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L:\Shared\ISLG\Content\0 - Data Capture\0 - DATA CAPTURE DOCUMENTS\"/>
    </mc:Choice>
  </mc:AlternateContent>
  <bookViews>
    <workbookView xWindow="0" yWindow="0" windowWidth="19200" windowHeight="7305" tabRatio="677"/>
  </bookViews>
  <sheets>
    <sheet name="Dispute Documents" sheetId="4" r:id="rId1"/>
    <sheet name="Data Capture Breakdown" sheetId="5" r:id="rId2"/>
    <sheet name="ITAlaw.com URLs" sheetId="14" r:id="rId3"/>
  </sheets>
  <externalReferences>
    <externalReference r:id="rId4"/>
    <externalReference r:id="rId5"/>
    <externalReference r:id="rId6"/>
    <externalReference r:id="rId7"/>
    <externalReference r:id="rId8"/>
    <externalReference r:id="rId9"/>
  </externalReferences>
  <definedNames>
    <definedName name="_xlnm._FilterDatabase" localSheetId="0" hidden="1">'Dispute Documents'!$A$1:$AXX$1284</definedName>
    <definedName name="_xlnm._FilterDatabase" localSheetId="2" hidden="1">'ITAlaw.com URLs'!$A$1:$AL$1</definedName>
    <definedName name="_pre1996" localSheetId="0">'Dispute Documents'!#REF!</definedName>
    <definedName name="_pre1996" localSheetId="2">'ITAlaw.com URLs'!#REF!</definedName>
    <definedName name="aalist">#REF!</definedName>
    <definedName name="ABShortList" localSheetId="2">#REF!</definedName>
    <definedName name="ABShortList">#REF!</definedName>
    <definedName name="AFacility" localSheetId="2">#REF!</definedName>
    <definedName name="AFacility">#REF!</definedName>
    <definedName name="ArtCitAss" localSheetId="2">'ITAlaw.com URLs'!#REF!</definedName>
    <definedName name="ArtCitAss">'Dispute Documents'!$N$2:$N$1286</definedName>
    <definedName name="ArtCitCom" localSheetId="2">'ITAlaw.com URLs'!#REF!</definedName>
    <definedName name="ArtCitCom">'Dispute Documents'!$O$2:$O$1286</definedName>
    <definedName name="BITS" localSheetId="2">#REF!</definedName>
    <definedName name="BITS">#REF!</definedName>
    <definedName name="BITS2" localSheetId="2">#REF!</definedName>
    <definedName name="BITS2">#REF!</definedName>
    <definedName name="BITS3" localSheetId="2">#REF!</definedName>
    <definedName name="BITS3">#REF!</definedName>
    <definedName name="CaseList" localSheetId="2">#REF!</definedName>
    <definedName name="CaseList">#REF!</definedName>
    <definedName name="CaselistF" localSheetId="2">#REF!</definedName>
    <definedName name="CaselistF">#REF!</definedName>
    <definedName name="CaseListR" localSheetId="2">#REF!</definedName>
    <definedName name="CaseListR">#REF!</definedName>
    <definedName name="Countries" localSheetId="2">#REF!</definedName>
    <definedName name="Countries">#REF!</definedName>
    <definedName name="DCDRevAss" localSheetId="2">'ITAlaw.com URLs'!#REF!</definedName>
    <definedName name="DCDRevAss">'Dispute Documents'!$T$2:$T$1286</definedName>
    <definedName name="DCDRevCom" localSheetId="2">'ITAlaw.com URLs'!#REF!</definedName>
    <definedName name="DCDRevCom">'Dispute Documents'!$U$2:$U$1286</definedName>
    <definedName name="DDlist" localSheetId="2">#REF!</definedName>
    <definedName name="DDlist">#REF!</definedName>
    <definedName name="Doc">'[1]Dispute Documents'!$A$5:$B$501</definedName>
    <definedName name="DocList">'[2]Document List (Final)'!$B$3:$H$504</definedName>
    <definedName name="docs">'[1]Dispute Documents'!$A$5:$C$501</definedName>
    <definedName name="DocTypes" localSheetId="2">#REF!</definedName>
    <definedName name="DocTypes">#REF!</definedName>
    <definedName name="Duplicados" localSheetId="2">#REF!</definedName>
    <definedName name="Duplicados">#REF!</definedName>
    <definedName name="exper" localSheetId="2">#REF!</definedName>
    <definedName name="exper">#REF!</definedName>
    <definedName name="ICSID" localSheetId="2">#REF!</definedName>
    <definedName name="ICSID">#REF!</definedName>
    <definedName name="ICSIDCases" localSheetId="2">#REF!</definedName>
    <definedName name="ICSIDCases">#REF!</definedName>
    <definedName name="ICSIDCom">'[3]#REF'!$B$3:$K$189</definedName>
    <definedName name="IDNos" localSheetId="2">#REF!</definedName>
    <definedName name="IDNos">#REF!</definedName>
    <definedName name="IritTable" localSheetId="2">#REF!</definedName>
    <definedName name="IritTable">#REF!</definedName>
    <definedName name="JPCitAss" localSheetId="2">'ITAlaw.com URLs'!#REF!</definedName>
    <definedName name="JPCitAss">'Dispute Documents'!$P$2:$P$1286</definedName>
    <definedName name="JPCitCom" localSheetId="2">'ITAlaw.com URLs'!#REF!</definedName>
    <definedName name="JPCitCom">'Dispute Documents'!$Q$2:$Q$1286</definedName>
    <definedName name="JurTable">[4]Jurisprudence!$A$2:$D$1357</definedName>
    <definedName name="list" localSheetId="2">#REF!</definedName>
    <definedName name="list">#REF!</definedName>
    <definedName name="list4">'[5]Work Sheet 2 PO'!$A$4:$B$54</definedName>
    <definedName name="ListC" localSheetId="2">#REF!</definedName>
    <definedName name="ListC">#REF!</definedName>
    <definedName name="Match1" localSheetId="2">#REF!</definedName>
    <definedName name="Match1">#REF!</definedName>
    <definedName name="NAFTA" localSheetId="2">#REF!</definedName>
    <definedName name="NAFTA">#REF!</definedName>
    <definedName name="old" localSheetId="2">#REF!</definedName>
    <definedName name="old">#REF!</definedName>
    <definedName name="Outcome" localSheetId="2">#REF!</definedName>
    <definedName name="Outcome">#REF!</definedName>
    <definedName name="Ready" localSheetId="2">#REF!</definedName>
    <definedName name="Ready">#REF!</definedName>
    <definedName name="RTlist2" localSheetId="2">#REF!</definedName>
    <definedName name="RTlist2">#REF!</definedName>
    <definedName name="SearchBIT" localSheetId="2">#REF!</definedName>
    <definedName name="SearchBIT">#REF!</definedName>
    <definedName name="Sent_for_Upload" localSheetId="2">'ITAlaw.com URLs'!#REF!</definedName>
    <definedName name="Sent_for_Upload">'Dispute Documents'!$Z$2:$Z$1286</definedName>
    <definedName name="ShortList" localSheetId="2">#REF!</definedName>
    <definedName name="ShortList">#REF!</definedName>
    <definedName name="Shortname" localSheetId="2">#REF!</definedName>
    <definedName name="Shortname">#REF!</definedName>
    <definedName name="SubjectAss" localSheetId="2">'ITAlaw.com URLs'!#REF!</definedName>
    <definedName name="SubjectAss">'Dispute Documents'!$K$2:$K$1286</definedName>
    <definedName name="SubjectCom" localSheetId="2">'ITAlaw.com URLs'!#REF!</definedName>
    <definedName name="SubjectCom">'Dispute Documents'!$L$2:$L$1286</definedName>
    <definedName name="Temp" localSheetId="2">#REF!</definedName>
    <definedName name="Temp">#REF!</definedName>
    <definedName name="Uploaded" localSheetId="2">'ITAlaw.com URLs'!#REF!</definedName>
    <definedName name="Uploaded">'Dispute Documents'!$AB$2:$AB$1286</definedName>
    <definedName name="UploadList21Sep10">[3]Sheet1!$C$2:'[3]Sheet1'!$C$2:$C$36</definedName>
    <definedName name="values2">[6]Legend!$E$2:$G$71</definedName>
  </definedNames>
  <calcPr calcId="152511" iterate="1"/>
</workbook>
</file>

<file path=xl/calcChain.xml><?xml version="1.0" encoding="utf-8"?>
<calcChain xmlns="http://schemas.openxmlformats.org/spreadsheetml/2006/main">
  <c r="B19" i="5" l="1"/>
  <c r="C19" i="5"/>
  <c r="D19" i="5"/>
  <c r="E19" i="5"/>
  <c r="F19" i="5"/>
  <c r="G19" i="5"/>
  <c r="D31" i="5"/>
  <c r="C31" i="5"/>
  <c r="B31" i="5"/>
  <c r="AE1213" i="4" l="1"/>
  <c r="AE1212" i="4"/>
  <c r="AE1201" i="4"/>
  <c r="AE1186" i="4"/>
  <c r="AE1185" i="4"/>
  <c r="AE1184" i="4"/>
  <c r="AE1183" i="4"/>
  <c r="AE1182" i="4"/>
  <c r="AE1180" i="4"/>
  <c r="AE1179" i="4"/>
  <c r="AE1176" i="4"/>
  <c r="AE1175" i="4"/>
  <c r="AE1174" i="4"/>
  <c r="AE1173" i="4"/>
  <c r="AE1170" i="4"/>
  <c r="AE1169" i="4"/>
  <c r="AE1168" i="4"/>
  <c r="AE1167" i="4"/>
  <c r="AE1166" i="4"/>
  <c r="AE1165" i="4"/>
  <c r="AE1159" i="4"/>
  <c r="AE1158" i="4"/>
  <c r="AE1157" i="4"/>
  <c r="AE1156" i="4"/>
  <c r="AE1155" i="4"/>
  <c r="AE1154" i="4"/>
  <c r="AE1153" i="4"/>
  <c r="AE1152" i="4"/>
  <c r="AE1146" i="4"/>
  <c r="AE1145" i="4"/>
  <c r="AE1144" i="4"/>
  <c r="AE1143" i="4"/>
  <c r="AE1138" i="4"/>
  <c r="AE1133" i="4"/>
  <c r="AE1127" i="4"/>
  <c r="AE1126" i="4"/>
  <c r="AE1125" i="4"/>
  <c r="AE1124" i="4"/>
  <c r="AE1123" i="4"/>
  <c r="AE1122" i="4"/>
  <c r="AE1121" i="4"/>
  <c r="AE1120" i="4"/>
  <c r="AE1119" i="4"/>
  <c r="AE1118" i="4"/>
  <c r="AE1117" i="4"/>
  <c r="AE1116" i="4"/>
  <c r="AE1110" i="4"/>
  <c r="AE1109" i="4"/>
  <c r="AE1108" i="4"/>
  <c r="AE1107" i="4"/>
  <c r="AE1106" i="4"/>
  <c r="AE1105" i="4"/>
  <c r="AE1102" i="4"/>
  <c r="AE1101" i="4"/>
  <c r="AE1100" i="4"/>
  <c r="AE1099" i="4"/>
  <c r="AE1098" i="4"/>
  <c r="AE1097" i="4"/>
  <c r="AE1096" i="4"/>
  <c r="AE1095" i="4"/>
  <c r="AE1094" i="4"/>
  <c r="AE1093" i="4"/>
  <c r="AE1092" i="4"/>
  <c r="AE1091" i="4"/>
  <c r="AE1089" i="4"/>
  <c r="AE1088" i="4"/>
  <c r="AE1087" i="4"/>
  <c r="AE1086" i="4"/>
  <c r="AE1085" i="4"/>
  <c r="AE1084" i="4"/>
  <c r="AE1083" i="4"/>
  <c r="AE1082" i="4"/>
  <c r="AE1081" i="4"/>
  <c r="AE1080" i="4"/>
  <c r="AE1079" i="4"/>
  <c r="AE1078" i="4"/>
  <c r="AE1077" i="4"/>
  <c r="AE1076" i="4"/>
  <c r="AE1075" i="4"/>
  <c r="AE1074" i="4"/>
  <c r="AE1073" i="4"/>
  <c r="AE1072" i="4"/>
  <c r="AE1071" i="4"/>
  <c r="AE1070" i="4"/>
  <c r="AE1069" i="4"/>
  <c r="AE1068" i="4"/>
  <c r="AE1067" i="4"/>
  <c r="AE1066" i="4"/>
  <c r="AE1065" i="4"/>
  <c r="AE1063" i="4"/>
  <c r="AE1062" i="4"/>
  <c r="AE1061" i="4"/>
  <c r="AE1060" i="4"/>
  <c r="AE1059" i="4"/>
  <c r="AE1058" i="4"/>
  <c r="AE1057" i="4"/>
  <c r="AE1056" i="4"/>
  <c r="AE1055" i="4"/>
  <c r="AE1054" i="4"/>
  <c r="AE1053" i="4"/>
  <c r="AE1052" i="4"/>
  <c r="AE1051" i="4"/>
  <c r="AE1050" i="4"/>
  <c r="AE1049" i="4"/>
  <c r="AE1046" i="4"/>
  <c r="AE1045" i="4"/>
  <c r="AE1044" i="4"/>
  <c r="AE1043" i="4"/>
  <c r="AE1042" i="4"/>
  <c r="AE1041" i="4"/>
  <c r="AE1040" i="4"/>
  <c r="AE1039" i="4"/>
  <c r="AE1038" i="4"/>
  <c r="AE1037" i="4"/>
  <c r="AE1036" i="4"/>
  <c r="AE1035" i="4"/>
  <c r="AE1034" i="4"/>
  <c r="AE1032" i="4"/>
  <c r="AE1031" i="4"/>
  <c r="AE1030" i="4"/>
  <c r="AE1029" i="4"/>
  <c r="AE1028" i="4"/>
  <c r="AE1027" i="4"/>
  <c r="AE1026" i="4"/>
  <c r="AE1025" i="4"/>
  <c r="AE1024" i="4"/>
  <c r="AE1020" i="4"/>
  <c r="AE1019" i="4"/>
  <c r="AE1018" i="4"/>
  <c r="AE1017" i="4"/>
  <c r="AE1016" i="4"/>
  <c r="AE995" i="4"/>
  <c r="AE994" i="4"/>
  <c r="AE993" i="4"/>
  <c r="AE992" i="4"/>
  <c r="AE990" i="4"/>
  <c r="AE989" i="4"/>
  <c r="AE988" i="4"/>
  <c r="AE987" i="4"/>
  <c r="AE986" i="4"/>
  <c r="AE985" i="4"/>
  <c r="AE984" i="4"/>
  <c r="AE983" i="4"/>
  <c r="AE981" i="4"/>
  <c r="AE980" i="4"/>
  <c r="AE979" i="4"/>
  <c r="AE978" i="4"/>
  <c r="AE977" i="4"/>
  <c r="AE976" i="4"/>
  <c r="AE975" i="4"/>
  <c r="AE974" i="4"/>
  <c r="AE973" i="4"/>
  <c r="AE972" i="4"/>
  <c r="AE971" i="4"/>
  <c r="AE970" i="4"/>
  <c r="AE969" i="4"/>
  <c r="AE961" i="4"/>
  <c r="AE960" i="4"/>
  <c r="AE959" i="4"/>
  <c r="AE958" i="4"/>
  <c r="AE957" i="4"/>
  <c r="AE956" i="4"/>
  <c r="AE955" i="4"/>
  <c r="AE954" i="4"/>
  <c r="AE953" i="4"/>
  <c r="AE952" i="4"/>
  <c r="AE951" i="4"/>
  <c r="AE950" i="4"/>
  <c r="AE949" i="4"/>
  <c r="AE948" i="4"/>
  <c r="AE947" i="4"/>
  <c r="AE946" i="4"/>
  <c r="AE945" i="4"/>
  <c r="AE944" i="4"/>
  <c r="AE943" i="4"/>
  <c r="AE942" i="4"/>
  <c r="AE941" i="4"/>
  <c r="AE936" i="4"/>
  <c r="AE935" i="4"/>
  <c r="AE934" i="4"/>
  <c r="AE933" i="4"/>
  <c r="AE932" i="4"/>
  <c r="AE931" i="4"/>
  <c r="AE930" i="4"/>
  <c r="AE929" i="4"/>
  <c r="AE928" i="4"/>
  <c r="AE927" i="4"/>
  <c r="AE926" i="4"/>
  <c r="AE613" i="4"/>
  <c r="AE612" i="4"/>
  <c r="AE611" i="4"/>
  <c r="AE608" i="4"/>
  <c r="AE607" i="4"/>
  <c r="AE603" i="4"/>
  <c r="AE602" i="4"/>
  <c r="AE579" i="4"/>
  <c r="AE578" i="4"/>
  <c r="AE567" i="4"/>
  <c r="AE566" i="4"/>
  <c r="AE563" i="4"/>
  <c r="AE562" i="4"/>
  <c r="AE560" i="4"/>
  <c r="AE556" i="4"/>
  <c r="AE542" i="4"/>
  <c r="AE539" i="4"/>
  <c r="AE538" i="4"/>
  <c r="AE531" i="4"/>
  <c r="AE530" i="4"/>
  <c r="AE524" i="4"/>
  <c r="AE522" i="4"/>
  <c r="AE521" i="4"/>
  <c r="AE520" i="4"/>
  <c r="AE519" i="4"/>
  <c r="AE515" i="4"/>
  <c r="AE513" i="4"/>
  <c r="AE512" i="4"/>
  <c r="AE506" i="4"/>
  <c r="AE504" i="4"/>
  <c r="AE503" i="4"/>
  <c r="AE501" i="4"/>
  <c r="AE500" i="4"/>
  <c r="AE499" i="4"/>
  <c r="AE498" i="4"/>
  <c r="AE497" i="4"/>
  <c r="AE496" i="4"/>
  <c r="AE495" i="4"/>
  <c r="AE494" i="4"/>
  <c r="AE493" i="4"/>
  <c r="AE492" i="4"/>
  <c r="AE491" i="4"/>
  <c r="AE490" i="4"/>
  <c r="AE489" i="4"/>
  <c r="AE487" i="4"/>
  <c r="AE486" i="4"/>
  <c r="AE484" i="4"/>
  <c r="AE481" i="4"/>
  <c r="AE480" i="4"/>
  <c r="AE471" i="4"/>
  <c r="AE468" i="4"/>
  <c r="AE467" i="4"/>
  <c r="AE466" i="4"/>
  <c r="AE465" i="4"/>
  <c r="AE464" i="4"/>
  <c r="AE458" i="4"/>
  <c r="AE457" i="4"/>
  <c r="AE456" i="4"/>
  <c r="AE455" i="4"/>
  <c r="AE453" i="4"/>
  <c r="AE450" i="4"/>
  <c r="AE449" i="4"/>
  <c r="AE444" i="4"/>
  <c r="AE443" i="4"/>
  <c r="AE442" i="4"/>
  <c r="AE439" i="4"/>
  <c r="AE438" i="4"/>
  <c r="AE437" i="4"/>
  <c r="AE428" i="4"/>
  <c r="AE427" i="4"/>
  <c r="AE425" i="4"/>
  <c r="AE424" i="4"/>
  <c r="AE423" i="4"/>
  <c r="AE422" i="4"/>
  <c r="AE421" i="4"/>
  <c r="AE420" i="4"/>
  <c r="AE419" i="4"/>
  <c r="AE418" i="4"/>
  <c r="AE417" i="4"/>
  <c r="AE416" i="4"/>
  <c r="AE415" i="4"/>
  <c r="AE408" i="4"/>
  <c r="AE406" i="4"/>
  <c r="AE405" i="4"/>
  <c r="AE400" i="4"/>
  <c r="AE399" i="4"/>
  <c r="AE398" i="4"/>
  <c r="AE397" i="4"/>
  <c r="AE396" i="4"/>
  <c r="AE395" i="4"/>
  <c r="AE394" i="4"/>
  <c r="AE392" i="4"/>
  <c r="AE390" i="4"/>
  <c r="AE389" i="4"/>
  <c r="AE382" i="4"/>
  <c r="AE381" i="4"/>
  <c r="AE380" i="4"/>
  <c r="AE379" i="4"/>
  <c r="AE378" i="4"/>
  <c r="AE377" i="4"/>
  <c r="AE376" i="4"/>
  <c r="AE375" i="4"/>
  <c r="AE374" i="4"/>
  <c r="AE373" i="4"/>
  <c r="AE372" i="4"/>
  <c r="AE371" i="4"/>
  <c r="AE370" i="4"/>
  <c r="AE369" i="4"/>
  <c r="AE368" i="4"/>
  <c r="AE367" i="4"/>
  <c r="AE366" i="4"/>
  <c r="AE365" i="4"/>
  <c r="AE364" i="4"/>
  <c r="AE363" i="4"/>
  <c r="AE362" i="4"/>
  <c r="AE361" i="4"/>
  <c r="AE360" i="4"/>
  <c r="AE359" i="4"/>
  <c r="AE354" i="4"/>
  <c r="AE353" i="4"/>
  <c r="AE352" i="4"/>
  <c r="AE351" i="4"/>
  <c r="AE348" i="4"/>
  <c r="AE346" i="4"/>
  <c r="AE345" i="4"/>
  <c r="AE344" i="4"/>
  <c r="AE343" i="4"/>
  <c r="AE342" i="4"/>
  <c r="AE341" i="4"/>
  <c r="AE340" i="4"/>
  <c r="AE339" i="4"/>
  <c r="AE338" i="4"/>
  <c r="AE337" i="4"/>
  <c r="AE336" i="4"/>
  <c r="AE335" i="4"/>
  <c r="AE334" i="4"/>
  <c r="AE333" i="4"/>
  <c r="AE332" i="4"/>
  <c r="AE331" i="4"/>
  <c r="AE330" i="4"/>
  <c r="AE329" i="4"/>
  <c r="AE328" i="4"/>
  <c r="AE327" i="4"/>
  <c r="AE326" i="4"/>
  <c r="AE325" i="4"/>
  <c r="AE324" i="4"/>
  <c r="AE323" i="4"/>
  <c r="AE322" i="4"/>
  <c r="AE321" i="4"/>
  <c r="AE320" i="4"/>
  <c r="AE319" i="4"/>
  <c r="AE318" i="4"/>
  <c r="AE317" i="4"/>
  <c r="AE316" i="4"/>
  <c r="AE313" i="4"/>
  <c r="AE312" i="4"/>
  <c r="AE311" i="4"/>
  <c r="AE310" i="4"/>
  <c r="AE309" i="4"/>
  <c r="AE307" i="4"/>
  <c r="AE306" i="4"/>
  <c r="AE305" i="4"/>
  <c r="AE304" i="4"/>
  <c r="AE302" i="4"/>
  <c r="AE301" i="4"/>
  <c r="AE293" i="4"/>
  <c r="AE292" i="4"/>
  <c r="AE291" i="4"/>
  <c r="AE290" i="4"/>
  <c r="AE289" i="4"/>
  <c r="AE288" i="4"/>
  <c r="AE287" i="4"/>
  <c r="AE286" i="4"/>
  <c r="AE284" i="4"/>
  <c r="AE283" i="4"/>
  <c r="AE282" i="4"/>
  <c r="AE281" i="4"/>
  <c r="AE280" i="4"/>
  <c r="AE279" i="4"/>
  <c r="AE277" i="4"/>
  <c r="AE276" i="4"/>
  <c r="AE268" i="4"/>
  <c r="AE267" i="4"/>
  <c r="AE266" i="4"/>
  <c r="AE265" i="4"/>
  <c r="AE264" i="4"/>
  <c r="AE262" i="4"/>
  <c r="AE261" i="4"/>
  <c r="AE260" i="4"/>
  <c r="AE259" i="4"/>
  <c r="AE258" i="4"/>
  <c r="AE257" i="4"/>
  <c r="AE256" i="4"/>
  <c r="AE255" i="4"/>
  <c r="AE254" i="4"/>
  <c r="AE253" i="4"/>
  <c r="AE252" i="4"/>
  <c r="AE251" i="4"/>
  <c r="AE250" i="4"/>
  <c r="AE249" i="4"/>
  <c r="AE248" i="4"/>
  <c r="AE247" i="4"/>
  <c r="AE246" i="4"/>
  <c r="AE245" i="4"/>
  <c r="AE244" i="4"/>
  <c r="AE243" i="4"/>
  <c r="AE242" i="4"/>
  <c r="AE241" i="4"/>
  <c r="AE240" i="4"/>
  <c r="AE239" i="4"/>
  <c r="AE237" i="4"/>
  <c r="AE236" i="4"/>
  <c r="AE235" i="4"/>
  <c r="AE234" i="4"/>
  <c r="AE233" i="4"/>
  <c r="AE231" i="4"/>
  <c r="AE230" i="4"/>
  <c r="AE229" i="4"/>
  <c r="AE228" i="4"/>
  <c r="AE227" i="4"/>
  <c r="AE226" i="4"/>
  <c r="AE225" i="4"/>
  <c r="AE224" i="4"/>
  <c r="AE223" i="4"/>
  <c r="AE222" i="4"/>
  <c r="AE221" i="4"/>
  <c r="AE220" i="4"/>
  <c r="AE217" i="4"/>
  <c r="AE215" i="4"/>
  <c r="AE214" i="4"/>
  <c r="AE213" i="4"/>
  <c r="AE212" i="4"/>
  <c r="AE211" i="4"/>
  <c r="AE210" i="4"/>
  <c r="AE208" i="4"/>
  <c r="AE207" i="4"/>
  <c r="AE206" i="4"/>
  <c r="AE203" i="4"/>
  <c r="AE202" i="4"/>
  <c r="AE201" i="4"/>
  <c r="AE200" i="4"/>
  <c r="AE199" i="4"/>
  <c r="AE198" i="4"/>
  <c r="AE197" i="4"/>
  <c r="AE196" i="4"/>
  <c r="AE195" i="4"/>
  <c r="AE194" i="4"/>
  <c r="AE193" i="4"/>
  <c r="AE192" i="4"/>
  <c r="AE191" i="4"/>
  <c r="AE190" i="4"/>
  <c r="AE188" i="4"/>
  <c r="AE187" i="4"/>
  <c r="AE186" i="4"/>
  <c r="AE185" i="4"/>
  <c r="AE184" i="4"/>
  <c r="AE183" i="4"/>
  <c r="AE182" i="4"/>
  <c r="AE181" i="4"/>
  <c r="AE180" i="4"/>
  <c r="AE179" i="4"/>
  <c r="AE178" i="4"/>
  <c r="AE177" i="4"/>
  <c r="AE176" i="4"/>
  <c r="AE175" i="4"/>
  <c r="AE174" i="4"/>
  <c r="AE173" i="4"/>
  <c r="AE172" i="4"/>
  <c r="AE171" i="4"/>
  <c r="AE170" i="4"/>
  <c r="AE169" i="4"/>
  <c r="AE168" i="4"/>
  <c r="AE167" i="4"/>
  <c r="AE165" i="4"/>
  <c r="AE164" i="4"/>
  <c r="AE162" i="4"/>
  <c r="AE161" i="4"/>
  <c r="AE160" i="4"/>
  <c r="AE159" i="4"/>
  <c r="AE158" i="4"/>
  <c r="AE157" i="4"/>
  <c r="AE156" i="4"/>
  <c r="AE155" i="4"/>
  <c r="AE154" i="4"/>
  <c r="AE153" i="4"/>
  <c r="AE152" i="4"/>
  <c r="AE151" i="4"/>
  <c r="AE150" i="4"/>
  <c r="AE149" i="4"/>
  <c r="AE148" i="4"/>
  <c r="AE147" i="4"/>
  <c r="AE146" i="4"/>
  <c r="AE145" i="4"/>
  <c r="AE144" i="4"/>
  <c r="AE143" i="4"/>
  <c r="AE142" i="4"/>
  <c r="AE138" i="4"/>
  <c r="AE137" i="4"/>
  <c r="AE136" i="4"/>
  <c r="AE135" i="4"/>
  <c r="AE134" i="4"/>
  <c r="AE133" i="4"/>
  <c r="AE132" i="4"/>
  <c r="AE131" i="4"/>
  <c r="AE130" i="4"/>
  <c r="AE128" i="4"/>
  <c r="AE127" i="4"/>
  <c r="AE126" i="4"/>
  <c r="AE125" i="4"/>
  <c r="AE124" i="4"/>
  <c r="AE123" i="4"/>
  <c r="AE122" i="4"/>
  <c r="AE121" i="4"/>
  <c r="AE120" i="4"/>
  <c r="AE119" i="4"/>
  <c r="AE118" i="4"/>
  <c r="AE117" i="4"/>
  <c r="AE116" i="4"/>
  <c r="AE115" i="4"/>
  <c r="AE114" i="4"/>
  <c r="AE113" i="4"/>
  <c r="AE112" i="4"/>
  <c r="AE110" i="4"/>
  <c r="AE107" i="4"/>
  <c r="AE106" i="4"/>
  <c r="AE105" i="4"/>
  <c r="AE104" i="4"/>
  <c r="AE103" i="4"/>
  <c r="AE102" i="4"/>
  <c r="AE101" i="4"/>
  <c r="AE100" i="4"/>
  <c r="AE99" i="4"/>
  <c r="AE66" i="4"/>
  <c r="AE65" i="4"/>
  <c r="AE54" i="4"/>
  <c r="AE53" i="4"/>
  <c r="AE52" i="4"/>
  <c r="AE51" i="4"/>
  <c r="AE50" i="4"/>
  <c r="AE49" i="4"/>
  <c r="AE48" i="4"/>
  <c r="AE47" i="4"/>
  <c r="AE46" i="4"/>
  <c r="AE45" i="4"/>
  <c r="AE44" i="4"/>
  <c r="AE43" i="4"/>
  <c r="AE42" i="4"/>
  <c r="AE41" i="4"/>
  <c r="AE40" i="4"/>
  <c r="AE39" i="4"/>
  <c r="AE38" i="4"/>
  <c r="AE37" i="4"/>
  <c r="AE36" i="4"/>
  <c r="AE35" i="4"/>
  <c r="AE34" i="4"/>
  <c r="AE33" i="4"/>
  <c r="AE32" i="4"/>
  <c r="AE31" i="4"/>
  <c r="AE30" i="4"/>
  <c r="AE29" i="4"/>
  <c r="AE27" i="4"/>
  <c r="AE26" i="4"/>
  <c r="AE25" i="4"/>
  <c r="AE24" i="4"/>
  <c r="AE23" i="4"/>
  <c r="AE21" i="4"/>
  <c r="AE20" i="4"/>
  <c r="AE19" i="4"/>
  <c r="AE18" i="4"/>
  <c r="AE17" i="4"/>
  <c r="AE16" i="4"/>
  <c r="AE15" i="4"/>
  <c r="AE14" i="4"/>
  <c r="AE13" i="4"/>
  <c r="AE12" i="4"/>
  <c r="AE11" i="4"/>
  <c r="AE10" i="4"/>
  <c r="AE9" i="4"/>
  <c r="AE8" i="4"/>
  <c r="AE7" i="4"/>
  <c r="AE6" i="4"/>
  <c r="AE5" i="4"/>
  <c r="AE4" i="4"/>
  <c r="AE3" i="4"/>
  <c r="AE2" i="4"/>
  <c r="AD372" i="4"/>
  <c r="AC372" i="4"/>
  <c r="AB372" i="4"/>
  <c r="D10" i="5"/>
  <c r="C10" i="5"/>
  <c r="B10" i="5"/>
  <c r="AD1213" i="4"/>
  <c r="AC1213" i="4"/>
  <c r="AB1213" i="4"/>
  <c r="AD1212" i="4"/>
  <c r="AC1212" i="4"/>
  <c r="AB1212" i="4"/>
  <c r="AD1201" i="4"/>
  <c r="AC1201" i="4"/>
  <c r="AB1201" i="4"/>
  <c r="AD1186" i="4"/>
  <c r="AC1186" i="4"/>
  <c r="AB1186" i="4"/>
  <c r="AD1185" i="4"/>
  <c r="AC1185" i="4"/>
  <c r="AB1185" i="4"/>
  <c r="AD1184" i="4"/>
  <c r="AC1184" i="4"/>
  <c r="AB1184" i="4"/>
  <c r="AD1183" i="4"/>
  <c r="AC1183" i="4"/>
  <c r="AB1183" i="4"/>
  <c r="AD1182" i="4"/>
  <c r="AC1182" i="4"/>
  <c r="AB1182" i="4"/>
  <c r="AD1180" i="4"/>
  <c r="AC1180" i="4"/>
  <c r="AB1180" i="4"/>
  <c r="AD1179" i="4"/>
  <c r="AC1179" i="4"/>
  <c r="AB1179" i="4"/>
  <c r="AD1176" i="4"/>
  <c r="AC1176" i="4"/>
  <c r="AB1176" i="4"/>
  <c r="AD1175" i="4"/>
  <c r="AC1175" i="4"/>
  <c r="AB1175" i="4"/>
  <c r="AD1174" i="4"/>
  <c r="AC1174" i="4"/>
  <c r="AB1174" i="4"/>
  <c r="AD1173" i="4"/>
  <c r="AC1173" i="4"/>
  <c r="AB1173" i="4"/>
  <c r="AD1170" i="4"/>
  <c r="AC1170" i="4"/>
  <c r="AB1170" i="4"/>
  <c r="AD1169" i="4"/>
  <c r="AC1169" i="4"/>
  <c r="AB1169" i="4"/>
  <c r="AD1168" i="4"/>
  <c r="AC1168" i="4"/>
  <c r="AB1168" i="4"/>
  <c r="AD1167" i="4"/>
  <c r="AC1167" i="4"/>
  <c r="AB1167" i="4"/>
  <c r="AD1166" i="4"/>
  <c r="AC1166" i="4"/>
  <c r="AB1166" i="4"/>
  <c r="AD1165" i="4"/>
  <c r="AC1165" i="4"/>
  <c r="AB1165" i="4"/>
  <c r="AD1159" i="4"/>
  <c r="AC1159" i="4"/>
  <c r="AB1159" i="4"/>
  <c r="AD1158" i="4"/>
  <c r="AC1158" i="4"/>
  <c r="AB1158" i="4"/>
  <c r="AD1157" i="4"/>
  <c r="AC1157" i="4"/>
  <c r="AB1157" i="4"/>
  <c r="AD1156" i="4"/>
  <c r="AC1156" i="4"/>
  <c r="AB1156" i="4"/>
  <c r="AD1155" i="4"/>
  <c r="AC1155" i="4"/>
  <c r="AB1155" i="4"/>
  <c r="AD1154" i="4"/>
  <c r="AC1154" i="4"/>
  <c r="AB1154" i="4"/>
  <c r="AD1153" i="4"/>
  <c r="AC1153" i="4"/>
  <c r="AB1153" i="4"/>
  <c r="AD1152" i="4"/>
  <c r="AC1152" i="4"/>
  <c r="AB1152" i="4"/>
  <c r="AD1146" i="4"/>
  <c r="AC1146" i="4"/>
  <c r="AB1146" i="4"/>
  <c r="AD1145" i="4"/>
  <c r="AC1145" i="4"/>
  <c r="AB1145" i="4"/>
  <c r="AD1144" i="4"/>
  <c r="AC1144" i="4"/>
  <c r="AB1144" i="4"/>
  <c r="AD1143" i="4"/>
  <c r="AC1143" i="4"/>
  <c r="AB1143" i="4"/>
  <c r="AD1138" i="4"/>
  <c r="AC1138" i="4"/>
  <c r="AB1138" i="4"/>
  <c r="AD1133" i="4"/>
  <c r="AC1133" i="4"/>
  <c r="AB1133" i="4"/>
  <c r="AD1127" i="4"/>
  <c r="AC1127" i="4"/>
  <c r="AB1127" i="4"/>
  <c r="AD1126" i="4"/>
  <c r="AC1126" i="4"/>
  <c r="AB1126" i="4"/>
  <c r="AD1125" i="4"/>
  <c r="AC1125" i="4"/>
  <c r="AB1125" i="4"/>
  <c r="AD1124" i="4"/>
  <c r="AC1124" i="4"/>
  <c r="AB1124" i="4"/>
  <c r="AD1123" i="4"/>
  <c r="AC1123" i="4"/>
  <c r="AB1123" i="4"/>
  <c r="AD1122" i="4"/>
  <c r="AC1122" i="4"/>
  <c r="AB1122" i="4"/>
  <c r="AD1121" i="4"/>
  <c r="AC1121" i="4"/>
  <c r="AB1121" i="4"/>
  <c r="AD1120" i="4"/>
  <c r="AC1120" i="4"/>
  <c r="AB1120" i="4"/>
  <c r="AD1119" i="4"/>
  <c r="AC1119" i="4"/>
  <c r="AB1119" i="4"/>
  <c r="AD1118" i="4"/>
  <c r="AC1118" i="4"/>
  <c r="AB1118" i="4"/>
  <c r="AD1117" i="4"/>
  <c r="AC1117" i="4"/>
  <c r="AB1117" i="4"/>
  <c r="AD1116" i="4"/>
  <c r="AC1116" i="4"/>
  <c r="AB1116" i="4"/>
  <c r="AD1110" i="4"/>
  <c r="AC1110" i="4"/>
  <c r="AB1110" i="4"/>
  <c r="AD1109" i="4"/>
  <c r="AC1109" i="4"/>
  <c r="AB1109" i="4"/>
  <c r="AD1108" i="4"/>
  <c r="AC1108" i="4"/>
  <c r="AB1108" i="4"/>
  <c r="AD1107" i="4"/>
  <c r="AC1107" i="4"/>
  <c r="AB1107" i="4"/>
  <c r="AD1106" i="4"/>
  <c r="AC1106" i="4"/>
  <c r="AB1106" i="4"/>
  <c r="AD1105" i="4"/>
  <c r="AC1105" i="4"/>
  <c r="AB1105" i="4"/>
  <c r="AD1102" i="4"/>
  <c r="AC1102" i="4"/>
  <c r="AB1102" i="4"/>
  <c r="AD1101" i="4"/>
  <c r="AC1101" i="4"/>
  <c r="AB1101" i="4"/>
  <c r="AD1100" i="4"/>
  <c r="AC1100" i="4"/>
  <c r="AB1100" i="4"/>
  <c r="AD1099" i="4"/>
  <c r="AC1099" i="4"/>
  <c r="AB1099" i="4"/>
  <c r="AD1098" i="4"/>
  <c r="AC1098" i="4"/>
  <c r="AB1098" i="4"/>
  <c r="AD1097" i="4"/>
  <c r="AC1097" i="4"/>
  <c r="AB1097" i="4"/>
  <c r="AD1096" i="4"/>
  <c r="AC1096" i="4"/>
  <c r="AB1096" i="4"/>
  <c r="AD1095" i="4"/>
  <c r="AC1095" i="4"/>
  <c r="AB1095" i="4"/>
  <c r="AD1094" i="4"/>
  <c r="AC1094" i="4"/>
  <c r="AB1094" i="4"/>
  <c r="AD1093" i="4"/>
  <c r="AC1093" i="4"/>
  <c r="AB1093" i="4"/>
  <c r="AD1092" i="4"/>
  <c r="AC1092" i="4"/>
  <c r="AB1092" i="4"/>
  <c r="AD1091" i="4"/>
  <c r="AC1091" i="4"/>
  <c r="AB1091" i="4"/>
  <c r="AD1089" i="4"/>
  <c r="AC1089" i="4"/>
  <c r="AB1089" i="4"/>
  <c r="AD1088" i="4"/>
  <c r="AC1088" i="4"/>
  <c r="AB1088" i="4"/>
  <c r="AD1087" i="4"/>
  <c r="AC1087" i="4"/>
  <c r="AB1087" i="4"/>
  <c r="AD1086" i="4"/>
  <c r="AC1086" i="4"/>
  <c r="AB1086" i="4"/>
  <c r="AD1085" i="4"/>
  <c r="AC1085" i="4"/>
  <c r="AB1085" i="4"/>
  <c r="AD1084" i="4"/>
  <c r="AC1084" i="4"/>
  <c r="AB1084" i="4"/>
  <c r="AD1083" i="4"/>
  <c r="AC1083" i="4"/>
  <c r="AB1083" i="4"/>
  <c r="AD1082" i="4"/>
  <c r="AC1082" i="4"/>
  <c r="AB1082" i="4"/>
  <c r="AD1081" i="4"/>
  <c r="AC1081" i="4"/>
  <c r="AB1081" i="4"/>
  <c r="AD1080" i="4"/>
  <c r="AC1080" i="4"/>
  <c r="AB1080" i="4"/>
  <c r="AD1079" i="4"/>
  <c r="AC1079" i="4"/>
  <c r="AB1079" i="4"/>
  <c r="AD1078" i="4"/>
  <c r="AC1078" i="4"/>
  <c r="AB1078" i="4"/>
  <c r="AD1077" i="4"/>
  <c r="AC1077" i="4"/>
  <c r="AB1077" i="4"/>
  <c r="AD1076" i="4"/>
  <c r="AC1076" i="4"/>
  <c r="AB1076" i="4"/>
  <c r="AD1075" i="4"/>
  <c r="AC1075" i="4"/>
  <c r="AB1075" i="4"/>
  <c r="AD1074" i="4"/>
  <c r="AC1074" i="4"/>
  <c r="AB1074" i="4"/>
  <c r="AD1073" i="4"/>
  <c r="AC1073" i="4"/>
  <c r="AB1073" i="4"/>
  <c r="AD1072" i="4"/>
  <c r="AC1072" i="4"/>
  <c r="AB1072" i="4"/>
  <c r="AD1071" i="4"/>
  <c r="AC1071" i="4"/>
  <c r="AB1071" i="4"/>
  <c r="AD1070" i="4"/>
  <c r="AC1070" i="4"/>
  <c r="AB1070" i="4"/>
  <c r="AD1069" i="4"/>
  <c r="AC1069" i="4"/>
  <c r="AB1069" i="4"/>
  <c r="AD1068" i="4"/>
  <c r="AC1068" i="4"/>
  <c r="AB1068" i="4"/>
  <c r="AD1067" i="4"/>
  <c r="AC1067" i="4"/>
  <c r="AB1067" i="4"/>
  <c r="AD1066" i="4"/>
  <c r="AC1066" i="4"/>
  <c r="AB1066" i="4"/>
  <c r="AD1065" i="4"/>
  <c r="AC1065" i="4"/>
  <c r="AB1065" i="4"/>
  <c r="AD1063" i="4"/>
  <c r="AC1063" i="4"/>
  <c r="AB1063" i="4"/>
  <c r="AD1062" i="4"/>
  <c r="AC1062" i="4"/>
  <c r="AB1062" i="4"/>
  <c r="AD1061" i="4"/>
  <c r="AC1061" i="4"/>
  <c r="AB1061" i="4"/>
  <c r="AD1060" i="4"/>
  <c r="AC1060" i="4"/>
  <c r="AB1060" i="4"/>
  <c r="AD1059" i="4"/>
  <c r="AC1059" i="4"/>
  <c r="AB1059" i="4"/>
  <c r="AD1058" i="4"/>
  <c r="AC1058" i="4"/>
  <c r="AB1058" i="4"/>
  <c r="AD1057" i="4"/>
  <c r="AC1057" i="4"/>
  <c r="AB1057" i="4"/>
  <c r="AD1056" i="4"/>
  <c r="AC1056" i="4"/>
  <c r="AB1056" i="4"/>
  <c r="AD1055" i="4"/>
  <c r="AC1055" i="4"/>
  <c r="AB1055" i="4"/>
  <c r="AD1054" i="4"/>
  <c r="AC1054" i="4"/>
  <c r="AB1054" i="4"/>
  <c r="AD1053" i="4"/>
  <c r="AC1053" i="4"/>
  <c r="AB1053" i="4"/>
  <c r="AD1052" i="4"/>
  <c r="AC1052" i="4"/>
  <c r="AB1052" i="4"/>
  <c r="AD1051" i="4"/>
  <c r="AC1051" i="4"/>
  <c r="AB1051" i="4"/>
  <c r="AD1050" i="4"/>
  <c r="AC1050" i="4"/>
  <c r="AB1050" i="4"/>
  <c r="AD1049" i="4"/>
  <c r="AC1049" i="4"/>
  <c r="AB1049" i="4"/>
  <c r="AD1046" i="4"/>
  <c r="AC1046" i="4"/>
  <c r="AB1046" i="4"/>
  <c r="AD1045" i="4"/>
  <c r="AC1045" i="4"/>
  <c r="AB1045" i="4"/>
  <c r="AD1044" i="4"/>
  <c r="AC1044" i="4"/>
  <c r="AB1044" i="4"/>
  <c r="AD1043" i="4"/>
  <c r="AC1043" i="4"/>
  <c r="AB1043" i="4"/>
  <c r="AD1042" i="4"/>
  <c r="AC1042" i="4"/>
  <c r="AB1042" i="4"/>
  <c r="AD1041" i="4"/>
  <c r="AC1041" i="4"/>
  <c r="AB1041" i="4"/>
  <c r="AD1040" i="4"/>
  <c r="AC1040" i="4"/>
  <c r="AB1040" i="4"/>
  <c r="AD1039" i="4"/>
  <c r="AC1039" i="4"/>
  <c r="AB1039" i="4"/>
  <c r="AD1038" i="4"/>
  <c r="AC1038" i="4"/>
  <c r="AB1038" i="4"/>
  <c r="AD1037" i="4"/>
  <c r="AC1037" i="4"/>
  <c r="AB1037" i="4"/>
  <c r="AD1036" i="4"/>
  <c r="AC1036" i="4"/>
  <c r="AB1036" i="4"/>
  <c r="AD1035" i="4"/>
  <c r="AC1035" i="4"/>
  <c r="AB1035" i="4"/>
  <c r="AD1034" i="4"/>
  <c r="AC1034" i="4"/>
  <c r="AB1034" i="4"/>
  <c r="AD1032" i="4"/>
  <c r="AC1032" i="4"/>
  <c r="AB1032" i="4"/>
  <c r="AD1031" i="4"/>
  <c r="AC1031" i="4"/>
  <c r="AB1031" i="4"/>
  <c r="AD1030" i="4"/>
  <c r="AC1030" i="4"/>
  <c r="AB1030" i="4"/>
  <c r="AD1029" i="4"/>
  <c r="AC1029" i="4"/>
  <c r="AB1029" i="4"/>
  <c r="AD1028" i="4"/>
  <c r="AC1028" i="4"/>
  <c r="AB1028" i="4"/>
  <c r="AD1027" i="4"/>
  <c r="AC1027" i="4"/>
  <c r="AB1027" i="4"/>
  <c r="AD1026" i="4"/>
  <c r="AC1026" i="4"/>
  <c r="AB1026" i="4"/>
  <c r="AD1025" i="4"/>
  <c r="AC1025" i="4"/>
  <c r="AB1025" i="4"/>
  <c r="AD1024" i="4"/>
  <c r="AC1024" i="4"/>
  <c r="AB1024" i="4"/>
  <c r="AD1020" i="4"/>
  <c r="AC1020" i="4"/>
  <c r="AB1020" i="4"/>
  <c r="AD1019" i="4"/>
  <c r="AC1019" i="4"/>
  <c r="AB1019" i="4"/>
  <c r="AD1018" i="4"/>
  <c r="AC1018" i="4"/>
  <c r="AB1018" i="4"/>
  <c r="AD1017" i="4"/>
  <c r="AC1017" i="4"/>
  <c r="AB1017" i="4"/>
  <c r="AD1016" i="4"/>
  <c r="AC1016" i="4"/>
  <c r="AB1016" i="4"/>
  <c r="AD995" i="4"/>
  <c r="AC995" i="4"/>
  <c r="AB995" i="4"/>
  <c r="AD994" i="4"/>
  <c r="AC994" i="4"/>
  <c r="AB994" i="4"/>
  <c r="AD993" i="4"/>
  <c r="AC993" i="4"/>
  <c r="AB993" i="4"/>
  <c r="AD992" i="4"/>
  <c r="AC992" i="4"/>
  <c r="AB992" i="4"/>
  <c r="AD990" i="4"/>
  <c r="AC990" i="4"/>
  <c r="AB990" i="4"/>
  <c r="AD989" i="4"/>
  <c r="AC989" i="4"/>
  <c r="AB989" i="4"/>
  <c r="AD988" i="4"/>
  <c r="AC988" i="4"/>
  <c r="AB988" i="4"/>
  <c r="AD987" i="4"/>
  <c r="AC987" i="4"/>
  <c r="AB987" i="4"/>
  <c r="AD986" i="4"/>
  <c r="AC986" i="4"/>
  <c r="AB986" i="4"/>
  <c r="AD985" i="4"/>
  <c r="AC985" i="4"/>
  <c r="AB985" i="4"/>
  <c r="AD984" i="4"/>
  <c r="AC984" i="4"/>
  <c r="AB984" i="4"/>
  <c r="AD983" i="4"/>
  <c r="AC983" i="4"/>
  <c r="AB983" i="4"/>
  <c r="AD981" i="4"/>
  <c r="AC981" i="4"/>
  <c r="AB981" i="4"/>
  <c r="AD980" i="4"/>
  <c r="AC980" i="4"/>
  <c r="AB980" i="4"/>
  <c r="AD979" i="4"/>
  <c r="AC979" i="4"/>
  <c r="AB979" i="4"/>
  <c r="AD978" i="4"/>
  <c r="AC978" i="4"/>
  <c r="AB978" i="4"/>
  <c r="AD977" i="4"/>
  <c r="AC977" i="4"/>
  <c r="AB977" i="4"/>
  <c r="AD976" i="4"/>
  <c r="AC976" i="4"/>
  <c r="AB976" i="4"/>
  <c r="AD975" i="4"/>
  <c r="AC975" i="4"/>
  <c r="AB975" i="4"/>
  <c r="AD974" i="4"/>
  <c r="AC974" i="4"/>
  <c r="AB974" i="4"/>
  <c r="AD973" i="4"/>
  <c r="AC973" i="4"/>
  <c r="AB973" i="4"/>
  <c r="AD972" i="4"/>
  <c r="AC972" i="4"/>
  <c r="AB972" i="4"/>
  <c r="AD971" i="4"/>
  <c r="AC971" i="4"/>
  <c r="AB971" i="4"/>
  <c r="AD970" i="4"/>
  <c r="AC970" i="4"/>
  <c r="AB970" i="4"/>
  <c r="AD969" i="4"/>
  <c r="AC969" i="4"/>
  <c r="AB969" i="4"/>
  <c r="AD961" i="4"/>
  <c r="AC961" i="4"/>
  <c r="AB961" i="4"/>
  <c r="AD960" i="4"/>
  <c r="AC960" i="4"/>
  <c r="AB960" i="4"/>
  <c r="AD959" i="4"/>
  <c r="AC959" i="4"/>
  <c r="AB959" i="4"/>
  <c r="AD958" i="4"/>
  <c r="AC958" i="4"/>
  <c r="AB958" i="4"/>
  <c r="AD957" i="4"/>
  <c r="AC957" i="4"/>
  <c r="AB957" i="4"/>
  <c r="AD956" i="4"/>
  <c r="AC956" i="4"/>
  <c r="AB956" i="4"/>
  <c r="AD955" i="4"/>
  <c r="AC955" i="4"/>
  <c r="AB955" i="4"/>
  <c r="AD954" i="4"/>
  <c r="AC954" i="4"/>
  <c r="AB954" i="4"/>
  <c r="AD953" i="4"/>
  <c r="AC953" i="4"/>
  <c r="AB953" i="4"/>
  <c r="AD952" i="4"/>
  <c r="AC952" i="4"/>
  <c r="AB952" i="4"/>
  <c r="AD951" i="4"/>
  <c r="AC951" i="4"/>
  <c r="AB951" i="4"/>
  <c r="AD950" i="4"/>
  <c r="AC950" i="4"/>
  <c r="AB950" i="4"/>
  <c r="AD949" i="4"/>
  <c r="AC949" i="4"/>
  <c r="AB949" i="4"/>
  <c r="AD948" i="4"/>
  <c r="AC948" i="4"/>
  <c r="AB948" i="4"/>
  <c r="AD947" i="4"/>
  <c r="AC947" i="4"/>
  <c r="AB947" i="4"/>
  <c r="AD946" i="4"/>
  <c r="AC946" i="4"/>
  <c r="AB946" i="4"/>
  <c r="AD945" i="4"/>
  <c r="AC945" i="4"/>
  <c r="AB945" i="4"/>
  <c r="AD944" i="4"/>
  <c r="AC944" i="4"/>
  <c r="AB944" i="4"/>
  <c r="AD943" i="4"/>
  <c r="AC943" i="4"/>
  <c r="AB943" i="4"/>
  <c r="AD942" i="4"/>
  <c r="AC942" i="4"/>
  <c r="AB942" i="4"/>
  <c r="AD941" i="4"/>
  <c r="AC941" i="4"/>
  <c r="AB941" i="4"/>
  <c r="AD936" i="4"/>
  <c r="AC936" i="4"/>
  <c r="AB936" i="4"/>
  <c r="AD935" i="4"/>
  <c r="AC935" i="4"/>
  <c r="AB935" i="4"/>
  <c r="AD934" i="4"/>
  <c r="AC934" i="4"/>
  <c r="AB934" i="4"/>
  <c r="AD933" i="4"/>
  <c r="AC933" i="4"/>
  <c r="AB933" i="4"/>
  <c r="AD932" i="4"/>
  <c r="AC932" i="4"/>
  <c r="AB932" i="4"/>
  <c r="AD931" i="4"/>
  <c r="AC931" i="4"/>
  <c r="AB931" i="4"/>
  <c r="AD930" i="4"/>
  <c r="AC930" i="4"/>
  <c r="AB930" i="4"/>
  <c r="AD929" i="4"/>
  <c r="AC929" i="4"/>
  <c r="AB929" i="4"/>
  <c r="AD928" i="4"/>
  <c r="AC928" i="4"/>
  <c r="AB928" i="4"/>
  <c r="AD927" i="4"/>
  <c r="AC927" i="4"/>
  <c r="AB927" i="4"/>
  <c r="AD926" i="4"/>
  <c r="AC926" i="4"/>
  <c r="AB926" i="4"/>
  <c r="AD613" i="4"/>
  <c r="AC613" i="4"/>
  <c r="AB613" i="4"/>
  <c r="AD612" i="4"/>
  <c r="AC612" i="4"/>
  <c r="AB612" i="4"/>
  <c r="AD611" i="4"/>
  <c r="AC611" i="4"/>
  <c r="AB611" i="4"/>
  <c r="AD608" i="4"/>
  <c r="AC608" i="4"/>
  <c r="AB608" i="4"/>
  <c r="AD607" i="4"/>
  <c r="AC607" i="4"/>
  <c r="AB607" i="4"/>
  <c r="AD603" i="4"/>
  <c r="AC603" i="4"/>
  <c r="AB603" i="4"/>
  <c r="AD602" i="4"/>
  <c r="AC602" i="4"/>
  <c r="AB602" i="4"/>
  <c r="AD579" i="4"/>
  <c r="AC579" i="4"/>
  <c r="AB579" i="4"/>
  <c r="AD578" i="4"/>
  <c r="AC578" i="4"/>
  <c r="AB578" i="4"/>
  <c r="AD567" i="4"/>
  <c r="AC567" i="4"/>
  <c r="AB567" i="4"/>
  <c r="AD566" i="4"/>
  <c r="AC566" i="4"/>
  <c r="AB566" i="4"/>
  <c r="AD563" i="4"/>
  <c r="AC563" i="4"/>
  <c r="AB563" i="4"/>
  <c r="AD562" i="4"/>
  <c r="AC562" i="4"/>
  <c r="AB562" i="4"/>
  <c r="AD560" i="4"/>
  <c r="AC560" i="4"/>
  <c r="AB560" i="4"/>
  <c r="AD556" i="4"/>
  <c r="AC556" i="4"/>
  <c r="AB556" i="4"/>
  <c r="AD542" i="4"/>
  <c r="AC542" i="4"/>
  <c r="AB542" i="4"/>
  <c r="AD539" i="4"/>
  <c r="AC539" i="4"/>
  <c r="AB539" i="4"/>
  <c r="AD538" i="4"/>
  <c r="AC538" i="4"/>
  <c r="AB538" i="4"/>
  <c r="AD531" i="4"/>
  <c r="AC531" i="4"/>
  <c r="AB531" i="4"/>
  <c r="AD530" i="4"/>
  <c r="AC530" i="4"/>
  <c r="AB530" i="4"/>
  <c r="AD524" i="4"/>
  <c r="AC524" i="4"/>
  <c r="AB524" i="4"/>
  <c r="AD522" i="4"/>
  <c r="AC522" i="4"/>
  <c r="AB522" i="4"/>
  <c r="AD521" i="4"/>
  <c r="AC521" i="4"/>
  <c r="AB521" i="4"/>
  <c r="AD520" i="4"/>
  <c r="AC520" i="4"/>
  <c r="AB520" i="4"/>
  <c r="AD519" i="4"/>
  <c r="AC519" i="4"/>
  <c r="AB519" i="4"/>
  <c r="AD515" i="4"/>
  <c r="AC515" i="4"/>
  <c r="AB515" i="4"/>
  <c r="AD513" i="4"/>
  <c r="AC513" i="4"/>
  <c r="AB513" i="4"/>
  <c r="AD512" i="4"/>
  <c r="AC512" i="4"/>
  <c r="AB512" i="4"/>
  <c r="AD506" i="4"/>
  <c r="AC506" i="4"/>
  <c r="AB506" i="4"/>
  <c r="AD504" i="4"/>
  <c r="AC504" i="4"/>
  <c r="AB504" i="4"/>
  <c r="AD503" i="4"/>
  <c r="AC503" i="4"/>
  <c r="AB503" i="4"/>
  <c r="AD501" i="4"/>
  <c r="AC501" i="4"/>
  <c r="AB501" i="4"/>
  <c r="AD500" i="4"/>
  <c r="AC500" i="4"/>
  <c r="AB500" i="4"/>
  <c r="AD499" i="4"/>
  <c r="AC499" i="4"/>
  <c r="AB499" i="4"/>
  <c r="AD498" i="4"/>
  <c r="AC498" i="4"/>
  <c r="AB498" i="4"/>
  <c r="AD497" i="4"/>
  <c r="AC497" i="4"/>
  <c r="AB497" i="4"/>
  <c r="AD496" i="4"/>
  <c r="AC496" i="4"/>
  <c r="AB496" i="4"/>
  <c r="AD495" i="4"/>
  <c r="AC495" i="4"/>
  <c r="AB495" i="4"/>
  <c r="AD494" i="4"/>
  <c r="AC494" i="4"/>
  <c r="AB494" i="4"/>
  <c r="AD493" i="4"/>
  <c r="AC493" i="4"/>
  <c r="AB493" i="4"/>
  <c r="AD492" i="4"/>
  <c r="AC492" i="4"/>
  <c r="AB492" i="4"/>
  <c r="AD491" i="4"/>
  <c r="AC491" i="4"/>
  <c r="AB491" i="4"/>
  <c r="AD490" i="4"/>
  <c r="AC490" i="4"/>
  <c r="AB490" i="4"/>
  <c r="AD489" i="4"/>
  <c r="AC489" i="4"/>
  <c r="AB489" i="4"/>
  <c r="AD487" i="4"/>
  <c r="AC487" i="4"/>
  <c r="AB487" i="4"/>
  <c r="AD486" i="4"/>
  <c r="AC486" i="4"/>
  <c r="AB486" i="4"/>
  <c r="AD484" i="4"/>
  <c r="AC484" i="4"/>
  <c r="AB484" i="4"/>
  <c r="AD481" i="4"/>
  <c r="AC481" i="4"/>
  <c r="AB481" i="4"/>
  <c r="AD480" i="4"/>
  <c r="AC480" i="4"/>
  <c r="AB480" i="4"/>
  <c r="AD471" i="4"/>
  <c r="AC471" i="4"/>
  <c r="AB471" i="4"/>
  <c r="AD468" i="4"/>
  <c r="AC468" i="4"/>
  <c r="AB468" i="4"/>
  <c r="AD467" i="4"/>
  <c r="AC467" i="4"/>
  <c r="AB467" i="4"/>
  <c r="AD466" i="4"/>
  <c r="AC466" i="4"/>
  <c r="AB466" i="4"/>
  <c r="AD465" i="4"/>
  <c r="AC465" i="4"/>
  <c r="AB465" i="4"/>
  <c r="AD464" i="4"/>
  <c r="AC464" i="4"/>
  <c r="AB464" i="4"/>
  <c r="AD458" i="4"/>
  <c r="AC458" i="4"/>
  <c r="AB458" i="4"/>
  <c r="AD457" i="4"/>
  <c r="AC457" i="4"/>
  <c r="AB457" i="4"/>
  <c r="AD456" i="4"/>
  <c r="AC456" i="4"/>
  <c r="AB456" i="4"/>
  <c r="AD455" i="4"/>
  <c r="AC455" i="4"/>
  <c r="AB455" i="4"/>
  <c r="AD453" i="4"/>
  <c r="AC453" i="4"/>
  <c r="AB453" i="4"/>
  <c r="AD450" i="4"/>
  <c r="AC450" i="4"/>
  <c r="AB450" i="4"/>
  <c r="AD449" i="4"/>
  <c r="AC449" i="4"/>
  <c r="AB449" i="4"/>
  <c r="AD444" i="4"/>
  <c r="AC444" i="4"/>
  <c r="AB444" i="4"/>
  <c r="AD443" i="4"/>
  <c r="AC443" i="4"/>
  <c r="AB443" i="4"/>
  <c r="AD442" i="4"/>
  <c r="AC442" i="4"/>
  <c r="AB442" i="4"/>
  <c r="AD439" i="4"/>
  <c r="AC439" i="4"/>
  <c r="AB439" i="4"/>
  <c r="AD438" i="4"/>
  <c r="AC438" i="4"/>
  <c r="AB438" i="4"/>
  <c r="AD437" i="4"/>
  <c r="AC437" i="4"/>
  <c r="AB437" i="4"/>
  <c r="AD428" i="4"/>
  <c r="AC428" i="4"/>
  <c r="AB428" i="4"/>
  <c r="AD427" i="4"/>
  <c r="AC427" i="4"/>
  <c r="AB427" i="4"/>
  <c r="AD425" i="4"/>
  <c r="AC425" i="4"/>
  <c r="AB425" i="4"/>
  <c r="AD424" i="4"/>
  <c r="AC424" i="4"/>
  <c r="AB424" i="4"/>
  <c r="AD423" i="4"/>
  <c r="AC423" i="4"/>
  <c r="AB423" i="4"/>
  <c r="AD422" i="4"/>
  <c r="AC422" i="4"/>
  <c r="AB422" i="4"/>
  <c r="AD421" i="4"/>
  <c r="AC421" i="4"/>
  <c r="AB421" i="4"/>
  <c r="AD420" i="4"/>
  <c r="AC420" i="4"/>
  <c r="AB420" i="4"/>
  <c r="AD419" i="4"/>
  <c r="AC419" i="4"/>
  <c r="AB419" i="4"/>
  <c r="AD418" i="4"/>
  <c r="AC418" i="4"/>
  <c r="AB418" i="4"/>
  <c r="AD417" i="4"/>
  <c r="AC417" i="4"/>
  <c r="AB417" i="4"/>
  <c r="AD416" i="4"/>
  <c r="AC416" i="4"/>
  <c r="AB416" i="4"/>
  <c r="AD415" i="4"/>
  <c r="AC415" i="4"/>
  <c r="AB415" i="4"/>
  <c r="AD408" i="4"/>
  <c r="AC408" i="4"/>
  <c r="AB408" i="4"/>
  <c r="AD406" i="4"/>
  <c r="AC406" i="4"/>
  <c r="AB406" i="4"/>
  <c r="AD405" i="4"/>
  <c r="AC405" i="4"/>
  <c r="AB405" i="4"/>
  <c r="AD400" i="4"/>
  <c r="AC400" i="4"/>
  <c r="AB400" i="4"/>
  <c r="AD399" i="4"/>
  <c r="AC399" i="4"/>
  <c r="AB399" i="4"/>
  <c r="AD398" i="4"/>
  <c r="AC398" i="4"/>
  <c r="AB398" i="4"/>
  <c r="AD397" i="4"/>
  <c r="AC397" i="4"/>
  <c r="AB397" i="4"/>
  <c r="AD396" i="4"/>
  <c r="AC396" i="4"/>
  <c r="AB396" i="4"/>
  <c r="AD395" i="4"/>
  <c r="AC395" i="4"/>
  <c r="AB395" i="4"/>
  <c r="AD394" i="4"/>
  <c r="AC394" i="4"/>
  <c r="AB394" i="4"/>
  <c r="AD392" i="4"/>
  <c r="AC392" i="4"/>
  <c r="AB392" i="4"/>
  <c r="AD390" i="4"/>
  <c r="AC390" i="4"/>
  <c r="AB390" i="4"/>
  <c r="AD389" i="4"/>
  <c r="AC389" i="4"/>
  <c r="AB389" i="4"/>
  <c r="AD382" i="4"/>
  <c r="AC382" i="4"/>
  <c r="AB382" i="4"/>
  <c r="AD381" i="4"/>
  <c r="AC381" i="4"/>
  <c r="AB381" i="4"/>
  <c r="AD380" i="4"/>
  <c r="AC380" i="4"/>
  <c r="AB380" i="4"/>
  <c r="AD379" i="4"/>
  <c r="AC379" i="4"/>
  <c r="AB379" i="4"/>
  <c r="AD378" i="4"/>
  <c r="AC378" i="4"/>
  <c r="AB378" i="4"/>
  <c r="AD377" i="4"/>
  <c r="AC377" i="4"/>
  <c r="AB377" i="4"/>
  <c r="AD376" i="4"/>
  <c r="AC376" i="4"/>
  <c r="AB376" i="4"/>
  <c r="AD375" i="4"/>
  <c r="AC375" i="4"/>
  <c r="AB375" i="4"/>
  <c r="AD374" i="4"/>
  <c r="AC374" i="4"/>
  <c r="AB374" i="4"/>
  <c r="AD373" i="4"/>
  <c r="AC373" i="4"/>
  <c r="AB373" i="4"/>
  <c r="AD371" i="4"/>
  <c r="AC371" i="4"/>
  <c r="AB371" i="4"/>
  <c r="AD370" i="4"/>
  <c r="AC370" i="4"/>
  <c r="AB370" i="4"/>
  <c r="AD369" i="4"/>
  <c r="AC369" i="4"/>
  <c r="AB369" i="4"/>
  <c r="AD368" i="4"/>
  <c r="AC368" i="4"/>
  <c r="AB368" i="4"/>
  <c r="AD367" i="4"/>
  <c r="AC367" i="4"/>
  <c r="AB367" i="4"/>
  <c r="AD366" i="4"/>
  <c r="AC366" i="4"/>
  <c r="AB366" i="4"/>
  <c r="AD365" i="4"/>
  <c r="AC365" i="4"/>
  <c r="AB365" i="4"/>
  <c r="AD364" i="4"/>
  <c r="AC364" i="4"/>
  <c r="AB364" i="4"/>
  <c r="AD363" i="4"/>
  <c r="AC363" i="4"/>
  <c r="AB363" i="4"/>
  <c r="AD362" i="4"/>
  <c r="AC362" i="4"/>
  <c r="AB362" i="4"/>
  <c r="AD361" i="4"/>
  <c r="AC361" i="4"/>
  <c r="AB361" i="4"/>
  <c r="AD360" i="4"/>
  <c r="AC360" i="4"/>
  <c r="AB360" i="4"/>
  <c r="AD359" i="4"/>
  <c r="AC359" i="4"/>
  <c r="AB359" i="4"/>
  <c r="AD354" i="4"/>
  <c r="AC354" i="4"/>
  <c r="AB354" i="4"/>
  <c r="AD353" i="4"/>
  <c r="AC353" i="4"/>
  <c r="AB353" i="4"/>
  <c r="AD352" i="4"/>
  <c r="AC352" i="4"/>
  <c r="AB352" i="4"/>
  <c r="AD351" i="4"/>
  <c r="AC351" i="4"/>
  <c r="AB351" i="4"/>
  <c r="AD348" i="4"/>
  <c r="AC348" i="4"/>
  <c r="AB348" i="4"/>
  <c r="AD346" i="4"/>
  <c r="AC346" i="4"/>
  <c r="AB346" i="4"/>
  <c r="AD345" i="4"/>
  <c r="AC345" i="4"/>
  <c r="AB345" i="4"/>
  <c r="AD344" i="4"/>
  <c r="AC344" i="4"/>
  <c r="AB344" i="4"/>
  <c r="AD343" i="4"/>
  <c r="AC343" i="4"/>
  <c r="AB343" i="4"/>
  <c r="AD342" i="4"/>
  <c r="AC342" i="4"/>
  <c r="AB342" i="4"/>
  <c r="AD341" i="4"/>
  <c r="AC341" i="4"/>
  <c r="AB341" i="4"/>
  <c r="AD340" i="4"/>
  <c r="AC340" i="4"/>
  <c r="AB340" i="4"/>
  <c r="AD339" i="4"/>
  <c r="AC339" i="4"/>
  <c r="AB339" i="4"/>
  <c r="AD338" i="4"/>
  <c r="AC338" i="4"/>
  <c r="AB338" i="4"/>
  <c r="AD337" i="4"/>
  <c r="AC337" i="4"/>
  <c r="AB337" i="4"/>
  <c r="AD336" i="4"/>
  <c r="AC336" i="4"/>
  <c r="AB336" i="4"/>
  <c r="AD335" i="4"/>
  <c r="AC335" i="4"/>
  <c r="AB335" i="4"/>
  <c r="AD334" i="4"/>
  <c r="AC334" i="4"/>
  <c r="AB334" i="4"/>
  <c r="AD333" i="4"/>
  <c r="AC333" i="4"/>
  <c r="AB333" i="4"/>
  <c r="AD332" i="4"/>
  <c r="AC332" i="4"/>
  <c r="AB332" i="4"/>
  <c r="AD331" i="4"/>
  <c r="AC331" i="4"/>
  <c r="AB331" i="4"/>
  <c r="AD330" i="4"/>
  <c r="AC330" i="4"/>
  <c r="AB330" i="4"/>
  <c r="AD329" i="4"/>
  <c r="AC329" i="4"/>
  <c r="AB329" i="4"/>
  <c r="AD328" i="4"/>
  <c r="AC328" i="4"/>
  <c r="AB328" i="4"/>
  <c r="AD327" i="4"/>
  <c r="AC327" i="4"/>
  <c r="AB327" i="4"/>
  <c r="AD326" i="4"/>
  <c r="AC326" i="4"/>
  <c r="AB326" i="4"/>
  <c r="AD325" i="4"/>
  <c r="AC325" i="4"/>
  <c r="AB325" i="4"/>
  <c r="AD324" i="4"/>
  <c r="AC324" i="4"/>
  <c r="AB324" i="4"/>
  <c r="AD323" i="4"/>
  <c r="AC323" i="4"/>
  <c r="AB323" i="4"/>
  <c r="AD322" i="4"/>
  <c r="AC322" i="4"/>
  <c r="AB322" i="4"/>
  <c r="AD321" i="4"/>
  <c r="AC321" i="4"/>
  <c r="AB321" i="4"/>
  <c r="AD320" i="4"/>
  <c r="AC320" i="4"/>
  <c r="AB320" i="4"/>
  <c r="AD319" i="4"/>
  <c r="AC319" i="4"/>
  <c r="AB319" i="4"/>
  <c r="AD318" i="4"/>
  <c r="AC318" i="4"/>
  <c r="AB318" i="4"/>
  <c r="AD317" i="4"/>
  <c r="AC317" i="4"/>
  <c r="AB317" i="4"/>
  <c r="AD316" i="4"/>
  <c r="AC316" i="4"/>
  <c r="AB316" i="4"/>
  <c r="AD313" i="4"/>
  <c r="AC313" i="4"/>
  <c r="AB313" i="4"/>
  <c r="AD312" i="4"/>
  <c r="AC312" i="4"/>
  <c r="AB312" i="4"/>
  <c r="AD311" i="4"/>
  <c r="AC311" i="4"/>
  <c r="AB311" i="4"/>
  <c r="AD310" i="4"/>
  <c r="AC310" i="4"/>
  <c r="AB310" i="4"/>
  <c r="AD309" i="4"/>
  <c r="AC309" i="4"/>
  <c r="AB309" i="4"/>
  <c r="AD307" i="4"/>
  <c r="AC307" i="4"/>
  <c r="AB307" i="4"/>
  <c r="AD306" i="4"/>
  <c r="AC306" i="4"/>
  <c r="AB306" i="4"/>
  <c r="AD305" i="4"/>
  <c r="AC305" i="4"/>
  <c r="AB305" i="4"/>
  <c r="AD304" i="4"/>
  <c r="AC304" i="4"/>
  <c r="AB304" i="4"/>
  <c r="AD302" i="4"/>
  <c r="AC302" i="4"/>
  <c r="AB302" i="4"/>
  <c r="AD301" i="4"/>
  <c r="AC301" i="4"/>
  <c r="AB301" i="4"/>
  <c r="AD293" i="4"/>
  <c r="AC293" i="4"/>
  <c r="AB293" i="4"/>
  <c r="AD292" i="4"/>
  <c r="AC292" i="4"/>
  <c r="AB292" i="4"/>
  <c r="AD291" i="4"/>
  <c r="AC291" i="4"/>
  <c r="AB291" i="4"/>
  <c r="AD290" i="4"/>
  <c r="AC290" i="4"/>
  <c r="AB290" i="4"/>
  <c r="AD289" i="4"/>
  <c r="AC289" i="4"/>
  <c r="AB289" i="4"/>
  <c r="AD288" i="4"/>
  <c r="AC288" i="4"/>
  <c r="AB288" i="4"/>
  <c r="AD287" i="4"/>
  <c r="AC287" i="4"/>
  <c r="AB287" i="4"/>
  <c r="AD286" i="4"/>
  <c r="AC286" i="4"/>
  <c r="AB286" i="4"/>
  <c r="AD284" i="4"/>
  <c r="AC284" i="4"/>
  <c r="AB284" i="4"/>
  <c r="AD283" i="4"/>
  <c r="AC283" i="4"/>
  <c r="AB283" i="4"/>
  <c r="AD282" i="4"/>
  <c r="AC282" i="4"/>
  <c r="AB282" i="4"/>
  <c r="AD281" i="4"/>
  <c r="AC281" i="4"/>
  <c r="AB281" i="4"/>
  <c r="AD280" i="4"/>
  <c r="AC280" i="4"/>
  <c r="AB280" i="4"/>
  <c r="AD279" i="4"/>
  <c r="AC279" i="4"/>
  <c r="AB279" i="4"/>
  <c r="AD277" i="4"/>
  <c r="AC277" i="4"/>
  <c r="AB277" i="4"/>
  <c r="AD276" i="4"/>
  <c r="AC276" i="4"/>
  <c r="AB276" i="4"/>
  <c r="AD268" i="4"/>
  <c r="AC268" i="4"/>
  <c r="AB268" i="4"/>
  <c r="AD267" i="4"/>
  <c r="AC267" i="4"/>
  <c r="AB267" i="4"/>
  <c r="AD266" i="4"/>
  <c r="AC266" i="4"/>
  <c r="AB266" i="4"/>
  <c r="AD265" i="4"/>
  <c r="AC265" i="4"/>
  <c r="AB265" i="4"/>
  <c r="AD264" i="4"/>
  <c r="AC264" i="4"/>
  <c r="AB264" i="4"/>
  <c r="AD262" i="4"/>
  <c r="AC262" i="4"/>
  <c r="AB262" i="4"/>
  <c r="AD261" i="4"/>
  <c r="AC261" i="4"/>
  <c r="AB261" i="4"/>
  <c r="AD260" i="4"/>
  <c r="AC260" i="4"/>
  <c r="AB260" i="4"/>
  <c r="AD259" i="4"/>
  <c r="AC259" i="4"/>
  <c r="AB259" i="4"/>
  <c r="AD258" i="4"/>
  <c r="AC258" i="4"/>
  <c r="AB258" i="4"/>
  <c r="AD257" i="4"/>
  <c r="AC257" i="4"/>
  <c r="AB257" i="4"/>
  <c r="AD256" i="4"/>
  <c r="AC256" i="4"/>
  <c r="AB256" i="4"/>
  <c r="AD255" i="4"/>
  <c r="AC255" i="4"/>
  <c r="AB255" i="4"/>
  <c r="AD254" i="4"/>
  <c r="AC254" i="4"/>
  <c r="AB254" i="4"/>
  <c r="AD253" i="4"/>
  <c r="AC253" i="4"/>
  <c r="AB253" i="4"/>
  <c r="AD252" i="4"/>
  <c r="AC252" i="4"/>
  <c r="AB252" i="4"/>
  <c r="AD251" i="4"/>
  <c r="AC251" i="4"/>
  <c r="AB251" i="4"/>
  <c r="AD250" i="4"/>
  <c r="AC250" i="4"/>
  <c r="AB250" i="4"/>
  <c r="AD249" i="4"/>
  <c r="AC249" i="4"/>
  <c r="AB249" i="4"/>
  <c r="AD248" i="4"/>
  <c r="AC248" i="4"/>
  <c r="AB248" i="4"/>
  <c r="AD247" i="4"/>
  <c r="AC247" i="4"/>
  <c r="AB247" i="4"/>
  <c r="AD246" i="4"/>
  <c r="AC246" i="4"/>
  <c r="AB246" i="4"/>
  <c r="AD245" i="4"/>
  <c r="AC245" i="4"/>
  <c r="AB245" i="4"/>
  <c r="AD244" i="4"/>
  <c r="AC244" i="4"/>
  <c r="AB244" i="4"/>
  <c r="AD243" i="4"/>
  <c r="AC243" i="4"/>
  <c r="AB243" i="4"/>
  <c r="AD242" i="4"/>
  <c r="AC242" i="4"/>
  <c r="AB242" i="4"/>
  <c r="AD241" i="4"/>
  <c r="AC241" i="4"/>
  <c r="AB241" i="4"/>
  <c r="AD240" i="4"/>
  <c r="AC240" i="4"/>
  <c r="AB240" i="4"/>
  <c r="AD239" i="4"/>
  <c r="AC239" i="4"/>
  <c r="AB239" i="4"/>
  <c r="AD237" i="4"/>
  <c r="AC237" i="4"/>
  <c r="AB237" i="4"/>
  <c r="AD236" i="4"/>
  <c r="AC236" i="4"/>
  <c r="AB236" i="4"/>
  <c r="AD235" i="4"/>
  <c r="AC235" i="4"/>
  <c r="AB235" i="4"/>
  <c r="AD234" i="4"/>
  <c r="AC234" i="4"/>
  <c r="AB234" i="4"/>
  <c r="AD233" i="4"/>
  <c r="AC233" i="4"/>
  <c r="AB233" i="4"/>
  <c r="AD231" i="4"/>
  <c r="AC231" i="4"/>
  <c r="AB231" i="4"/>
  <c r="AD230" i="4"/>
  <c r="AC230" i="4"/>
  <c r="AB230" i="4"/>
  <c r="AD229" i="4"/>
  <c r="AC229" i="4"/>
  <c r="AB229" i="4"/>
  <c r="AD228" i="4"/>
  <c r="AC228" i="4"/>
  <c r="AB228" i="4"/>
  <c r="AD227" i="4"/>
  <c r="AC227" i="4"/>
  <c r="AB227" i="4"/>
  <c r="AD226" i="4"/>
  <c r="AC226" i="4"/>
  <c r="AB226" i="4"/>
  <c r="AD225" i="4"/>
  <c r="AC225" i="4"/>
  <c r="AB225" i="4"/>
  <c r="AD224" i="4"/>
  <c r="AC224" i="4"/>
  <c r="AB224" i="4"/>
  <c r="AD223" i="4"/>
  <c r="AC223" i="4"/>
  <c r="AB223" i="4"/>
  <c r="AD222" i="4"/>
  <c r="AC222" i="4"/>
  <c r="AB222" i="4"/>
  <c r="AD221" i="4"/>
  <c r="AC221" i="4"/>
  <c r="AB221" i="4"/>
  <c r="AD220" i="4"/>
  <c r="AC220" i="4"/>
  <c r="AB220" i="4"/>
  <c r="AD217" i="4"/>
  <c r="AC217" i="4"/>
  <c r="AB217" i="4"/>
  <c r="AD215" i="4"/>
  <c r="AC215" i="4"/>
  <c r="AB215" i="4"/>
  <c r="AD214" i="4"/>
  <c r="AC214" i="4"/>
  <c r="AB214" i="4"/>
  <c r="AD213" i="4"/>
  <c r="AC213" i="4"/>
  <c r="AB213" i="4"/>
  <c r="AD212" i="4"/>
  <c r="AC212" i="4"/>
  <c r="AB212" i="4"/>
  <c r="AD211" i="4"/>
  <c r="AC211" i="4"/>
  <c r="AB211" i="4"/>
  <c r="AD210" i="4"/>
  <c r="AC210" i="4"/>
  <c r="AB210" i="4"/>
  <c r="AD208" i="4"/>
  <c r="AC208" i="4"/>
  <c r="AB208" i="4"/>
  <c r="AD207" i="4"/>
  <c r="AC207" i="4"/>
  <c r="AB207" i="4"/>
  <c r="AD206" i="4"/>
  <c r="AC206" i="4"/>
  <c r="AB206" i="4"/>
  <c r="AD203" i="4"/>
  <c r="AC203" i="4"/>
  <c r="AB203" i="4"/>
  <c r="AD202" i="4"/>
  <c r="AC202" i="4"/>
  <c r="AB202" i="4"/>
  <c r="AD201" i="4"/>
  <c r="AC201" i="4"/>
  <c r="AB201" i="4"/>
  <c r="AD200" i="4"/>
  <c r="AC200" i="4"/>
  <c r="AB200" i="4"/>
  <c r="AD199" i="4"/>
  <c r="AC199" i="4"/>
  <c r="AB199" i="4"/>
  <c r="AD198" i="4"/>
  <c r="AC198" i="4"/>
  <c r="AB198" i="4"/>
  <c r="AD197" i="4"/>
  <c r="AC197" i="4"/>
  <c r="AB197" i="4"/>
  <c r="AD196" i="4"/>
  <c r="AC196" i="4"/>
  <c r="AB196" i="4"/>
  <c r="AD195" i="4"/>
  <c r="AC195" i="4"/>
  <c r="AB195" i="4"/>
  <c r="AD194" i="4"/>
  <c r="AC194" i="4"/>
  <c r="AB194" i="4"/>
  <c r="AD193" i="4"/>
  <c r="AC193" i="4"/>
  <c r="AB193" i="4"/>
  <c r="AD192" i="4"/>
  <c r="AC192" i="4"/>
  <c r="AB192" i="4"/>
  <c r="AD191" i="4"/>
  <c r="AC191" i="4"/>
  <c r="AB191" i="4"/>
  <c r="AD190" i="4"/>
  <c r="AC190" i="4"/>
  <c r="AB190" i="4"/>
  <c r="AD188" i="4"/>
  <c r="AC188" i="4"/>
  <c r="AB188" i="4"/>
  <c r="AD187" i="4"/>
  <c r="AC187" i="4"/>
  <c r="AB187" i="4"/>
  <c r="AD186" i="4"/>
  <c r="AC186" i="4"/>
  <c r="AB186" i="4"/>
  <c r="AD185" i="4"/>
  <c r="AC185" i="4"/>
  <c r="AB185" i="4"/>
  <c r="AD184" i="4"/>
  <c r="AC184" i="4"/>
  <c r="AB184" i="4"/>
  <c r="AD183" i="4"/>
  <c r="AC183" i="4"/>
  <c r="AB183" i="4"/>
  <c r="AD182" i="4"/>
  <c r="AC182" i="4"/>
  <c r="AB182" i="4"/>
  <c r="AD181" i="4"/>
  <c r="AC181" i="4"/>
  <c r="AB181" i="4"/>
  <c r="AD180" i="4"/>
  <c r="AC180" i="4"/>
  <c r="AB180" i="4"/>
  <c r="AD179" i="4"/>
  <c r="AC179" i="4"/>
  <c r="AB179" i="4"/>
  <c r="AD178" i="4"/>
  <c r="AC178" i="4"/>
  <c r="AB178" i="4"/>
  <c r="AD177" i="4"/>
  <c r="AC177" i="4"/>
  <c r="AB177" i="4"/>
  <c r="AD176" i="4"/>
  <c r="AC176" i="4"/>
  <c r="AB176" i="4"/>
  <c r="AD175" i="4"/>
  <c r="AC175" i="4"/>
  <c r="AB175" i="4"/>
  <c r="AD174" i="4"/>
  <c r="AC174" i="4"/>
  <c r="AB174" i="4"/>
  <c r="AD173" i="4"/>
  <c r="AC173" i="4"/>
  <c r="AB173" i="4"/>
  <c r="AD172" i="4"/>
  <c r="AC172" i="4"/>
  <c r="AB172" i="4"/>
  <c r="AD171" i="4"/>
  <c r="AC171" i="4"/>
  <c r="AB171" i="4"/>
  <c r="AD170" i="4"/>
  <c r="AC170" i="4"/>
  <c r="AB170" i="4"/>
  <c r="AD169" i="4"/>
  <c r="AC169" i="4"/>
  <c r="AB169" i="4"/>
  <c r="AD168" i="4"/>
  <c r="AC168" i="4"/>
  <c r="AB168" i="4"/>
  <c r="AD167" i="4"/>
  <c r="AC167" i="4"/>
  <c r="AB167" i="4"/>
  <c r="AD165" i="4"/>
  <c r="AC165" i="4"/>
  <c r="AB165" i="4"/>
  <c r="AD164" i="4"/>
  <c r="AC164" i="4"/>
  <c r="AB164" i="4"/>
  <c r="AD162" i="4"/>
  <c r="AC162" i="4"/>
  <c r="AB162" i="4"/>
  <c r="AD161" i="4"/>
  <c r="AC161" i="4"/>
  <c r="AB161" i="4"/>
  <c r="AD160" i="4"/>
  <c r="AC160" i="4"/>
  <c r="AB160" i="4"/>
  <c r="AD159" i="4"/>
  <c r="AC159" i="4"/>
  <c r="AB159" i="4"/>
  <c r="AD158" i="4"/>
  <c r="AC158" i="4"/>
  <c r="AB158" i="4"/>
  <c r="AD157" i="4"/>
  <c r="AC157" i="4"/>
  <c r="AB157" i="4"/>
  <c r="AD156" i="4"/>
  <c r="AC156" i="4"/>
  <c r="AB156" i="4"/>
  <c r="AD155" i="4"/>
  <c r="AC155" i="4"/>
  <c r="AB155" i="4"/>
  <c r="AD154" i="4"/>
  <c r="AC154" i="4"/>
  <c r="AB154" i="4"/>
  <c r="AD153" i="4"/>
  <c r="AC153" i="4"/>
  <c r="AB153" i="4"/>
  <c r="AD152" i="4"/>
  <c r="AC152" i="4"/>
  <c r="AB152" i="4"/>
  <c r="AD151" i="4"/>
  <c r="AC151" i="4"/>
  <c r="AB151" i="4"/>
  <c r="AD150" i="4"/>
  <c r="AC150" i="4"/>
  <c r="AB150" i="4"/>
  <c r="AD149" i="4"/>
  <c r="AC149" i="4"/>
  <c r="AB149" i="4"/>
  <c r="AD148" i="4"/>
  <c r="AC148" i="4"/>
  <c r="AB148" i="4"/>
  <c r="AD147" i="4"/>
  <c r="AC147" i="4"/>
  <c r="AB147" i="4"/>
  <c r="AD146" i="4"/>
  <c r="AC146" i="4"/>
  <c r="AB146" i="4"/>
  <c r="AD145" i="4"/>
  <c r="AC145" i="4"/>
  <c r="AB145" i="4"/>
  <c r="AD144" i="4"/>
  <c r="AC144" i="4"/>
  <c r="AB144" i="4"/>
  <c r="AD143" i="4"/>
  <c r="AC143" i="4"/>
  <c r="AB143" i="4"/>
  <c r="AD142" i="4"/>
  <c r="AC142" i="4"/>
  <c r="AB142" i="4"/>
  <c r="AD138" i="4"/>
  <c r="AC138" i="4"/>
  <c r="AB138" i="4"/>
  <c r="AD137" i="4"/>
  <c r="AC137" i="4"/>
  <c r="AB137" i="4"/>
  <c r="AD136" i="4"/>
  <c r="AC136" i="4"/>
  <c r="AB136" i="4"/>
  <c r="AD135" i="4"/>
  <c r="AC135" i="4"/>
  <c r="AB135" i="4"/>
  <c r="AD134" i="4"/>
  <c r="AC134" i="4"/>
  <c r="AB134" i="4"/>
  <c r="AD133" i="4"/>
  <c r="AC133" i="4"/>
  <c r="AB133" i="4"/>
  <c r="AD132" i="4"/>
  <c r="AC132" i="4"/>
  <c r="AB132" i="4"/>
  <c r="AD131" i="4"/>
  <c r="AC131" i="4"/>
  <c r="AB131" i="4"/>
  <c r="AD130" i="4"/>
  <c r="AC130" i="4"/>
  <c r="AB130" i="4"/>
  <c r="AD128" i="4"/>
  <c r="AC128" i="4"/>
  <c r="AB128" i="4"/>
  <c r="AD127" i="4"/>
  <c r="AC127" i="4"/>
  <c r="AB127" i="4"/>
  <c r="AD126" i="4"/>
  <c r="AC126" i="4"/>
  <c r="AB126" i="4"/>
  <c r="AD125" i="4"/>
  <c r="AC125" i="4"/>
  <c r="AB125" i="4"/>
  <c r="AD124" i="4"/>
  <c r="AC124" i="4"/>
  <c r="AB124" i="4"/>
  <c r="AD123" i="4"/>
  <c r="AC123" i="4"/>
  <c r="AB123" i="4"/>
  <c r="AD122" i="4"/>
  <c r="AC122" i="4"/>
  <c r="AB122" i="4"/>
  <c r="AD121" i="4"/>
  <c r="AC121" i="4"/>
  <c r="AB121" i="4"/>
  <c r="AD120" i="4"/>
  <c r="AC120" i="4"/>
  <c r="AB120" i="4"/>
  <c r="AD119" i="4"/>
  <c r="AC119" i="4"/>
  <c r="AB119" i="4"/>
  <c r="AD118" i="4"/>
  <c r="AC118" i="4"/>
  <c r="AB118" i="4"/>
  <c r="AD117" i="4"/>
  <c r="AC117" i="4"/>
  <c r="AB117" i="4"/>
  <c r="AD116" i="4"/>
  <c r="AC116" i="4"/>
  <c r="AB116" i="4"/>
  <c r="AD115" i="4"/>
  <c r="AC115" i="4"/>
  <c r="AB115" i="4"/>
  <c r="AD114" i="4"/>
  <c r="AC114" i="4"/>
  <c r="AB114" i="4"/>
  <c r="AD113" i="4"/>
  <c r="AC113" i="4"/>
  <c r="AB113" i="4"/>
  <c r="AD112" i="4"/>
  <c r="AC112" i="4"/>
  <c r="AB112" i="4"/>
  <c r="AD110" i="4"/>
  <c r="AC110" i="4"/>
  <c r="AB110" i="4"/>
  <c r="AD107" i="4"/>
  <c r="AC107" i="4"/>
  <c r="AB107" i="4"/>
  <c r="AD106" i="4"/>
  <c r="AC106" i="4"/>
  <c r="AB106" i="4"/>
  <c r="AD105" i="4"/>
  <c r="AC105" i="4"/>
  <c r="AB105" i="4"/>
  <c r="AD104" i="4"/>
  <c r="AC104" i="4"/>
  <c r="AB104" i="4"/>
  <c r="AD103" i="4"/>
  <c r="AC103" i="4"/>
  <c r="AB103" i="4"/>
  <c r="AD102" i="4"/>
  <c r="AC102" i="4"/>
  <c r="AB102" i="4"/>
  <c r="AD101" i="4"/>
  <c r="AC101" i="4"/>
  <c r="AB101" i="4"/>
  <c r="AD100" i="4"/>
  <c r="AC100" i="4"/>
  <c r="AB100" i="4"/>
  <c r="AD99" i="4"/>
  <c r="AC99" i="4"/>
  <c r="AB99" i="4"/>
  <c r="AD66" i="4"/>
  <c r="AC66" i="4"/>
  <c r="AB66" i="4"/>
  <c r="AD65" i="4"/>
  <c r="AC65" i="4"/>
  <c r="AB65" i="4"/>
  <c r="AD54" i="4"/>
  <c r="AC54" i="4"/>
  <c r="AB54" i="4"/>
  <c r="AD53" i="4"/>
  <c r="AC53" i="4"/>
  <c r="AB53" i="4"/>
  <c r="AD52" i="4"/>
  <c r="AC52" i="4"/>
  <c r="AB52" i="4"/>
  <c r="AD51" i="4"/>
  <c r="AC51" i="4"/>
  <c r="AB51" i="4"/>
  <c r="AD50" i="4"/>
  <c r="AC50" i="4"/>
  <c r="AB50" i="4"/>
  <c r="AD49" i="4"/>
  <c r="AC49" i="4"/>
  <c r="AB49" i="4"/>
  <c r="AD48" i="4"/>
  <c r="AC48" i="4"/>
  <c r="AB48" i="4"/>
  <c r="AD47" i="4"/>
  <c r="AC47" i="4"/>
  <c r="AB47" i="4"/>
  <c r="AD46" i="4"/>
  <c r="AC46" i="4"/>
  <c r="AB46" i="4"/>
  <c r="AD45" i="4"/>
  <c r="AC45" i="4"/>
  <c r="AB45" i="4"/>
  <c r="AD44" i="4"/>
  <c r="AC44" i="4"/>
  <c r="AB44" i="4"/>
  <c r="AD43" i="4"/>
  <c r="AC43" i="4"/>
  <c r="AB43" i="4"/>
  <c r="AD42" i="4"/>
  <c r="AC42" i="4"/>
  <c r="AB42" i="4"/>
  <c r="AD41" i="4"/>
  <c r="AC41" i="4"/>
  <c r="AB41" i="4"/>
  <c r="AD40" i="4"/>
  <c r="AC40" i="4"/>
  <c r="AB40" i="4"/>
  <c r="AD39" i="4"/>
  <c r="AC39" i="4"/>
  <c r="AB39" i="4"/>
  <c r="AD38" i="4"/>
  <c r="AC38" i="4"/>
  <c r="AB38" i="4"/>
  <c r="AD37" i="4"/>
  <c r="AC37" i="4"/>
  <c r="AB37" i="4"/>
  <c r="AD36" i="4"/>
  <c r="AC36" i="4"/>
  <c r="AB36" i="4"/>
  <c r="AD35" i="4"/>
  <c r="AC35" i="4"/>
  <c r="AB35" i="4"/>
  <c r="AD34" i="4"/>
  <c r="AC34" i="4"/>
  <c r="AB34" i="4"/>
  <c r="AD33" i="4"/>
  <c r="AC33" i="4"/>
  <c r="AB33" i="4"/>
  <c r="AD32" i="4"/>
  <c r="AC32" i="4"/>
  <c r="AB32" i="4"/>
  <c r="AD31" i="4"/>
  <c r="AC31" i="4"/>
  <c r="AB31" i="4"/>
  <c r="AD30" i="4"/>
  <c r="AC30" i="4"/>
  <c r="AB30" i="4"/>
  <c r="AD29" i="4"/>
  <c r="AC29" i="4"/>
  <c r="AB29" i="4"/>
  <c r="AD27" i="4"/>
  <c r="AC27" i="4"/>
  <c r="AB27" i="4"/>
  <c r="AD26" i="4"/>
  <c r="AC26" i="4"/>
  <c r="AB26" i="4"/>
  <c r="AD25" i="4"/>
  <c r="AC25" i="4"/>
  <c r="AB25" i="4"/>
  <c r="AD24" i="4"/>
  <c r="AC24" i="4"/>
  <c r="AB24" i="4"/>
  <c r="AD23" i="4"/>
  <c r="AC23" i="4"/>
  <c r="AB23" i="4"/>
  <c r="AD21" i="4"/>
  <c r="AC21" i="4"/>
  <c r="AB21" i="4"/>
  <c r="AD20" i="4"/>
  <c r="AC20" i="4"/>
  <c r="AB20" i="4"/>
  <c r="AD19" i="4"/>
  <c r="AC19" i="4"/>
  <c r="AB19" i="4"/>
  <c r="AD18" i="4"/>
  <c r="AC18" i="4"/>
  <c r="AB18" i="4"/>
  <c r="AD17" i="4"/>
  <c r="AC17" i="4"/>
  <c r="AB17" i="4"/>
  <c r="AD16" i="4"/>
  <c r="AC16" i="4"/>
  <c r="AB16" i="4"/>
  <c r="AD15" i="4"/>
  <c r="AC15" i="4"/>
  <c r="AB15" i="4"/>
  <c r="AD14" i="4"/>
  <c r="AC14" i="4"/>
  <c r="AB14" i="4"/>
  <c r="AD13" i="4"/>
  <c r="AC13" i="4"/>
  <c r="AB13" i="4"/>
  <c r="AD12" i="4"/>
  <c r="AC12" i="4"/>
  <c r="AB12" i="4"/>
  <c r="AD11" i="4"/>
  <c r="AC11" i="4"/>
  <c r="AB11" i="4"/>
  <c r="AD10" i="4"/>
  <c r="AC10" i="4"/>
  <c r="AB10" i="4"/>
  <c r="AD9" i="4"/>
  <c r="AC9" i="4"/>
  <c r="AB9" i="4"/>
  <c r="AD8" i="4"/>
  <c r="AC8" i="4"/>
  <c r="AB8" i="4"/>
  <c r="AD7" i="4"/>
  <c r="AC7" i="4"/>
  <c r="AB7" i="4"/>
  <c r="AD6" i="4"/>
  <c r="AC6" i="4"/>
  <c r="AB6" i="4"/>
  <c r="AD5" i="4"/>
  <c r="AC5" i="4"/>
  <c r="AB5" i="4"/>
  <c r="AD4" i="4"/>
  <c r="AC4" i="4"/>
  <c r="AB4" i="4"/>
  <c r="AD2" i="4"/>
  <c r="AC2" i="4"/>
  <c r="AB2" i="4"/>
  <c r="B5" i="5"/>
  <c r="C5" i="5"/>
  <c r="D5" i="5"/>
  <c r="B6" i="5"/>
  <c r="C6" i="5"/>
  <c r="D6" i="5"/>
  <c r="B7" i="5"/>
  <c r="C7" i="5"/>
  <c r="D7" i="5"/>
  <c r="B8" i="5"/>
  <c r="C8" i="5"/>
  <c r="D8" i="5"/>
  <c r="B9" i="5"/>
  <c r="C9" i="5"/>
  <c r="D9" i="5"/>
  <c r="B11" i="5"/>
  <c r="C11" i="5"/>
  <c r="D11" i="5"/>
  <c r="B16" i="5"/>
  <c r="C16" i="5"/>
  <c r="D16" i="5"/>
  <c r="E16" i="5"/>
  <c r="F16" i="5"/>
  <c r="G16" i="5"/>
  <c r="B17" i="5"/>
  <c r="C17" i="5"/>
  <c r="D17" i="5"/>
  <c r="E17" i="5"/>
  <c r="F17" i="5"/>
  <c r="G17" i="5"/>
  <c r="B18" i="5"/>
  <c r="C18" i="5"/>
  <c r="D18" i="5"/>
  <c r="E18" i="5"/>
  <c r="F18" i="5"/>
  <c r="G18" i="5"/>
  <c r="B20" i="5"/>
  <c r="C20" i="5"/>
  <c r="D20" i="5"/>
  <c r="E20" i="5"/>
  <c r="F20" i="5"/>
  <c r="G20" i="5"/>
  <c r="B21" i="5"/>
  <c r="C21" i="5"/>
  <c r="D21" i="5"/>
  <c r="E21" i="5"/>
  <c r="F21" i="5"/>
  <c r="G21" i="5"/>
  <c r="B22" i="5"/>
  <c r="C22" i="5"/>
  <c r="D22" i="5"/>
  <c r="E22" i="5"/>
  <c r="F22" i="5"/>
  <c r="G22" i="5"/>
  <c r="B23" i="5"/>
  <c r="C23" i="5"/>
  <c r="D23" i="5"/>
  <c r="E23" i="5"/>
  <c r="F23" i="5"/>
  <c r="G23" i="5"/>
  <c r="B24" i="5"/>
  <c r="C24" i="5"/>
  <c r="D24" i="5"/>
  <c r="E24" i="5"/>
  <c r="F24" i="5"/>
  <c r="G24" i="5"/>
  <c r="B29" i="5"/>
  <c r="C29" i="5"/>
  <c r="C30" i="5"/>
  <c r="D29" i="5"/>
  <c r="B30" i="5"/>
  <c r="D30" i="5"/>
  <c r="A36" i="5"/>
  <c r="B36" i="5"/>
  <c r="C36" i="5"/>
  <c r="D36" i="5"/>
  <c r="A40" i="5"/>
  <c r="AB3" i="4"/>
  <c r="AC3" i="4"/>
  <c r="AD3" i="4"/>
  <c r="C32" i="5" l="1"/>
  <c r="D32" i="5"/>
  <c r="B32" i="5"/>
  <c r="F25" i="5"/>
  <c r="B25" i="5"/>
  <c r="D12" i="5"/>
  <c r="C12" i="5"/>
  <c r="B12" i="5"/>
  <c r="D25" i="5"/>
  <c r="B40" i="5"/>
  <c r="G25" i="5"/>
  <c r="C25" i="5"/>
  <c r="E25" i="5"/>
</calcChain>
</file>

<file path=xl/sharedStrings.xml><?xml version="1.0" encoding="utf-8"?>
<sst xmlns="http://schemas.openxmlformats.org/spreadsheetml/2006/main" count="16157" uniqueCount="3423">
  <si>
    <t>Sent for Upload</t>
  </si>
  <si>
    <t>Unassigned</t>
  </si>
  <si>
    <t>Total DCDs</t>
  </si>
  <si>
    <t>Language</t>
  </si>
  <si>
    <t>JCM</t>
  </si>
  <si>
    <t>NG</t>
  </si>
  <si>
    <t>AN</t>
  </si>
  <si>
    <t>JCT</t>
  </si>
  <si>
    <t>Subject Navigator</t>
  </si>
  <si>
    <t>Not public</t>
  </si>
  <si>
    <t>Award</t>
  </si>
  <si>
    <t>Adria Beteiligungs GmbH v. Republic of Croatia</t>
  </si>
  <si>
    <t>Adria v. Croatia</t>
  </si>
  <si>
    <t>UN/0047/01</t>
  </si>
  <si>
    <t>Correction of Order for the Termination of Proceedings and Award on Costs</t>
  </si>
  <si>
    <t>Melvin J. Howard, Centurion Health Corp. &amp; Howard Family Trust v. Government of Canada</t>
  </si>
  <si>
    <t>Howard v. Canada</t>
  </si>
  <si>
    <t>UN/0046/02</t>
  </si>
  <si>
    <t>Order for the Termination of Proceedings and Award on Costs</t>
  </si>
  <si>
    <t>UN/0046/01</t>
  </si>
  <si>
    <t>Memorandum &amp; Order, United States District Court, Southern District of New York</t>
  </si>
  <si>
    <t>UN/0045/05</t>
  </si>
  <si>
    <t>United States District Court, Southern District of New York, Hearing Transcript and Decision</t>
  </si>
  <si>
    <t>UN/0045/04</t>
  </si>
  <si>
    <t>Nordzucker v. Poland</t>
  </si>
  <si>
    <t>UN/0043/02</t>
  </si>
  <si>
    <t>UN/0043/01</t>
  </si>
  <si>
    <t>Decision on Challenge to Arbitrator</t>
  </si>
  <si>
    <t>UN/0042/01</t>
  </si>
  <si>
    <t>Interim Award on Jurisdiction and Admissibility</t>
  </si>
  <si>
    <t>Veteran Petroleum v. Russia</t>
  </si>
  <si>
    <t>UN/0041/01</t>
  </si>
  <si>
    <t>Yukos v. Russia</t>
  </si>
  <si>
    <t>UN/0040/01</t>
  </si>
  <si>
    <t>Hulley Enterprises v. Russia</t>
  </si>
  <si>
    <t>UN/0039/01</t>
  </si>
  <si>
    <t>Romak v. Uzbekistan</t>
  </si>
  <si>
    <t>UN/0038/01</t>
  </si>
  <si>
    <t>Separate Opinion of Charles N. Brower</t>
  </si>
  <si>
    <t>Austrian Airlines v. Slovak Republic</t>
  </si>
  <si>
    <t>UN/0037/02</t>
  </si>
  <si>
    <t>UN/0037/01</t>
  </si>
  <si>
    <t>Invesmart v. Czech Republic</t>
  </si>
  <si>
    <t>UN/0036/01</t>
  </si>
  <si>
    <t>Bau v. Thailand</t>
  </si>
  <si>
    <t>UN/0035/01</t>
  </si>
  <si>
    <t>Consent Award</t>
  </si>
  <si>
    <t>TCW Group v. Dominican</t>
  </si>
  <si>
    <t>UN/0033/21</t>
  </si>
  <si>
    <t>MDM</t>
  </si>
  <si>
    <t>ML</t>
  </si>
  <si>
    <t>KR</t>
  </si>
  <si>
    <t>Merrill &amp; Ring Forestry L.P. v. Government of Canada</t>
  </si>
  <si>
    <t>Merrill &amp; Ring v. Canada</t>
  </si>
  <si>
    <t>UN/0032/11</t>
  </si>
  <si>
    <t>Decision on new damages claim</t>
  </si>
  <si>
    <t>UN/0032/09</t>
  </si>
  <si>
    <t>Decision on Motion to Add a New Party</t>
  </si>
  <si>
    <t>UN/0032/06</t>
  </si>
  <si>
    <t>Decision on Place of Arbitration</t>
  </si>
  <si>
    <t>UN/0032/03</t>
  </si>
  <si>
    <t>Crompton (Chemtura) Corp. v. Government of Canada</t>
  </si>
  <si>
    <t>Chemtura v. Canada</t>
  </si>
  <si>
    <t>UN/0030/07</t>
  </si>
  <si>
    <t>Decision on Arbitrator Challenge</t>
  </si>
  <si>
    <t>Gallo v. Canada</t>
  </si>
  <si>
    <t>UN/0029/06</t>
  </si>
  <si>
    <t>UN/0029/05</t>
  </si>
  <si>
    <t>Separate Opinion of Arbitrator Pedro Nikken</t>
  </si>
  <si>
    <t>AWG Group Ltd. v. The Argentine Republic</t>
  </si>
  <si>
    <t>AWG v. Argentina</t>
  </si>
  <si>
    <t>UN/0028/08</t>
  </si>
  <si>
    <t>Decision on Liability</t>
  </si>
  <si>
    <t>UN/0028/07</t>
  </si>
  <si>
    <t>UN/0028/06</t>
  </si>
  <si>
    <t>UN/0028/05</t>
  </si>
  <si>
    <t>Decision on Jurisdiction</t>
  </si>
  <si>
    <t>UN/0028/01</t>
  </si>
  <si>
    <t xml:space="preserve">Tribunal Ruling </t>
  </si>
  <si>
    <t>United Parcel Service of America Inc. v. Government of Canada</t>
  </si>
  <si>
    <t>UPS v. Canada</t>
  </si>
  <si>
    <t>UN/0027/17</t>
  </si>
  <si>
    <t xml:space="preserve">Decision on Place of Arbitration </t>
  </si>
  <si>
    <t>UN/0027/09</t>
  </si>
  <si>
    <t>UN/0027/04</t>
  </si>
  <si>
    <t>Dissenting Opinion of Dean Ronald A. Cass</t>
  </si>
  <si>
    <t>UN/0027/03</t>
  </si>
  <si>
    <t>Award on the Merits</t>
  </si>
  <si>
    <t>UN/0027/02</t>
  </si>
  <si>
    <t>Award on Jurisdiction</t>
  </si>
  <si>
    <t>UN/0027/01</t>
  </si>
  <si>
    <t>Award (not public)</t>
  </si>
  <si>
    <t>Ulemek v. Croatia</t>
  </si>
  <si>
    <t>UN/0026/01</t>
  </si>
  <si>
    <t>Swembalt AB, Sweden v. Republic of Latvia</t>
  </si>
  <si>
    <t>Swembalt v. Latvia</t>
  </si>
  <si>
    <t>UN/0025/01</t>
  </si>
  <si>
    <t>Preliminary Objections to Jurisdiction</t>
  </si>
  <si>
    <t>Société Générale In respect of DR Energy Holdings Limited and Empresa Distribuidora de Electricidad del Este, S.A. v. The Dominican Republic</t>
  </si>
  <si>
    <t>UN/0024/01</t>
  </si>
  <si>
    <t>Order on Interim Measures</t>
  </si>
  <si>
    <t>Sergei Paushok, CJSC Golden East Company and CJSC Vostokneftegaz Company v. The Government of Mongolia</t>
  </si>
  <si>
    <t>Paushok v. Mongolia</t>
  </si>
  <si>
    <t>UN/0023/01</t>
  </si>
  <si>
    <t>Review by Federal Court of Canada</t>
  </si>
  <si>
    <t xml:space="preserve">S.D. Myers, Inc. v. Canada </t>
  </si>
  <si>
    <t>S. D. Myers v. Canada</t>
  </si>
  <si>
    <t>UN/0022/15</t>
  </si>
  <si>
    <t>Dissenting opinion on costs</t>
  </si>
  <si>
    <t>UN/0022/14</t>
  </si>
  <si>
    <t>Final Award</t>
  </si>
  <si>
    <t>UN/0022/13</t>
  </si>
  <si>
    <t>Second Partial Award (Damages)</t>
  </si>
  <si>
    <t>UN/0022/10</t>
  </si>
  <si>
    <t>Partial Award</t>
  </si>
  <si>
    <t>UN/0022/04</t>
  </si>
  <si>
    <t>Separate Opinion by Dr. Bryan Schwartz</t>
  </si>
  <si>
    <t>UN/0022/03</t>
  </si>
  <si>
    <t>000207</t>
  </si>
  <si>
    <t>Arbitral Award (not public)</t>
  </si>
  <si>
    <t>Pren Nreka v. Czech Republic</t>
  </si>
  <si>
    <t>UN/0021/02</t>
  </si>
  <si>
    <t>UN/0021/01</t>
  </si>
  <si>
    <t>Pope &amp; Talbot Inc. v. The Government of Canada</t>
  </si>
  <si>
    <t>Pope &amp; Talbot v. Canada</t>
  </si>
  <si>
    <t>UN/0020/22</t>
  </si>
  <si>
    <t>Award on Damages</t>
  </si>
  <si>
    <t>UN/0020/19</t>
  </si>
  <si>
    <t>UN/0020/10</t>
  </si>
  <si>
    <t>UN/0020/07</t>
  </si>
  <si>
    <t>Interim Award</t>
  </si>
  <si>
    <t>UN/0020/05</t>
  </si>
  <si>
    <t>Award on Harmac Motion</t>
  </si>
  <si>
    <t>UN/0020/02</t>
  </si>
  <si>
    <t>Decision on Motion to Dismiss Claim</t>
  </si>
  <si>
    <t>UN/0020/01</t>
  </si>
  <si>
    <t>National Grid P.L.C. v. Argentine Republic</t>
  </si>
  <si>
    <t>National Grid v. Argentina</t>
  </si>
  <si>
    <t>UN/0018/03</t>
  </si>
  <si>
    <t>UN/0018/01</t>
  </si>
  <si>
    <t>Partial Award on Jurisdiction</t>
  </si>
  <si>
    <t>Mytilineos Holdings SA v. The State Union of Serbia &amp; Montenegro and Republic of Serbia</t>
  </si>
  <si>
    <t>Mytilineos Holdings v. Serbia</t>
  </si>
  <si>
    <t>UN/0017/02</t>
  </si>
  <si>
    <t>Dissenting Opinion</t>
  </si>
  <si>
    <t>UN/0017/01</t>
  </si>
  <si>
    <t>Methanex Corporation v. United States of America</t>
  </si>
  <si>
    <t>Methanex v. United States</t>
  </si>
  <si>
    <t>UN/0015/14</t>
  </si>
  <si>
    <t>UN/0015/03</t>
  </si>
  <si>
    <t>UN/0015/02</t>
  </si>
  <si>
    <t>UN/0015/01</t>
  </si>
  <si>
    <t>Link-Trading Joint Stock Company v. Republic of Moldova</t>
  </si>
  <si>
    <t>Link-Trading v. Moldova</t>
  </si>
  <si>
    <t>UN/0014/02</t>
  </si>
  <si>
    <t>UN/0014/01</t>
  </si>
  <si>
    <t>Award (Final)</t>
  </si>
  <si>
    <t>Ronald S. Lauder v. Czech Republic</t>
  </si>
  <si>
    <t>UN/0013/01</t>
  </si>
  <si>
    <t>Judgment of the US District Court for the District of Columbia on petition to set aside award</t>
  </si>
  <si>
    <t>International Thunderbird Gaming Corporation v. The United Mexican States</t>
  </si>
  <si>
    <t>Thunderbird v. Mexico</t>
  </si>
  <si>
    <t>UN/0012/03</t>
  </si>
  <si>
    <t>Arbitral Award</t>
  </si>
  <si>
    <t>UN/0012/02</t>
  </si>
  <si>
    <t>Separate Opinion</t>
  </si>
  <si>
    <t>UN/0012/01</t>
  </si>
  <si>
    <t>Decision on the Challenge to Arbitrator</t>
  </si>
  <si>
    <t>Grand River Enterprises Six Nations, Ltd., et al. v. United States of America</t>
  </si>
  <si>
    <t>Grand River v. United States</t>
  </si>
  <si>
    <t>UN/0011/02</t>
  </si>
  <si>
    <t>Decision on Objections to Jurisdiction</t>
  </si>
  <si>
    <t>UN/0011/01</t>
  </si>
  <si>
    <t>Glamis Gold, Ltd. v. The United States of America</t>
  </si>
  <si>
    <t>Glamis Gold v. United States</t>
  </si>
  <si>
    <t>UN/0010/18</t>
  </si>
  <si>
    <t>Gami Investments, Inc. v. The Government of the United Mexican States</t>
  </si>
  <si>
    <t>GAMI v. Mexico</t>
  </si>
  <si>
    <t>UN/0009/01</t>
  </si>
  <si>
    <t>European Media Ventures SA v. Czech Republic</t>
  </si>
  <si>
    <t>UN/0008/04</t>
  </si>
  <si>
    <t>UN/0008/02</t>
  </si>
  <si>
    <t>UN/0008/01</t>
  </si>
  <si>
    <t>Decision on place of arbitration</t>
  </si>
  <si>
    <t>Ethyl Corporation v. The Government of Canada</t>
  </si>
  <si>
    <t>Ethyl v. Canada</t>
  </si>
  <si>
    <t>UN/0007/02</t>
  </si>
  <si>
    <t>UN/0007/01</t>
  </si>
  <si>
    <t>Partial Dissenting Opinion</t>
  </si>
  <si>
    <t>EnCana Corporation v. Republic of Ecuador</t>
  </si>
  <si>
    <t>Encana v. Ecuador</t>
  </si>
  <si>
    <t>UN/0006/07</t>
  </si>
  <si>
    <t>UN/0006/05</t>
  </si>
  <si>
    <t>UN/0006/03</t>
  </si>
  <si>
    <t>Interim Award - Request for Interim Measures of Protection</t>
  </si>
  <si>
    <t>UN/0006/01</t>
  </si>
  <si>
    <t>Review by Svea Court of Appeal</t>
  </si>
  <si>
    <t>CME Czech Republic B.V. v. The Czech Republic</t>
  </si>
  <si>
    <t>UN/0005/05</t>
  </si>
  <si>
    <t>UN/0005/04</t>
  </si>
  <si>
    <t>UN/0005/03</t>
  </si>
  <si>
    <t>UN/0005/02</t>
  </si>
  <si>
    <t>Dissenting opinion</t>
  </si>
  <si>
    <t>UN/0005/01</t>
  </si>
  <si>
    <t>Partial Award on the Merits</t>
  </si>
  <si>
    <t>UN/0004/04</t>
  </si>
  <si>
    <t>UN/0004/01</t>
  </si>
  <si>
    <t>Decision on the Place of Arbitration, Filing of a Statement of Defence and Bifurcation of the Proceedings</t>
  </si>
  <si>
    <t>Canfor Corporation v. United States of America and Tembec et al v. United States of America and Terminal Forest Products Ltd. v. United States of America</t>
  </si>
  <si>
    <t>Canfor v. United States</t>
  </si>
  <si>
    <t>UN/0003/10</t>
  </si>
  <si>
    <t>Memorandum of opinion by the UD District Court for the District of Columbia</t>
  </si>
  <si>
    <t>UN/0003/07</t>
  </si>
  <si>
    <t>Joint Order on the Cost of Arbitration and for the Termination of Certain Arbitral Proceedings</t>
  </si>
  <si>
    <t>UN/0003/06</t>
  </si>
  <si>
    <t>Decision on Preliminary Question</t>
  </si>
  <si>
    <t>UN/0003/05</t>
  </si>
  <si>
    <t>Order of the Consolidation Tribunal</t>
  </si>
  <si>
    <t>UN/0003/01</t>
  </si>
  <si>
    <t>Canadian Cattlemen for Fair Trade v. United States of America</t>
  </si>
  <si>
    <t>Canadian Cattlemen v. United States</t>
  </si>
  <si>
    <t>UN/0002/04</t>
  </si>
  <si>
    <t>Petition to Vacate or Modify Award</t>
  </si>
  <si>
    <t>BG Group Plc. v. Argentine Republic</t>
  </si>
  <si>
    <t>BG v. Argentina</t>
  </si>
  <si>
    <t>UN/0001/02</t>
  </si>
  <si>
    <t>UN/0001/01</t>
  </si>
  <si>
    <t xml:space="preserve">Award on Preliminary Objections, 20 March 2009. </t>
  </si>
  <si>
    <t>SC/0011/01</t>
  </si>
  <si>
    <t>RosInvestCo UK Ltd. v. The Russian Federation</t>
  </si>
  <si>
    <t>RosInvestCo v. Russia</t>
  </si>
  <si>
    <t>SC/0010/01</t>
  </si>
  <si>
    <t>Petrobart Limited v. Kyrgyz Republic</t>
  </si>
  <si>
    <t>Petrobart v. Kyrgyzstan</t>
  </si>
  <si>
    <t>SC/0009/01</t>
  </si>
  <si>
    <t>Nykomb Synergetics Technology Holding AB v. The Republic of Latvia</t>
  </si>
  <si>
    <t>Nykomb v. Latvia</t>
  </si>
  <si>
    <t>SC/0008/01</t>
  </si>
  <si>
    <t>SC/0007/01</t>
  </si>
  <si>
    <t>Limited Liability Company Amto v. Ukraine</t>
  </si>
  <si>
    <t>Amto v. Ukraine</t>
  </si>
  <si>
    <t>SC/0006/01</t>
  </si>
  <si>
    <t>Iurii Bogdanov, Agurdino-Invest Ltd. and Agurdino-Chimia JSC v. Republic of Moldova</t>
  </si>
  <si>
    <t>SC/0005/01</t>
  </si>
  <si>
    <t>Eastern Sugar B.V. v. The Czech Republic</t>
  </si>
  <si>
    <t>SC/0004/03</t>
  </si>
  <si>
    <t>SC/0004/02</t>
  </si>
  <si>
    <t>SC/0004/01</t>
  </si>
  <si>
    <t>CCL v. Republic of Kazakhstan</t>
  </si>
  <si>
    <t>CCL v. Kazakhstan</t>
  </si>
  <si>
    <t>SC/0003/03</t>
  </si>
  <si>
    <t>SC/0003/02</t>
  </si>
  <si>
    <t>Jurisdictional Award</t>
  </si>
  <si>
    <t>SC/0003/01</t>
  </si>
  <si>
    <t>000099</t>
  </si>
  <si>
    <t>Biedermann International, Inc. v. The Republic of Kazakhstan and The Association for Social and Economic Development of Western Kazakhstan "Intercaspian"</t>
  </si>
  <si>
    <t>Biedermann v. Kazakhstan</t>
  </si>
  <si>
    <t>SC/0002/01</t>
  </si>
  <si>
    <t>Correction of the Award</t>
  </si>
  <si>
    <t>Berschader v. Russia</t>
  </si>
  <si>
    <t>SC/0001/02</t>
  </si>
  <si>
    <t>SC/0001/01</t>
  </si>
  <si>
    <t>Yaung Chi Oo Trading PTE Ltd. v. Government of the Union of Myanmar</t>
  </si>
  <si>
    <t>Yaung Chi Oo Trading v. Myanmar</t>
  </si>
  <si>
    <t>OT/0009/01</t>
  </si>
  <si>
    <t>Telekom Malaysia Berhad v. Republic of Ghana</t>
  </si>
  <si>
    <t>Telekom Malaysia v. Ghana</t>
  </si>
  <si>
    <t>OT/0007/02</t>
  </si>
  <si>
    <t>OT/0007/01</t>
  </si>
  <si>
    <t>Court Decision (Summary)</t>
  </si>
  <si>
    <t>Tanmiah v. Tunisia</t>
  </si>
  <si>
    <t>OT/0006/01</t>
  </si>
  <si>
    <t>Franz Sedelmayer v. The Russia Federation</t>
  </si>
  <si>
    <t>Sedelmayer v. Russia</t>
  </si>
  <si>
    <t>OT/0005/04</t>
  </si>
  <si>
    <t>Judgment of the Svea Court of Appeal (Svea Hovrätt)</t>
  </si>
  <si>
    <t>OT/0005/02</t>
  </si>
  <si>
    <t>OT/0005/01</t>
  </si>
  <si>
    <t>Judgment of English Court of Appeal Regarding Stay of Local Proceedings</t>
  </si>
  <si>
    <t>Ashok Sancheti v. United Kingdom</t>
  </si>
  <si>
    <t xml:space="preserve">Sancheti v. United Kingdom </t>
  </si>
  <si>
    <t>OT/0004/01</t>
  </si>
  <si>
    <t>Saluka Investments BV (The Netherlands) v. The Czech Republic</t>
  </si>
  <si>
    <t>OT/0003/03</t>
  </si>
  <si>
    <t>OT/0003/02</t>
  </si>
  <si>
    <t>CM</t>
  </si>
  <si>
    <t>Decision on Jurisdiction over the Czech Republic's Counterclaim</t>
  </si>
  <si>
    <t>OT/0003/01</t>
  </si>
  <si>
    <t>Saar Papier Vertriebs GmbH v. Poland</t>
  </si>
  <si>
    <t>Saar Papier v. Poland</t>
  </si>
  <si>
    <t>OT/0002/03</t>
  </si>
  <si>
    <t>OT/0002/02</t>
  </si>
  <si>
    <t>OT/0002/01</t>
  </si>
  <si>
    <t>France Telecom v. Lebanon</t>
  </si>
  <si>
    <t>OT/0001/03</t>
  </si>
  <si>
    <t>OT/0001/02</t>
  </si>
  <si>
    <t>OT/0001/01</t>
  </si>
  <si>
    <t>Judgment of the Court of Appeal regarding challenge to arbitral award</t>
  </si>
  <si>
    <t>Occidental Exploration and Production Company v. The Republic of Ecuador</t>
  </si>
  <si>
    <t xml:space="preserve">Occidental Petroleum v. Ecuador </t>
  </si>
  <si>
    <t>LC/0001/05</t>
  </si>
  <si>
    <t>Judgment of the High Court of Justice regarding challenge to arbitral award</t>
  </si>
  <si>
    <t>LC/0001/04</t>
  </si>
  <si>
    <t>Judgment of the Court of Appeal Regarding Non-justiciability of Challenge to Arbitral Award</t>
  </si>
  <si>
    <t>LC/0001/03</t>
  </si>
  <si>
    <t>Judgment of High Court of Justice Regarding Non-justiciability of Challenge to Arbitral Award</t>
  </si>
  <si>
    <t>LC/0001/02</t>
  </si>
  <si>
    <t>LC/0001/01</t>
  </si>
  <si>
    <t>Decision on Jurisdction of the Arbitral Tribunal</t>
  </si>
  <si>
    <t>Millicom International Operations B.V. and Sentel GSM S.A. v. Republic of Senegal</t>
  </si>
  <si>
    <t>IC/0132/01</t>
  </si>
  <si>
    <t>Decision on Claimants' Proposal to Disqualify Professor Campbell McLachlan, Arbitrator</t>
  </si>
  <si>
    <t>Urbaser S.A. and Consorcio de Aguas Bilbao Biskaia, Bilbao Biskaia Ur Partzuergoa v. Argentine Republic</t>
  </si>
  <si>
    <t>Urbaser v. Argentina</t>
  </si>
  <si>
    <t>IC/0129/01</t>
  </si>
  <si>
    <t>TV</t>
  </si>
  <si>
    <t>Decision on the Respondent's Preliminary Objections Under CAFTA Articles 10.24.4 and 10.20.5</t>
  </si>
  <si>
    <t>Pac Rim Cayman LLC. v. The Republic of El Salvador</t>
  </si>
  <si>
    <t>Pac Rim v. El Salvador</t>
  </si>
  <si>
    <t>IC/0128/09</t>
  </si>
  <si>
    <t>Gustav F W Hamester GmbH &amp; Co KG v. Republic of Ghana</t>
  </si>
  <si>
    <t>Hamester v. Ghana</t>
  </si>
  <si>
    <t>IC/0127/01</t>
  </si>
  <si>
    <t>Saba Fakes v. Republic of Turkey</t>
  </si>
  <si>
    <t>Fakes v. Turkey</t>
  </si>
  <si>
    <t>IC/0126/01</t>
  </si>
  <si>
    <t>PM</t>
  </si>
  <si>
    <t>IC/0125/01</t>
  </si>
  <si>
    <t>ATA Construction, Industrial and Trading Company v. Hashemite Kingdom of Jordan</t>
  </si>
  <si>
    <t>ATA v. Jordan</t>
  </si>
  <si>
    <t>IC/0124/01</t>
  </si>
  <si>
    <t>Inmaris Perestroika Sailing Maritime Services GmbH and others v. Ukraine</t>
  </si>
  <si>
    <t>Inmaris v. Ukraine</t>
  </si>
  <si>
    <t>IC/0123/01</t>
  </si>
  <si>
    <t>Decision on Provisional Measures</t>
  </si>
  <si>
    <t>Quiborax S.A., Non Metallic Minerals S.A. and Allan Fosk Kaplún v. Plurinational State of Bolivia</t>
  </si>
  <si>
    <t>Quiborax v. Bolivia</t>
  </si>
  <si>
    <t>IC/0120/01</t>
  </si>
  <si>
    <t>Decision on Respondent's Proposal to Disqualify Arbitrator Dr. Yoram Turbowicz</t>
  </si>
  <si>
    <t>Alpha Projektholding GmbH v. Ukraine</t>
  </si>
  <si>
    <t>Alpha Projektholding v. Ukraine</t>
  </si>
  <si>
    <t>IC/0119/01</t>
  </si>
  <si>
    <t>Decision on Jurisdiction and Liability</t>
  </si>
  <si>
    <t>Joseph C. Lemire v. Ukraine</t>
  </si>
  <si>
    <t>Lemire v. Ukraine</t>
  </si>
  <si>
    <t>IC/0118/01</t>
  </si>
  <si>
    <t>AB</t>
  </si>
  <si>
    <t>Total S.A. v. The Argentine Republic</t>
  </si>
  <si>
    <t>Total v. Argentina</t>
  </si>
  <si>
    <t>IC/0117/01</t>
  </si>
  <si>
    <t>Ioannis Kardassopoulos v. Georgia</t>
  </si>
  <si>
    <t>Kardassopoulos v. Georgia</t>
  </si>
  <si>
    <t>IC/0116/01</t>
  </si>
  <si>
    <t>F-W Oil Interests, Inc. v. Republic of Trinidad &amp; Tobago</t>
  </si>
  <si>
    <t xml:space="preserve"> F-W Oil v. Trinidad &amp; Tobago</t>
  </si>
  <si>
    <t>IC/0115/01</t>
  </si>
  <si>
    <t>Participaciones Inversiones Portuarias SARL v. Gabonese Republic</t>
  </si>
  <si>
    <t>IC/0113/01</t>
  </si>
  <si>
    <t>CEMEX Caracas Investments B.V. and CEMEX Caracas II Investments B.V. v. Bolivarian Republic of Venezuela</t>
  </si>
  <si>
    <t>CEMEX v. Venezuela</t>
  </si>
  <si>
    <t>IC/0112/03</t>
  </si>
  <si>
    <t>Decision on the Respondent's Proposal to Disqualify a Member of the Tribunal</t>
  </si>
  <si>
    <t>IC/0112/01</t>
  </si>
  <si>
    <t>Decision on the Admissibilty of Ancillary Claims, 4 December 2009.</t>
  </si>
  <si>
    <t>Itera International Energy LLC and Itera Group NV v. Georgia</t>
  </si>
  <si>
    <t>Itera v. Georgia</t>
  </si>
  <si>
    <t>IC/0111/02</t>
  </si>
  <si>
    <t>Dissenting Opinion.</t>
  </si>
  <si>
    <t>IC/0111/01</t>
  </si>
  <si>
    <t>Burlington Resources Inc. v. Republic of Ecuador</t>
  </si>
  <si>
    <t>Burlington Resources v. Ecuador</t>
  </si>
  <si>
    <t>IC/0110/03</t>
  </si>
  <si>
    <t>Brandes Investment Partners, LP v. Bolivarian Republic of Venezuela</t>
  </si>
  <si>
    <t>Brandes v. Venezuela</t>
  </si>
  <si>
    <t>IC/0109/01</t>
  </si>
  <si>
    <t>Perenco Ecuador Limited v. Republic of Ecuador and Empresa Estatal Petróleos del Ecuador</t>
  </si>
  <si>
    <t>Perenco v. Ecuador</t>
  </si>
  <si>
    <t>IC/0108/03</t>
  </si>
  <si>
    <t>IC/0108/01</t>
  </si>
  <si>
    <t>Pantechniki S.A. Contractors &amp; Engineers v. Republic of Albania</t>
  </si>
  <si>
    <t>Pantechniki v. Albania</t>
  </si>
  <si>
    <t>IC/0107/01</t>
  </si>
  <si>
    <t>Toto Costruzioni Generali S.p.A. v. Republic of Lebanon</t>
  </si>
  <si>
    <t>Toto Costruzioni v. Lebanon</t>
  </si>
  <si>
    <t>IC/0106/01</t>
  </si>
  <si>
    <t>Bureau Veritas, Inspection, Valuation, Assessment and Control, BIVAC B.V. v. Republic of Paraguay</t>
  </si>
  <si>
    <t>BIVAC v. Paraguay</t>
  </si>
  <si>
    <t>IC/0105/01</t>
  </si>
  <si>
    <t>MS</t>
  </si>
  <si>
    <t>Tza Yap Shum v. Republic of Peru</t>
  </si>
  <si>
    <t>Tza Yap Shum v. Peru</t>
  </si>
  <si>
    <t>Award.</t>
  </si>
  <si>
    <t>Azpetrol International Holdings B.V., Azpetrol Group B.V. and Azpetrol Oil Services Group B.V. v. The Republic of Azerbaijan</t>
  </si>
  <si>
    <t>Azpetrol v. Azerbaijan</t>
  </si>
  <si>
    <t>IC/0102/01</t>
  </si>
  <si>
    <t>Phoenix Action, Ltd. v. Czech Republic</t>
  </si>
  <si>
    <t>IC/0101/02</t>
  </si>
  <si>
    <t>IC/0101/01</t>
  </si>
  <si>
    <t>EDF (Services) Limited v. Romania</t>
  </si>
  <si>
    <t>EDF v. Romania</t>
  </si>
  <si>
    <t>IC/0100/04</t>
  </si>
  <si>
    <t xml:space="preserve">Dissent Regarding Costs </t>
  </si>
  <si>
    <t>IC/0100/03</t>
  </si>
  <si>
    <t>Empresa Eléctrica del Ecuador, Inc. v. Republic of Ecuador</t>
  </si>
  <si>
    <t>Empresa Eléctrica v. Ecuador</t>
  </si>
  <si>
    <t>IC/0099/01</t>
  </si>
  <si>
    <t>Bernardus Henricus Funnekotter and others v. Republic of Zimbabwe</t>
  </si>
  <si>
    <t>Funnekotter v. Zimbabwe</t>
  </si>
  <si>
    <t>IC/0098/01</t>
  </si>
  <si>
    <t>Decision on the Application for Annulment of the Award</t>
  </si>
  <si>
    <t>Patrick Mitchell v. Democratic Republic of the Congo</t>
  </si>
  <si>
    <t>IC/0097/04</t>
  </si>
  <si>
    <t>Decision on the Stay of Enforcement of the Award</t>
  </si>
  <si>
    <t>IC/0097/02</t>
  </si>
  <si>
    <t>IC/0097/01</t>
  </si>
  <si>
    <t>Middle East Cement Shipping and Handling Co. S.A. v. Arab Republic of Egypt</t>
  </si>
  <si>
    <t>Middle East Cement v. Egypt</t>
  </si>
  <si>
    <t>IC/0096/01</t>
  </si>
  <si>
    <t>Philippe Gruslin v. Malaysia</t>
  </si>
  <si>
    <t>Gruslin v. Malaysia</t>
  </si>
  <si>
    <t>IC/0095/01</t>
  </si>
  <si>
    <t>Decision on Request for Supplementary Decisions and Rectification</t>
  </si>
  <si>
    <t>Alex Genin and others v. Republic of Estonia</t>
  </si>
  <si>
    <t>Genin v. Estonia</t>
  </si>
  <si>
    <t>IC/0094/02</t>
  </si>
  <si>
    <t>IC/0094/01</t>
  </si>
  <si>
    <t>Ml</t>
  </si>
  <si>
    <t>Eudoro A. Olguín v. Republic of Paraguay</t>
  </si>
  <si>
    <t>IC/0093/05</t>
  </si>
  <si>
    <t>IC/0093/02</t>
  </si>
  <si>
    <t>Decision on Application for Interpretation of Award</t>
  </si>
  <si>
    <t>Wena Hotels Limited v. Arab Republic of Egypt</t>
  </si>
  <si>
    <t>Wena Hotels v. Egypt</t>
  </si>
  <si>
    <t>IC/0092/04</t>
  </si>
  <si>
    <t>Decision on Annulment</t>
  </si>
  <si>
    <t>IC/0092/03</t>
  </si>
  <si>
    <t>IC/0092/02</t>
  </si>
  <si>
    <t>IC/0092/01</t>
  </si>
  <si>
    <t>Decision on the Republic of Chile's Application for a Stay of Enforcement of the Award</t>
  </si>
  <si>
    <t>Victor Pey Casado and President Allende Foundation v. Republic of Chile</t>
  </si>
  <si>
    <t>Pey Casado v. Chile</t>
  </si>
  <si>
    <t>IC/0091/26</t>
  </si>
  <si>
    <t>IC/0091/25</t>
  </si>
  <si>
    <t>Víctor Pey Casado and President Allende Foundation v. Republic of Chile</t>
  </si>
  <si>
    <t>IC/0091/19</t>
  </si>
  <si>
    <t>IC/0091/11</t>
  </si>
  <si>
    <t>IC/0091/09</t>
  </si>
  <si>
    <t>IC/0091/03</t>
  </si>
  <si>
    <t>IC/0091/02</t>
  </si>
  <si>
    <t>Rectification of Award</t>
  </si>
  <si>
    <t>Emilio Agustín Maffezini v. Kingdom of Spain</t>
  </si>
  <si>
    <t>Maffezini v. Spain</t>
  </si>
  <si>
    <t>IC/0089/07</t>
  </si>
  <si>
    <t>Award (Merits)</t>
  </si>
  <si>
    <t>IC/0089/05</t>
  </si>
  <si>
    <t>IC/0089/03</t>
  </si>
  <si>
    <t>IC/0089/01</t>
  </si>
  <si>
    <t>Lanco International, Inc. v. Argentine Republic</t>
  </si>
  <si>
    <t>Lanco v. Argentina</t>
  </si>
  <si>
    <t>IC/0088/01</t>
  </si>
  <si>
    <t>Final Award (Note: Jusridiction not based on BIT.)</t>
  </si>
  <si>
    <t>Československa obchodní banka, a.s. v. Slovak Republic</t>
  </si>
  <si>
    <t>CSOB v. Slovak Republic</t>
  </si>
  <si>
    <t>IC/0087/03</t>
  </si>
  <si>
    <t>Decision on Jurisdiction (2)</t>
  </si>
  <si>
    <t>IC/0087/02</t>
  </si>
  <si>
    <t>Decision on Jurisdiction (Jurisdiction not based on BIT)</t>
  </si>
  <si>
    <t>IC/0087/01</t>
  </si>
  <si>
    <t>Decision on the Argentine Republic’s Request for Annulment of the Award rendered on 20 August 2007</t>
  </si>
  <si>
    <t>Compañía de Aguas del Aconquija S.A. and Vivendi Universal S.A. v. Argentine Republic</t>
  </si>
  <si>
    <t>Vivendi v. Argentina II</t>
  </si>
  <si>
    <t>IC/0086/16</t>
  </si>
  <si>
    <t>Decision on the Argentine Republic's Request for a Continued Stay of Enforcement of the Award rendered on 20 August 2007 (Rule 54 of the ICSID Arbitration Rules)</t>
  </si>
  <si>
    <t>IC/0086/12</t>
  </si>
  <si>
    <t>IC/0086/10</t>
  </si>
  <si>
    <t>IC/0086/09</t>
  </si>
  <si>
    <t>Decision of the ad hoc Committee on the Request for Supplementation and Rectification of its Decision Concerning Annulment of the Award</t>
  </si>
  <si>
    <t>Vivendi v. Argentina I</t>
  </si>
  <si>
    <t>IC/0086/07</t>
  </si>
  <si>
    <t>IC/0086/05</t>
  </si>
  <si>
    <t>Decision on Challenge to President</t>
  </si>
  <si>
    <t>IC/0086/03</t>
  </si>
  <si>
    <t>IC/0086/01</t>
  </si>
  <si>
    <t>Fedax N.V. v. Republic of Venezuela</t>
  </si>
  <si>
    <t>Fedax v. Venezuela</t>
  </si>
  <si>
    <t>IC/0085/02</t>
  </si>
  <si>
    <t>IC/0085/01</t>
  </si>
  <si>
    <t>IC/0084/01</t>
  </si>
  <si>
    <t>Tradex Hellas S.A. v. Republic of Albania</t>
  </si>
  <si>
    <t xml:space="preserve">Tradex Hellas v. Albania </t>
  </si>
  <si>
    <t>IC/0083/02</t>
  </si>
  <si>
    <t>Decision on Jurisdiction (based on foreign investment law not BIT.)</t>
  </si>
  <si>
    <t>IC/0083/01</t>
  </si>
  <si>
    <t>American Manufacturing &amp; Trading, Inc. v. Democratic Republic of the Congo</t>
  </si>
  <si>
    <t>IC/0082/02</t>
  </si>
  <si>
    <t>Statement of Individual Opinion and Declaration</t>
  </si>
  <si>
    <t>IC/0082/01</t>
  </si>
  <si>
    <t>Dissenting Opinion of Samuel K.B. Asante</t>
  </si>
  <si>
    <t>Asian Agricultural Products Limited v. Democratic Socialist Republic of Sri Lanka</t>
  </si>
  <si>
    <t>Asian Agricultural Products v. Sri Lanka</t>
  </si>
  <si>
    <t>IC/0081/02</t>
  </si>
  <si>
    <t>IC/0081/01</t>
  </si>
  <si>
    <t>Trans-Global Petroleum, Inc. v. Hashemite Kingdom of Jordan</t>
  </si>
  <si>
    <t>Trans-Global Petroleum v. Jordan</t>
  </si>
  <si>
    <t>IC/0080/02</t>
  </si>
  <si>
    <t>Decision on the Respondent's Objection under Rule 41(5) of the ICSID Arbitration Rules</t>
  </si>
  <si>
    <t>IC/0080/01</t>
  </si>
  <si>
    <t>Second Decision on Objections to Jurisdiction</t>
  </si>
  <si>
    <t>Railroad Development Corporation v. Republic of Guatemala</t>
  </si>
  <si>
    <t>Railroad Development v. Guatemala</t>
  </si>
  <si>
    <t>IC/0079/04</t>
  </si>
  <si>
    <t>Decision on Clarification Request of the Decision on Jurisdiction</t>
  </si>
  <si>
    <t>IC/0079/03</t>
  </si>
  <si>
    <t>Decision on Objection to Jurisdiction</t>
  </si>
  <si>
    <t>IC/0079/02</t>
  </si>
  <si>
    <t>IC/0079/01</t>
  </si>
  <si>
    <t>Decision on Preliminary Issues</t>
  </si>
  <si>
    <t>Libananco Holdings Co. Limited v. Republic of Turkey</t>
  </si>
  <si>
    <t>Libananco v. Turkey</t>
  </si>
  <si>
    <t>IC/0078/01</t>
  </si>
  <si>
    <t>Decision on the Participation of a Counsel</t>
  </si>
  <si>
    <t>The Rompetrol Group N.V. v. Romania</t>
  </si>
  <si>
    <t>Rompetrol v. Romania</t>
  </si>
  <si>
    <t>IC/0077/02</t>
  </si>
  <si>
    <t>Decision on Respondent’s Preliminary Objections on Jurisdiction and Admissibility</t>
  </si>
  <si>
    <t>IC/0077/01</t>
  </si>
  <si>
    <t>Occidental Petroleum Corporation and Occidental Exploration and Production Company v. Republic of Ecuador</t>
  </si>
  <si>
    <t>IC/0075/02</t>
  </si>
  <si>
    <t>IC/0075/01</t>
  </si>
  <si>
    <t>Parkerings-Compagniet AS v. Republic of Lithuania</t>
  </si>
  <si>
    <t>IC/0074/01</t>
  </si>
  <si>
    <t>TSA Spectrum de Argentina, S.A. v. Argentine Republic</t>
  </si>
  <si>
    <t>TSA Spectrum v. Argentina</t>
  </si>
  <si>
    <t>IC/0073/05</t>
  </si>
  <si>
    <t>Concurring Opinion</t>
  </si>
  <si>
    <t>IC/0073/03</t>
  </si>
  <si>
    <t>IC/0073/01</t>
  </si>
  <si>
    <t>LESI, S.p.A. and Astaldi, S.p.A. v. People's Democratic Republic of Algeria</t>
  </si>
  <si>
    <t>LESI and Astaldi v. Algeria</t>
  </si>
  <si>
    <t>IC/0072/02</t>
  </si>
  <si>
    <t>IC/0072/01</t>
  </si>
  <si>
    <t>Hrvatska Elektroprivreda d.d. v. Republic of Slovenia</t>
  </si>
  <si>
    <t>Hrvatska v. Slovenia</t>
  </si>
  <si>
    <t>IC/0071/01</t>
  </si>
  <si>
    <t>Biwater Gauff (Tanzania) Limited v. United Republic of Tanzania</t>
  </si>
  <si>
    <t>Biwater Gauff v. Tanzania</t>
  </si>
  <si>
    <t>IC/0070/09</t>
  </si>
  <si>
    <t>Concurring and Dissenting Opinion</t>
  </si>
  <si>
    <t>IC/0070/08</t>
  </si>
  <si>
    <t>IC/0070/06</t>
  </si>
  <si>
    <t>African Holding Company of America, Inc. and Société Africaine de Construction au Congo S.A.R.L. v. Democratic Republic of the Congo</t>
  </si>
  <si>
    <t>IC/0069/02</t>
  </si>
  <si>
    <t>IC/0069/01</t>
  </si>
  <si>
    <t>Decision on Jurisdiction and Admissibility</t>
  </si>
  <si>
    <t>Ioan Micula, Viorel Micula and others v. Romania</t>
  </si>
  <si>
    <t>Micula v. Romania</t>
  </si>
  <si>
    <t>IC/0068/01</t>
  </si>
  <si>
    <t>Desert Line Projects LLC v. Republic of Yemen</t>
  </si>
  <si>
    <t>Desert Line v. Yemen</t>
  </si>
  <si>
    <t>IC/0066/01</t>
  </si>
  <si>
    <t>Decision of the ad hoc Committee</t>
  </si>
  <si>
    <t>Rumeli Telekom A.S. and Telsim Mobil Telekomunikasyon Hizmetleri A.S. v, Kazakhstan</t>
  </si>
  <si>
    <t>Rumeli Telekom v. Kazakhstan</t>
  </si>
  <si>
    <t>IC/0065/03</t>
  </si>
  <si>
    <t>IC/0065/02</t>
  </si>
  <si>
    <t>Rumeli Telekom A.S. and Telsim Mobil Telekomunikasyon Hizmetleri A.S. v. Republic of Kazakhstan</t>
  </si>
  <si>
    <t>IC/0065/01</t>
  </si>
  <si>
    <t xml:space="preserve">Dissenting Opinion of Professor Francisco Orrego Vicuña </t>
  </si>
  <si>
    <t>Waguih Elie George Siag &amp; Clorinda Vecchi v. The Arab Republic of Egypt</t>
  </si>
  <si>
    <t>Siag v. Egypt</t>
  </si>
  <si>
    <t>IC/0064/04</t>
  </si>
  <si>
    <t>IC/0064/03</t>
  </si>
  <si>
    <t>IC/0064/02</t>
  </si>
  <si>
    <t>Waguih Elie George Siag and Clorinda Vecci v. Arab Republic of Egypt</t>
  </si>
  <si>
    <t>IC/0064/01</t>
  </si>
  <si>
    <t>Noble Energy Inc. and MachalaPower Cía. Ltd. v. Republic of Ecuador and Consejo Nacional de Electricidad</t>
  </si>
  <si>
    <t>Noble Energy v. Ecuador</t>
  </si>
  <si>
    <t>IC/0063/01</t>
  </si>
  <si>
    <t xml:space="preserve">Dissenting Opinion of Judge Mohamed Shahabuddeen </t>
  </si>
  <si>
    <t>Malaysian Historical Salvors, SDN, BHD v. Malaysia</t>
  </si>
  <si>
    <t>Historical Salvors v. Malaysia</t>
  </si>
  <si>
    <t>IC/0062/07</t>
  </si>
  <si>
    <t xml:space="preserve">Decision on the Application for Annulment </t>
  </si>
  <si>
    <t>IC/0062/06</t>
  </si>
  <si>
    <t>IC/0062/05</t>
  </si>
  <si>
    <t>Helnan International Hotels A/S v. Arab Republic of Egypt</t>
  </si>
  <si>
    <t>Helnan v. Egypt</t>
  </si>
  <si>
    <t>IC/0061/03</t>
  </si>
  <si>
    <t>IC/0061/02</t>
  </si>
  <si>
    <t>IC/0061/01</t>
  </si>
  <si>
    <t>Saipem S.p.A. v. The People's Republic of Bangladesh</t>
  </si>
  <si>
    <t>Saipem v. Bangladesh</t>
  </si>
  <si>
    <t>IC/0060/02</t>
  </si>
  <si>
    <t>Decision on Jurisdiction and Recommendation on Provisional Measures</t>
  </si>
  <si>
    <t>Saipem S.p.A. v. People's Republic of Bangladesh</t>
  </si>
  <si>
    <t>IC/0060/01</t>
  </si>
  <si>
    <t>Sociedad Anónima Eduardo Vieira v. Republic of Chile</t>
  </si>
  <si>
    <t>IC/0059/01</t>
  </si>
  <si>
    <t>OKO Pankki Oyj and others v. Republic of Estonia</t>
  </si>
  <si>
    <t>OKO v. Estonia</t>
  </si>
  <si>
    <t>IC/0058/01</t>
  </si>
  <si>
    <t>Order</t>
  </si>
  <si>
    <t>Western NIS Enterprise Fund v. Ukraine</t>
  </si>
  <si>
    <t>Western NIS v. Ukraine</t>
  </si>
  <si>
    <t>IC/0057/01</t>
  </si>
  <si>
    <t>Duke Energy Electroquil Partners and Electroquil S.A. v. Republic of Ecuador</t>
  </si>
  <si>
    <t>Duke Energy v. Ecuador</t>
  </si>
  <si>
    <t>IC/0056/01</t>
  </si>
  <si>
    <t>Telenor Mobile Communications AS v. Republic of Hungary</t>
  </si>
  <si>
    <t>Telenor v. Hungary</t>
  </si>
  <si>
    <t>IC/0055/01</t>
  </si>
  <si>
    <t>Wintershall Aktiengesellschaft v. Argentine Republic</t>
  </si>
  <si>
    <t>IC/0054/01</t>
  </si>
  <si>
    <t>Jan de Nul N.V. and Dredging International N.V. v. Arab Republic of Egypt</t>
  </si>
  <si>
    <t>Jan de Nul v. Egypt</t>
  </si>
  <si>
    <t>IC/0053/02</t>
  </si>
  <si>
    <t>IC/0053/01</t>
  </si>
  <si>
    <t>Decision on Stay of Enforcement of Award</t>
  </si>
  <si>
    <t>Continental Casualty Company v. Argentine Republic</t>
  </si>
  <si>
    <t>Continental Casualty v. Argentina</t>
  </si>
  <si>
    <t>IC/0052/04</t>
  </si>
  <si>
    <t>Decision on Preliminary Objection to Application for Annulment</t>
  </si>
  <si>
    <t>IC/0052/03</t>
  </si>
  <si>
    <t>IC/0052/02</t>
  </si>
  <si>
    <t>IC/0052/01</t>
  </si>
  <si>
    <t>M.C.I. Power Group L.C. and New Turbine Inc. v. Republic of Ecuador</t>
  </si>
  <si>
    <t>M.C.I. v. Ecuador</t>
  </si>
  <si>
    <t>IC/0050/03</t>
  </si>
  <si>
    <t>M.C.I. Power Group, L.C. and New Turbine, Inc. v. Republic of Ecuador</t>
  </si>
  <si>
    <t>IC/0050/01</t>
  </si>
  <si>
    <t>Metalpar S.A. and Buen Aire S.A. v. Argentine Republic</t>
  </si>
  <si>
    <t>Metalpar v. Argentina</t>
  </si>
  <si>
    <t>IC/0049/03</t>
  </si>
  <si>
    <t>Decision on Jurisdiction [Spanish]</t>
  </si>
  <si>
    <t>IC/0049/01</t>
  </si>
  <si>
    <t>Dissenting Opinion of Sir Franklin Berman</t>
  </si>
  <si>
    <t>Industria Nacional de Alimentos, S.A. and Indalsa Perú, S.A. (formerly Empresas Lucchetti, S.A. and Lucchetti Perú, S.A.) v. Republic of Peru</t>
  </si>
  <si>
    <t>IC/0048/07</t>
  </si>
  <si>
    <t>Decision on the Rectification</t>
  </si>
  <si>
    <t>IC/0048/05</t>
  </si>
  <si>
    <t xml:space="preserve">Decision on Annulment </t>
  </si>
  <si>
    <t>IC/0048/03</t>
  </si>
  <si>
    <t>IC/0048/01</t>
  </si>
  <si>
    <t>Impregilo S.p.A. v. Islamic Republic of Pakistan</t>
  </si>
  <si>
    <t>Impregilo v. Pakistan</t>
  </si>
  <si>
    <t>IC/0047/01</t>
  </si>
  <si>
    <t>Bayindir Insaat Turizm Ticaret Ve Sanayi A.S. v. Islamic Republic of Pakistan</t>
  </si>
  <si>
    <t>Bayindir v. Pakistan</t>
  </si>
  <si>
    <t>IC/0046/02</t>
  </si>
  <si>
    <t>IC/0046/01</t>
  </si>
  <si>
    <t>non-ITA</t>
  </si>
  <si>
    <t>Duke Energy International Peru Investments No. 1 Ltd. v. Republic of Peru</t>
  </si>
  <si>
    <t>Duke Energy v. Peru</t>
  </si>
  <si>
    <t>Inceysa Vallisoletana S.L. v. Republic of El Salvador</t>
  </si>
  <si>
    <t>Inceysa v. El Salvador</t>
  </si>
  <si>
    <t>IC/0044/02</t>
  </si>
  <si>
    <t>Dissenting Opinion of Mr. Bernardo M. Cremades</t>
  </si>
  <si>
    <t>IC/0043/02</t>
  </si>
  <si>
    <t>IC/0043/01</t>
  </si>
  <si>
    <t>Plama Consortium Limited v. Republic of Bulgaria</t>
  </si>
  <si>
    <t>Plama v. Bulgaria</t>
  </si>
  <si>
    <t>IC/0042/03</t>
  </si>
  <si>
    <t>Order on Provisional Measures</t>
  </si>
  <si>
    <t>IC/0042/02</t>
  </si>
  <si>
    <t>IC/0042/01</t>
  </si>
  <si>
    <t>Challenge Decision Regarding Professor Gabrielle Kaufmann-Kohler</t>
  </si>
  <si>
    <t>EDF International S.A., SAUR International S.A. and León Participaciones Argentinas S.A. v. Argentine Republic</t>
  </si>
  <si>
    <t>EDF v. Argentina</t>
  </si>
  <si>
    <t>IC/0041/01</t>
  </si>
  <si>
    <t>IC/0040/01</t>
  </si>
  <si>
    <t>Suez, Sociedad General de Aguas de Barcelona S.A. and Vivendi Universal S.A v. Argentine Republic</t>
  </si>
  <si>
    <t>Suez, Barcelona and Vivendi v. Argentina</t>
  </si>
  <si>
    <t>IC/0039/13</t>
  </si>
  <si>
    <t>IC/0039/12</t>
  </si>
  <si>
    <t>Decision on a Second Proposal for the Disqualification of a Member of the Arbitral Tribunal</t>
  </si>
  <si>
    <t>IC/0039/11</t>
  </si>
  <si>
    <t>Decision on the Proposal for the Disqualification of a Member of a Arbitral Tribunal</t>
  </si>
  <si>
    <t>IC/0039/10</t>
  </si>
  <si>
    <t>IC/0039/09</t>
  </si>
  <si>
    <t>IC/0039/05</t>
  </si>
  <si>
    <t>IC/0039/01</t>
  </si>
  <si>
    <t>Suez, Sociedad General de Aguas de Barcelona S.A. and Interagua Servicios Integrales de Agua S.A. v. Argentine Republic</t>
  </si>
  <si>
    <t>Suez, Barcelona and Interagua v. Argentina</t>
  </si>
  <si>
    <t>IC/0038/12</t>
  </si>
  <si>
    <t>IC/0038/11</t>
  </si>
  <si>
    <t>IC/0038/10</t>
  </si>
  <si>
    <t>IC/0038/09</t>
  </si>
  <si>
    <t>IC/0038/05</t>
  </si>
  <si>
    <t>ADC Affiliate Limited and ADC &amp; ADMC Management Limited v. Republic of Hungary</t>
  </si>
  <si>
    <t>ADC v. Hungary</t>
  </si>
  <si>
    <t>IC/0037/01</t>
  </si>
  <si>
    <t>El Paso Energy International Company v. Argentine Republic</t>
  </si>
  <si>
    <t>El Paso v. Argentina</t>
  </si>
  <si>
    <t>IC/0036/01</t>
  </si>
  <si>
    <t>Decision on Preliminary Objections</t>
  </si>
  <si>
    <t>Pan American Energy LLC and BP Argentina Exploration Company v. Argentine Republic</t>
  </si>
  <si>
    <t>Pan American Energy v. Argentina</t>
  </si>
  <si>
    <t>IC/0035/01</t>
  </si>
  <si>
    <t>Joy Mining Machinery Limited v. Arab Republic of Egypt</t>
  </si>
  <si>
    <t>Joy Mining v. Egypt</t>
  </si>
  <si>
    <t>IC/0034/01</t>
  </si>
  <si>
    <t>Decision of the Tribunal on Preliminary Questions on Jurisidiction</t>
  </si>
  <si>
    <t>Gas Natural SDG, S.A. v. Argentine Republic</t>
  </si>
  <si>
    <t>Gas Natural v. Argentina</t>
  </si>
  <si>
    <t>IC/0033/01</t>
  </si>
  <si>
    <t>Award [French]</t>
  </si>
  <si>
    <t>Consortium Groupement L.E.S.I. - DIPENTA v. People's Democratic Republic of Algeria</t>
  </si>
  <si>
    <t>L.E.S.I v. Algeria</t>
  </si>
  <si>
    <t>IC/0032/01</t>
  </si>
  <si>
    <t>Champion Trading Company and Ameritrade International, Inc. v. Arab Republic of Egypt</t>
  </si>
  <si>
    <t>Champion v. Egypt</t>
  </si>
  <si>
    <t>IC/0031/02</t>
  </si>
  <si>
    <t>IC/0031/01</t>
  </si>
  <si>
    <t>Rectification of the Annulment Decision</t>
  </si>
  <si>
    <t>Hussein Nuaman Soufraki v. United Arab Emirates</t>
  </si>
  <si>
    <t>Soufraki v. UAE</t>
  </si>
  <si>
    <t>IC/0029/05</t>
  </si>
  <si>
    <t>IC/0029/03</t>
  </si>
  <si>
    <t>Separate Opinion and Statement of Dissent</t>
  </si>
  <si>
    <t>IC/0029/02</t>
  </si>
  <si>
    <t>IC/0029/01</t>
  </si>
  <si>
    <t>Order of the Tribunal on Further Proceedings</t>
  </si>
  <si>
    <t>SGS Société Générale de Surveillance S.A. v. Republic of the Philippines</t>
  </si>
  <si>
    <t>SGS v. Philippines</t>
  </si>
  <si>
    <t>IC/0028/03</t>
  </si>
  <si>
    <t>IC/0028/02</t>
  </si>
  <si>
    <t>Decision of Jurisdiction</t>
  </si>
  <si>
    <t>IC/0028/01</t>
  </si>
  <si>
    <t>PSEG Global Inc. and Konya Ilgin Elektrik Üretim ve Ticaret Limited Sirketi v. Republic of Turkey</t>
  </si>
  <si>
    <t>PSEG v. Turkey</t>
  </si>
  <si>
    <t>IC/0027/02</t>
  </si>
  <si>
    <t>IC/0027/01</t>
  </si>
  <si>
    <t>Letter from President of Tribunal Responding to Petition</t>
  </si>
  <si>
    <t>Aguas del Tunari S.A. v. Republic of Bolivia</t>
  </si>
  <si>
    <t>IC/0026/04</t>
  </si>
  <si>
    <t>Declaration of José Luis Alberro-Semerena</t>
  </si>
  <si>
    <t>IC/0026/03</t>
  </si>
  <si>
    <t>Decision on Respondent's Objections to Jurisdiction</t>
  </si>
  <si>
    <t>IC/0026/01</t>
  </si>
  <si>
    <t>Dissenting Opinion of Danial M. Price</t>
  </si>
  <si>
    <t>Tokios Tokelės v. Ukraine</t>
  </si>
  <si>
    <t>IC/0025/06</t>
  </si>
  <si>
    <t>IC/0025/05</t>
  </si>
  <si>
    <t>IC/0025/03</t>
  </si>
  <si>
    <t>IC/0025/02</t>
  </si>
  <si>
    <t>AES Corporation v. Argentine Republic</t>
  </si>
  <si>
    <t>AES v. Argentina</t>
  </si>
  <si>
    <t>IC/0024/01</t>
  </si>
  <si>
    <t>Sempra Energy International v. The Argentine Republic</t>
  </si>
  <si>
    <t>Sempra v. Argentina</t>
  </si>
  <si>
    <t>IC/0023/09</t>
  </si>
  <si>
    <t>Decision on Sempra Energy International's Request for the Termination of the Stay of Enforcement of the Award (Rule 54 of the ICSID Arbitration Rules)</t>
  </si>
  <si>
    <t>IC/0023/07</t>
  </si>
  <si>
    <t>Decision on Request for Stay of Enforcement</t>
  </si>
  <si>
    <t>IC/0023/05</t>
  </si>
  <si>
    <t>Sempra Energy International v. Argentine Republic</t>
  </si>
  <si>
    <t>IC/0023/04</t>
  </si>
  <si>
    <t>IC/0023/03</t>
  </si>
  <si>
    <t>IC/0023/01</t>
  </si>
  <si>
    <t>Ahmonseto, Inc. and others v. Arab Republic of Egypt</t>
  </si>
  <si>
    <t>Ahmonseto v. Egypt</t>
  </si>
  <si>
    <t>IC/0022/01</t>
  </si>
  <si>
    <t>Declaration by Sir Ian Sinclair, KCMG QC</t>
  </si>
  <si>
    <t>Salini Costruttori S.p.A. and Italstrade S.p.A. v. Hashemite Kingdom of Jordan</t>
  </si>
  <si>
    <t>Salini v. Jordan</t>
  </si>
  <si>
    <t>IC/0021/03</t>
  </si>
  <si>
    <t>IC/0021/02</t>
  </si>
  <si>
    <t>IC/0021/01</t>
  </si>
  <si>
    <t>Dissenting Opinion on Jurisdiction</t>
  </si>
  <si>
    <t>IBM World Trade Corp. v. Republic of Ecuador</t>
  </si>
  <si>
    <t>IBM v. Ecuador</t>
  </si>
  <si>
    <t>IC/0020/05</t>
  </si>
  <si>
    <t>IC/0020/04</t>
  </si>
  <si>
    <t>IC/0020/02</t>
  </si>
  <si>
    <t>Decision on Claimants' Request for Supplementary Decision</t>
  </si>
  <si>
    <t>LG&amp;E Energy Corp., LG&amp;E Capital Corp. and LG&amp;E International Inc. v. Argentine Republic</t>
  </si>
  <si>
    <t>LG&amp;E v. Argentina</t>
  </si>
  <si>
    <t>IC/0019/07</t>
  </si>
  <si>
    <t>IC/0019/05</t>
  </si>
  <si>
    <t>IC/0019/03</t>
  </si>
  <si>
    <t>IC/0019/01</t>
  </si>
  <si>
    <t>Siemens A.G. v. Argentine Republic</t>
  </si>
  <si>
    <t>Siemens v. Argentina</t>
  </si>
  <si>
    <t>IC/0018/04</t>
  </si>
  <si>
    <t>Separate Opinion of Prof. Janeiro</t>
  </si>
  <si>
    <t>IC/0018/03</t>
  </si>
  <si>
    <t>IC/0018/01</t>
  </si>
  <si>
    <t>CMS Gas Transmission Company v. Argentine Republic</t>
  </si>
  <si>
    <t>CMS Gas Transmission v. Argentina</t>
  </si>
  <si>
    <t>IC/0016/05</t>
  </si>
  <si>
    <t>Decision on Argentine Republic's Request for a Continued Stay of Enforcement of the Award</t>
  </si>
  <si>
    <t>IC/0016/04</t>
  </si>
  <si>
    <t>IC/0016/02</t>
  </si>
  <si>
    <t>IC/0016/01</t>
  </si>
  <si>
    <t>Decision on the Respondent’s Request for a Continued Stay of Execution (Rule 54 of the ICSID Arbitration Rules)</t>
  </si>
  <si>
    <t>MTD Equity Sdn. Bhd. and MTD Chile S.A. v. Republic of Chile</t>
  </si>
  <si>
    <t>MTD v. Chile</t>
  </si>
  <si>
    <t>IC/0015/03</t>
  </si>
  <si>
    <t>IC/0015/02</t>
  </si>
  <si>
    <t>IC/0015/01</t>
  </si>
  <si>
    <t>Judgment of the English High Court of Justice on Enforcement</t>
  </si>
  <si>
    <t>AIG Capital Partners, Inc. and CJSC Tema Real Estate Company v. Republic of Kazakhstan</t>
  </si>
  <si>
    <t>AIG v. Kazakhstan</t>
  </si>
  <si>
    <t>IC/0014/02</t>
  </si>
  <si>
    <t>IC/0014/01</t>
  </si>
  <si>
    <t>Decision on the Application for Annulment of the Argentine Republic</t>
  </si>
  <si>
    <t>Enron Corporation and Ponderosa Assets, L.P. v. Argentine Republic</t>
  </si>
  <si>
    <t>Enron v. Argentina</t>
  </si>
  <si>
    <t>IC/0012/10</t>
  </si>
  <si>
    <t>Decision on the Claimants’ Second Request to Lift Provisional Stay of Enforcement of the Award</t>
  </si>
  <si>
    <t>IC/0012/09</t>
  </si>
  <si>
    <t>Decision on Request for Continued Stay of Enforcement</t>
  </si>
  <si>
    <t>IC/0012/07</t>
  </si>
  <si>
    <t>Decision on Rectification</t>
  </si>
  <si>
    <t>IC/0012/05</t>
  </si>
  <si>
    <t>IC/0012/04</t>
  </si>
  <si>
    <t>Decision on Jurisdiction (Ancilliary Claim)</t>
  </si>
  <si>
    <t>IC/0012/02</t>
  </si>
  <si>
    <t>IC/0012/01</t>
  </si>
  <si>
    <t>Decision on Claimant's Proposal to Disqualify Arbitrator</t>
  </si>
  <si>
    <t>SGS Société Générale de Surveillance S.A. v. Islamic Republic of Pakistan</t>
  </si>
  <si>
    <t>SGS v. Pakistan</t>
  </si>
  <si>
    <t>IC/0011/05</t>
  </si>
  <si>
    <t>Judgment by the Supreme Court of Pakistan</t>
  </si>
  <si>
    <t>IC/0011/04</t>
  </si>
  <si>
    <t>Order by the Supreme Court of Pakistan</t>
  </si>
  <si>
    <t>IC/0011/03</t>
  </si>
  <si>
    <t>IC/0011/02</t>
  </si>
  <si>
    <t>Azurix Corp. v. The Argentine Republic</t>
  </si>
  <si>
    <t>Azurix v. Argentina</t>
  </si>
  <si>
    <t>IC/0010/06</t>
  </si>
  <si>
    <t>Decision on the Continued Stay of Enforcement of the Award</t>
  </si>
  <si>
    <t>Azurix Corp. v. Argentine Republic</t>
  </si>
  <si>
    <t>IC/0010/04</t>
  </si>
  <si>
    <t>IC/0010/02</t>
  </si>
  <si>
    <t>IC/0010/01</t>
  </si>
  <si>
    <t>Noble Ventures, Inc. v. Romania</t>
  </si>
  <si>
    <t>IC/0009/02</t>
  </si>
  <si>
    <t>IC/0009/01</t>
  </si>
  <si>
    <t>Generation Ukraine Inc. v. Ukraine</t>
  </si>
  <si>
    <t>Generation Ukraine v. Ukraine</t>
  </si>
  <si>
    <t>IC/0006/01</t>
  </si>
  <si>
    <t>Consortium R.F.C.C. v. Kingdom of Morocco</t>
  </si>
  <si>
    <t>R.F.C.C. v. Morocco</t>
  </si>
  <si>
    <t>IC/0003/03</t>
  </si>
  <si>
    <t>Final Award [French]</t>
  </si>
  <si>
    <t>IC/0003/02</t>
  </si>
  <si>
    <t>Award on Jurisdiction [French]</t>
  </si>
  <si>
    <t>IC/0003/01</t>
  </si>
  <si>
    <t>Salini Costruttori S.p.A. and Italstrade S.p.A. v. Kingdom of Morocco</t>
  </si>
  <si>
    <t>Salini v. Morocco</t>
  </si>
  <si>
    <t>IC/0002/01</t>
  </si>
  <si>
    <t>Separate concurring opinion</t>
  </si>
  <si>
    <t>Mihaly International Corporation v. Democratic Socialist Republic of Sri Lanka</t>
  </si>
  <si>
    <t>Mihaly v. Sri Lanka</t>
  </si>
  <si>
    <t>IC/0001/02</t>
  </si>
  <si>
    <t>IC/0001/01</t>
  </si>
  <si>
    <t>Dissenting Opinion of Professor Jerzy Rajski</t>
  </si>
  <si>
    <t>Eureko B.V. v. Republic of Poland</t>
  </si>
  <si>
    <t>Eureko v. Poland</t>
  </si>
  <si>
    <t>AH/0001/06</t>
  </si>
  <si>
    <t>Judgment of Court of First Instance of Brussels on challenge to arbitrator</t>
  </si>
  <si>
    <t>AH/0001/05</t>
  </si>
  <si>
    <t>Judgment of Court of First Instance of Brussels on setting aside of award</t>
  </si>
  <si>
    <t>AH/0001/03</t>
  </si>
  <si>
    <t>Alasdair Ross Anderson and others v. Republic of Costa Rica</t>
  </si>
  <si>
    <t>Anderson v. Costa Rica</t>
  </si>
  <si>
    <t>AF/0020/01</t>
  </si>
  <si>
    <t>Concurring Statement of Arbitrator Matthews</t>
  </si>
  <si>
    <t>Piero Foresti, Laura de Carli &amp; Others v. The Republic of South Africa</t>
  </si>
  <si>
    <t>Foresti v. South Africa</t>
  </si>
  <si>
    <t>AF/0019/05</t>
  </si>
  <si>
    <t>AF/0019/04</t>
  </si>
  <si>
    <t>Europe Cement Investment &amp; Trade S.A. v. Republic of Turkey</t>
  </si>
  <si>
    <t>Europe Cement v. Turkey</t>
  </si>
  <si>
    <t>AF/0018/01</t>
  </si>
  <si>
    <t>Cementownia "Nowa Huta" S.A. v. Republic of Turkey</t>
  </si>
  <si>
    <t>Cementownia v. Turkey</t>
  </si>
  <si>
    <t>AF/0017/01</t>
  </si>
  <si>
    <t>Judgment of the Ontario Superior Court of Justice on application to set aside award</t>
  </si>
  <si>
    <t>Cargill, Incorporated v. United Mexican States</t>
  </si>
  <si>
    <t>Cargill v. Mexico</t>
  </si>
  <si>
    <t>AF/0016/02</t>
  </si>
  <si>
    <t>AF/0016/01</t>
  </si>
  <si>
    <t>Mondev International Ltd. v. United States of America</t>
  </si>
  <si>
    <t>Mondev v. United States</t>
  </si>
  <si>
    <t>AF/0015/01</t>
  </si>
  <si>
    <t>Review by Ontario Court of Appeal</t>
  </si>
  <si>
    <t>Marvin Roy Feldman Karpa v. United Mexican States</t>
  </si>
  <si>
    <t>Feldman v. Mexico</t>
  </si>
  <si>
    <t>AF/0014/12</t>
  </si>
  <si>
    <t>Review by Ontario Supreme Court</t>
  </si>
  <si>
    <t>AF/0014/11</t>
  </si>
  <si>
    <t>Correction and Interpretation of the Award</t>
  </si>
  <si>
    <t>AF/0014/07</t>
  </si>
  <si>
    <t>AF/0014/05</t>
  </si>
  <si>
    <t>AF/0014/03</t>
  </si>
  <si>
    <t>AF/0014/01</t>
  </si>
  <si>
    <t>Memorandum of Opinion of the United States District Court Dismissing Loewen's Motion to Vacate Arbitral Award</t>
  </si>
  <si>
    <t>The Loewen Group, Inc. and Raymond L. Loewen v. United States of America</t>
  </si>
  <si>
    <t>Loewen v. United States</t>
  </si>
  <si>
    <t>AF/0013/04</t>
  </si>
  <si>
    <t>Decision on Respondent's Request for a Supplementary Decision</t>
  </si>
  <si>
    <t>AF/0013/03</t>
  </si>
  <si>
    <t>AF/0013/02</t>
  </si>
  <si>
    <t>AF/0013/01</t>
  </si>
  <si>
    <t>Waste Management, Inc. v. United Mexican States [I]</t>
  </si>
  <si>
    <t>Waste Management v. Mexico I</t>
  </si>
  <si>
    <t>AF/0012/02</t>
  </si>
  <si>
    <t>AF/0012/01</t>
  </si>
  <si>
    <t>Award (Embodying Settlement Agreement)</t>
  </si>
  <si>
    <t>AF/0011/01</t>
  </si>
  <si>
    <t>Robert Azinian and others v. United Mexican States</t>
  </si>
  <si>
    <t>Azinian v. Mexico</t>
  </si>
  <si>
    <t>AF/0010/01</t>
  </si>
  <si>
    <t>Supplementary reasons for BCSC Decision</t>
  </si>
  <si>
    <t>Metalclad Corporation v. United Mexican States</t>
  </si>
  <si>
    <t>Metalclad v. Mexico</t>
  </si>
  <si>
    <t>AF/0009/04</t>
  </si>
  <si>
    <t>Review by British Columbia Supreme Court</t>
  </si>
  <si>
    <t>AF/0009/03</t>
  </si>
  <si>
    <t>AF/0009/01</t>
  </si>
  <si>
    <t>Reasons for Judgment on Application for Set Aside</t>
  </si>
  <si>
    <t>Bayview Irrigation District and others v. United Mexican States</t>
  </si>
  <si>
    <t>Bayview v. Mexico</t>
  </si>
  <si>
    <t>AF/0008/03</t>
  </si>
  <si>
    <t>AF/0008/01</t>
  </si>
  <si>
    <t>Vannessa Ventures Ltd. v. Bolivarian Republic of Venezuela</t>
  </si>
  <si>
    <t>Vannessa Ventures v. Venezuela</t>
  </si>
  <si>
    <t>AF/0007/01</t>
  </si>
  <si>
    <t>Archer Daniels Midland Company and Tate &amp; Lyle Ingredients Americas, Inc. v. United Mexican States</t>
  </si>
  <si>
    <t>ADM v. Mexico</t>
  </si>
  <si>
    <t>AF/0006/06</t>
  </si>
  <si>
    <t>Award (Redacted Version)</t>
  </si>
  <si>
    <t>AF/0006/05</t>
  </si>
  <si>
    <t>AF/0006/03</t>
  </si>
  <si>
    <t>AF/0006/01</t>
  </si>
  <si>
    <t>Decision on the Correction and Interpretation of the Award (not public).</t>
  </si>
  <si>
    <t>Corn Products International, Inc. v. United Mexican States</t>
  </si>
  <si>
    <t>Corn Products v. Mexico</t>
  </si>
  <si>
    <t>AF/0005/09</t>
  </si>
  <si>
    <t>AF/0005/08</t>
  </si>
  <si>
    <t>Dessenting Opinion of Jesús Alfonso Serrano de la Vega (not public)</t>
  </si>
  <si>
    <t>AF/0005/07</t>
  </si>
  <si>
    <t>Separate Opinion of Prof. Andreas Lowenfeld</t>
  </si>
  <si>
    <t>AF/0005/05</t>
  </si>
  <si>
    <t>Decision on Responsibility (redacted)</t>
  </si>
  <si>
    <t>AF/0005/03</t>
  </si>
  <si>
    <t>AF/0005/01</t>
  </si>
  <si>
    <t>Fireman's Fund Insurance Company v. United Mexican States</t>
  </si>
  <si>
    <t>Fireman's Fund v. Mexico</t>
  </si>
  <si>
    <t>AF/0004/02</t>
  </si>
  <si>
    <t>AF/0004/01</t>
  </si>
  <si>
    <t>Venue</t>
  </si>
  <si>
    <t>Waste Management, Inc. v. United Mexican States [II]</t>
  </si>
  <si>
    <t>Waste Management v. Mexico II</t>
  </si>
  <si>
    <t>AF/0003/03</t>
  </si>
  <si>
    <t>AF/0003/02</t>
  </si>
  <si>
    <t>AF/0003/01</t>
  </si>
  <si>
    <t>Técnicas Medioambientales Tecmed, S.A. v. United Mexican States</t>
  </si>
  <si>
    <t>Tecmed v. Mexico</t>
  </si>
  <si>
    <t>AF/0002/02</t>
  </si>
  <si>
    <t>ADF Group Inc. v. United States of America</t>
  </si>
  <si>
    <t>ADF v. United States</t>
  </si>
  <si>
    <t>AF/0001/02</t>
  </si>
  <si>
    <t xml:space="preserve"> Uploaded</t>
  </si>
  <si>
    <t xml:space="preserve"> Sent for Upload</t>
  </si>
  <si>
    <t>Term or Phrase Uploaded</t>
  </si>
  <si>
    <t>Term or Phrase to Upload</t>
  </si>
  <si>
    <t>Publ. Citator</t>
  </si>
  <si>
    <t>JP Citator</t>
  </si>
  <si>
    <t>Article Citator</t>
  </si>
  <si>
    <t>Date</t>
  </si>
  <si>
    <t>Document Description</t>
  </si>
  <si>
    <t>Case Name: Long Titles</t>
  </si>
  <si>
    <t>Short Titles</t>
  </si>
  <si>
    <t>UIN</t>
  </si>
  <si>
    <t>Total</t>
  </si>
  <si>
    <t>IC/0116/02</t>
  </si>
  <si>
    <t>Fuchs v. Georgia</t>
  </si>
  <si>
    <t>Ron Fuchs v. Georgia</t>
  </si>
  <si>
    <t>IC/0134/01</t>
  </si>
  <si>
    <t>UN/0048/01</t>
  </si>
  <si>
    <t>Nova Scotia Power v. Venezuela</t>
  </si>
  <si>
    <t>Nova Scotia Power Incorporated (NSPI) v. Bolivarian Republic of Venezuela</t>
  </si>
  <si>
    <t>UN/0048/02</t>
  </si>
  <si>
    <t>IC/0135/01</t>
  </si>
  <si>
    <t>AES v. Hungary</t>
  </si>
  <si>
    <t>AES Summit Generation Limited and AES-Tisza Erömü Kft. v. Republic of Hungary</t>
  </si>
  <si>
    <t>1 = NAFTA (53 Complete)</t>
  </si>
  <si>
    <t>Decision [French]</t>
  </si>
  <si>
    <t>Decision on Provisional Measures [French]</t>
  </si>
  <si>
    <t>Decision on Jurisdiction [French]</t>
  </si>
  <si>
    <t>Decision on Arbitration Expenses [French]</t>
  </si>
  <si>
    <t>Decision on Stay [French]</t>
  </si>
  <si>
    <t>Revision Decision [French]</t>
  </si>
  <si>
    <t>Decision on the Proposal to Disqualify an Arbitrator [French]</t>
  </si>
  <si>
    <t>Costs Order [Spanish]</t>
  </si>
  <si>
    <t>Swiss Federal Tribunal Decision I [French]</t>
  </si>
  <si>
    <t>Swiss Federal Tribunal Decision II [French]</t>
  </si>
  <si>
    <t>Decision of the Swiss Federal Tribunal [German]</t>
  </si>
  <si>
    <t>Swiss Federal Tribunal Decision [German]</t>
  </si>
  <si>
    <t>Recours en Annulation [French]</t>
  </si>
  <si>
    <t>IC/0136/01</t>
  </si>
  <si>
    <t>Spyridon v. Romania</t>
  </si>
  <si>
    <t>Spyridon Roussalis v. Romania</t>
  </si>
  <si>
    <t>Parkerings v. Lithuania</t>
  </si>
  <si>
    <t>IC/0121/01</t>
  </si>
  <si>
    <t>AF/0021/01</t>
  </si>
  <si>
    <t>Quadrant Pacific Growth Fund L.P. and Canasco Holdings Inc. v. Republic of Costa Rica</t>
  </si>
  <si>
    <t>Order of the Tribunal Taking Note of the Discontinuance of the Proceedings and Allocation of Costs</t>
  </si>
  <si>
    <t>IC/0091/28</t>
  </si>
  <si>
    <t>Decision on the Admissibility of the Application for Annulment [French]</t>
  </si>
  <si>
    <t>UN/0049/01</t>
  </si>
  <si>
    <t>Award on Jurisdiction, Arbitrability and Suspension</t>
  </si>
  <si>
    <t>IC/0119/02</t>
  </si>
  <si>
    <t>IC/0126/02</t>
  </si>
  <si>
    <t>IC/0116/03</t>
  </si>
  <si>
    <t>IC/0134/02</t>
  </si>
  <si>
    <t>IC/0137/01</t>
  </si>
  <si>
    <t>Global Trading v. Ukraine</t>
  </si>
  <si>
    <t>Global Trading Resource Corp. and Globex International, Inc. v. Ukraine</t>
  </si>
  <si>
    <t>Camuzzi v. Argentina I</t>
  </si>
  <si>
    <t>Camuzzi v. Argentina II</t>
  </si>
  <si>
    <t>Complete</t>
  </si>
  <si>
    <t>Assigned</t>
  </si>
  <si>
    <t># of Docs Assigne</t>
  </si>
  <si>
    <t>DCD Review</t>
  </si>
  <si>
    <t>Incomplete</t>
  </si>
  <si>
    <t># of Docs Assigned</t>
  </si>
  <si>
    <t># of ArtCit Assigned</t>
  </si>
  <si>
    <t># of JP/PUB Assigned</t>
  </si>
  <si>
    <t>Totals</t>
  </si>
  <si>
    <t>DCD upload</t>
  </si>
  <si>
    <t>Upload Complete</t>
  </si>
  <si>
    <t>DCD Draft Incomp</t>
  </si>
  <si>
    <t>DCD Review Incomp</t>
  </si>
  <si>
    <t>African Holding v. DRC</t>
  </si>
  <si>
    <t>American Manufacturing &amp; Trading v. DRC</t>
  </si>
  <si>
    <t>Mitchell v. DRC</t>
  </si>
  <si>
    <t>IC/0059/02</t>
  </si>
  <si>
    <t>Sociedad Vieira v. Chile</t>
  </si>
  <si>
    <t>IC/0138/01</t>
  </si>
  <si>
    <t>Decision on Respondent's Application for Security for Cost</t>
  </si>
  <si>
    <t>IC/0138/02</t>
  </si>
  <si>
    <t>IC/0139/01</t>
  </si>
  <si>
    <t>Murphy v. Ecuador</t>
  </si>
  <si>
    <t>Murphy Exploration and Production Company International v. Republic of Ecuador</t>
  </si>
  <si>
    <t>OT/0005/05</t>
  </si>
  <si>
    <t>Decision of Amtsgericht Mitte</t>
  </si>
  <si>
    <t>OT/0005/06</t>
  </si>
  <si>
    <t>Decision of Oberlandesgericht Köln</t>
  </si>
  <si>
    <t>OT/0005/07</t>
  </si>
  <si>
    <t>Decision of Nacka Tingsrätt</t>
  </si>
  <si>
    <t>OT/0005/08</t>
  </si>
  <si>
    <t>Decision of Landgericht Köln</t>
  </si>
  <si>
    <t>SC/0010/02</t>
  </si>
  <si>
    <t>Award on Merits</t>
  </si>
  <si>
    <t>SC/0010/03</t>
  </si>
  <si>
    <t>Decision of the Supreme Court of Sweden</t>
  </si>
  <si>
    <t>UN/0050/01</t>
  </si>
  <si>
    <t>UN/0051/01</t>
  </si>
  <si>
    <t>Ulysseas v. Ecuador</t>
  </si>
  <si>
    <t>Ulysseas, Inc. v. Ecuador</t>
  </si>
  <si>
    <t>IC/0139/02</t>
  </si>
  <si>
    <t>N/A</t>
  </si>
  <si>
    <t>IC/0038/01</t>
  </si>
  <si>
    <t>IC/0086/17</t>
  </si>
  <si>
    <t>Additional Opinion of Professor JH Dalhuisen under Article 48(4) of the ICSID Convention</t>
  </si>
  <si>
    <t>IC/0059/03</t>
  </si>
  <si>
    <t>Award [Spanish]</t>
  </si>
  <si>
    <t>Dissenting Opinion [Spanish]</t>
  </si>
  <si>
    <t>SARL v. Gabon</t>
  </si>
  <si>
    <t>Saluka v. Czech Republic</t>
  </si>
  <si>
    <t>Nagel v. Czech Republic</t>
  </si>
  <si>
    <t>Eastern Sugar v. Czech Republic</t>
  </si>
  <si>
    <t>Phoenix Action v. Czech Republic</t>
  </si>
  <si>
    <t>CME v. Czech Republic</t>
  </si>
  <si>
    <t>European Media Ventures v. Czech Republic</t>
  </si>
  <si>
    <t>Lauder v. Czech Republic</t>
  </si>
  <si>
    <t>Nreka v. Czech Republic</t>
  </si>
  <si>
    <t>Noble Ventures v. Romania</t>
  </si>
  <si>
    <t>Decision of the ad hoc Committee on the Stay of Enforcement of the Award [same as IC/0116/03]</t>
  </si>
  <si>
    <t>Award [same as IC/0116/02]</t>
  </si>
  <si>
    <t>Award [same as IC/0134/02]</t>
  </si>
  <si>
    <t>Decision of the ad hoc Committee on the Stay of Enforcement of the Award [same as IC/0134/02]</t>
  </si>
  <si>
    <t>Aguas del Tunari v. Bolivia</t>
  </si>
  <si>
    <t>Decision on Jurisdiction and Competence [Spanish] - Initial Drafts done on English Translation</t>
  </si>
  <si>
    <t>Decision on Annulment [Spanish]</t>
  </si>
  <si>
    <t>IC/0140/01</t>
  </si>
  <si>
    <t>Nations Energy v. Panama</t>
  </si>
  <si>
    <t>Nations Energy, Inc. and others v. Republic of Panama</t>
  </si>
  <si>
    <t>IC/0117/02</t>
  </si>
  <si>
    <t>Total S.A. v. Argentine Republic</t>
  </si>
  <si>
    <t>UN/0001/03</t>
  </si>
  <si>
    <t>Memorandum Opinion of U.S. District Court for the District of Columbia on Cross-Motion for Recognition and Enforcement of Arbitral Award</t>
  </si>
  <si>
    <t>IC/0131/01</t>
  </si>
  <si>
    <t>Caratube v. Kazakhstan</t>
  </si>
  <si>
    <t>Caratube International Oil Company LLP v. Republic of Kazakhstan</t>
  </si>
  <si>
    <t>US District Court for the District Columba Decision on Caratube Discovery Petition</t>
  </si>
  <si>
    <t>IC/0131/02</t>
  </si>
  <si>
    <t>Decision Regarding Claimant’s Application for Provisional Measures</t>
  </si>
  <si>
    <t>IC/0140/02</t>
  </si>
  <si>
    <t>IC/0141/01</t>
  </si>
  <si>
    <t>Telefónica v. Argentina</t>
  </si>
  <si>
    <t>Telefónica S.A v. Argentine Republic</t>
  </si>
  <si>
    <t>Decision of the Tribunal on Objections to Jurisdiction</t>
  </si>
  <si>
    <t>SC/0012/01</t>
  </si>
  <si>
    <t>Al-Bahloul v. Tajikistan</t>
  </si>
  <si>
    <t>Mohammad Ammar Al-Bahloul v. Republic of Tajikistan</t>
  </si>
  <si>
    <t>Partial Award on Jurisdiction and Liability</t>
  </si>
  <si>
    <t>SC/0012/02</t>
  </si>
  <si>
    <t>IC/0142/01</t>
  </si>
  <si>
    <t>Malicorp v. Egypt</t>
  </si>
  <si>
    <t>Malicorp Limited v. Arab Republic of Egypt</t>
  </si>
  <si>
    <t>UN/0011/05</t>
  </si>
  <si>
    <t>SC/0001/03</t>
  </si>
  <si>
    <t>Vladimir Berschader and Moïse Berschader v. Russian Federation</t>
  </si>
  <si>
    <t>Separate Opinion of Todd Weiler</t>
  </si>
  <si>
    <t>Wintershall v. Argentina</t>
  </si>
  <si>
    <t>IC/0143/01</t>
  </si>
  <si>
    <t>Tidewater v. Venezuela</t>
  </si>
  <si>
    <t>Decision on Claimant's Proposal to Disqualify Professor Brigitte Stern, Arbitrator</t>
  </si>
  <si>
    <t>UN/0045/09</t>
  </si>
  <si>
    <t>Chevron v. Ecuador II</t>
  </si>
  <si>
    <t>Order for Interim Measures</t>
  </si>
  <si>
    <t>Chevron v. Ecuador I</t>
  </si>
  <si>
    <t>IC/0071/02</t>
  </si>
  <si>
    <t>IC/0071/03</t>
  </si>
  <si>
    <t>Order Concerning the Participation of a Counsel</t>
  </si>
  <si>
    <t>Decision on the Treaty Interpretation Issue</t>
  </si>
  <si>
    <t>Individual Opinion of Jan Paulson</t>
  </si>
  <si>
    <t>Vito G. Gallo v. Government of Canada</t>
  </si>
  <si>
    <t>TCW Group, Inc &amp; Dominion Energy Holdings, L.P. v. Dominican Republic</t>
  </si>
  <si>
    <t>Walter Bau AG v. Thailand</t>
  </si>
  <si>
    <t>Romak S.A. v. Republic of Uzbekistan</t>
  </si>
  <si>
    <t>Hulley Enterprises Limited (Cyprus) v. Russian Federation</t>
  </si>
  <si>
    <t>Yukos Universal Limited (Isle of Man) v. Russian Federation</t>
  </si>
  <si>
    <t>Veteran Petroleum Limited (Cyprus) v. Russian Federation</t>
  </si>
  <si>
    <t>ICS Inspection and Control Services Limited (United Kingdom) v. Argentine Republic</t>
  </si>
  <si>
    <t>Chevron Corporation (U.S.A.) and Texaco Petroleum Corporation (U.S.A.) v. Republic of Ecuador [II]</t>
  </si>
  <si>
    <t>Chevron Corporation (U.S.A.) and Texaco Petroleum Corporation (U.S.A.) v. Republic of Ecuador [I]</t>
  </si>
  <si>
    <t>IC/0043/03</t>
  </si>
  <si>
    <t>IC/0118/02</t>
  </si>
  <si>
    <t>IC/0118/03</t>
  </si>
  <si>
    <t>Dissenting Opinion of Arbitrator Dr. Jürgen Voss</t>
  </si>
  <si>
    <t>IC/0122/08</t>
  </si>
  <si>
    <t>Commerce Group v. El Salvador</t>
  </si>
  <si>
    <t>Commerce Group Corp. and San Sebastian Gold Mines, Inc. v. Republic of El Salvador</t>
  </si>
  <si>
    <t>IC/0124/02</t>
  </si>
  <si>
    <t>Decision on Interpretation and on the Request for Provisional Measures</t>
  </si>
  <si>
    <t>UN/0018/04</t>
  </si>
  <si>
    <t>Decision of U.S. Court of Appeals (D.C. Cir.)</t>
  </si>
  <si>
    <t>UN/0045/10</t>
  </si>
  <si>
    <t>Decision of the U.S. Court of Appeals (2nd Cir.)</t>
  </si>
  <si>
    <t>IC/0144/01</t>
  </si>
  <si>
    <t>GEA v. Ukraine</t>
  </si>
  <si>
    <t>GEA Group Aktiengesellschaft v. Ukraine</t>
  </si>
  <si>
    <t>Decision on Objections to Jurisdiction [Spanish]</t>
  </si>
  <si>
    <t>Dissenting Opinion of Dr. José María Chillón Medina [Spanish]</t>
  </si>
  <si>
    <t>Spanish</t>
  </si>
  <si>
    <t>Lucchetti v. Peru</t>
  </si>
  <si>
    <t>Camuzzi International S.A. v. Argentine Republic [I]</t>
  </si>
  <si>
    <t>Camuzzi International S.A. v. Argentine Republic [II]</t>
  </si>
  <si>
    <t>AF/0022/01</t>
  </si>
  <si>
    <t>Gemplus v. Mexico</t>
  </si>
  <si>
    <t>Gemplus, S.A., SLP, S.A. and Gemplus Industrial, S.A. de C.V. v. United Mexican States</t>
  </si>
  <si>
    <t>English</t>
  </si>
  <si>
    <t>IC/0145/01</t>
  </si>
  <si>
    <t>ABCI v. Tunisia</t>
  </si>
  <si>
    <t>ABCI Investments N.V. v. Republic of Tunisia</t>
  </si>
  <si>
    <t>UN/0055/01</t>
  </si>
  <si>
    <t>AFT v. Slovak Republic</t>
  </si>
  <si>
    <t>Alps Finance and Trade AG v. Slovak Republic</t>
  </si>
  <si>
    <t>Award (Redacted)</t>
  </si>
  <si>
    <t>IC/0146/01</t>
  </si>
  <si>
    <t>Electrabel v. Hungary</t>
  </si>
  <si>
    <t>Electrabel S.A. v. Republic of Hungary</t>
  </si>
  <si>
    <t>UN/0001/04</t>
  </si>
  <si>
    <t>Memorandum Opinion of U.S. District Court for the District of Columbia on Review of the Award</t>
  </si>
  <si>
    <t>IC/0112/04</t>
  </si>
  <si>
    <t>JCT/AB</t>
  </si>
  <si>
    <t>French</t>
  </si>
  <si>
    <t>German</t>
  </si>
  <si>
    <t>NAFTA</t>
  </si>
  <si>
    <t>AD HOC</t>
  </si>
  <si>
    <t>ICSID</t>
  </si>
  <si>
    <t>Provisonal</t>
  </si>
  <si>
    <t>Art.</t>
  </si>
  <si>
    <t>JP</t>
  </si>
  <si>
    <t>AF/0001/01</t>
  </si>
  <si>
    <t>Procedural Order No. 3</t>
  </si>
  <si>
    <t>AF/0001/03</t>
  </si>
  <si>
    <t>Procedural Order No. 2</t>
  </si>
  <si>
    <t>IC/0025/01</t>
  </si>
  <si>
    <t>IC/0025/04</t>
  </si>
  <si>
    <t>Procedural Order No. 1</t>
  </si>
  <si>
    <t>Continental Casualty</t>
  </si>
  <si>
    <t>IC/0070/04</t>
  </si>
  <si>
    <t>Procedural Order No. 6</t>
  </si>
  <si>
    <t>Procedural Order No. 4</t>
  </si>
  <si>
    <t>Procedural Order No. 5</t>
  </si>
  <si>
    <t>Procedural Order No. 13</t>
  </si>
  <si>
    <t>Procedural Order No. 14</t>
  </si>
  <si>
    <t>IC/0104/02</t>
  </si>
  <si>
    <t>Decision on Jurisdiction and Competence</t>
  </si>
  <si>
    <t>IC/0110/01</t>
  </si>
  <si>
    <t>Vattenfall AB, Vattenfall Europe AG, Vattenfall Europe Generation AG &amp; Co. KG (Sweden and Europe) v. The Federal Republic of Germany</t>
  </si>
  <si>
    <t>Pac Rim</t>
  </si>
  <si>
    <t>Pac Rim Cayman LLC. v. Republic of El Salvador</t>
  </si>
  <si>
    <t>Procedural Order No. 8</t>
  </si>
  <si>
    <t>Philip Morris v. Uruguay</t>
  </si>
  <si>
    <t>OT/0002/04</t>
  </si>
  <si>
    <t>Swedish</t>
  </si>
  <si>
    <t>Arabic</t>
  </si>
  <si>
    <t>Procedural Order No. 9</t>
  </si>
  <si>
    <t>Procedural Order No. 11</t>
  </si>
  <si>
    <t>Procedural Order No. 12</t>
  </si>
  <si>
    <t>Clayton/Bilcon v. Government of Canada</t>
  </si>
  <si>
    <t>Detroit International Bridge Company v. Government of Canada</t>
  </si>
  <si>
    <t>UN/0054/01</t>
  </si>
  <si>
    <t>Apotex v. United States</t>
  </si>
  <si>
    <t>Apotex Inc. v. United States</t>
  </si>
  <si>
    <t>UN/0035/03</t>
  </si>
  <si>
    <t>Confirmation of Arbitral Award, United States District Court for the Southern District of New York</t>
  </si>
  <si>
    <t>Award (containing the Tribunal's decision on jurisdiction and liability and the Parties' settlement agreement)</t>
  </si>
  <si>
    <t>UN/0023/02</t>
  </si>
  <si>
    <t>Award on Jurisdiction and Liability</t>
  </si>
  <si>
    <t>IC/0114/02</t>
  </si>
  <si>
    <t xml:space="preserve">Occidental Exploration v. Ecuador </t>
  </si>
  <si>
    <t>IC/0147/01</t>
  </si>
  <si>
    <t>Universal Compression v. Venezuela</t>
  </si>
  <si>
    <t>Decision on the Proposal to Disqualify Prof. Brigitte Stern and Prof. Guido Santiago Tawil, Arbitrators</t>
  </si>
  <si>
    <t>OT/0005/09</t>
  </si>
  <si>
    <t>Dissenting Opinion of Arbitrator Prof. Ivan S. Zykin</t>
  </si>
  <si>
    <t>SC/0011/02</t>
  </si>
  <si>
    <t>Universal Compression International Holdings, S.L.U. v. Bolivian Republic of Venezuela</t>
  </si>
  <si>
    <t>Tokios Tokeles v. Ukraine</t>
  </si>
  <si>
    <t>IC/0061/04</t>
  </si>
  <si>
    <t>Decision on Claimant's Request for Provisional Measures</t>
  </si>
  <si>
    <t>SC/0013/01</t>
  </si>
  <si>
    <t>Bogdanov v. Moldova I</t>
  </si>
  <si>
    <t>Bogdanov v. Moldova II</t>
  </si>
  <si>
    <t>Yury Bogdanov v. Republic of Moldova</t>
  </si>
  <si>
    <t>Dutch Court Decision</t>
  </si>
  <si>
    <t>Millicom v. Senegal</t>
  </si>
  <si>
    <t>Award on Jurisdiction (not public)</t>
  </si>
  <si>
    <t>Decision on Claimant's Proposal to Disqualify Professor Brigitte Stern (not public)</t>
  </si>
  <si>
    <t>Decision on Provisional Measures (not public)</t>
  </si>
  <si>
    <t>Decision on the Proposal for Disqualification of a Member of the Arbitral Tribunal (not public)</t>
  </si>
  <si>
    <t>Award (Non-Investment Treaty Case)</t>
  </si>
  <si>
    <t>Award embodying Parties' Settlement (not public)</t>
  </si>
  <si>
    <t>Decision on Annulment (not public)</t>
  </si>
  <si>
    <t>Decision on Jurisdiction (not public)</t>
  </si>
  <si>
    <t>IC/0148/01</t>
  </si>
  <si>
    <t>IC/0148/03</t>
  </si>
  <si>
    <t>IC/0148/05</t>
  </si>
  <si>
    <t>Impregilo v. Argentina</t>
  </si>
  <si>
    <t>Impregilo S.p.A. v. Argentine Republic</t>
  </si>
  <si>
    <t>Concurring and Dissenting Opinion of Judge Charles N. Brower</t>
  </si>
  <si>
    <t>Concurring and Dissenting Opinion of Professor Brigitte Stern</t>
  </si>
  <si>
    <t>IC/0108/04</t>
  </si>
  <si>
    <t>Jurisidiction (not public)</t>
  </si>
  <si>
    <t>OT/0005/10</t>
  </si>
  <si>
    <t>OT/0005/11</t>
  </si>
  <si>
    <t>Enforcement Decision of the Swedish Supreme Court</t>
  </si>
  <si>
    <t>Enforcement Decision of the Swedish Supreme Court (Unofficial)</t>
  </si>
  <si>
    <t>IC/0104/03</t>
  </si>
  <si>
    <t>IC/0124/03</t>
  </si>
  <si>
    <t xml:space="preserve">Order Taking Note of the Discontinuance of the Proceeding </t>
  </si>
  <si>
    <t>IC/0047/02</t>
  </si>
  <si>
    <t>Order of Discontinuance of the Proceeding</t>
  </si>
  <si>
    <t>Final Award (based on contract not BIT)</t>
  </si>
  <si>
    <t>Supplemental Award and Interpretation (based on contract not BIT)</t>
  </si>
  <si>
    <t>IC/0103/02</t>
  </si>
  <si>
    <t>Abaclat v. Argentina</t>
  </si>
  <si>
    <t>PM/MDM</t>
  </si>
  <si>
    <t>activated</t>
  </si>
  <si>
    <t>expert reviewed</t>
  </si>
  <si>
    <t>IC/0109/03</t>
  </si>
  <si>
    <t>UN/0004/06</t>
  </si>
  <si>
    <t>OT/0012/01</t>
  </si>
  <si>
    <t>The Republic of Italy v. The Republic of Cuba</t>
  </si>
  <si>
    <t>Italy v. Cuba</t>
  </si>
  <si>
    <t>IC/0078/02</t>
  </si>
  <si>
    <t>OT/0012/02</t>
  </si>
  <si>
    <t>Dissenting Opinion of Attila Tanzi</t>
  </si>
  <si>
    <t>IC/0140/03</t>
  </si>
  <si>
    <t>Decision on Claimant's Proposal to Disqualify Dr. Stanimir A. Alexandrov (Annulment Proceeding) [Spanish]</t>
  </si>
  <si>
    <t>IC/0052/05</t>
  </si>
  <si>
    <t>Decision on the Application for Partial Annulment of Continental Casualty Company and the Application for Partial Annulment of the Argentine Republic</t>
  </si>
  <si>
    <t>IC/0154/01</t>
  </si>
  <si>
    <t>EVN AG v. Macedonia, former Yugoslav Republic of Macedonia</t>
  </si>
  <si>
    <t>EVN v. Macedonia</t>
  </si>
  <si>
    <t>AF/0016/03</t>
  </si>
  <si>
    <t>Judgment of the Ontario Court of Appeal on application to set aside award</t>
  </si>
  <si>
    <t>LC/0002/01</t>
  </si>
  <si>
    <t>TS Investment Corp. v. Armenia</t>
  </si>
  <si>
    <t>TS Investment Corp. v. Republic of Armenia</t>
  </si>
  <si>
    <t>Aug-11</t>
  </si>
  <si>
    <t>IC/0156/01</t>
  </si>
  <si>
    <t>HOCHTIEF Aktiengesellschaft v. Argentine Republic</t>
  </si>
  <si>
    <t>IC/0156/03</t>
  </si>
  <si>
    <t>Separate and Dissenting Opinion of J. Christopher Thomas, Q.C.</t>
  </si>
  <si>
    <t>Hochtief v. Argentina</t>
  </si>
  <si>
    <t>IC/0103/05</t>
  </si>
  <si>
    <t>Abaclat and Others (Case formerly known as Giovanna a Beccara and Others) v. Argentine Republic</t>
  </si>
  <si>
    <t>Dissenting Opinioin, Georges Abi-Saab</t>
  </si>
  <si>
    <t>IC/0036/03</t>
  </si>
  <si>
    <t>SC/0014/01</t>
  </si>
  <si>
    <t>Mercuria v. Poland</t>
  </si>
  <si>
    <t>Mercuria Energy Group Limited v. Republic of Poland</t>
  </si>
  <si>
    <t>UN/0045/13</t>
  </si>
  <si>
    <t>UN/0056/01</t>
  </si>
  <si>
    <t>HICEE v. Slovak Republic</t>
  </si>
  <si>
    <t>HICEE B.V. v. Slovak Republic</t>
  </si>
  <si>
    <t>UN/0056/02</t>
  </si>
  <si>
    <t>UN/0057/01</t>
  </si>
  <si>
    <t>Galdabini v. Russia</t>
  </si>
  <si>
    <t>Cesare Galdabini SpA v. Russian Federation</t>
  </si>
  <si>
    <t>May-11</t>
  </si>
  <si>
    <t>UN/0056/03</t>
  </si>
  <si>
    <t>Dissenting Opinion of Judge Charles Brower</t>
  </si>
  <si>
    <t>Order Taking Note of the Discontinuance of the Proceeding</t>
  </si>
  <si>
    <t>Tulip Real Estate and Development Netherlands B.V. v. Republic of Turkey</t>
  </si>
  <si>
    <t>Emmis v. Hungary</t>
  </si>
  <si>
    <t>Republic of Italy v. Republic of Cuba</t>
  </si>
  <si>
    <t>Dissenting Opinion of Judge Charles N. Brower</t>
  </si>
  <si>
    <t>Philip Morris v. Australia</t>
  </si>
  <si>
    <t>Philip Morris Asia Limited v. Australia</t>
  </si>
  <si>
    <t>IC/0136/02</t>
  </si>
  <si>
    <t>IC/0136/03</t>
  </si>
  <si>
    <t xml:space="preserve">Declaration of W. Michael Reisman </t>
  </si>
  <si>
    <t>UN/0054/02</t>
  </si>
  <si>
    <t>Preliminary Award</t>
  </si>
  <si>
    <t>OT/0012/03</t>
  </si>
  <si>
    <t>OT/0013/01</t>
  </si>
  <si>
    <t>East Cement v. Poland</t>
  </si>
  <si>
    <t>East Cement for Investment Company v. Republic of Poland</t>
  </si>
  <si>
    <t>UN/0001/05</t>
  </si>
  <si>
    <t xml:space="preserve">Judgment of U.S. Court of Appeals for the D.C. Circuit </t>
  </si>
  <si>
    <t>JCT/PM</t>
  </si>
  <si>
    <t>Roussalis v. Romania</t>
  </si>
  <si>
    <t>Mobil Investments Canada Inc. and Murphy Oil Corporation v. Government of Canada</t>
  </si>
  <si>
    <t>AF/0023/13</t>
  </si>
  <si>
    <t>UN/0029/15</t>
  </si>
  <si>
    <t>UN/0029/22</t>
  </si>
  <si>
    <t>UN/0029/29</t>
  </si>
  <si>
    <t>UN/0045/17</t>
  </si>
  <si>
    <t>First Interim Award on Interim Measures</t>
  </si>
  <si>
    <t>Procedural Order No. 1 (Decision on Place of Arbitration)</t>
  </si>
  <si>
    <t>Clayton/Bilcom v. Canada</t>
  </si>
  <si>
    <t>Detroit Bridge v. Canada</t>
  </si>
  <si>
    <t>Pending Data Capture</t>
  </si>
  <si>
    <t>Data Capture Complete - Update Newsletter</t>
  </si>
  <si>
    <t>UN/0070/01</t>
  </si>
  <si>
    <t>White Industries v. India</t>
  </si>
  <si>
    <t>White Industries Australia Limited v. The Republic of India</t>
  </si>
  <si>
    <t>UN/0042/02</t>
  </si>
  <si>
    <t>ICS Inspection v. Argentina</t>
  </si>
  <si>
    <t>UN/0045/18</t>
  </si>
  <si>
    <t>Second Interim Award on Interim Measures</t>
  </si>
  <si>
    <t>UN/0045/19</t>
  </si>
  <si>
    <t>Third Interim Award on Jurisdiction and Admissibility</t>
  </si>
  <si>
    <t>IC/0159/01</t>
  </si>
  <si>
    <t>SGS v. Paraguay</t>
  </si>
  <si>
    <t>IC/0159/02</t>
  </si>
  <si>
    <t>IC/0160/01</t>
  </si>
  <si>
    <t>ConocoPhillips v. Venezuela</t>
  </si>
  <si>
    <t>Decision on the Proposal to Disqualify L. Yves Fortier, Q.C., Arbitrator</t>
  </si>
  <si>
    <t>Mobil and Murphy v. Canada</t>
  </si>
  <si>
    <t>Decision on the Challenge to Mr Judd L. Kessler</t>
  </si>
  <si>
    <t>UN/0018/07</t>
  </si>
  <si>
    <t>Apotex Holdings v. United States</t>
  </si>
  <si>
    <t>Apotex Holdings Inc. and Apotex Inc. v. United States of America</t>
  </si>
  <si>
    <t>SGS Société Générale de Surveillance S.A. v. Republic of Paraguay</t>
  </si>
  <si>
    <t xml:space="preserve">Guaracachi v. Bolivia </t>
  </si>
  <si>
    <t>Guaracachi America, Inc. and Rurelec PLC v. Plurinational State of Bolivia</t>
  </si>
  <si>
    <t>Frontier Petroleum Services Ltd. v. Czech Republic</t>
  </si>
  <si>
    <t>Frontier Petroleum v. Czech Republic</t>
  </si>
  <si>
    <t>IC/0103/06</t>
  </si>
  <si>
    <t>Recommendation on Proposal for Disqualification of Prof. Pierre Tercier and Prof. Albert Jan van den Berg</t>
  </si>
  <si>
    <t>Dissenting Opinion of Otto L.O. Witt Wijnen [French]</t>
  </si>
  <si>
    <t>Decision on Jurisdiction and Admissibility [French]</t>
  </si>
  <si>
    <t>TV/PM</t>
  </si>
  <si>
    <t>IC/0078/03</t>
  </si>
  <si>
    <t>Decision on Applicant's Request for Provisional Measures</t>
  </si>
  <si>
    <t>IC/0078/04</t>
  </si>
  <si>
    <t>Decision on Applicant's Request for Continued Stay of Enforcement of the Award</t>
  </si>
  <si>
    <t>IC/0161/01</t>
  </si>
  <si>
    <t>Kilic v. Turkmenistan</t>
  </si>
  <si>
    <t>Kilic Insaat Ithalat Ihracat Sanayi ve Ticaret Anonim Sirketi v. Turkmenistan</t>
  </si>
  <si>
    <t>Decision on Article VII.2 of the Turkey-Turkmenistan Bilateral Investment Treaty</t>
  </si>
  <si>
    <t>UN/0078/01</t>
  </si>
  <si>
    <t>Oostergetel v. Slovak Republic</t>
  </si>
  <si>
    <t>Jan Oostergetel and Theodora Laurentius v. Slovak Republic</t>
  </si>
  <si>
    <t>IC/0128/13</t>
  </si>
  <si>
    <t>IC/0106/02</t>
  </si>
  <si>
    <t>IC/0106/03</t>
  </si>
  <si>
    <t>Concurring Opinion of Judge Schwebel</t>
  </si>
  <si>
    <t>IC/0162/01</t>
  </si>
  <si>
    <t>H&amp;H v. Egypt</t>
  </si>
  <si>
    <t>H&amp;H Enterprises Investments, Inc. v. Arab Republic of Egypt</t>
  </si>
  <si>
    <t>Decision on Respondent’s Objections to Jurisdiction</t>
  </si>
  <si>
    <t>IC/0163/01</t>
  </si>
  <si>
    <t>SAUR v. Argentina</t>
  </si>
  <si>
    <t>IC/0163/03</t>
  </si>
  <si>
    <t>UN/0051/02</t>
  </si>
  <si>
    <t>IC/0164/01</t>
  </si>
  <si>
    <t>IC/0165/01</t>
  </si>
  <si>
    <t>Pezold v. Zimbabwe</t>
  </si>
  <si>
    <t>Bernhard von Pezold and others v. Republic of Zimbabwe</t>
  </si>
  <si>
    <t>Directions Concerning Claimants' Application for Provisional Measure of 12 June 2012</t>
  </si>
  <si>
    <t>Border Timbers v. Zimbabwe</t>
  </si>
  <si>
    <t>Border Timbers Limited, Border Timbers International (Private) Limited, and Hangani Development Co. (Private) Limited v. Republic of Zimbabwe</t>
  </si>
  <si>
    <t>IC/0164/02</t>
  </si>
  <si>
    <t>IC/0165/02</t>
  </si>
  <si>
    <t>UN/0051/04</t>
  </si>
  <si>
    <t>IC/0079/13</t>
  </si>
  <si>
    <t>SAUR International S.A. v. Argentine Republic</t>
  </si>
  <si>
    <t>Ulysseas, Inc. v. Republic of Ecuador</t>
  </si>
  <si>
    <t>IC/0167/01</t>
  </si>
  <si>
    <t>Reinhard Unglaube v. Costa Rica</t>
  </si>
  <si>
    <t>Reinhard Hans Unglaube v. Republic of Costa Rica</t>
  </si>
  <si>
    <t>IC/0168/01</t>
  </si>
  <si>
    <t>Marion Unglaube v. Costa Rica</t>
  </si>
  <si>
    <t>Marion Unglaube v. Republic of Costa Rica</t>
  </si>
  <si>
    <t>IC/0041/02</t>
  </si>
  <si>
    <t>IC/0135/03</t>
  </si>
  <si>
    <t>Decision of the ad hoc Committee on the Application for Annulment</t>
  </si>
  <si>
    <t>UN/0078/02</t>
  </si>
  <si>
    <t>AF/0029/02</t>
  </si>
  <si>
    <t>Sistem v. Kyrgyz Republic</t>
  </si>
  <si>
    <t>Sistem Muhendislik Insaat Sanayi ve Ticaret A.S. v. Kyrgyz Republic</t>
  </si>
  <si>
    <t>SC/0011/03</t>
  </si>
  <si>
    <t>Quasar de Valors v. Russia</t>
  </si>
  <si>
    <t>Quasar de Valors SICAV S.A. et al. (Formerly Renta 4 S.V.S.A et al.) v. Russian Federation</t>
  </si>
  <si>
    <t>IC/0171/01</t>
  </si>
  <si>
    <t>Swisslion v. Macedonia</t>
  </si>
  <si>
    <t>Swisslion DOO Skopje v. Macedonia, former Yugoslav Republic of</t>
  </si>
  <si>
    <t>IC/0172/01</t>
  </si>
  <si>
    <t>Iberdrola Energia S.A. v. Republic of Guatemala</t>
  </si>
  <si>
    <t>Iberdrola  v. Guatemala</t>
  </si>
  <si>
    <t>AF/0029/03</t>
  </si>
  <si>
    <t>Judgment of the Ontario Superior Court of Justice</t>
  </si>
  <si>
    <t>IC/0173/01</t>
  </si>
  <si>
    <t>Daimler v. Argentina</t>
  </si>
  <si>
    <t>Daimler Financial Services AG v. Argentine Republic</t>
  </si>
  <si>
    <t>IC/0173/02</t>
  </si>
  <si>
    <t>Opinion of Professor Domingo Bello Janeiro</t>
  </si>
  <si>
    <t>IC/0173/03</t>
  </si>
  <si>
    <t>Art/JP Complete</t>
  </si>
  <si>
    <t>Pub complete</t>
  </si>
  <si>
    <t>Telefonica v. Mexico</t>
  </si>
  <si>
    <t>Telefónica S.A. v. United Mexican States</t>
  </si>
  <si>
    <t>Procedural order No. 1</t>
  </si>
  <si>
    <t>Procedural order No. 3</t>
  </si>
  <si>
    <t>Churchill Mining PLC v. Republic of Indonesia</t>
  </si>
  <si>
    <t>Blue Bank v. Venezuela</t>
  </si>
  <si>
    <t>Blue Bank International &amp; Trust (Barbados) Ltd. v. Bolivarian Republic of Venezuela</t>
  </si>
  <si>
    <t>ISLG DATA CAPTURE SUMMARY</t>
  </si>
  <si>
    <t>DCD Initial Drafting</t>
  </si>
  <si>
    <t>0 = Not Applicable for Data Capture</t>
  </si>
  <si>
    <t>Decision on Mexico's Preliminary Objection concerning the Previous Proceedings</t>
  </si>
  <si>
    <t>Declaration by Antonio Crivellaro</t>
  </si>
  <si>
    <t>Decision on Motion Regarding "Super Fee"</t>
  </si>
  <si>
    <r>
      <t xml:space="preserve">Decision on </t>
    </r>
    <r>
      <rPr>
        <i/>
        <sz val="10"/>
        <rFont val="Arial"/>
        <family val="2"/>
      </rPr>
      <t>Amicus Curiae</t>
    </r>
  </si>
  <si>
    <r>
      <t xml:space="preserve">Decision on </t>
    </r>
    <r>
      <rPr>
        <i/>
        <sz val="10"/>
        <rFont val="Arial"/>
        <family val="2"/>
      </rPr>
      <t>Amici Curiae</t>
    </r>
  </si>
  <si>
    <r>
      <t>Order in Response to a Petition for Transparency and Participation as</t>
    </r>
    <r>
      <rPr>
        <i/>
        <sz val="10"/>
        <rFont val="Arial"/>
        <family val="2"/>
      </rPr>
      <t xml:space="preserve"> Amicus Curiae</t>
    </r>
  </si>
  <si>
    <r>
      <t xml:space="preserve">Order in response to a Petition for Participation as </t>
    </r>
    <r>
      <rPr>
        <i/>
        <sz val="10"/>
        <rFont val="Arial"/>
        <family val="2"/>
      </rPr>
      <t>Amicus Curiae</t>
    </r>
  </si>
  <si>
    <r>
      <t>Procedural Order No. 5 (</t>
    </r>
    <r>
      <rPr>
        <i/>
        <sz val="10"/>
        <rFont val="Arial"/>
        <family val="2"/>
      </rPr>
      <t>Amicus Curiae</t>
    </r>
    <r>
      <rPr>
        <sz val="10"/>
        <rFont val="Arial"/>
        <family val="2"/>
      </rPr>
      <t>)</t>
    </r>
  </si>
  <si>
    <t>Decision on the Argentine Republic’s Application for Annulment of the Award
Annulment of the Award</t>
  </si>
  <si>
    <r>
      <t>Decision of the</t>
    </r>
    <r>
      <rPr>
        <i/>
        <sz val="10"/>
        <rFont val="Arial"/>
        <family val="2"/>
      </rPr>
      <t xml:space="preserve"> Ad Hoc</t>
    </r>
    <r>
      <rPr>
        <sz val="10"/>
        <rFont val="Arial"/>
        <family val="2"/>
      </rPr>
      <t xml:space="preserve"> Committee on the Application for Annulment of Mr Soufraki</t>
    </r>
  </si>
  <si>
    <r>
      <t xml:space="preserve">Decision of the </t>
    </r>
    <r>
      <rPr>
        <i/>
        <sz val="10"/>
        <rFont val="Arial"/>
        <family val="2"/>
      </rPr>
      <t>Ad Hoc</t>
    </r>
    <r>
      <rPr>
        <sz val="10"/>
        <rFont val="Arial"/>
        <family val="2"/>
      </rPr>
      <t xml:space="preserve"> Committee on the Application for Annulment of the Argentine Republic</t>
    </r>
  </si>
  <si>
    <t>Decision on the Application for Annulment of Fraport AG Frankfurt Airport Services Worldwide</t>
  </si>
  <si>
    <t>IC/0174/01</t>
  </si>
  <si>
    <t>Antoine Goetz and others v. Republic of Burundi [II]</t>
  </si>
  <si>
    <t>Antoine Goetz and others v. Republic of Burundi [I]</t>
  </si>
  <si>
    <t>IC/0175/01</t>
  </si>
  <si>
    <t>Flughafen Zurich v. Venezuela</t>
  </si>
  <si>
    <t xml:space="preserve">Flughafen Zürich A.G. and Gestión e Ingenería IDC S.A. v. Bolivarian Republic of Venezuela </t>
  </si>
  <si>
    <t>Decision on Claimants’ proposal for disqualification of one of Respondent’s expert witnesses, and request for inadmissibility of evidence</t>
  </si>
  <si>
    <t>IC/0122/10</t>
  </si>
  <si>
    <t>Decision on El Salvador's Application for Security for Costs</t>
  </si>
  <si>
    <r>
      <t xml:space="preserve">Decision of the </t>
    </r>
    <r>
      <rPr>
        <i/>
        <sz val="10"/>
        <rFont val="Arial"/>
        <family val="2"/>
      </rPr>
      <t>ad hoc</t>
    </r>
    <r>
      <rPr>
        <sz val="10"/>
        <rFont val="Arial"/>
        <family val="2"/>
      </rPr>
      <t xml:space="preserve"> Committee on Stay of Enforcement (not public).</t>
    </r>
  </si>
  <si>
    <r>
      <t xml:space="preserve">Decision of the </t>
    </r>
    <r>
      <rPr>
        <i/>
        <sz val="10"/>
        <rFont val="Arial"/>
        <family val="2"/>
      </rPr>
      <t>ad hoc</t>
    </r>
    <r>
      <rPr>
        <sz val="10"/>
        <rFont val="Arial"/>
        <family val="2"/>
      </rPr>
      <t xml:space="preserve"> Committee</t>
    </r>
  </si>
  <si>
    <t>IC/0052/07</t>
  </si>
  <si>
    <t>Memorandum Opinion of United States District Court for the Eastern District of Virginia</t>
  </si>
  <si>
    <t>IC/0075/04</t>
  </si>
  <si>
    <t>Dissenting Opinion of Professor Brigitte Stern</t>
  </si>
  <si>
    <t>IC/0075/06</t>
  </si>
  <si>
    <t>IC/0120/03</t>
  </si>
  <si>
    <t>IC/0131/03</t>
  </si>
  <si>
    <t>IC/0016/07</t>
  </si>
  <si>
    <t>Memorandum Opinion &amp; Order of US District Court for Southern District of New York</t>
  </si>
  <si>
    <t>IC/0105/02</t>
  </si>
  <si>
    <t>Further Decision on Objections to Jurisdiction</t>
  </si>
  <si>
    <t>IC/0176/01</t>
  </si>
  <si>
    <t>Bosh v. Ukraine</t>
  </si>
  <si>
    <t>Bosh International, Inc. and B&amp;P, LTD Foreign Investments Enterprise v. Ukraine</t>
  </si>
  <si>
    <t>Correction of Award Rendered by Tribunal</t>
  </si>
  <si>
    <t>AF/0023/14</t>
  </si>
  <si>
    <t>AF/0023/15</t>
  </si>
  <si>
    <t>Decision on Liability and on Principles of Quantum</t>
  </si>
  <si>
    <t>Partial Dissenting Opinion of Professor Philippe Sands Q.C.</t>
  </si>
  <si>
    <t>UN/0031/21</t>
  </si>
  <si>
    <t>IC/0146/02</t>
  </si>
  <si>
    <t>Decision on Jurisdiction, Applicable Law and Liability</t>
  </si>
  <si>
    <t>IC/0177/01</t>
  </si>
  <si>
    <t>Tethyan v. Pakistan</t>
  </si>
  <si>
    <t>Tethyan Copper Company Pty Limited v. Islamic Republic of Pakistan</t>
  </si>
  <si>
    <t>Decision on Claimant Request for Provisional Measures</t>
  </si>
  <si>
    <t>IC/0178/01</t>
  </si>
  <si>
    <t>Standard Chartered Bank v. Tanzania</t>
  </si>
  <si>
    <t>Standard Chartered Bank v. United Republic of Tanzania</t>
  </si>
  <si>
    <t>IC/0110/05</t>
  </si>
  <si>
    <t>IC/0110/06</t>
  </si>
  <si>
    <t>Dissenting Opinion of Arbitrator Orrego Vicuña</t>
  </si>
  <si>
    <t>IC/0091/33</t>
  </si>
  <si>
    <t>Decision on the Application for Annulment of the Republic of Chile</t>
  </si>
  <si>
    <t>Teinver v. Argentina</t>
  </si>
  <si>
    <t>Teinver S.A., Transportes de Cercanías S.A. and Autobuses Urbanos del Sur S.A. v. Argentine Republic</t>
  </si>
  <si>
    <t>Separate Opinion of Dr. Kamal Hossain</t>
  </si>
  <si>
    <t>IC/0179/01</t>
  </si>
  <si>
    <t>IC/0179/03</t>
  </si>
  <si>
    <t>Excerpts of Award</t>
  </si>
  <si>
    <t>Excerpts of Dissenting Opinion of Mr. Yawovi Agboyibo</t>
  </si>
  <si>
    <t>UN/0058/06</t>
  </si>
  <si>
    <t>IC/0097/06</t>
  </si>
  <si>
    <t>IC/0165/03</t>
  </si>
  <si>
    <t>IC/0164/03</t>
  </si>
  <si>
    <t>Decision on the Application of Provisional Measures</t>
  </si>
  <si>
    <t>IC/0132/03</t>
  </si>
  <si>
    <t>AF/0007/02</t>
  </si>
  <si>
    <t>AF/0009/09</t>
  </si>
  <si>
    <t>Interim Decision on Confidentiality</t>
  </si>
  <si>
    <t>IC/0166/07</t>
  </si>
  <si>
    <t>IC/0079/14</t>
  </si>
  <si>
    <t>Decision on Claimant Request for Supplementation and Rectification of the Award</t>
  </si>
  <si>
    <t>IC/0079/15</t>
  </si>
  <si>
    <t>Dissent in respect of the Second Rectification Request of Arbitrator Stuart E. Eizenstat</t>
  </si>
  <si>
    <t>IC/0181/01</t>
  </si>
  <si>
    <t>Deutsche Bank v. Sri Lanka</t>
  </si>
  <si>
    <t>Deutsche Bank AG v. Democratic Socialist Republic of Sri Lanka</t>
  </si>
  <si>
    <t>Dissenting Opinion of Makhdoom Ali Khan</t>
  </si>
  <si>
    <t>IC/0181/02</t>
  </si>
  <si>
    <t>UN/0045/28</t>
  </si>
  <si>
    <t>Fourth Interim Award on Interim Measures</t>
  </si>
  <si>
    <t>IC/0182/01</t>
  </si>
  <si>
    <t>Ambiente Ufficio S.P.A. and others v. Argentine Republic</t>
  </si>
  <si>
    <t>IC/0143/03</t>
  </si>
  <si>
    <t>IC/0183/01</t>
  </si>
  <si>
    <t>Accession Mezzanine Capital L.P. and Danubius Kereskedohaz Vagyonkezelo v. Hungary</t>
  </si>
  <si>
    <t>IC/0184/01</t>
  </si>
  <si>
    <t>Saint-Gobain Plastics v. Venezuela</t>
  </si>
  <si>
    <t>Saint-Gobain Performance Plastics Europe v. Bolivarian Republic of Venezuela</t>
  </si>
  <si>
    <t>Decision on Respondents Objection Under Arbitration Rule 41(5)</t>
  </si>
  <si>
    <t>Decision on Claimants Proposal to Disqualify Mr. Gabriel Bottini from the Tribunal under Article 57 of the ICSID Convention</t>
  </si>
  <si>
    <t>Accession Mezzanine v. Hungary</t>
  </si>
  <si>
    <t>IC/0103/16</t>
  </si>
  <si>
    <t>IC/0103/20</t>
  </si>
  <si>
    <t>Procedural Order No. 15</t>
  </si>
  <si>
    <t>Ambiente Ufficio v. Argentina</t>
  </si>
  <si>
    <t>IC/0166/08</t>
  </si>
  <si>
    <t>IC/0043/04</t>
  </si>
  <si>
    <t>Decision on Application for Disqualification of Counsel</t>
  </si>
  <si>
    <t>AF/0024/11</t>
  </si>
  <si>
    <t>Procedural Order on the Participation of the Applicant, Mr Barry Appleton, as a Non-Disputing Party</t>
  </si>
  <si>
    <t>AF/0024/12</t>
  </si>
  <si>
    <t>Procedural Order on the Participation of the Applicant, BNM, as a Non-Disputing Party</t>
  </si>
  <si>
    <t>IC/0129/02</t>
  </si>
  <si>
    <t>IC/0164/04</t>
  </si>
  <si>
    <t>IC/0165/04</t>
  </si>
  <si>
    <t>UN/0076/44</t>
  </si>
  <si>
    <t>IC/0155/02</t>
  </si>
  <si>
    <t>Tulip v. Turkey</t>
  </si>
  <si>
    <t>IC/0155/03</t>
  </si>
  <si>
    <t>Decision on Bifurcated Jurisdictional Issue</t>
  </si>
  <si>
    <t>Decision on Request for Bifurcation under Article 41(1) of the ICSID Convention</t>
  </si>
  <si>
    <t>IC/0157/02</t>
  </si>
  <si>
    <t>Decision on Objection under ICSID Arbitration Rule 41(5)</t>
  </si>
  <si>
    <t>IC/0191/01</t>
  </si>
  <si>
    <t>Arif v. Moldova</t>
  </si>
  <si>
    <t>Mr. Franck Charles Arif v. Republic of Moldova</t>
  </si>
  <si>
    <t>IC/0077/03</t>
  </si>
  <si>
    <t>IC/0145/02</t>
  </si>
  <si>
    <t>IC/0166/09</t>
  </si>
  <si>
    <t xml:space="preserve">Churchill Mining and Planet Mining Pty Ltd v. Republic of Indonesia </t>
  </si>
  <si>
    <t>IC/0166/10</t>
  </si>
  <si>
    <t>IC/0123/02</t>
  </si>
  <si>
    <t>UN/0044/08</t>
  </si>
  <si>
    <t>IC/0091/37</t>
  </si>
  <si>
    <t xml:space="preserve">Decision on Request for Stay of Enforcement of the Annulled Portion of the Award </t>
  </si>
  <si>
    <t>IC/0193/01</t>
  </si>
  <si>
    <t>Liman Caspian Oil v. Kazakhstan</t>
  </si>
  <si>
    <t xml:space="preserve">Liman Caspian Oil BV and NCL Dutch Investment BV v. Republic of Kazakhstan </t>
  </si>
  <si>
    <t>TC</t>
  </si>
  <si>
    <t>Type</t>
  </si>
  <si>
    <t>IC/0194/01</t>
  </si>
  <si>
    <t>Burimi v. Albania</t>
  </si>
  <si>
    <t>Burimi SRL and Eagle Games SH.A v. Republic of Albania</t>
  </si>
  <si>
    <t>IC/0159/05</t>
  </si>
  <si>
    <t>IC/0182/03</t>
  </si>
  <si>
    <t>Dissenting Opinion of Santiago Torres Bernardez</t>
  </si>
  <si>
    <t>IC/0157/03</t>
  </si>
  <si>
    <t>Decision on Application for Bifurcation</t>
  </si>
  <si>
    <t>UN/0054/17</t>
  </si>
  <si>
    <t>Award on Jurisdiction and Admissibility</t>
  </si>
  <si>
    <t>IC/0161/02</t>
  </si>
  <si>
    <t>IC/0161/03</t>
  </si>
  <si>
    <t>Separate Opinion of Professor William W. Park</t>
  </si>
  <si>
    <t>IC/0142/03</t>
  </si>
  <si>
    <t>IC/0130/05</t>
  </si>
  <si>
    <t>Philip Morris Brand Sàrl (Switzerland), Philip Morris Products S.A. (Switzerland) and Abal Hermanos S.A. (Uruguay) v. Oriental Republic of Uruguay</t>
  </si>
  <si>
    <t>IC/0194/02</t>
  </si>
  <si>
    <t>IC/0194/03</t>
  </si>
  <si>
    <t>IC/0196/01</t>
  </si>
  <si>
    <t>Garanti Koza v. Turkmenistan</t>
  </si>
  <si>
    <t>Garanti Koza LLP v. Turkmenistan</t>
  </si>
  <si>
    <t>Decision on the Objection to Jurisdiction for Lack of Consent</t>
  </si>
  <si>
    <t>IC/0196/02</t>
  </si>
  <si>
    <t>OT/0014/01</t>
  </si>
  <si>
    <t>Al-Kharafi v. Libya</t>
  </si>
  <si>
    <t>Final Arbitral Award</t>
  </si>
  <si>
    <t>Mohamed Abdulmohsen Al-Kharafi &amp; Sons Co. v. Government of the State of Libya, Ministry of Economy in the State of Libya, General Authority for Investment Promotion and Protection Affairs, Ministry of Finance in Libya and Libyan Investment Authority</t>
  </si>
  <si>
    <t>Dissenting Opinion of Laurence Boisson de Chazournes</t>
  </si>
  <si>
    <t>UN/0084/01</t>
  </si>
  <si>
    <t>Servier v. Poland</t>
  </si>
  <si>
    <t>Les Laboratoires Servier, S.A.A., Biofarma, S.A.S., Arts et Techniques du Progres S.A.S. v. Republic of Poland</t>
  </si>
  <si>
    <t>IC/0197/01</t>
  </si>
  <si>
    <t>Isolux Corsan v. Peru</t>
  </si>
  <si>
    <t>Isolux Corsan Concesiones S.A. v. Republic of Peru (Case formerly known as Elecnor S.A. and Isolux Corsan Concesiones S.A. v. Republic of Peru)</t>
  </si>
  <si>
    <t>Procedural Order No. 2 Acknowledging Termination of Proceedings of Elecnor S.A.</t>
  </si>
  <si>
    <t>Judgment of the City Court of Stockholm [German]</t>
  </si>
  <si>
    <t>AF/0025/04</t>
  </si>
  <si>
    <t>English Translation</t>
  </si>
  <si>
    <t>AF/0025/05</t>
  </si>
  <si>
    <t>Dissenting Opinion of Procedural Order No. 1 Regarding Confidentiality</t>
  </si>
  <si>
    <t>Order in Response to Amicus Petition</t>
  </si>
  <si>
    <t>Decision on the Respondent's Objection under Rule 41(5) of the ICSID Arbitration Rules (Non-Investment Treaty Case)</t>
  </si>
  <si>
    <t>IC/0016/08</t>
  </si>
  <si>
    <t>Judgment of the US Court of Appeals for the Second Circuit</t>
  </si>
  <si>
    <t>Blue Ridge Investments, LLC v. Argentine Republic</t>
  </si>
  <si>
    <t>Société Générale v. Dominican Republic</t>
  </si>
  <si>
    <t>IC/0122/28</t>
  </si>
  <si>
    <t>Order of the Committee Discontinuing the Proceeding and Decision on Costs</t>
  </si>
  <si>
    <t>IC/0160/02</t>
  </si>
  <si>
    <t>Decision on Jurisdiction and the Merits</t>
  </si>
  <si>
    <t xml:space="preserve">Conocophillips Petrozuata B.V., Conocophillips Hamaca B.V. and Conocophillips Gulf of Paria B.V. v. Bolivarian Republic of Venezuela </t>
  </si>
  <si>
    <t>AF/0024/18</t>
  </si>
  <si>
    <t>Procedural Order on Privileged Document Production</t>
  </si>
  <si>
    <t>IC/0199/01</t>
  </si>
  <si>
    <t>Dede v. Romania</t>
  </si>
  <si>
    <t>Omer Dede and Serdar Elhuseyni v. Romania</t>
  </si>
  <si>
    <t>IC/0091/47</t>
  </si>
  <si>
    <t>Decision on Respondent Request for Supplementation of the Annulment Decision</t>
  </si>
  <si>
    <t>UN/0045/34</t>
  </si>
  <si>
    <t>First Partial Award on Track I</t>
  </si>
  <si>
    <t>Meerapfel Sohne v. Central African Republic</t>
  </si>
  <si>
    <t>M. Meerapfel Sohne AG v. Central African Republic</t>
  </si>
  <si>
    <t>William Nagel v. Czech Republic</t>
  </si>
  <si>
    <t>IC/0075/08</t>
  </si>
  <si>
    <t>Non-ITA</t>
  </si>
  <si>
    <t>IC/0202/01</t>
  </si>
  <si>
    <t>KT Asia v. Kazakhstan</t>
  </si>
  <si>
    <t>KT Asia Investment Group B.V. v. Republic of Kazakhstan</t>
  </si>
  <si>
    <t>IC/0170/02</t>
  </si>
  <si>
    <t>Decision on the Parties Proposal to Disqualify a Majority of the Tribunal</t>
  </si>
  <si>
    <t>Metal-Tech v. Uzbekistan</t>
  </si>
  <si>
    <t>IC/0205/01</t>
  </si>
  <si>
    <t>Metal-Tech Ltd. v. Republic of Uzbekistan</t>
  </si>
  <si>
    <t>Partial Award (Jurisdiction)</t>
  </si>
  <si>
    <t>Second Partial Award (Merits)</t>
  </si>
  <si>
    <t>UN/0043/03</t>
  </si>
  <si>
    <t>Third Partial and Final Award (Damages and Costs)</t>
  </si>
  <si>
    <t>Nordzucker AG v. Republic of Poland</t>
  </si>
  <si>
    <t>IC/0110/07</t>
  </si>
  <si>
    <t>Decision on the Proposal for Disqualification of Professor Francisco Orrego Vicuña</t>
  </si>
  <si>
    <t>IC/0116/05</t>
  </si>
  <si>
    <t>Decision of the ad hoc Committee to Suspend the Annulment Proceeding</t>
  </si>
  <si>
    <t>IC/0068/03</t>
  </si>
  <si>
    <t>IC/0068/04</t>
  </si>
  <si>
    <t>Separate Opinion of Professor Georges Abi-Saab</t>
  </si>
  <si>
    <t>Repsol v. Argentina</t>
  </si>
  <si>
    <t>Repsol, S.A. and Repsol Butano, S.A. v. Argentine Republic</t>
  </si>
  <si>
    <t>Decision on Application for Challenge to the Majority of the Tribunal</t>
  </si>
  <si>
    <t>IC/0134/04</t>
  </si>
  <si>
    <t>IC/0192/55</t>
  </si>
  <si>
    <t>TECO Guatemala Holdings, LLC v. Republic of Guatemala</t>
  </si>
  <si>
    <t>IC/0206/01</t>
  </si>
  <si>
    <t>IC/0148/07</t>
  </si>
  <si>
    <t>Saar Papier Vertriebs GmbH v. Republic of Poland</t>
  </si>
  <si>
    <t>Dissenting Opinion of Dr. habil. Tadeusz Szurski</t>
  </si>
  <si>
    <t>OT/0002/05</t>
  </si>
  <si>
    <t>OT/0002/06</t>
  </si>
  <si>
    <t>UN/0076/58</t>
  </si>
  <si>
    <t>Dissenting Opinioin of Manuel Conthe</t>
  </si>
  <si>
    <t>UN/0076/60</t>
  </si>
  <si>
    <t>IC/0103/48</t>
  </si>
  <si>
    <t>Decision on the Proposal to Disqualify a Majority of the Tribunal</t>
  </si>
  <si>
    <t>Dissenting Opinion of Dr. habil. Tadeusz Szurski II</t>
  </si>
  <si>
    <t>SC/0015/01</t>
  </si>
  <si>
    <t>Stati and Ascom v. Kazakhstan</t>
  </si>
  <si>
    <t>IC/0103/62</t>
  </si>
  <si>
    <t>Procedural Order No. 23</t>
  </si>
  <si>
    <t>0 (None)</t>
  </si>
  <si>
    <t>AF/0033/01</t>
  </si>
  <si>
    <t>Lao Holdings v. Laos</t>
  </si>
  <si>
    <t>Lao Holdings N.V. v. Lao People’s Democratic Republic</t>
  </si>
  <si>
    <t>IC/0131/04</t>
  </si>
  <si>
    <t>Anatolie Stati, Gabriel Stati, Ascom Group S.A. and Terra Raf Trans Traiding Ltd v. Republic of Kazakhstan</t>
  </si>
  <si>
    <t>IC/0166/13</t>
  </si>
  <si>
    <t xml:space="preserve">Churchill Mining Plc v. Republic of Indonesia </t>
  </si>
  <si>
    <t>IC/0166/14</t>
  </si>
  <si>
    <t xml:space="preserve">Planet Mining Pty Ltd v. Republic of Indonesia </t>
  </si>
  <si>
    <t>UN/0086/01</t>
  </si>
  <si>
    <t>ST-AD v. Bulgaria</t>
  </si>
  <si>
    <t>ST-AD GmbH v. Republic of Bulgaria</t>
  </si>
  <si>
    <t xml:space="preserve">Decision on the Annulment Application </t>
  </si>
  <si>
    <t>UN/0001/17</t>
  </si>
  <si>
    <t>Judgment of Supreme Court of United States</t>
  </si>
  <si>
    <t>IC/0208/01</t>
  </si>
  <si>
    <t>Levy de Levi v. Peru</t>
  </si>
  <si>
    <t>Renée Rose Levy de Levi v. Republic of Peru</t>
  </si>
  <si>
    <t>IC/0208/03</t>
  </si>
  <si>
    <t>Dissenting Opinion by Arbitrator Joaquín Morales Godoy</t>
  </si>
  <si>
    <t>Concurring Opinion of Justice Sonia Sotomayor</t>
  </si>
  <si>
    <t>Dissenting Opinion of Justice John Roberts and Justice Anthony Kennedy</t>
  </si>
  <si>
    <t>UN/0001/18</t>
  </si>
  <si>
    <t>UN/0001/19</t>
  </si>
  <si>
    <t>Churchill and Planet v. Indonesia</t>
  </si>
  <si>
    <t>IC/0160/06</t>
  </si>
  <si>
    <t>IC/0160/08</t>
  </si>
  <si>
    <t>Decision on Respondent Request for Reconsideration</t>
  </si>
  <si>
    <t>Dissenting Opinion of Georges Abi-Saab</t>
  </si>
  <si>
    <t>IC/0155/04</t>
  </si>
  <si>
    <t>IC/0155/05</t>
  </si>
  <si>
    <t>Separate Opinion of Michael Evan Jaffe</t>
  </si>
  <si>
    <t>IC/0210/01</t>
  </si>
  <si>
    <t>Caratube and Hourani v. Kazakhstan</t>
  </si>
  <si>
    <t>Caratube International Oil Company LLP and Devincci Salah Hourani v. Republic of Kazakhstan</t>
  </si>
  <si>
    <t>Decision on the Proposal for Disqualification of Mr. Bruno Boesch</t>
  </si>
  <si>
    <t>IC/0183/03</t>
  </si>
  <si>
    <t>Decision on Respondent's Notice of Jurisdictional Objections and Request for Bifurcation</t>
  </si>
  <si>
    <t>IC/0197/02</t>
  </si>
  <si>
    <t>Partial Award (Partially Redacted)</t>
  </si>
  <si>
    <t>IC/0157/04</t>
  </si>
  <si>
    <t>IC/0166/15</t>
  </si>
  <si>
    <t>Emmis International Holding, B.V., Emmis Radio Operating, B.V., and MEM Magyar Electronic Media Kereskedelmi és Szolgáltató Kft. v. Hungary</t>
  </si>
  <si>
    <t>IC/0140/04</t>
  </si>
  <si>
    <t>Procedural Order No. 1 (Annulment Proceeding)</t>
  </si>
  <si>
    <t>UN/0087/01</t>
  </si>
  <si>
    <t>CC/Devas v. India</t>
  </si>
  <si>
    <t>CC/Devas (Mauritius) Ltd., Devas Employees Mauritius Private Limited, and Telcom Devas Mauritius Limited v. Republic of India</t>
  </si>
  <si>
    <t>Decision on the Respondent Challenge to the Hon. Marc Lalonde as Presiding Arbitrator and Prof. Francisco Orrego Vicuna as Co-Arbitrator</t>
  </si>
  <si>
    <t>UN/0088/01</t>
  </si>
  <si>
    <t>Al-Warraq v. Indonesia</t>
  </si>
  <si>
    <t>Hesham Talaat M. Al-Warraq v. Republic of Indonesia</t>
  </si>
  <si>
    <t>Award on Respondent Preliminary Objections to Jurisdiction and Admissibility of the Claims</t>
  </si>
  <si>
    <t>IC/0160/09</t>
  </si>
  <si>
    <t>IC/0204/02</t>
  </si>
  <si>
    <t>Rizvi v. Indonesia</t>
  </si>
  <si>
    <t>Rafat Ali Rizvi v. Republic of Indonesia</t>
  </si>
  <si>
    <t>IC/0204/03</t>
  </si>
  <si>
    <t>Separate Concurring Opinion of Professor Muthucumaraswamy Sornarajah</t>
  </si>
  <si>
    <t>IC/0163/05</t>
  </si>
  <si>
    <t>AF/0034/01</t>
  </si>
  <si>
    <t>Abengoa v. Mexico</t>
  </si>
  <si>
    <t>Abengoa, S.A. y COFIDES, S.A. v. United Mexican States</t>
  </si>
  <si>
    <t>AF/0035/01</t>
  </si>
  <si>
    <t>Minnotte and Lewis v. Poland</t>
  </si>
  <si>
    <t>David Minnotte and Robert Lewis v. Republic of Poland</t>
  </si>
  <si>
    <t>AF/0033/02</t>
  </si>
  <si>
    <t>Ruling on Motion to Amend the Provisional Mesure Order</t>
  </si>
  <si>
    <t>IC/0103/18</t>
  </si>
  <si>
    <t>UN/0091/01</t>
  </si>
  <si>
    <t>Achmea B.V. v. Slovak Republic [II]</t>
  </si>
  <si>
    <t>IC/0159/07</t>
  </si>
  <si>
    <t>UN/0049/04</t>
  </si>
  <si>
    <t>RSM v. Grenada II</t>
  </si>
  <si>
    <t>RSM Production Corporation and others v. Grenada [II]</t>
  </si>
  <si>
    <t>Achmea B.V. (formerly Eureko B.V.) v. Slovak Republic [I]</t>
  </si>
  <si>
    <t>UN/0058/12</t>
  </si>
  <si>
    <t>Philip Morris Asia Limited v. Commonwealth of Australia</t>
  </si>
  <si>
    <t>Procedural Order No. 8 regarding Bifurcation of the Procedure</t>
  </si>
  <si>
    <t>OT/0016/01</t>
  </si>
  <si>
    <t>Russian</t>
  </si>
  <si>
    <t>OKKV(OKKB) v. Kyrgzstan</t>
  </si>
  <si>
    <t>OKKV(OKKB) and others v. Kyrgyz Republic</t>
  </si>
  <si>
    <t>OT/0017/01</t>
  </si>
  <si>
    <t>IC/0078/05</t>
  </si>
  <si>
    <t>Excerpts of Decision on Annulment</t>
  </si>
  <si>
    <t>SC/0016/01</t>
  </si>
  <si>
    <t>Bogdanov v. Moldova III</t>
  </si>
  <si>
    <t>Yuri Bogdanov and Yluia Bogdanov v. Republic of Moldova</t>
  </si>
  <si>
    <t>SCC</t>
  </si>
  <si>
    <t>IC/0166/16</t>
  </si>
  <si>
    <t>IC/0216/01</t>
  </si>
  <si>
    <t>Ickale v. Turkmenistan</t>
  </si>
  <si>
    <t>İçkale İnşaat Limited Şirketi v. Turkmenistan</t>
  </si>
  <si>
    <t>Decision on Claimant's Proposal to Disqualify Professor Philippe Sands</t>
  </si>
  <si>
    <t>IC/0217/01</t>
  </si>
  <si>
    <t>Alapli v. Turkey</t>
  </si>
  <si>
    <t>Alapli Elektrik B.V. v. Republic of Turkey</t>
  </si>
  <si>
    <t>UN/0093/03</t>
  </si>
  <si>
    <t>Sanum v. Laos</t>
  </si>
  <si>
    <t>Sanum Investments Limited  v. Lao People’s Democratic Republic</t>
  </si>
  <si>
    <t>OB</t>
  </si>
  <si>
    <t>UN/0039/02</t>
  </si>
  <si>
    <t>UN/0040/02</t>
  </si>
  <si>
    <t>UN/0041/02</t>
  </si>
  <si>
    <t>Lee v. Kyrgyzstan</t>
  </si>
  <si>
    <t>Lee Jong Baek and Central Asian Development Corporation v. Kyrgyz Republic</t>
  </si>
  <si>
    <t>IC/0218/01</t>
  </si>
  <si>
    <t>IC/0218/02</t>
  </si>
  <si>
    <t>Convial Callao v. Peru</t>
  </si>
  <si>
    <t>Convial Callao S.A. and CCI - Compañía de Concesiones de Infraestructura S.A. v. Republic of Peru</t>
  </si>
  <si>
    <t>Decision on Application for Provisional Measures</t>
  </si>
  <si>
    <t xml:space="preserve">AB </t>
  </si>
  <si>
    <t>Klockner v. Cameroon</t>
  </si>
  <si>
    <t>Klöckner Industrie-Anlagen GmbH and others v. United Republic of Cameroon and Société Camerounaise des Engrais</t>
  </si>
  <si>
    <t>IN/0001/06</t>
  </si>
  <si>
    <t>Ad hoc Committee Decision on Annulment (Unofficial Translation)</t>
  </si>
  <si>
    <t>IN/0004/01</t>
  </si>
  <si>
    <t>Kaiser v. Jamaica</t>
  </si>
  <si>
    <t>Kaiser Bauxite Company v. Jamaica</t>
  </si>
  <si>
    <t>AGIP v. PR Congo</t>
  </si>
  <si>
    <t>AGIP S.p.A. v. People's Republic of the Congo</t>
  </si>
  <si>
    <t>Award (English Translation)</t>
  </si>
  <si>
    <t>IN/0008/02</t>
  </si>
  <si>
    <t>Benvenuti Bonfant v. PR Congo</t>
  </si>
  <si>
    <t>S.A.R.L. Benvenuti &amp; Bonfant v. People's Republic of the Congo</t>
  </si>
  <si>
    <t>IN/0010/01</t>
  </si>
  <si>
    <t>Amco Asia v. Indonesia</t>
  </si>
  <si>
    <t>Amco Asia Corporation and others v. Republic of Indonesia</t>
  </si>
  <si>
    <t xml:space="preserve">Decision on Jurisdiction </t>
  </si>
  <si>
    <t>IN/0010/03</t>
  </si>
  <si>
    <t>Decision on Request for Provisional Measures</t>
  </si>
  <si>
    <t>IN/0010/04</t>
  </si>
  <si>
    <t>IN/0010/06</t>
  </si>
  <si>
    <t>Ad hoc Committee Decision on the Application for Annulment</t>
  </si>
  <si>
    <t>IN/0010/08</t>
  </si>
  <si>
    <t>Decision on Jurisdiction in Resubmitted Proceeding</t>
  </si>
  <si>
    <t>IN/0010/10</t>
  </si>
  <si>
    <t>Award in Resubmitted Proceeding</t>
  </si>
  <si>
    <t>IN/0010/12</t>
  </si>
  <si>
    <t>Decision on Supplemental Decisions and Rectification</t>
  </si>
  <si>
    <t>IN/0010/14</t>
  </si>
  <si>
    <t xml:space="preserve">Interim Order No. 1 Concerning the Stay of Enforcement of the Award </t>
  </si>
  <si>
    <t>IN/0010/15</t>
  </si>
  <si>
    <t>Decision on the Application by Parties for Annulment and Partial Annulment of the Arbitral Award of June 5, 1990 and the Application by Respondent for Annulment of the Supplemental Award of October 17, 1990</t>
  </si>
  <si>
    <t>SOABI v. Senegal</t>
  </si>
  <si>
    <t>Société Ouest Africaine des Bétons Industriels v. Senegal</t>
  </si>
  <si>
    <t>IN/0013/07</t>
  </si>
  <si>
    <t>Dissenting Opinion of Kéba Mbaye</t>
  </si>
  <si>
    <t>IN/0013/08</t>
  </si>
  <si>
    <t>IN/0013/09</t>
  </si>
  <si>
    <t>Declaration of the President of the Tribunal on the Tribunal's Decision of August 1, 1984</t>
  </si>
  <si>
    <t>IN/0015/01</t>
  </si>
  <si>
    <t>Liberian Eastern Timber v. Liberia</t>
  </si>
  <si>
    <t>Liberian Eastern Timber Corporation v. Republic of Liberia</t>
  </si>
  <si>
    <t>IN/0015/03</t>
  </si>
  <si>
    <t>Rectification Decision</t>
  </si>
  <si>
    <t>IN/0015/05</t>
  </si>
  <si>
    <t>US District Court for Southern District of New York I</t>
  </si>
  <si>
    <t>IN/0015/06</t>
  </si>
  <si>
    <t>US District Court for Southern District of New York II</t>
  </si>
  <si>
    <t>IN/0015/07</t>
  </si>
  <si>
    <t>US District Court for District of Columbia</t>
  </si>
  <si>
    <t>Atlantic Triton v. Guinea</t>
  </si>
  <si>
    <t xml:space="preserve">Atlantic Triton Company Limited v. People's Revolutionary Republic of Guinea </t>
  </si>
  <si>
    <t>IN/0019/01</t>
  </si>
  <si>
    <t>SPP v. Egypt</t>
  </si>
  <si>
    <t xml:space="preserve">Southern Pacific Properties (Middle East) Limited v. Arab Republic of Egypt </t>
  </si>
  <si>
    <t>IN/0019/03</t>
  </si>
  <si>
    <t xml:space="preserve">Dissenting Opinion </t>
  </si>
  <si>
    <t>IN/0019/05</t>
  </si>
  <si>
    <t>IN/0019/07</t>
  </si>
  <si>
    <t>Dissenting Opinion of Mohamed El Mahdi</t>
  </si>
  <si>
    <t>IN/0019/09</t>
  </si>
  <si>
    <t>Decision on Preliminary Objections to Jurisdiction</t>
  </si>
  <si>
    <t>IN/0020/01</t>
  </si>
  <si>
    <t>MINE v. Guinea</t>
  </si>
  <si>
    <t>Maritime International Nominees Establishment v. Republic of Guinea</t>
  </si>
  <si>
    <t>IN/0020/02</t>
  </si>
  <si>
    <t>US District Court for District of Columbia Decision</t>
  </si>
  <si>
    <t>IN/0020/03</t>
  </si>
  <si>
    <t>US Court of Appeals District of Columbia Circuit Decision</t>
  </si>
  <si>
    <t>IN/0020/05</t>
  </si>
  <si>
    <t>Belgian Tribunal of First Instance, Antwerp (Rechtbank van eerste aanleg) Decision (English Translation)</t>
  </si>
  <si>
    <t>IN/0020/09</t>
  </si>
  <si>
    <t>Geneva Tribunal of First Instance Decision (English Translation)</t>
  </si>
  <si>
    <t>Geneva Bankruptcy Supervision Authority Decision</t>
  </si>
  <si>
    <t>IN/0020/12</t>
  </si>
  <si>
    <t>Decision of the Ad hoc Annulment Committee</t>
  </si>
  <si>
    <t>IN/0020/15</t>
  </si>
  <si>
    <t xml:space="preserve">Interim Order 1 </t>
  </si>
  <si>
    <t>IN/0023/01</t>
  </si>
  <si>
    <t>Mobil v. New Zealand</t>
  </si>
  <si>
    <t>Mobil Oil Corporation and others v. New Zealand</t>
  </si>
  <si>
    <t>Findings on Liability, Interpretation and Allied Issues</t>
  </si>
  <si>
    <t>IN/0023/02</t>
  </si>
  <si>
    <t>Decision of the High Court of New Zealand</t>
  </si>
  <si>
    <t>IN/0026/01</t>
  </si>
  <si>
    <t>Vacuum Salt v. Ghana</t>
  </si>
  <si>
    <t>Vacuum Salt Products Ltd. v. Republic of Ghana</t>
  </si>
  <si>
    <t>Decision on Request for Recommendation of Provisional Measures</t>
  </si>
  <si>
    <t>IN/0026/02</t>
  </si>
  <si>
    <t>IN/0027/01</t>
  </si>
  <si>
    <t>Scimitar v. Bangladesh</t>
  </si>
  <si>
    <t>Scimitar Exploration Limited v. Bangladesh and Bangladesh Oil, Gas and Mineral Corporation</t>
  </si>
  <si>
    <t>IN/0030/01</t>
  </si>
  <si>
    <t>Cable TV v. St. Kitts &amp; Nevis</t>
  </si>
  <si>
    <t>Cable Television of Nevis, Ltd. and Cable Television of Nevis Holdings, Ltd. v. Federation of St. Kitts and Nevis</t>
  </si>
  <si>
    <t>IN/0031/01</t>
  </si>
  <si>
    <t>Santa Elena v. Costa Rica</t>
  </si>
  <si>
    <t>Compañia del Desarrollo de Santa Elena S.A. v. Republic of Costa Rica</t>
  </si>
  <si>
    <t>IN/0031/03</t>
  </si>
  <si>
    <t>IN/0033/01</t>
  </si>
  <si>
    <t>SIREM v. Burkina Faso</t>
  </si>
  <si>
    <t xml:space="preserve">Société d'Investigation de Recherche et d'Exploitation Minière v. Burkina Faso </t>
  </si>
  <si>
    <t>Award (Excerpts)</t>
  </si>
  <si>
    <t>IN/0040/01</t>
  </si>
  <si>
    <t>Banro American Resources, Inc. and Société Aurifère du Kivu et du Maniema S.A.R.L. v. Democratic Republic of the Congo</t>
  </si>
  <si>
    <t>IN/0041/01</t>
  </si>
  <si>
    <t>TANESCO v. IPTL</t>
  </si>
  <si>
    <t>Tanzania Electric Supply Company Limited v. Independent Power Tanzania Limited</t>
  </si>
  <si>
    <t>IN/0041/02</t>
  </si>
  <si>
    <t>Decision on the Respondent Request for Provisional Measures (Award Appendix A)</t>
  </si>
  <si>
    <t>IN/0041/03</t>
  </si>
  <si>
    <t>Decision on Preliminary Issues (Award Appendix B)</t>
  </si>
  <si>
    <t>IN/0041/04</t>
  </si>
  <si>
    <t>Decision on Tariff and Other Remaining Issues (Award Appendix C)</t>
  </si>
  <si>
    <t>IN/0041/05</t>
  </si>
  <si>
    <t>Decision on All Further Remaining Issues (Award Appendix D)</t>
  </si>
  <si>
    <t>IN/0041/07</t>
  </si>
  <si>
    <t>Stipulation and Agreement (Award Appendix F)</t>
  </si>
  <si>
    <t>IN/0046/01</t>
  </si>
  <si>
    <t>Zhinvali v. Georgia</t>
  </si>
  <si>
    <t>Zhinvali Development Ltd. v. Republic of Georgia</t>
  </si>
  <si>
    <t>IN/0048/01</t>
  </si>
  <si>
    <t>World Duty Free v. Kenya</t>
  </si>
  <si>
    <t>World Duty Free Company Limited v. Republic of Kenya</t>
  </si>
  <si>
    <t>IN/0051/01</t>
  </si>
  <si>
    <t>Repsol v. Petroecuador I</t>
  </si>
  <si>
    <t>Repsol YPF Ecuador S.A. v. Empresa Estatal Petróleos del Ecuador (Petroecuador) [I]</t>
  </si>
  <si>
    <t>IN/0051/02</t>
  </si>
  <si>
    <t>IN/0051/04</t>
  </si>
  <si>
    <t>Procedural Order No. 1 concerning the Stay of Enforcement of the Award (Unofficial Translation)</t>
  </si>
  <si>
    <t>IN/0051/06</t>
  </si>
  <si>
    <t>Procedural Order No. 4 concerning the Stay of Enforcement of the Award (Unofficial Translation)</t>
  </si>
  <si>
    <t>IN/0051/08</t>
  </si>
  <si>
    <t>Decision on the Application for Annulment (Unofficial Translation)</t>
  </si>
  <si>
    <t>IN/0054/01</t>
  </si>
  <si>
    <t>CDC v. Seychelles</t>
  </si>
  <si>
    <t>CDC Group plc v. Republic of Seychelles</t>
  </si>
  <si>
    <t>IN/0054/02</t>
  </si>
  <si>
    <t>IN/0056/01</t>
  </si>
  <si>
    <t>CECFT v. Gabon</t>
  </si>
  <si>
    <t>Compagnie d'Exploitation du Chemin de Fer Transgabonais v. Gabonese Republic</t>
  </si>
  <si>
    <t>IN/0056/02</t>
  </si>
  <si>
    <t>IN/0056/04</t>
  </si>
  <si>
    <t>IN/0059/01</t>
  </si>
  <si>
    <t>Opic v. Venezuela</t>
  </si>
  <si>
    <t>Opic Karimun Corporation v. Bolivarian Republic of Venezuela</t>
  </si>
  <si>
    <t>IN/0059/03</t>
  </si>
  <si>
    <t>Dissenting Opinion of Professor Dr. Guido Santiago Tawil</t>
  </si>
  <si>
    <t>IN/0060/01</t>
  </si>
  <si>
    <t>Togo Electricite &amp; GDF Suez v. Togo</t>
  </si>
  <si>
    <t>Togo Electricité and GDF-Suez Energie Services v. Republic of Togo</t>
  </si>
  <si>
    <t>IN/0060/02</t>
  </si>
  <si>
    <t>IN/0061/01</t>
  </si>
  <si>
    <t>SIBG v. Guinea</t>
  </si>
  <si>
    <t>Société Industrielle des Boissons de Guinée v. Republic of Guinea</t>
  </si>
  <si>
    <t>IN/0063/01</t>
  </si>
  <si>
    <t>Aguaytia v. Peru</t>
  </si>
  <si>
    <t>Aguaytia Energy, LLC v. Republic of Peru</t>
  </si>
  <si>
    <t>IN/0066/01</t>
  </si>
  <si>
    <t>RSM v. Central African Republic</t>
  </si>
  <si>
    <t>RSM Production Corporation v. Central African Republic</t>
  </si>
  <si>
    <t>IN/0066/02</t>
  </si>
  <si>
    <t>IN/0067/01</t>
  </si>
  <si>
    <t>East Kalimantan/Indonesia v. PT Kaltim Prima Coal and others</t>
  </si>
  <si>
    <t>Government of the Province of East Kalimantan v. PT Kaltim Prima Coal and others</t>
  </si>
  <si>
    <t>IN/0070/01</t>
  </si>
  <si>
    <t>Astaldi v. Honduras II</t>
  </si>
  <si>
    <t>Astaldi S.p.A. v. Republic of Honduras [II]</t>
  </si>
  <si>
    <t>IN/0071/01</t>
  </si>
  <si>
    <t>Repsol v. Petroecuador II</t>
  </si>
  <si>
    <t>Repsol YPF Ecuador, S.A. and others v. Republic of Ecuador and Empresa Estatal Petróleos del Ecuador (PetroEcuador) [II]</t>
  </si>
  <si>
    <t>Procedural Order No. 1 concerning Provisional Measures</t>
  </si>
  <si>
    <t>IN/0073/01</t>
  </si>
  <si>
    <t>Autopista v. Venezuela</t>
  </si>
  <si>
    <t xml:space="preserve">Autopista Concesionada de Venezuela, C.A. v. Bolivarian Republic of Venezuela </t>
  </si>
  <si>
    <t>IN/0073/03</t>
  </si>
  <si>
    <t>IN/0075/01</t>
  </si>
  <si>
    <t>RSM v. Grenada I</t>
  </si>
  <si>
    <t>RSM Production Corporation v. Grenada [I]</t>
  </si>
  <si>
    <t>IN/0075/02</t>
  </si>
  <si>
    <t>Decision on the Application of RSM Production Corporation for a Preliminary Ruling (Annulment Proceeding)</t>
  </si>
  <si>
    <t>IN/0076/01</t>
  </si>
  <si>
    <t>Cambodia Power v. Cambodia</t>
  </si>
  <si>
    <t>Cambodia Power Company v. Kingdom of Cambodia</t>
  </si>
  <si>
    <t>IN/0076/02</t>
  </si>
  <si>
    <t>Decision on Claimant Application concerning Electricité du Cambodge</t>
  </si>
  <si>
    <t>IN/0076/03</t>
  </si>
  <si>
    <t>Decision on Claimant Application to Exclude Witness Statement and Derivative Evidence of Mr. Lobit</t>
  </si>
  <si>
    <t>IN/0076/04</t>
  </si>
  <si>
    <t>Amended Decision on the Claimant Application to Exclude Witness Statement and Derivative Evidence of Mr. Lobit</t>
  </si>
  <si>
    <t>IN/0079/03</t>
  </si>
  <si>
    <t>International Quantum Resources Limited, Frontier SPRL and Compagnie Minière de Sakania SPRL v. Democratic Republic of the Congo</t>
  </si>
  <si>
    <t>IN/0080/01</t>
  </si>
  <si>
    <t>Caraveli v. Peru</t>
  </si>
  <si>
    <t xml:space="preserve">Caravelí Cotaruse Transmisora de Energía S.A.C. v. Republic of Peru </t>
  </si>
  <si>
    <t>IN/0081/01</t>
  </si>
  <si>
    <t>AHS Niger and Menzies v. Niger</t>
  </si>
  <si>
    <t>AHS Niger and Menzies Middle East and Africa S.A. v. Republic of Niger</t>
  </si>
  <si>
    <t>IN/0084/01</t>
  </si>
  <si>
    <t>Elsamex v. Honduras</t>
  </si>
  <si>
    <t>Elsamex, S.A. v. Republic of Honduras</t>
  </si>
  <si>
    <t>IN/0084/02</t>
  </si>
  <si>
    <t>Decision on Claimant Preliminary Objections on Annulment</t>
  </si>
  <si>
    <t>IN/0084/03</t>
  </si>
  <si>
    <t xml:space="preserve">Decision on the Continuation of the Stay of Enforcements of the Award </t>
  </si>
  <si>
    <t>IN/0084/04</t>
  </si>
  <si>
    <t>Decision on the Termination of the Stay of Enforcement of the Award</t>
  </si>
  <si>
    <t>IN/0086/03</t>
  </si>
  <si>
    <t>Niko v. Bapex &amp; Petrobangla</t>
  </si>
  <si>
    <t xml:space="preserve">Niko Resources (Bangladesh) Ltd. v. Bangladesh Petroleum Exploration &amp; Production Company Limited ("Bapex") and Bangladesh Oil Gas and Mineral Corporation ("Petrobangla") </t>
  </si>
  <si>
    <t>IN/0087/01</t>
  </si>
  <si>
    <t>Standard Chartered Bank v. TANESCO</t>
  </si>
  <si>
    <t>Standard Chartered Bank (Hong Kong) Limited v. Tanzania Electric Supply Company Limited</t>
  </si>
  <si>
    <t>IN/0090/01</t>
  </si>
  <si>
    <t>Getma v. Guinea</t>
  </si>
  <si>
    <t>Getma International and others v. Republic of Guinea</t>
  </si>
  <si>
    <t xml:space="preserve">Decision on the Proposal for Disqualification of Arbitrator Bernardo M. Cremades </t>
  </si>
  <si>
    <t>IN/0090/02</t>
  </si>
  <si>
    <t>IN/0093/01</t>
  </si>
  <si>
    <t>RSM v. Saint Lucia</t>
  </si>
  <si>
    <t>RSM Production Corporation v. Saint Lucia</t>
  </si>
  <si>
    <t>Decision on Saint Lucia's Request for Security for Costs</t>
  </si>
  <si>
    <t>AF/0037/01</t>
  </si>
  <si>
    <t>Nova Scotia Power v. Venezuela II</t>
  </si>
  <si>
    <t>Nova Scotia Power Incorporated v. Bolivarian Republic of Venezuela</t>
  </si>
  <si>
    <t>IN/0101/01</t>
  </si>
  <si>
    <t>IN/0101/02</t>
  </si>
  <si>
    <t>IN/0101/05</t>
  </si>
  <si>
    <t>IN/0101/06</t>
  </si>
  <si>
    <t>Partial Dissenting Opinion of Arbitrator Dr. Guido Santiago Tawil</t>
  </si>
  <si>
    <t>Partial Dissenting Opinion of Arbitrator Dr. Pedro Nikken</t>
  </si>
  <si>
    <t>Banro American v. DRC</t>
  </si>
  <si>
    <t>Separate Opinion of Ian Brownlie</t>
  </si>
  <si>
    <t>IC/0036/05</t>
  </si>
  <si>
    <t>Decision on Application for Annulment</t>
  </si>
  <si>
    <t>IC/0075/10</t>
  </si>
  <si>
    <t>Decision on the Request to Modify the Decision on the Stay of Enforcement of the Award</t>
  </si>
  <si>
    <t>IC/0108/06</t>
  </si>
  <si>
    <t>Decision on the Remaining Issues of Jurisdiction and on Liability</t>
  </si>
  <si>
    <t>OT/0018/01</t>
  </si>
  <si>
    <t>Interpretation of Article 11 of Moscow Convention on the Protection of Investor Rights</t>
  </si>
  <si>
    <t>Case concerning the Interpretation of Article 11 of Moscow Convention on the Protection of Investor Rights</t>
  </si>
  <si>
    <t>Summary Judgment of the Economic Court of the Commonwealth of Independent States</t>
  </si>
  <si>
    <t>AF/0038/01</t>
  </si>
  <si>
    <t>Gold Reserve v. Venezuela</t>
  </si>
  <si>
    <t>Gold Reserve Inc. v. Bolivarian Republic of Venezuela</t>
  </si>
  <si>
    <t>JCT/AN</t>
  </si>
  <si>
    <t>Venezuela Holdings B.V. and others (Case formerly known as Mobil Corporation and others) v. Bolivarian Republic of Venezuela</t>
  </si>
  <si>
    <t>Venezuela Holdings v. Venezuela</t>
  </si>
  <si>
    <t>IC/0125/03</t>
  </si>
  <si>
    <t>AF/0024/28</t>
  </si>
  <si>
    <t>Award (Public Version)</t>
  </si>
  <si>
    <t>Decision on Request for Interpretation of the Award</t>
  </si>
  <si>
    <t>IC/0221/01</t>
  </si>
  <si>
    <t>National Gas v. Egypt</t>
  </si>
  <si>
    <t>National Gas S.A.E. v. Arab Republic of Egypt</t>
  </si>
  <si>
    <t>IC/0222/01</t>
  </si>
  <si>
    <t>Vigotop v. Hungary</t>
  </si>
  <si>
    <t>Vigotop Limited v. Hungary</t>
  </si>
  <si>
    <t>IC/0166/19</t>
  </si>
  <si>
    <t>AF/0035/02</t>
  </si>
  <si>
    <t>IC/0223/01</t>
  </si>
  <si>
    <t>Alemanni v. Argentina</t>
  </si>
  <si>
    <t>Giovanni Alemanni and others v. Argentine Republic</t>
  </si>
  <si>
    <t>IC/0223/03</t>
  </si>
  <si>
    <t>Concurring Opinion of Mr. J. Christopher Thomas QC</t>
  </si>
  <si>
    <t>IC/0166/20</t>
  </si>
  <si>
    <t>IC/0175/02</t>
  </si>
  <si>
    <t>IC/0175/03</t>
  </si>
  <si>
    <t>Partial Dissent of Profesor Raúl Emilio Vinuesa</t>
  </si>
  <si>
    <t>IC/0224/01</t>
  </si>
  <si>
    <t>MOL v. Croatia</t>
  </si>
  <si>
    <t>MOL Hungarian Oil and Gas Company Plc v. Republic of Croatia</t>
  </si>
  <si>
    <t>Decision on Respondent Application Under ICSID Arbitration Rules 41(5)</t>
  </si>
  <si>
    <t>Decision on the Respondent's Jurisdictional Objections</t>
  </si>
  <si>
    <t>AF/0038/02</t>
  </si>
  <si>
    <t>Decision of Requests for Corrections</t>
  </si>
  <si>
    <t>IC/0225/01</t>
  </si>
  <si>
    <t>Cervin and Rhone v. Costa Rica</t>
  </si>
  <si>
    <t>Cervin Investissements S.A. and Rhone Investissements S.A. v. Republic of Costa Rica</t>
  </si>
  <si>
    <t>IC/0225/02</t>
  </si>
  <si>
    <t>Dissenting Opinion of Ricardo Ramírez Hernández</t>
  </si>
  <si>
    <t>IC/0198/20</t>
  </si>
  <si>
    <t>Renco v. Peru</t>
  </si>
  <si>
    <t>The Renco Group Inc. v. Republic of Peru</t>
  </si>
  <si>
    <t>Decision as to the Scope of the Respondent Preliminary Objections Under Article 10.20.4</t>
  </si>
  <si>
    <t>IC/0210/02</t>
  </si>
  <si>
    <t>Decision on the Claimant Request for Provisional Measures</t>
  </si>
  <si>
    <t>IC/0166/21</t>
  </si>
  <si>
    <t>AF/0033/05</t>
  </si>
  <si>
    <t>Interim Ruling on Issues Arising Under the Deed of Settlement</t>
  </si>
  <si>
    <t>IC/0173/04</t>
  </si>
  <si>
    <t>Old DCD format</t>
  </si>
  <si>
    <t>IC/0166/22</t>
  </si>
  <si>
    <t>IC/0172/03</t>
  </si>
  <si>
    <t>IC/0172/04</t>
  </si>
  <si>
    <t>Dissenting Opinion of José Luis Shaw</t>
  </si>
  <si>
    <t>UN/0096/01</t>
  </si>
  <si>
    <t>Forminster v. Czech Republic</t>
  </si>
  <si>
    <t>Forminster Enterprises Limited (Cyprus) v. Czech Republic</t>
  </si>
  <si>
    <t>Data Capture Due Date</t>
  </si>
  <si>
    <t>IC/0156/05</t>
  </si>
  <si>
    <t>IC/0226/01</t>
  </si>
  <si>
    <t>Levy and Gremcitel v. Republic of Peru</t>
  </si>
  <si>
    <t>Renée Rose Levy and Gremcitel S.A. v. Republic of Peru</t>
  </si>
  <si>
    <t>UN/0093/04</t>
  </si>
  <si>
    <t>Judgment of the High Court of Singapore</t>
  </si>
  <si>
    <t>IN/0074/01</t>
  </si>
  <si>
    <t>PNG SDP v. Papua New Guinea</t>
  </si>
  <si>
    <t>PNG Sustainable Development Program Ltd. v. Independent State of Papua New Guinea</t>
  </si>
  <si>
    <t>Decision on Respondent Article 41(5) Objections</t>
  </si>
  <si>
    <t>IN/0074/02</t>
  </si>
  <si>
    <t>IC/0227/01</t>
  </si>
  <si>
    <t>Fraport v. Philippines II</t>
  </si>
  <si>
    <t>Fraport AG Frankfurt Airport Services Worldwide v. Republic of the Philippines [II]</t>
  </si>
  <si>
    <t>Fraport v. Philippines I</t>
  </si>
  <si>
    <t>Fraport AG Frankfurt Airport Services Worldwide v. Republic of the Philippines [I]</t>
  </si>
  <si>
    <t>Term or Phrase Added to Master List</t>
  </si>
  <si>
    <t>UN/0092/09</t>
  </si>
  <si>
    <t>South American Silver v. Bolivia</t>
  </si>
  <si>
    <t>South American Silver Limited v. Plurinational State of Bolivia</t>
  </si>
  <si>
    <t>UN/0097/02</t>
  </si>
  <si>
    <t>Garcia v. Venezuela</t>
  </si>
  <si>
    <t>Serafin Garcia Armas and Karina Garcia Gruber v. Bolivarian Republic of Venezuela</t>
  </si>
  <si>
    <t>Dissenting Opinion of Rodrigo Oreamuno Blanco</t>
  </si>
  <si>
    <t>UN/0097/01</t>
  </si>
  <si>
    <t>Invesmart, B.V. v. Czech Republic</t>
  </si>
  <si>
    <t>IC/0229/01</t>
  </si>
  <si>
    <t>Awdi v. Romania</t>
  </si>
  <si>
    <t>Hassan Awdi, Enterprise Business Consultants, Inc. and Alfa El Corporation v. Romania</t>
  </si>
  <si>
    <t>Decision on the Admissibility of the Third Objection to Jurisdiction and Admissibility</t>
  </si>
  <si>
    <t>IN/0013/01</t>
  </si>
  <si>
    <t>IC/0130/07</t>
  </si>
  <si>
    <t>IC/0230/01</t>
  </si>
  <si>
    <t>Muhammet v. Turkmenistan</t>
  </si>
  <si>
    <t>Muhammet Cap &amp; Sehil Insaat Endustri ve Ticaret Ltd. Sti. v. Turkmenistan</t>
  </si>
  <si>
    <t>UN/0088/02</t>
  </si>
  <si>
    <t>UN/0086/02</t>
  </si>
  <si>
    <t>Thüringer Court of Appeal Decision on Enforceability of Award</t>
  </si>
  <si>
    <t>Final Award (Redacted)</t>
  </si>
  <si>
    <t>Binder v. Czech Republic</t>
  </si>
  <si>
    <t>Rupert Binder v. Czech Republic</t>
  </si>
  <si>
    <t>UN/0016/01</t>
  </si>
  <si>
    <t>UN/0077/01</t>
  </si>
  <si>
    <t>Oeconomicus v. Czech Republic</t>
  </si>
  <si>
    <t>Konsortium Oeconomicus v. Czech Republic</t>
  </si>
  <si>
    <t>Decision for Termination of the Proceedings</t>
  </si>
  <si>
    <t>UN/0077/02</t>
  </si>
  <si>
    <t>Award on Costs</t>
  </si>
  <si>
    <t>Voecklinghaus v. Czech Republic</t>
  </si>
  <si>
    <t>Peter Franz Voecklinghaus v. Czech Republic</t>
  </si>
  <si>
    <t>UN/0082/01</t>
  </si>
  <si>
    <t>IC/0160/11</t>
  </si>
  <si>
    <t>Dissenting Opinion to Decision on Jurisdiction and Merits</t>
  </si>
  <si>
    <t>UN/0077/03</t>
  </si>
  <si>
    <t>Addendum to the Award on Costs</t>
  </si>
  <si>
    <t>UN/0060/17</t>
  </si>
  <si>
    <t>UN/0060/18</t>
  </si>
  <si>
    <t>British Caribbean Bank v. Belize</t>
  </si>
  <si>
    <t>British Caribbean Bank Ltd. v. Government of Belize</t>
  </si>
  <si>
    <t>Decision on the Respondent Motion pursuant to the UNCITRAL Arbitration Rules, Articles 36 and 37</t>
  </si>
  <si>
    <t>IC/0229/02</t>
  </si>
  <si>
    <t>IC/0231/01</t>
  </si>
  <si>
    <t>OI European Group v. Venezuela</t>
  </si>
  <si>
    <t>OI European Group B.V. v. Bolivarian Republic of Venezuela</t>
  </si>
  <si>
    <t>UN/0045/37</t>
  </si>
  <si>
    <t>Decision on Track 1B</t>
  </si>
  <si>
    <t>UN/0045/38</t>
  </si>
  <si>
    <t>Dissenting Opinion on Track 1B</t>
  </si>
  <si>
    <t>IC/0143/05</t>
  </si>
  <si>
    <t>SC/0017/01</t>
  </si>
  <si>
    <t>TSIKInvest v. Moldova</t>
  </si>
  <si>
    <t>TSIKInvest LLC v. Republic of Moldova</t>
  </si>
  <si>
    <t>Emergency Decision</t>
  </si>
  <si>
    <t>Subject Navigator URL</t>
  </si>
  <si>
    <t>http://www.investorstatelawguide.com/ResearchTools/SubjectNavigator?toc=content&amp;id=50&amp;tab=r&amp;search=ADF%20v.%20United%20States&amp;SearchType=C</t>
  </si>
  <si>
    <t>UN/0031/31</t>
  </si>
  <si>
    <t>UN/0031/32</t>
  </si>
  <si>
    <t>Dissenting Opinion of Professor Donald McRae</t>
  </si>
  <si>
    <t>http://www.investorstatelawguide.com/ResearchTools/SubjectNavigator?toc=content&amp;id=50&amp;tab=r&amp;search=Tecmed%20v.%20Mexico&amp;SearchType=C</t>
  </si>
  <si>
    <t>http://www.investorstatelawguide.com/ResearchTools/SubjectNavigator?toc=content&amp;id=50&amp;tab=r&amp;search=Waste%20Management%20v.%20Mexico%20II&amp;SearchType=C</t>
  </si>
  <si>
    <t>http://www.investorstatelawguide.com/ResearchTools/SubjectNavigator?toc=content&amp;id=50&amp;tab=r&amp;search=Fireman%27s%20Fund%20v.%20Mexico&amp;SearchType=C</t>
  </si>
  <si>
    <t>http://www.investorstatelawguide.com/ResearchTools/SubjectNavigator?toc=content&amp;id=50&amp;tab=r&amp;search=Corn%20Products%20v.%20Mexico&amp;SearchType=C</t>
  </si>
  <si>
    <t>http://www.investorstatelawguide.com/ResearchTools/SubjectNavigator?toc=content&amp;id=50&amp;tab=r&amp;search=ADM%20v.%20Mexico&amp;SearchType=C</t>
  </si>
  <si>
    <t>http://www.investorstatelawguide.com/ResearchTools/SubjectNavigator?toc=content&amp;id=50&amp;tab=r&amp;search=Vannessa%20Ventures%20v.%20Venezuela&amp;SearchType=C</t>
  </si>
  <si>
    <t>http://www.investorstatelawguide.com/ResearchTools/SubjectNavigator?toc=content&amp;id=50&amp;tab=r&amp;search=Bayview%20v.%20Mexico&amp;SearchType=C</t>
  </si>
  <si>
    <t>http://www.investorstatelawguide.com/ResearchTools/SubjectNavigator?toc=content&amp;id=50&amp;tab=r&amp;search=Metalclad%20v.%20Mexico&amp;SearchType=C</t>
  </si>
  <si>
    <t>http://www.investorstatelawguide.com/ResearchTools/SubjectNavigator?toc=content&amp;id=50&amp;tab=r&amp;search=Azinian%20v.%20Mexico&amp;SearchType=C</t>
  </si>
  <si>
    <t>http://www.investorstatelawguide.com/ResearchTools/SubjectNavigator?toc=content&amp;id=50&amp;tab=r&amp;search=Lemire%20v.%20Ukraine&amp;SearchType=C</t>
  </si>
  <si>
    <t>http://www.investorstatelawguide.com/ResearchTools/SubjectNavigator?toc=content&amp;id=50&amp;tab=r&amp;search=Waste%20Management%20v.%20Mexico%20I&amp;SearchType=C</t>
  </si>
  <si>
    <t>http://www.investorstatelawguide.com/ResearchTools/SubjectNavigator?toc=content&amp;id=50&amp;tab=r&amp;search=Loewen%20v.%20United%20States&amp;SearchType=C</t>
  </si>
  <si>
    <t>http://www.investorstatelawguide.com/ResearchTools/SubjectNavigator?toc=content&amp;id=50&amp;tab=r&amp;search=Feldman%20v.%20Mexico&amp;SearchType=C</t>
  </si>
  <si>
    <t>http://www.investorstatelawguide.com/ResearchTools/SubjectNavigator?toc=content&amp;id=50&amp;tab=r&amp;search=Mondev%20v.%20United%20States&amp;SearchType=C</t>
  </si>
  <si>
    <t>http://www.investorstatelawguide.com/ResearchTools/SubjectNavigator?toc=content&amp;id=50&amp;tab=r&amp;search=Cargill%20v.%20Mexico&amp;SearchType=C</t>
  </si>
  <si>
    <t>http://www.investorstatelawguide.com/ResearchTools/SubjectNavigator?toc=content&amp;id=50&amp;tab=r&amp;search=Cementownia%20v.%20Turkey&amp;SearchType=C</t>
  </si>
  <si>
    <t>http://www.investorstatelawguide.com/ResearchTools/SubjectNavigator?toc=content&amp;id=50&amp;tab=r&amp;search=Europe%20Cement%20v.%20Turkey&amp;SearchType=C</t>
  </si>
  <si>
    <t>http://www.investorstatelawguide.com/ResearchTools/SubjectNavigator?toc=content&amp;id=50&amp;tab=r&amp;search=Foresti%20v.%20South%20Africa&amp;SearchType=C</t>
  </si>
  <si>
    <t>http://www.investorstatelawguide.com/ResearchTools/SubjectNavigator?toc=content&amp;id=50&amp;tab=r&amp;search=Anderson%20v.%20Costa%20Rica&amp;SearchType=C</t>
  </si>
  <si>
    <t>http://www.investorstatelawguide.com/ResearchTools/SubjectNavigator?toc=content&amp;id=50&amp;tab=r&amp;search=Gemplus%20v.%20Mexico&amp;SearchType=C</t>
  </si>
  <si>
    <t>http://www.investorstatelawguide.com/ResearchTools/SubjectNavigator?toc=content&amp;id=50&amp;tab=r&amp;search=Mobil%20and%20Murphy%20v.%20Canada&amp;SearchType=C</t>
  </si>
  <si>
    <t>http://www.investorstatelawguide.com/ResearchTools/SubjectNavigator?toc=content&amp;id=50&amp;tab=r&amp;search=Apotex%20Holdings%20v.%20United%20States&amp;SearchType=C</t>
  </si>
  <si>
    <t>http://www.investorstatelawguide.com/ResearchTools/SubjectNavigator?toc=content&amp;id=50&amp;tab=r&amp;search=Telefonica%20v.%20Mexico&amp;SearchType=C</t>
  </si>
  <si>
    <t>http://www.investorstatelawguide.com/ResearchTools/SubjectNavigator?toc=content&amp;id=50&amp;tab=r&amp;search=Sistem%20v.%20Kyrgyz%20Republic&amp;SearchType=C</t>
  </si>
  <si>
    <t>http://www.investorstatelawguide.com/ResearchTools/SubjectNavigator?toc=content&amp;id=50&amp;tab=r&amp;search=Lao%20Holdings%20v.%20Laos&amp;SearchType=C</t>
  </si>
  <si>
    <t>http://www.investorstatelawguide.com/ResearchTools/SubjectNavigator?toc=content&amp;id=50&amp;tab=r&amp;search=Abengoa%20v.%20Mexico&amp;SearchType=C</t>
  </si>
  <si>
    <t>http://www.investorstatelawguide.com/ResearchTools/SubjectNavigator?toc=content&amp;id=50&amp;tab=r&amp;search=Minnotte%20and%20Lewis%20v.%20Poland&amp;SearchType=C</t>
  </si>
  <si>
    <t>http://www.investorstatelawguide.com/ResearchTools/SubjectNavigator?toc=content&amp;id=50&amp;tab=r&amp;search=Nova%20Scotia%20Power%20v.%20Venezuela%20II&amp;SearchType=C</t>
  </si>
  <si>
    <t>http://www.investorstatelawguide.com/ResearchTools/SubjectNavigator?toc=content&amp;id=50&amp;tab=r&amp;search=Gold%20Reserve%20v.%20Venezuela&amp;SearchType=C</t>
  </si>
  <si>
    <t>http://www.investorstatelawguide.com/ResearchTools/SubjectNavigator?toc=content&amp;id=50&amp;tab=r&amp;search=Eureko%20v.%20Poland&amp;SearchType=C</t>
  </si>
  <si>
    <t>http://www.investorstatelawguide.com/ResearchTools/SubjectNavigator?toc=content&amp;id=50&amp;tab=r&amp;search=Mihaly%20v.%20Sri%20Lanka&amp;SearchType=C</t>
  </si>
  <si>
    <t>http://www.investorstatelawguide.com/ResearchTools/SubjectNavigator?toc=content&amp;id=50&amp;tab=r&amp;search=Salini%20v.%20Morocco&amp;SearchType=C</t>
  </si>
  <si>
    <t>http://www.investorstatelawguide.com/ResearchTools/SubjectNavigator?toc=content&amp;id=50&amp;tab=r&amp;search=R.F.C.C.%20v.%20Morocco&amp;SearchType=C</t>
  </si>
  <si>
    <t>http://www.investorstatelawguide.com/ResearchTools/SubjectNavigator?toc=content&amp;id=50&amp;tab=r&amp;search=Generation%20Ukraine%20v.%20Ukraine&amp;SearchType=C</t>
  </si>
  <si>
    <t>http://www.investorstatelawguide.com/ResearchTools/SubjectNavigator?toc=content&amp;id=50&amp;tab=r&amp;search=Noble%20Ventures%20v.%20Romania&amp;SearchType=C</t>
  </si>
  <si>
    <t>http://www.investorstatelawguide.com/ResearchTools/SubjectNavigator?toc=content&amp;id=50&amp;tab=r&amp;search=Azurix%20v.%20Argentina&amp;SearchType=C</t>
  </si>
  <si>
    <t>http://www.investorstatelawguide.com/ResearchTools/SubjectNavigator?toc=content&amp;id=50&amp;tab=r&amp;search=SGS%20v.%20Pakistan&amp;SearchType=C</t>
  </si>
  <si>
    <t>http://www.investorstatelawguide.com/ResearchTools/SubjectNavigator?toc=content&amp;id=50&amp;tab=r&amp;search=Enron%20v.%20Argentina&amp;SearchType=C</t>
  </si>
  <si>
    <t>http://www.investorstatelawguide.com/ResearchTools/SubjectNavigator?toc=content&amp;id=50&amp;tab=r&amp;search=AIG%20v.%20Kazakhstan&amp;SearchType=C</t>
  </si>
  <si>
    <t>http://www.investorstatelawguide.com/ResearchTools/SubjectNavigator?toc=content&amp;id=50&amp;tab=r&amp;search=MTD%20v.%20Chile&amp;SearchType=C</t>
  </si>
  <si>
    <t>http://www.investorstatelawguide.com/ResearchTools/SubjectNavigator?toc=content&amp;id=50&amp;tab=r&amp;search=CMS%20Gas%20Transmission%20v.%20Argentina&amp;SearchType=C</t>
  </si>
  <si>
    <t>http://www.investorstatelawguide.com/ResearchTools/SubjectNavigator?toc=content&amp;id=50&amp;tab=r&amp;search=Siemens%20v.%20Argentina&amp;SearchType=C</t>
  </si>
  <si>
    <t>http://www.investorstatelawguide.com/ResearchTools/SubjectNavigator?toc=content&amp;id=50&amp;tab=r&amp;search=LG&amp;E%20v.%20Argentina&amp;SearchType=C</t>
  </si>
  <si>
    <t>http://www.investorstatelawguide.com/ResearchTools/SubjectNavigator?toc=content&amp;id=50&amp;tab=r&amp;search=IBM%20v.%20Ecuador&amp;SearchType=C</t>
  </si>
  <si>
    <t>http://www.investorstatelawguide.com/ResearchTools/SubjectNavigator?toc=content&amp;id=50&amp;tab=r&amp;search=Salini%20v.%20Jordan&amp;SearchType=C</t>
  </si>
  <si>
    <t>http://www.investorstatelawguide.com/ResearchTools/SubjectNavigator?toc=content&amp;id=50&amp;tab=r&amp;search=Sempra%20v.%20Argentina&amp;SearchType=C</t>
  </si>
  <si>
    <t>http://www.investorstatelawguide.com/ResearchTools/SubjectNavigator?toc=content&amp;id=50&amp;tab=r&amp;search=AES%20v.%20Argentina&amp;SearchType=C</t>
  </si>
  <si>
    <t>http://www.investorstatelawguide.com/ResearchTools/SubjectNavigator?toc=content&amp;id=50&amp;tab=r&amp;search=Tokios%20Tokeles%20v.%20Ukraine&amp;SearchType=C</t>
  </si>
  <si>
    <t>http://www.investorstatelawguide.com/ResearchTools/SubjectNavigator?toc=content&amp;id=50&amp;tab=r&amp;search=Aguas%20del%20Tunari%20v.%20Bolivia&amp;SearchType=C</t>
  </si>
  <si>
    <t>http://www.investorstatelawguide.com/ResearchTools/SubjectNavigator?toc=content&amp;id=50&amp;tab=r&amp;search=PSEG%20v.%20Turkey&amp;SearchType=C</t>
  </si>
  <si>
    <t>http://www.investorstatelawguide.com/ResearchTools/SubjectNavigator?toc=content&amp;id=50&amp;tab=r&amp;search=SGS%20v.%20Philippines&amp;SearchType=C</t>
  </si>
  <si>
    <t>http://www.investorstatelawguide.com/ResearchTools/SubjectNavigator?toc=content&amp;id=50&amp;tab=r&amp;search=Soufraki%20v.%20UAE&amp;SearchType=C</t>
  </si>
  <si>
    <t>http://www.investorstatelawguide.com/ResearchTools/SubjectNavigator?toc=content&amp;id=50&amp;tab=r&amp;search=Champion%20v.%20Egypt&amp;SearchType=C</t>
  </si>
  <si>
    <t>http://www.investorstatelawguide.com/ResearchTools/SubjectNavigator?toc=content&amp;id=50&amp;tab=r&amp;search=L.E.S.I%20v.%20Algeria&amp;SearchType=C</t>
  </si>
  <si>
    <t>http://www.investorstatelawguide.com/ResearchTools/SubjectNavigator?toc=content&amp;id=50&amp;tab=r&amp;search=Gas%20Natural%20v.%20Argentina&amp;SearchType=C</t>
  </si>
  <si>
    <t>http://www.investorstatelawguide.com/ResearchTools/SubjectNavigator?toc=content&amp;id=50&amp;tab=r&amp;search=Joy%20Mining%20v.%20Egypt&amp;SearchType=C</t>
  </si>
  <si>
    <t>http://www.investorstatelawguide.com/ResearchTools/SubjectNavigator?toc=content&amp;id=50&amp;tab=r&amp;search=Pan%20American%20Energy%20v.%20Argentina&amp;SearchType=C</t>
  </si>
  <si>
    <t>http://www.investorstatelawguide.com/ResearchTools/SubjectNavigator?toc=content&amp;id=50&amp;tab=r&amp;search=El%20Paso%20v.%20Argentina&amp;SearchType=C</t>
  </si>
  <si>
    <t>http://www.investorstatelawguide.com/ResearchTools/SubjectNavigator?toc=content&amp;id=50&amp;tab=r&amp;search=ADC%20v.%20Hungary&amp;SearchType=C</t>
  </si>
  <si>
    <t>http://www.investorstatelawguide.com/ResearchTools/SubjectNavigator?toc=content&amp;id=50&amp;tab=r&amp;search=Suez,%20Barcelona%20and%20Interagua%20v.%20Argentina&amp;SearchType=C</t>
  </si>
  <si>
    <t>http://www.investorstatelawguide.com/ResearchTools/SubjectNavigator?toc=content&amp;id=50&amp;tab=r&amp;search=Camuzzi%20v.%20Argentina%20I&amp;SearchType=C</t>
  </si>
  <si>
    <t>Partial Award on Liability</t>
  </si>
  <si>
    <t>UN/0008/05</t>
  </si>
  <si>
    <t>Final Award (Costs)</t>
  </si>
  <si>
    <t>http://www.investorstatelawguide.com/ResearchTools/SubjectNavigator?toc=content&amp;id=50&amp;tab=r&amp;search=Suez,%20Barcelona%20and%20Vivendi%20v.%20Argentina&amp;SearchType=C</t>
  </si>
  <si>
    <t>http://www.investorstatelawguide.com/ResearchTools/SubjectNavigator?toc=content&amp;id=50&amp;tab=r&amp;search=EDF%20v.%20Argentina&amp;SearchType=C</t>
  </si>
  <si>
    <t>http://www.investorstatelawguide.com/ResearchTools/SubjectNavigator?toc=content&amp;id=50&amp;tab=r&amp;search=Plama%20v.%20Bulgaria&amp;SearchType=C</t>
  </si>
  <si>
    <t>http://www.investorstatelawguide.com/ResearchTools/SubjectNavigator?toc=content&amp;id=50&amp;tab=r&amp;search=Fraport%20v.%20Philippines%20I&amp;SearchType=C</t>
  </si>
  <si>
    <t>http://www.investorstatelawguide.com/ResearchTools/SubjectNavigator?toc=content&amp;id=50&amp;tab=r&amp;search=Inceysa%20v.%20El%20Salvador&amp;SearchType=C</t>
  </si>
  <si>
    <t>http://www.investorstatelawguide.com/ResearchTools/SubjectNavigator?toc=content&amp;id=50&amp;tab=r&amp;search=Bayindir%20v.%20Pakistan&amp;SearchType=C</t>
  </si>
  <si>
    <t>http://www.investorstatelawguide.com/ResearchTools/SubjectNavigator?toc=content&amp;id=50&amp;tab=r&amp;search=Impregilo%20v.%20Pakistan&amp;SearchType=C</t>
  </si>
  <si>
    <t>http://www.investorstatelawguide.com/ResearchTools/SubjectNavigator?toc=content&amp;id=50&amp;tab=r&amp;search=Lucchetti%20v.%20Peru&amp;SearchType=C</t>
  </si>
  <si>
    <t>http://www.investorstatelawguide.com/ResearchTools/SubjectNavigator?toc=content&amp;id=50&amp;tab=r&amp;search=Metalpar%20v.%20Argentina&amp;SearchType=C</t>
  </si>
  <si>
    <t>http://www.investorstatelawguide.com/ResearchTools/SubjectNavigator?toc=content&amp;id=50&amp;tab=r&amp;search=M.C.I.%20v.%20Ecuador&amp;SearchType=C</t>
  </si>
  <si>
    <t>http://www.investorstatelawguide.com/ResearchTools/SubjectNavigator?toc=content&amp;id=50&amp;tab=r&amp;search=Continental%20Casualty%20v.%20Argentina&amp;SearchType=C</t>
  </si>
  <si>
    <t>http://www.investorstatelawguide.com/ResearchTools/SubjectNavigator?toc=content&amp;id=50&amp;tab=r&amp;search=Continental%20Casualty&amp;SearchType=C</t>
  </si>
  <si>
    <t>http://www.investorstatelawguide.com/ResearchTools/SubjectNavigator?toc=content&amp;id=50&amp;tab=r&amp;search=Jan%20de%20Nul%20v.%20Egypt&amp;SearchType=C</t>
  </si>
  <si>
    <t>http://www.investorstatelawguide.com/ResearchTools/SubjectNavigator?toc=content&amp;id=50&amp;tab=r&amp;search=Wintershall%20v.%20Argentina&amp;SearchType=C</t>
  </si>
  <si>
    <t>http://www.investorstatelawguide.com/ResearchTools/SubjectNavigator?toc=content&amp;id=50&amp;tab=r&amp;search=Telenor%20v.%20Hungary&amp;SearchType=C</t>
  </si>
  <si>
    <t>http://www.investorstatelawguide.com/ResearchTools/SubjectNavigator?toc=content&amp;id=50&amp;tab=r&amp;search=Duke%20Energy%20v.%20Ecuador&amp;SearchType=C</t>
  </si>
  <si>
    <t>http://www.investorstatelawguide.com/ResearchTools/SubjectNavigator?toc=content&amp;id=50&amp;tab=r&amp;search=Western%20NIS%20v.%20Ukraine&amp;SearchType=C</t>
  </si>
  <si>
    <t>http://www.investorstatelawguide.com/ResearchTools/SubjectNavigator?toc=content&amp;id=50&amp;tab=r&amp;search=OKO%20v.%20Estonia&amp;SearchType=C</t>
  </si>
  <si>
    <t>http://www.investorstatelawguide.com/ResearchTools/SubjectNavigator?toc=content&amp;id=50&amp;tab=r&amp;search=Sociedad%20Vieira%20v.%20Chile&amp;SearchType=C</t>
  </si>
  <si>
    <t>http://www.investorstatelawguide.com/ResearchTools/SubjectNavigator?toc=content&amp;id=50&amp;tab=r&amp;search=Saipem%20v.%20Bangladesh&amp;SearchType=C</t>
  </si>
  <si>
    <t>http://www.investorstatelawguide.com/ResearchTools/SubjectNavigator?toc=content&amp;id=50&amp;tab=r&amp;search=Helnan%20v.%20Egypt&amp;SearchType=C</t>
  </si>
  <si>
    <t>http://www.investorstatelawguide.com/ResearchTools/SubjectNavigator?toc=content&amp;id=50&amp;tab=r&amp;search=Historical%20Salvors%20v.%20Malaysia&amp;SearchType=C</t>
  </si>
  <si>
    <t>http://www.investorstatelawguide.com/ResearchTools/SubjectNavigator?toc=content&amp;id=50&amp;tab=r&amp;search=Noble%20Energy%20v.%20Ecuador&amp;SearchType=C</t>
  </si>
  <si>
    <t>http://www.investorstatelawguide.com/ResearchTools/SubjectNavigator?toc=content&amp;id=50&amp;tab=r&amp;search=Siag%20v.%20Egypt&amp;SearchType=C</t>
  </si>
  <si>
    <t>http://www.investorstatelawguide.com/ResearchTools/SubjectNavigator?toc=content&amp;id=50&amp;tab=r&amp;search=Rumeli%20Telekom%20v.%20Kazakhstan&amp;SearchType=C</t>
  </si>
  <si>
    <t>http://www.investorstatelawguide.com/ResearchTools/SubjectNavigator?toc=content&amp;id=50&amp;tab=r&amp;search=Desert%20Line%20v.%20Yemen&amp;SearchType=C</t>
  </si>
  <si>
    <t>http://www.investorstatelawguide.com/ResearchTools/SubjectNavigator?toc=content&amp;id=50&amp;tab=r&amp;search=Micula%20v.%20Romania&amp;SearchType=C</t>
  </si>
  <si>
    <t>http://www.investorstatelawguide.com/ResearchTools/SubjectNavigator?toc=content&amp;id=50&amp;tab=r&amp;search=African%20Holding%20v.%20DRC&amp;SearchType=C</t>
  </si>
  <si>
    <t>http://www.investorstatelawguide.com/ResearchTools/SubjectNavigator?toc=content&amp;id=50&amp;tab=r&amp;search=Biwater%20Gauff%20v.%20Tanzania&amp;SearchType=C</t>
  </si>
  <si>
    <t>http://www.investorstatelawguide.com/ResearchTools/SubjectNavigator?toc=content&amp;id=50&amp;tab=r&amp;search=Hrvatska%20v.%20Slovenia&amp;SearchType=C</t>
  </si>
  <si>
    <t>http://www.investorstatelawguide.com/ResearchTools/SubjectNavigator?toc=content&amp;id=50&amp;tab=r&amp;search=LESI%20and%20Astaldi%20v.%20Algeria&amp;SearchType=C</t>
  </si>
  <si>
    <t>http://www.investorstatelawguide.com/ResearchTools/SubjectNavigator?toc=content&amp;id=50&amp;tab=r&amp;search=TSA%20Spectrum%20v.%20Argentina&amp;SearchType=C</t>
  </si>
  <si>
    <t>http://www.investorstatelawguide.com/ResearchTools/SubjectNavigator?toc=content&amp;id=50&amp;tab=r&amp;search=Parkerings%20v.%20Lithuania&amp;SearchType=C</t>
  </si>
  <si>
    <t>http://www.investorstatelawguide.com/ResearchTools/SubjectNavigator?toc=content&amp;id=50&amp;tab=r&amp;search=Occidental%20Petroleum%20v.%20Ecuador%20&amp;SearchType=C</t>
  </si>
  <si>
    <t>http://www.investorstatelawguide.com/ResearchTools/SubjectNavigator?toc=content&amp;id=50&amp;tab=r&amp;search=Rompetrol%20v.%20Romania&amp;SearchType=C</t>
  </si>
  <si>
    <t>http://www.investorstatelawguide.com/ResearchTools/SubjectNavigator?toc=content&amp;id=50&amp;tab=r&amp;search=Libananco%20v.%20Turkey&amp;SearchType=C</t>
  </si>
  <si>
    <t>http://www.investorstatelawguide.com/ResearchTools/SubjectNavigator?toc=content&amp;id=50&amp;tab=r&amp;search=Railroad%20Development%20v.%20Guatemala&amp;SearchType=C</t>
  </si>
  <si>
    <t>http://www.investorstatelawguide.com/ResearchTools/SubjectNavigator?toc=content&amp;id=50&amp;tab=r&amp;search=Trans-Global%20Petroleum%20v.%20Jordan&amp;SearchType=C</t>
  </si>
  <si>
    <t>http://www.investorstatelawguide.com/ResearchTools/SubjectNavigator?toc=content&amp;id=50&amp;tab=r&amp;search=Asian%20Agricultural%20Products%20v.%20Sri%20Lanka&amp;SearchType=C</t>
  </si>
  <si>
    <t>http://www.investorstatelawguide.com/ResearchTools/SubjectNavigator?toc=content&amp;id=50&amp;tab=r&amp;search=American%20Manufacturing%20&amp;%20Trading%20v.%20DRC&amp;SearchType=C</t>
  </si>
  <si>
    <t>http://www.investorstatelawguide.com/ResearchTools/SubjectNavigator?toc=content&amp;id=50&amp;tab=r&amp;search=Tradex%20Hellas%20v.%20Albania%20&amp;SearchType=C</t>
  </si>
  <si>
    <t>http://www.investorstatelawguide.com/ResearchTools/SubjectNavigator?toc=content&amp;id=50&amp;tab=r&amp;search=Goetz%20v.%20Burundi%20[I]&amp;SearchType=C</t>
  </si>
  <si>
    <t>http://www.investorstatelawguide.com/ResearchTools/SubjectNavigator?toc=content&amp;id=50&amp;tab=r&amp;search=Fedax%20v.%20Venezuela&amp;SearchType=C</t>
  </si>
  <si>
    <t>http://www.investorstatelawguide.com/ResearchTools/SubjectNavigator?toc=content&amp;id=50&amp;tab=r&amp;search=Vivendi%20v.%20Argentina%20I&amp;SearchType=C</t>
  </si>
  <si>
    <t>http://www.investorstatelawguide.com/ResearchTools/SubjectNavigator?toc=content&amp;id=50&amp;tab=r&amp;search=Vivendi%20v.%20Argentina%20II&amp;SearchType=C</t>
  </si>
  <si>
    <t>http://www.investorstatelawguide.com/ResearchTools/SubjectNavigator?toc=content&amp;id=50&amp;tab=r&amp;search=CSOB%20v.%20Slovak%20Republic&amp;SearchType=C</t>
  </si>
  <si>
    <t>http://www.investorstatelawguide.com/ResearchTools/SubjectNavigator?toc=content&amp;id=50&amp;tab=r&amp;search=Lanco%20v.%20Argentina&amp;SearchType=C</t>
  </si>
  <si>
    <t>http://www.investorstatelawguide.com/ResearchTools/SubjectNavigator?toc=content&amp;id=50&amp;tab=r&amp;search=Maffezini%20v.%20Spain&amp;SearchType=C</t>
  </si>
  <si>
    <t>http://www.investorstatelawguide.com/ResearchTools/SubjectNavigator?toc=content&amp;id=50&amp;tab=r&amp;search=Pey%20Casado%20v.%20Chile&amp;SearchType=C</t>
  </si>
  <si>
    <t>http://www.investorstatelawguide.com/ResearchTools/SubjectNavigator?toc=content&amp;id=50&amp;tab=r&amp;search=Wena%20Hotels%20v.%20Egypt&amp;SearchType=C</t>
  </si>
  <si>
    <t>http://www.investorstatelawguide.com/ResearchTools/SubjectNavigator?toc=content&amp;id=50&amp;tab=r&amp;search=Genin%20v.%20Estonia&amp;SearchType=C</t>
  </si>
  <si>
    <t>http://www.investorstatelawguide.com/ResearchTools/SubjectNavigator?toc=content&amp;id=50&amp;tab=r&amp;search=Gruslin%20v.%20Malaysia&amp;SearchType=C</t>
  </si>
  <si>
    <t>http://www.investorstatelawguide.com/ResearchTools/SubjectNavigator?toc=content&amp;id=50&amp;tab=r&amp;search=Middle%20East%20Cement%20v.%20Egypt&amp;SearchType=C</t>
  </si>
  <si>
    <t>http://www.investorstatelawguide.com/ResearchTools/SubjectNavigator?toc=content&amp;id=50&amp;tab=r&amp;search=Mitchell%20v.%20DRC&amp;SearchType=C</t>
  </si>
  <si>
    <t>http://www.investorstatelawguide.com/ResearchTools/SubjectNavigator?toc=content&amp;id=50&amp;tab=r&amp;search=Funnekotter%20v.%20Zimbabwe&amp;SearchType=C</t>
  </si>
  <si>
    <t>http://www.investorstatelawguide.com/ResearchTools/SubjectNavigator?toc=content&amp;id=50&amp;tab=r&amp;search=Empresa%20El%C3%A9ctrica%20v.%20Ecuador&amp;SearchType=C</t>
  </si>
  <si>
    <t>http://www.investorstatelawguide.com/ResearchTools/SubjectNavigator?toc=content&amp;id=50&amp;tab=r&amp;search=EDF%20v.%20Romania&amp;SearchType=C</t>
  </si>
  <si>
    <t>http://www.investorstatelawguide.com/ResearchTools/SubjectNavigator?toc=content&amp;id=50&amp;tab=r&amp;search=Phoenix%20Action%20v.%20Czech%20Republic&amp;SearchType=C</t>
  </si>
  <si>
    <t>http://www.investorstatelawguide.com/ResearchTools/SubjectNavigator?toc=content&amp;id=50&amp;tab=r&amp;search=Azpetrol%20v.%20Azerbaijan&amp;SearchType=C</t>
  </si>
  <si>
    <t>http://www.investorstatelawguide.com/ResearchTools/SubjectNavigator?toc=content&amp;id=50&amp;tab=r&amp;search=Abaclat%20v.%20Argentina&amp;SearchType=C</t>
  </si>
  <si>
    <t>http://www.investorstatelawguide.com/ResearchTools/SubjectNavigator?toc=content&amp;id=50&amp;tab=r&amp;search=Tza%20Yap%20Shum%20v.%20Peru&amp;SearchType=C</t>
  </si>
  <si>
    <t>http://www.investorstatelawguide.com/ResearchTools/SubjectNavigator?toc=content&amp;id=50&amp;tab=r&amp;search=BIVAC%20v.%20Paraguay&amp;SearchType=C</t>
  </si>
  <si>
    <t>http://www.investorstatelawguide.com/ResearchTools/SubjectNavigator?toc=content&amp;id=50&amp;tab=r&amp;search=Toto%20Costruzioni%20v.%20Lebanon&amp;SearchType=C</t>
  </si>
  <si>
    <t>http://www.investorstatelawguide.com/ResearchTools/SubjectNavigator?toc=content&amp;id=50&amp;tab=r&amp;search=Pantechniki%20v.%20Albania&amp;SearchType=C</t>
  </si>
  <si>
    <t>http://www.investorstatelawguide.com/ResearchTools/SubjectNavigator?toc=content&amp;id=50&amp;tab=r&amp;search=Perenco%20v.%20Ecuador&amp;SearchType=C</t>
  </si>
  <si>
    <t>http://www.investorstatelawguide.com/ResearchTools/SubjectNavigator?toc=content&amp;id=50&amp;tab=r&amp;search=Brandes%20v.%20Venezuela&amp;SearchType=C</t>
  </si>
  <si>
    <t>http://www.investorstatelawguide.com/ResearchTools/SubjectNavigator?toc=content&amp;id=50&amp;tab=r&amp;search=Burlington%20Resources%20v.%20Ecuador&amp;SearchType=C</t>
  </si>
  <si>
    <t>http://www.investorstatelawguide.com/ResearchTools/SubjectNavigator?toc=content&amp;id=50&amp;tab=r&amp;search=Itera%20v.%20Georgia&amp;SearchType=C</t>
  </si>
  <si>
    <t>http://www.investorstatelawguide.com/ResearchTools/SubjectNavigator?toc=content&amp;id=50&amp;tab=r&amp;search=CEMEX%20v.%20Venezuela&amp;SearchType=C</t>
  </si>
  <si>
    <t>http://www.investorstatelawguide.com/ResearchTools/SubjectNavigator?toc=content&amp;id=50&amp;tab=r&amp;search=SARL%20v.%20Gabon&amp;SearchType=C</t>
  </si>
  <si>
    <t>http://www.investorstatelawguide.com/ResearchTools/SubjectNavigator?toc=content&amp;id=50&amp;tab=r&amp;search=%20F-W%20Oil%20v.%20Trinidad%20&amp;%20Tobago&amp;SearchType=C</t>
  </si>
  <si>
    <t>http://www.investorstatelawguide.com/ResearchTools/SubjectNavigator?toc=content&amp;id=50&amp;tab=r&amp;search=Kardassopoulos%20v.%20Georgia&amp;SearchType=C</t>
  </si>
  <si>
    <t>http://www.investorstatelawguide.com/ResearchTools/SubjectNavigator?toc=content&amp;id=50&amp;tab=r&amp;search=Total%20v.%20Argentina&amp;SearchType=C</t>
  </si>
  <si>
    <t>http://www.investorstatelawguide.com/ResearchTools/SubjectNavigator?toc=content&amp;id=50&amp;tab=r&amp;search=Alpha%20Projektholding%20v.%20Ukraine&amp;SearchType=C</t>
  </si>
  <si>
    <t>http://www.investorstatelawguide.com/ResearchTools/SubjectNavigator?toc=content&amp;id=50&amp;tab=r&amp;search=Quiborax%20v.%20Bolivia&amp;SearchType=C</t>
  </si>
  <si>
    <t>http://www.investorstatelawguide.com/ResearchTools/SubjectNavigator?toc=content&amp;id=50&amp;tab=r&amp;search=Camuzzi%20v.%20Argentina%20II&amp;SearchType=C</t>
  </si>
  <si>
    <t>http://www.investorstatelawguide.com/ResearchTools/SubjectNavigator?toc=content&amp;id=50&amp;tab=r&amp;search=Commerce%20Group%20v.%20El%20Salvador&amp;SearchType=C</t>
  </si>
  <si>
    <t>http://www.investorstatelawguide.com/ResearchTools/SubjectNavigator?toc=content&amp;id=50&amp;tab=r&amp;search=Inmaris%20v.%20Ukraine&amp;SearchType=C</t>
  </si>
  <si>
    <t>http://www.investorstatelawguide.com/ResearchTools/SubjectNavigator?toc=content&amp;id=50&amp;tab=r&amp;search=ATA%20v.%20Jordan&amp;SearchType=C</t>
  </si>
  <si>
    <t>http://www.investorstatelawguide.com/ResearchTools/SubjectNavigator?toc=content&amp;id=50&amp;tab=r&amp;search=Venezuela%20Holdings%20v.%20Venezuela&amp;SearchType=C</t>
  </si>
  <si>
    <t>http://www.investorstatelawguide.com/ResearchTools/SubjectNavigator?toc=content&amp;id=50&amp;tab=r&amp;search=Fakes%20v.%20Turkey&amp;SearchType=C</t>
  </si>
  <si>
    <t>http://www.investorstatelawguide.com/ResearchTools/SubjectNavigator?toc=content&amp;id=50&amp;tab=r&amp;search=Hamester%20v.%20Ghana&amp;SearchType=C</t>
  </si>
  <si>
    <t>http://www.investorstatelawguide.com/ResearchTools/SubjectNavigator?toc=content&amp;id=50&amp;tab=r&amp;search=Pac%20Rim%20v.%20El%20Salvador&amp;SearchType=C</t>
  </si>
  <si>
    <t>http://www.investorstatelawguide.com/ResearchTools/SubjectNavigator?toc=content&amp;id=50&amp;tab=r&amp;search=Pac%20Rim&amp;SearchType=C</t>
  </si>
  <si>
    <t>http://www.investorstatelawguide.com/ResearchTools/SubjectNavigator?toc=content&amp;id=50&amp;tab=r&amp;search=Urbaser%20v.%20Argentina&amp;SearchType=C</t>
  </si>
  <si>
    <t>http://www.investorstatelawguide.com/ResearchTools/SubjectNavigator?toc=content&amp;id=50&amp;tab=r&amp;search=Philip%20Morris%20v.%20Uruguay&amp;SearchType=C</t>
  </si>
  <si>
    <t>http://www.investorstatelawguide.com/ResearchTools/SubjectNavigator?toc=content&amp;id=50&amp;tab=r&amp;search=Caratube%20v.%20Kazakhstan&amp;SearchType=C</t>
  </si>
  <si>
    <t>http://www.investorstatelawguide.com/ResearchTools/SubjectNavigator?toc=content&amp;id=50&amp;tab=r&amp;search=Millicom%20v.%20Senegal&amp;SearchType=C</t>
  </si>
  <si>
    <t>http://www.investorstatelawguide.com/ResearchTools/SubjectNavigator?toc=content&amp;id=50&amp;tab=r&amp;search=Fuchs%20v.%20Georgia&amp;SearchType=C</t>
  </si>
  <si>
    <t>http://www.investorstatelawguide.com/ResearchTools/SubjectNavigator?toc=content&amp;id=50&amp;tab=r&amp;search=AES%20v.%20Hungary&amp;SearchType=C</t>
  </si>
  <si>
    <t>http://www.investorstatelawguide.com/ResearchTools/SubjectNavigator?toc=content&amp;id=50&amp;tab=r&amp;search=Roussalis%20v.%20Romania&amp;SearchType=C</t>
  </si>
  <si>
    <t>http://www.investorstatelawguide.com/ResearchTools/SubjectNavigator?toc=content&amp;id=50&amp;tab=r&amp;search=Global%20Trading%20v.%20Ukraine&amp;SearchType=C</t>
  </si>
  <si>
    <t>http://www.investorstatelawguide.com/ResearchTools/SubjectNavigator?toc=content&amp;id=50&amp;tab=r&amp;search=RSM%20v.%20Grenada%20II&amp;SearchType=C</t>
  </si>
  <si>
    <t>http://www.investorstatelawguide.com/ResearchTools/SubjectNavigator?toc=content&amp;id=50&amp;tab=r&amp;search=Murphy%20v.%20Ecuador&amp;SearchType=C</t>
  </si>
  <si>
    <t>http://www.investorstatelawguide.com/ResearchTools/SubjectNavigator?toc=content&amp;id=50&amp;tab=r&amp;search=Nations%20Energy%20v.%20Panama&amp;SearchType=C</t>
  </si>
  <si>
    <t>http://www.investorstatelawguide.com/ResearchTools/SubjectNavigator?toc=content&amp;id=50&amp;tab=r&amp;search=Telef%C3%B3nica%20v.%20Argentina&amp;SearchType=C</t>
  </si>
  <si>
    <t>http://www.investorstatelawguide.com/ResearchTools/SubjectNavigator?toc=content&amp;id=50&amp;tab=r&amp;search=Malicorp%20v.%20Egypt&amp;SearchType=C</t>
  </si>
  <si>
    <t>http://www.investorstatelawguide.com/ResearchTools/SubjectNavigator?toc=content&amp;id=50&amp;tab=r&amp;search=Tidewater%20v.%20Venezuela&amp;SearchType=C</t>
  </si>
  <si>
    <t>http://www.investorstatelawguide.com/ResearchTools/SubjectNavigator?toc=content&amp;id=50&amp;tab=r&amp;search=GEA%20v.%20Ukraine&amp;SearchType=C</t>
  </si>
  <si>
    <t>http://www.investorstatelawguide.com/ResearchTools/SubjectNavigator?toc=content&amp;id=50&amp;tab=r&amp;search=ABCI%20v.%20Tunisia&amp;SearchType=C</t>
  </si>
  <si>
    <t>http://www.investorstatelawguide.com/ResearchTools/SubjectNavigator?toc=content&amp;id=50&amp;tab=r&amp;search=Electrabel%20v.%20Hungary&amp;SearchType=C</t>
  </si>
  <si>
    <t>http://www.investorstatelawguide.com/ResearchTools/SubjectNavigator?toc=content&amp;id=50&amp;tab=r&amp;search=Universal%20Compression%20v.%20Venezuela&amp;SearchType=C</t>
  </si>
  <si>
    <t>http://www.investorstatelawguide.com/ResearchTools/SubjectNavigator?toc=content&amp;id=50&amp;tab=r&amp;search=Impregilo%20v.%20Argentina&amp;SearchType=C</t>
  </si>
  <si>
    <t>http://www.investorstatelawguide.com/ResearchTools/SubjectNavigator?toc=content&amp;id=50&amp;tab=r&amp;search=Tulip%20v.%20Turkey&amp;SearchType=C</t>
  </si>
  <si>
    <t>http://www.investorstatelawguide.com/ResearchTools/SubjectNavigator?toc=content&amp;id=50&amp;tab=r&amp;search=Hochtief%20v.%20Argentina&amp;SearchType=C</t>
  </si>
  <si>
    <t>http://www.investorstatelawguide.com/ResearchTools/SubjectNavigator?toc=content&amp;id=50&amp;tab=r&amp;search=Emmis%20v.%20Hungary&amp;SearchType=C</t>
  </si>
  <si>
    <t>http://www.investorstatelawguide.com/ResearchTools/SubjectNavigator?toc=content&amp;id=50&amp;tab=r&amp;search=SGS%20v.%20Paraguay&amp;SearchType=C</t>
  </si>
  <si>
    <t>http://www.investorstatelawguide.com/ResearchTools/SubjectNavigator?toc=content&amp;id=50&amp;tab=r&amp;search=ConocoPhillips%20v.%20Venezuela&amp;SearchType=C</t>
  </si>
  <si>
    <t>http://www.investorstatelawguide.com/ResearchTools/SubjectNavigator?toc=content&amp;id=50&amp;tab=r&amp;search=Kilic%20v.%20Turkmenistan&amp;SearchType=C</t>
  </si>
  <si>
    <t>http://www.investorstatelawguide.com/ResearchTools/SubjectNavigator?toc=content&amp;id=50&amp;tab=r&amp;search=SAUR%20v.%20Argentina&amp;SearchType=C</t>
  </si>
  <si>
    <t>http://www.investorstatelawguide.com/ResearchTools/SubjectNavigator?toc=content&amp;id=50&amp;tab=r&amp;search=Pezold%20v.%20Zimbabwe&amp;SearchType=C</t>
  </si>
  <si>
    <t>http://www.investorstatelawguide.com/ResearchTools/SubjectNavigator?toc=content&amp;id=50&amp;tab=r&amp;search=Border%20Timbers%20v.%20Zimbabwe&amp;SearchType=C</t>
  </si>
  <si>
    <t>http://www.investorstatelawguide.com/ResearchTools/SubjectNavigator?toc=content&amp;id=50&amp;tab=r&amp;search=Churchill%20and%20Planet%20v.%20Indonesia&amp;SearchType=C</t>
  </si>
  <si>
    <t>http://www.investorstatelawguide.com/ResearchTools/SubjectNavigator?toc=content&amp;id=50&amp;tab=r&amp;search=Reinhard%20Unglaube%20v.%20Costa%20Rica&amp;SearchType=C</t>
  </si>
  <si>
    <t>http://www.investorstatelawguide.com/ResearchTools/SubjectNavigator?toc=content&amp;id=50&amp;tab=r&amp;search=Marion%20Unglaube%20v.%20Costa%20Rica&amp;SearchType=C</t>
  </si>
  <si>
    <t>http://www.investorstatelawguide.com/ResearchTools/SubjectNavigator?toc=content&amp;id=50&amp;tab=r&amp;search=Blue%20Bank%20v.%20Venezuela&amp;SearchType=C</t>
  </si>
  <si>
    <t>http://www.investorstatelawguide.com/ResearchTools/SubjectNavigator?toc=content&amp;id=50&amp;tab=r&amp;search=Swisslion%20v.%20Macedonia&amp;SearchType=C</t>
  </si>
  <si>
    <t>http://www.investorstatelawguide.com/ResearchTools/SubjectNavigator?toc=content&amp;id=50&amp;tab=r&amp;search=Iberdrola%20%20v.%20Guatemala&amp;SearchType=C</t>
  </si>
  <si>
    <t>http://www.investorstatelawguide.com/ResearchTools/SubjectNavigator?toc=content&amp;id=50&amp;tab=r&amp;search=Daimler%20v.%20Argentina&amp;SearchType=C</t>
  </si>
  <si>
    <t>http://www.investorstatelawguide.com/ResearchTools/SubjectNavigator?toc=content&amp;id=50&amp;tab=r&amp;search=Goetz%20v.%20Burundi%20[II]&amp;SearchType=C</t>
  </si>
  <si>
    <t>http://www.investorstatelawguide.com/ResearchTools/SubjectNavigator?toc=content&amp;id=50&amp;tab=r&amp;search=Flughafen%20Zurich%20v.%20Venezuela&amp;SearchType=C</t>
  </si>
  <si>
    <t>http://www.investorstatelawguide.com/ResearchTools/SubjectNavigator?toc=content&amp;id=50&amp;tab=r&amp;search=Bosh%20v.%20Ukraine&amp;SearchType=C</t>
  </si>
  <si>
    <t>http://www.investorstatelawguide.com/ResearchTools/SubjectNavigator?toc=content&amp;id=50&amp;tab=r&amp;search=Teinver%20v.%20Argentina&amp;SearchType=C</t>
  </si>
  <si>
    <t>http://www.investorstatelawguide.com/ResearchTools/SubjectNavigator?toc=content&amp;id=50&amp;tab=r&amp;search=Deutsche%20Bank%20v.%20Sri%20Lanka&amp;SearchType=C</t>
  </si>
  <si>
    <t>UN/0100/01</t>
  </si>
  <si>
    <t>InterTrade v. Czech Republic</t>
  </si>
  <si>
    <t>InterTrade Holding GmbH v. Czech Republic</t>
  </si>
  <si>
    <t>UN/0100/02</t>
  </si>
  <si>
    <t>http://www.investorstatelawguide.com/ResearchTools/SubjectNavigator?toc=content&amp;id=50&amp;tab=r&amp;search=Ambiente%20Ufficio%20v.%20Argentina&amp;SearchType=C</t>
  </si>
  <si>
    <t>http://www.investorstatelawguide.com/ResearchTools/SubjectNavigator?toc=content&amp;id=50&amp;tab=r&amp;search=Accession%20Mezzanine%20v.%20Hungary&amp;SearchType=C</t>
  </si>
  <si>
    <t>http://www.investorstatelawguide.com/ResearchTools/SubjectNavigator?toc=content&amp;id=50&amp;tab=r&amp;search=Saint-Gobain%20Plastics%20v.%20Venezuela&amp;SearchType=C</t>
  </si>
  <si>
    <t>http://www.investorstatelawguide.com/ResearchTools/SubjectNavigator?toc=content&amp;id=50&amp;tab=r&amp;search=Arif%20v.%20Moldova&amp;SearchType=C</t>
  </si>
  <si>
    <t>http://www.investorstatelawguide.com/ResearchTools/SubjectNavigator?toc=content&amp;id=50&amp;tab=r&amp;search=Liman%20Caspian%20Oil%20v.%20Kazakhstan&amp;SearchType=C</t>
  </si>
  <si>
    <t>http://www.investorstatelawguide.com/ResearchTools/SubjectNavigator?toc=content&amp;id=50&amp;tab=r&amp;search=Burimi%20v.%20Albania&amp;SearchType=C</t>
  </si>
  <si>
    <t>http://www.investorstatelawguide.com/ResearchTools/SubjectNavigator?toc=content&amp;id=50&amp;tab=r&amp;search=Garanti%20Koza%20v.%20Turkmenistan&amp;SearchType=C</t>
  </si>
  <si>
    <t>Separate Opinion of Henri Alvarez</t>
  </si>
  <si>
    <t>http://www.investorstatelawguide.com/ResearchTools/SubjectNavigator?toc=content&amp;id=50&amp;tab=r&amp;search=Isolux%20Corsan%20v.%20Peru&amp;SearchType=C</t>
  </si>
  <si>
    <t>http://www.investorstatelawguide.com/ResearchTools/SubjectNavigator?toc=content&amp;id=50&amp;tab=r&amp;search=Renco%20v.%20Peru&amp;SearchType=C</t>
  </si>
  <si>
    <t>http://www.investorstatelawguide.com/ResearchTools/SubjectNavigator?toc=content&amp;id=50&amp;tab=r&amp;search=Dede%20v.%20Romania&amp;SearchType=C</t>
  </si>
  <si>
    <t>http://www.investorstatelawguide.com/ResearchTools/SubjectNavigator?toc=content&amp;id=50&amp;tab=r&amp;search=KT%20Asia%20v.%20Kazakhstan&amp;SearchType=C</t>
  </si>
  <si>
    <t>http://www.investorstatelawguide.com/ResearchTools/SubjectNavigator?toc=content&amp;id=50&amp;tab=r&amp;search=Rizvi%20v.%20Indonesia&amp;SearchType=C</t>
  </si>
  <si>
    <t>http://www.investorstatelawguide.com/ResearchTools/SubjectNavigator?toc=content&amp;id=50&amp;tab=r&amp;search=Metal-Tech%20v.%20Uzbekistan&amp;SearchType=C</t>
  </si>
  <si>
    <t>http://www.investorstatelawguide.com/ResearchTools/SubjectNavigator?toc=content&amp;id=50&amp;tab=r&amp;search=Repsol%20v.%20Argentina&amp;SearchType=C</t>
  </si>
  <si>
    <t>http://www.investorstatelawguide.com/ResearchTools/SubjectNavigator?toc=content&amp;id=50&amp;tab=r&amp;search=Levy%20de%20Levi%20v.%20Peru&amp;SearchType=C</t>
  </si>
  <si>
    <t>http://www.investorstatelawguide.com/ResearchTools/SubjectNavigator?toc=content&amp;id=50&amp;tab=r&amp;search=Caratube%20and%20Hourani%20v.%20Kazakhstan&amp;SearchType=C</t>
  </si>
  <si>
    <t>http://www.investorstatelawguide.com/ResearchTools/SubjectNavigator?toc=content&amp;id=50&amp;tab=r&amp;search=Ickale%20v.%20Turkmenistan&amp;SearchType=C</t>
  </si>
  <si>
    <t>http://www.investorstatelawguide.com/ResearchTools/SubjectNavigator?toc=content&amp;id=50&amp;tab=r&amp;search=Alapli%20v.%20Turkey&amp;SearchType=C</t>
  </si>
  <si>
    <t>http://www.investorstatelawguide.com/ResearchTools/SubjectNavigator?toc=content&amp;id=50&amp;tab=r&amp;search=Convial%20Callao%20v.%20Peru&amp;SearchType=C</t>
  </si>
  <si>
    <t>http://www.investorstatelawguide.com/ResearchTools/SubjectNavigator?toc=content&amp;id=50&amp;tab=r&amp;search=National%20Gas%20v.%20Egypt&amp;SearchType=C</t>
  </si>
  <si>
    <t>http://www.investorstatelawguide.com/ResearchTools/SubjectNavigator?toc=content&amp;id=50&amp;tab=r&amp;search=Vigotop%20v.%20Hungary&amp;SearchType=C</t>
  </si>
  <si>
    <t>http://www.investorstatelawguide.com/ResearchTools/SubjectNavigator?toc=content&amp;id=50&amp;tab=r&amp;search=Alemanni%20v.%20Argentina&amp;SearchType=C</t>
  </si>
  <si>
    <t>http://www.investorstatelawguide.com/ResearchTools/SubjectNavigator?toc=content&amp;id=50&amp;tab=r&amp;search=MOL%20v.%20Croatia&amp;SearchType=C</t>
  </si>
  <si>
    <t>http://www.investorstatelawguide.com/ResearchTools/SubjectNavigator?toc=content&amp;id=50&amp;tab=r&amp;search=Cervin%20and%20Rhone%20v.%20Costa%20Rica&amp;SearchType=C</t>
  </si>
  <si>
    <t>http://www.investorstatelawguide.com/ResearchTools/SubjectNavigator?toc=content&amp;id=50&amp;tab=r&amp;search=Levy%20and%20Gremcitel%20v.%20Republic%20of%20Peru&amp;SearchType=C</t>
  </si>
  <si>
    <t>http://www.investorstatelawguide.com/ResearchTools/SubjectNavigator?toc=content&amp;id=50&amp;tab=r&amp;search=Fraport%20v.%20Philippines%20II&amp;SearchType=C</t>
  </si>
  <si>
    <t>http://www.investorstatelawguide.com/ResearchTools/SubjectNavigator?toc=content&amp;id=50&amp;tab=r&amp;search=Awdi%20v.%20Romania&amp;SearchType=C</t>
  </si>
  <si>
    <t>http://www.investorstatelawguide.com/ResearchTools/SubjectNavigator?toc=content&amp;id=50&amp;tab=r&amp;search=Muhammet%20v.%20Turkmenistan&amp;SearchType=C</t>
  </si>
  <si>
    <t>http://www.investorstatelawguide.com/ResearchTools/SubjectNavigator?toc=content&amp;id=50&amp;tab=r&amp;search=Occidental%20Exploration%20v.%20Ecuador%20&amp;SearchType=C</t>
  </si>
  <si>
    <t>http://www.investorstatelawguide.com/ResearchTools/SubjectNavigator?toc=content&amp;id=50&amp;tab=r&amp;search=Saar%20Papier%20v.%20Poland&amp;SearchType=C</t>
  </si>
  <si>
    <t>http://www.investorstatelawguide.com/ResearchTools/SubjectNavigator?toc=content&amp;id=50&amp;tab=r&amp;search=Saluka%20v.%20Czech%20Republic&amp;SearchType=C</t>
  </si>
  <si>
    <t>http://www.investorstatelawguide.com/ResearchTools/SubjectNavigator?toc=content&amp;id=50&amp;tab=r&amp;search=Sedelmayer%20v.%20Russia&amp;SearchType=C</t>
  </si>
  <si>
    <t>http://www.investorstatelawguide.com/ResearchTools/SubjectNavigator?toc=content&amp;id=50&amp;tab=r&amp;search=Yaung%20Chi%20Oo%20Trading%20v.%20Myanmar&amp;SearchType=C</t>
  </si>
  <si>
    <t>http://www.investorstatelawguide.com/ResearchTools/SubjectNavigator?toc=content&amp;id=50&amp;tab=r&amp;search=Italy%20v.%20Cuba&amp;SearchType=C</t>
  </si>
  <si>
    <t>http://www.investorstatelawguide.com/ResearchTools/SubjectNavigator?toc=content&amp;id=50&amp;tab=r&amp;search=East%20Cement%20v.%20Poland&amp;SearchType=C</t>
  </si>
  <si>
    <t>http://www.investorstatelawguide.com/ResearchTools/SubjectNavigator?toc=content&amp;id=50&amp;tab=r&amp;search=Al-Kharafi%20v.%20Libya&amp;SearchType=C</t>
  </si>
  <si>
    <t>http://www.investorstatelawguide.com/ResearchTools/SubjectNavigator?toc=content&amp;id=50&amp;tab=r&amp;search=Lee%20v.%20Kyrgyzstan&amp;SearchType=C</t>
  </si>
  <si>
    <t>http://www.investorstatelawguide.com/ResearchTools/SubjectNavigator?toc=content&amp;id=50&amp;tab=r&amp;search=OKKV(OKKB)%20v.%20Kyrgzstan&amp;SearchType=C</t>
  </si>
  <si>
    <t>http://www.investorstatelawguide.com/ResearchTools/SubjectNavigator?toc=content&amp;id=50&amp;tab=r&amp;search=Interpretation%20of%20Article%2011%20of%20Moscow%20Convention%20on%20the%20Protection%20of%20Investor%20Rights&amp;SearchType=C</t>
  </si>
  <si>
    <t>http://www.investorstatelawguide.com/ResearchTools/SubjectNavigator?toc=content&amp;id=50&amp;tab=r&amp;search=Berschader%20v.%20Russia&amp;SearchType=C</t>
  </si>
  <si>
    <t>http://www.investorstatelawguide.com/ResearchTools/SubjectNavigator?toc=content&amp;id=50&amp;tab=r&amp;search=CCL%20v.%20Kazakhstan&amp;SearchType=C</t>
  </si>
  <si>
    <t>http://www.investorstatelawguide.com/ResearchTools/SubjectNavigator?toc=content&amp;id=50&amp;tab=r&amp;search=Eastern%20Sugar%20v.%20Czech%20Republic&amp;SearchType=C</t>
  </si>
  <si>
    <t>http://www.investorstatelawguide.com/ResearchTools/SubjectNavigator?toc=content&amp;id=50&amp;tab=r&amp;search=Bogdanov%20v.%20Moldova%20I&amp;SearchType=C</t>
  </si>
  <si>
    <t>http://www.investorstatelawguide.com/ResearchTools/SubjectNavigator?toc=content&amp;id=50&amp;tab=r&amp;search=Amto%20v.%20Ukraine&amp;SearchType=C</t>
  </si>
  <si>
    <t>http://www.investorstatelawguide.com/ResearchTools/SubjectNavigator?toc=content&amp;id=50&amp;tab=r&amp;search=Nagel%20v.%20Czech%20Republic&amp;SearchType=C</t>
  </si>
  <si>
    <t>http://www.investorstatelawguide.com/ResearchTools/SubjectNavigator?toc=content&amp;id=50&amp;tab=r&amp;search=Nykomb%20v.%20Latvia&amp;SearchType=C</t>
  </si>
  <si>
    <t>http://www.investorstatelawguide.com/ResearchTools/SubjectNavigator?toc=content&amp;id=50&amp;tab=r&amp;search=Petrobart%20v.%20Kyrgyzstan&amp;SearchType=C</t>
  </si>
  <si>
    <t>http://www.investorstatelawguide.com/ResearchTools/SubjectNavigator?toc=content&amp;id=50&amp;tab=r&amp;search=RosInvestCo%20v.%20Russia&amp;SearchType=C</t>
  </si>
  <si>
    <t>http://www.investorstatelawguide.com/ResearchTools/SubjectNavigator?toc=content&amp;id=50&amp;tab=r&amp;search=Quasar%20de%20Valors%20v.%20Russia&amp;SearchType=C</t>
  </si>
  <si>
    <t>http://www.investorstatelawguide.com/ResearchTools/SubjectNavigator?toc=content&amp;id=50&amp;tab=r&amp;search=Al-Bahloul%20v.%20Tajikistan&amp;SearchType=C</t>
  </si>
  <si>
    <t>http://www.investorstatelawguide.com/ResearchTools/SubjectNavigator?toc=content&amp;id=50&amp;tab=r&amp;search=Bogdanov%20v.%20Moldova%20II&amp;SearchType=C</t>
  </si>
  <si>
    <t>http://www.investorstatelawguide.com/ResearchTools/SubjectNavigator?toc=content&amp;id=50&amp;tab=r&amp;search=Stati%20and%20Ascom%20v.%20Kazakhstan&amp;SearchType=C</t>
  </si>
  <si>
    <t>http://www.investorstatelawguide.com/ResearchTools/SubjectNavigator?toc=content&amp;id=50&amp;tab=r&amp;search=Bogdanov%20v.%20Moldova%20III&amp;SearchType=C</t>
  </si>
  <si>
    <t>http://www.investorstatelawguide.com/ResearchTools/SubjectNavigator?toc=content&amp;id=50&amp;tab=r&amp;search=BG%20v.%20Argentina&amp;SearchType=C</t>
  </si>
  <si>
    <t>http://www.investorstatelawguide.com/ResearchTools/SubjectNavigator?toc=content&amp;id=50&amp;tab=r&amp;search=Canadian%20Cattlemen%20v.%20United%20States&amp;SearchType=C</t>
  </si>
  <si>
    <t>http://www.investorstatelawguide.com/ResearchTools/SubjectNavigator?toc=content&amp;id=50&amp;tab=r&amp;search=Canfor%20v.%20United%20States&amp;SearchType=C</t>
  </si>
  <si>
    <t>http://www.investorstatelawguide.com/ResearchTools/SubjectNavigator?toc=content&amp;id=50&amp;tab=r&amp;search=Chevron%20v.%20Ecuador%20I&amp;SearchType=C</t>
  </si>
  <si>
    <t>http://www.investorstatelawguide.com/ResearchTools/SubjectNavigator?toc=content&amp;id=50&amp;tab=r&amp;search=CME%20v.%20Czech%20Republic&amp;SearchType=C</t>
  </si>
  <si>
    <t>http://www.investorstatelawguide.com/ResearchTools/SubjectNavigator?toc=content&amp;id=50&amp;tab=r&amp;search=Encana%20v.%20Ecuador&amp;SearchType=C</t>
  </si>
  <si>
    <t>http://www.investorstatelawguide.com/ResearchTools/SubjectNavigator?toc=content&amp;id=50&amp;tab=r&amp;search=Ethyl%20v.%20Canada&amp;SearchType=C</t>
  </si>
  <si>
    <t>http://www.investorstatelawguide.com/ResearchTools/SubjectNavigator?toc=content&amp;id=50&amp;tab=r&amp;search=GAMI%20v.%20Mexico&amp;SearchType=C</t>
  </si>
  <si>
    <t>http://www.investorstatelawguide.com/ResearchTools/SubjectNavigator?toc=content&amp;id=50&amp;tab=r&amp;search=Glamis%20Gold%20v.%20United%20States&amp;SearchType=C</t>
  </si>
  <si>
    <t>http://www.investorstatelawguide.com/ResearchTools/SubjectNavigator?toc=content&amp;id=50&amp;tab=r&amp;search=Thunderbird%20v.%20Mexico&amp;SearchType=C</t>
  </si>
  <si>
    <t>http://www.investorstatelawguide.com/ResearchTools/SubjectNavigator?toc=content&amp;id=50&amp;tab=r&amp;search=Lauder%20v.%20Czech%20Republic&amp;SearchType=C</t>
  </si>
  <si>
    <t>http://www.investorstatelawguide.com/ResearchTools/SubjectNavigator?toc=content&amp;id=50&amp;tab=r&amp;search=Link-Trading%20v.%20Moldova&amp;SearchType=C</t>
  </si>
  <si>
    <t>http://www.investorstatelawguide.com/ResearchTools/SubjectNavigator?toc=content&amp;id=50&amp;tab=r&amp;search=Methanex%20v.%20United%20States&amp;SearchType=C</t>
  </si>
  <si>
    <t>http://www.investorstatelawguide.com/ResearchTools/SubjectNavigator?toc=content&amp;id=50&amp;tab=r&amp;search=Voecklinghaus%20v.%20Czech%20Republic&amp;SearchType=C</t>
  </si>
  <si>
    <t>http://www.investorstatelawguide.com/ResearchTools/SubjectNavigator?toc=content&amp;id=50&amp;tab=r&amp;search=Mytilineos%20Holdings%20v.%20Serbia&amp;SearchType=C</t>
  </si>
  <si>
    <t>http://www.investorstatelawguide.com/ResearchTools/SubjectNavigator?toc=content&amp;id=50&amp;tab=r&amp;search=National%20Grid%20v.%20Argentina&amp;SearchType=C</t>
  </si>
  <si>
    <t>http://www.investorstatelawguide.com/ResearchTools/SubjectNavigator?toc=content&amp;id=50&amp;tab=r&amp;search=Pope%20&amp;%20Talbot%20v.%20Canada&amp;SearchType=C</t>
  </si>
  <si>
    <t>http://www.investorstatelawguide.com/ResearchTools/SubjectNavigator?toc=content&amp;id=50&amp;tab=r&amp;search=S.%20D.%20Myers%20v.%20Canada&amp;SearchType=C</t>
  </si>
  <si>
    <t>http://www.investorstatelawguide.com/ResearchTools/SubjectNavigator?toc=content&amp;id=50&amp;tab=r&amp;search=Paushok%20v.%20Mongolia&amp;SearchType=C</t>
  </si>
  <si>
    <t>http://www.investorstatelawguide.com/ResearchTools/SubjectNavigator?toc=content&amp;id=50&amp;tab=r&amp;search=Soci%C3%A9t%C3%A9%20G%C3%A9n%C3%A9rale%20v.%20Dominican%20Republic&amp;SearchType=C</t>
  </si>
  <si>
    <t>http://www.investorstatelawguide.com/ResearchTools/SubjectNavigator?toc=content&amp;id=50&amp;tab=r&amp;search=Swembalt%20v.%20Latvia&amp;SearchType=C</t>
  </si>
  <si>
    <t>http://www.investorstatelawguide.com/ResearchTools/SubjectNavigator?toc=content&amp;id=50&amp;tab=r&amp;search=UPS%20v.%20Canada&amp;SearchType=C</t>
  </si>
  <si>
    <t>http://www.investorstatelawguide.com/ResearchTools/SubjectNavigator?toc=content&amp;id=50&amp;tab=r&amp;search=AWG%20v.%20Argentina&amp;SearchType=C</t>
  </si>
  <si>
    <t>http://www.investorstatelawguide.com/ResearchTools/SubjectNavigator?toc=content&amp;id=50&amp;tab=r&amp;search=Gallo%20v.%20Canada&amp;SearchType=C</t>
  </si>
  <si>
    <t>http://www.investorstatelawguide.com/ResearchTools/SubjectNavigator?toc=content&amp;id=50&amp;tab=r&amp;search=Chemtura%20v.%20Canada&amp;SearchType=C</t>
  </si>
  <si>
    <t>http://www.investorstatelawguide.com/ResearchTools/SubjectNavigator?toc=content&amp;id=50&amp;tab=r&amp;search=Clayton/Bilcom%20v.%20Canada&amp;SearchType=C</t>
  </si>
  <si>
    <t>http://www.investorstatelawguide.com/ResearchTools/SubjectNavigator?toc=content&amp;id=50&amp;tab=r&amp;search=Merrill%20&amp;%20Ring%20v.%20Canada&amp;SearchType=C</t>
  </si>
  <si>
    <t>http://www.investorstatelawguide.com/ResearchTools/SubjectNavigator?toc=content&amp;id=50&amp;tab=r&amp;search=TCW%20Group%20v.%20Dominican&amp;SearchType=C</t>
  </si>
  <si>
    <t>http://www.investorstatelawguide.com/ResearchTools/SubjectNavigator?toc=content&amp;id=50&amp;tab=r&amp;search=Bau%20v.%20Thailand&amp;SearchType=C</t>
  </si>
  <si>
    <t>http://www.investorstatelawguide.com/ResearchTools/SubjectNavigator?toc=content&amp;id=50&amp;tab=r&amp;search=Invesmart%20v.%20Czech%20Republic&amp;SearchType=C</t>
  </si>
  <si>
    <t>http://www.investorstatelawguide.com/ResearchTools/SubjectNavigator?toc=content&amp;id=50&amp;tab=r&amp;search=Austrian%20Airlines%20v.%20Slovak%20Republic&amp;SearchType=C</t>
  </si>
  <si>
    <t>http://www.investorstatelawguide.com/ResearchTools/SubjectNavigator?toc=content&amp;id=50&amp;tab=r&amp;search=Romak%20v.%20Uzbekistan&amp;SearchType=C</t>
  </si>
  <si>
    <t>http://www.investorstatelawguide.com/ResearchTools/SubjectNavigator?toc=content&amp;id=50&amp;tab=r&amp;search=Hulley%20Enterprises%20v.%20Russia&amp;SearchType=C</t>
  </si>
  <si>
    <t>http://www.investorstatelawguide.com/ResearchTools/SubjectNavigator?toc=content&amp;id=50&amp;tab=r&amp;search=Yukos%20v.%20Russia&amp;SearchType=C</t>
  </si>
  <si>
    <t>http://www.investorstatelawguide.com/ResearchTools/SubjectNavigator?toc=content&amp;id=50&amp;tab=r&amp;search=Veteran%20Petroleum%20v.%20Russia&amp;SearchType=C</t>
  </si>
  <si>
    <t>http://www.investorstatelawguide.com/ResearchTools/SubjectNavigator?toc=content&amp;id=50&amp;tab=r&amp;search=ICS%20Inspection%20v.%20Argentina&amp;SearchType=C</t>
  </si>
  <si>
    <t>http://www.investorstatelawguide.com/ResearchTools/SubjectNavigator?toc=content&amp;id=50&amp;tab=r&amp;search=Nordzucker%20v.%20Poland&amp;SearchType=C</t>
  </si>
  <si>
    <t>http://www.investorstatelawguide.com/ResearchTools/SubjectNavigator?toc=content&amp;id=50&amp;tab=r&amp;search=Detroit%20Bridge%20v.%20Canada&amp;SearchType=C</t>
  </si>
  <si>
    <t>http://www.investorstatelawguide.com/ResearchTools/SubjectNavigator?toc=content&amp;id=50&amp;tab=r&amp;search=Chevron%20v.%20Ecuador%20II&amp;SearchType=C</t>
  </si>
  <si>
    <t>http://www.investorstatelawguide.com/ResearchTools/SubjectNavigator?toc=content&amp;id=50&amp;tab=r&amp;search=Howard%20v.%20Canada&amp;SearchType=C</t>
  </si>
  <si>
    <t>http://www.investorstatelawguide.com/ResearchTools/SubjectNavigator?toc=content&amp;id=50&amp;tab=r&amp;search=Nova%20Scotia%20Power%20v.%20Venezuela&amp;SearchType=C</t>
  </si>
  <si>
    <t>http://www.investorstatelawguide.com/ResearchTools/SubjectNavigator?toc=content&amp;id=50&amp;tab=r&amp;search=Achmea%20v.%20Slovak%20Republic%20[I]&amp;SearchType=C</t>
  </si>
  <si>
    <t>http://www.investorstatelawguide.com/ResearchTools/SubjectNavigator?toc=content&amp;id=50&amp;tab=r&amp;search=Frontier%20Petroleum%20v.%20Czech%20Republic&amp;SearchType=C</t>
  </si>
  <si>
    <t>http://www.investorstatelawguide.com/ResearchTools/SubjectNavigator?toc=content&amp;id=50&amp;tab=r&amp;search=Ulysseas%20v.%20Ecuador&amp;SearchType=C</t>
  </si>
  <si>
    <t>http://www.investorstatelawguide.com/ResearchTools/SubjectNavigator?toc=content&amp;id=50&amp;tab=r&amp;search=Apotex%20v.%20United%20States&amp;SearchType=C</t>
  </si>
  <si>
    <t>http://www.investorstatelawguide.com/ResearchTools/SubjectNavigator?toc=content&amp;id=50&amp;tab=r&amp;search=AFT%20v.%20Slovak%20Republic&amp;SearchType=C</t>
  </si>
  <si>
    <t>http://www.investorstatelawguide.com/ResearchTools/SubjectNavigator?toc=content&amp;id=50&amp;tab=r&amp;search=HICEE%20v.%20Slovak%20Republic&amp;SearchType=C</t>
  </si>
  <si>
    <t>http://www.investorstatelawguide.com/ResearchTools/SubjectNavigator?toc=content&amp;id=50&amp;tab=r&amp;search=Philip%20Morris%20v.%20Australia&amp;SearchType=C</t>
  </si>
  <si>
    <t>http://www.investorstatelawguide.com/ResearchTools/SubjectNavigator?toc=content&amp;id=50&amp;tab=r&amp;search=Guaracachi%20v.%20Bolivia%20&amp;SearchType=C</t>
  </si>
  <si>
    <t>http://www.investorstatelawguide.com/ResearchTools/SubjectNavigator?toc=content&amp;id=50&amp;tab=r&amp;search=Oeconomicus%20v.%20Czech%20Republic&amp;SearchType=C</t>
  </si>
  <si>
    <t>http://www.investorstatelawguide.com/ResearchTools/SubjectNavigator?toc=content&amp;id=50&amp;tab=r&amp;search=Oostergetel%20v.%20Slovak%20Republic&amp;SearchType=C</t>
  </si>
  <si>
    <t>http://www.investorstatelawguide.com/ResearchTools/SubjectNavigator?toc=content&amp;id=50&amp;tab=r&amp;search=Binder%20v.%20Czech%20Republic&amp;SearchType=C</t>
  </si>
  <si>
    <t>http://www.investorstatelawguide.com/ResearchTools/SubjectNavigator?toc=content&amp;id=50&amp;tab=r&amp;search=Servier%20v.%20Poland&amp;SearchType=C</t>
  </si>
  <si>
    <t>http://www.investorstatelawguide.com/ResearchTools/SubjectNavigator?toc=content&amp;id=50&amp;tab=r&amp;search=ST-AD%20v.%20Bulgaria&amp;SearchType=C</t>
  </si>
  <si>
    <t>http://www.investorstatelawguide.com/ResearchTools/SubjectNavigator?toc=content&amp;id=50&amp;tab=r&amp;search=CC/Devas%20v.%20India&amp;SearchType=C</t>
  </si>
  <si>
    <t>http://www.investorstatelawguide.com/ResearchTools/SubjectNavigator?toc=content&amp;id=50&amp;tab=r&amp;search=Al-Warraq%20v.%20Indonesia&amp;SearchType=C</t>
  </si>
  <si>
    <t>http://www.investorstatelawguide.com/ResearchTools/SubjectNavigator?toc=content&amp;id=50&amp;tab=r&amp;search=Achmea%20v.%20Slovak%20Republic%20[II]&amp;SearchType=C</t>
  </si>
  <si>
    <t>http://www.investorstatelawguide.com/ResearchTools/SubjectNavigator?toc=content&amp;id=50&amp;tab=r&amp;search=South%20American%20Silver%20v.%20Bolivia&amp;SearchType=C</t>
  </si>
  <si>
    <t>http://www.investorstatelawguide.com/ResearchTools/SubjectNavigator?toc=content&amp;id=50&amp;tab=r&amp;search=Sanum%20v.%20Laos&amp;SearchType=C</t>
  </si>
  <si>
    <t>http://www.investorstatelawguide.com/ResearchTools/SubjectNavigator?toc=content&amp;id=50&amp;tab=r&amp;search=Forminster%20v.%20Czech%20Republic&amp;SearchType=C</t>
  </si>
  <si>
    <t>http://www.investorstatelawguide.com/ResearchTools/SubjectNavigator?toc=content&amp;id=50&amp;tab=r&amp;search=Garcia%20v.%20Venezuela&amp;SearchType=C</t>
  </si>
  <si>
    <t>IC/0130/08</t>
  </si>
  <si>
    <t>IC/0232/01</t>
  </si>
  <si>
    <t>Mamidoil Jetoil v. Albania</t>
  </si>
  <si>
    <t>Mamidoil Jetoil Greek Petroleum Products Societe Anonyme S.A. v. Republic of Albania</t>
  </si>
  <si>
    <t>IC/0232/02</t>
  </si>
  <si>
    <t>Dissenting Opinion of Steven A. Hammond</t>
  </si>
  <si>
    <t>UN/0101/01</t>
  </si>
  <si>
    <t>Energoalians v. Moldova</t>
  </si>
  <si>
    <t>Energoalians SARL v. Republic of Moldova</t>
  </si>
  <si>
    <t>UN/0101/02</t>
  </si>
  <si>
    <t>Dissenting Opinion of Dominic Pellew</t>
  </si>
  <si>
    <t>Tidewater Investment SRL and Tidewater Caribe, C.A. v. Bolivarian Republic of Venezuela</t>
  </si>
  <si>
    <t>IC/0233/01</t>
  </si>
  <si>
    <t>Venoklim v. Venezuela</t>
  </si>
  <si>
    <t>Venoklim Holding B.V. v. Bolivarian Republic of Venezuela</t>
  </si>
  <si>
    <t>IC/0233/02</t>
  </si>
  <si>
    <t>Concurring and Dissenting Opinion by Arbitrator Enrique Gomez Pinzón</t>
  </si>
  <si>
    <t>UN/0102/02</t>
  </si>
  <si>
    <t>UN/0102/03</t>
  </si>
  <si>
    <t>UN/0102/04</t>
  </si>
  <si>
    <t>Euram v. Slovak Republic</t>
  </si>
  <si>
    <t>European American Investment Bank AG (Austria) v. Slovak Republic</t>
  </si>
  <si>
    <t>Second Award on Jurisdiction</t>
  </si>
  <si>
    <t>IC/0108/08</t>
  </si>
  <si>
    <t>Decision on Reconsideration Motion</t>
  </si>
  <si>
    <t>IC/0207/05</t>
  </si>
  <si>
    <t>Postova Banka v. Greece</t>
  </si>
  <si>
    <t>Poštová banka, a.s. and ISTROKAPITAL SE v. Hellenic Republic</t>
  </si>
  <si>
    <t>IC/0104/04</t>
  </si>
  <si>
    <t>UN/0044/32</t>
  </si>
  <si>
    <t>UN/0044/33</t>
  </si>
  <si>
    <t>Separate Dissenting Jurisdictional Statement of Michael Chertoff</t>
  </si>
  <si>
    <t>UN/0080/04</t>
  </si>
  <si>
    <t>Lone Pine Resources v. Canada</t>
  </si>
  <si>
    <t>Lone Pine Resources Inc. v. Government of Canada</t>
  </si>
  <si>
    <t>Procedural Order on Two Disputed Issues</t>
  </si>
  <si>
    <t>UN/0103/01</t>
  </si>
  <si>
    <t>ECE and PANTA v. Czech Republic</t>
  </si>
  <si>
    <t>ECE Projektmanagement International GmbH, Kommanditgesellschaft PANTA Achtundsechzigste Grundstücksgesellschaft mbH &amp; Co v. Czech Republic</t>
  </si>
  <si>
    <t>UN/0052/02</t>
  </si>
  <si>
    <t>Khan Resources v. Mongolia</t>
  </si>
  <si>
    <t>Khan Resources Inc., et al. v. Government of Mongolia</t>
  </si>
  <si>
    <t>UN/0052/03</t>
  </si>
  <si>
    <t>UN/0079/11</t>
  </si>
  <si>
    <t>Windstream v. Canada</t>
  </si>
  <si>
    <t>Windstream Energy LLC v. Government of Canada</t>
  </si>
  <si>
    <t>IN/0074/03</t>
  </si>
  <si>
    <t>IN/0086/08</t>
  </si>
  <si>
    <t>Decision on the Payment Claim</t>
  </si>
  <si>
    <t>IN/0093/02</t>
  </si>
  <si>
    <t>Decision on Claimant Proposal for the Disqualification of Dr. Gavin Griffith QC</t>
  </si>
  <si>
    <t>IN/0093/03</t>
  </si>
  <si>
    <t>Decision on Respondent Request for Suspension or Discontinuation of Proceedings</t>
  </si>
  <si>
    <t>IN/0107/01</t>
  </si>
  <si>
    <t>Lahoud v. DR Congo</t>
  </si>
  <si>
    <t>Antoine Abou Lahoud and Leila Bounafeh-Abou Lahoud v. Democratic Republic of the Congo</t>
  </si>
  <si>
    <t>IN/0108/01</t>
  </si>
  <si>
    <t>Interocean v. Nigeria</t>
  </si>
  <si>
    <t>Interocean Oil Development Company and Interocean Oil Exploration Company v. Federal Republic of Nigeria</t>
  </si>
  <si>
    <t>IN/0109/01</t>
  </si>
  <si>
    <t>Pluspetrol v. Perupetro (Peru)</t>
  </si>
  <si>
    <t>Pluspetrol Perú Corporation and others v. Perupetro S.A.</t>
  </si>
  <si>
    <t>IC/0235/01</t>
  </si>
  <si>
    <t>Ping An v. Belgium</t>
  </si>
  <si>
    <t>Ping An Life Insurance Company of China, Limited and Ping An Insurance (Group) Company of China, Limited v. Kingdom of Belgium</t>
  </si>
  <si>
    <t>Quadrant Pacific v. Costa Rica</t>
  </si>
  <si>
    <t>http://www.investorstatelawguide.com/ResearchTools/SubjectNavigator?toc=content&amp;id=50&amp;tab=r&amp;search=Quadrant%20Pacific%20v.%20Costa%20Rica&amp;SearchType=C</t>
  </si>
  <si>
    <t>Olguín v. Paraguay</t>
  </si>
  <si>
    <t>http://www.investorstatelawguide.com/ResearchTools/SubjectNavigator?toc=content&amp;id=50&amp;tab=r&amp;search=Olgu%C3%ADn%20v.%20Paraguay&amp;SearchType=C</t>
  </si>
  <si>
    <t>Vattenfall v. Germany</t>
  </si>
  <si>
    <t>No Subject Navigator entries</t>
  </si>
  <si>
    <t>http://www.investorstatelawguide.com/ResearchTools/SubjectNavigator?toc=content&amp;id=50&amp;tab=r&amp;search=H%20v.%20Egypt&amp;SearchType=C</t>
  </si>
  <si>
    <t>TECO v. Guatemala</t>
  </si>
  <si>
    <t>http://www.investorstatelawguide.com/ResearchTools/SubjectNavigator?toc=content&amp;id=50&amp;tab=r&amp;search=TECO%20v.%20Guatemala&amp;SearchType=C</t>
  </si>
  <si>
    <t>UN/0058/16</t>
  </si>
  <si>
    <t>Procedural Order No. 12 regarding the Parties' Privilege Claims</t>
  </si>
  <si>
    <t>http://www.investorstatelawguide.com/ResearchTools/SubjectNavigator?toc=content&amp;id=50&amp;tab=r&amp;search=Postova%20Banka%20v.%20Greece&amp;SearchType=C</t>
  </si>
  <si>
    <t>http://www.investorstatelawguide.com/ResearchTools/SubjectNavigator?toc=content&amp;id=50&amp;tab=r&amp;search=OI%20European%20Group%20v.%20Venezuela&amp;SearchType=C</t>
  </si>
  <si>
    <t>http://www.investorstatelawguide.com/ResearchTools/SubjectNavigator?toc=content&amp;id=50&amp;tab=r&amp;search=Mamidoil%20Jetoil%20v.%20Albania&amp;SearchType=C</t>
  </si>
  <si>
    <t>http://www.investorstatelawguide.com/ResearchTools/SubjectNavigator?toc=content&amp;id=50&amp;tab=r&amp;search=Venoklim%20v.%20Venezuela&amp;SearchType=C</t>
  </si>
  <si>
    <t>http://www.investorstatelawguide.com/ResearchTools/SubjectNavigator?toc=content&amp;id=50&amp;tab=r&amp;search=Ping%20An%20v.%20Belgium&amp;SearchType=C</t>
  </si>
  <si>
    <t>http://www.investorstatelawguide.com/ResearchTools/SubjectNavigator?toc=content&amp;id=50&amp;tab=r&amp;search=TSIKInvest%20v.%20Moldova&amp;SearchType=C</t>
  </si>
  <si>
    <t>http://www.investorstatelawguide.com/ResearchTools/SubjectNavigator?toc=content&amp;id=50&amp;tab=r&amp;search=Grand%20River%20v.%20United%20States&amp;SearchType=C</t>
  </si>
  <si>
    <t>http://www.investorstatelawguide.com/ResearchTools/SubjectNavigator?toc=content&amp;id=50&amp;tab=r&amp;search=Khan%20Resources%20v.%20Mongolia&amp;SearchType=C</t>
  </si>
  <si>
    <t>http://www.investorstatelawguide.com/ResearchTools/SubjectNavigator?toc=content&amp;id=50&amp;tab=r&amp;search=British%20Caribbean%20Bank%20v.%20Belize&amp;SearchType=C</t>
  </si>
  <si>
    <t>http://www.investorstatelawguide.com/ResearchTools/SubjectNavigator?toc=content&amp;id=50&amp;tab=r&amp;search=White%20Industries%20v.%20India&amp;SearchType=C</t>
  </si>
  <si>
    <t>http://www.investorstatelawguide.com/ResearchTools/SubjectNavigator?toc=content&amp;id=50&amp;tab=r&amp;search=Windstream%20v.%20Canada&amp;SearchType=C</t>
  </si>
  <si>
    <t>http://www.investorstatelawguide.com/ResearchTools/SubjectNavigator?toc=content&amp;id=50&amp;tab=r&amp;search=Lone%20Pine%20Resources%20v.%20Canada&amp;SearchType=C</t>
  </si>
  <si>
    <t>http://www.investorstatelawguide.com/ResearchTools/SubjectNavigator?toc=content&amp;id=50&amp;tab=r&amp;search=InterTrade%20v.%20Czech%20Republic&amp;SearchType=C</t>
  </si>
  <si>
    <t>http://www.investorstatelawguide.com/ResearchTools/SubjectNavigator?toc=content&amp;id=50&amp;tab=r&amp;search=Energoalians%20v.%20Moldova&amp;SearchType=C</t>
  </si>
  <si>
    <t>http://www.investorstatelawguide.com/ResearchTools/SubjectNavigator?toc=content&amp;id=50&amp;tab=r&amp;search=Euram%20v.%20Slovak%20Republic&amp;SearchType=C</t>
  </si>
  <si>
    <t>http://www.investorstatelawguide.com/ResearchTools/SubjectNavigator?toc=content&amp;id=50&amp;tab=r&amp;search=ECE%20and%20PANTA%20v.%20Czech%20Republic&amp;SearchType=C</t>
  </si>
  <si>
    <t>Case Name: Short Titles</t>
  </si>
  <si>
    <t>IC/0198/25</t>
  </si>
  <si>
    <t>Decision on Respondent Requests for Relief</t>
  </si>
  <si>
    <t>AF/0033/06</t>
  </si>
  <si>
    <t>Decision on the Merits</t>
  </si>
  <si>
    <t>F-W Oil v. Trinidad &amp; Tobago</t>
  </si>
  <si>
    <t>IC/0125/06</t>
  </si>
  <si>
    <t>Decision on Revision</t>
  </si>
  <si>
    <t>IC/0211/04</t>
  </si>
  <si>
    <t>Highbury International AVV, Compañía Minera de Bajo Caroní AVV, and Ramstein Trading Inc. v. Bolivarian Republic of Venezuela [II]</t>
  </si>
  <si>
    <t>Decision on the Proposal for Disqualification of Professor Brigitte Stern</t>
  </si>
  <si>
    <t>IC/0237/01</t>
  </si>
  <si>
    <t>Owens-Illinois v. Venezuela</t>
  </si>
  <si>
    <t>Fábrica de Vidrios Los Andes, C.A. and Owens-Illinois de Venezuela, C.A. v. Bolivarian Republic of Venezuela</t>
  </si>
  <si>
    <t>IC/0228/02</t>
  </si>
  <si>
    <t>Bear Creek v. Peru</t>
  </si>
  <si>
    <t>Bear Creek Mining Corporation v. Republic of Peru</t>
  </si>
  <si>
    <t>IC/0183/04</t>
  </si>
  <si>
    <t>UN/0104/01</t>
  </si>
  <si>
    <t>ENKEV v. Poland</t>
  </si>
  <si>
    <t>ENKEV Beheer B.V. v. Republic of Poland</t>
  </si>
  <si>
    <t>First Partial Award</t>
  </si>
  <si>
    <t>UN/0104/02</t>
  </si>
  <si>
    <t>Final Award on Costs</t>
  </si>
  <si>
    <t>SC/0019/01</t>
  </si>
  <si>
    <t xml:space="preserve">Decision of the Pechersk District Court </t>
  </si>
  <si>
    <t>Ukrainian</t>
  </si>
  <si>
    <t>IC/0160/16</t>
  </si>
  <si>
    <t>JKX and Poltava v. Ukraine</t>
  </si>
  <si>
    <t>JKX Oil &amp; Gas PLC, Poltava Hydroelectric BV v. Ukraine</t>
  </si>
  <si>
    <t>IC/0143/07</t>
  </si>
  <si>
    <t>Decision on Application for Revision</t>
  </si>
  <si>
    <t>Decision on the Second Proposal to Disqualify a Majority of the Tribunal</t>
  </si>
  <si>
    <t>IC/0161/04</t>
  </si>
  <si>
    <t>IC/0239/13</t>
  </si>
  <si>
    <t>EuroGas v. Slovak Republic</t>
  </si>
  <si>
    <t>EuroGas Inc. and Belmont Resources Inc. v. Slovak Republic</t>
  </si>
  <si>
    <t>Procedural Order No. 3 - Decision on Requests for Provisional Measures</t>
  </si>
  <si>
    <t>http://www.investorstatelawguide.com/ResearchTools/SubjectNavigator?toc=content&amp;id=50&amp;tab=r&amp;search=ENKEV%20v.%20Poland&amp;SearchType=C</t>
  </si>
  <si>
    <t>http://www.investorstatelawguide.com/ResearchTools/SubjectNavigator?toc=content&amp;id=50&amp;tab=r&amp;search=Owens-Illinois%20v.%20Venezuela&amp;SearchType=C</t>
  </si>
  <si>
    <t>http://www.investorstatelawguide.com/ResearchTools/SubjectNavigator?toc=content&amp;id=50&amp;tab=r&amp;search=Bear%20Creek%20v.%20Peru&amp;SearchType=C</t>
  </si>
  <si>
    <t>http://www.investorstatelawguide.com/ResearchTools/SubjectNavigator?toc=content&amp;id=50&amp;tab=r&amp;search=Highbury%20v.%20Venezuela%20&amp;SearchType=C</t>
  </si>
  <si>
    <t>Highbury v. Venezuela [II] is not accepted - "Highbury v. Venezuela" searched instead</t>
  </si>
  <si>
    <t>http://www.investorstatelawguide.com/ResearchTools/SubjectNavigator?toc=content&amp;id=50&amp;tab=r&amp;search=JKX%20and%20Poltava%20v.%20Ukraine&amp;SearchType=C</t>
  </si>
  <si>
    <t>Clayton/Bilcon v. Canada</t>
  </si>
  <si>
    <t>Goetz v. Burundi I</t>
  </si>
  <si>
    <t>Goetz v. Burundi II</t>
  </si>
  <si>
    <t>Highbury v. Venezuela II</t>
  </si>
  <si>
    <t>Achmea v. Slovak Republic I</t>
  </si>
  <si>
    <t>Achmea v. Slovak Republic II</t>
  </si>
  <si>
    <t>IN/0093/04</t>
  </si>
  <si>
    <t>IN/0093/05</t>
  </si>
  <si>
    <t>Assenting Reasons of Gavan Griffith</t>
  </si>
  <si>
    <t>Dissenting Opinion of Edward Nottingham</t>
  </si>
  <si>
    <t>SC/0020/01</t>
  </si>
  <si>
    <t>Energorynok v. Moldova</t>
  </si>
  <si>
    <t>State Enterprise "Energorynok" (Ukraine) v. Republic of Moldova</t>
  </si>
  <si>
    <t>http://www.investorstatelawguide.com/ResearchTools/SubjectNavigator?toc=content&amp;id=50&amp;tab=r&amp;search=EuroGas%20v.%20Slovak%20Republic&amp;SearchType=C</t>
  </si>
  <si>
    <t>IC/0039/14</t>
  </si>
  <si>
    <t>UN/0028/09</t>
  </si>
  <si>
    <t>http://www.investorstatelawguide.com/ResearchTools/SubjectNavigator?toc=content&amp;id=50&amp;tab=r&amp;search=Energorynok%20v.%20Moldova&amp;SearchType=C</t>
  </si>
  <si>
    <t>UN/0004/09</t>
  </si>
  <si>
    <t>Judgment of the US Court of Appeal for the District of Columbia</t>
  </si>
  <si>
    <t>IN/0066/03</t>
  </si>
  <si>
    <t>IC/0108/10</t>
  </si>
  <si>
    <t>Interim Decision on the Environmental Counterclaim</t>
  </si>
  <si>
    <t>UN/0031/47</t>
  </si>
  <si>
    <t>Procedural Order No. 19</t>
  </si>
  <si>
    <t>Sistem v. Kyrgyzstan</t>
  </si>
  <si>
    <t>OKKV(OKKB) v. Kyrgyzstan</t>
  </si>
  <si>
    <t>Decision on the Proposal to Disqualify Teresa Cheng</t>
  </si>
  <si>
    <t>Decision on Jurisdiction and Liability (excerpts)</t>
  </si>
  <si>
    <t>Decision on Annulment (excerpts)</t>
  </si>
  <si>
    <t>Award (excerpts)</t>
  </si>
  <si>
    <t>Partially Dissenting Opinion of Brigitte Stern</t>
  </si>
  <si>
    <t>IC/0120/05</t>
  </si>
  <si>
    <t>IC/0120/06</t>
  </si>
  <si>
    <t>Quiborax S.A. and Non Metallic Minerals S.A.  v. Plurinational State of Bolivia</t>
  </si>
  <si>
    <t>AF/0023/31</t>
  </si>
  <si>
    <t>IN/0111/01</t>
  </si>
  <si>
    <t>BSG v. Guinea</t>
  </si>
  <si>
    <t>BSG Resources Limited v. Republic of Guinea</t>
  </si>
  <si>
    <t>IC/0240/01</t>
  </si>
  <si>
    <t>Guardian Fiduciary v. Macedonia</t>
  </si>
  <si>
    <t>Guardian Fiduciary Trust, Ltd, f/k/a Capital Conservator Savings &amp; Loan, Ltd v. Macedonia, former Yugoslav Republic of</t>
  </si>
  <si>
    <t>IN/0086/14</t>
  </si>
  <si>
    <t>Decision on Implementation of the Decision on the Payment Claim</t>
  </si>
  <si>
    <t>IN/0081/02</t>
  </si>
  <si>
    <t>Decision on Jurisdiction (Excerpts)</t>
  </si>
  <si>
    <t>IC/0125/08</t>
  </si>
  <si>
    <t>IC/0075/11</t>
  </si>
  <si>
    <t>IC/0158/17</t>
  </si>
  <si>
    <t>Al Tamimi v. Oman</t>
  </si>
  <si>
    <t>Adel A Hamadi Al Tamimi v. Sultanate of Oman</t>
  </si>
  <si>
    <t>IC/0241/01</t>
  </si>
  <si>
    <t>Dan Cake v. Hungary</t>
  </si>
  <si>
    <t>Dan Cake (Portugal) S.A. v. Hungary</t>
  </si>
  <si>
    <t>UN/0044/34</t>
  </si>
  <si>
    <t>MD</t>
  </si>
  <si>
    <t>AF/0038/03</t>
  </si>
  <si>
    <t>Memorandum Opinion of U.S. District Court for District of Columbia on Enforcement of the Award</t>
  </si>
  <si>
    <t>IC/0146/03</t>
  </si>
  <si>
    <t>IC/0243/02</t>
  </si>
  <si>
    <t>Menzies v. Senegal</t>
  </si>
  <si>
    <t>Menzies Middle East and Africa S.A. and Aviation Handling Services International Ltd. v. Republic of Senegal</t>
  </si>
  <si>
    <t>UN/0110/01</t>
  </si>
  <si>
    <t>Belokon v. Kyrgyz Republic</t>
  </si>
  <si>
    <t>Valeri Belokon v. Kyrgyz Republic</t>
  </si>
  <si>
    <t>IC/0223/05</t>
  </si>
  <si>
    <t>Order of the Tribunal Discontinuing the Proceedings</t>
  </si>
  <si>
    <t>IC/0160/19</t>
  </si>
  <si>
    <t>Decision on the Second Proposal to Disqualify L. Yves Fortier, Q.C., Arbitrator</t>
  </si>
  <si>
    <t>IC/0071/04</t>
  </si>
  <si>
    <t>International Quantum Resources v. DRC</t>
  </si>
  <si>
    <t>IC/0155/07</t>
  </si>
  <si>
    <t>IN/0112/01</t>
  </si>
  <si>
    <t>Société Civile Immobilière de Gaëta v. Guinea</t>
  </si>
  <si>
    <t>Société Civile Immobilière de Gaëta v. Republic of Guinea</t>
  </si>
  <si>
    <t>SC/0021/01</t>
  </si>
  <si>
    <t>Charanne v. Spain</t>
  </si>
  <si>
    <t>Charanne B.V. and Construction Investments S.A.R.L. v. Kingdom of Spain</t>
  </si>
  <si>
    <t>UN/0092/33</t>
  </si>
  <si>
    <t>Procedural Order No. 10</t>
  </si>
  <si>
    <t>SC/0021/02</t>
  </si>
  <si>
    <t>IC/0245/01</t>
  </si>
  <si>
    <t>Dogan v. Turkmenistan</t>
  </si>
  <si>
    <t>Adem Dogan v. Turkmenistan</t>
  </si>
  <si>
    <t>IC/0146/07</t>
  </si>
  <si>
    <t>IC/0246/01</t>
  </si>
  <si>
    <t>Valle Verde v. Venezuela</t>
  </si>
  <si>
    <t>Valle Verde Sociedad Financiera S.L. v. Bolivarian Republic of Venezuela</t>
  </si>
  <si>
    <t>IC/0117/06</t>
  </si>
  <si>
    <t>IC/0041/03</t>
  </si>
  <si>
    <t>IC/0117/05</t>
  </si>
  <si>
    <t>IC/0160/20</t>
  </si>
  <si>
    <t>Decision on the Respondent Request for Reconsideration</t>
  </si>
  <si>
    <t>IC/0160/21</t>
  </si>
  <si>
    <t>Note by Arbitrator Kenneth Keith and Arbitrator Yves Fortier</t>
  </si>
  <si>
    <t>IC/0160/22</t>
  </si>
  <si>
    <t>Dissenting Opinion by Arbitrator Andreas Bucher</t>
  </si>
  <si>
    <t>http://www.investorstatelawguide.com/ResearchTools/SubjectNavigator?toc=content&amp;id=50&amp;tab=r&amp;search=Charanne%20v.%20Spain&amp;SearchType=C</t>
  </si>
  <si>
    <t>IC/0164/05</t>
  </si>
  <si>
    <t>AF/0041/01</t>
  </si>
  <si>
    <t>Grupo Hernando v. Equatorial Guinea</t>
  </si>
  <si>
    <t>Grupo Francisco Hernando Contreras v. Republic of Equatorial Guinea</t>
  </si>
  <si>
    <t>IC/0164/07</t>
  </si>
  <si>
    <t>IC/0164/08</t>
  </si>
  <si>
    <t>IC/0164/09</t>
  </si>
  <si>
    <t>Procedural Order No. 7</t>
  </si>
  <si>
    <t>IC/0165/06</t>
  </si>
  <si>
    <t>IC/0165/07</t>
  </si>
  <si>
    <t>IC/0165/08</t>
  </si>
  <si>
    <t>IC/0247/01</t>
  </si>
  <si>
    <t>Tenaris v. Venezuela</t>
  </si>
  <si>
    <t>Tenaris S.A. and Talta - Trading e Marketing Sociedade Unipessoal Lda. v. Bolivarian Republic of Venezuela</t>
  </si>
  <si>
    <t>UN/0045/64</t>
  </si>
  <si>
    <t>English translation</t>
  </si>
  <si>
    <t>Clarification of Bernardo Sepúlveda Amor and Raul E. Vinuesa</t>
  </si>
  <si>
    <t>AF/0041/02</t>
  </si>
  <si>
    <t>AF/0041/03</t>
  </si>
  <si>
    <t>http://www.investorstatelawguide.com/ResearchTools/SubjectNavigator?toc=content&amp;id=50&amp;tab=r&amp;search=Dogan%20v.%20Turkmenistan&amp;SearchType=C</t>
  </si>
  <si>
    <t>http://www.investorstatelawguide.com/ResearchTools/SubjectNavigator?toc=content&amp;id=50&amp;tab=r&amp;search=Valle%20Verde%20v.%20Venezuela&amp;SearchType=C</t>
  </si>
  <si>
    <t>AF/0023/33</t>
  </si>
  <si>
    <t>Judgment of Ontario Superior Court of Justice</t>
  </si>
  <si>
    <t>UN/0081/66</t>
  </si>
  <si>
    <t>Eli Lilly v. Canada</t>
  </si>
  <si>
    <t>Eli Lilly and Company v. Government of Canada</t>
  </si>
  <si>
    <t>Judgment of the District Court of The Hague</t>
  </si>
  <si>
    <t>IC/0068/09</t>
  </si>
  <si>
    <t>IC/0143/09</t>
  </si>
  <si>
    <t>Decision on Stay</t>
  </si>
  <si>
    <t>http://www.investorstatelawguide.com/ResearchTools/SubjectNavigator?toc=content&amp;id=50&amp;tab=r&amp;search=Tenaris%20v.%20Venezuela%20&amp;SearchType=C</t>
  </si>
  <si>
    <t>http://www.investorstatelawguide.com/ResearchTools/SubjectNavigator?toc=content&amp;id=50&amp;tab=r&amp;search=Grupo%20Hernando%20v.%20Equatorial%20Guinea&amp;SearchType=C</t>
  </si>
  <si>
    <t>IC/0249/01</t>
  </si>
  <si>
    <t>Hydro v. Albania</t>
  </si>
  <si>
    <t>Hydro S.r.l. and others v. Republic of Albania</t>
  </si>
  <si>
    <t>IC/0216/02</t>
  </si>
  <si>
    <t>IC/0216/03</t>
  </si>
  <si>
    <t>Partially Dissenting Opinion of Professor Philippe Sands QC</t>
  </si>
  <si>
    <t>IC/0216/04</t>
  </si>
  <si>
    <t>Partially Dissenting Opinion of Carolyn B. Lamm</t>
  </si>
  <si>
    <t>IC/0233/03</t>
  </si>
  <si>
    <t>Decision on the Respondent Preliminary Objection under ICSID Arbitration Rule 41(5)</t>
  </si>
  <si>
    <t>IC/0160/23</t>
  </si>
  <si>
    <t>Decision on the Third Proposal to Disqualify L. Yves Fortier, Q.C., Arbitrator</t>
  </si>
  <si>
    <t>http://www.investorstatelawguide.com/ResearchTools/SubjectNavigator?toc=content&amp;id=50&amp;tab=r&amp;search=Hydro%20v.%20Albania&amp;SearchType=C</t>
  </si>
  <si>
    <t>UN/0116/01</t>
  </si>
  <si>
    <t>Bosca v. Lithuania</t>
  </si>
  <si>
    <t>IN/0093/06</t>
  </si>
  <si>
    <t>Assenting Reasons of Edward Notthingham</t>
  </si>
  <si>
    <t>Luigiterzo Bosca v. Republic of Lithuania</t>
  </si>
  <si>
    <t>IN/0107/02</t>
  </si>
  <si>
    <t>IN/0107/03</t>
  </si>
  <si>
    <t>AF/0031/02</t>
  </si>
  <si>
    <t>Crystallex v. Venezuela</t>
  </si>
  <si>
    <t>Crystallex International Corporation v. Bolivarian Republic of Venezuela</t>
  </si>
  <si>
    <t>IC/0192/57</t>
  </si>
  <si>
    <t>IC/0117/03</t>
  </si>
  <si>
    <t>IC/0117/10</t>
  </si>
  <si>
    <t>IC/0117/12</t>
  </si>
  <si>
    <t>IC/0117/15</t>
  </si>
  <si>
    <t xml:space="preserve">Dissenting Opinion by Henri Alvarez </t>
  </si>
  <si>
    <t>IC/0117/17</t>
  </si>
  <si>
    <t xml:space="preserve">Dissenting Opinion by Luis Herrera Marcano </t>
  </si>
  <si>
    <t xml:space="preserve">Individual Opinion of Henri Alvarez </t>
  </si>
  <si>
    <t xml:space="preserve">Concurring Opinion by Luis Herrera Marcano </t>
  </si>
  <si>
    <t>IC/0179/05</t>
  </si>
  <si>
    <t>IC/0179/07</t>
  </si>
  <si>
    <t>Dissenting Opinion of Dr. Kamal Hossain</t>
  </si>
  <si>
    <t>IC/0252/01</t>
  </si>
  <si>
    <t>Alvarez and Marin v. Panama</t>
  </si>
  <si>
    <t>Álvarez y Marín Corporación S.A. and others v. Republic of Panama</t>
  </si>
  <si>
    <t>Decision on Respondent Preliminary Objections pursuant to ICSID Arbitration Rule 41(5)</t>
  </si>
  <si>
    <t>UN/0092/41</t>
  </si>
  <si>
    <t>UN/0066/03</t>
  </si>
  <si>
    <t>Oxus v. Uzbekistan</t>
  </si>
  <si>
    <t>Oxus Gold plc v. Republic of Uzbekistan</t>
  </si>
  <si>
    <t>UN/0066/04</t>
  </si>
  <si>
    <t>Dissenting Opinion of Hon. Marc Lalonde</t>
  </si>
  <si>
    <t>IC/0237/03</t>
  </si>
  <si>
    <t>Reasoned Decision on the Proposal for Disqualification of Arbitrator L. Yves Fortier, Q.C.</t>
  </si>
  <si>
    <t>IC/0175/04</t>
  </si>
  <si>
    <t>IC/0253/01</t>
  </si>
  <si>
    <t>Houben v. Burundi</t>
  </si>
  <si>
    <t>Joseph Houben v. Republic of Burundi</t>
  </si>
  <si>
    <t>IC/0231/03</t>
  </si>
  <si>
    <t>Decision on Stay of Enforcement of the Award</t>
  </si>
  <si>
    <t>XI</t>
  </si>
  <si>
    <t>UN/0039/14</t>
  </si>
  <si>
    <t>Judgment of Hague District Court</t>
  </si>
  <si>
    <t>UN/0040/15</t>
  </si>
  <si>
    <t>UN/0041/16</t>
  </si>
  <si>
    <t>IC/0254/01</t>
  </si>
  <si>
    <t>Vestey v. Venezuela</t>
  </si>
  <si>
    <t>Vestey Group Ltd v. Bolivarian Republic of Venezuela</t>
  </si>
  <si>
    <t>UN/0064/69</t>
  </si>
  <si>
    <t>Mesa Power v. Canada</t>
  </si>
  <si>
    <t>Mesa Power Group LLC v. Government of Canada</t>
  </si>
  <si>
    <t>UN/0064/70</t>
  </si>
  <si>
    <t>IC/0236/04</t>
  </si>
  <si>
    <t>United Utilities v. Estonia</t>
  </si>
  <si>
    <t>United Utilities (Tallinn) B.V. and Aktsiaselts Tallinna Vesi v. Republic of Estonia</t>
  </si>
  <si>
    <t>IC/0192/62</t>
  </si>
  <si>
    <t>AF/0043/01</t>
  </si>
  <si>
    <t>MNSS v. Montenegro</t>
  </si>
  <si>
    <t>MNSS B.V. and Recupero Credito Acciaio N.V. v. Montenegro</t>
  </si>
  <si>
    <t>UN/0058/21</t>
  </si>
  <si>
    <t>IC/0236/05</t>
  </si>
  <si>
    <t>Decision on Respondent Application for Provisional Measures</t>
  </si>
  <si>
    <t>IC/0255/01</t>
  </si>
  <si>
    <t>Ampal-American Israel v. Egypt</t>
  </si>
  <si>
    <t>Ampal-American Israel Corporation and others v. Arab Republic of Egypt</t>
  </si>
  <si>
    <t>AF/0036/08</t>
  </si>
  <si>
    <t>Corona v. Dominican Republic</t>
  </si>
  <si>
    <t>Corona Materials LLC v. Dominican Republic</t>
  </si>
  <si>
    <t>Levy and Gremcitel v. Peru</t>
  </si>
  <si>
    <t>UN/0110/02</t>
  </si>
  <si>
    <t>Decision on Challenges to Arbitrators Professor Kaj Hober and Professor Jan Paulsson</t>
  </si>
  <si>
    <t>IC/0201/02</t>
  </si>
  <si>
    <t>Transglobal Green Energy v. Panama</t>
  </si>
  <si>
    <t>Transglobal Green Energy, LLC and Transglobal Green Energy de Panama, S.A. v. Republic of Panama</t>
  </si>
  <si>
    <t>Decision on Respondent Request for Shifting the Costs of the Arbitration</t>
  </si>
  <si>
    <t>IC/0201/04</t>
  </si>
  <si>
    <t xml:space="preserve">Decision on the Admissibility of Respondent Preliminary Objection to the Jurisdiction of the Tribunal under Rule 41(5) of the Arbitration Rules </t>
  </si>
  <si>
    <t>IC/0201/06</t>
  </si>
  <si>
    <t>Decision on Provisional Measures relating to Security for Costs</t>
  </si>
  <si>
    <t>IC/0201/07</t>
  </si>
  <si>
    <t>IC/0209/05</t>
  </si>
  <si>
    <t>Infinito Gold v. Costa Rica</t>
  </si>
  <si>
    <t>Infinito Gold Ltd. v. Republic of Costa Rica</t>
  </si>
  <si>
    <t>IN/0086/17</t>
  </si>
  <si>
    <t>Third Decision on the Payment Claim</t>
  </si>
  <si>
    <t>IN/0111/13</t>
  </si>
  <si>
    <t>UN/0064/72</t>
  </si>
  <si>
    <t>Correction to the Award of 24 March 2016</t>
  </si>
  <si>
    <t>SC/0022/01</t>
  </si>
  <si>
    <t>Evrobalt v. Moldova</t>
  </si>
  <si>
    <t>Evrobalt LLC v. Republic of Moldova</t>
  </si>
  <si>
    <t>Award on Emergency Measures</t>
  </si>
  <si>
    <t>IC/0130/09</t>
  </si>
  <si>
    <t>IC/0130/10</t>
  </si>
  <si>
    <t>SC/0023/01</t>
  </si>
  <si>
    <t>Kompozit v. Moldova</t>
  </si>
  <si>
    <t>Kompozit LLC v. Republic of Moldova</t>
  </si>
  <si>
    <t>Emergency Award on Interim Measures</t>
  </si>
  <si>
    <t>IC/0256/01</t>
  </si>
  <si>
    <t>RREEF v. Spain</t>
  </si>
  <si>
    <t>RREEF Infrastructure (G.P.) Limited and RREEF Pan-European Infrastructure Two Lux S.à r.l. v. Kingdom of Spain</t>
  </si>
  <si>
    <t>IC/0118/05</t>
  </si>
  <si>
    <t>IC/0198/48</t>
  </si>
  <si>
    <t>IN/0086/18</t>
  </si>
  <si>
    <t>Decision on the Exclusivity of Tribunal Jurisdiction</t>
  </si>
  <si>
    <t>AF/0044/01</t>
  </si>
  <si>
    <t>Ryan and Schooner Capital v. Poland</t>
  </si>
  <si>
    <t>Vincent J. Ryan, Schooner Capital LLC, and Atlantic Investment Partners LLC v. Republic of Poland</t>
  </si>
  <si>
    <t>AF/0044/02</t>
  </si>
  <si>
    <t>UN/0120/01</t>
  </si>
  <si>
    <t>Copper Mesa Mining v. Ecuador</t>
  </si>
  <si>
    <t>Copper Mesa Mining Corporation v. Republic of Ecuador</t>
  </si>
  <si>
    <t>IC/0160/24</t>
  </si>
  <si>
    <t>Decision on the Fourth Proposal to Disqualify L. Yves Fortier, Q.C., Arbitrator</t>
  </si>
  <si>
    <t>IC/0118/06</t>
  </si>
  <si>
    <t>IC/0257/01</t>
  </si>
  <si>
    <t>IGB and IGB 18 v. Spain</t>
  </si>
  <si>
    <t>Inversión y Gestión de Bienes, IGB, S.L. and IGB18 Las Rozas, S.L. v. Kingdom of Spain</t>
  </si>
  <si>
    <t>IC/0257/02</t>
  </si>
  <si>
    <t>IC/0258/01</t>
  </si>
  <si>
    <t>CEAC v. Montenegro</t>
  </si>
  <si>
    <t>CEAC Holdings Limited v. Montenegro</t>
  </si>
  <si>
    <t>IC/0258/02</t>
  </si>
  <si>
    <t>Separate Opinion of William W. Park</t>
  </si>
  <si>
    <t>IC/0243/03</t>
  </si>
  <si>
    <t>IC/0228/52</t>
  </si>
  <si>
    <t>IC/0228/53</t>
  </si>
  <si>
    <t>UN/0072/11</t>
  </si>
  <si>
    <t>Murphy v. Ecuador II</t>
  </si>
  <si>
    <t>Partial Final Award</t>
  </si>
  <si>
    <t>UN/0123/01</t>
  </si>
  <si>
    <t>Venezuela US v. Venezuela</t>
  </si>
  <si>
    <t>Venezuela US, S.R.L. v. Bolivarian Republic of Venezuela</t>
  </si>
  <si>
    <r>
      <t xml:space="preserve">Interim Award on Jurisdiction on the Respondent Objection to Jurisdiction </t>
    </r>
    <r>
      <rPr>
        <i/>
        <sz val="10"/>
        <rFont val="Arial"/>
        <family val="2"/>
      </rPr>
      <t>Ratione Voluntatis</t>
    </r>
  </si>
  <si>
    <t>UN/0123/02</t>
  </si>
  <si>
    <t>Dissenting Opinion of Professor Marcelo G. Kohen</t>
  </si>
  <si>
    <t>AF/0046/01</t>
  </si>
  <si>
    <t>Rusoro v. Venezuela</t>
  </si>
  <si>
    <t>Rusoro Mining Ltd. v. Bolivarian Republic of Venezuela</t>
  </si>
  <si>
    <t>UN/0124/01</t>
  </si>
  <si>
    <t>Almas v. Poland</t>
  </si>
  <si>
    <t>Kristian Almås and Geir Almås v. Republic of Poland</t>
  </si>
  <si>
    <t>Murphy Exploration and Production Company International v. Republic of Ecuador [II]</t>
  </si>
  <si>
    <t>IC/0091/62</t>
  </si>
  <si>
    <t>IN/0087/02</t>
  </si>
  <si>
    <t>Decision on the Rectification of the Award</t>
  </si>
  <si>
    <t>IC/0130/15</t>
  </si>
  <si>
    <t>UN/0125/01</t>
  </si>
  <si>
    <t>Allard v. Barbados</t>
  </si>
  <si>
    <t>Peter A. Allard v. The Government of Barbados</t>
  </si>
  <si>
    <t>UN/0125/02</t>
  </si>
  <si>
    <t>Award I</t>
  </si>
  <si>
    <t>Award II</t>
  </si>
  <si>
    <t>IC/0207/10</t>
  </si>
  <si>
    <t>IC/0239/23</t>
  </si>
  <si>
    <t>IC/0239/25</t>
  </si>
  <si>
    <t>Judgment of the Court of Appeal of the Republic of Singapore</t>
  </si>
  <si>
    <t>UN/0093/22</t>
  </si>
  <si>
    <t>UN/0125/03</t>
  </si>
  <si>
    <t>Declaration by Professor Reisman</t>
  </si>
  <si>
    <t>IC/0237/05</t>
  </si>
  <si>
    <t xml:space="preserve">Decision on the Third Proposal to Disqualify Arbitrator L. Yves Fortier, Q.C. </t>
  </si>
  <si>
    <t>UN/0028/11</t>
  </si>
  <si>
    <t>Memorandum Opinion of the US District Court for the District of Columbia</t>
  </si>
  <si>
    <t>Decision on Claimant Request for Supplementary Decision and Rectification of the Award</t>
  </si>
  <si>
    <t>IC/0216/06</t>
  </si>
  <si>
    <t>SC/0015/05</t>
  </si>
  <si>
    <t>UN/0039/22</t>
  </si>
  <si>
    <t xml:space="preserve">Decision of the Paris Court of First Instance on Sovereign Immunity of Russia </t>
  </si>
  <si>
    <t>UN/0040/22</t>
  </si>
  <si>
    <t>Memorandum Opinion of the US District Court for the District of Columbia and Order</t>
  </si>
  <si>
    <t>UN/0039/23</t>
  </si>
  <si>
    <t>UN/0041/23</t>
  </si>
  <si>
    <t>UN/0126/01</t>
  </si>
  <si>
    <t>Recofi SA v. Viet Nam</t>
  </si>
  <si>
    <t>Recofi SA v. Socialist Republic of Viet Nam</t>
  </si>
  <si>
    <t>Judgment of Swiss Federal Supreme Court</t>
  </si>
  <si>
    <t>IN/0087/07</t>
  </si>
  <si>
    <t>IC/0164/16</t>
  </si>
  <si>
    <t>IC/0164/17</t>
  </si>
  <si>
    <t>Decision on Application for Provisional Measures to Exclude Consideration of the Mertis in Part I</t>
  </si>
  <si>
    <t>IC/0165/15</t>
  </si>
  <si>
    <t>IC/0165/16</t>
  </si>
  <si>
    <t>IC/0249/03</t>
  </si>
  <si>
    <t>Decision on Claimant Request for Partial Award and Respondent Application for Revocation of Order on Provisional Measures</t>
  </si>
  <si>
    <t>IN/0113/01</t>
  </si>
  <si>
    <t>Lundin v. Tunisia</t>
  </si>
  <si>
    <t>Lundin Tunisia B. V. v. Republic of Tunisia</t>
  </si>
  <si>
    <t>UN/0061/13</t>
  </si>
  <si>
    <t>Dunkeld International Investment v. Belize I</t>
  </si>
  <si>
    <t>Dunkeld International Investment Ltd. v. Government of Belize [I]</t>
  </si>
  <si>
    <t>IN/0090/05</t>
  </si>
  <si>
    <t>UN/0083/22</t>
  </si>
  <si>
    <t>IC/0128/51</t>
  </si>
  <si>
    <t>UN/0132/01</t>
  </si>
  <si>
    <t>Flemingo DutyFree v. Poland</t>
  </si>
  <si>
    <t>Flemingo DutyFree Shop Private Limited v. Republic of Poland</t>
  </si>
  <si>
    <t>SC/0011/06</t>
  </si>
  <si>
    <t>UN/0025/04</t>
  </si>
  <si>
    <t>IC/0198/54</t>
  </si>
  <si>
    <t>SC/0007/03</t>
  </si>
  <si>
    <t>UN/0133/01</t>
  </si>
  <si>
    <t>Tatneft v. Ukraine</t>
  </si>
  <si>
    <t>UN/0079/36</t>
  </si>
  <si>
    <t>IC/0166/33</t>
  </si>
  <si>
    <t>UN/0127/11</t>
  </si>
  <si>
    <t>Resolute Forest Products v. Canada</t>
  </si>
  <si>
    <t>Resolute Forest Products Inc. v. Government of Canada</t>
  </si>
  <si>
    <t>Procedural Order No. 4 re Decision on Bifurcation</t>
  </si>
  <si>
    <t>AF/0040/04</t>
  </si>
  <si>
    <t>Lion v. Mexico</t>
  </si>
  <si>
    <t>Lion Mexico Consolidated L.P. v. United Mexican States</t>
  </si>
  <si>
    <t>Procedural Order No. 2 (Place of Arbitration)</t>
  </si>
  <si>
    <t>AF/0040/06</t>
  </si>
  <si>
    <t>Decision on Preliminary Objection under Article 45(6) of the ICSID Arbitration (Additional Facility) Rules</t>
  </si>
  <si>
    <t>UN/0074/23</t>
  </si>
  <si>
    <t>Ecuador v. United States</t>
  </si>
  <si>
    <t>Republic of Ecuador v. United States of America</t>
  </si>
  <si>
    <t>UN/0074/25</t>
  </si>
  <si>
    <t>Dissenting Opinion of Professor Raúl Emilio Vinuesa</t>
  </si>
  <si>
    <t>Judgment of Paris Court of Appeal</t>
  </si>
  <si>
    <t>IN/0090/08</t>
  </si>
  <si>
    <t>Decision on Request for Supplementary Decision of the Award</t>
  </si>
  <si>
    <t>UN/0137/01</t>
  </si>
  <si>
    <t>Merck v. Ecuador</t>
  </si>
  <si>
    <t>Merck Sharpe &amp; Dohme (I.A.) LLC v. Republic of Ecuador</t>
  </si>
  <si>
    <t>Decision on Challenge to Arbitrator Judge Stephen M. Schwebel</t>
  </si>
  <si>
    <t>IC/0162/02</t>
  </si>
  <si>
    <t>IN/0093/07</t>
  </si>
  <si>
    <t>IC/0143/11</t>
  </si>
  <si>
    <t>IC/0103/117</t>
  </si>
  <si>
    <t>IN/0111/26</t>
  </si>
  <si>
    <t xml:space="preserve">Decision on Disqualification Proposal </t>
  </si>
  <si>
    <t>Declaration Appended to the Award by Arbitrator Santiago Torres Bernárdez</t>
  </si>
  <si>
    <t>IN/0065/03</t>
  </si>
  <si>
    <t>City Oriente v. Ecuador I</t>
  </si>
  <si>
    <t>City Oriente Limited v. Republic of Ecuador and Empresa Estatal Petróleos del Ecuador (Petroecuador) [I]</t>
  </si>
  <si>
    <t>Decision on Revocation of Provisional Measures</t>
  </si>
  <si>
    <t>IC/0163/07</t>
  </si>
  <si>
    <t>IC/0129/03</t>
  </si>
  <si>
    <t>IC/0156/07</t>
  </si>
  <si>
    <t>UN/0107/02</t>
  </si>
  <si>
    <t>Dawood v. Mauritius</t>
  </si>
  <si>
    <t>Dawood Rawat v. Republic of Mauritius</t>
  </si>
  <si>
    <t>IC/0160/30</t>
  </si>
  <si>
    <t>Interim Decision</t>
  </si>
  <si>
    <t>IC/0068/10</t>
  </si>
  <si>
    <t>United Kingdom High Court of Justice Decision on Set Aside of the Award</t>
  </si>
  <si>
    <t>IC/0263/01</t>
  </si>
  <si>
    <t>Tenaris v. Venezuela II</t>
  </si>
  <si>
    <t>Tenaris S.A. and Talta - Trading e Marketing Sociedade Unipessoal Lda. v. Bolivarian Republic of Venezuela [II]</t>
  </si>
  <si>
    <t>IC/0196/03</t>
  </si>
  <si>
    <t>Order Regarding Request for Interim Measures</t>
  </si>
  <si>
    <t>IC/0264/02</t>
  </si>
  <si>
    <t>IC/0264/06</t>
  </si>
  <si>
    <t>IC/0264/07</t>
  </si>
  <si>
    <t>IC/0265/01</t>
  </si>
  <si>
    <t>IC/0266/01</t>
  </si>
  <si>
    <t>IC/0266/02</t>
  </si>
  <si>
    <t>Gavazzi v. Romania</t>
  </si>
  <si>
    <t>Marco Gavazzi and Stefano Gavazzi v. Romania</t>
  </si>
  <si>
    <t>Decision on Jurisdiction Admissibility and Liability</t>
  </si>
  <si>
    <t>Dissenting Opinion by Arbitrator Mauro Rubino-Sammartano I</t>
  </si>
  <si>
    <t>AES Corporation and Tau Power B.V. v. Republic of Kazakhstan</t>
  </si>
  <si>
    <t>Supervision v. Costa Rica</t>
  </si>
  <si>
    <t>Supervisión y Control S.A. v. Republic of Costa Rica</t>
  </si>
  <si>
    <t>Dissenting Opinion of Joseph P. Klock Jr.</t>
  </si>
  <si>
    <t>UN/0140/01</t>
  </si>
  <si>
    <t>Procedural Order No. 1 on Suspension, Bifurcation and Procedural Timetable</t>
  </si>
  <si>
    <t>SJ</t>
  </si>
  <si>
    <t>Van Zyl and Burmilla v. Lesotho</t>
  </si>
  <si>
    <t>IC/0110/10</t>
  </si>
  <si>
    <t>Decision on Reconsideration and Award</t>
  </si>
  <si>
    <t>HK</t>
  </si>
  <si>
    <t>IC/0217/02</t>
  </si>
  <si>
    <t>IC/0217/03</t>
  </si>
  <si>
    <t>Dissenting Opinion of Marc Lalonde</t>
  </si>
  <si>
    <t>IC/0110/12</t>
  </si>
  <si>
    <t>Decision on Counterclaims</t>
  </si>
  <si>
    <t>UN/0072/12</t>
  </si>
  <si>
    <t>AES and Tau Power v. Kazakhstan</t>
  </si>
  <si>
    <t>IC/0120/08</t>
  </si>
  <si>
    <t>IC/0267/01</t>
  </si>
  <si>
    <t>Italba v. Uruguay</t>
  </si>
  <si>
    <t>Italba Corporation v. Oriental Republic of Uruguay</t>
  </si>
  <si>
    <t>Decision on Claimant Application for Provisional Measures and Temporary Relief</t>
  </si>
  <si>
    <t xml:space="preserve">Decision on Claimants Request to Lift Provisional Stay of Enforcement of the Award </t>
  </si>
  <si>
    <t>Judgment of the Paris Court of Appeal on Application to Set Aside Award</t>
  </si>
  <si>
    <t>UN/0110/04</t>
  </si>
  <si>
    <t>IC/0091/105</t>
  </si>
  <si>
    <t>Decision on the Proposal to Disqualify Sir Franklin Berman QC and Mr. V.V. Veeder QC</t>
  </si>
  <si>
    <t>IC/0255/02</t>
  </si>
  <si>
    <t>Decision on Liability and Heads of Loss</t>
  </si>
  <si>
    <t>UN/0083/32</t>
  </si>
  <si>
    <t xml:space="preserve">Procedural Order on Stay Application </t>
  </si>
  <si>
    <t>IC/0184/02</t>
  </si>
  <si>
    <t>Decision on Liability and the Principles of Quantum</t>
  </si>
  <si>
    <t>Spacing</t>
  </si>
  <si>
    <t>Single</t>
  </si>
  <si>
    <t>Double</t>
  </si>
  <si>
    <t>UN/0141/01</t>
  </si>
  <si>
    <t>WNC Factoring v. Czech Republic</t>
  </si>
  <si>
    <t>WNC Factoring Ltd. v. Czech Republic</t>
  </si>
  <si>
    <t xml:space="preserve">Paris Court of Appeal Decision on the Respondent Application to Set Aside the Award </t>
  </si>
  <si>
    <t>AF/0038/05</t>
  </si>
  <si>
    <t>IC/0125/10</t>
  </si>
  <si>
    <t>IC/0248/02</t>
  </si>
  <si>
    <t>Axos Capital v. Kosovo</t>
  </si>
  <si>
    <t>ACP Axos Capital GmbH v. Republic of Kosovo</t>
  </si>
  <si>
    <t>IC/0268/01</t>
  </si>
  <si>
    <t>IC/0269/01</t>
  </si>
  <si>
    <t>Ansung Housing v. China</t>
  </si>
  <si>
    <t>Ansung Housing Co., Ltd. v. People's Republic of China</t>
  </si>
  <si>
    <t>Kim v. Uzbekistan</t>
  </si>
  <si>
    <t>Vladislav Kim and others v. Republic of Uzbekistan</t>
  </si>
  <si>
    <t>NA</t>
  </si>
  <si>
    <t>Pages</t>
  </si>
  <si>
    <t>SC/0024/01</t>
  </si>
  <si>
    <t>SC/0025/01</t>
  </si>
  <si>
    <t xml:space="preserve">Anglia Auto Accessories v. Czech Republic </t>
  </si>
  <si>
    <t xml:space="preserve">Anglia Auto Accessories Ltd v. Czech Republic </t>
  </si>
  <si>
    <t>Busta v. Czech Republic</t>
  </si>
  <si>
    <t xml:space="preserve">Ivan Peter Busta and James Peter Busta v. Czech Republic </t>
  </si>
  <si>
    <t>Berkowitz v. Costa Rica</t>
  </si>
  <si>
    <t>IC/0184/03</t>
  </si>
  <si>
    <t>Aaron C. Berkowitz, Brett E. Berkowitz and Trevor B. Berkowitz (formerly Spence International Investments and others) v. Republic of Costa Rica</t>
  </si>
  <si>
    <t>UN/0142/03</t>
  </si>
  <si>
    <t>Swissbourgh v. Lesotho</t>
  </si>
  <si>
    <t>Swissbourgh Diamond Mines (Pty) Limited and others v. Kingdom of Lesotho</t>
  </si>
  <si>
    <t>UN/0081/97</t>
  </si>
  <si>
    <t>IC/0117/23</t>
  </si>
  <si>
    <t>IC/0270/02</t>
  </si>
  <si>
    <t>Abertis Infraestructuras v. Argentina</t>
  </si>
  <si>
    <t>Abertis Infraestructuras, S.A. v. Argentine Republic</t>
  </si>
  <si>
    <t>AF/0031/10</t>
  </si>
  <si>
    <t>Memorandum of Opinion of the United States District Court for the District of Columbia</t>
  </si>
  <si>
    <t>UN/0133/02</t>
  </si>
  <si>
    <t xml:space="preserve">Award on the Merits </t>
  </si>
  <si>
    <t>SC/0026/01</t>
  </si>
  <si>
    <t>Uzan v. Turkey</t>
  </si>
  <si>
    <t>Cem Cengiz Uzan v.  The Republic of Turkey</t>
  </si>
  <si>
    <t>Award on Respondent Bifurcated Preliminary Objection</t>
  </si>
  <si>
    <t>SC/0026/02</t>
  </si>
  <si>
    <t>Declaration of Philippe Sands</t>
  </si>
  <si>
    <t>IN/0086/23</t>
  </si>
  <si>
    <t>Procedural Order No. 18</t>
  </si>
  <si>
    <t>IN/0087/17</t>
  </si>
  <si>
    <t>Decision on Applicant Request for a Continued Stay on Enforcement of the Award</t>
  </si>
  <si>
    <t>IC/0128/53</t>
  </si>
  <si>
    <t xml:space="preserve">Decision on the Respondent Request for a Supplementary Decision </t>
  </si>
  <si>
    <t>Pey Casado v. Chile I</t>
  </si>
  <si>
    <t xml:space="preserve">Decision on the Proposal to Disqualify Mr. V.V. Veeder QC and Sir Franklin Berman QC </t>
  </si>
  <si>
    <t>OAO Tatneft v. Ukraine</t>
  </si>
  <si>
    <t>UN/0097/03</t>
  </si>
  <si>
    <t xml:space="preserve">Paris Court of Appeal Decision on the Set Aside Application </t>
  </si>
  <si>
    <t>IC/0170/03</t>
  </si>
  <si>
    <t>IC/0170/04</t>
  </si>
  <si>
    <t>Separate Opinion of Christer Söderlund</t>
  </si>
  <si>
    <t>HD</t>
  </si>
  <si>
    <t>UN/0145/01</t>
  </si>
  <si>
    <t>Silverton v. Dominican Republic</t>
  </si>
  <si>
    <t xml:space="preserve">Silverton Finance Inc. v. Dominican Republic </t>
  </si>
  <si>
    <t>UN/0031/51</t>
  </si>
  <si>
    <t xml:space="preserve">Federal Court of Canada Order </t>
  </si>
  <si>
    <t>Excerpts of Decision on Jurisdiction</t>
  </si>
  <si>
    <t>IC/0091/112</t>
  </si>
  <si>
    <t>UN/0095/08</t>
  </si>
  <si>
    <t>Ballantine v. Dominican Republic</t>
  </si>
  <si>
    <t>Michael Ballantine and Lisa Ballantine v. Dominican Republic</t>
  </si>
  <si>
    <t>IN/0111/29</t>
  </si>
  <si>
    <t>IC/0039/15</t>
  </si>
  <si>
    <t>Eiser Infrastructure v. Spain</t>
  </si>
  <si>
    <t>Eiser Infrastructure Limited and Energía Solar Luxembourg S.à r.l. v. Kingdom of Spain</t>
  </si>
  <si>
    <t>SC/0015/07</t>
  </si>
  <si>
    <t>SC/0015/08</t>
  </si>
  <si>
    <t>Dissenting Opinion of Judge Magnus Ulriksson</t>
  </si>
  <si>
    <t>IC/0237/07</t>
  </si>
  <si>
    <t>UN/0137/03</t>
  </si>
  <si>
    <t>Decision on Interim Measures</t>
  </si>
  <si>
    <t>IN/0020/11</t>
  </si>
  <si>
    <t>UN/0147/02</t>
  </si>
  <si>
    <t>Cairn v. India</t>
  </si>
  <si>
    <t>Cairn Energy PLC and Cairn UK Holdings Limited (CUHL) v. Government of India</t>
  </si>
  <si>
    <t>Decision on the Respondent Application for a Stay of the Proceedings (Procedural Order No. 3)</t>
  </si>
  <si>
    <t>UN/0147/03</t>
  </si>
  <si>
    <t>Decision on the Respondent Application for Bifurcation (Procedural Order No. 4)</t>
  </si>
  <si>
    <t>IC/0272/02</t>
  </si>
  <si>
    <t>Lao Holdings v. Laos I</t>
  </si>
  <si>
    <t>Lao Holdings N.V. v. Lao People’s Democratic Republic [I]</t>
  </si>
  <si>
    <t>AF/0033/09</t>
  </si>
  <si>
    <t>Decision on Claimant Amended Application for Provisional Measures</t>
  </si>
  <si>
    <t>AF/0033/16</t>
  </si>
  <si>
    <t>Decision on Claimant Second Application for Provisional Measures</t>
  </si>
  <si>
    <t>AF/0033/20</t>
  </si>
  <si>
    <t>Decision on Costs</t>
  </si>
  <si>
    <t>UN/0083/48</t>
  </si>
  <si>
    <t>UN/0083/50</t>
  </si>
  <si>
    <t>Interim Award (Corrected)</t>
  </si>
  <si>
    <t>Procedural Order on Correction and Termination</t>
  </si>
  <si>
    <t>IC/0005/01</t>
  </si>
  <si>
    <t>Eskosol v. Italy</t>
  </si>
  <si>
    <t>Eskosol S.p.A. in liquidazione v. Italian Republic</t>
  </si>
  <si>
    <t>Decision on Respondent’s Application Under Rule 41(5)</t>
  </si>
  <si>
    <t>IC/0008/01</t>
  </si>
  <si>
    <t>Beijing Urban Construction v. Yemen</t>
  </si>
  <si>
    <t>Beijing Urban Construction Group Co. Ltd. v. Republic of Yemen</t>
  </si>
  <si>
    <t>IC/0013/01</t>
  </si>
  <si>
    <t>Blusun S.A., Jean-Pierre Lecorcier and Michael Stein v. Italian Republic</t>
  </si>
  <si>
    <t>Blusun v. Italy</t>
  </si>
  <si>
    <t>IC/0017/01</t>
  </si>
  <si>
    <t>Orascom v. Algeria</t>
  </si>
  <si>
    <t xml:space="preserve">Orascom TMT Investments S.à r.l. v. People's Democratic Republic of Algeria </t>
  </si>
  <si>
    <t>SC/0015/10</t>
  </si>
  <si>
    <t>IC/0262/12</t>
  </si>
  <si>
    <t>Gabriel Resources v. Romania</t>
  </si>
  <si>
    <t>Gabriel Resources Ltd. and Gabriel Resources (Jersey) v. Romania</t>
  </si>
  <si>
    <t>IC/0262/18</t>
  </si>
  <si>
    <t xml:space="preserve">Decision on Claimants Second Request for Provisional Measures </t>
  </si>
  <si>
    <t>Procedural Order No. 3 (Decision on Respondent Request on Provisional Measures)</t>
  </si>
  <si>
    <t>UN/0064/73</t>
  </si>
  <si>
    <t>IC/0068/11</t>
  </si>
  <si>
    <t>United Kingdom High Court of Justice Decision on Security</t>
  </si>
  <si>
    <t>IN/0059/04</t>
  </si>
  <si>
    <t>Decision on the Proposal to Disqualify Professor Philippe Sands, Arbitrator</t>
  </si>
  <si>
    <t>IC/0045/01</t>
  </si>
  <si>
    <t>Capital Financial Holdings v. Cameroon</t>
  </si>
  <si>
    <t>Capital Financial Holdings Luxembourg S.A. v. Republic of Cameroon</t>
  </si>
  <si>
    <t>IC/0045/02</t>
  </si>
  <si>
    <t>Dissenting Opinion by Arbitrator Alexis Mourre</t>
  </si>
  <si>
    <t>Reasoned Decision on Claimants Request for Emergency Temporary Provisional Measures</t>
  </si>
  <si>
    <t>IC/0005/02</t>
  </si>
  <si>
    <t>UN/0039/31</t>
  </si>
  <si>
    <t xml:space="preserve">Judgment of Paris Court of Appeal </t>
  </si>
  <si>
    <t>UN/0040/36</t>
  </si>
  <si>
    <t>UN/0041/29</t>
  </si>
  <si>
    <t>UN/0127/20</t>
  </si>
  <si>
    <t>Procedural Order No. 6 re Decision on Amicus Application</t>
  </si>
  <si>
    <t>SC/0027/01</t>
  </si>
  <si>
    <t>Isolux Netherlands v. Spain</t>
  </si>
  <si>
    <t>Isolux Netherlands, BV v. Kingdom of Spain</t>
  </si>
  <si>
    <t>SC/0027/02</t>
  </si>
  <si>
    <t>Dissenting Opinion of Arbitrator Prof. Dr. Guido Santiago Tawil</t>
  </si>
  <si>
    <t>LZ</t>
  </si>
  <si>
    <t>UN/0058/25</t>
  </si>
  <si>
    <t>Final Award Regarding Costs</t>
  </si>
  <si>
    <t>IC/0225/03</t>
  </si>
  <si>
    <t>IC/0225/04</t>
  </si>
  <si>
    <t>Dissenting Opinion of Ricardo Ramírez Hernández on Costs</t>
  </si>
  <si>
    <t>IC/0125/12</t>
  </si>
  <si>
    <t>IC/0179/09</t>
  </si>
  <si>
    <t>IC/0179/10</t>
  </si>
  <si>
    <t>Dissenting Opinion of Kamal Hossain</t>
  </si>
  <si>
    <t>IN/0101/04</t>
  </si>
  <si>
    <t>IN/0088/03</t>
  </si>
  <si>
    <t>Standard Chartered Bank (Hong Kong) Limited v. United Republic of Tanzania</t>
  </si>
  <si>
    <t>Procedural Order No. 3 on Bifurcation</t>
  </si>
  <si>
    <t>JS</t>
  </si>
  <si>
    <t>IN/0086/27</t>
  </si>
  <si>
    <t>Procedural Order No. 22</t>
  </si>
  <si>
    <t>IC/0068/16</t>
  </si>
  <si>
    <t>IC/0064/05</t>
  </si>
  <si>
    <t xml:space="preserve">Highbury v. Venezuela </t>
  </si>
  <si>
    <t>UN/0142/05</t>
  </si>
  <si>
    <t>Set Aside Judgment of the High Court of Singapore</t>
  </si>
  <si>
    <t>UN/0153/01</t>
  </si>
  <si>
    <t>Cargill v. Poland</t>
  </si>
  <si>
    <t>Cargill, Incorporated v. Republic of Poland</t>
  </si>
  <si>
    <t>IC/0108/12</t>
  </si>
  <si>
    <t xml:space="preserve">Decision on Claimant Application for Dismissal of Respondent Counterclaims </t>
  </si>
  <si>
    <t xml:space="preserve">Decision of the United States District Court for the Southern District of New York </t>
  </si>
  <si>
    <t>Opinion &amp; Order of the United States District Court for the Southern District of New York</t>
  </si>
  <si>
    <t>Josias Van Zyl, Josias Van Zyl Family Trust and Burmilla Trust v. Kingdom of Lesotho</t>
  </si>
  <si>
    <t>Les Laboratoires Servier, S.A.S., Biofarma, S.A.S. and Arts et Techniques du Progres S.A.S. v. Republic of Poland</t>
  </si>
  <si>
    <t>Khan Resources Inc., Khan Resources B.V. and CAUC Holding Company Ltd. v. Government of Mongolia</t>
  </si>
  <si>
    <t>William Ralph Clayton and others v. Government of Canada</t>
  </si>
  <si>
    <t>Grand River Enterprises Six Nations, Ltd. and others v. United States of America</t>
  </si>
  <si>
    <t>Canfor Corporation and others v. United States of America</t>
  </si>
  <si>
    <t>Quasar de Valors SICAV S.A. and others (formerly Renta 4 S.V.S.A and others) v. Russian Federation</t>
  </si>
  <si>
    <t>Highbury International AVV, Compañía Minera de Bajo Caroní AVV and Ramstein Trading Inc. v. Bolivarian Republic of Venezuela</t>
  </si>
  <si>
    <t>Isolux Corsan Concesiones S.A. (formerly Elecnor S.A. and Isolux Corsan Concesiones S.A) v. Republic of Peru </t>
  </si>
  <si>
    <t>Ambiente Ufficio S.P.A. and others (formerly Giordano Alpi and others) v. Argentine Republic</t>
  </si>
  <si>
    <t>Border Timbers Limited, Border Timbers International (Private) Limited and Hangani Development Co. (Private) Limited v. Republic of Zimbabwe</t>
  </si>
  <si>
    <t>Emmis International Holding, B.V., Emmis Radio Operating, B.V. and MEM Magyar Electronic Media Kereskedelmi és Szolgáltató Kft. v. Hungary</t>
  </si>
  <si>
    <t>Venezuela Holdings B.V. and others (formerly Mobil Corporation and others) v. Bolivarian Republic of Venezuela</t>
  </si>
  <si>
    <t>Abaclat and others (formerly Giovanna a Beccara and others) v. Argentine Republic</t>
  </si>
  <si>
    <t>Ioan Micula and others v. Romania</t>
  </si>
  <si>
    <t xml:space="preserve">Piero Foresti and others v. Republic of South Africa </t>
  </si>
  <si>
    <t>IC/0164/18</t>
  </si>
  <si>
    <t>IC/0164/19</t>
  </si>
  <si>
    <t>Decision on Provisional Measures for Temporary Stay of Execution and Escrow Arrangement</t>
  </si>
  <si>
    <t>IC/0165/17</t>
  </si>
  <si>
    <t>IC/0165/18</t>
  </si>
  <si>
    <t>ID</t>
  </si>
  <si>
    <t>AM</t>
  </si>
  <si>
    <t>CK</t>
  </si>
  <si>
    <t>IC/0239/32</t>
  </si>
  <si>
    <t xml:space="preserve">Award </t>
  </si>
  <si>
    <t>IC/0239/33</t>
  </si>
  <si>
    <t>Dissenting Opinion by Arbitrator Emmanuel Gaillard</t>
  </si>
  <si>
    <t>IC/0110/14</t>
  </si>
  <si>
    <t>IN/0001/01</t>
  </si>
  <si>
    <t>IN/0001/02</t>
  </si>
  <si>
    <t>IN/0007/01</t>
  </si>
  <si>
    <t>IN/0008/06</t>
  </si>
  <si>
    <t>French Court of Cassation Decision</t>
  </si>
  <si>
    <t>IN/0013/03</t>
  </si>
  <si>
    <t>Paris Court of Appeal Decision</t>
  </si>
  <si>
    <t>IN/0013/05</t>
  </si>
  <si>
    <t>IN/0017/01</t>
  </si>
  <si>
    <t>IN/0017/03</t>
  </si>
  <si>
    <t>Rennes Court of Appeal Decision</t>
  </si>
  <si>
    <t>IN/0017/05</t>
  </si>
  <si>
    <t>IN/0020/06</t>
  </si>
  <si>
    <t>Swiss Federal Tribunal Decision</t>
  </si>
  <si>
    <t>IN/0046/02</t>
  </si>
  <si>
    <t>RFM</t>
  </si>
  <si>
    <t>RFM/00316</t>
  </si>
  <si>
    <t>RFM/00145</t>
  </si>
  <si>
    <t>RFM/00318</t>
  </si>
  <si>
    <t>RFM/00009</t>
  </si>
  <si>
    <t>RFM/00198</t>
  </si>
  <si>
    <t>RFM/00102</t>
  </si>
  <si>
    <t>RFM/00202-</t>
  </si>
  <si>
    <t>RFM/00243</t>
  </si>
  <si>
    <t>RFM/00223</t>
  </si>
  <si>
    <t>RFM/00470</t>
  </si>
  <si>
    <t>RFM/00224</t>
  </si>
  <si>
    <t>RFM/00149</t>
  </si>
  <si>
    <t>RFM/00271</t>
  </si>
  <si>
    <t>IC/0210/03</t>
  </si>
  <si>
    <t>IC/0210/04</t>
  </si>
  <si>
    <t>Concurring and Dissenting Opinion of Jacques Salès</t>
  </si>
  <si>
    <t>UN/0156/03</t>
  </si>
  <si>
    <t>Heilongjiang v. Mongolia</t>
  </si>
  <si>
    <t>China Heilongjiang International Economic &amp; Technical Cooperative Corp., Beijing Shougang Mining Investment Company Ltd. and Qinhuangdaoshi Qinlong International Industrial Co. Ltd. v. Mongolia</t>
  </si>
  <si>
    <t>IN/0107/04</t>
  </si>
  <si>
    <t>Decision of the Federal Court of Australia on the Recognition and Enforcement of the Award and the Annulment Decision</t>
  </si>
  <si>
    <t>RFM/00004</t>
  </si>
  <si>
    <t>RFM/00194</t>
  </si>
  <si>
    <t>IN/0089/01</t>
  </si>
  <si>
    <t>RCI Abidjan v. Cote d'Ivoire</t>
  </si>
  <si>
    <t>Société Resort Company Invest Abidjan, Stanislas Citerici and Gérard Bot v. Republic of Côte d'Ivoire</t>
  </si>
  <si>
    <t>Decision on the Respondent Preliminary Objection to Jurisdiction</t>
  </si>
  <si>
    <t>SC/0028/01</t>
  </si>
  <si>
    <t>PL Holdings v. Poland</t>
  </si>
  <si>
    <t>PL Holdings S.A.R.L. v. Republic of Poland</t>
  </si>
  <si>
    <t>Decision on Rectification of the Award</t>
  </si>
  <si>
    <t>IC/0076/01</t>
  </si>
  <si>
    <t>Nova Group v. Romania</t>
  </si>
  <si>
    <t>Nova Group Investments, B.V. v. Romania</t>
  </si>
  <si>
    <t>Procedural Order No. 7 Concerning the Claimant Request for Provisional Measures</t>
  </si>
  <si>
    <t>IC/0076/02</t>
  </si>
  <si>
    <t>Procedural Order No. 8 Concerning Respondent Request for Reconsideration of Procedural Order No. 7</t>
  </si>
  <si>
    <t>AF/0042/04</t>
  </si>
  <si>
    <t>Lao Holdings v. Laos II</t>
  </si>
  <si>
    <t>Lao Holdings N.V. v. Lao People’s Democratic Republic [II]</t>
  </si>
  <si>
    <t>AF/0047/02</t>
  </si>
  <si>
    <t>Sanum v. Laos II</t>
  </si>
  <si>
    <t>Sanum Investments Limited  v. Lao People’s Democratic Republic [II]</t>
  </si>
  <si>
    <t>IC/0068/17</t>
  </si>
  <si>
    <t>Summary Order of the United States Court of Appeals for the Second Circuit</t>
  </si>
  <si>
    <t>IC/0274/01</t>
  </si>
  <si>
    <t>Gambrinus v. Venezuela</t>
  </si>
  <si>
    <t>Gambrinus Corporation v. Bolivarian Republic of Venezuela</t>
  </si>
  <si>
    <t>IC/0274/02</t>
  </si>
  <si>
    <t>PN</t>
  </si>
  <si>
    <t>UN/0106/02</t>
  </si>
  <si>
    <t>Pugachev v. Russia</t>
  </si>
  <si>
    <t>Sergei Viktorovich Pugachev v. Russian Federation</t>
  </si>
  <si>
    <t>IC/0091/146</t>
  </si>
  <si>
    <t>AF/0042/05</t>
  </si>
  <si>
    <t>AF/0047/03</t>
  </si>
  <si>
    <t>IC/0237/08</t>
  </si>
  <si>
    <t>IN/0089/02</t>
  </si>
  <si>
    <t>Dissenting Opinion of Professor Kaj Hobér</t>
  </si>
  <si>
    <t>UN/0049/07</t>
  </si>
  <si>
    <t>Decision of the German Federal Supreme Court</t>
  </si>
  <si>
    <t>IC/0228/74</t>
  </si>
  <si>
    <t>IC/0228/76</t>
  </si>
  <si>
    <t>Partial Dissenting Opinion of Professor Philippe Sands QC</t>
  </si>
  <si>
    <t>IC/0209/06</t>
  </si>
  <si>
    <t>IC/0275/01</t>
  </si>
  <si>
    <t>Koch v. Venezuela</t>
  </si>
  <si>
    <t>Koch Minerals Sarl and Koch Nitrogen International Sarl v. Bolivarian Republic of Venezuela</t>
  </si>
  <si>
    <t>IC/0275/02</t>
  </si>
  <si>
    <t>Partially Dissenting Opinion of Professor Zachary Douglas QC</t>
  </si>
  <si>
    <t>UN/0159/01</t>
  </si>
  <si>
    <t>Boyko v. Ukraine</t>
  </si>
  <si>
    <t>Igor Boyko v. Ukraine</t>
  </si>
  <si>
    <t>Procedural Order No. 3 on Claimant Application for Emergency Relief</t>
  </si>
  <si>
    <t>IC/0276/01</t>
  </si>
  <si>
    <t>Rizzani v. Kuwait</t>
  </si>
  <si>
    <t xml:space="preserve">Rizzani de Eccher S.p.A., Obrascón Huarte Lain S.A. and Trevi S.p.A. v. State of Kuwait </t>
  </si>
  <si>
    <t>IN/0111/62</t>
  </si>
  <si>
    <t>Separate Opinion of Andrew J. Jacovides</t>
  </si>
  <si>
    <t>UN/0143/11</t>
  </si>
  <si>
    <t>Pey Casado v. Chile II</t>
  </si>
  <si>
    <t>President Allende Foundation, Victor Pey Casado and Coral Pey Grebe v. Republic of Chile [II]</t>
  </si>
  <si>
    <t>AF/0033/23</t>
  </si>
  <si>
    <t>Decision on the Merits of Claimants Second Material Breach Application</t>
  </si>
  <si>
    <t xml:space="preserve">Excerpts of Dissenting Opinion </t>
  </si>
  <si>
    <t xml:space="preserve">Excerpts of Award </t>
  </si>
  <si>
    <t>IC/0278/02</t>
  </si>
  <si>
    <t>Alghanim v. Jordan</t>
  </si>
  <si>
    <t>Fouad Alghanim &amp; Sons Co. for General Trading &amp; Contracting, W.L.L. and Fouad Mohammed Thunyan Alghanim v. Hashemite Kingdom of Jordan</t>
  </si>
  <si>
    <t>Procedural Order No. 2 on Application for the Grant of Provisional Measures</t>
  </si>
  <si>
    <t>IC/0278/11</t>
  </si>
  <si>
    <t>IC/0278/12</t>
  </si>
  <si>
    <t>Separate Opinion of the Honorable L. Yves Fortier</t>
  </si>
  <si>
    <t>IN/0094/02</t>
  </si>
  <si>
    <t>Lighthouse v. Timor Leste</t>
  </si>
  <si>
    <t>Lighthouse Corporation Pty Ltd and Lighthouse Corporation Ltd, IBC v. Democratic Republic of Timor-Leste</t>
  </si>
  <si>
    <t>Procedural Order No. 2 for Provisional Measures</t>
  </si>
  <si>
    <t>IN/0094/03</t>
  </si>
  <si>
    <t>Procedural Order No. 3 on Bifurcation and Related Requests</t>
  </si>
  <si>
    <t>IN/0094/07</t>
  </si>
  <si>
    <t>Paris Court of Appeal Decision II</t>
  </si>
  <si>
    <t>IN/0065/02</t>
  </si>
  <si>
    <t>N/A-00517</t>
  </si>
  <si>
    <t>IC/0051/15</t>
  </si>
  <si>
    <t>Bridgestone v. Panama</t>
  </si>
  <si>
    <t>Bridgestone Licensing Services, Inc. and Bridgestone Americas, Inc. v. Republic of Panama</t>
  </si>
  <si>
    <t xml:space="preserve">Decision on Expedited Objections </t>
  </si>
  <si>
    <t>IN/0091/01</t>
  </si>
  <si>
    <t>IC/0280/01</t>
  </si>
  <si>
    <t>UAB E Energija v. Latvia</t>
  </si>
  <si>
    <t xml:space="preserve">UAB E energija (Lithuania) v. Republic of Latvia </t>
  </si>
  <si>
    <t>Dissenting Opinion on Costs</t>
  </si>
  <si>
    <t>IC/0280/02</t>
  </si>
  <si>
    <t>OT/0021/01</t>
  </si>
  <si>
    <t>JSW Solar and Wirtgen v. Czech Republic</t>
  </si>
  <si>
    <t>Jürgen Wirtgen and others v. Czech Republic</t>
  </si>
  <si>
    <t>OT/0021/02</t>
  </si>
  <si>
    <t>Dissenting Opinion of Gary Born</t>
  </si>
  <si>
    <t>IC/0233/04</t>
  </si>
  <si>
    <t>UN/0149/16</t>
  </si>
  <si>
    <t>Glencore v. Bolivia</t>
  </si>
  <si>
    <t>Glencore Finance (Bermuda) Limited v. Plurinational State of Bolivia</t>
  </si>
  <si>
    <t>Procedural Order No. 2 (Decision on Bifurcation)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</si>
</sst>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x14ac:knownFonts="1">
    <font>
      <sz val="11"/>
      <color theme="1"/>
      <name val="Calibri"/>
      <family val="2"/>
      <scheme val="minor"/>
    </font>
    <font>
      <sz val="10"/>
      <name val="Arial"/>
      <family val="2"/>
    </font>
    <font>
      <sz val="10"/>
      <name val="Arial"/>
      <family val="2"/>
    </font>
    <font>
      <b/>
      <sz val="10"/>
      <name val="Arial"/>
      <family val="2"/>
    </font>
    <font>
      <b/>
      <sz val="10"/>
      <color indexed="9"/>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u/>
      <sz val="10"/>
      <color indexed="12"/>
      <name val="Arial"/>
      <family val="2"/>
    </font>
    <font>
      <i/>
      <sz val="10"/>
      <name val="Arial"/>
      <family val="2"/>
    </font>
    <font>
      <sz val="10"/>
      <name val="Arial"/>
      <family val="2"/>
    </font>
    <font>
      <sz val="10"/>
      <name val="Arial"/>
      <family val="2"/>
    </font>
    <font>
      <sz val="10"/>
      <name val="Arial"/>
      <family val="2"/>
    </font>
    <font>
      <sz val="10"/>
      <name val="Arial"/>
      <family val="2"/>
    </font>
    <font>
      <b/>
      <sz val="11"/>
      <color theme="0"/>
      <name val="Calibri"/>
      <family val="2"/>
      <scheme val="minor"/>
    </font>
    <font>
      <b/>
      <sz val="11"/>
      <color theme="1"/>
      <name val="Calibri"/>
      <family val="2"/>
      <scheme val="minor"/>
    </font>
    <font>
      <b/>
      <sz val="10"/>
      <color theme="0"/>
      <name val="Arial"/>
      <family val="2"/>
    </font>
    <font>
      <sz val="10"/>
      <color theme="1"/>
      <name val="Arial"/>
      <family val="2"/>
    </font>
    <font>
      <sz val="10"/>
      <color rgb="FF000000"/>
      <name val="Arial"/>
      <family val="2"/>
    </font>
    <font>
      <b/>
      <u/>
      <sz val="10"/>
      <color theme="0"/>
      <name val="Arial"/>
      <family val="2"/>
    </font>
    <font>
      <sz val="10"/>
      <name val="Arial"/>
      <family val="2"/>
    </font>
    <font>
      <sz val="11"/>
      <color theme="1"/>
      <name val="Calibri"/>
      <family val="2"/>
      <scheme val="minor"/>
    </font>
    <font>
      <sz val="10"/>
      <name val="Arial"/>
      <family val="2"/>
    </font>
  </fonts>
  <fills count="11">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theme="1"/>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s>
  <cellStyleXfs count="35">
    <xf numFmtId="0" fontId="0" fillId="0" borderId="0"/>
    <xf numFmtId="0" fontId="12" fillId="0" borderId="0" applyNumberFormat="0" applyFill="0" applyBorder="0" applyAlignment="0" applyProtection="0">
      <alignment vertical="top"/>
      <protection locked="0"/>
    </xf>
    <xf numFmtId="0" fontId="1" fillId="0" borderId="0"/>
    <xf numFmtId="0" fontId="6" fillId="0" borderId="0"/>
    <xf numFmtId="0" fontId="7" fillId="0" borderId="0"/>
    <xf numFmtId="0" fontId="8" fillId="0" borderId="0"/>
    <xf numFmtId="0" fontId="9" fillId="0" borderId="0"/>
    <xf numFmtId="0" fontId="10" fillId="0" borderId="0"/>
    <xf numFmtId="0" fontId="11" fillId="0" borderId="0"/>
    <xf numFmtId="0" fontId="14" fillId="0" borderId="0"/>
    <xf numFmtId="9" fontId="6"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4" fillId="0" borderId="0" applyFont="0" applyFill="0" applyBorder="0" applyAlignment="0" applyProtection="0"/>
    <xf numFmtId="0" fontId="26"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224">
    <xf numFmtId="0" fontId="0" fillId="0" borderId="0" xfId="0"/>
    <xf numFmtId="0" fontId="1" fillId="0" borderId="0" xfId="2" applyFont="1" applyFill="1"/>
    <xf numFmtId="0" fontId="2" fillId="0" borderId="0" xfId="2" applyFont="1" applyFill="1"/>
    <xf numFmtId="0" fontId="1" fillId="0" borderId="0" xfId="2" applyFont="1" applyFill="1" applyAlignment="1">
      <alignment horizontal="center" vertical="center"/>
    </xf>
    <xf numFmtId="15" fontId="1" fillId="0" borderId="0" xfId="2" applyNumberFormat="1" applyFont="1" applyFill="1" applyAlignment="1">
      <alignment horizontal="center"/>
    </xf>
    <xf numFmtId="164" fontId="1" fillId="0" borderId="0" xfId="2" applyNumberFormat="1" applyFont="1" applyFill="1" applyAlignment="1"/>
    <xf numFmtId="164" fontId="1" fillId="0" borderId="0" xfId="2" applyNumberFormat="1" applyFont="1" applyFill="1" applyAlignment="1">
      <alignment horizontal="center"/>
    </xf>
    <xf numFmtId="164" fontId="1" fillId="0" borderId="0" xfId="2" applyNumberFormat="1" applyFont="1" applyFill="1" applyBorder="1" applyAlignment="1">
      <alignment horizontal="center"/>
    </xf>
    <xf numFmtId="15" fontId="1" fillId="0" borderId="0" xfId="2" applyNumberFormat="1" applyFont="1" applyFill="1" applyBorder="1" applyAlignment="1">
      <alignment horizontal="center"/>
    </xf>
    <xf numFmtId="15" fontId="1" fillId="0" borderId="1" xfId="2" applyNumberFormat="1" applyFont="1" applyFill="1" applyBorder="1" applyAlignment="1">
      <alignment horizontal="center"/>
    </xf>
    <xf numFmtId="164" fontId="2" fillId="0" borderId="1" xfId="2" applyNumberFormat="1" applyFont="1" applyFill="1" applyBorder="1" applyAlignment="1"/>
    <xf numFmtId="164" fontId="2" fillId="0" borderId="1" xfId="2" applyNumberFormat="1" applyFont="1" applyFill="1" applyBorder="1" applyAlignment="1">
      <alignment horizontal="center"/>
    </xf>
    <xf numFmtId="164" fontId="1" fillId="0" borderId="1" xfId="2" applyNumberFormat="1" applyFont="1" applyFill="1" applyBorder="1" applyAlignment="1"/>
    <xf numFmtId="164" fontId="1" fillId="0" borderId="1" xfId="2" applyNumberFormat="1" applyFont="1" applyFill="1" applyBorder="1" applyAlignment="1">
      <alignment horizontal="center"/>
    </xf>
    <xf numFmtId="0" fontId="1" fillId="0" borderId="1" xfId="2" applyFill="1" applyBorder="1" applyAlignment="1">
      <alignment horizontal="center"/>
    </xf>
    <xf numFmtId="0" fontId="1" fillId="0" borderId="1" xfId="2" applyFill="1" applyBorder="1" applyAlignment="1"/>
    <xf numFmtId="0" fontId="2" fillId="0" borderId="1" xfId="2" applyFont="1" applyFill="1" applyBorder="1" applyAlignment="1"/>
    <xf numFmtId="15" fontId="1" fillId="0" borderId="1" xfId="2" applyNumberFormat="1" applyFill="1" applyBorder="1" applyAlignment="1">
      <alignment horizontal="center"/>
    </xf>
    <xf numFmtId="15" fontId="1" fillId="0" borderId="1" xfId="2" quotePrefix="1" applyNumberFormat="1" applyFont="1" applyFill="1" applyBorder="1" applyAlignment="1">
      <alignment horizontal="center"/>
    </xf>
    <xf numFmtId="0" fontId="1" fillId="0" borderId="1" xfId="2" applyFont="1" applyFill="1" applyBorder="1" applyAlignment="1"/>
    <xf numFmtId="15" fontId="2" fillId="0" borderId="1" xfId="2" applyNumberFormat="1" applyFont="1" applyFill="1" applyBorder="1" applyAlignment="1">
      <alignment horizontal="center"/>
    </xf>
    <xf numFmtId="15" fontId="1" fillId="0" borderId="1" xfId="2" applyNumberFormat="1" applyFont="1" applyFill="1" applyBorder="1" applyAlignment="1">
      <alignment horizontal="left"/>
    </xf>
    <xf numFmtId="0" fontId="1" fillId="0" borderId="1" xfId="2" applyFont="1" applyFill="1" applyBorder="1" applyAlignment="1">
      <alignment horizontal="left" vertical="center"/>
    </xf>
    <xf numFmtId="164" fontId="1" fillId="0" borderId="1" xfId="2" applyNumberFormat="1" applyFont="1" applyFill="1" applyBorder="1" applyAlignment="1">
      <alignment horizontal="center" vertical="center"/>
    </xf>
    <xf numFmtId="0" fontId="3" fillId="2" borderId="3" xfId="2" applyNumberFormat="1" applyFont="1" applyFill="1" applyBorder="1" applyAlignment="1">
      <alignment horizontal="center" vertical="center" wrapText="1"/>
    </xf>
    <xf numFmtId="0" fontId="3" fillId="2" borderId="1" xfId="2" applyNumberFormat="1" applyFont="1" applyFill="1" applyBorder="1" applyAlignment="1">
      <alignment horizontal="center" vertical="center" wrapText="1"/>
    </xf>
    <xf numFmtId="0" fontId="3" fillId="2" borderId="4" xfId="2" applyNumberFormat="1" applyFont="1" applyFill="1" applyBorder="1" applyAlignment="1">
      <alignment horizontal="center" vertical="center" wrapText="1"/>
    </xf>
    <xf numFmtId="15" fontId="4" fillId="3" borderId="4" xfId="2" applyNumberFormat="1" applyFont="1" applyFill="1" applyBorder="1" applyAlignment="1">
      <alignment horizontal="center"/>
    </xf>
    <xf numFmtId="0" fontId="4" fillId="3" borderId="1" xfId="2" applyFont="1" applyFill="1" applyBorder="1" applyAlignment="1"/>
    <xf numFmtId="0" fontId="4" fillId="3" borderId="1" xfId="2" applyFont="1" applyFill="1" applyBorder="1" applyAlignment="1">
      <alignment horizontal="center"/>
    </xf>
    <xf numFmtId="15" fontId="1" fillId="0" borderId="2" xfId="2" applyNumberFormat="1" applyFont="1" applyFill="1" applyBorder="1" applyAlignment="1">
      <alignment horizontal="center"/>
    </xf>
    <xf numFmtId="0" fontId="0" fillId="0" borderId="0" xfId="0" applyAlignment="1">
      <alignment horizontal="center"/>
    </xf>
    <xf numFmtId="164" fontId="20" fillId="4" borderId="0" xfId="2" applyNumberFormat="1" applyFont="1" applyFill="1" applyBorder="1" applyAlignment="1">
      <alignment horizontal="center"/>
    </xf>
    <xf numFmtId="0" fontId="0" fillId="0" borderId="5" xfId="0" applyBorder="1" applyAlignment="1">
      <alignment horizontal="center"/>
    </xf>
    <xf numFmtId="0" fontId="19" fillId="0" borderId="0" xfId="0" applyFont="1" applyAlignment="1">
      <alignment horizontal="center"/>
    </xf>
    <xf numFmtId="0" fontId="19" fillId="0" borderId="0" xfId="0" applyFont="1"/>
    <xf numFmtId="164" fontId="20" fillId="4" borderId="6" xfId="2" applyNumberFormat="1" applyFont="1" applyFill="1" applyBorder="1" applyAlignment="1">
      <alignment horizontal="center"/>
    </xf>
    <xf numFmtId="0" fontId="18" fillId="4" borderId="7" xfId="0" applyFont="1" applyFill="1" applyBorder="1" applyAlignment="1">
      <alignment horizontal="center"/>
    </xf>
    <xf numFmtId="0" fontId="0" fillId="0" borderId="6" xfId="0" applyBorder="1" applyAlignment="1">
      <alignment horizontal="center"/>
    </xf>
    <xf numFmtId="0" fontId="0" fillId="0" borderId="0"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18" fillId="4" borderId="0" xfId="0" applyFont="1" applyFill="1" applyBorder="1" applyAlignment="1">
      <alignment horizontal="center"/>
    </xf>
    <xf numFmtId="0" fontId="19" fillId="0" borderId="10" xfId="0" applyFont="1" applyBorder="1" applyAlignment="1">
      <alignment horizontal="center"/>
    </xf>
    <xf numFmtId="0" fontId="19" fillId="0" borderId="11" xfId="0" applyFont="1" applyBorder="1" applyAlignment="1">
      <alignment horizontal="center"/>
    </xf>
    <xf numFmtId="0" fontId="19" fillId="0" borderId="12" xfId="0" applyFont="1" applyBorder="1" applyAlignment="1">
      <alignment horizontal="center"/>
    </xf>
    <xf numFmtId="164" fontId="20" fillId="4" borderId="7" xfId="2" applyNumberFormat="1" applyFont="1" applyFill="1" applyBorder="1" applyAlignment="1">
      <alignment horizontal="center"/>
    </xf>
    <xf numFmtId="164" fontId="1" fillId="0" borderId="6" xfId="2" applyNumberFormat="1" applyFont="1" applyFill="1" applyBorder="1" applyAlignment="1">
      <alignment horizontal="left"/>
    </xf>
    <xf numFmtId="164" fontId="1" fillId="0" borderId="10" xfId="2" applyNumberFormat="1" applyFont="1" applyFill="1" applyBorder="1" applyAlignment="1">
      <alignment horizontal="left"/>
    </xf>
    <xf numFmtId="0" fontId="0" fillId="0" borderId="12" xfId="0" applyBorder="1" applyAlignment="1">
      <alignment horizontal="center"/>
    </xf>
    <xf numFmtId="15" fontId="1" fillId="0" borderId="1" xfId="0" applyNumberFormat="1" applyFont="1" applyFill="1" applyBorder="1" applyAlignment="1">
      <alignment horizontal="center"/>
    </xf>
    <xf numFmtId="164" fontId="5" fillId="0" borderId="1" xfId="0" applyNumberFormat="1" applyFont="1" applyFill="1" applyBorder="1" applyAlignment="1">
      <alignment horizontal="center"/>
    </xf>
    <xf numFmtId="15" fontId="1" fillId="0" borderId="2" xfId="2" applyNumberFormat="1" applyFill="1" applyBorder="1" applyAlignment="1">
      <alignment horizontal="center"/>
    </xf>
    <xf numFmtId="0" fontId="3" fillId="5" borderId="3" xfId="2" applyNumberFormat="1" applyFont="1" applyFill="1" applyBorder="1" applyAlignment="1">
      <alignment horizontal="center" vertical="center" wrapText="1"/>
    </xf>
    <xf numFmtId="0" fontId="3" fillId="6" borderId="3" xfId="2" applyNumberFormat="1" applyFont="1" applyFill="1" applyBorder="1" applyAlignment="1">
      <alignment horizontal="center" vertical="center" wrapText="1"/>
    </xf>
    <xf numFmtId="0" fontId="4" fillId="3" borderId="1" xfId="2" applyNumberFormat="1" applyFont="1" applyFill="1" applyBorder="1" applyAlignment="1">
      <alignment horizontal="center" wrapText="1"/>
    </xf>
    <xf numFmtId="0" fontId="3" fillId="2" borderId="13" xfId="2" applyNumberFormat="1" applyFont="1" applyFill="1" applyBorder="1" applyAlignment="1">
      <alignment horizontal="center" vertical="center" wrapText="1"/>
    </xf>
    <xf numFmtId="164" fontId="1" fillId="8" borderId="14" xfId="2" applyNumberFormat="1" applyFont="1" applyFill="1" applyBorder="1" applyAlignment="1">
      <alignment horizontal="left"/>
    </xf>
    <xf numFmtId="164" fontId="1" fillId="8" borderId="15" xfId="2" applyNumberFormat="1" applyFont="1" applyFill="1" applyBorder="1" applyAlignment="1">
      <alignment horizontal="center"/>
    </xf>
    <xf numFmtId="164" fontId="1" fillId="5" borderId="15" xfId="2" applyNumberFormat="1" applyFont="1" applyFill="1" applyBorder="1" applyAlignment="1">
      <alignment horizontal="center"/>
    </xf>
    <xf numFmtId="164" fontId="1" fillId="5" borderId="14" xfId="2" applyNumberFormat="1" applyFont="1" applyFill="1" applyBorder="1" applyAlignment="1">
      <alignment horizontal="left"/>
    </xf>
    <xf numFmtId="0" fontId="1" fillId="0" borderId="1" xfId="0" applyFont="1" applyFill="1" applyBorder="1" applyAlignment="1">
      <alignment horizontal="center" vertical="center"/>
    </xf>
    <xf numFmtId="164" fontId="1" fillId="0" borderId="1" xfId="0" applyNumberFormat="1" applyFont="1" applyFill="1" applyBorder="1" applyAlignment="1"/>
    <xf numFmtId="0" fontId="1" fillId="0" borderId="1" xfId="0" applyFont="1" applyFill="1" applyBorder="1" applyAlignment="1"/>
    <xf numFmtId="15" fontId="21" fillId="0" borderId="1" xfId="0" applyNumberFormat="1" applyFont="1" applyFill="1" applyBorder="1" applyAlignment="1">
      <alignment horizontal="center"/>
    </xf>
    <xf numFmtId="15" fontId="1" fillId="0" borderId="2" xfId="0" applyNumberFormat="1" applyFont="1" applyFill="1" applyBorder="1" applyAlignment="1">
      <alignment horizontal="center"/>
    </xf>
    <xf numFmtId="0" fontId="1" fillId="0" borderId="0" xfId="2" applyFont="1" applyFill="1" applyBorder="1"/>
    <xf numFmtId="164" fontId="1" fillId="0" borderId="0" xfId="2" applyNumberFormat="1" applyFont="1" applyFill="1" applyBorder="1" applyAlignment="1"/>
    <xf numFmtId="0" fontId="1" fillId="0" borderId="0" xfId="2" applyFont="1" applyFill="1" applyBorder="1" applyAlignment="1">
      <alignment horizontal="center" vertical="center"/>
    </xf>
    <xf numFmtId="0" fontId="2" fillId="0" borderId="0" xfId="2" applyFont="1" applyFill="1" applyBorder="1"/>
    <xf numFmtId="0" fontId="1" fillId="0" borderId="2" xfId="2" applyFont="1" applyFill="1" applyBorder="1" applyAlignment="1">
      <alignment horizontal="center"/>
    </xf>
    <xf numFmtId="0" fontId="1" fillId="7" borderId="0" xfId="2" applyFont="1" applyFill="1"/>
    <xf numFmtId="164" fontId="1" fillId="0" borderId="1" xfId="0" applyNumberFormat="1" applyFont="1" applyFill="1" applyBorder="1" applyAlignment="1">
      <alignment horizontal="left"/>
    </xf>
    <xf numFmtId="0" fontId="1" fillId="0" borderId="1" xfId="0" applyFont="1" applyFill="1" applyBorder="1" applyAlignment="1">
      <alignment horizontal="center"/>
    </xf>
    <xf numFmtId="15" fontId="0" fillId="0" borderId="1" xfId="0" applyNumberFormat="1" applyFill="1" applyBorder="1" applyAlignment="1">
      <alignment horizontal="center"/>
    </xf>
    <xf numFmtId="0" fontId="1" fillId="0" borderId="1" xfId="0" applyFont="1" applyFill="1" applyBorder="1" applyAlignment="1">
      <alignment vertical="center"/>
    </xf>
    <xf numFmtId="0" fontId="1" fillId="0" borderId="1" xfId="0" applyFont="1" applyFill="1" applyBorder="1" applyAlignment="1">
      <alignment horizontal="left"/>
    </xf>
    <xf numFmtId="164" fontId="1" fillId="0" borderId="1" xfId="0" applyNumberFormat="1" applyFont="1" applyFill="1" applyBorder="1" applyAlignment="1">
      <alignment horizontal="center"/>
    </xf>
    <xf numFmtId="0" fontId="1" fillId="0" borderId="2" xfId="0" applyFont="1" applyFill="1" applyBorder="1" applyAlignment="1">
      <alignment horizontal="center"/>
    </xf>
    <xf numFmtId="0" fontId="1" fillId="0" borderId="0" xfId="0" applyFont="1" applyFill="1" applyBorder="1" applyAlignment="1">
      <alignment horizontal="left"/>
    </xf>
    <xf numFmtId="15" fontId="1" fillId="0" borderId="0" xfId="0" applyNumberFormat="1" applyFont="1" applyFill="1" applyBorder="1" applyAlignment="1">
      <alignment horizontal="center"/>
    </xf>
    <xf numFmtId="0" fontId="1" fillId="0" borderId="0" xfId="0" applyFont="1" applyFill="1" applyBorder="1" applyAlignment="1">
      <alignment horizontal="center"/>
    </xf>
    <xf numFmtId="0" fontId="1" fillId="0" borderId="1" xfId="2" applyFont="1" applyFill="1" applyBorder="1" applyAlignment="1">
      <alignment horizontal="center"/>
    </xf>
    <xf numFmtId="0" fontId="1" fillId="0" borderId="1" xfId="2" applyFont="1" applyFill="1" applyBorder="1" applyAlignment="1">
      <alignment horizontal="center" vertical="center"/>
    </xf>
    <xf numFmtId="15" fontId="1" fillId="0" borderId="2" xfId="9" applyNumberFormat="1" applyFont="1" applyFill="1" applyBorder="1" applyAlignment="1">
      <alignment horizontal="center"/>
    </xf>
    <xf numFmtId="0" fontId="1" fillId="8" borderId="2" xfId="2" applyFont="1" applyFill="1" applyBorder="1" applyAlignment="1">
      <alignment horizontal="center" vertical="center"/>
    </xf>
    <xf numFmtId="0" fontId="1" fillId="0" borderId="2" xfId="2" applyFont="1" applyFill="1" applyBorder="1" applyAlignment="1">
      <alignment horizontal="center" vertical="center"/>
    </xf>
    <xf numFmtId="0" fontId="2" fillId="0" borderId="2" xfId="2" applyFont="1" applyFill="1" applyBorder="1" applyAlignment="1">
      <alignment horizontal="center" vertical="center"/>
    </xf>
    <xf numFmtId="0" fontId="1" fillId="0" borderId="2" xfId="0" applyFont="1" applyFill="1" applyBorder="1" applyAlignment="1">
      <alignment horizontal="left"/>
    </xf>
    <xf numFmtId="0" fontId="21" fillId="0" borderId="2" xfId="0" applyFont="1" applyFill="1" applyBorder="1" applyAlignment="1">
      <alignment horizontal="center"/>
    </xf>
    <xf numFmtId="164" fontId="1" fillId="0" borderId="1" xfId="9" applyNumberFormat="1" applyFont="1" applyFill="1" applyBorder="1" applyAlignment="1">
      <alignment horizontal="center"/>
    </xf>
    <xf numFmtId="0" fontId="1" fillId="0" borderId="1" xfId="9" applyFont="1" applyFill="1" applyBorder="1" applyAlignment="1">
      <alignment horizontal="center" vertical="center"/>
    </xf>
    <xf numFmtId="164" fontId="1" fillId="0" borderId="1" xfId="9" applyNumberFormat="1" applyFont="1" applyFill="1" applyBorder="1" applyAlignment="1"/>
    <xf numFmtId="0" fontId="1" fillId="0" borderId="1" xfId="9" applyFont="1" applyFill="1" applyBorder="1" applyAlignment="1"/>
    <xf numFmtId="15" fontId="15" fillId="0" borderId="1" xfId="0" applyNumberFormat="1" applyFont="1" applyFill="1" applyBorder="1" applyAlignment="1">
      <alignment horizontal="center"/>
    </xf>
    <xf numFmtId="15" fontId="16" fillId="0" borderId="1" xfId="0" applyNumberFormat="1" applyFont="1" applyFill="1" applyBorder="1" applyAlignment="1">
      <alignment horizontal="center"/>
    </xf>
    <xf numFmtId="15" fontId="14" fillId="0" borderId="1" xfId="9" applyNumberFormat="1" applyFont="1" applyFill="1" applyBorder="1" applyAlignment="1">
      <alignment horizontal="center"/>
    </xf>
    <xf numFmtId="15" fontId="17" fillId="0" borderId="1" xfId="0" applyNumberFormat="1" applyFont="1" applyFill="1" applyBorder="1" applyAlignment="1">
      <alignment horizontal="center"/>
    </xf>
    <xf numFmtId="15" fontId="1" fillId="0" borderId="1" xfId="9" applyNumberFormat="1" applyFont="1" applyFill="1" applyBorder="1" applyAlignment="1">
      <alignment horizontal="center"/>
    </xf>
    <xf numFmtId="164" fontId="1" fillId="0" borderId="2" xfId="2" applyNumberFormat="1" applyFont="1" applyFill="1" applyBorder="1" applyAlignment="1">
      <alignment horizontal="center"/>
    </xf>
    <xf numFmtId="164" fontId="1" fillId="0" borderId="2" xfId="2" applyNumberFormat="1" applyFont="1" applyFill="1" applyBorder="1" applyAlignment="1"/>
    <xf numFmtId="0" fontId="3" fillId="10" borderId="3" xfId="2" applyNumberFormat="1" applyFont="1" applyFill="1" applyBorder="1" applyAlignment="1">
      <alignment horizontal="center" vertical="center" wrapText="1"/>
    </xf>
    <xf numFmtId="0" fontId="1" fillId="0" borderId="2" xfId="2" applyFont="1" applyFill="1" applyBorder="1" applyAlignment="1"/>
    <xf numFmtId="0" fontId="1" fillId="0" borderId="2" xfId="2" applyFont="1" applyFill="1" applyBorder="1" applyAlignment="1">
      <alignment vertical="center"/>
    </xf>
    <xf numFmtId="0" fontId="1" fillId="7" borderId="0" xfId="2" applyFont="1" applyFill="1" applyAlignment="1"/>
    <xf numFmtId="0" fontId="1" fillId="0" borderId="0" xfId="2" applyFont="1" applyFill="1" applyAlignment="1"/>
    <xf numFmtId="0" fontId="22" fillId="0" borderId="1" xfId="0" applyFont="1" applyBorder="1" applyAlignment="1"/>
    <xf numFmtId="0" fontId="1" fillId="0" borderId="0" xfId="2" applyFont="1" applyFill="1" applyBorder="1" applyAlignment="1"/>
    <xf numFmtId="0" fontId="1" fillId="0" borderId="16" xfId="2" applyFont="1" applyFill="1" applyBorder="1" applyAlignment="1"/>
    <xf numFmtId="0" fontId="1" fillId="0" borderId="1" xfId="2" applyFont="1" applyFill="1" applyBorder="1" applyAlignment="1">
      <alignment vertical="center"/>
    </xf>
    <xf numFmtId="0" fontId="2" fillId="0" borderId="1" xfId="2" applyFont="1" applyFill="1" applyBorder="1" applyAlignment="1">
      <alignment horizontal="center" vertical="center"/>
    </xf>
    <xf numFmtId="0" fontId="1" fillId="0" borderId="2" xfId="0" applyFont="1" applyFill="1" applyBorder="1" applyAlignment="1"/>
    <xf numFmtId="0" fontId="1" fillId="9" borderId="2" xfId="2" applyFont="1" applyFill="1" applyBorder="1" applyAlignment="1">
      <alignment horizontal="center" vertical="center"/>
    </xf>
    <xf numFmtId="0" fontId="1" fillId="9" borderId="2" xfId="2" applyFont="1" applyFill="1" applyBorder="1" applyAlignment="1">
      <alignment vertical="center"/>
    </xf>
    <xf numFmtId="0" fontId="1" fillId="0" borderId="0" xfId="2" applyFont="1" applyFill="1" applyBorder="1" applyAlignment="1">
      <alignment vertical="center"/>
    </xf>
    <xf numFmtId="0" fontId="4" fillId="3" borderId="0" xfId="2" applyFont="1" applyFill="1" applyBorder="1" applyAlignment="1">
      <alignment horizontal="center"/>
    </xf>
    <xf numFmtId="0" fontId="4" fillId="3" borderId="0" xfId="2" applyFont="1" applyFill="1" applyBorder="1" applyAlignment="1"/>
    <xf numFmtId="0" fontId="3" fillId="10" borderId="0" xfId="2" applyNumberFormat="1" applyFont="1" applyFill="1" applyBorder="1" applyAlignment="1">
      <alignment horizontal="center" vertical="center" wrapText="1"/>
    </xf>
    <xf numFmtId="0" fontId="1" fillId="7" borderId="0" xfId="2" applyFont="1" applyFill="1" applyBorder="1"/>
    <xf numFmtId="0" fontId="2" fillId="0" borderId="0" xfId="2" applyFont="1" applyFill="1" applyBorder="1" applyAlignment="1"/>
    <xf numFmtId="0" fontId="1" fillId="7" borderId="0" xfId="2" applyFont="1" applyFill="1" applyBorder="1" applyAlignment="1"/>
    <xf numFmtId="164" fontId="1" fillId="0" borderId="0" xfId="0" applyNumberFormat="1" applyFont="1" applyFill="1" applyBorder="1" applyAlignment="1">
      <alignment horizontal="left"/>
    </xf>
    <xf numFmtId="0" fontId="1" fillId="0" borderId="0" xfId="9" applyFont="1" applyFill="1" applyBorder="1" applyAlignment="1">
      <alignment horizontal="center" vertical="center"/>
    </xf>
    <xf numFmtId="164" fontId="1" fillId="0" borderId="0" xfId="9" applyNumberFormat="1" applyFont="1" applyFill="1" applyBorder="1" applyAlignment="1"/>
    <xf numFmtId="0" fontId="1" fillId="0" borderId="0" xfId="0" applyFont="1" applyFill="1" applyBorder="1" applyAlignment="1"/>
    <xf numFmtId="0" fontId="1" fillId="0" borderId="0" xfId="0" applyFont="1" applyFill="1" applyBorder="1" applyAlignment="1">
      <alignment horizontal="center" vertical="center"/>
    </xf>
    <xf numFmtId="164" fontId="1" fillId="0" borderId="0" xfId="0" applyNumberFormat="1" applyFont="1" applyFill="1" applyBorder="1" applyAlignment="1"/>
    <xf numFmtId="164" fontId="2" fillId="0" borderId="0" xfId="2" applyNumberFormat="1" applyFont="1" applyFill="1" applyBorder="1" applyAlignment="1"/>
    <xf numFmtId="0" fontId="1" fillId="0" borderId="0" xfId="0" applyFont="1" applyFill="1" applyBorder="1" applyAlignment="1">
      <alignment vertical="center"/>
    </xf>
    <xf numFmtId="0" fontId="0" fillId="0" borderId="0" xfId="0" applyBorder="1"/>
    <xf numFmtId="0" fontId="1" fillId="0" borderId="0" xfId="2" applyFont="1" applyFill="1" applyAlignment="1"/>
    <xf numFmtId="164" fontId="1" fillId="0" borderId="1" xfId="17" applyNumberFormat="1" applyFont="1" applyFill="1" applyBorder="1" applyAlignment="1">
      <alignment horizontal="center"/>
    </xf>
    <xf numFmtId="0" fontId="1" fillId="0" borderId="1" xfId="17" applyFont="1" applyFill="1" applyBorder="1" applyAlignment="1"/>
    <xf numFmtId="0" fontId="1" fillId="0" borderId="1" xfId="17" applyFont="1" applyFill="1" applyBorder="1"/>
    <xf numFmtId="15" fontId="1" fillId="0" borderId="1" xfId="17" applyNumberFormat="1" applyFont="1" applyFill="1" applyBorder="1" applyAlignment="1">
      <alignment horizontal="center"/>
    </xf>
    <xf numFmtId="0" fontId="1" fillId="0" borderId="0" xfId="2"/>
    <xf numFmtId="164" fontId="1" fillId="0" borderId="0" xfId="17" applyNumberFormat="1" applyFont="1" applyFill="1" applyBorder="1" applyAlignment="1">
      <alignment horizontal="center"/>
    </xf>
    <xf numFmtId="0" fontId="1" fillId="0" borderId="0" xfId="17" applyFont="1" applyFill="1" applyBorder="1" applyAlignment="1"/>
    <xf numFmtId="164" fontId="1" fillId="0" borderId="2" xfId="17" applyNumberFormat="1" applyFont="1" applyFill="1" applyBorder="1" applyAlignment="1">
      <alignment horizontal="center"/>
    </xf>
    <xf numFmtId="0" fontId="1" fillId="0" borderId="2" xfId="17" applyFont="1" applyFill="1" applyBorder="1" applyAlignment="1"/>
    <xf numFmtId="0" fontId="1" fillId="0" borderId="2" xfId="17" applyFont="1" applyFill="1" applyBorder="1"/>
    <xf numFmtId="15" fontId="1" fillId="0" borderId="2" xfId="17" applyNumberFormat="1" applyFont="1" applyFill="1" applyBorder="1" applyAlignment="1">
      <alignment horizontal="center"/>
    </xf>
    <xf numFmtId="0" fontId="1" fillId="0" borderId="0" xfId="2" applyFill="1" applyBorder="1"/>
    <xf numFmtId="0" fontId="1" fillId="8" borderId="0" xfId="2" applyFont="1" applyFill="1" applyAlignment="1"/>
    <xf numFmtId="0" fontId="1" fillId="0" borderId="2" xfId="2" applyBorder="1"/>
    <xf numFmtId="0" fontId="1" fillId="0" borderId="0" xfId="2" applyFont="1" applyFill="1" applyAlignment="1">
      <alignment vertical="center"/>
    </xf>
    <xf numFmtId="0" fontId="1" fillId="0" borderId="1" xfId="0" applyFont="1" applyFill="1" applyBorder="1" applyAlignment="1">
      <alignment horizontal="left" vertical="center"/>
    </xf>
    <xf numFmtId="0" fontId="1" fillId="0" borderId="2" xfId="2" applyFill="1" applyBorder="1"/>
    <xf numFmtId="164" fontId="1" fillId="0" borderId="1" xfId="0" applyNumberFormat="1" applyFont="1" applyFill="1" applyBorder="1" applyAlignment="1">
      <alignment vertical="center"/>
    </xf>
    <xf numFmtId="15" fontId="15" fillId="0" borderId="1" xfId="0" applyNumberFormat="1" applyFont="1" applyFill="1" applyBorder="1" applyAlignment="1">
      <alignment horizontal="center" vertical="center"/>
    </xf>
    <xf numFmtId="15" fontId="1" fillId="0" borderId="2" xfId="9" applyNumberFormat="1" applyFont="1" applyFill="1" applyBorder="1" applyAlignment="1">
      <alignment horizontal="center" vertical="center"/>
    </xf>
    <xf numFmtId="15" fontId="1" fillId="0" borderId="2" xfId="2" applyNumberFormat="1" applyFont="1" applyFill="1" applyBorder="1" applyAlignment="1">
      <alignment horizontal="center" vertical="center"/>
    </xf>
    <xf numFmtId="164" fontId="1" fillId="0" borderId="2" xfId="0" applyNumberFormat="1" applyFont="1" applyFill="1" applyBorder="1" applyAlignment="1">
      <alignment horizontal="center" vertical="center"/>
    </xf>
    <xf numFmtId="0" fontId="1" fillId="0" borderId="2" xfId="0" applyFont="1" applyFill="1" applyBorder="1" applyAlignment="1">
      <alignment horizontal="center" vertical="center"/>
    </xf>
    <xf numFmtId="164" fontId="1" fillId="0" borderId="2" xfId="0" applyNumberFormat="1" applyFont="1" applyFill="1" applyBorder="1" applyAlignment="1">
      <alignment vertical="center"/>
    </xf>
    <xf numFmtId="0" fontId="1" fillId="0" borderId="2" xfId="0" applyFont="1" applyFill="1" applyBorder="1" applyAlignment="1">
      <alignment vertical="center"/>
    </xf>
    <xf numFmtId="15" fontId="15" fillId="0" borderId="2" xfId="0" applyNumberFormat="1" applyFont="1" applyFill="1" applyBorder="1" applyAlignment="1">
      <alignment horizontal="center" vertical="center"/>
    </xf>
    <xf numFmtId="15" fontId="24" fillId="0" borderId="2" xfId="0" applyNumberFormat="1" applyFont="1" applyFill="1" applyBorder="1" applyAlignment="1">
      <alignment horizontal="center"/>
    </xf>
    <xf numFmtId="15" fontId="1" fillId="0" borderId="4" xfId="2" applyNumberFormat="1" applyFont="1" applyFill="1" applyBorder="1" applyAlignment="1">
      <alignment horizontal="center"/>
    </xf>
    <xf numFmtId="164" fontId="1" fillId="0" borderId="2" xfId="0" applyNumberFormat="1" applyFont="1" applyFill="1" applyBorder="1" applyAlignment="1"/>
    <xf numFmtId="15" fontId="1" fillId="0" borderId="1" xfId="0" applyNumberFormat="1" applyFont="1" applyFill="1" applyBorder="1" applyAlignment="1">
      <alignment horizontal="center" vertical="center"/>
    </xf>
    <xf numFmtId="15" fontId="21" fillId="0" borderId="2" xfId="0" applyNumberFormat="1" applyFont="1" applyFill="1" applyBorder="1" applyAlignment="1">
      <alignment horizontal="center"/>
    </xf>
    <xf numFmtId="164" fontId="1" fillId="0" borderId="2" xfId="2" applyNumberFormat="1" applyFont="1" applyFill="1" applyBorder="1" applyAlignment="1">
      <alignment horizontal="center" vertical="center"/>
    </xf>
    <xf numFmtId="164" fontId="1" fillId="0" borderId="2" xfId="2" applyNumberFormat="1" applyFont="1" applyFill="1" applyBorder="1" applyAlignment="1">
      <alignment vertical="center"/>
    </xf>
    <xf numFmtId="0" fontId="1" fillId="0" borderId="2" xfId="2" applyBorder="1" applyAlignment="1">
      <alignment vertical="center"/>
    </xf>
    <xf numFmtId="0" fontId="1" fillId="0" borderId="2" xfId="0" applyFont="1" applyFill="1" applyBorder="1" applyAlignment="1">
      <alignment horizontal="left" vertical="center"/>
    </xf>
    <xf numFmtId="15" fontId="1" fillId="0" borderId="2" xfId="0" applyNumberFormat="1" applyFont="1" applyFill="1" applyBorder="1" applyAlignment="1">
      <alignment horizontal="center" vertical="center"/>
    </xf>
    <xf numFmtId="0" fontId="1" fillId="8" borderId="1" xfId="2" applyFont="1" applyFill="1" applyBorder="1" applyAlignment="1">
      <alignment horizontal="center" vertical="center"/>
    </xf>
    <xf numFmtId="15" fontId="1" fillId="8" borderId="2" xfId="2" applyNumberFormat="1" applyFont="1" applyFill="1" applyBorder="1" applyAlignment="1">
      <alignment horizontal="center"/>
    </xf>
    <xf numFmtId="164" fontId="1" fillId="0" borderId="2" xfId="0" applyNumberFormat="1" applyFont="1" applyFill="1" applyBorder="1" applyAlignment="1">
      <alignment horizontal="center"/>
    </xf>
    <xf numFmtId="164" fontId="1" fillId="0" borderId="2" xfId="0" applyNumberFormat="1" applyFont="1" applyFill="1" applyBorder="1" applyAlignment="1">
      <alignment horizontal="left"/>
    </xf>
    <xf numFmtId="1" fontId="3" fillId="2" borderId="4" xfId="2" applyNumberFormat="1" applyFont="1" applyFill="1" applyBorder="1" applyAlignment="1">
      <alignment horizontal="center" vertical="center" wrapText="1"/>
    </xf>
    <xf numFmtId="1" fontId="1" fillId="0" borderId="2" xfId="2" applyNumberFormat="1" applyFont="1" applyFill="1" applyBorder="1" applyAlignment="1">
      <alignment horizontal="center"/>
    </xf>
    <xf numFmtId="1" fontId="1" fillId="8" borderId="2" xfId="2" applyNumberFormat="1" applyFont="1" applyFill="1" applyBorder="1" applyAlignment="1">
      <alignment horizontal="center"/>
    </xf>
    <xf numFmtId="1" fontId="1" fillId="0" borderId="0" xfId="2" applyNumberFormat="1" applyFont="1" applyFill="1" applyBorder="1" applyAlignment="1">
      <alignment horizontal="center"/>
    </xf>
    <xf numFmtId="1" fontId="1" fillId="0" borderId="0" xfId="2" applyNumberFormat="1" applyFont="1" applyFill="1" applyAlignment="1">
      <alignment horizontal="center"/>
    </xf>
    <xf numFmtId="0" fontId="1" fillId="0" borderId="1" xfId="0" applyFont="1" applyFill="1" applyBorder="1"/>
    <xf numFmtId="0" fontId="1" fillId="0" borderId="20" xfId="2" applyFont="1" applyFill="1" applyBorder="1" applyAlignment="1">
      <alignment vertical="center"/>
    </xf>
    <xf numFmtId="1" fontId="1" fillId="0" borderId="2" xfId="2" applyNumberFormat="1" applyFont="1" applyFill="1" applyBorder="1" applyAlignment="1">
      <alignment horizontal="center" vertical="center"/>
    </xf>
    <xf numFmtId="15" fontId="1" fillId="0" borderId="10" xfId="2" applyNumberFormat="1" applyFont="1" applyFill="1" applyBorder="1" applyAlignment="1">
      <alignment horizontal="center"/>
    </xf>
    <xf numFmtId="15" fontId="1" fillId="0" borderId="20" xfId="2" applyNumberFormat="1" applyFont="1" applyFill="1" applyBorder="1" applyAlignment="1">
      <alignment horizontal="center"/>
    </xf>
    <xf numFmtId="1" fontId="1" fillId="0" borderId="20" xfId="2" applyNumberFormat="1" applyFont="1" applyFill="1" applyBorder="1" applyAlignment="1">
      <alignment horizontal="center"/>
    </xf>
    <xf numFmtId="0" fontId="1" fillId="0" borderId="20" xfId="2" applyFont="1" applyFill="1" applyBorder="1" applyAlignment="1">
      <alignment horizontal="center" vertical="center"/>
    </xf>
    <xf numFmtId="1" fontId="1" fillId="0" borderId="1" xfId="2" applyNumberFormat="1" applyFont="1" applyFill="1" applyBorder="1" applyAlignment="1">
      <alignment horizontal="center"/>
    </xf>
    <xf numFmtId="0" fontId="1" fillId="8" borderId="2" xfId="0" applyFont="1" applyFill="1" applyBorder="1" applyAlignment="1">
      <alignment horizontal="center"/>
    </xf>
    <xf numFmtId="164" fontId="1" fillId="8" borderId="2" xfId="0" applyNumberFormat="1" applyFont="1" applyFill="1" applyBorder="1" applyAlignment="1">
      <alignment horizontal="center"/>
    </xf>
    <xf numFmtId="0" fontId="21" fillId="0" borderId="2" xfId="0" applyFont="1" applyFill="1" applyBorder="1" applyAlignment="1">
      <alignment vertical="center"/>
    </xf>
    <xf numFmtId="0" fontId="1" fillId="0" borderId="2" xfId="0" applyFont="1" applyFill="1" applyBorder="1"/>
    <xf numFmtId="164" fontId="21" fillId="0" borderId="2" xfId="0" applyNumberFormat="1" applyFont="1" applyFill="1" applyBorder="1" applyAlignment="1">
      <alignment horizontal="left"/>
    </xf>
    <xf numFmtId="164" fontId="1" fillId="8" borderId="2" xfId="0" applyNumberFormat="1" applyFont="1" applyFill="1" applyBorder="1" applyAlignment="1">
      <alignment horizontal="left" vertical="center"/>
    </xf>
    <xf numFmtId="0" fontId="1" fillId="8" borderId="2" xfId="0" applyFont="1" applyFill="1" applyBorder="1" applyAlignment="1">
      <alignment horizontal="left" vertical="center"/>
    </xf>
    <xf numFmtId="15" fontId="1" fillId="8" borderId="2" xfId="0" applyNumberFormat="1" applyFont="1" applyFill="1" applyBorder="1" applyAlignment="1">
      <alignment horizontal="center"/>
    </xf>
    <xf numFmtId="15" fontId="1" fillId="0" borderId="1" xfId="9" applyNumberFormat="1" applyFont="1" applyFill="1" applyBorder="1" applyAlignment="1">
      <alignment horizontal="center" vertical="center"/>
    </xf>
    <xf numFmtId="0" fontId="1" fillId="0" borderId="2" xfId="0" applyNumberFormat="1" applyFont="1" applyFill="1" applyBorder="1" applyAlignment="1">
      <alignment horizontal="center"/>
    </xf>
    <xf numFmtId="15" fontId="1" fillId="0" borderId="1" xfId="2" applyNumberFormat="1" applyFont="1" applyFill="1" applyBorder="1" applyAlignment="1">
      <alignment horizontal="center" vertical="center"/>
    </xf>
    <xf numFmtId="0" fontId="21" fillId="0" borderId="1" xfId="0" applyFont="1" applyFill="1" applyBorder="1" applyAlignment="1">
      <alignment horizontal="center"/>
    </xf>
    <xf numFmtId="164" fontId="1" fillId="0" borderId="1" xfId="0" applyNumberFormat="1" applyFont="1" applyFill="1" applyBorder="1" applyAlignment="1">
      <alignment horizontal="center" vertical="center"/>
    </xf>
    <xf numFmtId="0" fontId="1" fillId="8" borderId="1" xfId="0" applyFont="1" applyFill="1" applyBorder="1" applyAlignment="1">
      <alignment horizontal="center"/>
    </xf>
    <xf numFmtId="164" fontId="1" fillId="8" borderId="1" xfId="2" applyNumberFormat="1" applyFont="1" applyFill="1" applyBorder="1" applyAlignment="1">
      <alignment horizontal="center"/>
    </xf>
    <xf numFmtId="164" fontId="1" fillId="8" borderId="1" xfId="0" applyNumberFormat="1" applyFont="1" applyFill="1" applyBorder="1" applyAlignment="1">
      <alignment horizontal="center"/>
    </xf>
    <xf numFmtId="0" fontId="1" fillId="8" borderId="1" xfId="0" applyFont="1" applyFill="1" applyBorder="1" applyAlignment="1">
      <alignment vertical="center"/>
    </xf>
    <xf numFmtId="164" fontId="1" fillId="8" borderId="1" xfId="2" applyNumberFormat="1" applyFont="1" applyFill="1" applyBorder="1" applyAlignment="1"/>
    <xf numFmtId="164" fontId="21" fillId="0" borderId="1" xfId="0" applyNumberFormat="1" applyFont="1" applyFill="1" applyBorder="1" applyAlignment="1"/>
    <xf numFmtId="164" fontId="1" fillId="8" borderId="1" xfId="0" applyNumberFormat="1" applyFont="1" applyFill="1" applyBorder="1" applyAlignment="1">
      <alignment horizontal="left" vertical="center"/>
    </xf>
    <xf numFmtId="0" fontId="1" fillId="8" borderId="1" xfId="0" applyFont="1" applyFill="1" applyBorder="1" applyAlignment="1">
      <alignment horizontal="left"/>
    </xf>
    <xf numFmtId="0" fontId="1" fillId="8" borderId="1" xfId="2" applyFont="1" applyFill="1" applyBorder="1" applyAlignment="1"/>
    <xf numFmtId="0" fontId="1" fillId="8" borderId="1" xfId="0" applyFont="1" applyFill="1" applyBorder="1" applyAlignment="1">
      <alignment horizontal="left" vertical="center"/>
    </xf>
    <xf numFmtId="15" fontId="1" fillId="8" borderId="1" xfId="0" applyNumberFormat="1" applyFont="1" applyFill="1" applyBorder="1" applyAlignment="1">
      <alignment horizontal="center"/>
    </xf>
    <xf numFmtId="15" fontId="1" fillId="8" borderId="1" xfId="2" applyNumberFormat="1" applyFont="1" applyFill="1" applyBorder="1" applyAlignment="1">
      <alignment horizontal="center"/>
    </xf>
    <xf numFmtId="15" fontId="24" fillId="0" borderId="1" xfId="0" applyNumberFormat="1" applyFont="1" applyFill="1" applyBorder="1" applyAlignment="1">
      <alignment horizontal="center"/>
    </xf>
    <xf numFmtId="15" fontId="1" fillId="0" borderId="2" xfId="2" quotePrefix="1" applyNumberFormat="1" applyFont="1" applyFill="1" applyBorder="1" applyAlignment="1">
      <alignment horizontal="center"/>
    </xf>
    <xf numFmtId="0" fontId="1" fillId="8" borderId="1" xfId="2" applyFont="1" applyFill="1" applyBorder="1" applyAlignment="1">
      <alignment horizontal="center"/>
    </xf>
    <xf numFmtId="0" fontId="1" fillId="8" borderId="20" xfId="2" applyFont="1" applyFill="1" applyBorder="1" applyAlignment="1">
      <alignment horizontal="center" vertical="center"/>
    </xf>
    <xf numFmtId="0" fontId="1" fillId="0" borderId="1" xfId="2" applyFill="1" applyBorder="1"/>
    <xf numFmtId="164" fontId="20" fillId="4" borderId="17" xfId="2" applyNumberFormat="1" applyFont="1" applyFill="1" applyBorder="1" applyAlignment="1">
      <alignment horizontal="center"/>
    </xf>
    <xf numFmtId="164" fontId="20" fillId="4" borderId="18" xfId="2" applyNumberFormat="1" applyFont="1" applyFill="1" applyBorder="1" applyAlignment="1">
      <alignment horizontal="center"/>
    </xf>
    <xf numFmtId="164" fontId="23" fillId="4" borderId="17" xfId="2" applyNumberFormat="1" applyFont="1" applyFill="1" applyBorder="1" applyAlignment="1">
      <alignment horizontal="center"/>
    </xf>
    <xf numFmtId="164" fontId="23" fillId="4" borderId="18" xfId="2" applyNumberFormat="1" applyFont="1" applyFill="1" applyBorder="1" applyAlignment="1">
      <alignment horizontal="center"/>
    </xf>
    <xf numFmtId="0" fontId="18" fillId="4" borderId="17" xfId="0" applyFont="1" applyFill="1" applyBorder="1" applyAlignment="1">
      <alignment horizontal="center"/>
    </xf>
    <xf numFmtId="0" fontId="18" fillId="4" borderId="19" xfId="0" applyFont="1" applyFill="1" applyBorder="1" applyAlignment="1">
      <alignment horizontal="center"/>
    </xf>
    <xf numFmtId="0" fontId="18" fillId="4" borderId="18" xfId="0" applyFont="1" applyFill="1" applyBorder="1" applyAlignment="1">
      <alignment horizontal="center"/>
    </xf>
    <xf numFmtId="164" fontId="23" fillId="4" borderId="0" xfId="2" applyNumberFormat="1" applyFont="1" applyFill="1" applyBorder="1" applyAlignment="1">
      <alignment horizontal="center"/>
    </xf>
    <xf numFmtId="164" fontId="20" fillId="4" borderId="19" xfId="2" applyNumberFormat="1" applyFont="1" applyFill="1" applyBorder="1" applyAlignment="1">
      <alignment horizontal="center"/>
    </xf>
  </cellXfs>
  <cellStyles count="35">
    <cellStyle name="Hyperlink 2" xfId="1"/>
    <cellStyle name="Normal" xfId="0" builtinId="0"/>
    <cellStyle name="Normal 10" xfId="17"/>
    <cellStyle name="Normal 2" xfId="2"/>
    <cellStyle name="Normal 2 2" xfId="20"/>
    <cellStyle name="Normal 3" xfId="3"/>
    <cellStyle name="Normal 3 2" xfId="23"/>
    <cellStyle name="Normal 4" xfId="4"/>
    <cellStyle name="Normal 4 2" xfId="25"/>
    <cellStyle name="Normal 5" xfId="5"/>
    <cellStyle name="Normal 5 2" xfId="26"/>
    <cellStyle name="Normal 6" xfId="6"/>
    <cellStyle name="Normal 6 2" xfId="27"/>
    <cellStyle name="Normal 7" xfId="7"/>
    <cellStyle name="Normal 7 2" xfId="28"/>
    <cellStyle name="Normal 8" xfId="8"/>
    <cellStyle name="Normal 8 2" xfId="29"/>
    <cellStyle name="Normal 9" xfId="9"/>
    <cellStyle name="Normal 9 2" xfId="24"/>
    <cellStyle name="Percent 2" xfId="10"/>
    <cellStyle name="Percent 2 2" xfId="21"/>
    <cellStyle name="Percent 2 3" xfId="19"/>
    <cellStyle name="Percent 3" xfId="11"/>
    <cellStyle name="Percent 3 2" xfId="22"/>
    <cellStyle name="Percent 4" xfId="12"/>
    <cellStyle name="Percent 4 2" xfId="30"/>
    <cellStyle name="Percent 5" xfId="13"/>
    <cellStyle name="Percent 5 2" xfId="31"/>
    <cellStyle name="Percent 6" xfId="14"/>
    <cellStyle name="Percent 6 2" xfId="32"/>
    <cellStyle name="Percent 7" xfId="15"/>
    <cellStyle name="Percent 7 2" xfId="33"/>
    <cellStyle name="Percent 8" xfId="16"/>
    <cellStyle name="Percent 8 2" xfId="34"/>
    <cellStyle name="Percent 9" xfId="18"/>
  </cellStyles>
  <dxfs count="1">
    <dxf>
      <fill>
        <patternFill patternType="solid">
          <fgColor rgb="FFFFC0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tyles" Target="styles.xml"/><Relationship Id="rId5" Type="http://schemas.openxmlformats.org/officeDocument/2006/relationships/externalLink" Target="externalLinks/externalLink2.xml"/><Relationship Id="rId10"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externalLink" Target="externalLinks/externalLink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1174</xdr:row>
      <xdr:rowOff>0</xdr:rowOff>
    </xdr:from>
    <xdr:to>
      <xdr:col>0</xdr:col>
      <xdr:colOff>76200</xdr:colOff>
      <xdr:row>1280</xdr:row>
      <xdr:rowOff>161925</xdr:rowOff>
    </xdr:to>
    <xdr:sp macro="" textlink="">
      <xdr:nvSpPr>
        <xdr:cNvPr id="16030" name="Text Box 249">
          <a:extLst>
            <a:ext uri="{FF2B5EF4-FFF2-40B4-BE49-F238E27FC236}">
              <a16:creationId xmlns="" xmlns:a16="http://schemas.microsoft.com/office/drawing/2014/main" id="{00000000-0008-0000-0000-00009E3E0000}"/>
            </a:ext>
          </a:extLst>
        </xdr:cNvPr>
        <xdr:cNvSpPr txBox="1">
          <a:spLocks noChangeArrowheads="1"/>
        </xdr:cNvSpPr>
      </xdr:nvSpPr>
      <xdr:spPr bwMode="auto">
        <a:xfrm>
          <a:off x="0" y="214312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1172</xdr:row>
      <xdr:rowOff>0</xdr:rowOff>
    </xdr:from>
    <xdr:to>
      <xdr:col>0</xdr:col>
      <xdr:colOff>76200</xdr:colOff>
      <xdr:row>1280</xdr:row>
      <xdr:rowOff>161925</xdr:rowOff>
    </xdr:to>
    <xdr:sp macro="" textlink="">
      <xdr:nvSpPr>
        <xdr:cNvPr id="16031" name="Text Box 249">
          <a:extLst>
            <a:ext uri="{FF2B5EF4-FFF2-40B4-BE49-F238E27FC236}">
              <a16:creationId xmlns="" xmlns:a16="http://schemas.microsoft.com/office/drawing/2014/main" id="{00000000-0008-0000-0000-00009F3E0000}"/>
            </a:ext>
          </a:extLst>
        </xdr:cNvPr>
        <xdr:cNvSpPr txBox="1">
          <a:spLocks noChangeArrowheads="1"/>
        </xdr:cNvSpPr>
      </xdr:nvSpPr>
      <xdr:spPr bwMode="auto">
        <a:xfrm>
          <a:off x="0" y="214312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1173</xdr:row>
      <xdr:rowOff>0</xdr:rowOff>
    </xdr:from>
    <xdr:to>
      <xdr:col>0</xdr:col>
      <xdr:colOff>76200</xdr:colOff>
      <xdr:row>1280</xdr:row>
      <xdr:rowOff>161925</xdr:rowOff>
    </xdr:to>
    <xdr:sp macro="" textlink="">
      <xdr:nvSpPr>
        <xdr:cNvPr id="16032" name="Text Box 249">
          <a:extLst>
            <a:ext uri="{FF2B5EF4-FFF2-40B4-BE49-F238E27FC236}">
              <a16:creationId xmlns="" xmlns:a16="http://schemas.microsoft.com/office/drawing/2014/main" id="{00000000-0008-0000-0000-0000A03E0000}"/>
            </a:ext>
          </a:extLst>
        </xdr:cNvPr>
        <xdr:cNvSpPr txBox="1">
          <a:spLocks noChangeArrowheads="1"/>
        </xdr:cNvSpPr>
      </xdr:nvSpPr>
      <xdr:spPr bwMode="auto">
        <a:xfrm>
          <a:off x="0" y="214312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1169</xdr:row>
      <xdr:rowOff>0</xdr:rowOff>
    </xdr:from>
    <xdr:to>
      <xdr:col>0</xdr:col>
      <xdr:colOff>76200</xdr:colOff>
      <xdr:row>1280</xdr:row>
      <xdr:rowOff>161925</xdr:rowOff>
    </xdr:to>
    <xdr:sp macro="" textlink="">
      <xdr:nvSpPr>
        <xdr:cNvPr id="16033" name="Text Box 249">
          <a:extLst>
            <a:ext uri="{FF2B5EF4-FFF2-40B4-BE49-F238E27FC236}">
              <a16:creationId xmlns="" xmlns:a16="http://schemas.microsoft.com/office/drawing/2014/main" id="{00000000-0008-0000-0000-0000A13E0000}"/>
            </a:ext>
          </a:extLst>
        </xdr:cNvPr>
        <xdr:cNvSpPr txBox="1">
          <a:spLocks noChangeArrowheads="1"/>
        </xdr:cNvSpPr>
      </xdr:nvSpPr>
      <xdr:spPr bwMode="auto">
        <a:xfrm>
          <a:off x="0" y="214312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849</xdr:row>
      <xdr:rowOff>0</xdr:rowOff>
    </xdr:from>
    <xdr:to>
      <xdr:col>0</xdr:col>
      <xdr:colOff>76200</xdr:colOff>
      <xdr:row>849</xdr:row>
      <xdr:rowOff>161925</xdr:rowOff>
    </xdr:to>
    <xdr:sp macro="" textlink="">
      <xdr:nvSpPr>
        <xdr:cNvPr id="2" name="Text Box 249">
          <a:extLst>
            <a:ext uri="{FF2B5EF4-FFF2-40B4-BE49-F238E27FC236}">
              <a16:creationId xmlns="" xmlns:a16="http://schemas.microsoft.com/office/drawing/2014/main" id="{00000000-0008-0000-0200-000002000000}"/>
            </a:ext>
          </a:extLst>
        </xdr:cNvPr>
        <xdr:cNvSpPr txBox="1">
          <a:spLocks noChangeArrowheads="1"/>
        </xdr:cNvSpPr>
      </xdr:nvSpPr>
      <xdr:spPr bwMode="auto">
        <a:xfrm>
          <a:off x="0" y="1779651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112</xdr:row>
      <xdr:rowOff>0</xdr:rowOff>
    </xdr:from>
    <xdr:to>
      <xdr:col>0</xdr:col>
      <xdr:colOff>76200</xdr:colOff>
      <xdr:row>112</xdr:row>
      <xdr:rowOff>161925</xdr:rowOff>
    </xdr:to>
    <xdr:sp macro="" textlink="">
      <xdr:nvSpPr>
        <xdr:cNvPr id="3" name="Text Box 249">
          <a:extLst>
            <a:ext uri="{FF2B5EF4-FFF2-40B4-BE49-F238E27FC236}">
              <a16:creationId xmlns="" xmlns:a16="http://schemas.microsoft.com/office/drawing/2014/main" id="{00000000-0008-0000-0200-000003000000}"/>
            </a:ext>
          </a:extLst>
        </xdr:cNvPr>
        <xdr:cNvSpPr txBox="1">
          <a:spLocks noChangeArrowheads="1"/>
        </xdr:cNvSpPr>
      </xdr:nvSpPr>
      <xdr:spPr bwMode="auto">
        <a:xfrm>
          <a:off x="0" y="17756505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323</xdr:row>
      <xdr:rowOff>0</xdr:rowOff>
    </xdr:from>
    <xdr:to>
      <xdr:col>0</xdr:col>
      <xdr:colOff>76200</xdr:colOff>
      <xdr:row>323</xdr:row>
      <xdr:rowOff>161925</xdr:rowOff>
    </xdr:to>
    <xdr:sp macro="" textlink="">
      <xdr:nvSpPr>
        <xdr:cNvPr id="4" name="Text Box 249">
          <a:extLst>
            <a:ext uri="{FF2B5EF4-FFF2-40B4-BE49-F238E27FC236}">
              <a16:creationId xmlns="" xmlns:a16="http://schemas.microsoft.com/office/drawing/2014/main" id="{00000000-0008-0000-0200-000004000000}"/>
            </a:ext>
          </a:extLst>
        </xdr:cNvPr>
        <xdr:cNvSpPr txBox="1">
          <a:spLocks noChangeArrowheads="1"/>
        </xdr:cNvSpPr>
      </xdr:nvSpPr>
      <xdr:spPr bwMode="auto">
        <a:xfrm>
          <a:off x="0" y="17776507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5" name="Text Box 249">
          <a:extLst>
            <a:ext uri="{FF2B5EF4-FFF2-40B4-BE49-F238E27FC236}">
              <a16:creationId xmlns="" xmlns:a16="http://schemas.microsoft.com/office/drawing/2014/main" id="{00000000-0008-0000-0200-000005000000}"/>
            </a:ext>
          </a:extLst>
        </xdr:cNvPr>
        <xdr:cNvSpPr txBox="1">
          <a:spLocks noChangeArrowheads="1"/>
        </xdr:cNvSpPr>
      </xdr:nvSpPr>
      <xdr:spPr bwMode="auto">
        <a:xfrm>
          <a:off x="0" y="177165000"/>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dav-islg.egnyte.com/DOCUME~1/MICHAE~1/LOCALS~1/Temp/post%20June%2024%20Copy%20of%20VAN01-_2664210-v1-ISLG_Master_Lists_(23_June_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ebdav-islg.egnyte.com/Documents%20and%20Settings/abarragan/Local%20Settings/Temporary%20Internet%20Files/OLK26/VAN01-#2612839-v6-ISLG_Master_List_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ebdav-islg.egnyte.com/Users/jct/AppData/Local/Microsoft/Windows/Temporary%20Internet%20Files/Content.Outlook/EZXCOUXO/ISLG%20-%20DCD%20Status%20Repo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ebdav-islg.egnyte.com/Morgan's%20Documents/ISLG/Data%20Capture%20Documents/ISLG%20-%20Jurisprudence%20Citator%20Mast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ebdav-islg.egnyte.com/DOCUME~1/mdm/LOCALS~1/Temp/VAN01-#2681598-v1-ISLG_-_UIN_Master_Lists_(updated_13_Aug_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ebdav-islg.egnyte.com/Documents%20and%20Settings/mdm/Local%20Settings/Temporary%20Internet%20Files/OLK86/Copy%20of%20ISLG%20-%20NAFTA%20DCD%20Status%20Report%20(updated%20November%206,%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tocol"/>
      <sheetName val="Disputes"/>
      <sheetName val="Dispute Documents"/>
      <sheetName val="BITs &amp; Treaties"/>
      <sheetName val="Arbitration Rules"/>
      <sheetName val="Dispute Documents (2)"/>
      <sheetName val="Legend"/>
    </sheetNames>
    <sheetDataSet>
      <sheetData sheetId="0" refreshError="1"/>
      <sheetData sheetId="1"/>
      <sheetData sheetId="2">
        <row r="5">
          <cell r="A5" t="str">
            <v>AF/0001/01</v>
          </cell>
          <cell r="B5" t="str">
            <v>ADF Group Inc. v. United States of America</v>
          </cell>
          <cell r="C5" t="str">
            <v>Procedural Order No. 3</v>
          </cell>
        </row>
        <row r="6">
          <cell r="A6" t="str">
            <v>AF/0001/02</v>
          </cell>
          <cell r="B6" t="str">
            <v>ADF Group Inc. v. United States of America</v>
          </cell>
          <cell r="C6" t="str">
            <v>Award</v>
          </cell>
        </row>
        <row r="7">
          <cell r="A7" t="str">
            <v>AF/0001/03</v>
          </cell>
          <cell r="B7" t="str">
            <v>ADF Group Inc. v. United States of America</v>
          </cell>
          <cell r="C7" t="str">
            <v>Procedural Order No. 2</v>
          </cell>
        </row>
        <row r="8">
          <cell r="A8" t="str">
            <v>AF/0002/01</v>
          </cell>
          <cell r="B8" t="str">
            <v>Técnicas Medioambientales Tecmed, S.A. v. United Mexican States</v>
          </cell>
          <cell r="C8" t="str">
            <v>Award</v>
          </cell>
        </row>
        <row r="9">
          <cell r="A9" t="str">
            <v>AF/0002/02</v>
          </cell>
          <cell r="B9" t="str">
            <v>Técnicas Medioambientales Tecmed, S.A. v. United Mexican States</v>
          </cell>
          <cell r="C9" t="str">
            <v>Award</v>
          </cell>
        </row>
        <row r="10">
          <cell r="A10" t="str">
            <v>AF/0003/01</v>
          </cell>
          <cell r="B10" t="str">
            <v>Waste Management, Inc. v. United Mexican States [II]</v>
          </cell>
          <cell r="C10" t="str">
            <v>Award on Jurisdiction (for second claim)</v>
          </cell>
        </row>
        <row r="11">
          <cell r="A11" t="str">
            <v>AF/0003/02</v>
          </cell>
          <cell r="B11" t="str">
            <v>Waste Management, Inc. v. United Mexican States [II]</v>
          </cell>
          <cell r="C11" t="str">
            <v>Final Award</v>
          </cell>
        </row>
        <row r="12">
          <cell r="A12" t="str">
            <v>AF/0003/03</v>
          </cell>
          <cell r="B12" t="str">
            <v>Waste Management, Inc. v. United Mexican States [II]</v>
          </cell>
          <cell r="C12" t="str">
            <v>Venue</v>
          </cell>
        </row>
        <row r="13">
          <cell r="A13" t="str">
            <v>AF/0004/01</v>
          </cell>
          <cell r="B13" t="str">
            <v>Fireman's Fund Insurance Company v. United Mexican States</v>
          </cell>
          <cell r="C13" t="str">
            <v>Award on Jurisdiction</v>
          </cell>
        </row>
        <row r="14">
          <cell r="A14" t="str">
            <v>AF/0004/02</v>
          </cell>
          <cell r="B14" t="str">
            <v>Fireman's Fund Insurance Company v. United Mexican States</v>
          </cell>
          <cell r="C14" t="str">
            <v>Award</v>
          </cell>
        </row>
        <row r="15">
          <cell r="A15" t="str">
            <v>AF/0005/01</v>
          </cell>
          <cell r="B15" t="str">
            <v>Corn Products International, Inc. v. United Mexican States</v>
          </cell>
          <cell r="C15" t="str">
            <v>Order of the Consolidation Tribunal</v>
          </cell>
        </row>
        <row r="16">
          <cell r="A16" t="str">
            <v>AF/0005/02</v>
          </cell>
          <cell r="B16" t="str">
            <v>Corn Products International, Inc. v. United Mexican States</v>
          </cell>
          <cell r="C16" t="str">
            <v>Order of the Consolidation Tribunal</v>
          </cell>
        </row>
        <row r="17">
          <cell r="A17" t="str">
            <v>AF/0005/03</v>
          </cell>
          <cell r="B17" t="str">
            <v>Corn Products International, Inc. v. United Mexican States</v>
          </cell>
          <cell r="C17" t="str">
            <v>Decision on Responsibility (redacted)</v>
          </cell>
        </row>
        <row r="18">
          <cell r="A18" t="str">
            <v>AF/0005/05</v>
          </cell>
          <cell r="B18" t="str">
            <v>Corn Products International, Inc. v. United Mexican States</v>
          </cell>
          <cell r="C18" t="str">
            <v>Separate Opinion of Prof. Andreas Lowenfeld</v>
          </cell>
        </row>
        <row r="19">
          <cell r="A19" t="str">
            <v>AF/0006/02</v>
          </cell>
          <cell r="B19" t="str">
            <v>Archer Daniels Midland Company and Tate &amp; Lyle Ingredients Americas, Inc. v. United Mexican States</v>
          </cell>
          <cell r="C19" t="str">
            <v>Order of the Consolidation Tribunal</v>
          </cell>
        </row>
        <row r="20">
          <cell r="A20" t="str">
            <v>AF/0006/03</v>
          </cell>
          <cell r="B20" t="str">
            <v>Archer Daniels Midland Company and Tate &amp; Lyle Ingredients Americas, Inc. v. United Mexican States</v>
          </cell>
          <cell r="C20" t="str">
            <v>Concurring Opinion</v>
          </cell>
        </row>
        <row r="21">
          <cell r="A21" t="str">
            <v>AF/0006/04</v>
          </cell>
          <cell r="B21" t="str">
            <v>Archer Daniels Midland Company and Tate &amp; Lyle Ingredients Americas, Inc. v. United Mexican States</v>
          </cell>
          <cell r="C21" t="str">
            <v>Concurring Opinion</v>
          </cell>
        </row>
        <row r="22">
          <cell r="A22" t="str">
            <v>AF/0006/05</v>
          </cell>
          <cell r="B22" t="str">
            <v>Archer Daniels Midland Company and Tate &amp; Lyle Ingredients Americas, Inc. v. United Mexican States</v>
          </cell>
          <cell r="C22" t="str">
            <v>Award (Redacted Version)</v>
          </cell>
        </row>
        <row r="23">
          <cell r="A23" t="str">
            <v>AF/0006/06</v>
          </cell>
          <cell r="B23" t="str">
            <v>Archer Daniels Midland Company and Tate &amp; Lyle Ingredients Americas, Inc. v. United Mexican States</v>
          </cell>
          <cell r="C23" t="str">
            <v>Correction of award rendered by Tribunal</v>
          </cell>
        </row>
        <row r="24">
          <cell r="A24" t="str">
            <v>AF/0007/01</v>
          </cell>
          <cell r="B24" t="str">
            <v>Vannessa Ventures Ltd. v. Bolivarian Republic of Venezuela</v>
          </cell>
          <cell r="C24" t="str">
            <v>Decision on Jurisdiction</v>
          </cell>
        </row>
        <row r="25">
          <cell r="A25" t="str">
            <v>AF/0008/01</v>
          </cell>
          <cell r="B25" t="str">
            <v>Bayview Irrigation District and others v. United Mexican States</v>
          </cell>
          <cell r="C25" t="str">
            <v>Award</v>
          </cell>
        </row>
        <row r="26">
          <cell r="A26" t="str">
            <v>AF/0008/02</v>
          </cell>
          <cell r="B26" t="str">
            <v>Bayview Irrigation District and others v. United Mexican States</v>
          </cell>
          <cell r="C26" t="str">
            <v>Award</v>
          </cell>
        </row>
        <row r="27">
          <cell r="A27" t="str">
            <v>AF/0008/03</v>
          </cell>
          <cell r="B27" t="str">
            <v>Bayview Irrigation District and others v. United Mexican States</v>
          </cell>
          <cell r="C27" t="str">
            <v>Reasons for Judgment on Application for Set Aside</v>
          </cell>
        </row>
        <row r="28">
          <cell r="A28" t="str">
            <v>AF/0009/01</v>
          </cell>
          <cell r="B28" t="str">
            <v>Metalclad Corporation v. United Mexican States</v>
          </cell>
          <cell r="C28" t="str">
            <v>Award</v>
          </cell>
        </row>
        <row r="29">
          <cell r="A29" t="str">
            <v>AF/0009/02</v>
          </cell>
          <cell r="B29" t="str">
            <v>Metalclad Corporation v. United Mexican States</v>
          </cell>
          <cell r="C29" t="str">
            <v>Award</v>
          </cell>
        </row>
        <row r="30">
          <cell r="A30" t="str">
            <v>AF/0009/03</v>
          </cell>
          <cell r="B30" t="str">
            <v>Metalclad Corporation v. United Mexican States</v>
          </cell>
          <cell r="C30" t="str">
            <v>Review by British Columbia Supreme Court</v>
          </cell>
        </row>
        <row r="31">
          <cell r="A31" t="str">
            <v>AF/0009/04</v>
          </cell>
          <cell r="B31" t="str">
            <v>Metalclad Corporation v. United Mexican States</v>
          </cell>
          <cell r="C31" t="str">
            <v>Supplementary reasons for BCSC Decision</v>
          </cell>
        </row>
        <row r="32">
          <cell r="A32" t="str">
            <v>AF/0010/01</v>
          </cell>
          <cell r="B32" t="str">
            <v>Robert Azinian and others v. United Mexican States</v>
          </cell>
          <cell r="C32" t="str">
            <v>Award</v>
          </cell>
        </row>
        <row r="33">
          <cell r="A33" t="str">
            <v>AF/0010/02</v>
          </cell>
          <cell r="B33" t="str">
            <v>Robert Azinian and others v. United Mexican States</v>
          </cell>
          <cell r="C33" t="str">
            <v>Award</v>
          </cell>
        </row>
        <row r="34">
          <cell r="A34" t="str">
            <v>AF/0011/01</v>
          </cell>
          <cell r="B34" t="str">
            <v>Joseph C. Lemire v. Ukraine</v>
          </cell>
          <cell r="C34" t="str">
            <v>Award (Embodying Settlement Agreement)</v>
          </cell>
        </row>
        <row r="35">
          <cell r="A35" t="str">
            <v>AF/0012/01</v>
          </cell>
          <cell r="B35" t="str">
            <v>Waste Management, Inc. v. United Mexican States [I]</v>
          </cell>
          <cell r="C35" t="str">
            <v>Decision of Jurisdiction</v>
          </cell>
        </row>
        <row r="36">
          <cell r="A36" t="str">
            <v>AF/0012/02</v>
          </cell>
          <cell r="B36" t="str">
            <v>Waste Management, Inc. v. United Mexican States [I]</v>
          </cell>
          <cell r="C36" t="str">
            <v>Dissenting Opinion</v>
          </cell>
        </row>
        <row r="37">
          <cell r="A37" t="str">
            <v>AF/0013/01</v>
          </cell>
          <cell r="B37" t="str">
            <v>The Loewen Group, Inc. and Raymond L. Loewen v. United States of America</v>
          </cell>
          <cell r="C37" t="str">
            <v>Decision on Jurisdiction</v>
          </cell>
        </row>
        <row r="38">
          <cell r="A38" t="str">
            <v>AF/0013/02</v>
          </cell>
          <cell r="B38" t="str">
            <v>The Loewen Group, Inc. and Raymond L. Loewen v. United States of America</v>
          </cell>
          <cell r="C38" t="str">
            <v>Final Award</v>
          </cell>
        </row>
        <row r="39">
          <cell r="A39" t="str">
            <v>AF/0013/03</v>
          </cell>
          <cell r="B39" t="str">
            <v>The Loewen Group, Inc. and Raymond L. Loewen v. United States of America</v>
          </cell>
          <cell r="C39" t="str">
            <v>Decision on Respondent's Request for a Supplementary Decision</v>
          </cell>
        </row>
        <row r="40">
          <cell r="A40" t="str">
            <v>AF/0013/04</v>
          </cell>
          <cell r="B40" t="str">
            <v>The Loewen Group, Inc. and Raymond L. Loewen v. United States of America</v>
          </cell>
          <cell r="C40" t="str">
            <v>Memorandum of Opinion of the United States District Court Dismissing Loewen's Motion to Vacate Arbitral Award</v>
          </cell>
        </row>
        <row r="41">
          <cell r="A41" t="str">
            <v>AF/0013/05</v>
          </cell>
          <cell r="B41" t="str">
            <v>The Loewen Group, Inc. and Raymond L. Loewen v. United States of America</v>
          </cell>
          <cell r="C41" t="str">
            <v>Notice of petition to vacate award</v>
          </cell>
        </row>
        <row r="42">
          <cell r="A42" t="str">
            <v>AF/0014/01</v>
          </cell>
          <cell r="B42" t="str">
            <v>Marvin Roy Feldman Karpa v. United Mexican States</v>
          </cell>
          <cell r="C42" t="str">
            <v>Decision on Jurisdiction</v>
          </cell>
        </row>
        <row r="43">
          <cell r="A43" t="str">
            <v>AF/0014/02</v>
          </cell>
          <cell r="B43" t="str">
            <v>Marvin Roy Feldman Karpa v. United Mexican States</v>
          </cell>
          <cell r="C43" t="str">
            <v>Decision on Jurisdiction</v>
          </cell>
        </row>
        <row r="44">
          <cell r="A44" t="str">
            <v>AF/0014/03</v>
          </cell>
          <cell r="B44" t="str">
            <v>Marvin Roy Feldman Karpa v. United Mexican States</v>
          </cell>
          <cell r="C44" t="str">
            <v>Award</v>
          </cell>
        </row>
        <row r="45">
          <cell r="A45" t="str">
            <v>AF/0014/04</v>
          </cell>
          <cell r="B45" t="str">
            <v>Marvin Roy Feldman Karpa v. United Mexican States</v>
          </cell>
          <cell r="C45" t="str">
            <v>Award</v>
          </cell>
        </row>
        <row r="46">
          <cell r="A46" t="str">
            <v>AF/0014/05</v>
          </cell>
          <cell r="B46" t="str">
            <v>Marvin Roy Feldman Karpa v. United Mexican States</v>
          </cell>
          <cell r="C46" t="str">
            <v>Dissenting Opinion</v>
          </cell>
        </row>
        <row r="47">
          <cell r="A47" t="str">
            <v>AF/0014/06</v>
          </cell>
          <cell r="B47" t="str">
            <v>Marvin Roy Feldman Karpa v. United Mexican States</v>
          </cell>
          <cell r="C47" t="str">
            <v>Dissenting Opinion</v>
          </cell>
        </row>
        <row r="48">
          <cell r="A48" t="str">
            <v>AF/0014/07</v>
          </cell>
          <cell r="B48" t="str">
            <v>Marvin Roy Feldman Karpa v. United Mexican States</v>
          </cell>
          <cell r="C48" t="str">
            <v>Correction and Interpretation of the Award</v>
          </cell>
        </row>
        <row r="49">
          <cell r="A49" t="str">
            <v>AF/0014/08</v>
          </cell>
          <cell r="B49" t="str">
            <v>Marvin Roy Feldman Karpa v. United Mexican States</v>
          </cell>
          <cell r="C49" t="str">
            <v>Correction and Interpretation of the Award</v>
          </cell>
        </row>
        <row r="50">
          <cell r="A50" t="str">
            <v>AF/0014/11</v>
          </cell>
          <cell r="B50" t="str">
            <v>Marvin Roy Feldman Karpa v. United Mexican States</v>
          </cell>
          <cell r="C50" t="str">
            <v>Review by Ontario Supreme Court</v>
          </cell>
        </row>
        <row r="51">
          <cell r="A51" t="str">
            <v>AF/0014/12</v>
          </cell>
          <cell r="B51" t="str">
            <v>Marvin Roy Feldman Karpa v. United Mexican States</v>
          </cell>
          <cell r="C51" t="str">
            <v>Review by Ontario Court of Appeal</v>
          </cell>
        </row>
        <row r="52">
          <cell r="A52" t="str">
            <v>AF/0014/13</v>
          </cell>
          <cell r="B52" t="str">
            <v>Marvin Roy Feldman Karpa v. United Mexican States</v>
          </cell>
          <cell r="C52" t="str">
            <v>Annexes</v>
          </cell>
        </row>
        <row r="53">
          <cell r="A53" t="str">
            <v>AF/0014/14</v>
          </cell>
          <cell r="B53" t="str">
            <v>Marvin Roy Feldman Karpa v. United Mexican States</v>
          </cell>
          <cell r="C53" t="str">
            <v>Annexes</v>
          </cell>
        </row>
        <row r="54">
          <cell r="A54" t="str">
            <v>AF/0014/15</v>
          </cell>
          <cell r="B54" t="str">
            <v>Marvin Roy Feldman Karpa v. United Mexican States</v>
          </cell>
          <cell r="C54" t="str">
            <v>Procedural Order 1</v>
          </cell>
        </row>
        <row r="55">
          <cell r="A55" t="str">
            <v>AF/0015/01</v>
          </cell>
          <cell r="B55" t="str">
            <v>Mondev International Ltd. v. United States of America</v>
          </cell>
          <cell r="C55" t="str">
            <v>Final Award</v>
          </cell>
        </row>
        <row r="56">
          <cell r="A56" t="str">
            <v>AH/0001/01</v>
          </cell>
          <cell r="B56" t="str">
            <v>Eureko B.V. v. Republic of Poland</v>
          </cell>
          <cell r="C56" t="str">
            <v>Partial Award and Dissenting Opinion</v>
          </cell>
        </row>
        <row r="57">
          <cell r="A57" t="str">
            <v>AH/0001/02</v>
          </cell>
          <cell r="B57" t="str">
            <v>Eureko B.V. v. Republic of Poland</v>
          </cell>
          <cell r="C57" t="str">
            <v>Judgment of Court of First Instance of Brussels on setting aside of award</v>
          </cell>
        </row>
        <row r="58">
          <cell r="A58" t="str">
            <v>AH/0001/03</v>
          </cell>
          <cell r="B58" t="str">
            <v>Eureko B.V. v. Republic of Poland</v>
          </cell>
          <cell r="C58" t="str">
            <v>Judgment of Court of First Instance of Brussels on setting aside of award</v>
          </cell>
        </row>
        <row r="59">
          <cell r="A59" t="str">
            <v>AH/0001/04</v>
          </cell>
          <cell r="B59" t="str">
            <v>Eureko B.V. v. Republic of Poland</v>
          </cell>
          <cell r="C59" t="str">
            <v>Judgment of Court of First Instance of Brussels on challenge to arbitrator</v>
          </cell>
        </row>
        <row r="60">
          <cell r="A60" t="str">
            <v>AH/0001/05</v>
          </cell>
          <cell r="B60" t="str">
            <v>Eureko B.V. v. Republic of Poland</v>
          </cell>
          <cell r="C60" t="str">
            <v>Judgment of Court of First Instance of Brussels on challenge to arbitrator</v>
          </cell>
        </row>
        <row r="61">
          <cell r="A61" t="str">
            <v>IC/0001/01</v>
          </cell>
          <cell r="B61" t="str">
            <v>Mihaly International Corporation v. Democratic Socialist Republic of Sri Lanka</v>
          </cell>
          <cell r="C61" t="str">
            <v>Award</v>
          </cell>
        </row>
        <row r="62">
          <cell r="A62" t="str">
            <v>IC/0001/02</v>
          </cell>
          <cell r="B62" t="str">
            <v>Mihaly International Corporation v. Democratic Socialist Republic of Sri Lanka</v>
          </cell>
          <cell r="C62" t="str">
            <v>Separate concurring opinion</v>
          </cell>
        </row>
        <row r="63">
          <cell r="A63" t="str">
            <v>IC/0002/01</v>
          </cell>
          <cell r="B63" t="str">
            <v>Salini Costruttori S.p.A. and Italstrade S.p.A. v. Kingdom of Morocco</v>
          </cell>
          <cell r="C63" t="str">
            <v>Award</v>
          </cell>
        </row>
        <row r="64">
          <cell r="A64" t="str">
            <v>IC/0002/02</v>
          </cell>
          <cell r="B64" t="str">
            <v>Salini Costruttori S.p.A. and Italstrade S.p.A. v. Kingdom of Morocco</v>
          </cell>
          <cell r="C64" t="str">
            <v>Original French Award: 129 Journal du Droit International 196</v>
          </cell>
        </row>
        <row r="65">
          <cell r="A65" t="str">
            <v>IC/0003/01</v>
          </cell>
          <cell r="B65" t="str">
            <v>Consortium R.F.C.C. v. Kingdom of Morocco</v>
          </cell>
          <cell r="C65" t="str">
            <v>Award on Jurisdiction</v>
          </cell>
        </row>
        <row r="66">
          <cell r="A66" t="str">
            <v>IC/0003/02</v>
          </cell>
          <cell r="B66" t="str">
            <v>Consortium R.F.C.C. v. Kingdom of Morocco</v>
          </cell>
          <cell r="C66" t="str">
            <v>Final Award</v>
          </cell>
        </row>
        <row r="67">
          <cell r="A67" t="str">
            <v>IC/0003/03</v>
          </cell>
          <cell r="B67" t="str">
            <v>Consortium R.F.C.C. v. Kingdom of Morocco</v>
          </cell>
          <cell r="C67" t="str">
            <v>Decision on Annulment</v>
          </cell>
        </row>
        <row r="68">
          <cell r="A68" t="str">
            <v>IC/0006/01</v>
          </cell>
          <cell r="B68" t="str">
            <v>Generation Ukraine Inc. v. Ukraine</v>
          </cell>
          <cell r="C68" t="str">
            <v>Final Award</v>
          </cell>
        </row>
        <row r="69">
          <cell r="A69" t="str">
            <v>IC/0007/01</v>
          </cell>
          <cell r="B69" t="str">
            <v>AES Summit Generation Limited v. Republic of Hungary</v>
          </cell>
          <cell r="C69" t="str">
            <v>Settlement agreed by parties and proceedings discontinued at their request</v>
          </cell>
        </row>
        <row r="70">
          <cell r="A70" t="str">
            <v>IC/0009/01</v>
          </cell>
          <cell r="B70" t="str">
            <v>Noble Ventures, Inc. v. Romania</v>
          </cell>
          <cell r="C70" t="str">
            <v>Award</v>
          </cell>
        </row>
        <row r="71">
          <cell r="A71" t="str">
            <v>IC/0009/02</v>
          </cell>
          <cell r="B71" t="str">
            <v>Noble Ventures, Inc. v. Romania</v>
          </cell>
          <cell r="C71" t="str">
            <v>Rectification of Award</v>
          </cell>
        </row>
        <row r="72">
          <cell r="A72" t="str">
            <v>IC/0010/01</v>
          </cell>
          <cell r="B72" t="str">
            <v>Azurix Corp. v. Argentine Republic</v>
          </cell>
          <cell r="C72" t="str">
            <v>Award on Jurisdiction</v>
          </cell>
        </row>
        <row r="73">
          <cell r="A73" t="str">
            <v>IC/0010/02</v>
          </cell>
          <cell r="B73" t="str">
            <v>Azurix Corp. v. Argentine Republic</v>
          </cell>
          <cell r="C73" t="str">
            <v>Award</v>
          </cell>
        </row>
        <row r="74">
          <cell r="A74" t="str">
            <v>IC/0010/03</v>
          </cell>
          <cell r="B74" t="str">
            <v>Azurix Corp. v. Argentine Republic</v>
          </cell>
          <cell r="C74" t="str">
            <v>Award</v>
          </cell>
        </row>
        <row r="75">
          <cell r="A75" t="str">
            <v>IC/0010/04</v>
          </cell>
          <cell r="B75" t="str">
            <v>Azurix Corp. v. Argentine Republic</v>
          </cell>
          <cell r="C75" t="str">
            <v>Decision on the Continued Stay of Enforcement of the Award</v>
          </cell>
        </row>
        <row r="76">
          <cell r="A76" t="str">
            <v>IC/0010/05</v>
          </cell>
          <cell r="B76" t="str">
            <v>Azurix Corp. v. Argentine Republic</v>
          </cell>
          <cell r="C76" t="str">
            <v>Decision on the Continued Stay of Enforcement of the Award</v>
          </cell>
        </row>
        <row r="77">
          <cell r="A77" t="str">
            <v>IC/0011/01</v>
          </cell>
          <cell r="B77" t="str">
            <v>SGS Société Générale de Surveillance S.A. v. Islamic Republic of Pakistan</v>
          </cell>
          <cell r="C77" t="str">
            <v>Procedural Order No. 2</v>
          </cell>
        </row>
        <row r="78">
          <cell r="A78" t="str">
            <v>IC/0011/02</v>
          </cell>
          <cell r="B78" t="str">
            <v>SGS Société Générale de Surveillance S.A. v. Islamic Republic of Pakistan</v>
          </cell>
          <cell r="C78" t="str">
            <v>Award on Jurisdiction</v>
          </cell>
        </row>
        <row r="79">
          <cell r="A79" t="str">
            <v>IC/0012/01</v>
          </cell>
          <cell r="B79" t="str">
            <v>Enron Corporation and Ponderosa Assets, L.P. v. Argentine Republic</v>
          </cell>
          <cell r="C79" t="str">
            <v>Award on Jurisdiction</v>
          </cell>
        </row>
        <row r="80">
          <cell r="A80" t="str">
            <v>IC/0012/02</v>
          </cell>
          <cell r="B80" t="str">
            <v>Enron Corporation and Ponderosa Assets, L.P. v. Argentine Republic</v>
          </cell>
          <cell r="C80" t="str">
            <v>Decision on Jurisdiction (Ancilliary Claim)</v>
          </cell>
        </row>
        <row r="81">
          <cell r="A81" t="str">
            <v>IC/0012/03</v>
          </cell>
          <cell r="B81" t="str">
            <v>Enron Corporation and Ponderosa Assets, L.P. v. Argentine Republic</v>
          </cell>
          <cell r="C81" t="str">
            <v>Decision on Jurisdiction (Ancilliary Claim)</v>
          </cell>
        </row>
        <row r="82">
          <cell r="A82" t="str">
            <v>IC/0012/04</v>
          </cell>
          <cell r="B82" t="str">
            <v>Enron Corporation and Ponderosa Assets, L.P. v. Argentine Republic</v>
          </cell>
          <cell r="C82" t="str">
            <v>Award</v>
          </cell>
        </row>
        <row r="83">
          <cell r="A83" t="str">
            <v>IC/0012/05</v>
          </cell>
          <cell r="B83" t="str">
            <v>Enron Corporation and Ponderosa Assets, L.P. v. Argentine Republic</v>
          </cell>
          <cell r="C83" t="str">
            <v>Decision on Rectification</v>
          </cell>
        </row>
        <row r="84">
          <cell r="A84" t="str">
            <v>IC/0012/06</v>
          </cell>
          <cell r="B84" t="str">
            <v>Enron Corporation and Ponderosa Assets, L.P. v. Argentine Republic</v>
          </cell>
          <cell r="C84" t="str">
            <v>Decision on Rectification</v>
          </cell>
        </row>
        <row r="85">
          <cell r="A85" t="str">
            <v>IC/0012/07</v>
          </cell>
          <cell r="B85" t="str">
            <v>Enron Corporation and Ponderosa Assets, L.P. v. Argentine Republic</v>
          </cell>
          <cell r="C85" t="str">
            <v>Decision on Request for Continued Stay of Enforcement</v>
          </cell>
        </row>
        <row r="86">
          <cell r="A86" t="str">
            <v>IC/0014/01</v>
          </cell>
          <cell r="B86" t="str">
            <v>AIG Capital Partners, Inc. and CJSC Tema Real Estate Company v. Republic of Kazakhstan</v>
          </cell>
          <cell r="C86" t="str">
            <v>Award</v>
          </cell>
        </row>
        <row r="87">
          <cell r="A87" t="str">
            <v>IC/0014/02</v>
          </cell>
          <cell r="B87" t="str">
            <v>AIG Capital Partners, Inc. and CJSC Tema Real Estate Company v. Republic of Kazakhstan</v>
          </cell>
          <cell r="C87" t="str">
            <v>Judgment of the English High Court of Justice on Enforcement</v>
          </cell>
        </row>
        <row r="88">
          <cell r="A88" t="str">
            <v>IC/0015/01</v>
          </cell>
          <cell r="B88" t="str">
            <v>MTD Equity Sdn. Bhd. and MTD Chile S.A. v. Republic of Chile</v>
          </cell>
          <cell r="C88" t="str">
            <v>Award</v>
          </cell>
        </row>
        <row r="89">
          <cell r="A89" t="str">
            <v>IC/0015/02</v>
          </cell>
          <cell r="B89" t="str">
            <v>MTD Equity Sdn. Bhd. and MTD Chile S.A. v. Republic of Chile</v>
          </cell>
          <cell r="C89" t="str">
            <v>Decision on Annulment</v>
          </cell>
        </row>
        <row r="90">
          <cell r="A90" t="str">
            <v>IC/0016/01</v>
          </cell>
          <cell r="B90" t="str">
            <v>CMS Gas Transmission Company v. Argentine Republic</v>
          </cell>
          <cell r="C90" t="str">
            <v>Award on Jurisdiction</v>
          </cell>
        </row>
        <row r="91">
          <cell r="A91" t="str">
            <v>IC/0016/02</v>
          </cell>
          <cell r="B91" t="str">
            <v>CMS Gas Transmission Company v. Argentine Republic</v>
          </cell>
          <cell r="C91" t="str">
            <v>Award</v>
          </cell>
        </row>
        <row r="92">
          <cell r="A92" t="str">
            <v>IC/0016/03</v>
          </cell>
          <cell r="B92" t="str">
            <v>CMS Gas Transmission Company v. Argentine Republic</v>
          </cell>
          <cell r="C92" t="str">
            <v>Argentine Republic's Application for Annulment</v>
          </cell>
        </row>
        <row r="93">
          <cell r="A93" t="str">
            <v>IC/0016/04</v>
          </cell>
          <cell r="B93" t="str">
            <v>CMS Gas Transmission Company v. Argentine Republic</v>
          </cell>
          <cell r="C93" t="str">
            <v>Decision on Argentine Republic's Request for a Continued Stay of Enforcement of the Award</v>
          </cell>
        </row>
        <row r="94">
          <cell r="A94" t="str">
            <v>IC/0016/05</v>
          </cell>
          <cell r="B94" t="str">
            <v>CMS Gas Transmission Company v. Argentine Republic</v>
          </cell>
          <cell r="C94" t="str">
            <v>Annulment Decision</v>
          </cell>
        </row>
        <row r="95">
          <cell r="A95" t="str">
            <v>IC/0016/06</v>
          </cell>
          <cell r="B95" t="str">
            <v>CMS Gas Transmission Company v. Argentine Republic</v>
          </cell>
          <cell r="C95" t="str">
            <v>Annulment Decision</v>
          </cell>
        </row>
        <row r="96">
          <cell r="A96" t="str">
            <v>IC/0018/01</v>
          </cell>
          <cell r="B96" t="str">
            <v>Siemens A.G. v. Argentine Republic</v>
          </cell>
          <cell r="C96" t="str">
            <v>Decision on Jurisdiction</v>
          </cell>
        </row>
        <row r="97">
          <cell r="A97" t="str">
            <v>IC/0018/02</v>
          </cell>
          <cell r="B97" t="str">
            <v>Siemens A.G. v. Argentine Republic</v>
          </cell>
          <cell r="C97" t="str">
            <v>Decision on Jurisdiction</v>
          </cell>
        </row>
        <row r="98">
          <cell r="A98" t="str">
            <v>IC/0018/03</v>
          </cell>
          <cell r="B98" t="str">
            <v>Siemens A.G. v. Argentine Republic</v>
          </cell>
          <cell r="C98" t="str">
            <v>Separate Opinion of Prof. Janeiro</v>
          </cell>
        </row>
        <row r="99">
          <cell r="A99" t="str">
            <v>IC/0018/04</v>
          </cell>
          <cell r="B99" t="str">
            <v>Siemens A.G. v. Argentine Republic</v>
          </cell>
          <cell r="C99" t="str">
            <v>Award</v>
          </cell>
        </row>
        <row r="100">
          <cell r="A100" t="str">
            <v>IC/0018/05</v>
          </cell>
          <cell r="B100" t="str">
            <v>Siemens A.G. v. Argentine Republic</v>
          </cell>
          <cell r="C100" t="str">
            <v>US Submission regarding Arts. 53 and 54</v>
          </cell>
        </row>
        <row r="101">
          <cell r="A101" t="str">
            <v>IC/0018/06</v>
          </cell>
          <cell r="B101" t="str">
            <v>Siemens A.G. v. Argentine Republic</v>
          </cell>
          <cell r="C101" t="str">
            <v>Argentina's Response to US Department of State Letter</v>
          </cell>
        </row>
        <row r="102">
          <cell r="A102" t="str">
            <v>IC/0019/01</v>
          </cell>
          <cell r="B102" t="str">
            <v>LG&amp;E Energy Corp., LG&amp;E Capital Corp. and LG&amp;E International Inc. v. Argentine Republic</v>
          </cell>
          <cell r="C102" t="str">
            <v>Decision on Jurisdiction</v>
          </cell>
        </row>
        <row r="103">
          <cell r="A103" t="str">
            <v>IC/0019/02</v>
          </cell>
          <cell r="B103" t="str">
            <v>LG&amp;E Energy Corp., LG&amp;E Capital Corp. and LG&amp;E International Inc. v. Argentine Republic</v>
          </cell>
          <cell r="C103" t="str">
            <v>Decision on Jurisdiction</v>
          </cell>
        </row>
        <row r="104">
          <cell r="A104" t="str">
            <v>IC/0019/03</v>
          </cell>
          <cell r="B104" t="str">
            <v>LG&amp;E Energy Corp., LG&amp;E Capital Corp. and LG&amp;E International Inc. v. Argentine Republic</v>
          </cell>
          <cell r="C104" t="str">
            <v>Decision on Liability</v>
          </cell>
        </row>
        <row r="105">
          <cell r="A105" t="str">
            <v>IC/0019/04</v>
          </cell>
          <cell r="B105" t="str">
            <v>LG&amp;E Energy Corp., LG&amp;E Capital Corp. and LG&amp;E International Inc. v. Argentine Republic</v>
          </cell>
          <cell r="C105" t="str">
            <v>Decision on Liability</v>
          </cell>
        </row>
        <row r="106">
          <cell r="A106" t="str">
            <v>IC/0019/05</v>
          </cell>
          <cell r="B106" t="str">
            <v>LG&amp;E Energy Corp., LG&amp;E Capital Corp. and LG&amp;E International Inc. v. Argentine Republic</v>
          </cell>
          <cell r="C106" t="str">
            <v>Award</v>
          </cell>
        </row>
        <row r="107">
          <cell r="A107" t="str">
            <v>IC/0019/06</v>
          </cell>
          <cell r="B107" t="str">
            <v>LG&amp;E Energy Corp., LG&amp;E Capital Corp. and LG&amp;E International Inc. v. Argentine Republic</v>
          </cell>
          <cell r="C107" t="str">
            <v>Award</v>
          </cell>
        </row>
        <row r="108">
          <cell r="A108" t="str">
            <v>IC/0019/07</v>
          </cell>
          <cell r="B108" t="str">
            <v>LG&amp;E Energy Corp., LG&amp;E Capital Corp. and LG&amp;E International Inc. v. Argentine Republic</v>
          </cell>
          <cell r="C108" t="str">
            <v>Decision on Claimants' Request for Supplementary Decision</v>
          </cell>
        </row>
        <row r="109">
          <cell r="A109" t="str">
            <v>IC/0020/01</v>
          </cell>
          <cell r="B109" t="str">
            <v>IBM World Trade Corp. v. Republic of Ecuador</v>
          </cell>
          <cell r="C109" t="str">
            <v>Decision on Jurisdiction</v>
          </cell>
        </row>
        <row r="110">
          <cell r="A110" t="str">
            <v>IC/0020/02</v>
          </cell>
          <cell r="B110" t="str">
            <v>IBM World Trade Corp. v. Republic of Ecuador</v>
          </cell>
          <cell r="C110" t="str">
            <v>Decision on Jurisdiction</v>
          </cell>
        </row>
        <row r="111">
          <cell r="A111" t="str">
            <v>IC/0020/03</v>
          </cell>
          <cell r="B111" t="str">
            <v>IBM World Trade Corp. v. Republic of Ecuador</v>
          </cell>
          <cell r="C111" t="str">
            <v>Dissenting Opinion on Jurisdiction</v>
          </cell>
        </row>
        <row r="112">
          <cell r="A112" t="str">
            <v>IC/0020/04</v>
          </cell>
          <cell r="B112" t="str">
            <v>IBM World Trade Corp. v. Republic of Ecuador</v>
          </cell>
          <cell r="C112" t="str">
            <v>Award embodying Parties' Settlement</v>
          </cell>
        </row>
        <row r="113">
          <cell r="A113" t="str">
            <v>IC/0021/01</v>
          </cell>
          <cell r="B113" t="str">
            <v>Salini Costruttori S.p.A. and Italstrade S.p.A. v. Hashemite Kingdom of Jordan</v>
          </cell>
          <cell r="C113" t="str">
            <v>Decision on Jurisdiction</v>
          </cell>
        </row>
        <row r="114">
          <cell r="A114" t="str">
            <v>IC/0021/02</v>
          </cell>
          <cell r="B114" t="str">
            <v>Salini Costruttori S.p.A. and Italstrade S.p.A. v. Hashemite Kingdom of Jordan</v>
          </cell>
          <cell r="C114" t="str">
            <v>Award</v>
          </cell>
        </row>
        <row r="115">
          <cell r="A115" t="str">
            <v>IC/0022/01</v>
          </cell>
          <cell r="B115" t="str">
            <v>Ahmonseto, Inc. and others v. Arab Republic of Egypt</v>
          </cell>
          <cell r="C115" t="str">
            <v>Award</v>
          </cell>
        </row>
        <row r="116">
          <cell r="A116" t="str">
            <v>IC/0023/01</v>
          </cell>
          <cell r="B116" t="str">
            <v>Sempra Energy International v. Argentine Republic</v>
          </cell>
          <cell r="C116" t="str">
            <v>Decision on Objections to Jurisdiction</v>
          </cell>
        </row>
        <row r="117">
          <cell r="A117" t="str">
            <v>IC/0023/02</v>
          </cell>
          <cell r="B117" t="str">
            <v>Sempra Energy International v. Argentine Republic</v>
          </cell>
          <cell r="C117" t="str">
            <v>Decision on Objections to Jurisdiction</v>
          </cell>
        </row>
        <row r="118">
          <cell r="A118" t="str">
            <v>IC/0023/03</v>
          </cell>
          <cell r="B118" t="str">
            <v>Sempra Energy International v. Argentine Republic</v>
          </cell>
          <cell r="C118" t="str">
            <v>Partial Dissenting Opinion</v>
          </cell>
        </row>
        <row r="119">
          <cell r="A119" t="str">
            <v>IC/0023/04</v>
          </cell>
          <cell r="B119" t="str">
            <v>Sempra Energy International v. Argentine Republic</v>
          </cell>
          <cell r="C119" t="str">
            <v>Award</v>
          </cell>
        </row>
        <row r="120">
          <cell r="A120" t="str">
            <v>IC/0024/01</v>
          </cell>
          <cell r="B120" t="str">
            <v>AES Corporation v. Argentine Republic</v>
          </cell>
          <cell r="C120" t="str">
            <v>Decision on Jurisdiction</v>
          </cell>
        </row>
        <row r="121">
          <cell r="A121" t="str">
            <v>IC/0025/01</v>
          </cell>
          <cell r="B121" t="str">
            <v>Tokios Tokelės v. Ukraine</v>
          </cell>
          <cell r="C121" t="str">
            <v>Procedural order No. 1</v>
          </cell>
        </row>
        <row r="122">
          <cell r="A122" t="str">
            <v>IC/0025/02</v>
          </cell>
          <cell r="B122" t="str">
            <v>Tokios Tokelės v. Ukraine</v>
          </cell>
          <cell r="C122" t="str">
            <v>Decision on Jurisdiction</v>
          </cell>
        </row>
        <row r="123">
          <cell r="A123" t="str">
            <v>IC/0025/03</v>
          </cell>
          <cell r="B123" t="str">
            <v>Tokios Tokelės v. Ukraine</v>
          </cell>
          <cell r="C123" t="str">
            <v>Dissenting opinion</v>
          </cell>
        </row>
        <row r="124">
          <cell r="A124" t="str">
            <v>IC/0025/04</v>
          </cell>
          <cell r="B124" t="str">
            <v>Tokios Tokelės v. Ukraine</v>
          </cell>
          <cell r="C124" t="str">
            <v>Procedural order No. 3</v>
          </cell>
        </row>
        <row r="125">
          <cell r="A125" t="str">
            <v>IC/0025/05</v>
          </cell>
          <cell r="B125" t="str">
            <v>Tokios Tokelės v. Ukraine</v>
          </cell>
          <cell r="C125" t="str">
            <v>Award and Separate Opinion</v>
          </cell>
        </row>
        <row r="126">
          <cell r="A126" t="str">
            <v>IC/0026/01</v>
          </cell>
          <cell r="B126" t="str">
            <v>Aguas del Tunari S.A. v. Republic of Bolivia</v>
          </cell>
          <cell r="C126" t="str">
            <v>Decision on Respondent's Objections to Jurisdiction</v>
          </cell>
        </row>
        <row r="127">
          <cell r="A127" t="str">
            <v>IC/0026/02</v>
          </cell>
          <cell r="B127" t="str">
            <v>Aguas del Tunari S.A. v. Republic of Bolivia</v>
          </cell>
          <cell r="C127" t="str">
            <v>Decision on Respondent's Objections to Jurisdiction</v>
          </cell>
        </row>
        <row r="128">
          <cell r="A128" t="str">
            <v>IC/0027/01</v>
          </cell>
          <cell r="B128" t="str">
            <v>PSEG Global Inc. and Konya Ilgin Elektrik Üretim ve Ticaret Limited Sirketi v. Republic of Turkey</v>
          </cell>
          <cell r="C128" t="str">
            <v>Decision on Jurisdiction</v>
          </cell>
        </row>
        <row r="129">
          <cell r="A129" t="str">
            <v>IC/0027/02</v>
          </cell>
          <cell r="B129" t="str">
            <v>PSEG Global Inc. and Konya Ilgin Elektrik Üretim ve Ticaret Limited Sirketi v. Republic of Turkey</v>
          </cell>
          <cell r="C129" t="str">
            <v>Award</v>
          </cell>
        </row>
        <row r="130">
          <cell r="A130" t="str">
            <v>IC/0028/01</v>
          </cell>
          <cell r="B130" t="str">
            <v>SGS Société Générale de Surveillance S.A. v. Republic of the Philippines</v>
          </cell>
          <cell r="C130" t="str">
            <v>Decision of Jurisdiction</v>
          </cell>
        </row>
        <row r="131">
          <cell r="A131" t="str">
            <v>IC/0028/02</v>
          </cell>
          <cell r="B131" t="str">
            <v>SGS Société Générale de Surveillance S.A. v. Republic of the Philippines</v>
          </cell>
          <cell r="C131" t="str">
            <v>Supplementary Declaration by One of the Arbitrators</v>
          </cell>
        </row>
        <row r="132">
          <cell r="A132" t="str">
            <v>IC/0028/03</v>
          </cell>
          <cell r="B132" t="str">
            <v>SGS Société Générale de Surveillance S.A. v. Republic of the Philippines</v>
          </cell>
          <cell r="C132" t="str">
            <v>Order of the Tribunal on Further Proceedings</v>
          </cell>
        </row>
        <row r="133">
          <cell r="A133" t="str">
            <v>IC/0029/01</v>
          </cell>
          <cell r="B133" t="str">
            <v>Hussein Nuaman Soufraki v. United Arab Emirates</v>
          </cell>
          <cell r="C133" t="str">
            <v>Decision on Jurisdiction</v>
          </cell>
        </row>
        <row r="134">
          <cell r="A134" t="str">
            <v>IC/0029/02</v>
          </cell>
          <cell r="B134" t="str">
            <v>Hussein Nuaman Soufraki v. United Arab Emirates</v>
          </cell>
          <cell r="C134" t="str">
            <v>Separate Opinion and Statement of Dissent</v>
          </cell>
        </row>
        <row r="135">
          <cell r="A135" t="str">
            <v>IC/0029/03</v>
          </cell>
          <cell r="B135" t="str">
            <v>Hussein Nuaman Soufraki v. United Arab Emirates</v>
          </cell>
          <cell r="C135" t="str">
            <v>Decision of the Ad Hoc Committee on the Application for Annulment of Mr Soufraki</v>
          </cell>
        </row>
        <row r="136">
          <cell r="A136" t="str">
            <v>IC/0029/05</v>
          </cell>
          <cell r="B136" t="str">
            <v>Hussein Nuaman Soufraki v. United Arab Emirates</v>
          </cell>
          <cell r="C136" t="str">
            <v>Rectification of the Annulment Decision</v>
          </cell>
        </row>
        <row r="137">
          <cell r="A137" t="str">
            <v>IC/0031/01</v>
          </cell>
          <cell r="B137" t="str">
            <v>Champion Trading Company and Ameritrade International, Inc. v. Arab Republic of Egypt</v>
          </cell>
          <cell r="C137" t="str">
            <v>Decision on Jurisdiction</v>
          </cell>
        </row>
        <row r="138">
          <cell r="A138" t="str">
            <v>IC/0031/02</v>
          </cell>
          <cell r="B138" t="str">
            <v>Champion Trading Company and Ameritrade International, Inc. v. Arab Republic of Egypt</v>
          </cell>
          <cell r="C138" t="str">
            <v>Award</v>
          </cell>
        </row>
        <row r="139">
          <cell r="A139" t="str">
            <v>IC/0032/01</v>
          </cell>
          <cell r="B139" t="str">
            <v>Consortium Groupement L.E.S.I. - DIPENTA v. People's Democratic Republic of Algeria</v>
          </cell>
          <cell r="C139" t="str">
            <v>Award</v>
          </cell>
        </row>
        <row r="140">
          <cell r="A140" t="str">
            <v>IC/0033/01</v>
          </cell>
          <cell r="B140" t="str">
            <v>Gas Natural SDG, S.A. v. Argentine Republic</v>
          </cell>
          <cell r="C140" t="str">
            <v>Decision of the Tribunal on Preliminary Questions on Jurisidiction</v>
          </cell>
        </row>
        <row r="141">
          <cell r="A141" t="str">
            <v>IC/0033/02</v>
          </cell>
          <cell r="B141" t="str">
            <v>Gas Natural SDG, S.A. v. Argentine Republic</v>
          </cell>
          <cell r="C141" t="str">
            <v>Decision of the Tribunal on Preliminary Questions on Jurisidiction</v>
          </cell>
        </row>
        <row r="142">
          <cell r="A142" t="str">
            <v>IC/0034/01</v>
          </cell>
          <cell r="B142" t="str">
            <v>Joy Mining Machinery Limited v. Arab Republic of Egypt</v>
          </cell>
          <cell r="C142" t="str">
            <v>Award on Jurisdiction</v>
          </cell>
        </row>
        <row r="143">
          <cell r="A143" t="str">
            <v>IC/0035/01</v>
          </cell>
          <cell r="B143" t="str">
            <v>Pan American Energy LLC and BP Argentina Exploration Company v. Argentine Republic</v>
          </cell>
          <cell r="C143" t="str">
            <v>Decision on Preliminary Objections</v>
          </cell>
        </row>
        <row r="144">
          <cell r="A144" t="str">
            <v>IC/0035/02</v>
          </cell>
          <cell r="B144" t="str">
            <v>Pan American Energy LLC and BP Argentina Exploration Company v. Argentine Republic</v>
          </cell>
          <cell r="C144" t="str">
            <v>Decision on Preliminary Objections</v>
          </cell>
        </row>
        <row r="145">
          <cell r="A145" t="str">
            <v>IC/0036/01</v>
          </cell>
          <cell r="B145" t="str">
            <v>El Paso Energy International Company v. Argentine Republic</v>
          </cell>
          <cell r="C145" t="str">
            <v>Decision on Jurisdiction</v>
          </cell>
        </row>
        <row r="146">
          <cell r="A146" t="str">
            <v>IC/0036/02</v>
          </cell>
          <cell r="B146" t="str">
            <v>El Paso Energy International Company v. Argentine Republic</v>
          </cell>
          <cell r="C146" t="str">
            <v>Decision on Jurisdiction</v>
          </cell>
        </row>
        <row r="147">
          <cell r="A147" t="str">
            <v>IC/0037/01</v>
          </cell>
          <cell r="B147" t="str">
            <v>ADC Affiliate Limited and ADC &amp; ADMC Management Limited v. Republic of Hungary</v>
          </cell>
          <cell r="C147" t="str">
            <v>Award</v>
          </cell>
        </row>
        <row r="148">
          <cell r="A148" t="str">
            <v>IC/0038/01</v>
          </cell>
          <cell r="B148" t="str">
            <v>Suez, Sociedad General de Aguas de Barcelona S.A. and Interagua Servicios Integrales de Agua S.A. v. Argentine Republic</v>
          </cell>
          <cell r="C148" t="str">
            <v>Order in response to a Petition for Participation as Amicus Curiae</v>
          </cell>
        </row>
        <row r="149">
          <cell r="A149" t="str">
            <v>IC/0038/02</v>
          </cell>
          <cell r="B149" t="str">
            <v>Suez, Sociedad General de Aguas de Barcelona S.A. and Interagua Servicios Integrales de Agua S.A. v. Argentine Republic</v>
          </cell>
          <cell r="C149" t="str">
            <v>Order in response to a Petition for Participation as Amicus Curiae</v>
          </cell>
        </row>
        <row r="150">
          <cell r="A150" t="str">
            <v>IC/0038/03</v>
          </cell>
          <cell r="B150" t="str">
            <v>Suez, Sociedad General de Aguas de Barcelona S.A. and Interagua Servicios Integrales de Agua S.A. v. Argentine Republic</v>
          </cell>
          <cell r="C150" t="str">
            <v>Procedural Order No. 1</v>
          </cell>
        </row>
        <row r="151">
          <cell r="A151" t="str">
            <v>IC/0038/04</v>
          </cell>
          <cell r="B151" t="str">
            <v>Suez, Sociedad General de Aguas de Barcelona S.A. and Interagua Servicios Integrales de Agua S.A. v. Argentine Republic</v>
          </cell>
          <cell r="C151" t="str">
            <v>Procedural Order No. 1</v>
          </cell>
        </row>
        <row r="152">
          <cell r="A152" t="str">
            <v>IC/0038/05</v>
          </cell>
          <cell r="B152" t="str">
            <v>Suez, Sociedad General de Aguas de Barcelona S.A. and Interagua Servicios Integrales de Agua S.A. v. Argentine Republic</v>
          </cell>
          <cell r="C152" t="str">
            <v>Decision on Jurisdiction</v>
          </cell>
        </row>
        <row r="153">
          <cell r="A153" t="str">
            <v>IC/0038/06</v>
          </cell>
          <cell r="B153" t="str">
            <v>Suez, Sociedad General de Aguas de Barcelona S.A. and Interagua Servicios Integrales de Agua S.A. v. Argentine Republic</v>
          </cell>
          <cell r="C153" t="str">
            <v>Decision on Jurisdiction</v>
          </cell>
        </row>
        <row r="154">
          <cell r="A154" t="str">
            <v>IC/0038/07</v>
          </cell>
          <cell r="B154" t="str">
            <v>Suez, Sociedad General de Aguas de Barcelona S.A. and Interagua Servicios Integrales de Agua S.A. v. Argentine Republic</v>
          </cell>
          <cell r="C154" t="str">
            <v>Signature page for Decision on Jurisdiction</v>
          </cell>
        </row>
        <row r="155">
          <cell r="A155" t="str">
            <v>IC/0038/08</v>
          </cell>
          <cell r="B155" t="str">
            <v>Suez, Sociedad General de Aguas de Barcelona S.A. and Interagua Servicios Integrales de Agua S.A. v. Argentine Republic</v>
          </cell>
          <cell r="C155" t="str">
            <v>Signature page for Decision on Jurisdiction</v>
          </cell>
        </row>
        <row r="156">
          <cell r="A156" t="str">
            <v>IC/0038/09</v>
          </cell>
          <cell r="B156" t="str">
            <v>Suez, Sociedad General de Aguas de Barcelona S.A. and Interagua Servicios Integrales de Agua S.A. v. Argentine Republic</v>
          </cell>
          <cell r="C156" t="str">
            <v>Decision on the Proposal for the Disqualification of a Member of a Arbitral Tribunal</v>
          </cell>
        </row>
        <row r="157">
          <cell r="A157" t="str">
            <v>IC/0038/10</v>
          </cell>
          <cell r="B157" t="str">
            <v>Suez, Sociedad General de Aguas de Barcelona S.A. and Interagua Servicios Integrales de Agua S.A. v. Argentine Republic</v>
          </cell>
          <cell r="C157" t="str">
            <v>Decision on a Second Proposal for the Disqualification of a Member of the Arbitral Tribunal</v>
          </cell>
        </row>
        <row r="158">
          <cell r="A158" t="str">
            <v>IC/0039/01</v>
          </cell>
          <cell r="B158" t="str">
            <v>Suez, Sociedad General de Aguas de Barcelona S.A. and Vivendi Universal S.A v. Argentine Republic</v>
          </cell>
          <cell r="C158" t="str">
            <v>Order in Response to a Petition for Transparency and Participation as Amicus Curiae</v>
          </cell>
        </row>
        <row r="159">
          <cell r="A159" t="str">
            <v>IC/0039/02</v>
          </cell>
          <cell r="B159" t="str">
            <v>Suez, Sociedad General de Aguas de Barcelona S.A. and Vivendi Universal S.A v. Argentine Republic</v>
          </cell>
          <cell r="C159" t="str">
            <v>Order in Response to a Petition for Transparency and Participation as Amicus Curiae</v>
          </cell>
        </row>
        <row r="160">
          <cell r="A160" t="str">
            <v>IC/0039/03</v>
          </cell>
          <cell r="B160" t="str">
            <v>Suez, Sociedad General de Aguas de Barcelona S.A. and Vivendi Universal S.A v. Argentine Republic</v>
          </cell>
          <cell r="C160" t="str">
            <v>Procedural Order No. 1</v>
          </cell>
        </row>
        <row r="161">
          <cell r="A161" t="str">
            <v>IC/0039/04</v>
          </cell>
          <cell r="B161" t="str">
            <v>Suez, Sociedad General de Aguas de Barcelona S.A. and Vivendi Universal S.A v. Argentine Republic</v>
          </cell>
          <cell r="C161" t="str">
            <v>Procedural Order No. 1</v>
          </cell>
        </row>
        <row r="162">
          <cell r="A162" t="str">
            <v>IC/0039/05</v>
          </cell>
          <cell r="B162" t="str">
            <v>Suez, Sociedad General de Aguas de Barcelona S.A. and Vivendi Universal S.A v. Argentine Republic</v>
          </cell>
          <cell r="C162" t="str">
            <v>Decision on Jurisdiction</v>
          </cell>
        </row>
        <row r="163">
          <cell r="A163" t="str">
            <v>IC/0039/06</v>
          </cell>
          <cell r="B163" t="str">
            <v>Suez, Sociedad General de Aguas de Barcelona S.A. and Vivendi Universal S.A v. Argentine Republic</v>
          </cell>
          <cell r="C163" t="str">
            <v>Decision on Jurisdiction</v>
          </cell>
        </row>
        <row r="164">
          <cell r="A164" t="str">
            <v>IC/0039/07</v>
          </cell>
          <cell r="B164" t="str">
            <v>Suez, Sociedad General de Aguas de Barcelona S.A. and Vivendi Universal S.A v. Argentine Republic</v>
          </cell>
          <cell r="C164" t="str">
            <v>Procedural Order No. 2</v>
          </cell>
        </row>
        <row r="165">
          <cell r="A165" t="str">
            <v>IC/0039/08</v>
          </cell>
          <cell r="B165" t="str">
            <v>Suez, Sociedad General de Aguas de Barcelona S.A. and Vivendi Universal S.A v. Argentine Republic</v>
          </cell>
          <cell r="C165" t="str">
            <v>Procedural Order No. 2</v>
          </cell>
        </row>
        <row r="166">
          <cell r="A166" t="str">
            <v>IC/0039/09</v>
          </cell>
          <cell r="B166" t="str">
            <v>Suez, Sociedad General de Aguas de Barcelona S.A. and Vivendi Universal S.A v. Argentine Republic</v>
          </cell>
          <cell r="C166" t="str">
            <v>Order in response to amicus petition</v>
          </cell>
        </row>
        <row r="167">
          <cell r="A167" t="str">
            <v>IC/0040/01</v>
          </cell>
          <cell r="B167" t="str">
            <v>Camuzzi International S.A. v. Argentine Republic</v>
          </cell>
          <cell r="C167" t="str">
            <v>Decision on Objections to Jurisdiction</v>
          </cell>
        </row>
        <row r="168">
          <cell r="A168" t="str">
            <v>IC/0040/02</v>
          </cell>
          <cell r="B168" t="str">
            <v>Camuzzi International S.A. v. Argentine Republic</v>
          </cell>
          <cell r="C168" t="str">
            <v>Decision on Objections to Jurisdiction</v>
          </cell>
        </row>
        <row r="169">
          <cell r="A169" t="str">
            <v>IC/0040/03</v>
          </cell>
          <cell r="B169" t="str">
            <v>Camuzzi International S.A. v. Argentine Republic</v>
          </cell>
          <cell r="C169" t="str">
            <v>Decision on Objections to Jurisdiction</v>
          </cell>
        </row>
        <row r="170">
          <cell r="A170" t="str">
            <v>IC/0041/01</v>
          </cell>
          <cell r="B170" t="str">
            <v>EDF International S.A., SAUR International S.A. and León Participaciones Argentinas S.A. v. Argentine Republic</v>
          </cell>
          <cell r="C170" t="str">
            <v>Challenge Decision Regarding Professor Gabrielle Kaufmann-Kohler</v>
          </cell>
        </row>
        <row r="171">
          <cell r="A171" t="str">
            <v>IC/0042/01</v>
          </cell>
          <cell r="B171" t="str">
            <v>Plama Consortium Limited v. Republic of Bulgaria</v>
          </cell>
          <cell r="C171" t="str">
            <v>Decision on Jurisdiction</v>
          </cell>
        </row>
        <row r="172">
          <cell r="A172" t="str">
            <v>IC/0042/02</v>
          </cell>
          <cell r="B172" t="str">
            <v>Plama Consortium Limited v. Republic of Bulgaria</v>
          </cell>
          <cell r="C172" t="str">
            <v>Order on Provisional Measures</v>
          </cell>
        </row>
        <row r="173">
          <cell r="A173" t="str">
            <v>IC/0042/03</v>
          </cell>
          <cell r="B173" t="str">
            <v>Plama Consortium Limited v. Republic of Bulgaria</v>
          </cell>
          <cell r="C173" t="str">
            <v>Award</v>
          </cell>
        </row>
        <row r="174">
          <cell r="A174" t="str">
            <v>IC/0043/01</v>
          </cell>
          <cell r="B174" t="str">
            <v>Fraport AG Frankfurt Airport Services Worldwide v. Republic of the Philippines</v>
          </cell>
          <cell r="C174" t="str">
            <v>Award</v>
          </cell>
        </row>
        <row r="175">
          <cell r="A175" t="str">
            <v>IC/0044/01</v>
          </cell>
          <cell r="B175" t="str">
            <v>Inceysa Vallisoletana S.L. v. Republic of El Salvador</v>
          </cell>
          <cell r="C175" t="str">
            <v>Award</v>
          </cell>
        </row>
        <row r="176">
          <cell r="A176" t="str">
            <v>IC/0044/02</v>
          </cell>
          <cell r="B176" t="str">
            <v>Inceysa Vallisoletana S.L. v. Republic of El Salvador</v>
          </cell>
          <cell r="C176" t="str">
            <v>Award</v>
          </cell>
        </row>
        <row r="177">
          <cell r="A177" t="str">
            <v>IC/0045/01</v>
          </cell>
          <cell r="B177" t="str">
            <v>Duke Energy International Peru Investments No. 1 Ltd. v. Republic of Peru</v>
          </cell>
          <cell r="C177" t="str">
            <v>Decision on Jurisdiction</v>
          </cell>
        </row>
        <row r="178">
          <cell r="A178" t="str">
            <v>IC/0045/02</v>
          </cell>
          <cell r="B178" t="str">
            <v>Duke Energy International Peru Investments No. 1 Ltd. v. Republic of Peru</v>
          </cell>
          <cell r="C178" t="str">
            <v>Award</v>
          </cell>
        </row>
        <row r="179">
          <cell r="A179" t="str">
            <v>IC/0046/01</v>
          </cell>
          <cell r="B179" t="str">
            <v>Bayindir Insaat Turizm Ticaret Ve Sanayi A.S. v. Islamic Republic of Pakistan</v>
          </cell>
          <cell r="C179" t="str">
            <v>Decision on Jurisdiction</v>
          </cell>
        </row>
        <row r="180">
          <cell r="A180" t="str">
            <v>IC/0047/01</v>
          </cell>
          <cell r="B180" t="str">
            <v>Impregilo S.p.A. v. Islamic Republic of Pakistan</v>
          </cell>
          <cell r="C180" t="str">
            <v>Decision on Jurisdiction</v>
          </cell>
        </row>
        <row r="181">
          <cell r="A181" t="str">
            <v>IC/0048/01</v>
          </cell>
          <cell r="B181" t="str">
            <v>Industria Nacional de Alimentos, S.A. and Indalsa Perú, S.A. (formerly Empresas Lucchetti, S.A. and Lucchetti Perú, S.A.) v. Republic of Peru</v>
          </cell>
          <cell r="C181" t="str">
            <v>Award</v>
          </cell>
        </row>
        <row r="182">
          <cell r="A182" t="str">
            <v>IC/0048/02</v>
          </cell>
          <cell r="B182" t="str">
            <v>Industria Nacional de Alimentos, S.A. and Indalsa Perú, S.A. (formerly Empresas Lucchetti, S.A. and Lucchetti Perú, S.A.) v. Republic of Peru</v>
          </cell>
          <cell r="C182" t="str">
            <v>Award</v>
          </cell>
        </row>
        <row r="183">
          <cell r="A183" t="str">
            <v>IC/0048/03</v>
          </cell>
          <cell r="B183" t="str">
            <v>Industria Nacional de Alimentos, S.A. and Indalsa Perú, S.A. (formerly Empresas Lucchetti, S.A. and Lucchetti Perú, S.A.) v. Republic of Peru</v>
          </cell>
          <cell r="C183" t="str">
            <v>Decision on Annulment and Dissenting Opinion</v>
          </cell>
        </row>
        <row r="184">
          <cell r="A184" t="str">
            <v>IC/0048/04</v>
          </cell>
          <cell r="B184" t="str">
            <v>Industria Nacional de Alimentos, S.A. and Indalsa Perú, S.A. (formerly Empresas Lucchetti, S.A. and Lucchetti Perú, S.A.) v. Republic of Peru</v>
          </cell>
          <cell r="C184" t="str">
            <v>Decision on Annulment and Dissenting Opinion</v>
          </cell>
        </row>
        <row r="185">
          <cell r="A185" t="str">
            <v>IC/0048/05</v>
          </cell>
          <cell r="B185" t="str">
            <v>Industria Nacional de Alimentos, S.A. and Indalsa Perú, S.A. (formerly Empresas Lucchetti, S.A. and Lucchetti Perú, S.A.) v. Republic of Peru</v>
          </cell>
          <cell r="C185" t="str">
            <v>Decision on the Rectification</v>
          </cell>
        </row>
        <row r="186">
          <cell r="A186" t="str">
            <v>IC/0048/06</v>
          </cell>
          <cell r="B186" t="str">
            <v>Industria Nacional de Alimentos, S.A. and Indalsa Perú, S.A. (formerly Empresas Lucchetti, S.A. and Lucchetti Perú, S.A.) v. Republic of Peru</v>
          </cell>
          <cell r="C186" t="str">
            <v>Decision on the Rectification</v>
          </cell>
        </row>
        <row r="187">
          <cell r="A187" t="str">
            <v>IC/0049/01</v>
          </cell>
          <cell r="B187" t="str">
            <v>Metalpar S.A. and Buen Aire S.A. v. Argentine Republic</v>
          </cell>
          <cell r="C187" t="str">
            <v>Decision on Jurisdiction</v>
          </cell>
        </row>
        <row r="188">
          <cell r="A188" t="str">
            <v>IC/0049/02</v>
          </cell>
          <cell r="B188" t="str">
            <v>Metalpar S.A. and Buen Aire S.A. v. Argentine Republic</v>
          </cell>
          <cell r="C188" t="str">
            <v>Award</v>
          </cell>
        </row>
        <row r="189">
          <cell r="A189" t="str">
            <v>IC/0049/03</v>
          </cell>
          <cell r="B189" t="str">
            <v>Metalpar S.A. and Buen Aire S.A. v. Argentine Republic</v>
          </cell>
          <cell r="C189" t="str">
            <v>Award</v>
          </cell>
        </row>
        <row r="190">
          <cell r="A190" t="str">
            <v>IC/0050/01</v>
          </cell>
          <cell r="B190" t="str">
            <v>M.C.I. Power Group, L.C. and New Turbine, Inc. v. Republic of Ecuador</v>
          </cell>
          <cell r="C190" t="str">
            <v>Award</v>
          </cell>
        </row>
        <row r="191">
          <cell r="A191" t="str">
            <v>IC/0050/02</v>
          </cell>
          <cell r="B191" t="str">
            <v>M.C.I. Power Group, L.C. and New Turbine, Inc. v. Republic of Ecuador</v>
          </cell>
          <cell r="C191" t="str">
            <v>Award</v>
          </cell>
        </row>
        <row r="192">
          <cell r="A192" t="str">
            <v>IC/0052/01</v>
          </cell>
          <cell r="B192" t="str">
            <v>Continental Casualty Company v. Argentine Republic</v>
          </cell>
          <cell r="C192" t="str">
            <v>Decision on Jurisdiction</v>
          </cell>
        </row>
        <row r="193">
          <cell r="A193" t="str">
            <v>IC/0052/02</v>
          </cell>
          <cell r="B193" t="str">
            <v>Continental Casualty Company v. Argentine Republic</v>
          </cell>
          <cell r="C193" t="str">
            <v>Award</v>
          </cell>
        </row>
        <row r="194">
          <cell r="A194" t="str">
            <v>IC/0053/01</v>
          </cell>
          <cell r="B194" t="str">
            <v>Jan de Nul N.V. and Dredging International N.V. v. Arab Republic of Egypt</v>
          </cell>
          <cell r="C194" t="str">
            <v>Decision on Jurisdiction</v>
          </cell>
        </row>
        <row r="195">
          <cell r="A195" t="str">
            <v>IC/0053/02</v>
          </cell>
          <cell r="B195" t="str">
            <v>Jan de Nul N.V. and Dredging International N.V. v. Arab Republic of Egypt</v>
          </cell>
          <cell r="C195" t="str">
            <v>Award</v>
          </cell>
        </row>
        <row r="196">
          <cell r="A196" t="str">
            <v>IC/0054/01</v>
          </cell>
          <cell r="B196" t="str">
            <v>Wintershall Aktiengesellschaft v. Argentine Republic</v>
          </cell>
          <cell r="C196" t="str">
            <v>Award</v>
          </cell>
        </row>
        <row r="197">
          <cell r="A197" t="str">
            <v>IC/0055/01</v>
          </cell>
          <cell r="B197" t="str">
            <v>Telenor Mobile Communications AS v. Republic of Hungary</v>
          </cell>
          <cell r="C197" t="str">
            <v>Award</v>
          </cell>
        </row>
        <row r="198">
          <cell r="A198" t="str">
            <v>IC/0056/01</v>
          </cell>
          <cell r="B198" t="str">
            <v>Duke Energy Electroquil Partners and Electroquil S.A. v. Republic of Ecuador</v>
          </cell>
          <cell r="C198" t="str">
            <v>Award</v>
          </cell>
        </row>
        <row r="199">
          <cell r="A199" t="str">
            <v>IC/0057/01</v>
          </cell>
          <cell r="B199" t="str">
            <v>Western NIS Enterprise Fund v. Ukraine</v>
          </cell>
          <cell r="C199" t="str">
            <v>Order</v>
          </cell>
        </row>
        <row r="200">
          <cell r="A200" t="str">
            <v>IC/0058/01</v>
          </cell>
          <cell r="B200" t="str">
            <v>OKO Pankki Oyj and others v. Republic of Estonia</v>
          </cell>
          <cell r="C200" t="str">
            <v>Award</v>
          </cell>
        </row>
        <row r="201">
          <cell r="A201" t="str">
            <v>IC/0059/01</v>
          </cell>
          <cell r="B201" t="str">
            <v>Sociedad Anónima Eduardo Vieira v. Republic of Chile</v>
          </cell>
          <cell r="C201" t="str">
            <v>Award and Dissenting Opinion</v>
          </cell>
        </row>
        <row r="202">
          <cell r="A202" t="str">
            <v>IC/0060/01</v>
          </cell>
          <cell r="B202" t="str">
            <v>Saipem S.p.A. v. People's Republic of Bangladesh</v>
          </cell>
          <cell r="C202" t="str">
            <v>Decision on Jurisdiction and Recommendation on Provisional Measures</v>
          </cell>
        </row>
        <row r="203">
          <cell r="A203" t="str">
            <v>IC/0061/01</v>
          </cell>
          <cell r="B203" t="str">
            <v>Helnan International Hotels A/S v. Arab Republic of Egypt</v>
          </cell>
          <cell r="C203" t="str">
            <v>Decision on Jurisdiction</v>
          </cell>
        </row>
        <row r="204">
          <cell r="A204" t="str">
            <v>IC/0061/02</v>
          </cell>
          <cell r="B204" t="str">
            <v>Helnan International Hotels A/S v. Arab Republic of Egypt</v>
          </cell>
          <cell r="C204" t="str">
            <v>Award</v>
          </cell>
        </row>
        <row r="205">
          <cell r="A205" t="str">
            <v>IC/0062/01</v>
          </cell>
          <cell r="B205" t="str">
            <v>Malaysian Historical Salvors, SDN, BHD v. Malaysia</v>
          </cell>
          <cell r="C205" t="str">
            <v>Claimant's Memorial on Jurisdiction</v>
          </cell>
        </row>
        <row r="206">
          <cell r="A206" t="str">
            <v>IC/0062/02</v>
          </cell>
          <cell r="B206" t="str">
            <v>Malaysian Historical Salvors, SDN, BHD v. Malaysia</v>
          </cell>
          <cell r="C206" t="str">
            <v>Respondent's Reply Memorial to Objections on Jurisdiction</v>
          </cell>
        </row>
        <row r="207">
          <cell r="A207" t="str">
            <v>IC/0062/03</v>
          </cell>
          <cell r="B207" t="str">
            <v>Malaysian Historical Salvors, SDN, BHD v. Malaysia</v>
          </cell>
          <cell r="C207" t="str">
            <v>Claimant's Reply Memorial on Jurisdiction</v>
          </cell>
        </row>
        <row r="208">
          <cell r="A208" t="str">
            <v>IC/0062/04</v>
          </cell>
          <cell r="B208" t="str">
            <v>Malaysian Historical Salvors, SDN, BHD v. Malaysia</v>
          </cell>
          <cell r="C208" t="str">
            <v>Respondent's Memorial on Objections to Jurisdiction</v>
          </cell>
        </row>
        <row r="209">
          <cell r="A209" t="str">
            <v>IC/0062/05</v>
          </cell>
          <cell r="B209" t="str">
            <v>Malaysian Historical Salvors, SDN, BHD v. Malaysia</v>
          </cell>
          <cell r="C209" t="str">
            <v>Decision on Jurisdiction</v>
          </cell>
        </row>
        <row r="210">
          <cell r="A210" t="str">
            <v>IC/0063/01</v>
          </cell>
          <cell r="B210" t="str">
            <v>Noble Energy Inc. and MachalaPower Cía. Ltd. v. Republic of Ecuador and Consejo Nacional de Electricidad</v>
          </cell>
          <cell r="C210" t="str">
            <v>Decision on Jurisdiction</v>
          </cell>
        </row>
        <row r="211">
          <cell r="A211" t="str">
            <v>IC/0063/02</v>
          </cell>
          <cell r="B211" t="str">
            <v>Noble Energy Inc. and MachalaPower Cía. Ltd. v. Republic of Ecuador and Consejo Nacional de Electricidad</v>
          </cell>
          <cell r="C211" t="str">
            <v>Decision on Jurisdiction</v>
          </cell>
        </row>
        <row r="212">
          <cell r="A212" t="str">
            <v>IC/0064/01</v>
          </cell>
          <cell r="B212" t="str">
            <v>Waguih Elie George Siag and Clorinda Vecci v. Arab Republic of Egypt</v>
          </cell>
          <cell r="C212" t="str">
            <v>Decision on Jurisdiction</v>
          </cell>
        </row>
        <row r="213">
          <cell r="A213" t="str">
            <v>IC/0065/01</v>
          </cell>
          <cell r="B213" t="str">
            <v>Rumeli Telekom A.S. and Telsim Mobil Telekomunikasyon Hizmetleri A.S. v. Republic of Kazakhstan</v>
          </cell>
          <cell r="C213" t="str">
            <v>Award</v>
          </cell>
        </row>
        <row r="214">
          <cell r="A214" t="str">
            <v>IC/0066/01</v>
          </cell>
          <cell r="B214" t="str">
            <v>Desert Line Projects LLC v. Republic of Yemen</v>
          </cell>
          <cell r="C214" t="str">
            <v>Award</v>
          </cell>
        </row>
        <row r="215">
          <cell r="A215" t="str">
            <v>IC/0068/01</v>
          </cell>
          <cell r="B215" t="str">
            <v>Ioan Micula, Viorel Micula and others v. Romania</v>
          </cell>
          <cell r="C215" t="str">
            <v>Decision on Jurisdiction and Admissibility</v>
          </cell>
        </row>
        <row r="216">
          <cell r="A216" t="str">
            <v>IC/0069/01</v>
          </cell>
          <cell r="B216" t="str">
            <v>African Holding Company of America, Inc. and Société Africaine de Construction au Congo S.A.R.L. v. Democratic Republic of the Congo</v>
          </cell>
          <cell r="C216" t="str">
            <v>Opinion dissidente</v>
          </cell>
        </row>
        <row r="217">
          <cell r="A217" t="str">
            <v>IC/0069/02</v>
          </cell>
          <cell r="B217" t="str">
            <v>African Holding Company of America, Inc. and Société Africaine de Construction au Congo S.A.R.L. v. Democratic Republic of the Congo</v>
          </cell>
          <cell r="C217" t="str">
            <v>Sentence sur les déclinatoires de compétence et la recevabilité</v>
          </cell>
        </row>
        <row r="218">
          <cell r="A218" t="str">
            <v>IC/0070/01</v>
          </cell>
          <cell r="B218" t="str">
            <v>Biwater Gauff (Tanzania) Limited v. United Republic of Tanzania</v>
          </cell>
          <cell r="C218" t="str">
            <v>Minutes of the First Session of the Arbitral Tribunal</v>
          </cell>
        </row>
        <row r="219">
          <cell r="A219" t="str">
            <v>IC/0070/02</v>
          </cell>
          <cell r="B219" t="str">
            <v>Biwater Gauff (Tanzania) Limited v. United Republic of Tanzania</v>
          </cell>
          <cell r="C219" t="str">
            <v>Procedural Order No. 1 (Request for Provisional Measures/Documents Production)</v>
          </cell>
        </row>
        <row r="220">
          <cell r="A220" t="str">
            <v>IC/0070/03</v>
          </cell>
          <cell r="B220" t="str">
            <v>Biwater Gauff (Tanzania) Limited v. United Republic of Tanzania</v>
          </cell>
          <cell r="C220" t="str">
            <v>Procedural Order No. 2</v>
          </cell>
        </row>
        <row r="221">
          <cell r="A221" t="str">
            <v>IC/0070/04</v>
          </cell>
          <cell r="B221" t="str">
            <v>Biwater Gauff (Tanzania) Limited v. United Republic of Tanzania</v>
          </cell>
          <cell r="C221" t="str">
            <v>Procedural Order No. 3</v>
          </cell>
        </row>
        <row r="222">
          <cell r="A222" t="str">
            <v>IC/0070/05</v>
          </cell>
          <cell r="B222" t="str">
            <v>Biwater Gauff (Tanzania) Limited v. United Republic of Tanzania</v>
          </cell>
          <cell r="C222" t="str">
            <v>Petition for amicus curiae status</v>
          </cell>
        </row>
        <row r="223">
          <cell r="A223" t="str">
            <v>IC/0070/06</v>
          </cell>
          <cell r="B223" t="str">
            <v>Biwater Gauff (Tanzania) Limited v. United Republic of Tanzania</v>
          </cell>
          <cell r="C223" t="str">
            <v>Procedural Order No. 5 on amicus curiae</v>
          </cell>
        </row>
        <row r="224">
          <cell r="A224" t="str">
            <v>IC/0070/07</v>
          </cell>
          <cell r="B224" t="str">
            <v>Biwater Gauff (Tanzania) Limited v. United Republic of Tanzania</v>
          </cell>
          <cell r="C224" t="str">
            <v>Procedural Order No. 6</v>
          </cell>
        </row>
        <row r="225">
          <cell r="A225" t="str">
            <v>IC/0070/08</v>
          </cell>
          <cell r="B225" t="str">
            <v>Biwater Gauff (Tanzania) Limited v. United Republic of Tanzania</v>
          </cell>
          <cell r="C225" t="str">
            <v>Concurring and Dissenting Opinion</v>
          </cell>
        </row>
        <row r="226">
          <cell r="A226" t="str">
            <v>IC/0070/09</v>
          </cell>
          <cell r="B226" t="str">
            <v>Biwater Gauff (Tanzania) Limited v. United Republic of Tanzania</v>
          </cell>
          <cell r="C226" t="str">
            <v>Award</v>
          </cell>
        </row>
        <row r="227">
          <cell r="A227" t="str">
            <v>IC/0071/01</v>
          </cell>
          <cell r="B227" t="str">
            <v>Hrvatska Elektroprivreda d.d. v. Republic of Slovenia</v>
          </cell>
          <cell r="C227" t="str">
            <v>Tribunal's Ruling</v>
          </cell>
        </row>
        <row r="228">
          <cell r="A228" t="str">
            <v>IC/0072/01</v>
          </cell>
          <cell r="B228" t="str">
            <v>LESI, S.p.A. and Astaldi, S.p.A. v. People's Democratic Republic of Algeria</v>
          </cell>
          <cell r="C228" t="str">
            <v>Decision</v>
          </cell>
        </row>
        <row r="229">
          <cell r="A229" t="str">
            <v>IC/0072/02</v>
          </cell>
          <cell r="B229" t="str">
            <v>LESI, S.p.A. and Astaldi, S.p.A. v. People's Democratic Republic of Algeria</v>
          </cell>
          <cell r="C229" t="str">
            <v>Award</v>
          </cell>
        </row>
        <row r="230">
          <cell r="A230" t="str">
            <v>IC/0073/01</v>
          </cell>
          <cell r="B230" t="str">
            <v>TSA Spectrum de Argentina, S.A. v. Argentine Republic</v>
          </cell>
          <cell r="C230" t="str">
            <v>Award</v>
          </cell>
        </row>
        <row r="231">
          <cell r="A231" t="str">
            <v>IC/0073/02</v>
          </cell>
          <cell r="B231" t="str">
            <v>TSA Spectrum de Argentina, S.A. v. Argentine Republic</v>
          </cell>
          <cell r="C231" t="str">
            <v>Award</v>
          </cell>
        </row>
        <row r="232">
          <cell r="A232" t="str">
            <v>IC/0073/03</v>
          </cell>
          <cell r="B232" t="str">
            <v>TSA Spectrum de Argentina, S.A. v. Argentine Republic</v>
          </cell>
          <cell r="C232" t="str">
            <v>Concurring Opinion</v>
          </cell>
        </row>
        <row r="233">
          <cell r="A233" t="str">
            <v>IC/0073/04</v>
          </cell>
          <cell r="B233" t="str">
            <v>TSA Spectrum de Argentina, S.A. v. Argentine Republic</v>
          </cell>
          <cell r="C233" t="str">
            <v>Concurring Opinion</v>
          </cell>
        </row>
        <row r="234">
          <cell r="A234" t="str">
            <v>IC/0073/05</v>
          </cell>
          <cell r="B234" t="str">
            <v>TSA Spectrum de Argentina, S.A. v. Argentine Republic</v>
          </cell>
          <cell r="C234" t="str">
            <v>Dissenting Opinion</v>
          </cell>
        </row>
        <row r="235">
          <cell r="A235" t="str">
            <v>IC/0074/01</v>
          </cell>
          <cell r="B235" t="str">
            <v>Parkerings-Compagniet AS v. Republic of Lithuania</v>
          </cell>
          <cell r="C235" t="str">
            <v>Award</v>
          </cell>
        </row>
        <row r="236">
          <cell r="A236" t="str">
            <v>IC/0075/01</v>
          </cell>
          <cell r="B236" t="str">
            <v>Occidental Petroleum Corporation and Occidental Exploration and Production Company v. Republic of Ecuador</v>
          </cell>
          <cell r="C236" t="str">
            <v>Decision on Provisional Measures</v>
          </cell>
        </row>
        <row r="237">
          <cell r="A237" t="str">
            <v>IC/0075/02</v>
          </cell>
          <cell r="B237" t="str">
            <v>Occidental Petroleum Corporation and Occidental Exploration and Production Company v. Republic of Ecuador</v>
          </cell>
          <cell r="C237" t="str">
            <v>Decision on Jurisdiction</v>
          </cell>
        </row>
        <row r="238">
          <cell r="A238" t="str">
            <v>IC/0075/03</v>
          </cell>
          <cell r="B238" t="str">
            <v>Occidental Petroleum Corporation and Occidental Exploration and Production Company v. Republic of Ecuador</v>
          </cell>
          <cell r="C238" t="str">
            <v>Decision on Jurisdiction</v>
          </cell>
        </row>
        <row r="239">
          <cell r="A239" t="str">
            <v>IC/0077/01</v>
          </cell>
          <cell r="B239" t="str">
            <v>The Rompetrol Group N.V. v. Romania</v>
          </cell>
          <cell r="C239" t="str">
            <v>Decision on Respondent’s Preliminary Objections on Jurisdiction and Admissibility</v>
          </cell>
        </row>
        <row r="240">
          <cell r="A240" t="str">
            <v>IC/0078/01</v>
          </cell>
          <cell r="B240" t="str">
            <v>Libananco Holdings Co. Limited v. Republic of Turkey</v>
          </cell>
          <cell r="C240" t="str">
            <v>Decision on Preliminary Issues</v>
          </cell>
        </row>
        <row r="241">
          <cell r="A241" t="str">
            <v>IC/0079/01</v>
          </cell>
          <cell r="B241" t="str">
            <v>Railroad Development Corporation v. Republic of Guatemala</v>
          </cell>
          <cell r="C241" t="str">
            <v>Decision on Provisional Measures</v>
          </cell>
        </row>
        <row r="242">
          <cell r="A242" t="str">
            <v>IC/0079/02</v>
          </cell>
          <cell r="B242" t="str">
            <v>Railroad Development Corporation v. Republic of Guatemala</v>
          </cell>
          <cell r="C242" t="str">
            <v>Decision on Objection to Jurisdiction</v>
          </cell>
        </row>
        <row r="243">
          <cell r="A243" t="str">
            <v>IC/0079/03</v>
          </cell>
          <cell r="B243" t="str">
            <v>Railroad Development Corporation v. Republic of Guatemala</v>
          </cell>
          <cell r="C243" t="str">
            <v>Decision on Clarification Request of the Decision on Jurisdiction</v>
          </cell>
        </row>
        <row r="244">
          <cell r="A244" t="str">
            <v>IC/0080/01</v>
          </cell>
          <cell r="B244" t="str">
            <v>Trans-Global Petroleum, Inc. v. Hashemite Kingdom of Jordan</v>
          </cell>
          <cell r="C244" t="str">
            <v>Decision on the Respondent's Objection under Rule 41(5) of the ICSID Arbitration Rules</v>
          </cell>
        </row>
        <row r="245">
          <cell r="A245" t="str">
            <v>IC/0081/01</v>
          </cell>
          <cell r="B245" t="str">
            <v>Asian Agricultural Products Limited v. Democratic Socialist Republic of Sri Lanka</v>
          </cell>
          <cell r="C245" t="str">
            <v>Award</v>
          </cell>
        </row>
        <row r="246">
          <cell r="A246" t="str">
            <v>IC/0082/01</v>
          </cell>
          <cell r="B246" t="str">
            <v>American Manufacturing &amp; Trading, Inc. v. Democratic Republic of the Congo</v>
          </cell>
          <cell r="C246" t="str">
            <v>Statement of Individual Opinion and Declaration</v>
          </cell>
        </row>
        <row r="247">
          <cell r="A247" t="str">
            <v>IC/0082/02</v>
          </cell>
          <cell r="B247" t="str">
            <v>American Manufacturing &amp; Trading, Inc. v. Democratic Republic of the Congo</v>
          </cell>
          <cell r="C247" t="str">
            <v>Award</v>
          </cell>
        </row>
        <row r="248">
          <cell r="A248" t="str">
            <v>IC/0083/01</v>
          </cell>
          <cell r="B248" t="str">
            <v>Tradex Hellas S.A. v. Republic of Albania</v>
          </cell>
          <cell r="C248" t="str">
            <v>Decision on Jurisdiction (based on foreign investment law not BIT.)</v>
          </cell>
        </row>
        <row r="249">
          <cell r="A249" t="str">
            <v>IC/0083/02</v>
          </cell>
          <cell r="B249" t="str">
            <v>Tradex Hellas S.A. v. Republic of Albania</v>
          </cell>
          <cell r="C249" t="str">
            <v>Award (Final)</v>
          </cell>
        </row>
        <row r="250">
          <cell r="A250" t="str">
            <v>IC/0084/01</v>
          </cell>
          <cell r="B250" t="str">
            <v>Antoine Goetz and others v. Republic of Burundi</v>
          </cell>
          <cell r="C250" t="str">
            <v>Award (Embodying the Parties' Settlement Agreement)</v>
          </cell>
        </row>
        <row r="251">
          <cell r="A251" t="str">
            <v>IC/0085/01</v>
          </cell>
          <cell r="B251" t="str">
            <v>Fedax N.V. v. Republic of Venezuela</v>
          </cell>
          <cell r="C251" t="str">
            <v>Decision on Jurisdiction</v>
          </cell>
        </row>
        <row r="252">
          <cell r="A252" t="str">
            <v>IC/0085/02</v>
          </cell>
          <cell r="B252" t="str">
            <v>Fedax N.V. v. Republic of Venezuela</v>
          </cell>
          <cell r="C252" t="str">
            <v>Award</v>
          </cell>
        </row>
        <row r="253">
          <cell r="A253" t="str">
            <v>IC/0086/01</v>
          </cell>
          <cell r="B253" t="str">
            <v>Compañía de Aguas del Aconquija S.A. and Vivendi Universal S.A. v. Argentine Republic</v>
          </cell>
          <cell r="C253" t="str">
            <v>Award</v>
          </cell>
        </row>
        <row r="254">
          <cell r="A254" t="str">
            <v>IC/0086/02</v>
          </cell>
          <cell r="B254" t="str">
            <v>Compañía de Aguas del Aconquija S.A. and Vivendi Universal S.A. v. Argentine Republic</v>
          </cell>
          <cell r="C254" t="str">
            <v>Official Spanish Version of Award</v>
          </cell>
        </row>
        <row r="255">
          <cell r="A255" t="str">
            <v>IC/0086/03</v>
          </cell>
          <cell r="B255" t="str">
            <v>Compañía de Aguas del Aconquija S.A. and Vivendi Universal S.A. v. Argentine Republic</v>
          </cell>
          <cell r="C255" t="str">
            <v>Decision on Challenge to President</v>
          </cell>
        </row>
        <row r="256">
          <cell r="A256" t="str">
            <v>IC/0086/04</v>
          </cell>
          <cell r="B256" t="str">
            <v>Compañía de Aguas del Aconquija S.A. and Vivendi Universal S.A. v. Argentine Republic</v>
          </cell>
          <cell r="C256" t="str">
            <v>Official Spanish Version of Challenge to President</v>
          </cell>
        </row>
        <row r="257">
          <cell r="A257" t="str">
            <v>IC/0086/05</v>
          </cell>
          <cell r="B257" t="str">
            <v>Compañía de Aguas del Aconquija S.A. and Vivendi Universal S.A. v. Argentine Republic</v>
          </cell>
          <cell r="C257" t="str">
            <v>Decision on Annulment</v>
          </cell>
        </row>
        <row r="258">
          <cell r="A258" t="str">
            <v>IC/0086/06</v>
          </cell>
          <cell r="B258" t="str">
            <v>Compañía de Aguas del Aconquija S.A. and Vivendi Universal S.A. v. Argentine Republic</v>
          </cell>
          <cell r="C258" t="str">
            <v>Decision on Annulment</v>
          </cell>
        </row>
        <row r="259">
          <cell r="A259" t="str">
            <v>IC/0086/07</v>
          </cell>
          <cell r="B259" t="str">
            <v>Compañía de Aguas del Aconquija S.A. and Vivendi Universal S.A. v. Argentine Republic</v>
          </cell>
          <cell r="C259" t="str">
            <v>Decision of the ad hoc Committee on the Request for Supplementation and Rectification of its Decision Concerning Annulment of the Award</v>
          </cell>
        </row>
        <row r="260">
          <cell r="A260" t="str">
            <v>IC/0086/08</v>
          </cell>
          <cell r="B260" t="str">
            <v>Compañía de Aguas del Aconquija S.A. and Vivendi Universal S.A. v. Argentine Republic</v>
          </cell>
          <cell r="C260" t="str">
            <v>Decision of the ad hoc Committee on the Request for Supplementation and Rectification of its Decision Concerning Annulment of the Award</v>
          </cell>
        </row>
        <row r="261">
          <cell r="A261" t="str">
            <v>IC/0086/09</v>
          </cell>
          <cell r="B261" t="str">
            <v>Compañía de Aguas del Aconquija S.A. and Vivendi Universal S.A. v. Argentine Republic</v>
          </cell>
          <cell r="C261" t="str">
            <v>Decision on Jurisdiction</v>
          </cell>
        </row>
        <row r="262">
          <cell r="A262" t="str">
            <v>IC/0086/10</v>
          </cell>
          <cell r="B262" t="str">
            <v>Compañía de Aguas del Aconquija S.A. and Vivendi Universal S.A. v. Argentine Republic</v>
          </cell>
          <cell r="C262" t="str">
            <v>Award</v>
          </cell>
        </row>
        <row r="263">
          <cell r="A263" t="str">
            <v>IC/0086/11</v>
          </cell>
          <cell r="B263" t="str">
            <v>Compañía de Aguas del Aconquija S.A. and Vivendi Universal S.A. v. Argentine Republic</v>
          </cell>
          <cell r="C263" t="str">
            <v>Award</v>
          </cell>
        </row>
        <row r="264">
          <cell r="A264" t="str">
            <v>IC/0086/12</v>
          </cell>
          <cell r="B264" t="str">
            <v>Compañía de Aguas del Aconquija S.A. and Vivendi Universal S.A. v. Argentine Republic</v>
          </cell>
          <cell r="C264" t="str">
            <v>Decision on the Argentine Republic's Request for a Continued Stay of Enforcement of the Award rendered on 20 August 2007 (Rule 54 of the ICSID Arbitration Rules)</v>
          </cell>
        </row>
        <row r="265">
          <cell r="A265" t="str">
            <v>IC/0086/13</v>
          </cell>
          <cell r="B265" t="str">
            <v>Compañía de Aguas del Aconquija S.A. and Vivendi Universal S.A. v. Argentine Republic</v>
          </cell>
          <cell r="C265" t="str">
            <v>Argentina's Letter Regarding Stay of Enforcement</v>
          </cell>
        </row>
        <row r="266">
          <cell r="A266" t="str">
            <v>IC/0086/14</v>
          </cell>
          <cell r="B266" t="str">
            <v>Compañía de Aguas del Aconquija S.A. and Vivendi Universal S.A. v. Argentine Republic</v>
          </cell>
          <cell r="C266" t="str">
            <v>Claimants' Respose to Argentina's Letter</v>
          </cell>
        </row>
        <row r="267">
          <cell r="A267" t="str">
            <v>IC/0086/15</v>
          </cell>
          <cell r="B267" t="str">
            <v>Compañía de Aguas del Aconquija S.A. and Vivendi Universal S.A. v. Argentine Republic</v>
          </cell>
          <cell r="C267" t="str">
            <v>Argentina's Letter</v>
          </cell>
        </row>
        <row r="268">
          <cell r="A268" t="str">
            <v>IC/0087/01</v>
          </cell>
          <cell r="B268" t="str">
            <v>Československa obchodní banka, a.s. v. Slovak Republic</v>
          </cell>
          <cell r="C268" t="str">
            <v>Decision on Jurisdiction (Jurisdiction not based on BIT)</v>
          </cell>
        </row>
        <row r="269">
          <cell r="A269" t="str">
            <v>IC/0087/02</v>
          </cell>
          <cell r="B269" t="str">
            <v>Československa obchodní banka, a.s. v. Slovak Republic</v>
          </cell>
          <cell r="C269" t="str">
            <v>Decision on Jurisdiction (2)</v>
          </cell>
        </row>
        <row r="270">
          <cell r="A270" t="str">
            <v>IC/0087/03</v>
          </cell>
          <cell r="B270" t="str">
            <v>Československa obchodní banka, a.s. v. Slovak Republic</v>
          </cell>
          <cell r="C270" t="str">
            <v>Final Award (Note: Jusridiction not based on BIT.)</v>
          </cell>
        </row>
        <row r="271">
          <cell r="A271" t="str">
            <v>IC/0088/01</v>
          </cell>
          <cell r="B271" t="str">
            <v>Lanco International, Inc. v. Argentine Republic</v>
          </cell>
          <cell r="C271" t="str">
            <v>Award on Jurisdiction</v>
          </cell>
        </row>
        <row r="272">
          <cell r="A272" t="str">
            <v>IC/0089/01</v>
          </cell>
          <cell r="B272" t="str">
            <v>Emilio Agustín Maffezini v. Kingdom of Spain</v>
          </cell>
          <cell r="C272" t="str">
            <v>Decision on Provisional Measures</v>
          </cell>
        </row>
        <row r="273">
          <cell r="A273" t="str">
            <v>IC/0089/02</v>
          </cell>
          <cell r="B273" t="str">
            <v>Emilio Agustín Maffezini v. Kingdom of Spain</v>
          </cell>
          <cell r="C273" t="str">
            <v>Decision on Provisional Measures</v>
          </cell>
        </row>
        <row r="274">
          <cell r="A274" t="str">
            <v>IC/0089/03</v>
          </cell>
          <cell r="B274" t="str">
            <v>Emilio Agustín Maffezini v. Kingdom of Spain</v>
          </cell>
          <cell r="C274" t="str">
            <v>Decision on Jurisdiction</v>
          </cell>
        </row>
        <row r="275">
          <cell r="A275" t="str">
            <v>IC/0089/04</v>
          </cell>
          <cell r="B275" t="str">
            <v>Emilio Agustín Maffezini v. Kingdom of Spain</v>
          </cell>
          <cell r="C275" t="str">
            <v>Decision on Jurisdiction</v>
          </cell>
        </row>
        <row r="276">
          <cell r="A276" t="str">
            <v>IC/0089/05</v>
          </cell>
          <cell r="B276" t="str">
            <v>Emilio Agustín Maffezini v. Kingdom of Spain</v>
          </cell>
          <cell r="C276" t="str">
            <v>Award (Merits)</v>
          </cell>
        </row>
        <row r="277">
          <cell r="A277" t="str">
            <v>IC/0089/06</v>
          </cell>
          <cell r="B277" t="str">
            <v>Emilio Agustín Maffezini v. Kingdom of Spain</v>
          </cell>
          <cell r="C277" t="str">
            <v>Award (Merits)</v>
          </cell>
        </row>
        <row r="278">
          <cell r="A278" t="str">
            <v>IC/0089/07</v>
          </cell>
          <cell r="B278" t="str">
            <v>Emilio Agustín Maffezini v. Kingdom of Spain</v>
          </cell>
          <cell r="C278" t="str">
            <v>Rectification of Award</v>
          </cell>
        </row>
        <row r="279">
          <cell r="A279" t="str">
            <v>IC/0089/08</v>
          </cell>
          <cell r="B279" t="str">
            <v>Emilio Agustín Maffezini v. Kingdom of Spain</v>
          </cell>
          <cell r="C279" t="str">
            <v>Official Spanish Version of the Rectification</v>
          </cell>
        </row>
        <row r="280">
          <cell r="A280" t="str">
            <v>IC/0091/01</v>
          </cell>
          <cell r="B280" t="str">
            <v>Víctor Pey Casado and President Allende Foundation v. Republic of Chile</v>
          </cell>
          <cell r="C280" t="str">
            <v>Decision on Provisional Measures</v>
          </cell>
        </row>
        <row r="281">
          <cell r="A281" t="str">
            <v>IC/0091/02</v>
          </cell>
          <cell r="B281" t="str">
            <v>Víctor Pey Casado and President Allende Foundation v. Republic of Chile</v>
          </cell>
          <cell r="C281" t="str">
            <v>Decision on Provisional Measures</v>
          </cell>
        </row>
        <row r="282">
          <cell r="A282" t="str">
            <v>IC/0091/03</v>
          </cell>
          <cell r="B282" t="str">
            <v>Víctor Pey Casado and President Allende Foundation v. Republic of Chile</v>
          </cell>
          <cell r="C282" t="str">
            <v>Decision on Jurisdiction (Part 1)</v>
          </cell>
        </row>
        <row r="283">
          <cell r="A283" t="str">
            <v>IC/0091/04</v>
          </cell>
          <cell r="B283" t="str">
            <v>Víctor Pey Casado and President Allende Foundation v. Republic of Chile</v>
          </cell>
          <cell r="C283" t="str">
            <v>Decision on Jurisdiction (Part 2)</v>
          </cell>
        </row>
        <row r="284">
          <cell r="A284" t="str">
            <v>IC/0091/05</v>
          </cell>
          <cell r="B284" t="str">
            <v>Víctor Pey Casado and President Allende Foundation v. Republic of Chile</v>
          </cell>
          <cell r="C284" t="str">
            <v>Procedural Order No. 13</v>
          </cell>
        </row>
        <row r="285">
          <cell r="A285" t="str">
            <v>IC/0091/06</v>
          </cell>
          <cell r="B285" t="str">
            <v>Víctor Pey Casado and President Allende Foundation v. Republic of Chile</v>
          </cell>
          <cell r="C285" t="str">
            <v>Procedural Order No. 13</v>
          </cell>
        </row>
        <row r="286">
          <cell r="A286" t="str">
            <v>IC/0091/07</v>
          </cell>
          <cell r="B286" t="str">
            <v>Víctor Pey Casado and President Allende Foundation v. Republic of Chile</v>
          </cell>
          <cell r="C286" t="str">
            <v>Procedural Order No. 14</v>
          </cell>
        </row>
        <row r="287">
          <cell r="A287" t="str">
            <v>IC/0091/08</v>
          </cell>
          <cell r="B287" t="str">
            <v>Víctor Pey Casado and President Allende Foundation v. Republic of Chile</v>
          </cell>
          <cell r="C287" t="str">
            <v>Procedural Order No. 14</v>
          </cell>
        </row>
        <row r="288">
          <cell r="A288" t="str">
            <v>IC/0091/09</v>
          </cell>
          <cell r="B288" t="str">
            <v>Víctor Pey Casado and President Allende Foundation v. Republic of Chile</v>
          </cell>
          <cell r="C288" t="str">
            <v>Decision on Arbitration Expenses</v>
          </cell>
        </row>
        <row r="289">
          <cell r="A289" t="str">
            <v>IC/0091/10</v>
          </cell>
          <cell r="B289" t="str">
            <v>Víctor Pey Casado and President Allende Foundation v. Republic of Chile</v>
          </cell>
          <cell r="C289" t="str">
            <v>Decision on Arbitration Expenses</v>
          </cell>
        </row>
        <row r="290">
          <cell r="A290" t="str">
            <v>IC/0091/11</v>
          </cell>
          <cell r="B290" t="str">
            <v>Víctor Pey Casado and President Allende Foundation v. Republic of Chile</v>
          </cell>
          <cell r="C290" t="str">
            <v>Award</v>
          </cell>
        </row>
        <row r="291">
          <cell r="A291" t="str">
            <v>IC/0091/12</v>
          </cell>
          <cell r="B291" t="str">
            <v>Víctor Pey Casado and President Allende Foundation v. Republic of Chile</v>
          </cell>
          <cell r="C291" t="str">
            <v>Award</v>
          </cell>
        </row>
        <row r="292">
          <cell r="A292" t="str">
            <v>IC/0091/13</v>
          </cell>
          <cell r="B292" t="str">
            <v>Víctor Pey Casado and President Allende Foundation v. Republic of Chile</v>
          </cell>
          <cell r="C292" t="str">
            <v>Application for Revision</v>
          </cell>
        </row>
        <row r="293">
          <cell r="A293" t="str">
            <v>IC/0091/14</v>
          </cell>
          <cell r="B293" t="str">
            <v>Víctor Pey Casado and President Allende Foundation v. Republic of Chile</v>
          </cell>
          <cell r="C293" t="str">
            <v>Application for Revision</v>
          </cell>
        </row>
        <row r="294">
          <cell r="A294" t="str">
            <v>IC/0091/15</v>
          </cell>
          <cell r="B294" t="str">
            <v>Víctor Pey Casado and President Allende Foundation v. Republic of Chile</v>
          </cell>
          <cell r="C294" t="str">
            <v>Claimant's Observations to Chile's Petition to Stay Enforcement of the Award</v>
          </cell>
        </row>
        <row r="295">
          <cell r="A295" t="str">
            <v>IC/0091/16</v>
          </cell>
          <cell r="B295" t="str">
            <v>Víctor Pey Casado and President Allende Foundation v. Republic of Chile</v>
          </cell>
          <cell r="C295" t="str">
            <v>Claimant's Observations to Chile's Petition to Stay Enforcement of the Award</v>
          </cell>
        </row>
        <row r="296">
          <cell r="A296" t="str">
            <v>IC/0091/17</v>
          </cell>
          <cell r="B296" t="str">
            <v>Víctor Pey Casado and President Allende Foundation v. Republic of Chile</v>
          </cell>
          <cell r="C296" t="str">
            <v>Claimant's Observations to Chile's Petition to Stay Enforcement of the Award (accompanying document 1)</v>
          </cell>
        </row>
        <row r="297">
          <cell r="A297" t="str">
            <v>IC/0091/18</v>
          </cell>
          <cell r="B297" t="str">
            <v>Víctor Pey Casado and President Allende Foundation v. Republic of Chile</v>
          </cell>
          <cell r="C297" t="str">
            <v>Claimant's Observations to Chile's Petition to Stay Enforcement of the Award (accompanying document 2)</v>
          </cell>
        </row>
        <row r="298">
          <cell r="A298" t="str">
            <v>IC/0091/19</v>
          </cell>
          <cell r="B298" t="str">
            <v>Víctor Pey Casado and President Allende Foundation v. Republic of Chile</v>
          </cell>
          <cell r="C298" t="str">
            <v>Decision on Stay</v>
          </cell>
        </row>
        <row r="299">
          <cell r="A299" t="str">
            <v>IC/0091/20</v>
          </cell>
          <cell r="B299" t="str">
            <v>Víctor Pey Casado and President Allende Foundation v. Republic of Chile</v>
          </cell>
          <cell r="C299" t="str">
            <v>Decision on Stay</v>
          </cell>
        </row>
        <row r="300">
          <cell r="A300" t="str">
            <v>IC/0091/21</v>
          </cell>
          <cell r="B300" t="str">
            <v>Víctor Pey Casado and President Allende Foundation v. Republic of Chile</v>
          </cell>
          <cell r="C300" t="str">
            <v>Claimants' Reply, Application for Revision</v>
          </cell>
        </row>
        <row r="301">
          <cell r="A301" t="str">
            <v>IC/0091/22</v>
          </cell>
          <cell r="B301" t="str">
            <v>Víctor Pey Casado and President Allende Foundation v. Republic of Chile</v>
          </cell>
          <cell r="C301" t="str">
            <v>Claimants' Reply, Application for Revision</v>
          </cell>
        </row>
        <row r="302">
          <cell r="A302" t="str">
            <v>IC/0092/01</v>
          </cell>
          <cell r="B302" t="str">
            <v>Wena Hotels Limited v. Arab Republic of Egypt</v>
          </cell>
          <cell r="C302" t="str">
            <v>Decision on Jurisdiction</v>
          </cell>
        </row>
        <row r="303">
          <cell r="A303" t="str">
            <v>IC/0092/02</v>
          </cell>
          <cell r="B303" t="str">
            <v>Wena Hotels Limited v. Arab Republic of Egypt</v>
          </cell>
          <cell r="C303" t="str">
            <v>Award</v>
          </cell>
        </row>
        <row r="304">
          <cell r="A304" t="str">
            <v>IC/0092/03</v>
          </cell>
          <cell r="B304" t="str">
            <v>Wena Hotels Limited v. Arab Republic of Egypt</v>
          </cell>
          <cell r="C304" t="str">
            <v>Decision on Annulment</v>
          </cell>
        </row>
        <row r="305">
          <cell r="A305" t="str">
            <v>IC/0092/04</v>
          </cell>
          <cell r="B305" t="str">
            <v>Wena Hotels Limited v. Arab Republic of Egypt</v>
          </cell>
          <cell r="C305" t="str">
            <v>Decision on Application for Interpretation of Award</v>
          </cell>
        </row>
        <row r="306">
          <cell r="A306" t="str">
            <v>IC/0093/01</v>
          </cell>
          <cell r="B306" t="str">
            <v>Eudoro A. Olguín v. Republic of Paraguay</v>
          </cell>
          <cell r="C306" t="str">
            <v>Decision on Jurisdiction</v>
          </cell>
        </row>
        <row r="307">
          <cell r="A307" t="str">
            <v>IC/0093/02</v>
          </cell>
          <cell r="B307" t="str">
            <v>Eudoro A. Olguín v. Republic of Paraguay</v>
          </cell>
          <cell r="C307" t="str">
            <v>Decision on Jurisdiction (Note: English translation reproduced with permission from ICSID Reports.))</v>
          </cell>
        </row>
        <row r="308">
          <cell r="A308" t="str">
            <v>IC/0093/04</v>
          </cell>
          <cell r="B308" t="str">
            <v>Eudoro A. Olguín v. Republic of Paraguay</v>
          </cell>
          <cell r="C308" t="str">
            <v>Final Award</v>
          </cell>
        </row>
        <row r="309">
          <cell r="A309" t="str">
            <v>IC/0093/05</v>
          </cell>
          <cell r="B309" t="str">
            <v>Eudoro A. Olguín v. Republic of Paraguay</v>
          </cell>
          <cell r="C309" t="str">
            <v>Final Award</v>
          </cell>
        </row>
        <row r="310">
          <cell r="A310" t="str">
            <v>IC/0094/01</v>
          </cell>
          <cell r="B310" t="str">
            <v>Alex Genin and others v. Republic of Estonia</v>
          </cell>
          <cell r="C310" t="str">
            <v>Award</v>
          </cell>
        </row>
        <row r="311">
          <cell r="A311" t="str">
            <v>IC/0094/02</v>
          </cell>
          <cell r="B311" t="str">
            <v>Alex Genin and others v. Republic of Estonia</v>
          </cell>
          <cell r="C311" t="str">
            <v>Decision on Request for Supplementary Decisions and Rectification</v>
          </cell>
        </row>
        <row r="312">
          <cell r="A312" t="str">
            <v>IC/0095/01</v>
          </cell>
          <cell r="B312" t="str">
            <v>Philippe Gruslin v. Malaysia</v>
          </cell>
          <cell r="C312" t="str">
            <v>Final Award</v>
          </cell>
        </row>
        <row r="313">
          <cell r="A313" t="str">
            <v>IC/0096/01</v>
          </cell>
          <cell r="B313" t="str">
            <v>Middle East Cement Shipping and Handling Co. S.A. v. Arab Republic of Egypt</v>
          </cell>
          <cell r="C313" t="str">
            <v>Award</v>
          </cell>
        </row>
        <row r="314">
          <cell r="A314" t="str">
            <v>IC/0097/01</v>
          </cell>
          <cell r="B314" t="str">
            <v>Patrick Mitchell v. Democratic Republic of the Congo</v>
          </cell>
          <cell r="C314" t="str">
            <v>Award</v>
          </cell>
        </row>
        <row r="315">
          <cell r="A315" t="str">
            <v>IC/0097/02</v>
          </cell>
          <cell r="B315" t="str">
            <v>Patrick Mitchell v. Democratic Republic of the Congo</v>
          </cell>
          <cell r="C315" t="str">
            <v>Decision on the Stay of Enforcement of the Award</v>
          </cell>
        </row>
        <row r="316">
          <cell r="A316" t="str">
            <v>IC/0097/03</v>
          </cell>
          <cell r="B316" t="str">
            <v>Patrick Mitchell v. Democratic Republic of the Congo</v>
          </cell>
          <cell r="C316" t="str">
            <v>Decision on the Stay of Enforcement of the Award</v>
          </cell>
        </row>
        <row r="317">
          <cell r="A317" t="str">
            <v>IC/0097/04</v>
          </cell>
          <cell r="B317" t="str">
            <v>Patrick Mitchell v. Democratic Republic of the Congo</v>
          </cell>
          <cell r="C317" t="str">
            <v>Decision on the Application for Annulment of the Award</v>
          </cell>
        </row>
        <row r="318">
          <cell r="A318" t="str">
            <v>LC/0001/01</v>
          </cell>
          <cell r="B318" t="str">
            <v>Occidental Exploration and Production Company v. The Republic of Ecuador</v>
          </cell>
          <cell r="C318" t="str">
            <v>Final Award</v>
          </cell>
        </row>
        <row r="319">
          <cell r="A319" t="str">
            <v>LC/0001/02</v>
          </cell>
          <cell r="B319" t="str">
            <v>Occidental Exploration and Production Company v. The Republic of Ecuador</v>
          </cell>
          <cell r="C319" t="str">
            <v>Judgment of High Court of Justice Regarding Non-justiciability of Challenge to Arbitral Award</v>
          </cell>
        </row>
        <row r="320">
          <cell r="A320" t="str">
            <v>LC/0001/03</v>
          </cell>
          <cell r="B320" t="str">
            <v>Occidental Exploration and Production Company v. The Republic of Ecuador</v>
          </cell>
          <cell r="C320" t="str">
            <v>Judgment of the Court of Appeal Regarding Non-justiciability of Challenge to Arbitral Award</v>
          </cell>
        </row>
        <row r="321">
          <cell r="A321" t="str">
            <v>LC/0001/04</v>
          </cell>
          <cell r="B321" t="str">
            <v>Occidental Exploration and Production Company v. The Republic of Ecuador</v>
          </cell>
          <cell r="C321" t="str">
            <v>Judgment of the High Court of Justice regarding challenge to arbitral award</v>
          </cell>
        </row>
        <row r="322">
          <cell r="A322" t="str">
            <v>LC/0001/05</v>
          </cell>
          <cell r="B322" t="str">
            <v>Occidental Exploration and Production Company v. The Republic of Ecuador</v>
          </cell>
          <cell r="C322" t="str">
            <v>Judgment of the Court of Appeal regarding challenge to arbitral award</v>
          </cell>
        </row>
        <row r="323">
          <cell r="A323" t="str">
            <v>OT/0001/01</v>
          </cell>
          <cell r="B323" t="str">
            <v>France Telecom v. Lebanon</v>
          </cell>
          <cell r="C323" t="str">
            <v>Award</v>
          </cell>
        </row>
        <row r="324">
          <cell r="A324" t="str">
            <v>OT/0001/02</v>
          </cell>
          <cell r="B324" t="str">
            <v>France Telecom v. Lebanon</v>
          </cell>
          <cell r="C324" t="str">
            <v>Swiss Federal Tribunal Decision I</v>
          </cell>
        </row>
        <row r="325">
          <cell r="A325" t="str">
            <v>OT/0001/03</v>
          </cell>
          <cell r="B325" t="str">
            <v>France Telecom v. Lebanon</v>
          </cell>
          <cell r="C325" t="str">
            <v>Swiss Federal Tribunal Decision II</v>
          </cell>
        </row>
        <row r="326">
          <cell r="A326" t="str">
            <v>OT/0002/01</v>
          </cell>
          <cell r="B326" t="str">
            <v>Saar Papier Vertriebs GmbH v. Poland</v>
          </cell>
          <cell r="C326" t="str">
            <v>Decision of the Swiss Federal Tribunal</v>
          </cell>
        </row>
        <row r="327">
          <cell r="A327" t="str">
            <v>OT/0002/02</v>
          </cell>
          <cell r="B327" t="str">
            <v>Saar Papier Vertriebs GmbH v. Poland</v>
          </cell>
          <cell r="C327" t="str">
            <v>Decision of the Swiss Federal Tribunal</v>
          </cell>
        </row>
        <row r="328">
          <cell r="A328" t="str">
            <v>OT/0002/03</v>
          </cell>
          <cell r="B328" t="str">
            <v>Saar Papier Vertriebs GmbH v. Poland</v>
          </cell>
          <cell r="C328" t="str">
            <v>Award</v>
          </cell>
        </row>
        <row r="329">
          <cell r="A329" t="str">
            <v>OT/0002/04</v>
          </cell>
          <cell r="B329" t="str">
            <v>Saar Papier Vertriebs GmbH v. Poland</v>
          </cell>
          <cell r="C329" t="str">
            <v>IISD news story on award</v>
          </cell>
        </row>
        <row r="330">
          <cell r="A330" t="str">
            <v>OT/0003/01</v>
          </cell>
          <cell r="B330" t="str">
            <v>Saluka Investments BV (The Netherlands) v. The Czech Republic</v>
          </cell>
          <cell r="C330" t="str">
            <v>Decision on Jurisdiction over the Czech Republic's Counterclaim</v>
          </cell>
        </row>
        <row r="331">
          <cell r="A331" t="str">
            <v>OT/0003/02</v>
          </cell>
          <cell r="B331" t="str">
            <v>Saluka Investments BV (The Netherlands) v. The Czech Republic</v>
          </cell>
          <cell r="C331" t="str">
            <v>Partial Award</v>
          </cell>
        </row>
        <row r="332">
          <cell r="A332" t="str">
            <v>OT/0003/03</v>
          </cell>
          <cell r="B332" t="str">
            <v>Saluka Investments BV (The Netherlands) v. The Czech Republic</v>
          </cell>
          <cell r="C332" t="str">
            <v>Swiss Federal Tribunal Decision</v>
          </cell>
        </row>
        <row r="333">
          <cell r="A333" t="str">
            <v>OT/0004/01</v>
          </cell>
          <cell r="B333" t="str">
            <v>Ashok Sancheti v. United Kingdom</v>
          </cell>
          <cell r="C333" t="str">
            <v>Judgment of English Court of Appeal Regarding Stay of Local Proceedings</v>
          </cell>
        </row>
        <row r="334">
          <cell r="A334" t="str">
            <v>OT/0005/01</v>
          </cell>
          <cell r="B334" t="str">
            <v>Franz Sedelmayer v. The Russia Federation</v>
          </cell>
          <cell r="C334" t="str">
            <v>Award</v>
          </cell>
        </row>
        <row r="335">
          <cell r="A335" t="str">
            <v>OT/0005/02</v>
          </cell>
          <cell r="B335" t="str">
            <v>Franz Sedelmayer v. The Russia Federation</v>
          </cell>
          <cell r="C335" t="str">
            <v>Judgment of the Svea Court of Appeal (Svea Hovrätt)</v>
          </cell>
        </row>
        <row r="336">
          <cell r="A336" t="str">
            <v>OT/0005/03</v>
          </cell>
          <cell r="B336" t="str">
            <v>Franz Sedelmayer v. The Russia Federation</v>
          </cell>
          <cell r="C336" t="str">
            <v>Judgment of the Svea Court of Appeal (Svea Hovrätt)</v>
          </cell>
        </row>
        <row r="337">
          <cell r="A337" t="str">
            <v>OT/0006/01</v>
          </cell>
          <cell r="B337" t="str">
            <v>Tanmiah v. Tunisia</v>
          </cell>
          <cell r="C337" t="str">
            <v>Court Decision (Summary)</v>
          </cell>
        </row>
        <row r="338">
          <cell r="A338" t="str">
            <v>OT/0007/01</v>
          </cell>
          <cell r="B338" t="str">
            <v>Telekom Malaysia Berhad v. Republic of Ghana</v>
          </cell>
          <cell r="C338" t="str">
            <v>Decision</v>
          </cell>
        </row>
        <row r="339">
          <cell r="A339" t="str">
            <v>OT/0007/02</v>
          </cell>
          <cell r="B339" t="str">
            <v>Telekom Malaysia Berhad v. Republic of Ghana</v>
          </cell>
          <cell r="C339" t="str">
            <v>Decision</v>
          </cell>
        </row>
        <row r="340">
          <cell r="A340" t="str">
            <v>OT/0008/01</v>
          </cell>
          <cell r="B340" t="str">
            <v>Tembec Inc., et al., v. United States</v>
          </cell>
          <cell r="C340" t="str">
            <v>Memorandum Opinion of the US District Court for the District of Colombia on Tembec's application to vacate award</v>
          </cell>
        </row>
        <row r="341">
          <cell r="A341" t="str">
            <v>OT/0009/01</v>
          </cell>
          <cell r="B341" t="str">
            <v>Yaung Chi Oo Trading PTE Ltd. v. Government of the Union of Myanmar</v>
          </cell>
          <cell r="C341" t="str">
            <v>Final Award</v>
          </cell>
        </row>
        <row r="342">
          <cell r="A342" t="str">
            <v>SC/0001/01</v>
          </cell>
          <cell r="B342" t="str">
            <v>Berschader v. Russia</v>
          </cell>
          <cell r="C342" t="str">
            <v>Award</v>
          </cell>
        </row>
        <row r="343">
          <cell r="A343" t="str">
            <v>SC/0001/02</v>
          </cell>
          <cell r="B343" t="str">
            <v>Berschader v. Russia</v>
          </cell>
          <cell r="C343" t="str">
            <v>Correction of the Award</v>
          </cell>
        </row>
        <row r="344">
          <cell r="A344" t="str">
            <v>SC/0002/01</v>
          </cell>
          <cell r="B344" t="str">
            <v>Biedermann International, Inc. v. The Republic of Kazakhstan and The Association for Social and Economic Development of Western Kazakhstan "Intercaspian"</v>
          </cell>
          <cell r="C344" t="str">
            <v>Award</v>
          </cell>
        </row>
        <row r="345">
          <cell r="A345" t="str">
            <v>SC/0003/01</v>
          </cell>
          <cell r="B345" t="str">
            <v>CCL v. Republic of Kazakhstan</v>
          </cell>
          <cell r="C345" t="str">
            <v>Jurisdictional Award</v>
          </cell>
        </row>
        <row r="346">
          <cell r="A346" t="str">
            <v>SC/0003/02</v>
          </cell>
          <cell r="B346" t="str">
            <v>CCL v. Republic of Kazakhstan</v>
          </cell>
          <cell r="C346" t="str">
            <v>Final Award</v>
          </cell>
        </row>
        <row r="347">
          <cell r="A347" t="str">
            <v>SC/0003/03</v>
          </cell>
          <cell r="B347" t="str">
            <v>CCL v. Republic of Kazakhstan</v>
          </cell>
          <cell r="C347" t="str">
            <v>Supplemental Award and Interpretation</v>
          </cell>
        </row>
        <row r="348">
          <cell r="A348" t="str">
            <v>SC/0004/01</v>
          </cell>
          <cell r="B348" t="str">
            <v>Eastern Sugar B.V. v. The Czech Republic</v>
          </cell>
          <cell r="C348" t="str">
            <v>Partial Award</v>
          </cell>
        </row>
        <row r="349">
          <cell r="A349" t="str">
            <v>SC/0004/02</v>
          </cell>
          <cell r="B349" t="str">
            <v>Eastern Sugar B.V. v. The Czech Republic</v>
          </cell>
          <cell r="C349" t="str">
            <v>Final Award</v>
          </cell>
        </row>
        <row r="350">
          <cell r="A350" t="str">
            <v>SC/0004/03</v>
          </cell>
          <cell r="B350" t="str">
            <v>Eastern Sugar B.V. v. The Czech Republic</v>
          </cell>
          <cell r="C350" t="str">
            <v>Partial Dissenting Opinion</v>
          </cell>
        </row>
        <row r="351">
          <cell r="A351" t="str">
            <v>SC/0005/01</v>
          </cell>
          <cell r="B351" t="str">
            <v>Iurii Bogdanov, Agurdino-Invest Ltd. and Agurdino-Chimia JSC v. Republic of Moldova</v>
          </cell>
          <cell r="C351" t="str">
            <v>Arbitral Award</v>
          </cell>
        </row>
        <row r="352">
          <cell r="A352" t="str">
            <v>SC/0006/01</v>
          </cell>
          <cell r="B352" t="str">
            <v>Limited Liability Company Amto v. Ukraine</v>
          </cell>
          <cell r="C352" t="str">
            <v>Final Award</v>
          </cell>
        </row>
        <row r="353">
          <cell r="A353" t="str">
            <v>SC/0007/01</v>
          </cell>
          <cell r="B353" t="str">
            <v>William Nagel (United Kingdom) v. Czech Republic</v>
          </cell>
          <cell r="C353" t="str">
            <v>Link to excerpts from award reproduced in Stockholm Arbitration Report 2004:1 (Award rendered in 2003)</v>
          </cell>
        </row>
        <row r="354">
          <cell r="A354" t="str">
            <v>SC/0007/02</v>
          </cell>
          <cell r="B354" t="str">
            <v>William Nagel (United Kingdom) v. Czech Republic</v>
          </cell>
          <cell r="C354" t="str">
            <v>Decision available in Swedish on kluwerarbitration.com</v>
          </cell>
        </row>
        <row r="355">
          <cell r="A355" t="str">
            <v>SC/0007/03</v>
          </cell>
          <cell r="B355" t="str">
            <v>William Nagel (United Kingdom) v. Czech Republic</v>
          </cell>
          <cell r="C355" t="str">
            <v>Link to IISD News Bulletin regarding award</v>
          </cell>
        </row>
        <row r="356">
          <cell r="A356" t="str">
            <v>SC/0008/01</v>
          </cell>
          <cell r="B356" t="str">
            <v>Nykomb Synergetics Technology Holding AB v. The Republic of Latvia</v>
          </cell>
          <cell r="C356" t="str">
            <v>Award</v>
          </cell>
        </row>
        <row r="357">
          <cell r="A357" t="str">
            <v>SC/0009/01</v>
          </cell>
          <cell r="B357" t="str">
            <v>Petrobart Limited v. Kyrgyz Republic</v>
          </cell>
          <cell r="C357" t="str">
            <v>Award</v>
          </cell>
        </row>
        <row r="358">
          <cell r="A358" t="str">
            <v>SC/0010/01</v>
          </cell>
          <cell r="B358" t="str">
            <v>RosInvestCo UK Ltd. v. The Russian Federation</v>
          </cell>
          <cell r="C358" t="str">
            <v>Award on Jurisdiction</v>
          </cell>
        </row>
        <row r="359">
          <cell r="A359" t="str">
            <v>UN/0001/01</v>
          </cell>
          <cell r="B359" t="str">
            <v>BG Group Plc. v. Argentine Republic</v>
          </cell>
          <cell r="C359" t="str">
            <v>Award</v>
          </cell>
        </row>
        <row r="360">
          <cell r="A360" t="str">
            <v>UN/0001/02</v>
          </cell>
          <cell r="B360" t="str">
            <v>BG Group Plc. v. Argentine Republic</v>
          </cell>
          <cell r="C360" t="str">
            <v>Petition to Vacate or Modify Award</v>
          </cell>
        </row>
        <row r="361">
          <cell r="A361" t="str">
            <v>UN/0002/01</v>
          </cell>
          <cell r="B361" t="str">
            <v>Canadian Cattlemen for Fair Trade v. United States of America</v>
          </cell>
          <cell r="C361" t="str">
            <v>Procedural Order No. 1</v>
          </cell>
        </row>
        <row r="362">
          <cell r="A362" t="str">
            <v>UN/0002/02</v>
          </cell>
          <cell r="B362" t="str">
            <v>Canadian Cattlemen for Fair Trade v. United States of America</v>
          </cell>
          <cell r="C362" t="str">
            <v>Procedural Order No. 2</v>
          </cell>
        </row>
        <row r="363">
          <cell r="A363" t="str">
            <v>UN/0002/03</v>
          </cell>
          <cell r="B363" t="str">
            <v>Canadian Cattlemen for Fair Trade v. United States of America</v>
          </cell>
          <cell r="C363" t="str">
            <v>Procedural Order No. 3</v>
          </cell>
        </row>
        <row r="364">
          <cell r="A364" t="str">
            <v>UN/0002/04</v>
          </cell>
          <cell r="B364" t="str">
            <v>Canadian Cattlemen for Fair Trade v. United States of America</v>
          </cell>
          <cell r="C364" t="str">
            <v>Award on Jurisdiction</v>
          </cell>
        </row>
        <row r="365">
          <cell r="A365" t="str">
            <v>UN/0003/01</v>
          </cell>
          <cell r="B365" t="str">
            <v>Canfor Corporation v. United States of America and Tembec et al v. United States of America and Terminal Forest Products Ltd. v. United States of America</v>
          </cell>
          <cell r="C365" t="str">
            <v>Order of the Consolidation Tribunal</v>
          </cell>
        </row>
        <row r="366">
          <cell r="A366" t="str">
            <v>UN/0003/02</v>
          </cell>
          <cell r="B366" t="str">
            <v>Canfor Corporation v. United States of America and Tembec et al v. United States of America and Terminal Forest Products Ltd. v. United States of America</v>
          </cell>
          <cell r="C366" t="str">
            <v>Procedural Order No. 1</v>
          </cell>
        </row>
        <row r="367">
          <cell r="A367" t="str">
            <v>UN/0003/03</v>
          </cell>
          <cell r="B367" t="str">
            <v>Canfor Corporation v. United States of America and Tembec et al v. United States of America and Terminal Forest Products Ltd. v. United States of America</v>
          </cell>
          <cell r="C367" t="str">
            <v>Procedural Order No. 2</v>
          </cell>
        </row>
        <row r="368">
          <cell r="A368" t="str">
            <v>UN/0003/04</v>
          </cell>
          <cell r="B368" t="str">
            <v>Canfor Corporation v. United States of America and Tembec et al v. United States of America and Terminal Forest Products Ltd. v. United States of America</v>
          </cell>
          <cell r="C368" t="str">
            <v>Order for the Termination of Proceedings with respect to Tembec</v>
          </cell>
        </row>
        <row r="369">
          <cell r="A369" t="str">
            <v>UN/0003/05</v>
          </cell>
          <cell r="B369" t="str">
            <v>Canfor Corporation v. United States of America and Tembec et al v. United States of America and Terminal Forest Products Ltd. v. United States of America</v>
          </cell>
          <cell r="C369" t="str">
            <v>Decision on Preliminary Question</v>
          </cell>
        </row>
        <row r="370">
          <cell r="A370" t="str">
            <v>UN/0003/06</v>
          </cell>
          <cell r="B370" t="str">
            <v>Canfor Corporation v. United States of America and Tembec et al v. United States of America and Terminal Forest Products Ltd. v. United States of America</v>
          </cell>
          <cell r="C370" t="str">
            <v>Joint Order on the Cost of Arbitration and for the Termination of Certain Arbitral Proceedings</v>
          </cell>
        </row>
        <row r="371">
          <cell r="A371" t="str">
            <v>UN/0003/07</v>
          </cell>
          <cell r="B371" t="str">
            <v>Canfor Corporation v. United States of America and Tembec et al v. United States of America and Terminal Forest Products Ltd. v. United States of America</v>
          </cell>
          <cell r="C371" t="str">
            <v>Memorandum of opinion by the UD District Court for the District of Columbia</v>
          </cell>
        </row>
        <row r="372">
          <cell r="A372" t="str">
            <v>UN/0004/01</v>
          </cell>
          <cell r="B372" t="str">
            <v>Chevron Corporation (U.S.A.) and Texaco Petroleum Corporation (U.S.A.) v. The Republic of Ecuador</v>
          </cell>
          <cell r="C372" t="str">
            <v>Interim Award</v>
          </cell>
        </row>
        <row r="373">
          <cell r="A373" t="str">
            <v>UN/0005/01</v>
          </cell>
          <cell r="B373" t="str">
            <v>CME Czech Republic B.V. v. The Czech Republic</v>
          </cell>
          <cell r="C373" t="str">
            <v>Dissenting opinion</v>
          </cell>
        </row>
        <row r="374">
          <cell r="A374" t="str">
            <v>UN/0005/02</v>
          </cell>
          <cell r="B374" t="str">
            <v>CME Czech Republic B.V. v. The Czech Republic</v>
          </cell>
          <cell r="C374" t="str">
            <v>Partial Award</v>
          </cell>
        </row>
        <row r="375">
          <cell r="A375" t="str">
            <v>UN/0005/03</v>
          </cell>
          <cell r="B375" t="str">
            <v>CME Czech Republic B.V. v. The Czech Republic</v>
          </cell>
          <cell r="C375" t="str">
            <v>Final Award</v>
          </cell>
        </row>
        <row r="376">
          <cell r="A376" t="str">
            <v>UN/0005/04</v>
          </cell>
          <cell r="B376" t="str">
            <v>CME Czech Republic B.V. v. The Czech Republic</v>
          </cell>
          <cell r="C376" t="str">
            <v>Separate Opinion</v>
          </cell>
        </row>
        <row r="377">
          <cell r="A377" t="str">
            <v>UN/0005/05</v>
          </cell>
          <cell r="B377" t="str">
            <v>CME Czech Republic B.V. v. The Czech Republic</v>
          </cell>
          <cell r="C377" t="str">
            <v>Review by Svea Court of Appeal</v>
          </cell>
        </row>
        <row r="378">
          <cell r="A378" t="str">
            <v>UN/0006/01</v>
          </cell>
          <cell r="B378" t="str">
            <v>EnCana Corporation v. Republic of Ecuador</v>
          </cell>
          <cell r="C378" t="str">
            <v>Interim Award - Request for Interim Measures of Protection</v>
          </cell>
        </row>
        <row r="379">
          <cell r="A379" t="str">
            <v>UN/0006/02</v>
          </cell>
          <cell r="B379" t="str">
            <v>EnCana Corporation v. Republic of Ecuador</v>
          </cell>
          <cell r="C379" t="str">
            <v>Interim Award - Request for Interim Measures of Protection</v>
          </cell>
        </row>
        <row r="380">
          <cell r="A380" t="str">
            <v>UN/0006/03</v>
          </cell>
          <cell r="B380" t="str">
            <v>EnCana Corporation v. Republic of Ecuador</v>
          </cell>
          <cell r="C380" t="str">
            <v>Partial Award on Jurisdiction</v>
          </cell>
        </row>
        <row r="381">
          <cell r="A381" t="str">
            <v>UN/0006/04</v>
          </cell>
          <cell r="B381" t="str">
            <v>EnCana Corporation v. Republic of Ecuador</v>
          </cell>
          <cell r="C381" t="str">
            <v>Partial Award on Jurisdiction</v>
          </cell>
        </row>
        <row r="382">
          <cell r="A382" t="str">
            <v>UN/0006/05</v>
          </cell>
          <cell r="B382" t="str">
            <v>EnCana Corporation v. Republic of Ecuador</v>
          </cell>
          <cell r="C382" t="str">
            <v>Award</v>
          </cell>
        </row>
        <row r="383">
          <cell r="A383" t="str">
            <v>UN/0006/06</v>
          </cell>
          <cell r="B383" t="str">
            <v>EnCana Corporation v. Republic of Ecuador</v>
          </cell>
          <cell r="C383" t="str">
            <v>Award</v>
          </cell>
        </row>
        <row r="384">
          <cell r="A384" t="str">
            <v>UN/0006/07</v>
          </cell>
          <cell r="B384" t="str">
            <v>EnCana Corporation v. Republic of Ecuador</v>
          </cell>
          <cell r="C384" t="str">
            <v>Partial Dissenting Opinion</v>
          </cell>
        </row>
        <row r="385">
          <cell r="A385" t="str">
            <v>UN/0006/08</v>
          </cell>
          <cell r="B385" t="str">
            <v>EnCana Corporation v. Republic of Ecuador</v>
          </cell>
          <cell r="C385" t="str">
            <v>Partial Dissenting Opinion</v>
          </cell>
        </row>
        <row r="386">
          <cell r="A386" t="str">
            <v>UN/0007/01</v>
          </cell>
          <cell r="B386" t="str">
            <v>Ethyl Corporation v. The Government of Canada</v>
          </cell>
          <cell r="C386" t="str">
            <v>Decision on Jurisdiction</v>
          </cell>
        </row>
        <row r="387">
          <cell r="A387" t="str">
            <v>UN/0007/02</v>
          </cell>
          <cell r="B387" t="str">
            <v>Ethyl Corporation v. The Government of Canada</v>
          </cell>
          <cell r="C387" t="str">
            <v>Decision on place of arbitration</v>
          </cell>
        </row>
        <row r="388">
          <cell r="A388" t="str">
            <v>UN/0008/01</v>
          </cell>
          <cell r="B388" t="str">
            <v>European Media Ventures SA v. Czech Republic</v>
          </cell>
          <cell r="C388" t="str">
            <v>Jurisidiction</v>
          </cell>
        </row>
        <row r="389">
          <cell r="A389" t="str">
            <v>UN/0008/02</v>
          </cell>
          <cell r="B389" t="str">
            <v>European Media Ventures SA v. Czech Republic</v>
          </cell>
          <cell r="C389" t="str">
            <v>Award on Jurisdiction</v>
          </cell>
        </row>
        <row r="390">
          <cell r="A390" t="str">
            <v>UN/0008/03</v>
          </cell>
          <cell r="B390" t="str">
            <v>European Media Ventures SA v. Czech Republic</v>
          </cell>
          <cell r="C390" t="str">
            <v>Set aside application</v>
          </cell>
        </row>
        <row r="391">
          <cell r="A391" t="str">
            <v>UN/0009/01</v>
          </cell>
          <cell r="B391" t="str">
            <v>Gami Investments, Inc. v. The Government of the United Mexican States</v>
          </cell>
          <cell r="C391" t="str">
            <v>Final Award</v>
          </cell>
        </row>
        <row r="392">
          <cell r="A392" t="str">
            <v>UN/0010/01</v>
          </cell>
          <cell r="B392" t="str">
            <v>Glamis Gold, Ltd. v. The United States of America</v>
          </cell>
          <cell r="C392" t="str">
            <v>Procedural Order No. 1</v>
          </cell>
        </row>
        <row r="393">
          <cell r="A393" t="str">
            <v>UN/0010/02</v>
          </cell>
          <cell r="B393" t="str">
            <v>Glamis Gold, Ltd. v. The United States of America</v>
          </cell>
          <cell r="C393" t="str">
            <v>Procedural Order No. 2</v>
          </cell>
        </row>
        <row r="394">
          <cell r="A394" t="str">
            <v>UN/0010/03</v>
          </cell>
          <cell r="B394" t="str">
            <v>Glamis Gold, Ltd. v. The United States of America</v>
          </cell>
          <cell r="C394" t="str">
            <v>Procedural Order No. 3</v>
          </cell>
        </row>
        <row r="395">
          <cell r="A395" t="str">
            <v>UN/0010/04</v>
          </cell>
          <cell r="B395" t="str">
            <v>Glamis Gold, Ltd. v. The United States of America</v>
          </cell>
          <cell r="C395" t="str">
            <v>Decision</v>
          </cell>
        </row>
        <row r="396">
          <cell r="A396" t="str">
            <v>UN/0010/05</v>
          </cell>
          <cell r="B396" t="str">
            <v>Glamis Gold, Ltd. v. The United States of America</v>
          </cell>
          <cell r="C396" t="str">
            <v>Procedural Order No. 4</v>
          </cell>
        </row>
        <row r="397">
          <cell r="A397" t="str">
            <v>UN/0010/06</v>
          </cell>
          <cell r="B397" t="str">
            <v>Glamis Gold, Ltd. v. The United States of America</v>
          </cell>
          <cell r="C397" t="str">
            <v>Decision</v>
          </cell>
        </row>
        <row r="398">
          <cell r="A398" t="str">
            <v>UN/0010/07</v>
          </cell>
          <cell r="B398" t="str">
            <v>Glamis Gold, Ltd. v. The United States of America</v>
          </cell>
          <cell r="C398" t="str">
            <v>Procedural Order No. 5</v>
          </cell>
        </row>
        <row r="399">
          <cell r="A399" t="str">
            <v>UN/0010/08</v>
          </cell>
          <cell r="B399" t="str">
            <v>Glamis Gold, Ltd. v. The United States of America</v>
          </cell>
          <cell r="C399" t="str">
            <v>Procedural Order No. 6</v>
          </cell>
        </row>
        <row r="400">
          <cell r="A400" t="str">
            <v>UN/0010/09</v>
          </cell>
          <cell r="B400" t="str">
            <v>Glamis Gold, Ltd. v. The United States of America</v>
          </cell>
          <cell r="C400" t="str">
            <v>Procedural Order No. 7</v>
          </cell>
        </row>
        <row r="401">
          <cell r="A401" t="str">
            <v>UN/0010/10</v>
          </cell>
          <cell r="B401" t="str">
            <v>Glamis Gold, Ltd. v. The United States of America</v>
          </cell>
          <cell r="C401" t="str">
            <v>Decision</v>
          </cell>
        </row>
        <row r="402">
          <cell r="A402" t="str">
            <v>UN/0010/11</v>
          </cell>
          <cell r="B402" t="str">
            <v>Glamis Gold, Ltd. v. The United States of America</v>
          </cell>
          <cell r="C402" t="str">
            <v>Procedural Order No. 8</v>
          </cell>
        </row>
        <row r="403">
          <cell r="A403" t="str">
            <v>UN/0010/12</v>
          </cell>
          <cell r="B403" t="str">
            <v>Glamis Gold, Ltd. v. The United States of America</v>
          </cell>
          <cell r="C403" t="str">
            <v>Tribunal Letter</v>
          </cell>
        </row>
        <row r="404">
          <cell r="A404" t="str">
            <v>UN/0010/13</v>
          </cell>
          <cell r="B404" t="str">
            <v>Glamis Gold, Ltd. v. The United States of America</v>
          </cell>
          <cell r="C404" t="str">
            <v>Tribunal Letter</v>
          </cell>
        </row>
        <row r="405">
          <cell r="A405" t="str">
            <v>UN/0010/14</v>
          </cell>
          <cell r="B405" t="str">
            <v>Glamis Gold, Ltd. v. The United States of America</v>
          </cell>
          <cell r="C405" t="str">
            <v>Procedural Order No. 9</v>
          </cell>
        </row>
        <row r="406">
          <cell r="A406" t="str">
            <v>UN/0010/15</v>
          </cell>
          <cell r="B406" t="str">
            <v>Glamis Gold, Ltd. v. The United States of America</v>
          </cell>
          <cell r="C406" t="str">
            <v>Procedural Order No. 10</v>
          </cell>
        </row>
        <row r="407">
          <cell r="A407" t="str">
            <v>UN/0010/16</v>
          </cell>
          <cell r="B407" t="str">
            <v>Glamis Gold, Ltd. v. The United States of America</v>
          </cell>
          <cell r="C407" t="str">
            <v>Procedural Order No. 11</v>
          </cell>
        </row>
        <row r="408">
          <cell r="A408" t="str">
            <v>UN/0010/17</v>
          </cell>
          <cell r="B408" t="str">
            <v>Glamis Gold, Ltd. v. The United States of America</v>
          </cell>
          <cell r="C408" t="str">
            <v>Procedural Order No. 12</v>
          </cell>
        </row>
        <row r="409">
          <cell r="A409" t="str">
            <v>UN/0010/18</v>
          </cell>
          <cell r="B409" t="str">
            <v>Glamis Gold, Ltd. v. The United States of America</v>
          </cell>
          <cell r="C409" t="str">
            <v>Final Award</v>
          </cell>
        </row>
        <row r="410">
          <cell r="A410" t="str">
            <v>UN/0011/01</v>
          </cell>
          <cell r="B410" t="str">
            <v>Grand River Enterprises Six Nations, Ltd., et al. v. United States of America</v>
          </cell>
          <cell r="C410" t="str">
            <v>Decision on Objections to Jurisdiction</v>
          </cell>
        </row>
        <row r="411">
          <cell r="A411" t="str">
            <v>UN/0011/02</v>
          </cell>
          <cell r="B411" t="str">
            <v>Grand River Enterprises Six Nations, Ltd., et al. v. United States of America</v>
          </cell>
          <cell r="C411" t="str">
            <v>Decision on the Challenge to Arbitrator</v>
          </cell>
        </row>
        <row r="412">
          <cell r="A412" t="str">
            <v>UN/0012/01</v>
          </cell>
          <cell r="B412" t="str">
            <v>International Thunderbird Gaming Corporation v. The United Mexican States</v>
          </cell>
          <cell r="C412" t="str">
            <v>Separate Opinion</v>
          </cell>
        </row>
        <row r="413">
          <cell r="A413" t="str">
            <v>UN/0012/02</v>
          </cell>
          <cell r="B413" t="str">
            <v>International Thunderbird Gaming Corporation v. The United Mexican States</v>
          </cell>
          <cell r="C413" t="str">
            <v>Arbitral Award</v>
          </cell>
        </row>
        <row r="414">
          <cell r="A414" t="str">
            <v>UN/0012/03</v>
          </cell>
          <cell r="B414" t="str">
            <v>International Thunderbird Gaming Corporation v. The United Mexican States</v>
          </cell>
          <cell r="C414" t="str">
            <v>Judgment of the US District Court for the District of Columbia on petition to set aside award</v>
          </cell>
        </row>
        <row r="415">
          <cell r="A415" t="str">
            <v>UN/0013/01</v>
          </cell>
          <cell r="B415" t="str">
            <v>Ronald S. Lauder v. Czech Republic</v>
          </cell>
          <cell r="C415" t="str">
            <v>Award (Final)</v>
          </cell>
        </row>
        <row r="416">
          <cell r="A416" t="str">
            <v>UN/0014/01</v>
          </cell>
          <cell r="B416" t="str">
            <v>Link-Trading Joint Stock Company v. Republic of Moldova</v>
          </cell>
          <cell r="C416" t="str">
            <v>Award on Jurisdiction</v>
          </cell>
        </row>
        <row r="417">
          <cell r="A417" t="str">
            <v>UN/0014/02</v>
          </cell>
          <cell r="B417" t="str">
            <v>Link-Trading Joint Stock Company v. Republic of Moldova</v>
          </cell>
          <cell r="C417" t="str">
            <v>Award</v>
          </cell>
        </row>
        <row r="418">
          <cell r="A418" t="str">
            <v>UN/0015/01</v>
          </cell>
          <cell r="B418" t="str">
            <v>Methanex Corporation v. United States of America</v>
          </cell>
          <cell r="C418" t="str">
            <v>Decision on Amici Curiae</v>
          </cell>
        </row>
        <row r="419">
          <cell r="A419" t="str">
            <v>UN/0015/02</v>
          </cell>
          <cell r="B419" t="str">
            <v>Methanex Corporation v. United States of America</v>
          </cell>
          <cell r="C419" t="str">
            <v>Partial Award</v>
          </cell>
        </row>
        <row r="420">
          <cell r="A420" t="str">
            <v>UN/0015/03</v>
          </cell>
          <cell r="B420" t="str">
            <v>Methanex Corporation v. United States of America</v>
          </cell>
          <cell r="C420" t="str">
            <v>Final Award</v>
          </cell>
        </row>
        <row r="421">
          <cell r="A421" t="str">
            <v>UN/0017/01</v>
          </cell>
          <cell r="B421" t="str">
            <v>Mytilineos Holdings SA v. The State Union of Serbia &amp; Montenegro and Republic of Serbia</v>
          </cell>
          <cell r="C421" t="str">
            <v>Dissenting Opinion</v>
          </cell>
        </row>
        <row r="422">
          <cell r="A422" t="str">
            <v>UN/0017/02</v>
          </cell>
          <cell r="B422" t="str">
            <v>Mytilineos Holdings SA v. The State Union of Serbia &amp; Montenegro and Republic of Serbia</v>
          </cell>
          <cell r="C422" t="str">
            <v>Partial Award on Jurisdiction</v>
          </cell>
        </row>
        <row r="423">
          <cell r="A423" t="str">
            <v>UN/0018/01</v>
          </cell>
          <cell r="B423" t="str">
            <v>National Grid P.L.C. v. Argentine Republic</v>
          </cell>
          <cell r="C423" t="str">
            <v>Decision on Jurisdiction</v>
          </cell>
        </row>
        <row r="424">
          <cell r="A424" t="str">
            <v>UN/0018/02</v>
          </cell>
          <cell r="B424" t="str">
            <v>National Grid P.L.C. v. Argentine Republic</v>
          </cell>
          <cell r="C424" t="str">
            <v>Decision on Jurisdiction</v>
          </cell>
        </row>
        <row r="425">
          <cell r="A425" t="str">
            <v>UN/0018/03</v>
          </cell>
          <cell r="B425" t="str">
            <v>National Grid P.L.C. v. Argentine Republic</v>
          </cell>
          <cell r="C425" t="str">
            <v>Award</v>
          </cell>
        </row>
        <row r="426">
          <cell r="A426" t="str">
            <v>UN/0019/01</v>
          </cell>
          <cell r="B426" t="str">
            <v>Pacific Rim Cayman LLC. v. The Republic of El Salvador</v>
          </cell>
          <cell r="C426" t="str">
            <v>Notice of Intent</v>
          </cell>
        </row>
        <row r="427">
          <cell r="A427" t="str">
            <v>UN/0020/01</v>
          </cell>
          <cell r="B427" t="str">
            <v>Pope &amp; Talbot Inc. v. The Government of Canada</v>
          </cell>
          <cell r="C427" t="str">
            <v>Decision on Motion to Dismiss Claim</v>
          </cell>
        </row>
        <row r="428">
          <cell r="A428" t="str">
            <v>UN/0020/02</v>
          </cell>
          <cell r="B428" t="str">
            <v>Pope &amp; Talbot Inc. v. The Government of Canada</v>
          </cell>
          <cell r="C428" t="str">
            <v>Award on Harmac Motion</v>
          </cell>
        </row>
        <row r="429">
          <cell r="A429" t="str">
            <v>UN/0020/03</v>
          </cell>
          <cell r="B429" t="str">
            <v>Pope &amp; Talbot Inc. v. The Government of Canada</v>
          </cell>
          <cell r="C429" t="str">
            <v>?</v>
          </cell>
        </row>
        <row r="430">
          <cell r="A430" t="str">
            <v>UN/0020/04</v>
          </cell>
          <cell r="B430" t="str">
            <v>Pope &amp; Talbot Inc. v. The Government of Canada</v>
          </cell>
          <cell r="C430" t="str">
            <v>Decision to Ammend Procedural Order 5 (Confidentiality)</v>
          </cell>
        </row>
        <row r="431">
          <cell r="A431" t="str">
            <v>UN/0020/05</v>
          </cell>
          <cell r="B431" t="str">
            <v>Pope &amp; Talbot Inc. v. The Government of Canada</v>
          </cell>
          <cell r="C431" t="str">
            <v>Interim Award</v>
          </cell>
        </row>
        <row r="432">
          <cell r="A432" t="str">
            <v>UN/0020/07</v>
          </cell>
          <cell r="B432" t="str">
            <v>Pope &amp; Talbot Inc. v. The Government of Canada</v>
          </cell>
          <cell r="C432" t="str">
            <v>Decision on Motion Regarding Superfee</v>
          </cell>
        </row>
        <row r="433">
          <cell r="A433" t="str">
            <v>UN/0020/08</v>
          </cell>
          <cell r="B433" t="str">
            <v>Pope &amp; Talbot Inc. v. The Government of Canada</v>
          </cell>
          <cell r="C433" t="str">
            <v>Decision</v>
          </cell>
        </row>
        <row r="434">
          <cell r="A434" t="str">
            <v>UN/0020/09</v>
          </cell>
          <cell r="B434" t="str">
            <v>Pope &amp; Talbot Inc. v. The Government of Canada</v>
          </cell>
          <cell r="C434" t="str">
            <v>Decision</v>
          </cell>
        </row>
        <row r="435">
          <cell r="A435" t="str">
            <v>UN/0020/10</v>
          </cell>
          <cell r="B435" t="str">
            <v>Pope &amp; Talbot Inc. v. The Government of Canada</v>
          </cell>
          <cell r="C435" t="str">
            <v>Award</v>
          </cell>
        </row>
        <row r="436">
          <cell r="A436" t="str">
            <v>UN/0020/12</v>
          </cell>
          <cell r="B436" t="str">
            <v>Pope &amp; Talbot Inc. v. The Government of Canada</v>
          </cell>
          <cell r="C436" t="str">
            <v>Letter from Principal Counsel</v>
          </cell>
        </row>
        <row r="437">
          <cell r="A437" t="str">
            <v>UN/0020/13</v>
          </cell>
          <cell r="B437" t="str">
            <v>Pope &amp; Talbot Inc. v. The Government of Canada</v>
          </cell>
          <cell r="C437" t="str">
            <v>Tribunal Letter to Disputing Parties</v>
          </cell>
        </row>
        <row r="438">
          <cell r="A438" t="str">
            <v>UN/0020/14</v>
          </cell>
          <cell r="B438" t="str">
            <v>Pope &amp; Talbot Inc. v. The Government of Canada</v>
          </cell>
          <cell r="C438" t="str">
            <v>Tribunal Letter to Disputing Parties</v>
          </cell>
        </row>
        <row r="439">
          <cell r="A439" t="str">
            <v>UN/0020/15</v>
          </cell>
          <cell r="B439" t="str">
            <v>Pope &amp; Talbot Inc. v. The Government of Canada</v>
          </cell>
          <cell r="C439" t="str">
            <v>Interim Order by Arbitral Tribunal</v>
          </cell>
        </row>
        <row r="440">
          <cell r="A440" t="str">
            <v>UN/0020/16</v>
          </cell>
          <cell r="B440" t="str">
            <v>Pope &amp; Talbot Inc. v. The Government of Canada</v>
          </cell>
          <cell r="C440" t="str">
            <v>Decision and Order by the Arbitral Tribunal</v>
          </cell>
        </row>
        <row r="441">
          <cell r="A441" t="str">
            <v>UN/0020/17</v>
          </cell>
          <cell r="B441" t="str">
            <v>Pope &amp; Talbot Inc. v. The Government of Canada</v>
          </cell>
          <cell r="C441" t="str">
            <v>Ruling Concerning the Inverstor's Motion to Change the Place of Arbitration</v>
          </cell>
        </row>
        <row r="442">
          <cell r="A442" t="str">
            <v>UN/0020/18</v>
          </cell>
          <cell r="B442" t="str">
            <v>Pope &amp; Talbot Inc. v. The Government of Canada</v>
          </cell>
          <cell r="C442" t="str">
            <v>Letter from the Tribunal</v>
          </cell>
        </row>
        <row r="443">
          <cell r="A443" t="str">
            <v>UN/0020/19</v>
          </cell>
          <cell r="B443" t="str">
            <v>Pope &amp; Talbot Inc. v. The Government of Canada</v>
          </cell>
          <cell r="C443" t="str">
            <v>Award on Damages</v>
          </cell>
        </row>
        <row r="444">
          <cell r="A444" t="str">
            <v>UN/0020/21</v>
          </cell>
          <cell r="B444" t="str">
            <v>Pope &amp; Talbot Inc. v. The Government of Canada</v>
          </cell>
          <cell r="C444" t="str">
            <v>Amended Procedural Order on Confidentiality No. 5</v>
          </cell>
        </row>
        <row r="445">
          <cell r="A445" t="str">
            <v>UN/0020/22</v>
          </cell>
          <cell r="B445" t="str">
            <v>Pope &amp; Talbot Inc. v. The Government of Canada</v>
          </cell>
          <cell r="C445" t="str">
            <v>Final Award</v>
          </cell>
        </row>
        <row r="446">
          <cell r="A446" t="str">
            <v>UN/0020/23</v>
          </cell>
          <cell r="B446" t="str">
            <v>Pope &amp; Talbot Inc. v. The Government of Canada</v>
          </cell>
          <cell r="C446" t="str">
            <v>Procedural Order 1</v>
          </cell>
        </row>
        <row r="447">
          <cell r="A447" t="str">
            <v>UN/0020/24</v>
          </cell>
          <cell r="B447" t="str">
            <v>Pope &amp; Talbot Inc. v. The Government of Canada</v>
          </cell>
          <cell r="C447" t="str">
            <v>Procedural Order 2</v>
          </cell>
        </row>
        <row r="448">
          <cell r="A448" t="str">
            <v>UN/0020/25</v>
          </cell>
          <cell r="B448" t="str">
            <v>Pope &amp; Talbot Inc. v. The Government of Canada</v>
          </cell>
          <cell r="C448" t="str">
            <v>Procedural Order 3</v>
          </cell>
        </row>
        <row r="449">
          <cell r="A449" t="str">
            <v>UN/0020/26</v>
          </cell>
          <cell r="B449" t="str">
            <v>Pope &amp; Talbot Inc. v. The Government of Canada</v>
          </cell>
          <cell r="C449" t="str">
            <v>Procedural Order 4</v>
          </cell>
        </row>
        <row r="450">
          <cell r="A450" t="str">
            <v>UN/0020/27</v>
          </cell>
          <cell r="B450" t="str">
            <v>Pope &amp; Talbot Inc. v. The Government of Canada</v>
          </cell>
          <cell r="C450" t="str">
            <v>Procedural Order 5</v>
          </cell>
        </row>
        <row r="451">
          <cell r="A451" t="str">
            <v>UN/0020/28</v>
          </cell>
          <cell r="B451" t="str">
            <v>Pope &amp; Talbot Inc. v. The Government of Canada</v>
          </cell>
          <cell r="C451" t="str">
            <v>Procedural Order 6</v>
          </cell>
        </row>
        <row r="452">
          <cell r="A452" t="str">
            <v>UN/0020/29</v>
          </cell>
          <cell r="B452" t="str">
            <v>Pope &amp; Talbot Inc. v. The Government of Canada</v>
          </cell>
          <cell r="C452" t="str">
            <v>Procedural Order 7</v>
          </cell>
        </row>
        <row r="453">
          <cell r="A453" t="str">
            <v>UN/0020/30</v>
          </cell>
          <cell r="B453" t="str">
            <v>Pope &amp; Talbot Inc. v. The Government of Canada</v>
          </cell>
          <cell r="C453" t="str">
            <v>Procedural Order 8</v>
          </cell>
        </row>
        <row r="454">
          <cell r="A454" t="str">
            <v>UN/0020/31</v>
          </cell>
          <cell r="B454" t="str">
            <v>Pope &amp; Talbot Inc. v. The Government of Canada</v>
          </cell>
          <cell r="C454" t="str">
            <v>Procedural Order 9</v>
          </cell>
        </row>
        <row r="455">
          <cell r="A455" t="str">
            <v>UN/0020/32</v>
          </cell>
          <cell r="B455" t="str">
            <v>Pope &amp; Talbot Inc. v. The Government of Canada</v>
          </cell>
          <cell r="C455" t="str">
            <v>Procedural Order 10</v>
          </cell>
        </row>
        <row r="456">
          <cell r="A456" t="str">
            <v>UN/0020/33</v>
          </cell>
          <cell r="B456" t="str">
            <v>Pope &amp; Talbot Inc. v. The Government of Canada</v>
          </cell>
          <cell r="C456" t="str">
            <v>Procedural Order 11</v>
          </cell>
        </row>
        <row r="457">
          <cell r="A457" t="str">
            <v>UN/0020/34</v>
          </cell>
          <cell r="B457" t="str">
            <v>Pope &amp; Talbot Inc. v. The Government of Canada</v>
          </cell>
          <cell r="C457" t="str">
            <v>Decision on Claimant's Motion for Interim Measures</v>
          </cell>
        </row>
        <row r="458">
          <cell r="A458" t="str">
            <v>UN/0021/01</v>
          </cell>
          <cell r="B458" t="str">
            <v>Pren Nreka v. Czech Republic</v>
          </cell>
          <cell r="C458" t="str">
            <v>Recours en Annulation</v>
          </cell>
        </row>
        <row r="459">
          <cell r="A459" t="str">
            <v>UN/0021/02</v>
          </cell>
          <cell r="B459" t="str">
            <v>Pren Nreka v. Czech Republic</v>
          </cell>
          <cell r="C459" t="str">
            <v>Arbitral Award</v>
          </cell>
        </row>
        <row r="460">
          <cell r="A460" t="str">
            <v>UN/0022/01</v>
          </cell>
          <cell r="B460" t="str">
            <v xml:space="preserve">S.D. Myers, Inc. v. Canada </v>
          </cell>
          <cell r="C460" t="str">
            <v>Tribunal Amendment to Procedural Order No. 5</v>
          </cell>
        </row>
        <row r="461">
          <cell r="A461" t="str">
            <v>UN/0022/02</v>
          </cell>
          <cell r="B461" t="str">
            <v xml:space="preserve">S.D. Myers, Inc. v. Canada </v>
          </cell>
          <cell r="C461" t="str">
            <v>Procedural Order No. 16 (concerning confidentiality in materials produced in the arbitration)</v>
          </cell>
        </row>
        <row r="462">
          <cell r="A462" t="str">
            <v>UN/0022/03</v>
          </cell>
          <cell r="B462" t="str">
            <v xml:space="preserve">S.D. Myers, Inc. v. Canada </v>
          </cell>
          <cell r="C462" t="str">
            <v>Separate Opinion by Dr. Bryan Schwartz</v>
          </cell>
        </row>
        <row r="463">
          <cell r="A463" t="str">
            <v>UN/0022/04</v>
          </cell>
          <cell r="B463" t="str">
            <v xml:space="preserve">S.D. Myers, Inc. v. Canada </v>
          </cell>
          <cell r="C463" t="str">
            <v>Partial Award</v>
          </cell>
        </row>
        <row r="464">
          <cell r="A464" t="str">
            <v>UN/0022/06</v>
          </cell>
          <cell r="B464" t="str">
            <v xml:space="preserve">S.D. Myers, Inc. v. Canada </v>
          </cell>
          <cell r="C464" t="str">
            <v>Separate Concurring Opinion</v>
          </cell>
        </row>
        <row r="465">
          <cell r="A465" t="str">
            <v>UN/0022/07</v>
          </cell>
          <cell r="B465" t="str">
            <v xml:space="preserve">S.D. Myers, Inc. v. Canada </v>
          </cell>
          <cell r="C465" t="str">
            <v>Procedural Orders Nos. 17 and 18</v>
          </cell>
        </row>
        <row r="466">
          <cell r="A466" t="str">
            <v>UN/0022/08</v>
          </cell>
          <cell r="B466" t="str">
            <v xml:space="preserve">S.D. Myers, Inc. v. Canada </v>
          </cell>
          <cell r="C466" t="str">
            <v>Procedural Order No. 19</v>
          </cell>
        </row>
        <row r="467">
          <cell r="A467" t="str">
            <v>UN/0022/09</v>
          </cell>
          <cell r="B467" t="str">
            <v xml:space="preserve">S.D. Myers, Inc. v. Canada </v>
          </cell>
          <cell r="C467" t="str">
            <v>Procedural Order No. 20</v>
          </cell>
        </row>
        <row r="468">
          <cell r="A468" t="str">
            <v>UN/0022/10</v>
          </cell>
          <cell r="B468" t="str">
            <v xml:space="preserve">S.D. Myers, Inc. v. Canada </v>
          </cell>
          <cell r="C468" t="str">
            <v>Second Partial Award (Damages)</v>
          </cell>
        </row>
        <row r="469">
          <cell r="A469" t="str">
            <v>UN/0022/12</v>
          </cell>
          <cell r="B469" t="str">
            <v xml:space="preserve">S.D. Myers, Inc. v. Canada </v>
          </cell>
          <cell r="C469" t="str">
            <v>Procedural Order No. 21</v>
          </cell>
        </row>
        <row r="470">
          <cell r="A470" t="str">
            <v>UN/0022/13</v>
          </cell>
          <cell r="B470" t="str">
            <v xml:space="preserve">S.D. Myers, Inc. v. Canada </v>
          </cell>
          <cell r="C470" t="str">
            <v>Final Award</v>
          </cell>
        </row>
        <row r="471">
          <cell r="A471" t="str">
            <v>UN/0022/14</v>
          </cell>
          <cell r="B471" t="str">
            <v xml:space="preserve">S.D. Myers, Inc. v. Canada </v>
          </cell>
          <cell r="C471" t="str">
            <v>Dissenting opinion on costs</v>
          </cell>
        </row>
        <row r="472">
          <cell r="A472" t="str">
            <v>UN/0022/15</v>
          </cell>
          <cell r="B472" t="str">
            <v xml:space="preserve">S.D. Myers, Inc. v. Canada </v>
          </cell>
          <cell r="C472" t="str">
            <v>Review by Federal Court of Canada</v>
          </cell>
        </row>
        <row r="473">
          <cell r="A473" t="str">
            <v>UN/0022/16</v>
          </cell>
          <cell r="B473" t="str">
            <v xml:space="preserve">S.D. Myers, Inc. v. Canada </v>
          </cell>
          <cell r="C473" t="str">
            <v>Procedural Order 1</v>
          </cell>
        </row>
        <row r="474">
          <cell r="A474" t="str">
            <v>UN/0022/17</v>
          </cell>
          <cell r="B474" t="str">
            <v xml:space="preserve">S.D. Myers, Inc. v. Canada </v>
          </cell>
          <cell r="C474" t="str">
            <v>Procedural Order 2</v>
          </cell>
        </row>
        <row r="475">
          <cell r="A475" t="str">
            <v>UN/0022/18</v>
          </cell>
          <cell r="B475" t="str">
            <v xml:space="preserve">S.D. Myers, Inc. v. Canada </v>
          </cell>
          <cell r="C475" t="str">
            <v>Procedural Order 3</v>
          </cell>
        </row>
        <row r="476">
          <cell r="A476" t="str">
            <v>UN/0022/19</v>
          </cell>
          <cell r="B476" t="str">
            <v xml:space="preserve">S.D. Myers, Inc. v. Canada </v>
          </cell>
          <cell r="C476" t="str">
            <v>Procedural Order 4</v>
          </cell>
        </row>
        <row r="477">
          <cell r="A477" t="str">
            <v>UN/0022/20</v>
          </cell>
          <cell r="B477" t="str">
            <v xml:space="preserve">S.D. Myers, Inc. v. Canada </v>
          </cell>
          <cell r="C477" t="str">
            <v>Procedural Order 5</v>
          </cell>
        </row>
        <row r="478">
          <cell r="A478" t="str">
            <v>UN/0022/21</v>
          </cell>
          <cell r="B478" t="str">
            <v xml:space="preserve">S.D. Myers, Inc. v. Canada </v>
          </cell>
          <cell r="C478" t="str">
            <v>Procedural Order 6</v>
          </cell>
        </row>
        <row r="479">
          <cell r="A479" t="str">
            <v>UN/0022/22</v>
          </cell>
          <cell r="B479" t="str">
            <v xml:space="preserve">S.D. Myers, Inc. v. Canada </v>
          </cell>
          <cell r="C479" t="str">
            <v>Procedural Order 7</v>
          </cell>
        </row>
        <row r="480">
          <cell r="A480" t="str">
            <v>UN/0022/23</v>
          </cell>
          <cell r="B480" t="str">
            <v xml:space="preserve">S.D. Myers, Inc. v. Canada </v>
          </cell>
          <cell r="C480" t="str">
            <v>Procedural Order 8</v>
          </cell>
        </row>
        <row r="481">
          <cell r="A481" t="str">
            <v>UN/0022/24</v>
          </cell>
          <cell r="B481" t="str">
            <v xml:space="preserve">S.D. Myers, Inc. v. Canada </v>
          </cell>
          <cell r="C481" t="str">
            <v>Procedural Order 9</v>
          </cell>
        </row>
        <row r="482">
          <cell r="A482" t="str">
            <v>UN/0022/25</v>
          </cell>
          <cell r="B482" t="str">
            <v xml:space="preserve">S.D. Myers, Inc. v. Canada </v>
          </cell>
          <cell r="C482" t="str">
            <v>Procedural Order 10</v>
          </cell>
        </row>
        <row r="483">
          <cell r="A483" t="str">
            <v>UN/0022/26</v>
          </cell>
          <cell r="B483" t="str">
            <v xml:space="preserve">S.D. Myers, Inc. v. Canada </v>
          </cell>
          <cell r="C483" t="str">
            <v>Procedural Order 11</v>
          </cell>
        </row>
        <row r="484">
          <cell r="A484" t="str">
            <v>UN/0022/27</v>
          </cell>
          <cell r="B484" t="str">
            <v xml:space="preserve">S.D. Myers, Inc. v. Canada </v>
          </cell>
          <cell r="C484" t="str">
            <v>Procedural Order 12</v>
          </cell>
        </row>
        <row r="485">
          <cell r="A485" t="str">
            <v>UN/0022/28</v>
          </cell>
          <cell r="B485" t="str">
            <v xml:space="preserve">S.D. Myers, Inc. v. Canada </v>
          </cell>
          <cell r="C485" t="str">
            <v>Procedural Order 13</v>
          </cell>
        </row>
        <row r="486">
          <cell r="A486" t="str">
            <v>UN/0022/29</v>
          </cell>
          <cell r="B486" t="str">
            <v xml:space="preserve">S.D. Myers, Inc. v. Canada </v>
          </cell>
          <cell r="C486" t="str">
            <v>Procedural Order 14</v>
          </cell>
        </row>
        <row r="487">
          <cell r="A487" t="str">
            <v>UN/0022/30</v>
          </cell>
          <cell r="B487" t="str">
            <v xml:space="preserve">S.D. Myers, Inc. v. Canada </v>
          </cell>
          <cell r="C487" t="str">
            <v>Procedural Order 15</v>
          </cell>
        </row>
        <row r="488">
          <cell r="A488" t="str">
            <v>UN/0022/31</v>
          </cell>
          <cell r="B488" t="str">
            <v xml:space="preserve">S.D. Myers, Inc. v. Canada </v>
          </cell>
          <cell r="C488" t="str">
            <v>Procedural Order 16</v>
          </cell>
        </row>
        <row r="489">
          <cell r="A489" t="str">
            <v>UN/0023/01</v>
          </cell>
          <cell r="B489" t="str">
            <v>Sergei Paushok, CJSC Golden East Company and CJSC Vostokneftegaz Company v. The Government of Mongolia</v>
          </cell>
          <cell r="C489" t="str">
            <v>Order on Interim Measures</v>
          </cell>
        </row>
        <row r="490">
          <cell r="A490" t="str">
            <v>UN/0024/01</v>
          </cell>
          <cell r="B490" t="str">
            <v>Société Générale In respect of DR Energy Holdings Limited and Empresa Distribuidora de Electricidad del Este, S.A. v. The Dominican Republic</v>
          </cell>
          <cell r="C490" t="str">
            <v>Preliminary Objections to Jurisdiction</v>
          </cell>
        </row>
        <row r="491">
          <cell r="A491" t="str">
            <v>UN/0025/01</v>
          </cell>
          <cell r="B491" t="str">
            <v>Swembalt AB, Sweden v. Republic of Latvia</v>
          </cell>
          <cell r="C491" t="str">
            <v>Award</v>
          </cell>
        </row>
        <row r="492">
          <cell r="A492" t="str">
            <v>UN/0025/02</v>
          </cell>
          <cell r="B492" t="str">
            <v>Swembalt AB, Sweden v. Republic of Latvia</v>
          </cell>
          <cell r="C492" t="str">
            <v>Award</v>
          </cell>
        </row>
        <row r="493">
          <cell r="A493" t="str">
            <v>UN/0026/01</v>
          </cell>
          <cell r="B493" t="str">
            <v>Ulemek v. Croatia</v>
          </cell>
          <cell r="C493" t="str">
            <v>Award</v>
          </cell>
        </row>
        <row r="494">
          <cell r="A494" t="str">
            <v>UN/0027/01</v>
          </cell>
          <cell r="B494" t="str">
            <v>United Parcel Service of America Inc. v. Government of Canada</v>
          </cell>
          <cell r="C494" t="str">
            <v>Award on Jurisdiction</v>
          </cell>
        </row>
        <row r="495">
          <cell r="A495" t="str">
            <v>UN/0027/02</v>
          </cell>
          <cell r="B495" t="str">
            <v>United Parcel Service of America Inc. v. Government of Canada</v>
          </cell>
          <cell r="C495" t="str">
            <v>Award on the Merits</v>
          </cell>
        </row>
        <row r="496">
          <cell r="A496" t="str">
            <v>UN/0027/03</v>
          </cell>
          <cell r="B496" t="str">
            <v>United Parcel Service of America Inc. v. Government of Canada</v>
          </cell>
          <cell r="C496" t="str">
            <v>Dissenting Opinion of Dean Ronald A. Cass</v>
          </cell>
        </row>
        <row r="497">
          <cell r="A497" t="str">
            <v>UN/0027/04</v>
          </cell>
          <cell r="B497" t="str">
            <v>United Parcel Service of America Inc. v. Government of Canada</v>
          </cell>
          <cell r="C497" t="str">
            <v>Decision on Amicus Curiae</v>
          </cell>
        </row>
        <row r="498">
          <cell r="A498" t="str">
            <v>UN/0028/03</v>
          </cell>
          <cell r="B498" t="str">
            <v>AWG Group Ltd. v. The Argentine Republic</v>
          </cell>
          <cell r="C498" t="str">
            <v>Procedural Order No. 2</v>
          </cell>
        </row>
        <row r="499">
          <cell r="A499" t="str">
            <v>UN/0028/04</v>
          </cell>
          <cell r="B499" t="str">
            <v>AWG Group Ltd. v. The Argentine Republic</v>
          </cell>
          <cell r="C499" t="str">
            <v>Procedural Order No. 2</v>
          </cell>
        </row>
        <row r="500">
          <cell r="A500" t="str">
            <v>UN/0028/05</v>
          </cell>
          <cell r="B500" t="str">
            <v>AWG Group Ltd. v. The Argentine Republic</v>
          </cell>
          <cell r="C500" t="str">
            <v>Decision on the Proposal for the Disqualification of a Member of a Arbitral Tribunal, 22 October 2007.</v>
          </cell>
        </row>
        <row r="501">
          <cell r="A501" t="str">
            <v>UN/0028/06</v>
          </cell>
          <cell r="B501" t="str">
            <v>AWG Group Ltd. v. The Argentine Republic</v>
          </cell>
          <cell r="C501" t="str">
            <v xml:space="preserve">Decision on a Second Proposal for the Disqualification of a Member of the Arbitral Tribunal, 12 May 2008. </v>
          </cell>
        </row>
      </sheetData>
      <sheetData sheetId="3"/>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enclature"/>
      <sheetName val="RAW"/>
      <sheetName val="RAW WO summaries(5)"/>
      <sheetName val="Document List (Final)"/>
      <sheetName val="Sheet1"/>
      <sheetName val="Match IRIT Doc list"/>
      <sheetName val="Match (Final)"/>
      <sheetName val="IRIT Table"/>
      <sheetName val="AB Table (2)"/>
      <sheetName val="Notes"/>
      <sheetName val="Case List (Final)"/>
      <sheetName val="ICSID Case List"/>
      <sheetName val="Bit Stats"/>
      <sheetName val="BITs"/>
      <sheetName val="Contract Cases"/>
      <sheetName val="AB Table (1)"/>
    </sheetNames>
    <sheetDataSet>
      <sheetData sheetId="0" refreshError="1"/>
      <sheetData sheetId="1" refreshError="1"/>
      <sheetData sheetId="2" refreshError="1"/>
      <sheetData sheetId="3" refreshError="1">
        <row r="3">
          <cell r="B3" t="str">
            <v>AF/0001/01</v>
          </cell>
          <cell r="C3" t="str">
            <v>ADF Group Inc. v. United States of America</v>
          </cell>
          <cell r="D3" t="str">
            <v>Procedural Order No. 3</v>
          </cell>
          <cell r="E3">
            <v>37168</v>
          </cell>
          <cell r="F3" t="str">
            <v>Ok</v>
          </cell>
          <cell r="G3" t="str">
            <v>English</v>
          </cell>
        </row>
        <row r="4">
          <cell r="B4" t="str">
            <v>AF/0001/02</v>
          </cell>
          <cell r="C4" t="str">
            <v>ADF Group Inc. v. United States of America</v>
          </cell>
          <cell r="D4" t="str">
            <v>Award</v>
          </cell>
          <cell r="E4">
            <v>37630</v>
          </cell>
          <cell r="F4" t="str">
            <v>Ok</v>
          </cell>
          <cell r="G4" t="str">
            <v>English</v>
          </cell>
        </row>
        <row r="5">
          <cell r="B5" t="str">
            <v>AF/0001/03</v>
          </cell>
          <cell r="C5" t="str">
            <v>ADF Group Inc. v. United States of America</v>
          </cell>
          <cell r="D5" t="str">
            <v>Procedural Order No. 2</v>
          </cell>
          <cell r="E5" t="str">
            <v>000000</v>
          </cell>
          <cell r="F5" t="str">
            <v>Ok</v>
          </cell>
          <cell r="G5" t="str">
            <v>English</v>
          </cell>
        </row>
        <row r="6">
          <cell r="B6" t="str">
            <v>AF/0002/01</v>
          </cell>
          <cell r="C6" t="str">
            <v>Técnicas Medioambientales Tecmed, S.A. v. United Mexican States</v>
          </cell>
          <cell r="D6" t="str">
            <v>Award</v>
          </cell>
          <cell r="E6">
            <v>37770</v>
          </cell>
          <cell r="F6" t="str">
            <v>Ok</v>
          </cell>
          <cell r="G6" t="str">
            <v>Spanish</v>
          </cell>
        </row>
        <row r="7">
          <cell r="B7" t="str">
            <v>AF/0002/02</v>
          </cell>
          <cell r="C7" t="str">
            <v>Técnicas Medioambientales Tecmed, S.A. v. United Mexican States</v>
          </cell>
          <cell r="D7" t="str">
            <v>Award</v>
          </cell>
          <cell r="E7">
            <v>37770</v>
          </cell>
          <cell r="F7" t="str">
            <v>Ok</v>
          </cell>
          <cell r="G7" t="str">
            <v>English Unofficial</v>
          </cell>
        </row>
        <row r="8">
          <cell r="B8" t="str">
            <v>AF/0003/01</v>
          </cell>
          <cell r="C8" t="str">
            <v>Waste Management, Inc. v. United Mexican States</v>
          </cell>
          <cell r="D8" t="str">
            <v>Award on Jurisdiction (for second claim)</v>
          </cell>
          <cell r="E8">
            <v>37433</v>
          </cell>
          <cell r="F8" t="str">
            <v>Ok</v>
          </cell>
          <cell r="G8" t="str">
            <v>English</v>
          </cell>
        </row>
        <row r="9">
          <cell r="B9" t="str">
            <v>AF/0003/02</v>
          </cell>
          <cell r="C9" t="str">
            <v>Waste Management, Inc. v. United Mexican States</v>
          </cell>
          <cell r="D9" t="str">
            <v>Final Award</v>
          </cell>
          <cell r="E9">
            <v>38107</v>
          </cell>
          <cell r="F9" t="str">
            <v>Ok</v>
          </cell>
          <cell r="G9" t="str">
            <v>English</v>
          </cell>
        </row>
        <row r="10">
          <cell r="B10" t="str">
            <v>AF/0004/01</v>
          </cell>
          <cell r="C10" t="str">
            <v>Fireman's Fund Insurance Company v. United Mexican States</v>
          </cell>
          <cell r="D10" t="str">
            <v>Award on Jurisdiction</v>
          </cell>
          <cell r="E10">
            <v>37819</v>
          </cell>
          <cell r="F10" t="str">
            <v>Ok</v>
          </cell>
          <cell r="G10" t="str">
            <v>English</v>
          </cell>
        </row>
        <row r="11">
          <cell r="B11" t="str">
            <v>AF/0004/02</v>
          </cell>
          <cell r="C11" t="str">
            <v>Fireman's Fund Insurance Company v. United Mexican States</v>
          </cell>
          <cell r="D11" t="str">
            <v>Award</v>
          </cell>
          <cell r="E11">
            <v>38915</v>
          </cell>
          <cell r="F11" t="str">
            <v>Ok</v>
          </cell>
          <cell r="G11" t="str">
            <v>English</v>
          </cell>
        </row>
        <row r="12">
          <cell r="B12" t="str">
            <v>AF/0005/01</v>
          </cell>
          <cell r="C12" t="str">
            <v>Corn Products International, Inc. v. United Mexican States</v>
          </cell>
          <cell r="D12" t="str">
            <v>Order of the Consolidation Tribunal</v>
          </cell>
          <cell r="E12">
            <v>38492</v>
          </cell>
          <cell r="F12" t="str">
            <v>Ok</v>
          </cell>
          <cell r="G12" t="str">
            <v>English</v>
          </cell>
        </row>
        <row r="13">
          <cell r="B13" t="str">
            <v>AF/0005/02</v>
          </cell>
          <cell r="C13" t="str">
            <v>Corn Products International, Inc. v. United Mexican States</v>
          </cell>
          <cell r="D13" t="str">
            <v>Order of the Consolidation Tribunal</v>
          </cell>
          <cell r="E13">
            <v>38492</v>
          </cell>
          <cell r="F13" t="str">
            <v>Ok</v>
          </cell>
          <cell r="G13" t="str">
            <v>Spanish</v>
          </cell>
        </row>
        <row r="14">
          <cell r="B14" t="str">
            <v>AF/0006/01</v>
          </cell>
          <cell r="C14" t="str">
            <v>Archer Daniels Midland Company and Tate &amp; Lyle Ingredients Americas, Inc. v. United Mexican States</v>
          </cell>
          <cell r="D14" t="str">
            <v>Order of the Consolidation Tribunal</v>
          </cell>
          <cell r="E14">
            <v>38492</v>
          </cell>
          <cell r="F14" t="str">
            <v>Ok</v>
          </cell>
          <cell r="G14" t="str">
            <v>English</v>
          </cell>
        </row>
        <row r="15">
          <cell r="B15" t="str">
            <v>AF/0006/02</v>
          </cell>
          <cell r="C15" t="str">
            <v>Archer Daniels Midland Company and Tate &amp; Lyle Ingredients Americas, Inc. v. United Mexican States</v>
          </cell>
          <cell r="D15" t="str">
            <v>Order of the Consolidation Tribunal</v>
          </cell>
          <cell r="E15">
            <v>38492</v>
          </cell>
          <cell r="F15" t="str">
            <v>Ok</v>
          </cell>
          <cell r="G15" t="str">
            <v>Spanish</v>
          </cell>
        </row>
        <row r="16">
          <cell r="B16" t="str">
            <v>AF/0006/03</v>
          </cell>
          <cell r="C16" t="str">
            <v>Archer Daniels Midland Company and Tate &amp; Lyle Ingredients Americas, Inc. v. United Mexican States</v>
          </cell>
          <cell r="D16" t="str">
            <v>Concurring Opinion</v>
          </cell>
          <cell r="E16">
            <v>39345</v>
          </cell>
          <cell r="F16" t="str">
            <v>Ok</v>
          </cell>
          <cell r="G16" t="str">
            <v>English</v>
          </cell>
        </row>
        <row r="17">
          <cell r="B17" t="str">
            <v>AF/0006/04</v>
          </cell>
          <cell r="C17" t="str">
            <v>Archer Daniels Midland Company and Tate &amp; Lyle Ingredients Americas, Inc. v. United Mexican States</v>
          </cell>
          <cell r="D17" t="str">
            <v>Concurring Opinion</v>
          </cell>
          <cell r="E17">
            <v>39345</v>
          </cell>
          <cell r="F17" t="str">
            <v>Ok</v>
          </cell>
          <cell r="G17" t="str">
            <v>Spanish</v>
          </cell>
        </row>
        <row r="18">
          <cell r="B18" t="str">
            <v>AF/0006/05</v>
          </cell>
          <cell r="C18" t="str">
            <v>Archer Daniels Midland Company and Tate &amp; Lyle Ingredients Americas, Inc. v. United Mexican States</v>
          </cell>
          <cell r="D18" t="str">
            <v>Award (Redacted Version)</v>
          </cell>
          <cell r="E18">
            <v>39407</v>
          </cell>
          <cell r="F18" t="str">
            <v>Ok</v>
          </cell>
          <cell r="G18" t="str">
            <v>English</v>
          </cell>
        </row>
        <row r="19">
          <cell r="B19" t="str">
            <v>AF/0006/06</v>
          </cell>
          <cell r="C19" t="str">
            <v>Archer Daniels Midland Company and Tate &amp; Lyle Ingredients Americas, Inc. v. United Mexican States</v>
          </cell>
          <cell r="D19" t="str">
            <v>Correction of award rendered by Tribunal</v>
          </cell>
          <cell r="E19">
            <v>39455</v>
          </cell>
          <cell r="F19" t="str">
            <v>Ok</v>
          </cell>
          <cell r="G19" t="str">
            <v>English</v>
          </cell>
        </row>
        <row r="20">
          <cell r="B20" t="str">
            <v>AF/0007/01</v>
          </cell>
          <cell r="C20" t="str">
            <v>Vannessa Ventures Ltd. v. Bolivarian Republic of Venezuela</v>
          </cell>
          <cell r="D20" t="str">
            <v>Decision on Jurisdiction</v>
          </cell>
          <cell r="E20">
            <v>39682</v>
          </cell>
          <cell r="F20" t="str">
            <v>Ok</v>
          </cell>
          <cell r="G20" t="str">
            <v>English</v>
          </cell>
        </row>
        <row r="21">
          <cell r="B21" t="str">
            <v>AF/0008/01</v>
          </cell>
          <cell r="C21" t="str">
            <v>Bayview Irrigation District and others v. United Mexican States</v>
          </cell>
          <cell r="D21" t="str">
            <v>Award</v>
          </cell>
          <cell r="E21">
            <v>39252</v>
          </cell>
          <cell r="F21" t="str">
            <v>Ok</v>
          </cell>
          <cell r="G21" t="str">
            <v>English</v>
          </cell>
        </row>
        <row r="22">
          <cell r="B22" t="str">
            <v>AF/0008/02</v>
          </cell>
          <cell r="C22" t="str">
            <v>Bayview Irrigation District and others v. United Mexican States</v>
          </cell>
          <cell r="D22" t="str">
            <v>Award</v>
          </cell>
          <cell r="E22">
            <v>39252</v>
          </cell>
          <cell r="F22" t="str">
            <v>Ok</v>
          </cell>
          <cell r="G22" t="str">
            <v>Spanish</v>
          </cell>
        </row>
        <row r="23">
          <cell r="B23" t="str">
            <v>AF/0008/03</v>
          </cell>
          <cell r="C23" t="str">
            <v>Bayview Irrigation District and others v. United Mexican States</v>
          </cell>
          <cell r="D23" t="str">
            <v>Reasons for Judgment on Application for Set Aside</v>
          </cell>
          <cell r="E23">
            <v>39573</v>
          </cell>
          <cell r="F23" t="str">
            <v>Ok</v>
          </cell>
          <cell r="G23" t="str">
            <v>English</v>
          </cell>
        </row>
        <row r="24">
          <cell r="B24" t="str">
            <v>AF/0009/01</v>
          </cell>
          <cell r="C24" t="str">
            <v>Metalclad Corporation v. United Mexican States</v>
          </cell>
          <cell r="D24" t="str">
            <v>Award</v>
          </cell>
          <cell r="E24">
            <v>36768</v>
          </cell>
          <cell r="F24" t="str">
            <v>Ok</v>
          </cell>
          <cell r="G24" t="str">
            <v>English</v>
          </cell>
        </row>
        <row r="25">
          <cell r="B25" t="str">
            <v>AF/0009/02</v>
          </cell>
          <cell r="C25" t="str">
            <v>Metalclad Corporation v. United Mexican States</v>
          </cell>
          <cell r="D25" t="str">
            <v>Award</v>
          </cell>
          <cell r="E25">
            <v>36768</v>
          </cell>
          <cell r="F25" t="str">
            <v>Ok</v>
          </cell>
          <cell r="G25" t="str">
            <v>Spanish</v>
          </cell>
        </row>
        <row r="26">
          <cell r="B26" t="str">
            <v>AF/0009/03</v>
          </cell>
          <cell r="C26" t="str">
            <v>Metalclad Corporation v. United Mexican States</v>
          </cell>
          <cell r="D26" t="str">
            <v>Review by British Columbia Supreme Court</v>
          </cell>
          <cell r="E26">
            <v>37013</v>
          </cell>
          <cell r="F26" t="str">
            <v>Ok</v>
          </cell>
          <cell r="G26" t="str">
            <v>English</v>
          </cell>
        </row>
        <row r="27">
          <cell r="B27" t="str">
            <v>AF/0009/04</v>
          </cell>
          <cell r="C27" t="str">
            <v>Metalclad Corporation v. United Mexican States</v>
          </cell>
          <cell r="D27" t="str">
            <v>Supplementary reasons for BCSC Decision</v>
          </cell>
          <cell r="E27">
            <v>37195</v>
          </cell>
          <cell r="F27" t="str">
            <v>Ok</v>
          </cell>
          <cell r="G27" t="str">
            <v>English</v>
          </cell>
        </row>
        <row r="28">
          <cell r="B28" t="str">
            <v>AF/0010/01</v>
          </cell>
          <cell r="C28" t="str">
            <v>Robert Azinian and others v. United Mexican States</v>
          </cell>
          <cell r="D28" t="str">
            <v>Award</v>
          </cell>
          <cell r="E28">
            <v>36465</v>
          </cell>
          <cell r="F28" t="str">
            <v>Ok</v>
          </cell>
          <cell r="G28" t="str">
            <v>English</v>
          </cell>
        </row>
        <row r="29">
          <cell r="B29" t="str">
            <v>AF/0010/02</v>
          </cell>
          <cell r="C29" t="str">
            <v>Robert Azinian and others v. United Mexican States</v>
          </cell>
          <cell r="D29" t="str">
            <v>Award</v>
          </cell>
          <cell r="E29">
            <v>36465</v>
          </cell>
          <cell r="F29" t="str">
            <v>Ok</v>
          </cell>
          <cell r="G29" t="str">
            <v>Spanish</v>
          </cell>
        </row>
        <row r="30">
          <cell r="B30" t="str">
            <v>AF/0011/01</v>
          </cell>
          <cell r="C30" t="str">
            <v>Joseph C. Lemire v. Ukraine</v>
          </cell>
          <cell r="D30" t="str">
            <v>Award (Embodying Settlement Agreement)</v>
          </cell>
          <cell r="E30">
            <v>36787</v>
          </cell>
          <cell r="F30" t="str">
            <v>Ok</v>
          </cell>
          <cell r="G30" t="str">
            <v>English</v>
          </cell>
        </row>
        <row r="31">
          <cell r="B31" t="str">
            <v>AF/0012/01</v>
          </cell>
          <cell r="C31" t="str">
            <v>Waste Management, Inc. v. United Mexican States</v>
          </cell>
          <cell r="D31" t="str">
            <v>Decision of Jurisdiction</v>
          </cell>
          <cell r="E31">
            <v>36679</v>
          </cell>
          <cell r="F31" t="str">
            <v>Ok</v>
          </cell>
          <cell r="G31" t="str">
            <v>English</v>
          </cell>
        </row>
        <row r="32">
          <cell r="B32" t="str">
            <v>AF/0012/02</v>
          </cell>
          <cell r="C32" t="str">
            <v>Waste Management, Inc. v. United Mexican States</v>
          </cell>
          <cell r="D32" t="str">
            <v>Dissenting Opinion</v>
          </cell>
          <cell r="E32">
            <v>36679</v>
          </cell>
          <cell r="F32" t="str">
            <v>Ok</v>
          </cell>
          <cell r="G32" t="str">
            <v>English</v>
          </cell>
        </row>
        <row r="33">
          <cell r="B33" t="str">
            <v>AF/0013/01</v>
          </cell>
          <cell r="C33" t="str">
            <v>The Loewen Group, Inc. and Raymond L. Loewen v. United States of America</v>
          </cell>
          <cell r="D33" t="str">
            <v>Decision on Jurisdiction</v>
          </cell>
          <cell r="E33">
            <v>36896</v>
          </cell>
          <cell r="F33" t="str">
            <v>Ok</v>
          </cell>
          <cell r="G33" t="str">
            <v>English</v>
          </cell>
        </row>
        <row r="34">
          <cell r="B34" t="str">
            <v>AF/0013/02</v>
          </cell>
          <cell r="C34" t="str">
            <v>The Loewen Group, Inc. and Raymond L. Loewen v. United States of America</v>
          </cell>
          <cell r="D34" t="str">
            <v>Final Award</v>
          </cell>
          <cell r="E34">
            <v>37798</v>
          </cell>
          <cell r="F34" t="str">
            <v>Ok</v>
          </cell>
          <cell r="G34" t="str">
            <v>English</v>
          </cell>
        </row>
        <row r="35">
          <cell r="B35" t="str">
            <v>AF/0013/03</v>
          </cell>
          <cell r="C35" t="str">
            <v>The Loewen Group, Inc. and Raymond L. Loewen v. United States of America</v>
          </cell>
          <cell r="D35" t="str">
            <v>Decision on Respondent's Request for a Supplementary Decision</v>
          </cell>
          <cell r="E35">
            <v>38236</v>
          </cell>
          <cell r="F35" t="str">
            <v>Ok</v>
          </cell>
          <cell r="G35" t="str">
            <v>English</v>
          </cell>
        </row>
        <row r="36">
          <cell r="B36" t="str">
            <v>AF/0013/04</v>
          </cell>
          <cell r="C36" t="str">
            <v>The Loewen Group, Inc. and Raymond L. Loewen v. United States of America</v>
          </cell>
          <cell r="D36" t="str">
            <v>Memorandum of Opinion of the United States District Court Dismissing Loewen's Motion to Vacate Arbitral Award</v>
          </cell>
          <cell r="E36">
            <v>38656</v>
          </cell>
          <cell r="F36" t="str">
            <v>Ok</v>
          </cell>
          <cell r="G36" t="str">
            <v>English</v>
          </cell>
        </row>
        <row r="37">
          <cell r="B37" t="str">
            <v>AF/0013/05</v>
          </cell>
          <cell r="C37" t="str">
            <v>The Loewen Group, Inc. and Raymond L. Loewen v. United States of America</v>
          </cell>
          <cell r="D37" t="str">
            <v>Notice of petition to vacate award</v>
          </cell>
          <cell r="E37">
            <v>38334</v>
          </cell>
          <cell r="F37" t="str">
            <v>Ok</v>
          </cell>
          <cell r="G37" t="str">
            <v>English</v>
          </cell>
        </row>
        <row r="38">
          <cell r="B38" t="str">
            <v>AF/0014/01</v>
          </cell>
          <cell r="C38" t="str">
            <v>Marvin Roy Feldman Karpa v. United Mexican States</v>
          </cell>
          <cell r="D38" t="str">
            <v>Decision on Jurisdiction</v>
          </cell>
          <cell r="E38">
            <v>36866</v>
          </cell>
          <cell r="F38" t="str">
            <v>Ok</v>
          </cell>
          <cell r="G38" t="str">
            <v>English</v>
          </cell>
        </row>
        <row r="39">
          <cell r="B39" t="str">
            <v>AF/0014/02</v>
          </cell>
          <cell r="C39" t="str">
            <v>Marvin Roy Feldman Karpa v. United Mexican States</v>
          </cell>
          <cell r="D39" t="str">
            <v>Decision on Jurisdiction</v>
          </cell>
          <cell r="E39">
            <v>36866</v>
          </cell>
          <cell r="F39" t="str">
            <v>Ok</v>
          </cell>
          <cell r="G39" t="str">
            <v>Spanish</v>
          </cell>
        </row>
        <row r="40">
          <cell r="B40" t="str">
            <v>AF/0014/03</v>
          </cell>
          <cell r="C40" t="str">
            <v>Marvin Roy Feldman Karpa v. United Mexican States</v>
          </cell>
          <cell r="D40" t="str">
            <v>Award</v>
          </cell>
          <cell r="E40">
            <v>37606</v>
          </cell>
          <cell r="F40" t="str">
            <v>Ok</v>
          </cell>
          <cell r="G40" t="str">
            <v>English</v>
          </cell>
        </row>
        <row r="41">
          <cell r="B41" t="str">
            <v>AF/0014/04</v>
          </cell>
          <cell r="C41" t="str">
            <v>Marvin Roy Feldman Karpa v. United Mexican States</v>
          </cell>
          <cell r="D41" t="str">
            <v>Award</v>
          </cell>
          <cell r="E41">
            <v>37606</v>
          </cell>
          <cell r="F41" t="str">
            <v>Ok</v>
          </cell>
          <cell r="G41" t="str">
            <v>Spanish</v>
          </cell>
        </row>
        <row r="42">
          <cell r="B42" t="str">
            <v>AF/0014/05</v>
          </cell>
          <cell r="C42" t="str">
            <v>Marvin Roy Feldman Karpa v. United Mexican States</v>
          </cell>
          <cell r="D42" t="str">
            <v>Dissenting Opinion</v>
          </cell>
          <cell r="E42">
            <v>37606</v>
          </cell>
          <cell r="F42" t="str">
            <v>Ok</v>
          </cell>
          <cell r="G42" t="str">
            <v>English</v>
          </cell>
        </row>
        <row r="43">
          <cell r="B43" t="str">
            <v>AF/0014/06</v>
          </cell>
          <cell r="C43" t="str">
            <v>Marvin Roy Feldman Karpa v. United Mexican States</v>
          </cell>
          <cell r="D43" t="str">
            <v>Dissenting Opinion</v>
          </cell>
          <cell r="E43">
            <v>37606</v>
          </cell>
          <cell r="F43" t="str">
            <v>Ok</v>
          </cell>
          <cell r="G43" t="str">
            <v>Spanish</v>
          </cell>
        </row>
        <row r="44">
          <cell r="B44" t="str">
            <v>AF/0014/07</v>
          </cell>
          <cell r="C44" t="str">
            <v>Marvin Roy Feldman Karpa v. United Mexican States</v>
          </cell>
          <cell r="D44" t="str">
            <v>Correction and Interpretation of the Award</v>
          </cell>
          <cell r="E44">
            <v>37785</v>
          </cell>
          <cell r="F44" t="str">
            <v>Ok</v>
          </cell>
          <cell r="G44" t="str">
            <v>English</v>
          </cell>
        </row>
        <row r="45">
          <cell r="B45" t="str">
            <v>AF/0014/08</v>
          </cell>
          <cell r="C45" t="str">
            <v>Marvin Roy Feldman Karpa v. United Mexican States</v>
          </cell>
          <cell r="D45" t="str">
            <v>Correction and Interpretation of the Award</v>
          </cell>
          <cell r="E45">
            <v>37785</v>
          </cell>
          <cell r="F45" t="str">
            <v>Ok</v>
          </cell>
          <cell r="G45" t="str">
            <v>Spanish</v>
          </cell>
        </row>
        <row r="46">
          <cell r="B46" t="str">
            <v>AF/0014/09</v>
          </cell>
          <cell r="C46" t="str">
            <v>Marvin Roy Feldman Karpa v. United Mexican States</v>
          </cell>
          <cell r="D46" t="str">
            <v>Correction and Interpretation of the Award</v>
          </cell>
          <cell r="E46">
            <v>37785</v>
          </cell>
          <cell r="F46" t="str">
            <v>Ok</v>
          </cell>
          <cell r="G46" t="str">
            <v>English</v>
          </cell>
        </row>
        <row r="47">
          <cell r="B47" t="str">
            <v>AF/0014/10</v>
          </cell>
          <cell r="C47" t="str">
            <v>Marvin Roy Feldman Karpa v. United Mexican States</v>
          </cell>
          <cell r="D47" t="str">
            <v>Correction and Interpretation of the Award</v>
          </cell>
          <cell r="E47">
            <v>37785</v>
          </cell>
          <cell r="F47" t="str">
            <v>Ok</v>
          </cell>
          <cell r="G47" t="str">
            <v>Spanish</v>
          </cell>
        </row>
        <row r="48">
          <cell r="B48" t="str">
            <v>AF/0014/11</v>
          </cell>
          <cell r="C48" t="str">
            <v>Marvin Roy Feldman Karpa v. United Mexican States</v>
          </cell>
          <cell r="D48" t="str">
            <v>Review by Ontario Supreme Court</v>
          </cell>
          <cell r="E48">
            <v>37958</v>
          </cell>
          <cell r="F48" t="str">
            <v>Ok</v>
          </cell>
          <cell r="G48" t="str">
            <v>English</v>
          </cell>
        </row>
        <row r="49">
          <cell r="B49" t="str">
            <v>AF/0014/12</v>
          </cell>
          <cell r="C49" t="str">
            <v>Marvin Roy Feldman Karpa v. United Mexican States</v>
          </cell>
          <cell r="D49" t="str">
            <v>Review by Ontario Court of Appeal</v>
          </cell>
          <cell r="E49">
            <v>38363</v>
          </cell>
          <cell r="F49" t="str">
            <v>Ok</v>
          </cell>
          <cell r="G49" t="str">
            <v>English</v>
          </cell>
        </row>
        <row r="50">
          <cell r="B50" t="str">
            <v>AF/0014/13</v>
          </cell>
          <cell r="C50" t="str">
            <v>Marvin Roy Feldman Karpa v. United Mexican States</v>
          </cell>
          <cell r="D50" t="str">
            <v>Annexes</v>
          </cell>
          <cell r="E50" t="str">
            <v>000000</v>
          </cell>
          <cell r="F50" t="str">
            <v>Ok</v>
          </cell>
          <cell r="G50" t="str">
            <v>English</v>
          </cell>
        </row>
        <row r="51">
          <cell r="B51" t="str">
            <v>AF/0014/14</v>
          </cell>
          <cell r="C51" t="str">
            <v>Marvin Roy Feldman Karpa v. United Mexican States</v>
          </cell>
          <cell r="D51" t="str">
            <v>Annexes</v>
          </cell>
          <cell r="E51" t="str">
            <v>000000</v>
          </cell>
          <cell r="F51" t="str">
            <v>Ok</v>
          </cell>
          <cell r="G51" t="str">
            <v>Spanish</v>
          </cell>
        </row>
        <row r="52">
          <cell r="B52" t="str">
            <v>AF/0015/01</v>
          </cell>
          <cell r="C52" t="str">
            <v>Mondev International Ltd. v. United States of America</v>
          </cell>
          <cell r="D52" t="str">
            <v>Final Award</v>
          </cell>
          <cell r="E52">
            <v>37540</v>
          </cell>
          <cell r="F52" t="str">
            <v>Ok</v>
          </cell>
          <cell r="G52" t="str">
            <v>English</v>
          </cell>
        </row>
        <row r="53">
          <cell r="B53" t="str">
            <v>AH/0001/01</v>
          </cell>
          <cell r="C53" t="str">
            <v>Eureko B.V. v. Republic of Poland</v>
          </cell>
          <cell r="D53" t="str">
            <v>Partial Award and Dissenting Opinion</v>
          </cell>
          <cell r="E53">
            <v>38583</v>
          </cell>
          <cell r="F53" t="str">
            <v>Ok</v>
          </cell>
          <cell r="G53" t="str">
            <v>English</v>
          </cell>
        </row>
        <row r="54">
          <cell r="B54" t="str">
            <v>AH/0001/02</v>
          </cell>
          <cell r="C54" t="str">
            <v>Eureko B.V. v. Republic of Poland</v>
          </cell>
          <cell r="D54" t="str">
            <v>Judgment of Court of First Instance of Brussels on setting aside of award</v>
          </cell>
          <cell r="E54">
            <v>39044</v>
          </cell>
          <cell r="F54" t="str">
            <v>English N/A</v>
          </cell>
          <cell r="G54" t="str">
            <v>French</v>
          </cell>
        </row>
        <row r="55">
          <cell r="B55" t="str">
            <v>AH/0001/03</v>
          </cell>
          <cell r="C55" t="str">
            <v>Eureko B.V. v. Republic of Poland</v>
          </cell>
          <cell r="D55" t="str">
            <v>Judgment of Court of First Instance of Brussels on setting aside of award</v>
          </cell>
          <cell r="E55">
            <v>39044</v>
          </cell>
          <cell r="F55" t="str">
            <v>English N/A</v>
          </cell>
          <cell r="G55" t="str">
            <v>English (excerpts)</v>
          </cell>
        </row>
        <row r="56">
          <cell r="B56" t="str">
            <v>AH/0001/04</v>
          </cell>
          <cell r="C56" t="str">
            <v>Eureko B.V. v. Republic of Poland</v>
          </cell>
          <cell r="D56" t="str">
            <v>Judgment of Court of First Instance of Brussels on challenge to arbitrator</v>
          </cell>
          <cell r="E56">
            <v>39073</v>
          </cell>
          <cell r="F56" t="str">
            <v>English N/A</v>
          </cell>
          <cell r="G56" t="str">
            <v>French</v>
          </cell>
        </row>
        <row r="57">
          <cell r="B57" t="str">
            <v>AH/0001/05</v>
          </cell>
          <cell r="C57" t="str">
            <v>Eureko B.V. v. Republic of Poland</v>
          </cell>
          <cell r="D57" t="str">
            <v>Judgment of Court of First Instance of Brussels on challenge to arbitrator</v>
          </cell>
          <cell r="E57">
            <v>39073</v>
          </cell>
          <cell r="F57" t="str">
            <v>English N/A</v>
          </cell>
          <cell r="G57" t="str">
            <v>English (excerpts)</v>
          </cell>
        </row>
        <row r="58">
          <cell r="B58" t="str">
            <v>IC/0001/01</v>
          </cell>
          <cell r="C58" t="str">
            <v>Mihaly International Corporation v. Democratic Socialist Republic of Sri Lanka</v>
          </cell>
          <cell r="D58" t="str">
            <v>Award</v>
          </cell>
          <cell r="E58">
            <v>37330</v>
          </cell>
          <cell r="F58" t="str">
            <v>Ok</v>
          </cell>
          <cell r="G58" t="str">
            <v>English</v>
          </cell>
        </row>
        <row r="59">
          <cell r="B59" t="str">
            <v>IC/0001/02</v>
          </cell>
          <cell r="C59" t="str">
            <v>Mihaly International Corporation v. Democratic Socialist Republic of Sri Lanka</v>
          </cell>
          <cell r="D59" t="str">
            <v>Separate concurring opinion</v>
          </cell>
          <cell r="E59">
            <v>37330</v>
          </cell>
          <cell r="F59" t="str">
            <v>Ok</v>
          </cell>
          <cell r="G59" t="str">
            <v>English</v>
          </cell>
        </row>
        <row r="60">
          <cell r="B60" t="str">
            <v>IC/0002/01</v>
          </cell>
          <cell r="C60" t="str">
            <v>Salini Costruttori S.p.A. and Italstrade S.p.A. v. Kingdom of Morocco</v>
          </cell>
          <cell r="D60" t="str">
            <v>Award</v>
          </cell>
          <cell r="E60">
            <v>37095</v>
          </cell>
          <cell r="F60" t="str">
            <v>Requires permission</v>
          </cell>
          <cell r="G60" t="str">
            <v>English Unofficial</v>
          </cell>
        </row>
        <row r="61">
          <cell r="B61" t="str">
            <v>IC/0002/02</v>
          </cell>
          <cell r="C61" t="str">
            <v>Salini Costruttori S.p.A. and Italstrade S.p.A. v. Kingdom of Morocco</v>
          </cell>
          <cell r="D61" t="str">
            <v>Original French Award: 129 Journal du Droit International 196</v>
          </cell>
          <cell r="E61">
            <v>37460</v>
          </cell>
          <cell r="F61" t="str">
            <v>Requires permission</v>
          </cell>
          <cell r="G61" t="str">
            <v>French</v>
          </cell>
        </row>
        <row r="62">
          <cell r="B62" t="str">
            <v>IC/0003/01</v>
          </cell>
          <cell r="C62" t="str">
            <v>Consortium R.F.C.C. v. Kingdom of Morocco</v>
          </cell>
          <cell r="D62" t="str">
            <v>Award on Jurisdiction</v>
          </cell>
          <cell r="E62">
            <v>37088</v>
          </cell>
          <cell r="F62" t="str">
            <v>Ok</v>
          </cell>
          <cell r="G62" t="str">
            <v>English</v>
          </cell>
        </row>
        <row r="63">
          <cell r="B63" t="str">
            <v>IC/0003/02</v>
          </cell>
          <cell r="C63" t="str">
            <v>Consortium R.F.C.C. v. Kingdom of Morocco</v>
          </cell>
          <cell r="D63" t="str">
            <v>Final Award</v>
          </cell>
          <cell r="E63">
            <v>37977</v>
          </cell>
          <cell r="F63" t="str">
            <v>Ok</v>
          </cell>
          <cell r="G63" t="str">
            <v>English</v>
          </cell>
        </row>
        <row r="64">
          <cell r="B64" t="str">
            <v>IC/0003/03</v>
          </cell>
          <cell r="C64" t="str">
            <v>Consortium R.F.C.C. v. Kingdom of Morocco</v>
          </cell>
          <cell r="D64" t="str">
            <v>Decision on Annulment</v>
          </cell>
          <cell r="E64">
            <v>38735</v>
          </cell>
          <cell r="F64" t="str">
            <v>Not available / Not public</v>
          </cell>
          <cell r="G64" t="str">
            <v>English</v>
          </cell>
        </row>
        <row r="65">
          <cell r="B65" t="str">
            <v>IC/0006/01</v>
          </cell>
          <cell r="C65" t="str">
            <v>Generation Ukraine Inc. v. Ukraine</v>
          </cell>
          <cell r="D65" t="str">
            <v>Final Award</v>
          </cell>
          <cell r="E65">
            <v>37880</v>
          </cell>
          <cell r="F65" t="str">
            <v>Ok</v>
          </cell>
          <cell r="G65" t="str">
            <v>English</v>
          </cell>
        </row>
        <row r="66">
          <cell r="B66" t="str">
            <v>IC/0007/01</v>
          </cell>
          <cell r="C66" t="str">
            <v>AES Summit Generation Limited v. Republic of Hungary</v>
          </cell>
          <cell r="D66" t="str">
            <v>Settlement agreed by parties and proceedings discontinued at their request</v>
          </cell>
          <cell r="E66">
            <v>37259</v>
          </cell>
          <cell r="F66" t="str">
            <v>Ok</v>
          </cell>
          <cell r="G66" t="str">
            <v>English</v>
          </cell>
        </row>
        <row r="67">
          <cell r="B67" t="str">
            <v>IC/0009/01</v>
          </cell>
          <cell r="C67" t="str">
            <v>Noble Ventures, Inc. v. Romania</v>
          </cell>
          <cell r="D67" t="str">
            <v>Award</v>
          </cell>
          <cell r="E67">
            <v>38637</v>
          </cell>
          <cell r="F67" t="str">
            <v>Ok</v>
          </cell>
          <cell r="G67" t="str">
            <v>English</v>
          </cell>
        </row>
        <row r="68">
          <cell r="B68" t="str">
            <v>IC/0009/02</v>
          </cell>
          <cell r="C68" t="str">
            <v>Noble Ventures, Inc. v. Romania</v>
          </cell>
          <cell r="D68" t="str">
            <v>Rectification of Award</v>
          </cell>
          <cell r="E68">
            <v>38856</v>
          </cell>
          <cell r="F68" t="str">
            <v>Ok</v>
          </cell>
          <cell r="G68" t="str">
            <v>English</v>
          </cell>
        </row>
        <row r="69">
          <cell r="B69" t="str">
            <v>IC/0010/01</v>
          </cell>
          <cell r="C69" t="str">
            <v>Azurix Corp. v. Argentine Republic</v>
          </cell>
          <cell r="D69" t="str">
            <v>Award on Jurisdiction</v>
          </cell>
          <cell r="E69">
            <v>37963</v>
          </cell>
          <cell r="F69" t="str">
            <v>Ok</v>
          </cell>
          <cell r="G69" t="str">
            <v>English</v>
          </cell>
        </row>
        <row r="70">
          <cell r="B70" t="str">
            <v>IC/0010/02</v>
          </cell>
          <cell r="C70" t="str">
            <v>Azurix Corp. v. Argentine Republic</v>
          </cell>
          <cell r="D70" t="str">
            <v>Award</v>
          </cell>
          <cell r="E70">
            <v>38912</v>
          </cell>
          <cell r="F70" t="str">
            <v>Ok</v>
          </cell>
          <cell r="G70" t="str">
            <v>English</v>
          </cell>
        </row>
        <row r="71">
          <cell r="B71" t="str">
            <v>IC/0010/03</v>
          </cell>
          <cell r="C71" t="str">
            <v>Azurix Corp. v. Argentine Republic</v>
          </cell>
          <cell r="D71" t="str">
            <v>Award</v>
          </cell>
          <cell r="E71">
            <v>38912</v>
          </cell>
          <cell r="F71" t="str">
            <v>Ok</v>
          </cell>
          <cell r="G71" t="str">
            <v>Spanish</v>
          </cell>
        </row>
        <row r="72">
          <cell r="B72" t="str">
            <v>IC/0010/04</v>
          </cell>
          <cell r="C72" t="str">
            <v>Azurix Corp. v. Argentine Republic</v>
          </cell>
          <cell r="D72" t="str">
            <v>Decision on the Continued Stay of Enforcement of the Award</v>
          </cell>
          <cell r="E72">
            <v>39444</v>
          </cell>
          <cell r="F72" t="str">
            <v>Ok</v>
          </cell>
          <cell r="G72" t="str">
            <v>English</v>
          </cell>
        </row>
        <row r="73">
          <cell r="B73" t="str">
            <v>IC/0010/05</v>
          </cell>
          <cell r="C73" t="str">
            <v>Azurix Corp. v. Argentine Republic</v>
          </cell>
          <cell r="D73" t="str">
            <v>Decision on the Continued Stay of Enforcement of the Award</v>
          </cell>
          <cell r="E73">
            <v>39444</v>
          </cell>
          <cell r="F73" t="str">
            <v>Ok</v>
          </cell>
          <cell r="G73" t="str">
            <v>Spanish</v>
          </cell>
        </row>
        <row r="74">
          <cell r="B74" t="str">
            <v>IC/0011/01</v>
          </cell>
          <cell r="C74" t="str">
            <v>SGS Société Générale de Surveillance S.A. v. Islamic Republic of Pakistan</v>
          </cell>
          <cell r="D74" t="str">
            <v>Procedural Order No. 2</v>
          </cell>
          <cell r="E74">
            <v>37545</v>
          </cell>
          <cell r="F74" t="str">
            <v>Ok</v>
          </cell>
          <cell r="G74" t="str">
            <v>English</v>
          </cell>
        </row>
        <row r="75">
          <cell r="B75" t="str">
            <v>IC/0011/02</v>
          </cell>
          <cell r="C75" t="str">
            <v>SGS Société Générale de Surveillance S.A. v. Islamic Republic of Pakistan</v>
          </cell>
          <cell r="D75" t="str">
            <v>Award on Jurisdiction</v>
          </cell>
          <cell r="E75">
            <v>37839</v>
          </cell>
          <cell r="F75" t="str">
            <v>Ok</v>
          </cell>
          <cell r="G75" t="str">
            <v>English</v>
          </cell>
        </row>
        <row r="76">
          <cell r="B76" t="str">
            <v>IC/0012/01</v>
          </cell>
          <cell r="C76" t="str">
            <v>Enron Corporation and Ponderosa Assets, L.P. v. Argentine Republic</v>
          </cell>
          <cell r="D76" t="str">
            <v>Award on Jurisdiction</v>
          </cell>
          <cell r="E76">
            <v>38000</v>
          </cell>
          <cell r="F76" t="str">
            <v>Ok</v>
          </cell>
          <cell r="G76" t="str">
            <v>English</v>
          </cell>
        </row>
        <row r="77">
          <cell r="B77" t="str">
            <v>IC/0012/02</v>
          </cell>
          <cell r="C77" t="str">
            <v>Enron Corporation and Ponderosa Assets, L.P. v. Argentine Republic</v>
          </cell>
          <cell r="D77" t="str">
            <v>Decision on Jurisdiction (Ancilliary Claim)</v>
          </cell>
          <cell r="E77">
            <v>38201</v>
          </cell>
          <cell r="F77" t="str">
            <v>Ok</v>
          </cell>
          <cell r="G77" t="str">
            <v>English</v>
          </cell>
        </row>
        <row r="78">
          <cell r="B78" t="str">
            <v>IC/0012/03</v>
          </cell>
          <cell r="C78" t="str">
            <v>Enron Corporation and Ponderosa Assets, L.P. v. Argentine Republic</v>
          </cell>
          <cell r="D78" t="str">
            <v>Decision on Jurisdiction (Ancilliary Claim)</v>
          </cell>
          <cell r="E78">
            <v>38201</v>
          </cell>
          <cell r="F78" t="str">
            <v>Ok</v>
          </cell>
          <cell r="G78" t="str">
            <v>Spanish</v>
          </cell>
        </row>
        <row r="79">
          <cell r="B79" t="str">
            <v>IC/0012/04</v>
          </cell>
          <cell r="C79" t="str">
            <v>Enron Corporation and Ponderosa Assets, L.P. v. Argentine Republic</v>
          </cell>
          <cell r="D79" t="str">
            <v>Award</v>
          </cell>
          <cell r="E79">
            <v>39224</v>
          </cell>
          <cell r="F79" t="str">
            <v>Ok</v>
          </cell>
          <cell r="G79" t="str">
            <v>English</v>
          </cell>
        </row>
        <row r="80">
          <cell r="B80" t="str">
            <v>IC/0012/05</v>
          </cell>
          <cell r="C80" t="str">
            <v>Enron Corporation and Ponderosa Assets, L.P. v. Argentine Republic</v>
          </cell>
          <cell r="D80" t="str">
            <v>Decision on Rectification</v>
          </cell>
          <cell r="E80">
            <v>39380</v>
          </cell>
          <cell r="F80" t="str">
            <v>Ok</v>
          </cell>
          <cell r="G80" t="str">
            <v>English</v>
          </cell>
        </row>
        <row r="81">
          <cell r="B81" t="str">
            <v>IC/0012/06</v>
          </cell>
          <cell r="C81" t="str">
            <v>Enron Corporation and Ponderosa Assets, L.P. v. Argentine Republic</v>
          </cell>
          <cell r="D81" t="str">
            <v>Decision on Rectification</v>
          </cell>
          <cell r="E81">
            <v>39380</v>
          </cell>
          <cell r="F81" t="str">
            <v>Ok</v>
          </cell>
          <cell r="G81" t="str">
            <v>Spanish</v>
          </cell>
        </row>
        <row r="82">
          <cell r="B82" t="str">
            <v>IC/0012/07</v>
          </cell>
          <cell r="C82" t="str">
            <v>Enron Corporation and Ponderosa Assets, L.P. v. Argentine Republic</v>
          </cell>
          <cell r="D82" t="str">
            <v>Decision on Request for Continued Stay of Enforcement</v>
          </cell>
          <cell r="E82">
            <v>39728</v>
          </cell>
          <cell r="F82" t="str">
            <v>Ok</v>
          </cell>
          <cell r="G82" t="str">
            <v>English</v>
          </cell>
        </row>
        <row r="83">
          <cell r="B83" t="str">
            <v>IC/0014/01</v>
          </cell>
          <cell r="C83" t="str">
            <v>AIG Capital Partners, Inc. and CJSC Tema Real Estate Company v. Republic of Kazakhstan</v>
          </cell>
          <cell r="D83" t="str">
            <v>Award</v>
          </cell>
          <cell r="E83">
            <v>37901</v>
          </cell>
          <cell r="F83" t="str">
            <v>Ok</v>
          </cell>
          <cell r="G83" t="str">
            <v>English</v>
          </cell>
        </row>
        <row r="84">
          <cell r="B84" t="str">
            <v>IC/0014/02</v>
          </cell>
          <cell r="C84" t="str">
            <v>AIG Capital Partners, Inc. and CJSC Tema Real Estate Company v. Republic of Kazakhstan</v>
          </cell>
          <cell r="D84" t="str">
            <v>Judgment of the English High Court of Justice on Enforcement</v>
          </cell>
          <cell r="E84">
            <v>38645</v>
          </cell>
          <cell r="F84" t="str">
            <v>Ok</v>
          </cell>
          <cell r="G84" t="str">
            <v>English</v>
          </cell>
        </row>
        <row r="85">
          <cell r="B85" t="str">
            <v>IC/0015/01</v>
          </cell>
          <cell r="C85" t="str">
            <v>MTD Equity Sdn. Bhd. and MTD Chile S.A. v. Republic of Chile</v>
          </cell>
          <cell r="D85" t="str">
            <v>Award</v>
          </cell>
          <cell r="E85">
            <v>38132</v>
          </cell>
          <cell r="F85" t="str">
            <v>Ok</v>
          </cell>
          <cell r="G85" t="str">
            <v>English</v>
          </cell>
        </row>
        <row r="86">
          <cell r="B86" t="str">
            <v>IC/0015/02</v>
          </cell>
          <cell r="C86" t="str">
            <v>MTD Equity Sdn. Bhd. and MTD Chile S.A. v. Republic of Chile</v>
          </cell>
          <cell r="D86" t="str">
            <v>Decision on Annulment</v>
          </cell>
          <cell r="E86">
            <v>39162</v>
          </cell>
          <cell r="F86" t="str">
            <v>Ok</v>
          </cell>
          <cell r="G86" t="str">
            <v>English</v>
          </cell>
        </row>
        <row r="87">
          <cell r="B87" t="str">
            <v>IC/0016/01</v>
          </cell>
          <cell r="C87" t="str">
            <v>CMS Gas Transmission Company v. Argentine Republic</v>
          </cell>
          <cell r="D87" t="str">
            <v>Award on Jurisdiction</v>
          </cell>
          <cell r="E87">
            <v>37819</v>
          </cell>
          <cell r="F87" t="str">
            <v>Ok</v>
          </cell>
          <cell r="G87" t="str">
            <v>English</v>
          </cell>
        </row>
        <row r="88">
          <cell r="B88" t="str">
            <v>IC/0016/02</v>
          </cell>
          <cell r="C88" t="str">
            <v>CMS Gas Transmission Company v. Argentine Republic</v>
          </cell>
          <cell r="D88" t="str">
            <v>Award</v>
          </cell>
          <cell r="E88">
            <v>38484</v>
          </cell>
          <cell r="F88" t="str">
            <v>Ok</v>
          </cell>
          <cell r="G88" t="str">
            <v>English</v>
          </cell>
        </row>
        <row r="89">
          <cell r="B89" t="str">
            <v>IC/0016/03</v>
          </cell>
          <cell r="C89" t="str">
            <v>CMS Gas Transmission Company v. Argentine Republic</v>
          </cell>
          <cell r="D89" t="str">
            <v>Argentine Republic's Application for Annulment</v>
          </cell>
          <cell r="E89">
            <v>38603</v>
          </cell>
          <cell r="F89" t="str">
            <v>Ok</v>
          </cell>
          <cell r="G89" t="str">
            <v>English</v>
          </cell>
        </row>
        <row r="90">
          <cell r="B90" t="str">
            <v>IC/0016/04</v>
          </cell>
          <cell r="C90" t="str">
            <v>CMS Gas Transmission Company v. Argentine Republic</v>
          </cell>
          <cell r="D90" t="str">
            <v>Decision on Argentine Republic's Request for a Continued Stay of Enforcement of the Award</v>
          </cell>
          <cell r="E90">
            <v>38961</v>
          </cell>
          <cell r="F90" t="str">
            <v>Ok</v>
          </cell>
          <cell r="G90" t="str">
            <v>English</v>
          </cell>
        </row>
        <row r="91">
          <cell r="B91" t="str">
            <v>IC/0016/05</v>
          </cell>
          <cell r="C91" t="str">
            <v>CMS Gas Transmission Company v. Argentine Republic</v>
          </cell>
          <cell r="D91" t="str">
            <v>Annulment Decision</v>
          </cell>
          <cell r="E91">
            <v>39350</v>
          </cell>
          <cell r="F91" t="str">
            <v>Ok</v>
          </cell>
          <cell r="G91" t="str">
            <v>English</v>
          </cell>
        </row>
        <row r="92">
          <cell r="B92" t="str">
            <v>IC/0016/06</v>
          </cell>
          <cell r="C92" t="str">
            <v>CMS Gas Transmission Company v. Argentine Republic</v>
          </cell>
          <cell r="D92" t="str">
            <v>Annulment Decision</v>
          </cell>
          <cell r="E92">
            <v>39350</v>
          </cell>
          <cell r="F92" t="str">
            <v>Ok</v>
          </cell>
          <cell r="G92" t="str">
            <v>Spanish</v>
          </cell>
        </row>
        <row r="93">
          <cell r="B93" t="str">
            <v>IC/0018/01</v>
          </cell>
          <cell r="C93" t="str">
            <v>Siemens A.G. v. Argentine Republic</v>
          </cell>
          <cell r="D93" t="str">
            <v>Decision on Jurisdiction</v>
          </cell>
          <cell r="E93">
            <v>38202</v>
          </cell>
          <cell r="F93" t="str">
            <v>Ok</v>
          </cell>
          <cell r="G93" t="str">
            <v>English</v>
          </cell>
        </row>
        <row r="94">
          <cell r="B94" t="str">
            <v>IC/0018/02</v>
          </cell>
          <cell r="C94" t="str">
            <v>Siemens A.G. v. Argentine Republic</v>
          </cell>
          <cell r="D94" t="str">
            <v>Decision on Jurisdiction</v>
          </cell>
          <cell r="E94">
            <v>38202</v>
          </cell>
          <cell r="F94" t="str">
            <v>Ok</v>
          </cell>
          <cell r="G94" t="str">
            <v>Spanish</v>
          </cell>
        </row>
        <row r="95">
          <cell r="B95" t="str">
            <v>IC/0018/03</v>
          </cell>
          <cell r="C95" t="str">
            <v>Siemens A.G. v. Argentine Republic</v>
          </cell>
          <cell r="D95" t="str">
            <v>Separate Opinion of Prof. Janeiro</v>
          </cell>
          <cell r="E95">
            <v>39112</v>
          </cell>
          <cell r="F95" t="str">
            <v>Ok</v>
          </cell>
          <cell r="G95" t="str">
            <v>English</v>
          </cell>
        </row>
        <row r="96">
          <cell r="B96" t="str">
            <v>IC/0018/04</v>
          </cell>
          <cell r="C96" t="str">
            <v>Siemens A.G. v. Argentine Republic</v>
          </cell>
          <cell r="D96" t="str">
            <v>Award</v>
          </cell>
          <cell r="E96">
            <v>39119</v>
          </cell>
          <cell r="F96" t="str">
            <v>Ok</v>
          </cell>
          <cell r="G96" t="str">
            <v>English</v>
          </cell>
        </row>
        <row r="97">
          <cell r="B97" t="str">
            <v>IC/0018/05</v>
          </cell>
          <cell r="C97" t="str">
            <v>Siemens A.G. v. Argentine Republic</v>
          </cell>
          <cell r="D97" t="str">
            <v>US Submission regarding Arts. 53 and 54</v>
          </cell>
          <cell r="E97">
            <v>39569</v>
          </cell>
          <cell r="F97" t="str">
            <v>Ok</v>
          </cell>
          <cell r="G97" t="str">
            <v>English</v>
          </cell>
        </row>
        <row r="98">
          <cell r="B98" t="str">
            <v>IC/0018/06</v>
          </cell>
          <cell r="C98" t="str">
            <v>Siemens A.G. v. Argentine Republic</v>
          </cell>
          <cell r="D98" t="str">
            <v>Argentina's Response to US Department of State Letter</v>
          </cell>
          <cell r="E98">
            <v>39601</v>
          </cell>
          <cell r="F98" t="str">
            <v>Ok</v>
          </cell>
          <cell r="G98" t="str">
            <v>English</v>
          </cell>
        </row>
        <row r="99">
          <cell r="B99" t="str">
            <v>IC/0019/01</v>
          </cell>
          <cell r="C99" t="str">
            <v>LG&amp;E Energy Corp., LG&amp;E Capital Corp. and LG&amp;E International Inc. v. Argentine Republic</v>
          </cell>
          <cell r="D99" t="str">
            <v>Decision on Jurisdiction</v>
          </cell>
          <cell r="E99">
            <v>38107</v>
          </cell>
          <cell r="F99" t="str">
            <v>Ok</v>
          </cell>
          <cell r="G99" t="str">
            <v>English</v>
          </cell>
        </row>
        <row r="100">
          <cell r="B100" t="str">
            <v>IC/0019/02</v>
          </cell>
          <cell r="C100" t="str">
            <v>LG&amp;E Energy Corp., LG&amp;E Capital Corp. and LG&amp;E International Inc. v. Argentine Republic</v>
          </cell>
          <cell r="D100" t="str">
            <v>Decision on Jurisdiction</v>
          </cell>
          <cell r="E100">
            <v>38107</v>
          </cell>
          <cell r="F100" t="str">
            <v>Ok</v>
          </cell>
          <cell r="G100" t="str">
            <v>Spanish</v>
          </cell>
        </row>
        <row r="101">
          <cell r="B101" t="str">
            <v>IC/0019/03</v>
          </cell>
          <cell r="C101" t="str">
            <v>LG&amp;E Energy Corp., LG&amp;E Capital Corp. and LG&amp;E International Inc. v. Argentine Republic</v>
          </cell>
          <cell r="D101" t="str">
            <v>Decision on Liability</v>
          </cell>
          <cell r="E101">
            <v>38993</v>
          </cell>
          <cell r="F101" t="str">
            <v>Ok</v>
          </cell>
          <cell r="G101" t="str">
            <v>English</v>
          </cell>
        </row>
        <row r="102">
          <cell r="B102" t="str">
            <v>IC/0019/04</v>
          </cell>
          <cell r="C102" t="str">
            <v>LG&amp;E Energy Corp., LG&amp;E Capital Corp. and LG&amp;E International Inc. v. Argentine Republic</v>
          </cell>
          <cell r="D102" t="str">
            <v>Decision on Liability</v>
          </cell>
          <cell r="E102">
            <v>38993</v>
          </cell>
          <cell r="F102" t="str">
            <v>Ok</v>
          </cell>
          <cell r="G102" t="str">
            <v>Spanish</v>
          </cell>
        </row>
        <row r="103">
          <cell r="B103" t="str">
            <v>IC/0019/05</v>
          </cell>
          <cell r="C103" t="str">
            <v>LG&amp;E Energy Corp., LG&amp;E Capital Corp. and LG&amp;E International Inc. v. Argentine Republic</v>
          </cell>
          <cell r="D103" t="str">
            <v>Award</v>
          </cell>
          <cell r="E103">
            <v>39288</v>
          </cell>
          <cell r="F103" t="str">
            <v>Ok</v>
          </cell>
          <cell r="G103" t="str">
            <v>English</v>
          </cell>
        </row>
        <row r="104">
          <cell r="B104" t="str">
            <v>IC/0019/06</v>
          </cell>
          <cell r="C104" t="str">
            <v>LG&amp;E Energy Corp., LG&amp;E Capital Corp. and LG&amp;E International Inc. v. Argentine Republic</v>
          </cell>
          <cell r="D104" t="str">
            <v>Award</v>
          </cell>
          <cell r="E104">
            <v>39288</v>
          </cell>
          <cell r="F104" t="str">
            <v>Ok</v>
          </cell>
          <cell r="G104" t="str">
            <v>Spanish</v>
          </cell>
        </row>
        <row r="105">
          <cell r="B105" t="str">
            <v>IC/0019/07</v>
          </cell>
          <cell r="C105" t="str">
            <v>LG&amp;E Energy Corp., LG&amp;E Capital Corp. and LG&amp;E International Inc. v. Argentine Republic</v>
          </cell>
          <cell r="D105" t="str">
            <v>Decision on Claimants' Request for Supplementary Decision</v>
          </cell>
          <cell r="E105">
            <v>39637</v>
          </cell>
          <cell r="F105" t="str">
            <v>Ok</v>
          </cell>
          <cell r="G105" t="str">
            <v>English</v>
          </cell>
        </row>
        <row r="106">
          <cell r="B106" t="str">
            <v>IC/0020/01</v>
          </cell>
          <cell r="C106" t="str">
            <v>IBM World Trade Corp. v. Republic of Ecuador</v>
          </cell>
          <cell r="D106" t="str">
            <v>Decision on Jurisdiction</v>
          </cell>
          <cell r="E106">
            <v>37977</v>
          </cell>
          <cell r="F106" t="str">
            <v>Ok</v>
          </cell>
          <cell r="G106" t="str">
            <v>Spanish</v>
          </cell>
        </row>
        <row r="107">
          <cell r="B107" t="str">
            <v>IC/0020/02</v>
          </cell>
          <cell r="C107" t="str">
            <v>IBM World Trade Corp. v. Republic of Ecuador</v>
          </cell>
          <cell r="D107" t="str">
            <v>Decision on Jurisdiction</v>
          </cell>
          <cell r="E107">
            <v>37977</v>
          </cell>
          <cell r="F107" t="str">
            <v>Ok</v>
          </cell>
          <cell r="G107" t="str">
            <v>English Unofficial</v>
          </cell>
        </row>
        <row r="108">
          <cell r="B108" t="str">
            <v>IC/0020/03</v>
          </cell>
          <cell r="C108" t="str">
            <v>IBM World Trade Corp. v. Republic of Ecuador</v>
          </cell>
          <cell r="D108" t="str">
            <v>Dissenting Opinion on Jurisdiction</v>
          </cell>
          <cell r="E108">
            <v>37977</v>
          </cell>
          <cell r="F108" t="str">
            <v>Ok</v>
          </cell>
          <cell r="G108" t="str">
            <v>Spanish</v>
          </cell>
        </row>
        <row r="109">
          <cell r="B109" t="str">
            <v>IC/0020/04</v>
          </cell>
          <cell r="C109" t="str">
            <v>IBM World Trade Corp. v. Republic of Ecuador</v>
          </cell>
          <cell r="D109" t="str">
            <v>Award embodying Parties' Settlement</v>
          </cell>
          <cell r="E109">
            <v>38190</v>
          </cell>
          <cell r="F109" t="str">
            <v>Not available / Not public</v>
          </cell>
          <cell r="G109" t="str">
            <v>English</v>
          </cell>
        </row>
        <row r="110">
          <cell r="B110" t="str">
            <v>IC/0021/01</v>
          </cell>
          <cell r="C110" t="str">
            <v>Salini Costruttori S.p.A. and Italstrade S.p.A. v. Hashemite Kingdom of Jordan</v>
          </cell>
          <cell r="D110" t="str">
            <v>Decision on Jurisdiction</v>
          </cell>
          <cell r="E110">
            <v>38300</v>
          </cell>
          <cell r="F110" t="str">
            <v>Ok</v>
          </cell>
          <cell r="G110" t="str">
            <v>English</v>
          </cell>
        </row>
        <row r="111">
          <cell r="B111" t="str">
            <v>IC/0021/02</v>
          </cell>
          <cell r="C111" t="str">
            <v>Salini Costruttori S.p.A. and Italstrade S.p.A. v. Hashemite Kingdom of Jordan</v>
          </cell>
          <cell r="D111" t="str">
            <v>Award</v>
          </cell>
          <cell r="E111">
            <v>38748</v>
          </cell>
          <cell r="F111" t="str">
            <v>Ok</v>
          </cell>
          <cell r="G111" t="str">
            <v>English</v>
          </cell>
        </row>
        <row r="112">
          <cell r="B112" t="str">
            <v>IC/0022/01</v>
          </cell>
          <cell r="C112" t="str">
            <v>Ahmonseto, Inc. and others v. Arab Republic of Egypt</v>
          </cell>
          <cell r="D112" t="str">
            <v>Award</v>
          </cell>
          <cell r="E112">
            <v>39251</v>
          </cell>
          <cell r="F112" t="str">
            <v>Ok</v>
          </cell>
          <cell r="G112" t="str">
            <v>English</v>
          </cell>
        </row>
        <row r="113">
          <cell r="B113" t="str">
            <v>IC/0023/01</v>
          </cell>
          <cell r="C113" t="str">
            <v>Sempra Energy International v. Argentine Republic</v>
          </cell>
          <cell r="D113" t="str">
            <v>Decision on Objections to Jurisdiction</v>
          </cell>
          <cell r="E113">
            <v>38483</v>
          </cell>
          <cell r="F113" t="str">
            <v>Ok</v>
          </cell>
          <cell r="G113" t="str">
            <v>English</v>
          </cell>
        </row>
        <row r="114">
          <cell r="B114" t="str">
            <v>IC/0023/02</v>
          </cell>
          <cell r="C114" t="str">
            <v>Sempra Energy International v. Argentine Republic</v>
          </cell>
          <cell r="D114" t="str">
            <v>Decision on Objections to Jurisdiction</v>
          </cell>
          <cell r="E114">
            <v>38483</v>
          </cell>
          <cell r="F114" t="str">
            <v>Ok</v>
          </cell>
          <cell r="G114" t="str">
            <v>Spanish</v>
          </cell>
        </row>
        <row r="115">
          <cell r="B115" t="str">
            <v>IC/0023/03</v>
          </cell>
          <cell r="C115" t="str">
            <v>Sempra Energy International v. Argentine Republic</v>
          </cell>
          <cell r="D115" t="str">
            <v>Partial Dissenting Opinion</v>
          </cell>
          <cell r="E115">
            <v>39343</v>
          </cell>
          <cell r="F115" t="str">
            <v>Ok</v>
          </cell>
          <cell r="G115" t="str">
            <v>English</v>
          </cell>
        </row>
        <row r="116">
          <cell r="B116" t="str">
            <v>IC/0023/04</v>
          </cell>
          <cell r="C116" t="str">
            <v>Sempra Energy International v. Argentine Republic</v>
          </cell>
          <cell r="D116" t="str">
            <v>Award</v>
          </cell>
          <cell r="E116">
            <v>39353</v>
          </cell>
          <cell r="F116" t="str">
            <v>Ok</v>
          </cell>
          <cell r="G116" t="str">
            <v>English</v>
          </cell>
        </row>
        <row r="117">
          <cell r="B117" t="str">
            <v>IC/0024/01</v>
          </cell>
          <cell r="C117" t="str">
            <v>AES Corporation v. Argentine Republic</v>
          </cell>
          <cell r="D117" t="str">
            <v>Decision on Jurisdiction</v>
          </cell>
          <cell r="E117">
            <v>38468</v>
          </cell>
          <cell r="F117" t="str">
            <v>Ok</v>
          </cell>
          <cell r="G117" t="str">
            <v>English</v>
          </cell>
        </row>
        <row r="118">
          <cell r="B118" t="str">
            <v>IC/0025/01</v>
          </cell>
          <cell r="C118" t="str">
            <v>Tokios Tokelės v. Ukraine</v>
          </cell>
          <cell r="D118" t="str">
            <v>Procedural order No. 1</v>
          </cell>
          <cell r="E118">
            <v>37803</v>
          </cell>
          <cell r="F118" t="str">
            <v>Ok</v>
          </cell>
          <cell r="G118" t="str">
            <v>English</v>
          </cell>
        </row>
        <row r="119">
          <cell r="B119" t="str">
            <v>IC/0025/02</v>
          </cell>
          <cell r="C119" t="str">
            <v>Tokios Tokelės v. Ukraine</v>
          </cell>
          <cell r="D119" t="str">
            <v>Decision on Jurisdiction</v>
          </cell>
          <cell r="E119">
            <v>38106</v>
          </cell>
          <cell r="F119" t="str">
            <v>Ok</v>
          </cell>
          <cell r="G119" t="str">
            <v>English</v>
          </cell>
        </row>
        <row r="120">
          <cell r="B120" t="str">
            <v>IC/0025/03</v>
          </cell>
          <cell r="C120" t="str">
            <v>Tokios Tokelės v. Ukraine</v>
          </cell>
          <cell r="D120" t="str">
            <v>Dissenting opinion</v>
          </cell>
          <cell r="E120">
            <v>38106</v>
          </cell>
          <cell r="F120" t="str">
            <v>Ok</v>
          </cell>
          <cell r="G120" t="str">
            <v>English</v>
          </cell>
        </row>
        <row r="121">
          <cell r="B121" t="str">
            <v>IC/0025/04</v>
          </cell>
          <cell r="C121" t="str">
            <v>Tokios Tokelės v. Ukraine</v>
          </cell>
          <cell r="D121" t="str">
            <v>Procedural order No. 3</v>
          </cell>
          <cell r="E121">
            <v>38370</v>
          </cell>
          <cell r="F121" t="str">
            <v>Ok</v>
          </cell>
          <cell r="G121" t="str">
            <v>English</v>
          </cell>
        </row>
        <row r="122">
          <cell r="B122" t="str">
            <v>IC/0025/05</v>
          </cell>
          <cell r="C122" t="str">
            <v>Tokios Tokelės v. Ukraine</v>
          </cell>
          <cell r="D122" t="str">
            <v>Award and Separate Opinion</v>
          </cell>
          <cell r="E122">
            <v>39289</v>
          </cell>
          <cell r="F122" t="str">
            <v>Ok</v>
          </cell>
          <cell r="G122" t="str">
            <v>English</v>
          </cell>
        </row>
        <row r="123">
          <cell r="B123" t="str">
            <v>IC/0026/01</v>
          </cell>
          <cell r="C123" t="str">
            <v>Aguas del Tunari S.A. v. Republic of Bolivia</v>
          </cell>
          <cell r="D123" t="str">
            <v>Decision on Respondent's Objections to Jurisdiction</v>
          </cell>
          <cell r="E123">
            <v>38646</v>
          </cell>
          <cell r="F123" t="str">
            <v>Ok</v>
          </cell>
          <cell r="G123" t="str">
            <v>English</v>
          </cell>
        </row>
        <row r="124">
          <cell r="B124" t="str">
            <v>IC/0026/02</v>
          </cell>
          <cell r="C124" t="str">
            <v>Aguas del Tunari S.A. v. Republic of Bolivia</v>
          </cell>
          <cell r="D124" t="str">
            <v>Decision on Respondent's Objections to Jurisdiction</v>
          </cell>
          <cell r="E124">
            <v>38646</v>
          </cell>
          <cell r="F124" t="str">
            <v>Ok</v>
          </cell>
          <cell r="G124" t="str">
            <v>Spanish</v>
          </cell>
        </row>
        <row r="125">
          <cell r="B125" t="str">
            <v>IC/0027/01</v>
          </cell>
          <cell r="C125" t="str">
            <v>PSEG Global Inc. and Konya Ilgin Elektrik Üretim ve Ticaret Limited Sirketi v. Republic of Turkey</v>
          </cell>
          <cell r="D125" t="str">
            <v>Decision on Jurisdiction</v>
          </cell>
          <cell r="E125">
            <v>38142</v>
          </cell>
          <cell r="F125" t="str">
            <v>Ok</v>
          </cell>
          <cell r="G125" t="str">
            <v>English</v>
          </cell>
        </row>
        <row r="126">
          <cell r="B126" t="str">
            <v>IC/0027/02</v>
          </cell>
          <cell r="C126" t="str">
            <v>PSEG Global Inc. and Konya Ilgin Elektrik Üretim ve Ticaret Limited Sirketi v. Republic of Turkey</v>
          </cell>
          <cell r="D126" t="str">
            <v>Award</v>
          </cell>
          <cell r="E126">
            <v>39101</v>
          </cell>
          <cell r="F126" t="str">
            <v>Ok</v>
          </cell>
          <cell r="G126" t="str">
            <v>English</v>
          </cell>
        </row>
        <row r="127">
          <cell r="B127" t="str">
            <v>IC/0028/01</v>
          </cell>
          <cell r="C127" t="str">
            <v>SGS Société Générale de Surveillance S.A. v. Republic of the Philippines</v>
          </cell>
          <cell r="D127" t="str">
            <v>Decision of Jurisdiction</v>
          </cell>
          <cell r="E127">
            <v>38015</v>
          </cell>
          <cell r="F127" t="str">
            <v>Ok</v>
          </cell>
          <cell r="G127" t="str">
            <v>English</v>
          </cell>
        </row>
        <row r="128">
          <cell r="B128" t="str">
            <v>IC/0028/02</v>
          </cell>
          <cell r="C128" t="str">
            <v>SGS Société Générale de Surveillance S.A. v. Republic of the Philippines</v>
          </cell>
          <cell r="D128" t="str">
            <v>Supplementary Declaration by One of the Arbitrators</v>
          </cell>
          <cell r="E128">
            <v>38015</v>
          </cell>
          <cell r="F128" t="str">
            <v>Ok</v>
          </cell>
          <cell r="G128" t="str">
            <v>English</v>
          </cell>
        </row>
        <row r="129">
          <cell r="B129" t="str">
            <v>IC/0028/03</v>
          </cell>
          <cell r="C129" t="str">
            <v>SGS Société Générale de Surveillance S.A. v. Republic of the Philippines</v>
          </cell>
          <cell r="D129" t="str">
            <v>Order of the Tribunal on Further Proceedings</v>
          </cell>
          <cell r="E129">
            <v>39433</v>
          </cell>
          <cell r="F129" t="str">
            <v>Ok</v>
          </cell>
          <cell r="G129" t="str">
            <v>English</v>
          </cell>
        </row>
        <row r="130">
          <cell r="B130" t="str">
            <v>IC/0029/01</v>
          </cell>
          <cell r="C130" t="str">
            <v>Hussein Nuaman Soufraki v. United Arab Emirates</v>
          </cell>
          <cell r="D130" t="str">
            <v>Decision on Jurisdiction</v>
          </cell>
          <cell r="E130">
            <v>38175</v>
          </cell>
          <cell r="F130" t="str">
            <v>Ok</v>
          </cell>
          <cell r="G130" t="str">
            <v>English</v>
          </cell>
        </row>
        <row r="131">
          <cell r="B131" t="str">
            <v>IC/0029/02</v>
          </cell>
          <cell r="C131" t="str">
            <v>Hussein Nuaman Soufraki v. United Arab Emirates</v>
          </cell>
          <cell r="D131" t="str">
            <v>Separate Opinion and Statement of Dissent</v>
          </cell>
          <cell r="E131">
            <v>39229</v>
          </cell>
          <cell r="F131" t="str">
            <v>Ok</v>
          </cell>
          <cell r="G131" t="str">
            <v>English</v>
          </cell>
        </row>
        <row r="132">
          <cell r="B132" t="str">
            <v>IC/0029/03</v>
          </cell>
          <cell r="C132" t="str">
            <v>Hussein Nuaman Soufraki v. United Arab Emirates</v>
          </cell>
          <cell r="D132" t="str">
            <v>Decision of the Ad Hoc Committee on the Application for Annulment of Mr Soufraki</v>
          </cell>
          <cell r="E132">
            <v>39238</v>
          </cell>
          <cell r="F132" t="str">
            <v>Ok</v>
          </cell>
          <cell r="G132" t="str">
            <v>English</v>
          </cell>
        </row>
        <row r="133">
          <cell r="B133" t="str">
            <v>IC/0029/04</v>
          </cell>
          <cell r="C133" t="str">
            <v>Hussein Nuaman Soufraki v. United Arab Emirates</v>
          </cell>
          <cell r="D133" t="str">
            <v>Decision on the Application for the Annulment of the Award</v>
          </cell>
          <cell r="E133">
            <v>39238</v>
          </cell>
          <cell r="F133" t="str">
            <v>Ok</v>
          </cell>
          <cell r="G133" t="str">
            <v>English</v>
          </cell>
        </row>
        <row r="134">
          <cell r="B134" t="str">
            <v>IC/0029/05</v>
          </cell>
          <cell r="C134" t="str">
            <v>Hussein Nuaman Soufraki v. United Arab Emirates</v>
          </cell>
          <cell r="D134" t="str">
            <v>Rectification of the Annulment Decision</v>
          </cell>
          <cell r="E134">
            <v>39307</v>
          </cell>
          <cell r="F134" t="str">
            <v>Ok</v>
          </cell>
          <cell r="G134" t="str">
            <v>English</v>
          </cell>
        </row>
        <row r="135">
          <cell r="B135" t="str">
            <v>IC/0031/01</v>
          </cell>
          <cell r="C135" t="str">
            <v>Champion Trading Company and Ameritrade International, Inc. v. Arab Republic of Egypt</v>
          </cell>
          <cell r="D135" t="str">
            <v>Decision on Jurisdiction</v>
          </cell>
          <cell r="E135">
            <v>37915</v>
          </cell>
          <cell r="F135" t="str">
            <v>Ok</v>
          </cell>
          <cell r="G135" t="str">
            <v>English</v>
          </cell>
        </row>
        <row r="136">
          <cell r="B136" t="str">
            <v>IC/0031/02</v>
          </cell>
          <cell r="C136" t="str">
            <v>Champion Trading Company and Ameritrade International, Inc. v. Arab Republic of Egypt</v>
          </cell>
          <cell r="D136" t="str">
            <v>Award</v>
          </cell>
          <cell r="E136">
            <v>39017</v>
          </cell>
          <cell r="F136" t="str">
            <v>Ok</v>
          </cell>
          <cell r="G136" t="str">
            <v>English</v>
          </cell>
        </row>
        <row r="137">
          <cell r="B137" t="str">
            <v>IC/0032/01</v>
          </cell>
          <cell r="C137" t="str">
            <v>Consortium Groupement L.E.S.I. - DIPENTA v. People's Democratic Republic of Algeria</v>
          </cell>
          <cell r="D137" t="str">
            <v>Award</v>
          </cell>
          <cell r="E137">
            <v>38362</v>
          </cell>
          <cell r="F137" t="str">
            <v>English N/A</v>
          </cell>
          <cell r="G137" t="str">
            <v>French</v>
          </cell>
        </row>
        <row r="138">
          <cell r="B138" t="str">
            <v>IC/0033/01</v>
          </cell>
          <cell r="C138" t="str">
            <v>Gas Natural SDG, S.A. v. Argentine Republic</v>
          </cell>
          <cell r="D138" t="str">
            <v>Decision of the Tribunal on Preliminary Questions on Jurisidiction</v>
          </cell>
          <cell r="E138">
            <v>38520</v>
          </cell>
          <cell r="F138" t="str">
            <v>Ok</v>
          </cell>
          <cell r="G138" t="str">
            <v>English</v>
          </cell>
        </row>
        <row r="139">
          <cell r="B139" t="str">
            <v>IC/0033/02</v>
          </cell>
          <cell r="C139" t="str">
            <v>Gas Natural SDG, S.A. v. Argentine Republic</v>
          </cell>
          <cell r="D139" t="str">
            <v>Decision of the Tribunal on Preliminary Questions on Jurisidiction</v>
          </cell>
          <cell r="E139">
            <v>38520</v>
          </cell>
          <cell r="F139" t="str">
            <v>Ok</v>
          </cell>
          <cell r="G139" t="str">
            <v>Spanish</v>
          </cell>
        </row>
        <row r="140">
          <cell r="B140" t="str">
            <v>IC/0034/01</v>
          </cell>
          <cell r="C140" t="str">
            <v>Joy Mining Machinery Limited v. Arab Republic of Egypt</v>
          </cell>
          <cell r="D140" t="str">
            <v>Award on Jurisdiction</v>
          </cell>
          <cell r="E140">
            <v>38198</v>
          </cell>
          <cell r="F140" t="str">
            <v>Ok</v>
          </cell>
          <cell r="G140" t="str">
            <v>English</v>
          </cell>
        </row>
        <row r="141">
          <cell r="B141" t="str">
            <v>IC/0035/01</v>
          </cell>
          <cell r="C141" t="str">
            <v>Pan American Energy LLC and BP Argentina Exploration Company v. Argentine Republic</v>
          </cell>
          <cell r="D141" t="str">
            <v>Decision on Preliminary Objections</v>
          </cell>
          <cell r="E141">
            <v>38925</v>
          </cell>
          <cell r="F141" t="str">
            <v>Ok</v>
          </cell>
          <cell r="G141" t="str">
            <v>English</v>
          </cell>
        </row>
        <row r="142">
          <cell r="B142" t="str">
            <v>IC/0035/02</v>
          </cell>
          <cell r="C142" t="str">
            <v>Pan American Energy LLC and BP Argentina Exploration Company v. Argentine Republic</v>
          </cell>
          <cell r="D142" t="str">
            <v>Decision on Preliminary Objections</v>
          </cell>
          <cell r="E142">
            <v>38925</v>
          </cell>
          <cell r="F142" t="str">
            <v>Ok</v>
          </cell>
          <cell r="G142" t="str">
            <v>Spanish</v>
          </cell>
        </row>
        <row r="143">
          <cell r="B143" t="str">
            <v>IC/0036/01</v>
          </cell>
          <cell r="C143" t="str">
            <v>El Paso Energy International Company v. Argentine Republic</v>
          </cell>
          <cell r="D143" t="str">
            <v>Decision on Jurisdiction</v>
          </cell>
          <cell r="E143">
            <v>38834</v>
          </cell>
          <cell r="F143" t="str">
            <v>Ok</v>
          </cell>
          <cell r="G143" t="str">
            <v>English</v>
          </cell>
        </row>
        <row r="144">
          <cell r="B144" t="str">
            <v>IC/0036/02</v>
          </cell>
          <cell r="C144" t="str">
            <v>El Paso Energy International Company v. Argentine Republic</v>
          </cell>
          <cell r="D144" t="str">
            <v>Decision on Jurisdiction</v>
          </cell>
          <cell r="E144">
            <v>38834</v>
          </cell>
          <cell r="F144" t="str">
            <v>Ok</v>
          </cell>
          <cell r="G144" t="str">
            <v>Spanish</v>
          </cell>
        </row>
        <row r="145">
          <cell r="B145" t="str">
            <v>IC/0037/01</v>
          </cell>
          <cell r="C145" t="str">
            <v>ADC Affiliate Limited and ADC &amp; ADMC Management Limited v. Republic of Hungary</v>
          </cell>
          <cell r="D145" t="str">
            <v>Award</v>
          </cell>
          <cell r="E145">
            <v>38992</v>
          </cell>
          <cell r="F145" t="str">
            <v>Ok</v>
          </cell>
          <cell r="G145" t="str">
            <v>English</v>
          </cell>
        </row>
        <row r="146">
          <cell r="B146" t="str">
            <v>IC/0038/01</v>
          </cell>
          <cell r="C146" t="str">
            <v>Suez, Sociedad General de Aguas de Barcelona S.A. and Interagua Servicios Integrales de Agua S.A. v. Argentine Republic</v>
          </cell>
          <cell r="D146" t="str">
            <v>Order in response to a Petition for Participation as Amicus Curiae</v>
          </cell>
          <cell r="E146">
            <v>38793</v>
          </cell>
          <cell r="F146" t="str">
            <v>Ok</v>
          </cell>
          <cell r="G146" t="str">
            <v>English</v>
          </cell>
        </row>
        <row r="147">
          <cell r="B147" t="str">
            <v>IC/0038/02</v>
          </cell>
          <cell r="C147" t="str">
            <v>Suez, Sociedad General de Aguas de Barcelona S.A. and Interagua Servicios Integrales de Agua S.A. v. Argentine Republic</v>
          </cell>
          <cell r="D147" t="str">
            <v>Order in response to a Petition for Participation as Amicus Curiae</v>
          </cell>
          <cell r="E147">
            <v>38793</v>
          </cell>
          <cell r="F147" t="str">
            <v>Ok</v>
          </cell>
          <cell r="G147" t="str">
            <v>Spanish</v>
          </cell>
        </row>
        <row r="148">
          <cell r="B148" t="str">
            <v>IC/0038/03</v>
          </cell>
          <cell r="C148" t="str">
            <v>Suez, Sociedad General de Aguas de Barcelona S.A. and Interagua Servicios Integrales de Agua S.A. v. Argentine Republic</v>
          </cell>
          <cell r="D148" t="str">
            <v>Procedural Order No. 1</v>
          </cell>
          <cell r="E148">
            <v>38821</v>
          </cell>
          <cell r="F148" t="str">
            <v>Ok</v>
          </cell>
          <cell r="G148" t="str">
            <v>English</v>
          </cell>
        </row>
        <row r="149">
          <cell r="B149" t="str">
            <v>IC/0038/04</v>
          </cell>
          <cell r="C149" t="str">
            <v>Suez, Sociedad General de Aguas de Barcelona S.A. and Interagua Servicios Integrales de Agua S.A. v. Argentine Republic</v>
          </cell>
          <cell r="D149" t="str">
            <v>Procedural Order No. 1</v>
          </cell>
          <cell r="E149">
            <v>38821</v>
          </cell>
          <cell r="F149" t="str">
            <v>Ok</v>
          </cell>
          <cell r="G149" t="str">
            <v>Spanish</v>
          </cell>
        </row>
        <row r="150">
          <cell r="B150" t="str">
            <v>IC/0038/05</v>
          </cell>
          <cell r="C150" t="str">
            <v>Suez, Sociedad General de Aguas de Barcelona S.A. and Interagua Servicios Integrales de Agua S.A. v. Argentine Republic</v>
          </cell>
          <cell r="D150" t="str">
            <v>Decision on Jurisdiction</v>
          </cell>
          <cell r="E150">
            <v>38853</v>
          </cell>
          <cell r="F150" t="str">
            <v>Ok</v>
          </cell>
          <cell r="G150" t="str">
            <v>English</v>
          </cell>
        </row>
        <row r="151">
          <cell r="B151" t="str">
            <v>IC/0038/06</v>
          </cell>
          <cell r="C151" t="str">
            <v>Suez, Sociedad General de Aguas de Barcelona S.A. and Interagua Servicios Integrales de Agua S.A. v. Argentine Republic</v>
          </cell>
          <cell r="D151" t="str">
            <v>Decision on Jurisdiction</v>
          </cell>
          <cell r="E151">
            <v>38853</v>
          </cell>
          <cell r="F151" t="str">
            <v>Ok</v>
          </cell>
          <cell r="G151" t="str">
            <v>Spanish</v>
          </cell>
        </row>
        <row r="152">
          <cell r="B152" t="str">
            <v>IC/0038/07</v>
          </cell>
          <cell r="C152" t="str">
            <v>Suez, Sociedad General de Aguas de Barcelona S.A. and Interagua Servicios Integrales de Agua S.A. v. Argentine Republic</v>
          </cell>
          <cell r="D152" t="str">
            <v>Signature page for Decision on Jurisdiction</v>
          </cell>
          <cell r="E152">
            <v>38853</v>
          </cell>
          <cell r="F152" t="str">
            <v>Consolidate</v>
          </cell>
          <cell r="G152" t="str">
            <v>English</v>
          </cell>
        </row>
        <row r="153">
          <cell r="B153" t="str">
            <v>IC/0038/08</v>
          </cell>
          <cell r="C153" t="str">
            <v>Suez, Sociedad General de Aguas de Barcelona S.A. and Interagua Servicios Integrales de Agua S.A. v. Argentine Republic</v>
          </cell>
          <cell r="D153" t="str">
            <v>Signature page for Decision on Jurisdiction</v>
          </cell>
          <cell r="E153">
            <v>38853</v>
          </cell>
          <cell r="F153" t="str">
            <v>Consolidate</v>
          </cell>
          <cell r="G153" t="str">
            <v>Spanish</v>
          </cell>
        </row>
        <row r="154">
          <cell r="B154" t="str">
            <v>IC/0038/09</v>
          </cell>
          <cell r="C154" t="str">
            <v>Suez, Sociedad General de Aguas de Barcelona S.A. and Interagua Servicios Integrales de Agua S.A. v. Argentine Republic</v>
          </cell>
          <cell r="D154" t="str">
            <v>Decision on the Proposal for the Disqualification of a Member of a Arbitral Tribunal</v>
          </cell>
          <cell r="E154">
            <v>39377</v>
          </cell>
          <cell r="F154" t="str">
            <v>Ok</v>
          </cell>
          <cell r="G154" t="str">
            <v>English</v>
          </cell>
          <cell r="H154" t="str">
            <v>Applies to multiple cases (ARB/03/17, ARB/0319 and AWG v. Argentina)</v>
          </cell>
        </row>
        <row r="155">
          <cell r="B155" t="str">
            <v>IC/0038/10</v>
          </cell>
          <cell r="C155" t="str">
            <v>Suez, Sociedad General de Aguas de Barcelona S.A. and Interagua Servicios Integrales de Agua S.A. v. Argentine Republic</v>
          </cell>
          <cell r="D155" t="str">
            <v>Decision on a Second Proposal for the Disqualification of a Member of the Arbitral Tribunal</v>
          </cell>
          <cell r="E155">
            <v>39580</v>
          </cell>
          <cell r="F155" t="str">
            <v>Ok</v>
          </cell>
          <cell r="G155" t="str">
            <v>English</v>
          </cell>
          <cell r="H155" t="str">
            <v>Applies to multiple cases (ARB/03/17, ARB/0319 and AWG v. Argentina)</v>
          </cell>
        </row>
        <row r="156">
          <cell r="B156" t="str">
            <v>IC/0039/01</v>
          </cell>
          <cell r="C156" t="str">
            <v>Suez, Sociedad General de Aguas de Barcelona S.A. and Vivendi Universal S.A v. Argentine Republic</v>
          </cell>
          <cell r="D156" t="str">
            <v>Order in Response to a Petition for Transparency and Participation as Amicus Curiae</v>
          </cell>
          <cell r="E156">
            <v>38491</v>
          </cell>
          <cell r="F156" t="str">
            <v>Ok</v>
          </cell>
          <cell r="G156" t="str">
            <v>English</v>
          </cell>
        </row>
        <row r="157">
          <cell r="B157" t="str">
            <v>IC/0039/02</v>
          </cell>
          <cell r="C157" t="str">
            <v>Suez, Sociedad General de Aguas de Barcelona S.A. and Vivendi Universal S.A v. Argentine Republic</v>
          </cell>
          <cell r="D157" t="str">
            <v>Order in Response to a Petition for Transparency and Participation as Amicus Curiae</v>
          </cell>
          <cell r="E157">
            <v>38491</v>
          </cell>
          <cell r="F157" t="str">
            <v>Ok</v>
          </cell>
          <cell r="G157" t="str">
            <v>Spanish</v>
          </cell>
        </row>
        <row r="158">
          <cell r="B158" t="str">
            <v>IC/0039/03</v>
          </cell>
          <cell r="C158" t="str">
            <v>Suez, Sociedad General de Aguas de Barcelona S.A. and Vivendi Universal S.A v. Argentine Republic</v>
          </cell>
          <cell r="D158" t="str">
            <v>Procedural Order No. 1</v>
          </cell>
          <cell r="E158">
            <v>38821</v>
          </cell>
          <cell r="F158" t="str">
            <v>Ok</v>
          </cell>
          <cell r="G158" t="str">
            <v>English</v>
          </cell>
        </row>
        <row r="159">
          <cell r="B159" t="str">
            <v>IC/0039/04</v>
          </cell>
          <cell r="C159" t="str">
            <v>Suez, Sociedad General de Aguas de Barcelona S.A. and Vivendi Universal S.A v. Argentine Republic</v>
          </cell>
          <cell r="D159" t="str">
            <v>Procedural Order No. 1</v>
          </cell>
          <cell r="E159">
            <v>38821</v>
          </cell>
          <cell r="F159" t="str">
            <v>Ok</v>
          </cell>
          <cell r="G159" t="str">
            <v>Spanish</v>
          </cell>
        </row>
        <row r="160">
          <cell r="B160" t="str">
            <v>IC/0039/05</v>
          </cell>
          <cell r="C160" t="str">
            <v>Suez, Sociedad General de Aguas de Barcelona S.A. and Vivendi Universal S.A v. Argentine Republic</v>
          </cell>
          <cell r="D160" t="str">
            <v>Decision on Jurisdiction</v>
          </cell>
          <cell r="E160">
            <v>38932</v>
          </cell>
          <cell r="F160" t="str">
            <v>Ok</v>
          </cell>
          <cell r="G160" t="str">
            <v>English</v>
          </cell>
          <cell r="H160" t="str">
            <v>Applies to multiple cases (ARB/0319 and AWG v. Argentina)</v>
          </cell>
        </row>
        <row r="161">
          <cell r="B161" t="str">
            <v>IC/0039/06</v>
          </cell>
          <cell r="C161" t="str">
            <v>Suez, Sociedad General de Aguas de Barcelona S.A. and Vivendi Universal S.A v. Argentine Republic</v>
          </cell>
          <cell r="D161" t="str">
            <v>Decision on Jurisdiction</v>
          </cell>
          <cell r="E161">
            <v>38932</v>
          </cell>
          <cell r="F161" t="str">
            <v>Ok</v>
          </cell>
          <cell r="G161" t="str">
            <v>Spanish</v>
          </cell>
          <cell r="H161" t="str">
            <v>Applies to multiple cases (ARB/0319 and AWG v. Argentina)</v>
          </cell>
        </row>
        <row r="162">
          <cell r="B162" t="str">
            <v>IC/0039/07</v>
          </cell>
          <cell r="C162" t="str">
            <v>Suez, Sociedad General de Aguas de Barcelona S.A. and Vivendi Universal S.A v. Argentine Republic</v>
          </cell>
          <cell r="D162" t="str">
            <v>Procedural Order No. 2</v>
          </cell>
          <cell r="E162">
            <v>38932</v>
          </cell>
          <cell r="F162" t="str">
            <v>Ok</v>
          </cell>
          <cell r="G162" t="str">
            <v>English</v>
          </cell>
          <cell r="H162" t="str">
            <v>Applies to multiple cases (ARB/0319 and AWG v. Argentina)</v>
          </cell>
        </row>
        <row r="163">
          <cell r="B163" t="str">
            <v>IC/0039/08</v>
          </cell>
          <cell r="C163" t="str">
            <v>Suez, Sociedad General de Aguas de Barcelona S.A. and Vivendi Universal S.A v. Argentine Republic</v>
          </cell>
          <cell r="D163" t="str">
            <v>Procedural Order No. 2</v>
          </cell>
          <cell r="E163">
            <v>38932</v>
          </cell>
          <cell r="F163" t="str">
            <v>Ok</v>
          </cell>
          <cell r="G163" t="str">
            <v>Spanish</v>
          </cell>
          <cell r="H163" t="str">
            <v>Applies to multiple cases (ARB/0319 and AWG v. Argentina)</v>
          </cell>
        </row>
        <row r="164">
          <cell r="B164" t="str">
            <v>IC/0039/09</v>
          </cell>
          <cell r="C164" t="str">
            <v>Suez, Sociedad General de Aguas de Barcelona S.A. and Vivendi Universal S.A v. Argentine Republic</v>
          </cell>
          <cell r="D164" t="str">
            <v>Order in response to amicus petition</v>
          </cell>
          <cell r="E164">
            <v>39125</v>
          </cell>
          <cell r="F164" t="str">
            <v>Ok</v>
          </cell>
          <cell r="G164" t="str">
            <v>English</v>
          </cell>
        </row>
        <row r="165">
          <cell r="B165" t="str">
            <v>IC/0039/10</v>
          </cell>
          <cell r="C165" t="str">
            <v>Suez, Sociedad General de Aguas de Barcelona S.A. and Vivendi Universal S.A v. Argentine Republic</v>
          </cell>
          <cell r="D165" t="str">
            <v>Decision on the Proposal for the Disqualification of a Member of a Arbitral Tribunal</v>
          </cell>
          <cell r="E165">
            <v>39377</v>
          </cell>
          <cell r="F165" t="str">
            <v>Ok</v>
          </cell>
          <cell r="G165" t="str">
            <v>English</v>
          </cell>
          <cell r="H165" t="str">
            <v>Applies to multiple cases (ARB/03/17, ARB/0319 and AWG v. Argentina)</v>
          </cell>
        </row>
        <row r="166">
          <cell r="B166" t="str">
            <v>IC/0039/11</v>
          </cell>
          <cell r="C166" t="str">
            <v>Suez, Sociedad General de Aguas de Barcelona S.A. and Vivendi Universal S.A v. Argentine Republic</v>
          </cell>
          <cell r="D166" t="str">
            <v>Decision on a Second Proposal for the Disqualification of a Member of the Arbitral Tribunal</v>
          </cell>
          <cell r="E166">
            <v>39580</v>
          </cell>
          <cell r="F166" t="str">
            <v>Ok</v>
          </cell>
          <cell r="G166" t="str">
            <v>English</v>
          </cell>
          <cell r="H166" t="str">
            <v>Applies to multiple cases (ARB/03/17, ARB/0319 and AWG v. Argentina)</v>
          </cell>
        </row>
        <row r="167">
          <cell r="B167" t="str">
            <v>IC/0040/01</v>
          </cell>
          <cell r="C167" t="str">
            <v>Camuzzi International S.A. v. Argentine Republic</v>
          </cell>
          <cell r="D167" t="str">
            <v>Decision on Objections to Jurisdiction</v>
          </cell>
          <cell r="E167">
            <v>38483</v>
          </cell>
          <cell r="F167" t="str">
            <v>Ok</v>
          </cell>
          <cell r="G167" t="str">
            <v>English</v>
          </cell>
        </row>
        <row r="168">
          <cell r="B168" t="str">
            <v>IC/0040/02</v>
          </cell>
          <cell r="C168" t="str">
            <v>Camuzzi International S.A. v. Argentine Republic</v>
          </cell>
          <cell r="D168" t="str">
            <v>Decision on Objections to Jurisdiction</v>
          </cell>
          <cell r="E168">
            <v>38483</v>
          </cell>
          <cell r="F168" t="str">
            <v>Ok</v>
          </cell>
          <cell r="G168" t="str">
            <v>Spanish</v>
          </cell>
        </row>
        <row r="169">
          <cell r="B169" t="str">
            <v>IC/0040/03</v>
          </cell>
          <cell r="C169" t="str">
            <v>Camuzzi International S.A. v. Argentine Republic</v>
          </cell>
          <cell r="D169" t="str">
            <v>Decision on Objections to Jurisdiction</v>
          </cell>
          <cell r="E169">
            <v>38513</v>
          </cell>
          <cell r="F169" t="str">
            <v>English N/A</v>
          </cell>
          <cell r="G169" t="str">
            <v>Spanish</v>
          </cell>
        </row>
        <row r="170">
          <cell r="B170" t="str">
            <v>IC/0041/01</v>
          </cell>
          <cell r="C170" t="str">
            <v>EDF International S.A., SAUR International S.A. and León Participaciones Argentinas S.A. v. Argentine Republic</v>
          </cell>
          <cell r="D170" t="str">
            <v>Challenge Decision Regarding Professor Gabrielle Kaufmann-Kohler</v>
          </cell>
          <cell r="E170">
            <v>39624</v>
          </cell>
          <cell r="F170" t="str">
            <v>Ok</v>
          </cell>
          <cell r="G170" t="str">
            <v>English</v>
          </cell>
        </row>
        <row r="171">
          <cell r="B171" t="str">
            <v>IC/0042/01</v>
          </cell>
          <cell r="C171" t="str">
            <v>Plama Consortium Limited v. Republic of Bulgaria</v>
          </cell>
          <cell r="D171" t="str">
            <v>Decision on Jurisdiction</v>
          </cell>
          <cell r="E171">
            <v>38391</v>
          </cell>
          <cell r="F171" t="str">
            <v>Ok</v>
          </cell>
          <cell r="G171" t="str">
            <v>English</v>
          </cell>
        </row>
        <row r="172">
          <cell r="B172" t="str">
            <v>IC/0042/02</v>
          </cell>
          <cell r="C172" t="str">
            <v>Plama Consortium Limited v. Republic of Bulgaria</v>
          </cell>
          <cell r="D172" t="str">
            <v>Order on Provisional Measures</v>
          </cell>
          <cell r="E172">
            <v>38601</v>
          </cell>
          <cell r="F172" t="str">
            <v>Ok</v>
          </cell>
          <cell r="G172" t="str">
            <v>English</v>
          </cell>
        </row>
        <row r="173">
          <cell r="B173" t="str">
            <v>IC/0042/03</v>
          </cell>
          <cell r="C173" t="str">
            <v>Plama Consortium Limited v. Republic of Bulgaria</v>
          </cell>
          <cell r="D173" t="str">
            <v>Award</v>
          </cell>
          <cell r="E173">
            <v>39687</v>
          </cell>
          <cell r="F173" t="str">
            <v>Ok</v>
          </cell>
          <cell r="G173" t="str">
            <v>English</v>
          </cell>
        </row>
        <row r="174">
          <cell r="B174" t="str">
            <v>IC/0043/01</v>
          </cell>
          <cell r="C174" t="str">
            <v>Fraport AG Frankfurt Airport Services Worldwide v. Republic of the Philippines</v>
          </cell>
          <cell r="D174" t="str">
            <v>Award</v>
          </cell>
          <cell r="E174">
            <v>39310</v>
          </cell>
          <cell r="F174" t="str">
            <v>Ok</v>
          </cell>
          <cell r="G174" t="str">
            <v>English</v>
          </cell>
        </row>
        <row r="175">
          <cell r="B175" t="str">
            <v>IC/0044/01</v>
          </cell>
          <cell r="C175" t="str">
            <v>Inceysa Vallisoletana S.L. v. Republic of El Salvador</v>
          </cell>
          <cell r="D175" t="str">
            <v>Award</v>
          </cell>
          <cell r="E175">
            <v>38931</v>
          </cell>
          <cell r="F175" t="str">
            <v>Ok</v>
          </cell>
          <cell r="G175" t="str">
            <v>Spanish</v>
          </cell>
        </row>
        <row r="176">
          <cell r="B176" t="str">
            <v>IC/0044/02</v>
          </cell>
          <cell r="C176" t="str">
            <v>Inceysa Vallisoletana S.L. v. Republic of El Salvador</v>
          </cell>
          <cell r="D176" t="str">
            <v>Award</v>
          </cell>
          <cell r="E176">
            <v>38931</v>
          </cell>
          <cell r="F176" t="str">
            <v>Ok</v>
          </cell>
          <cell r="G176" t="str">
            <v>English</v>
          </cell>
        </row>
        <row r="177">
          <cell r="B177" t="str">
            <v>IC/0045/01</v>
          </cell>
          <cell r="C177" t="str">
            <v>Duke Energy International Peru Investments No. 1 Ltd. v. Republic of Peru</v>
          </cell>
          <cell r="D177" t="str">
            <v>Decision on Jurisdiction</v>
          </cell>
          <cell r="E177">
            <v>38749</v>
          </cell>
          <cell r="F177" t="str">
            <v>Ok</v>
          </cell>
          <cell r="G177" t="str">
            <v>English</v>
          </cell>
        </row>
        <row r="178">
          <cell r="B178" t="str">
            <v>IC/0045/02</v>
          </cell>
          <cell r="C178" t="str">
            <v>Duke Energy International Peru Investments No. 1 Ltd. v. Republic of Peru</v>
          </cell>
          <cell r="D178" t="str">
            <v>Award</v>
          </cell>
          <cell r="E178">
            <v>39678</v>
          </cell>
          <cell r="F178" t="str">
            <v>Ok</v>
          </cell>
          <cell r="G178" t="str">
            <v>English</v>
          </cell>
        </row>
        <row r="179">
          <cell r="B179" t="str">
            <v>IC/0046/01</v>
          </cell>
          <cell r="C179" t="str">
            <v>Bayindir Insaat Turizm Ticaret Ve Sanayi A.S. v. Islamic Republic of Pakistan</v>
          </cell>
          <cell r="D179" t="str">
            <v>Decision on Jurisdiction</v>
          </cell>
          <cell r="E179">
            <v>38670</v>
          </cell>
          <cell r="F179" t="str">
            <v>Ok</v>
          </cell>
          <cell r="G179" t="str">
            <v>English</v>
          </cell>
        </row>
        <row r="180">
          <cell r="B180" t="str">
            <v>IC/0047/01</v>
          </cell>
          <cell r="C180" t="str">
            <v>Impregilo S.p.A. v. Islamic Republic of Pakistan</v>
          </cell>
          <cell r="D180" t="str">
            <v>Decision on Jurisdiction</v>
          </cell>
          <cell r="E180">
            <v>38464</v>
          </cell>
          <cell r="F180" t="str">
            <v>Ok</v>
          </cell>
          <cell r="G180" t="str">
            <v>English</v>
          </cell>
        </row>
        <row r="181">
          <cell r="B181" t="str">
            <v>IC/0048/01</v>
          </cell>
          <cell r="C181" t="str">
            <v>Industria Nacional de Alimentos, S.A. and Indalsa Perú, S.A. (formerly Empresas Lucchetti, S.A. and Lucchetti Perú, S.A.) v. Republic of Peru</v>
          </cell>
          <cell r="D181" t="str">
            <v>Award</v>
          </cell>
          <cell r="E181">
            <v>38390</v>
          </cell>
          <cell r="F181" t="str">
            <v>Ok</v>
          </cell>
          <cell r="G181" t="str">
            <v>English</v>
          </cell>
        </row>
        <row r="182">
          <cell r="B182" t="str">
            <v>IC/0048/02</v>
          </cell>
          <cell r="C182" t="str">
            <v>Industria Nacional de Alimentos, S.A. and Indalsa Perú, S.A. (formerly Empresas Lucchetti, S.A. and Lucchetti Perú, S.A.) v. Republic of Peru</v>
          </cell>
          <cell r="D182" t="str">
            <v>Award</v>
          </cell>
          <cell r="E182">
            <v>38390</v>
          </cell>
          <cell r="F182" t="str">
            <v>Ok</v>
          </cell>
          <cell r="G182" t="str">
            <v>Spanish</v>
          </cell>
        </row>
        <row r="183">
          <cell r="B183" t="str">
            <v>IC/0048/03</v>
          </cell>
          <cell r="C183" t="str">
            <v>Industria Nacional de Alimentos, S.A. and Indalsa Perú, S.A. (formerly Empresas Lucchetti, S.A. and Lucchetti Perú, S.A.) v. Republic of Peru</v>
          </cell>
          <cell r="D183" t="str">
            <v>Decision on Annulment and Dissenting Opinion</v>
          </cell>
          <cell r="E183">
            <v>39330</v>
          </cell>
          <cell r="F183" t="str">
            <v>Ok</v>
          </cell>
          <cell r="G183" t="str">
            <v>English</v>
          </cell>
        </row>
        <row r="184">
          <cell r="B184" t="str">
            <v>IC/0048/04</v>
          </cell>
          <cell r="C184" t="str">
            <v>Industria Nacional de Alimentos, S.A. and Indalsa Perú, S.A. (formerly Empresas Lucchetti, S.A. and Lucchetti Perú, S.A.) v. Republic of Peru</v>
          </cell>
          <cell r="D184" t="str">
            <v>Decision on Annulment and Dissenting Opinion</v>
          </cell>
          <cell r="E184">
            <v>39330</v>
          </cell>
          <cell r="F184" t="str">
            <v>Ok</v>
          </cell>
          <cell r="G184" t="str">
            <v>Spanish</v>
          </cell>
        </row>
        <row r="185">
          <cell r="B185" t="str">
            <v>IC/0048/05</v>
          </cell>
          <cell r="C185" t="str">
            <v>Industria Nacional de Alimentos, S.A. and Indalsa Perú, S.A. (formerly Empresas Lucchetti, S.A. and Lucchetti Perú, S.A.) v. Republic of Peru</v>
          </cell>
          <cell r="D185" t="str">
            <v>Decision on the Rectification</v>
          </cell>
          <cell r="E185">
            <v>39416</v>
          </cell>
          <cell r="F185" t="str">
            <v>Ok</v>
          </cell>
          <cell r="G185" t="str">
            <v>English</v>
          </cell>
        </row>
        <row r="186">
          <cell r="B186" t="str">
            <v>IC/0048/06</v>
          </cell>
          <cell r="C186" t="str">
            <v>Industria Nacional de Alimentos, S.A. and Indalsa Perú, S.A. (formerly Empresas Lucchetti, S.A. and Lucchetti Perú, S.A.) v. Republic of Peru</v>
          </cell>
          <cell r="D186" t="str">
            <v>Decision on the Rectification</v>
          </cell>
          <cell r="E186">
            <v>39416</v>
          </cell>
          <cell r="F186" t="str">
            <v>Ok</v>
          </cell>
          <cell r="G186" t="str">
            <v>Spanish</v>
          </cell>
        </row>
        <row r="187">
          <cell r="B187" t="str">
            <v>IC/0049/01</v>
          </cell>
          <cell r="C187" t="str">
            <v>Metalpar S.A. and Buen Aire S.A. v. Argentine Republic</v>
          </cell>
          <cell r="D187" t="str">
            <v>Decision on Jurisdiction</v>
          </cell>
          <cell r="E187">
            <v>38834</v>
          </cell>
          <cell r="F187" t="str">
            <v>English N/A</v>
          </cell>
          <cell r="G187" t="str">
            <v>Spanish</v>
          </cell>
        </row>
        <row r="188">
          <cell r="B188" t="str">
            <v>IC/0049/02</v>
          </cell>
          <cell r="C188" t="str">
            <v>Metalpar S.A. and Buen Aire S.A. v. Argentine Republic</v>
          </cell>
          <cell r="D188" t="str">
            <v>Award</v>
          </cell>
          <cell r="E188">
            <v>39605</v>
          </cell>
          <cell r="F188" t="str">
            <v>Ok</v>
          </cell>
          <cell r="G188" t="str">
            <v>Spanish</v>
          </cell>
        </row>
        <row r="189">
          <cell r="B189" t="str">
            <v>IC/0049/03</v>
          </cell>
          <cell r="C189" t="str">
            <v>Metalpar S.A. and Buen Aire S.A. v. Argentine Republic</v>
          </cell>
          <cell r="D189" t="str">
            <v>Award</v>
          </cell>
          <cell r="E189">
            <v>39605</v>
          </cell>
          <cell r="F189" t="str">
            <v>Ok</v>
          </cell>
          <cell r="G189" t="str">
            <v>English Unofficial</v>
          </cell>
        </row>
        <row r="190">
          <cell r="B190" t="str">
            <v>IC/0050/01</v>
          </cell>
          <cell r="C190" t="str">
            <v>M.C.I. Power Group, L.C. and New Turbine, Inc. v. Republic of Ecuador</v>
          </cell>
          <cell r="D190" t="str">
            <v>Award</v>
          </cell>
          <cell r="E190">
            <v>39294</v>
          </cell>
          <cell r="F190" t="str">
            <v>Ok</v>
          </cell>
          <cell r="G190" t="str">
            <v>English</v>
          </cell>
        </row>
        <row r="191">
          <cell r="B191" t="str">
            <v>IC/0050/02</v>
          </cell>
          <cell r="C191" t="str">
            <v>M.C.I. Power Group, L.C. and New Turbine, Inc. v. Republic of Ecuador</v>
          </cell>
          <cell r="D191" t="str">
            <v>Award</v>
          </cell>
          <cell r="E191">
            <v>39294</v>
          </cell>
          <cell r="F191" t="str">
            <v>Ok</v>
          </cell>
          <cell r="G191" t="str">
            <v>Spanish</v>
          </cell>
        </row>
        <row r="192">
          <cell r="B192" t="str">
            <v>IC/0052/01</v>
          </cell>
          <cell r="C192" t="str">
            <v>Continental Casualty Company v. Argentine Republic</v>
          </cell>
          <cell r="D192" t="str">
            <v>Decision on Jurisdiction</v>
          </cell>
          <cell r="E192">
            <v>38770</v>
          </cell>
          <cell r="F192" t="str">
            <v>Ok</v>
          </cell>
          <cell r="G192" t="str">
            <v>English</v>
          </cell>
        </row>
        <row r="193">
          <cell r="B193" t="str">
            <v>IC/0052/02</v>
          </cell>
          <cell r="C193" t="str">
            <v>Continental Casualty Company v. Argentine Republic</v>
          </cell>
          <cell r="D193" t="str">
            <v>Award</v>
          </cell>
          <cell r="E193">
            <v>39696</v>
          </cell>
          <cell r="F193" t="str">
            <v>Ok</v>
          </cell>
          <cell r="G193" t="str">
            <v>English</v>
          </cell>
        </row>
        <row r="194">
          <cell r="B194" t="str">
            <v>IC/0053/01</v>
          </cell>
          <cell r="C194" t="str">
            <v>Jan de Nul N.V. and Dredging International N.V. v. Arab Republic of Egypt</v>
          </cell>
          <cell r="D194" t="str">
            <v>Decision on Jurisdiction</v>
          </cell>
          <cell r="E194">
            <v>38884</v>
          </cell>
          <cell r="F194" t="str">
            <v>Ok</v>
          </cell>
          <cell r="G194" t="str">
            <v>English</v>
          </cell>
        </row>
        <row r="195">
          <cell r="B195" t="str">
            <v>IC/0053/02</v>
          </cell>
          <cell r="C195" t="str">
            <v>Jan de Nul N.V. and Dredging International N.V. v. Arab Republic of Egypt</v>
          </cell>
          <cell r="D195" t="str">
            <v>Award</v>
          </cell>
          <cell r="E195">
            <v>39758</v>
          </cell>
          <cell r="F195" t="str">
            <v>Ok</v>
          </cell>
          <cell r="G195" t="str">
            <v>English</v>
          </cell>
        </row>
        <row r="196">
          <cell r="B196" t="str">
            <v>IC/0054/01</v>
          </cell>
          <cell r="C196" t="str">
            <v>Wintershall Aktiengesellschaft v. Argentine Republic</v>
          </cell>
          <cell r="D196" t="str">
            <v>Award</v>
          </cell>
          <cell r="E196">
            <v>39790</v>
          </cell>
          <cell r="F196" t="str">
            <v>Ok</v>
          </cell>
          <cell r="G196" t="str">
            <v>English</v>
          </cell>
        </row>
        <row r="197">
          <cell r="B197" t="str">
            <v>IC/0055/01</v>
          </cell>
          <cell r="C197" t="str">
            <v>Telenor Mobile Communications AS v. Republic of Hungary</v>
          </cell>
          <cell r="D197" t="str">
            <v>Award</v>
          </cell>
          <cell r="E197">
            <v>38973</v>
          </cell>
          <cell r="F197" t="str">
            <v>Ok</v>
          </cell>
          <cell r="G197" t="str">
            <v>English</v>
          </cell>
        </row>
        <row r="198">
          <cell r="B198" t="str">
            <v>IC/0056/01</v>
          </cell>
          <cell r="C198" t="str">
            <v>Duke Energy Electroquil Partners and Electroquil S.A. v. Republic of Ecuador</v>
          </cell>
          <cell r="D198" t="str">
            <v>Award</v>
          </cell>
          <cell r="E198">
            <v>39678</v>
          </cell>
          <cell r="F198" t="str">
            <v>Ok</v>
          </cell>
          <cell r="G198" t="str">
            <v>English</v>
          </cell>
        </row>
        <row r="199">
          <cell r="B199" t="str">
            <v>IC/0057/01</v>
          </cell>
          <cell r="C199" t="str">
            <v>Western NIS Enterprise Fund v. Ukraine</v>
          </cell>
          <cell r="D199" t="str">
            <v>Order</v>
          </cell>
          <cell r="E199">
            <v>38792</v>
          </cell>
          <cell r="F199" t="str">
            <v>Ok</v>
          </cell>
          <cell r="G199" t="str">
            <v>English</v>
          </cell>
        </row>
        <row r="200">
          <cell r="B200" t="str">
            <v>IC/0058/01</v>
          </cell>
          <cell r="C200" t="str">
            <v>OKO Pankki Oyj and others v. Republic of Estonia</v>
          </cell>
          <cell r="D200" t="str">
            <v>Award</v>
          </cell>
          <cell r="E200">
            <v>39405</v>
          </cell>
          <cell r="F200" t="str">
            <v>Ok</v>
          </cell>
          <cell r="G200" t="str">
            <v>English</v>
          </cell>
        </row>
        <row r="201">
          <cell r="B201" t="str">
            <v>IC/0059/01</v>
          </cell>
          <cell r="C201" t="str">
            <v>Sociedad Anónima Eduardo Vieira v. Republic of Chile</v>
          </cell>
          <cell r="D201" t="str">
            <v>Award and Dissenting Opinion</v>
          </cell>
          <cell r="E201">
            <v>39315</v>
          </cell>
          <cell r="F201" t="str">
            <v>English N/A</v>
          </cell>
          <cell r="G201" t="str">
            <v>Spanish</v>
          </cell>
        </row>
        <row r="202">
          <cell r="B202" t="str">
            <v>IC/0060/01</v>
          </cell>
          <cell r="C202" t="str">
            <v>Saipem S.p.A. v. People's Republic of Bangladesh</v>
          </cell>
          <cell r="D202" t="str">
            <v>Decision on Jurisdiction and Recommendation on Provisional Measures</v>
          </cell>
          <cell r="E202">
            <v>39162</v>
          </cell>
          <cell r="F202" t="str">
            <v>Ok</v>
          </cell>
          <cell r="G202" t="str">
            <v>English</v>
          </cell>
        </row>
        <row r="203">
          <cell r="B203" t="str">
            <v>IC/0061/01</v>
          </cell>
          <cell r="C203" t="str">
            <v>Helnan International Hotels A/S v. Arab Republic of Egypt</v>
          </cell>
          <cell r="D203" t="str">
            <v>Decision on Jurisdiction</v>
          </cell>
          <cell r="E203">
            <v>39007</v>
          </cell>
          <cell r="F203" t="str">
            <v>Ok</v>
          </cell>
          <cell r="G203" t="str">
            <v>English</v>
          </cell>
        </row>
        <row r="204">
          <cell r="B204" t="str">
            <v>IC/0061/02</v>
          </cell>
          <cell r="C204" t="str">
            <v>Helnan International Hotels A/S v. Arab Republic of Egypt</v>
          </cell>
          <cell r="D204" t="str">
            <v>Award</v>
          </cell>
          <cell r="E204">
            <v>39606</v>
          </cell>
          <cell r="F204" t="str">
            <v>Ok</v>
          </cell>
          <cell r="G204" t="str">
            <v>English</v>
          </cell>
        </row>
        <row r="205">
          <cell r="B205" t="str">
            <v>IC/0062/01</v>
          </cell>
          <cell r="C205" t="str">
            <v>Malaysian Historical Salvors, SDN, BHD v. Malaysia</v>
          </cell>
          <cell r="D205" t="str">
            <v>Claimant's Memorial on Jurisdiction</v>
          </cell>
          <cell r="E205">
            <v>38791</v>
          </cell>
          <cell r="F205" t="str">
            <v>Ok</v>
          </cell>
          <cell r="G205" t="str">
            <v>English</v>
          </cell>
        </row>
        <row r="206">
          <cell r="B206" t="str">
            <v>IC/0062/02</v>
          </cell>
          <cell r="C206" t="str">
            <v>Malaysian Historical Salvors, SDN, BHD v. Malaysia</v>
          </cell>
          <cell r="D206" t="str">
            <v>Respondent's Reply Memorial to Objections on Jurisdiction</v>
          </cell>
          <cell r="E206">
            <v>38826</v>
          </cell>
          <cell r="F206" t="str">
            <v>Ok</v>
          </cell>
          <cell r="G206" t="str">
            <v>English</v>
          </cell>
        </row>
        <row r="207">
          <cell r="B207" t="str">
            <v>IC/0062/03</v>
          </cell>
          <cell r="C207" t="str">
            <v>Malaysian Historical Salvors, SDN, BHD v. Malaysia</v>
          </cell>
          <cell r="D207" t="str">
            <v>Claimant's Reply Memorial on Jurisdiction</v>
          </cell>
          <cell r="E207">
            <v>38830</v>
          </cell>
          <cell r="F207" t="str">
            <v>Ok</v>
          </cell>
          <cell r="G207" t="str">
            <v>English</v>
          </cell>
        </row>
        <row r="208">
          <cell r="B208" t="str">
            <v>IC/0062/04</v>
          </cell>
          <cell r="C208" t="str">
            <v>Malaysian Historical Salvors, SDN, BHD v. Malaysia</v>
          </cell>
          <cell r="D208" t="str">
            <v>Respondent's Memorial on Objections to Jurisdiction</v>
          </cell>
          <cell r="E208">
            <v>39001</v>
          </cell>
          <cell r="F208" t="str">
            <v>Ok</v>
          </cell>
          <cell r="G208" t="str">
            <v>English</v>
          </cell>
        </row>
        <row r="209">
          <cell r="B209" t="str">
            <v>IC/0062/05</v>
          </cell>
          <cell r="C209" t="str">
            <v>Malaysian Historical Salvors, SDN, BHD v. Malaysia</v>
          </cell>
          <cell r="D209" t="str">
            <v>Decision on Jurisdiction</v>
          </cell>
          <cell r="E209">
            <v>39219</v>
          </cell>
          <cell r="F209" t="str">
            <v>Ok</v>
          </cell>
          <cell r="G209" t="str">
            <v>English</v>
          </cell>
        </row>
        <row r="210">
          <cell r="B210" t="str">
            <v>IC/0063/01</v>
          </cell>
          <cell r="C210" t="str">
            <v>Noble Energy Inc. and MachalaPower Cía. Ltd. v. Republic of Ecuador and Consejo Nacional de Electricidad</v>
          </cell>
          <cell r="D210" t="str">
            <v>Decision on Jurisdiction</v>
          </cell>
          <cell r="E210">
            <v>39512</v>
          </cell>
          <cell r="F210" t="str">
            <v>Ok</v>
          </cell>
          <cell r="G210" t="str">
            <v>English</v>
          </cell>
        </row>
        <row r="211">
          <cell r="B211" t="str">
            <v>IC/0063/02</v>
          </cell>
          <cell r="C211" t="str">
            <v>Noble Energy Inc. and MachalaPower Cía. Ltd. v. Republic of Ecuador and Consejo Nacional de Electricidad</v>
          </cell>
          <cell r="D211" t="str">
            <v>Decision on Jurisdiction</v>
          </cell>
          <cell r="E211">
            <v>39512</v>
          </cell>
          <cell r="F211" t="str">
            <v>Ok</v>
          </cell>
          <cell r="G211" t="str">
            <v>Spanish</v>
          </cell>
        </row>
        <row r="212">
          <cell r="B212" t="str">
            <v>IC/0064/01</v>
          </cell>
          <cell r="C212" t="str">
            <v>Waguih Elie George Siag and Clorinda Vecci v. Arab Republic of Egypt</v>
          </cell>
          <cell r="D212" t="str">
            <v>Decision on Jurisdiction</v>
          </cell>
          <cell r="E212">
            <v>39183</v>
          </cell>
          <cell r="F212" t="str">
            <v>Ok</v>
          </cell>
          <cell r="G212" t="str">
            <v>English</v>
          </cell>
        </row>
        <row r="213">
          <cell r="B213" t="str">
            <v>IC/0065/01</v>
          </cell>
          <cell r="C213" t="str">
            <v>Rumeli Telekom A.S. and Telsim Mobil Telekomunikasyon Hizmetleri A.S. v. Republic of Kazakhstan</v>
          </cell>
          <cell r="D213" t="str">
            <v>Award</v>
          </cell>
          <cell r="E213">
            <v>39658</v>
          </cell>
          <cell r="F213" t="str">
            <v>Ok</v>
          </cell>
          <cell r="G213" t="str">
            <v>English</v>
          </cell>
        </row>
        <row r="214">
          <cell r="B214" t="str">
            <v>IC/0066/01</v>
          </cell>
          <cell r="C214" t="str">
            <v>Desert Line Projects LLC v. Republic of Yemen</v>
          </cell>
          <cell r="D214" t="str">
            <v>Award</v>
          </cell>
          <cell r="E214">
            <v>39484</v>
          </cell>
          <cell r="F214" t="str">
            <v>Ok</v>
          </cell>
          <cell r="G214" t="str">
            <v>English</v>
          </cell>
        </row>
        <row r="215">
          <cell r="B215" t="str">
            <v>IC/0068/01</v>
          </cell>
          <cell r="C215" t="str">
            <v>Ioan Micula, Viorel Micula and others v. Romania</v>
          </cell>
          <cell r="D215" t="str">
            <v>Decision on Jurisdiction and Admissibility</v>
          </cell>
          <cell r="E215">
            <v>39715</v>
          </cell>
          <cell r="F215" t="str">
            <v>Ok</v>
          </cell>
          <cell r="G215" t="str">
            <v>English</v>
          </cell>
        </row>
        <row r="216">
          <cell r="B216" t="str">
            <v>IC/0069/01</v>
          </cell>
          <cell r="C216" t="str">
            <v>African Holding Company of America, Inc. and Société Africaine de Construction au Congo S.A.R.L. v. Democratic Republic of the Congo</v>
          </cell>
          <cell r="D216" t="str">
            <v>Opinion dissidente</v>
          </cell>
          <cell r="E216">
            <v>39643</v>
          </cell>
          <cell r="F216" t="str">
            <v>Ok</v>
          </cell>
          <cell r="G216" t="str">
            <v>English</v>
          </cell>
        </row>
        <row r="217">
          <cell r="B217" t="str">
            <v>IC/0069/02</v>
          </cell>
          <cell r="C217" t="str">
            <v>African Holding Company of America, Inc. and Société Africaine de Construction au Congo S.A.R.L. v. Democratic Republic of the Congo</v>
          </cell>
          <cell r="D217" t="str">
            <v>Sentence sur les déclinatoires de compétence et la recevabilité</v>
          </cell>
          <cell r="E217">
            <v>39658</v>
          </cell>
          <cell r="F217" t="str">
            <v>Ok</v>
          </cell>
          <cell r="G217" t="str">
            <v>English</v>
          </cell>
        </row>
        <row r="218">
          <cell r="B218" t="str">
            <v>IC/0070/01</v>
          </cell>
          <cell r="C218" t="str">
            <v>Biwater Gauff (Tanzania) Limited v. United Republic of Tanzania</v>
          </cell>
          <cell r="D218" t="str">
            <v>Minutes of the First Session of the Arbitral Tribunal</v>
          </cell>
          <cell r="E218">
            <v>38799</v>
          </cell>
          <cell r="F218" t="str">
            <v>Ok</v>
          </cell>
          <cell r="G218" t="str">
            <v>English</v>
          </cell>
        </row>
        <row r="219">
          <cell r="B219" t="str">
            <v>IC/0070/02</v>
          </cell>
          <cell r="C219" t="str">
            <v>Biwater Gauff (Tanzania) Limited v. United Republic of Tanzania</v>
          </cell>
          <cell r="D219" t="str">
            <v>Procedural Order No. 1 (Request for Provisional Measures/Documents Production)</v>
          </cell>
          <cell r="E219">
            <v>38807</v>
          </cell>
          <cell r="F219" t="str">
            <v>Ok</v>
          </cell>
          <cell r="G219" t="str">
            <v>English</v>
          </cell>
        </row>
        <row r="220">
          <cell r="B220" t="str">
            <v>IC/0070/03</v>
          </cell>
          <cell r="C220" t="str">
            <v>Biwater Gauff (Tanzania) Limited v. United Republic of Tanzania</v>
          </cell>
          <cell r="D220" t="str">
            <v>Procedural Order No. 2</v>
          </cell>
          <cell r="E220">
            <v>38861</v>
          </cell>
          <cell r="F220" t="str">
            <v>Ok</v>
          </cell>
          <cell r="G220" t="str">
            <v>English</v>
          </cell>
        </row>
        <row r="221">
          <cell r="B221" t="str">
            <v>IC/0070/04</v>
          </cell>
          <cell r="C221" t="str">
            <v>Biwater Gauff (Tanzania) Limited v. United Republic of Tanzania</v>
          </cell>
          <cell r="D221" t="str">
            <v>Procedural Order No. 3</v>
          </cell>
          <cell r="E221">
            <v>38989</v>
          </cell>
          <cell r="F221" t="str">
            <v>Ok</v>
          </cell>
          <cell r="G221" t="str">
            <v>English</v>
          </cell>
        </row>
        <row r="222">
          <cell r="B222" t="str">
            <v>IC/0070/05</v>
          </cell>
          <cell r="C222" t="str">
            <v>Biwater Gauff (Tanzania) Limited v. United Republic of Tanzania</v>
          </cell>
          <cell r="D222" t="str">
            <v>Petition for amicus curiae status</v>
          </cell>
          <cell r="E222">
            <v>39048</v>
          </cell>
          <cell r="F222" t="str">
            <v>Ok</v>
          </cell>
          <cell r="G222" t="str">
            <v>English</v>
          </cell>
        </row>
        <row r="223">
          <cell r="B223" t="str">
            <v>IC/0070/06</v>
          </cell>
          <cell r="C223" t="str">
            <v>Biwater Gauff (Tanzania) Limited v. United Republic of Tanzania</v>
          </cell>
          <cell r="D223" t="str">
            <v>Procedural Order No. 5 on amicus curiae</v>
          </cell>
          <cell r="E223">
            <v>39115</v>
          </cell>
          <cell r="F223" t="str">
            <v>Ok</v>
          </cell>
          <cell r="G223" t="str">
            <v>English</v>
          </cell>
        </row>
        <row r="224">
          <cell r="B224" t="str">
            <v>IC/0070/07</v>
          </cell>
          <cell r="C224" t="str">
            <v>Biwater Gauff (Tanzania) Limited v. United Republic of Tanzania</v>
          </cell>
          <cell r="D224" t="str">
            <v>Procedural Order No. 6</v>
          </cell>
          <cell r="E224">
            <v>39197</v>
          </cell>
          <cell r="F224" t="str">
            <v>Ok</v>
          </cell>
          <cell r="G224" t="str">
            <v>English</v>
          </cell>
        </row>
        <row r="225">
          <cell r="B225" t="str">
            <v>IC/0070/08</v>
          </cell>
          <cell r="C225" t="str">
            <v>Biwater Gauff (Tanzania) Limited v. United Republic of Tanzania</v>
          </cell>
          <cell r="D225" t="str">
            <v>Concurring and Dissenting Opinion</v>
          </cell>
          <cell r="E225">
            <v>39647</v>
          </cell>
          <cell r="F225" t="str">
            <v>Ok</v>
          </cell>
          <cell r="G225" t="str">
            <v>English</v>
          </cell>
        </row>
        <row r="226">
          <cell r="B226" t="str">
            <v>IC/0070/09</v>
          </cell>
          <cell r="C226" t="str">
            <v>Biwater Gauff (Tanzania) Limited v. United Republic of Tanzania</v>
          </cell>
          <cell r="D226" t="str">
            <v>Award</v>
          </cell>
          <cell r="E226">
            <v>39653</v>
          </cell>
          <cell r="F226" t="str">
            <v>Ok</v>
          </cell>
          <cell r="G226" t="str">
            <v>English</v>
          </cell>
        </row>
        <row r="227">
          <cell r="B227" t="str">
            <v>IC/0071/01</v>
          </cell>
          <cell r="C227" t="str">
            <v>Hrvatska Elektroprivreda d.d. v. Republic of Slovenia</v>
          </cell>
          <cell r="D227" t="str">
            <v>Tribunal's Ruling</v>
          </cell>
          <cell r="E227">
            <v>39574</v>
          </cell>
          <cell r="F227" t="str">
            <v>Ok</v>
          </cell>
          <cell r="G227" t="str">
            <v>English</v>
          </cell>
        </row>
        <row r="228">
          <cell r="B228" t="str">
            <v>IC/0072/01</v>
          </cell>
          <cell r="C228" t="str">
            <v>LESI, S.p.A. and Astaldi, S.p.A. v. People's Democratic Republic of Algeria</v>
          </cell>
          <cell r="D228" t="str">
            <v>Decision</v>
          </cell>
          <cell r="E228">
            <v>38910</v>
          </cell>
          <cell r="F228" t="str">
            <v>English N/A</v>
          </cell>
          <cell r="G228" t="str">
            <v>French</v>
          </cell>
        </row>
        <row r="229">
          <cell r="B229" t="str">
            <v>IC/0072/02</v>
          </cell>
          <cell r="C229" t="str">
            <v>LESI, S.p.A. and Astaldi, S.p.A. v. People's Democratic Republic of Algeria</v>
          </cell>
          <cell r="D229" t="str">
            <v>Award</v>
          </cell>
          <cell r="E229">
            <v>39764</v>
          </cell>
          <cell r="F229" t="str">
            <v>Ok</v>
          </cell>
          <cell r="G229" t="str">
            <v>English</v>
          </cell>
        </row>
        <row r="230">
          <cell r="B230" t="str">
            <v>IC/0073/01</v>
          </cell>
          <cell r="C230" t="str">
            <v>TSA Spectrum de Argentina, S.A. v. Argentine Republic</v>
          </cell>
          <cell r="D230" t="str">
            <v>Award</v>
          </cell>
          <cell r="E230">
            <v>39801</v>
          </cell>
          <cell r="F230" t="str">
            <v>Ok</v>
          </cell>
          <cell r="G230" t="str">
            <v>English</v>
          </cell>
        </row>
        <row r="231">
          <cell r="B231" t="str">
            <v>IC/0073/02</v>
          </cell>
          <cell r="C231" t="str">
            <v>TSA Spectrum de Argentina, S.A. v. Argentine Republic</v>
          </cell>
          <cell r="D231" t="str">
            <v>Award</v>
          </cell>
          <cell r="E231">
            <v>39801</v>
          </cell>
          <cell r="F231" t="str">
            <v>Ok</v>
          </cell>
          <cell r="G231" t="str">
            <v>Spanish</v>
          </cell>
        </row>
        <row r="232">
          <cell r="B232" t="str">
            <v>IC/0073/03</v>
          </cell>
          <cell r="C232" t="str">
            <v>TSA Spectrum de Argentina, S.A. v. Argentine Republic</v>
          </cell>
          <cell r="D232" t="str">
            <v>Concurring Opinion</v>
          </cell>
          <cell r="E232">
            <v>39593</v>
          </cell>
          <cell r="F232" t="str">
            <v>Ok</v>
          </cell>
          <cell r="G232" t="str">
            <v>English</v>
          </cell>
        </row>
        <row r="233">
          <cell r="B233" t="str">
            <v>IC/0073/04</v>
          </cell>
          <cell r="C233" t="str">
            <v>TSA Spectrum de Argentina, S.A. v. Argentine Republic</v>
          </cell>
          <cell r="D233" t="str">
            <v>Concurring Opinion</v>
          </cell>
          <cell r="E233">
            <v>37582</v>
          </cell>
          <cell r="F233" t="str">
            <v>Ok</v>
          </cell>
          <cell r="G233" t="str">
            <v>Spanish</v>
          </cell>
        </row>
        <row r="234">
          <cell r="B234" t="str">
            <v>IC/0073/05</v>
          </cell>
          <cell r="C234" t="str">
            <v>TSA Spectrum de Argentina, S.A. v. Argentine Republic</v>
          </cell>
          <cell r="D234" t="str">
            <v>Dissenting Opinion</v>
          </cell>
          <cell r="E234">
            <v>39226</v>
          </cell>
          <cell r="F234" t="str">
            <v>Ok</v>
          </cell>
          <cell r="G234" t="str">
            <v>English</v>
          </cell>
        </row>
        <row r="235">
          <cell r="B235" t="str">
            <v>IC/0074/01</v>
          </cell>
          <cell r="C235" t="str">
            <v>Parkerings-Compagniet AS v. Republic of Lithuania</v>
          </cell>
          <cell r="D235" t="str">
            <v>Award</v>
          </cell>
          <cell r="E235">
            <v>39336</v>
          </cell>
          <cell r="F235" t="str">
            <v>Ok</v>
          </cell>
          <cell r="G235" t="str">
            <v>English</v>
          </cell>
        </row>
        <row r="236">
          <cell r="B236" t="str">
            <v>IC/0075/01</v>
          </cell>
          <cell r="C236" t="str">
            <v>Occidental Petroleum Corporation and Occidental Exploration and Production Company v. Republic of Ecuador</v>
          </cell>
          <cell r="D236" t="str">
            <v>Decision on Provisional Measures</v>
          </cell>
          <cell r="E236">
            <v>39311</v>
          </cell>
          <cell r="F236" t="str">
            <v>Ok</v>
          </cell>
          <cell r="G236" t="str">
            <v>English</v>
          </cell>
        </row>
        <row r="237">
          <cell r="B237" t="str">
            <v>IC/0075/02</v>
          </cell>
          <cell r="C237" t="str">
            <v>Occidental Petroleum Corporation and Occidental Exploration and Production Company v. Republic of Ecuador</v>
          </cell>
          <cell r="D237" t="str">
            <v>Decision on Jurisdiction</v>
          </cell>
          <cell r="E237">
            <v>39700</v>
          </cell>
          <cell r="F237" t="str">
            <v>Ok</v>
          </cell>
          <cell r="G237" t="str">
            <v>English</v>
          </cell>
        </row>
        <row r="238">
          <cell r="B238" t="str">
            <v>IC/0075/03</v>
          </cell>
          <cell r="C238" t="str">
            <v>Occidental Petroleum Corporation and Occidental Exploration and Production Company v. Republic of Ecuador</v>
          </cell>
          <cell r="D238" t="str">
            <v>Decision on Jurisdiction</v>
          </cell>
          <cell r="E238">
            <v>39700</v>
          </cell>
          <cell r="F238" t="str">
            <v>Ok</v>
          </cell>
          <cell r="G238" t="str">
            <v>Spanish</v>
          </cell>
        </row>
        <row r="239">
          <cell r="B239" t="str">
            <v>IC/0077/01</v>
          </cell>
          <cell r="C239" t="str">
            <v>The Rompetrol Group N.V. v. Romania</v>
          </cell>
          <cell r="D239" t="str">
            <v>Decision on Respondent’s Preliminary Objections on Jurisdiction and Admissibility</v>
          </cell>
          <cell r="E239">
            <v>39556</v>
          </cell>
          <cell r="F239" t="str">
            <v>Ok</v>
          </cell>
          <cell r="G239" t="str">
            <v>English</v>
          </cell>
        </row>
        <row r="240">
          <cell r="B240" t="str">
            <v>IC/0078/01</v>
          </cell>
          <cell r="C240" t="str">
            <v>Libananco Holdings Co. Limited v. Republic of Turkey</v>
          </cell>
          <cell r="D240" t="str">
            <v>Decision on Preliminary Issues</v>
          </cell>
          <cell r="E240">
            <v>39622</v>
          </cell>
          <cell r="F240" t="str">
            <v>Ok</v>
          </cell>
          <cell r="G240" t="str">
            <v>English</v>
          </cell>
        </row>
        <row r="241">
          <cell r="B241" t="str">
            <v>IC/0079/01</v>
          </cell>
          <cell r="C241" t="str">
            <v>Railroad Development Corporation v. Republic of Guatemala</v>
          </cell>
          <cell r="D241" t="str">
            <v>Decision on Provisional Measures</v>
          </cell>
          <cell r="E241">
            <v>39736</v>
          </cell>
          <cell r="F241" t="str">
            <v>Ok</v>
          </cell>
          <cell r="G241" t="str">
            <v>English</v>
          </cell>
        </row>
        <row r="242">
          <cell r="B242" t="str">
            <v>IC/0079/02</v>
          </cell>
          <cell r="C242" t="str">
            <v>Railroad Development Corporation v. Republic of Guatemala</v>
          </cell>
          <cell r="D242" t="str">
            <v>Decision on Objection to Jurisdiction</v>
          </cell>
          <cell r="E242">
            <v>39769</v>
          </cell>
          <cell r="F242" t="str">
            <v>Ok</v>
          </cell>
          <cell r="G242" t="str">
            <v>English</v>
          </cell>
        </row>
        <row r="243">
          <cell r="B243" t="str">
            <v>IC/0079/03</v>
          </cell>
          <cell r="C243" t="str">
            <v>Railroad Development Corporation v. Republic of Guatemala</v>
          </cell>
          <cell r="D243" t="str">
            <v>Decision on Clarification Request of the Decision on Jurisdiction</v>
          </cell>
          <cell r="E243">
            <v>39826</v>
          </cell>
          <cell r="F243" t="str">
            <v>Ok</v>
          </cell>
          <cell r="G243" t="str">
            <v>English</v>
          </cell>
        </row>
        <row r="244">
          <cell r="B244" t="str">
            <v>IC/0080/01</v>
          </cell>
          <cell r="C244" t="str">
            <v>Trans-Global Petroleum, Inc. v. Hashemite Kingdom of Jordan</v>
          </cell>
          <cell r="D244" t="str">
            <v>Decision on the Respondent's Objection under Rule 41(5) of the ICSID Arbitration Rules</v>
          </cell>
          <cell r="E244">
            <v>39580</v>
          </cell>
          <cell r="F244" t="str">
            <v>Ok</v>
          </cell>
          <cell r="G244" t="str">
            <v>English</v>
          </cell>
        </row>
        <row r="245">
          <cell r="B245" t="str">
            <v>IC/0081/01</v>
          </cell>
          <cell r="C245" t="str">
            <v>Asian Agricultural Products Limited v. Democratic Socialist Republic of Sri Lanka</v>
          </cell>
          <cell r="D245" t="str">
            <v>Award</v>
          </cell>
          <cell r="E245">
            <v>33051</v>
          </cell>
          <cell r="F245" t="str">
            <v>Ok</v>
          </cell>
          <cell r="G245" t="str">
            <v>English</v>
          </cell>
        </row>
        <row r="246">
          <cell r="B246" t="str">
            <v>IC/0082/01</v>
          </cell>
          <cell r="C246" t="str">
            <v>American Manufacturing &amp; Trading, Inc. v. Democratic Republic of the Congo</v>
          </cell>
          <cell r="D246" t="str">
            <v>Statement of Individual Opinion and Declaration</v>
          </cell>
          <cell r="E246">
            <v>35466</v>
          </cell>
          <cell r="F246" t="str">
            <v>Ok</v>
          </cell>
          <cell r="G246" t="str">
            <v>English</v>
          </cell>
        </row>
        <row r="247">
          <cell r="B247" t="str">
            <v>IC/0082/02</v>
          </cell>
          <cell r="C247" t="str">
            <v>American Manufacturing &amp; Trading, Inc. v. Democratic Republic of the Congo</v>
          </cell>
          <cell r="D247" t="str">
            <v>Award</v>
          </cell>
          <cell r="E247">
            <v>35482</v>
          </cell>
          <cell r="F247" t="str">
            <v>Ok</v>
          </cell>
          <cell r="G247" t="str">
            <v>English</v>
          </cell>
        </row>
        <row r="248">
          <cell r="B248" t="str">
            <v>IC/0083/01</v>
          </cell>
          <cell r="C248" t="str">
            <v>Tradex Hellas S.A. v. Republic of Albania</v>
          </cell>
          <cell r="D248" t="str">
            <v>Decision on Jurisdiction (based on foreign investment law not BIT.)</v>
          </cell>
          <cell r="E248">
            <v>35423</v>
          </cell>
          <cell r="F248" t="str">
            <v>Ok</v>
          </cell>
          <cell r="G248" t="str">
            <v>English</v>
          </cell>
        </row>
        <row r="249">
          <cell r="B249" t="str">
            <v>IC/0083/02</v>
          </cell>
          <cell r="C249" t="str">
            <v>Tradex Hellas S.A. v. Republic of Albania</v>
          </cell>
          <cell r="D249" t="str">
            <v>Award (Final)</v>
          </cell>
          <cell r="E249">
            <v>36279</v>
          </cell>
          <cell r="F249" t="str">
            <v>Ok</v>
          </cell>
          <cell r="G249" t="str">
            <v>English</v>
          </cell>
        </row>
        <row r="250">
          <cell r="B250" t="str">
            <v>IC/0084/01</v>
          </cell>
          <cell r="C250" t="str">
            <v>Antoine Goetz and others v. Republic of Burundi</v>
          </cell>
          <cell r="D250" t="str">
            <v>Award (Embodying the Parties' Settlement Agreement)</v>
          </cell>
          <cell r="E250">
            <v>36201</v>
          </cell>
          <cell r="F250" t="str">
            <v>Ok</v>
          </cell>
          <cell r="G250" t="str">
            <v>English</v>
          </cell>
        </row>
        <row r="251">
          <cell r="B251" t="str">
            <v>IC/0085/01</v>
          </cell>
          <cell r="C251" t="str">
            <v>Fedax N.V. v. Republic of Venezuela</v>
          </cell>
          <cell r="D251" t="str">
            <v>Decision on Jurisdiction</v>
          </cell>
          <cell r="E251">
            <v>35622</v>
          </cell>
          <cell r="F251" t="str">
            <v>Ok</v>
          </cell>
          <cell r="G251" t="str">
            <v>English</v>
          </cell>
        </row>
        <row r="252">
          <cell r="B252" t="str">
            <v>IC/0085/02</v>
          </cell>
          <cell r="C252" t="str">
            <v>Fedax N.V. v. Republic of Venezuela</v>
          </cell>
          <cell r="D252" t="str">
            <v>Award</v>
          </cell>
          <cell r="E252">
            <v>35863</v>
          </cell>
          <cell r="F252" t="str">
            <v>Ok</v>
          </cell>
          <cell r="G252" t="str">
            <v>English</v>
          </cell>
        </row>
        <row r="253">
          <cell r="B253" t="str">
            <v>IC/0086/01</v>
          </cell>
          <cell r="C253" t="str">
            <v>Compañía de Aguas del Aconquija S.A. and Vivendi Universal S.A. v. Argentine Republic</v>
          </cell>
          <cell r="D253" t="str">
            <v>Award</v>
          </cell>
          <cell r="E253">
            <v>36851</v>
          </cell>
          <cell r="F253" t="str">
            <v>Ok</v>
          </cell>
          <cell r="G253" t="str">
            <v>English</v>
          </cell>
        </row>
        <row r="254">
          <cell r="B254" t="str">
            <v>IC/0086/02</v>
          </cell>
          <cell r="C254" t="str">
            <v>Compañía de Aguas del Aconquija S.A. and Vivendi Universal S.A. v. Argentine Republic</v>
          </cell>
          <cell r="D254" t="str">
            <v>Official Spanish Version of Award</v>
          </cell>
          <cell r="E254">
            <v>36851</v>
          </cell>
          <cell r="F254" t="str">
            <v>Ok</v>
          </cell>
          <cell r="G254" t="str">
            <v>English</v>
          </cell>
        </row>
        <row r="255">
          <cell r="B255" t="str">
            <v>IC/0086/03</v>
          </cell>
          <cell r="C255" t="str">
            <v>Compañía de Aguas del Aconquija S.A. and Vivendi Universal S.A. v. Argentine Republic</v>
          </cell>
          <cell r="D255" t="str">
            <v>Decision on Challenge to President</v>
          </cell>
          <cell r="E255">
            <v>37167</v>
          </cell>
          <cell r="F255" t="str">
            <v>Ok</v>
          </cell>
          <cell r="G255" t="str">
            <v>English</v>
          </cell>
        </row>
        <row r="256">
          <cell r="B256" t="str">
            <v>IC/0086/04</v>
          </cell>
          <cell r="C256" t="str">
            <v>Compañía de Aguas del Aconquija S.A. and Vivendi Universal S.A. v. Argentine Republic</v>
          </cell>
          <cell r="D256" t="str">
            <v>Official Spanish Version of Challenge to President</v>
          </cell>
          <cell r="E256">
            <v>37167</v>
          </cell>
          <cell r="F256" t="str">
            <v>Ok</v>
          </cell>
          <cell r="G256" t="str">
            <v>English</v>
          </cell>
        </row>
        <row r="257">
          <cell r="B257" t="str">
            <v>IC/0086/05</v>
          </cell>
          <cell r="C257" t="str">
            <v>Compañía de Aguas del Aconquija S.A. and Vivendi Universal S.A. v. Argentine Republic</v>
          </cell>
          <cell r="D257" t="str">
            <v>Decision on Annulment</v>
          </cell>
          <cell r="E257">
            <v>37440</v>
          </cell>
          <cell r="F257" t="str">
            <v>Ok</v>
          </cell>
          <cell r="G257" t="str">
            <v>English</v>
          </cell>
        </row>
        <row r="258">
          <cell r="B258" t="str">
            <v>IC/0086/06</v>
          </cell>
          <cell r="C258" t="str">
            <v>Compañía de Aguas del Aconquija S.A. and Vivendi Universal S.A. v. Argentine Republic</v>
          </cell>
          <cell r="D258" t="str">
            <v>Decision on Annulment</v>
          </cell>
          <cell r="E258">
            <v>37440</v>
          </cell>
          <cell r="F258" t="str">
            <v>Ok</v>
          </cell>
          <cell r="G258" t="str">
            <v>Spanish</v>
          </cell>
        </row>
        <row r="259">
          <cell r="B259" t="str">
            <v>IC/0086/07</v>
          </cell>
          <cell r="C259" t="str">
            <v>Compañía de Aguas del Aconquija S.A. and Vivendi Universal S.A. v. Argentine Republic</v>
          </cell>
          <cell r="D259" t="str">
            <v>Decision of the ad hoc Committee on the Request for Supplementation and Rectification of its Decision Concerning Annulment of the Award</v>
          </cell>
          <cell r="E259">
            <v>37769</v>
          </cell>
          <cell r="F259" t="str">
            <v>Ok</v>
          </cell>
          <cell r="G259" t="str">
            <v>English</v>
          </cell>
        </row>
        <row r="260">
          <cell r="B260" t="str">
            <v>IC/0086/08</v>
          </cell>
          <cell r="C260" t="str">
            <v>Compañía de Aguas del Aconquija S.A. and Vivendi Universal S.A. v. Argentine Republic</v>
          </cell>
          <cell r="D260" t="str">
            <v>Decision of the ad hoc Committee on the Request for Supplementation and Rectification of its Decision Concerning Annulment of the Award</v>
          </cell>
          <cell r="E260">
            <v>37769</v>
          </cell>
          <cell r="F260" t="str">
            <v>Ok</v>
          </cell>
          <cell r="G260" t="str">
            <v>Spanish</v>
          </cell>
        </row>
        <row r="261">
          <cell r="B261" t="str">
            <v>IC/0086/09</v>
          </cell>
          <cell r="C261" t="str">
            <v>Compañía de Aguas del Aconquija S.A. and Vivendi Universal S.A. v. Argentine Republic</v>
          </cell>
          <cell r="D261" t="str">
            <v>Decision on Jurisdiction</v>
          </cell>
          <cell r="E261">
            <v>38670</v>
          </cell>
          <cell r="F261" t="str">
            <v>Ok</v>
          </cell>
          <cell r="G261" t="str">
            <v>English</v>
          </cell>
        </row>
        <row r="262">
          <cell r="B262" t="str">
            <v>IC/0086/10</v>
          </cell>
          <cell r="C262" t="str">
            <v>Compañía de Aguas del Aconquija S.A. and Vivendi Universal S.A. v. Argentine Republic</v>
          </cell>
          <cell r="D262" t="str">
            <v>Award</v>
          </cell>
          <cell r="E262">
            <v>39314</v>
          </cell>
          <cell r="F262" t="str">
            <v>Ok</v>
          </cell>
          <cell r="G262" t="str">
            <v>English</v>
          </cell>
        </row>
        <row r="263">
          <cell r="B263" t="str">
            <v>IC/0086/11</v>
          </cell>
          <cell r="C263" t="str">
            <v>Compañía de Aguas del Aconquija S.A. and Vivendi Universal S.A. v. Argentine Republic</v>
          </cell>
          <cell r="D263" t="str">
            <v>Award</v>
          </cell>
          <cell r="E263">
            <v>39314</v>
          </cell>
          <cell r="F263" t="str">
            <v>Ok</v>
          </cell>
          <cell r="G263" t="str">
            <v>Spanish</v>
          </cell>
        </row>
        <row r="264">
          <cell r="B264" t="str">
            <v>IC/0086/12</v>
          </cell>
          <cell r="C264" t="str">
            <v>Compañía de Aguas del Aconquija S.A. and Vivendi Universal S.A. v. Argentine Republic</v>
          </cell>
          <cell r="D264" t="str">
            <v>Decision on the Argentine Republic's Request for a Continued Stay of Enforcement of the Award rendered on 20 August 2007 (Rule 54 of the ICSID Arbitration Rules)</v>
          </cell>
          <cell r="E264">
            <v>39756</v>
          </cell>
          <cell r="F264" t="str">
            <v>Ok</v>
          </cell>
          <cell r="G264" t="str">
            <v>English</v>
          </cell>
        </row>
        <row r="265">
          <cell r="B265" t="str">
            <v>IC/0086/13</v>
          </cell>
          <cell r="C265" t="str">
            <v>Compañía de Aguas del Aconquija S.A. and Vivendi Universal S.A. v. Argentine Republic</v>
          </cell>
          <cell r="D265" t="str">
            <v>Argentina's Letter Regarding Stay of Enforcement</v>
          </cell>
          <cell r="E265">
            <v>39780</v>
          </cell>
          <cell r="F265" t="str">
            <v>Ok</v>
          </cell>
          <cell r="G265" t="str">
            <v>English</v>
          </cell>
        </row>
        <row r="266">
          <cell r="B266" t="str">
            <v>IC/0086/14</v>
          </cell>
          <cell r="C266" t="str">
            <v>Compañía de Aguas del Aconquija S.A. and Vivendi Universal S.A. v. Argentine Republic</v>
          </cell>
          <cell r="D266" t="str">
            <v>Claimants' Respose to Argentina's Letter</v>
          </cell>
          <cell r="E266">
            <v>39790</v>
          </cell>
          <cell r="F266" t="str">
            <v>Ok</v>
          </cell>
          <cell r="G266" t="str">
            <v>English</v>
          </cell>
        </row>
        <row r="267">
          <cell r="B267" t="str">
            <v>IC/0086/15</v>
          </cell>
          <cell r="C267" t="str">
            <v>Compañía de Aguas del Aconquija S.A. and Vivendi Universal S.A. v. Argentine Republic</v>
          </cell>
          <cell r="D267" t="str">
            <v>Argentina's Letter</v>
          </cell>
          <cell r="E267">
            <v>39827</v>
          </cell>
          <cell r="F267" t="str">
            <v>Ok</v>
          </cell>
          <cell r="G267" t="str">
            <v>English</v>
          </cell>
        </row>
        <row r="268">
          <cell r="B268" t="str">
            <v>IC/0087/01</v>
          </cell>
          <cell r="C268" t="str">
            <v>Československa obchodní banka, a.s. v. Slovak Republic</v>
          </cell>
          <cell r="D268" t="str">
            <v>Decision on Jurisdiction (Jurisdiction not based on BIT)</v>
          </cell>
          <cell r="E268">
            <v>36304</v>
          </cell>
          <cell r="F268" t="str">
            <v>Ok</v>
          </cell>
          <cell r="G268" t="str">
            <v>English</v>
          </cell>
        </row>
        <row r="269">
          <cell r="B269" t="str">
            <v>IC/0087/02</v>
          </cell>
          <cell r="C269" t="str">
            <v>Československa obchodní banka, a.s. v. Slovak Republic</v>
          </cell>
          <cell r="D269" t="str">
            <v>Decision on Jurisdiction (2)</v>
          </cell>
          <cell r="E269">
            <v>36861</v>
          </cell>
          <cell r="F269" t="str">
            <v>Ok</v>
          </cell>
          <cell r="G269" t="str">
            <v>English</v>
          </cell>
        </row>
        <row r="270">
          <cell r="B270" t="str">
            <v>IC/0087/03</v>
          </cell>
          <cell r="C270" t="str">
            <v>Československa obchodní banka, a.s. v. Slovak Republic</v>
          </cell>
          <cell r="D270" t="str">
            <v>Final Award (Note: Jusridiction not based on BIT.)</v>
          </cell>
          <cell r="E270">
            <v>38350</v>
          </cell>
          <cell r="F270" t="str">
            <v>Ok</v>
          </cell>
          <cell r="G270" t="str">
            <v>English</v>
          </cell>
        </row>
        <row r="271">
          <cell r="B271" t="str">
            <v>IC/0088/01</v>
          </cell>
          <cell r="C271" t="str">
            <v>Lanco International, Inc. v. Argentine Republic</v>
          </cell>
          <cell r="D271" t="str">
            <v>Award on Jurisdiction</v>
          </cell>
          <cell r="E271">
            <v>36137</v>
          </cell>
          <cell r="F271" t="str">
            <v>Ok</v>
          </cell>
          <cell r="G271" t="str">
            <v>English</v>
          </cell>
        </row>
        <row r="272">
          <cell r="B272" t="str">
            <v>IC/0089/01</v>
          </cell>
          <cell r="C272" t="str">
            <v>Emilio Agustín Maffezini v. Kingdom of Spain</v>
          </cell>
          <cell r="D272" t="str">
            <v>Decision on Provisional Measures</v>
          </cell>
          <cell r="E272">
            <v>36461</v>
          </cell>
          <cell r="F272" t="str">
            <v>Ok</v>
          </cell>
          <cell r="G272" t="str">
            <v>English</v>
          </cell>
        </row>
        <row r="273">
          <cell r="B273" t="str">
            <v>IC/0089/02</v>
          </cell>
          <cell r="C273" t="str">
            <v>Emilio Agustín Maffezini v. Kingdom of Spain</v>
          </cell>
          <cell r="D273" t="str">
            <v>Decision on Provisional Measures</v>
          </cell>
          <cell r="E273">
            <v>36461</v>
          </cell>
          <cell r="F273" t="str">
            <v>Ok</v>
          </cell>
          <cell r="G273" t="str">
            <v>Spanish</v>
          </cell>
        </row>
        <row r="274">
          <cell r="B274" t="str">
            <v>IC/0089/03</v>
          </cell>
          <cell r="C274" t="str">
            <v>Emilio Agustín Maffezini v. Kingdom of Spain</v>
          </cell>
          <cell r="D274" t="str">
            <v>Decision on Jurisdiction</v>
          </cell>
          <cell r="E274">
            <v>36550</v>
          </cell>
          <cell r="F274" t="str">
            <v>Ok</v>
          </cell>
          <cell r="G274" t="str">
            <v>English</v>
          </cell>
        </row>
        <row r="275">
          <cell r="B275" t="str">
            <v>IC/0089/04</v>
          </cell>
          <cell r="C275" t="str">
            <v>Emilio Agustín Maffezini v. Kingdom of Spain</v>
          </cell>
          <cell r="D275" t="str">
            <v>Decision on Jurisdiction</v>
          </cell>
          <cell r="E275">
            <v>36550</v>
          </cell>
          <cell r="F275" t="str">
            <v>Ok</v>
          </cell>
          <cell r="G275" t="str">
            <v>Spanish</v>
          </cell>
        </row>
        <row r="276">
          <cell r="B276" t="str">
            <v>IC/0089/05</v>
          </cell>
          <cell r="C276" t="str">
            <v>Emilio Agustín Maffezini v. Kingdom of Spain</v>
          </cell>
          <cell r="D276" t="str">
            <v>Award (Merits)</v>
          </cell>
          <cell r="E276">
            <v>36843</v>
          </cell>
          <cell r="F276" t="str">
            <v>Ok</v>
          </cell>
          <cell r="G276" t="str">
            <v>English</v>
          </cell>
        </row>
        <row r="277">
          <cell r="B277" t="str">
            <v>IC/0089/06</v>
          </cell>
          <cell r="C277" t="str">
            <v>Emilio Agustín Maffezini v. Kingdom of Spain</v>
          </cell>
          <cell r="D277" t="str">
            <v>Award (Merits)</v>
          </cell>
          <cell r="E277">
            <v>36843</v>
          </cell>
          <cell r="F277" t="str">
            <v>Ok</v>
          </cell>
          <cell r="G277" t="str">
            <v>Spanish</v>
          </cell>
        </row>
        <row r="278">
          <cell r="B278" t="str">
            <v>IC/0089/07</v>
          </cell>
          <cell r="C278" t="str">
            <v>Emilio Agustín Maffezini v. Kingdom of Spain</v>
          </cell>
          <cell r="D278" t="str">
            <v>Rectification of Award</v>
          </cell>
          <cell r="E278">
            <v>36922</v>
          </cell>
          <cell r="F278" t="str">
            <v>Ok</v>
          </cell>
          <cell r="G278" t="str">
            <v>English</v>
          </cell>
        </row>
        <row r="279">
          <cell r="B279" t="str">
            <v>IC/0089/08</v>
          </cell>
          <cell r="C279" t="str">
            <v>Emilio Agustín Maffezini v. Kingdom of Spain</v>
          </cell>
          <cell r="D279" t="str">
            <v>Official Spanish Version of the Rectification</v>
          </cell>
          <cell r="E279">
            <v>36922</v>
          </cell>
          <cell r="F279" t="str">
            <v>Ok</v>
          </cell>
          <cell r="G279" t="str">
            <v>Spanish</v>
          </cell>
        </row>
        <row r="280">
          <cell r="B280" t="str">
            <v>IC/0091/01</v>
          </cell>
          <cell r="C280" t="str">
            <v>Víctor Pey Casado and President Allende Foundation v. Republic of Chile</v>
          </cell>
          <cell r="D280" t="str">
            <v>Decision on Provisional Measures</v>
          </cell>
          <cell r="E280">
            <v>37159</v>
          </cell>
          <cell r="F280" t="str">
            <v>English N/A</v>
          </cell>
          <cell r="G280" t="str">
            <v>Spanish</v>
          </cell>
        </row>
        <row r="281">
          <cell r="B281" t="str">
            <v>IC/0091/02</v>
          </cell>
          <cell r="C281" t="str">
            <v>Víctor Pey Casado and President Allende Foundation v. Republic of Chile</v>
          </cell>
          <cell r="D281" t="str">
            <v>Decision on Provisional Measures</v>
          </cell>
          <cell r="E281">
            <v>37159</v>
          </cell>
          <cell r="F281" t="str">
            <v>English N/A</v>
          </cell>
          <cell r="G281" t="str">
            <v>French</v>
          </cell>
        </row>
        <row r="282">
          <cell r="B282" t="str">
            <v>IC/0091/03</v>
          </cell>
          <cell r="C282" t="str">
            <v>Víctor Pey Casado and President Allende Foundation v. Republic of Chile</v>
          </cell>
          <cell r="D282" t="str">
            <v>Decision on Jurisdiction (Part 1)</v>
          </cell>
          <cell r="E282">
            <v>37384</v>
          </cell>
          <cell r="F282" t="str">
            <v>Consolidate</v>
          </cell>
          <cell r="G282" t="str">
            <v>French</v>
          </cell>
        </row>
        <row r="283">
          <cell r="B283" t="str">
            <v>IC/0091/04</v>
          </cell>
          <cell r="C283" t="str">
            <v>Víctor Pey Casado and President Allende Foundation v. Republic of Chile</v>
          </cell>
          <cell r="D283" t="str">
            <v>Decision on Jurisdiction (Part 2)</v>
          </cell>
          <cell r="E283">
            <v>37384</v>
          </cell>
          <cell r="F283" t="str">
            <v>Consolidate</v>
          </cell>
          <cell r="G283" t="str">
            <v>French</v>
          </cell>
        </row>
        <row r="284">
          <cell r="B284" t="str">
            <v>IC/0091/05</v>
          </cell>
          <cell r="C284" t="str">
            <v>Víctor Pey Casado and President Allende Foundation v. Republic of Chile</v>
          </cell>
          <cell r="D284" t="str">
            <v>Procedural Order No. 13</v>
          </cell>
          <cell r="E284">
            <v>39014</v>
          </cell>
          <cell r="F284" t="str">
            <v>English N/A</v>
          </cell>
          <cell r="G284" t="str">
            <v>French</v>
          </cell>
        </row>
        <row r="285">
          <cell r="B285" t="str">
            <v>IC/0091/06</v>
          </cell>
          <cell r="C285" t="str">
            <v>Víctor Pey Casado and President Allende Foundation v. Republic of Chile</v>
          </cell>
          <cell r="D285" t="str">
            <v>Procedural Order No. 13</v>
          </cell>
          <cell r="E285">
            <v>39014</v>
          </cell>
          <cell r="F285" t="str">
            <v>English N/A</v>
          </cell>
          <cell r="G285" t="str">
            <v>Spanish</v>
          </cell>
        </row>
        <row r="286">
          <cell r="B286" t="str">
            <v>IC/0091/07</v>
          </cell>
          <cell r="C286" t="str">
            <v>Víctor Pey Casado and President Allende Foundation v. Republic of Chile</v>
          </cell>
          <cell r="D286" t="str">
            <v>Procedural Order No. 14</v>
          </cell>
          <cell r="E286">
            <v>39043</v>
          </cell>
          <cell r="F286" t="str">
            <v>English N/A</v>
          </cell>
          <cell r="G286" t="str">
            <v>French</v>
          </cell>
        </row>
        <row r="287">
          <cell r="B287" t="str">
            <v>IC/0091/08</v>
          </cell>
          <cell r="C287" t="str">
            <v>Víctor Pey Casado and President Allende Foundation v. Republic of Chile</v>
          </cell>
          <cell r="D287" t="str">
            <v>Procedural Order No. 14</v>
          </cell>
          <cell r="E287">
            <v>39043</v>
          </cell>
          <cell r="F287" t="str">
            <v>English N/A</v>
          </cell>
          <cell r="G287" t="str">
            <v>Spanish</v>
          </cell>
        </row>
        <row r="288">
          <cell r="B288" t="str">
            <v>IC/0091/09</v>
          </cell>
          <cell r="C288" t="str">
            <v>Víctor Pey Casado and President Allende Foundation v. Republic of Chile</v>
          </cell>
          <cell r="D288" t="str">
            <v>Decision on Arbitration Expenses</v>
          </cell>
          <cell r="E288">
            <v>39521</v>
          </cell>
          <cell r="F288" t="str">
            <v>English N/A</v>
          </cell>
          <cell r="G288" t="str">
            <v>French</v>
          </cell>
        </row>
        <row r="289">
          <cell r="B289" t="str">
            <v>IC/0091/10</v>
          </cell>
          <cell r="C289" t="str">
            <v>Víctor Pey Casado and President Allende Foundation v. Republic of Chile</v>
          </cell>
          <cell r="D289" t="str">
            <v>Decision on Arbitration Expenses</v>
          </cell>
          <cell r="E289">
            <v>39521</v>
          </cell>
          <cell r="F289" t="str">
            <v>English N/A</v>
          </cell>
          <cell r="G289" t="str">
            <v>Spanish</v>
          </cell>
        </row>
        <row r="290">
          <cell r="B290" t="str">
            <v>IC/0091/11</v>
          </cell>
          <cell r="C290" t="str">
            <v>Víctor Pey Casado and President Allende Foundation v. Republic of Chile</v>
          </cell>
          <cell r="D290" t="str">
            <v>Award</v>
          </cell>
          <cell r="E290">
            <v>39576</v>
          </cell>
          <cell r="F290" t="str">
            <v>English N/A</v>
          </cell>
          <cell r="G290" t="str">
            <v>French</v>
          </cell>
        </row>
        <row r="291">
          <cell r="B291" t="str">
            <v>IC/0091/12</v>
          </cell>
          <cell r="C291" t="str">
            <v>Víctor Pey Casado and President Allende Foundation v. Republic of Chile</v>
          </cell>
          <cell r="D291" t="str">
            <v>Award</v>
          </cell>
          <cell r="E291">
            <v>39576</v>
          </cell>
          <cell r="F291" t="str">
            <v>English N/A</v>
          </cell>
          <cell r="G291" t="str">
            <v>Spanish</v>
          </cell>
        </row>
        <row r="292">
          <cell r="B292" t="str">
            <v>IC/0091/13</v>
          </cell>
          <cell r="C292" t="str">
            <v>Víctor Pey Casado and President Allende Foundation v. Republic of Chile</v>
          </cell>
          <cell r="D292" t="str">
            <v>Application for Revision</v>
          </cell>
          <cell r="E292">
            <v>39601</v>
          </cell>
          <cell r="F292" t="str">
            <v>English N/A</v>
          </cell>
          <cell r="G292" t="str">
            <v>French</v>
          </cell>
        </row>
        <row r="293">
          <cell r="B293" t="str">
            <v>IC/0091/14</v>
          </cell>
          <cell r="C293" t="str">
            <v>Víctor Pey Casado and President Allende Foundation v. Republic of Chile</v>
          </cell>
          <cell r="D293" t="str">
            <v>Application for Revision</v>
          </cell>
          <cell r="E293">
            <v>39601</v>
          </cell>
          <cell r="F293" t="str">
            <v>English N/A</v>
          </cell>
          <cell r="G293" t="str">
            <v>Spanish</v>
          </cell>
        </row>
        <row r="294">
          <cell r="B294" t="str">
            <v>IC/0091/15</v>
          </cell>
          <cell r="C294" t="str">
            <v>Víctor Pey Casado and President Allende Foundation v. Republic of Chile</v>
          </cell>
          <cell r="D294" t="str">
            <v>Claimant's Observations to Chile's Petition to Stay Enforcement of the Award</v>
          </cell>
          <cell r="E294">
            <v>39661</v>
          </cell>
          <cell r="F294" t="str">
            <v>English N/A</v>
          </cell>
          <cell r="G294" t="str">
            <v>French</v>
          </cell>
        </row>
        <row r="295">
          <cell r="B295" t="str">
            <v>IC/0091/16</v>
          </cell>
          <cell r="C295" t="str">
            <v>Víctor Pey Casado and President Allende Foundation v. Republic of Chile</v>
          </cell>
          <cell r="D295" t="str">
            <v>Claimant's Observations to Chile's Petition to Stay Enforcement of the Award</v>
          </cell>
          <cell r="E295">
            <v>39661</v>
          </cell>
          <cell r="F295" t="str">
            <v>English N/A</v>
          </cell>
          <cell r="G295" t="str">
            <v>Spanish</v>
          </cell>
        </row>
        <row r="296">
          <cell r="B296" t="str">
            <v>IC/0091/17</v>
          </cell>
          <cell r="C296" t="str">
            <v>Víctor Pey Casado and President Allende Foundation v. Republic of Chile</v>
          </cell>
          <cell r="D296" t="str">
            <v>Claimant's Observations to Chile's Petition to Stay Enforcement of the Award (accompanying document 1)</v>
          </cell>
          <cell r="E296">
            <v>39661</v>
          </cell>
          <cell r="F296" t="str">
            <v>English N/A</v>
          </cell>
          <cell r="G296" t="str">
            <v>French</v>
          </cell>
        </row>
        <row r="297">
          <cell r="B297" t="str">
            <v>IC/0091/18</v>
          </cell>
          <cell r="C297" t="str">
            <v>Víctor Pey Casado and President Allende Foundation v. Republic of Chile</v>
          </cell>
          <cell r="D297" t="str">
            <v>Claimant's Observations to Chile's Petition to Stay Enforcement of the Award (accompanying document 2)</v>
          </cell>
          <cell r="E297">
            <v>39661</v>
          </cell>
          <cell r="F297" t="str">
            <v>English N/A</v>
          </cell>
          <cell r="G297" t="str">
            <v>French</v>
          </cell>
        </row>
        <row r="298">
          <cell r="B298" t="str">
            <v>IC/0091/19</v>
          </cell>
          <cell r="C298" t="str">
            <v>Víctor Pey Casado and President Allende Foundation v. Republic of Chile</v>
          </cell>
          <cell r="D298" t="str">
            <v>Decision on Stay</v>
          </cell>
          <cell r="E298">
            <v>39665</v>
          </cell>
          <cell r="F298" t="str">
            <v>English N/A</v>
          </cell>
          <cell r="G298" t="str">
            <v>French</v>
          </cell>
        </row>
        <row r="299">
          <cell r="B299" t="str">
            <v>IC/0091/20</v>
          </cell>
          <cell r="C299" t="str">
            <v>Víctor Pey Casado and President Allende Foundation v. Republic of Chile</v>
          </cell>
          <cell r="D299" t="str">
            <v>Decision on Stay</v>
          </cell>
          <cell r="E299">
            <v>39665</v>
          </cell>
          <cell r="F299" t="str">
            <v>English N/A</v>
          </cell>
          <cell r="G299" t="str">
            <v>Spanish</v>
          </cell>
        </row>
        <row r="300">
          <cell r="B300" t="str">
            <v>IC/0091/21</v>
          </cell>
          <cell r="C300" t="str">
            <v>Víctor Pey Casado and President Allende Foundation v. Republic of Chile</v>
          </cell>
          <cell r="D300" t="str">
            <v>Claimants' Reply, Application for Revision</v>
          </cell>
          <cell r="E300">
            <v>39755</v>
          </cell>
          <cell r="F300" t="str">
            <v>English N/A</v>
          </cell>
          <cell r="G300" t="str">
            <v>French</v>
          </cell>
        </row>
        <row r="301">
          <cell r="B301" t="str">
            <v>IC/0091/22</v>
          </cell>
          <cell r="C301" t="str">
            <v>Víctor Pey Casado and President Allende Foundation v. Republic of Chile</v>
          </cell>
          <cell r="D301" t="str">
            <v>Claimants' Reply, Application for Revision</v>
          </cell>
          <cell r="E301">
            <v>39755</v>
          </cell>
          <cell r="F301" t="str">
            <v>English N/A</v>
          </cell>
          <cell r="G301" t="str">
            <v>Spanish</v>
          </cell>
        </row>
        <row r="302">
          <cell r="B302" t="str">
            <v>IC/0092/01</v>
          </cell>
          <cell r="C302" t="str">
            <v>Wena Hotels Limited v. Arab Republic of Egypt</v>
          </cell>
          <cell r="D302" t="str">
            <v>Decision on Jurisdiction</v>
          </cell>
          <cell r="E302">
            <v>36340</v>
          </cell>
          <cell r="F302" t="str">
            <v>Ok</v>
          </cell>
          <cell r="G302" t="str">
            <v>English</v>
          </cell>
        </row>
        <row r="303">
          <cell r="B303" t="str">
            <v>IC/0092/02</v>
          </cell>
          <cell r="C303" t="str">
            <v>Wena Hotels Limited v. Arab Republic of Egypt</v>
          </cell>
          <cell r="D303" t="str">
            <v>Award</v>
          </cell>
          <cell r="E303">
            <v>36868</v>
          </cell>
          <cell r="F303" t="str">
            <v>Ok</v>
          </cell>
          <cell r="G303" t="str">
            <v>English</v>
          </cell>
        </row>
        <row r="304">
          <cell r="B304" t="str">
            <v>IC/0092/03</v>
          </cell>
          <cell r="C304" t="str">
            <v>Wena Hotels Limited v. Arab Republic of Egypt</v>
          </cell>
          <cell r="D304" t="str">
            <v>Decision on Annulment</v>
          </cell>
          <cell r="E304">
            <v>37292</v>
          </cell>
          <cell r="F304" t="str">
            <v>Ok</v>
          </cell>
          <cell r="G304" t="str">
            <v>English</v>
          </cell>
        </row>
        <row r="305">
          <cell r="B305" t="str">
            <v>IC/0092/04</v>
          </cell>
          <cell r="C305" t="str">
            <v>Wena Hotels Limited v. Arab Republic of Egypt</v>
          </cell>
          <cell r="D305" t="str">
            <v>Decision on Application for Interpretation of Award</v>
          </cell>
          <cell r="E305">
            <v>38656</v>
          </cell>
          <cell r="F305" t="str">
            <v>Ok</v>
          </cell>
          <cell r="G305" t="str">
            <v>English</v>
          </cell>
        </row>
        <row r="306">
          <cell r="B306" t="str">
            <v>IC/0093/01</v>
          </cell>
          <cell r="C306" t="str">
            <v>Eudoro A. Olguín v. Republic of Paraguay</v>
          </cell>
          <cell r="D306" t="str">
            <v>Decision on Jurisdiction</v>
          </cell>
          <cell r="E306">
            <v>36746</v>
          </cell>
          <cell r="F306" t="str">
            <v>Ok</v>
          </cell>
          <cell r="G306" t="str">
            <v>Spanish</v>
          </cell>
        </row>
        <row r="307">
          <cell r="B307" t="str">
            <v>IC/0093/02</v>
          </cell>
          <cell r="C307" t="str">
            <v>Eudoro A. Olguín v. Republic of Paraguay</v>
          </cell>
          <cell r="D307" t="str">
            <v>Decision on Jurisdiction (Note: English translation reproduced with permission from ICSID Reports.))</v>
          </cell>
          <cell r="E307">
            <v>36746</v>
          </cell>
          <cell r="F307" t="str">
            <v>Requires permission</v>
          </cell>
          <cell r="G307" t="str">
            <v>English Unofficial</v>
          </cell>
        </row>
        <row r="308">
          <cell r="B308" t="str">
            <v>IC/0093/04</v>
          </cell>
          <cell r="C308" t="str">
            <v>Eudoro A. Olguín v. Republic of Paraguay</v>
          </cell>
          <cell r="D308" t="str">
            <v>Final Award</v>
          </cell>
          <cell r="E308">
            <v>37098</v>
          </cell>
          <cell r="F308" t="str">
            <v>Ok</v>
          </cell>
          <cell r="G308" t="str">
            <v>Spanish</v>
          </cell>
        </row>
        <row r="309">
          <cell r="B309" t="str">
            <v>IC/0093/05</v>
          </cell>
          <cell r="C309" t="str">
            <v>Eudoro A. Olguín v. Republic of Paraguay</v>
          </cell>
          <cell r="D309" t="str">
            <v>Final Award</v>
          </cell>
          <cell r="E309">
            <v>37098</v>
          </cell>
          <cell r="F309" t="str">
            <v>Ok</v>
          </cell>
          <cell r="G309" t="str">
            <v>English Unofficial</v>
          </cell>
        </row>
        <row r="310">
          <cell r="B310" t="str">
            <v>IC/0094/01</v>
          </cell>
          <cell r="C310" t="str">
            <v>Alex Genin and others v. Republic of Estonia</v>
          </cell>
          <cell r="D310" t="str">
            <v>Award</v>
          </cell>
          <cell r="E310">
            <v>37067</v>
          </cell>
          <cell r="F310" t="str">
            <v>Ok</v>
          </cell>
          <cell r="G310" t="str">
            <v>English</v>
          </cell>
        </row>
        <row r="311">
          <cell r="B311" t="str">
            <v>IC/0094/02</v>
          </cell>
          <cell r="C311" t="str">
            <v>Alex Genin and others v. Republic of Estonia</v>
          </cell>
          <cell r="D311" t="str">
            <v>Decision on Request for Supplementary Decisions and Rectification</v>
          </cell>
          <cell r="E311">
            <v>37350</v>
          </cell>
          <cell r="F311" t="str">
            <v>Ok</v>
          </cell>
          <cell r="G311" t="str">
            <v>English</v>
          </cell>
        </row>
        <row r="312">
          <cell r="B312" t="str">
            <v>IC/0095/01</v>
          </cell>
          <cell r="C312" t="str">
            <v>Philippe Gruslin v. Malaysia</v>
          </cell>
          <cell r="D312" t="str">
            <v>Final Award</v>
          </cell>
          <cell r="E312">
            <v>36857</v>
          </cell>
          <cell r="F312" t="str">
            <v>Ok</v>
          </cell>
          <cell r="G312" t="str">
            <v>English</v>
          </cell>
        </row>
        <row r="313">
          <cell r="B313" t="str">
            <v>IC/0096/01</v>
          </cell>
          <cell r="C313" t="str">
            <v>Middle East Cement Shipping and Handling Co. S.A. v. Arab Republic of Egypt</v>
          </cell>
          <cell r="D313" t="str">
            <v>Award</v>
          </cell>
          <cell r="E313">
            <v>37358</v>
          </cell>
          <cell r="F313" t="str">
            <v>Ok</v>
          </cell>
          <cell r="G313" t="str">
            <v>English</v>
          </cell>
        </row>
        <row r="314">
          <cell r="B314" t="str">
            <v>IC/0097/01</v>
          </cell>
          <cell r="C314" t="str">
            <v>Patrick Mitchell v. Democratic Republic of the Congo</v>
          </cell>
          <cell r="D314" t="str">
            <v>Award</v>
          </cell>
          <cell r="E314">
            <v>38026</v>
          </cell>
          <cell r="F314" t="str">
            <v>Ok</v>
          </cell>
          <cell r="G314" t="str">
            <v>English</v>
          </cell>
        </row>
        <row r="315">
          <cell r="B315" t="str">
            <v>IC/0097/02</v>
          </cell>
          <cell r="C315" t="str">
            <v>Patrick Mitchell v. Democratic Republic of the Congo</v>
          </cell>
          <cell r="D315" t="str">
            <v>Decision on the Stay of Enforcement of the Award</v>
          </cell>
          <cell r="E315">
            <v>38321</v>
          </cell>
          <cell r="F315" t="str">
            <v>Ok</v>
          </cell>
          <cell r="G315" t="str">
            <v>English</v>
          </cell>
        </row>
        <row r="316">
          <cell r="B316" t="str">
            <v>IC/0097/03</v>
          </cell>
          <cell r="C316" t="str">
            <v>Patrick Mitchell v. Democratic Republic of the Congo</v>
          </cell>
          <cell r="D316" t="str">
            <v>Decision on the Stay of Enforcement of the Award</v>
          </cell>
          <cell r="E316">
            <v>38321</v>
          </cell>
          <cell r="F316" t="str">
            <v>Ok</v>
          </cell>
          <cell r="G316" t="str">
            <v>French</v>
          </cell>
        </row>
        <row r="317">
          <cell r="B317" t="str">
            <v>IC/0097/04</v>
          </cell>
          <cell r="C317" t="str">
            <v>Patrick Mitchell v. Democratic Republic of the Congo</v>
          </cell>
          <cell r="D317" t="str">
            <v>Decision on the Application for Annulment of the Award</v>
          </cell>
          <cell r="E317">
            <v>39022</v>
          </cell>
          <cell r="F317" t="str">
            <v>Ok</v>
          </cell>
          <cell r="G317" t="str">
            <v>English</v>
          </cell>
        </row>
        <row r="318">
          <cell r="B318" t="str">
            <v>LC/0001/01</v>
          </cell>
          <cell r="C318" t="str">
            <v>Occidental Exploration and Production Company v. The Republic of Ecuador</v>
          </cell>
          <cell r="D318" t="str">
            <v>Final Award</v>
          </cell>
          <cell r="E318">
            <v>38169</v>
          </cell>
          <cell r="F318" t="str">
            <v>Ok</v>
          </cell>
          <cell r="G318" t="str">
            <v>English</v>
          </cell>
        </row>
        <row r="319">
          <cell r="B319" t="str">
            <v>LC/0001/02</v>
          </cell>
          <cell r="C319" t="str">
            <v>Occidental Exploration and Production Company v. The Republic of Ecuador</v>
          </cell>
          <cell r="D319" t="str">
            <v>Judgment of High Court of Justice Regarding Non-justiciability of Challenge to Arbitral Award</v>
          </cell>
          <cell r="E319">
            <v>38471</v>
          </cell>
          <cell r="F319" t="str">
            <v>Ok</v>
          </cell>
          <cell r="G319" t="str">
            <v>English</v>
          </cell>
        </row>
        <row r="320">
          <cell r="B320" t="str">
            <v>LC/0001/03</v>
          </cell>
          <cell r="C320" t="str">
            <v>Occidental Exploration and Production Company v. The Republic of Ecuador</v>
          </cell>
          <cell r="D320" t="str">
            <v>Judgment of the Court of Appeal Regarding Non-justiciability of Challenge to Arbitral Award</v>
          </cell>
          <cell r="E320">
            <v>38604</v>
          </cell>
          <cell r="F320" t="str">
            <v>Ok</v>
          </cell>
          <cell r="G320" t="str">
            <v>English</v>
          </cell>
        </row>
        <row r="321">
          <cell r="B321" t="str">
            <v>LC/0001/04</v>
          </cell>
          <cell r="C321" t="str">
            <v>Occidental Exploration and Production Company v. The Republic of Ecuador</v>
          </cell>
          <cell r="D321" t="str">
            <v>Judgment of the High Court of Justice regarding challenge to arbitral award</v>
          </cell>
          <cell r="E321">
            <v>38778</v>
          </cell>
          <cell r="F321" t="str">
            <v>Ok</v>
          </cell>
          <cell r="G321" t="str">
            <v>English</v>
          </cell>
        </row>
        <row r="322">
          <cell r="B322" t="str">
            <v>LC/0001/05</v>
          </cell>
          <cell r="C322" t="str">
            <v>Occidental Exploration and Production Company v. The Republic of Ecuador</v>
          </cell>
          <cell r="D322" t="str">
            <v>Judgment of the Court of Appeal regarding challenge to arbitral award</v>
          </cell>
          <cell r="E322">
            <v>39267</v>
          </cell>
          <cell r="F322" t="str">
            <v>Ok</v>
          </cell>
          <cell r="G322" t="str">
            <v>English</v>
          </cell>
        </row>
        <row r="323">
          <cell r="B323" t="str">
            <v>OT/0001/01</v>
          </cell>
          <cell r="C323" t="str">
            <v>France Telecom v. Lebanon</v>
          </cell>
          <cell r="D323" t="str">
            <v>Award</v>
          </cell>
          <cell r="E323">
            <v>38405</v>
          </cell>
          <cell r="F323" t="str">
            <v>Ok</v>
          </cell>
          <cell r="G323" t="str">
            <v>English</v>
          </cell>
        </row>
        <row r="324">
          <cell r="B324" t="str">
            <v>OT/0001/02</v>
          </cell>
          <cell r="C324" t="str">
            <v>France Telecom v. Lebanon</v>
          </cell>
          <cell r="D324" t="str">
            <v>Swiss Federal Tribunal Decision I</v>
          </cell>
          <cell r="E324">
            <v>38666</v>
          </cell>
          <cell r="F324" t="str">
            <v>Ok</v>
          </cell>
          <cell r="G324" t="str">
            <v>English</v>
          </cell>
        </row>
        <row r="325">
          <cell r="B325" t="str">
            <v>OT/0001/03</v>
          </cell>
          <cell r="C325" t="str">
            <v>France Telecom v. Lebanon</v>
          </cell>
          <cell r="D325" t="str">
            <v>Swiss Federal Tribunal Decision II</v>
          </cell>
          <cell r="E325">
            <v>38666</v>
          </cell>
          <cell r="F325" t="str">
            <v>Ok</v>
          </cell>
          <cell r="G325" t="str">
            <v>English</v>
          </cell>
        </row>
        <row r="326">
          <cell r="B326" t="str">
            <v>OT/0002/01</v>
          </cell>
          <cell r="C326" t="str">
            <v>Saar Papier Vertriebs GmbH v. Poland</v>
          </cell>
          <cell r="D326" t="str">
            <v>Decision of the Swiss Federal Tribunal</v>
          </cell>
          <cell r="E326">
            <v>36789</v>
          </cell>
          <cell r="F326" t="str">
            <v>English N/A</v>
          </cell>
          <cell r="G326" t="str">
            <v>German</v>
          </cell>
        </row>
        <row r="327">
          <cell r="B327" t="str">
            <v>OT/0002/02</v>
          </cell>
          <cell r="C327" t="str">
            <v>Saar Papier Vertriebs GmbH v. Poland</v>
          </cell>
          <cell r="D327" t="str">
            <v>Decision of the Swiss Federal Tribunal</v>
          </cell>
          <cell r="E327">
            <v>37316</v>
          </cell>
          <cell r="F327" t="str">
            <v>English N/A</v>
          </cell>
          <cell r="G327" t="str">
            <v>German</v>
          </cell>
        </row>
        <row r="328">
          <cell r="B328" t="str">
            <v>OT/0002/03</v>
          </cell>
          <cell r="C328" t="str">
            <v>Saar Papier Vertriebs GmbH v. Poland</v>
          </cell>
          <cell r="D328" t="str">
            <v>Award</v>
          </cell>
          <cell r="E328" t="str">
            <v>000095</v>
          </cell>
          <cell r="F328" t="str">
            <v>Not available / Not public</v>
          </cell>
          <cell r="G328" t="e">
            <v>#N/A</v>
          </cell>
        </row>
        <row r="329">
          <cell r="B329" t="str">
            <v>OT/0002/04</v>
          </cell>
          <cell r="C329" t="str">
            <v>Saar Papier Vertriebs GmbH v. Poland</v>
          </cell>
          <cell r="D329" t="str">
            <v>IISD news story on award</v>
          </cell>
          <cell r="F329" t="str">
            <v>Candidate for elimination</v>
          </cell>
          <cell r="G329" t="str">
            <v>English</v>
          </cell>
        </row>
        <row r="330">
          <cell r="B330" t="str">
            <v>OT/0003/01</v>
          </cell>
          <cell r="C330" t="str">
            <v>Saluka Investments BV (The Netherlands) v. The Czech Republic</v>
          </cell>
          <cell r="D330" t="str">
            <v>Decision on Jurisdiction over the Czech Republic's Counterclaim</v>
          </cell>
          <cell r="E330">
            <v>38114</v>
          </cell>
          <cell r="F330" t="str">
            <v>Ok</v>
          </cell>
          <cell r="G330" t="str">
            <v>English</v>
          </cell>
        </row>
        <row r="331">
          <cell r="B331" t="str">
            <v>OT/0003/02</v>
          </cell>
          <cell r="C331" t="str">
            <v>Saluka Investments BV (The Netherlands) v. The Czech Republic</v>
          </cell>
          <cell r="D331" t="str">
            <v>Partial Award</v>
          </cell>
          <cell r="E331">
            <v>38793</v>
          </cell>
          <cell r="F331" t="str">
            <v>Ok</v>
          </cell>
          <cell r="G331" t="str">
            <v>English</v>
          </cell>
        </row>
        <row r="332">
          <cell r="B332" t="str">
            <v>OT/0003/03</v>
          </cell>
          <cell r="C332" t="str">
            <v>Saluka Investments BV (The Netherlands) v. The Czech Republic</v>
          </cell>
          <cell r="D332" t="str">
            <v>Swiss Federal Tribunal Decision</v>
          </cell>
          <cell r="E332">
            <v>38967</v>
          </cell>
          <cell r="F332" t="str">
            <v>English N/A</v>
          </cell>
          <cell r="G332" t="str">
            <v>German</v>
          </cell>
        </row>
        <row r="333">
          <cell r="B333" t="str">
            <v>OT/0004/01</v>
          </cell>
          <cell r="C333" t="str">
            <v>Ashok Sancheti v. United Kingdom</v>
          </cell>
          <cell r="D333" t="str">
            <v>Judgment of English Court of Appeal Regarding Stay of Local Proceedings</v>
          </cell>
          <cell r="E333">
            <v>39763</v>
          </cell>
          <cell r="F333" t="str">
            <v>Ok</v>
          </cell>
          <cell r="G333" t="str">
            <v>English</v>
          </cell>
        </row>
        <row r="334">
          <cell r="B334" t="str">
            <v>OT/0005/01</v>
          </cell>
          <cell r="C334" t="str">
            <v>Franz Sedelmayer v. The Russia Federation</v>
          </cell>
          <cell r="D334" t="str">
            <v>Award</v>
          </cell>
          <cell r="E334">
            <v>35983</v>
          </cell>
          <cell r="F334" t="str">
            <v>Ok</v>
          </cell>
          <cell r="G334" t="str">
            <v>English</v>
          </cell>
        </row>
        <row r="335">
          <cell r="B335" t="str">
            <v>OT/0005/02</v>
          </cell>
          <cell r="C335" t="str">
            <v>Franz Sedelmayer v. The Russia Federation</v>
          </cell>
          <cell r="D335" t="str">
            <v>Judgment of the Svea Court of Appeal (Svea Hovrätt)</v>
          </cell>
          <cell r="E335">
            <v>38518</v>
          </cell>
          <cell r="F335" t="str">
            <v>Ok</v>
          </cell>
          <cell r="G335" t="str">
            <v>English</v>
          </cell>
        </row>
        <row r="336">
          <cell r="B336" t="str">
            <v>OT/0005/03</v>
          </cell>
          <cell r="C336" t="str">
            <v>Franz Sedelmayer v. The Russia Federation</v>
          </cell>
          <cell r="D336" t="str">
            <v>Judgment of the Svea Court of Appeal (Svea Hovrätt)</v>
          </cell>
          <cell r="E336">
            <v>38518</v>
          </cell>
          <cell r="F336" t="str">
            <v>Ok</v>
          </cell>
          <cell r="G336" t="str">
            <v>Swedish</v>
          </cell>
        </row>
        <row r="337">
          <cell r="B337" t="str">
            <v>OT/0006/01</v>
          </cell>
          <cell r="C337" t="str">
            <v>Tanmiah v. Tunisia</v>
          </cell>
          <cell r="D337" t="str">
            <v>Court Decision (Summary)</v>
          </cell>
          <cell r="E337">
            <v>38272</v>
          </cell>
          <cell r="F337" t="str">
            <v>Candidate for elimination</v>
          </cell>
          <cell r="G337" t="str">
            <v>Arabic</v>
          </cell>
        </row>
        <row r="338">
          <cell r="B338" t="str">
            <v>OT/0007/01</v>
          </cell>
          <cell r="C338" t="str">
            <v>Telekom Malaysia Berhad v. Republic of Ghana</v>
          </cell>
          <cell r="D338" t="str">
            <v>Decision</v>
          </cell>
          <cell r="E338">
            <v>38278</v>
          </cell>
          <cell r="F338" t="str">
            <v>Requires permission</v>
          </cell>
          <cell r="G338" t="str">
            <v>English</v>
          </cell>
        </row>
        <row r="339">
          <cell r="B339" t="str">
            <v>OT/0007/02</v>
          </cell>
          <cell r="C339" t="str">
            <v>Telekom Malaysia Berhad v. Republic of Ghana</v>
          </cell>
          <cell r="D339" t="str">
            <v>Decision</v>
          </cell>
          <cell r="E339">
            <v>38296</v>
          </cell>
          <cell r="F339" t="str">
            <v>Requires permission</v>
          </cell>
          <cell r="G339" t="str">
            <v>English</v>
          </cell>
        </row>
        <row r="340">
          <cell r="B340" t="str">
            <v>OT/0008/01</v>
          </cell>
          <cell r="C340" t="str">
            <v>Tembec Inc., et al., v. United States</v>
          </cell>
          <cell r="D340" t="str">
            <v>Memorandum Opinion of the US District Court for the District of Colombia on Tembec's application to vacate award</v>
          </cell>
          <cell r="E340">
            <v>39674</v>
          </cell>
          <cell r="F340" t="str">
            <v>Ok</v>
          </cell>
          <cell r="G340" t="str">
            <v>English</v>
          </cell>
        </row>
        <row r="341">
          <cell r="B341" t="str">
            <v>OT/0009/01</v>
          </cell>
          <cell r="C341" t="str">
            <v>Yaung Chi Oo Trading PTE Ltd. v. Government of the Union of Myanmar</v>
          </cell>
          <cell r="D341" t="str">
            <v>Final Award</v>
          </cell>
          <cell r="E341">
            <v>37711</v>
          </cell>
          <cell r="F341" t="str">
            <v>Ok</v>
          </cell>
          <cell r="G341" t="str">
            <v>English</v>
          </cell>
        </row>
        <row r="342">
          <cell r="B342" t="str">
            <v>SC/0001/01</v>
          </cell>
          <cell r="C342" t="str">
            <v>Berschader v. Russia</v>
          </cell>
          <cell r="D342" t="str">
            <v>Award</v>
          </cell>
          <cell r="E342">
            <v>38828</v>
          </cell>
          <cell r="F342" t="str">
            <v>Ok</v>
          </cell>
          <cell r="G342" t="str">
            <v>English</v>
          </cell>
        </row>
        <row r="343">
          <cell r="B343" t="str">
            <v>SC/0001/02</v>
          </cell>
          <cell r="C343" t="str">
            <v>Berschader v. Russia</v>
          </cell>
          <cell r="D343" t="str">
            <v>Correction of the Award</v>
          </cell>
          <cell r="E343">
            <v>38877</v>
          </cell>
          <cell r="F343" t="str">
            <v>Ok</v>
          </cell>
          <cell r="G343" t="str">
            <v>English</v>
          </cell>
        </row>
        <row r="344">
          <cell r="B344" t="str">
            <v>SC/0002/01</v>
          </cell>
          <cell r="C344" t="str">
            <v>Biedermann International, Inc. v. The Republic of Kazakhstan and The Association for Social and Economic Development of Western Kazakhstan "Intercaspian"</v>
          </cell>
          <cell r="D344" t="str">
            <v>Award</v>
          </cell>
          <cell r="E344" t="str">
            <v>000099</v>
          </cell>
          <cell r="F344" t="str">
            <v>Ok</v>
          </cell>
          <cell r="G344" t="str">
            <v>English</v>
          </cell>
        </row>
        <row r="345">
          <cell r="B345" t="str">
            <v>SC/0003/01</v>
          </cell>
          <cell r="C345" t="str">
            <v>CCL v. Republic of Kazakhstan</v>
          </cell>
          <cell r="D345" t="str">
            <v>Jurisdictional Award</v>
          </cell>
          <cell r="E345">
            <v>36304</v>
          </cell>
          <cell r="F345" t="str">
            <v>Part of a document bundle / Separate, Requires Permission</v>
          </cell>
          <cell r="G345" t="str">
            <v>English</v>
          </cell>
        </row>
        <row r="346">
          <cell r="B346" t="str">
            <v>SC/0003/02</v>
          </cell>
          <cell r="C346" t="str">
            <v>CCL v. Republic of Kazakhstan</v>
          </cell>
          <cell r="D346" t="str">
            <v>Final Award</v>
          </cell>
          <cell r="E346" t="str">
            <v>000000</v>
          </cell>
          <cell r="F346" t="str">
            <v>Part of a document bundle / Separate, Requires Permission</v>
          </cell>
          <cell r="G346" t="str">
            <v>English</v>
          </cell>
        </row>
        <row r="347">
          <cell r="B347" t="str">
            <v>SC/0003/03</v>
          </cell>
          <cell r="C347" t="str">
            <v>CCL v. Republic of Kazakhstan</v>
          </cell>
          <cell r="D347" t="str">
            <v>Supplemental Award and Interpretation</v>
          </cell>
          <cell r="E347" t="str">
            <v>000000</v>
          </cell>
          <cell r="F347" t="str">
            <v>Part of a document bundle / Separate, Requires Permission</v>
          </cell>
          <cell r="G347" t="str">
            <v>English</v>
          </cell>
        </row>
        <row r="348">
          <cell r="B348" t="str">
            <v>SC/0004/01</v>
          </cell>
          <cell r="C348" t="str">
            <v>Eastern Sugar B.V. v. The Czech Republic</v>
          </cell>
          <cell r="D348" t="str">
            <v>Partial Award</v>
          </cell>
          <cell r="E348">
            <v>39168</v>
          </cell>
          <cell r="F348" t="str">
            <v>Ok</v>
          </cell>
          <cell r="G348" t="str">
            <v>English</v>
          </cell>
        </row>
        <row r="349">
          <cell r="B349" t="str">
            <v>SC/0004/02</v>
          </cell>
          <cell r="C349" t="str">
            <v>Eastern Sugar B.V. v. The Czech Republic</v>
          </cell>
          <cell r="D349" t="str">
            <v>Final Award</v>
          </cell>
          <cell r="E349">
            <v>39184</v>
          </cell>
          <cell r="F349" t="str">
            <v>Ok</v>
          </cell>
          <cell r="G349" t="str">
            <v>English</v>
          </cell>
        </row>
        <row r="350">
          <cell r="B350" t="str">
            <v>SC/0004/03</v>
          </cell>
          <cell r="C350" t="str">
            <v>Eastern Sugar B.V. v. The Czech Republic</v>
          </cell>
          <cell r="D350" t="str">
            <v>Partial Dissenting Opinion</v>
          </cell>
          <cell r="E350" t="str">
            <v>000000</v>
          </cell>
          <cell r="F350" t="str">
            <v>Ok</v>
          </cell>
          <cell r="G350" t="str">
            <v>English</v>
          </cell>
        </row>
        <row r="351">
          <cell r="B351" t="str">
            <v>SC/0005/01</v>
          </cell>
          <cell r="C351" t="str">
            <v>Iurii Bogdanov, Agurdino-Invest Ltd. and Agurdino-Chimia JSC v. Republic of Moldova</v>
          </cell>
          <cell r="D351" t="str">
            <v>Arbitral Award</v>
          </cell>
          <cell r="E351">
            <v>38617</v>
          </cell>
          <cell r="F351" t="str">
            <v>Ok</v>
          </cell>
          <cell r="G351" t="str">
            <v>English</v>
          </cell>
        </row>
        <row r="352">
          <cell r="B352" t="str">
            <v>SC/0006/01</v>
          </cell>
          <cell r="C352" t="str">
            <v>Limited Liability Company Amto v. Ukraine</v>
          </cell>
          <cell r="D352" t="str">
            <v>Final Award</v>
          </cell>
          <cell r="E352">
            <v>39533</v>
          </cell>
          <cell r="F352" t="str">
            <v>Ok</v>
          </cell>
          <cell r="G352" t="str">
            <v>English</v>
          </cell>
        </row>
        <row r="353">
          <cell r="B353" t="str">
            <v>SC/0007/01</v>
          </cell>
          <cell r="C353" t="str">
            <v>William Nagel (United Kingdom) v. Czech Republic</v>
          </cell>
          <cell r="D353" t="str">
            <v>Link to excerpts from award reproduced in Stockholm Arbitration Report 2004:1 (Award rendered in 2003)</v>
          </cell>
          <cell r="E353" t="str">
            <v>000003</v>
          </cell>
          <cell r="F353" t="str">
            <v>Candidate for elimination</v>
          </cell>
          <cell r="G353" t="str">
            <v>English</v>
          </cell>
        </row>
        <row r="354">
          <cell r="B354" t="str">
            <v>SC/0007/02</v>
          </cell>
          <cell r="C354" t="str">
            <v>William Nagel (United Kingdom) v. Czech Republic</v>
          </cell>
          <cell r="D354" t="str">
            <v>Decision available in Swedish on kluwerarbitration.com</v>
          </cell>
          <cell r="E354" t="str">
            <v>OBTAIN</v>
          </cell>
          <cell r="F354" t="str">
            <v>English N/A</v>
          </cell>
          <cell r="G354" t="str">
            <v>Swedish</v>
          </cell>
        </row>
        <row r="355">
          <cell r="B355" t="str">
            <v>SC/0007/03</v>
          </cell>
          <cell r="C355" t="str">
            <v>William Nagel (United Kingdom) v. Czech Republic</v>
          </cell>
          <cell r="D355" t="str">
            <v>Link to IISD News Bulletin regarding award</v>
          </cell>
          <cell r="F355" t="str">
            <v>Candidate for elimination</v>
          </cell>
          <cell r="G355" t="str">
            <v>English</v>
          </cell>
        </row>
        <row r="356">
          <cell r="B356" t="str">
            <v>SC/0008/01</v>
          </cell>
          <cell r="C356" t="str">
            <v>Nykomb Synergetics Technology Holding AB v. The Republic of Latvia</v>
          </cell>
          <cell r="D356" t="str">
            <v>Award</v>
          </cell>
          <cell r="E356">
            <v>37971</v>
          </cell>
          <cell r="F356" t="str">
            <v>Ok</v>
          </cell>
          <cell r="G356" t="str">
            <v>English</v>
          </cell>
        </row>
        <row r="357">
          <cell r="B357" t="str">
            <v>SC/0009/01</v>
          </cell>
          <cell r="C357" t="str">
            <v>Petrobart Limited v. Kyrgyz Republic</v>
          </cell>
          <cell r="D357" t="str">
            <v>Award</v>
          </cell>
          <cell r="E357">
            <v>38440</v>
          </cell>
          <cell r="F357" t="str">
            <v>Ok</v>
          </cell>
          <cell r="G357" t="str">
            <v>English</v>
          </cell>
        </row>
        <row r="358">
          <cell r="B358" t="str">
            <v>SC/0010/01</v>
          </cell>
          <cell r="C358" t="str">
            <v>RosInvestCo UK Ltd. v. The Russian Federation</v>
          </cell>
          <cell r="D358" t="str">
            <v>Award on Jurisdiction</v>
          </cell>
          <cell r="E358">
            <v>39356</v>
          </cell>
          <cell r="F358" t="str">
            <v>Ok</v>
          </cell>
          <cell r="G358" t="str">
            <v>English</v>
          </cell>
        </row>
        <row r="359">
          <cell r="B359" t="str">
            <v>UN/0001/01</v>
          </cell>
          <cell r="C359" t="str">
            <v>BG Group Plc. v. Argentine Republic</v>
          </cell>
          <cell r="D359" t="str">
            <v>Award</v>
          </cell>
          <cell r="E359">
            <v>39440</v>
          </cell>
          <cell r="F359" t="str">
            <v>Ok</v>
          </cell>
          <cell r="G359" t="str">
            <v>English</v>
          </cell>
        </row>
        <row r="360">
          <cell r="B360" t="str">
            <v>UN/0001/02</v>
          </cell>
          <cell r="C360" t="str">
            <v>BG Group Plc. v. Argentine Republic</v>
          </cell>
          <cell r="D360" t="str">
            <v>Petition to Vacate or Modify Award</v>
          </cell>
          <cell r="E360">
            <v>39527</v>
          </cell>
          <cell r="F360" t="str">
            <v>Ok</v>
          </cell>
          <cell r="G360" t="str">
            <v>English</v>
          </cell>
        </row>
        <row r="361">
          <cell r="B361" t="str">
            <v>UN/0002/01</v>
          </cell>
          <cell r="C361" t="str">
            <v>Canadian Cattlemen for Fair Trade v. United States of America</v>
          </cell>
          <cell r="D361" t="str">
            <v>Procedural Order No. 1</v>
          </cell>
          <cell r="E361">
            <v>39010</v>
          </cell>
          <cell r="F361" t="str">
            <v>Ok</v>
          </cell>
          <cell r="G361" t="str">
            <v>English</v>
          </cell>
        </row>
        <row r="362">
          <cell r="B362" t="str">
            <v>UN/0002/02</v>
          </cell>
          <cell r="C362" t="str">
            <v>Canadian Cattlemen for Fair Trade v. United States of America</v>
          </cell>
          <cell r="D362" t="str">
            <v>Procedural Order No. 2</v>
          </cell>
          <cell r="E362">
            <v>39028</v>
          </cell>
          <cell r="F362" t="str">
            <v>Ok</v>
          </cell>
          <cell r="G362" t="str">
            <v>English</v>
          </cell>
        </row>
        <row r="363">
          <cell r="B363" t="str">
            <v>UN/0002/03</v>
          </cell>
          <cell r="C363" t="str">
            <v>Canadian Cattlemen for Fair Trade v. United States of America</v>
          </cell>
          <cell r="D363" t="str">
            <v>Procedural Order No. 3</v>
          </cell>
          <cell r="E363">
            <v>39297</v>
          </cell>
          <cell r="F363" t="str">
            <v>Ok</v>
          </cell>
          <cell r="G363" t="str">
            <v>English</v>
          </cell>
        </row>
        <row r="364">
          <cell r="B364" t="str">
            <v>UN/0002/04</v>
          </cell>
          <cell r="C364" t="str">
            <v>Canadian Cattlemen for Fair Trade v. United States of America</v>
          </cell>
          <cell r="D364" t="str">
            <v>Award on Jurisdiction</v>
          </cell>
          <cell r="E364">
            <v>39475</v>
          </cell>
          <cell r="F364" t="str">
            <v>Ok</v>
          </cell>
          <cell r="G364" t="str">
            <v>English</v>
          </cell>
        </row>
        <row r="365">
          <cell r="B365" t="str">
            <v>UN/0003/01</v>
          </cell>
          <cell r="C365" t="str">
            <v>Canfor Corporation v. United States of America and Tembec et al v. United States of America and Terminal Forest Products Ltd. v. United States of America</v>
          </cell>
          <cell r="D365" t="str">
            <v>Order of the Consolidation Tribunal</v>
          </cell>
          <cell r="E365">
            <v>38602</v>
          </cell>
          <cell r="F365" t="str">
            <v>Ok</v>
          </cell>
          <cell r="G365" t="str">
            <v>English</v>
          </cell>
        </row>
        <row r="366">
          <cell r="B366" t="str">
            <v>UN/0003/02</v>
          </cell>
          <cell r="C366" t="str">
            <v>Canfor Corporation v. United States of America and Tembec et al v. United States of America and Terminal Forest Products Ltd. v. United States of America</v>
          </cell>
          <cell r="D366" t="str">
            <v>Procedural Order No. 1</v>
          </cell>
          <cell r="E366">
            <v>38703</v>
          </cell>
          <cell r="F366" t="str">
            <v>Ok</v>
          </cell>
          <cell r="G366" t="str">
            <v>English</v>
          </cell>
        </row>
        <row r="367">
          <cell r="B367" t="str">
            <v>UN/0003/03</v>
          </cell>
          <cell r="C367" t="str">
            <v>Canfor Corporation v. United States of America and Tembec et al v. United States of America and Terminal Forest Products Ltd. v. United States of America</v>
          </cell>
          <cell r="D367" t="str">
            <v>Procedural Order No. 2</v>
          </cell>
          <cell r="E367">
            <v>38727</v>
          </cell>
          <cell r="F367" t="str">
            <v>Ok</v>
          </cell>
          <cell r="G367" t="str">
            <v>English</v>
          </cell>
        </row>
        <row r="368">
          <cell r="B368" t="str">
            <v>UN/0003/04</v>
          </cell>
          <cell r="C368" t="str">
            <v>Canfor Corporation v. United States of America and Tembec et al v. United States of America and Terminal Forest Products Ltd. v. United States of America</v>
          </cell>
          <cell r="D368" t="str">
            <v>Order for the Termination of Proceedings with respect to Tembec</v>
          </cell>
          <cell r="E368">
            <v>38727</v>
          </cell>
          <cell r="F368" t="str">
            <v>Ok</v>
          </cell>
          <cell r="G368" t="str">
            <v>English</v>
          </cell>
        </row>
        <row r="369">
          <cell r="B369" t="str">
            <v>UN/0003/05</v>
          </cell>
          <cell r="C369" t="str">
            <v>Canfor Corporation v. United States of America and Tembec et al v. United States of America and Terminal Forest Products Ltd. v. United States of America</v>
          </cell>
          <cell r="D369" t="str">
            <v>Decision on Preliminary Question</v>
          </cell>
          <cell r="E369">
            <v>38874</v>
          </cell>
          <cell r="F369" t="str">
            <v>Ok</v>
          </cell>
          <cell r="G369" t="str">
            <v>English</v>
          </cell>
        </row>
        <row r="370">
          <cell r="B370" t="str">
            <v>UN/0003/06</v>
          </cell>
          <cell r="C370" t="str">
            <v>Canfor Corporation v. United States of America and Tembec et al v. United States of America and Terminal Forest Products Ltd. v. United States of America</v>
          </cell>
          <cell r="D370" t="str">
            <v>Joint Order on the Cost of Arbitration and for the Termination of Certain Arbitral Proceedings</v>
          </cell>
          <cell r="E370">
            <v>39282</v>
          </cell>
          <cell r="F370" t="str">
            <v>Ok</v>
          </cell>
          <cell r="G370" t="str">
            <v>English</v>
          </cell>
        </row>
        <row r="371">
          <cell r="B371" t="str">
            <v>UN/0003/07</v>
          </cell>
          <cell r="C371" t="str">
            <v>Canfor Corporation v. United States of America and Tembec et al v. United States of America and Terminal Forest Products Ltd. v. United States of America</v>
          </cell>
          <cell r="D371" t="str">
            <v>Memorandum of opinion by the UD District Court for the District of Columbia</v>
          </cell>
          <cell r="E371">
            <v>39674</v>
          </cell>
          <cell r="F371" t="str">
            <v>Ok</v>
          </cell>
          <cell r="G371" t="str">
            <v>English</v>
          </cell>
        </row>
        <row r="372">
          <cell r="B372" t="str">
            <v>UN/0004/01</v>
          </cell>
          <cell r="C372" t="str">
            <v>Chevron Corporation (U.S.A.) and Texaco Petroleum Corporation (U.S.A.) v. The Republic of Ecuador</v>
          </cell>
          <cell r="D372" t="str">
            <v>Interim Award</v>
          </cell>
          <cell r="E372">
            <v>39783</v>
          </cell>
          <cell r="F372" t="str">
            <v>Ok</v>
          </cell>
          <cell r="G372" t="str">
            <v>English</v>
          </cell>
        </row>
        <row r="373">
          <cell r="B373" t="str">
            <v>UN/0005/01</v>
          </cell>
          <cell r="C373" t="str">
            <v>CME Czech Republic B.V. v. The Czech Republic</v>
          </cell>
          <cell r="D373" t="str">
            <v>Dissenting opinion</v>
          </cell>
          <cell r="E373">
            <v>37147</v>
          </cell>
          <cell r="F373" t="str">
            <v>Ok</v>
          </cell>
          <cell r="G373" t="str">
            <v>English</v>
          </cell>
        </row>
        <row r="374">
          <cell r="B374" t="str">
            <v>UN/0005/02</v>
          </cell>
          <cell r="C374" t="str">
            <v>CME Czech Republic B.V. v. The Czech Republic</v>
          </cell>
          <cell r="D374" t="str">
            <v>Partial Award</v>
          </cell>
          <cell r="E374">
            <v>37147</v>
          </cell>
          <cell r="F374" t="str">
            <v>Ok</v>
          </cell>
          <cell r="G374" t="str">
            <v>English</v>
          </cell>
        </row>
        <row r="375">
          <cell r="B375" t="str">
            <v>UN/0005/03</v>
          </cell>
          <cell r="C375" t="str">
            <v>CME Czech Republic B.V. v. The Czech Republic</v>
          </cell>
          <cell r="D375" t="str">
            <v>Final Award</v>
          </cell>
          <cell r="E375">
            <v>37694</v>
          </cell>
          <cell r="F375" t="str">
            <v>Ok</v>
          </cell>
          <cell r="G375" t="str">
            <v>English</v>
          </cell>
        </row>
        <row r="376">
          <cell r="B376" t="str">
            <v>UN/0005/04</v>
          </cell>
          <cell r="C376" t="str">
            <v>CME Czech Republic B.V. v. The Czech Republic</v>
          </cell>
          <cell r="D376" t="str">
            <v>Separate Opinion</v>
          </cell>
          <cell r="E376">
            <v>37694</v>
          </cell>
          <cell r="F376" t="str">
            <v>Ok</v>
          </cell>
          <cell r="G376" t="str">
            <v>English</v>
          </cell>
        </row>
        <row r="377">
          <cell r="B377" t="str">
            <v>UN/0005/05</v>
          </cell>
          <cell r="C377" t="str">
            <v>CME Czech Republic B.V. v. The Czech Republic</v>
          </cell>
          <cell r="D377" t="str">
            <v>Review by Svea Court of Appeal</v>
          </cell>
          <cell r="E377">
            <v>37756</v>
          </cell>
          <cell r="F377" t="str">
            <v>Ok</v>
          </cell>
          <cell r="G377" t="str">
            <v>English</v>
          </cell>
        </row>
        <row r="378">
          <cell r="B378" t="str">
            <v>UN/0005/06</v>
          </cell>
          <cell r="C378" t="str">
            <v>CME Czech Republic B.V. v. The Czech Republic</v>
          </cell>
          <cell r="D378" t="str">
            <v>Review by Svea Court of Appeal</v>
          </cell>
          <cell r="E378">
            <v>37756</v>
          </cell>
          <cell r="F378" t="str">
            <v>Ok</v>
          </cell>
          <cell r="G378" t="str">
            <v>English</v>
          </cell>
        </row>
        <row r="379">
          <cell r="B379" t="str">
            <v>UN/0006/01</v>
          </cell>
          <cell r="C379" t="str">
            <v>EnCana Corporation v. Republic of Ecuador</v>
          </cell>
          <cell r="D379" t="str">
            <v>Interim Award - Request for Interim Measures of Protection</v>
          </cell>
          <cell r="E379">
            <v>38017</v>
          </cell>
          <cell r="F379" t="str">
            <v>Ok</v>
          </cell>
          <cell r="G379" t="str">
            <v>English</v>
          </cell>
        </row>
        <row r="380">
          <cell r="B380" t="str">
            <v>UN/0006/02</v>
          </cell>
          <cell r="C380" t="str">
            <v>EnCana Corporation v. Republic of Ecuador</v>
          </cell>
          <cell r="D380" t="str">
            <v>Interim Award - Request for Interim Measures of Protection</v>
          </cell>
          <cell r="E380">
            <v>38017</v>
          </cell>
          <cell r="F380" t="str">
            <v>Ok</v>
          </cell>
          <cell r="G380" t="str">
            <v>Spanish</v>
          </cell>
        </row>
        <row r="381">
          <cell r="B381" t="str">
            <v>UN/0006/03</v>
          </cell>
          <cell r="C381" t="str">
            <v>EnCana Corporation v. Republic of Ecuador</v>
          </cell>
          <cell r="D381" t="str">
            <v>Partial Award on Jurisdiction</v>
          </cell>
          <cell r="E381">
            <v>38044</v>
          </cell>
          <cell r="F381" t="str">
            <v>Ok</v>
          </cell>
          <cell r="G381" t="str">
            <v>English</v>
          </cell>
        </row>
        <row r="382">
          <cell r="B382" t="str">
            <v>UN/0006/04</v>
          </cell>
          <cell r="C382" t="str">
            <v>EnCana Corporation v. Republic of Ecuador</v>
          </cell>
          <cell r="D382" t="str">
            <v>Partial Award on Jurisdiction</v>
          </cell>
          <cell r="E382">
            <v>38044</v>
          </cell>
          <cell r="F382" t="str">
            <v>Ok</v>
          </cell>
          <cell r="G382" t="str">
            <v>Spanish</v>
          </cell>
        </row>
        <row r="383">
          <cell r="B383" t="str">
            <v>UN/0006/05</v>
          </cell>
          <cell r="C383" t="str">
            <v>EnCana Corporation v. Republic of Ecuador</v>
          </cell>
          <cell r="D383" t="str">
            <v>Award</v>
          </cell>
          <cell r="E383">
            <v>38751</v>
          </cell>
          <cell r="F383" t="str">
            <v>Ok</v>
          </cell>
          <cell r="G383" t="str">
            <v>English</v>
          </cell>
        </row>
        <row r="384">
          <cell r="B384" t="str">
            <v>UN/0006/06</v>
          </cell>
          <cell r="C384" t="str">
            <v>EnCana Corporation v. Republic of Ecuador</v>
          </cell>
          <cell r="D384" t="str">
            <v>Award</v>
          </cell>
          <cell r="E384">
            <v>38751</v>
          </cell>
          <cell r="F384" t="str">
            <v>Ok</v>
          </cell>
          <cell r="G384" t="str">
            <v>Spanish</v>
          </cell>
        </row>
        <row r="385">
          <cell r="B385" t="str">
            <v>UN/0006/07</v>
          </cell>
          <cell r="C385" t="str">
            <v>EnCana Corporation v. Republic of Ecuador</v>
          </cell>
          <cell r="D385" t="str">
            <v>Partial Dissenting Opinion</v>
          </cell>
          <cell r="E385">
            <v>38751</v>
          </cell>
          <cell r="F385" t="str">
            <v>Ok</v>
          </cell>
          <cell r="G385" t="str">
            <v>English</v>
          </cell>
        </row>
        <row r="386">
          <cell r="B386" t="str">
            <v>UN/0006/08</v>
          </cell>
          <cell r="C386" t="str">
            <v>EnCana Corporation v. Republic of Ecuador</v>
          </cell>
          <cell r="D386" t="str">
            <v>Partial Dissenting Opinion</v>
          </cell>
          <cell r="E386">
            <v>38751</v>
          </cell>
          <cell r="F386" t="str">
            <v>Ok</v>
          </cell>
          <cell r="G386" t="str">
            <v>Spanish</v>
          </cell>
        </row>
        <row r="387">
          <cell r="B387" t="str">
            <v>UN/0007/01</v>
          </cell>
          <cell r="C387" t="str">
            <v>Ethyl Corporation v. The Government of Canada</v>
          </cell>
          <cell r="D387" t="str">
            <v>Decision on Jurisdiction</v>
          </cell>
          <cell r="E387">
            <v>35970</v>
          </cell>
          <cell r="F387" t="str">
            <v>Ok</v>
          </cell>
          <cell r="G387" t="str">
            <v>English</v>
          </cell>
        </row>
        <row r="388">
          <cell r="B388" t="str">
            <v>UN/0008/01</v>
          </cell>
          <cell r="C388" t="str">
            <v>European Media Ventures SA v. Czech Republic</v>
          </cell>
          <cell r="D388" t="str">
            <v>Jurisidiction</v>
          </cell>
          <cell r="E388">
            <v>38532</v>
          </cell>
          <cell r="F388" t="str">
            <v>Ok</v>
          </cell>
          <cell r="G388" t="str">
            <v>English</v>
          </cell>
        </row>
        <row r="389">
          <cell r="B389" t="str">
            <v>UN/0008/02</v>
          </cell>
          <cell r="C389" t="str">
            <v>European Media Ventures SA v. Czech Republic</v>
          </cell>
          <cell r="D389" t="str">
            <v>Award on Jurisdiction</v>
          </cell>
          <cell r="E389">
            <v>39217</v>
          </cell>
          <cell r="F389" t="str">
            <v>Ok</v>
          </cell>
          <cell r="G389" t="str">
            <v>English</v>
          </cell>
        </row>
        <row r="390">
          <cell r="B390" t="str">
            <v>UN/0008/03</v>
          </cell>
          <cell r="C390" t="str">
            <v>European Media Ventures SA v. Czech Republic</v>
          </cell>
          <cell r="D390" t="str">
            <v>Set aside application</v>
          </cell>
          <cell r="E390">
            <v>39421</v>
          </cell>
          <cell r="F390" t="str">
            <v>Ok</v>
          </cell>
          <cell r="G390" t="str">
            <v>English</v>
          </cell>
        </row>
        <row r="391">
          <cell r="B391" t="str">
            <v>UN/0009/01</v>
          </cell>
          <cell r="C391" t="str">
            <v>Gami Investments, Inc. v. The Government of the United Mexican States</v>
          </cell>
          <cell r="D391" t="str">
            <v>Final Award</v>
          </cell>
          <cell r="E391">
            <v>38306</v>
          </cell>
          <cell r="F391" t="str">
            <v>Ok</v>
          </cell>
          <cell r="G391" t="str">
            <v>English</v>
          </cell>
        </row>
        <row r="392">
          <cell r="B392" t="str">
            <v>UN/0010/01</v>
          </cell>
          <cell r="C392" t="str">
            <v>Glamis Gold, Ltd. v. The United States of America</v>
          </cell>
          <cell r="D392" t="str">
            <v>Procedural Order No. 1</v>
          </cell>
          <cell r="E392">
            <v>38414</v>
          </cell>
          <cell r="F392" t="str">
            <v>Ok</v>
          </cell>
          <cell r="G392" t="str">
            <v>English</v>
          </cell>
        </row>
        <row r="393">
          <cell r="B393" t="str">
            <v>UN/0010/02</v>
          </cell>
          <cell r="C393" t="str">
            <v>Glamis Gold, Ltd. v. The United States of America</v>
          </cell>
          <cell r="D393" t="str">
            <v>Procedural Order No. 2</v>
          </cell>
          <cell r="E393">
            <v>38503</v>
          </cell>
          <cell r="F393" t="str">
            <v>Ok</v>
          </cell>
          <cell r="G393" t="str">
            <v>English</v>
          </cell>
        </row>
        <row r="394">
          <cell r="B394" t="str">
            <v>UN/0010/03</v>
          </cell>
          <cell r="C394" t="str">
            <v>Glamis Gold, Ltd. v. The United States of America</v>
          </cell>
          <cell r="D394" t="str">
            <v>Procedural Order No. 3</v>
          </cell>
          <cell r="E394">
            <v>38524</v>
          </cell>
          <cell r="F394" t="str">
            <v>Ok</v>
          </cell>
          <cell r="G394" t="str">
            <v>English</v>
          </cell>
        </row>
        <row r="395">
          <cell r="B395" t="str">
            <v>UN/0010/04</v>
          </cell>
          <cell r="C395" t="str">
            <v>Glamis Gold, Ltd. v. The United States of America</v>
          </cell>
          <cell r="D395" t="str">
            <v>Decision</v>
          </cell>
          <cell r="E395">
            <v>38553</v>
          </cell>
          <cell r="F395" t="str">
            <v>Ok</v>
          </cell>
          <cell r="G395" t="str">
            <v>English</v>
          </cell>
        </row>
        <row r="396">
          <cell r="B396" t="str">
            <v>UN/0010/05</v>
          </cell>
          <cell r="C396" t="str">
            <v>Glamis Gold, Ltd. v. The United States of America</v>
          </cell>
          <cell r="D396" t="str">
            <v>Procedural Order No. 4</v>
          </cell>
          <cell r="E396">
            <v>38590</v>
          </cell>
          <cell r="F396" t="str">
            <v>Ok</v>
          </cell>
          <cell r="G396" t="str">
            <v>English</v>
          </cell>
        </row>
        <row r="397">
          <cell r="B397" t="str">
            <v>UN/0010/06</v>
          </cell>
          <cell r="C397" t="str">
            <v>Glamis Gold, Ltd. v. The United States of America</v>
          </cell>
          <cell r="D397" t="str">
            <v>Decision</v>
          </cell>
          <cell r="E397">
            <v>38611</v>
          </cell>
          <cell r="F397" t="str">
            <v>Ok</v>
          </cell>
          <cell r="G397" t="str">
            <v>English</v>
          </cell>
        </row>
        <row r="398">
          <cell r="B398" t="str">
            <v>UN/0010/07</v>
          </cell>
          <cell r="C398" t="str">
            <v>Glamis Gold, Ltd. v. The United States of America</v>
          </cell>
          <cell r="D398" t="str">
            <v>Procedural Order No. 5</v>
          </cell>
          <cell r="E398">
            <v>38614</v>
          </cell>
          <cell r="F398" t="str">
            <v>Ok</v>
          </cell>
          <cell r="G398" t="str">
            <v>English</v>
          </cell>
        </row>
        <row r="399">
          <cell r="B399" t="str">
            <v>UN/0010/08</v>
          </cell>
          <cell r="C399" t="str">
            <v>Glamis Gold, Ltd. v. The United States of America</v>
          </cell>
          <cell r="D399" t="str">
            <v>Procedural Order No. 6</v>
          </cell>
          <cell r="E399">
            <v>38640</v>
          </cell>
          <cell r="F399" t="str">
            <v>Ok</v>
          </cell>
          <cell r="G399" t="str">
            <v>English</v>
          </cell>
        </row>
        <row r="400">
          <cell r="B400" t="str">
            <v>UN/0010/09</v>
          </cell>
          <cell r="C400" t="str">
            <v>Glamis Gold, Ltd. v. The United States of America</v>
          </cell>
          <cell r="D400" t="str">
            <v>Procedural Order No. 7</v>
          </cell>
          <cell r="E400">
            <v>38666</v>
          </cell>
          <cell r="F400" t="str">
            <v>Ok</v>
          </cell>
          <cell r="G400" t="str">
            <v>English</v>
          </cell>
        </row>
        <row r="401">
          <cell r="B401" t="str">
            <v>UN/0010/10</v>
          </cell>
          <cell r="C401" t="str">
            <v>Glamis Gold, Ltd. v. The United States of America</v>
          </cell>
          <cell r="D401" t="str">
            <v>Decision</v>
          </cell>
          <cell r="E401">
            <v>38673</v>
          </cell>
          <cell r="F401" t="str">
            <v>Ok</v>
          </cell>
          <cell r="G401" t="str">
            <v>English</v>
          </cell>
        </row>
        <row r="402">
          <cell r="B402" t="str">
            <v>UN/0010/11</v>
          </cell>
          <cell r="C402" t="str">
            <v>Glamis Gold, Ltd. v. The United States of America</v>
          </cell>
          <cell r="D402" t="str">
            <v>Procedural Order No. 8</v>
          </cell>
          <cell r="E402">
            <v>38748</v>
          </cell>
          <cell r="F402" t="str">
            <v>Ok</v>
          </cell>
          <cell r="G402" t="str">
            <v>English</v>
          </cell>
        </row>
        <row r="403">
          <cell r="B403" t="str">
            <v>UN/0010/12</v>
          </cell>
          <cell r="C403" t="str">
            <v>Glamis Gold, Ltd. v. The United States of America</v>
          </cell>
          <cell r="D403" t="str">
            <v>Tribunal Letter</v>
          </cell>
          <cell r="E403">
            <v>38832</v>
          </cell>
          <cell r="F403" t="str">
            <v>Ok</v>
          </cell>
          <cell r="G403" t="str">
            <v>English</v>
          </cell>
        </row>
        <row r="404">
          <cell r="B404" t="str">
            <v>UN/0010/13</v>
          </cell>
          <cell r="C404" t="str">
            <v>Glamis Gold, Ltd. v. The United States of America</v>
          </cell>
          <cell r="D404" t="str">
            <v>Tribunal Letter</v>
          </cell>
          <cell r="E404">
            <v>39000</v>
          </cell>
          <cell r="F404" t="str">
            <v>Ok</v>
          </cell>
          <cell r="G404" t="str">
            <v>English</v>
          </cell>
        </row>
        <row r="405">
          <cell r="B405" t="str">
            <v>UN/0010/14</v>
          </cell>
          <cell r="C405" t="str">
            <v>Glamis Gold, Ltd. v. The United States of America</v>
          </cell>
          <cell r="D405" t="str">
            <v>Procedural Order No. 9</v>
          </cell>
          <cell r="E405">
            <v>39021</v>
          </cell>
          <cell r="F405" t="str">
            <v>Ok</v>
          </cell>
          <cell r="G405" t="str">
            <v>English</v>
          </cell>
        </row>
        <row r="406">
          <cell r="B406" t="str">
            <v>UN/0010/15</v>
          </cell>
          <cell r="C406" t="str">
            <v>Glamis Gold, Ltd. v. The United States of America</v>
          </cell>
          <cell r="D406" t="str">
            <v>Procedural Order No. 10</v>
          </cell>
          <cell r="E406">
            <v>39135</v>
          </cell>
          <cell r="F406" t="str">
            <v>Ok</v>
          </cell>
          <cell r="G406" t="str">
            <v>English</v>
          </cell>
        </row>
        <row r="407">
          <cell r="B407" t="str">
            <v>UN/0010/16</v>
          </cell>
          <cell r="C407" t="str">
            <v>Glamis Gold, Ltd. v. The United States of America</v>
          </cell>
          <cell r="D407" t="str">
            <v>Procedural Order No. 10</v>
          </cell>
          <cell r="E407">
            <v>39135</v>
          </cell>
          <cell r="F407" t="str">
            <v>Ok</v>
          </cell>
          <cell r="G407" t="str">
            <v>English</v>
          </cell>
        </row>
        <row r="408">
          <cell r="B408" t="str">
            <v>UN/0010/17</v>
          </cell>
          <cell r="C408" t="str">
            <v>Glamis Gold, Ltd. v. The United States of America</v>
          </cell>
          <cell r="D408" t="str">
            <v>Procedural Order No. 11</v>
          </cell>
          <cell r="E408">
            <v>39272</v>
          </cell>
          <cell r="F408" t="str">
            <v>Ok</v>
          </cell>
          <cell r="G408" t="str">
            <v>English</v>
          </cell>
        </row>
        <row r="409">
          <cell r="B409" t="str">
            <v>UN/0010/18</v>
          </cell>
          <cell r="C409" t="str">
            <v>Glamis Gold, Ltd. v. The United States of America</v>
          </cell>
          <cell r="D409" t="str">
            <v>Procedural Order No. 12</v>
          </cell>
          <cell r="E409">
            <v>39322</v>
          </cell>
          <cell r="F409" t="str">
            <v>Ok</v>
          </cell>
          <cell r="G409" t="str">
            <v>English</v>
          </cell>
        </row>
        <row r="410">
          <cell r="B410" t="str">
            <v>UN/0011/01</v>
          </cell>
          <cell r="C410" t="str">
            <v>Grand River Enterprises Six Nations, Ltd., et al. v. United States of America</v>
          </cell>
          <cell r="D410" t="str">
            <v>Decision on Objections to Jurisdiction</v>
          </cell>
          <cell r="E410">
            <v>38918</v>
          </cell>
          <cell r="F410" t="str">
            <v>Ok</v>
          </cell>
          <cell r="G410" t="str">
            <v>English</v>
          </cell>
        </row>
        <row r="411">
          <cell r="B411" t="str">
            <v>UN/0011/02</v>
          </cell>
          <cell r="C411" t="str">
            <v>Grand River Enterprises Six Nations, Ltd., et al. v. United States of America</v>
          </cell>
          <cell r="D411" t="str">
            <v>Decision on the Challenge to Arbitrator</v>
          </cell>
          <cell r="E411">
            <v>39414</v>
          </cell>
          <cell r="F411" t="str">
            <v>Ok</v>
          </cell>
          <cell r="G411" t="str">
            <v>English</v>
          </cell>
        </row>
        <row r="412">
          <cell r="B412" t="str">
            <v>UN/0012/01</v>
          </cell>
          <cell r="C412" t="str">
            <v>International Thunderbird Gaming Corporation v. The United Mexican States</v>
          </cell>
          <cell r="D412" t="str">
            <v>Separate Opinion</v>
          </cell>
          <cell r="E412">
            <v>38687</v>
          </cell>
          <cell r="F412" t="str">
            <v>Ok</v>
          </cell>
          <cell r="G412" t="str">
            <v>English</v>
          </cell>
        </row>
        <row r="413">
          <cell r="B413" t="str">
            <v>UN/0012/02</v>
          </cell>
          <cell r="C413" t="str">
            <v>International Thunderbird Gaming Corporation v. The United Mexican States</v>
          </cell>
          <cell r="D413" t="str">
            <v>Arbitral Award</v>
          </cell>
          <cell r="E413">
            <v>38743</v>
          </cell>
          <cell r="F413" t="str">
            <v>Ok</v>
          </cell>
          <cell r="G413" t="str">
            <v>English</v>
          </cell>
        </row>
        <row r="414">
          <cell r="B414" t="str">
            <v>UN/0012/03</v>
          </cell>
          <cell r="C414" t="str">
            <v>International Thunderbird Gaming Corporation v. The United Mexican States</v>
          </cell>
          <cell r="D414" t="str">
            <v>Judgment of the US District Court for the District of Columbia on petition to set aside award</v>
          </cell>
          <cell r="E414">
            <v>39127</v>
          </cell>
          <cell r="F414" t="str">
            <v>Ok</v>
          </cell>
          <cell r="G414" t="str">
            <v>English</v>
          </cell>
        </row>
        <row r="415">
          <cell r="B415" t="str">
            <v>UN/0013/01</v>
          </cell>
          <cell r="C415" t="str">
            <v>Ronald S. Lauder v. Czech Republic</v>
          </cell>
          <cell r="D415" t="str">
            <v>Award (Final)</v>
          </cell>
          <cell r="E415">
            <v>37137</v>
          </cell>
          <cell r="F415" t="str">
            <v>Ok</v>
          </cell>
          <cell r="G415" t="str">
            <v>English</v>
          </cell>
        </row>
        <row r="416">
          <cell r="B416" t="str">
            <v>UN/0014/01</v>
          </cell>
          <cell r="C416" t="str">
            <v>Link-Trading Joint Stock Company v. Republic of Moldova</v>
          </cell>
          <cell r="D416" t="str">
            <v>Award on Jurisdiction</v>
          </cell>
          <cell r="E416">
            <v>36938</v>
          </cell>
          <cell r="F416" t="str">
            <v>Ok</v>
          </cell>
          <cell r="G416" t="str">
            <v>English</v>
          </cell>
        </row>
        <row r="417">
          <cell r="B417" t="str">
            <v>UN/0014/02</v>
          </cell>
          <cell r="C417" t="str">
            <v>Link-Trading Joint Stock Company v. Republic of Moldova</v>
          </cell>
          <cell r="D417" t="str">
            <v>Award</v>
          </cell>
          <cell r="E417">
            <v>37364</v>
          </cell>
          <cell r="F417" t="str">
            <v>Ok</v>
          </cell>
          <cell r="G417" t="str">
            <v>English</v>
          </cell>
        </row>
        <row r="418">
          <cell r="B418" t="str">
            <v>UN/0015/01</v>
          </cell>
          <cell r="C418" t="str">
            <v>Methanex Corporation v. United States of America</v>
          </cell>
          <cell r="D418" t="str">
            <v>Decision on Amici Curiae</v>
          </cell>
          <cell r="E418">
            <v>36906</v>
          </cell>
          <cell r="F418" t="str">
            <v>Ok</v>
          </cell>
          <cell r="G418" t="str">
            <v>English</v>
          </cell>
        </row>
        <row r="419">
          <cell r="B419" t="str">
            <v>UN/0015/02</v>
          </cell>
          <cell r="C419" t="str">
            <v>Methanex Corporation v. United States of America</v>
          </cell>
          <cell r="D419" t="str">
            <v>Partial Award</v>
          </cell>
          <cell r="E419">
            <v>37475</v>
          </cell>
          <cell r="F419" t="str">
            <v>Ok</v>
          </cell>
          <cell r="G419" t="str">
            <v>English</v>
          </cell>
        </row>
        <row r="420">
          <cell r="B420" t="str">
            <v>UN/0015/03</v>
          </cell>
          <cell r="C420" t="str">
            <v>Methanex Corporation v. United States of America</v>
          </cell>
          <cell r="D420" t="str">
            <v>Final Award</v>
          </cell>
          <cell r="E420">
            <v>38567</v>
          </cell>
          <cell r="F420" t="str">
            <v>Ok</v>
          </cell>
          <cell r="G420" t="str">
            <v>English</v>
          </cell>
        </row>
        <row r="421">
          <cell r="B421" t="str">
            <v>UN/0017/01</v>
          </cell>
          <cell r="C421" t="str">
            <v>Mytilineos Holdings SA v. The State Union of Serbia &amp; Montenegro and Republic of Serbia</v>
          </cell>
          <cell r="D421" t="str">
            <v>Dissenting Opinion</v>
          </cell>
          <cell r="E421">
            <v>38966</v>
          </cell>
          <cell r="F421" t="str">
            <v>Ok</v>
          </cell>
          <cell r="G421" t="str">
            <v>English</v>
          </cell>
        </row>
        <row r="422">
          <cell r="B422" t="str">
            <v>UN/0017/02</v>
          </cell>
          <cell r="C422" t="str">
            <v>Mytilineos Holdings SA v. The State Union of Serbia &amp; Montenegro and Republic of Serbia</v>
          </cell>
          <cell r="D422" t="str">
            <v>Partial Award on Jurisdiction</v>
          </cell>
          <cell r="E422">
            <v>38968</v>
          </cell>
          <cell r="F422" t="str">
            <v>Ok</v>
          </cell>
          <cell r="G422" t="str">
            <v>English</v>
          </cell>
        </row>
        <row r="423">
          <cell r="B423" t="str">
            <v>UN/0018/01</v>
          </cell>
          <cell r="C423" t="str">
            <v>National Grid P.L.C. v. Argentine Republic</v>
          </cell>
          <cell r="D423" t="str">
            <v>Decision on Jurisdiction</v>
          </cell>
          <cell r="E423">
            <v>38888</v>
          </cell>
          <cell r="F423" t="str">
            <v>Ok</v>
          </cell>
          <cell r="G423" t="str">
            <v>English</v>
          </cell>
        </row>
        <row r="424">
          <cell r="B424" t="str">
            <v>UN/0018/02</v>
          </cell>
          <cell r="C424" t="str">
            <v>National Grid P.L.C. v. Argentine Republic</v>
          </cell>
          <cell r="D424" t="str">
            <v>Decision on Jurisdiction</v>
          </cell>
          <cell r="E424">
            <v>38888</v>
          </cell>
          <cell r="F424" t="str">
            <v>Ok</v>
          </cell>
          <cell r="G424" t="str">
            <v>Spanish</v>
          </cell>
        </row>
        <row r="425">
          <cell r="B425" t="str">
            <v>UN/0019/01</v>
          </cell>
          <cell r="C425" t="str">
            <v>Pacific Rim Cayman LLC. v. The Republic of El Salvador</v>
          </cell>
          <cell r="D425" t="str">
            <v>Notice of Intent</v>
          </cell>
          <cell r="E425">
            <v>39791</v>
          </cell>
          <cell r="F425" t="str">
            <v>Ok</v>
          </cell>
          <cell r="G425" t="str">
            <v>English</v>
          </cell>
        </row>
        <row r="426">
          <cell r="B426" t="str">
            <v>UN/0020/01</v>
          </cell>
          <cell r="C426" t="str">
            <v>Pope &amp; Talbot Inc. v. The Government of Canada</v>
          </cell>
          <cell r="D426" t="str">
            <v>Decision on Motion to Dismiss Claim</v>
          </cell>
          <cell r="E426">
            <v>36551</v>
          </cell>
          <cell r="F426" t="str">
            <v>Part of a document bundle / Separate</v>
          </cell>
          <cell r="G426" t="str">
            <v>English</v>
          </cell>
        </row>
        <row r="427">
          <cell r="B427" t="str">
            <v>UN/0020/02</v>
          </cell>
          <cell r="C427" t="str">
            <v>Pope &amp; Talbot Inc. v. The Government of Canada</v>
          </cell>
          <cell r="D427" t="str">
            <v>Award on Harmac Motion</v>
          </cell>
          <cell r="E427">
            <v>36580</v>
          </cell>
          <cell r="F427" t="str">
            <v>Ok</v>
          </cell>
          <cell r="G427" t="str">
            <v>English</v>
          </cell>
        </row>
        <row r="428">
          <cell r="B428" t="str">
            <v>UN/0020/03</v>
          </cell>
          <cell r="C428" t="str">
            <v>Pope &amp; Talbot Inc. v. The Government of Canada</v>
          </cell>
          <cell r="D428" t="str">
            <v>?</v>
          </cell>
          <cell r="E428">
            <v>36580</v>
          </cell>
          <cell r="F428" t="str">
            <v>Part of a document bundle / Separate</v>
          </cell>
          <cell r="G428" t="str">
            <v>English</v>
          </cell>
        </row>
        <row r="429">
          <cell r="B429" t="str">
            <v>UN/0020/04</v>
          </cell>
          <cell r="C429" t="str">
            <v>Pope &amp; Talbot Inc. v. The Government of Canada</v>
          </cell>
          <cell r="D429" t="str">
            <v>Decision to Ammend Procedural Order 5 (Confidentiality)</v>
          </cell>
          <cell r="E429">
            <v>36618</v>
          </cell>
          <cell r="F429" t="str">
            <v>Part of a document bundle / Separate</v>
          </cell>
          <cell r="G429" t="str">
            <v>English</v>
          </cell>
        </row>
        <row r="430">
          <cell r="B430" t="str">
            <v>UN/0020/05</v>
          </cell>
          <cell r="C430" t="str">
            <v>Pope &amp; Talbot Inc. v. The Government of Canada</v>
          </cell>
          <cell r="D430" t="str">
            <v>Interim Award</v>
          </cell>
          <cell r="E430">
            <v>36703</v>
          </cell>
          <cell r="F430" t="str">
            <v>Ok</v>
          </cell>
          <cell r="G430" t="str">
            <v>English</v>
          </cell>
        </row>
        <row r="431">
          <cell r="B431" t="str">
            <v>UN/0020/06</v>
          </cell>
          <cell r="C431" t="str">
            <v>Pope &amp; Talbot Inc. v. The Government of Canada</v>
          </cell>
          <cell r="D431" t="str">
            <v>Interim Award</v>
          </cell>
          <cell r="E431">
            <v>36703</v>
          </cell>
          <cell r="F431" t="str">
            <v>Ok</v>
          </cell>
          <cell r="G431" t="str">
            <v>English</v>
          </cell>
        </row>
        <row r="432">
          <cell r="B432" t="str">
            <v>UN/0020/07</v>
          </cell>
          <cell r="C432" t="str">
            <v>Pope &amp; Talbot Inc. v. The Government of Canada</v>
          </cell>
          <cell r="D432" t="str">
            <v>Decision on Motion Regarding Superfee</v>
          </cell>
          <cell r="E432">
            <v>36745</v>
          </cell>
          <cell r="F432" t="str">
            <v>Part of a document bundle / Separate</v>
          </cell>
          <cell r="G432" t="str">
            <v>English</v>
          </cell>
        </row>
        <row r="433">
          <cell r="B433" t="str">
            <v>UN/0020/08</v>
          </cell>
          <cell r="C433" t="str">
            <v>Pope &amp; Talbot Inc. v. The Government of Canada</v>
          </cell>
          <cell r="D433" t="str">
            <v>Decision</v>
          </cell>
          <cell r="E433">
            <v>36775</v>
          </cell>
          <cell r="F433" t="str">
            <v>Ok</v>
          </cell>
          <cell r="G433" t="str">
            <v>English</v>
          </cell>
        </row>
        <row r="434">
          <cell r="B434" t="str">
            <v>UN/0020/09</v>
          </cell>
          <cell r="C434" t="str">
            <v>Pope &amp; Talbot Inc. v. The Government of Canada</v>
          </cell>
          <cell r="D434" t="str">
            <v>Decision</v>
          </cell>
          <cell r="E434">
            <v>36796</v>
          </cell>
          <cell r="F434" t="str">
            <v>Ok</v>
          </cell>
          <cell r="G434" t="str">
            <v>English</v>
          </cell>
        </row>
        <row r="435">
          <cell r="B435" t="str">
            <v>UN/0020/10</v>
          </cell>
          <cell r="C435" t="str">
            <v>Pope &amp; Talbot Inc. v. The Government of Canada</v>
          </cell>
          <cell r="D435" t="str">
            <v>Award</v>
          </cell>
          <cell r="E435">
            <v>36991</v>
          </cell>
          <cell r="F435" t="str">
            <v>Ok</v>
          </cell>
          <cell r="G435" t="str">
            <v>English</v>
          </cell>
        </row>
        <row r="436">
          <cell r="B436" t="str">
            <v>UN/0020/11</v>
          </cell>
          <cell r="C436" t="str">
            <v>Pope &amp; Talbot Inc. v. The Government of Canada</v>
          </cell>
          <cell r="D436" t="str">
            <v>Award on the Merits of Phase 2</v>
          </cell>
          <cell r="E436">
            <v>36991</v>
          </cell>
          <cell r="F436" t="str">
            <v>Ok</v>
          </cell>
          <cell r="G436" t="str">
            <v>English</v>
          </cell>
        </row>
        <row r="437">
          <cell r="B437" t="str">
            <v>UN/0020/12</v>
          </cell>
          <cell r="C437" t="str">
            <v>Pope &amp; Talbot Inc. v. The Government of Canada</v>
          </cell>
          <cell r="D437" t="str">
            <v>Letter from Principal Counsel</v>
          </cell>
          <cell r="E437">
            <v>37113</v>
          </cell>
          <cell r="F437" t="str">
            <v>Ok</v>
          </cell>
          <cell r="G437" t="str">
            <v>English</v>
          </cell>
        </row>
        <row r="438">
          <cell r="B438" t="str">
            <v>UN/0020/13</v>
          </cell>
          <cell r="C438" t="str">
            <v>Pope &amp; Talbot Inc. v. The Government of Canada</v>
          </cell>
          <cell r="D438" t="str">
            <v>Tribunal Letter to Disputing Parties</v>
          </cell>
          <cell r="E438">
            <v>37117</v>
          </cell>
          <cell r="F438" t="str">
            <v>Ok</v>
          </cell>
          <cell r="G438" t="str">
            <v>English</v>
          </cell>
        </row>
        <row r="439">
          <cell r="B439" t="str">
            <v>UN/0020/14</v>
          </cell>
          <cell r="C439" t="str">
            <v>Pope &amp; Talbot Inc. v. The Government of Canada</v>
          </cell>
          <cell r="D439" t="str">
            <v>Tribunal Letter to Disputing Parties</v>
          </cell>
          <cell r="E439">
            <v>37151</v>
          </cell>
          <cell r="F439" t="str">
            <v>Ok</v>
          </cell>
          <cell r="G439" t="str">
            <v>English</v>
          </cell>
        </row>
        <row r="440">
          <cell r="B440" t="str">
            <v>UN/0020/15</v>
          </cell>
          <cell r="C440" t="str">
            <v>Pope &amp; Talbot Inc. v. The Government of Canada</v>
          </cell>
          <cell r="D440" t="str">
            <v>Interim Order by Arbitral Tribunal</v>
          </cell>
          <cell r="E440">
            <v>37320</v>
          </cell>
          <cell r="F440" t="str">
            <v>Ok</v>
          </cell>
          <cell r="G440" t="str">
            <v>English</v>
          </cell>
        </row>
        <row r="441">
          <cell r="B441" t="str">
            <v>UN/0020/16</v>
          </cell>
          <cell r="C441" t="str">
            <v>Pope &amp; Talbot Inc. v. The Government of Canada</v>
          </cell>
          <cell r="D441" t="str">
            <v>Decision and Order by the Arbitral Tribunal</v>
          </cell>
          <cell r="E441">
            <v>37326</v>
          </cell>
          <cell r="F441" t="str">
            <v>Ok</v>
          </cell>
          <cell r="G441" t="str">
            <v>English</v>
          </cell>
        </row>
        <row r="442">
          <cell r="B442" t="str">
            <v>UN/0020/17</v>
          </cell>
          <cell r="C442" t="str">
            <v>Pope &amp; Talbot Inc. v. The Government of Canada</v>
          </cell>
          <cell r="D442" t="str">
            <v>Ruling Concerning the Inverstor's Motion to Change the Place of Arbitration</v>
          </cell>
          <cell r="E442">
            <v>37329</v>
          </cell>
          <cell r="F442" t="str">
            <v>Ok</v>
          </cell>
          <cell r="G442" t="str">
            <v>English</v>
          </cell>
        </row>
        <row r="443">
          <cell r="B443" t="str">
            <v>UN/0020/18</v>
          </cell>
          <cell r="C443" t="str">
            <v>Pope &amp; Talbot Inc. v. The Government of Canada</v>
          </cell>
          <cell r="D443" t="str">
            <v>Letter from the Tribunal</v>
          </cell>
          <cell r="E443">
            <v>37336</v>
          </cell>
          <cell r="F443" t="str">
            <v>Ok</v>
          </cell>
          <cell r="G443" t="str">
            <v>English</v>
          </cell>
        </row>
        <row r="444">
          <cell r="B444" t="str">
            <v>UN/0020/19</v>
          </cell>
          <cell r="C444" t="str">
            <v>Pope &amp; Talbot Inc. v. The Government of Canada</v>
          </cell>
          <cell r="D444" t="str">
            <v>Award on Damages</v>
          </cell>
          <cell r="E444">
            <v>37407</v>
          </cell>
          <cell r="F444" t="str">
            <v>Ok</v>
          </cell>
          <cell r="G444" t="str">
            <v>English</v>
          </cell>
        </row>
        <row r="445">
          <cell r="B445" t="str">
            <v>UN/0020/20</v>
          </cell>
          <cell r="C445" t="str">
            <v>Pope &amp; Talbot Inc. v. The Government of Canada</v>
          </cell>
          <cell r="D445" t="str">
            <v>Award on Damages</v>
          </cell>
          <cell r="E445">
            <v>37407</v>
          </cell>
          <cell r="F445" t="str">
            <v>Ok</v>
          </cell>
          <cell r="G445" t="str">
            <v>English</v>
          </cell>
        </row>
        <row r="446">
          <cell r="B446" t="str">
            <v>UN/0020/21</v>
          </cell>
          <cell r="C446" t="str">
            <v>Pope &amp; Talbot Inc. v. The Government of Canada</v>
          </cell>
          <cell r="D446" t="str">
            <v>Amended Procedural Order on Confidentiality No. 5</v>
          </cell>
          <cell r="E446">
            <v>37516</v>
          </cell>
          <cell r="F446" t="str">
            <v>Ok</v>
          </cell>
          <cell r="G446" t="str">
            <v>English</v>
          </cell>
        </row>
        <row r="447">
          <cell r="B447" t="str">
            <v>UN/0020/22</v>
          </cell>
          <cell r="C447" t="str">
            <v>Pope &amp; Talbot Inc. v. The Government of Canada</v>
          </cell>
          <cell r="D447" t="str">
            <v>Final Award</v>
          </cell>
          <cell r="E447">
            <v>37586</v>
          </cell>
          <cell r="F447" t="str">
            <v>Ok</v>
          </cell>
          <cell r="G447" t="str">
            <v>English</v>
          </cell>
        </row>
        <row r="448">
          <cell r="B448" t="str">
            <v>UN/0020/23</v>
          </cell>
          <cell r="C448" t="str">
            <v>Pope &amp; Talbot Inc. v. The Government of Canada</v>
          </cell>
          <cell r="D448" t="str">
            <v>Procedural Order 1</v>
          </cell>
          <cell r="E448" t="str">
            <v>?</v>
          </cell>
          <cell r="F448" t="str">
            <v>Part of a document bundle / Separate</v>
          </cell>
          <cell r="G448" t="str">
            <v>English</v>
          </cell>
        </row>
        <row r="449">
          <cell r="B449" t="str">
            <v>UN/0020/24</v>
          </cell>
          <cell r="C449" t="str">
            <v>Pope &amp; Talbot Inc. v. The Government of Canada</v>
          </cell>
          <cell r="D449" t="str">
            <v>Procedural Order 2</v>
          </cell>
          <cell r="E449">
            <v>36461</v>
          </cell>
          <cell r="F449" t="str">
            <v>Part of a document bundle / Separate</v>
          </cell>
          <cell r="G449" t="str">
            <v>English</v>
          </cell>
        </row>
        <row r="450">
          <cell r="B450" t="str">
            <v>UN/0020/25</v>
          </cell>
          <cell r="C450" t="str">
            <v>Pope &amp; Talbot Inc. v. The Government of Canada</v>
          </cell>
          <cell r="D450" t="str">
            <v>Procedural Order 3</v>
          </cell>
          <cell r="E450">
            <v>36462</v>
          </cell>
          <cell r="F450" t="str">
            <v>Part of a document bundle / Separate</v>
          </cell>
          <cell r="G450" t="str">
            <v>English</v>
          </cell>
        </row>
        <row r="451">
          <cell r="B451" t="str">
            <v>UN/0020/26</v>
          </cell>
          <cell r="C451" t="str">
            <v>Pope &amp; Talbot Inc. v. The Government of Canada</v>
          </cell>
          <cell r="D451" t="str">
            <v>Procedural Order 4</v>
          </cell>
          <cell r="E451">
            <v>36462</v>
          </cell>
          <cell r="F451" t="str">
            <v>Part of a document bundle / Separate</v>
          </cell>
          <cell r="G451" t="str">
            <v>English</v>
          </cell>
        </row>
        <row r="452">
          <cell r="B452" t="str">
            <v>UN/0020/27</v>
          </cell>
          <cell r="C452" t="str">
            <v>Pope &amp; Talbot Inc. v. The Government of Canada</v>
          </cell>
          <cell r="D452" t="str">
            <v>Procedural Order 5</v>
          </cell>
          <cell r="E452">
            <v>36511</v>
          </cell>
          <cell r="F452" t="str">
            <v>Part of a document bundle / Separate</v>
          </cell>
          <cell r="G452" t="str">
            <v>English</v>
          </cell>
        </row>
        <row r="453">
          <cell r="B453" t="str">
            <v>UN/0020/28</v>
          </cell>
          <cell r="C453" t="str">
            <v>Pope &amp; Talbot Inc. v. The Government of Canada</v>
          </cell>
          <cell r="D453" t="str">
            <v>Procedural Order 6</v>
          </cell>
          <cell r="E453">
            <v>36511</v>
          </cell>
          <cell r="F453" t="str">
            <v>Part of a document bundle / Separate</v>
          </cell>
          <cell r="G453" t="str">
            <v>English</v>
          </cell>
        </row>
        <row r="454">
          <cell r="B454" t="str">
            <v>UN/0020/29</v>
          </cell>
          <cell r="C454" t="str">
            <v>Pope &amp; Talbot Inc. v. The Government of Canada</v>
          </cell>
          <cell r="D454" t="str">
            <v>Procedural Order 7</v>
          </cell>
          <cell r="E454">
            <v>36544</v>
          </cell>
          <cell r="F454" t="str">
            <v>Part of a document bundle / Separate</v>
          </cell>
          <cell r="G454" t="str">
            <v>English</v>
          </cell>
        </row>
        <row r="455">
          <cell r="B455" t="str">
            <v>UN/0020/30</v>
          </cell>
          <cell r="C455" t="str">
            <v>Pope &amp; Talbot Inc. v. The Government of Canada</v>
          </cell>
          <cell r="D455" t="str">
            <v>Procedural Order 8</v>
          </cell>
          <cell r="E455" t="str">
            <v>000000</v>
          </cell>
          <cell r="F455" t="str">
            <v>Part of a document bundle / Separate</v>
          </cell>
          <cell r="G455" t="str">
            <v>English</v>
          </cell>
        </row>
        <row r="456">
          <cell r="B456" t="str">
            <v>UN/0020/31</v>
          </cell>
          <cell r="C456" t="str">
            <v>Pope &amp; Talbot Inc. v. The Government of Canada</v>
          </cell>
          <cell r="D456" t="str">
            <v>Procedural Order 9</v>
          </cell>
          <cell r="E456">
            <v>36718</v>
          </cell>
          <cell r="F456" t="str">
            <v>Part of a document bundle / Separate</v>
          </cell>
          <cell r="G456" t="str">
            <v>English</v>
          </cell>
        </row>
        <row r="457">
          <cell r="B457" t="str">
            <v>UN/0020/32</v>
          </cell>
          <cell r="C457" t="str">
            <v>Pope &amp; Talbot Inc. v. The Government of Canada</v>
          </cell>
          <cell r="D457" t="str">
            <v>Procedural Order 10</v>
          </cell>
          <cell r="E457" t="str">
            <v>?</v>
          </cell>
          <cell r="F457" t="str">
            <v>Part of a document bundle / Separate</v>
          </cell>
          <cell r="G457" t="str">
            <v>English</v>
          </cell>
        </row>
        <row r="458">
          <cell r="B458" t="str">
            <v>UN/0020/33</v>
          </cell>
          <cell r="C458" t="str">
            <v>Pope &amp; Talbot Inc. v. The Government of Canada</v>
          </cell>
          <cell r="D458" t="str">
            <v>Procedural Order 11</v>
          </cell>
          <cell r="E458">
            <v>36775</v>
          </cell>
          <cell r="F458" t="str">
            <v>Part of a document bundle / Separate</v>
          </cell>
          <cell r="G458" t="str">
            <v>English</v>
          </cell>
        </row>
        <row r="459">
          <cell r="B459" t="str">
            <v>UN/0020/34</v>
          </cell>
          <cell r="C459" t="str">
            <v>Pope &amp; Talbot Inc. v. The Government of Canada</v>
          </cell>
          <cell r="D459" t="str">
            <v>Decision on Claimant's Motion for Interim Measures</v>
          </cell>
          <cell r="E459" t="str">
            <v>000000</v>
          </cell>
          <cell r="F459" t="str">
            <v>Part of a document bundle / Separate</v>
          </cell>
          <cell r="G459" t="str">
            <v>English</v>
          </cell>
        </row>
        <row r="460">
          <cell r="B460" t="str">
            <v>UN/0021/01</v>
          </cell>
          <cell r="C460" t="str">
            <v>Pren Nreka v. Czech Republic</v>
          </cell>
          <cell r="D460" t="str">
            <v>Recours en Annulation</v>
          </cell>
          <cell r="E460">
            <v>39716</v>
          </cell>
          <cell r="F460" t="str">
            <v>Ok</v>
          </cell>
          <cell r="G460" t="str">
            <v>French</v>
          </cell>
        </row>
        <row r="461">
          <cell r="B461" t="str">
            <v>UN/0021/02</v>
          </cell>
          <cell r="C461" t="str">
            <v>Pren Nreka v. Czech Republic</v>
          </cell>
          <cell r="D461" t="str">
            <v>Arbitral Award</v>
          </cell>
          <cell r="E461" t="str">
            <v>000207</v>
          </cell>
          <cell r="F461" t="str">
            <v>Not available / Not public</v>
          </cell>
          <cell r="G461" t="str">
            <v>English</v>
          </cell>
        </row>
        <row r="462">
          <cell r="B462" t="str">
            <v>UN/0022/01</v>
          </cell>
          <cell r="C462" t="str">
            <v xml:space="preserve">S.D. Myers, Inc. v. Canada </v>
          </cell>
          <cell r="D462" t="str">
            <v>Tribunal Amendment to Procedural Order No. 5</v>
          </cell>
          <cell r="E462">
            <v>36618</v>
          </cell>
          <cell r="F462" t="str">
            <v>Ok</v>
          </cell>
          <cell r="G462" t="str">
            <v>English</v>
          </cell>
        </row>
        <row r="463">
          <cell r="B463" t="str">
            <v>UN/0022/02</v>
          </cell>
          <cell r="C463" t="str">
            <v xml:space="preserve">S.D. Myers, Inc. v. Canada </v>
          </cell>
          <cell r="D463" t="str">
            <v>Procedural Order No. 16 (concerning confidentiality in materials produced in the arbitration)</v>
          </cell>
          <cell r="E463">
            <v>36659</v>
          </cell>
          <cell r="F463" t="str">
            <v>Ok</v>
          </cell>
          <cell r="G463" t="str">
            <v>English</v>
          </cell>
        </row>
        <row r="464">
          <cell r="B464" t="str">
            <v>UN/0022/03</v>
          </cell>
          <cell r="C464" t="str">
            <v xml:space="preserve">S.D. Myers, Inc. v. Canada </v>
          </cell>
          <cell r="D464" t="str">
            <v>Separate Opinion by Dr. Bryan Schwartz</v>
          </cell>
          <cell r="E464">
            <v>36842</v>
          </cell>
          <cell r="F464" t="str">
            <v>Ok</v>
          </cell>
          <cell r="G464" t="str">
            <v>English</v>
          </cell>
        </row>
        <row r="465">
          <cell r="B465" t="str">
            <v>UN/0022/04</v>
          </cell>
          <cell r="C465" t="str">
            <v xml:space="preserve">S.D. Myers, Inc. v. Canada </v>
          </cell>
          <cell r="D465" t="str">
            <v>Partial Award</v>
          </cell>
          <cell r="E465">
            <v>36843</v>
          </cell>
          <cell r="F465" t="str">
            <v>Ok</v>
          </cell>
          <cell r="G465" t="str">
            <v>English</v>
          </cell>
        </row>
        <row r="466">
          <cell r="B466" t="str">
            <v>UN/0022/05</v>
          </cell>
          <cell r="C466" t="str">
            <v xml:space="preserve">S.D. Myers, Inc. v. Canada </v>
          </cell>
          <cell r="D466" t="str">
            <v>Award (Merits)</v>
          </cell>
          <cell r="E466">
            <v>36843</v>
          </cell>
          <cell r="F466" t="str">
            <v>Ok</v>
          </cell>
          <cell r="G466" t="str">
            <v>English</v>
          </cell>
        </row>
        <row r="467">
          <cell r="B467" t="str">
            <v>UN/0022/06</v>
          </cell>
          <cell r="C467" t="str">
            <v xml:space="preserve">S.D. Myers, Inc. v. Canada </v>
          </cell>
          <cell r="D467" t="str">
            <v>Separate Concurring Opinion</v>
          </cell>
          <cell r="E467">
            <v>36843</v>
          </cell>
          <cell r="F467" t="str">
            <v>Ok</v>
          </cell>
          <cell r="G467" t="str">
            <v>English</v>
          </cell>
        </row>
        <row r="468">
          <cell r="B468" t="str">
            <v>UN/0022/07</v>
          </cell>
          <cell r="C468" t="str">
            <v xml:space="preserve">S.D. Myers, Inc. v. Canada </v>
          </cell>
          <cell r="D468" t="str">
            <v>Procedural Orders Nos. 17 and 18</v>
          </cell>
          <cell r="E468">
            <v>36948</v>
          </cell>
          <cell r="F468" t="str">
            <v>Ok</v>
          </cell>
          <cell r="G468" t="str">
            <v>English</v>
          </cell>
        </row>
        <row r="469">
          <cell r="B469" t="str">
            <v>UN/0022/08</v>
          </cell>
          <cell r="C469" t="str">
            <v xml:space="preserve">S.D. Myers, Inc. v. Canada </v>
          </cell>
          <cell r="D469" t="str">
            <v>Procedural Order No. 19</v>
          </cell>
          <cell r="E469">
            <v>37067</v>
          </cell>
          <cell r="F469" t="str">
            <v>Ok</v>
          </cell>
          <cell r="G469" t="str">
            <v>English</v>
          </cell>
        </row>
        <row r="470">
          <cell r="B470" t="str">
            <v>UN/0022/09</v>
          </cell>
          <cell r="C470" t="str">
            <v xml:space="preserve">S.D. Myers, Inc. v. Canada </v>
          </cell>
          <cell r="D470" t="str">
            <v>Procedural Order No. 20</v>
          </cell>
          <cell r="E470">
            <v>37128</v>
          </cell>
          <cell r="F470" t="str">
            <v>Ok</v>
          </cell>
          <cell r="G470" t="str">
            <v>English</v>
          </cell>
        </row>
        <row r="471">
          <cell r="B471" t="str">
            <v>UN/0022/10</v>
          </cell>
          <cell r="C471" t="str">
            <v xml:space="preserve">S.D. Myers, Inc. v. Canada </v>
          </cell>
          <cell r="D471" t="str">
            <v>Second Partial Award (Damages)</v>
          </cell>
          <cell r="E471">
            <v>37550</v>
          </cell>
          <cell r="F471" t="str">
            <v>Ok</v>
          </cell>
          <cell r="G471" t="str">
            <v>English</v>
          </cell>
        </row>
        <row r="472">
          <cell r="B472" t="str">
            <v>UN/0022/12</v>
          </cell>
          <cell r="C472" t="str">
            <v xml:space="preserve">S.D. Myers, Inc. v. Canada </v>
          </cell>
          <cell r="D472" t="str">
            <v>Procedural Order No. 21</v>
          </cell>
          <cell r="E472">
            <v>37592</v>
          </cell>
          <cell r="F472" t="str">
            <v>Ok</v>
          </cell>
          <cell r="G472" t="str">
            <v>English</v>
          </cell>
        </row>
        <row r="473">
          <cell r="B473" t="str">
            <v>UN/0022/13</v>
          </cell>
          <cell r="C473" t="str">
            <v xml:space="preserve">S.D. Myers, Inc. v. Canada </v>
          </cell>
          <cell r="D473" t="str">
            <v>Final Award</v>
          </cell>
          <cell r="E473">
            <v>37620</v>
          </cell>
          <cell r="F473" t="str">
            <v>Ok</v>
          </cell>
          <cell r="G473" t="str">
            <v>English</v>
          </cell>
        </row>
        <row r="474">
          <cell r="B474" t="str">
            <v>UN/0022/14</v>
          </cell>
          <cell r="C474" t="str">
            <v xml:space="preserve">S.D. Myers, Inc. v. Canada </v>
          </cell>
          <cell r="D474" t="str">
            <v>Dissenting opinion on costs</v>
          </cell>
          <cell r="E474">
            <v>37620</v>
          </cell>
          <cell r="F474" t="str">
            <v>Ok</v>
          </cell>
          <cell r="G474" t="str">
            <v>English</v>
          </cell>
        </row>
        <row r="475">
          <cell r="B475" t="str">
            <v>UN/0022/15</v>
          </cell>
          <cell r="C475" t="str">
            <v xml:space="preserve">S.D. Myers, Inc. v. Canada </v>
          </cell>
          <cell r="D475" t="str">
            <v>Review by Federal Court of Canada</v>
          </cell>
          <cell r="E475">
            <v>37999</v>
          </cell>
          <cell r="F475" t="str">
            <v>Ok</v>
          </cell>
          <cell r="G475" t="str">
            <v>English</v>
          </cell>
        </row>
        <row r="476">
          <cell r="B476" t="str">
            <v>UN/0022/16</v>
          </cell>
          <cell r="C476" t="str">
            <v xml:space="preserve">S.D. Myers, Inc. v. Canada </v>
          </cell>
          <cell r="D476" t="str">
            <v>Procedural Order 1</v>
          </cell>
          <cell r="E476" t="str">
            <v>?</v>
          </cell>
          <cell r="F476" t="str">
            <v>Part of a document bundle / Separate</v>
          </cell>
          <cell r="G476" t="str">
            <v>English</v>
          </cell>
        </row>
        <row r="477">
          <cell r="B477" t="str">
            <v>UN/0022/17</v>
          </cell>
          <cell r="C477" t="str">
            <v xml:space="preserve">S.D. Myers, Inc. v. Canada </v>
          </cell>
          <cell r="D477" t="str">
            <v>Procedural Order 2</v>
          </cell>
          <cell r="E477" t="str">
            <v>?</v>
          </cell>
          <cell r="F477" t="str">
            <v>Part of a document bundle / Separate</v>
          </cell>
          <cell r="G477" t="str">
            <v>English</v>
          </cell>
        </row>
        <row r="478">
          <cell r="B478" t="str">
            <v>UN/0022/18</v>
          </cell>
          <cell r="C478" t="str">
            <v xml:space="preserve">S.D. Myers, Inc. v. Canada </v>
          </cell>
          <cell r="D478" t="str">
            <v>Procedural Order 3</v>
          </cell>
          <cell r="E478" t="str">
            <v>?</v>
          </cell>
          <cell r="F478" t="str">
            <v>Part of a document bundle / Separate</v>
          </cell>
          <cell r="G478" t="str">
            <v>English</v>
          </cell>
        </row>
        <row r="479">
          <cell r="B479" t="str">
            <v>UN/0022/19</v>
          </cell>
          <cell r="C479" t="str">
            <v xml:space="preserve">S.D. Myers, Inc. v. Canada </v>
          </cell>
          <cell r="D479" t="str">
            <v>Procedural Order 4</v>
          </cell>
          <cell r="E479" t="str">
            <v>?</v>
          </cell>
          <cell r="F479" t="str">
            <v>Part of a document bundle / Separate</v>
          </cell>
          <cell r="G479" t="str">
            <v>English</v>
          </cell>
        </row>
        <row r="480">
          <cell r="B480" t="str">
            <v>UN/0022/20</v>
          </cell>
          <cell r="C480" t="str">
            <v xml:space="preserve">S.D. Myers, Inc. v. Canada </v>
          </cell>
          <cell r="D480" t="str">
            <v>Procedural Order 5</v>
          </cell>
          <cell r="E480" t="str">
            <v>?</v>
          </cell>
          <cell r="F480" t="str">
            <v>Part of a document bundle / Separate</v>
          </cell>
          <cell r="G480" t="str">
            <v>English</v>
          </cell>
        </row>
        <row r="481">
          <cell r="B481" t="str">
            <v>UN/0022/21</v>
          </cell>
          <cell r="C481" t="str">
            <v xml:space="preserve">S.D. Myers, Inc. v. Canada </v>
          </cell>
          <cell r="D481" t="str">
            <v>Procedural Order 6</v>
          </cell>
          <cell r="E481" t="str">
            <v>?</v>
          </cell>
          <cell r="F481" t="str">
            <v>Part of a document bundle / Separate</v>
          </cell>
          <cell r="G481" t="str">
            <v>English</v>
          </cell>
        </row>
        <row r="482">
          <cell r="B482" t="str">
            <v>UN/0022/22</v>
          </cell>
          <cell r="C482" t="str">
            <v xml:space="preserve">S.D. Myers, Inc. v. Canada </v>
          </cell>
          <cell r="D482" t="str">
            <v>Procedural Order 7</v>
          </cell>
          <cell r="E482" t="str">
            <v>?</v>
          </cell>
          <cell r="F482" t="str">
            <v>Part of a document bundle / Separate</v>
          </cell>
          <cell r="G482" t="str">
            <v>English</v>
          </cell>
        </row>
        <row r="483">
          <cell r="B483" t="str">
            <v>UN/0022/23</v>
          </cell>
          <cell r="C483" t="str">
            <v xml:space="preserve">S.D. Myers, Inc. v. Canada </v>
          </cell>
          <cell r="D483" t="str">
            <v>Procedural Order 8</v>
          </cell>
          <cell r="E483" t="str">
            <v>?</v>
          </cell>
          <cell r="F483" t="str">
            <v>Part of a document bundle / Separate</v>
          </cell>
          <cell r="G483" t="str">
            <v>English</v>
          </cell>
        </row>
        <row r="484">
          <cell r="B484" t="str">
            <v>UN/0022/24</v>
          </cell>
          <cell r="C484" t="str">
            <v xml:space="preserve">S.D. Myers, Inc. v. Canada </v>
          </cell>
          <cell r="D484" t="str">
            <v>Procedural Order 9</v>
          </cell>
          <cell r="E484" t="str">
            <v>?</v>
          </cell>
          <cell r="F484" t="str">
            <v>Part of a document bundle / Separate</v>
          </cell>
          <cell r="G484" t="str">
            <v>English</v>
          </cell>
        </row>
        <row r="485">
          <cell r="B485" t="str">
            <v>UN/0022/25</v>
          </cell>
          <cell r="C485" t="str">
            <v xml:space="preserve">S.D. Myers, Inc. v. Canada </v>
          </cell>
          <cell r="D485" t="str">
            <v>Procedural Order 10</v>
          </cell>
          <cell r="E485" t="str">
            <v>?</v>
          </cell>
          <cell r="F485" t="str">
            <v>Part of a document bundle / Separate</v>
          </cell>
          <cell r="G485" t="str">
            <v>English</v>
          </cell>
        </row>
        <row r="486">
          <cell r="B486" t="str">
            <v>UN/0022/26</v>
          </cell>
          <cell r="C486" t="str">
            <v xml:space="preserve">S.D. Myers, Inc. v. Canada </v>
          </cell>
          <cell r="D486" t="str">
            <v>Procedural Order 11</v>
          </cell>
          <cell r="E486" t="str">
            <v>?</v>
          </cell>
          <cell r="F486" t="str">
            <v>Part of a document bundle / Separate</v>
          </cell>
          <cell r="G486" t="str">
            <v>English</v>
          </cell>
        </row>
        <row r="487">
          <cell r="B487" t="str">
            <v>UN/0022/27</v>
          </cell>
          <cell r="C487" t="str">
            <v xml:space="preserve">S.D. Myers, Inc. v. Canada </v>
          </cell>
          <cell r="D487" t="str">
            <v>Procedural Order 12</v>
          </cell>
          <cell r="E487" t="str">
            <v>?</v>
          </cell>
          <cell r="F487" t="str">
            <v>Part of a document bundle / Separate</v>
          </cell>
          <cell r="G487" t="str">
            <v>English</v>
          </cell>
        </row>
        <row r="488">
          <cell r="B488" t="str">
            <v>UN/0022/28</v>
          </cell>
          <cell r="C488" t="str">
            <v xml:space="preserve">S.D. Myers, Inc. v. Canada </v>
          </cell>
          <cell r="D488" t="str">
            <v>Procedural Order 13</v>
          </cell>
          <cell r="E488" t="str">
            <v>?</v>
          </cell>
          <cell r="F488" t="str">
            <v>Part of a document bundle / Separate</v>
          </cell>
          <cell r="G488" t="str">
            <v>English</v>
          </cell>
        </row>
        <row r="489">
          <cell r="B489" t="str">
            <v>UN/0022/29</v>
          </cell>
          <cell r="C489" t="str">
            <v xml:space="preserve">S.D. Myers, Inc. v. Canada </v>
          </cell>
          <cell r="D489" t="str">
            <v>Procedural Order 14</v>
          </cell>
          <cell r="E489" t="str">
            <v>?</v>
          </cell>
          <cell r="F489" t="str">
            <v>Part of a document bundle / Separate</v>
          </cell>
          <cell r="G489" t="str">
            <v>English</v>
          </cell>
        </row>
        <row r="490">
          <cell r="B490" t="str">
            <v>UN/0022/30</v>
          </cell>
          <cell r="C490" t="str">
            <v xml:space="preserve">S.D. Myers, Inc. v. Canada </v>
          </cell>
          <cell r="D490" t="str">
            <v>Procedural Order 15</v>
          </cell>
          <cell r="E490" t="str">
            <v>?</v>
          </cell>
          <cell r="F490" t="str">
            <v>Part of a document bundle / Separate</v>
          </cell>
          <cell r="G490" t="str">
            <v>English</v>
          </cell>
        </row>
        <row r="491">
          <cell r="B491" t="str">
            <v>UN/0022/31</v>
          </cell>
          <cell r="C491" t="str">
            <v xml:space="preserve">S.D. Myers, Inc. v. Canada </v>
          </cell>
          <cell r="D491" t="str">
            <v>Procedural Order 16</v>
          </cell>
          <cell r="E491" t="str">
            <v>?</v>
          </cell>
          <cell r="F491" t="str">
            <v>Part of a document bundle / Separate</v>
          </cell>
          <cell r="G491" t="str">
            <v>English</v>
          </cell>
        </row>
        <row r="492">
          <cell r="B492" t="str">
            <v>UN/0023/01</v>
          </cell>
          <cell r="C492" t="str">
            <v>Sergei Paushok, CJSC Golden East Company and CJSC Vostokneftegaz Company v. The Government of Mongolia</v>
          </cell>
          <cell r="D492" t="str">
            <v>Order on Interim Measures</v>
          </cell>
          <cell r="E492">
            <v>39693</v>
          </cell>
          <cell r="F492" t="str">
            <v>Ok</v>
          </cell>
          <cell r="G492" t="str">
            <v>English</v>
          </cell>
        </row>
        <row r="493">
          <cell r="B493" t="str">
            <v>UN/0024/01</v>
          </cell>
          <cell r="C493" t="str">
            <v>Société Générale In respect of DR Energy Holdings Limited and Empresa Distribuidora de Electricidad del Este, S.A. v. The Dominican Republic</v>
          </cell>
          <cell r="D493" t="str">
            <v>Preliminary Objections to Jurisdiction</v>
          </cell>
          <cell r="E493">
            <v>39710</v>
          </cell>
          <cell r="F493" t="str">
            <v>Ok</v>
          </cell>
          <cell r="G493" t="str">
            <v>English</v>
          </cell>
        </row>
        <row r="494">
          <cell r="B494" t="str">
            <v>UN/0025/01</v>
          </cell>
          <cell r="C494" t="str">
            <v>Swembalt AB, Sweden v. Republic of Latvia</v>
          </cell>
          <cell r="D494" t="str">
            <v>Award</v>
          </cell>
          <cell r="E494">
            <v>36822</v>
          </cell>
          <cell r="F494" t="str">
            <v>Ok</v>
          </cell>
          <cell r="G494" t="str">
            <v>English</v>
          </cell>
        </row>
        <row r="495">
          <cell r="B495" t="str">
            <v>UN/0025/02</v>
          </cell>
          <cell r="C495" t="str">
            <v>Swembalt AB, Sweden v. Republic of Latvia</v>
          </cell>
          <cell r="D495" t="str">
            <v>Award</v>
          </cell>
          <cell r="E495">
            <v>36822</v>
          </cell>
          <cell r="F495" t="str">
            <v>Ok</v>
          </cell>
          <cell r="G495" t="str">
            <v>Latvian</v>
          </cell>
        </row>
        <row r="496">
          <cell r="B496" t="str">
            <v>UN/0026/01</v>
          </cell>
          <cell r="C496" t="str">
            <v>Ulemek v. Croatia</v>
          </cell>
          <cell r="D496" t="str">
            <v>Award</v>
          </cell>
          <cell r="E496">
            <v>39593</v>
          </cell>
          <cell r="F496" t="str">
            <v>Ok</v>
          </cell>
          <cell r="G496" t="str">
            <v>English</v>
          </cell>
        </row>
        <row r="497">
          <cell r="B497" t="str">
            <v>UN/0027/01</v>
          </cell>
          <cell r="C497" t="str">
            <v>United Parcel Service of America Inc. v. Government of Canada</v>
          </cell>
          <cell r="D497" t="str">
            <v>Award on Jurisdiction</v>
          </cell>
          <cell r="E497">
            <v>37582</v>
          </cell>
          <cell r="F497" t="str">
            <v>Ok</v>
          </cell>
          <cell r="G497" t="str">
            <v>English</v>
          </cell>
        </row>
        <row r="498">
          <cell r="B498" t="str">
            <v>UN/0027/02</v>
          </cell>
          <cell r="C498" t="str">
            <v>United Parcel Service of America Inc. v. Government of Canada</v>
          </cell>
          <cell r="D498" t="str">
            <v>Award on the Merits</v>
          </cell>
          <cell r="E498">
            <v>39226</v>
          </cell>
          <cell r="F498" t="str">
            <v>Ok</v>
          </cell>
          <cell r="G498" t="str">
            <v>English</v>
          </cell>
        </row>
        <row r="499">
          <cell r="B499" t="str">
            <v>UN/0028/01</v>
          </cell>
          <cell r="C499" t="str">
            <v>AWG Group Ltd. v. The Argentine Republic</v>
          </cell>
          <cell r="D499" t="str">
            <v>Decision on Jurisdiction</v>
          </cell>
          <cell r="E499">
            <v>38932</v>
          </cell>
          <cell r="F499" t="str">
            <v>Ok</v>
          </cell>
          <cell r="G499" t="str">
            <v>English</v>
          </cell>
        </row>
        <row r="500">
          <cell r="B500" t="str">
            <v>UN/0028/02</v>
          </cell>
          <cell r="C500" t="str">
            <v>AWG Group Ltd. v. The Argentine Republic</v>
          </cell>
          <cell r="D500" t="str">
            <v>Decision on Jurisdiction</v>
          </cell>
          <cell r="E500">
            <v>38932</v>
          </cell>
          <cell r="F500" t="str">
            <v>Ok</v>
          </cell>
          <cell r="G500" t="str">
            <v>Spanish</v>
          </cell>
        </row>
        <row r="501">
          <cell r="B501" t="str">
            <v>UN/0028/03</v>
          </cell>
          <cell r="C501" t="str">
            <v>AWG Group Ltd. v. The Argentine Republic</v>
          </cell>
          <cell r="D501" t="str">
            <v>Procedural Order No. 2</v>
          </cell>
          <cell r="E501">
            <v>38932</v>
          </cell>
          <cell r="F501" t="str">
            <v>Ok</v>
          </cell>
          <cell r="G501" t="str">
            <v>English</v>
          </cell>
        </row>
        <row r="502">
          <cell r="B502" t="str">
            <v>UN/0028/04</v>
          </cell>
          <cell r="C502" t="str">
            <v>AWG Group Ltd. v. The Argentine Republic</v>
          </cell>
          <cell r="D502" t="str">
            <v>Procedural Order No. 2</v>
          </cell>
          <cell r="E502">
            <v>38932</v>
          </cell>
          <cell r="F502" t="str">
            <v>Ok</v>
          </cell>
          <cell r="G502" t="str">
            <v>Spanish</v>
          </cell>
        </row>
        <row r="503">
          <cell r="B503" t="str">
            <v>UN/0028/05</v>
          </cell>
          <cell r="C503" t="str">
            <v>AWG Group Ltd. v. The Argentine Republic</v>
          </cell>
          <cell r="D503" t="str">
            <v>Decision on the Proposal for the Disqualification of a Member of a Arbitral Tribunal, 22 October 2007.</v>
          </cell>
          <cell r="E503">
            <v>39377</v>
          </cell>
          <cell r="F503" t="str">
            <v>Ok</v>
          </cell>
          <cell r="G503" t="str">
            <v>English</v>
          </cell>
          <cell r="H503" t="str">
            <v>Applies to multiple cases (ARB/03/17, ARB/0319 and AWG v. Argentina)</v>
          </cell>
        </row>
        <row r="504">
          <cell r="B504" t="str">
            <v>UN/0028/06</v>
          </cell>
          <cell r="C504" t="str">
            <v>AWG Group Ltd. v. The Argentine Republic</v>
          </cell>
          <cell r="D504" t="str">
            <v xml:space="preserve">Decision on a Second Proposal for the Disqualification of a Member of the Arbitral Tribunal, 12 May 2008. </v>
          </cell>
          <cell r="E504">
            <v>39580</v>
          </cell>
          <cell r="F504" t="str">
            <v>Ok</v>
          </cell>
          <cell r="G504" t="str">
            <v>English</v>
          </cell>
          <cell r="H504" t="str">
            <v>Applies to multiple cases (ARB/03/17, ARB/0319 and AWG v. Argentina)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 2 POs"/>
      <sheetName val="Working Sheet (Status)"/>
      <sheetName val="Protocol"/>
      <sheetName val="Dispute Documents"/>
      <sheetName val="Sheet1"/>
      <sheetName val="#REF"/>
    </sheetNames>
    <sheetDataSet>
      <sheetData sheetId="0" refreshError="1"/>
      <sheetData sheetId="1" refreshError="1"/>
      <sheetData sheetId="2" refreshError="1"/>
      <sheetData sheetId="3" refreshError="1"/>
      <sheetData sheetId="4" refreshError="1">
        <row r="2">
          <cell r="C2" t="str">
            <v>AF/0002/02</v>
          </cell>
        </row>
        <row r="3">
          <cell r="C3" t="str">
            <v>IC/0001/01</v>
          </cell>
        </row>
        <row r="4">
          <cell r="C4" t="str">
            <v>IC/0001/02</v>
          </cell>
        </row>
        <row r="5">
          <cell r="C5" t="str">
            <v>IC/0006/01</v>
          </cell>
        </row>
        <row r="6">
          <cell r="C6" t="str">
            <v>IC/0009/01</v>
          </cell>
        </row>
        <row r="7">
          <cell r="C7" t="str">
            <v>IC/0010/02</v>
          </cell>
        </row>
        <row r="8">
          <cell r="C8" t="str">
            <v>IC/0015/01</v>
          </cell>
        </row>
        <row r="9">
          <cell r="C9" t="str">
            <v>IC/0019/03</v>
          </cell>
        </row>
        <row r="10">
          <cell r="C10" t="str">
            <v>IC/0026/01</v>
          </cell>
        </row>
        <row r="11">
          <cell r="C11" t="str">
            <v>IC/0026/03</v>
          </cell>
        </row>
        <row r="12">
          <cell r="C12" t="str">
            <v>IC/0028/02</v>
          </cell>
        </row>
        <row r="13">
          <cell r="C13" t="str">
            <v>IC/0029/01</v>
          </cell>
        </row>
        <row r="14">
          <cell r="C14" t="str">
            <v>IC/0040/01</v>
          </cell>
        </row>
        <row r="15">
          <cell r="C15" t="str">
            <v>IC/0042/03</v>
          </cell>
        </row>
        <row r="16">
          <cell r="C16" t="str">
            <v>IC/0043/01</v>
          </cell>
        </row>
        <row r="17">
          <cell r="C17" t="str">
            <v>IC/0043/02</v>
          </cell>
        </row>
        <row r="18">
          <cell r="C18" t="str">
            <v>IC/0049/03</v>
          </cell>
        </row>
        <row r="19">
          <cell r="C19" t="str">
            <v>IC/0054/01</v>
          </cell>
        </row>
        <row r="20">
          <cell r="C20" t="str">
            <v>IC/0057/01</v>
          </cell>
        </row>
        <row r="21">
          <cell r="C21" t="str">
            <v>IC/0062/05</v>
          </cell>
        </row>
        <row r="22">
          <cell r="C22" t="str">
            <v>IC/0063/01</v>
          </cell>
        </row>
        <row r="23">
          <cell r="C23" t="str">
            <v>IC/0064/01</v>
          </cell>
        </row>
        <row r="24">
          <cell r="C24" t="str">
            <v>IC/0064/04</v>
          </cell>
        </row>
        <row r="25">
          <cell r="C25" t="str">
            <v>IC/0068/01</v>
          </cell>
        </row>
        <row r="26">
          <cell r="C26" t="str">
            <v>IC/0075/02</v>
          </cell>
        </row>
        <row r="27">
          <cell r="C27" t="str">
            <v>IC/0077/01</v>
          </cell>
        </row>
        <row r="28">
          <cell r="C28" t="str">
            <v>IC/0079/02</v>
          </cell>
        </row>
        <row r="29">
          <cell r="C29" t="str">
            <v>IC/0081/01</v>
          </cell>
        </row>
        <row r="30">
          <cell r="C30" t="str">
            <v>IC/0081/02</v>
          </cell>
        </row>
        <row r="31">
          <cell r="C31" t="str">
            <v>IC/0093/05</v>
          </cell>
        </row>
        <row r="32">
          <cell r="C32" t="str">
            <v>IC/0094/01</v>
          </cell>
        </row>
        <row r="33">
          <cell r="C33" t="str">
            <v>IC/0115/01</v>
          </cell>
        </row>
        <row r="34">
          <cell r="C34" t="str">
            <v>IC/0117/01</v>
          </cell>
        </row>
        <row r="35">
          <cell r="C35" t="str">
            <v>IC/0125/01</v>
          </cell>
        </row>
        <row r="36">
          <cell r="C36" t="str">
            <v>UN/0028/01</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ute Documents"/>
      <sheetName val="Jurisprudence"/>
      <sheetName val="UIN Replacement"/>
      <sheetName val="Replacement Log Master"/>
      <sheetName val="Upload Lists"/>
      <sheetName val="Jurisprudence Data Capture"/>
    </sheetNames>
    <sheetDataSet>
      <sheetData sheetId="0"/>
      <sheetData sheetId="1">
        <row r="2">
          <cell r="A2" t="str">
            <v>NU/00495</v>
          </cell>
          <cell r="B2" t="str">
            <v>A. Association and H. v. Austria, Decision, 15 March 1984, [European Court of Human Rights]</v>
          </cell>
          <cell r="C2" t="str">
            <v>A. Association and H. v Austria, Application No. 9905/82, Decision, (15 March 1984), 36 Eur. Comm. H.R. D.R. 187 [European Court of Human Rights].</v>
          </cell>
          <cell r="D2" t="str">
            <v>Non-ITA</v>
          </cell>
        </row>
        <row r="3">
          <cell r="A3" t="str">
            <v>NU/00001</v>
          </cell>
          <cell r="B3" t="str">
            <v>A. Racke GmbH &amp; Co. v. Hauptzollamt Mainz, 16 June 1998 [European Court of Justice]</v>
          </cell>
          <cell r="C3" t="str">
            <v>A. Racke GmbH &amp; Co. v. Hauptzollamt Mainz, Judgment, (16 June 1998), C-162/96, [1998] E.C.R. I-3655 [European Court of Justice].</v>
          </cell>
        </row>
        <row r="4">
          <cell r="A4" t="str">
            <v>NU/00002</v>
          </cell>
          <cell r="B4" t="str">
            <v>A.A. Megalidis v Turkey, Award of Turkish-Greek Mixed Arbitral Tribunal, 26 July 1928</v>
          </cell>
          <cell r="C4" t="str">
            <v>A.A. Megalidis v Turkey, Award of Turkish-Greek Mixed Arbitral Tribunal, (26 July 1928), 4 A.D.I.L. 395 (1928).</v>
          </cell>
        </row>
        <row r="5">
          <cell r="A5" t="str">
            <v>NU/00554</v>
          </cell>
          <cell r="B5" t="str">
            <v>A.K.A.S. Jamal v. Moolla Dawood Sons &amp; Co Ltd [1915]</v>
          </cell>
          <cell r="C5" t="str">
            <v>A.K.A.S. Jamal v. Moolla Dawood Sons &amp; Co Ltd [1915] UKPC 51 (3 November 1915) PC Appeal No. 70 of 1914  http://www.bailii.org/cgi-bin/markup.cgi doc=/uk/cases/UKPC/1915/1915_51.html&amp;query=title+(+Jamal+)&amp;method=boolean</v>
          </cell>
          <cell r="D5" t="str">
            <v>Non-ITA</v>
          </cell>
        </row>
        <row r="6">
          <cell r="A6" t="str">
            <v>NU/00467</v>
          </cell>
          <cell r="B6" t="str">
            <v>Abbasov v. Azerbaijan, Application No. 24271/05, 24 October 2006 [European Court of Human Rights].</v>
          </cell>
          <cell r="C6" t="str">
            <v>Abbasov v. Azerbaijan, Application No. 24271/05, (24 October 2006) [European Court of Human Rights].</v>
          </cell>
          <cell r="D6" t="str">
            <v>Non-ITA</v>
          </cell>
        </row>
        <row r="7">
          <cell r="A7" t="str">
            <v>UN/0034/01</v>
          </cell>
          <cell r="B7" t="str">
            <v>AbitibiBowater Inc.v Canada; Notice of Intent to Submit a Claim to Arbitration and Tab A; 23-Apr-09; English</v>
          </cell>
          <cell r="D7" t="str">
            <v>ITA</v>
          </cell>
        </row>
        <row r="8">
          <cell r="A8" t="str">
            <v>NU/00215</v>
          </cell>
          <cell r="B8" t="str">
            <v>Aboilard Case, (Haiti/France), 1925</v>
          </cell>
          <cell r="C8" t="str">
            <v>Aboilard Case(Haiti/France), x, (1925), P.C.I.J. (Ser. B.) No. 5</v>
          </cell>
          <cell r="D8" t="str">
            <v>Non-ITA</v>
          </cell>
        </row>
        <row r="9">
          <cell r="A9" t="str">
            <v>NU/00003</v>
          </cell>
          <cell r="B9" t="str">
            <v>Access to Information under Article 9 of the OSPAR Convention (Ireland/United Kingdom), Final Award, 2 July 2003</v>
          </cell>
          <cell r="C9" t="str">
            <v>Access to Information under Article 9 of the OSPAR Convention (Ireland/United Kingdom), Final Award, (2 July 2003), 42 ILM 1118 (2003).</v>
          </cell>
        </row>
        <row r="10">
          <cell r="A10" t="str">
            <v>NU/00366</v>
          </cell>
          <cell r="B10" t="str">
            <v>Adams v. Naylor (1946) [United Kingdom House of Lords]</v>
          </cell>
          <cell r="C10" t="str">
            <v>Adams v. Naylor [1946] 2 All E.R. 241 [United Kingdom House of Lords].</v>
          </cell>
          <cell r="D10" t="str">
            <v>Non-ITA</v>
          </cell>
        </row>
        <row r="11">
          <cell r="A11" t="str">
            <v>IC/0037/01</v>
          </cell>
          <cell r="B11" t="str">
            <v>ADC Affiliate Limited and ADC &amp; ADMC Management Limited v. Republic of Hungary; Award; 02-October-2006; English</v>
          </cell>
          <cell r="C11" t="str">
            <v>Pending [Revue Generale de Droit INternational Public ..]</v>
          </cell>
        </row>
        <row r="12">
          <cell r="A12" t="str">
            <v>AF/0001/02</v>
          </cell>
          <cell r="B12" t="str">
            <v>ADF Group Inc. v. United States of America, Award, 09-Jan-2003</v>
          </cell>
          <cell r="C12" t="str">
            <v>ADF Group Inc. v. United States of America, ICSID Case No. ARB(AF)/00/1, Award, 09-Jan-2003</v>
          </cell>
        </row>
        <row r="13">
          <cell r="A13" t="str">
            <v>AF/0001/03</v>
          </cell>
          <cell r="B13" t="str">
            <v>ADF Group Inc. v. United States of America; Procedural Order No. 2; Date N/A; English</v>
          </cell>
          <cell r="C13" t="str">
            <v>Pending [Revue Generale de Droit INternational Public ..]</v>
          </cell>
        </row>
        <row r="14">
          <cell r="A14" t="str">
            <v>AF/0001/01</v>
          </cell>
          <cell r="B14" t="str">
            <v>ADF Group Inc. v. United States of America; Procedural Order No. 3; 04-October-2001; English</v>
          </cell>
          <cell r="C14" t="str">
            <v>Pending [Revue Generale de Droit INternational Public ..]</v>
          </cell>
        </row>
        <row r="15">
          <cell r="A15" t="str">
            <v>NU/00513</v>
          </cell>
          <cell r="B15" t="str">
            <v xml:space="preserve">Administrative Decision No. V (United States/Germany), Decision of the Germany/USA Mixed Claims Commission, (31 October 1924), VII R.I.A.A. 119. </v>
          </cell>
          <cell r="C15" t="str">
            <v>Administrative Decision No. V (United States/Germany), Decision of the Germany/United States Mixed Claims Commission, (31 October 1924), VII R.I.A.A. 119.</v>
          </cell>
          <cell r="D15" t="str">
            <v>Non-ITA</v>
          </cell>
        </row>
        <row r="16">
          <cell r="A16" t="str">
            <v>NU/00387</v>
          </cell>
          <cell r="B16" t="str">
            <v>Administrative Tribunal of the International Labour Organization - Judgment No. 1129</v>
          </cell>
          <cell r="C16" t="str">
            <v>Bourgi Case, Judgment of ILO Administrative Tribunal,  71st Session (1991), Judgment No. 1129, 3 July 1991.</v>
          </cell>
          <cell r="D16" t="str">
            <v>Non-ITA</v>
          </cell>
        </row>
        <row r="17">
          <cell r="A17" t="str">
            <v>NU/00389</v>
          </cell>
          <cell r="B17" t="str">
            <v>Administrative Tribunal of the International Labour Organization - Judgment No. 1392</v>
          </cell>
          <cell r="C17" t="str">
            <v>Raths Case, Judgment of ILO Administrative Tribunal, 78th Session (1995), Judgment No. 1392, 1 February 1995.</v>
          </cell>
          <cell r="D17" t="str">
            <v>Non-ITA</v>
          </cell>
        </row>
        <row r="18">
          <cell r="A18" t="str">
            <v>UN/0047/01</v>
          </cell>
          <cell r="B18" t="str">
            <v>Adria Beteiligungs GmbH v. Republic of Croatia, UNCITRAL, Award, 21 June 2010.</v>
          </cell>
          <cell r="C18" t="str">
            <v>Adria Beteiligungs GmbH v. Republic of Croatia, UNCITRAL, Award, 21 June 2010.</v>
          </cell>
          <cell r="D18" t="str">
            <v>ITA</v>
          </cell>
        </row>
        <row r="19">
          <cell r="A19" t="str">
            <v>NU/00341</v>
          </cell>
          <cell r="B19" t="str">
            <v>Aegean Sea Continental Shelf Case (Greece/Turkey), Decision on Jurisdiction, 19 December 1978</v>
          </cell>
          <cell r="C19" t="str">
            <v>Aegean Sea Continental Shelf Case (Greece/Turkey), Decision on Jurisdiction, (19 December 1978), [1978] I.C.J. Reports 3.</v>
          </cell>
          <cell r="D19" t="str">
            <v>Non-ITA</v>
          </cell>
        </row>
        <row r="20">
          <cell r="A20" t="str">
            <v>NU/00347</v>
          </cell>
          <cell r="B20" t="str">
            <v>Aegean Sea Continental Shelf Case (Greece/Turkey), Separate Opinion of President Jimenéz de Aréchaga, 11 September 1976</v>
          </cell>
          <cell r="C20" t="str">
            <v>Aegean Sea Continental Shelf Case (Greece/Turkey), Separate Opinion of President Jimenéz de Aréchaga, (11 September 1976), [1976] I.C.J. Reports 16.</v>
          </cell>
          <cell r="D20" t="str">
            <v>Non-ITA</v>
          </cell>
        </row>
        <row r="21">
          <cell r="A21" t="str">
            <v>IC/0024/01</v>
          </cell>
          <cell r="B21" t="str">
            <v>AES Corporation v. Argentine Republic; Decision on Jurisdiction; 26-April-2005; English</v>
          </cell>
          <cell r="C21" t="str">
            <v>Pending [Revue Generale de Droit INternational Public ..]</v>
          </cell>
        </row>
        <row r="22">
          <cell r="A22" t="str">
            <v>IC/0135/01</v>
          </cell>
          <cell r="B22" t="str">
            <v>AES Summit Generation Limited and AES-Tisza Erömü Kft. v. Republic of Hungary, ICSID Case No. ARB/07/22, Award, 23 September 2010.</v>
          </cell>
          <cell r="C22" t="str">
            <v>AES Summit Generation Limited and AES-Tisza Erömü Kft. v. Republic of Hungary, ICSID Case No. ARB/07/22, Award, 23 September 2010.</v>
          </cell>
        </row>
        <row r="23">
          <cell r="A23" t="str">
            <v>IC/0007/01</v>
          </cell>
          <cell r="B23" t="str">
            <v>AES Summit Generation Limited v. Republic of Hungary; Settlement agreed by parties and proceedings discontinued at their request; 03-January-2002; English</v>
          </cell>
          <cell r="C23" t="str">
            <v>Pending [Revue Generale de Droit INternational Public ..]</v>
          </cell>
        </row>
        <row r="24">
          <cell r="A24" t="str">
            <v>NU/00377</v>
          </cell>
          <cell r="B24" t="str">
            <v>Affaire des frontières colombo-vénézuéliennes (Columbia/Venezuela), Award, (24 March 1922</v>
          </cell>
          <cell r="C24" t="str">
            <v>Affaire des frontières colombo-vénézuéliennes (Columbia/Venezuela), Award, (24 March 1922) I R.I.A.A. 223.</v>
          </cell>
          <cell r="D24" t="str">
            <v>Non-ITA</v>
          </cell>
        </row>
        <row r="25">
          <cell r="A25" t="str">
            <v>NU/00436</v>
          </cell>
          <cell r="B25" t="str">
            <v xml:space="preserve">Affaire relative à la concession des phares de l'Empire ottoman (The Lighthouses Arbitration) (France/ Greece), Award, 24/27 July 1956 </v>
          </cell>
          <cell r="C25" t="str">
            <v>Affaire relative à la concession des phares de l'Empire ottoman _x000D_
(The Lighthouses Arbitration) (France/ Greece), Award, (24/27 July 1956), XII R.I.A.A. 155.</v>
          </cell>
          <cell r="D25" t="str">
            <v>Non-ITA</v>
          </cell>
        </row>
        <row r="26">
          <cell r="A26" t="str">
            <v>IC/0069/01</v>
          </cell>
          <cell r="B26" t="str">
            <v>African Holding Company of America, Inc. and Société Africaine de Construction au Congo S.A.R.L. v. Democratic Republic of the Congo; Opinion dissidente; 14-July-2008; French</v>
          </cell>
          <cell r="C26" t="str">
            <v>Pending [Revue Generale de Droit INternational Public ..]</v>
          </cell>
        </row>
        <row r="27">
          <cell r="A27" t="str">
            <v>IC/0069/02</v>
          </cell>
          <cell r="B27" t="str">
            <v>African Holding Company of America, Inc. and Société Africaine de Construction au Congo S.A.R.L. v. Democratic Republic of the Congo; Sentence sur les déclinatoires de compétence et la recevabilité; 29-July-2008; French</v>
          </cell>
          <cell r="C27" t="str">
            <v>Pending [Revue Generale de Droit INternational Public ..]</v>
          </cell>
        </row>
        <row r="28">
          <cell r="A28" t="str">
            <v>NU/00004</v>
          </cell>
          <cell r="B28" t="str">
            <v>AGIP SPA v. The Government of the People’s Republic of Congo, Award, 30 November 1979</v>
          </cell>
          <cell r="C28" t="str">
            <v>AGIP SPA v. The Government of the People’s Republic of Congo, Award, (30 November 1979), ICSID Case No. ARB/77/1, 1 ICSID Reports 306 (1993), 21 I.L.M. 737 (1982).</v>
          </cell>
        </row>
        <row r="29">
          <cell r="A29" t="str">
            <v>NU/00005</v>
          </cell>
          <cell r="B29" t="str">
            <v>Agoudimos &amp; Cefallonian Sky Shipping Co. v. Greece, Decision on Merits.</v>
          </cell>
          <cell r="C29" t="str">
            <v>Agoudimos &amp; Cefallonian Sky Shipping Co. v. Greece, Decision on Merits, (2000), Application no. 38703/97 [ECHR].</v>
          </cell>
        </row>
        <row r="30">
          <cell r="A30" t="str">
            <v>NU/00494</v>
          </cell>
          <cell r="B30" t="str">
            <v>Agrotexim Hellas SA and Others v Greece, Judgment on Merits, 24 October 1995, [European Court of Human Rights]</v>
          </cell>
          <cell r="C30" t="str">
            <v xml:space="preserve">Agrotexim Hellas S.A. and Others v. Greece, E.C.H.R. Application No. 14807/89,  Judgment on Merits, 24 October 1995, 72 DR 148, [European Court of Human Rights]
</v>
          </cell>
          <cell r="D30" t="str">
            <v>Non-ITA</v>
          </cell>
        </row>
        <row r="31">
          <cell r="A31" t="str">
            <v>IC/0026/01</v>
          </cell>
          <cell r="B31" t="str">
            <v>Aguas del Tunari S.A. v. Republic of Bolivia; Decision on Respondent's Objections to Jurisdiction; 21-October-2005; English</v>
          </cell>
          <cell r="C31" t="str">
            <v>Pending [Revue Generale de Droit INternational Public ..]</v>
          </cell>
        </row>
        <row r="32">
          <cell r="A32" t="str">
            <v>IC/0026/02</v>
          </cell>
          <cell r="B32" t="str">
            <v>Aguas del Tunari S.A. v. Republic of Bolivia; Decision on Respondent's Objections to Jurisdiction; 21-October-2005; Spanish</v>
          </cell>
          <cell r="C32" t="str">
            <v>Pending [Revue Generale de Droit INternational Public ..]</v>
          </cell>
        </row>
        <row r="33">
          <cell r="A33" t="str">
            <v>IC/0026/03</v>
          </cell>
          <cell r="B33" t="str">
            <v>Aguas del Tunari S.A. v. Republic of Bolivia; Declaration of José Luis Alberro-Semerena; 21-October-2005; English</v>
          </cell>
        </row>
        <row r="34">
          <cell r="A34" t="str">
            <v>IC/0026/04</v>
          </cell>
          <cell r="B34" t="str">
            <v>Aguas del Tunari S.A. v. Republic of Bolivia; Letter from President of Tribunal Responding to Petition; 29-Jan-2003; English</v>
          </cell>
        </row>
        <row r="35">
          <cell r="A35" t="str">
            <v>NU/00492</v>
          </cell>
          <cell r="B35" t="str">
            <v>Ahmadou Sadio Diallo (Republic of Guinea v. Democratic Republic of Congo), Preliminary Objections Judgment, I.C.J., 24 May 2007</v>
          </cell>
          <cell r="C35" t="str">
            <v>Ahmadou Sadio Diallo (Republic of Guinea v. Democratic Republic of Congo), Preliminary Objections Judgment, (24 May 2007), [2007] I.C.J. Reports 1, 46:4 I.L.M. 712 (2007).</v>
          </cell>
          <cell r="D35" t="str">
            <v>Non-ITA</v>
          </cell>
        </row>
        <row r="36">
          <cell r="A36" t="str">
            <v>IC/0022/01</v>
          </cell>
          <cell r="B36" t="str">
            <v>Ahmonseto, Inc. and others v. Arab Republic of Egypt; Award; 18-June-2007; English</v>
          </cell>
          <cell r="C36" t="str">
            <v>Pending [Revue Generale de Droit INternational Public ..]</v>
          </cell>
        </row>
        <row r="37">
          <cell r="A37" t="str">
            <v>IC/0014/01</v>
          </cell>
          <cell r="B37" t="str">
            <v>AIG Capital Partners, Inc. and CJSC Tema Real Estate Company v. Republic of Kazakhstan; Award; 07-October-2003; English</v>
          </cell>
          <cell r="C37" t="str">
            <v>Pending [Revue Generale de Droit INternational Public ..]</v>
          </cell>
        </row>
        <row r="38">
          <cell r="A38" t="str">
            <v>IC/0014/02</v>
          </cell>
          <cell r="B38" t="str">
            <v>AIG Capital Partners, Inc. and CJSC Tema Real Estate Company v. Republic of Kazakhstan; Judgment of the English High Court of Justice on Enforcement; 20-October-2005; English</v>
          </cell>
          <cell r="C38" t="str">
            <v>Pending [Revue Generale de Droit INternational Public ..]</v>
          </cell>
        </row>
        <row r="39">
          <cell r="A39" t="str">
            <v>NU/00006</v>
          </cell>
          <cell r="B39" t="str">
            <v>Alabama Claims Arbitration (United States/United Kingdom), Decision and Award by virtue of the 8 May 1871 Washington Treaty</v>
          </cell>
          <cell r="C39" t="str">
            <v>Alabama Claims Arbitration (United States/United Kingdom), Decision and Award by virtue of the 8 May 1871 Washington Treaty between United States and United Kingdom, (14 September 1872) in John Bassett Moore, History and Digest of International Arbitratio</v>
          </cell>
        </row>
        <row r="40">
          <cell r="A40" t="str">
            <v>NU/00007</v>
          </cell>
          <cell r="B40" t="str">
            <v>Al-Adsani v. United Kingdom, Decision on Merits</v>
          </cell>
          <cell r="C40" t="str">
            <v>Al-Adsani v. United Kingdom, Decision on Merits, (2001), Application No. 35763/97, (2002) 34 EHRR 11 [ECHR].</v>
          </cell>
        </row>
        <row r="41">
          <cell r="A41" t="str">
            <v>NU/00439</v>
          </cell>
          <cell r="B41" t="str">
            <v>Alan Craig v. Ministry of Energy of of Iran, Award, 2 September 1983</v>
          </cell>
          <cell r="C41" t="str">
            <v>Alan Craig v. Ministry of Energy of of Iran, Award, (2 September 1983), Award No. 71-346-3, 3 Iran-U.S. C.T.R. 280.</v>
          </cell>
          <cell r="D41" t="str">
            <v>Non-ITA</v>
          </cell>
        </row>
        <row r="42">
          <cell r="A42" t="str">
            <v>AF/0020/01</v>
          </cell>
          <cell r="B42" t="str">
            <v>Alasdair Ross Anderson and others v. Republic of Costa Rica; Award; 19-May-10; English</v>
          </cell>
        </row>
        <row r="43">
          <cell r="A43" t="str">
            <v>NU/00195</v>
          </cell>
          <cell r="B43" t="str">
            <v>Alcoa Minerals of Jamaica Inc. v. Government of Jamaica, Decision on Jurisdiction and Competence, 6 July 1975</v>
          </cell>
          <cell r="C43" t="str">
            <v>Alcoa Minerals of Jamaica Inc. v. Government of Jamaica, Decision on Jurisdiction and Competence, (6 July 1975), ICSID Case No. ARB/74/2, IV Yearbook Commercial Arbitration 206 (1979), 17 Harvard International Law Journal 90 (1976).</v>
          </cell>
        </row>
        <row r="44">
          <cell r="A44" t="str">
            <v>IC/0094/01</v>
          </cell>
          <cell r="B44" t="str">
            <v>Alex Genin and others v. Republic of Estonia, ICSID Case No. ARB/99/2, Award, 25 June 2001.</v>
          </cell>
          <cell r="C44" t="str">
            <v>Alex Genin, Eastern Credit Limited, Inc. and A.S. Baltoil v. Republic of Estonia, ICSID Case No. ARB/99/2, Award, 25 June 2001.</v>
          </cell>
        </row>
        <row r="45">
          <cell r="A45" t="str">
            <v>IC/0094/02</v>
          </cell>
          <cell r="B45" t="str">
            <v>Alex Genin and others v. Republic of Estonia; Decision on Request for Supplementary Decisions and Rectification; 04-April-2002; English</v>
          </cell>
          <cell r="C45" t="str">
            <v>Pending [Revue Generale de Droit INternational Public ..]</v>
          </cell>
        </row>
        <row r="46">
          <cell r="A46" t="str">
            <v>NU/00411</v>
          </cell>
          <cell r="B46" t="str">
            <v>Ali Shipping Corporation v Shipyard Trogir [1998] 1 Lloyd’s Rep 643 [Court of Appeal of England and Wales]</v>
          </cell>
          <cell r="C46" t="str">
            <v>Ali Shipping Corporation v Shipyard Trogir [1998] 1 Lloyd’s Rep 643 [Court of Appeal of England and Wales].</v>
          </cell>
          <cell r="D46" t="str">
            <v>Non-ITA</v>
          </cell>
        </row>
        <row r="47">
          <cell r="A47" t="str">
            <v>NU/00201</v>
          </cell>
          <cell r="B47" t="str">
            <v>Allard v. Sweden, Judgment, 24 June 2003</v>
          </cell>
          <cell r="C47" t="str">
            <v>Allard v. Sweden, Judgment, (24 June 2003), Application No. 35179/97, ECHR 2003-VII.</v>
          </cell>
        </row>
        <row r="48">
          <cell r="A48" t="str">
            <v>IC/0119/02</v>
          </cell>
          <cell r="B48" t="str">
            <v>Alpha Projektholding GmbH v. Ukraine, ICSID Case No. ARB/07/16, Award, 8 November 2010</v>
          </cell>
          <cell r="C48" t="str">
            <v>Alpha Projektholding GmbH v. Ukraine, ICSID Case No. ARB/07/16, Award, 8 November 2010</v>
          </cell>
          <cell r="D48" t="str">
            <v>ITA</v>
          </cell>
        </row>
        <row r="49">
          <cell r="A49" t="str">
            <v>IC/0119/01</v>
          </cell>
          <cell r="B49" t="str">
            <v>Alpha Projektholding GmbH v. Ukraine; Decision on Respondent's Proposal to Disqualify Arbitrator Dr. Yoram Turbowicz; 19-Mar-10; English</v>
          </cell>
        </row>
        <row r="50">
          <cell r="A50" t="str">
            <v>NU/00355</v>
          </cell>
          <cell r="B50" t="str">
            <v xml:space="preserve">Ambatielos Case (Greece/United Kingdom), Joint Dissenting Opinion, </v>
          </cell>
          <cell r="C50" t="str">
            <v>Ambatielos Case (Greece/United Kingdom), Joint Dissenting Opinion by Sir Arnold McNair, President, and Judges Basdevant, Klaestad and Read, (19 May 1953), [1953] I.C.J. Reports 25.</v>
          </cell>
          <cell r="D50" t="str">
            <v>Non-ITA</v>
          </cell>
        </row>
        <row r="51">
          <cell r="A51" t="str">
            <v>NU/00008</v>
          </cell>
          <cell r="B51" t="str">
            <v>Ambatielos Case (Greece/United Kingdom), Judgment, 19 May 1953</v>
          </cell>
          <cell r="C51" t="str">
            <v>Ambatielos Case (Greece/United Kingdom), Judgment, (19 May 1953), [1953] I.C.J. Reports 10.</v>
          </cell>
          <cell r="D51" t="str">
            <v>Non-ITA</v>
          </cell>
        </row>
        <row r="52">
          <cell r="A52" t="str">
            <v>NU/00242</v>
          </cell>
          <cell r="B52" t="str">
            <v>Ambatielos Claim (Greece/United Kingdom), Award, 6 March 1956</v>
          </cell>
          <cell r="C52" t="str">
            <v>Ambatielos Claim (Greece/United Kingdom), Award, (6 March 1956), XII R.I.A.A. 91.</v>
          </cell>
          <cell r="D52" t="str">
            <v>Non-ITA</v>
          </cell>
        </row>
        <row r="53">
          <cell r="A53" t="str">
            <v>NU/00009</v>
          </cell>
          <cell r="B53" t="str">
            <v>Amco Asia Corporation and others v. Republic of  Indonesia, Award, 20 November 1984</v>
          </cell>
          <cell r="C53" t="str">
            <v>Amco Asia Corporation and others v. Republic of  Indonesia, Award, (20 November 1984), ICSID Case No. ARB/81/1, 1 ICSID Reports 413 (1993), 89 I.L.R. 402 (1992).</v>
          </cell>
        </row>
        <row r="54">
          <cell r="A54" t="str">
            <v>NU/00322</v>
          </cell>
          <cell r="B54" t="str">
            <v>Amco Asia Corporation and others v. Republic of  Indonesia, Decision on Application for Annulment of Award of 5 June 1990 (Resubmitted case), 17 December 1992</v>
          </cell>
          <cell r="C54" t="str">
            <v>Amco Asia Corporation and others v. Republic of Indonesia, ICSID Case No. ARB/81/1, Decision on Application by Indonesia and Amco for Annulment and Partial Annulment of the Award of 5 June 1990 and Partial Annulment by Indonesia for Annulment of the Suppl</v>
          </cell>
          <cell r="D54" t="str">
            <v>Non-ITA</v>
          </cell>
        </row>
        <row r="55">
          <cell r="A55" t="str">
            <v>NU/00320</v>
          </cell>
          <cell r="B55" t="str">
            <v>Amco Asia Corporation and others v. Republic of  Indonesia, Decision on Supplemental Decisions and Rectification (Resubmitted case), 17 October 1990</v>
          </cell>
          <cell r="C55" t="str">
            <v>Amco Asia Corporation and others v. Republic of Indonesia, ICSID Case No. ARB/81/1, Decision on Supplemental Decisions and Rectification of the Award, (17 October 1990), 1 ICSID Rep. 569 (1993).</v>
          </cell>
          <cell r="D55" t="str">
            <v>Non-ITA</v>
          </cell>
        </row>
        <row r="56">
          <cell r="A56" t="str">
            <v>NU/00321</v>
          </cell>
          <cell r="B56" t="str">
            <v>Amco Asia Corporation and others v. Republic of  Indonesia, Interim Order No. 1 Concerning the Stay of Enforcement of the Award (Resubmitted case), 2 March 1991</v>
          </cell>
          <cell r="C56" t="str">
            <v>Amco Asia Corporation and others v. Republic of Indonesia, ICSID Case No. ARB/81/1, Interim Order No. 1 Concerning the Stay of Enforcement of the Award, (2 March 1991), 9 ICSID Rep. 59 (2006).</v>
          </cell>
          <cell r="D56" t="str">
            <v>Non-ITA</v>
          </cell>
        </row>
        <row r="57">
          <cell r="A57" t="str">
            <v>NU/00198</v>
          </cell>
          <cell r="B57" t="str">
            <v>Amco Asia Corporation and others v. Republic of Indonesia, Ad hoc Committee Decision on the Application for Annulment, 16 May 1986</v>
          </cell>
          <cell r="C57" t="str">
            <v xml:space="preserve">Amco Asia Corporation and others v. Republic of Indonesia, Ad hoc Committee Decision on the Application for Annulment, (16 May 1986), ICSID Case No. ARB/81/1,  25 ILM 1439 (1986), 1 ICSID Reports 509 (1993). </v>
          </cell>
        </row>
        <row r="58">
          <cell r="A58" t="str">
            <v>NU/00314</v>
          </cell>
          <cell r="B58" t="str">
            <v>Amco Asia Corporation and others v. Republic of Indonesia, Award in Resubmitted Proceeding, 5 June 1990</v>
          </cell>
          <cell r="C58" t="str">
            <v>Amco Asia Corporation and others v. Republic of Indonesia, Award in Resubmitted Proceeding (5 June 1990), ICSID Case ARB/81/1, 1 ICSID Reports 569 (1993), 89 I.L.R. 580 (1992)</v>
          </cell>
          <cell r="D58" t="str">
            <v>Non-ITA</v>
          </cell>
        </row>
        <row r="59">
          <cell r="A59" t="str">
            <v>NU/00542</v>
          </cell>
          <cell r="B59" t="str">
            <v>Amco Asia Corporation and others v. Republic of Indonesia, Decision on Application for Stay of Enforcement of the Award under Article 52(5), 7 September 1985</v>
          </cell>
          <cell r="C59" t="str">
            <v>Amco Asia Corporation and others v. Republic of Indonesia, Decision on Application for Stay of Enforcement of the Award under Article 52(5), (7 September 1985), unpublished.</v>
          </cell>
          <cell r="D59" t="str">
            <v>Non-ITA</v>
          </cell>
        </row>
        <row r="60">
          <cell r="A60" t="str">
            <v>NU/00319</v>
          </cell>
          <cell r="B60" t="str">
            <v>Amco Asia Corporation and others v. Republic of Indonesia, Decision on Jurisdiction (Resubmitted case), 10 May 1988</v>
          </cell>
          <cell r="C60" t="str">
            <v>Amco Asia Corporation and others v. Republic of Indonesia, ICSID Case No. ARB/81/1, Decision on Jurisdiction, (10 May 1988), 3 ICSID Review —Foreign Investment Law Journal (ICSID Rev.—FILJ) 166 (1988).</v>
          </cell>
          <cell r="D60" t="str">
            <v>Non-ITA</v>
          </cell>
        </row>
        <row r="61">
          <cell r="A61" t="str">
            <v>NU/00010</v>
          </cell>
          <cell r="B61" t="str">
            <v xml:space="preserve">Amco Asia Corporation and others v. Republic of Indonesia, Decision on Jurisdiction, 25 September 1983 </v>
          </cell>
          <cell r="C61" t="str">
            <v>Amco Asia Corporation and others v. Republic of Indonesia,Decision on Jurisdiction, (25 September 1983), ICSID Case No. ARB/81/1, 1 ICSID Reports 389 (1993), 89 I.L.R. 379 (1992).</v>
          </cell>
        </row>
        <row r="62">
          <cell r="A62" t="str">
            <v>NU/00323</v>
          </cell>
          <cell r="B62" t="str">
            <v>Amco Asia Corporation and others v. Republic of Indonesia, Decision on proposal to disqualify an arbitrator, 24 June 1982</v>
          </cell>
          <cell r="C62" t="str">
            <v>Amco Asia Corporation and others v. Republic of Indonesia, ICSID Case No. ARB/81/1, Decision on proposal to disqualify an arbitrator, (24 June 1982), unpublished.</v>
          </cell>
          <cell r="D62" t="str">
            <v>Non-ITA</v>
          </cell>
        </row>
        <row r="63">
          <cell r="A63" t="str">
            <v>NU/00318</v>
          </cell>
          <cell r="B63" t="str">
            <v>Amco Asia Corporation and others v. Republic of Indonesia, Decision on Request for Provisional Measures, 9 December 1983</v>
          </cell>
          <cell r="C63" t="str">
            <v>Amco Asia Corporation and others v. Republic of Indonesia, ICSID Case No. ARB/81/1, Decision on Request for Provisional Measures, (9 December 1983), 1 ICSID Rep. 410 (1993).</v>
          </cell>
          <cell r="D63" t="str">
            <v>Non-ITA</v>
          </cell>
        </row>
        <row r="64">
          <cell r="A64" t="str">
            <v>NU/00361</v>
          </cell>
          <cell r="B64" t="str">
            <v>American Bell International, Inc. v. The Government of the Islamic Republic of Iran, (11 June 1984)</v>
          </cell>
          <cell r="C64" t="str">
            <v>American Bell International, Inc. v. The Government of the Islamic Republic of Iran, (11 June 1984), 6  Iran.U.S.C.T.R. 74</v>
          </cell>
          <cell r="D64" t="str">
            <v>Non-ITA</v>
          </cell>
        </row>
        <row r="65">
          <cell r="A65" t="str">
            <v>NU/00011</v>
          </cell>
          <cell r="B65" t="str">
            <v>American International Group, Inc. v. The Islamic Republic of Iran, Award, 19 December 1983</v>
          </cell>
          <cell r="C65" t="str">
            <v>American International Group, Inc. v. The Islamic Republic of Iran, Award, (19 December 1983), Award No. 93-2-3, 4 Iran.U.S.C.T.R. 96 (1983), 78:2 AJIL 454 (1984).</v>
          </cell>
        </row>
        <row r="66">
          <cell r="A66" t="str">
            <v>IC/0082/02</v>
          </cell>
          <cell r="B66" t="str">
            <v>American Manufacturing &amp; Trading, Inc. v. Democratic Republic of the Congo; Award; 21-February-1997; English</v>
          </cell>
          <cell r="C66" t="str">
            <v>Pending [Revue Generale de Droit INternational Public ..]</v>
          </cell>
        </row>
        <row r="67">
          <cell r="A67" t="str">
            <v>IC/0082/03</v>
          </cell>
          <cell r="B67" t="str">
            <v>American Manufacturing &amp; Trading, Inc. v. Democratic Republic of the Congo; Declaration by Mr. Kéba Mbaya, Arbitrator; 21-February-1997; English</v>
          </cell>
          <cell r="C67" t="str">
            <v>Pending [Revue Generale de Droit INternational Public ..]</v>
          </cell>
        </row>
        <row r="68">
          <cell r="A68" t="str">
            <v>IC/0082/01</v>
          </cell>
          <cell r="B68" t="str">
            <v>American Manufacturing &amp; Trading, Inc. v. Democratic Republic of the Congo; Statement of Individual Opinion; 21-February-1997; English</v>
          </cell>
          <cell r="C68" t="str">
            <v>Pending [Revue Generale de Droit INternational Public ..]</v>
          </cell>
        </row>
        <row r="69">
          <cell r="A69" t="str">
            <v>NU/00012</v>
          </cell>
          <cell r="B69" t="str">
            <v>Amoco International Finance Corporation v. Government of Islamic Republic of Iran, Award, 17 July 1987</v>
          </cell>
          <cell r="C69" t="str">
            <v>Amoco International Finance Corporation v. Government of Islamic Republic of Iran, Award, (17 July 1987), Award No. 310-56-3, 15 Iran.U.S.C.T.R. 189.</v>
          </cell>
          <cell r="D69" t="str">
            <v>Non-ITA</v>
          </cell>
        </row>
        <row r="70">
          <cell r="A70" t="str">
            <v>NU/00548</v>
          </cell>
          <cell r="B70" t="str">
            <v>Angarica Case, Award of the United States-Spain Claims Commission</v>
          </cell>
          <cell r="C70" t="str">
            <v>Angarica Case, Award of the United States-Spain Claims Commission, in John Bassett Moore, History and Digest of International Arbitrations to Which the United States Has Been Party, 6 vols. (Washington, D.C.: Government Printing Office, 1898) at 2621.</v>
          </cell>
          <cell r="D70" t="str">
            <v>Non-ITA</v>
          </cell>
        </row>
        <row r="71">
          <cell r="A71" t="str">
            <v>NU/00013</v>
          </cell>
          <cell r="B71" t="str">
            <v>Anglo-Iranian Oil Company Case, Judgment on Preliminary Objections, 22 July 1952</v>
          </cell>
          <cell r="C71" t="str">
            <v>Anglo-Iranian Oil Company Case, Judgment on Preliminary Objections, 22 July 1952, [1952] I.C.J. Reports 93.</v>
          </cell>
          <cell r="D71" t="str">
            <v>Non-ITA</v>
          </cell>
        </row>
        <row r="72">
          <cell r="A72" t="str">
            <v>NU/00473</v>
          </cell>
          <cell r="B72" t="str">
            <v>Anglo-Iranian Oil Company Case, Order concerning Request for the Indication of Interim Measures of Protection, 5 July 1951</v>
          </cell>
          <cell r="C72" t="str">
            <v>Anglo-Iranian Oil Company Case, Order concerning Request for the Indication of Interim Measures of Protection, (5 July 1951), [1951] I.C.J. Reports 89.</v>
          </cell>
          <cell r="D72" t="str">
            <v>Non-ITA</v>
          </cell>
        </row>
        <row r="73">
          <cell r="A73" t="str">
            <v>NU/00014</v>
          </cell>
          <cell r="B73" t="str">
            <v>Antione Goetz, et al. v. The Republic of Berundi, Award, 10 February 1999</v>
          </cell>
          <cell r="C73" t="str">
            <v>Antione Goetz, et al. v. The Republic of Berundi, Award, (10 February 1999), ICSID Case No. ARB/95/3, 6 ICSID Reports 5 (2004).</v>
          </cell>
        </row>
        <row r="74">
          <cell r="A74" t="str">
            <v>NU/00416</v>
          </cell>
          <cell r="B74" t="str">
            <v>Antoine Fabiani Case (France/Venezuela), Award, 30 December 1896</v>
          </cell>
          <cell r="C74" t="str">
            <v>Antoine Fabiani Case (France/Venezuela), Award, (30 December 1896),  in John Bassett Moore, History and Digest of International Arbitrations to Which the United States Has Been Party, 6 vols. (Washington, D.C.: Government Printing Office, 1898) at 4878.</v>
          </cell>
          <cell r="D74" t="str">
            <v>Non-ITA</v>
          </cell>
        </row>
        <row r="75">
          <cell r="A75" t="str">
            <v>NU/00263</v>
          </cell>
          <cell r="B75" t="str">
            <v>Antoine Fabiani Case, Decision of the France-Venezuela Claims Commission, 31 July 1905</v>
          </cell>
          <cell r="C75" t="str">
            <v xml:space="preserve">Antoine Fabiani Case, Decision of the France-Venezuela Claims Commission, (31 July 1905), X R.I.A.A. 83.
</v>
          </cell>
          <cell r="D75" t="str">
            <v>Non-ITA</v>
          </cell>
        </row>
        <row r="76">
          <cell r="A76" t="str">
            <v>IC/0084/01</v>
          </cell>
          <cell r="B76" t="str">
            <v>Antoine Goetz and others v. Republic of Burundi; Award (Embodying the Parties' Settlement Agreement); 10-February-1999; French</v>
          </cell>
          <cell r="C76" t="str">
            <v>Pending [Revue Generale de Droit INternational Public ..]</v>
          </cell>
        </row>
        <row r="77">
          <cell r="A77" t="str">
            <v>UN/0054/01</v>
          </cell>
          <cell r="B77" t="str">
            <v>Apotex v. United States, UNCITRAL, Procedural Order No. 1, 16 December 2010</v>
          </cell>
          <cell r="C77" t="str">
            <v>Apotex v. United States, UNCITRAL, Procedural Order No. 1, 16 December 2010</v>
          </cell>
          <cell r="D77" t="str">
            <v>ITA</v>
          </cell>
        </row>
        <row r="78">
          <cell r="A78" t="str">
            <v>NU/00015</v>
          </cell>
          <cell r="B78" t="str">
            <v>Applicability of the Obligation to Arbitrate under Section 21 of the United Nations Headquarters Agreement of 26 June 1947, Advisory Opinion</v>
          </cell>
          <cell r="C78" t="str">
            <v>Applicability of the Obligation to Arbitrate under Section 21 of the United Nations Headquarters Agreement of 26 June 1947, Advisory Opinion, (24 April 1988), [1988] I.C.J. Reports 12.</v>
          </cell>
        </row>
        <row r="79">
          <cell r="A79" t="str">
            <v>NU/00507</v>
          </cell>
          <cell r="B79" t="str">
            <v>Applied Industrial Materials Corp. v. Ovalar Makine Ticaret Ve Sinayi, A.S., Judgment, (9 July 2007) [U.S. Court of Appeals Second Circuit]</v>
          </cell>
          <cell r="C79" t="str">
            <v xml:space="preserve">Applied Industrial Materials Corp. v. Ovalar Makine Ticaret Ve Sinayi, A.S., Docket No. 06-3291-cv, Judgment, (9 July 2007), 492 F.3d 132 [U.S. Court of Appeals Second Circuit].
</v>
          </cell>
          <cell r="D79" t="str">
            <v>Non-ITA</v>
          </cell>
        </row>
        <row r="80">
          <cell r="A80" t="str">
            <v>NU/00380</v>
          </cell>
          <cell r="B80" t="str">
            <v>Arbitral Award between United Kingdom and Venezuela, 2 February 1897</v>
          </cell>
          <cell r="C80" t="str">
            <v>Arbitral Award between United Kingdom and Venezuela, (2 February 1897) in H. La Fontaine, Pasicrisie Internationale: Histoire documentaire des arbitrages internationaux (Bern: Stampfli 1902) at 554.</v>
          </cell>
          <cell r="D80" t="str">
            <v>Non-ITA</v>
          </cell>
        </row>
        <row r="81">
          <cell r="A81" t="str">
            <v>NU/00559</v>
          </cell>
          <cell r="B81" t="str">
            <v>Arbitral Award rendered on 10 January 1927 by the Romanian - Hungarian - Mixed Arbitral Tribunal</v>
          </cell>
          <cell r="C81" t="str">
            <v>Arbitral Award rendered on 10 January 1927 by the Romanian - Hungarian - Mixed Arbitral Tribunal, in Vincent Coussirat-Coustère, Pierre M. Eisemann, eds., Repertory of International Arbitral Jurisprudence, 2 vols. (AD Dordrecht - The Netherlands - Martinu</v>
          </cell>
          <cell r="D81" t="str">
            <v>Non-ITA</v>
          </cell>
        </row>
        <row r="82">
          <cell r="A82" t="str">
            <v>NU/00555</v>
          </cell>
          <cell r="B82" t="str">
            <v>Arbitral Award rendered on 17 August 1889 between Germany and Great Britain with respect to the Island of Lamu - La Fontaine</v>
          </cell>
          <cell r="C82" t="str">
            <v>Arbitral Award rendered on 17 August 1889 between Germany and Great Britain with respect to the Island of Lamu - La Fontaine, in Vincent Coussirat-Coustère, Pierre M. Eisemann, eds., Repertory of International Arbitral Jurisprudence, 2 vols., paragraph 10</v>
          </cell>
          <cell r="D82" t="str">
            <v>Non-ITA</v>
          </cell>
        </row>
        <row r="83">
          <cell r="A83" t="str">
            <v>AF/0006/05</v>
          </cell>
          <cell r="B83" t="str">
            <v>Archer Daniels Midland Company and Tate &amp; Lyle Ingredients Americas, Inc. v. United Mexican States; Award (Redacted Version); 21-November-2007; English</v>
          </cell>
          <cell r="C83" t="str">
            <v>Pending [Revue Generale de Droit INternational Public ..]</v>
          </cell>
        </row>
        <row r="84">
          <cell r="A84" t="str">
            <v>AF/0006/03</v>
          </cell>
          <cell r="B84" t="str">
            <v>Archer Daniels Midland Company and Tate &amp; Lyle Ingredients Americas, Inc. v. United Mexican States; Concurring Opinion; 20-September-2007; English</v>
          </cell>
          <cell r="C84" t="str">
            <v>Pending [Revue Generale de Droit INternational Public ..]</v>
          </cell>
        </row>
        <row r="85">
          <cell r="A85" t="str">
            <v>AF/0006/04</v>
          </cell>
          <cell r="B85" t="str">
            <v>Archer Daniels Midland Company and Tate &amp; Lyle Ingredients Americas, Inc. v. United Mexican States; Concurring Opinion; 20-September-2007; Spanish</v>
          </cell>
          <cell r="C85" t="str">
            <v>Pending [Revue Generale de Droit INternational Public ..]</v>
          </cell>
        </row>
        <row r="86">
          <cell r="A86" t="str">
            <v>AF/0006/06</v>
          </cell>
          <cell r="B86" t="str">
            <v>Archer Daniels Midland Company and Tate &amp; Lyle Ingredients Americas, Inc. v. United Mexican States; Correction of award rendered by Tribunal; 08-January-2008; English</v>
          </cell>
          <cell r="C86" t="str">
            <v>Pending [Revue Generale de Droit INternational Public ..]</v>
          </cell>
        </row>
        <row r="87">
          <cell r="A87" t="str">
            <v>AF/0006/01</v>
          </cell>
          <cell r="B87" t="str">
            <v>Archer Daniels Midland Company and Tate &amp; Lyle Ingredients Americas, Inc. v. United Mexican States; Order of the Consolidation Tribunal; 20-May-2005; English</v>
          </cell>
          <cell r="C87" t="str">
            <v>Pending [Revue Generale de Droit INternational Public ..]</v>
          </cell>
        </row>
        <row r="88">
          <cell r="A88" t="str">
            <v>AF/0006/02</v>
          </cell>
          <cell r="B88" t="str">
            <v>Archer Daniels Midland Company and Tate &amp; Lyle Ingredients Americas, Inc. v. United Mexican States; Order of the Consolidation Tribunal; 20-May-2005; Spanish</v>
          </cell>
          <cell r="C88" t="str">
            <v>Pending [Revue Generale de Droit INternational Public ..]</v>
          </cell>
        </row>
        <row r="89">
          <cell r="A89" t="str">
            <v>NU/00575</v>
          </cell>
          <cell r="B89" t="str">
            <v>Ares International S.r.l. and MetalGeo S.r.l. v. Georgia, ICSID Case No. ARB/05/23, Award 28 February 2008.</v>
          </cell>
          <cell r="C89" t="str">
            <v>Ares International S.r.l. and MetalGeo S.r.l. v. Georgia, ICSID Case No. ARB/05/23, Award 28 February 2008.</v>
          </cell>
          <cell r="D89" t="str">
            <v>Non-ITA</v>
          </cell>
        </row>
        <row r="90">
          <cell r="A90" t="str">
            <v>NU/00520</v>
          </cell>
          <cell r="B90" t="str">
            <v xml:space="preserve">Armed Activities on the Territory of the Congo (Democratic Republic of the Congo/Uganda), Order on Provisional Measures, 1 July 2000 </v>
          </cell>
          <cell r="C90" t="str">
            <v xml:space="preserve">Armed Activities on the Territory of the Congo (Democratic Republic of the Congo/Uganda), Order on Provisional Measures, (1 July 2000), [2000] I.C.J. Reports 111.  </v>
          </cell>
          <cell r="D90" t="str">
            <v>Non-ITA</v>
          </cell>
        </row>
        <row r="91">
          <cell r="A91" t="str">
            <v>NU/00370</v>
          </cell>
          <cell r="B91" t="str">
            <v>Armed activities on the Territory of the Congo (New application 2002) (Democratic Republic of the Congo/Rwanda), Judgment on Jurisdiction and Admissibility, 3 February 2006</v>
          </cell>
          <cell r="C91" t="str">
            <v>Armed activities on the Territory of the Congo (New application 2002) (Democratic Republic of the Congo/Rwanda), Judgment on Jurisdiction and Admissibility, (3 February 2006), [2006] I.C.J. Reports  6.</v>
          </cell>
          <cell r="D91" t="str">
            <v>Non-ITA</v>
          </cell>
        </row>
        <row r="92">
          <cell r="A92" t="str">
            <v>NU/00365</v>
          </cell>
          <cell r="B92" t="str">
            <v>Aroa Mines Case (on merits), Decision of Umpire of the British-Venezuelan Mixed Claims Commission, 13 February 1903</v>
          </cell>
          <cell r="C92" t="str">
            <v>Aroa Mines Case (on merits), Decision of Umpire of the British-Venezuelan Mixed Claims Commission, (13 February 1903), IX R.I.A.A. 402.</v>
          </cell>
          <cell r="D92" t="str">
            <v>Non-ITA</v>
          </cell>
        </row>
        <row r="93">
          <cell r="A93" t="str">
            <v>OT/0004/01</v>
          </cell>
          <cell r="B93" t="str">
            <v>Ashok Sancheti v. United Kingdom; Judgment of English Court of Appeal Regarding Stay of Local Proceedings; 11-November-2008; English</v>
          </cell>
          <cell r="C93" t="str">
            <v>Pending [Revue Generale de Droit INternational Public ..]</v>
          </cell>
        </row>
        <row r="94">
          <cell r="A94" t="str">
            <v>IC/0081/01</v>
          </cell>
          <cell r="B94" t="str">
            <v>Asian Agricultural Products Limited v. Democratic Socialist Republic of Sri Lanka; Award; 27-Jun-90; English</v>
          </cell>
        </row>
        <row r="95">
          <cell r="A95" t="str">
            <v>IC/0081/02</v>
          </cell>
          <cell r="B95" t="str">
            <v>Asian Agricultural Products Limited v. Democratic Socialist Republic of Sri Lanka; Dissenting Opinion of Samuel K.B. Asante; 27-Jun-90; English</v>
          </cell>
        </row>
        <row r="96">
          <cell r="A96" t="str">
            <v>NU/00016</v>
          </cell>
          <cell r="B96" t="str">
            <v>Asylum Case (Columbia/Peru), Judgment, 20 November 1950</v>
          </cell>
          <cell r="C96" t="str">
            <v>Asylum Case (Columbia/Peru), Judgment, (20 November 1950), [1950] I.C.J. Reports 266.</v>
          </cell>
          <cell r="D96" t="str">
            <v>Non-ITA</v>
          </cell>
        </row>
        <row r="97">
          <cell r="A97" t="str">
            <v>NU/00572</v>
          </cell>
          <cell r="B97" t="str">
            <v>Asylum Case (Columbia/Peru), Request for Interpretation of the Judgment of 20 November 1950, 27 November 1950</v>
          </cell>
          <cell r="C97" t="str">
            <v>Asylum Case (Columbia/Peru), Request for Interpretation of the Judgment of 20 November 1950, (27 November 1950), [1950] I.C.J. Reports 395.</v>
          </cell>
          <cell r="D97" t="str">
            <v>Non-ITA</v>
          </cell>
        </row>
        <row r="98">
          <cell r="A98" t="str">
            <v>NU/00326</v>
          </cell>
          <cell r="B98" t="str">
            <v>AT&amp;T Corporation v. Saudi Cable Co., 23 May 2000 [Court of Appeal of England and Wales]</v>
          </cell>
          <cell r="C98" t="str">
            <v>AT&amp;T Corporation v. Saudi Cable Co., Judgment, 23 May 2000, [2000] 2 Lloyd's Rep. 127 [Court of Appeal of England and Wales].</v>
          </cell>
          <cell r="D98" t="str">
            <v>Non-ITA</v>
          </cell>
        </row>
        <row r="99">
          <cell r="A99" t="str">
            <v>IC/0124/01</v>
          </cell>
          <cell r="B99" t="str">
            <v>ATA Construction, Industrial and Trading Company v. Hashemite Kingdom of Jordan; Award; 18-May-10; English</v>
          </cell>
        </row>
        <row r="100">
          <cell r="A100" t="str">
            <v>NU/00202</v>
          </cell>
          <cell r="B100" t="str">
            <v>Atlantic Triton Company Limited v. People's Revolutionary Republic of Guinea, Award, 21 April 1986</v>
          </cell>
          <cell r="C100" t="str">
            <v>Atlantic Triton Company Limited v. People's Revolutionary Republic of Guinea, Award, (21 April 1986), ICSID Case No. ARB/84/1, 3 ICSID Rep. 13 (1995) [English Translation].</v>
          </cell>
        </row>
        <row r="101">
          <cell r="A101" t="str">
            <v>UN/0037/01</v>
          </cell>
          <cell r="B101" t="str">
            <v xml:space="preserve">Austrian Airlines v. Slovak Republic;  Award [redacted]; 20-Oct-09; english </v>
          </cell>
        </row>
        <row r="102">
          <cell r="A102" t="str">
            <v>UN/0037/02</v>
          </cell>
          <cell r="B102" t="str">
            <v xml:space="preserve">Austrian Airlines v. Slovak Republic; Separate Opinion of Charles N. Brower; 20-Oct-09; english </v>
          </cell>
        </row>
        <row r="103">
          <cell r="A103" t="str">
            <v>NU/00526</v>
          </cell>
          <cell r="B103" t="str">
            <v>Automatic Systems Inc. v. Bracknell Corp., Judgment, 25 April 1994 [Court of Appeal of Ontario]</v>
          </cell>
          <cell r="C103" t="str">
            <v>Automatic Systems Inc. v. Bracknell Corp., Judgment, (25 April 1994), 18 O.R. (3d) 257 [Court of Appeal of Ontario].</v>
          </cell>
          <cell r="D103" t="str">
            <v>Non-ITA</v>
          </cell>
        </row>
        <row r="104">
          <cell r="A104" t="str">
            <v>NU/00577</v>
          </cell>
          <cell r="B104" t="str">
            <v>Autopista Concesionada de Venezuela v. Venezuela, Award, (23 September 2003)</v>
          </cell>
          <cell r="C104" t="str">
            <v>Autopista Concesionada de Venezuela v. Venezuela, ICSID Case No. ARB/00/5, Award, (23 September 2003).</v>
          </cell>
          <cell r="D104" t="str">
            <v>Non-ITA</v>
          </cell>
        </row>
        <row r="105">
          <cell r="A105" t="str">
            <v>NU/00274</v>
          </cell>
          <cell r="B105" t="str">
            <v>Autopista Concesionada de Venezuela v. Venezuela, Decision on Jurisdiction; 27-September-2001; English</v>
          </cell>
          <cell r="C105" t="str">
            <v>Autopista Concesionada de Venezuela v. Venezuela, Decision on Jurisdiction, (27 Septemberr 2001), ICSID Case No. ARB/00/5, 16 ICSID Rev.— FILJ 469 (2001);</v>
          </cell>
          <cell r="D105" t="str">
            <v>Non-ITA</v>
          </cell>
        </row>
        <row r="106">
          <cell r="A106" t="str">
            <v>NU/00497</v>
          </cell>
          <cell r="B106" t="str">
            <v>Autronic AG v. Switzerland A 178, Judgment, 22 May 1990,  [European Court of Human Rights]</v>
          </cell>
          <cell r="C106" t="str">
            <v>Autronic AG v. Switzerland, E.C.H.R.,Judgment,  22 May 1990, Series A Application No. 178 A 178 (1990), 12 EHRR 485,  [European Court of Human Rights]</v>
          </cell>
          <cell r="D106" t="str">
            <v>Non-ITA</v>
          </cell>
        </row>
        <row r="107">
          <cell r="A107" t="str">
            <v>NU/00017</v>
          </cell>
          <cell r="B107" t="str">
            <v>Award in the Matter of an Arbitration between Kuwait and the American Independent Oil Company (Aminoil)</v>
          </cell>
          <cell r="C107" t="str">
            <v>Award in the Matter of an Arbitration between Kuwait and the American Independent Oil Company (Aminoil), (24 March 1982), 21 ILM 976 (1982).</v>
          </cell>
        </row>
        <row r="108">
          <cell r="A108" t="str">
            <v>UN/0028/06</v>
          </cell>
          <cell r="B108" t="str">
            <v>AWG Group Ltd. v. The Argentine Republic; Decision on a Second Proposal for the Disqualification of a Member of the Arbitral Tribunal, 12 May 2008. ; 12-May-2008; English</v>
          </cell>
          <cell r="C108" t="str">
            <v>Pending [Revue Generale de Droit INternational Public ..]</v>
          </cell>
        </row>
        <row r="109">
          <cell r="A109" t="str">
            <v>UN/0028/01</v>
          </cell>
          <cell r="B109" t="str">
            <v>AWG Group Ltd. v. The Argentine Republic; Decision on Jurisdiction; 03-August-2006; English</v>
          </cell>
          <cell r="C109" t="str">
            <v>Pending [Revue Generale de Droit INternational Public ..]</v>
          </cell>
        </row>
        <row r="110">
          <cell r="A110" t="str">
            <v>UN/0028/02</v>
          </cell>
          <cell r="B110" t="str">
            <v>AWG Group Ltd. v. The Argentine Republic; Decision on Jurisdiction; 03-August-2006; Spanish</v>
          </cell>
          <cell r="C110" t="str">
            <v>Pending [Revue Generale de Droit INternational Public ..]</v>
          </cell>
        </row>
        <row r="111">
          <cell r="A111" t="str">
            <v>UN/0028/07</v>
          </cell>
          <cell r="B111" t="str">
            <v>AWG Group Ltd. v. The Argentine Republic; Decision on Liability; 30-Jul-10; English</v>
          </cell>
          <cell r="C111" t="str">
            <v>AWG Group Ltd. v. The Argentine Republic; Decision on Liability; 30-Jul-10; English</v>
          </cell>
          <cell r="D111" t="str">
            <v>ITA</v>
          </cell>
        </row>
        <row r="112">
          <cell r="A112" t="str">
            <v>UN/0028/05</v>
          </cell>
          <cell r="B112" t="str">
            <v>AWG Group Ltd. v. The Argentine Republic; Decision on the Proposal for the Disqualification of a Member of a Arbitral Tribunal, 22 October 2007.; 22-October-2007; English</v>
          </cell>
          <cell r="C112" t="str">
            <v>Pending [Revue Generale de Droit INternational Public ..]</v>
          </cell>
        </row>
        <row r="113">
          <cell r="A113" t="str">
            <v>UN/0028/03</v>
          </cell>
          <cell r="B113" t="str">
            <v>AWG Group Ltd. v. The Argentine Republic; Procedural Order No. 2; 03-August-2006; English</v>
          </cell>
          <cell r="C113" t="str">
            <v>Pending [Revue Generale de Droit INternational Public ..]</v>
          </cell>
        </row>
        <row r="114">
          <cell r="A114" t="str">
            <v>UN/0028/04</v>
          </cell>
          <cell r="B114" t="str">
            <v>AWG Group Ltd. v. The Argentine Republic; Procedural Order No. 2; 03-August-2006; Spanish</v>
          </cell>
          <cell r="C114" t="str">
            <v>Pending [Revue Generale de Droit INternational Public ..]</v>
          </cell>
        </row>
        <row r="115">
          <cell r="A115" t="str">
            <v>UN/0028/08</v>
          </cell>
          <cell r="B115" t="str">
            <v>AWG Group Ltd. v. The Argentine Republic; Separate Opinion of Arbitrator Pedro Nikken; 30-Jul-10; English</v>
          </cell>
          <cell r="C115" t="str">
            <v>AWG Group Ltd. v. The Argentine Republic; Separate Opinion of Arbitrator Pedro Nikken; 30-Jul-10; English</v>
          </cell>
          <cell r="D115" t="str">
            <v>ITA</v>
          </cell>
        </row>
        <row r="116">
          <cell r="A116" t="str">
            <v>AF/0010/03</v>
          </cell>
          <cell r="B116" t="str">
            <v xml:space="preserve">Azinian Procedural Order 16/6/99; ; Date N/A; </v>
          </cell>
          <cell r="C116" t="str">
            <v>Pending [Revue Generale de Droit INternational Public ..]</v>
          </cell>
        </row>
        <row r="117">
          <cell r="A117" t="str">
            <v>IC/0102/01</v>
          </cell>
          <cell r="B117" t="str">
            <v>Azpetrol International Holdings B.V., Azpetrol Group B.V. and Azpetrol Oil Services Group B.V. v. The Republic of Azerbaijan; Award.; 08-Sep-09; English</v>
          </cell>
        </row>
        <row r="118">
          <cell r="A118" t="str">
            <v>IC/0010/01</v>
          </cell>
          <cell r="B118" t="str">
            <v>Azurix Corp. v. Argentine Republic; Award on Jurisdiction; 08-December-2003; English</v>
          </cell>
          <cell r="C118" t="str">
            <v>Pending [Revue Generale de Droit INternational Public ..]</v>
          </cell>
        </row>
        <row r="119">
          <cell r="A119" t="str">
            <v>IC/0010/02</v>
          </cell>
          <cell r="B119" t="str">
            <v>Azurix Corp. v. Argentine Republic; Award; 14-July-2006; English</v>
          </cell>
          <cell r="C119" t="str">
            <v>Pending [Revue Generale de Droit INternational Public ..]</v>
          </cell>
        </row>
        <row r="120">
          <cell r="A120" t="str">
            <v>IC/0010/03</v>
          </cell>
          <cell r="B120" t="str">
            <v>Azurix Corp. v. Argentine Republic; Award; 14-July-2006; Spanish</v>
          </cell>
          <cell r="C120" t="str">
            <v>Pending [Revue Generale de Droit INternational Public ..]</v>
          </cell>
        </row>
        <row r="121">
          <cell r="A121" t="str">
            <v>IC/0010/04</v>
          </cell>
          <cell r="B121" t="str">
            <v>Azurix Corp. v. Argentine Republic; Decision on the Continued Stay of Enforcement of the Award; 28-December-2007; English</v>
          </cell>
          <cell r="C121" t="str">
            <v>Pending [Revue Generale de Droit INternational Public ..]</v>
          </cell>
        </row>
        <row r="122">
          <cell r="A122" t="str">
            <v>IC/0010/05</v>
          </cell>
          <cell r="B122" t="str">
            <v>Azurix Corp. v. Argentine Republic; Decision on the Continued Stay of Enforcement of the Award; 28-December-2007; Spanish</v>
          </cell>
          <cell r="C122" t="str">
            <v>Pending [Revue Generale de Droit INternational Public ..]</v>
          </cell>
        </row>
        <row r="123">
          <cell r="A123" t="str">
            <v>IC/0010/07</v>
          </cell>
          <cell r="B123" t="str">
            <v>Azurix Corp. v. The Argentine Republic, Decision on the Challenge to the President of the Tribunal, 25 February 2005, unpublished.</v>
          </cell>
          <cell r="C123" t="str">
            <v>Azurix Corp. v. The Argentine Republic, Decision on the Challenge to the President of the Tribunal, 25 February 2005, unpublished.</v>
          </cell>
          <cell r="D123" t="str">
            <v>ITA</v>
          </cell>
        </row>
        <row r="124">
          <cell r="A124" t="str">
            <v>IC/0010/06</v>
          </cell>
          <cell r="B124" t="str">
            <v>Azurix Corp. v. The Argentine Republic; Decision on the Application for Annulment of the Argentine Republic; 01-Sep-09; English</v>
          </cell>
          <cell r="C124" t="str">
            <v>Pending [Revue Generale de Droit INternational Public ..]</v>
          </cell>
        </row>
        <row r="125">
          <cell r="A125" t="str">
            <v>NU/00018</v>
          </cell>
          <cell r="B125" t="str">
            <v xml:space="preserve">B. Schouw Nielsen v. Denmark, European Commission on Human Rights </v>
          </cell>
          <cell r="C125" t="str">
            <v>B. Schouw Nielsen v. Denmark, (1958-9), Application No. 343/57, II Yearbook of the European Convention on Human Rights 438 [European Commission on Human Rights].</v>
          </cell>
        </row>
        <row r="126">
          <cell r="A126" t="str">
            <v>NU/00229</v>
          </cell>
          <cell r="B126" t="str">
            <v>Banro American Resources, Inc. and Société Aurifère du Kivu et du Maniema S.A.R.L. v. Democratic Republic of the Congo, Award, 1 September 2000</v>
          </cell>
          <cell r="C126" t="str">
            <v>Banro American Resources, Inc. and Société Aurifère du Kivu et du Maniema S.A.R.L. v. Democratic Republic of the Congo, Award, (1 September 2000), ICSID Case No. ARB/98/7, 17 ICSID Rev.—FILJ 382 (2002).</v>
          </cell>
          <cell r="D126" t="str">
            <v>Non-ITA</v>
          </cell>
        </row>
        <row r="127">
          <cell r="A127" t="str">
            <v>NU/00335</v>
          </cell>
          <cell r="B127" t="str">
            <v>Baruch Ivcher Bronstein (Peru), Judgment, February 6, 2001 [Inter-American Court of Human Rights]</v>
          </cell>
          <cell r="C127" t="str">
            <v>Baruch Ivcher Bronstein v. Peru, Judgment, (6 February 2001), Inter-Am. Ct. H.R. (Ser. C) No. 74 [Inter-American Court of Human Rights].</v>
          </cell>
          <cell r="D127" t="str">
            <v>Non-ITA</v>
          </cell>
        </row>
        <row r="128">
          <cell r="A128" t="str">
            <v>IC/0046/01</v>
          </cell>
          <cell r="B128" t="str">
            <v>Bayindir Insaat Turizm Ticaret Ve Sanayi A.S. v. Islamic Republic of Pakistan, Decision on Jurisdiction, 14-Nov-2005</v>
          </cell>
          <cell r="C128" t="str">
            <v>Bayindir Insaat Turizm Ticaret Ve Sanayi A.S. v. Islamic Republic of Pakistan, ICSID Case No. ARB/03/29, Decision on Jurisdiction, 14-Nov-2005</v>
          </cell>
        </row>
        <row r="129">
          <cell r="A129" t="str">
            <v>IC/0046/02</v>
          </cell>
          <cell r="B129" t="str">
            <v>Bayindir Insaat Turizm Ticaret Ve Sanayi A.S. v. Islamic Republic of Pakistan; Award; 27-Aug-09; English</v>
          </cell>
        </row>
        <row r="130">
          <cell r="A130" t="str">
            <v>AF/0008/01</v>
          </cell>
          <cell r="B130" t="str">
            <v>Bayview Irrigation District and others v. United Mexican States, Award</v>
          </cell>
          <cell r="C130" t="str">
            <v>Bayview Irrigation District and others v. United Mexican States, ICSID Case No. ARB(AF)/05/1, Award, 19-Jun-2007</v>
          </cell>
        </row>
        <row r="131">
          <cell r="A131" t="str">
            <v>AF/0008/02</v>
          </cell>
          <cell r="B131" t="str">
            <v>Bayview Irrigation District and others v. United Mexican States; Award; 19-June-2007; Spanish</v>
          </cell>
          <cell r="C131" t="str">
            <v>Pending [Revue Generale de Droit INternational Public ..]</v>
          </cell>
        </row>
        <row r="132">
          <cell r="A132" t="str">
            <v>AF/0008/03</v>
          </cell>
          <cell r="B132" t="str">
            <v>Bayview Irrigation District and others v. United Mexican States; Reasons for Judgment on Application for Set Aside; 05-May-2008; English</v>
          </cell>
          <cell r="C132" t="str">
            <v>Pending [Revue Generale de Droit INternational Public ..]</v>
          </cell>
        </row>
        <row r="133">
          <cell r="A133" t="str">
            <v>NU/00294</v>
          </cell>
          <cell r="B133" t="str">
            <v>Bembelish Case, Decision of Netherlands-Venezuela Claims Commission, 1903</v>
          </cell>
          <cell r="C133" t="str">
            <v>Bembelish Case, Decision of Netherlands-Venezuela Claims Commission, (1903), X R.I.A.A. 717.</v>
          </cell>
          <cell r="D133" t="str">
            <v>Non-ITA</v>
          </cell>
        </row>
        <row r="134">
          <cell r="A134" t="str">
            <v>NU/00388</v>
          </cell>
          <cell r="B134" t="str">
            <v>Benteler v. Belgium, Award, (18 November 1983)</v>
          </cell>
          <cell r="C134" t="str">
            <v>Benteler et autres v. Etat Belge, Sentence arbitrale ad hoc, (18 November 1983), [1989] Revue de l'Arbitrage 339.</v>
          </cell>
          <cell r="D134" t="str">
            <v>Non-ITA</v>
          </cell>
        </row>
        <row r="135">
          <cell r="A135" t="str">
            <v>NU/00466</v>
          </cell>
          <cell r="B135" t="str">
            <v>Bergauer v. Czech Republic, Application No. 17120/04, Decision on Admissibility, 13 December 2005 [European Court of Human Rights].</v>
          </cell>
          <cell r="C135" t="str">
            <v>Bergauer v. Czech Republic, Application No. 17120/04, Decision on Admissibility, 13 December 2005 [European Court of Human Rights].</v>
          </cell>
          <cell r="D135" t="str">
            <v>Non-ITA</v>
          </cell>
        </row>
        <row r="136">
          <cell r="A136" t="str">
            <v>IC/0098/01</v>
          </cell>
          <cell r="B136" t="str">
            <v>Bernardus Henricus Funnekotter and others v. Republic of Zimbabwe; Award, 22 April 2009. ; 22-Apr-09; English</v>
          </cell>
        </row>
        <row r="137">
          <cell r="A137" t="str">
            <v>SC/0001/01</v>
          </cell>
          <cell r="B137" t="str">
            <v>Berschader v. Russia; Award; 21-April-2006; English</v>
          </cell>
          <cell r="C137" t="str">
            <v>Pending [Revue Generale de Droit INternational Public ..]</v>
          </cell>
        </row>
        <row r="138">
          <cell r="A138" t="str">
            <v>SC/0001/02</v>
          </cell>
          <cell r="B138" t="str">
            <v>Berschader v. Russia; Correction of the Award; 09-June-2006; English</v>
          </cell>
          <cell r="C138" t="str">
            <v>Pending [Revue Generale de Droit INternational Public ..]</v>
          </cell>
        </row>
        <row r="139">
          <cell r="A139" t="str">
            <v>SC/0001/03</v>
          </cell>
          <cell r="B139" t="str">
            <v>Berschader v. Russia; Separate Opinion of Todd Weiler; 7 April 2006; English</v>
          </cell>
          <cell r="C139" t="str">
            <v>Berschader v. Russia; Separate Opinion of T. Weiler; 7 April 2006; English</v>
          </cell>
          <cell r="D139" t="str">
            <v>ITA</v>
          </cell>
        </row>
        <row r="140">
          <cell r="A140" t="str">
            <v>UN/0001/01</v>
          </cell>
          <cell r="B140" t="str">
            <v>BG Group Plc. v. Argentine Republic; Award; 24-December-2007; English</v>
          </cell>
          <cell r="C140" t="str">
            <v>Pending [Revue Generale de Droit INternational Public ..]</v>
          </cell>
        </row>
        <row r="141">
          <cell r="A141" t="str">
            <v>UN/0001/03</v>
          </cell>
          <cell r="B141" t="str">
            <v>BG Group Plc. v. Argentine Republic; Memorandum Opinion of U.S. District Court for the District of Columbia on Cross-Motion for Recognition and Enforcement of Arbitral Award; 21-January-2011; English</v>
          </cell>
          <cell r="C141" t="str">
            <v>BG Group Plc. v. Argentine Republic; Memorandum Opinion of U.S. District Court for the District of Columbia on Cross-Motion for Recognition and Enforcement of Arbitral Award; 21-January-2011; English</v>
          </cell>
          <cell r="D141" t="str">
            <v>ITA</v>
          </cell>
        </row>
        <row r="142">
          <cell r="A142" t="str">
            <v>UN/0001/02</v>
          </cell>
          <cell r="B142" t="str">
            <v>BG Group Plc. v. Argentine Republic; Petition to Vacate or Modify Award; 20-March-2008; English</v>
          </cell>
          <cell r="C142" t="str">
            <v>Pending [Revue Generale de Droit INternational Public ..]</v>
          </cell>
        </row>
        <row r="143">
          <cell r="A143" t="str">
            <v>SC/0002/01</v>
          </cell>
          <cell r="B143" t="str">
            <v>Biedermann International, Inc. v. The Republic of Kazakhstan and The Association for Social and Economic Development of Western Kazakhstan "Intercaspian"; Award; 08-April-1900; English</v>
          </cell>
          <cell r="C143" t="str">
            <v>Pending [Revue Generale de Droit INternational Public ..]</v>
          </cell>
        </row>
        <row r="144">
          <cell r="A144" t="str">
            <v>NU/00557</v>
          </cell>
          <cell r="B144" t="str">
            <v>Biloune, et al. v. Ghana Investment Centre, et al., Award on Damages and Costs, 30 June 1990</v>
          </cell>
          <cell r="C144" t="str">
            <v>Biloune, et al. v. Ghana Investment Centre, et al., Award on Damages and Costs, (30 June 1990), 95 I.L.R. 211 http://www.biicl.org/files/3935_1990_biloune_v_ghana.pdf</v>
          </cell>
          <cell r="D144" t="str">
            <v>Non-ITA</v>
          </cell>
        </row>
        <row r="145">
          <cell r="A145" t="str">
            <v>NU/00019</v>
          </cell>
          <cell r="B145" t="str">
            <v>Biloune, et al. v. Ghana Investment Centre, et al., Award on Jurisdiction and Liability, 27 October 1989</v>
          </cell>
          <cell r="C145" t="str">
            <v>Biloune, et al. v. Ghana Investment Centre, et al., Award on Jurisdiction and Liability, (27 October 1989), 95 I.L.R. 183 (1993).</v>
          </cell>
        </row>
        <row r="146">
          <cell r="A146" t="str">
            <v>IC/0070/09</v>
          </cell>
          <cell r="B146" t="str">
            <v>Biwater Gauff (Tanzania) Limited v. United Republic of Tanzania; Award; 24-July-2008; English</v>
          </cell>
          <cell r="C146" t="str">
            <v>Pending [Revue Generale de Droit INternational Public ..]</v>
          </cell>
        </row>
        <row r="147">
          <cell r="A147" t="str">
            <v>IC/0070/08</v>
          </cell>
          <cell r="B147" t="str">
            <v>Biwater Gauff (Tanzania) Limited v. United Republic of Tanzania; Concurring and Dissenting Opinion; 18-July-2008; English</v>
          </cell>
          <cell r="C147" t="str">
            <v>Pending [Revue Generale de Droit INternational Public ..]</v>
          </cell>
        </row>
        <row r="148">
          <cell r="A148" t="str">
            <v>IC/0070/01</v>
          </cell>
          <cell r="B148" t="str">
            <v>Biwater Gauff (Tanzania) Limited v. United Republic of Tanzania; Minutes of the First Session of the Arbitral Tribunal; 23-March-2006; English</v>
          </cell>
          <cell r="C148" t="str">
            <v>Pending [Revue Generale de Droit INternational Public ..]</v>
          </cell>
        </row>
        <row r="149">
          <cell r="A149" t="str">
            <v>IC/0070/05</v>
          </cell>
          <cell r="B149" t="str">
            <v>Biwater Gauff (Tanzania) Limited v. United Republic of Tanzania; Petition for amicus curiae status; 27-November-2006; English</v>
          </cell>
          <cell r="C149" t="str">
            <v>Pending [Revue Generale de Droit INternational Public ..]</v>
          </cell>
        </row>
        <row r="150">
          <cell r="A150" t="str">
            <v>IC/0070/02</v>
          </cell>
          <cell r="B150" t="str">
            <v>Biwater Gauff (Tanzania) Limited v. United Republic of Tanzania; Procedural Order No. 1 (Request for Provisional Measures/Documents Production); 31-March-2006; English</v>
          </cell>
          <cell r="C150" t="str">
            <v>Pending [Revue Generale de Droit INternational Public ..]</v>
          </cell>
        </row>
        <row r="151">
          <cell r="A151" t="str">
            <v>IC/0070/03</v>
          </cell>
          <cell r="B151" t="str">
            <v>Biwater Gauff (Tanzania) Limited v. United Republic of Tanzania; Procedural Order No. 2; 24-May-2006; English</v>
          </cell>
          <cell r="C151" t="str">
            <v>Pending [Revue Generale de Droit INternational Public ..]</v>
          </cell>
        </row>
        <row r="152">
          <cell r="A152" t="str">
            <v>IC/0070/04</v>
          </cell>
          <cell r="B152" t="str">
            <v>Biwater Gauff (Tanzania) Limited v. United Republic of Tanzania; Procedural Order No. 3; 29-September-2006; English</v>
          </cell>
          <cell r="C152" t="str">
            <v>Pending [Revue Generale de Droit INternational Public ..]</v>
          </cell>
        </row>
        <row r="153">
          <cell r="A153" t="str">
            <v>IC/0070/06</v>
          </cell>
          <cell r="B153" t="str">
            <v>Biwater Gauff (Tanzania) Limited v. United Republic of Tanzania; Procedural Order No. 5 on amicus curiae; 02-February-2007; English</v>
          </cell>
          <cell r="C153" t="str">
            <v>Pending [Revue Generale de Droit INternational Public ..]</v>
          </cell>
        </row>
        <row r="154">
          <cell r="A154" t="str">
            <v>IC/0070/07</v>
          </cell>
          <cell r="B154" t="str">
            <v>Biwater Gauff (Tanzania) Limited v. United Republic of Tanzania; Procedural Order No. 6; 25-April-2007; English</v>
          </cell>
          <cell r="C154" t="str">
            <v>Pending [Revue Generale de Droit INternational Public ..]</v>
          </cell>
        </row>
        <row r="155">
          <cell r="A155" t="str">
            <v>NU/00251</v>
          </cell>
          <cell r="B155" t="str">
            <v>Blount Brothers Corporation v. The Islamic Republic of Iran, Award, 28 February 1986</v>
          </cell>
          <cell r="C155" t="str">
            <v xml:space="preserve">Blount Brothers Corporation v. The Islamic Republic of Iran, et al, Award, (28 February 1986), Award No. 215-52-1, 10 Iran.U.S.C.T.R. 64. </v>
          </cell>
          <cell r="D155" t="str">
            <v>Non-ITA</v>
          </cell>
        </row>
        <row r="156">
          <cell r="A156" t="str">
            <v>NU/00371</v>
          </cell>
          <cell r="B156" t="str">
            <v>Blumenkson Case, Decision of the Mexican-American Claims Commission, 1868</v>
          </cell>
          <cell r="C156" t="str">
            <v>Blumenkson Case, Decision of the Mexican-American Claims Commission, (1868), in John Bassett Moore, History and Digest of International Arbitrations to Which the United States Has Been Party, 6 vols. (Washington, D.C.: Government Printing Office, 1898) at</v>
          </cell>
          <cell r="D156" t="str">
            <v>Non-ITA</v>
          </cell>
        </row>
        <row r="157">
          <cell r="A157" t="str">
            <v>NU/00020</v>
          </cell>
          <cell r="B157" t="str">
            <v>Blumhardt v. Mexico (United States/Mexico), Decision of the U.S.-Mexico Claims Commission</v>
          </cell>
          <cell r="C157" t="str">
            <v>Blumhardt v. Mexico (United States/Mexico), Decision of the U.S.-Mexico Claims Commission, in John Bassett Moore, History and Digest of International Arbitrations to Which the United States Has Been Party, 6 vols. (Washington, D.C.: Government Printing Of</v>
          </cell>
        </row>
        <row r="158">
          <cell r="A158" t="str">
            <v>NU/00021</v>
          </cell>
          <cell r="B158" t="str">
            <v>Border and Transborder Armed Actions (Nicaragua/Honduras), Judgment, 20 December 1988</v>
          </cell>
          <cell r="C158" t="str">
            <v>Border and Transborder Armed Actions (Nicaragua/Honduras), Judgment, (20 December 1988), [1988] I.C.J. Reports 69.</v>
          </cell>
        </row>
        <row r="159">
          <cell r="A159" t="str">
            <v>NU/00379</v>
          </cell>
          <cell r="B159" t="str">
            <v>BP Exploration Company (Libya) Limited v. Libyan Arab Republic, Award, 1 August 1974</v>
          </cell>
          <cell r="C159" t="str">
            <v>BP Exploration Company (Libya) Limited v. Libyan Arab Republic, Award, (1 August 1974), 53 I.L.R. 297 (1979).</v>
          </cell>
          <cell r="D159" t="str">
            <v>Non-ITA</v>
          </cell>
        </row>
        <row r="160">
          <cell r="A160" t="str">
            <v>NU/00501</v>
          </cell>
          <cell r="B160" t="str">
            <v xml:space="preserve">Bramelid and Malmstrom v. Sweden, Decision on the Admissibility of the Applications, 12 October 1982, [European Court of Human Rights]
</v>
          </cell>
          <cell r="C160" t="str">
            <v>Bramelid &amp; Malmström v. Sweden, Application Nos. 8588/79 and 8589/79, Decision on the Admissibility of the Applications, (12 October 1982), 29 Eur. Comm’n.H.R. D.R. 64 [European Court of Human Rights].</v>
          </cell>
          <cell r="D160" t="str">
            <v>Non-ITA</v>
          </cell>
        </row>
        <row r="161">
          <cell r="A161" t="str">
            <v>IC/0109/01</v>
          </cell>
          <cell r="B161" t="str">
            <v>Brandes Investment Partners, LP v. Bolivarian Republic of Venezuela; Decision on the Respondent's Objection Under Rule 41(5) of the ICSID Arbitration Rules; 02-Feb-09; English</v>
          </cell>
        </row>
        <row r="162">
          <cell r="A162" t="str">
            <v>IC/0109/02</v>
          </cell>
          <cell r="B162" t="str">
            <v>Brandes Investment Partners, LP v. Bolivarian Republic of Venezuela; Decision on the Respondent's Objection Under Rule 41(5) of the ICSID Arbitration Rules; 02-Feb-09; Spanish</v>
          </cell>
        </row>
        <row r="163">
          <cell r="A163" t="str">
            <v>NU/00022</v>
          </cell>
          <cell r="B163" t="str">
            <v>Braspetro Oil Services Company - Brasoil v. The Management and Implementation Authority of the Great Man-Made River Project, Cour d'Appel</v>
          </cell>
          <cell r="C163" t="str">
            <v>Braspetro Oil Services Company - Brasoil v. The Management and Implementation Authority of the Great Man-Made River Project, (1 July 1999), XXIVa ICCA YBCA 296 (1999) [Cour d'Appel (France)].</v>
          </cell>
        </row>
        <row r="164">
          <cell r="A164" t="str">
            <v>NU/00306</v>
          </cell>
          <cell r="B164" t="str">
            <v>Brawmann and Healy Cases (Turkey), 1937</v>
          </cell>
          <cell r="C164" t="str">
            <v>Brawmann and Healy Cases (Turkey), (1937), referred to in Vicent Coussirat-Coustere and Pierre Michel Eisemann, Repertory of International Arbitral Jurisprudence, Vol. II: 1919-1945 (Dordrecht: Martinus Nijhoff Publishers, 1989) at 443.</v>
          </cell>
          <cell r="D164" t="str">
            <v>Non-ITA</v>
          </cell>
        </row>
        <row r="165">
          <cell r="A165" t="str">
            <v>NU/00512</v>
          </cell>
          <cell r="B165" t="str">
            <v xml:space="preserve">Brazil – Retreaded Tyres, (17 December 2007), WT/DS332/AB/R (Appellate Body Report)
</v>
          </cell>
          <cell r="C165" t="str">
            <v xml:space="preserve">Brazil – Measures Affecting Imports of Retreaded Tyres, (17 December 2007), WTO Doc. WT/DS332/AB/R (Appellate Body Report).
</v>
          </cell>
          <cell r="D165" t="str">
            <v>Non-ITA</v>
          </cell>
        </row>
        <row r="166">
          <cell r="A166" t="str">
            <v>NU/00510</v>
          </cell>
          <cell r="B166" t="str">
            <v xml:space="preserve">Brazil – Retreaded Tyres, (17 December 2007), WT/DS332/R (Panel Report)
</v>
          </cell>
          <cell r="C166" t="str">
            <v>Panel Report, Brazil – Measures Affecting Imports of Retreaded Tyres, (17 December 2007), WTO Doc. WT/DS332/R (Panel Report as modified by the Appellate Body Report, WT/DS332/AB/R).</v>
          </cell>
          <cell r="D166" t="str">
            <v>Non-ITA</v>
          </cell>
        </row>
        <row r="167">
          <cell r="A167" t="str">
            <v>NU/00485</v>
          </cell>
          <cell r="B167" t="str">
            <v>Brazilian Federal Loans Case, Judgment No. 15, 12 July 1929</v>
          </cell>
          <cell r="C167" t="str">
            <v>Brazilian Federal Loans Case, Judgment No. 15, (12 July 1929), P.C.I.J. (Ser. A) No. 21.</v>
          </cell>
          <cell r="D167" t="str">
            <v>Non-ITA</v>
          </cell>
        </row>
        <row r="168">
          <cell r="A168" t="str">
            <v>NU/00463</v>
          </cell>
          <cell r="B168" t="str">
            <v>Broniowski v. Poland, Application no. 31443/96, Decision on Admissibility, (19 December 2002 [European Court of Human Rights]</v>
          </cell>
          <cell r="C168" t="str">
            <v>Broniowski v. Poland, Application no. 31443/96, Decision on Admissibility, (19 December 2002), [2002] X E.C.H.R. [European Court of Human Rights].</v>
          </cell>
          <cell r="D168" t="str">
            <v>Non-ITA</v>
          </cell>
        </row>
        <row r="169">
          <cell r="A169" t="str">
            <v>NU/00200</v>
          </cell>
          <cell r="B169" t="str">
            <v>Brumaresco v. Romania, Judgment, 28 October 1999</v>
          </cell>
          <cell r="C169" t="str">
            <v>Brumaresco v. Romania, Judgment, (28 October 1999), Application No. 28342/95, [1999] ECHR 105.</v>
          </cell>
        </row>
        <row r="170">
          <cell r="A170" t="str">
            <v>NU/00414</v>
          </cell>
          <cell r="B170" t="str">
            <v>Bulgarian Foreign Trade Bank Ltd. v. A. I. Trade Finance Inc., Decision, 27 October 2000 [Supreme Court of Sweden]</v>
          </cell>
          <cell r="C170" t="str">
            <v>Bulgarian Foreign Trade Bank Ltd. v. A. I. Trade Finance Inc., Decision, 27 October 2000, Case no. T 1881-99, 13:1 World trade and Arbitration Materials 147 [Supreme Court of Sweden].</v>
          </cell>
          <cell r="D170" t="str">
            <v>Non-ITA</v>
          </cell>
        </row>
        <row r="171">
          <cell r="A171" t="str">
            <v>IC/0105/01</v>
          </cell>
          <cell r="B171" t="str">
            <v xml:space="preserve">Bureau Veritas, Inspection, Valuation, Assessment and Control, BIVAC B.V. v. Republic of Paraguay; Decision on Jurisdiction; 29-May-09; </v>
          </cell>
        </row>
        <row r="172">
          <cell r="A172" t="str">
            <v>IC/0110/01</v>
          </cell>
          <cell r="B172" t="str">
            <v>Burlington Resources Inc. and others v. Republic of Ecuador and Empresa Estatal Petróleos del Ecuador (PetroEcuador); Procedural Order No. 1; 29-Jun-09; English</v>
          </cell>
        </row>
        <row r="173">
          <cell r="A173" t="str">
            <v>IC/0110/02</v>
          </cell>
          <cell r="B173" t="str">
            <v>Burlington Resources Inc. and others v. Republic of Ecuador and Empresa Estatal Petróleos del Ecuador (PetroEcuador); Procedural Order No. 1; 29-Jun-09; Spanish</v>
          </cell>
        </row>
        <row r="174">
          <cell r="A174" t="str">
            <v>IC/0110/03</v>
          </cell>
          <cell r="B174" t="str">
            <v>Burlington Resources Inc. v. Republic of Ecuador; Decision on Jurisdiction; 2-June-2010; English</v>
          </cell>
        </row>
        <row r="175">
          <cell r="A175" t="str">
            <v>NU/00023</v>
          </cell>
          <cell r="B175" t="str">
            <v>Burn v. Mexico (United States/Mexico), Decision of the U.S.-Mexico Claims Commission</v>
          </cell>
          <cell r="C175" t="str">
            <v>Burn v. Mexico (United States/Mexico), Decision of the U.S.-Mexico Claims Commission, in John Bassett Moore, History and Digest of International Arbitrations to Which the United States Has Been Party, 6 vols. (Washington, D.C.: Government Printing Office,</v>
          </cell>
        </row>
        <row r="176">
          <cell r="A176" t="str">
            <v>NU/00350</v>
          </cell>
          <cell r="B176" t="str">
            <v xml:space="preserve">Bustos, Alberto Roque y otros c/ Estado Nacional y otros </v>
          </cell>
          <cell r="C176" t="str">
            <v>Bustos, Alberto Roque y otros c/ Estado Nacional y otros s/ amparo, [2004] [Argentina Supreme Court].</v>
          </cell>
          <cell r="D176" t="str">
            <v>Non-ITA</v>
          </cell>
        </row>
        <row r="177">
          <cell r="A177" t="str">
            <v>NU/00574</v>
          </cell>
          <cell r="B177" t="str">
            <v>C Czarnikow Ltd v. Centrala Handlu Zagranicznego Rolimpex, Judgment, 26 May 1977 [Court of Appeal of England and Wales]</v>
          </cell>
          <cell r="C177" t="str">
            <v>C Czarnikow Ltd v. Centrala Handlu Zagranicznego Rolimpex, Judgment, (26 May 1977), 64 I.L.R. 196 (1983) [Court of Appeal of England and Wales].</v>
          </cell>
          <cell r="D177" t="str">
            <v>Non-ITA</v>
          </cell>
        </row>
        <row r="178">
          <cell r="A178" t="str">
            <v>NU/00540</v>
          </cell>
          <cell r="B178" t="str">
            <v>C Czarnikow Ltd v. Centrala Handlu Zagranicznego Rolimpex, Judgment, 6 July 1978 [House of Lords (U.K.)]</v>
          </cell>
          <cell r="C178" t="str">
            <v>C Czarnikow Ltd v. Centrala Handlu Zagranicznego Rolimpex, Judgment, (6 July 1978), 64 I.L.R. 204 (1983) [House of Lords (U.K.)].</v>
          </cell>
          <cell r="D178" t="str">
            <v>Non-ITA</v>
          </cell>
        </row>
        <row r="179">
          <cell r="A179" t="str">
            <v>NU/00024</v>
          </cell>
          <cell r="B179" t="str">
            <v>C.R. v. United Kingdom, Decision on Merits</v>
          </cell>
          <cell r="C179" t="str">
            <v>C.R. v. United Kingdom, Decision on Merits, (1995), 355-B ECHR (Series A), (1996) 21 EHRR 363.</v>
          </cell>
        </row>
        <row r="180">
          <cell r="A180" t="str">
            <v>NU/00211</v>
          </cell>
          <cell r="B180" t="str">
            <v>Cable Television of Nevis, Ltd. and Cable Television of Nevis Holdings, Ltd. v. Federation of St. Kitts and Nevis, Award, 13 January 1997</v>
          </cell>
          <cell r="C180" t="str">
            <v>Cable Television of Nevis, Ltd. and Cable Television of Nevis Holdings, Ltd. v. Federation of St. Kitts and Nevis, Award, (13 January 1997), ICSID Case No. ARB/95/2, 13 ICSID Rev. - FILJ 328 (1998), 5 ICSID Reports 108 (2002).</v>
          </cell>
        </row>
        <row r="181">
          <cell r="A181" t="str">
            <v>IC/0121/01</v>
          </cell>
          <cell r="B181" t="str">
            <v>Camuzzi International S.A. v. Argentine Republic; Decision on Objections to Jurisdiction; 10-Jun-05; Spanish</v>
          </cell>
        </row>
        <row r="182">
          <cell r="A182" t="str">
            <v>IC/0040/01</v>
          </cell>
          <cell r="B182" t="str">
            <v>Camuzzi International S.A. v. Argentine Republic; Decision on Objections to Jurisdiction; 11-May-2005; English</v>
          </cell>
          <cell r="C182" t="str">
            <v>Pending [Revue Generale de Droit INternational Public ..]</v>
          </cell>
        </row>
        <row r="183">
          <cell r="A183" t="str">
            <v>IC/0040/02</v>
          </cell>
          <cell r="B183" t="str">
            <v>Camuzzi International S.A. v. Argentine Republic; Decision on Objections to Jurisdiction; 11-May-2005; Spanish</v>
          </cell>
          <cell r="C183" t="str">
            <v>Pending [Revue Generale de Droit INternational Public ..]</v>
          </cell>
        </row>
        <row r="184">
          <cell r="A184" t="str">
            <v>NU/00025</v>
          </cell>
          <cell r="B184" t="str">
            <v>Canada – Certain Measures Affecting the Automotive Industry, Report of the Panel</v>
          </cell>
          <cell r="C184" t="str">
            <v>Canada - Certain Measures Affecting the Automotive Industry, (11 February 2000), WTO Doc. WT/DS139/R, WT/DS142/R (Panel Report).</v>
          </cell>
        </row>
        <row r="185">
          <cell r="A185" t="str">
            <v>NU/00026</v>
          </cell>
          <cell r="B185" t="str">
            <v>Canada – Certain Measures Concerning Periodicals, Report of the Panel</v>
          </cell>
          <cell r="C185" t="str">
            <v>Canada – Certain Measures Concerning Periodicals, (14 March 1997), WTO Doc. WT/DS31/R (Panel Report).</v>
          </cell>
        </row>
        <row r="186">
          <cell r="A186" t="str">
            <v>NU/00027</v>
          </cell>
          <cell r="B186" t="str">
            <v>Canada - Import Restrictions on Ice Cream and Yoghurt, Report of the Panel</v>
          </cell>
          <cell r="C186" t="str">
            <v>Canada - Import Restrictions on Ice Cream and Yoghurt, Report of the Panel, (27 September 1989), GATT Doc. No. L/6568, 36th Supp. B.I.S.D. (1990) 69.</v>
          </cell>
        </row>
        <row r="187">
          <cell r="A187" t="str">
            <v>NU/00028</v>
          </cell>
          <cell r="B187" t="str">
            <v>Canada – Import, Distribution, and Sale of Certain Alcoholic Drinks by Provincial Marketing Agencies, Report of the Panel</v>
          </cell>
          <cell r="C187" t="str">
            <v xml:space="preserve">Canada – Import, Distribution, and Sale of Certain Alcoholic Drinks by Provincial Marketing Agencies, (18 February 1992), GATT Doc. DS17/R, 39th Supp. B.I.S.D. (1991-92) 27 (Panel Report)   </v>
          </cell>
        </row>
        <row r="188">
          <cell r="A188" t="str">
            <v>NU/00029</v>
          </cell>
          <cell r="B188" t="str">
            <v>Canada – Term of Patent Protection, Report of the Panel</v>
          </cell>
          <cell r="C188" t="str">
            <v>Canada – Term of Patent Protection, (5 May 2000), WTO Doc. WT/DS170/R (Panel Report).</v>
          </cell>
        </row>
        <row r="189">
          <cell r="A189" t="str">
            <v>UN/0002/04</v>
          </cell>
          <cell r="B189" t="str">
            <v>Canadian Cattlemen for Fair Trade v. United States of America, Award on Jurisdiction</v>
          </cell>
          <cell r="C189" t="str">
            <v>Canadian Cattlemen for Fair Trade v. United States of America, UNCITRAL , Award on Jurisdiction, 28-Jan-2008</v>
          </cell>
        </row>
        <row r="190">
          <cell r="A190" t="str">
            <v>UN/0002/01</v>
          </cell>
          <cell r="B190" t="str">
            <v>Canadian Cattlemen for Fair Trade v. United States of America; Procedural Order No. 1; 20-October-2006; English</v>
          </cell>
          <cell r="C190" t="str">
            <v>Pending [Revue Generale de Droit INternational Public ..]</v>
          </cell>
        </row>
        <row r="191">
          <cell r="A191" t="str">
            <v>UN/0002/02</v>
          </cell>
          <cell r="B191" t="str">
            <v>Canadian Cattlemen for Fair Trade v. United States of America; Procedural Order No. 2; 07-November-2006; English</v>
          </cell>
          <cell r="C191" t="str">
            <v>Pending [Revue Generale de Droit INternational Public ..]</v>
          </cell>
        </row>
        <row r="192">
          <cell r="A192" t="str">
            <v>UN/0002/03</v>
          </cell>
          <cell r="B192" t="str">
            <v>Canadian Cattlemen for Fair Trade v. United States of America; Procedural Order No. 3; 03-August-2007; English</v>
          </cell>
          <cell r="C192" t="str">
            <v>Pending [Revue Generale de Droit INternational Public ..]</v>
          </cell>
        </row>
        <row r="193">
          <cell r="A193" t="str">
            <v>NU/00486</v>
          </cell>
          <cell r="B193" t="str">
            <v>Canevaro Claim, (Italy v. Peru), Award, 3 May 1912</v>
          </cell>
          <cell r="C193" t="str">
            <v>Canevaro Claim, (Italy/Peru), Award, (3 May 1912), XI R.I.A.A. 397 [Permanent Court of Arbitration].</v>
          </cell>
          <cell r="D193" t="str">
            <v>Non-ITA</v>
          </cell>
        </row>
        <row r="194">
          <cell r="A194" t="str">
            <v>UN/0003/05</v>
          </cell>
          <cell r="B194" t="str">
            <v>Canfor Corporation v. United States of America and Tembec et al v. United States of America and Terminal Forest Products Ltd. v. United States of America; Decision on Preliminary Question; 06-June-2006; English</v>
          </cell>
          <cell r="C194" t="str">
            <v>Pending [Revue Generale de Droit INternational Public ..]</v>
          </cell>
        </row>
        <row r="195">
          <cell r="A195" t="str">
            <v>UN/0003/10</v>
          </cell>
          <cell r="B195" t="str">
            <v>Canfor Corporation v. United States of America and Tembec et al v. United States of America and Terminal Forest Products Ltd. v. United States of America; Decision on the Place of Arbitration, Filing of a Statement of Defence and Bifurcation of the Procee</v>
          </cell>
          <cell r="C195" t="str">
            <v>Pending [Revue Generale de Droit INternational Public ..]</v>
          </cell>
        </row>
        <row r="196">
          <cell r="A196" t="str">
            <v>UN/0003/06</v>
          </cell>
          <cell r="B196" t="str">
            <v>Canfor Corporation v. United States of America and Tembec et al v. United States of America and Terminal Forest Products Ltd. v. United States of America; Joint Order on the Cost of Arbitration and for the Termination of Certain Arbitral Proceedings; 19-J</v>
          </cell>
          <cell r="C196" t="str">
            <v>Pending [Revue Generale de Droit INternational Public ..]</v>
          </cell>
        </row>
        <row r="197">
          <cell r="A197" t="str">
            <v>UN/0003/07</v>
          </cell>
          <cell r="B197" t="str">
            <v>Canfor Corporation v. United States of America and Tembec et al v. United States of America and Terminal Forest Products Ltd. v. United States of America; Memorandum of opinion by the UD District Court for the District of Columbia; 14-August-2008; English</v>
          </cell>
          <cell r="C197" t="str">
            <v>Pending [Revue Generale de Droit INternational Public ..]</v>
          </cell>
        </row>
        <row r="198">
          <cell r="A198" t="str">
            <v>UN/0003/04</v>
          </cell>
          <cell r="B198" t="str">
            <v>Canfor Corporation v. United States of America and Tembec et al v. United States of America and Terminal Forest Products Ltd. v. United States of America; Order for the Termination of Proceedings with respect to Tembec; 10-January-2006; English</v>
          </cell>
          <cell r="C198" t="str">
            <v>Pending [Revue Generale de Droit INternational Public ..]</v>
          </cell>
        </row>
        <row r="199">
          <cell r="A199" t="str">
            <v>UN/0003/01</v>
          </cell>
          <cell r="B199" t="str">
            <v>Canfor Corporation v. United States of America and Tembec et al v. United States of America and Terminal Forest Products Ltd. v. United States of America; Order of the Consolidation Tribunal; 07-September-2005; English</v>
          </cell>
          <cell r="C199" t="str">
            <v>Pending [Revue Generale de Droit INternational Public ..]</v>
          </cell>
        </row>
        <row r="200">
          <cell r="A200" t="str">
            <v>UN/0003/08</v>
          </cell>
          <cell r="B200" t="str">
            <v>Canfor Corporation v. United States of America and Tembec et al v. United States of America and Terminal Forest Products Ltd. v. United States of America; Procedural Order 4; 26-March-2004; English</v>
          </cell>
          <cell r="C200" t="str">
            <v>Pending [Revue Generale de Droit INternational Public ..]</v>
          </cell>
        </row>
        <row r="201">
          <cell r="A201" t="str">
            <v>UN/0003/09</v>
          </cell>
          <cell r="B201" t="str">
            <v>Canfor Corporation v. United States of America and Tembec et al v. United States of America and Terminal Forest Products Ltd. v. United States of America; Procedural Order 5; 28-May-2004; English</v>
          </cell>
          <cell r="C201" t="str">
            <v>Pending [Revue Generale de Droit INternational Public ..]</v>
          </cell>
        </row>
        <row r="202">
          <cell r="A202" t="str">
            <v>UN/0003/02</v>
          </cell>
          <cell r="B202" t="str">
            <v>Canfor Corporation v. United States of America and Tembec et al v. United States of America and Terminal Forest Products Ltd. v. United States of America; Procedural Order No. 1; 17-December-2005; English</v>
          </cell>
          <cell r="C202" t="str">
            <v>Pending [Revue Generale de Droit INternational Public ..]</v>
          </cell>
        </row>
        <row r="203">
          <cell r="A203" t="str">
            <v>UN/0003/03</v>
          </cell>
          <cell r="B203" t="str">
            <v>Canfor Corporation v. United States of America and Tembec et al v. United States of America and Terminal Forest Products Ltd. v. United States of America; Procedural Order No. 2; 10-January-2006; English</v>
          </cell>
          <cell r="C203" t="str">
            <v>Pending [Revue Generale de Droit INternational Public ..]</v>
          </cell>
        </row>
        <row r="204">
          <cell r="A204" t="str">
            <v>IC/0131/02</v>
          </cell>
          <cell r="B204" t="str">
            <v>Caratube International Oil Company LLP v. Republic of Kazakhstan, ICSID Case No. ARB/08/12, Decision Regarding Claimant’s Application for Provisional Measures, 31 July 09.</v>
          </cell>
          <cell r="C204" t="str">
            <v>Caratube International Oil Company LLP v. Republic of Kazakhstan, ICSID Case No. ARB/08/12, Decision Regarding Claimant’s Application for Provisional Measures, 31 July 09.</v>
          </cell>
          <cell r="D204" t="str">
            <v>ITA</v>
          </cell>
        </row>
        <row r="205">
          <cell r="A205" t="str">
            <v>IC/0131/01</v>
          </cell>
          <cell r="B205" t="str">
            <v>Caratube International Oil Company LLP v. Republic of Kazakhstan, ICSID Case No. ARB/08/12, US District Court for the District Columba Decision on Caratube Discovery Petition, 11 August 10.</v>
          </cell>
          <cell r="C205" t="str">
            <v>Caratube International Oil Company LLP v. Republic of Kazakhstan, ICSID Case No. ARB/08/12, US District Court for the District Columba Decision on Caratube Discovery Petition, 11 August 10.</v>
          </cell>
          <cell r="D205" t="str">
            <v>ITA</v>
          </cell>
        </row>
        <row r="206">
          <cell r="A206" t="str">
            <v>NU/00030</v>
          </cell>
          <cell r="B206" t="str">
            <v xml:space="preserve">Carbonara &amp; Ventura v. Italy, Decision on Merits </v>
          </cell>
          <cell r="C206" t="str">
            <v>Carbonara &amp; Ventura v. Italy, Decision on Merits, (2000), Application no. 24638/94 [ECHR].</v>
          </cell>
        </row>
        <row r="207">
          <cell r="A207" t="str">
            <v>AF/0016/02</v>
          </cell>
          <cell r="B207" t="str">
            <v>Cargill, Incorporated v. United Mexican States, ICSID Case No. ARB(AF)/05/2, Judgment of the Ontario Superior Court of Justice on application to set aside award, 26 August 2010.</v>
          </cell>
          <cell r="C207" t="str">
            <v>Cargill, Incorporated v. United Mexican States, ICSID Case No. ARB(AF)/05/2, Judgment of the Ontario Superior Court of Justice on application to set aside award, 26 August 2010.</v>
          </cell>
          <cell r="D207" t="str">
            <v>ITA</v>
          </cell>
        </row>
        <row r="208">
          <cell r="A208" t="str">
            <v>AF/0016/01</v>
          </cell>
          <cell r="B208" t="str">
            <v>Cargill, Incorporated v. United Mexican States; Award (not public).; 18-Sep-09; English</v>
          </cell>
        </row>
        <row r="209">
          <cell r="A209" t="str">
            <v>NU/00031</v>
          </cell>
          <cell r="B209" t="str">
            <v>Case concerning Application of the Convention on the Prevention and Punishment of the Crime of Genocide (Bosnia &amp; Herzegovina v. Yugoslavia), Judgment on Preliminary Objections</v>
          </cell>
          <cell r="C209" t="str">
            <v>Case concerning Application of the Convention on the Prevention and Punishment of the Crime of Genocide (Bosnia &amp; Herzegovina/Yugoslavia), Judgment on Preliminary Objections, [1996] I.C.J. Reports 595.</v>
          </cell>
        </row>
        <row r="210">
          <cell r="A210" t="str">
            <v>NU/00535</v>
          </cell>
          <cell r="B210" t="str">
            <v>Case Concerning Application of the Convention on the Prevention and Punishment of the Crime of Genocide (Bosnia &amp; Herzegovina/Yugoslavia), Order on Provisional Measures, 8 April 1993</v>
          </cell>
          <cell r="C210" t="str">
            <v>Case Concerning Application of the Convention on the Prevention and Punishment of the Crime of Genocide (Bosnia &amp; Herzegovina/Yugoslavia), Order on Provisional Measures, (8 April 1993), [1993] I.C.J. Reports 3.</v>
          </cell>
          <cell r="D210" t="str">
            <v>Non-ITA</v>
          </cell>
        </row>
        <row r="211">
          <cell r="A211" t="str">
            <v>NU/00539</v>
          </cell>
          <cell r="B211" t="str">
            <v>Case Concerning Application of the International Convention on the Elimination of All Forms of Racial Discrimination (Georgia/Russian Federation), Order on Provisional Measures, 15 October 2008</v>
          </cell>
          <cell r="C211" t="str">
            <v>Case Concerning Application of the International Convention on the Elimination of All Forms of Racial Discrimination (Georgia/Russian Federation), Order on Provisional Measures, (15 October 2008), [2008] I.C.J. Reports 353.</v>
          </cell>
          <cell r="D211" t="str">
            <v>Non-ITA</v>
          </cell>
        </row>
        <row r="212">
          <cell r="A212" t="str">
            <v>NU/00538</v>
          </cell>
          <cell r="B212" t="str">
            <v>Case Concerning Avena and other Mexican Nationals (Mexico/United States of America), Order on Provisional Measures, 5 February 2003</v>
          </cell>
          <cell r="C212" t="str">
            <v>Case Concerning Avena and other Mexican Nationals (Mexico/United States of America), Order on Provisional Measures, (5 February 2003), [2003] I.C.J. Reports 77.</v>
          </cell>
          <cell r="D212" t="str">
            <v>Non-ITA</v>
          </cell>
        </row>
        <row r="213">
          <cell r="A213" t="str">
            <v>NU/00247</v>
          </cell>
          <cell r="B213" t="str">
            <v>Case Concerning Avena and Other Mexican Nationals (Mexico/United States_x000D_
of America), Judgment, 31 March 2004</v>
          </cell>
          <cell r="C213" t="str">
            <v>Case Concerning Avena and Other Mexican Nationals (Mexico/United States_x000D_ of America), Judgment, 31 March 2004, [2004] I.C.J. Reports 12._x000D_</v>
          </cell>
          <cell r="D213" t="str">
            <v>Non-ITA</v>
          </cell>
        </row>
        <row r="214">
          <cell r="A214" t="str">
            <v>NU/00530</v>
          </cell>
          <cell r="B214" t="str">
            <v>Case Concerning Certain Criminal Proceedings in France (Republic of the Congo/France), Order on Provisional Measure, 17 June 2003</v>
          </cell>
          <cell r="C214" t="str">
            <v>Case Concerning Certain Criminal Proceedings in France (Republic of the Congo/France), Order on Provisional Measure, (17 June 2003), [2003] I.C.J. Reports 102.</v>
          </cell>
          <cell r="D214" t="str">
            <v>Non-ITA</v>
          </cell>
        </row>
        <row r="215">
          <cell r="A215" t="str">
            <v>NU/00483</v>
          </cell>
          <cell r="B215" t="str">
            <v>Case concerning 'Compagnie du Port, des Quais and des Entrepots de Beyrouth', ICJ  (1959), (France v. Lebanon), 18 June 1959</v>
          </cell>
          <cell r="C215" t="str">
            <v>Case concerning 'Compagnie du Port, des Quais and des Entrepots de Beyrouth', ICJ  (1959), (France v. Lebanon), 18 June 1959</v>
          </cell>
          <cell r="D215" t="str">
            <v>Non-ITA</v>
          </cell>
        </row>
        <row r="216">
          <cell r="A216" t="str">
            <v>NU/00210</v>
          </cell>
          <cell r="B216" t="str">
            <v>Case concerning East Timor, Judgment, 30 June 1995</v>
          </cell>
          <cell r="C216" t="str">
            <v>Case concerning East Timor (Portugual/Australia), Judgment, (30 June 1995), [1995] I.C.J. Reports 90.</v>
          </cell>
        </row>
        <row r="217">
          <cell r="A217" t="str">
            <v>NU/00032</v>
          </cell>
          <cell r="B217" t="str">
            <v>Case concerning Elettronica Sicula S.p.A. (ELSI) (United States of America/Italy), Judgment, 20 July 1989</v>
          </cell>
          <cell r="C217" t="str">
            <v>Case concerning Elettronica Sicula S.p.A. (ELSI) (United States/Italy), Judgment, (20 July 1989), [1989] I.C.J. Reports 15, 28 ILM 1109 (1989).</v>
          </cell>
          <cell r="D217" t="str">
            <v>Non-ITA</v>
          </cell>
        </row>
        <row r="218">
          <cell r="A218" t="str">
            <v>NU/00204</v>
          </cell>
          <cell r="B218" t="str">
            <v>Case concerning filleting within the Gulf of St. Lawrence between Canada and France, Decision, 17 July 1986</v>
          </cell>
          <cell r="C218" t="str">
            <v xml:space="preserve">Case concerning filleting within the Gulf of St. Lawrence between Canada and France , Decision, 17 July 1986, 92 Revue Generale de Droit International Public 273 (1988), XIX R.I.A.A. 225. </v>
          </cell>
        </row>
        <row r="219">
          <cell r="A219" t="str">
            <v>NU/00033</v>
          </cell>
          <cell r="B219" t="str">
            <v>Case concerning Kasikili/Sedudu Island (Botswana/Namibia), Judgment, (13 December 1999), [1999] I.C.J. Reports 1045.</v>
          </cell>
          <cell r="C219" t="str">
            <v>Case concerning Kasikili/Sedudu Island (Botswana/Namibia), Judgment, (13 December 1999), [1999] I.C.J. Reports 1045.</v>
          </cell>
          <cell r="D219" t="str">
            <v>Non-ITA</v>
          </cell>
        </row>
        <row r="220">
          <cell r="A220" t="str">
            <v>NU/00536</v>
          </cell>
          <cell r="B220" t="str">
            <v>Case concerning Land and Maritime Boundary between Cameroon and Nigeria (Cameroon/Nigeria), Order on Provisional Measure, 15 March 1996</v>
          </cell>
          <cell r="C220" t="str">
            <v>Case concerning Land and Maritime Boundary between Cameroon and Nigeria (Cameroon/Nigeria), Order on Provisional Measure, (15 March 1996), [1996] I.C.J. Reports 13.</v>
          </cell>
          <cell r="D220" t="str">
            <v>Non-ITA</v>
          </cell>
        </row>
        <row r="221">
          <cell r="A221" t="str">
            <v>NU/00397</v>
          </cell>
          <cell r="B221" t="str">
            <v>Case concerning Land and Maritime Boundary between Cameroon and Nigeria (Cameroon/Nigeria: Equitorial Guinea intervening), Judgment, 11 June 1998</v>
          </cell>
          <cell r="C221" t="str">
            <v>Case concerning Land and Maritime Boundary between Cameroon and Nigeria (Cameroon/Nigeria: Equitorial Guinea intervening), Judgment, (11 June 1998), [1998] I.C.J. Reports 275.</v>
          </cell>
          <cell r="D221" t="str">
            <v>Non-ITA</v>
          </cell>
        </row>
        <row r="222">
          <cell r="A222" t="str">
            <v>NU/00207</v>
          </cell>
          <cell r="B222" t="str">
            <v>Case concerning Oil Platforms (Iran/United States), Judgment, 6 November 2003</v>
          </cell>
          <cell r="C222" t="str">
            <v xml:space="preserve">Case concerning Oil Platforms (Iran/United States), Judgment, (6 November 2003), [2003] I.C.J. Reports 161. </v>
          </cell>
        </row>
        <row r="223">
          <cell r="A223" t="str">
            <v>NU/00034</v>
          </cell>
          <cell r="B223" t="str">
            <v>Case concerning Oil Platforms (Islamic Republic of Iran v. United States of America), Judgment on Preliminary Objection, 12 December 1996</v>
          </cell>
          <cell r="C223" t="str">
            <v>Case concerning Oil Platforms (Islamic Republic of Iran v. United States of America), Judgment on Preliminary Objection, (12 December 1996), [1996] I.C.J. Reports 803.</v>
          </cell>
        </row>
        <row r="224">
          <cell r="A224" t="str">
            <v>NU/00035</v>
          </cell>
          <cell r="B224" t="str">
            <v>Case concerning Oil Platforms (Islamic Republic of Iran v. United States of America), Separate Opinion of Judge Higgins, 12 December 1996</v>
          </cell>
          <cell r="C224" t="str">
            <v>Case concerning Oil Platforms (Islamic Republic of Iran v. United States of America), Separate Opinion of Judge Higgins, (12 December 1996), [1996] I.C.J. Reports 847.</v>
          </cell>
        </row>
        <row r="225">
          <cell r="A225" t="str">
            <v>NU/00444</v>
          </cell>
          <cell r="B225" t="str">
            <v>Case concerning Oil Platforms (Islamic Republic of Iran v. United States of America), Separate Opinion of Judge Shahabuddeen,
 12 December 1996</v>
          </cell>
          <cell r="C225" t="str">
            <v>Case concerning Oil Platforms (Islamic Republic of Iran v. United States of America), Separate Opinion of Judge Shahabuddeen,
 (12 December 1996), [1996] I.C.J. Reports 822.</v>
          </cell>
          <cell r="D225" t="str">
            <v>Non-ITA</v>
          </cell>
        </row>
        <row r="226">
          <cell r="A226" t="str">
            <v>NU/00261</v>
          </cell>
          <cell r="B226" t="str">
            <v xml:space="preserve">Case concerning Oil Platforms (Islamic Republic of Iran/ United States of America), Separate Opinion of Judge Higgins, (10 March 1998)_x000D_
</v>
          </cell>
          <cell r="C226" t="str">
            <v>Case concerning Oil Platforms (Islamic Republic of Iran/ United States of America), Separate Opinion of Judge Higgins, (10 March 1998), [1998] I.C.J. Reports 217</v>
          </cell>
          <cell r="D226" t="str">
            <v>Non-ITA</v>
          </cell>
        </row>
        <row r="227">
          <cell r="A227" t="str">
            <v>NU/00260</v>
          </cell>
          <cell r="B227" t="str">
            <v>Case concerning Oil Platforms (Islamic Republic of Iran/United States of America), Order (10 March 1998)</v>
          </cell>
          <cell r="C227" t="str">
            <v xml:space="preserve">Case concerning Oil Platforms (Islamic Republic of Iran/ United States of America), Order, (10 March 1998), [1998] I.C.J. Reports 190.
</v>
          </cell>
          <cell r="D227" t="str">
            <v>Non-ITA</v>
          </cell>
        </row>
        <row r="228">
          <cell r="A228" t="str">
            <v>NU/00348</v>
          </cell>
          <cell r="B228" t="str">
            <v>Case Concerning Passage Through the Great Belt (Finland/Denmark), Request for the Indication of Interim Measures of Protection Order, 29 July 1991</v>
          </cell>
          <cell r="C228" t="str">
            <v>Case Concerning Passage Through the Great Belt (Finland/Denmark), Request for the Indication of Interim Measures of Protection Order, (29 July 1991), [1991] I.C.J. Reports 12.</v>
          </cell>
          <cell r="D228" t="str">
            <v>Non-ITA</v>
          </cell>
        </row>
        <row r="229">
          <cell r="A229" t="str">
            <v>NU/00358</v>
          </cell>
          <cell r="B229" t="str">
            <v>Case Concerning Phosphates in Morocco (Italy/France), Judgment, 14 June 1938</v>
          </cell>
          <cell r="C229" t="str">
            <v xml:space="preserve">Case Concerning Phosphates in Morocco (Italy/France), Judgment, (14 June 1938), P.C.I.J. (Ser. A/B) No. 74. </v>
          </cell>
          <cell r="D229" t="str">
            <v>Non-ITA</v>
          </cell>
        </row>
        <row r="230">
          <cell r="A230" t="str">
            <v>NU/00226</v>
          </cell>
          <cell r="B230" t="str">
            <v>Case Concerning Questions of Interpretation and Application of the 1971 Montreal Convention arising from the Aerial Incident at Lockerbie, (Libyan Arab Jamahiriya v. United Kingdom), Judgment on Preliminary Objections, 27 February 1998</v>
          </cell>
          <cell r="C230" t="str">
            <v>Case Concerning Questions of Interpretation and Application of the 1971 Montreal Convention arising from the Aerial Incident at Lockerbie (Libyan Arab Jamahiriya/United Kingdom), Judgment on Preliminary Objections, (27 February 1998), 37 I.L.M. 590, [1998</v>
          </cell>
          <cell r="D230" t="str">
            <v>Non-ITA</v>
          </cell>
        </row>
        <row r="231">
          <cell r="A231" t="str">
            <v>NU/00205</v>
          </cell>
          <cell r="B231" t="str">
            <v>Case Concerning Rights of Nationals of America in Morocco, Judgment, 27 August 1952</v>
          </cell>
          <cell r="C231" t="str">
            <v>Case Concerning Rights of Nationals of the United States of America in Morocco, Judgment, (27 August 1952), [1952] I.C.J. Reports 176.</v>
          </cell>
          <cell r="D231" t="str">
            <v>Non-ITA</v>
          </cell>
        </row>
        <row r="232">
          <cell r="A232" t="str">
            <v>NU/00395</v>
          </cell>
          <cell r="B232" t="str">
            <v>Case concerning Territorial Dispute (Libyan Arab Jamahiriya/Chad), Judgment, 2 February 1994</v>
          </cell>
          <cell r="C232" t="str">
            <v>Case concerning Territorial Dispute (Libyan Arab Jamahiriya/Chad), Judgment, (2 February 1994), [1994] I.C.J. Reports 6.</v>
          </cell>
          <cell r="D232" t="str">
            <v>Non-ITA</v>
          </cell>
        </row>
        <row r="233">
          <cell r="A233" t="str">
            <v>NU/00036</v>
          </cell>
          <cell r="B233" t="str">
            <v>Case concerning the Aerial Incident of 10 August 1999 (Pakistan v. India), Judgment</v>
          </cell>
          <cell r="C233" t="str">
            <v>Case concerning the Aerial Incident of 10 August 1999 (Pakistan/India), Judgment, (21 June 2000), [2000] I.C.J. Reports 12, 39 ILM 1116 (2000).</v>
          </cell>
        </row>
        <row r="234">
          <cell r="A234" t="str">
            <v>NU/00392</v>
          </cell>
          <cell r="B234" t="str">
            <v>Case concerning the Aerial Incident of 27 July 1955 (Israel/Bulgaria), Judgment on Preliminary Objections, 26 May 1959</v>
          </cell>
          <cell r="C234" t="str">
            <v>Case concerning the Aerial Incident of 27 July 1955 (Israel/Bulgaria), Judgment on Preliminary Objections, (26 May 1959), [1959] I.C.J. Reports 127.</v>
          </cell>
          <cell r="D234" t="str">
            <v>Non-ITA</v>
          </cell>
        </row>
        <row r="235">
          <cell r="A235" t="str">
            <v>NU/00037</v>
          </cell>
          <cell r="B235" t="str">
            <v>Case Concerning the Application of the Convention on the Prevention and Punishment of the Crime of Genocide (Bosnia and Herzegovina/Serbia and Montenegro), Judgment (26 February 2007)</v>
          </cell>
          <cell r="C235" t="str">
            <v>Case Concerning the Application of the Convention on the Prevention and Punishment of the Crime of Genocide (Bosnia and Herzegovina/Serbia and Montenegro), Judgment, (26 February 2007), I.C.J. General List No. 91.</v>
          </cell>
          <cell r="D235" t="str">
            <v>Non-ITA</v>
          </cell>
        </row>
        <row r="236">
          <cell r="A236" t="str">
            <v>NU/00482</v>
          </cell>
          <cell r="B236" t="str">
            <v>Case Concerning the Arbitral Award made by the King of Spain on 23 December 1906 (Honduras/Nicaragua), Judgment, (18 November 1960), [1960] I.C.J. Reports 192.</v>
          </cell>
          <cell r="C236" t="str">
            <v>Case Concerning the Arbitral Award made by the King of Spain on 23 December 1906 (Honduras/Nicaragua), Judgment, (18 November 1960), [1960] I.C.J. Reports 192.</v>
          </cell>
          <cell r="D236" t="str">
            <v>Non-ITA</v>
          </cell>
        </row>
        <row r="237">
          <cell r="A237" t="str">
            <v>NU/00393</v>
          </cell>
          <cell r="B237" t="str">
            <v>Case concerning the Arbitral Award of 31 July 1989 (Guinea-Bissau/Senegal), Judgment, 12 November 1991</v>
          </cell>
          <cell r="C237" t="str">
            <v>Case concerning the Arbitral Award of 31 July 1989 (Guinea-Bissau/Senegal), Judgment, (12 November 1991), [1991] IC.J. Reports 53.</v>
          </cell>
          <cell r="D237" t="str">
            <v>Non-ITA</v>
          </cell>
        </row>
        <row r="238">
          <cell r="A238" t="str">
            <v>NU/00227</v>
          </cell>
          <cell r="B238" t="str">
            <v>Case Concerning the Arrest Warrant of 11 April 2000, (Democratic Republic of Congo v. Belgium), Judgment, 14 February 2002</v>
          </cell>
          <cell r="C238" t="str">
            <v>Case Concerning the  Arrest Warrant of 11 April 2000, (Democratic Republic of Congo v. Belgium), Judgment, (14 February 2002), [2002] I.C.J. Reports 3.</v>
          </cell>
          <cell r="D238" t="str">
            <v>Non-ITA</v>
          </cell>
        </row>
        <row r="239">
          <cell r="A239" t="str">
            <v>NU/00240</v>
          </cell>
          <cell r="B239" t="str">
            <v xml:space="preserve">Case concerning the Barcelona Traction, Light and Power Company, Ltd. (Belgium/Spain), Judgment, 5 February 1970 </v>
          </cell>
          <cell r="C239" t="str">
            <v>Case concerning the Barcelona Traction, Light and Power Company, Ltd. (Belgium/Spain), Judgment, (5 February 1970), [1970] I.C.J. Reports 3.</v>
          </cell>
          <cell r="D239" t="str">
            <v>Non-ITA</v>
          </cell>
        </row>
        <row r="240">
          <cell r="A240" t="str">
            <v>NU/00221</v>
          </cell>
          <cell r="B240" t="str">
            <v>Case concerning the Barcelona Traction, Light and Power Company, Ltd. (New Application: 1962) (Belgium/Spain), Dissenting Opinion of Judge Morrelli, 24 July 1964</v>
          </cell>
          <cell r="C240" t="str">
            <v>Case concerning the Barcelona Traction, Light and Power Company, Ltd. (New Application: 1962) (Belgium/Spain), Dissenting Opinion of Judge Morrelli, (24 July 1964), [1964] I.C.J. Reports 85.</v>
          </cell>
          <cell r="D240" t="str">
            <v>Non-ITA</v>
          </cell>
        </row>
        <row r="241">
          <cell r="A241" t="str">
            <v>NU/00552</v>
          </cell>
          <cell r="B241" t="str">
            <v>Case concerning the Barcelona Traction, Light and Power Company, Ltd. (New Application: 1962) (Belgium/Spain), Separate Opinion of Judge Nervo, (5 February 1970), [1970] I.C.J. Reports 85.</v>
          </cell>
          <cell r="C241" t="str">
            <v>Case concerning the Barcelona Traction, Light and Power Company, Ltd. (New Application: 1962) (Belgium/Spain), Separate Opinion of Judge Nervo, (5 February 1970), [1970] I.C.J. Reports 85.</v>
          </cell>
          <cell r="D241" t="str">
            <v>Non-ITA</v>
          </cell>
        </row>
        <row r="242">
          <cell r="A242" t="str">
            <v>NU/00038</v>
          </cell>
          <cell r="B242" t="str">
            <v>Case concerning the Barcelona Traction, Light and Power Company, Ltd. (New Application: 1962), Belgium v. Spain, Judgment on Preliminary Objections, 24 July 1964</v>
          </cell>
          <cell r="C242" t="str">
            <v>Case concerning the Barcelona Traction, Light and Power Company, Ltd. (New Application: 1962) (Belgium/Spain), Judgment on Preliminary Objections, (24 July 1964), [1964] I.C.J. Reports 6.</v>
          </cell>
        </row>
        <row r="243">
          <cell r="A243" t="str">
            <v>NU/00039</v>
          </cell>
          <cell r="B243" t="str">
            <v>Case Concerning the Continental Shelf (Libyan Arab Jamahiriya/Malta), Judgment, 2 June 1985</v>
          </cell>
          <cell r="C243" t="str">
            <v>Case Concerning the Continental Shelf (Libyan Arab Jamahiriya/Malta), Judgment, (2 June 1985), [1985] I.C.J. Reports 13.</v>
          </cell>
        </row>
        <row r="244">
          <cell r="A244" t="str">
            <v>NU/00450</v>
          </cell>
          <cell r="B244" t="str">
            <v>Case concerning the Continental Shelf (Tunisia/Libyan Arab Jamahiriya), Judgment on Application for Revision and Interpretation of the Judgment of 24 February 1982, 10 December 1985</v>
          </cell>
          <cell r="C244" t="str">
            <v>Case concerning the Continental Shelf (Tunisia/Libyan Arab Jamahiriya), Judgment on Application for Revision and Interpretation of the Judgment of 24 February 1982, (10 December 1985), [1985] I.C.J. Reports 192.</v>
          </cell>
          <cell r="D244" t="str">
            <v>Non-ITA</v>
          </cell>
        </row>
        <row r="245">
          <cell r="A245" t="str">
            <v>NU/00208</v>
          </cell>
          <cell r="B245" t="str">
            <v>Case concerning the difference between New Zealand and France concerning the interpretation or application of two agreements, concluded on 9 July 1986 between the two States and which related to the problems arising from the Rainbow Warrior Affair,  Award</v>
          </cell>
          <cell r="C245" t="str">
            <v>Case concerning the difference between New Zealand and France concerning the interpretation or application of two agreements, concluded on 9 July 1986 between the two States and which related to the problems arising from the Rainbow Warrior Affair,  Award</v>
          </cell>
        </row>
        <row r="246">
          <cell r="A246" t="str">
            <v>NU/00276</v>
          </cell>
          <cell r="B246" t="str">
            <v>Case Concerning the Factory at Chorzów (Claim for Indemnity) (Jurisdiction) (Germany/Poland), Judgment, 26 June 1927</v>
          </cell>
          <cell r="C246" t="str">
            <v>Case Concerning the Factory at Chorzów (Claim for Indemnity) (Jurisdiction) (Germany/Poland), Judgment, (26 June 1927), P.C.I.J. (Ser. A) No. 9.</v>
          </cell>
          <cell r="D246" t="str">
            <v>Non-ITA</v>
          </cell>
        </row>
        <row r="247">
          <cell r="A247" t="str">
            <v>NU/00040</v>
          </cell>
          <cell r="B247" t="str">
            <v>Case Concerning the Factory at Chorzów (Claim for Indemnity) (Merits) (Germany/Poland), Judgment, (13 September 1928), P.C.I.J. (Ser. A) No. 17.</v>
          </cell>
          <cell r="C247" t="str">
            <v>Case Concerning the Factory at Chorzów (Claim for Indemnity) (Merits) (Germany/Poland), Judgment, (13 September 1928), P.C.I.J. (Ser. A) No. 17.</v>
          </cell>
          <cell r="D247" t="str">
            <v>Non-ITA</v>
          </cell>
        </row>
        <row r="248">
          <cell r="A248" t="str">
            <v>NU/00449</v>
          </cell>
          <cell r="B248" t="str">
            <v>Case Concerning the Factory at Chorzów (Germany/Poland), Interpretation of Judgments No. 7 and 8, 16 December 1927</v>
          </cell>
          <cell r="C248" t="str">
            <v>Case Concerning the Factory at Chorzów (Germany/Poland), Interpretation of Judgments No. 7 and 8, (16 December 1927), P.C.I.J. (Ser. A) No. 13.</v>
          </cell>
          <cell r="D248" t="str">
            <v>Non-ITA</v>
          </cell>
        </row>
        <row r="249">
          <cell r="A249" t="str">
            <v>NU/00041</v>
          </cell>
          <cell r="B249" t="str">
            <v>Case concerning the Gabčíkovo-Nagymaros Project (Hungary/Slovakia), Judgment, 25 September 1997</v>
          </cell>
          <cell r="C249" t="str">
            <v>Case concerning the Gabčíkovo-Nagymaros Project (Hungary/Slovakia), Judgment, (25 September 1997), [1997] I.C.J. Reports 7.</v>
          </cell>
          <cell r="D249" t="str">
            <v>Non-ITA</v>
          </cell>
        </row>
        <row r="250">
          <cell r="A250" t="str">
            <v>NU/00394</v>
          </cell>
          <cell r="B250" t="str">
            <v>Case concerning the Legality of Use of Force (Serbia and Montenegro/Belgium, Judgment</v>
          </cell>
          <cell r="C250" t="str">
            <v xml:space="preserve">Case concerning the Legality of Use of Force (Serbia and Montenegro/Belgium, Order, (2 June 1999), [1999] I.C.J. Reports 124.  </v>
          </cell>
          <cell r="D250" t="str">
            <v>Non-ITA</v>
          </cell>
        </row>
        <row r="251">
          <cell r="A251" t="str">
            <v>NU/00042</v>
          </cell>
          <cell r="B251" t="str">
            <v>Case concerning the Legality of Use of Force (Serbia and Montenegro/Belgium, Judgment, 15 December 2004</v>
          </cell>
          <cell r="C251" t="str">
            <v xml:space="preserve">Case concerning the Legality of Use of Force (Serbia and Montenegro/Belgium, Judgment, (15 December 2004), [2004] I.C.J. Reports 279.  </v>
          </cell>
          <cell r="D251" t="str">
            <v>Non-ITA</v>
          </cell>
        </row>
        <row r="252">
          <cell r="A252" t="str">
            <v>NU/00345</v>
          </cell>
          <cell r="B252" t="str">
            <v>Case concerning the Legality of Use of Force (Serbia and Montenegro/Netherlands), Judgment, 14 December 2004</v>
          </cell>
          <cell r="C252" t="str">
            <v xml:space="preserve">Case concerning the Legality of Use of Force (Serbia and Montenegro/Netherlands), Judgment, (15 December 2004), [2004] I.C.J. Reports 1011.  </v>
          </cell>
          <cell r="D252" t="str">
            <v>Non-ITA</v>
          </cell>
        </row>
        <row r="253">
          <cell r="A253" t="str">
            <v>NU/00573</v>
          </cell>
          <cell r="B253" t="str">
            <v>Case concerning the Legality of Use of Force (Serbia and Montenegro/Netherlands), Order on Request for the Indication of Provisional Measures, 2 June 1999</v>
          </cell>
          <cell r="C253" t="str">
            <v xml:space="preserve">Case concerning the Legality of Use of Force (Serbia and Montenegro/Netherlands), Order on Request for the Indication of Provisional Measures, (2 June 1999), [1999] I.C.J. Reports 542.  </v>
          </cell>
          <cell r="D253" t="str">
            <v>Non-ITA</v>
          </cell>
        </row>
        <row r="254">
          <cell r="A254" t="str">
            <v>NU/00209</v>
          </cell>
          <cell r="B254" t="str">
            <v>Case concerning the Legality of Use of Force (Yugoslavia/Italy), Judgment, 15 December 2004</v>
          </cell>
          <cell r="C254" t="str">
            <v xml:space="preserve">Case concerning the Legality of Use of Force (Serbia and Montenegro/Italy), Judgment, (15 December 2004), [2004] I.C.J. Reports 865.  </v>
          </cell>
        </row>
        <row r="255">
          <cell r="A255" t="str">
            <v>NU/00241</v>
          </cell>
          <cell r="B255" t="str">
            <v>Case Concerning the Legality of Use of Force (Yugoslavia/Italy), Order, 2 June 1999</v>
          </cell>
          <cell r="C255" t="str">
            <v>Case Concerning the Legality of Use of Force (Yugoslavia/Italy), Order, (2 June 1999), [1999] I.C.J. Reports 481.</v>
          </cell>
          <cell r="D255" t="str">
            <v>Non-ITA</v>
          </cell>
        </row>
        <row r="256">
          <cell r="A256" t="str">
            <v>NU/00342</v>
          </cell>
          <cell r="B256" t="str">
            <v xml:space="preserve">Case Concerning the Maritime Delimitation (Qatar/Bahrain), Decision on Jurisdiction, 1 July 1994 </v>
          </cell>
          <cell r="C256" t="str">
            <v>Case Concerning the Maritime Delimitation (Qatar/Bahrain), Judgment on Jurisdiction and Admissbility, (1 July 1994), [1994] ICJ Reports 112.</v>
          </cell>
          <cell r="D256" t="str">
            <v>Non-ITA</v>
          </cell>
        </row>
        <row r="257">
          <cell r="A257" t="str">
            <v>NU/00398</v>
          </cell>
          <cell r="B257" t="str">
            <v xml:space="preserve">Case Concerning the Maritime Delimitation (Qatar/Bahrain), Decision on Jurisdiction, 15 February 1995 </v>
          </cell>
          <cell r="C257" t="str">
            <v>Case Concerning the Maritime Delimitation (Qatar/Bahrain), Judgment on Jurisdiction and Admissbility, (15 February 1995), [1995] ICJ Reports 6.</v>
          </cell>
          <cell r="D257" t="str">
            <v>Non-ITA</v>
          </cell>
        </row>
        <row r="258">
          <cell r="A258" t="str">
            <v>NU/00257</v>
          </cell>
          <cell r="B258" t="str">
            <v>Case concerning the Northern Cameroons, Judgment, 2 December 1963</v>
          </cell>
          <cell r="C258" t="str">
            <v>Case concerning the Northern Cameroons (Cameroon/United Kingdom), Judgment on Preliminary Objections, (2 December 1963), [1963] I.C.J. Reports 15.</v>
          </cell>
          <cell r="D258" t="str">
            <v>Non-ITA</v>
          </cell>
        </row>
        <row r="259">
          <cell r="A259" t="str">
            <v>NU/00533</v>
          </cell>
          <cell r="B259" t="str">
            <v>Case Concerning the United States Diplomatic and Consular Staff in Tehran (Iran/United States of America), Order on Request for the Indication of Provisional Measure, 15 December 1979</v>
          </cell>
          <cell r="C259" t="str">
            <v>Case Concerning the United States Diplomatic and Consular Staff in Tehran (Iran/United States of America), Order on Request for the Indication of Provisional Measure, (15 December 1979) [1979] I.C.J. Reports 7.</v>
          </cell>
          <cell r="D259" t="str">
            <v>Non-ITA</v>
          </cell>
        </row>
        <row r="260">
          <cell r="A260" t="str">
            <v>NU/00043</v>
          </cell>
          <cell r="B260" t="str">
            <v>Case Concerning the United States Diplomatic and Consular Staff in Tehran, Judgment, 24 May 1980</v>
          </cell>
          <cell r="C260" t="str">
            <v xml:space="preserve">Case Concerning the United States Diplomatic and Consular Staff in Tehran, Judgment, (24 May 1980), [1980] I.C.J. Reports 2. </v>
          </cell>
        </row>
        <row r="261">
          <cell r="A261" t="str">
            <v>NU/00315</v>
          </cell>
          <cell r="B261" t="str">
            <v>Case of “The Last Temptation of Christ” (Olmedo-Bustos et al.) v. Chile, Judgment, 5 February 2001</v>
          </cell>
          <cell r="C261" t="str">
            <v>Case of “The Last Temptation of Christ” (Olmedo-Bustos et al.) v. Chile, Judgment, (5 February 2001), Inter-Am. Ct. H.R. (Ser. C) No. 73 [Inter-American Court of Human Rights].</v>
          </cell>
          <cell r="D261" t="str">
            <v>Non-ITA</v>
          </cell>
        </row>
        <row r="262">
          <cell r="A262" t="str">
            <v>NU/00296</v>
          </cell>
          <cell r="B262" t="str">
            <v>Case of British property in Spanish Morocco (Spain/United Kingdom), Award, 1 May 1925</v>
          </cell>
          <cell r="C262" t="str">
            <v>Case of British property in Spanish Morocco (Spain/United Kingdom), Award, (1 May 1925), II R.I.A.A. 615.</v>
          </cell>
          <cell r="D262" t="str">
            <v>Non-ITA</v>
          </cell>
        </row>
        <row r="263">
          <cell r="A263" t="str">
            <v>NU/00044</v>
          </cell>
          <cell r="B263" t="str">
            <v>Case of Certain Norwegian Loans (France/Norway), Judgment</v>
          </cell>
          <cell r="C263" t="str">
            <v>Case of Certain Norwegian Loans (France/Norway), Judgment, (6 July 1957), [1957] I.C.J. Reports 9.</v>
          </cell>
        </row>
        <row r="264">
          <cell r="A264" t="str">
            <v>NU/00521</v>
          </cell>
          <cell r="B264" t="str">
            <v>Case of Mamatkulov and Askarov v. Turkey, Application Nos. 46827/99 and 46951/99, Judgment (Merits and Just Satisfaction), 4 February 2005</v>
          </cell>
          <cell r="C264" t="str">
            <v>Case of Mamatkulov and Askarov v. Turkey, Application Nos. 46827/99 and 46951/99, Judgment (Merits and Just Satisfaction),  4 February 2005, [2005] I E.C.H.R. Reports [European Court of Human Rights].</v>
          </cell>
          <cell r="D264" t="str">
            <v>Non-ITA</v>
          </cell>
        </row>
        <row r="265">
          <cell r="A265" t="str">
            <v>NU/00045</v>
          </cell>
          <cell r="B265" t="str">
            <v>Case of the Ada (United States/Mexico),  Decision of the U.S.-Mexico Claims Commission</v>
          </cell>
          <cell r="C265" t="str">
            <v>Case of the Ada (United States/Mexico),  Decision of the U.S.-Mexico Claims Commission, in John Bassett Moore, History and Digest of International Arbitrations to Which the United States Has Been Party, 6 vols. (Washington, D.C.: Government Printing Offic</v>
          </cell>
        </row>
        <row r="266">
          <cell r="A266" t="str">
            <v>NU/00250</v>
          </cell>
          <cell r="B266" t="str">
            <v>Cases concerning the North Sea Continental Shelf, Judgment</v>
          </cell>
          <cell r="C266" t="str">
            <v xml:space="preserve">Cases concerning the North Sea Continental Shelf (Federal Republic of Germany/Denmark; Federal Republic of Germany/Netherlands), Judgment, (20 February 1969), [1969] I.C.J. Reports 4.  </v>
          </cell>
          <cell r="D266" t="str">
            <v>Non-ITA</v>
          </cell>
        </row>
        <row r="267">
          <cell r="A267" t="str">
            <v>NU/00287</v>
          </cell>
          <cell r="B267" t="str">
            <v>Cayuga Indians (Great Britain) v. United States, Award of the UK-USA Arbitral Tribunal, 22 January 1926</v>
          </cell>
          <cell r="C267" t="str">
            <v>Cayuga Indians (Great Britain) v. United States, Award of the UK-USA Arbitral Tribunal, (22 January 1926), VI  R.I.A.A. 173.</v>
          </cell>
          <cell r="D267" t="str">
            <v>Non-ITA</v>
          </cell>
        </row>
        <row r="268">
          <cell r="A268" t="str">
            <v>SC/0003/02</v>
          </cell>
          <cell r="B268" t="str">
            <v>CCL v. Republic of Kazakhstan; Final Award; Date N/A; English</v>
          </cell>
          <cell r="C268" t="str">
            <v>Pending [Revue Generale de Droit INternational Public ..]</v>
          </cell>
        </row>
        <row r="269">
          <cell r="A269" t="str">
            <v>SC/0003/01</v>
          </cell>
          <cell r="B269" t="str">
            <v>CCL v. Republic of Kazakhstan; Jurisdictional Award; 24-May-1999; English</v>
          </cell>
          <cell r="C269" t="str">
            <v>Pending [Revue Generale de Droit INternational Public ..]</v>
          </cell>
        </row>
        <row r="270">
          <cell r="A270" t="str">
            <v>SC/0003/03</v>
          </cell>
          <cell r="B270" t="str">
            <v>CCL v. Republic of Kazakhstan; Supplemental Award and Interpretation; Date N/A; English</v>
          </cell>
          <cell r="C270" t="str">
            <v>Pending [Revue Generale de Droit INternational Public ..]</v>
          </cell>
        </row>
        <row r="271">
          <cell r="A271" t="str">
            <v>NU/00329</v>
          </cell>
          <cell r="B271" t="str">
            <v>CDC Group plc v. Republic of Seychelles, Ad hoc Committee Decision on the Application for Annulment, 29 June 2005</v>
          </cell>
          <cell r="C271" t="str">
            <v xml:space="preserve">CDC Group plc v. Republic of Seychelles, ICSID Case No. ARB/02/14, Ad hoc Committee Decision on the Application for Annulment, (29 June 2005), 11 ICSID Reports 237 (2007). </v>
          </cell>
          <cell r="D271" t="str">
            <v>Non-ITA</v>
          </cell>
        </row>
        <row r="272">
          <cell r="A272" t="str">
            <v>NU/00046</v>
          </cell>
          <cell r="B272" t="str">
            <v>CDC Group plc v. Republic of Seychelles, Award, 17 December 2003</v>
          </cell>
          <cell r="C272" t="str">
            <v>CDC Group plc v. Republic of Seychelles, Award, (17 December 2003), ICSID Case No. ARB/02/14.</v>
          </cell>
        </row>
        <row r="273">
          <cell r="A273" t="str">
            <v>NU/00328</v>
          </cell>
          <cell r="B273" t="str">
            <v>CDC Group plc v. Republic of Seychelles, Decision on Whether or Not to Continue stay and Order, July 14, 2004</v>
          </cell>
          <cell r="C273" t="str">
            <v>CDC Group plc v. Republic of Seychelles, ICSID Case No. ARB/02/14, Decision on Whether or Not to Continue Stay and Order, July 14, 2004, 11 ICSID Reports 206 (2007).</v>
          </cell>
          <cell r="D273" t="str">
            <v>Non-ITA</v>
          </cell>
        </row>
        <row r="274">
          <cell r="A274" t="str">
            <v>NU/00303</v>
          </cell>
          <cell r="B274" t="str">
            <v xml:space="preserve">Cecelia Dexter Baldwin, Administratrix of the Estate of Harry D. Baldwin, and Others (United States) v. Panama, Decision of the Panama-USA General Claims Commission, 26 June 1933 </v>
          </cell>
          <cell r="C274" t="str">
            <v xml:space="preserve">Cecelia Dexter Baldwin, Administratrix of the Estate of Harry D. Baldwin, and Others (United States) v. Panama, Decision of the Panama-USA General Claims Commission, (26 June 1933), VI R.I.A.A. 328. </v>
          </cell>
          <cell r="D274" t="str">
            <v>Non-ITA</v>
          </cell>
        </row>
        <row r="275">
          <cell r="A275" t="str">
            <v>AF/0017/01</v>
          </cell>
          <cell r="B275" t="str">
            <v>Cementownia "Nowa Huta" S.A. v. Republic of Turkey; Award; 17-Sep-09; English</v>
          </cell>
        </row>
        <row r="276">
          <cell r="A276" t="str">
            <v>IC/0112/04</v>
          </cell>
          <cell r="B276" t="str">
            <v>CEMEX Caracas Investments B.V. and CEMEX Caracas II Investments B.V. v. Bolivarian Republic of Venezuela; Decision on Jurisdiction; 30-Dec-10; English</v>
          </cell>
          <cell r="C276" t="str">
            <v>CEMEX Caracas Investments B.V. and CEMEX Caracas II Investments B.V. v. Bolivarian Republic of Venezuela; Decision on Jurisdiction; 30-Dec-10; English</v>
          </cell>
          <cell r="D276" t="str">
            <v>ITA</v>
          </cell>
        </row>
        <row r="277">
          <cell r="A277" t="str">
            <v>IC/0112/03</v>
          </cell>
          <cell r="B277" t="str">
            <v>CEMEX Caracas Investments B.V. and CEMEX Caracas II Investments B.V. v. Bolivarian Republic of Venezuela; Decision on Provisional Measures; 03-Mar-10; English</v>
          </cell>
        </row>
        <row r="278">
          <cell r="A278" t="str">
            <v>IC/0112/01</v>
          </cell>
          <cell r="B278" t="str">
            <v>CEMEX Caracas Investments B.V. and CEMEX Caracas II Investments B.V. v. Bolivarian Republic of Venezuela; Decision on the Respondent's Proposal to Disqualify a Member of the Tribunal; 06-Nov-09; English</v>
          </cell>
        </row>
        <row r="279">
          <cell r="A279" t="str">
            <v>IC/0112/02</v>
          </cell>
          <cell r="B279" t="str">
            <v>CEMEX Caracas Investments B.V. and CEMEX Caracas II Investments B.V. v. Bolivarian Republic of Venezuela; Decision on the Respondent's Proposal to Disqualify a Member of the Tribunal; 06-Nov-09; Spanish</v>
          </cell>
        </row>
        <row r="280">
          <cell r="A280" t="str">
            <v>NU/00047</v>
          </cell>
          <cell r="B280" t="str">
            <v xml:space="preserve">Certain German Interests in the Polish Upper Silesia Case (Germnay/Poland), (1926), Judgment, P.C.I.J. (Ser. A) No. 7.  </v>
          </cell>
          <cell r="C280" t="str">
            <v xml:space="preserve">Certain German Interests in the Polish Upper Silesia Case (Germnay/Poland), (1926), Judgment, P.C.I.J. (Ser. A) No. 7.  </v>
          </cell>
        </row>
        <row r="281">
          <cell r="A281" t="str">
            <v>NU/00048</v>
          </cell>
          <cell r="B281" t="str">
            <v>Certain Phosphate Lands in Nauru (Nauru v. Australia), Judgment on Preliminary Objections</v>
          </cell>
          <cell r="C281" t="str">
            <v>Certain Phosphate Lands in Nauru (Nauru/Australia), Judgment on Preliminary Objections, (26 June 1992), [1992] I.C.J. Reports 240.</v>
          </cell>
        </row>
        <row r="282">
          <cell r="A282" t="str">
            <v>NU/00571</v>
          </cell>
          <cell r="B282" t="str">
            <v>Certain property (Liechtenstein v. Germany), Preliminary Objections Judgment (10 February 2005)</v>
          </cell>
          <cell r="C282" t="str">
            <v>Certain property (Liechtenstein v. Germany), Judgment on Preliminary Objections (10 February 2005) [2005] I.C.J. Reports 6.</v>
          </cell>
          <cell r="D282" t="str">
            <v>Non-ITA</v>
          </cell>
        </row>
        <row r="283">
          <cell r="A283" t="str">
            <v>IC/0087/01</v>
          </cell>
          <cell r="B283" t="str">
            <v>Československa obchodní banka, a.s. v. Slovak Republic, Decision on Objections to Jurisdiction (Jurisdiction not based on BIT), 24-May-1999</v>
          </cell>
          <cell r="C283" t="str">
            <v>Československa obchodní banka, a.s. v. Slovak Republic, ICSID Case No. ARB/97/4, Decision on Jurisdiction (Jurisdiction not based on BIT), 24 May 1999</v>
          </cell>
          <cell r="D283" t="str">
            <v>ITA</v>
          </cell>
        </row>
        <row r="284">
          <cell r="A284" t="str">
            <v>IC/0087/05</v>
          </cell>
          <cell r="B284" t="str">
            <v>Československa obchodní banka, a.s. v. Slovak Republic, ICSID Case No ARB/97/4,  Procedural Order No. 4, 11 January 1999</v>
          </cell>
          <cell r="C284" t="str">
            <v>Československa obchodní banka, a.s. v. Slovak Republic, ICSID Case No ARB/97/4,  Procedural Order No. 4, 11 January 1999</v>
          </cell>
          <cell r="D284" t="str">
            <v>ITA</v>
          </cell>
        </row>
        <row r="285">
          <cell r="A285" t="str">
            <v>IC/0087/04</v>
          </cell>
          <cell r="B285" t="str">
            <v>Československa obchodní banka, a.s. v. Slovak Republic, Procedural Order No. 3</v>
          </cell>
          <cell r="C285" t="str">
            <v>Československa obchodní banka, a.s. v. Slovak Republic,  ICSID Case No. ARB/97/4, Procedural Order No. 3, 5 November 1998.</v>
          </cell>
          <cell r="D285" t="str">
            <v>ITA</v>
          </cell>
        </row>
        <row r="286">
          <cell r="A286" t="str">
            <v>IC/0087/05</v>
          </cell>
          <cell r="B286" t="str">
            <v>Československa obchodní banka, a.s. v. Slovak Republic, Procedural Order No. 4, 11 January 1999</v>
          </cell>
          <cell r="C286" t="str">
            <v>Československa obchodní banka, a.s. v. Slovak Republic, ICSID Case No. ARB.97/4,  Procedural Order No. 4, 11 January 1999</v>
          </cell>
          <cell r="D286" t="str">
            <v>ITA</v>
          </cell>
        </row>
        <row r="287">
          <cell r="A287" t="str">
            <v>IC/0087/06</v>
          </cell>
          <cell r="B287" t="str">
            <v>Československa obchodní banka, a.s. v. Slovak Republic, Procedural Order No. 5, 1 March 2000</v>
          </cell>
          <cell r="C287" t="str">
            <v>Československa obchodní banka, a.s. v. Slovak Republic, ICSID Case No. ARB.97/4,  Procedural Order No. 5, 1 March 2000</v>
          </cell>
          <cell r="D287" t="str">
            <v>ITA</v>
          </cell>
        </row>
        <row r="288">
          <cell r="A288" t="str">
            <v>IC/0087/02</v>
          </cell>
          <cell r="B288" t="str">
            <v>Československa obchodní banka, a.s. v. Slovak Republic; Decision on Jurisdiction (2); 01-December-2000; English</v>
          </cell>
          <cell r="C288" t="str">
            <v>Pending [Revue Generale de Droit INternational Public ..]</v>
          </cell>
        </row>
        <row r="289">
          <cell r="A289" t="str">
            <v>IC/0087/03</v>
          </cell>
          <cell r="B289" t="str">
            <v>Československa obchodní banka, a.s. v. Slovak Republic; Final Award (Note: Jusridiction not based on BIT.); 29-December-2004; English</v>
          </cell>
          <cell r="C289" t="str">
            <v>Pending [Revue Generale de Droit INternational Public ..]</v>
          </cell>
        </row>
        <row r="290">
          <cell r="A290" t="str">
            <v>NU/00275</v>
          </cell>
          <cell r="B290" t="str">
            <v>Challenge decision of 11 January 1995</v>
          </cell>
          <cell r="C290" t="str">
            <v>Challenge decision of 11 January 1995, XXII Yearbook Commerical Arbitration 227 (1997).</v>
          </cell>
          <cell r="D290" t="str">
            <v>Non-ITA</v>
          </cell>
        </row>
        <row r="291">
          <cell r="A291" t="str">
            <v>IC/0031/02</v>
          </cell>
          <cell r="B291" t="str">
            <v>Champion Trading Company and Ameritrade International, Inc. v. Arab Republic of Egypt; Award; 27-October-2006; English</v>
          </cell>
          <cell r="C291" t="str">
            <v>Pending [Revue Generale de Droit INternational Public ..]</v>
          </cell>
        </row>
        <row r="292">
          <cell r="A292" t="str">
            <v>IC/0031/01</v>
          </cell>
          <cell r="B292" t="str">
            <v>Champion Trading Company and Ameritrade International, Inc. v. Arab Republic of Egypt; Decision on Jurisdiction; 21-October-2003; English</v>
          </cell>
          <cell r="C292" t="str">
            <v>Pending [Revue Generale de Droit INternational Public ..]</v>
          </cell>
        </row>
        <row r="293">
          <cell r="A293" t="str">
            <v>UN/0045/06</v>
          </cell>
          <cell r="B293" t="str">
            <v>Chevron Corporation (U.S.A.) and Texaco Petroleum Corporation (U.S.A.) v. The Republic of Ecuador; Claimant's Request for Interim Measures; 01-Apr-10; English</v>
          </cell>
        </row>
        <row r="294">
          <cell r="A294" t="str">
            <v>UN/0045/03</v>
          </cell>
          <cell r="B294" t="str">
            <v>Chevron Corporation (U.S.A.) and Texaco Petroleum Corporation (U.S.A.) v. The Republic of Ecuador; Declaration of Professor W. Michael Reisman to the US Southern District Court of New York; 19-Jan-10; English</v>
          </cell>
        </row>
        <row r="295">
          <cell r="A295" t="str">
            <v>UN/0004/01</v>
          </cell>
          <cell r="B295" t="str">
            <v>Chevron Corporation (U.S.A.) and Texaco Petroleum Corporation (U.S.A.) v. The Republic of Ecuador; Interim Award; 01-December-2008; English</v>
          </cell>
          <cell r="C295" t="str">
            <v>Pending [Revue Generale de Droit INternational Public ..]</v>
          </cell>
        </row>
        <row r="296">
          <cell r="A296" t="str">
            <v>UN/0045/05</v>
          </cell>
          <cell r="B296" t="str">
            <v>Chevron Corporation (U.S.A.) and Texaco Petroleum Corporation (U.S.A.) v. The Republic of Ecuador; Memorandum &amp; Order, United States District Court, Southern District of New York; 16-Mar-10; English</v>
          </cell>
        </row>
        <row r="297">
          <cell r="A297" t="str">
            <v>UN/0045/01</v>
          </cell>
          <cell r="B297" t="str">
            <v>Chevron Corporation (U.S.A.) and Texaco Petroleum Corporation (U.S.A.) v. The Republic of Ecuador; Notice of Arbitration; 23-Sep-09; English</v>
          </cell>
        </row>
        <row r="298">
          <cell r="A298" t="str">
            <v>UN/0045/02</v>
          </cell>
          <cell r="B298" t="str">
            <v>Chevron Corporation (U.S.A.) and Texaco Petroleum Corporation (U.S.A.) v. The Republic of Ecuador; Notice of Arbitration; 23-Sep-09; Spanish</v>
          </cell>
        </row>
        <row r="299">
          <cell r="A299" t="str">
            <v>UN/0045/07</v>
          </cell>
          <cell r="B299" t="str">
            <v>Chevron Corporation (U.S.A.) and Texaco Petroleum Corporation (U.S.A.) v. The Republic of Ecuador; Order on Interim Measures; 14-May-10; English</v>
          </cell>
        </row>
        <row r="300">
          <cell r="A300" t="str">
            <v>UN/0004/04</v>
          </cell>
          <cell r="B300" t="str">
            <v>Chevron Corporation (U.S.A.) and Texaco Petroleum Corporation (U.S.A.) v. The Republic of Ecuador; Partial Award on the Merits; 30-Mar-10; English</v>
          </cell>
        </row>
        <row r="301">
          <cell r="A301" t="str">
            <v>UN/0004/03</v>
          </cell>
          <cell r="B301" t="str">
            <v>Chevron Corporation (U.S.A.) and Texaco Petroleum Corporation (U.S.A.) v. The Republic of Ecuador; Procedural Order No. 8 Regarding the Expert Procedure on Taxes; 31-Mar-10; English</v>
          </cell>
        </row>
        <row r="302">
          <cell r="A302" t="str">
            <v>UN/0045/04</v>
          </cell>
          <cell r="B302" t="str">
            <v>Chevron Corporation (U.S.A.) and Texaco Petroleum Corporation (U.S.A.) v. The Republic of Ecuador; United States District Court, Southern District of New York, Hearing Transcript and Decision; 10-Mar-10; English</v>
          </cell>
        </row>
        <row r="303">
          <cell r="A303" t="str">
            <v>NU/00278</v>
          </cell>
          <cell r="B303" t="str">
            <v>Christern Case, Decision of the Germany-Venezuela Mixed Claims Commission, 1903</v>
          </cell>
          <cell r="C303" t="str">
            <v>Christern, Becker, Fischbach, Friedericy, Kummerow, and Daumen Cases, Decision of the Germany/Venezuela Mixed Claims Commission, (1903), X R.I.A.A. 363.</v>
          </cell>
          <cell r="D303" t="str">
            <v>Non-ITA</v>
          </cell>
        </row>
        <row r="304">
          <cell r="A304" t="str">
            <v>NU/00517</v>
          </cell>
          <cell r="B304" t="str">
            <v>City Oriente Limited v. Republic of Ecuador and Empresa Estatal Petróleos del Ecuador (Petroecuador), Decision on Provisional Measures, 19 November 2007</v>
          </cell>
          <cell r="C304" t="str">
            <v xml:space="preserve">City Oriente Limited v. Republic of Ecuador and Empresa Estatal Petróleos del Ecuador (Petroecuador), ICSID Case No. ARB/06/21, Decision on Provisional Measures, 19 November 2007. </v>
          </cell>
          <cell r="D304" t="str">
            <v>Non-ITA</v>
          </cell>
        </row>
        <row r="305">
          <cell r="A305" t="str">
            <v>NU/00518</v>
          </cell>
          <cell r="B305" t="str">
            <v>City Oriente Limited v. Republic of Ecuador and Empresa Estatal Petróleos del Ecuador (Petroecuador), Decision on Revocation of Provisional Measures, 13 May 2008</v>
          </cell>
          <cell r="C305" t="str">
            <v>City Oriente Limited v. Republic of Ecuador and Empresa Estatal Petróleos del Ecuador (Petroecuador), ICSID Case No ARB/06/21, Decision on Revocation of Provisional Measures, 13 May 2008.</v>
          </cell>
          <cell r="D305" t="str">
            <v>Non-ITA</v>
          </cell>
        </row>
        <row r="306">
          <cell r="A306" t="str">
            <v>NU/00222</v>
          </cell>
          <cell r="B306" t="str">
            <v>Claim of the Salvador Commercial Company ("El Triunfo Company"), Award, 8 May 1902</v>
          </cell>
          <cell r="C306" t="str">
            <v>Claim of the Salvador Commercial Company ("El Triunfo Company") (United States/El Salvador), Award, (8 May 1902), XV R.I.A.A. 467.</v>
          </cell>
          <cell r="D306" t="str">
            <v>Non-ITA</v>
          </cell>
        </row>
        <row r="307">
          <cell r="A307" t="str">
            <v>NU/00291</v>
          </cell>
          <cell r="B307" t="str">
            <v>Claims for Losses Suffered in Belgium (Portugal/Germany), Decision, 30 June 1930</v>
          </cell>
          <cell r="C307" t="str">
            <v>Claims for Losses Suffered in Belgium (Portugal/Germany), Decision, (30 June 1930), II R.I.A.A. 1035.</v>
          </cell>
          <cell r="D307" t="str">
            <v>Non-ITA</v>
          </cell>
        </row>
        <row r="308">
          <cell r="A308" t="str">
            <v>UN/0031/02</v>
          </cell>
          <cell r="B308" t="str">
            <v>Clayton/Bilcon v. Government of Canada; Procedrual Order 2; 04-May-2009; English</v>
          </cell>
          <cell r="C308" t="str">
            <v>Pending [Revue Generale de Droit INternational Public ..]</v>
          </cell>
        </row>
        <row r="309">
          <cell r="A309" t="str">
            <v>UN/0031/04</v>
          </cell>
          <cell r="B309" t="str">
            <v>Clayton/Bilcon v. Government of Canada; Procedrual Order 4; 17-July-2009; English</v>
          </cell>
          <cell r="C309" t="str">
            <v>Pending [Revue Generale de Droit INternational Public ..]</v>
          </cell>
        </row>
        <row r="310">
          <cell r="A310" t="str">
            <v>UN/0031/01</v>
          </cell>
          <cell r="B310" t="str">
            <v>Clayton/Bilcon v. Government of Canada; Procedural Order 1; 09-April-2009; English</v>
          </cell>
          <cell r="C310" t="str">
            <v>Pending [Revue Generale de Droit INternational Public ..]</v>
          </cell>
        </row>
        <row r="311">
          <cell r="A311" t="str">
            <v>UN/0031/03</v>
          </cell>
          <cell r="B311" t="str">
            <v>Clayton/Bilcon v. Government of Canada; Procedural Order 3; 03-June-2009; English</v>
          </cell>
          <cell r="C311" t="str">
            <v>Pending [Revue Generale de Droit INternational Public ..]</v>
          </cell>
        </row>
        <row r="312">
          <cell r="A312" t="str">
            <v>UN/0031/05</v>
          </cell>
          <cell r="B312" t="str">
            <v>Clayton/Bilcon v. Government of Canada; Procedural Order 5; 24-July-2009; English</v>
          </cell>
          <cell r="C312" t="str">
            <v>Pending [Revue Generale de Droit INternational Public ..]</v>
          </cell>
        </row>
        <row r="313">
          <cell r="A313" t="str">
            <v>UN/0005/03</v>
          </cell>
          <cell r="B313" t="str">
            <v>CME Czech Republic B.V. v. The Czech Republic, Final Award, 14-Mar-2003</v>
          </cell>
          <cell r="C313" t="str">
            <v>CME Czech Republic B.V. v. The Czech Republic, UNCITRAL , Final Award, 14-Mar-2003</v>
          </cell>
        </row>
        <row r="314">
          <cell r="A314" t="str">
            <v>UN/0005/02</v>
          </cell>
          <cell r="B314" t="str">
            <v>CME Czech Republic B.V. v. The Czech Republic, Partial Award, 13-Sep-2001</v>
          </cell>
          <cell r="C314" t="str">
            <v>CME Czech Republic B.V. v. The Czech Republic, UNCITRAL , Partial Award, 13-Sep-2001</v>
          </cell>
        </row>
        <row r="315">
          <cell r="A315" t="str">
            <v>UN/0005/01</v>
          </cell>
          <cell r="B315" t="str">
            <v>CME Czech Republic B.V. v. The Czech Republic; Dissenting opinion; 13-September-2001; English</v>
          </cell>
          <cell r="C315" t="str">
            <v>Pending [Revue Generale de Droit INternational Public ..]</v>
          </cell>
        </row>
        <row r="316">
          <cell r="A316" t="str">
            <v>UN/0005/05</v>
          </cell>
          <cell r="B316" t="str">
            <v>CME Czech Republic B.V. v. The Czech Republic; Review by Svea Court of Appeal; 15-May-2003; English</v>
          </cell>
          <cell r="C316" t="str">
            <v>Pending [Revue Generale de Droit INternational Public ..]</v>
          </cell>
        </row>
        <row r="317">
          <cell r="A317" t="str">
            <v>UN/0005/04</v>
          </cell>
          <cell r="B317" t="str">
            <v>CME Czech Republic B.V. v. The Czech Republic; Separate Opinion; 14-March-2003; English</v>
          </cell>
          <cell r="C317" t="str">
            <v>Pending [Revue Generale de Droit INternational Public ..]</v>
          </cell>
        </row>
        <row r="318">
          <cell r="A318" t="str">
            <v>IC/0016/01</v>
          </cell>
          <cell r="B318" t="str">
            <v xml:space="preserve">CMS Gas Transmission Co. v. Argentina, Decision on Jurisdiction, 17 July 2003 </v>
          </cell>
          <cell r="C318" t="str">
            <v>CMS Gas Transmission Company v. Argentine Republic, ICSID Case No. ARB/01/8, Award on Jurisdiction, 17-Jul-2003</v>
          </cell>
        </row>
        <row r="319">
          <cell r="A319" t="str">
            <v>IC/0016/02</v>
          </cell>
          <cell r="B319" t="str">
            <v>CMS Gas Transmission Company v. Argentine Republic, Award, 12-May-2005</v>
          </cell>
          <cell r="C319" t="str">
            <v>CMS Gas Transmission Company v. Argentine Republic, ICSID Case No. ARB/01/8, Award, 12 May 2005</v>
          </cell>
        </row>
        <row r="320">
          <cell r="A320" t="str">
            <v>IC/0016/05</v>
          </cell>
          <cell r="B320" t="str">
            <v>CMS Gas Transmission Company v. Argentine Republic; Annulment Decision; 25-September-2007; English</v>
          </cell>
          <cell r="C320" t="str">
            <v>Pending [Revue Generale de Droit INternational Public ..]</v>
          </cell>
        </row>
        <row r="321">
          <cell r="A321" t="str">
            <v>IC/0016/06</v>
          </cell>
          <cell r="B321" t="str">
            <v>CMS Gas Transmission Company v. Argentine Republic; Annulment Decision; 25-September-2007; Spanish</v>
          </cell>
          <cell r="C321" t="str">
            <v>Pending [Revue Generale de Droit INternational Public ..]</v>
          </cell>
        </row>
        <row r="322">
          <cell r="A322" t="str">
            <v>IC/0016/03</v>
          </cell>
          <cell r="B322" t="str">
            <v>CMS Gas Transmission Company v. Argentine Republic; Argentine Republic's Application for Annulment; 08-September-2005; English</v>
          </cell>
          <cell r="C322" t="str">
            <v>Pending [Revue Generale de Droit INternational Public ..]</v>
          </cell>
        </row>
        <row r="323">
          <cell r="A323" t="str">
            <v>IC/0016/04</v>
          </cell>
          <cell r="B323" t="str">
            <v>CMS Gas Transmission Company v. Argentine Republic; Decision on Argentine Republic's Request for a Continued Stay of Enforcement of the Award; 01-September-2006; English</v>
          </cell>
          <cell r="C323" t="str">
            <v>Pending [Revue Generale de Droit INternational Public ..]</v>
          </cell>
        </row>
        <row r="324">
          <cell r="A324" t="str">
            <v>NU/00499</v>
          </cell>
          <cell r="B324" t="str">
            <v xml:space="preserve">Comingersoll SA v. Portugal, Judgment (Merits and just satisfaction),  6 April 2000,  [European Court of Human Rights]
</v>
          </cell>
          <cell r="C324" t="str">
            <v>Comingersoll SA v. Portugal, no. 35382/97, Judgment (Merits and Just Satisfaction), (6 April 2000), [2000] IV E.C.H.R. [European Court of Human Rights].</v>
          </cell>
          <cell r="D324" t="str">
            <v>Non-ITA</v>
          </cell>
        </row>
        <row r="325">
          <cell r="A325" t="str">
            <v>IC/0122/02</v>
          </cell>
          <cell r="B325" t="str">
            <v>Commerce Group Corp. and San Sebastian Gold Mines, Inc. v. Republic of El Salvador; Notice of Arbitration; 02-Jul-09; English</v>
          </cell>
        </row>
        <row r="326">
          <cell r="A326" t="str">
            <v>IC/0122/01</v>
          </cell>
          <cell r="B326" t="str">
            <v>Commerce Group Corp. and San Sebastian Gold Mines, Inc. v. Republic of El Salvador; Notice of Intent to File Claim Under CAFTA-DR; 16-Mar-09; English</v>
          </cell>
        </row>
        <row r="327">
          <cell r="A327" t="str">
            <v>NU/00509</v>
          </cell>
          <cell r="B327" t="str">
            <v>Commonwealth Coatings v. Continental Casualty Co, Judgment, (18 November 1968) [U.S. Supreme Court].</v>
          </cell>
          <cell r="C327" t="str">
            <v>Commonwealth Coatings v. Continental Casualty Co., Judgment, (18 November 1968), 393 U.S. 145 [U.S. Supreme Court].</v>
          </cell>
          <cell r="D327" t="str">
            <v>Non-ITA</v>
          </cell>
        </row>
        <row r="328">
          <cell r="A328" t="str">
            <v>NU/00506</v>
          </cell>
          <cell r="B328" t="str">
            <v>Commonwealth of Australia v. Amann Aviation Pty Ltd, (1991) 174 CLR 64, 83 (High Court Authority)</v>
          </cell>
          <cell r="C328" t="str">
            <v>Commonwealth of Australia v. Amann Aviation Pty Ltd, (1991) 174 CLR 64, 83 (High Court Authority)</v>
          </cell>
          <cell r="D328" t="str">
            <v>Non-ITA</v>
          </cell>
        </row>
        <row r="329">
          <cell r="A329" t="str">
            <v>NU/00413</v>
          </cell>
          <cell r="B329" t="str">
            <v>Commonwealth of Australia v. Cockatoo Dockyard Pty. Ltd., (1995) 36 NSWLR 662 [New South Whales Court]</v>
          </cell>
          <cell r="C329" t="str">
            <v xml:space="preserve">Commonwealth of Australia v. Cockatoo Dockyard Pty. Ltd., (1995) 36 NSWLR 662 [New South Whales Court]. </v>
          </cell>
          <cell r="D329" t="str">
            <v>Non-ITA</v>
          </cell>
        </row>
        <row r="330">
          <cell r="A330" t="str">
            <v>NU/00420</v>
          </cell>
          <cell r="B330" t="str">
            <v>Compagnie Générale d’Eclairage de Bordeaux, Decision No. 59928, 30 March 1916 [Conseil d'Etat - France]</v>
          </cell>
          <cell r="C330" t="str">
            <v xml:space="preserve">Compagnie Générale d’Eclairage de Bordeaux, Decision No. 59928, (30 March 1916), in Marceau Long, Prosper Weil, Guy Braibant, Pierre Delvolvé and Bruno Genevois, eds., Les grands arrêts de la jurisprudence administrative, 14e ed. (Paris: Dalloz, 2003) at </v>
          </cell>
          <cell r="D330" t="str">
            <v>Non-ITA</v>
          </cell>
        </row>
        <row r="331">
          <cell r="A331" t="str">
            <v>NU/00049</v>
          </cell>
          <cell r="B331" t="str">
            <v>Compagnie Générale de l’Orenoque, Award</v>
          </cell>
          <cell r="C331" t="str">
            <v>Compagnie Générale de l’Orenoque, Award, (1905) Ralston’s Report, p. 244.</v>
          </cell>
        </row>
        <row r="332">
          <cell r="A332" t="str">
            <v>IC/0086/05</v>
          </cell>
          <cell r="B332" t="str">
            <v>Compañía de Aguas del Aconquija S.A. and Vivendi Universal S.A. v. Argentine Republic,  ICSID Case No. ARB/97/3, Decision on Annulment, 3-July-2002, English</v>
          </cell>
          <cell r="C332" t="str">
            <v>Compañía de Aguas del Aconquija S.A. and Vivendi Universal S.A. v. Argentine Republic, ICSID Case No. ARB/97/3, Decision on Annulment, 03-Jul-2002</v>
          </cell>
        </row>
        <row r="333">
          <cell r="A333" t="str">
            <v>IC/0086/06</v>
          </cell>
          <cell r="B333" t="str">
            <v>Compañía de Aguas del Aconquija S.A. and Vivendi Universal S.A. v. Argentine Republic,  ICSID Case No. ARB/97/3, Decision on Annulment, 3-July-2002, Spanish</v>
          </cell>
          <cell r="C333" t="str">
            <v>Pending [Revue Generale de Droit INternational Public ..]</v>
          </cell>
        </row>
        <row r="334">
          <cell r="A334" t="str">
            <v>IC/0086/17</v>
          </cell>
          <cell r="B334" t="str">
            <v>Compañía de Aguas del Aconquija S.A. and Vivendi Universal S.A. v. Argentine Republic, ICSID Case No. ARB/97/3, Additional Opinion of Professor JH Dalhuisen under Article 48(4) of the ICSID Convention, 10-Aug-10, English</v>
          </cell>
          <cell r="C334" t="str">
            <v>Compañía de Aguas del Aconquija S.A. and Vivendi Universal S.A. v. Argentine Republic, ICSID Case No. ARB/97/3,Additional Opinion of Professor JH Dalhuisen under Article 48(4) of the ICSID Convention, 10-Aug-10, English</v>
          </cell>
          <cell r="D334" t="str">
            <v>ITA</v>
          </cell>
        </row>
        <row r="335">
          <cell r="A335" t="str">
            <v>IC/0086/16</v>
          </cell>
          <cell r="B335" t="str">
            <v>Compañía de Aguas del Aconquija S.A. and Vivendi Universal S.A. v. Argentine Republic, ICSID Case No. ARB/97/3, Decision on the Argentine Republic’s Request for Annulment of the Award rendered on 20 August 2007, 10-Aug-10, English</v>
          </cell>
          <cell r="C335" t="str">
            <v>Compañía de Aguas del Aconquija S.A. and Vivendi Universal S.A. v. Argentine Republic, ICSID Case No. ARB/97/3, Decision on the Argentine Republic’s Request for Annulment of the Award rendered on 20 August 2007, 10-Aug-10, English</v>
          </cell>
          <cell r="D335" t="str">
            <v>ITA</v>
          </cell>
        </row>
        <row r="336">
          <cell r="A336" t="str">
            <v>IC/0086/13</v>
          </cell>
          <cell r="B336" t="str">
            <v>Compañía de Aguas del Aconquija S.A. and Vivendi Universal S.A. v. Argentine Republic; Argentina's Letter Regarding Stay of Enforcement; 28-November-2008; English</v>
          </cell>
          <cell r="C336" t="str">
            <v>Pending [Revue Generale de Droit INternational Public ..]</v>
          </cell>
        </row>
        <row r="337">
          <cell r="A337" t="str">
            <v>IC/0086/15</v>
          </cell>
          <cell r="B337" t="str">
            <v>Compañía de Aguas del Aconquija S.A. and Vivendi Universal S.A. v. Argentine Republic; Argentina's Letter; 14-January-2009; English</v>
          </cell>
          <cell r="C337" t="str">
            <v>Pending [Revue Generale de Droit INternational Public ..]</v>
          </cell>
        </row>
        <row r="338">
          <cell r="A338" t="str">
            <v>IC/0086/10</v>
          </cell>
          <cell r="B338" t="str">
            <v>Compañía de Aguas del Aconquija S.A. and Vivendi Universal S.A. v. Argentine Republic; Award; 20-August-2007; English</v>
          </cell>
          <cell r="C338" t="str">
            <v>Pending [Revue Generale de Droit INternational Public ..]</v>
          </cell>
        </row>
        <row r="339">
          <cell r="A339" t="str">
            <v>IC/0086/11</v>
          </cell>
          <cell r="B339" t="str">
            <v>Compañía de Aguas del Aconquija S.A. and Vivendi Universal S.A. v. Argentine Republic; Award; 20-August-2007; Spanish</v>
          </cell>
          <cell r="C339" t="str">
            <v>Pending [Revue Generale de Droit INternational Public ..]</v>
          </cell>
        </row>
        <row r="340">
          <cell r="A340" t="str">
            <v>IC/0086/01</v>
          </cell>
          <cell r="B340" t="str">
            <v>Compañía de Aguas del Aconquija S.A. and Vivendi Universal S.A. v. Argentine Republic; Award; 21-November-2000; English</v>
          </cell>
          <cell r="C340" t="str">
            <v>Pending [Revue Generale de Droit INternational Public ..]</v>
          </cell>
        </row>
        <row r="341">
          <cell r="A341" t="str">
            <v>IC/0086/14</v>
          </cell>
          <cell r="B341" t="str">
            <v>Compañía de Aguas del Aconquija S.A. and Vivendi Universal S.A. v. Argentine Republic; Claimants' Respose to Argentina's Letter; 08-December-2008; English</v>
          </cell>
          <cell r="C341" t="str">
            <v>Pending [Revue Generale de Droit INternational Public ..]</v>
          </cell>
        </row>
        <row r="342">
          <cell r="A342" t="str">
            <v>IC/0086/07</v>
          </cell>
          <cell r="B342" t="str">
            <v>Compañía de Aguas del Aconquija S.A. and Vivendi Universal S.A. v. Argentine Republic; Decision of the ad hoc Committee on the Request for Supplementation and Rectification of its Decision Concerning Annulment of the Award; 28-May-2003; English</v>
          </cell>
          <cell r="C342" t="str">
            <v>Pending [Revue Generale de Droit INternational Public ..]</v>
          </cell>
        </row>
        <row r="343">
          <cell r="A343" t="str">
            <v>IC/0086/08</v>
          </cell>
          <cell r="B343" t="str">
            <v>Compañía de Aguas del Aconquija S.A. and Vivendi Universal S.A. v. Argentine Republic; Decision of the ad hoc Committee on the Request for Supplementation and Rectification of its Decision Concerning Annulment of the Award; 28-May-2003; Spanish</v>
          </cell>
          <cell r="C343" t="str">
            <v>Pending [Revue Generale de Droit INternational Public ..]</v>
          </cell>
        </row>
        <row r="344">
          <cell r="A344" t="str">
            <v>IC/0086/03</v>
          </cell>
          <cell r="B344" t="str">
            <v>Compañía de Aguas del Aconquija S.A. and Vivendi Universal S.A. v. Argentine Republic; Decision on Challenge to President; 03-October-2001; English</v>
          </cell>
          <cell r="C344" t="str">
            <v>Pending [Revue Generale de Droit INternational Public ..]</v>
          </cell>
        </row>
        <row r="345">
          <cell r="A345" t="str">
            <v>IC/0086/09</v>
          </cell>
          <cell r="B345" t="str">
            <v>Compañía de Aguas del Aconquija S.A. and Vivendi Universal S.A. v. Argentine Republic; Decision on Jurisdiction; 14-November-2005; English</v>
          </cell>
          <cell r="C345" t="str">
            <v>Pending [Revue Generale de Droit INternational Public ..]</v>
          </cell>
        </row>
        <row r="346">
          <cell r="A346" t="str">
            <v>IC/0086/12</v>
          </cell>
          <cell r="B346" t="str">
            <v>Compañía de Aguas del Aconquija S.A. and Vivendi Universal S.A. v. Argentine Republic; Decision on the Argentine Republic's Request for a Continued Stay of Enforcement of the Award rendered on 20 August 2007 (Rule 54 of the ICSID Arbitration Rules); 04-No</v>
          </cell>
          <cell r="C346" t="str">
            <v>Pending [Revue Generale de Droit INternational Public ..]</v>
          </cell>
        </row>
        <row r="347">
          <cell r="A347" t="str">
            <v>IC/0086/02</v>
          </cell>
          <cell r="B347" t="str">
            <v>Compañía de Aguas del Aconquija S.A. and Vivendi Universal S.A. v. Argentine Republic; Official Spanish Version of Award; 21-November-2000; Spanish</v>
          </cell>
          <cell r="C347" t="str">
            <v>Pending [Revue Generale de Droit INternational Public ..]</v>
          </cell>
        </row>
        <row r="348">
          <cell r="A348" t="str">
            <v>IC/0086/04</v>
          </cell>
          <cell r="B348" t="str">
            <v>Compañía de Aguas del Aconquija S.A. and Vivendi Universal S.A. v. Argentine Republic; Official Spanish Version of Challenge to President; 03-October-2001; Spanish</v>
          </cell>
          <cell r="C348" t="str">
            <v>Pending [Revue Generale de Droit INternational Public ..]</v>
          </cell>
        </row>
        <row r="349">
          <cell r="A349" t="str">
            <v>NU/00050</v>
          </cell>
          <cell r="B349" t="str">
            <v>Compañía de Desarrollo de Santa Elena S.A.. v. The Republic of Costa Rica, Award, 17 February 2000</v>
          </cell>
          <cell r="C349" t="str">
            <v>Compañía de Desarrollo de Santa Elena S.A.. v. Republic of Costa Rica, ICSID Case No. ARB/96/1, Award, 17 February 2000, 15 ICSID Rev.-FILJ 169 (2000), 5 ICSID Rep. 157 (2002).</v>
          </cell>
        </row>
        <row r="350">
          <cell r="A350" t="str">
            <v>NU/00448</v>
          </cell>
          <cell r="B350" t="str">
            <v>Compañía de Desarrollo de Santa Elena S.A.. v. The Republic of Costa Rica, Rectification Proceeding, 8 June 2000</v>
          </cell>
          <cell r="C350" t="str">
            <v>Compañía de Desarrollo de Santa Elena S.A.. v. The Republic of Costa Rica, ICSID Case No. ARB/96/1, Rectification Proceeding, (8 June 2000), 15 ICSID Rev. - FILJ 169 (2000).</v>
          </cell>
          <cell r="D350" t="str">
            <v>Non-ITA</v>
          </cell>
        </row>
        <row r="351">
          <cell r="A351" t="str">
            <v>NU/00425</v>
          </cell>
          <cell r="B351" t="str">
            <v>Company General of the Orinoco Case, Award, 31 July 1905</v>
          </cell>
          <cell r="C351" t="str">
            <v>Company General of the Orinoco Case, Award, (31 July 1905), X R.I.A.A. 184.</v>
          </cell>
          <cell r="D351" t="str">
            <v>Non-ITA</v>
          </cell>
        </row>
        <row r="352">
          <cell r="A352" t="str">
            <v>NU/00500</v>
          </cell>
          <cell r="B352" t="str">
            <v xml:space="preserve">Company S. and T. v. Sweden, Decision on Admissibility, 11 December 1986, [European Court of Human Rights]
</v>
          </cell>
          <cell r="C352" t="str">
            <v>Company S-S I., AB and B.T. v Sweden, Application No. 11189/84, Decision, (11 December 1986), 50 Eur. Comm.H.R. D.R. 121 [European Court of Human Rights].</v>
          </cell>
          <cell r="D352" t="str">
            <v>Non-ITA</v>
          </cell>
        </row>
        <row r="353">
          <cell r="A353" t="str">
            <v>NU/00051</v>
          </cell>
          <cell r="B353" t="str">
            <v>Comptoir national technique agricole (CNTA) SA v Commission of the European Communities, European Court of Justice</v>
          </cell>
          <cell r="C353" t="str">
            <v>Comptoir national technique agricole (CNTA) SA v Commission of the European Communities, Judgment, (15 June 1976), Case 74/74, [1976] E.C.R. 797. [European Court of Justice].</v>
          </cell>
        </row>
        <row r="354">
          <cell r="A354" t="str">
            <v>NU/00354</v>
          </cell>
          <cell r="B354" t="str">
            <v xml:space="preserve">Conditions of Admission of a State to Membership in the United Nations (Article 4 of the Charter), Advisory Opinion, 28 May 1948 </v>
          </cell>
          <cell r="C354" t="str">
            <v>Conditions of Admission of a State to Membership in the United Nations (Article 4 of the Charter), Advisory Opinion, (28 May 1948), [1948] I.C.J. Reports 57.</v>
          </cell>
          <cell r="D354" t="str">
            <v>Non-ITA</v>
          </cell>
        </row>
        <row r="355">
          <cell r="A355" t="str">
            <v>IC/0032/01</v>
          </cell>
          <cell r="B355" t="str">
            <v>Consortium Groupement L.E.S.I. - DIPENTA v. People's Democratic Republic of Algeria, Award, 10-Jan-2005</v>
          </cell>
          <cell r="C355" t="str">
            <v>Consortium Groupement L.E.S.I. - DIPENTA v. People's Democratic Republic of Algeria, ICSID Case No. ARB/03/8, Award, 10-Jan-2005</v>
          </cell>
        </row>
        <row r="356">
          <cell r="A356" t="str">
            <v>IC/0003/01</v>
          </cell>
          <cell r="B356" t="str">
            <v>Consortium R.F.C.C. v. Kingdom of Morocco; Award on Jurisdiction; 16-July-2001; English</v>
          </cell>
          <cell r="C356" t="str">
            <v>Pending [Revue Generale de Droit INternational Public ..]</v>
          </cell>
        </row>
        <row r="357">
          <cell r="A357" t="str">
            <v>IC/0003/03</v>
          </cell>
          <cell r="B357" t="str">
            <v>Consortium R.F.C.C. v. Kingdom of Morocco; Decision on Annulment; 18-January-2006; English</v>
          </cell>
          <cell r="C357" t="str">
            <v>Pending [Revue Generale de Droit INternational Public ..]</v>
          </cell>
        </row>
        <row r="358">
          <cell r="A358" t="str">
            <v>IC/0003/02</v>
          </cell>
          <cell r="B358" t="str">
            <v>Consortium R.F.C.C. v. Kingdom of Morocco; Final Award; 22-December-2003; English</v>
          </cell>
          <cell r="C358" t="str">
            <v>Pending [Revue Generale de Droit INternational Public ..]</v>
          </cell>
        </row>
        <row r="359">
          <cell r="A359" t="str">
            <v>NU/00052</v>
          </cell>
          <cell r="B359" t="str">
            <v>Constitution of the Maritime Safety Committee of the Inter-Governmental Maritime Consultative Organization, Advisory Opinion</v>
          </cell>
          <cell r="C359" t="str">
            <v>Constitution of the Maritime Safety Committee of the Inter-Governmental Maritime Consultative Organization, Advisory Opinion, (8 June 1960), [1960] I.C.J. Reports 150.</v>
          </cell>
        </row>
        <row r="360">
          <cell r="A360" t="str">
            <v>NU/00053</v>
          </cell>
          <cell r="B360" t="str">
            <v>Consuelo et al. v. Argentina</v>
          </cell>
          <cell r="C360" t="str">
            <v>Consuelo et al. v. Argentina, Case 10.147, 10.181, 10.240, 10.262, 10.309, 10.311 Report No. 28/92, Inter-Am.C.H.R., OEA/Ser.L/V/II.83 Doc. 14 at 41 (1993) , 2 October 1992 [Inter-American Commission on Human Rights].</v>
          </cell>
        </row>
        <row r="361">
          <cell r="A361" t="str">
            <v>IC/0052/02</v>
          </cell>
          <cell r="B361" t="str">
            <v>Continental Casualty Company v. Argentine Republic; Award; 05-September-2008; English</v>
          </cell>
          <cell r="C361" t="str">
            <v>Pending [Revue Generale de Droit INternational Public ..]</v>
          </cell>
        </row>
        <row r="362">
          <cell r="A362" t="str">
            <v>IC/0052/01</v>
          </cell>
          <cell r="B362" t="str">
            <v>Continental Casualty Company v. Argentine Republic; Decision on Jurisdiction; 22-February-2006; English</v>
          </cell>
          <cell r="C362" t="str">
            <v>Pending [Revue Generale de Droit INternational Public ..]</v>
          </cell>
        </row>
        <row r="363">
          <cell r="A363" t="str">
            <v>IC/0052/04</v>
          </cell>
          <cell r="B363" t="str">
            <v>Continental Casualty Company v. Argentine Republic; Decision on Stay of Enforcement of Award; 23-Oct-09; English</v>
          </cell>
        </row>
        <row r="364">
          <cell r="A364" t="str">
            <v>NU/00244</v>
          </cell>
          <cell r="B364" t="str">
            <v>Corfu Channel Case (UK/Albania), Judgment on the Merits, 9 April 1949</v>
          </cell>
          <cell r="C364" t="str">
            <v>Corfu Channel Case (United Kingdom/Albania), Judgment on the Merits, (9 April 1949), [1949] I.C.J. Reports 4.</v>
          </cell>
          <cell r="D364" t="str">
            <v>Non-ITA</v>
          </cell>
        </row>
        <row r="365">
          <cell r="A365" t="str">
            <v>AF/0005/03</v>
          </cell>
          <cell r="B365" t="str">
            <v>Corn Products International, Inc. v. United Mexican States, Decision on State Responsibility</v>
          </cell>
          <cell r="C365" t="str">
            <v>Corn Products International, Inc. v. United Mexican States, ICSID Case No. ARB(AF)/04/1, Decision on Responsibility (redacted), 15-Jan-2008</v>
          </cell>
        </row>
        <row r="366">
          <cell r="A366" t="str">
            <v>AF/0005/01</v>
          </cell>
          <cell r="B366" t="str">
            <v>Corn Products International, Inc. v. United Mexican States, Order of the Consolidation Tribunal</v>
          </cell>
          <cell r="C366" t="str">
            <v>Corn Products International, Inc. v. United Mexican States, ICSID Case No. ARB(AF)/04/1, Order of the Consolidation Tribunal, 20-May-2005</v>
          </cell>
        </row>
        <row r="367">
          <cell r="A367" t="str">
            <v>AF/0005/07</v>
          </cell>
          <cell r="B367" t="str">
            <v>Corn Products International, Inc. v. United Mexican States; Award (on damages); 18-August-2009; English</v>
          </cell>
          <cell r="C367" t="str">
            <v>Pending [Revue Generale de Droit INternational Public ..]</v>
          </cell>
        </row>
        <row r="368">
          <cell r="A368" t="str">
            <v>AF/0005/08</v>
          </cell>
          <cell r="B368" t="str">
            <v>Corn Products International, Inc. v. United Mexican States; Award; 18-Aug-09; English</v>
          </cell>
        </row>
        <row r="369">
          <cell r="A369" t="str">
            <v>AF/0005/04</v>
          </cell>
          <cell r="B369" t="str">
            <v>Corn Products International, Inc. v. United Mexican States; Decision on Responsibility (redacted); 15-January-2008; Spanish</v>
          </cell>
          <cell r="C369" t="str">
            <v>Pending [Revue Generale de Droit INternational Public ..]</v>
          </cell>
        </row>
        <row r="370">
          <cell r="A370" t="str">
            <v>AF/0005/09</v>
          </cell>
          <cell r="B370" t="str">
            <v>Corn Products International, Inc. v. United Mexican States; Decision on the Correction and Interpretation of the Award; 23-Mar-10; Enlgish</v>
          </cell>
        </row>
        <row r="371">
          <cell r="A371" t="str">
            <v>AF/0005/02</v>
          </cell>
          <cell r="B371" t="str">
            <v>Corn Products International, Inc. v. United Mexican States; Order of the Consolidation Tribunal; 20-May-2005; Spanish</v>
          </cell>
          <cell r="C371" t="str">
            <v>Pending [Revue Generale de Droit INternational Public ..]</v>
          </cell>
        </row>
        <row r="372">
          <cell r="A372" t="str">
            <v>AF/0005/05</v>
          </cell>
          <cell r="B372" t="str">
            <v>Corn Products International, Inc. v. United Mexican States; Separate Opinion of Prof. Andreas Lowenfeld; Undated; English</v>
          </cell>
          <cell r="C372" t="str">
            <v>Pending [Revue Generale de Droit INternational Public ..]</v>
          </cell>
        </row>
        <row r="373">
          <cell r="A373" t="str">
            <v>AF/0005/06</v>
          </cell>
          <cell r="B373" t="str">
            <v>Corn Products International, Inc. v. United Mexican States; Separate Opinion of Prof. Andreas Lowenfeld; Undated; Spanish</v>
          </cell>
          <cell r="C373" t="str">
            <v>Pending [Revue Generale de Droit INternational Public ..]</v>
          </cell>
        </row>
        <row r="374">
          <cell r="A374" t="str">
            <v>NU/00479</v>
          </cell>
          <cell r="B374" t="str">
            <v>Corporation Transnacional de Inversiones, S.A. de C.V. v. STET International S.p.A., Judgment, 22 September 1999 [Ontario Supreme Court]</v>
          </cell>
          <cell r="C374" t="str">
            <v>Corporation Transnacional de Inversiones, S.A. de C.V. v. STET International S.p.A., Judgment, (22 September 1999), 45 O.R. (3d) 183 [Ontario Supreme Court].</v>
          </cell>
          <cell r="D374" t="str">
            <v>Non-ITA</v>
          </cell>
        </row>
        <row r="375">
          <cell r="A375" t="str">
            <v>NU/00568</v>
          </cell>
          <cell r="B375" t="str">
            <v>Costa Rica Packet Case, Award, (1897), in Moore, International Arbitrations</v>
          </cell>
          <cell r="C375" t="str">
            <v>Costa Rica Packet Case, Award, (1897), in John Bassett Moore, History and Digest of International Arbitrations to Which the United States Has Been Party, 6 vols. (Washington, D.C.: Government Printing Office, 1898) at 4948.</v>
          </cell>
          <cell r="D375" t="str">
            <v>Non-ITA</v>
          </cell>
        </row>
        <row r="376">
          <cell r="A376" t="str">
            <v>NU/00212</v>
          </cell>
          <cell r="B376" t="str">
            <v>Crevier, Decision, 1999</v>
          </cell>
          <cell r="C376" t="str">
            <v>Crevier, World Bank Administrative Tribunal, Decision No. 205, 1999</v>
          </cell>
          <cell r="D376" t="str">
            <v>Non-ITA</v>
          </cell>
        </row>
        <row r="377">
          <cell r="A377" t="str">
            <v>NU/00549</v>
          </cell>
          <cell r="B377" t="str">
            <v>Criado Case, Award of the United States-Spain Claims Commission</v>
          </cell>
          <cell r="C377" t="str">
            <v>Criado Case, Award of the United States-Spain Claims Commission, in John Bassett Moore, History and Digest of International Arbitrations to Which the United States Has Been Party, 6 vols. (Washington, D.C.: Government Printing Office, 1898) at 2624.</v>
          </cell>
          <cell r="D377" t="str">
            <v>Non-ITA</v>
          </cell>
        </row>
        <row r="378">
          <cell r="A378" t="str">
            <v>NU/00054</v>
          </cell>
          <cell r="B378" t="str">
            <v>Criminal Proceedings Against Perigiorgio Gambelli and Others, European Court of Justice</v>
          </cell>
          <cell r="C378" t="str">
            <v>Criminal Proceedings Against Perigiorgio Gambelli and Others, Judgment, (6 November 2003), Case C-243/01, [2003] E.C.R. I-13031 [European Court of Justice].</v>
          </cell>
        </row>
        <row r="379">
          <cell r="A379" t="str">
            <v>UN/0030/07</v>
          </cell>
          <cell r="B379" t="str">
            <v>Crompton (Chemtura) Corp. v. Government of Canada, UNCITRAL, Award, 2 August 2010.</v>
          </cell>
          <cell r="C379" t="str">
            <v>Crompton (Chemtura) Corp. v. Government of Canada, UNCITRAL, Award, 2 August 2010.</v>
          </cell>
          <cell r="D379" t="str">
            <v>ITA</v>
          </cell>
        </row>
        <row r="380">
          <cell r="A380" t="str">
            <v>UN/0030/02</v>
          </cell>
          <cell r="B380" t="str">
            <v>Crompton (Chemtura) Corp. v. Government of Canada; Procedrual Order 2 (Confidentiality Order); 21-January-2008; English</v>
          </cell>
          <cell r="C380" t="str">
            <v>Pending [Revue Generale de Droit INternational Public ..]</v>
          </cell>
        </row>
        <row r="381">
          <cell r="A381" t="str">
            <v>UN/0030/04</v>
          </cell>
          <cell r="B381" t="str">
            <v>Crompton (Chemtura) Corp. v. Government of Canada; Procedrual Order 4; 18-March-2009; English</v>
          </cell>
          <cell r="C381" t="str">
            <v>Pending [Revue Generale de Droit INternational Public ..]</v>
          </cell>
        </row>
        <row r="382">
          <cell r="A382" t="str">
            <v>UN/0030/01</v>
          </cell>
          <cell r="B382" t="str">
            <v>Crompton (Chemtura) Corp. v. Government of Canada; Procedural Order 1; 21-January-2008; English</v>
          </cell>
          <cell r="C382" t="str">
            <v>Pending [Revue Generale de Droit INternational Public ..]</v>
          </cell>
        </row>
        <row r="383">
          <cell r="A383" t="str">
            <v>UN/0030/03</v>
          </cell>
          <cell r="B383" t="str">
            <v>Crompton (Chemtura) Corp. v. Government of Canada; Procedural Order 3; 08-August-2008; English</v>
          </cell>
          <cell r="C383" t="str">
            <v>Pending [Revue Generale de Droit INternational Public ..]</v>
          </cell>
        </row>
        <row r="384">
          <cell r="A384" t="str">
            <v>UN/0030/05</v>
          </cell>
          <cell r="B384" t="str">
            <v>Crompton (Chemtura) Corp. v. Government of Canada; Procedural Order 5; 30-July-2009; English</v>
          </cell>
          <cell r="C384" t="str">
            <v>Pending [Revue Generale de Droit INternational Public ..]</v>
          </cell>
        </row>
        <row r="385">
          <cell r="A385" t="str">
            <v>UN/0030/06</v>
          </cell>
          <cell r="B385" t="str">
            <v>Crompton (Chemtura) Corp. v. Government of Canada; Supplement to Proc Order 3; 15-August-2008; English</v>
          </cell>
          <cell r="C385" t="str">
            <v>Pending [Revue Generale de Droit INternational Public ..]</v>
          </cell>
        </row>
        <row r="386">
          <cell r="A386" t="str">
            <v>NU/00578</v>
          </cell>
          <cell r="B386" t="str">
            <v>Czarnikow Ltd v Centrala Handlu Zagranicznego Rolimpex (Court of Appeal) (1977)</v>
          </cell>
          <cell r="C386" t="str">
            <v>Czarnikow Ltd v Centrala Handlu Zagranicznego Rolimpex, Judgement, (26 May 1977), 64 I.L.R. 195 (1983) [Court of Appeal on England and Wales].</v>
          </cell>
          <cell r="D386" t="str">
            <v>Non-ITA</v>
          </cell>
        </row>
        <row r="387">
          <cell r="A387" t="str">
            <v>NU/00551</v>
          </cell>
          <cell r="B387" t="str">
            <v>Delgado Case, Award of the United States-Spain Claims Commission, 1881</v>
          </cell>
          <cell r="C387" t="str">
            <v>Delgado Case, Award of the United States-Spain Claims Commission, (1881), in John Bassett Moore, History and Digest of International Arbitrations to Which the United States Has Been Party, 6 vols. (Washington, D.C.: Government Printing Office, 1898) at 25</v>
          </cell>
          <cell r="D387" t="str">
            <v>Non-ITA</v>
          </cell>
        </row>
        <row r="388">
          <cell r="A388" t="str">
            <v>NU/00451</v>
          </cell>
          <cell r="B388" t="str">
            <v xml:space="preserve">Delimitation of the Continental Shelf (UK/France): Interpretation of the Decision of 30 June 1977, 14 March 1978 </v>
          </cell>
          <cell r="C388" t="str">
            <v>Case concerning the delimitation of the Continental Shelf between the United Kingdom of Great Britain and Northern Ireland, and the French Republic (France/United Kingdom) (Channel Islands Case), Decision on Interpretation of the Decision of 30 June 1977,</v>
          </cell>
          <cell r="D388" t="str">
            <v>Non-ITA</v>
          </cell>
        </row>
        <row r="389">
          <cell r="A389" t="str">
            <v>NU/00498</v>
          </cell>
          <cell r="B389" t="str">
            <v xml:space="preserve">Demuth v. Switzerland, Judgment (Merits), 5 November 2002,  [European Court of Human Rights]
</v>
          </cell>
          <cell r="C389" t="str">
            <v>Demuth v. Switzerland,  Application No. 38743/97, Judgment (Merits), (5 November 2002), [2002] IX E.C.H.R. [European Court of Human Rights].</v>
          </cell>
          <cell r="D389" t="str">
            <v>Non-ITA</v>
          </cell>
        </row>
        <row r="390">
          <cell r="A390" t="str">
            <v>NU/00531</v>
          </cell>
          <cell r="B390" t="str">
            <v>Denunciation of the Treaty of 2 November 1865 between China and Belgium ("Sino-Belgian Treaty") (Belgium/China), Order on Measures of Protection, 8 Jnauary 1927</v>
          </cell>
          <cell r="C390" t="str">
            <v xml:space="preserve">Denunciation of the Treaty of 2 November 1865 between China and Belgium ("Sino-Belgian Treaty"), Order on Measures of Protection, (8 Jnauary 1927), P.C.I.J. (Ser. A) No. 8. </v>
          </cell>
          <cell r="D390" t="str">
            <v>Non-ITA</v>
          </cell>
        </row>
        <row r="391">
          <cell r="A391" t="str">
            <v>IC/0066/01</v>
          </cell>
          <cell r="B391" t="str">
            <v>Desert Line Projects LLC v. Republic of Yemen; Award; 06-February-2008; English</v>
          </cell>
          <cell r="C391" t="str">
            <v>Pending [Revue Generale de Droit INternational Public ..]</v>
          </cell>
        </row>
        <row r="392">
          <cell r="A392" t="str">
            <v>UN/0044/01</v>
          </cell>
          <cell r="B392" t="str">
            <v>Detroit International Bridge Company v. Canada (NAFTA).; Notice of Intent to Arbitrate; 25-Jan-10; English</v>
          </cell>
        </row>
        <row r="393">
          <cell r="A393" t="str">
            <v>NU/00055</v>
          </cell>
          <cell r="B393" t="str">
            <v>Devlin v. United Kingdom, Decision on Merits</v>
          </cell>
          <cell r="C393" t="str">
            <v>Devlin v. United Kingdom, Decision on Merits, (2002), (2002) 34 EHRR 43 [ECHR].</v>
          </cell>
        </row>
        <row r="394">
          <cell r="A394" t="str">
            <v>NU/00368</v>
          </cell>
          <cell r="B394" t="str">
            <v>Différend Industrie Vicentine Elettro-Meccaniche (I.V.E.M.), Decision Nos. 125 and 183, 1 March 1952 and 7 March 1955</v>
          </cell>
          <cell r="C394" t="str">
            <v>Différend Industrie Vicentine Elettro-Meccaniche (I.V.E.M.), Decision Nos. 125 and 183, (1 March 1952 and 7 March 1955), XIII R.I.A.A. 325.</v>
          </cell>
          <cell r="D394" t="str">
            <v>Non-ITA</v>
          </cell>
        </row>
        <row r="395">
          <cell r="A395" t="str">
            <v>NU/00369</v>
          </cell>
          <cell r="B395" t="str">
            <v>Différend Wagons-Citernes, Decision No. 60, 20 May 1950</v>
          </cell>
          <cell r="C395" t="str">
            <v>Différend Wagons-Citernes, Decision No. 60, (20 May 1950), XIII R.I.A.A. 212.</v>
          </cell>
          <cell r="D395" t="str">
            <v>Non-ITA</v>
          </cell>
        </row>
        <row r="396">
          <cell r="A396" t="str">
            <v>NU/00056</v>
          </cell>
          <cell r="B396" t="str">
            <v>Dix Case, Decision of the U.S.-Venezuela Claims Commission</v>
          </cell>
          <cell r="C396" t="str">
            <v>Dix Case, Decision of the U.S.-Venezuela Claims Commission, (1903), IX R.I.A.A. 119.</v>
          </cell>
        </row>
        <row r="397">
          <cell r="A397" t="str">
            <v>NU/00057</v>
          </cell>
          <cell r="B397" t="str">
            <v>Djidrovski v. the Former Yugoslav Republic of Macedonia, European Court of Human Rights</v>
          </cell>
          <cell r="C397" t="str">
            <v>Djidrovski v. the Former Yugoslav Republic of Macedonia, Judgment, 25 February 2006), no. 45658/99 [European Court of Human Rights].</v>
          </cell>
        </row>
        <row r="398">
          <cell r="A398" t="str">
            <v>IC/0056/01</v>
          </cell>
          <cell r="B398" t="str">
            <v>Duke Energy Electroquil Partners and Electroquil S.A. v. Republic of Ecuador; Award; 18-August-2008; English</v>
          </cell>
          <cell r="C398" t="str">
            <v>Pending [Revue Generale de Droit INternational Public ..]</v>
          </cell>
        </row>
        <row r="399">
          <cell r="A399" t="str">
            <v>IC/0045/02</v>
          </cell>
          <cell r="B399" t="str">
            <v>Duke Energy International Peru Investments No. 1 Ltd. v. Republic of Peru; Award; 18-August-2008; English</v>
          </cell>
          <cell r="C399" t="str">
            <v>Pending [Revue Generale de Droit INternational Public ..]</v>
          </cell>
        </row>
        <row r="400">
          <cell r="A400" t="str">
            <v>IC/0045/01</v>
          </cell>
          <cell r="B400" t="str">
            <v>Duke Energy International Peru Investments No. 1 Ltd. v. Republic of Peru; Decision on Jurisdiction; 01-February-2006; English</v>
          </cell>
          <cell r="C400" t="str">
            <v>Pending [Revue Generale de Droit INternational Public ..]</v>
          </cell>
        </row>
        <row r="401">
          <cell r="A401" t="str">
            <v>NU/00481</v>
          </cell>
          <cell r="B401" t="str">
            <v>Dunsmuir v. New Brunswick, [2008] S.C.C. 9, (SCC CANADA)</v>
          </cell>
          <cell r="C401" t="str">
            <v>Dunsmuir v. New Brunswick, [2008] S.C.C. 9, (SCC CANADA)</v>
          </cell>
          <cell r="D401" t="str">
            <v>Non-ITA</v>
          </cell>
        </row>
        <row r="402">
          <cell r="A402" t="str">
            <v>SC/0004/02</v>
          </cell>
          <cell r="B402" t="str">
            <v>Eastern Sugar B.V. v. The Czech Republic; Final Award; 12-April-2007; English</v>
          </cell>
          <cell r="C402" t="str">
            <v>Pending [Revue Generale de Droit INternational Public ..]</v>
          </cell>
        </row>
        <row r="403">
          <cell r="A403" t="str">
            <v>SC/0004/01</v>
          </cell>
          <cell r="B403" t="str">
            <v>Eastern Sugar B.V. v. The Czech Republic; Partial Award; 27-March-2007; English</v>
          </cell>
          <cell r="C403" t="str">
            <v>Pending [Revue Generale de Droit INternational Public ..]</v>
          </cell>
        </row>
        <row r="404">
          <cell r="A404" t="str">
            <v>SC/0004/03</v>
          </cell>
          <cell r="B404" t="str">
            <v>Eastern Sugar B.V. v. The Czech Republic; Partial Dissenting Opinion; Date N/A; English</v>
          </cell>
          <cell r="C404" t="str">
            <v>Pending [Revue Generale de Droit INternational Public ..]</v>
          </cell>
        </row>
        <row r="405">
          <cell r="A405" t="str">
            <v>NU/00058</v>
          </cell>
          <cell r="B405" t="str">
            <v>EC – Measures Concerning Meat and Meat Products (Hormones), Report of Appellate Body</v>
          </cell>
          <cell r="C405" t="str">
            <v>EC – Measures Concerning Meat and Meat Products (Hormones), (16 January 1998), WTO Doc. WT/DS26/AB/R; WT/DS48/AB/R (Appellate Body Report),.</v>
          </cell>
        </row>
        <row r="406">
          <cell r="A406" t="str">
            <v>IC/0100/04</v>
          </cell>
          <cell r="B406" t="str">
            <v>EDF (Services) Limited v. Romania; Award; 08-Oct-09; English</v>
          </cell>
        </row>
        <row r="407">
          <cell r="A407" t="str">
            <v>IC/0100/03</v>
          </cell>
          <cell r="B407" t="str">
            <v>EDF (Services) Limited v. Romania; Dissent Regarding Costs ; 08-Oct-09; English</v>
          </cell>
        </row>
        <row r="408">
          <cell r="A408" t="str">
            <v>IC/0100/01</v>
          </cell>
          <cell r="B408" t="str">
            <v>EDF (Services) Limited v. Romania; Procedural Order No. 2; 30-May-08; English</v>
          </cell>
        </row>
        <row r="409">
          <cell r="A409" t="str">
            <v>IC/0100/02</v>
          </cell>
          <cell r="B409" t="str">
            <v>EDF (Services) Limited v. Romania; Procedural Order No. 3; 29-Aug-08; English</v>
          </cell>
        </row>
        <row r="410">
          <cell r="A410" t="str">
            <v>IC/0041/01</v>
          </cell>
          <cell r="B410" t="str">
            <v>EDF International S.A., SAUR International S.A. and León Participaciones Argentinas S.A. v. Argentine Republic; Challenge Decision Regarding Professor Gabrielle Kaufmann-Kohler; 25-June-2008; English</v>
          </cell>
          <cell r="C410" t="str">
            <v>Pending [Revue Generale de Droit INternational Public ..]</v>
          </cell>
        </row>
        <row r="411">
          <cell r="A411" t="str">
            <v>NU/00488</v>
          </cell>
          <cell r="B411" t="str">
            <v>Edgar A. Hatton v. United Mexican States, Award of the Mexico-United States General Claims Commission, 26 September 1928</v>
          </cell>
          <cell r="C411" t="str">
            <v>Edgar A. Hatton v. United Mexican States, Award of the Mexico-United States General Claims Commission, (26 September 1928), IV R.I.A.A 329.</v>
          </cell>
          <cell r="D411" t="str">
            <v>Non-ITA</v>
          </cell>
        </row>
        <row r="412">
          <cell r="A412" t="str">
            <v>NU/00419</v>
          </cell>
          <cell r="B412" t="str">
            <v>Edgar Protiva and Eric Protiva v. The Islamic Republic of Iran; Award; 14-July-1995</v>
          </cell>
          <cell r="C412" t="str">
            <v>Edgar Protiva and Eric Protiva v. The Islamic Republic of Iran, Award No. 566-316-2, (14 July 1995), 31 Iran-U.S. C.T.R. 89.</v>
          </cell>
          <cell r="D412" t="str">
            <v>Non-ITA</v>
          </cell>
        </row>
        <row r="413">
          <cell r="A413" t="str">
            <v>NU/00443</v>
          </cell>
          <cell r="B413" t="str">
            <v>Egyptian Court ruling on the application for cassation No. 1885</v>
          </cell>
          <cell r="C413" t="str">
            <v>Egyptian Court ruling on the application for cassation No. 1885 for the 50th judicial year. Hearing No. 50, December 1983 (Translated, original in Arabic)</v>
          </cell>
          <cell r="D413" t="str">
            <v>Non-ITA</v>
          </cell>
        </row>
        <row r="414">
          <cell r="A414" t="str">
            <v>NU/00234</v>
          </cell>
          <cell r="B414" t="str">
            <v xml:space="preserve">El Oro Mining &amp; Railway Co. Limited (Great Britain) v. United Mexican States, Decision No. 55, 18 June 1931 </v>
          </cell>
          <cell r="C414" t="str">
            <v xml:space="preserve">El Oro Mining and Railway Company (Limited) (Great Britain) v. United Mexican States, Decision No. 55, (18 June 1931), V R.I.A.A. 191. </v>
          </cell>
          <cell r="D414" t="str">
            <v>Non-ITA</v>
          </cell>
        </row>
        <row r="415">
          <cell r="A415" t="str">
            <v>IC/0036/01</v>
          </cell>
          <cell r="B415" t="str">
            <v>El Paso Energy International Company v. Argentine Republic; Decision on Jurisdiction; 27-April-2006; English</v>
          </cell>
          <cell r="C415" t="str">
            <v>Pending [Revue Generale de Droit INternational Public ..]</v>
          </cell>
        </row>
        <row r="416">
          <cell r="A416" t="str">
            <v>IC/0036/02</v>
          </cell>
          <cell r="B416" t="str">
            <v>El Paso Energy International Company v. Argentine Republic; Decision on Jurisdiction; 27-April-2006; Spanish</v>
          </cell>
          <cell r="C416" t="str">
            <v>Pending [Revue Generale de Droit INternational Public ..]</v>
          </cell>
        </row>
        <row r="417">
          <cell r="A417" t="str">
            <v>NU/00206</v>
          </cell>
          <cell r="B417" t="str">
            <v>Ellias Assad Flutie Case, Decision of the Mixed Claims Commission United States-Venezuala, 1903</v>
          </cell>
          <cell r="C417" t="str">
            <v>Ellias Assad Flutie Case, Decision of the Mixed Claims Commission United States-Venezuala, (1903), IX R.I.A.A. 148.</v>
          </cell>
        </row>
        <row r="418">
          <cell r="A418" t="str">
            <v>NU/00351</v>
          </cell>
          <cell r="B418" t="str">
            <v>Embassy Limousines &amp; Services v. European Parliament, Case T-20396, Decision on Merits, 17 December 1998</v>
          </cell>
          <cell r="C418" t="str">
            <v>Embassy Limousines &amp; Services v. European Parliament, Case T-20396, Decision on Merits, (17 December 1998), [1998] E.C.R. II-4239 [European Court of Justice].</v>
          </cell>
          <cell r="D418" t="str">
            <v>Non-ITA</v>
          </cell>
        </row>
        <row r="419">
          <cell r="A419" t="str">
            <v>IC/0089/05</v>
          </cell>
          <cell r="B419" t="str">
            <v>Emilio Agustín Maffezini v. Kingdom of Spain, Award (Merits), 13-Nov-2000</v>
          </cell>
          <cell r="C419" t="str">
            <v>Emilio Agustín Maffezini v. Kingdom of Spain, ICSID Case No. ARB/97/7, Award (Merits), 13-Nov-2000</v>
          </cell>
        </row>
        <row r="420">
          <cell r="A420" t="str">
            <v>IC/0089/03</v>
          </cell>
          <cell r="B420" t="str">
            <v>Emilio Agustín Maffezini v. Kingdom of Spain, Decision on Jurisdiction, 25-Jan-2000</v>
          </cell>
          <cell r="C420" t="str">
            <v>Emilio Agustín Maffezini v. Kingdom of Spain, ICSID Case No. ARB/97/7, Decision on Jurisdiction, 25-Jan-2000</v>
          </cell>
        </row>
        <row r="421">
          <cell r="A421" t="str">
            <v>IC/0089/09</v>
          </cell>
          <cell r="B421" t="str">
            <v>Emilio Agustín Maffezini v. Kingdom of Spain, ICSID Case No. ARB/97/7, Decision on Request for Provisional Measures, 28 October 1999</v>
          </cell>
          <cell r="C421" t="str">
            <v>Emilio Agustín Maffezini v. Kingdom of Spain, ICSID Case No. ARB/97/7, Decision on Request for Provisional Measures, 28 October 1999, 16 ICSID Rev.—FILJ 207 (2001); 5 ICSID Rep. 387 (2002); 124 I.L.R.  6 (2003).</v>
          </cell>
          <cell r="D421" t="str">
            <v>ITA</v>
          </cell>
        </row>
        <row r="422">
          <cell r="A422" t="str">
            <v>IC/0089/06</v>
          </cell>
          <cell r="B422" t="str">
            <v>Emilio Agustín Maffezini v. Kingdom of Spain; Award (Merits); 13-November-2000; Spanish</v>
          </cell>
          <cell r="C422" t="str">
            <v>Pending [Revue Generale de Droit INternational Public ..]</v>
          </cell>
        </row>
        <row r="423">
          <cell r="A423" t="str">
            <v>IC/0089/04</v>
          </cell>
          <cell r="B423" t="str">
            <v>Emilio Agustín Maffezini v. Kingdom of Spain; Decision on Jurisdiction; 25-January-2000; Spanish</v>
          </cell>
          <cell r="C423" t="str">
            <v>Pending [Revue Generale de Droit INternational Public ..]</v>
          </cell>
        </row>
        <row r="424">
          <cell r="A424" t="str">
            <v>IC/0089/01</v>
          </cell>
          <cell r="B424" t="str">
            <v>Emilio Agustín Maffezini v. Kingdom of Spain; Decision on Provisional Measures; 28-October-1999; English</v>
          </cell>
          <cell r="C424" t="str">
            <v>Pending [Revue Generale de Droit INternational Public ..]</v>
          </cell>
        </row>
        <row r="425">
          <cell r="A425" t="str">
            <v>IC/0089/02</v>
          </cell>
          <cell r="B425" t="str">
            <v>Emilio Agustín Maffezini v. Kingdom of Spain; Decision on Provisional Measures; 28-October-1999; Spanish</v>
          </cell>
          <cell r="C425" t="str">
            <v>Pending [Revue Generale de Droit INternational Public ..]</v>
          </cell>
        </row>
        <row r="426">
          <cell r="A426" t="str">
            <v>IC/0089/08</v>
          </cell>
          <cell r="B426" t="str">
            <v>Emilio Agustín Maffezini v. Kingdom of Spain; Official Spanish Version of the Rectification; 31-January-2001; Spanish</v>
          </cell>
          <cell r="C426" t="str">
            <v>Pending [Revue Generale de Droit INternational Public ..]</v>
          </cell>
        </row>
        <row r="427">
          <cell r="A427" t="str">
            <v>IC/0089/07</v>
          </cell>
          <cell r="B427" t="str">
            <v>Emilio Agustín Maffezini v. Kingdom of Spain; Rectification of Award; 31-January-2001; English</v>
          </cell>
          <cell r="C427" t="str">
            <v>Pending [Revue Generale de Droit INternational Public ..]</v>
          </cell>
        </row>
        <row r="428">
          <cell r="A428" t="str">
            <v>IC/0099/01</v>
          </cell>
          <cell r="B428" t="str">
            <v>Empresa Eléctrica del Ecuador, Inc. v. Republic of Ecuador; Award; 02-Jun-09; English</v>
          </cell>
        </row>
        <row r="429">
          <cell r="A429" t="str">
            <v>IC/0099/02</v>
          </cell>
          <cell r="B429" t="str">
            <v>Empresa Eléctrica del Ecuador, Inc. v. Republic of Ecuador; Award; 02-Jun-09; Spanish</v>
          </cell>
        </row>
        <row r="430">
          <cell r="A430" t="str">
            <v>UN/0006/05</v>
          </cell>
          <cell r="B430" t="str">
            <v>EnCana Corporation v. Republic of Ecuador; Award; 03-February-2006; English</v>
          </cell>
          <cell r="C430" t="str">
            <v>Pending [Revue Generale de Droit INternational Public ..]</v>
          </cell>
        </row>
        <row r="431">
          <cell r="A431" t="str">
            <v>UN/0006/06</v>
          </cell>
          <cell r="B431" t="str">
            <v>EnCana Corporation v. Republic of Ecuador; Award; 03-February-2006; Spanish</v>
          </cell>
          <cell r="C431" t="str">
            <v>Pending [Revue Generale de Droit INternational Public ..]</v>
          </cell>
        </row>
        <row r="432">
          <cell r="A432" t="str">
            <v>UN/0006/01</v>
          </cell>
          <cell r="B432" t="str">
            <v>EnCana Corporation v. Republic of Ecuador; Interim Award - Request for Interim Measures of Protection; 31-January-2004; English</v>
          </cell>
          <cell r="C432" t="str">
            <v>Pending [Revue Generale de Droit INternational Public ..]</v>
          </cell>
        </row>
        <row r="433">
          <cell r="A433" t="str">
            <v>UN/0006/02</v>
          </cell>
          <cell r="B433" t="str">
            <v>EnCana Corporation v. Republic of Ecuador; Interim Award - Request for Interim Measures of Protection; 31-January-2004; Spanish</v>
          </cell>
          <cell r="C433" t="str">
            <v>Pending [Revue Generale de Droit INternational Public ..]</v>
          </cell>
        </row>
        <row r="434">
          <cell r="A434" t="str">
            <v>UN/0006/03</v>
          </cell>
          <cell r="B434" t="str">
            <v>EnCana Corporation v. Republic of Ecuador; Partial Award on Jurisdiction; 27-February-2004; English</v>
          </cell>
          <cell r="C434" t="str">
            <v>Pending [Revue Generale de Droit INternational Public ..]</v>
          </cell>
        </row>
        <row r="435">
          <cell r="A435" t="str">
            <v>UN/0006/04</v>
          </cell>
          <cell r="B435" t="str">
            <v>EnCana Corporation v. Republic of Ecuador; Partial Award on Jurisdiction; 27-February-2004; Spanish</v>
          </cell>
          <cell r="C435" t="str">
            <v>Pending [Revue Generale de Droit INternational Public ..]</v>
          </cell>
        </row>
        <row r="436">
          <cell r="A436" t="str">
            <v>UN/0006/07</v>
          </cell>
          <cell r="B436" t="str">
            <v>EnCana Corporation v. Republic of Ecuador; Partial Dissenting Opinion; 03-February-2006; English</v>
          </cell>
          <cell r="C436" t="str">
            <v>Pending [Revue Generale de Droit INternational Public ..]</v>
          </cell>
        </row>
        <row r="437">
          <cell r="A437" t="str">
            <v>UN/0006/08</v>
          </cell>
          <cell r="B437" t="str">
            <v>EnCana Corporation v. Republic of Ecuador; Partial Dissenting Opinion; 03-February-2006; Spanish</v>
          </cell>
          <cell r="C437" t="str">
            <v>Pending [Revue Generale de Droit INternational Public ..]</v>
          </cell>
        </row>
        <row r="438">
          <cell r="A438" t="str">
            <v>IC/0012/01</v>
          </cell>
          <cell r="B438" t="str">
            <v>Enron Creditors Recovery Corporation (formerly Enron Corporation) and Ponderosa Assets, L.P. v. Argentine Republic, ICSID Case No. ARB/01/3, Decision on Jurisdiction; 14 January 2004; English</v>
          </cell>
          <cell r="C438" t="str">
            <v>Enron Corporation and Ponderosa Assets, L.P. v. Argentine Republic, ICSID Case No. ARB/01/3, Decision on Jurisdiction; 14 January 2004; English</v>
          </cell>
        </row>
        <row r="439">
          <cell r="A439" t="str">
            <v>IC/0012/04</v>
          </cell>
          <cell r="B439" t="str">
            <v>Enron Creditors Recovery Corporation (formerly Enron Corporation) and Ponderosa Assets, L.P. v. Argentine Republic; Award; 22-May-2007; English</v>
          </cell>
          <cell r="C439" t="str">
            <v>Pending [Revue Generale de Droit INternational Public ..]</v>
          </cell>
        </row>
        <row r="440">
          <cell r="A440" t="str">
            <v>IC/0012/02</v>
          </cell>
          <cell r="B440" t="str">
            <v>Enron Creditors Recovery Corporation (formerly Enron Corporation) and Ponderosa Assets, L.P. v. Argentine Republic; Decision on Jurisdiction (Ancilliary Claim); 02-August-2004; English</v>
          </cell>
          <cell r="C440" t="str">
            <v>Pending [Revue Generale de Droit INternational Public ..]</v>
          </cell>
        </row>
        <row r="441">
          <cell r="A441" t="str">
            <v>IC/0012/03</v>
          </cell>
          <cell r="B441" t="str">
            <v>Enron Creditors Recovery Corporation (formerly Enron Corporation) and Ponderosa Assets, L.P. v. Argentine Republic; Decision on Jurisdiction (Ancilliary Claim); 02-August-2004; Spanish</v>
          </cell>
          <cell r="C441" t="str">
            <v>Pending [Revue Generale de Droit INternational Public ..]</v>
          </cell>
        </row>
        <row r="442">
          <cell r="A442" t="str">
            <v>IC/0012/05</v>
          </cell>
          <cell r="B442" t="str">
            <v>Enron Creditors Recovery Corporation (formerly Enron Corporation) and Ponderosa Assets, L.P. v. Argentine Republic; Decision on Rectification; 25-October-2007; English</v>
          </cell>
          <cell r="C442" t="str">
            <v>Pending [Revue Generale de Droit INternational Public ..]</v>
          </cell>
        </row>
        <row r="443">
          <cell r="A443" t="str">
            <v>IC/0012/06</v>
          </cell>
          <cell r="B443" t="str">
            <v>Enron Creditors Recovery Corporation (formerly Enron Corporation) and Ponderosa Assets, L.P. v. Argentine Republic; Decision on Rectification; 25-October-2007; Spanish</v>
          </cell>
          <cell r="C443" t="str">
            <v>Pending [Revue Generale de Droit INternational Public ..]</v>
          </cell>
        </row>
        <row r="444">
          <cell r="A444" t="str">
            <v>IC/0012/08</v>
          </cell>
          <cell r="B444" t="str">
            <v>Enron Creditors Recovery Corporation (formerly Enron Corporation) and Ponderosa Assets, L.P. v. Argentine Republic; Decision on Request for Continued Stay of Enforcement; 07-Oct-08; Spanish</v>
          </cell>
        </row>
        <row r="445">
          <cell r="A445" t="str">
            <v>IC/0012/07</v>
          </cell>
          <cell r="B445" t="str">
            <v>Enron Creditors Recovery Corporation (formerly Enron Corporation) and Ponderosa Assets, L.P. v. Argentine Republic; Decision on Request for Continued Stay of Enforcement; 07-October-2008; English</v>
          </cell>
          <cell r="C445" t="str">
            <v>Pending [Revue Generale de Droit INternational Public ..]</v>
          </cell>
        </row>
        <row r="446">
          <cell r="A446" t="str">
            <v>IC/0012/10</v>
          </cell>
          <cell r="B446" t="str">
            <v>Enron Creditors Recovery Corporation (formerly Enron Corporation) and Ponderosa Assets, L.P. v. Argentine Republic; Decision on the Application for Annulment of the Argentine Republic; 30-Jul-10; English</v>
          </cell>
          <cell r="C446" t="str">
            <v>Enron Corporation and Ponderosa Assets, L.P. v. Argentine Republic; Decision on the Application for Annulment of the Argentine Republic; 30-Jul-10; English</v>
          </cell>
          <cell r="D446" t="str">
            <v>ITA</v>
          </cell>
        </row>
        <row r="447">
          <cell r="A447" t="str">
            <v>IC/0012/09</v>
          </cell>
          <cell r="B447" t="str">
            <v>Enron Creditors Recovery Corporation (formerly Enron Corporation) and Ponderosa Assets, L.P. v. Argentine Republic; Decision on the Claimants’ Second Request to Lift Provisional Stay of Enforcement of the Award; 20-May-09; English</v>
          </cell>
        </row>
        <row r="448">
          <cell r="A448" t="str">
            <v>NU/00412</v>
          </cell>
          <cell r="B448" t="str">
            <v>Esso Australia Resources Ltd. and others v. The Hon. Sidney James Plowman, The Ministry for Energy and Minerals and others, (1995) 183 CLR 10 [High Court of Australia]</v>
          </cell>
          <cell r="C448" t="str">
            <v>Esso Australia Resources Ltd. and others v. The Hon. Sidney James Plowman, The Ministry for Energy and Minerals and others, (1995) 183 CLR 10 [High Court of Australia].</v>
          </cell>
          <cell r="D448" t="str">
            <v>Non-ITA</v>
          </cell>
        </row>
        <row r="449">
          <cell r="A449" t="str">
            <v>NU/00446</v>
          </cell>
          <cell r="B449" t="str">
            <v>Estate of Jean-Baptiste Caire v. United Mexican States (France/Mexico), 7 June 1929</v>
          </cell>
          <cell r="C449" t="str">
            <v xml:space="preserve">Estate of Jean-Baptiste Caire (France) v. United Mexican States, Decision No. 33, (7 June 1929), V R.I.A.A. 516.    </v>
          </cell>
          <cell r="D449" t="str">
            <v>Non-ITA</v>
          </cell>
        </row>
        <row r="450">
          <cell r="A450" t="str">
            <v>NU/00523</v>
          </cell>
          <cell r="B450" t="str">
            <v>E-Systems, Inc. v. The Islamic Republic of Iran, et al, Concurring Opinion of Howard M. Holtzmann and Richard M. Mosk, 9 February 1983</v>
          </cell>
          <cell r="C450" t="str">
            <v>E-Systems, Inc. v. The Islamic Republic of Iran, et al, Concurring Opinion of Howard M. Holtzmann and Richard M. Mosk, (9 February 1983), 2 Iran-U.S. C.T.R. 57.</v>
          </cell>
          <cell r="D450" t="str">
            <v>Non-ITA</v>
          </cell>
        </row>
        <row r="451">
          <cell r="A451" t="str">
            <v>NU/00522</v>
          </cell>
          <cell r="B451" t="str">
            <v>E-Systems, Inc. v. The Islamic Republic of Iran, et al., Award No. ITM 13-338-FT, 4 February 1983</v>
          </cell>
          <cell r="C451" t="str">
            <v>E-Systems, Inc. v. The Islamic Republic of Iran, et al., Interim Award No. ITM 13-338-FT, (4 February 1983), 2 Iran-U.S. C.T.R. 51.</v>
          </cell>
          <cell r="D451" t="str">
            <v>Non-ITA</v>
          </cell>
        </row>
        <row r="452">
          <cell r="A452" t="str">
            <v>NU/00455</v>
          </cell>
          <cell r="B452" t="str">
            <v>E-Systems, Inc. v. The Islamic Republic of Iran, et al., Award on Agreed Terms No. 94-388-1, 19 December 1983</v>
          </cell>
          <cell r="C452" t="str">
            <v>E-Systems, Inc. v. The Islamic Republic of Iran, et al., Award on Agreed Terms No. 94-388-1, (19 December 1983), 4 Iran-U.S. C.T.R. 197.</v>
          </cell>
          <cell r="D452" t="str">
            <v>Non-ITA</v>
          </cell>
        </row>
        <row r="453">
          <cell r="A453" t="str">
            <v>UN/0007/01</v>
          </cell>
          <cell r="B453" t="str">
            <v>Ethyl Corporation v. The Government of Canada, Decision on Jurisdiction, 24 June 1998</v>
          </cell>
          <cell r="C453" t="str">
            <v>Ethyl Corporation v. The Government of Canada, UNCITRAL , Award on Jurisdiction, 24-Jun-1998</v>
          </cell>
        </row>
        <row r="454">
          <cell r="A454" t="str">
            <v>UN/0007/02</v>
          </cell>
          <cell r="B454" t="str">
            <v>Ethyl Corporation v. The Government of Canada, Decision on place of arbitration</v>
          </cell>
          <cell r="C454" t="str">
            <v>Ethyl Corporation v. The Government of Canada, UNCITRAL , Decision on place of arbitration, 28-Nov-1997</v>
          </cell>
        </row>
        <row r="455">
          <cell r="A455" t="str">
            <v>UN/0007/02</v>
          </cell>
          <cell r="B455" t="str">
            <v>Ethyl Corporation v. The Government of Canada, Decision on place of arbitration (28 November 1997)</v>
          </cell>
          <cell r="C455" t="str">
            <v>Ethyl Corporation v. The Government of Canada, UNCITRAL , Decision on place of arbitration, 28-Nov-1997</v>
          </cell>
        </row>
        <row r="456">
          <cell r="A456" t="str">
            <v>UN/0007/05</v>
          </cell>
          <cell r="B456" t="str">
            <v>Ethyl Corporation v. The Government of Canada; Procedural Order - Decision on Place of Artbitration ; 01-December-1991; English</v>
          </cell>
          <cell r="C456" t="str">
            <v>Pending [Revue Generale de Droit INternational Public ..]</v>
          </cell>
        </row>
        <row r="457">
          <cell r="A457" t="str">
            <v>UN/0007/08</v>
          </cell>
          <cell r="B457" t="str">
            <v>Ethyl Corporation v. The Government of Canada; Procedural Order; 03-July-1998; English</v>
          </cell>
          <cell r="C457" t="str">
            <v>Pending [Revue Generale de Droit INternational Public ..]</v>
          </cell>
        </row>
        <row r="458">
          <cell r="A458" t="str">
            <v>UN/0007/09</v>
          </cell>
          <cell r="B458" t="str">
            <v>Ethyl Corporation v. The Government of Canada; Procedural Order; 08-July-1998; English</v>
          </cell>
          <cell r="C458" t="str">
            <v>Pending [Revue Generale de Droit INternational Public ..]</v>
          </cell>
        </row>
        <row r="459">
          <cell r="A459" t="str">
            <v>UN/0007/13</v>
          </cell>
          <cell r="B459" t="str">
            <v>Ethyl Corporation v. The Government of Canada; Procedural Order; 09-November-1998; English</v>
          </cell>
          <cell r="C459" t="str">
            <v>Pending [Revue Generale de Droit INternational Public ..]</v>
          </cell>
        </row>
        <row r="460">
          <cell r="A460" t="str">
            <v>UN/0007/10</v>
          </cell>
          <cell r="B460" t="str">
            <v>Ethyl Corporation v. The Government of Canada; Procedural Order; 10-July-1998; English</v>
          </cell>
          <cell r="C460" t="str">
            <v>Pending [Revue Generale de Droit INternational Public ..]</v>
          </cell>
        </row>
        <row r="461">
          <cell r="A461" t="str">
            <v>UN/0007/04</v>
          </cell>
          <cell r="B461" t="str">
            <v>Ethyl Corporation v. The Government of Canada; Procedural Order; 13-October-1991; English</v>
          </cell>
          <cell r="C461" t="str">
            <v>Pending [Revue Generale de Droit INternational Public ..]</v>
          </cell>
        </row>
        <row r="462">
          <cell r="A462" t="str">
            <v>UN/0007/17</v>
          </cell>
          <cell r="B462" t="str">
            <v>Ethyl Corporation v. The Government of Canada; Procedural Order; 16-March-1998; English</v>
          </cell>
          <cell r="C462" t="str">
            <v>Pending [Revue Generale de Droit INternational Public ..]</v>
          </cell>
        </row>
        <row r="463">
          <cell r="A463" t="str">
            <v>UN/0007/06</v>
          </cell>
          <cell r="B463" t="str">
            <v>Ethyl Corporation v. The Government of Canada; Procedural Order; 18-December-1991; English</v>
          </cell>
          <cell r="C463" t="str">
            <v>Pending [Revue Generale de Droit INternational Public ..]</v>
          </cell>
        </row>
        <row r="464">
          <cell r="A464" t="str">
            <v>UN/0007/11</v>
          </cell>
          <cell r="B464" t="str">
            <v>Ethyl Corporation v. The Government of Canada; Procedural Order; 21-July-1998; English</v>
          </cell>
          <cell r="C464" t="str">
            <v>Pending [Revue Generale de Droit INternational Public ..]</v>
          </cell>
        </row>
        <row r="465">
          <cell r="A465" t="str">
            <v>UN/0007/14</v>
          </cell>
          <cell r="B465" t="str">
            <v>Ethyl Corporation v. The Government of Canada; Procedural Order; 21-September-1991; English</v>
          </cell>
          <cell r="C465" t="str">
            <v>Pending [Revue Generale de Droit INternational Public ..]</v>
          </cell>
        </row>
        <row r="466">
          <cell r="A466" t="str">
            <v>UN/0007/12</v>
          </cell>
          <cell r="B466" t="str">
            <v>Ethyl Corporation v. The Government of Canada; Procedural Order; 21-September-1998; English</v>
          </cell>
          <cell r="C466" t="str">
            <v>Pending [Revue Generale de Droit INternational Public ..]</v>
          </cell>
        </row>
        <row r="467">
          <cell r="A467" t="str">
            <v>UN/0007/15</v>
          </cell>
          <cell r="B467" t="str">
            <v>Ethyl Corporation v. The Government of Canada; Procedural Order; 22-January-1998; English</v>
          </cell>
          <cell r="C467" t="str">
            <v>Pending [Revue Generale de Droit INternational Public ..]</v>
          </cell>
        </row>
        <row r="468">
          <cell r="A468" t="str">
            <v>UN/0007/07</v>
          </cell>
          <cell r="B468" t="str">
            <v>Ethyl Corporation v. The Government of Canada; Procedural Order; 22-September-1991; English</v>
          </cell>
          <cell r="C468" t="str">
            <v>Pending [Revue Generale de Droit INternational Public ..]</v>
          </cell>
        </row>
        <row r="469">
          <cell r="A469" t="str">
            <v>UN/0007/18</v>
          </cell>
          <cell r="B469" t="str">
            <v>Ethyl Corporation v. The Government of Canada; Procedural Order; 25-June-1998; English</v>
          </cell>
          <cell r="C469" t="str">
            <v>Pending [Revue Generale de Droit INternational Public ..]</v>
          </cell>
        </row>
        <row r="470">
          <cell r="A470" t="str">
            <v>UN/0007/16</v>
          </cell>
          <cell r="B470" t="str">
            <v>Ethyl Corporation v. The Government of Canada; Procedural Order; 26-January-1998; English</v>
          </cell>
          <cell r="C470" t="str">
            <v>Pending [Revue Generale de Droit INternational Public ..]</v>
          </cell>
        </row>
        <row r="471">
          <cell r="A471" t="str">
            <v>UN/0007/03</v>
          </cell>
          <cell r="B471" t="str">
            <v>Ethyl Corporation v. The Government of Canada; Procedural Order; Undated; English</v>
          </cell>
          <cell r="C471" t="str">
            <v>Pending [Revue Generale de Droit INternational Public ..]</v>
          </cell>
        </row>
        <row r="472">
          <cell r="A472" t="str">
            <v>IC/0093/05</v>
          </cell>
          <cell r="B472" t="str">
            <v>Eudoro A. Olguín v. Republic of Paraguay, Final Award, 26-Jul-2001</v>
          </cell>
          <cell r="C472" t="str">
            <v>Eudoro A. Olguín v. Republic of Paraguay, ICSID Case No. ARB/98/5, Final Award, 26-Jul-2001</v>
          </cell>
        </row>
        <row r="473">
          <cell r="A473" t="str">
            <v>IC/0093/02</v>
          </cell>
          <cell r="B473" t="str">
            <v>Eudoro A. Olguín v. Republic of Paraguay; Decision on Jurisdiction (Note: English translation reproduced with permission from ICSID Reports.)); 08-August-2000; English Unofficial</v>
          </cell>
          <cell r="C473" t="str">
            <v>Pending [Revue Generale de Droit INternational Public ..]</v>
          </cell>
        </row>
        <row r="474">
          <cell r="A474" t="str">
            <v>IC/0093/01</v>
          </cell>
          <cell r="B474" t="str">
            <v>Eudoro A. Olguín v. Republic of Paraguay; Decision on Jurisdiction; 08-August-2000; Spanish</v>
          </cell>
          <cell r="C474" t="str">
            <v>Pending [Revue Generale de Droit INternational Public ..]</v>
          </cell>
        </row>
        <row r="475">
          <cell r="A475" t="str">
            <v>IC/0093/04</v>
          </cell>
          <cell r="B475" t="str">
            <v>Eudoro A. Olguín v. Republic of Paraguay; Final Award; 26-July-2001; Spanish</v>
          </cell>
          <cell r="C475" t="str">
            <v>Pending [Revue Generale de Droit INternational Public ..]</v>
          </cell>
        </row>
        <row r="476">
          <cell r="A476" t="str">
            <v>AH/0001/01</v>
          </cell>
          <cell r="B476" t="str">
            <v>Eureko B.V. v. Republic of Poland, Partial Award, 19-Aug-2005</v>
          </cell>
          <cell r="C476" t="str">
            <v>Eureko B.V. v. Republic of Poland, Partial Award and Dissenting Opinion, 19-Aug-2005</v>
          </cell>
        </row>
        <row r="477">
          <cell r="A477" t="str">
            <v>AH/0001/06</v>
          </cell>
          <cell r="B477" t="str">
            <v>Eureko B.V. v. Republic of Poland; Dissenting Opinion of Professor Jerzy Rajski; 19-Aug-05; English</v>
          </cell>
        </row>
        <row r="478">
          <cell r="A478" t="str">
            <v>AH/0001/05</v>
          </cell>
          <cell r="B478" t="str">
            <v>Eureko B.V. v. Republic of Poland; Judgment of Court of First Instance of Brussels on challenge to arbitrator; 22-December-2006; English (excerpts)</v>
          </cell>
          <cell r="C478" t="str">
            <v>Pending [Revue Generale de Droit INternational Public ..]</v>
          </cell>
        </row>
        <row r="479">
          <cell r="A479" t="str">
            <v>AH/0001/04</v>
          </cell>
          <cell r="B479" t="str">
            <v>Eureko B.V. v. Republic of Poland; Judgment of Court of First Instance of Brussels on challenge to arbitrator; 22-December-2006; French</v>
          </cell>
          <cell r="C479" t="str">
            <v>Pending [Revue Generale de Droit INternational Public ..]</v>
          </cell>
        </row>
        <row r="480">
          <cell r="A480" t="str">
            <v>AH/0001/03</v>
          </cell>
          <cell r="B480" t="str">
            <v>Eureko B.V. v. Republic of Poland; Judgment of Court of First Instance of Brussels on setting aside of award; 23-November-2006; English (excerpts)</v>
          </cell>
          <cell r="C480" t="str">
            <v>Pending [Revue Generale de Droit INternational Public ..]</v>
          </cell>
        </row>
        <row r="481">
          <cell r="A481" t="str">
            <v>AH/0001/02</v>
          </cell>
          <cell r="B481" t="str">
            <v>Eureko B.V. v. Republic of Poland; Judgment of Court of First Instance of Brussels on setting aside of award; 23-November-2006; French</v>
          </cell>
          <cell r="C481" t="str">
            <v>Pending [Revue Generale de Droit INternational Public ..]</v>
          </cell>
        </row>
        <row r="482">
          <cell r="A482" t="str">
            <v>UN/0049/01</v>
          </cell>
          <cell r="B482" t="str">
            <v>Eureko B.V. v. The Slovak Republic, PCA Case No. 2008-13, Award on Jurisdiction, Arbitrability and Suspension, 26 October 2010</v>
          </cell>
          <cell r="C482" t="str">
            <v>Eureko B.V. v. The Slovak Republic, PCA Case No. 2008-13, Award on Jurisdiction, Arbitrability and Suspension, 26 October 2010</v>
          </cell>
          <cell r="D482" t="str">
            <v>ITA</v>
          </cell>
        </row>
        <row r="483">
          <cell r="A483" t="str">
            <v>AF/0018/01</v>
          </cell>
          <cell r="B483" t="str">
            <v>Europe Cement Investment &amp; Trade S.A. v. Republic of Turkey; Award; 13-Aug-09; English</v>
          </cell>
        </row>
        <row r="484">
          <cell r="A484" t="str">
            <v>NU/00576</v>
          </cell>
          <cell r="B484" t="str">
            <v xml:space="preserve">European Communities - Asbestos, (5 April 2001), WT/DS135/AB/R (Report of the Appellate Body) </v>
          </cell>
          <cell r="C484" t="str">
            <v>European Communities - Measures Affecting Asbestos and Asbestos-Containing Products, (5 April 2001), WTO Doc. WT/DS135/AB/R (Appellate Body Report).</v>
          </cell>
          <cell r="D484" t="str">
            <v>Non-ITA</v>
          </cell>
        </row>
        <row r="485">
          <cell r="A485" t="str">
            <v>NU/00505</v>
          </cell>
          <cell r="B485" t="str">
            <v>European Communities - Chicken Cuts (27 September 2005), WT/DS269/AB/R, WT/DS286/AB/R (Appelate Body Report)</v>
          </cell>
          <cell r="C485" t="str">
            <v>European Communities - Customs Classification of Frozen Boneless Chicken Cuts, (27 September 2005), WTO Doc. WT/DS269/AB/R, WT/DS286/AB/R (Appelate Body Report).</v>
          </cell>
          <cell r="D485" t="str">
            <v>Non-ITA</v>
          </cell>
        </row>
        <row r="486">
          <cell r="A486" t="str">
            <v>NU/00059</v>
          </cell>
          <cell r="B486" t="str">
            <v>European Communities - Customs Classification of Certain Computer Equipment, Report of the Panel</v>
          </cell>
          <cell r="C486" t="str">
            <v xml:space="preserve">European Communities - Customs Classification of Certain Computer Equipment, (5 February 1998), WTO Doc. WT/DS62/R, WT/DS67/R, WT/DS68/R (Panel Report). </v>
          </cell>
        </row>
        <row r="487">
          <cell r="A487" t="str">
            <v>NU/00060</v>
          </cell>
          <cell r="B487" t="str">
            <v>European Communities – Measures Affecting Asbestos and Asbestos-Containing Products, Report of the Panel</v>
          </cell>
          <cell r="C487" t="str">
            <v>European Communities – Measures Affecting Asbestos and Asbestos-Containing Products, (18 September 2000), WTO Doc. WT/DS135/R (Panel Report).</v>
          </cell>
        </row>
        <row r="488">
          <cell r="A488" t="str">
            <v>NU/00061</v>
          </cell>
          <cell r="B488" t="str">
            <v>European Communities – Regime for the Importation, Sale and Distribution of Bananas, Report of the Appellate Body</v>
          </cell>
          <cell r="C488" t="str">
            <v>European Communities – Regime for the Importation, Sale and Distribution of Bananas, (9 September 1997), WTO Doc. WT/DS27/AB/R (Appellate Body Report).</v>
          </cell>
        </row>
        <row r="489">
          <cell r="A489" t="str">
            <v>NU/00062</v>
          </cell>
          <cell r="B489" t="str">
            <v>European Communities – Regime for the Importation, Sale and Distribution of Bananas, Report of the Panel</v>
          </cell>
          <cell r="C489" t="str">
            <v>European Communities – Regime for the Importation, Sale and Distribution of Bananas, (22 May 1997), WTO Doc. WT/DS27/R/USA (Panel Report).</v>
          </cell>
        </row>
        <row r="490">
          <cell r="A490" t="str">
            <v>NU/00063</v>
          </cell>
          <cell r="B490" t="str">
            <v>European Economic Community - Payments and Subsidies Paid to Processors and Producers of Oilseeds and Related Animal-Feed Proteins, Panel Report</v>
          </cell>
          <cell r="C490" t="str">
            <v>European Economic Community - Payments and Subsidies Paid to Processors and Producers of Oilseeds and Related Animal-Feed Proteins, (25 January 1990, GATT Doc. L/6627, 37th Supp. B.I.S.D. (1990) 86 (Panel Report).</v>
          </cell>
        </row>
        <row r="491">
          <cell r="A491" t="str">
            <v>UN/0008/02</v>
          </cell>
          <cell r="B491" t="str">
            <v>European Media Ventures SA v. Czech Republic; Award on Jurisdiction; 15-May-2007; English</v>
          </cell>
          <cell r="C491" t="str">
            <v>Pending [Revue Generale de Droit INternational Public ..]</v>
          </cell>
        </row>
        <row r="492">
          <cell r="A492" t="str">
            <v>UN/0008/01</v>
          </cell>
          <cell r="B492" t="str">
            <v>European Media Ventures SA v. Czech Republic; Jurisidiction; 29-June-2005; English</v>
          </cell>
          <cell r="C492" t="str">
            <v>Pending [Revue Generale de Droit INternational Public ..]</v>
          </cell>
        </row>
        <row r="493">
          <cell r="A493" t="str">
            <v>UN/0008/03</v>
          </cell>
          <cell r="B493" t="str">
            <v>European Media Ventures SA v. Czech Republic; Set aside application, 5 December 2007; English [Queen's Bench Division]</v>
          </cell>
          <cell r="C493" t="str">
            <v>Pending [Revue Generale de Droit INternational Public ..]</v>
          </cell>
        </row>
        <row r="494">
          <cell r="A494" t="str">
            <v>NU/00487</v>
          </cell>
          <cell r="B494" t="str">
            <v>Expropriated Religious Properties Case (France/U.K./Spain/Portugual), Award, 2 September 1920</v>
          </cell>
          <cell r="C494" t="str">
            <v>Expropriated Religious Properties Case (France/U.K./Spain/Portugual), Award, (2 September 1920), 15 A.J.I.L. 99 (1921).</v>
          </cell>
          <cell r="D494" t="str">
            <v>Non-ITA</v>
          </cell>
        </row>
        <row r="495">
          <cell r="A495" t="str">
            <v>NU/00511</v>
          </cell>
          <cell r="B495" t="str">
            <v>Exxon Corp. v. National Iranian Oil Co. Iran-US Cl. Tribunal, Award, 28 October 1987</v>
          </cell>
          <cell r="C495" t="str">
            <v>Exxon Corp. v. National Iranian Oil Co., Award No. 322-154-3, (28 October 1987), 17 Iran-U.S. C.T.R. 3.</v>
          </cell>
          <cell r="D495" t="str">
            <v>Non-ITA</v>
          </cell>
        </row>
        <row r="496">
          <cell r="A496" t="str">
            <v>NU/00527</v>
          </cell>
          <cell r="B496" t="str">
            <v>Exxon Corp. v. National Iranian Oil Co. Iran-US Cl. Tribunal, Concurring Opinion of Judge Brower, 28 October 1987</v>
          </cell>
          <cell r="C496" t="str">
            <v>Exxon Corp. v. National Iranian Oil Co., Concurring Opinion of Judge Brower, Award No. 322-154-3, (28 October 1987), 17 Iran-U.S. C.T.R. 19.</v>
          </cell>
          <cell r="D496" t="str">
            <v>Non-ITA</v>
          </cell>
        </row>
        <row r="497">
          <cell r="A497" t="str">
            <v>NU/00154</v>
          </cell>
          <cell r="B497" t="str">
            <v>F. M. Smith (U.S.A.) v. United Mexican States,  Decision of the U.S.-Mexico Claims Commission, 10 April 1929</v>
          </cell>
          <cell r="C497" t="str">
            <v>F. M. Smith (U.S.A.) v. United Mexican States,  Decision of the U.S.-Mexico Claims Commission, (10 April 1929), IV R.I.A.A. 468.</v>
          </cell>
          <cell r="D497" t="str">
            <v>Non-ITA</v>
          </cell>
        </row>
        <row r="498">
          <cell r="A498" t="str">
            <v>NU/00064</v>
          </cell>
          <cell r="B498" t="str">
            <v>Fayed v. the United Kingdom, European Court of Human Rights</v>
          </cell>
          <cell r="C498" t="str">
            <v>Fayed v. the United Kingdom, Judgment, (21 September 1994),  no. 17101/90, 294B E.C.H.R. (Ser. A) [European Court of Human Rights].</v>
          </cell>
        </row>
        <row r="499">
          <cell r="A499" t="str">
            <v>IC/0085/02</v>
          </cell>
          <cell r="B499" t="str">
            <v>Fedax N.V. v. Republic of Venezuela; Award; 09-March-1998; English</v>
          </cell>
          <cell r="C499" t="str">
            <v>Pending [Revue Generale de Droit INternational Public ..]</v>
          </cell>
        </row>
        <row r="500">
          <cell r="A500" t="str">
            <v>IC/0085/01</v>
          </cell>
          <cell r="B500" t="str">
            <v>Fedax N.V. v. Republic of Venezuela; Decision on Jurisdiction; 11-July-1997; English</v>
          </cell>
          <cell r="C500" t="str">
            <v>Pending [Revue Generale de Droit INternational Public ..]</v>
          </cell>
        </row>
        <row r="501">
          <cell r="A501" t="str">
            <v>NU/00269</v>
          </cell>
          <cell r="B501" t="str">
            <v>Fei v. Columbia,  View of the Himan Rights Committee, 26 April 1995</v>
          </cell>
          <cell r="C501" t="str">
            <v>Fei v. Columbia,  View of the Himan Rights Committee, (26 April 1995), Communication No. 514/1992, U.N. Doc. CCPR/C/53/D/514/1992 (1995)</v>
          </cell>
          <cell r="D501" t="str">
            <v>Non-ITA</v>
          </cell>
        </row>
        <row r="502">
          <cell r="A502" t="str">
            <v>NU/00065</v>
          </cell>
          <cell r="B502" t="str">
            <v>Findlay v. Secretary of State for the Home Department, U.K. House of Lords</v>
          </cell>
          <cell r="C502" t="str">
            <v>Findlay v. Secretary of State for the Home Department, [1985] A.C. 318 [U.K. House of Lords].</v>
          </cell>
        </row>
        <row r="503">
          <cell r="A503" t="str">
            <v>NU/00066</v>
          </cell>
          <cell r="B503" t="str">
            <v>Finnish Ships Arbitration (United Kingdom/Finland), Award</v>
          </cell>
          <cell r="C503" t="str">
            <v xml:space="preserve">Finnish Ships Arbitration (United Kingdom/Finland), Award, (9 May 1934), III R.I.A.A. 1479. </v>
          </cell>
        </row>
        <row r="504">
          <cell r="A504" t="str">
            <v>AF/0004/02</v>
          </cell>
          <cell r="B504" t="str">
            <v>Fireman's Fund Insurance Company v. United Mexican States, Award</v>
          </cell>
          <cell r="C504" t="str">
            <v>Fireman's Fund Insurance Company v. United Mexican States, ICSID Case No. ARB(AF)/02/1, Award, 17-Jul-2006</v>
          </cell>
        </row>
        <row r="505">
          <cell r="A505" t="str">
            <v>AF/0004/01</v>
          </cell>
          <cell r="B505" t="str">
            <v>Fireman's Fund Insurance Company v. United Mexican States, Award on Jurisdiction</v>
          </cell>
          <cell r="C505" t="str">
            <v>Fireman's Fund Insurance Company v. United Mexican States, ICSID Case No. ARB(AF)/02/1, Award on Jurisdiction, 17-Jul-2003</v>
          </cell>
        </row>
        <row r="506">
          <cell r="A506" t="str">
            <v>NU/00553</v>
          </cell>
          <cell r="B506" t="str">
            <v>Fisheries case (United Kingdom v. Norway), 18 December 1951</v>
          </cell>
          <cell r="C506" t="str">
            <v>Fisheries case (United Kingdom v. Norway), Judgement, (18 December 1951), [1951] ICJ Reports 116</v>
          </cell>
          <cell r="D506" t="str">
            <v>Non-ITA</v>
          </cell>
        </row>
        <row r="507">
          <cell r="A507" t="str">
            <v>NU/00067</v>
          </cell>
          <cell r="B507" t="str">
            <v>Fisheries Jurisdiction Case (Spain v. Canada), Judgment on Jurisdiction, 4 December 1998</v>
          </cell>
          <cell r="C507" t="str">
            <v>Fisheries Jurisdiction Case (Spain v. Canada), Judgment on Jurisdiction, (4 December 1998), [1998] ICJ Rep. 432.</v>
          </cell>
        </row>
        <row r="508">
          <cell r="A508" t="str">
            <v>NU/00471</v>
          </cell>
          <cell r="B508" t="str">
            <v>Fisheries Jurisdiction Case (United Kingdom v. Icaland), Order on Provisional Measures, 17 August 1972</v>
          </cell>
          <cell r="C508" t="str">
            <v>Fisheries Jurisdiction Case (United Kingdom/Iceland), Order on Provisional Measures, (17 August 1972), [1972] I.C.J. Reports 12.</v>
          </cell>
          <cell r="D508" t="str">
            <v>Non-ITA</v>
          </cell>
        </row>
        <row r="509">
          <cell r="A509" t="str">
            <v>NU/00231</v>
          </cell>
          <cell r="B509" t="str">
            <v>Flanagan, Bradley, Clark &amp; Co. v. Venezuela, Award, (5 December 1885)</v>
          </cell>
          <cell r="C509" t="str">
            <v>Flanagan, Bradley, Clark &amp; Co. v. Venezuela, Award, (5 December 1885), in John Bassett Moore, History and Digest of International Arbitrations to Which the United States Has Been Party, 6 vols. (Washington, D.C.: Government Printing Office, 1898) at 3564.</v>
          </cell>
          <cell r="D509" t="str">
            <v>Non-ITA</v>
          </cell>
        </row>
        <row r="510">
          <cell r="A510" t="str">
            <v>NU/00267</v>
          </cell>
          <cell r="B510" t="str">
            <v>Floresmilo Bolaños v. Ecuador, Decision of Human Right Committee, 26 July 1989</v>
          </cell>
          <cell r="C510" t="str">
            <v>Floresmilo Bolaños v. Ecuador, Decision of Human Right Committee, (26 July 1989), Communication No. 238/1987, U.N. Doc. CCPR/C/36/D/238/1987 (1989).</v>
          </cell>
          <cell r="D510" t="str">
            <v>Non-ITA</v>
          </cell>
        </row>
        <row r="511">
          <cell r="A511" t="str">
            <v>NU/00068</v>
          </cell>
          <cell r="B511" t="str">
            <v>Fogarty v. United Kingdom, Decision on Merits</v>
          </cell>
          <cell r="C511" t="str">
            <v>Fogarty v. United Kingdom, Decision on Merits, (2001), Application No. 37112/97, (2002) 34 EHRR 12 [ECHR].</v>
          </cell>
        </row>
        <row r="512">
          <cell r="A512" t="str">
            <v>NU/00333</v>
          </cell>
          <cell r="B512" t="str">
            <v>Foremost Tehran, Inc., et al. and The Government of the Islamic Republic of Iran, et al., Award, 11 April 1986</v>
          </cell>
          <cell r="C512" t="str">
            <v>Foremost Tehran, Inc., et al. and The Government of the Islamic Republic of Iran, et al., Award, (11 April 1986), Award No. 220-37/231-1, 10 Iran.U.S.C.T.R. 228.</v>
          </cell>
          <cell r="D512" t="str">
            <v>Non-ITA</v>
          </cell>
        </row>
        <row r="513">
          <cell r="A513" t="str">
            <v>NU/00386</v>
          </cell>
          <cell r="B513" t="str">
            <v>Framatome SA et al v. Atomic Energy Organization of Iran, Award on Jurisdiction, (30 April 1982)</v>
          </cell>
          <cell r="C513" t="str">
            <v>Framatome SA et al v. Atomic Energy Organization of Iran, Award on Jurisdiction, (30 April 1982), ICC Case No. 3896, [1984] J.D.I. 58</v>
          </cell>
          <cell r="D513" t="str">
            <v>Non-ITA</v>
          </cell>
        </row>
        <row r="514">
          <cell r="A514" t="str">
            <v>OT/0001/01</v>
          </cell>
          <cell r="B514" t="str">
            <v>France Telecom v. Lebanon; Award; 22-February-2005; English</v>
          </cell>
          <cell r="C514" t="str">
            <v>Pending [Revue Generale de Droit INternational Public ..]</v>
          </cell>
        </row>
        <row r="515">
          <cell r="A515" t="str">
            <v>OT/0001/02</v>
          </cell>
          <cell r="B515" t="str">
            <v>France Telecom v. Lebanon; Swiss Federal Tribunal Decision I; 10-November-2005; French</v>
          </cell>
          <cell r="C515" t="str">
            <v>Pending [Revue Generale de Droit INternational Public ..]</v>
          </cell>
        </row>
        <row r="516">
          <cell r="A516" t="str">
            <v>OT/0001/03</v>
          </cell>
          <cell r="B516" t="str">
            <v>France Telecom v. Lebanon; Swiss Federal Tribunal Decision II; 10-November-2005; French</v>
          </cell>
          <cell r="C516" t="str">
            <v>Pending [Revue Generale de Droit INternational Public ..]</v>
          </cell>
        </row>
        <row r="517">
          <cell r="A517" t="str">
            <v>NU/00503</v>
          </cell>
          <cell r="B517" t="str">
            <v>Franco-Italian Claims Commission, Decisions No. 136, 171 and 196 (1951-1955)</v>
          </cell>
          <cell r="C517" t="str">
            <v>Décisions de la Commission de Conciliation Franco-Italienne, Différend concernant l'interprétation de l'article 79, par. 6, lettre C, du Traité de Paix (Biens italiens en Tunisie — Échange de lettres du 2 février 1951) — Décisions nos. 136, 171 et 196, (1</v>
          </cell>
          <cell r="D517" t="str">
            <v>Non-ITA</v>
          </cell>
        </row>
        <row r="518">
          <cell r="A518" t="str">
            <v>NU/00292</v>
          </cell>
          <cell r="B518" t="str">
            <v>Franqui Case, Award of the Spain-Venezuela Mixed Claims Commission, 1903</v>
          </cell>
          <cell r="C518" t="str">
            <v>Franqui Case, Award of the Spain-Venezuela Mixed Claims Commission, (1903), X R.I.A.A. 751.</v>
          </cell>
          <cell r="D518" t="str">
            <v>Non-ITA</v>
          </cell>
        </row>
        <row r="519">
          <cell r="A519" t="str">
            <v>NU/00264</v>
          </cell>
          <cell r="B519" t="str">
            <v>Franz and Maria Deisl v. Austria, Decision of Human Rights Committee, 27 July 2004</v>
          </cell>
          <cell r="C519" t="str">
            <v>Franz and Maria Deisl v. Austria, Decision of Human Rights Committee, (27 July 2004), Communication No. 1060/2002, U.N. Doc. CCPR/C/81/D/1060/2002 (2004)</v>
          </cell>
          <cell r="D519" t="str">
            <v>Non-ITA</v>
          </cell>
        </row>
        <row r="520">
          <cell r="A520" t="str">
            <v>OT/0005/01</v>
          </cell>
          <cell r="B520" t="str">
            <v>Franz Sedelmayer v. The Russia Federation; Award; 07-July-1998; English</v>
          </cell>
          <cell r="C520" t="str">
            <v>Pending [Revue Generale de Droit INternational Public ..]</v>
          </cell>
        </row>
        <row r="521">
          <cell r="A521" t="str">
            <v>OT/0005/02</v>
          </cell>
          <cell r="B521" t="str">
            <v>Franz Sedelmayer v. The Russia Federation; Judgment of the Svea Court of Appeal (Svea Hovrätt); 15-June-2005; English</v>
          </cell>
          <cell r="C521" t="str">
            <v>Pending [Revue Generale de Droit INternational Public ..]</v>
          </cell>
        </row>
        <row r="522">
          <cell r="A522" t="str">
            <v>OT/0005/03</v>
          </cell>
          <cell r="B522" t="str">
            <v>Franz Sedelmayer v. The Russia Federation; Judgment of the Svea Court of Appeal (Svea Hovrätt); 15-June-2005; Swedish</v>
          </cell>
          <cell r="C522" t="str">
            <v>Pending [Revue Generale de Droit INternational Public ..]</v>
          </cell>
        </row>
        <row r="523">
          <cell r="A523" t="str">
            <v>NU/00515</v>
          </cell>
          <cell r="B523" t="str">
            <v>Franz Völk v. S.P.R.L. Ets J. Vervaecke. - Reference for a preliminary ruling (1969) (Case 5-69)</v>
          </cell>
          <cell r="C523" t="str">
            <v>Franz Völk v S.P.R.L. Ets J. Vervaecke, Case no. 5-69, Judgment, (9 July 1969), [1969] E.C.R. 00295 _x000D_[European Court of Justice]</v>
          </cell>
          <cell r="D523" t="str">
            <v>Non-ITA</v>
          </cell>
        </row>
        <row r="524">
          <cell r="A524" t="str">
            <v>IC/0043/01</v>
          </cell>
          <cell r="B524" t="str">
            <v>Fraport AG Frankfurt Airport Services Worldwide v. Republic of the Philippines; Award; 16-August-2007; English</v>
          </cell>
          <cell r="C524" t="str">
            <v>Pending [Revue Generale de Droit INternational Public ..]</v>
          </cell>
        </row>
        <row r="525">
          <cell r="A525" t="str">
            <v>IC/0043/03</v>
          </cell>
          <cell r="B525" t="str">
            <v>Fraport AG Frankfurt Airport Services Worldwide v. Republic of the Philippines; Decision on Annulment; 23 December 2010; English</v>
          </cell>
          <cell r="C525" t="str">
            <v>Fraport AG Frankfurt Airport Services Worldwide v. Republic of the Philippines; Decision on Annulment; 23 December 2010; English</v>
          </cell>
          <cell r="D525" t="str">
            <v>ITA</v>
          </cell>
        </row>
        <row r="526">
          <cell r="A526" t="str">
            <v>IC/0043/02</v>
          </cell>
          <cell r="B526" t="str">
            <v>Fraport AG Frankfurt Airport Services Worldwide v. Republic of the Philippines; Dissenting Opinion of Mr. Bernardo M. Cremades; 16-August-2007; English</v>
          </cell>
          <cell r="C526" t="str">
            <v>Pending [Revue Generale de Droit INternational Public ..]</v>
          </cell>
        </row>
        <row r="527">
          <cell r="A527" t="str">
            <v>NU/00069</v>
          </cell>
          <cell r="B527" t="str">
            <v>Free Zones of Upper Savoy and the District of Gex (France/Switzerland), Judgment, (7 June 1932), P.C.I.J. (Ser. A/B) No. 46.</v>
          </cell>
          <cell r="C527" t="str">
            <v>Free Zones of Upper Savoy and the District of Gex (France/Switzerland), Judgment, (7 June 1932), P.C.I.J. (Ser. A/B) No. 46.</v>
          </cell>
        </row>
        <row r="528">
          <cell r="A528" t="str">
            <v>NU/00070</v>
          </cell>
          <cell r="B528" t="str">
            <v>Friedhelm Quiller &amp; Johann Heusmann v. Council of the European Union and Commission of the European Communities, Award</v>
          </cell>
          <cell r="C528" t="str">
            <v>Friedhelm Quiller &amp; Johann Heusmann v. Council of the European Union and Commission of the European Communities, Award, (25 May 1994), [1997] European Court Reports II-02247.</v>
          </cell>
        </row>
        <row r="529">
          <cell r="A529" t="str">
            <v>NU/00071</v>
          </cell>
          <cell r="B529" t="str">
            <v>Frontier AG and Brunner Sociedade v. Thomson CSF, ICC Case</v>
          </cell>
          <cell r="C529" t="str">
            <v xml:space="preserve">Frontier AG and Brunner Sociedade v. Thomson CSF, ICC Case No. 7664, Abdulhay Sayed, Corruption in International Trade and Commercial Arbitration (The Hague: Kluwer Law International, 2004) at 119. </v>
          </cell>
        </row>
        <row r="530">
          <cell r="A530" t="str">
            <v>NU/00534</v>
          </cell>
          <cell r="B530" t="str">
            <v>Frontier Dispute (Burkina-Faso/Republic of Mali), Order on Provisional Measures, 10 January 1986</v>
          </cell>
          <cell r="C530" t="str">
            <v>Frontier Dispute (Burkina-Faso/Republic of Mali), Order on Provisional Measures, (10 January 1986), [1986] I.C.J. Reports 3.</v>
          </cell>
          <cell r="D530" t="str">
            <v>Non-ITA</v>
          </cell>
        </row>
        <row r="531">
          <cell r="A531" t="str">
            <v>IC/0115/01</v>
          </cell>
          <cell r="B531" t="str">
            <v>F-W Oil Interests, Inc. v. Republic of Trinidad &amp; Tobago; Award; 03-Mar-06; English</v>
          </cell>
        </row>
        <row r="532">
          <cell r="A532" t="str">
            <v>NU/00072</v>
          </cell>
          <cell r="B532" t="str">
            <v>G. W. McNear, Inc. (U.S.A.) v United Mexican States, Award</v>
          </cell>
          <cell r="C532" t="str">
            <v xml:space="preserve">G. W. McNear, Inc. (U.S.A.) v United Mexican States, Award, (10 October 1928), 4 R.I.A.A. 373. </v>
          </cell>
        </row>
        <row r="533">
          <cell r="A533" t="str">
            <v>UN/0009/01</v>
          </cell>
          <cell r="B533" t="str">
            <v>Gami Investments, Inc. v. The Government of the United Mexican States, UNCITRAL Final Award, 15-Nov-2004</v>
          </cell>
          <cell r="C533" t="str">
            <v>Gami Investments, Inc. v. The Government of the United Mexican States, UNCITRAL Final Award, 15-Nov-2004</v>
          </cell>
        </row>
        <row r="534">
          <cell r="A534" t="str">
            <v>UN/0009/02</v>
          </cell>
          <cell r="B534" t="str">
            <v>Gami Investments, Inc. v. The Government of the United Mexican States; Procedural Order 1; Date N/A; English</v>
          </cell>
          <cell r="C534" t="str">
            <v>Pending [Revue Generale de Droit INternational Public ..]</v>
          </cell>
        </row>
        <row r="535">
          <cell r="A535" t="str">
            <v>UN/0009/03</v>
          </cell>
          <cell r="B535" t="str">
            <v>Gami Investments, Inc. v. The Government of the United Mexican States; Procedural Order 2; Date N/A; English</v>
          </cell>
          <cell r="C535" t="str">
            <v>Pending [Revue Generale de Droit INternational Public ..]</v>
          </cell>
        </row>
        <row r="536">
          <cell r="A536" t="str">
            <v>UN/0009/04</v>
          </cell>
          <cell r="B536" t="str">
            <v>Gami Investments, Inc. v. The Government of the United Mexican States; Procedural Order 3; Date N/A; English</v>
          </cell>
          <cell r="C536" t="str">
            <v>Pending [Revue Generale de Droit INternational Public ..]</v>
          </cell>
        </row>
        <row r="537">
          <cell r="A537" t="str">
            <v>UN/0009/05</v>
          </cell>
          <cell r="B537" t="str">
            <v>Gami Investments, Inc. v. The Government of the United Mexican States; Procedural Order 4; Date N/A; English</v>
          </cell>
          <cell r="C537" t="str">
            <v>Pending [Revue Generale de Droit INternational Public ..]</v>
          </cell>
        </row>
        <row r="538">
          <cell r="A538" t="str">
            <v>IC/0033/01</v>
          </cell>
          <cell r="B538" t="str">
            <v>Gas Natural SDG, S.A. v. Argentine Republic; Decision of the Tribunal on Preliminary Questions on Jurisidiction; 17-June-2005; English</v>
          </cell>
          <cell r="C538" t="str">
            <v>Pending [Revue Generale de Droit INternational Public ..]</v>
          </cell>
        </row>
        <row r="539">
          <cell r="A539" t="str">
            <v>IC/0033/02</v>
          </cell>
          <cell r="B539" t="str">
            <v>Gas Natural SDG, S.A. v. Argentine Republic; Decision of the Tribunal on Preliminary Questions on Jurisidiction; 17-June-2005; Spanish</v>
          </cell>
          <cell r="C539" t="str">
            <v>Pending [Revue Generale de Droit INternational Public ..]</v>
          </cell>
        </row>
        <row r="540">
          <cell r="A540" t="str">
            <v>NU/00567</v>
          </cell>
          <cell r="B540" t="str">
            <v>Gatoil International Incorporate v. la Société National Iranian Oil Company, Judgment, 17 December 1991 [Cour d'Appel de Paris]</v>
          </cell>
          <cell r="C540" t="str">
            <v>Gatoil International Incorporate v. la Société National Iranian Oil Company, Judgment, (17 December 1991) 1993:2 Revue de l'Arbitrage 281 (1993) [Cour d'Appel de Paris].</v>
          </cell>
          <cell r="D540" t="str">
            <v>Non-ITA</v>
          </cell>
        </row>
        <row r="541">
          <cell r="A541" t="str">
            <v>IC/0006/01</v>
          </cell>
          <cell r="B541" t="str">
            <v>Generation Ukraine Inc. v. Ukraine, Final Award, 16-Sep-2003</v>
          </cell>
          <cell r="C541" t="str">
            <v>Generation Ukraine Inc. v. Ukraine, ICSID Case No. ARB/00/9, Final Award, 16-Sep-2003</v>
          </cell>
        </row>
        <row r="542">
          <cell r="A542" t="str">
            <v>NU/00288</v>
          </cell>
          <cell r="B542" t="str">
            <v>Genie Lantman Elton (U.S.A.) v. United Mexican States, Decision of the Mexico-USA General Claims Commission, 13 May 1929</v>
          </cell>
          <cell r="C542" t="str">
            <v>Genie Lantman Elton (U.S.A.) v. United Mexican States, Decision of the Mexico-USA General Claims Commission, (13 May 1929), IV R.I.A.A. 529.</v>
          </cell>
          <cell r="D542" t="str">
            <v>Non-ITA</v>
          </cell>
        </row>
        <row r="543">
          <cell r="A543" t="str">
            <v>NU/00438</v>
          </cell>
          <cell r="B543" t="str">
            <v>Gentini case (of a general nature) (Italy/Venezuela) Award, 1903</v>
          </cell>
          <cell r="C543" t="str">
            <v>Gentini case (of a general nature) (Italy/Venezuela), Award, (1903), X R.I.A.A. 551.</v>
          </cell>
          <cell r="D543" t="str">
            <v>Non-ITA</v>
          </cell>
        </row>
        <row r="544">
          <cell r="A544" t="str">
            <v>NU/00073</v>
          </cell>
          <cell r="B544" t="str">
            <v>Georg von Deetzen v. Hauptzollamt Hamburg-Jonas, European Court of Justice</v>
          </cell>
          <cell r="C544" t="str">
            <v>Georg von Deetzen v. Hauptzollamt Hamburg-Jonas, Judgment, (28 April 1988), Case 170/86, [1988] E.C.R. 2355 [European Court of Justice].</v>
          </cell>
        </row>
        <row r="545">
          <cell r="A545" t="str">
            <v>NU/00298</v>
          </cell>
          <cell r="B545" t="str">
            <v>George David Richards (U.S.A.) v. United Mexican States, Decision of the Mexico-USA General Claims Commission, 23 July 1927</v>
          </cell>
          <cell r="C545" t="str">
            <v xml:space="preserve">George David Richards (U.S.A.) v. United Mexican States, Decision of the Mexico-USA General Claims Commission, (23 July 1927), IV R.I.A.A. 275. </v>
          </cell>
          <cell r="D545" t="str">
            <v>Non-ITA</v>
          </cell>
        </row>
        <row r="546">
          <cell r="A546" t="str">
            <v>NU/00332</v>
          </cell>
          <cell r="B546" t="str">
            <v>George E. Davidson (Homayounjah) v. The Government of the Islamic Republic of Iran, Award, 5 March 1998</v>
          </cell>
          <cell r="C546" t="str">
            <v>George E. Davidson (Homayounjah) v. The Government of the Islamic Republic of Iran, Award, (5 March 1998), Award No. 585-457-1, 34 Iran.U.S.C.T.R. 3.</v>
          </cell>
          <cell r="D546" t="str">
            <v>Non-ITA</v>
          </cell>
        </row>
        <row r="547">
          <cell r="A547" t="str">
            <v>NU/00074</v>
          </cell>
          <cell r="B547" t="str">
            <v>George W. Cook v. United Mexican States, Opinion</v>
          </cell>
          <cell r="C547" t="str">
            <v>George W. Cook v. United Mexican States, Opinion, (3 June 1927), 22 A.J.I.L. 189, IV R.I.A.A. 213.</v>
          </cell>
        </row>
        <row r="548">
          <cell r="A548" t="str">
            <v>NU/00075</v>
          </cell>
          <cell r="B548" t="str">
            <v>George W. Hopkins (U.S.A.) v. United Mexican States, Decision of the U.S.-Mexico Claims Commission</v>
          </cell>
          <cell r="C548" t="str">
            <v xml:space="preserve">George W. Hopkins (U.S.A.) v. United Mexican States, Decision of the U.S.-Mexican Claims Commission,  (31 March 1926), IV R.I.A.A. 41, 21 A.J.I.L. 161 (1927) </v>
          </cell>
        </row>
        <row r="549">
          <cell r="A549" t="str">
            <v>NU/00286</v>
          </cell>
          <cell r="B549" t="str">
            <v>Georges Pinson Case, Award of the France-Mexico Claims Commission</v>
          </cell>
          <cell r="C549" t="str">
            <v>Georges Pinson Case, Decision of the France-Mexico Claims Commission, (24 April 1928), V R.I.A.A. 327.</v>
          </cell>
          <cell r="D549" t="str">
            <v>Non-ITA</v>
          </cell>
        </row>
        <row r="550">
          <cell r="A550" t="str">
            <v>NU/00214</v>
          </cell>
          <cell r="B550" t="str">
            <v>German Settlers in Poland (Germany/Poland), (1923), Advisory Opinion</v>
          </cell>
          <cell r="C550" t="str">
            <v>German Settlers in Poland (Germany/Poland), Advisory Opinion, (1923), P.C.I.J. (Ser. B.) No. 5</v>
          </cell>
          <cell r="D550" t="str">
            <v>Non-ITA</v>
          </cell>
        </row>
        <row r="551">
          <cell r="A551" t="str">
            <v>IC/0103/01</v>
          </cell>
          <cell r="B551" t="str">
            <v>Giovanna a Beccara and others v. The Argentine Republic; Procedural Order No. 3 (Confidentiality Order); 27-Jan-10; English</v>
          </cell>
        </row>
        <row r="552">
          <cell r="A552" t="str">
            <v>UN/0010/06</v>
          </cell>
          <cell r="B552" t="str">
            <v>Glamis Gold, Ltd. v. The United States of America; Decision; 16-September-2005; English</v>
          </cell>
          <cell r="C552" t="str">
            <v>Pending [Revue Generale de Droit INternational Public ..]</v>
          </cell>
        </row>
        <row r="553">
          <cell r="A553" t="str">
            <v>UN/0010/10</v>
          </cell>
          <cell r="B553" t="str">
            <v>Glamis Gold, Ltd. v. The United States of America; Decision; 17-November-2005; English</v>
          </cell>
          <cell r="C553" t="str">
            <v>Pending [Revue Generale de Droit INternational Public ..]</v>
          </cell>
        </row>
        <row r="554">
          <cell r="A554" t="str">
            <v>UN/0010/04</v>
          </cell>
          <cell r="B554" t="str">
            <v>Glamis Gold, Ltd. v. The United States of America; Decision; 20-July-2005; English</v>
          </cell>
          <cell r="C554" t="str">
            <v>Pending [Revue Generale de Droit INternational Public ..]</v>
          </cell>
        </row>
        <row r="555">
          <cell r="A555" t="str">
            <v>UN/0010/18</v>
          </cell>
          <cell r="B555" t="str">
            <v>Glamis Gold, Ltd. v. The United States of America; Final Award; 08-June-2009; English</v>
          </cell>
          <cell r="C555" t="str">
            <v>Pending [Revue Generale de Droit INternational Public ..]</v>
          </cell>
        </row>
        <row r="556">
          <cell r="A556" t="str">
            <v>UN/0010/01</v>
          </cell>
          <cell r="B556" t="str">
            <v>Glamis Gold, Ltd. v. The United States of America; Procedural Order No. 1; 03-March-2005; English</v>
          </cell>
          <cell r="C556" t="str">
            <v>Pending [Revue Generale de Droit INternational Public ..]</v>
          </cell>
        </row>
        <row r="557">
          <cell r="A557" t="str">
            <v>UN/0010/15</v>
          </cell>
          <cell r="B557" t="str">
            <v>Glamis Gold, Ltd. v. The United States of America; Procedural Order No. 10; 22-February-2007; English</v>
          </cell>
          <cell r="C557" t="str">
            <v>Pending [Revue Generale de Droit INternational Public ..]</v>
          </cell>
        </row>
        <row r="558">
          <cell r="A558" t="str">
            <v>UN/0010/16</v>
          </cell>
          <cell r="B558" t="str">
            <v>Glamis Gold, Ltd. v. The United States of America; Procedural Order No. 11; 09-July-2007; English</v>
          </cell>
          <cell r="C558" t="str">
            <v>Pending [Revue Generale de Droit INternational Public ..]</v>
          </cell>
        </row>
        <row r="559">
          <cell r="A559" t="str">
            <v>UN/0010/17</v>
          </cell>
          <cell r="B559" t="str">
            <v>Glamis Gold, Ltd. v. The United States of America; Procedural Order No. 12; 28-August-2007; English</v>
          </cell>
          <cell r="C559" t="str">
            <v>Pending [Revue Generale de Droit INternational Public ..]</v>
          </cell>
        </row>
        <row r="560">
          <cell r="A560" t="str">
            <v>UN/0010/02</v>
          </cell>
          <cell r="B560" t="str">
            <v>Glamis Gold, Ltd. v. The United States of America; Procedural Order No. 2; 31-May-2005; English</v>
          </cell>
          <cell r="C560" t="str">
            <v>Pending [Revue Generale de Droit INternational Public ..]</v>
          </cell>
        </row>
        <row r="561">
          <cell r="A561" t="str">
            <v>UN/0010/03</v>
          </cell>
          <cell r="B561" t="str">
            <v>Glamis Gold, Ltd. v. The United States of America; Procedural Order No. 3; 21-June-2005; English</v>
          </cell>
          <cell r="C561" t="str">
            <v>Pending [Revue Generale de Droit INternational Public ..]</v>
          </cell>
        </row>
        <row r="562">
          <cell r="A562" t="str">
            <v>UN/0010/05</v>
          </cell>
          <cell r="B562" t="str">
            <v>Glamis Gold, Ltd. v. The United States of America; Procedural Order No. 4; 26-August-2005; English</v>
          </cell>
          <cell r="C562" t="str">
            <v>Pending [Revue Generale de Droit INternational Public ..]</v>
          </cell>
        </row>
        <row r="563">
          <cell r="A563" t="str">
            <v>UN/0010/07</v>
          </cell>
          <cell r="B563" t="str">
            <v>Glamis Gold, Ltd. v. The United States of America; Procedural Order No. 5; 19-September-2005; English</v>
          </cell>
          <cell r="C563" t="str">
            <v>Pending [Revue Generale de Droit INternational Public ..]</v>
          </cell>
        </row>
        <row r="564">
          <cell r="A564" t="str">
            <v>UN/0010/08</v>
          </cell>
          <cell r="B564" t="str">
            <v>Glamis Gold, Ltd. v. The United States of America; Procedural Order No. 6; 15-October-2005; English</v>
          </cell>
          <cell r="C564" t="str">
            <v>Pending [Revue Generale de Droit INternational Public ..]</v>
          </cell>
        </row>
        <row r="565">
          <cell r="A565" t="str">
            <v>UN/0010/09</v>
          </cell>
          <cell r="B565" t="str">
            <v>Glamis Gold, Ltd. v. The United States of America; Procedural Order No. 7; 10-November-2005; English</v>
          </cell>
          <cell r="C565" t="str">
            <v>Pending [Revue Generale de Droit INternational Public ..]</v>
          </cell>
        </row>
        <row r="566">
          <cell r="A566" t="str">
            <v>UN/0010/11</v>
          </cell>
          <cell r="B566" t="str">
            <v>Glamis Gold, Ltd. v. The United States of America; Procedural Order No. 8; 31-January-2006; English</v>
          </cell>
          <cell r="C566" t="str">
            <v>Pending [Revue Generale de Droit INternational Public ..]</v>
          </cell>
        </row>
        <row r="567">
          <cell r="A567" t="str">
            <v>UN/0010/14</v>
          </cell>
          <cell r="B567" t="str">
            <v>Glamis Gold, Ltd. v. The United States of America; Procedural Order No. 9; 31-October-2006; English</v>
          </cell>
          <cell r="C567" t="str">
            <v>Pending [Revue Generale de Droit INternational Public ..]</v>
          </cell>
        </row>
        <row r="568">
          <cell r="A568" t="str">
            <v>UN/0010/13</v>
          </cell>
          <cell r="B568" t="str">
            <v>Glamis Gold, Ltd. v. The United States of America; Tribunal Letter; 10-October-2006; English</v>
          </cell>
          <cell r="C568" t="str">
            <v>Pending [Revue Generale de Droit INternational Public ..]</v>
          </cell>
        </row>
        <row r="569">
          <cell r="A569" t="str">
            <v>UN/0010/12</v>
          </cell>
          <cell r="B569" t="str">
            <v>Glamis Gold, Ltd. v. The United States of America; Tribunal Letter; 25-April-2006; English</v>
          </cell>
          <cell r="C569" t="str">
            <v>Pending [Revue Generale de Droit INternational Public ..]</v>
          </cell>
        </row>
        <row r="570">
          <cell r="A570" t="str">
            <v>IC/0137/01</v>
          </cell>
          <cell r="B570" t="str">
            <v>Global Trading Resource Corp. and Globex International, Inc. v. Ukraine, ICSID Case No. ARB/09/11, Award, 1 December 2010</v>
          </cell>
          <cell r="C570" t="str">
            <v>Global Trading Resource Corp. and Globex International, Inc. v. Ukraine, ICSID Case No. ARB/09/11, Award, 1 December 2010</v>
          </cell>
          <cell r="D570" t="str">
            <v>ITA</v>
          </cell>
        </row>
        <row r="571">
          <cell r="A571" t="str">
            <v>NU/00484</v>
          </cell>
          <cell r="B571" t="str">
            <v>Government of Sudan v. Sudan People's Liberation Movement/Army (the 'Abyei' Arbitration), Final Award, 22 July 2009</v>
          </cell>
          <cell r="C571" t="str">
            <v>Government of Sudan v. Sudan People's Liberation Movement/Army (the 'Abyei' Arbitration), Permanent Court of Arbitration, Final Award, 22 July 2009 (available at: http://www.pca-cpa.org/).</v>
          </cell>
          <cell r="D571" t="str">
            <v>Non-ITA</v>
          </cell>
        </row>
        <row r="572">
          <cell r="A572" t="str">
            <v>NU/00372</v>
          </cell>
          <cell r="B572" t="str">
            <v>Gowen &amp; Copeland, 4 J.B. Moore, History and Digest of Intenrational Arbitrations to Which the United States has Been Party 3354 (1898)</v>
          </cell>
          <cell r="C572" t="str">
            <v>Gowen &amp; Copeland, in John Bassett Moore, History and Digest of International Arbitrations to Which the United States Has Been Party, 6 vols. (Washington, D.C.: Government Printing Office, 1898) at 3354.</v>
          </cell>
          <cell r="D572" t="str">
            <v>Non-ITA</v>
          </cell>
        </row>
        <row r="573">
          <cell r="A573" t="str">
            <v>NU/00556</v>
          </cell>
          <cell r="B573" t="str">
            <v xml:space="preserve">Grad Associate v. Venezuela, Order of the ad hoc Committee for Discontinuance of the Proceeding, 5 February 2002 </v>
          </cell>
          <cell r="C573" t="str">
            <v>GRAD Associates, P.A. v. Bolivarian Republic of Venezuela, ICSID Case No. ARB/00/3, Order of the ad hoc Committee for Discontinuance of the Proceeding, 5 February 2002.</v>
          </cell>
          <cell r="D573" t="str">
            <v>Non-ITA</v>
          </cell>
        </row>
        <row r="574">
          <cell r="A574" t="str">
            <v>UN/0011/01</v>
          </cell>
          <cell r="B574" t="str">
            <v>Grand River Enterprises Six Nations, Ltd., et al. v. United States of America; Decision on Objections to Jurisdiction; 20-July-2006; English</v>
          </cell>
          <cell r="C574" t="str">
            <v>Pending [Revue Generale de Droit INternational Public ..]</v>
          </cell>
        </row>
        <row r="575">
          <cell r="A575" t="str">
            <v>UN/0011/02</v>
          </cell>
          <cell r="B575" t="str">
            <v>Grand River Enterprises Six Nations, Ltd., et al. v. United States of America; Decision on the Challenge to Arbitrator; 28-November-2007; English</v>
          </cell>
          <cell r="C575" t="str">
            <v>Pending [Revue Generale de Droit INternational Public ..]</v>
          </cell>
        </row>
        <row r="576">
          <cell r="A576" t="str">
            <v>UN/0011/03</v>
          </cell>
          <cell r="B576" t="str">
            <v>Grand River Enterprises Six Nations, Ltd., et al. v. United States of America; Letter from the Tribunal ; 26-October-2005; English</v>
          </cell>
          <cell r="C576" t="str">
            <v>Pending [Revue Generale de Droit INternational Public ..]</v>
          </cell>
        </row>
        <row r="577">
          <cell r="A577" t="str">
            <v>UN/0011/04</v>
          </cell>
          <cell r="B577" t="str">
            <v>Grand River Enterprises Six Nations, Ltd., et al. v. United States of America; Procedural Order ; 14-March-2001; English</v>
          </cell>
          <cell r="C577" t="str">
            <v>Pending [Revue Generale de Droit INternational Public ..]</v>
          </cell>
        </row>
        <row r="578">
          <cell r="A578" t="str">
            <v>NU/00236</v>
          </cell>
          <cell r="B578" t="str">
            <v>Greek Government v. Vulkan Werke, Award of the Greco-German Mixed Arbitral Tribunal, (12 August 1925)</v>
          </cell>
          <cell r="C578" t="str">
            <v>Greek Government v. Vulkan Werke, Award of the Greco-German Mixed Arbitral Tribunal, (12 August 1925), 3 I.L.R. 402.</v>
          </cell>
          <cell r="D578" t="str">
            <v>Non-ITA</v>
          </cell>
        </row>
        <row r="579">
          <cell r="A579" t="str">
            <v>NU/00076</v>
          </cell>
          <cell r="B579" t="str">
            <v>Green v. Mexico (United States/Mexico), Decision of the U.S.-Mexico Claims Commission</v>
          </cell>
          <cell r="C579" t="str">
            <v>Green v. Mexico (United States/Mexico), Decision of the U.S.-Mexico Claims Commission, in John Bassett Moore, History and Digest of International Arbitrations to Which the United States Has Been Party, 6 vols. (Washington, D.C.: Government Printing Office</v>
          </cell>
        </row>
        <row r="580">
          <cell r="A580" t="str">
            <v>NU/00077</v>
          </cell>
          <cell r="B580" t="str">
            <v>Guatemala - Anti-Dumping Investigation Regarding Portland Cement from Mexico, Report of the Appellate Body</v>
          </cell>
          <cell r="C580" t="str">
            <v>Guatemala - Anti-Dumping Investigation Regarding Portland Cement from Mexico, (2 November 1998), WTO Doc. WT/DS60/AB/R (Appellate Body Report).</v>
          </cell>
        </row>
        <row r="581">
          <cell r="A581" t="str">
            <v>NU/00340</v>
          </cell>
          <cell r="B581" t="str">
            <v>Guinea Bissau v. Senegal, Arbitral Award, 30 July 1989</v>
          </cell>
          <cell r="C581" t="str">
            <v>Guinea Bissau v. Senegal, Award, (30 July 1989), 94 Revue Generale de Droit International Public 229 (1990).</v>
          </cell>
          <cell r="D581" t="str">
            <v>Non-ITA</v>
          </cell>
        </row>
        <row r="582">
          <cell r="A582" t="str">
            <v>IC/0127/01</v>
          </cell>
          <cell r="B582" t="str">
            <v>Gustav F W Hamester GmbH &amp; Co KG v. Republic of Ghana, Award, 16 June 2010, English</v>
          </cell>
          <cell r="C582" t="str">
            <v>Gustav F W Hamester GmbH &amp; Co KG v. Republic of Ghana, ICSID Case No. ARB/07/24, Award, 16 June 2010.</v>
          </cell>
          <cell r="D582" t="str">
            <v>ITA</v>
          </cell>
        </row>
        <row r="583">
          <cell r="A583" t="str">
            <v>NU/00078</v>
          </cell>
          <cell r="B583" t="str">
            <v>Hadley v. Baxendale, Court of Exchequer</v>
          </cell>
          <cell r="C583" t="str">
            <v>Hadley v. Baxendale, (1854), 9 Exch. 341, 156 Eng.Rep. 145 [Court of Exchequer].</v>
          </cell>
        </row>
        <row r="584">
          <cell r="A584" t="str">
            <v>NU/00079</v>
          </cell>
          <cell r="B584" t="str">
            <v>Hamilton v. Mendes (1761), Lord Mansfield</v>
          </cell>
          <cell r="C584" t="str">
            <v>Hamilton v. Mendes (1761), 2 Burr. 1198, 97 E.R. 787 [Lord Mansfield].</v>
          </cell>
        </row>
        <row r="585">
          <cell r="A585" t="str">
            <v>NU/00364</v>
          </cell>
          <cell r="B585" t="str">
            <v xml:space="preserve">Harris International Telecommunications, Inc. v. The Government of the Islamic Republic of Iran, Partial Award, (2 November 1987) </v>
          </cell>
          <cell r="C585" t="str">
            <v>Harris International Telecommunications, Inc. v. The Government of the Islamic Republic of Iran, Partial Award, (2 November 1987) 17  Iran.U.S.C.T.R. 31.</v>
          </cell>
          <cell r="D585" t="str">
            <v>Non-ITA</v>
          </cell>
        </row>
        <row r="586">
          <cell r="A586" t="str">
            <v>NU/00262</v>
          </cell>
          <cell r="B586" t="str">
            <v>Harry Roberts (U.S.A.) v. United Mexican States, Decision of the United States-Mexico Claims Commission, 2 November 1926</v>
          </cell>
          <cell r="C586" t="str">
            <v>Harry Roberts (U.S.A.) v. United Mexican States, Decision of the United States-Mexico Claims Commission, (2 November 1926), IV R.I.A.A. 100.</v>
          </cell>
          <cell r="D586" t="str">
            <v>Non-ITA</v>
          </cell>
        </row>
        <row r="587">
          <cell r="A587" t="str">
            <v>NU/00339</v>
          </cell>
          <cell r="B587" t="str">
            <v>Heathrow Airport User Charges (United States/United Kingdom), Award on the First Question, (1992)</v>
          </cell>
          <cell r="C587" t="str">
            <v xml:space="preserve">Heathrow Airport User Charges (United States/United Kingdom), Award on the First Question, 102 I.L.R. 215 (1992).
</v>
          </cell>
          <cell r="D587" t="str">
            <v>Non-ITA</v>
          </cell>
        </row>
        <row r="588">
          <cell r="A588" t="str">
            <v>IC/0061/03</v>
          </cell>
          <cell r="B588" t="str">
            <v>Helnan International Hotels A/S v. Arab Republic of Egypt, Decision of the ad hoc Committee, 14 June 2010, English</v>
          </cell>
          <cell r="C588" t="str">
            <v>Helnan International Hotels A/S v. Arab Republic of Egypt, ICSID Case No. ARB/05/19, Decision of the ad hoc Committee, 14 June 2010.</v>
          </cell>
          <cell r="D588" t="str">
            <v>ITA</v>
          </cell>
        </row>
        <row r="589">
          <cell r="A589" t="str">
            <v>IC/0061/02</v>
          </cell>
          <cell r="B589" t="str">
            <v>Helnan International Hotels A/S v. Arab Republic of Egypt; Award; 07-June-2008; English</v>
          </cell>
          <cell r="C589" t="str">
            <v>Pending [Revue Generale de Droit INternational Public ..]</v>
          </cell>
        </row>
        <row r="590">
          <cell r="A590" t="str">
            <v>IC/0061/01</v>
          </cell>
          <cell r="B590" t="str">
            <v>Helnan International Hotels A/S v. Arab Republic of Egypt; Decision on Jurisdiction; 17-October-2006; English</v>
          </cell>
          <cell r="C590" t="str">
            <v>Pending [Revue Generale de Droit INternational Public ..]</v>
          </cell>
        </row>
        <row r="591">
          <cell r="A591" t="str">
            <v>NU/00080</v>
          </cell>
          <cell r="B591" t="str">
            <v>Himpurna California Energy Ltd. (Bermuda) v. Pt. (Persero) Perusahaan Listruik Negara (Indonesia)), Final Award of ad hoc arbitration under UNCITRAL rules</v>
          </cell>
          <cell r="C591" t="str">
            <v>Himpurna California Energy Ltd. (Bermuda) v. Pt. (Persero) Perusahaan Listruik Negara (Indonesia), Final Award of ad hoc arbitration under UNCITRAL rules, (4 May 1999), XXV Y.C.A. 13 (2000).</v>
          </cell>
          <cell r="D591" t="str">
            <v>Non-ITA</v>
          </cell>
        </row>
        <row r="592">
          <cell r="A592" t="str">
            <v>NU/00402</v>
          </cell>
          <cell r="B592" t="str">
            <v>Holiday Inns S.A., Occidental Petroleum Corporation et al. v. Government of Morocco, Decision on Jurisdiction, 12 May 1974</v>
          </cell>
          <cell r="C592" t="str">
            <v>Holiday Inns S.A., Occidental Petroleum Corporation et al. v. Government of Morocco, Decision on Jurisdiction, 12 May 1974, ICSID Case No. ARB/72/1, unpublished - detailed description in P. Lalive, "The First ‘World Bank’ Arbitration (Holiday Inns v. Moro</v>
          </cell>
          <cell r="D592" t="str">
            <v>Non-ITA</v>
          </cell>
        </row>
        <row r="593">
          <cell r="A593" t="str">
            <v>NU/00474</v>
          </cell>
          <cell r="B593" t="str">
            <v>Holiday Inns S.A., Occidental Petroleum Corporation et al. v. Government of Morocco, Decision on Provisional Measures, 2 July 1972</v>
          </cell>
          <cell r="C593" t="str">
            <v>Holiday Inns S.A., Occidental Petroleum Corporation et al. v. Government of Morocco, Decision on Provisional Measures, (2 July 1972), ICSID Case No. ARB/72/1, unpublished - detailed description in P. Lalive, "The First ‘World Bank’ Arbitration (Holiday In</v>
          </cell>
          <cell r="D593" t="str">
            <v>Non-ITA</v>
          </cell>
        </row>
        <row r="594">
          <cell r="A594" t="str">
            <v>NU/00197</v>
          </cell>
          <cell r="B594" t="str">
            <v>Holiday Inns S.A., Occidental Petroleum Corporation et al. v. Government of Morocco, Order taking note of the discontinuance, 17 October 1978</v>
          </cell>
          <cell r="C594" t="str">
            <v xml:space="preserve">Holiday Inns S.A., Occidental Petroleum Corporation et al. v. Government of Morocco, Order taking note of the discontinuance, (17 October 1978), ICSID Case No. ARB/72/1, I ICSID Reports 645 (1993) </v>
          </cell>
        </row>
        <row r="595">
          <cell r="A595" t="str">
            <v>NU/00255</v>
          </cell>
          <cell r="B595" t="str">
            <v>Housing and Urban Services International, Inc. et al. v. The Islamic Republic of Iran, et al., Award, 22 November 1985</v>
          </cell>
          <cell r="C595" t="str">
            <v>Housing and Urban Services International, Inc. et al. v. The Islamic Republic of Iran, et al., Award, (22 November 1985), Award No. 201-174-1, 9 Iran.U.S.C.T.R. 313.</v>
          </cell>
          <cell r="D595" t="str">
            <v>Non-ITA</v>
          </cell>
        </row>
        <row r="596">
          <cell r="A596" t="str">
            <v>NU/00253</v>
          </cell>
          <cell r="B596" t="str">
            <v>Howard, Needles, Tammen &amp; Bergendorff v. The Islamic Republic of Iran, Award, 8 August 1986</v>
          </cell>
          <cell r="C596" t="str">
            <v>Howard, Needles, Tammen &amp; Bergendorff v. The Islamic Republic of Iran, Award, (8 August 1986), Award No. 244-68-2, 11 Iran.U.S.C.T.R. 314</v>
          </cell>
          <cell r="D596" t="str">
            <v>Non-ITA</v>
          </cell>
        </row>
        <row r="597">
          <cell r="A597" t="str">
            <v>NU/00279</v>
          </cell>
          <cell r="B597" t="str">
            <v xml:space="preserve">Howland Case, Decision of the USA-Venezuela Mixed Claims Commission, 1890 </v>
          </cell>
          <cell r="C597" t="str">
            <v xml:space="preserve">Howland Case, Decision of the USA/Venezuela Mixed Claims Commission, No. 18, (1890), in John Bassett Moore, History and Digest of International Arbitrations to Which the United States Has Been Party, 6 vols. (Washington, D.C.: Government Printing Office, </v>
          </cell>
          <cell r="D597" t="str">
            <v>Non-ITA</v>
          </cell>
        </row>
        <row r="598">
          <cell r="A598" t="str">
            <v>IC/0071/01</v>
          </cell>
          <cell r="B598" t="str">
            <v>Hrvatska Elektroprivreda d.d. v. Republic of Slovenia; Tribunal's Ruling on David Mildon QC's participation; 06-May-2008; English</v>
          </cell>
          <cell r="C598" t="str">
            <v>Pending [Revue Generale de Droit INternational Public ..]</v>
          </cell>
        </row>
        <row r="599">
          <cell r="A599" t="str">
            <v>NU/00081</v>
          </cell>
          <cell r="B599" t="str">
            <v>HTV Ltd v. Price Commission, Lord Denning</v>
          </cell>
          <cell r="C599" t="str">
            <v xml:space="preserve">HTV Ltd v. Price Commission, 1976 I.C.R. 170 [Lord Denning]. </v>
          </cell>
        </row>
        <row r="600">
          <cell r="A600" t="str">
            <v>UN/0039/01</v>
          </cell>
          <cell r="B600" t="str">
            <v>Hulley Enterprises Limited (Cyprus) v. The Russian Federation; Interim Award on Jurisdiction and Admissibility; 30-Nov-09; English</v>
          </cell>
        </row>
        <row r="601">
          <cell r="A601" t="str">
            <v>IC/0029/01</v>
          </cell>
          <cell r="B601" t="str">
            <v>Hussein Nuaman Soufraki v. United Arab Emirates, Award, 07-Jul-2004</v>
          </cell>
          <cell r="C601" t="str">
            <v>Hussein Nuaman Soufraki v. United Arab Emirates, ICSID Case No. ARB/02/7, Decision on Jurisdiction, 07-Jul-2004</v>
          </cell>
        </row>
        <row r="602">
          <cell r="A602" t="str">
            <v>IC/0029/03</v>
          </cell>
          <cell r="B602" t="str">
            <v>Hussein Nuaman Soufraki v. United Arab Emirates; Decision of the Ad Hoc Committee on the Application for Annulment of Mr Soufraki; 05-June-2007; English</v>
          </cell>
          <cell r="C602" t="str">
            <v>Pending [Revue Generale de Droit INternational Public ..]</v>
          </cell>
        </row>
        <row r="603">
          <cell r="A603" t="str">
            <v>IC/0029/05</v>
          </cell>
          <cell r="B603" t="str">
            <v>Hussein Nuaman Soufraki v. United Arab Emirates; Rectification of the Annulment Decision; 13-August-2007; English</v>
          </cell>
          <cell r="C603" t="str">
            <v>Pending [Revue Generale de Droit INternational Public ..]</v>
          </cell>
        </row>
        <row r="604">
          <cell r="A604" t="str">
            <v>IC/0029/02</v>
          </cell>
          <cell r="B604" t="str">
            <v>Hussein Nuaman Soufraki v. United Arab Emirates; Separate Opinion and Statement of Dissent; 27-May-2007; English</v>
          </cell>
          <cell r="C604" t="str">
            <v>Pending [Revue Generale de Droit INternational Public ..]</v>
          </cell>
        </row>
        <row r="605">
          <cell r="A605" t="str">
            <v>NU/00254</v>
          </cell>
          <cell r="B605" t="str">
            <v>Ian L. McHarg v. The Islamic Republic of Iran, Award, 17 December 1986</v>
          </cell>
          <cell r="C605" t="str">
            <v>Ian L. McHarg v. The Islamic Republic of Iran, Award, (17 December 1986), Award No. 282-10853, 13 Iran.U.S.C.T.R. 302.</v>
          </cell>
          <cell r="D605" t="str">
            <v>Non-ITA</v>
          </cell>
        </row>
        <row r="606">
          <cell r="A606" t="str">
            <v>IC/0020/04</v>
          </cell>
          <cell r="B606" t="str">
            <v>IBM World Trade Corp. v. Republic of Ecuador; Award embodying Parties' Settlement; 22-July-2004; English</v>
          </cell>
          <cell r="C606" t="str">
            <v>Pending [Revue Generale de Droit INternational Public ..]</v>
          </cell>
        </row>
        <row r="607">
          <cell r="A607" t="str">
            <v>IC/0020/02</v>
          </cell>
          <cell r="B607" t="str">
            <v>IBM World Trade Corp. v. Republic of Ecuador; Decision on Jurisdiction; 22-December-2003; English Unofficial</v>
          </cell>
          <cell r="C607" t="str">
            <v>Pending [Revue Generale de Droit INternational Public ..]</v>
          </cell>
        </row>
        <row r="608">
          <cell r="A608" t="str">
            <v>IC/0020/01</v>
          </cell>
          <cell r="B608" t="str">
            <v>IBM World Trade Corp. v. Republic of Ecuador; Decision on Jurisdiction; 22-December-2003; Spanish</v>
          </cell>
          <cell r="C608" t="str">
            <v>Pending [Revue Generale de Droit INternational Public ..]</v>
          </cell>
        </row>
        <row r="609">
          <cell r="A609" t="str">
            <v>IC/0020/05</v>
          </cell>
          <cell r="B609" t="str">
            <v>IBM World Trade Corp. v. Republic of Ecuador; Dissenting Opinion on Jurisdiction; 22-Dec-2003; English</v>
          </cell>
        </row>
        <row r="610">
          <cell r="A610" t="str">
            <v>IC/0020/03</v>
          </cell>
          <cell r="B610" t="str">
            <v>IBM World Trade Corp. v. Republic of Ecuador; Dissenting Opinion on Jurisdiction; 22-December-2003; Spanish</v>
          </cell>
          <cell r="C610" t="str">
            <v>Pending [Revue Generale de Droit INternational Public ..]</v>
          </cell>
        </row>
        <row r="611">
          <cell r="A611" t="str">
            <v>NU/00565</v>
          </cell>
          <cell r="B611" t="str">
            <v>ICC Case No. 1939, Award, (1971)</v>
          </cell>
          <cell r="C611" t="str">
            <v>ICC Case No. 1939, Award, (1971), I Collection of ICC Arbitral Awards 222 (1994).</v>
          </cell>
          <cell r="D611" t="str">
            <v>Non-ITA</v>
          </cell>
        </row>
        <row r="612">
          <cell r="A612" t="str">
            <v>NU/00082</v>
          </cell>
          <cell r="B612" t="str">
            <v>ICC Case No. 5622, Final Award</v>
          </cell>
          <cell r="C612" t="str">
            <v>ICC Case No. 5622, Final Award, (1988), [1993] Rev. Arb. 327, XIX Y.C.A. 105 (1994).</v>
          </cell>
        </row>
        <row r="613">
          <cell r="A613" t="str">
            <v>NU/00083</v>
          </cell>
          <cell r="B613" t="str">
            <v>ICC Case No. 6497, Final Award</v>
          </cell>
          <cell r="C613" t="str">
            <v>ICC Case No. 6497, Final Award, (1994), XXIV Y.C.A. 71 (1999).</v>
          </cell>
        </row>
        <row r="614">
          <cell r="A614" t="str">
            <v>NU/00084</v>
          </cell>
          <cell r="B614" t="str">
            <v>ICC Case No. 8694, Award</v>
          </cell>
          <cell r="C614" t="str">
            <v>ICC Case No. 8694, Award, (1996), 124 Journal du Droit International (Clunet) 1056 (1997).</v>
          </cell>
        </row>
        <row r="615">
          <cell r="A615" t="str">
            <v>NU/00085</v>
          </cell>
          <cell r="B615" t="str">
            <v>ICC Case No. 8891</v>
          </cell>
          <cell r="C615" t="str">
            <v>ICC Case No. 8891, (1998), 127 Journal du Droit International (Clunet) 1076 (2000).</v>
          </cell>
        </row>
        <row r="616">
          <cell r="A616" t="str">
            <v>UN/0042/01</v>
          </cell>
          <cell r="B616" t="str">
            <v xml:space="preserve">ICS Inspection and Control Services Limited (United Kingdom) v. Republic of Argentina; Decision on Challenge to Arbitrator; 17-Dec-09; </v>
          </cell>
        </row>
        <row r="617">
          <cell r="A617" t="str">
            <v>NU/00462</v>
          </cell>
          <cell r="B617" t="str">
            <v>Ilaşcu and Others v. Moldova and Russia, Application No. 48787/99, Judgment (Merits and Just Satisfaction), 8 July 2004 [European Court of Human Rights]</v>
          </cell>
          <cell r="C617" t="str">
            <v>Ilaşcu and Others v. Moldova and Russia, Application No. 48787/99, Judgment (Merits and Just Satisfaction), (8 July 2004), [2004] VII E.C.H.R. [European Court of Human Rights].</v>
          </cell>
          <cell r="D617" t="str">
            <v>Non-ITA</v>
          </cell>
        </row>
        <row r="618">
          <cell r="A618" t="str">
            <v>IC/0047/01</v>
          </cell>
          <cell r="B618" t="str">
            <v>Impregilo S.p.A. v. Islamic Republic of Pakistan; Decision on Jurisdiction; 22-April-2005; English</v>
          </cell>
          <cell r="C618" t="str">
            <v>Pending [Revue Generale de Droit INternational Public ..]</v>
          </cell>
        </row>
        <row r="619">
          <cell r="A619" t="str">
            <v>NU/00327</v>
          </cell>
          <cell r="B619" t="str">
            <v>In Re Medicaments and Related Classes of Goods (no. 2), Judgment, 17 November 2000 [Court of Appeal on England and Wales]</v>
          </cell>
          <cell r="C619" t="str">
            <v>In Re Medicaments and Related Classes of Goods (no. 2), Judgment, 17 November 2000, [2001] 1 WLR 700 [Court of Appeal of England and Wales].</v>
          </cell>
          <cell r="D619" t="str">
            <v>Non-ITA</v>
          </cell>
        </row>
        <row r="620">
          <cell r="A620" t="str">
            <v>NU/00476</v>
          </cell>
          <cell r="B620" t="str">
            <v>In re Pinochet [1999] http://www.parliament.the-stationery-office.co.uk/pa/ld199899/ldjudgmt/jd990115/pino01.htm</v>
          </cell>
          <cell r="C620" t="str">
            <v>In re Pinochet [1999] UKHL 1; [2000] 1 AC 119; [1999] 1 All ER 577; [1999] 2 WLR 272 (15th January, 1999)</v>
          </cell>
          <cell r="D620" t="str">
            <v>Non-ITA</v>
          </cell>
        </row>
        <row r="621">
          <cell r="A621" t="str">
            <v>NU/00086</v>
          </cell>
          <cell r="B621" t="str">
            <v>In the Matter of the S.S. Newchang, Award</v>
          </cell>
          <cell r="C621" t="str">
            <v>In the Matter of the S.S. Newchang,  Award, Claim No. 21, 16 A.J.I.L. 323 (1922).</v>
          </cell>
        </row>
        <row r="622">
          <cell r="A622" t="str">
            <v>NU/00558</v>
          </cell>
          <cell r="B622" t="str">
            <v>INA Corporation v. The Government of the Islamic Republic of Iran, Award, 13 August 1985</v>
          </cell>
          <cell r="C622" t="str">
            <v>INA Corporation v. The Government of the Islamic Republic of Iran, Award, (13 August 1985), Award No. 184-161-1, 8 Iran-U.S.C.T.R. 373; http://www.iusct.org/lists/list-04.html; http://assets.cambridge.org/97805218/67146/frontmatter/9780521867146_frontmatt</v>
          </cell>
          <cell r="D622" t="str">
            <v>Non-ITA</v>
          </cell>
        </row>
        <row r="623">
          <cell r="A623" t="str">
            <v>IC/0044/02</v>
          </cell>
          <cell r="B623" t="str">
            <v>Inceysa Vallisoletana S.L. v. Republic of El Salvador; Award; 02-August-2006; English</v>
          </cell>
          <cell r="C623" t="str">
            <v>Pending [Revue Generale de Droit INternational Public ..]</v>
          </cell>
        </row>
        <row r="624">
          <cell r="A624" t="str">
            <v>IC/0044/01</v>
          </cell>
          <cell r="B624" t="str">
            <v>Inceysa Vallisoletana S.L. v. Republic of El Salvador; Award; 02-August-2006; Spanish</v>
          </cell>
          <cell r="C624" t="str">
            <v>Pending [Revue Generale de Droit INternational Public ..]</v>
          </cell>
        </row>
        <row r="625">
          <cell r="A625" t="str">
            <v>NU/00087</v>
          </cell>
          <cell r="B625" t="str">
            <v>India - Patent Protection for Pharmaceutical and Agricultural Chemical Products, Report of the Appellate Body</v>
          </cell>
          <cell r="C625" t="str">
            <v>India - Patent Protection for Pharmaceutical and Agricultural Chemical Products, (19 December 1997), WTO. Doc. WT/DS50/AB/R (Appellate Body Report).</v>
          </cell>
        </row>
        <row r="626">
          <cell r="A626" t="str">
            <v>NU/00088</v>
          </cell>
          <cell r="B626" t="str">
            <v>India - Patent Protection for Pharmaceutical and Agricultural Chemical Products, Report of the Panel</v>
          </cell>
          <cell r="C626" t="str">
            <v>India - Patent Protection for Pharmaceutical and Agricultural Chemical Products, (5 September 1997), WTO Doc. WT/DS50/R (Panel Report).</v>
          </cell>
        </row>
        <row r="627">
          <cell r="A627" t="str">
            <v>NU/00089</v>
          </cell>
          <cell r="B627" t="str">
            <v>Indonesia – Certain Measures Affecting the Automobile Industry, Report of the Panel</v>
          </cell>
          <cell r="C627" t="str">
            <v>Indonesia – Certain Measures Affecting the Automobile Industry, (2 July 1998), WTO Doc. WT/DS54/R, WT/DS55R, WT/DS59R, WT/DS64/R (Panel Report).</v>
          </cell>
        </row>
        <row r="628">
          <cell r="A628" t="str">
            <v>IC/0048/01</v>
          </cell>
          <cell r="B628" t="str">
            <v>Industria Nacional de Alimentos, S.A. and Indalsa Perú, S.A. (formerly Empresas Lucchetti, S.A. and Lucchetti Perú, S.A.) v. Republic of Peru, Award, 07-Feb-2005</v>
          </cell>
          <cell r="C628" t="str">
            <v>Industria Nacional de Alimentos, S.A. and Indalsa Perú, S.A. (formerly Empresas Lucchetti, S.A. and Lucchetti Perú, S.A.) v. Republic of Peru, ICSID Case No. ARB/03/4, Award, 07-Feb-2005</v>
          </cell>
        </row>
        <row r="629">
          <cell r="A629" t="str">
            <v>IC/0048/03</v>
          </cell>
          <cell r="B629" t="str">
            <v>Industria Nacional de Alimentos, S.A. and Indalsa Perú, S.A. (formerly Empresas Lucchetti, S.A. and Lucchetti Perú, S.A.) v. Republic of Peru; Decision on Annulment; 05-September-2007; English</v>
          </cell>
          <cell r="C629" t="str">
            <v>Pending [Revue Generale de Droit INternational Public ..]</v>
          </cell>
        </row>
        <row r="630">
          <cell r="A630" t="str">
            <v>IC/0048/05</v>
          </cell>
          <cell r="B630" t="str">
            <v>Industria Nacional de Alimentos, S.A. and Indalsa Perú, S.A. (formerly Empresas Lucchetti, S.A. and Lucchetti Perú, S.A.) v. Republic of Peru; Decision on the Rectification; 30-November-2007; English</v>
          </cell>
          <cell r="C630" t="str">
            <v>Pending [Revue Generale de Droit INternational Public ..]</v>
          </cell>
        </row>
        <row r="631">
          <cell r="A631" t="str">
            <v>IC/0048/07</v>
          </cell>
          <cell r="B631" t="str">
            <v>Industria Nacional de Alimentos, S.A. and Indalsa Perú, S.A. (formerly Empresas Lucchetti, S.A. and Lucchetti Perú, S.A.) v. Republic of Peru; Dissenting Opinion of Sir Franklin Berman; 05-September-2007; English</v>
          </cell>
          <cell r="C631" t="str">
            <v>Industria Nacional de Alimentos, S.A. and Indalsa Perú, S.A. (formerly Empresas Lucchetti, S.A. and Lucchetti Perú, S.A.) v. Republic of Peru; Decision on Annulment; 05-September-2007; English</v>
          </cell>
        </row>
        <row r="632">
          <cell r="A632" t="str">
            <v>NU/00390</v>
          </cell>
          <cell r="B632" t="str">
            <v>Ingfried Hochbaum v. Commission of the European Communities, Judgment, 17 January 1992 [European Court of Justice (First Chamber)]</v>
          </cell>
          <cell r="C632" t="str">
            <v>Ingfried Hochbaum v. Commission of the European Communities, Judgment, 17 January 1992, Case C107/90 P, [1992] E.C.R. I-00157 [European Court of Justice (First Chamber)].</v>
          </cell>
          <cell r="D632" t="str">
            <v>Non-ITA</v>
          </cell>
        </row>
        <row r="633">
          <cell r="A633" t="str">
            <v>IC/0123/01</v>
          </cell>
          <cell r="B633" t="str">
            <v>Inmaris Perestroika Sailing Maritime Services GmbH and others v. Ukraine; Decision on Jurisdiction; 08-Mar-10; English</v>
          </cell>
        </row>
        <row r="634">
          <cell r="A634" t="str">
            <v>NU/00090</v>
          </cell>
          <cell r="B634" t="str">
            <v>Interhandel Case (Switzerland/United States), Judgment,</v>
          </cell>
          <cell r="C634" t="str">
            <v>Interhandel Case (Switzerland/United States), Judgment, (21 March 1959), [1959] I.C.J. Reports 6.</v>
          </cell>
        </row>
        <row r="635">
          <cell r="A635" t="str">
            <v>NU/00091</v>
          </cell>
          <cell r="B635" t="str">
            <v>International Schools Services, Inc. v. Iran-United States Islamic Republic of Iran National Claims Tribunal Defense Industries Organization, Award</v>
          </cell>
          <cell r="C635" t="str">
            <v>International Schools Services, Inc. v. Iran-United States Islamic Republic of Iran National Claims Tribunal Defense Industries Organization, Award, (30 January 1986), Award No. ITL 57-123-1, 10 Iran.U.S.C.T.R. 6.</v>
          </cell>
        </row>
        <row r="636">
          <cell r="A636" t="str">
            <v>UN/0012/02</v>
          </cell>
          <cell r="B636" t="str">
            <v>International Thunderbird Gaming Corporation v. The United Mexican States, Arbitral Award, 26 January 2006</v>
          </cell>
          <cell r="C636" t="str">
            <v>International Thunderbird Gaming Corporation v. United Mexican States, UNCITRAL, Arbitral Award, 26 January 2006</v>
          </cell>
        </row>
        <row r="637">
          <cell r="A637" t="str">
            <v>UN/0012/01</v>
          </cell>
          <cell r="B637" t="str">
            <v>International Thunderbird Gaming Corporation v. The United Mexican States, Separate Opinion, 01 December 2005</v>
          </cell>
          <cell r="C637" t="str">
            <v>International Thunderbird Gaming Corporation v. United Mexican States, UNCITRAL, Separate Opinion, 01 December 2005</v>
          </cell>
        </row>
        <row r="638">
          <cell r="A638" t="str">
            <v>UN/0012/03</v>
          </cell>
          <cell r="B638" t="str">
            <v>International Thunderbird Gaming Corporation v. United Mexican States; Judgment of the US District Court for the District of Columbia on petition to set aside award; 14-February-2007; English</v>
          </cell>
          <cell r="C638" t="str">
            <v>Pending [Revue Generale de Droit INternational Public ..]</v>
          </cell>
        </row>
        <row r="639">
          <cell r="A639" t="str">
            <v>NU/00404</v>
          </cell>
          <cell r="B639" t="str">
            <v>Interpretation of Peace Treaties  (second phase), Advisory Opinion, 18 July 1950</v>
          </cell>
          <cell r="C639" t="str">
            <v>Interpretation of Peace Treaties (Bulgaria, Hungary and Romania) (second phase), Advisory Opinion, (18 July 1950), [1950] I.C.J. Reports 221.</v>
          </cell>
          <cell r="D639" t="str">
            <v>Non-ITA</v>
          </cell>
        </row>
        <row r="640">
          <cell r="A640" t="str">
            <v>NU/00239</v>
          </cell>
          <cell r="B640" t="str">
            <v>Interpretation of Peace Treaties, Advisory Opinion, 30 March 1950</v>
          </cell>
          <cell r="C640" t="str">
            <v>Interpretation of Peace Treaties (Bulgaria, Hungary and Romania), Advisory Opinion, (30 March 1950), [1950] I.C.J. Reports 65.</v>
          </cell>
          <cell r="D640" t="str">
            <v>Non-ITA</v>
          </cell>
        </row>
        <row r="641">
          <cell r="A641" t="str">
            <v>UN/0036/01</v>
          </cell>
          <cell r="B641" t="str">
            <v xml:space="preserve">Invesmart v. Czech Republic; Award (not public).; 03-Jul-09; </v>
          </cell>
        </row>
        <row r="642">
          <cell r="A642" t="str">
            <v>IC/0068/01</v>
          </cell>
          <cell r="B642" t="str">
            <v>Ioan Micula, Viorel Micula and others v. Romania; Decision on Jurisdiction and Admissibility; 24-September-2008; English</v>
          </cell>
          <cell r="C642" t="str">
            <v>Pending [Revue Generale de Droit INternational Public ..]</v>
          </cell>
        </row>
        <row r="643">
          <cell r="A643" t="str">
            <v>IC/0116/02</v>
          </cell>
          <cell r="B643" t="str">
            <v>Ioannis Kardassopoulos v. Georgia, ICSID Case No. ARB/05/28, Award, 3 March 2010</v>
          </cell>
          <cell r="C643" t="str">
            <v>Ioannis Kardassopoulos v. Georgia, ICSID Case No. ARB/05/28, Award, 3 March 2010</v>
          </cell>
        </row>
        <row r="644">
          <cell r="A644" t="str">
            <v>IC/0116/03</v>
          </cell>
          <cell r="B644" t="str">
            <v>Ioannis Kardassopoulos v. Georgia, ICSID Case No. ARB/05/28, Decision of the ad hoc Committee on the Stay of Enforcement of the Award, 12 November 2010</v>
          </cell>
          <cell r="C644" t="str">
            <v>Ioannis Kardassopoulos v. Georgia, ICSID Case No. ARB/05/28, Decision of the ad hoc Committee on the Stay of Enforcement of the Award, 12 November 2010</v>
          </cell>
          <cell r="D644" t="str">
            <v>ITA</v>
          </cell>
        </row>
        <row r="645">
          <cell r="A645" t="str">
            <v>IC/0116/01</v>
          </cell>
          <cell r="B645" t="str">
            <v>Ioannis Kardassopoulos v. Georgia; Decision on Jurisdiction; 06-Jul-07; English</v>
          </cell>
        </row>
        <row r="646">
          <cell r="A646" t="str">
            <v>NU/00468</v>
          </cell>
          <cell r="B646" t="str">
            <v>Ireland v. United Kingdom, Application No. 5310/71, Judgment (Merits and Just Satisfaction), (18 January 1978), E.C.H.R (Ser. A) no. 25 European Court of Human Rights].</v>
          </cell>
          <cell r="C646" t="str">
            <v>Ireland v. United Kingdom, Application No. 5310/71, Judgment (Merits and Just Satisfaction), (18 January 1978), E.C.H.R (Ser. A) no. 25 European Court of Human Rights].</v>
          </cell>
          <cell r="D646" t="str">
            <v>Non-ITA</v>
          </cell>
        </row>
        <row r="647">
          <cell r="A647" t="str">
            <v>NU/00344</v>
          </cell>
          <cell r="B647" t="str">
            <v>Iron Rhine (“IJZEREN RIJN”) Arbitration (Belgium/Netherlands), Award of the Arbitral Tribunal, (24 March 2005)</v>
          </cell>
          <cell r="C647" t="str">
            <v>Iron Rhine (“IJZEREN RIJN”) Railway (Belgium/Netherlands), PCA administered, Award of the Arbitral Tribunal, (24 March 2005), available at http://www.pca-cpa.org/showpage.asp?pag_id=1155.</v>
          </cell>
          <cell r="D647" t="str">
            <v>Non-ITA</v>
          </cell>
        </row>
        <row r="648">
          <cell r="A648" t="str">
            <v>NU/00309</v>
          </cell>
          <cell r="B648" t="str">
            <v xml:space="preserve">Island of Palmas Case (United States/Netherlands), </v>
          </cell>
          <cell r="C648" t="str">
            <v>Island of Palmas Case (United States/Netherlands), Award,  (4 April 1928), 2 R.I.A.A. 829.</v>
          </cell>
          <cell r="D648" t="str">
            <v>Non-ITA</v>
          </cell>
        </row>
        <row r="649">
          <cell r="A649" t="str">
            <v>NU/00092</v>
          </cell>
          <cell r="B649" t="str">
            <v>Italy - Discrimination Against Imported Agricultural Machinery, Panel Report</v>
          </cell>
          <cell r="C649" t="str">
            <v xml:space="preserve">Italy - Discrimination Against Imported Agricultural Machinery, (23 October 1958), GATT Doc. L/833, 7th Supp. B.I.S.D (1958) 60 (Panel Report). </v>
          </cell>
        </row>
        <row r="650">
          <cell r="A650" t="str">
            <v>IC/0111/02</v>
          </cell>
          <cell r="B650" t="str">
            <v>Itera International Energy LLC and Itera Group NV v. Georgia; Decision on the Admissibilty of Ancillary Claims, 4 December 2009.; 04-Dec-09; English</v>
          </cell>
        </row>
        <row r="651">
          <cell r="A651" t="str">
            <v>IC/0111/01</v>
          </cell>
          <cell r="B651" t="str">
            <v>Itera International Energy LLC and Itera Group NV v. Georgia; Dissenting Opinion.; 04-Dec-09; English</v>
          </cell>
        </row>
        <row r="652">
          <cell r="A652" t="str">
            <v>NU/00431</v>
          </cell>
          <cell r="B652" t="str">
            <v xml:space="preserve">ITT Industries, Inc. v. National Iranian Oil Company, Award, (26 May 1983), Award </v>
          </cell>
          <cell r="C652" t="str">
            <v>ITT Industries, Inc. v. National Iranian Oil Company, Award on Agreed Terms, (26 May 1983), Award No. 47-156-2, 2 Iran.U.S. C.T.R. 348.</v>
          </cell>
          <cell r="D652" t="str">
            <v>Non-ITA</v>
          </cell>
        </row>
        <row r="653">
          <cell r="A653" t="str">
            <v>SC/0005/01</v>
          </cell>
          <cell r="B653" t="str">
            <v>Iurii Bogdanov, Agurdino-Invest Ltd. and Agurdino-Chimia JSC v. Republic of Moldova; Arbitral Award; 22-September-2005; English</v>
          </cell>
          <cell r="C653" t="str">
            <v>Pending [Revue Generale de Droit INternational Public ..]</v>
          </cell>
        </row>
        <row r="654">
          <cell r="A654" t="str">
            <v>NU/00384</v>
          </cell>
          <cell r="B654" t="str">
            <v>J. v. International Finance Corporation, Decision No. 349, (26 May 2006) [World Bank Administrative Tribunal]</v>
          </cell>
          <cell r="C654" t="str">
            <v>J. v. International Finance Corporation, Decision No. 349, (26 May 2006) in United Nations Juridical Yearbook 2006 (New York: United Nations, 2009) at 430 [World Bank Administrative Tribunal].</v>
          </cell>
          <cell r="D654" t="str">
            <v>Non-ITA</v>
          </cell>
        </row>
        <row r="655">
          <cell r="A655" t="str">
            <v>NU/00432</v>
          </cell>
          <cell r="B655" t="str">
            <v>Jack Rankin v. Islamic Republic of Iran, Award, 3 November 1987</v>
          </cell>
          <cell r="C655" t="str">
            <v>Jack Rankin v. Islamic Republic of Iran, Award, (3 November 1987), Award No. 326-10913-2, 17 Iran-U.S. C.T.R. 135.</v>
          </cell>
          <cell r="D655" t="str">
            <v>Non-ITA</v>
          </cell>
        </row>
        <row r="656">
          <cell r="A656" t="str">
            <v>NU/00376</v>
          </cell>
          <cell r="B656" t="str">
            <v>Jacob Idler v. Venezuela, 4 J.B. Moore, History and Digest of Intenrational Arbitrations to Which the United States has Been Party 3491 (1898)</v>
          </cell>
          <cell r="C656" t="str">
            <v>Jacob Idler v. Venezuela, in John Bassett Moore, History and Digest of International Arbitrations to Which the United States Has Been Party, 6 vols. (Washington, D.C.: Government Printing Office, 1898) at 3491.</v>
          </cell>
          <cell r="D656" t="str">
            <v>Non-ITA</v>
          </cell>
        </row>
        <row r="657">
          <cell r="A657" t="str">
            <v>NU/00093</v>
          </cell>
          <cell r="B657" t="str">
            <v>Jahangir Mohtadi, et al. and The Government of the Islamic Republic of Iran, Award</v>
          </cell>
          <cell r="C657" t="str">
            <v>Jahangir Mohtadi, et al. and The Government of the Islamic Republic of Iran, Award, (2 December 1996), Award No. 573-271-3, 32 Iran.U.S.C.T.R. 124.</v>
          </cell>
        </row>
        <row r="658">
          <cell r="A658" t="str">
            <v>NU/00353</v>
          </cell>
          <cell r="B658" t="str">
            <v>Jalapa Railroad Case (United States/Mexico), Decision of the U.S.-Mexico Claims Commission, 1948</v>
          </cell>
          <cell r="C658" t="str">
            <v>Jalapa R.R. &amp; Power Co. Claim (United States/Mexico), Decision of the U.S.-Mexico Claims Commission, (1948), in Marjorie Millace Whiteman, Digest of International Law, vol. 8 (Washington D.C.: Department of State, 1976) at 908.</v>
          </cell>
          <cell r="D658" t="str">
            <v>Non-ITA</v>
          </cell>
        </row>
        <row r="659">
          <cell r="A659" t="str">
            <v>NU/00310</v>
          </cell>
          <cell r="B659" t="str">
            <v>James and Others v. United Kingdom, Judgment [European Court of Human Rights]</v>
          </cell>
          <cell r="C659" t="str">
            <v>James and Others v. United Kingdom, Application no. 8793/79, Judgment, (21 February 1986), 98 E.C.H.R. (Ser. A), 8 EHRR 23 [European Court of Human Rights].</v>
          </cell>
          <cell r="D659" t="str">
            <v>Non-ITA</v>
          </cell>
        </row>
        <row r="660">
          <cell r="A660" t="str">
            <v>IC/0053/02</v>
          </cell>
          <cell r="B660" t="str">
            <v>Jan de Nul N.V. and Dredging International N.V. v. Arab Republic of Egypt; Award; 06-November-2008; English</v>
          </cell>
          <cell r="C660" t="str">
            <v>Pending [Revue Generale de Droit INternational Public ..]</v>
          </cell>
        </row>
        <row r="661">
          <cell r="A661" t="str">
            <v>IC/0053/01</v>
          </cell>
          <cell r="B661" t="str">
            <v>Jan de Nul N.V. and Dredging International N.V. v. Arab Republic of Egypt; Decision on Jurisdiction; 16-June-2006; English</v>
          </cell>
          <cell r="C661" t="str">
            <v>Pending [Revue Generale de Droit INternational Public ..]</v>
          </cell>
        </row>
        <row r="662">
          <cell r="A662" t="str">
            <v>NU/00094</v>
          </cell>
          <cell r="B662" t="str">
            <v>Japan – Taxes on Alcoholic Beverages, Report of the Appellate Body</v>
          </cell>
          <cell r="C662" t="str">
            <v>Japan – Taxes on Alcoholic Beverages, (4 October 1996), WTO Doc. WT/DS8/AB/R, WT/DS10/AB/R, WT/DS11/AB/R (Appellate Body Report).</v>
          </cell>
        </row>
        <row r="663">
          <cell r="A663" t="str">
            <v>NU/00095</v>
          </cell>
          <cell r="B663" t="str">
            <v>Jean-Louis Chomel v. Commission of the European Communities, European Court of First Instance</v>
          </cell>
          <cell r="C663" t="str">
            <v>Jean-Louis Chomel v. Commission of the European Communities, Judgment, (27 March 1990), Case T-123/89, [1990] E.C.R. II-00131 [European Court of First Instance].</v>
          </cell>
        </row>
        <row r="664">
          <cell r="A664" t="str">
            <v>NU/00096</v>
          </cell>
          <cell r="B664" t="str">
            <v>Jennings, Laughland &amp; Co v Mexico, Decision of the U.S.-Mexico Claims Commission</v>
          </cell>
          <cell r="C664" t="str">
            <v>Jennings, Laughland &amp; Co v Mexico, Decision of the U.S.-Mexico Claims Commission, in John Bassett Moore, History and Digest of International Arbitrations to Which the United States Has Been Party, 6 vols. (Washington, D.C.: Government Printing Office, 189</v>
          </cell>
        </row>
        <row r="665">
          <cell r="A665" t="str">
            <v>AF/0011/01</v>
          </cell>
          <cell r="B665" t="str">
            <v>Joseph C. Lemire v. Ukraine; Award (Embodying Settlement Agreement); 18-September-2000; English</v>
          </cell>
          <cell r="C665" t="str">
            <v>Pending [Revue Generale de Droit INternational Public ..]</v>
          </cell>
        </row>
        <row r="666">
          <cell r="A666" t="str">
            <v>IC/0118/01</v>
          </cell>
          <cell r="B666" t="str">
            <v>Joseph C. Lemire v. Ukraine; Decision on Jurisdiction and Liability; 21-Jan-10; English</v>
          </cell>
        </row>
        <row r="667">
          <cell r="A667" t="str">
            <v>IC/0034/01</v>
          </cell>
          <cell r="B667" t="str">
            <v>Joy Mining Machinery Limited v. Arab Republic of Egypt, Award on Jurisdiction, 6-August-2004</v>
          </cell>
          <cell r="C667" t="str">
            <v>Joy Mining Machinery Limited v. Arab Republic of Egypt, ICSID Case No. ARB/03/11, Award on Jurisdiction, 6-August-2004</v>
          </cell>
        </row>
        <row r="668">
          <cell r="A668" t="str">
            <v>NU/00356</v>
          </cell>
          <cell r="B668" t="str">
            <v>Jurisdiction of the Courts of Danzig (Pecuniary Claims of Danzig Railways Officials Who Had Passed Into the Polish Service, Against the Polish Railways Administration), Advisory Opinion, 3 March 1928</v>
          </cell>
          <cell r="C668" t="str">
            <v>Jurisdiction of the Courts of Danzig (Pecuniary Claims of Danzig Railways Officials Who Had Passed Into the Polish Service, Against the Polish Railways Administration), Advisory Opinion, (3 March 1928), P.C.I.J. (Ser. B) No. 15.</v>
          </cell>
          <cell r="D668" t="str">
            <v>Non-ITA</v>
          </cell>
        </row>
        <row r="669">
          <cell r="A669" t="str">
            <v>NU/00194</v>
          </cell>
          <cell r="B669" t="str">
            <v>Kaiser Bauxite v. Government of Jamaica, Decision on Jurisdiction and Competence, 6 July 1975</v>
          </cell>
          <cell r="C669" t="str">
            <v>Kaiser Bauxite Company v. Government of Jamaica, Decision on Jurisdiction and Competence, (6 July 1975), ICSID Case No. ARB/75/3, 1 ICSID Reports 296 (1996).</v>
          </cell>
        </row>
        <row r="670">
          <cell r="A670" t="str">
            <v>OT/0011/01</v>
          </cell>
          <cell r="B670" t="str">
            <v>Kaliningrad Region v. Lithuania, ICC, Judgment of the Cour d'Appel de Paris on application to set aside award, 18 November 2010 [French]</v>
          </cell>
          <cell r="C670" t="str">
            <v>Kaliningrad Region v. Lithuania, ICC, Judgment of the Cour d'Appel de Paris on application to set aside award, 18 November 2010 [French]</v>
          </cell>
          <cell r="D670" t="str">
            <v>ITA</v>
          </cell>
        </row>
        <row r="671">
          <cell r="A671" t="str">
            <v>NU/00193</v>
          </cell>
          <cell r="B671" t="str">
            <v>Klöckner Industrie-Anlagen GmbH and others v. United Republic of Cameroon and Société Camerounaise des Engrais, ad hoc Committee Decision on Annulment, 3 May 1985</v>
          </cell>
          <cell r="C671" t="str">
            <v>Klöckner Industrie-Anlagen GmbH and others v. United Republic of Cameroon and Société Camerounaise des Engrais, ad hoc Committee Decision on Annulment, (3 May 1985), ICSID Case No. ARB/81/2, 1 ICSID Rev.—FILJ 89 (1986).</v>
          </cell>
          <cell r="D671" t="str">
            <v>Non-ITA</v>
          </cell>
        </row>
        <row r="672">
          <cell r="A672" t="str">
            <v>NU/00316</v>
          </cell>
          <cell r="B672" t="str">
            <v>Klöckner Industrie-Anlagen GmbH and others v. United Republic of Cameroon and Société Camerounaise des Engrais, Award, 21 October 1983</v>
          </cell>
          <cell r="C672" t="str">
            <v>Klöckner Industrie-Anlagen GmbH and others v. United Republic of Cameroon and Société Camerounaise des Engrais, Award, (21 October 1983), ICSID Case No. ARB/81/2, 2 ICSID Rep. 9 (1994).</v>
          </cell>
          <cell r="D672" t="str">
            <v>Non-ITA</v>
          </cell>
        </row>
        <row r="673">
          <cell r="A673" t="str">
            <v>NU/00097</v>
          </cell>
          <cell r="B673" t="str">
            <v>Kopecký v. Slovakia, European Court of Human Rights</v>
          </cell>
          <cell r="C673" t="str">
            <v>Kopecký v. Slovakia, Judgment, (28 September 2004), no. 44912/98, [2004] IX E.C.H.R. 35 [European Court of Human Rights].</v>
          </cell>
        </row>
        <row r="674">
          <cell r="A674" t="str">
            <v>NU/00508</v>
          </cell>
          <cell r="B674" t="str">
            <v>Korea - Beef, (10 January 2001) WT/DS161/AB/R, WT/DS169/AB/R (Appelate Body Report)</v>
          </cell>
          <cell r="C674" t="str">
            <v xml:space="preserve">Korea - Measures Affecting Imports of Fresh, Chilled and Frozen Beef, (10 January 2001), WTO Doc. WT/DS161/AB/R, WT/DS169/AB/R (Appelate Body Report).
</v>
          </cell>
          <cell r="D674" t="str">
            <v>Non-ITA</v>
          </cell>
        </row>
        <row r="675">
          <cell r="A675" t="str">
            <v>NU/00098</v>
          </cell>
          <cell r="B675" t="str">
            <v>Korea – Definitive Safeguard Measure on Imports of Certain Dairy Products, Report of the Panel</v>
          </cell>
          <cell r="C675" t="str">
            <v>Korea – Definitive Safeguard Measure on Imports of Certain Dairy Products, (21 June 1999), WTO Doc. WT/DS98/R (Panel Report).</v>
          </cell>
        </row>
        <row r="676">
          <cell r="A676" t="str">
            <v>NU/00570</v>
          </cell>
          <cell r="B676" t="str">
            <v>Krimerman v. Cosa Veerkamp. A.S. de C.F., U.S. Court of Appeals Fifth Circuit</v>
          </cell>
          <cell r="C676" t="str">
            <v>Krimerman v. Cosa Veerkamp. A.S. de C.F., (15 June 1994),22 F.3d 634, 638 [U.S. Court of Appeals Fifth Circuit].</v>
          </cell>
          <cell r="D676" t="str">
            <v>Non-ITA</v>
          </cell>
        </row>
        <row r="677">
          <cell r="A677" t="str">
            <v>NU/00547</v>
          </cell>
          <cell r="B677" t="str">
            <v>Kuhnagel Case, Award of the United States-France Claims Commission</v>
          </cell>
          <cell r="C677" t="str">
            <v>Kuhnagel Case, Award of the United States-France Claims Commission, in John Bassett Moore, History and Digest of International Arbitrations to Which the United States Has Been Party, 6 vols. (Washington, D.C.: Government Printing Office, 1898) at 2647.</v>
          </cell>
          <cell r="D677" t="str">
            <v>Non-ITA</v>
          </cell>
        </row>
        <row r="678">
          <cell r="A678" t="str">
            <v>NU/00285</v>
          </cell>
          <cell r="B678" t="str">
            <v>Kummerow Case, Decision of the Germany/Venezuela Mixed Claims Commission</v>
          </cell>
          <cell r="C678" t="str">
            <v>Kummerow, Otto Redler and Co., Fulda, Fischbach, and Friedericy Cases, Decision of the Germany/Venezuela Mixed Claims Commission, (1903), X R.I.A.A. 369.</v>
          </cell>
          <cell r="D678" t="str">
            <v>Non-ITA</v>
          </cell>
        </row>
        <row r="679">
          <cell r="A679" t="str">
            <v>NU/00099</v>
          </cell>
          <cell r="B679" t="str">
            <v>L.H.F. Neer and Pauline Neer (U.S.A.) v. United Mexican States, Decision of the United States-Mexico Claims Commission, 15 October 1926</v>
          </cell>
          <cell r="C679" t="str">
            <v>L.H.F. Neer and Pauline Neer (U.S.A.) v. United Mexican States, Decision of the United States-Mexico Claims Commission, (15 October 1926), IV R.I.A.A. 60, 8 British Yearbook 183 (1927), 3 I.L.R. 213.</v>
          </cell>
        </row>
        <row r="680">
          <cell r="A680" t="str">
            <v>NU/00537</v>
          </cell>
          <cell r="B680" t="str">
            <v>LaGrand (Germany/United States of America), Order on Provisional Measure, 3 March 1999</v>
          </cell>
          <cell r="C680" t="str">
            <v>LaGrand (Germany/United States of America), Order on Provisional Measure, (3 March 1999), [1999] I.C.J. Reports 9.</v>
          </cell>
          <cell r="D680" t="str">
            <v>Non-ITA</v>
          </cell>
        </row>
        <row r="681">
          <cell r="A681" t="str">
            <v>NU/00237</v>
          </cell>
          <cell r="B681" t="str">
            <v xml:space="preserve">LaGrand Case (Germany/United States of America), 27 June 2001 </v>
          </cell>
          <cell r="C681" t="str">
            <v>LaGrand Case (Germany/United States of America), Judgment, (27 June 2001), [2001] I.C.J. Reports 466.</v>
          </cell>
          <cell r="D681" t="str">
            <v>Non-ITA</v>
          </cell>
        </row>
        <row r="682">
          <cell r="A682" t="str">
            <v>NU/00272</v>
          </cell>
          <cell r="B682" t="str">
            <v xml:space="preserve">Lalanne and Ledour Case, (France/Venezuala), Judgment, 1903 </v>
          </cell>
          <cell r="C682" t="str">
            <v>Lalanne and Ledour Case, (France/Venezuala), Judgment, (1903), X R.I.A.A. 17.</v>
          </cell>
          <cell r="D682" t="str">
            <v>Non-ITA</v>
          </cell>
        </row>
        <row r="683">
          <cell r="A683" t="str">
            <v>IC/0088/01</v>
          </cell>
          <cell r="B683" t="str">
            <v>Lanco International, Inc. v. Argentine Republic; Award on Jurisdiction; 08-December-1998; English</v>
          </cell>
          <cell r="C683" t="str">
            <v>Pending [Revue Generale de Droit INternational Public ..]</v>
          </cell>
        </row>
        <row r="684">
          <cell r="A684" t="str">
            <v>NU/00453</v>
          </cell>
          <cell r="B684" t="str">
            <v>Land, Island and Maritime Frontier Dispute (El Salvador/Honduras), Judgment on Application by Nicaragua for Permission to Intervene, 13 September 1990</v>
          </cell>
          <cell r="C684" t="str">
            <v>Land, Island and Maritime Frontier Dispute (El Salvador/Honduras), Judgment on Application by Nicaragua for Permission to Intervene, (13 September 1990), [1990] I.C.J. Reports 92.</v>
          </cell>
          <cell r="D684" t="str">
            <v>Non-ITA</v>
          </cell>
        </row>
        <row r="685">
          <cell r="A685" t="str">
            <v>NU/00545</v>
          </cell>
          <cell r="B685" t="str">
            <v>Laurent Case, Award of the United States-Great Britain Mixed Claims Commission, 1853</v>
          </cell>
          <cell r="C685" t="str">
            <v xml:space="preserve">Laurent Case, Award of the United States-Great Britain Mixed Claims Commission, (1853), John Bassett Moore, History and Digest of International Arbitrations to Which the United States Has Been Party, 6 vols. (Washington, D.C.: Government Printing Office, </v>
          </cell>
          <cell r="D685" t="str">
            <v>Non-ITA</v>
          </cell>
        </row>
        <row r="686">
          <cell r="A686" t="str">
            <v>NU/00100</v>
          </cell>
          <cell r="B686" t="str">
            <v>Law Society of British Columbia v. Andrews, Supreme Court of Canada</v>
          </cell>
          <cell r="C686" t="str">
            <v>Law Society of British Columbia v. Andrews, (2 February 1989), [1989] 1 S.C.R. 143 [Supreme Court of Canada].</v>
          </cell>
        </row>
        <row r="687">
          <cell r="A687" t="str">
            <v>NU/00375</v>
          </cell>
          <cell r="B687" t="str">
            <v>Legal Consequences for States of the Contitiued Presence of South Africa in Namibia (South West Africa) notwithstanding Security Council Resolution 276 (1970), Adrisory Opinion, 21 June 1971</v>
          </cell>
          <cell r="C687" t="str">
            <v>Legal Consequences for States of the Contitiued Presence of South Africa in Namibia (South West Africa) notwithstanding Security Council Resolution 276 (1970), Adrisory Opinion, (21 June 1971), [1971] I.C.J. Reports 16.</v>
          </cell>
          <cell r="D687" t="str">
            <v>Non-ITA</v>
          </cell>
        </row>
        <row r="688">
          <cell r="A688" t="str">
            <v>NU/00246</v>
          </cell>
          <cell r="B688" t="str">
            <v>Legal Consequences of the Construction of a Wall in Occupied Palestinian Territory, Advisory Opinion, 9 July 2004</v>
          </cell>
          <cell r="C688" t="str">
            <v>Legal Consequences of the Construction of a Wall in Occupied Palestinian Territory, Advisory Opinion, (9 July 2004), [2004] I.C.J. Reports 136._x000D_</v>
          </cell>
          <cell r="D688" t="str">
            <v>Non-ITA</v>
          </cell>
        </row>
        <row r="689">
          <cell r="A689" t="str">
            <v>NU/00203</v>
          </cell>
          <cell r="B689" t="str">
            <v>Legal Status of Eastern Greenland, Judgment, 5 April 1933</v>
          </cell>
          <cell r="C689" t="str">
            <v>Legal Status of Eastern Greenland, Judgment, (5 April 1933), P.C.I.J. (Ser. A/B) No. 53.</v>
          </cell>
          <cell r="D689" t="str">
            <v>Non-ITA</v>
          </cell>
        </row>
        <row r="690">
          <cell r="A690" t="str">
            <v>NU/00101</v>
          </cell>
          <cell r="B690" t="str">
            <v>Legality of the Threat or Use of Nuclear Weapons, Dissenting Opinion of Judge Oda</v>
          </cell>
          <cell r="C690" t="str">
            <v>Legality of the Threat or Use of Nuclear Weapons, Dissenting Opinion of Judge Oda, (8 July 1996), [1996] I.C.J. Reports 330.</v>
          </cell>
        </row>
        <row r="691">
          <cell r="A691" t="str">
            <v>NU/00311</v>
          </cell>
          <cell r="B691" t="str">
            <v>Lena Goldfields Case, Award (3 September 1930)</v>
          </cell>
          <cell r="C691" t="str">
            <v>Lena Goldfields Case, Award, (3 September 1930), 36 Cornell Law Quarterly 31 (1950).</v>
          </cell>
          <cell r="D691" t="str">
            <v>Non-ITA</v>
          </cell>
        </row>
        <row r="692">
          <cell r="A692" t="str">
            <v>IC/0072/02</v>
          </cell>
          <cell r="B692" t="str">
            <v>LESI, S.p.A. and Astaldi, S.p.A. v. People's Democratic Republic of Algeria; Award; 12-November-2008; French</v>
          </cell>
          <cell r="C692" t="str">
            <v>Pending [Revue Generale de Droit INternational Public ..]</v>
          </cell>
        </row>
        <row r="693">
          <cell r="A693" t="str">
            <v>IC/0072/01</v>
          </cell>
          <cell r="B693" t="str">
            <v>LESI, S.p.A. and Astaldi, S.p.A. v. People's Democratic Republic of Algeria; Decision; 12-July-2006; French</v>
          </cell>
          <cell r="C693" t="str">
            <v>Pending [Revue Generale de Droit INternational Public ..]</v>
          </cell>
        </row>
        <row r="694">
          <cell r="A694" t="str">
            <v>IC/0019/04</v>
          </cell>
          <cell r="B694" t="str">
            <v>LG&amp;E Energy Corp., LG&amp;E Capital Corp. and LG&amp;E International Inc. v. Argentine Republic, Decision on Liability, 03-Oct-2006; Spanish</v>
          </cell>
          <cell r="C694" t="str">
            <v>LG&amp;E Energy Corp., LG&amp;E Capital Corp. and LG&amp;E International Inc. v. Argentine Republic, ICSID Case No. ARB/02/1, Decision on Liability, 03-Oct-2006</v>
          </cell>
        </row>
        <row r="695">
          <cell r="A695" t="str">
            <v>IC/0019/05</v>
          </cell>
          <cell r="B695" t="str">
            <v>LG&amp;E Energy Corp., LG&amp;E Capital Corp. and LG&amp;E International Inc. v. Argentine Republic; Award; 25-July-2007; English</v>
          </cell>
          <cell r="C695" t="str">
            <v>Pending [Revue Generale de Droit INternational Public ..]</v>
          </cell>
        </row>
        <row r="696">
          <cell r="A696" t="str">
            <v>IC/0019/06</v>
          </cell>
          <cell r="B696" t="str">
            <v>LG&amp;E Energy Corp., LG&amp;E Capital Corp. and LG&amp;E International Inc. v. Argentine Republic; Award; 25-July-2007; Spanish</v>
          </cell>
          <cell r="C696" t="str">
            <v>Pending [Revue Generale de Droit INternational Public ..]</v>
          </cell>
        </row>
        <row r="697">
          <cell r="A697" t="str">
            <v>IC/0019/07</v>
          </cell>
          <cell r="B697" t="str">
            <v>LG&amp;E Energy Corp., LG&amp;E Capital Corp. and LG&amp;E International Inc. v. Argentine Republic; Decision on Claimants' Request for Supplementary Decision; 08-July-2008; English</v>
          </cell>
          <cell r="C697" t="str">
            <v>Pending [Revue Generale de Droit INternational Public ..]</v>
          </cell>
        </row>
        <row r="698">
          <cell r="A698" t="str">
            <v>IC/0019/01</v>
          </cell>
          <cell r="B698" t="str">
            <v>LG&amp;E Energy Corp., LG&amp;E Capital Corp. and LG&amp;E International Inc. v. Argentine Republic; Decision on Jurisdiction; 30-April-2004; English</v>
          </cell>
          <cell r="C698" t="str">
            <v>Pending [Revue Generale de Droit INternational Public ..]</v>
          </cell>
        </row>
        <row r="699">
          <cell r="A699" t="str">
            <v>IC/0019/02</v>
          </cell>
          <cell r="B699" t="str">
            <v>LG&amp;E Energy Corp., LG&amp;E Capital Corp. and LG&amp;E International Inc. v. Argentine Republic; Decision on Jurisdiction; 30-April-2004; Spanish</v>
          </cell>
          <cell r="C699" t="str">
            <v>Pending [Revue Generale de Droit INternational Public ..]</v>
          </cell>
        </row>
        <row r="700">
          <cell r="A700" t="str">
            <v>IC/0019/03</v>
          </cell>
          <cell r="B700" t="str">
            <v>LG&amp;E Energy Corp., LG&amp;E Capital Corp. and LG&amp;E International Inc. v. Argentine Republic; Decision on Liability; 03-October-2006; English</v>
          </cell>
          <cell r="C700" t="str">
            <v>Pending [Revue Generale de Droit INternational Public ..]</v>
          </cell>
        </row>
        <row r="701">
          <cell r="A701" t="str">
            <v>IC/0078/01</v>
          </cell>
          <cell r="B701" t="str">
            <v>Libananco Holdings Co. Limited v. Republic of Turkey; Decision on Preliminary Issues; 23-June-2008; English</v>
          </cell>
          <cell r="C701" t="str">
            <v>Pending [Revue Generale de Droit INternational Public ..]</v>
          </cell>
        </row>
        <row r="702">
          <cell r="A702" t="str">
            <v>NU/00102</v>
          </cell>
          <cell r="B702" t="str">
            <v>Liberian Eastern Timber Corporation [LETCO] v. Government of the Republic of Liberia, Award, 31 March 1986</v>
          </cell>
          <cell r="C702" t="str">
            <v>Liberian Eastern Timber Corporation [LETCO] v. Government of the Republic of Liberia, Award,  (31 March 1986), ICSID Case No. ARB/83/2, 2 ICSID Reports 346 (1994).</v>
          </cell>
        </row>
        <row r="703">
          <cell r="A703" t="str">
            <v>NU/00103</v>
          </cell>
          <cell r="B703" t="str">
            <v>Libyan American Oil Company v. Government of the Libyan Arab Republic, Award</v>
          </cell>
          <cell r="C703" t="str">
            <v>Libyan American Oil Company v. Government of the Libyan Arab Republic, Award, (12 April 1977), 62 ILR 141, 20 I.L.M. 1 (1981).</v>
          </cell>
        </row>
        <row r="704">
          <cell r="A704" t="str">
            <v>SC/0006/01</v>
          </cell>
          <cell r="B704" t="str">
            <v>Limited Liability Company Amto v. Ukraine; Final Award; 26-March-2008; English</v>
          </cell>
          <cell r="C704" t="str">
            <v>Pending [Revue Generale de Droit INternational Public ..]</v>
          </cell>
        </row>
        <row r="705">
          <cell r="A705" t="str">
            <v>UN/0014/02</v>
          </cell>
          <cell r="B705" t="str">
            <v>Link-Trading Joint Stock Company v. Republic of Moldova, Award</v>
          </cell>
          <cell r="C705" t="str">
            <v>Link-Trading Joint Stock Company v. Republic of Moldova, UNCITRAL , Award, 18-Apr-2002</v>
          </cell>
        </row>
        <row r="706">
          <cell r="A706" t="str">
            <v>UN/0014/01</v>
          </cell>
          <cell r="B706" t="str">
            <v>Link-Trading Joint Stock Company v. Republic of Moldova; Award on Jurisdiction; 16-February-2001; English</v>
          </cell>
          <cell r="C706" t="str">
            <v>Pending [Revue Generale de Droit INternational Public ..]</v>
          </cell>
        </row>
        <row r="707">
          <cell r="A707" t="str">
            <v>NU/00546</v>
          </cell>
          <cell r="B707" t="str">
            <v>Lizardi Case, Award of the United States-Mexico Claims Commission</v>
          </cell>
          <cell r="C707" t="str">
            <v>Lizardi Case, Award of the United States-Mexico Claims Commission, in John Bassett Moore, History and Digest of International Arbitrations to Which the United States Has Been Party, 6 vols. (Washington, D.C.: Government Printing Office, 1898) at 2589.</v>
          </cell>
          <cell r="D707" t="str">
            <v>Non-ITA</v>
          </cell>
        </row>
        <row r="708">
          <cell r="A708" t="str">
            <v>NU/00550</v>
          </cell>
          <cell r="B708" t="str">
            <v>Loiusa H. de Zenea Case</v>
          </cell>
          <cell r="C708" t="str">
            <v>Loiusa H. de Zenea Case, in in John Bassett Moore, History and Digest of International Arbitrations to Which the United States Has Been Party, 6 vols. (Washington, D.C.: Government Printing Office, 1898) at 2571.</v>
          </cell>
          <cell r="D708" t="str">
            <v>Non-ITA</v>
          </cell>
        </row>
        <row r="709">
          <cell r="A709" t="str">
            <v>NU/00461</v>
          </cell>
          <cell r="B709" t="str">
            <v>Loizidou v. Republic of Turkey, Judgment, 23 March 1995 [European Court of Human Rights]</v>
          </cell>
          <cell r="C709" t="str">
            <v>Loizidou v. Republic of Turkey, Application No. 15318/89, Judgment, (18 December 1996), [1996] IV E.C.H.R. Reports [European Court of Human Rights].</v>
          </cell>
          <cell r="D709" t="str">
            <v>Non-ITA</v>
          </cell>
        </row>
        <row r="710">
          <cell r="A710" t="str">
            <v>NU/00417</v>
          </cell>
          <cell r="B710" t="str">
            <v>López Ostra v. Spain, Judgment, (9 December 1994), European Court of Human Rights</v>
          </cell>
          <cell r="C710" t="str">
            <v>López Ostra v. Spain, Judgment, (9 December 1994) (1994) 20 EHRR 277, Application No 16798/90. 41/1993/436/515, [European Court of Human Rights].</v>
          </cell>
          <cell r="D710" t="str">
            <v>Non-ITA</v>
          </cell>
        </row>
        <row r="711">
          <cell r="A711" t="str">
            <v>NU/00360</v>
          </cell>
          <cell r="B711" t="str">
            <v xml:space="preserve">Lotus Case (Haiti/France), Judgment, (1927), </v>
          </cell>
          <cell r="C711" t="str">
            <v>Lotus Case (Haiti/France), Judgment, (7 September 1927), P.C.I.J. (Ser. A.) No. 10.</v>
          </cell>
          <cell r="D711" t="str">
            <v>Non-ITA</v>
          </cell>
        </row>
        <row r="712">
          <cell r="A712" t="str">
            <v>NU/00475</v>
          </cell>
          <cell r="B712" t="str">
            <v>Lupulet v. Romania, Application No. 25497/94, Decision on Admissibility, 17 May 1996 [European Court of Human Rights]</v>
          </cell>
          <cell r="C712" t="str">
            <v>Lupulet v. Romania, Application No. 25497/94, Decision on Admissibility, (17 May 1996), Decisions &amp; Reports (DR) 85-A, p. 126 [European Court of Human Rights].</v>
          </cell>
          <cell r="D712" t="str">
            <v>Non-ITA</v>
          </cell>
        </row>
        <row r="713">
          <cell r="A713" t="str">
            <v>NU/00270</v>
          </cell>
          <cell r="B713" t="str">
            <v>Lusitania Cases (United States/Germany), Opinion</v>
          </cell>
          <cell r="C713" t="str">
            <v>Lusitania Cases (United States/Germany), Opinion, (1 November 1923), VII R.I.A.A. 32</v>
          </cell>
          <cell r="D713" t="str">
            <v>Non-ITA</v>
          </cell>
        </row>
        <row r="714">
          <cell r="A714" t="str">
            <v>IC/0050/03</v>
          </cell>
          <cell r="B714" t="str">
            <v>M.C.I. Power Group L.C. and New Turbine Inc. v. Republic of Ecuador; Decision on Annulment; 19-Oct-09; English</v>
          </cell>
        </row>
        <row r="715">
          <cell r="A715" t="str">
            <v>IC/0050/01</v>
          </cell>
          <cell r="B715" t="str">
            <v>M.C.I. Power Group, L.C. and New Turbine, Inc. v. Republic of Ecuador; Award; 31-July-2007; English</v>
          </cell>
          <cell r="C715" t="str">
            <v>Pending [Revue Generale de Droit INternational Public ..]</v>
          </cell>
        </row>
        <row r="716">
          <cell r="A716" t="str">
            <v>IC/0050/02</v>
          </cell>
          <cell r="B716" t="str">
            <v>M.C.I. Power Group, L.C. and New Turbine, Inc. v. Republic of Ecuador; Award; 31-July-2007; Spanish</v>
          </cell>
          <cell r="C716" t="str">
            <v>Pending [Revue Generale de Droit INternational Public ..]</v>
          </cell>
        </row>
        <row r="717">
          <cell r="A717" t="str">
            <v>NU/00516</v>
          </cell>
          <cell r="B717" t="str">
            <v>Magill v. Porter, Judgment, 13 December 2001 [United Kingdom House of Lords]</v>
          </cell>
          <cell r="C717" t="str">
            <v xml:space="preserve">Porter v. Magill, Judgment, (13 December 2001), [2001] U.K.H.L. 67, [2002] 2 W.L.R. 37 [United Kingdom House of Lords].
</v>
          </cell>
          <cell r="D717" t="str">
            <v>Non-ITA</v>
          </cell>
        </row>
        <row r="718">
          <cell r="A718" t="str">
            <v>NU/00312</v>
          </cell>
          <cell r="B718" t="str">
            <v>Magno Santovincenzo v. James F. Egan; Decision of the U.S. Supreme Court; 23 November 1931</v>
          </cell>
          <cell r="C718" t="str">
            <v>Magno Santovincenzo v. James F. Egan, Decision of the United States Supreme Court, (23 November 1931), 284 U.S. 30.</v>
          </cell>
          <cell r="D718" t="str">
            <v>Non-ITA</v>
          </cell>
        </row>
        <row r="719">
          <cell r="A719" t="str">
            <v>IC/0062/05</v>
          </cell>
          <cell r="B719" t="str">
            <v>Malaysian Historical Salvors, SDN, BHD v. Malaysia; Award on Jurisdiction; 17-May-2007; English</v>
          </cell>
          <cell r="C719" t="str">
            <v>Pending [Revue Generale de Droit INternational Public ..]</v>
          </cell>
        </row>
        <row r="720">
          <cell r="A720" t="str">
            <v>IC/0062/01</v>
          </cell>
          <cell r="B720" t="str">
            <v>Malaysian Historical Salvors, SDN, BHD v. Malaysia; Claimant's Memorial on Jurisdiction; 15-March-2006; English</v>
          </cell>
          <cell r="C720" t="str">
            <v>Pending [Revue Generale de Droit INternational Public ..]</v>
          </cell>
        </row>
        <row r="721">
          <cell r="A721" t="str">
            <v>IC/0062/03</v>
          </cell>
          <cell r="B721" t="str">
            <v>Malaysian Historical Salvors, SDN, BHD v. Malaysia; Claimant's Reply Memorial on Jurisdiction; 23-April-2006; English</v>
          </cell>
          <cell r="C721" t="str">
            <v>Pending [Revue Generale de Droit INternational Public ..]</v>
          </cell>
        </row>
        <row r="722">
          <cell r="A722" t="str">
            <v>IC/0062/06</v>
          </cell>
          <cell r="B722" t="str">
            <v>Malaysian Historical Salvors, SDN, BHD v. Malaysia; Decision on the Application for Annulment ; 16-Apr-09; English</v>
          </cell>
        </row>
        <row r="723">
          <cell r="A723" t="str">
            <v>IC/0062/07</v>
          </cell>
          <cell r="B723" t="str">
            <v>Malaysian Historical Salvors, SDN, BHD v. Malaysia; Dissenting Opinion of Judge Mohamed Shahabuddeen; 16-Apr-09; English</v>
          </cell>
        </row>
        <row r="724">
          <cell r="A724" t="str">
            <v>IC/0062/04</v>
          </cell>
          <cell r="B724" t="str">
            <v>Malaysian Historical Salvors, SDN, BHD v. Malaysia; Respondent's Memorial on Objections to Jurisdiction; 11-October-2006; English</v>
          </cell>
          <cell r="C724" t="str">
            <v>Pending [Revue Generale de Droit INternational Public ..]</v>
          </cell>
        </row>
        <row r="725">
          <cell r="A725" t="str">
            <v>IC/0062/02</v>
          </cell>
          <cell r="B725" t="str">
            <v>Malaysian Historical Salvors, SDN, BHD v. Malaysia; Respondent's Reply Memorial to Objections on Jurisdiction; 19-April-2006; English</v>
          </cell>
          <cell r="C725" t="str">
            <v>Pending [Revue Generale de Droit INternational Public ..]</v>
          </cell>
        </row>
        <row r="726">
          <cell r="A726" t="str">
            <v>NU/00464</v>
          </cell>
          <cell r="B726" t="str">
            <v>Malhous v. Czech Republic, Application No. 33071/96, Decision on Admissibility, 13 December 2000 [European Court of Human Rights]</v>
          </cell>
          <cell r="C726" t="str">
            <v>Malhous v. Czech Republic, Application No. 33071/96, Decision on Admissibility, (13 December 2000), [2000] XIII E.C.H.R. [European Court of Human Rights].</v>
          </cell>
          <cell r="D726" t="str">
            <v>Non-ITA</v>
          </cell>
        </row>
        <row r="727">
          <cell r="A727" t="str">
            <v>NU/00104</v>
          </cell>
          <cell r="B727" t="str">
            <v>Manitoba Fisheries Ltd. v. Canada, Supreme Court of Canada</v>
          </cell>
          <cell r="C727" t="str">
            <v>Manitoba Fisheries Ltd. v. Canada, (3 October 1978), [1979] 1 S.C.R. 101 [Supreme Court of Canada].</v>
          </cell>
        </row>
        <row r="728">
          <cell r="A728" t="str">
            <v>NU/00105</v>
          </cell>
          <cell r="B728" t="str">
            <v>Mariposa Development Company and Others (United States) v. Panama, Award</v>
          </cell>
          <cell r="C728" t="str">
            <v>Mariposa Development Company and Others (United States) v. Panama, Award, (27 June 1933), VI R.I.A.A. 338.</v>
          </cell>
        </row>
        <row r="729">
          <cell r="A729" t="str">
            <v>NU/00259</v>
          </cell>
          <cell r="B729" t="str">
            <v>Maritime International Nominees Establishment (MINE) v. Republic of Guinea, Ad Hoc Committee Decision on Annullment, 22 December 1989</v>
          </cell>
          <cell r="C729" t="str">
            <v>Maritime International Nominees Establishment (MINE) v. Republic of Guinea,  Decision of 22 December 1989 partially annulling the award of 6 January 1988, ICSID Case No. ARB/84/4, 5 ICSID Rev. -- FILJ 95 (1990).</v>
          </cell>
          <cell r="D729" t="str">
            <v>Non-ITA</v>
          </cell>
        </row>
        <row r="730">
          <cell r="A730" t="str">
            <v>NU/00223</v>
          </cell>
          <cell r="B730" t="str">
            <v>Maritime International Nominees Establishment (MINE) v. Republic of Guinea, Award, 6 January 1988</v>
          </cell>
          <cell r="C730" t="str">
            <v>Maritime International Nominees Establishment (MINE) v. Republic of Guinea, Award, (6 January 1988), ICSID Case No. ARB/84/4, 4 ICSID Rep. 61 (1997).</v>
          </cell>
          <cell r="D730" t="str">
            <v>Non-ITA</v>
          </cell>
        </row>
        <row r="731">
          <cell r="A731" t="str">
            <v>NU/00470</v>
          </cell>
          <cell r="B731" t="str">
            <v>Maritime International Nominees Establishment v. Republic of Guinea (MINE Stay Decision), Interim Order 1 on Application for Stay of Enforcement of the Award of 12 August 1988</v>
          </cell>
          <cell r="C731" t="str">
            <v>Maritime International Nominees Establishment v. The Republic of Guinea, ICSID Case No. ARB/84/4, Interim Order No. 1 on Guinea’s Application for Stay of Enforcement of the Award of 12 August 1988, (1997), 4 ICSID Reports 111.</v>
          </cell>
          <cell r="D731" t="str">
            <v>Non-ITA</v>
          </cell>
        </row>
        <row r="732">
          <cell r="A732" t="str">
            <v>NU/00106</v>
          </cell>
          <cell r="B732" t="str">
            <v>Mark Dallal v. Iran-United StatesIslamic Republic of Iran, and Bank Mellat Claims Tribunal (formerly International Bank of Iran), Award</v>
          </cell>
          <cell r="C732" t="str">
            <v>Mark Dallal v. Iran-United StatesIslamic Republic of Iran, and Bank Mellat Claims Tribunal (formerly International Bank of Iran), Award, (10 June 1983), Award No. 53-149-1, 3 Iran.U.S.C.T.R. 10.</v>
          </cell>
        </row>
        <row r="733">
          <cell r="A733" t="str">
            <v>NU/00107</v>
          </cell>
          <cell r="B733" t="str">
            <v>Marks &amp; Spencer plc v Commissioners of Customs and Excise, European Court of Justice</v>
          </cell>
          <cell r="C733" t="str">
            <v>Marks &amp; Spencer plc v Commissioners of Customs and Excise, Judgment, (11 July 2002), C-62/00, [2002] E.C.R. I-6325 [European Court of Justice].</v>
          </cell>
        </row>
        <row r="734">
          <cell r="A734" t="str">
            <v>NU/00235</v>
          </cell>
          <cell r="B734" t="str">
            <v xml:space="preserve">Martini Case, Decision of the Italy-Venezuela Claims Commission, (1903), </v>
          </cell>
          <cell r="C734" t="str">
            <v>Martini Case, Decision of the Italy-Venezuela Claims Commission, (1903), X R.I.A.A. 644.</v>
          </cell>
          <cell r="D734" t="str">
            <v>Non-ITA</v>
          </cell>
        </row>
        <row r="735">
          <cell r="A735" t="str">
            <v>AF/0014/03</v>
          </cell>
          <cell r="B735" t="str">
            <v>Marvin Roy Feldman Kappa v. United Mexican States, Award, 16-Dec-2002</v>
          </cell>
          <cell r="C735" t="str">
            <v>Marvin Roy Feldman Karpa v. United Mexican States, ICSID Case No. ARB(AF)/99/1, Award, 16-Dec-2002</v>
          </cell>
        </row>
        <row r="736">
          <cell r="A736" t="str">
            <v>AF/0014/07</v>
          </cell>
          <cell r="B736" t="str">
            <v>Marvin Roy Feldman Karpa v. United Mexican States, Correction and Interpretation of the Award</v>
          </cell>
          <cell r="C736" t="str">
            <v>Marvin Roy Feldman Karpa v. United Mexican States, ICSID Case No. ARB(AF)/99/1, Correction and Interpretation of the Award, 13-Jun-2003</v>
          </cell>
        </row>
        <row r="737">
          <cell r="A737" t="str">
            <v>AF/0014/04</v>
          </cell>
          <cell r="B737" t="str">
            <v>Marvin Roy Feldman Karpa v. United Mexican States; Award; 16-December-2002; Spanish</v>
          </cell>
          <cell r="C737" t="str">
            <v>Pending [Revue Generale de Droit INternational Public ..]</v>
          </cell>
        </row>
        <row r="738">
          <cell r="A738" t="str">
            <v>AF/0014/08</v>
          </cell>
          <cell r="B738" t="str">
            <v>Marvin Roy Feldman Karpa v. United Mexican States; Correction and Interpretation of the Award; 13-June-2003; Spanish</v>
          </cell>
          <cell r="C738" t="str">
            <v>Pending [Revue Generale de Droit INternational Public ..]</v>
          </cell>
        </row>
        <row r="739">
          <cell r="A739" t="str">
            <v>AF/0014/02</v>
          </cell>
          <cell r="B739" t="str">
            <v>Marvin Roy Feldman Karpa v. United Mexican States; Decision on Jurisdiction; 06-December-2000; Spanish</v>
          </cell>
          <cell r="C739" t="str">
            <v>Pending [Revue Generale de Droit INternational Public ..]</v>
          </cell>
        </row>
        <row r="740">
          <cell r="A740" t="str">
            <v>AF/0014/05</v>
          </cell>
          <cell r="B740" t="str">
            <v>Marvin Roy Feldman Karpa v. United Mexican States; Dissenting Opinion; 16-December-2002; English</v>
          </cell>
          <cell r="C740" t="str">
            <v>Pending [Revue Generale de Droit INternational Public ..]</v>
          </cell>
        </row>
        <row r="741">
          <cell r="A741" t="str">
            <v>AF/0014/06</v>
          </cell>
          <cell r="B741" t="str">
            <v>Marvin Roy Feldman Karpa v. United Mexican States; Dissenting Opinion; 16-December-2002; Spanish</v>
          </cell>
          <cell r="C741" t="str">
            <v>Pending [Revue Generale de Droit INternational Public ..]</v>
          </cell>
        </row>
        <row r="742">
          <cell r="A742" t="str">
            <v>AF/0014/15</v>
          </cell>
          <cell r="B742" t="str">
            <v>Marvin Roy Feldman Karpa v. United Mexican States; Procedural Order 1; Date N/A; English</v>
          </cell>
          <cell r="C742" t="str">
            <v>Pending [Revue Generale de Droit INternational Public ..]</v>
          </cell>
        </row>
        <row r="743">
          <cell r="A743" t="str">
            <v>AF/0014/12</v>
          </cell>
          <cell r="B743" t="str">
            <v>Marvin Roy Feldman Karpa v. United Mexican States; Review by Ontario Court of Appeal; 11-January-2005; English</v>
          </cell>
          <cell r="C743" t="str">
            <v>Pending [Revue Generale de Droit INternational Public ..]</v>
          </cell>
        </row>
        <row r="744">
          <cell r="A744" t="str">
            <v>AF/0014/11</v>
          </cell>
          <cell r="B744" t="str">
            <v>Marvin Roy Feldman Karpa v. United Mexican States; Review by Ontario Supreme Court; 03-December-2003; English</v>
          </cell>
          <cell r="C744" t="str">
            <v>Pending [Revue Generale de Droit INternational Public ..]</v>
          </cell>
        </row>
        <row r="745">
          <cell r="A745" t="str">
            <v>AF/0014/01</v>
          </cell>
          <cell r="B745" t="str">
            <v xml:space="preserve">Marvin Roy Feldman v. United Mexican States, Decision on Preliminary Jurisdictional Issues, 06-Dec-2000  </v>
          </cell>
          <cell r="C745" t="str">
            <v>Marvin Roy Feldman Karpa v. United Mexican States, ICSID Case No. ARB(AF)/99/1, Decision on Jurisdiction, 06-Dec-2000</v>
          </cell>
        </row>
        <row r="746">
          <cell r="A746" t="str">
            <v>NU/00334</v>
          </cell>
          <cell r="B746" t="str">
            <v>Matos e Silva, Lda., and Others v. Portugal, Judgment, 16 September 1996 [European Court of Human Rights]</v>
          </cell>
          <cell r="C746" t="str">
            <v>Matos e Silva, Lda., and Others v. Portugal, Judgment, (16 September 1996), [1996] IV E.C.H.R., 24 EHRR 573 (1997). [European Court of Human Rights].</v>
          </cell>
          <cell r="D746" t="str">
            <v>Non-ITA</v>
          </cell>
        </row>
        <row r="747">
          <cell r="A747" t="str">
            <v>NU/00108</v>
          </cell>
          <cell r="B747" t="str">
            <v>Mavrommatis Palestine Concessions (Greece/Britain), Judgment, 30 August 1924</v>
          </cell>
          <cell r="C747" t="str">
            <v>Mavrommatis Palestine Concessions (Greece/Britain), Judgment, (30 August 1924), P.C.I.J. (Ser. A) No.2.</v>
          </cell>
        </row>
        <row r="748">
          <cell r="A748" t="str">
            <v>NU/00437</v>
          </cell>
          <cell r="B748" t="str">
            <v>McCollough &amp; Company Inc. v. Ministry of Post, Telegraph and Telephone, National Iranian Oil Company, Bank Markazi, Award, 22 April 1986</v>
          </cell>
          <cell r="C748" t="str">
            <v>McCollough &amp; Company, Inc. v. Ministry of Post, Telegraph and Telephone, et al., Award, (22 April 1986), Award No. 225-89-3, XII Yearbook Commercial Arbitration 316; 11 Iran-U.S. C T.R. 3.</v>
          </cell>
          <cell r="D748" t="str">
            <v>Non-ITA</v>
          </cell>
        </row>
        <row r="749">
          <cell r="A749" t="str">
            <v>NU/00109</v>
          </cell>
          <cell r="B749" t="str">
            <v>McElhinney v. Ireland, Decision on Merits</v>
          </cell>
          <cell r="C749" t="str">
            <v>McElhinney v. Ireland, Decision on Merits, (2001), Application No. 31253/96, (2002) 34 EHRR 13 [ECHR].</v>
          </cell>
        </row>
        <row r="750">
          <cell r="A750" t="str">
            <v>NU/00385</v>
          </cell>
          <cell r="B750" t="str">
            <v>McIntre Case, Decision of ILO Administrative Tribunal, (3 September 1953), 4th Session, Judgment No. 13 (1954).</v>
          </cell>
          <cell r="C750" t="str">
            <v>McIntre Case, Judgment of ILO Administrative Tribunal, 4th Session (1954), Judgment No. 13, 3 September 1953.</v>
          </cell>
          <cell r="D750" t="str">
            <v>Non-ITA</v>
          </cell>
        </row>
        <row r="751">
          <cell r="A751" t="str">
            <v>NU/00544</v>
          </cell>
          <cell r="B751" t="str">
            <v>Medina Case, Award of the United States-Costa Rica Mixed Claims Commission, 31 December 1862</v>
          </cell>
          <cell r="C751" t="str">
            <v>Medina Case, Award of the United States-Costa Rica Mixed Claims Commission, (31 December 1862), in John Bassett Moore, History and Digest of International Arbitrations to Which the United States Has Been Party, 6 vols. (Washington, D.C.: Government Printi</v>
          </cell>
          <cell r="D751" t="str">
            <v>Non-ITA</v>
          </cell>
        </row>
        <row r="752">
          <cell r="A752" t="str">
            <v>NU/00336</v>
          </cell>
          <cell r="B752" t="str">
            <v>Mellacher and Others v. Austria, Judgment, 19 December 1989 [European Court of Human Rights]</v>
          </cell>
          <cell r="C752" t="str">
            <v>Mellacher and Others v. Austria, E.C.H.R. Application No. 10522/83, 11011/84 and 11070/84, Judgement (Merits), (19 December 1989), 169 E.C.H.R. (Ser. A), 12 EHRR 391 [European Court of Human Rights].</v>
          </cell>
          <cell r="D752" t="str">
            <v>Non-ITA</v>
          </cell>
        </row>
        <row r="753">
          <cell r="A753" t="str">
            <v>UN/0046/02</v>
          </cell>
          <cell r="B753" t="str">
            <v>Melvin J. Howard, Centurion Health Corp. &amp; Howard Family Trust v. Government of Canada, UNCITRAL, Correction of Order for the Termination of Proceedings and Award on Costs, 9 August 2010.</v>
          </cell>
          <cell r="C753" t="str">
            <v>Melvin J. Howard, Centurion Health Corp. &amp; Howard Family Trust v. Government of Canada, UNCITRAL, Correction of Order for the Termination of Proceedings and Award on Costs, 9 August 2010.</v>
          </cell>
          <cell r="D753" t="str">
            <v>ITA</v>
          </cell>
        </row>
        <row r="754">
          <cell r="A754" t="str">
            <v>UN/0046/01</v>
          </cell>
          <cell r="B754" t="str">
            <v>Melvin J. Howard, Centurion Health Corp. &amp; Howard Family Trust v. Government of Canada, UNCITRAL, Order for the Termination of Proceedings and Award on Costs, 2 August 2010.</v>
          </cell>
          <cell r="C754" t="str">
            <v>Melvin J. Howard, Centurion Health Corp. &amp; Howard Family Trust v. Government of Canada, UNCITRAL, Order for the Termination of Proceedings and Award on Costs, 2 August 2010.</v>
          </cell>
          <cell r="D754" t="str">
            <v>ITA</v>
          </cell>
        </row>
        <row r="755">
          <cell r="A755" t="str">
            <v>UN/0032/11</v>
          </cell>
          <cell r="B755" t="str">
            <v xml:space="preserve">Merrill &amp; Ring Forestry L.P. v. Government of Canada; Award; 31 March 2010; English </v>
          </cell>
          <cell r="C755" t="str">
            <v>Pending [Revue Generale de Droit INternational Public ..]</v>
          </cell>
        </row>
        <row r="756">
          <cell r="A756" t="str">
            <v>UN/0032/08</v>
          </cell>
          <cell r="B756" t="str">
            <v>Merrill &amp; Ring Forestry L.P. v. Government of Canada; Confidentiality Order; 18-February-2008; English</v>
          </cell>
          <cell r="C756" t="str">
            <v>Pending [Revue Generale de Droit INternational Public ..]</v>
          </cell>
        </row>
        <row r="757">
          <cell r="A757" t="str">
            <v>UN/0032/07</v>
          </cell>
          <cell r="B757" t="str">
            <v>Merrill &amp; Ring Forestry L.P. v. Government of Canada; Confidentiality Order; 21-January-2008; English</v>
          </cell>
          <cell r="C757" t="str">
            <v>Pending [Revue Generale de Droit INternational Public ..]</v>
          </cell>
        </row>
        <row r="758">
          <cell r="A758" t="str">
            <v>UN/0032/05</v>
          </cell>
          <cell r="B758" t="str">
            <v>Merrill &amp; Ring Forestry L.P. v. Government of Canada; Decision on Document Production; 18-July-2008; English</v>
          </cell>
          <cell r="C758" t="str">
            <v>Pending [Revue Generale de Droit INternational Public ..]</v>
          </cell>
        </row>
        <row r="759">
          <cell r="A759" t="str">
            <v>UN/0032/06</v>
          </cell>
          <cell r="B759" t="str">
            <v>Merrill &amp; Ring Forestry L.P. v. Government of Canada; Decision on Motion to Add a New Party; 31-January-2008; English</v>
          </cell>
          <cell r="C759" t="str">
            <v>Pending [Revue Generale de Droit INternational Public ..]</v>
          </cell>
        </row>
        <row r="760">
          <cell r="A760" t="str">
            <v>UN/0032/09</v>
          </cell>
          <cell r="B760" t="str">
            <v>Merrill &amp; Ring Forestry L.P. v. Government of Canada; Decision on new damages claim; 29-December-2008; English</v>
          </cell>
          <cell r="C760" t="str">
            <v>Pending [Revue Generale de Droit INternational Public ..]</v>
          </cell>
        </row>
        <row r="761">
          <cell r="A761" t="str">
            <v>UN/0032/03</v>
          </cell>
          <cell r="B761" t="str">
            <v>Merrill &amp; Ring Forestry L.P. v. Government of Canada; Decision on Place of Arbitration; 12-December-2007; English</v>
          </cell>
          <cell r="C761" t="str">
            <v>Pending [Revue Generale de Droit INternational Public ..]</v>
          </cell>
        </row>
        <row r="762">
          <cell r="A762" t="str">
            <v>UN/0032/02</v>
          </cell>
          <cell r="B762" t="str">
            <v>Merrill &amp; Ring Forestry L.P. v. Government of Canada; Letter from the Tribunal; 04-August-2008; English</v>
          </cell>
          <cell r="C762" t="str">
            <v>Pending [Revue Generale de Droit INternational Public ..]</v>
          </cell>
        </row>
        <row r="763">
          <cell r="A763" t="str">
            <v>UN/0032/10</v>
          </cell>
          <cell r="B763" t="str">
            <v xml:space="preserve">Merrill &amp; Ring Forestry L.P. v. Government of Canada; Letter from the Tribunal; 31 July 2008; English </v>
          </cell>
          <cell r="C763" t="str">
            <v>Pending [Revue Generale de Droit INternational Public ..]</v>
          </cell>
        </row>
        <row r="764">
          <cell r="A764" t="str">
            <v>UN/0032/04</v>
          </cell>
          <cell r="B764" t="str">
            <v>Merrill &amp; Ring Forestry L.P. v. Government of Canada; Order Concerning Requests for Documents and Evidentiary Matters; 21-January-2008; English</v>
          </cell>
          <cell r="C764" t="str">
            <v>Pending [Revue Generale de Droit INternational Public ..]</v>
          </cell>
        </row>
        <row r="765">
          <cell r="A765" t="str">
            <v>UN/0032/01</v>
          </cell>
          <cell r="B765" t="str">
            <v>Merrill &amp; Ring Forestry L.P. v. Government of Canada; Order Concerning Requests for Documents and Evidentiary Matters; 24-June-2008; English</v>
          </cell>
          <cell r="C765" t="str">
            <v>Pending [Revue Generale de Droit INternational Public ..]</v>
          </cell>
        </row>
        <row r="766">
          <cell r="A766" t="str">
            <v>AF/0009/01</v>
          </cell>
          <cell r="B766" t="str">
            <v>Metalclad Corporation v. United Mexican States, Award, 30-Aug-2000</v>
          </cell>
          <cell r="C766" t="str">
            <v>Metalclad Corporation v. United Mexican States, ICSID Case No. ARB(AF)/97/1, Award, 30 August 2000</v>
          </cell>
        </row>
        <row r="767">
          <cell r="A767" t="str">
            <v>AF/0009/03</v>
          </cell>
          <cell r="B767" t="str">
            <v>Metalclad Corporation v. United Mexican States, Review by British Columbia Supreme Court</v>
          </cell>
          <cell r="C767" t="str">
            <v>Metalclad Corporation v. United Mexican States, ICSID Case No. ARB(AF)/97/1, Review by British Columbia Supreme Court, 02-May-2001; United Mexican States v. Metalclad Corp., (2001), B.C.T.C. 664, 2001</v>
          </cell>
        </row>
        <row r="768">
          <cell r="A768" t="str">
            <v>AF/0009/02</v>
          </cell>
          <cell r="B768" t="str">
            <v>Metalclad Corporation v. United Mexican States; Award; 30-August-2000; Spanish</v>
          </cell>
          <cell r="C768" t="str">
            <v>Pending [Revue Generale de Droit INternational Public ..]</v>
          </cell>
        </row>
        <row r="769">
          <cell r="A769" t="str">
            <v>AF/0009/04</v>
          </cell>
          <cell r="B769" t="str">
            <v>Metalclad Corporation v. United Mexican States; Supplementary reasons for BCSC Decision; 31-October-2001; English</v>
          </cell>
          <cell r="C769" t="str">
            <v>Pending [Revue Generale de Droit INternational Public ..]</v>
          </cell>
        </row>
        <row r="770">
          <cell r="A770" t="str">
            <v>AF/0009/05</v>
          </cell>
          <cell r="B770" t="str">
            <v xml:space="preserve">Metalclad Procedural Order No. 1; ; Date N/A; </v>
          </cell>
          <cell r="C770" t="str">
            <v>Pending [Revue Generale de Droit INternational Public ..]</v>
          </cell>
        </row>
        <row r="771">
          <cell r="A771" t="str">
            <v>IC/0049/03</v>
          </cell>
          <cell r="B771" t="str">
            <v>Metalpar S.A. and Buen Aire S.A. v. Argentine Republic; Award; 06-June-2008; English Unofficial</v>
          </cell>
          <cell r="C771" t="str">
            <v>Pending [Revue Generale de Droit INternational Public ..]</v>
          </cell>
        </row>
        <row r="772">
          <cell r="A772" t="str">
            <v>IC/0049/02</v>
          </cell>
          <cell r="B772" t="str">
            <v>Metalpar S.A. and Buen Aire S.A. v. Argentine Republic; Award; 06-June-2008; Spanish</v>
          </cell>
          <cell r="C772" t="str">
            <v>Pending [Revue Generale de Droit INternational Public ..]</v>
          </cell>
        </row>
        <row r="773">
          <cell r="A773" t="str">
            <v>IC/0049/01</v>
          </cell>
          <cell r="B773" t="str">
            <v>Metalpar S.A. and Buen Aire S.A. v. Argentine Republic; Decision on Jurisdiction; 27-April-2006; Spanish</v>
          </cell>
          <cell r="C773" t="str">
            <v>Pending [Revue Generale de Droit INternational Public ..]</v>
          </cell>
        </row>
        <row r="774">
          <cell r="A774" t="str">
            <v>UN/0015/03</v>
          </cell>
          <cell r="B774" t="str">
            <v>Methanex Corp. v. United States of America, Final Award,  03-Aug-2005</v>
          </cell>
          <cell r="C774" t="str">
            <v>Methanex Corporation v. United States of America, UNCITRAL , Final Award, 03-Aug-2005</v>
          </cell>
        </row>
        <row r="775">
          <cell r="A775" t="str">
            <v>UN/0015/02</v>
          </cell>
          <cell r="B775" t="str">
            <v>Methanex Corp. v. United States of America, Preliminary Award on Jurisdiction and Admissability, 07-Aug-2002</v>
          </cell>
          <cell r="C775" t="str">
            <v>Methanex Corporation v. United States of America, UNCITRAL , Preliminary Award on Jurisdiction and Admissability, 7 August 2002</v>
          </cell>
        </row>
        <row r="776">
          <cell r="A776" t="str">
            <v>UN/0015/14</v>
          </cell>
          <cell r="B776" t="str">
            <v>Methanex Corporation v. United States of America, Decision on Place of Arbitration</v>
          </cell>
          <cell r="C776" t="str">
            <v>Methanex Corporation v. United States of America, UNCITRAL , Decision on Place of Arbitration, 07-Sep-2000</v>
          </cell>
        </row>
        <row r="777">
          <cell r="A777" t="str">
            <v>UN/0015/14</v>
          </cell>
          <cell r="B777" t="str">
            <v>Methanex Corporation v. United States of America, Decision on Place of Arbitration (7 Sep 2000)</v>
          </cell>
          <cell r="C777" t="str">
            <v>Methanex Corporation v. United States of America, UNCITRAL , Decision on Place of Arbitration, 07-Sep-2000</v>
          </cell>
        </row>
        <row r="778">
          <cell r="A778" t="str">
            <v>UN/0015/04</v>
          </cell>
          <cell r="B778" t="str">
            <v>Methanex Corporation v. United States of America; Decision ; 25-September-2002; English</v>
          </cell>
          <cell r="C778" t="str">
            <v>Pending [Revue Generale de Droit INternational Public ..]</v>
          </cell>
        </row>
        <row r="779">
          <cell r="A779" t="str">
            <v>UN/0015/01</v>
          </cell>
          <cell r="B779" t="str">
            <v>Methanex Corporation v. United States of America; Decision on Amici Curiae; 15-January-2001; English</v>
          </cell>
          <cell r="C779" t="str">
            <v>Pending [Revue Generale de Droit INternational Public ..]</v>
          </cell>
        </row>
        <row r="780">
          <cell r="A780" t="str">
            <v>UN/0015/05</v>
          </cell>
          <cell r="B780" t="str">
            <v>Methanex Corporation v. United States of America; Letter from the Tribunal ; 16-March-2004; English</v>
          </cell>
          <cell r="C780" t="str">
            <v>Pending [Revue Generale de Droit INternational Public ..]</v>
          </cell>
        </row>
        <row r="781">
          <cell r="A781" t="str">
            <v>UN/0015/13</v>
          </cell>
          <cell r="B781" t="str">
            <v>Methanex Corporation v. United States of America; Procedural Order; 01-June-2004; English</v>
          </cell>
          <cell r="C781" t="str">
            <v>Pending [Revue Generale de Droit INternational Public ..]</v>
          </cell>
        </row>
        <row r="782">
          <cell r="A782" t="str">
            <v>UN/0015/09</v>
          </cell>
          <cell r="B782" t="str">
            <v>Methanex Corporation v. United States of America; Procedural Order; 02-June-2003; English</v>
          </cell>
          <cell r="C782" t="str">
            <v>Pending [Revue Generale de Droit INternational Public ..]</v>
          </cell>
        </row>
        <row r="783">
          <cell r="A783" t="str">
            <v>UN/0015/12</v>
          </cell>
          <cell r="B783" t="str">
            <v>Methanex Corporation v. United States of America; Procedural Order; 06-April-2004; English</v>
          </cell>
          <cell r="C783" t="str">
            <v>Pending [Revue Generale de Droit INternational Public ..]</v>
          </cell>
        </row>
        <row r="784">
          <cell r="A784" t="str">
            <v>UN/0015/06</v>
          </cell>
          <cell r="B784" t="str">
            <v>Methanex Corporation v. United States of America; Procedural Order; 10-October-2003; English</v>
          </cell>
          <cell r="C784" t="str">
            <v>Pending [Revue Generale de Droit INternational Public ..]</v>
          </cell>
        </row>
        <row r="785">
          <cell r="A785" t="str">
            <v>UN/0015/07</v>
          </cell>
          <cell r="B785" t="str">
            <v>Methanex Corporation v. United States of America; Procedural Order; 19-April-2004; English</v>
          </cell>
          <cell r="C785" t="str">
            <v>Pending [Revue Generale de Droit INternational Public ..]</v>
          </cell>
        </row>
        <row r="786">
          <cell r="A786" t="str">
            <v>UN/0015/08</v>
          </cell>
          <cell r="B786" t="str">
            <v>Methanex Corporation v. United States of America; Procedural Order; 19-March-2004; English</v>
          </cell>
          <cell r="C786" t="str">
            <v>Pending [Revue Generale de Droit INternational Public ..]</v>
          </cell>
        </row>
        <row r="787">
          <cell r="A787" t="str">
            <v>UN/0015/10</v>
          </cell>
          <cell r="B787" t="str">
            <v>Methanex Corporation v. United States of America; Procedural Order; 28-May-2004; English</v>
          </cell>
          <cell r="C787" t="str">
            <v>Pending [Revue Generale de Droit INternational Public ..]</v>
          </cell>
        </row>
        <row r="788">
          <cell r="A788" t="str">
            <v>UN/0015/11</v>
          </cell>
          <cell r="B788" t="str">
            <v>Methanex Corporation v. United States of America; Procedural Order; 30-June-2003; English</v>
          </cell>
          <cell r="C788" t="str">
            <v>Pending [Revue Generale de Droit INternational Public ..]</v>
          </cell>
        </row>
        <row r="789">
          <cell r="A789" t="str">
            <v>NU/00233</v>
          </cell>
          <cell r="B789" t="str">
            <v xml:space="preserve">Mexican Union Railway Limited (Great Britain) v. United Mexican States, Award, 21 February 1930 </v>
          </cell>
          <cell r="C789" t="str">
            <v>Mexican Union Railway (Limited) (Great Britain) v. United Mexican States, Decision No. 21, (21 February 1930), 5 R.I.A.A. 115.</v>
          </cell>
          <cell r="D789" t="str">
            <v>Non-ITA</v>
          </cell>
        </row>
        <row r="790">
          <cell r="A790" t="str">
            <v>NU/00110</v>
          </cell>
          <cell r="B790" t="str">
            <v>Mexico - Tax Measures on Soft Drinks and Other Beverages, Appellate Body Report</v>
          </cell>
          <cell r="C790" t="str">
            <v>Mexico - Tax Measures on Soft Drinks and Other Beverages, (6 March 2006), WTO Doc. WT/DS308/AB/R (Appellate Body Report).</v>
          </cell>
        </row>
        <row r="791">
          <cell r="A791" t="str">
            <v>NU/00111</v>
          </cell>
          <cell r="B791" t="str">
            <v>Mexico - Tax Measures on Soft Drinks and Other Beverages, Panel Report</v>
          </cell>
          <cell r="C791" t="str">
            <v>Mexico - Tax Measures on Soft Drinks and Other Beverages, (7 October 2005), WTO Doc. WT/DS308/R (Panel Report).</v>
          </cell>
        </row>
        <row r="792">
          <cell r="A792" t="str">
            <v>IC/0096/01</v>
          </cell>
          <cell r="B792" t="str">
            <v>Middle East Cement Shipping and Handling Co. S.A. v. Arab Republic of Egypt, Award, 12-Apr-2002</v>
          </cell>
          <cell r="C792" t="str">
            <v>Middle East Cement Shipping and Handling Co. S.A. v. Arab Republic of Egypt, ICSID Case No. ARB/99/6, Award, 12 April 2002</v>
          </cell>
        </row>
        <row r="793">
          <cell r="A793" t="str">
            <v>IC/0001/01</v>
          </cell>
          <cell r="B793" t="str">
            <v>Mihaly International Corporation v. Democratic Socialist Republic of Sri Lanka; Award; 15-March-2002; English</v>
          </cell>
          <cell r="C793" t="str">
            <v>Pending [Revue Generale de Droit INternational Public ..]</v>
          </cell>
        </row>
        <row r="794">
          <cell r="A794" t="str">
            <v>IC/0001/02</v>
          </cell>
          <cell r="B794" t="str">
            <v>Mihaly International Corporation v. Democratic Socialist Republic of Sri Lanka; Separate concurring opinion; 15-March-2002; English</v>
          </cell>
          <cell r="C794" t="str">
            <v>Pending [Revue Generale de Droit INternational Public ..]</v>
          </cell>
        </row>
        <row r="795">
          <cell r="A795" t="str">
            <v>NU/00112</v>
          </cell>
          <cell r="B795" t="str">
            <v>Mike Widell v Paul Wolf and Wolf Industries, U.S. Court of Appeals Seventh Circuit</v>
          </cell>
          <cell r="C795" t="str">
            <v>Mike Widell v Paul Wolf and Wolf Industries, (30 December 1994), 43 F3rd 1150 [U.S. Court of Appeals Seventh Circuit].</v>
          </cell>
        </row>
        <row r="796">
          <cell r="A796" t="str">
            <v>NU/00219</v>
          </cell>
          <cell r="B796" t="str">
            <v>Military and Paramilitary Activities in and against Nicaragua, (Nicaragua/United States), Judgment, 27 June 1986</v>
          </cell>
          <cell r="C796" t="str">
            <v>Millitary and Paramilitary Activities in and against Nicaragua (Nicaragua/United States), Judgment, (27 June 1986), [1986] I.C.J. Reports 14.</v>
          </cell>
          <cell r="D796" t="str">
            <v>Non-ITA</v>
          </cell>
        </row>
        <row r="797">
          <cell r="A797" t="str">
            <v>IC/0132/01</v>
          </cell>
          <cell r="B797" t="str">
            <v>Millicom International Operations B.V. and Sentel GSM S.A. v. Republic of Senegal, ICSID Case No. ARB/08/20, Decision on Jurisdction of the Arbitral Tribunal</v>
          </cell>
          <cell r="C797" t="str">
            <v>Millicom International Operations B.V. and Sentel GSM S.A. v. Republic of Senegal, ICSID Case No. ARB/08/20, Decision on Jurisdction of the Arbitral Tribunal</v>
          </cell>
          <cell r="D797" t="str">
            <v>ITA</v>
          </cell>
        </row>
        <row r="798">
          <cell r="A798" t="str">
            <v>NU/00408</v>
          </cell>
          <cell r="B798" t="str">
            <v>Millitary and Paramilitary Activities in and against Nicaragua (Nicaragua/United States)</v>
          </cell>
          <cell r="C798" t="str">
            <v>Millitary and Paramilitary Activities in and against Nicaragua (Nicaragua/United States), Separate Opinion by Judge Nagendra Singh, (26 November 1984), [1984] ICJ Reports 444.</v>
          </cell>
          <cell r="D798" t="str">
            <v>Non-ITA</v>
          </cell>
        </row>
        <row r="799">
          <cell r="A799" t="str">
            <v>NU/00407</v>
          </cell>
          <cell r="B799" t="str">
            <v>Millitary and Paramilitary Activities in and against Nicaragua (Nicaragua/United States), Judgment on Jurisdiction of the Court and Admissibility of the Application, 26 November 1984</v>
          </cell>
          <cell r="C799" t="str">
            <v>Millitary and Paramilitary Activities in and against Nicaragua (Nicaragua/United States), Judgment on Jurisdiction of the Court and Admissibility of the Application, (26 November 1984), [1984] I.C.J. Reports 392.</v>
          </cell>
          <cell r="D799" t="str">
            <v>Non-ITA</v>
          </cell>
        </row>
        <row r="800">
          <cell r="A800" t="str">
            <v>NU/00357</v>
          </cell>
          <cell r="B800" t="str">
            <v>Millitary and Paramilitary Activities in and against Nicaragua (Nicaragua/United States), Separate Opinion by Judge Nagendra, (27 June 1986), [1986] ICJ Reports 14</v>
          </cell>
          <cell r="C800" t="str">
            <v>Millitary and Paramilitary Activities in and against Nicaragua (Nicaragua/United States), Separate Opinion by Judge Nagendra Singh, (27 June 1986), [1986] ICJ Reports 14</v>
          </cell>
          <cell r="D800" t="str">
            <v>Non-ITA</v>
          </cell>
        </row>
        <row r="801">
          <cell r="A801" t="str">
            <v>NU/00566</v>
          </cell>
          <cell r="B801" t="str">
            <v>Ministère tunisien de l'Equipement v. Société Bec Frères, Judgment, 24 February 1994 [Cour d'Appel de Paris].</v>
          </cell>
          <cell r="C801" t="str">
            <v>Ministère Tunisien de l'Equipement v. Société Bec Frères, Judgment, (24 February 1994), 1995:2 Revue de l'Arbitrage 275 (1995) [Cour d'Appel de Paris].</v>
          </cell>
          <cell r="D801" t="str">
            <v>Non-ITA</v>
          </cell>
        </row>
        <row r="802">
          <cell r="A802" t="str">
            <v>IC/0125/01</v>
          </cell>
          <cell r="B802" t="str">
            <v>Mobil Corporation and others v. Bolivarian Republic of Venezuela; Decision on Jurisdiction; 10-Jun-10</v>
          </cell>
        </row>
        <row r="803">
          <cell r="A803" t="str">
            <v>NU/00224</v>
          </cell>
          <cell r="B803" t="str">
            <v>Mobil Oil Corporation v. New Zealand, Award, 4 May 1989</v>
          </cell>
          <cell r="C803" t="str">
            <v>Mobil Oil Corporation and others v. New Zealand , Findings on Liability, Interpretation and Allied Issues, (4 May 1989), ICSID Case No. ARB/87/2, 4 ICSID Rep. 140 (1997).</v>
          </cell>
          <cell r="D803" t="str">
            <v>Non-ITA</v>
          </cell>
        </row>
        <row r="804">
          <cell r="A804" t="str">
            <v>NU/00113</v>
          </cell>
          <cell r="B804" t="str">
            <v>Mobil Oil Iran Inc., et al. and Government of the Islamic Republic of Iran, et al., Partial Award,</v>
          </cell>
          <cell r="C804" t="str">
            <v>Mobil Oil Iran Inc., et al. and Government of the Islamic Republic of Iran, et al., Partial Award, (14 July 1987), Award No. 311-74/76/81/150-3, 6 Iran.U.S.C.T.R. 3.</v>
          </cell>
        </row>
        <row r="805">
          <cell r="A805" t="str">
            <v>AF/0015/01</v>
          </cell>
          <cell r="B805" t="str">
            <v>Mondev International Ltd. v. United States of America, Final Award, 11-Oct-2002</v>
          </cell>
          <cell r="C805" t="str">
            <v>Mondev International Ltd. v. United States of America, ICSID Case No. ARB(AF)/99/2, Final Award, 11-Oct-2002</v>
          </cell>
        </row>
        <row r="806">
          <cell r="A806" t="str">
            <v>NU/00405</v>
          </cell>
          <cell r="B806" t="str">
            <v>Monetary Gold Removed from Rome in 1943 (Italy v. France, United Kingdom of Great Britain and Northern Ireland and United States of America), Judgment on Preliminary Question, 15 June 1954</v>
          </cell>
          <cell r="C806" t="str">
            <v>Monetary Gold Removed from Rome in 1943 (Italy v. France, United Kingdom of Great Britain and Northern Ireland and United States of America), Judgment on Preliminary Question, (15 June 1954), [1954] I.C.J. Reports 19.</v>
          </cell>
          <cell r="D806" t="str">
            <v>Non-ITA</v>
          </cell>
        </row>
        <row r="807">
          <cell r="A807" t="str">
            <v>NU/00363</v>
          </cell>
          <cell r="B807" t="str">
            <v xml:space="preserve">Morrison-Knudsen Pacific Ltd. v. The Ministry of Roads and Transportation, (13 July 1984) </v>
          </cell>
          <cell r="C807" t="str">
            <v>Morrison-Knudsen Pacific Ltd. v. The Ministry of Roads and Transportation, (13 July 1984) 7 Iran.U.S.C.T.R. 54</v>
          </cell>
          <cell r="D807" t="str">
            <v>Non-ITA</v>
          </cell>
        </row>
        <row r="808">
          <cell r="A808" t="str">
            <v>NU/00406</v>
          </cell>
          <cell r="B808" t="str">
            <v>Mox Plant Case (Ireland/United Kingdom), Order No. 3, 24 June 2003</v>
          </cell>
          <cell r="C808" t="str">
            <v>Mox Plant Case (Ireland/United Kingdom), Order No. 3, (24 June 2003), 42 I.L.M. 1187 (2003).</v>
          </cell>
          <cell r="D808" t="str">
            <v>Non-ITA</v>
          </cell>
        </row>
        <row r="809">
          <cell r="A809" t="str">
            <v>NU/00114</v>
          </cell>
          <cell r="B809" t="str">
            <v>Mox Plant Case (Ireland/United Kingdom), Order on Provisional Measures, 3 December 2001</v>
          </cell>
          <cell r="C809" t="str">
            <v>Mox Plant Case (Ireland/United Kingdom), Order on Provisional Measures, (3 December 2001), 41 I.L.M. 405 (2002).</v>
          </cell>
          <cell r="D809" t="str">
            <v>Non-ITA</v>
          </cell>
        </row>
        <row r="810">
          <cell r="A810" t="str">
            <v>NU/00302</v>
          </cell>
          <cell r="B810" t="str">
            <v xml:space="preserve">Mrs. Elmer Elsworth Mead (Helen O. Mead) (U.S.A.) v. United Mexican States Decision of the Mexico-USA General Claims Commission, 29 October 1930 </v>
          </cell>
          <cell r="C810" t="str">
            <v>Mrs. Elmer Elsworth Mead (Helen O. Mead) (U.S.A.) v. United Mexican States, Decision of the Mexico-USA General Claims Commission, ( 29 October 1930), IV R.I.A.A. 653.</v>
          </cell>
          <cell r="D810" t="str">
            <v>Non-ITA</v>
          </cell>
        </row>
        <row r="811">
          <cell r="A811" t="str">
            <v>IC/0015/01</v>
          </cell>
          <cell r="B811" t="str">
            <v>MTD Equity Sdn. Bhd. &amp; MTD Chile SA v. Republic of Chile, Award, 25-May-2004</v>
          </cell>
          <cell r="C811" t="str">
            <v>MTD Equity Sdn. Bhd. and MTD Chile S.A. v. Republic of Chile, ICSID Case No. ARB/01/7, Award, 25-May-2004</v>
          </cell>
        </row>
        <row r="812">
          <cell r="A812" t="str">
            <v>IC/0015/02</v>
          </cell>
          <cell r="B812" t="str">
            <v>MTD Equity Sdn. Bhd. and MTD Chile S.A. v. Republic of Chile; Decision on Annulment; 21-March-2007; English</v>
          </cell>
          <cell r="C812" t="str">
            <v>Pending [Revue Generale de Droit INternational Public ..]</v>
          </cell>
        </row>
        <row r="813">
          <cell r="A813" t="str">
            <v>IC/0015/03</v>
          </cell>
          <cell r="B813" t="str">
            <v>MTD Equity Sdn. Bhd. and MTD Chile S.A. v. Republic of Chile; Decision on the Respondent’s Request for a Continued Stay of Execution (Rule 54 of the ICSID Arbitration Rules); 01-Jun-05; English</v>
          </cell>
        </row>
        <row r="814">
          <cell r="A814" t="str">
            <v>NU/00115</v>
          </cell>
          <cell r="B814" t="str">
            <v>Mulder v. Minister van Landbouw en Visserij (Mulder I), European Court of Justice</v>
          </cell>
          <cell r="C814" t="str">
            <v>Mulder v. Minister van Landbouw en Visserij (Mulder I), Judgment, (28 April 1988), Case 120/86. [1988] E.C.R. 2321 [European Court of Justice].</v>
          </cell>
        </row>
        <row r="815">
          <cell r="A815" t="str">
            <v>IC/0139/01</v>
          </cell>
          <cell r="B815" t="str">
            <v>Murphy Exploration and Production Company International v Republic of Ecuador, ICSID Case No. ARB/08/4, Award, 15 December 2010</v>
          </cell>
          <cell r="C815" t="str">
            <v>Murphy Exploration and Production Company International v Republic of Ecuador, ICSID Case No. ARB/08/4, Award, 15 December 2010</v>
          </cell>
          <cell r="D815" t="str">
            <v>ITA</v>
          </cell>
        </row>
        <row r="816">
          <cell r="A816" t="str">
            <v>IC/0139/02</v>
          </cell>
          <cell r="B816" t="str">
            <v>Murphy Exploration and Production Company International v Republic of Ecuador, ICSID Case No. ARB/08/4, Partial Dissenting Opinion of Dr. Horacio A. Grigera Naón, 19 November 2010</v>
          </cell>
          <cell r="C816" t="str">
            <v>Murphy Exploration and Production Company International v Republic of Ecuador, ICSID Case No. ARB/08/4, Partial Dissenting Opinion of Dr. Horacio A. Grigera Naón, 19 November 2010</v>
          </cell>
          <cell r="D816" t="str">
            <v>ITA</v>
          </cell>
        </row>
        <row r="817">
          <cell r="A817" t="str">
            <v>UN/0017/01</v>
          </cell>
          <cell r="B817" t="str">
            <v>Mytilineos Holdings SA v. The State Union of Serbia &amp; Montenegro and Republic of Serbia; Dissenting Opinion; 06-September-2006; English</v>
          </cell>
          <cell r="C817" t="str">
            <v>Pending [Revue Generale de Droit INternational Public ..]</v>
          </cell>
        </row>
        <row r="818">
          <cell r="A818" t="str">
            <v>UN/0017/02</v>
          </cell>
          <cell r="B818" t="str">
            <v>Mytilineos Holdings SA v. The State Union of Serbia &amp; Montenegro and Republic of Serbia; Partial Award on Jurisdiction; 08-September-2006; English</v>
          </cell>
          <cell r="C818" t="str">
            <v>Pending [Revue Generale de Droit INternational Public ..]</v>
          </cell>
        </row>
        <row r="819">
          <cell r="A819" t="str">
            <v>UN/0018/03</v>
          </cell>
          <cell r="B819" t="str">
            <v>National Grid P.L.C. v. Argentine Republic; Award; 03-November-2008; English</v>
          </cell>
          <cell r="C819" t="str">
            <v>Pending [Revue Generale de Droit INternational Public ..]</v>
          </cell>
        </row>
        <row r="820">
          <cell r="A820" t="str">
            <v>UN/0018/01</v>
          </cell>
          <cell r="B820" t="str">
            <v>National Grid P.L.C. v. Argentine Republic; Decision on Jurisdiction; 20-June-2006; English</v>
          </cell>
          <cell r="C820" t="str">
            <v>Pending [Revue Generale de Droit INternational Public ..]</v>
          </cell>
        </row>
        <row r="821">
          <cell r="A821" t="str">
            <v>UN/0018/02</v>
          </cell>
          <cell r="B821" t="str">
            <v>National Grid P.L.C. v. Argentine Republic; Decision on Jurisdiction; 20-June-2006; Spanish</v>
          </cell>
          <cell r="C821" t="str">
            <v>Pending [Revue Generale de Droit INternational Public ..]</v>
          </cell>
        </row>
        <row r="822">
          <cell r="A822" t="str">
            <v>NU/00460</v>
          </cell>
          <cell r="B822" t="str">
            <v>Nationality Decrees Issued in Tunis and Morocco (French Zone), Advisory Opinion, (7 February 1923), P.C.I.J. (Ser. B) No. 4.</v>
          </cell>
          <cell r="C822" t="str">
            <v>Nationality Decrees Issued in Tunis and Morocco (French Zone), Advisory Opinion, (7 February 1923), P.C.I.J. (Ser. B) No. 4.</v>
          </cell>
          <cell r="D822" t="str">
            <v>Non-ITA</v>
          </cell>
        </row>
        <row r="823">
          <cell r="A823" t="str">
            <v>IC/0140/01</v>
          </cell>
          <cell r="B823" t="str">
            <v>Nations Energy, Inc. and others v. Republic of Panama, ICSID Case No. ARB/06/19, Award, 24 November 2010 [Spanish]</v>
          </cell>
          <cell r="C823" t="str">
            <v>Nations Energy, Inc. and others v. Republic of Panama, ICSID Case No. ARB/06/19, Award, 24 November 2010 [Spanish]</v>
          </cell>
          <cell r="D823" t="str">
            <v>ITA</v>
          </cell>
        </row>
        <row r="824">
          <cell r="A824" t="str">
            <v>IC/0140/02</v>
          </cell>
          <cell r="B824" t="str">
            <v>Nations Energy, Inc. and others v. Republic of Panama, ICSID Case No. ARB/06/19, Dissenting Opinion of Dr. José María Chillón Medina, 24 November 2010 [Spanish]</v>
          </cell>
          <cell r="C824" t="str">
            <v>Nations Energy, Inc. and others v. Republic of Panama, ICSID Case No. ARB/06/19, Dissenting Opinion of Dr. José María Chillón Medina, 24 November 2010 [Spanish]</v>
          </cell>
          <cell r="D824" t="str">
            <v>ITA</v>
          </cell>
        </row>
        <row r="825">
          <cell r="A825" t="str">
            <v>NU/00504</v>
          </cell>
          <cell r="B825" t="str">
            <v>New Regency v. Nippon Herald, Judgment, (4 September 2007) [U.S. Court of Appeals Ninth Circuit]</v>
          </cell>
          <cell r="C825" t="str">
            <v>New Regency Productions Ind., v. Nippon Herald Films, Judgment, Inc., No. 05-55224, (4 September 2007), 501 F. 3d 1101 [U.S. Cour of Appeals Ninth Circuit].</v>
          </cell>
          <cell r="D825" t="str">
            <v>Non-ITA</v>
          </cell>
        </row>
        <row r="826">
          <cell r="A826" t="str">
            <v>NU/00343</v>
          </cell>
          <cell r="B826" t="str">
            <v>Newfoundland and Labrador and Nova Scotia Boundary Arbitration, Award in the First Phase, 17 May 2001</v>
          </cell>
          <cell r="C826" t="str">
            <v>Arbitration between Newfoundland and Labrador and Nova Scotia concerning Portions of the Limits of their Offshore Areas, Award of the Tribunal in the First Phase, (17 May 2001), available at http://www.nr.gov.nl.ca/mines%26en/publications/offshore/dispute</v>
          </cell>
          <cell r="D826" t="str">
            <v>Non-ITA</v>
          </cell>
        </row>
        <row r="827">
          <cell r="A827" t="str">
            <v>IC/0063/01</v>
          </cell>
          <cell r="B827" t="str">
            <v>Noble Energy Inc. and MachalaPower Cía. Ltd. v. Republic of Ecuador and Consejo Nacional de Electricidad, Decision on Jurisdiction, 05-Mar-2008</v>
          </cell>
          <cell r="C827" t="str">
            <v>Noble Energy Inc. and MachalaPower Cía. Ltd. v. Republic of Ecuador and Consejo Nacional de Electricidad, ICSID Case No. ARB/05/12, Decision on Jurisdiction, 05-Mar-2008</v>
          </cell>
        </row>
        <row r="828">
          <cell r="A828" t="str">
            <v>IC/0063/02</v>
          </cell>
          <cell r="B828" t="str">
            <v>Noble Energy Inc. and MachalaPower Cía. Ltd. v. Republic of Ecuador and Consejo Nacional de Electricidad; Decision on Jurisdiction; 05-March-2008; Spanish</v>
          </cell>
          <cell r="C828" t="str">
            <v>Pending [Revue Generale de Droit INternational Public ..]</v>
          </cell>
        </row>
        <row r="829">
          <cell r="A829" t="str">
            <v>IC/0009/01</v>
          </cell>
          <cell r="B829" t="str">
            <v>Noble Ventures, Inc. v. Romania, Award, 12-Oct-2005</v>
          </cell>
          <cell r="C829" t="str">
            <v>Noble Ventures, Inc. v. Romania, ICSID Case No. ARB/01/11, Award, 12-Oct-2005</v>
          </cell>
        </row>
        <row r="830">
          <cell r="A830" t="str">
            <v>IC/0009/02</v>
          </cell>
          <cell r="B830" t="str">
            <v>Noble Ventures, Inc. v. Romania; Rectification of Award; 19-May-2006; English</v>
          </cell>
          <cell r="C830" t="str">
            <v>Pending [Revue Generale de Droit INternational Public ..]</v>
          </cell>
        </row>
        <row r="831">
          <cell r="A831" t="str">
            <v>UN/0043/02</v>
          </cell>
          <cell r="B831" t="str">
            <v xml:space="preserve">Nordzucker v. Poland; Award (not public).; 01-Jul-05; </v>
          </cell>
        </row>
        <row r="832">
          <cell r="A832" t="str">
            <v>UN/0043/01</v>
          </cell>
          <cell r="B832" t="str">
            <v xml:space="preserve">Nordzucker v. Poland; Decision on Jurisdiction (not public).; 01-Jul-05; </v>
          </cell>
        </row>
        <row r="833">
          <cell r="A833" t="str">
            <v>NU/00232</v>
          </cell>
          <cell r="B833" t="str">
            <v>North American Dredging Company v. Mexico (United States/Mexico), Decision of the U.S.-Mexico Claims Commission, 31 March 1926</v>
          </cell>
          <cell r="C833" t="str">
            <v>North American Dredging Company of Texas (U.S.A.) v. United Mexican States, Decision of the U.S.-Mexico Claims Commission, (31 March 1926), IV R.I.A.A. 26.</v>
          </cell>
          <cell r="D833" t="str">
            <v>Non-ITA</v>
          </cell>
        </row>
        <row r="834">
          <cell r="A834" t="str">
            <v>NU/00442</v>
          </cell>
          <cell r="B834" t="str">
            <v>Northeastern Boundary Case (Canada/US) (1831)</v>
          </cell>
          <cell r="C834" t="str">
            <v>Northeastern Boundary Case (Canada/US), (1831), in John Bassett Moore, History and Digest of International Arbitrations to Which the United States Has Been Party, 6 vols. (Washington, D.C.: Government Printing Office, 1898) at 119.</v>
          </cell>
          <cell r="D834" t="str">
            <v>Non-ITA</v>
          </cell>
        </row>
        <row r="835">
          <cell r="A835" t="str">
            <v>NU/00116</v>
          </cell>
          <cell r="B835" t="str">
            <v>Norwegian Shipowners’ Claims, Award, 1922</v>
          </cell>
          <cell r="C835" t="str">
            <v>Norwegian Shipowners’ Claims (Norway/United States) , Award, (1922) 1 R.I.A.A. 307.</v>
          </cell>
        </row>
        <row r="836">
          <cell r="A836" t="str">
            <v>NU/00401</v>
          </cell>
          <cell r="B836" t="str">
            <v>Nottebohm Case (Liechtenstein/Guatemala), Judgment on Preliminary Objection, 18 November 1953</v>
          </cell>
          <cell r="C836" t="str">
            <v xml:space="preserve">Nottebohm Case (Liechtenstein/Guatemala), Judgment on Preliminary Objection, (18 November 1953), [1953] I.C.J. Reports 111. </v>
          </cell>
          <cell r="D836" t="str">
            <v>Non-ITA</v>
          </cell>
        </row>
        <row r="837">
          <cell r="A837" t="str">
            <v>NU/00117</v>
          </cell>
          <cell r="B837" t="str">
            <v>Nottebohm Case (Liechtenstein/Guatemala), Judgment, 6 April 1955</v>
          </cell>
          <cell r="C837" t="str">
            <v>Nottebohm Case (second phase) (Liechtenstein/Guatemala), Judgment, (6 April 1955), [1955] I.C.J. Reports 4.</v>
          </cell>
          <cell r="D837" t="str">
            <v>Non-ITA</v>
          </cell>
        </row>
        <row r="838">
          <cell r="A838" t="str">
            <v>UN/0048/02</v>
          </cell>
          <cell r="B838" t="str">
            <v>Nova Scotia Power Incorporated (NSPI) v. Bolivarian Republic of Venezuela, UNCITRAL, Costs Order, 30 August 2010.</v>
          </cell>
          <cell r="C838" t="str">
            <v>Nova Scotia Power Incorporated (NSPI) v. Bolivarian Republic of Venezuela, UNCITRAL, Costs Order, 30 August 2010.</v>
          </cell>
        </row>
        <row r="839">
          <cell r="A839" t="str">
            <v>UN/0048/01</v>
          </cell>
          <cell r="B839" t="str">
            <v>Nova Scotia Power Incorporated (NSPI) v. Bolivarian Republic of Venezuela, UNCITRAL, Decision on Jurisdiction, 22 April 2010.</v>
          </cell>
          <cell r="C839" t="str">
            <v>Nova Scotia Power Incorporated (NSPI) v. Bolivarian Republic of Venezuela, UNCITRAL, Decision on Jurisdiction, 22 April 2010.</v>
          </cell>
        </row>
        <row r="840">
          <cell r="A840" t="str">
            <v>NU/00118</v>
          </cell>
          <cell r="B840" t="str">
            <v>Nuclear Test Case (Australia/France), Judgment, 20 December 1974</v>
          </cell>
          <cell r="C840" t="str">
            <v>Nuclear Test Case (Australia/France), Judgment, (20 December 1974), [1974] I.C.J. Reports 253.</v>
          </cell>
        </row>
        <row r="841">
          <cell r="A841" t="str">
            <v>NU/00532</v>
          </cell>
          <cell r="B841" t="str">
            <v>Nuclear Test Case (Australia/France), Order on Interim Protection, 22 June 1973</v>
          </cell>
          <cell r="C841" t="str">
            <v>Nuclear Test Case (Australia/France), Order on Interim Protection, (22 June 1973), [1973] I.C.J. Reports 99.</v>
          </cell>
          <cell r="D841" t="str">
            <v>Non-ITA</v>
          </cell>
        </row>
        <row r="842">
          <cell r="A842" t="str">
            <v>NU/00367</v>
          </cell>
          <cell r="B842" t="str">
            <v>Nuclear Tests (New Zealand/France) Judgment, 20 December 1974</v>
          </cell>
          <cell r="C842" t="str">
            <v>Nuclear Tests (New Zealand/France) Judgment, (20 December 1974), [1974] I.C.J. Reports 457.</v>
          </cell>
          <cell r="D842" t="str">
            <v>Non-ITA</v>
          </cell>
        </row>
        <row r="843">
          <cell r="A843" t="str">
            <v>SC/0008/01</v>
          </cell>
          <cell r="B843" t="str">
            <v>Nykomb Synergetics Technology Holding AB v. The Republic of Latvia; Award; 16-December-2003; English</v>
          </cell>
          <cell r="C843" t="str">
            <v>Pending [Revue Generale de Droit INternational Public ..]</v>
          </cell>
        </row>
        <row r="844">
          <cell r="A844" t="str">
            <v>LC/0001/01</v>
          </cell>
          <cell r="B844" t="str">
            <v>Occidental Exploration and Production Company v. The Republic of Ecuador, Final Award, 01-Jul-2004</v>
          </cell>
          <cell r="C844" t="str">
            <v>Occidental Exploration and Production Company v. The Republic of Ecuador, LCIA Case No. UN3467, Final Award, 01-Jul-2004</v>
          </cell>
        </row>
        <row r="845">
          <cell r="A845" t="str">
            <v>LC/0001/03</v>
          </cell>
          <cell r="B845" t="str">
            <v>Occidental Exploration and Production Company v. The Republic of Ecuador, Judgment of the Court of Appeal Regarding Non-justiciability of Challenge to Arbitral Award, 09-Sep-2005</v>
          </cell>
          <cell r="C845" t="str">
            <v>Occidental Exploration and Production Company v. The Republic of Ecuador, LCIA Case No. UN3467, Judgment of the Court of Appeal Regarding Non-justiciability of Challenge to Arbitral Award, 09-Sep-2005</v>
          </cell>
        </row>
        <row r="846">
          <cell r="A846" t="str">
            <v>LC/0001/02</v>
          </cell>
          <cell r="B846" t="str">
            <v>Occidental Exploration and Production Company v. The Republic of Ecuador; Judgment of High Court of Justice Regarding Non-justiciability of Challenge to Arbitral Award; 29-April-2005; English</v>
          </cell>
          <cell r="C846" t="str">
            <v>Pending [Revue Generale de Droit INternational Public ..]</v>
          </cell>
        </row>
        <row r="847">
          <cell r="A847" t="str">
            <v>LC/0001/05</v>
          </cell>
          <cell r="B847" t="str">
            <v>Occidental Exploration and Production Company v. The Republic of Ecuador; Judgment of the Court of Appeal regarding challenge to arbitral award; 04-July-2007; English</v>
          </cell>
          <cell r="C847" t="str">
            <v>Pending [Revue Generale de Droit INternational Public ..]</v>
          </cell>
        </row>
        <row r="848">
          <cell r="A848" t="str">
            <v>LC/0001/04</v>
          </cell>
          <cell r="B848" t="str">
            <v>Occidental Exploration and Production Company v. The Republic of Ecuador; Judgment of the High Court of Justice regarding challenge to arbitral award; 02-March-2006; English</v>
          </cell>
          <cell r="C848" t="str">
            <v>Pending [Revue Generale de Droit INternational Public ..]</v>
          </cell>
        </row>
        <row r="849">
          <cell r="A849" t="str">
            <v>IC/0075/02</v>
          </cell>
          <cell r="B849" t="str">
            <v>Occidental Petroleum Corporation and Occidental Exploration and Production Company v. Republic of Ecuador; Decision on Jurisdiction; 09-September-2008; English</v>
          </cell>
          <cell r="C849" t="str">
            <v>Pending [Revue Generale de Droit INternational Public ..]</v>
          </cell>
        </row>
        <row r="850">
          <cell r="A850" t="str">
            <v>IC/0075/03</v>
          </cell>
          <cell r="B850" t="str">
            <v>Occidental Petroleum Corporation and Occidental Exploration and Production Company v. Republic of Ecuador; Decision on Jurisdiction; 09-September-2008; Spanish</v>
          </cell>
          <cell r="C850" t="str">
            <v>Pending [Revue Generale de Droit INternational Public ..]</v>
          </cell>
        </row>
        <row r="851">
          <cell r="A851" t="str">
            <v>IC/0075/01</v>
          </cell>
          <cell r="B851" t="str">
            <v>Occidental Petroleum Corporation and Occidental Exploration and Production Company v. Republic of Ecuador; Decision on Provisional Measures; 17-August-2007; English</v>
          </cell>
          <cell r="C851" t="str">
            <v>Pending [Revue Generale de Droit INternational Public ..]</v>
          </cell>
        </row>
        <row r="852">
          <cell r="A852" t="str">
            <v>NU/00119</v>
          </cell>
          <cell r="B852" t="str">
            <v>Oil Field of Texas, Inc. v. The Islamic Republic of Iran, National Iranian Oil Company, Award</v>
          </cell>
          <cell r="C852" t="str">
            <v>Oil Field of Texas, Inc. v. The Islamic Republic of Iran, National Iranian Oil Company, Award, (8 October 1986), Award No. 258-43-1, 12 Iran.U.S.C.T.R. 308.</v>
          </cell>
        </row>
        <row r="853">
          <cell r="A853" t="str">
            <v>IC/0058/01</v>
          </cell>
          <cell r="B853" t="str">
            <v>OKO Pankki Oyj and others v. Republic of Estonia; Award; 19-November-2007; English</v>
          </cell>
          <cell r="C853" t="str">
            <v>Pending [Revue Generale de Droit INternational Public ..]</v>
          </cell>
        </row>
        <row r="854">
          <cell r="A854" t="str">
            <v>NU/00493</v>
          </cell>
          <cell r="B854" t="str">
            <v>Olczak v. Poland, Decision, 7 November 2002, [European Court of Human Rights]</v>
          </cell>
          <cell r="C854" t="str">
            <v>Olczak v. Poland, E.C.H.R., Application No. 30417/96, § 60, Decision of 7 November 2002, EHRR 2002-X, [European Court of Human Rights]</v>
          </cell>
          <cell r="D854" t="str">
            <v>Non-ITA</v>
          </cell>
        </row>
        <row r="855">
          <cell r="A855" t="str">
            <v>NU/00120</v>
          </cell>
          <cell r="B855" t="str">
            <v>Opel Austria GmbH v. Council of the European Union, European Court of First Instance</v>
          </cell>
          <cell r="C855" t="str">
            <v>Opel Austria GmbH v. Council of the European Union, Judgment, (22 January 1997), T-115/94, [1997] E.C.R. II-39 [European Court of First Instance].</v>
          </cell>
        </row>
        <row r="856">
          <cell r="A856" t="str">
            <v>NU/00427</v>
          </cell>
          <cell r="B856" t="str">
            <v>Orr &amp; Laubenheimer (Nicaragua, United States) Award, 16-June-1900</v>
          </cell>
          <cell r="C856" t="str">
            <v>The Claims of Orr and Laubenheimer and the Post-Glover Electric Company (Nicaragua/United States), Award, (16 June 1900), XV R.I.A.A. 37.</v>
          </cell>
          <cell r="D856" t="str">
            <v>Non-ITA</v>
          </cell>
        </row>
        <row r="857">
          <cell r="A857" t="str">
            <v>NU/00213</v>
          </cell>
          <cell r="B857" t="str">
            <v>Oscar Chinn Case (United Kingdom/Belgium), (1932), Judgment</v>
          </cell>
          <cell r="C857" t="str">
            <v>The Oscar Chinn Case (United Kingdom/Belgium), Judgment, (12 December 1932) P.C.I.J. (Ser. A./B.) No. 63.</v>
          </cell>
          <cell r="D857" t="str">
            <v>Non-ITA</v>
          </cell>
        </row>
        <row r="858">
          <cell r="A858" t="str">
            <v>NU/00121</v>
          </cell>
          <cell r="B858" t="str">
            <v>Osman v. United Kingdom, European Court of Human Rights</v>
          </cell>
          <cell r="C858" t="str">
            <v>Osman v. United Kingdom, Decision on Merits, (1998), (2000) 29 EHRR 245 [European Court of Human Rights].</v>
          </cell>
        </row>
        <row r="859">
          <cell r="A859" t="str">
            <v>NU/00418</v>
          </cell>
          <cell r="B859" t="str">
            <v>Otis Elevator Co v. Islamic Republic of Iran and Bank Mellat; Award; 29-April-1987</v>
          </cell>
          <cell r="C859" t="str">
            <v xml:space="preserve">Otis Elevator Co v. Islamic Republic of Iran and Bank Mellat, (29 April 1987), Award No.304-284-2, 84 I.L.R. 618, 14 Iran-U.S. C.T.R. 283. </v>
          </cell>
          <cell r="D859" t="str">
            <v>Non-ITA</v>
          </cell>
        </row>
        <row r="860">
          <cell r="A860" t="str">
            <v>NU/00362</v>
          </cell>
          <cell r="B860" t="str">
            <v xml:space="preserve">Owens-Corning Fiberglass Corp. v. The Government of the Islamic Republic of Iran,  (13 May 1983)  </v>
          </cell>
          <cell r="C860" t="str">
            <v>Owens-Corning Fiberglass Corp. v. The Government of the Islamic Republic of Iran,  (13 May 1983)  2 Iran.U.S.C.T.R. CTR 322</v>
          </cell>
          <cell r="D860" t="str">
            <v>Non-ITA</v>
          </cell>
        </row>
        <row r="861">
          <cell r="A861" t="str">
            <v>IC/0128/07</v>
          </cell>
          <cell r="B861" t="str">
            <v>Pac Rim Cayman LLC. v. The Republic of El Salvador; Claimant Pac Rim Cayman LLC's Rejoinder on Respondent's Preliminary Objection; 12-May-10; English</v>
          </cell>
        </row>
        <row r="862">
          <cell r="A862" t="str">
            <v>IC/0128/04</v>
          </cell>
          <cell r="B862" t="str">
            <v>Pac Rim Cayman LLC. v. The Republic of El Salvador; Claimant's Response to Preliminary Objections; 26-Feb-10; English</v>
          </cell>
        </row>
        <row r="863">
          <cell r="A863" t="str">
            <v>IC/0128/09</v>
          </cell>
          <cell r="B863" t="str">
            <v>Pac Rim Cayman LLC. v. The Republic of El Salvador; Decision on the Respondent's Preliminary Objections Under CAFTA Articles 10.24.4 and 10.20.5; 2-Aug-10; English</v>
          </cell>
          <cell r="C863" t="str">
            <v>Pac Rim Cayman LLC. v. The Republic of El Salvador; Decision on the Respondent's Preliminary Objections Under CAFTA Articles 10.24.4 and 10.20.5; 2-Aug-10; English</v>
          </cell>
          <cell r="D863" t="str">
            <v>ITA</v>
          </cell>
        </row>
        <row r="864">
          <cell r="A864" t="str">
            <v>IC/0128/01</v>
          </cell>
          <cell r="B864" t="str">
            <v>Pac Rim Cayman LLC. v. The Republic of El Salvador; Notice of Arbitration; 30-Apr-09; English</v>
          </cell>
          <cell r="C864" t="str">
            <v>Pending [Revue Generale de Droit INternational Public ..]</v>
          </cell>
        </row>
        <row r="865">
          <cell r="A865" t="str">
            <v>IC/0128/02</v>
          </cell>
          <cell r="B865" t="str">
            <v>Pac Rim Cayman LLC. v. The Republic of El Salvador; Notice of Intent; 09-Dec-08; English</v>
          </cell>
        </row>
        <row r="866">
          <cell r="A866" t="str">
            <v>IC/0128/08</v>
          </cell>
          <cell r="B866" t="str">
            <v>Pac Rim Cayman LLC. v. The Republic of El Salvador; Opinion of Professor Don Wallace, Jr.; 12-May-10; English</v>
          </cell>
        </row>
        <row r="867">
          <cell r="A867" t="str">
            <v>IC/0128/06</v>
          </cell>
          <cell r="B867" t="str">
            <v>Pac Rim Cayman LLC. v. The Republic of El Salvador; Opinion on the International Legal Interpretation of the Waiver Provision in CAFTA Chapter 10 by Professor W. Michael Reisman; 22-Mar-10; English</v>
          </cell>
        </row>
        <row r="868">
          <cell r="A868" t="str">
            <v>IC/0128/03</v>
          </cell>
          <cell r="B868" t="str">
            <v>Pac Rim Cayman LLC. v. The Republic of El Salvador; Respondent's Preliminary Objections; 04-Jan-10; English</v>
          </cell>
        </row>
        <row r="869">
          <cell r="A869" t="str">
            <v>IC/0128/05</v>
          </cell>
          <cell r="B869" t="str">
            <v>Pac Rim Cayman LLC. v. The Republic of El Salvador; The Republic of El Salvador's Reply (Preliminary Objections); 31-Mar-10; English</v>
          </cell>
        </row>
        <row r="870">
          <cell r="A870" t="str">
            <v>NU/00458</v>
          </cell>
          <cell r="B870" t="str">
            <v>Pajzs, Csaky, Esterhazy Case (Hungary v Yugoslavia), 23 May 1936</v>
          </cell>
          <cell r="C870" t="str">
            <v>THE PAJZS, CSAKY, ESTERHAZY CASE (Hungary v. Yugoslavia) General List No.: 65 (A/B Series No. 66) &amp; 66 (A/B Series No. 68)</v>
          </cell>
          <cell r="D870" t="str">
            <v>Non-ITA</v>
          </cell>
        </row>
        <row r="871">
          <cell r="A871" t="str">
            <v>IC/0035/01</v>
          </cell>
          <cell r="B871" t="str">
            <v>Pan American Energy LLC and BP Argentina Exploration Company v. Argentine Republic and BP America Production Company, Pan American Sur SRL, Pan American Fueguina, SRL and Pan American Continental SRL v. Argentine Republic; Decision on Preliminary Objectio</v>
          </cell>
          <cell r="C871" t="str">
            <v>Pan American Energy LLC and BP Argentina Exploration Company v. Argentine Republic and BP America Production Company, Pan American Sur SRL, Pan American Fueguina, SRL and Pan American Continental SRL v. Argentine Republic; Decision on Preliminary Objectio</v>
          </cell>
          <cell r="D871" t="str">
            <v>ITA</v>
          </cell>
        </row>
        <row r="872">
          <cell r="A872" t="str">
            <v>IC/0035/02</v>
          </cell>
          <cell r="B872" t="str">
            <v>Pan American Energy LLC and BP Argentina Exploration Company v. Argentine Republic and BP America Production Company, Pan American Sur SRL, Pan American Fueguina, SRL and Pan American Continental SRL v. Argentine Republic; Decision on Preliminary Objectio</v>
          </cell>
          <cell r="C872" t="str">
            <v>Pan American Energy LLC and BP Argentina Exploration Company v. Argentine Republic and BP America Production Company, Pan American Sur SRL, Pan American Fueguina, SRL and Pan American Continental SRL v. Argentine Republic; Decision on Preliminary Objectio</v>
          </cell>
          <cell r="D872" t="str">
            <v>ITA</v>
          </cell>
        </row>
        <row r="873">
          <cell r="A873" t="str">
            <v>NU/00452</v>
          </cell>
          <cell r="B873" t="str">
            <v>Panacaviar S.A. v. Islamic Republic of Iran, 4 December 1986</v>
          </cell>
          <cell r="C873" t="str">
            <v>Paul Donin de Rosiere, et al. and The Islamic Republic of Iran, et al., Interim Award No. ITM 64-498-1, (14 December 1986), 13 Iran.U.S. C.T.R. 193.</v>
          </cell>
          <cell r="D873" t="str">
            <v>Non-ITA</v>
          </cell>
        </row>
        <row r="874">
          <cell r="A874" t="str">
            <v>NU/00457</v>
          </cell>
          <cell r="B874" t="str">
            <v>Panevezys-Saldutiskis Railway Case (Estonia/Lithuania), Preliminary Objections, 30 June, 1938</v>
          </cell>
          <cell r="C874" t="str">
            <v>Panevezys-Saldutiskis Railway Case (Estonia/Lithuania), Preliminary Objections, 30 June, 1938, Series A-B n. 75, Permanent Court of International Justice</v>
          </cell>
          <cell r="D874" t="str">
            <v>Non-ITA</v>
          </cell>
        </row>
        <row r="875">
          <cell r="A875" t="str">
            <v>NU/00122</v>
          </cell>
          <cell r="B875" t="str">
            <v>Panevezys-Saldutiskis Railway Case (Estonia/Lithunania), Judgment</v>
          </cell>
          <cell r="C875" t="str">
            <v>Panevezys-Saldutiskis Railway Case (Estonia/Lithunania), Judgment, (28 February 1939), P.C.I.J. (Ser. A/B) No. 76.</v>
          </cell>
        </row>
        <row r="876">
          <cell r="A876" t="str">
            <v>IC/0107/01</v>
          </cell>
          <cell r="B876" t="str">
            <v>Pantechniki S.A. Contractors &amp; Engineers v. Republic of Albania; Award; 30-Jul-09; English</v>
          </cell>
        </row>
        <row r="877">
          <cell r="A877" t="str">
            <v>NU/00381</v>
          </cell>
          <cell r="B877" t="str">
            <v>Papamichalopoulos v. Greece,  Application no. 14556/89, Judgment on Merits, (24 June 1993 [ECHR].</v>
          </cell>
          <cell r="C877" t="str">
            <v>Papamichalopoulos v. Greece,  Application no. 14556/89, Judgment on Merits, (24 June 1993), E.C.H.R. (Ser. A) No. 260-B, (1993) 16 EHRR 440 [European Court of Human Rights].</v>
          </cell>
          <cell r="D877" t="str">
            <v>Non-ITA</v>
          </cell>
        </row>
        <row r="878">
          <cell r="A878" t="str">
            <v>IC/0074/01</v>
          </cell>
          <cell r="B878" t="str">
            <v>Parkerings-Compagniet AS v. Republic of Lithuania; Award; 11-September-2007; English</v>
          </cell>
          <cell r="C878" t="str">
            <v>Pending [Revue Generale de Droit INternational Public ..]</v>
          </cell>
        </row>
        <row r="879">
          <cell r="A879" t="str">
            <v>IC/0113/01</v>
          </cell>
          <cell r="B879" t="str">
            <v>Participaciones Inversiones Portuarias SARL v. Gabonese Republic; Decision on the Proposal to Disqualify an Arbitrator; 12-Nov-09; French</v>
          </cell>
        </row>
        <row r="880">
          <cell r="A880" t="str">
            <v>NU/00124</v>
          </cell>
          <cell r="B880" t="str">
            <v>Parviz Karim-Panahi and The Government of the United States of America, Award</v>
          </cell>
          <cell r="C880" t="str">
            <v>Parviz Karim-Panahi and The Government of the United States of America, Award, (26 June 1992), Award No. 532-182-2 , 28 Iran.U.S.C.T.R. 225.</v>
          </cell>
        </row>
        <row r="881">
          <cell r="A881" t="str">
            <v>IC/0097/01</v>
          </cell>
          <cell r="B881" t="str">
            <v>Patrick Mitchell v. Democratic Republic of the Congo; Award; 09-February-2004; English</v>
          </cell>
          <cell r="C881" t="str">
            <v>Pending [Revue Generale de Droit INternational Public ..]</v>
          </cell>
        </row>
        <row r="882">
          <cell r="A882" t="str">
            <v>IC/0097/04</v>
          </cell>
          <cell r="B882" t="str">
            <v>Patrick Mitchell v. Democratic Republic of the Congo; Decision on the Application for Annulment of the Award; 01-November-2006; English</v>
          </cell>
          <cell r="C882" t="str">
            <v>Pending [Revue Generale de Droit INternational Public ..]</v>
          </cell>
        </row>
        <row r="883">
          <cell r="A883" t="str">
            <v>IC/0097/02</v>
          </cell>
          <cell r="B883" t="str">
            <v>Patrick Mitchell v. Democratic Republic of the Congo; Decision on the Stay of Enforcement of the Award; 30-November-2004; English</v>
          </cell>
          <cell r="C883" t="str">
            <v>Pending [Revue Generale de Droit INternational Public ..]</v>
          </cell>
        </row>
        <row r="884">
          <cell r="A884" t="str">
            <v>IC/0097/03</v>
          </cell>
          <cell r="B884" t="str">
            <v>Patrick Mitchell v. Democratic Republic of the Congo; Decision on the Stay of Enforcement of the Award; 30-November-2004; French</v>
          </cell>
          <cell r="C884" t="str">
            <v>Pending [Revue Generale de Droit INternational Public ..]</v>
          </cell>
        </row>
        <row r="885">
          <cell r="A885" t="str">
            <v>NU/00284</v>
          </cell>
          <cell r="B885" t="str">
            <v>Paula Mendel and Others (United States) v. Germnay, Decision of the Germany/USA Mixed Claims Commission, 13 August 1926</v>
          </cell>
          <cell r="C885" t="str">
            <v xml:space="preserve">Paula Mendel and Others (United States) v. Germnay, Decision of the Germany/USA Mixed Claims Commission, (13 August 1926), VII R.I.A.A. 372. </v>
          </cell>
          <cell r="D885" t="str">
            <v>Non-ITA</v>
          </cell>
        </row>
        <row r="886">
          <cell r="A886" t="str">
            <v>NU/00125</v>
          </cell>
          <cell r="B886" t="str">
            <v>Pennsylvania Coal Co. v.  Mahon, U.S. Supreme Court</v>
          </cell>
          <cell r="C886" t="str">
            <v>Pennsylvania Coal Co. v.  Mahon, (11 December 1922), 200 U.S. 393 (1922) [U.S. Supreme Court].</v>
          </cell>
        </row>
        <row r="887">
          <cell r="A887" t="str">
            <v>IC/0108/03</v>
          </cell>
          <cell r="B887" t="str">
            <v>Perenco Ecuador Limited v. Republic of Ecuador and Empresa Estatal Petróleos del Ecuador; Decision on Challenge to Arbitrator; 08-Dec-09; English</v>
          </cell>
        </row>
        <row r="888">
          <cell r="A888" t="str">
            <v>IC/0108/01</v>
          </cell>
          <cell r="B888" t="str">
            <v>Perenco Ecuador Limited v. Republic of Ecuador and Empresa Estatal Petróleos del Ecuador; Decision on Provisional Measures; 08-May-09; English</v>
          </cell>
        </row>
        <row r="889">
          <cell r="A889" t="str">
            <v>IC/0108/02</v>
          </cell>
          <cell r="B889" t="str">
            <v>Perenco Ecuador Limited v. Republic of Ecuador and Empresa Estatal Petróleos del Ecuador; Decision on Provisional Measures; 08-May-09; Spanish</v>
          </cell>
        </row>
        <row r="890">
          <cell r="A890" t="str">
            <v>SC/0009/01</v>
          </cell>
          <cell r="B890" t="str">
            <v>Petrobart Limited v. Kyrgyz Republic; Award; 29-March-2005; English</v>
          </cell>
          <cell r="C890" t="str">
            <v>Pending [Revue Generale de Droit INternational Public ..]</v>
          </cell>
        </row>
        <row r="891">
          <cell r="A891" t="str">
            <v>NU/00126</v>
          </cell>
          <cell r="B891" t="str">
            <v>Phelps Dodge Corp. and Overseas Private Investment Corp. v. The Islamic Republic of Iran, Award, 19 March 1986</v>
          </cell>
          <cell r="C891" t="str">
            <v xml:space="preserve">Phelps Dodge Corp. and Overseas Private Investment Corp. v. The Islamic Republic of Iran, Award, (19 March 1986), Award No. 217-99-2, 10 Iran.U.S.C.T.R. 121. </v>
          </cell>
        </row>
        <row r="892">
          <cell r="A892" t="str">
            <v>NU/00324</v>
          </cell>
          <cell r="B892" t="str">
            <v>Philipp Brothers, Award</v>
          </cell>
          <cell r="C892" t="str">
            <v xml:space="preserve">Philipp Brothers, Award, (28 October 1988 and 29 June 1989), [1990] Rev. arb. </v>
          </cell>
          <cell r="D892" t="str">
            <v>Non-ITA</v>
          </cell>
        </row>
        <row r="893">
          <cell r="A893" t="str">
            <v>NU/00325</v>
          </cell>
          <cell r="B893" t="str">
            <v>Philipp Brothers, Cour d'appel</v>
          </cell>
          <cell r="C893" t="str">
            <v>Philipp Brothers, Paris Cour d'appel, Judgment, 28 June 1991, [1992] Rev. arb.</v>
          </cell>
          <cell r="D893" t="str">
            <v>Non-ITA</v>
          </cell>
        </row>
        <row r="894">
          <cell r="A894" t="str">
            <v>IC/0095/02</v>
          </cell>
          <cell r="B894" t="str">
            <v xml:space="preserve">Philippe Gruslin v. Malaysia, ICSID Case No. ARB/99/3, Order of the ad hoc Committee for Discontinuance of the Annulment Proceeding, 2 April 2002 </v>
          </cell>
          <cell r="C894" t="str">
            <v xml:space="preserve">Philippe Gruslin v. Malaysia, ICSID Case No. ARB/99/3, Order of the ad hoc Committee for Discontinuance of the Annulment Proceeding, 2 April 2002 </v>
          </cell>
          <cell r="D894" t="str">
            <v>ITA</v>
          </cell>
        </row>
        <row r="895">
          <cell r="A895" t="str">
            <v>IC/0095/01</v>
          </cell>
          <cell r="B895" t="str">
            <v>Phillippe Gruslin v. Malaysia, Award</v>
          </cell>
          <cell r="C895" t="str">
            <v>Philippe Gruslin v. Malaysia, ICSID Case No. ARB/99/3, Final Award, 27-Nov-2000</v>
          </cell>
        </row>
        <row r="896">
          <cell r="A896" t="str">
            <v>NU/00127</v>
          </cell>
          <cell r="B896" t="str">
            <v xml:space="preserve">Phillips Petroleum Co. Iran v. Islamic Republic of Iran, Award, 29 June 1989 </v>
          </cell>
          <cell r="C896" t="str">
            <v>Phillips Petroleum Co. Iran v. Islamic Republic of Iran, Award, (29 June 1989), Award No. 425-39-2, 21 Iran.U.S.C.T.R. 79.</v>
          </cell>
        </row>
        <row r="897">
          <cell r="A897" t="str">
            <v>IC/0101/02</v>
          </cell>
          <cell r="B897" t="str">
            <v>Phoenix Action, Ltd. v. Czech Republic; Award; 15-Apr-09; English</v>
          </cell>
        </row>
        <row r="898">
          <cell r="A898" t="str">
            <v>IC/0101/01</v>
          </cell>
          <cell r="B898" t="str">
            <v>Phoenix Action, Ltd. v. Czech Republic; Decision on Provisional Measures; 06-Apr-07; English</v>
          </cell>
        </row>
        <row r="899">
          <cell r="A899" t="str">
            <v>AF/0019/04</v>
          </cell>
          <cell r="B899" t="str">
            <v>Piero Foresti, Laura de Carli &amp; Others v. The Republic of South Africa; Award; 4-Aug-10; English</v>
          </cell>
          <cell r="C899" t="str">
            <v>Piero Foresti, Laura de Carli &amp; Others v. The Republic of South Africa; Award; 4-Aug-10; English</v>
          </cell>
          <cell r="D899" t="str">
            <v>ITA</v>
          </cell>
        </row>
        <row r="900">
          <cell r="A900" t="str">
            <v>AF/0019/05</v>
          </cell>
          <cell r="B900" t="str">
            <v>Piero Foresti, Laura de Carli &amp; Others v. The Republic of South Africa; Concurring Statement of Arbitrator Matthews; 4-Aug-10; English</v>
          </cell>
          <cell r="C900" t="str">
            <v>Piero Foresti, Laura de Carli &amp; Others v. The Republic of South Africa; Concurring Statement of Arbitrator Matthews; 4-Aug-10; English</v>
          </cell>
          <cell r="D900" t="str">
            <v>ITA</v>
          </cell>
        </row>
        <row r="901">
          <cell r="A901" t="str">
            <v>AF/0019/03</v>
          </cell>
          <cell r="B901" t="str">
            <v>Piero Foresti, Laura de Carli &amp; Others v. The Republic of South Africa; Letter regarding Non-Disputing Parties; 05-Oct-09; English</v>
          </cell>
        </row>
        <row r="902">
          <cell r="A902" t="str">
            <v>AF/0019/01</v>
          </cell>
          <cell r="B902" t="str">
            <v>Piero Foresti, Laura de Carli &amp; Others v. The Republic of South Africa; Notice of Motion: Application to be Admitted as Amicus Curiae; 30-Jun-09; English</v>
          </cell>
        </row>
        <row r="903">
          <cell r="A903" t="str">
            <v>AF/0019/02</v>
          </cell>
          <cell r="B903" t="str">
            <v>Piero Foresti, Laura de Carli &amp; Others v. The Republic of South Africa; Petition for Limited Participation as Non-disputing Parties in Terms of Articles 41(3), 27, 39, and 35 of the Additional Facility Rules; 17-Jul-09; English</v>
          </cell>
        </row>
        <row r="904">
          <cell r="A904" t="str">
            <v>NU/00128</v>
          </cell>
          <cell r="B904" t="str">
            <v>Pine Valley Developments Ltd. and Others v. Ireland, European Court of Human Rights</v>
          </cell>
          <cell r="C904" t="str">
            <v>Pine Valley Developments Ltd. and Others v. Ireland, Judgment, (29 November 1991), no. 12742/87, 14 E.H.R.R. 319 (1991) [European Court of Human Rights].</v>
          </cell>
        </row>
        <row r="905">
          <cell r="A905" t="str">
            <v>IC/0042/03</v>
          </cell>
          <cell r="B905" t="str">
            <v>Plama Consortium Limited v. Republic of Bulgaria; Award; 27-August-2008; English</v>
          </cell>
          <cell r="C905" t="str">
            <v>Pending [Revue Generale de Droit INternational Public ..]</v>
          </cell>
        </row>
        <row r="906">
          <cell r="A906" t="str">
            <v>IC/0042/01</v>
          </cell>
          <cell r="B906" t="str">
            <v>Plama Consortium Limited v. Republic of Bulgaria; Decision on Jurisdiction; 08-February-2005; English</v>
          </cell>
          <cell r="C906" t="str">
            <v>Pending [Revue Generale de Droit INternational Public ..]</v>
          </cell>
        </row>
        <row r="907">
          <cell r="A907" t="str">
            <v>IC/0042/02</v>
          </cell>
          <cell r="B907" t="str">
            <v>Plama Consortium Limited v. Republic of Bulgaria; Order on Provisional Measures; 06-September-2005; English</v>
          </cell>
          <cell r="C907" t="str">
            <v>Pending [Revue Generale de Droit INternational Public ..]</v>
          </cell>
        </row>
        <row r="908">
          <cell r="A908" t="str">
            <v>NU/00129</v>
          </cell>
          <cell r="B908" t="str">
            <v>Pobrica Claim, Amended Final Decision of the International Claims Settlement Commission of the United States</v>
          </cell>
          <cell r="C908" t="str">
            <v>Pobrica Claim, Amended Final Decision of the International Claims Settlement Commission of the United States, (1953), on file with U.S. Department of State.</v>
          </cell>
        </row>
        <row r="909">
          <cell r="A909" t="str">
            <v>NU/00307</v>
          </cell>
          <cell r="B909" t="str">
            <v xml:space="preserve">Poggioli Case, Decision of Italy-Venezuela Mixed Claims Commission, 1903 </v>
          </cell>
          <cell r="C909" t="str">
            <v>Poggioli Case, Decision of Italy-Venezuela Mixed Claims Commission, (1903), X R.I.A.A. 328.</v>
          </cell>
          <cell r="D909" t="str">
            <v>Non-ITA</v>
          </cell>
        </row>
        <row r="910">
          <cell r="A910" t="str">
            <v>NU/00130</v>
          </cell>
          <cell r="B910" t="str">
            <v>Polish Postal Service in Danzig, Judgment</v>
          </cell>
          <cell r="C910" t="str">
            <v>Polish Postal Service in Danzig, Judgment, (16 May 1965), P.C.I.J. (Ser. B) No. 11.</v>
          </cell>
        </row>
        <row r="911">
          <cell r="A911" t="str">
            <v>UN/0020/10</v>
          </cell>
          <cell r="B911" t="str">
            <v>Pope &amp; Talbot Inc. v. The Government of Canada, Award, 10-Apr-2001</v>
          </cell>
          <cell r="C911" t="str">
            <v>Pope &amp; Talbot Inc. v. The Government of Canada, UNCITRAL , Award, 10-Apr-2001</v>
          </cell>
        </row>
        <row r="912">
          <cell r="A912" t="str">
            <v>UN/0020/07</v>
          </cell>
          <cell r="B912" t="str">
            <v>Pope &amp; Talbot Inc. v. The Government of Canada, Decision on Motion Regarding Superfee</v>
          </cell>
          <cell r="C912" t="str">
            <v>Pope &amp; Talbot Inc. v. The Government of Canada, UNCITRAL , Decision on Motion Regarding Superfee, 07-Aug-2000</v>
          </cell>
        </row>
        <row r="913">
          <cell r="A913" t="str">
            <v>UN/0020/01</v>
          </cell>
          <cell r="B913" t="str">
            <v>Pope &amp; Talbot Inc. v. The Government of Canada, Decision on Motion to Dismiss Claim</v>
          </cell>
          <cell r="C913" t="str">
            <v>Pope &amp; Talbot Inc. v. The Government of Canada, UNCITRAL , Decision on Motion to Dismiss Claim, 26-Jan-2000</v>
          </cell>
        </row>
        <row r="914">
          <cell r="A914" t="str">
            <v>UN/0020/05</v>
          </cell>
          <cell r="B914" t="str">
            <v>Pope &amp; Talbot Inc. v. The Government of Canada, Interim Award, 26-Jun-2000</v>
          </cell>
          <cell r="C914" t="str">
            <v>Pope &amp; Talbot Inc. v. The Government of Canada, UNCITRAL , Interim Award, 26-Jun-2000</v>
          </cell>
        </row>
        <row r="915">
          <cell r="A915" t="str">
            <v>UN/0020/03</v>
          </cell>
          <cell r="B915" t="str">
            <v>Pope &amp; Talbot Inc. v. The Government of Canada; ?; 24-February-2000; English</v>
          </cell>
          <cell r="C915" t="str">
            <v>Pending [Revue Generale de Droit INternational Public ..]</v>
          </cell>
        </row>
        <row r="916">
          <cell r="A916" t="str">
            <v>UN/0020/35</v>
          </cell>
          <cell r="B916" t="str">
            <v>Pope &amp; Talbot Inc. v. The Government of Canada; Amended Procedural Order 5 ; 11-September-2002; English</v>
          </cell>
          <cell r="C916" t="str">
            <v>Pending [Revue Generale de Droit INternational Public ..]</v>
          </cell>
        </row>
        <row r="917">
          <cell r="A917" t="str">
            <v>UN/0020/21</v>
          </cell>
          <cell r="B917" t="str">
            <v>Pope &amp; Talbot Inc. v. The Government of Canada; Amended Procedural Order on Confidentiality No. 5; 17-September-2002; English</v>
          </cell>
          <cell r="C917" t="str">
            <v>Pending [Revue Generale de Droit INternational Public ..]</v>
          </cell>
        </row>
        <row r="918">
          <cell r="A918" t="str">
            <v>UN/0020/36</v>
          </cell>
          <cell r="B918" t="str">
            <v>Pope &amp; Talbot Inc. v. The Government of Canada; Ammendment to Procedural Order 5 ; 02-April-2000; English</v>
          </cell>
          <cell r="C918" t="str">
            <v>Pending [Revue Generale de Droit INternational Public ..]</v>
          </cell>
        </row>
        <row r="919">
          <cell r="A919" t="str">
            <v>UN/0020/37</v>
          </cell>
          <cell r="B919" t="str">
            <v xml:space="preserve">Pope &amp; Talbot Inc. v. The Government of Canada; Award on Costs; 26-November-2002; </v>
          </cell>
          <cell r="C919" t="str">
            <v>Pending [Revue Generale de Droit INternational Public ..]</v>
          </cell>
        </row>
        <row r="920">
          <cell r="A920" t="str">
            <v>UN/0020/02</v>
          </cell>
          <cell r="B920" t="str">
            <v>Pope &amp; Talbot Inc. v. The Government of Canada; Award on Harmac Motion; 24-February-2000; English</v>
          </cell>
          <cell r="C920" t="str">
            <v>Pending [Revue Generale de Droit INternational Public ..]</v>
          </cell>
        </row>
        <row r="921">
          <cell r="A921" t="str">
            <v>UN/0020/16</v>
          </cell>
          <cell r="B921" t="str">
            <v>Pope &amp; Talbot Inc. v. The Government of Canada; Decision and Order by the Arbitral Tribunal; 11-March-2002; English</v>
          </cell>
          <cell r="C921" t="str">
            <v>Pending [Revue Generale de Droit INternational Public ..]</v>
          </cell>
        </row>
        <row r="922">
          <cell r="A922" t="str">
            <v>UN/0020/34</v>
          </cell>
          <cell r="B922" t="str">
            <v>Pope &amp; Talbot Inc. v. The Government of Canada; Decision on Claimant's Motion for Interim Measures; Date N/A; English</v>
          </cell>
          <cell r="C922" t="str">
            <v>Pending [Revue Generale de Droit INternational Public ..]</v>
          </cell>
        </row>
        <row r="923">
          <cell r="A923" t="str">
            <v>UN/0020/04</v>
          </cell>
          <cell r="B923" t="str">
            <v>Pope &amp; Talbot Inc. v. The Government of Canada; Decision to Ammend Procedural Order 5 (Confidentiality); 02-April-2000; English</v>
          </cell>
          <cell r="C923" t="str">
            <v>Pending [Revue Generale de Droit INternational Public ..]</v>
          </cell>
        </row>
        <row r="924">
          <cell r="A924" t="str">
            <v>UN/0020/08</v>
          </cell>
          <cell r="B924" t="str">
            <v>Pope &amp; Talbot Inc. v. The Government of Canada; Decision; 06-September-2000; English</v>
          </cell>
          <cell r="C924" t="str">
            <v>Pending [Revue Generale de Droit INternational Public ..]</v>
          </cell>
        </row>
        <row r="925">
          <cell r="A925" t="str">
            <v>UN/0020/09</v>
          </cell>
          <cell r="B925" t="str">
            <v>Pope &amp; Talbot Inc. v. The Government of Canada; Decision; 27-September-2000; English</v>
          </cell>
          <cell r="C925" t="str">
            <v>Pending [Revue Generale de Droit INternational Public ..]</v>
          </cell>
        </row>
        <row r="926">
          <cell r="A926" t="str">
            <v>UN/0020/15</v>
          </cell>
          <cell r="B926" t="str">
            <v>Pope &amp; Talbot Inc. v. The Government of Canada; Interim Order by Arbitral Tribunal; 05-March-2002; English</v>
          </cell>
          <cell r="C926" t="str">
            <v>Pending [Revue Generale de Droit INternational Public ..]</v>
          </cell>
        </row>
        <row r="927">
          <cell r="A927" t="str">
            <v>UN/0020/12</v>
          </cell>
          <cell r="B927" t="str">
            <v>Pope &amp; Talbot Inc. v. The Government of Canada; Letter from Principal Counsel; 10-August-2001; English</v>
          </cell>
          <cell r="C927" t="str">
            <v>Pending [Revue Generale de Droit INternational Public ..]</v>
          </cell>
        </row>
        <row r="928">
          <cell r="A928" t="str">
            <v>UN/0020/18</v>
          </cell>
          <cell r="B928" t="str">
            <v>Pope &amp; Talbot Inc. v. The Government of Canada; Letter from the Tribunal; 21-March-2002; English</v>
          </cell>
          <cell r="C928" t="str">
            <v>Pending [Revue Generale de Droit INternational Public ..]</v>
          </cell>
        </row>
        <row r="929">
          <cell r="A929" t="str">
            <v>UN/0020/23</v>
          </cell>
          <cell r="B929" t="str">
            <v>Pope &amp; Talbot Inc. v. The Government of Canada; Procedural Order 1; Date N/A; English</v>
          </cell>
          <cell r="C929" t="str">
            <v>Pending [Revue Generale de Droit INternational Public ..]</v>
          </cell>
        </row>
        <row r="930">
          <cell r="A930" t="str">
            <v>UN/0020/32</v>
          </cell>
          <cell r="B930" t="str">
            <v>Pope &amp; Talbot Inc. v. The Government of Canada; Procedural Order 10; Date N/A; English</v>
          </cell>
          <cell r="C930" t="str">
            <v>Pending [Revue Generale de Droit INternational Public ..]</v>
          </cell>
        </row>
        <row r="931">
          <cell r="A931" t="str">
            <v>UN/0020/33</v>
          </cell>
          <cell r="B931" t="str">
            <v>Pope &amp; Talbot Inc. v. The Government of Canada; Procedural Order 11; 06-September-2000; English</v>
          </cell>
          <cell r="C931" t="str">
            <v>Pending [Revue Generale de Droit INternational Public ..]</v>
          </cell>
        </row>
        <row r="932">
          <cell r="A932" t="str">
            <v>UN/0020/24</v>
          </cell>
          <cell r="B932" t="str">
            <v>Pope &amp; Talbot Inc. v. The Government of Canada; Procedural Order 2; 28-October-1999; English</v>
          </cell>
          <cell r="C932" t="str">
            <v>Pending [Revue Generale de Droit INternational Public ..]</v>
          </cell>
        </row>
        <row r="933">
          <cell r="A933" t="str">
            <v>UN/0020/25</v>
          </cell>
          <cell r="B933" t="str">
            <v>Pope &amp; Talbot Inc. v. The Government of Canada; Procedural Order 3; 29-October-1999; English</v>
          </cell>
          <cell r="C933" t="str">
            <v>Pending [Revue Generale de Droit INternational Public ..]</v>
          </cell>
        </row>
        <row r="934">
          <cell r="A934" t="str">
            <v>UN/0020/26</v>
          </cell>
          <cell r="B934" t="str">
            <v>Pope &amp; Talbot Inc. v. The Government of Canada; Procedural Order 4; 29-October-1999; English</v>
          </cell>
          <cell r="C934" t="str">
            <v>Pending [Revue Generale de Droit INternational Public ..]</v>
          </cell>
        </row>
        <row r="935">
          <cell r="A935" t="str">
            <v>UN/0020/27</v>
          </cell>
          <cell r="B935" t="str">
            <v>Pope &amp; Talbot Inc. v. The Government of Canada; Procedural Order 5; 17-December-1999; English</v>
          </cell>
          <cell r="C935" t="str">
            <v>Pending [Revue Generale de Droit INternational Public ..]</v>
          </cell>
        </row>
        <row r="936">
          <cell r="A936" t="str">
            <v>UN/0020/28</v>
          </cell>
          <cell r="B936" t="str">
            <v>Pope &amp; Talbot Inc. v. The Government of Canada; Procedural Order 6; 17-December-1999; English</v>
          </cell>
          <cell r="C936" t="str">
            <v>Pending [Revue Generale de Droit INternational Public ..]</v>
          </cell>
        </row>
        <row r="937">
          <cell r="A937" t="str">
            <v>UN/0020/29</v>
          </cell>
          <cell r="B937" t="str">
            <v>Pope &amp; Talbot Inc. v. The Government of Canada; Procedural Order 7; 19-January-2000; English</v>
          </cell>
          <cell r="C937" t="str">
            <v>Pending [Revue Generale de Droit INternational Public ..]</v>
          </cell>
        </row>
        <row r="938">
          <cell r="A938" t="str">
            <v>UN/0020/30</v>
          </cell>
          <cell r="B938" t="str">
            <v>Pope &amp; Talbot Inc. v. The Government of Canada; Procedural Order 8; Date N/A; English</v>
          </cell>
          <cell r="C938" t="str">
            <v>Pending [Revue Generale de Droit INternational Public ..]</v>
          </cell>
        </row>
        <row r="939">
          <cell r="A939" t="str">
            <v>UN/0020/31</v>
          </cell>
          <cell r="B939" t="str">
            <v>Pope &amp; Talbot Inc. v. The Government of Canada; Procedural Order 9; 11-July-2000; English</v>
          </cell>
          <cell r="C939" t="str">
            <v>Pending [Revue Generale de Droit INternational Public ..]</v>
          </cell>
        </row>
        <row r="940">
          <cell r="A940" t="str">
            <v>UN/0020/17</v>
          </cell>
          <cell r="B940" t="str">
            <v>Pope &amp; Talbot Inc. v. The Government of Canada; Ruling Concerning the Inverstor's Motion to Change the Place of Arbitration; 14-March-2002; English</v>
          </cell>
          <cell r="C940" t="str">
            <v>Pending [Revue Generale de Droit INternational Public ..]</v>
          </cell>
        </row>
        <row r="941">
          <cell r="A941" t="str">
            <v>UN/0020/13</v>
          </cell>
          <cell r="B941" t="str">
            <v>Pope &amp; Talbot Inc. v. The Government of Canada; Tribunal Letter to Disputing Parties; 14-August-2001; English</v>
          </cell>
          <cell r="C941" t="str">
            <v>Pending [Revue Generale de Droit INternational Public ..]</v>
          </cell>
        </row>
        <row r="942">
          <cell r="A942" t="str">
            <v>UN/0020/14</v>
          </cell>
          <cell r="B942" t="str">
            <v>Pope &amp; Talbot Inc. v. The Government of Canada; Tribunal Letter to Disputing Parties; 17-September-2001; English</v>
          </cell>
          <cell r="C942" t="str">
            <v>Pending [Revue Generale de Droit INternational Public ..]</v>
          </cell>
        </row>
        <row r="943">
          <cell r="A943" t="str">
            <v>UN/0020/19</v>
          </cell>
          <cell r="B943" t="str">
            <v>Pope &amp; Talbot, Inc. v. The Government of Canada, Award on Damages, 31-May-2002</v>
          </cell>
          <cell r="C943" t="str">
            <v>Pope &amp; Talbot Inc. v. The Government of Canada, UNCITRAL , Award on Damages, 31-May-2002</v>
          </cell>
        </row>
        <row r="944">
          <cell r="A944" t="str">
            <v>UN/0020/22</v>
          </cell>
          <cell r="B944" t="str">
            <v>Pope &amp; Talbot, Inc. v. The Government of Canada, Final Award</v>
          </cell>
          <cell r="C944" t="str">
            <v>Pope &amp; Talbot Inc. v. The Government of Canada, UNCITRAL , Final Award, 26-Nov-2002</v>
          </cell>
        </row>
        <row r="945">
          <cell r="A945" t="str">
            <v>UN/0021/02</v>
          </cell>
          <cell r="B945" t="str">
            <v>Pren Nreka v. Czech Republic; Arbitral Award; 25-July-1900; English</v>
          </cell>
          <cell r="C945" t="str">
            <v>Pending [Revue Generale de Droit INternational Public ..]</v>
          </cell>
        </row>
        <row r="946">
          <cell r="A946" t="str">
            <v>UN/0021/01</v>
          </cell>
          <cell r="B946" t="str">
            <v>Pren Nreka v. Czech Republic; Recours en Annulation; 25-September-2008; French</v>
          </cell>
          <cell r="C946" t="str">
            <v>Pending [Revue Generale de Droit INternational Public ..]</v>
          </cell>
        </row>
        <row r="947">
          <cell r="A947" t="str">
            <v>NU/00337</v>
          </cell>
          <cell r="B947" t="str">
            <v xml:space="preserve">Pressos Compania Naviera and Otehrs v. Belgium, Judgement, 20 November 1995 [European Court of Human Rights] </v>
          </cell>
          <cell r="C947" t="str">
            <v>Case of Pressos Compania Naviera S.A. and Others v. Belgium, E.C.H.R.Application No.17849/91, Judgement, 20 November 1995, 332 E.C.H.R. (Ser. A), 21 EHRR 34 [European Court of Human Rights].</v>
          </cell>
          <cell r="D947" t="str">
            <v>Non-ITA</v>
          </cell>
        </row>
        <row r="948">
          <cell r="A948" t="str">
            <v>NU/00426</v>
          </cell>
          <cell r="B948" t="str">
            <v>Properties of the Bulgarian Minorities in Greece (1926) [League of Nations Commission of Inquiry]</v>
          </cell>
          <cell r="C948" t="str">
            <v xml:space="preserve">Properties of the Bulgarian Minorities in Greece Case, Decision, (1925), in "Report of the Commission of Enquiry into the Incidents on the Frontier between Bulgaria and Greece", League of Nations: Official Journal, 7th year, 198 (1926) [League of Nations </v>
          </cell>
          <cell r="D948" t="str">
            <v>Non-ITA</v>
          </cell>
        </row>
        <row r="949">
          <cell r="A949" t="str">
            <v>NU/00428</v>
          </cell>
          <cell r="B949" t="str">
            <v>Prosecutor v. Beqa Beqaj, Judgment on Contempt Allegations, 27-May-2005 [ICTY]</v>
          </cell>
          <cell r="C949" t="str">
            <v>Prosecutor v. Beqa Beqaj, Case no. IT-03-66-T-R-77, Judgment on Contempt Allegations, (27 May 2005), available at: http://www.icty.org/case/contempt_beqaj/27  [International Criminal Tribunal for the Former Yugoslavia].</v>
          </cell>
          <cell r="D949" t="str">
            <v>Non-ITA</v>
          </cell>
        </row>
        <row r="950">
          <cell r="A950" t="str">
            <v>NU/00429</v>
          </cell>
          <cell r="B950" t="str">
            <v>Prosecutor v. Dusko Tadic, Judgment on Allegations of Contempt Against Prior Counsel, Milan Vujin, 31 January 2000 [ICTY]</v>
          </cell>
          <cell r="C950" t="str">
            <v>Prosecutor v. Dusko tadic, Case no. IT-94-1-A-R77, Judgment on Allegations of Contempt Against Prior Counsel, Milan Vujin, (31 January 2000), available at: http://www.icty.org/case/contempt_vujin/27 [International Criminal Tribunal for the Former Yugoslav</v>
          </cell>
          <cell r="D950" t="str">
            <v>Non-ITA</v>
          </cell>
        </row>
        <row r="951">
          <cell r="A951" t="str">
            <v>NU/00349</v>
          </cell>
          <cell r="B951" t="str">
            <v>Provincia de San Luis c. P.E.N. -- Ley 25561</v>
          </cell>
          <cell r="C951" t="str">
            <v>Provincia de San Luis c. P.E.N. -- Ley 25561 Dto. 1570/01 y 214/02 s/ amparo, [2003] [Argentine Supreme Court].</v>
          </cell>
          <cell r="D951" t="str">
            <v>Non-ITA</v>
          </cell>
        </row>
        <row r="952">
          <cell r="A952" t="str">
            <v>IC/0027/02</v>
          </cell>
          <cell r="B952" t="str">
            <v>PSEG Global Inc. and Konya Ilgin Elektrik Üretim ve Ticaret Limited Sirketi v. Republic of Turkey; Award; 19-January-2007; English</v>
          </cell>
          <cell r="C952" t="str">
            <v>Pending [Revue Generale de Droit INternational Public ..]</v>
          </cell>
        </row>
        <row r="953">
          <cell r="A953" t="str">
            <v>IC/0027/01</v>
          </cell>
          <cell r="B953" t="str">
            <v>PSEG Global Inc. and Konya Ilgin Elektrik Üretim ve Ticaret Limited Sirketi v. Republic of Turkey; Decision on Jurisdiction; 04-June-2004; English</v>
          </cell>
          <cell r="C953" t="str">
            <v>Pending [Revue Generale de Droit INternational Public ..]</v>
          </cell>
        </row>
        <row r="954">
          <cell r="A954" t="str">
            <v>NU/00131</v>
          </cell>
          <cell r="B954" t="str">
            <v>Publicis Communications v. True North Communications, Inc., U.S. Court of Appeals Seventh Circuit</v>
          </cell>
          <cell r="C954" t="str">
            <v>Publicis Communications v. True North Communications, Inc., 203 F.3d 725, XXV ICCA YBCA 1152 (2000) [U.S. Court of Appeals Seventh Circuit].</v>
          </cell>
        </row>
        <row r="955">
          <cell r="A955" t="str">
            <v>NU/00331</v>
          </cell>
          <cell r="B955" t="str">
            <v>Pulp Mills on the River Uruguay (Argentina v. Uruguay), Provisional Measures, Order of 13 July 2006</v>
          </cell>
          <cell r="C955" t="str">
            <v>Pulp Mills on the River Uruguay (Argentina v. Uruguay), Decision on Provisional Measures, (13 July 2006), [2006] I.C.J. Reports 113.</v>
          </cell>
          <cell r="D955" t="str">
            <v>Non-ITA</v>
          </cell>
        </row>
        <row r="956">
          <cell r="A956" t="str">
            <v>NU/00529</v>
          </cell>
          <cell r="B956" t="str">
            <v>Pulp Mills on the River Uruguay (Argentina/Uruguay), Order on Provisional Measures, 23 January 2007, [2007] I.C.J. Reports 3.</v>
          </cell>
          <cell r="C956" t="str">
            <v>Pulp Mills on the River Uruguay (Argentina/Uruguay), Order on Provisional Measures, 23 January 2007, [2007] I.C.J. Reports 3.</v>
          </cell>
          <cell r="D956" t="str">
            <v>Non-ITA</v>
          </cell>
        </row>
        <row r="957">
          <cell r="A957" t="str">
            <v>AF/0021/01</v>
          </cell>
          <cell r="B957" t="str">
            <v>Quadrant Pacific Growth Fund L.P. and Canasco Holdings Inc. v. Republic of Costa Rica, ICSID Case No. ARB(AF)/08/1, Order of the Tribunal Taking Note of the Discontinuance of the Proceedings and Allocation of Costs, 27 October 2010 [English]</v>
          </cell>
          <cell r="C957" t="str">
            <v>Quadrant Pacific Growth Fund L.P. and Canasco Holdings Inc. v. Republic of Costa Rica, ICSID Case No. ARB(AF)/08/1, Order of the Tribunal Taking Note of the Discontinuance of the Proceedings and Allocation of Costs, 27 October 2010 [English]</v>
          </cell>
          <cell r="D957" t="str">
            <v>ITA</v>
          </cell>
        </row>
        <row r="958">
          <cell r="A958" t="str">
            <v>AF/0021/02</v>
          </cell>
          <cell r="B958" t="str">
            <v>Quadrant Pacific Growth Fund L.P. and Canasco Holdings Inc. v. Republic of Costa Rica, ICSID Case No. ARB(AF)/08/1, Order of the Tribunal Taking Note of the Discontinuance of the Proceedings and Allocation of Costs, 27 October 2010 [Spanish]</v>
          </cell>
          <cell r="C958" t="str">
            <v>Quadrant Pacific Growth Fund L.P. and Canasco Holdings Inc. v. Republic of Costa Rica, ICSID Case No. ARB(AF)/08/1, Order of the Tribunal Taking Note of the Discontinuance of the Proceedings and Allocation of Costs, 27 October 2010 [Spanish]</v>
          </cell>
          <cell r="D958" t="str">
            <v>ITA</v>
          </cell>
        </row>
        <row r="959">
          <cell r="A959" t="str">
            <v>NU/00338</v>
          </cell>
          <cell r="B959" t="str">
            <v>Queen's Case (Brazil/Sweden and Norway), Award, 26 March 1872</v>
          </cell>
          <cell r="C959" t="str">
            <v>Queen's Case (Brazil/Sweden and Norway), Award, (26 March 1872), in Albert Geouffre de la Pradelle, Nicolas Politis, eds., Recueil des Arbitrages Internationaux, vol. II (Paris: Pedone, 1905) at 708.</v>
          </cell>
          <cell r="D959" t="str">
            <v>Non-ITA</v>
          </cell>
        </row>
        <row r="960">
          <cell r="A960" t="str">
            <v>IC/0120/01</v>
          </cell>
          <cell r="B960" t="str">
            <v>Quiborax S.A., Non Metallic Minerals S.A. and Allan Fosk Kaplún v. Plurinational State of Bolivia; Decision on Provisional Measures; 26-Feb-10; English</v>
          </cell>
        </row>
        <row r="961">
          <cell r="A961" t="str">
            <v>IC/0120/02</v>
          </cell>
          <cell r="B961" t="str">
            <v>Quiborax S.A., Non Metallic Minerals S.A. and Allan Fosk Kaplún v. Plurinational State of Bolivia; Decision on Provisional Measures; 26-Feb-10; Spanish</v>
          </cell>
        </row>
        <row r="962">
          <cell r="A962" t="str">
            <v>NU/00525</v>
          </cell>
          <cell r="B962" t="str">
            <v>Quintette Coal Ltd. v. Nippon Steel Corporation, Judgment, 24 October 1991 [Court of Appeal of British Columbia]</v>
          </cell>
          <cell r="C962" t="str">
            <v>Quintette Coal Ltd. v. Nippon Steel Corporation, Judgment, 24 October 1991, [1991] 1 W.W.R. 219, 50 B.C.L.R. (2d) 207 [Court of Appeal of British Columbia].</v>
          </cell>
          <cell r="D962" t="str">
            <v>Non-ITA</v>
          </cell>
        </row>
        <row r="963">
          <cell r="A963" t="str">
            <v>NU/00132</v>
          </cell>
          <cell r="B963" t="str">
            <v>R. v. Inland Revenue Commissioners ex parte M.F.K. Underwriting Agencies Ltd, Queen's Bench Division (U.K.)</v>
          </cell>
          <cell r="C963" t="str">
            <v>R. v. Inland Revenue Commissioners ex parte M.F.K. Underwriting Agencies Ltd, [1990] 1 W.L.R. 1545 [Queen's Bench Division (U.K.)].</v>
          </cell>
        </row>
        <row r="964">
          <cell r="A964" t="str">
            <v>NU/00133</v>
          </cell>
          <cell r="B964" t="str">
            <v>R. v. Inland Revenue Commissioners ex parte Unilever plc, Court of Appeal (U.K.)</v>
          </cell>
          <cell r="C964" t="str">
            <v xml:space="preserve">R. v. Inland Revenue Commissioners ex parte Unilever plc, [1996] S.T.C. 681 [Court of Appeal (U.K.)] </v>
          </cell>
        </row>
        <row r="965">
          <cell r="A965" t="str">
            <v>NU/00134</v>
          </cell>
          <cell r="B965" t="str">
            <v>R. v. North and East Devon Health Authority ex parte Coughlan, Court of Appeal (U.K.)</v>
          </cell>
          <cell r="C965" t="str">
            <v>R. v. North and East Devon Health Authority ex parte Coughlan, [2000] W.L.R. 622, 3 ALL E.R. 850 (2000) [Court of Appeal (U.K.)]</v>
          </cell>
        </row>
        <row r="966">
          <cell r="A966" t="str">
            <v>IC/0079/03</v>
          </cell>
          <cell r="B966" t="str">
            <v>Railroad Development Corporation v. Republic of Guatemala; Decision on Clarification Request of the Decision on Jurisdiction; 13-January-2009; English</v>
          </cell>
          <cell r="C966" t="str">
            <v>Pending [Revue Generale de Droit INternational Public ..]</v>
          </cell>
        </row>
        <row r="967">
          <cell r="A967" t="str">
            <v>IC/0079/02</v>
          </cell>
          <cell r="B967" t="str">
            <v>Railroad Development Corporation v. Republic of Guatemala; Decision on Objection to Jurisdiction; 17-November-2008; English</v>
          </cell>
          <cell r="C967" t="str">
            <v>Pending [Revue Generale de Droit INternational Public ..]</v>
          </cell>
        </row>
        <row r="968">
          <cell r="A968" t="str">
            <v>IC/0079/01</v>
          </cell>
          <cell r="B968" t="str">
            <v>Railroad Development Corporation v. Republic of Guatemala; Decision on Provisional Measures; 15-October-2008; English</v>
          </cell>
          <cell r="C968" t="str">
            <v>Pending [Revue Generale de Droit INternational Public ..]</v>
          </cell>
        </row>
        <row r="969">
          <cell r="A969" t="str">
            <v>IC/0079/04</v>
          </cell>
          <cell r="B969" t="str">
            <v>Railroad Development Corporation v. Republic of Guatemala; Second Decision on Jurisdiction; 18-May-2010; English</v>
          </cell>
        </row>
        <row r="970">
          <cell r="A970" t="str">
            <v>NU/00135</v>
          </cell>
          <cell r="B970" t="str">
            <v>Re Cross-Border Trucking Services (Mexico/United States), Chapter 20 Panel</v>
          </cell>
          <cell r="C970" t="str">
            <v>Re Cross-Border Trucking Services (Mexico/United States), (6 February 2001), USA-MEX-98-2008-01 (Ch. 20 Panel).</v>
          </cell>
        </row>
        <row r="971">
          <cell r="A971" t="str">
            <v>NU/00136</v>
          </cell>
          <cell r="B971" t="str">
            <v>Re Tariffs Applied by Canada to Certain U.S.-Origin Agricultural Products (United States/Canada), Chapter 20 Panel</v>
          </cell>
          <cell r="C971" t="str">
            <v>Re Tariffs Applied by Canada to Certain U.S.-Origin Agricultural Products (United States/Canada), (2 December 1996), CDA-95-2008-01 (Ch. 20 Panel).</v>
          </cell>
        </row>
        <row r="972">
          <cell r="A972" t="str">
            <v>NU/00137</v>
          </cell>
          <cell r="B972" t="str">
            <v>Regina v. Inland Revenue Commissioners ex parte Matrix Securities Ltd, Hourse of Lords (U.K.)</v>
          </cell>
          <cell r="C972" t="str">
            <v>R. v. Inland Revenue Commissioners ex parte Matrix Securities Ltd, (17 February 1994), 1 W.L.R 334 (1994) [Hourse of Lords (U.K.)].</v>
          </cell>
        </row>
        <row r="973">
          <cell r="A973" t="str">
            <v>NU/00138</v>
          </cell>
          <cell r="B973" t="str">
            <v>Régina v. Pierre Bouchereau, European Court of Justice</v>
          </cell>
          <cell r="C973" t="str">
            <v xml:space="preserve">Régina v. Pierre Bouchereau, C-30/77, [1977] E.C.R 1999 [European Court of Justice].  </v>
          </cell>
        </row>
        <row r="974">
          <cell r="A974" t="str">
            <v>SC/0011/01</v>
          </cell>
          <cell r="B974" t="str">
            <v>Renta 4 S.V.S.A et al. v. Russian Federation; Award on Preliminary Objections, 20 March 2009. ; 20-Mar-09; English</v>
          </cell>
        </row>
        <row r="975">
          <cell r="A975" t="str">
            <v>NU/00514</v>
          </cell>
          <cell r="B975" t="str">
            <v>Repsol YPF Ecuador S.A. v. Empresa Estatal Petroleos del Ecuador (Petroecuador), Procedural Order No. 1, 22 December 2005</v>
          </cell>
          <cell r="C975" t="str">
            <v>Repsol YPF Ecuador S.A. v. Empresa Estatal Petroleos del Ecuador (Petroecuador), ICSID Case No. ARB/01/10, Procedural Order No. 1 concerning the Stay of Enforcement of the Award, (22 December 2005), 20 ICSID Rev.—FILJ 626 (2005) [Spanish], 20 ICSID Rev.—F</v>
          </cell>
          <cell r="D975" t="str">
            <v>Non-ITA</v>
          </cell>
        </row>
        <row r="976">
          <cell r="A976" t="str">
            <v>NU/00489</v>
          </cell>
          <cell r="B976" t="str">
            <v>Repsol YPF Ecuador S.A. v. Empresa Estatal Petroleos del Ecuador (Petroecuador), Procedural Order No. 4, 22 February 2006</v>
          </cell>
          <cell r="C976" t="str">
            <v>Repsol YPF Ecuador S.A. v. Empresa Estatal Petroleos del Ecuador (Petroecuador), ICSID Case no. ARB/01/10, Procedural Order No. 4, (22 February 2006), 20 ICSID Rev.—FILJ 632 (2005) [Spanish], 20 ICSID Rev.—FILJ 638 (2005) [English translation].</v>
          </cell>
          <cell r="D976" t="str">
            <v>Non-ITA</v>
          </cell>
        </row>
        <row r="977">
          <cell r="A977" t="str">
            <v>NU/00330</v>
          </cell>
          <cell r="B977" t="str">
            <v xml:space="preserve">Repsol YPF Ecuador S.A. v. Empresa Estatal Petróleos del Ecuador, Ad hoc Committee Decision on the Application for Annulment, 8 January 2007 </v>
          </cell>
          <cell r="C977" t="str">
            <v>Repsol YPF Ecuador S.A. v. Empresa Estatal Petróleos del Ecuador, ICSID Case No. ARB/01/10, Decision on the Application for Annulment, 8 January 2007.</v>
          </cell>
          <cell r="D977" t="str">
            <v>Non-ITA</v>
          </cell>
        </row>
        <row r="978">
          <cell r="A978" t="str">
            <v>NU/00396</v>
          </cell>
          <cell r="B978" t="str">
            <v>Request for Interpretation of the Judgment of 11 June 1998 in the Case concerning the Land and Maritime Boundary between Cameroon and Nigeria (Cameroon v. Nigeria), Preliminary Objections (Nigeria/Cameroon), Judgment, 25 March 1999</v>
          </cell>
          <cell r="C978" t="str">
            <v>Request for Interpretation of the Judgment of 11 June 1998 in the Case concerning the Land and Maritime Boundary between Cameroon and Nigeria (Cameroon v. Nigeria), Preliminary Objections (Nigeria/Cameroon), Judgment, (25 March 1999), [1999] I.C.J. Report</v>
          </cell>
          <cell r="D978" t="str">
            <v>Non-ITA</v>
          </cell>
        </row>
        <row r="979">
          <cell r="A979" t="str">
            <v>NU/00139</v>
          </cell>
          <cell r="B979" t="str">
            <v>Retail, Wholesale and Department Store Union, Local 580, et al. v Dolphin Delivery Ltd., Supreme Court of Canada</v>
          </cell>
          <cell r="C979" t="str">
            <v>Retail, Wholesale and Department Store Union, Local 580, et al. v Dolphin Delivery Ltd., (18 December 1986), [1986] 2 S.C.R. 573, 33 D.L.R. (4th) 174 [Supreme Court of Canada].</v>
          </cell>
        </row>
        <row r="980">
          <cell r="A980" t="str">
            <v>NU/00140</v>
          </cell>
          <cell r="B980" t="str">
            <v>Revere Copper &amp; Brass, Inc. v. Overseas Private Investment Corporation, Award, 14 August 1978</v>
          </cell>
          <cell r="C980" t="str">
            <v>Revere Copper &amp; Brass, Inc. v. Overseas Private Investment Corporation, Award, (24 August 1978), 56 ILR 258 (1978), 17 ILM 1321 (1978).</v>
          </cell>
        </row>
        <row r="981">
          <cell r="A981" t="str">
            <v>NU/00141</v>
          </cell>
          <cell r="B981" t="str">
            <v>Reza Said Malek and The Islamic Republic of Iran, Award, 11 August 1992</v>
          </cell>
          <cell r="C981" t="str">
            <v>Reza Said Malek and The Islamic Republic of Iran, Award, (11 August 1992), Award No. 534-193-3, 28 Iran.U.S.C.T.R. 246.</v>
          </cell>
          <cell r="D981" t="str">
            <v>Non-ITA</v>
          </cell>
        </row>
        <row r="982">
          <cell r="A982" t="str">
            <v>NU/00252</v>
          </cell>
          <cell r="B982" t="str">
            <v>Richard D. Harza, et al v. The Islamic Republic of Iran, et al, Award, 2 May 1986</v>
          </cell>
          <cell r="C982" t="str">
            <v xml:space="preserve">Richard D. Harza, et al v. The Islamic Republic of Iran, et al, Award, (2 May 1986), Award No. 232-97-2, 11 Iran.U.S.C.T.R. 86 </v>
          </cell>
          <cell r="D982" t="str">
            <v>Non-ITA</v>
          </cell>
        </row>
        <row r="983">
          <cell r="A983" t="str">
            <v>NU/00459</v>
          </cell>
          <cell r="B983" t="str">
            <v>Right of passage over Indian Territory, ICJ, Order of May 18, 1957</v>
          </cell>
          <cell r="C983" t="str">
            <v>Right of passage over Indian Territory, ICJ, Order of May 18, 1957: ICJ Reports 1957</v>
          </cell>
          <cell r="D983" t="str">
            <v>Non-ITA</v>
          </cell>
        </row>
        <row r="984">
          <cell r="A984" t="str">
            <v>NU/00478</v>
          </cell>
          <cell r="B984" t="str">
            <v xml:space="preserve">Right of Passage over Indian Territory, Portugal v. India, Judgment of 12 APril 1960 (Mertits) </v>
          </cell>
          <cell r="C984" t="str">
            <v>Right of Passage over Indian Territory, Portugal v. India, Judgment of 12 APril 1960 (Mertits) 31 I.L.R. 23 (1966)</v>
          </cell>
          <cell r="D984" t="str">
            <v>Non-ITA</v>
          </cell>
        </row>
        <row r="985">
          <cell r="A985" t="str">
            <v>NU/00142</v>
          </cell>
          <cell r="B985" t="str">
            <v>Rio Grande Irrigation &amp; Land Co. Ltd. (Great Britain v. United States),Decision on Jurisdiction</v>
          </cell>
          <cell r="C985" t="str">
            <v>Rio Grande Irrigation &amp; Land Co. Ltd. (Great Britain v. United States), Decision on Jurisdiction, (1923) 6 RIAA 131.</v>
          </cell>
        </row>
        <row r="986">
          <cell r="A986" t="str">
            <v>AF/0010/01</v>
          </cell>
          <cell r="B986" t="str">
            <v>Robert Azinian and others v. United Mexican States, Award,  01-Nov-1999</v>
          </cell>
          <cell r="C986" t="str">
            <v>Robert Azinian and others v. United Mexican States, ICSID Case No. ARB(AF)/97/2, Award, 01-Nov-1999</v>
          </cell>
        </row>
        <row r="987">
          <cell r="A987" t="str">
            <v>AF/0010/02</v>
          </cell>
          <cell r="B987" t="str">
            <v>Robert Azinian and others v. United Mexican States; Award; 01-November-1999; Spanish</v>
          </cell>
          <cell r="C987" t="str">
            <v>Pending [Revue Generale de Droit INternational Public ..]</v>
          </cell>
        </row>
        <row r="988">
          <cell r="A988" t="str">
            <v>NU/00266</v>
          </cell>
          <cell r="B988" t="str">
            <v>Robert Casanovas v. France, Views of Human Rights Committee, 19 July 1994</v>
          </cell>
          <cell r="C988" t="str">
            <v xml:space="preserve">Robert Casanovas v. France, Views of Human Rights Committee, (19 July 1994), Communication No. 441/1990, U.N. Doc. CCPR/C/51/D/441/1990 (1994) </v>
          </cell>
          <cell r="D988" t="str">
            <v>Non-ITA</v>
          </cell>
        </row>
        <row r="989">
          <cell r="A989" t="str">
            <v>NU/00273</v>
          </cell>
          <cell r="B989" t="str">
            <v>Robert E. Brown Case, (United Kingdom/United States), (1923), Judgment</v>
          </cell>
          <cell r="C989" t="str">
            <v>Robert E. Brown Case (United Kingdom/United States) , Judgment, (1923) XI R.I.A.A. 120</v>
          </cell>
          <cell r="D989" t="str">
            <v>Non-ITA</v>
          </cell>
        </row>
        <row r="990">
          <cell r="A990" t="str">
            <v>NU/00569</v>
          </cell>
          <cell r="B990" t="str">
            <v>Robert H. May v. Guatemala, Award, 16 November 1900</v>
          </cell>
          <cell r="C990" t="str">
            <v>Robert H. May v. Guatemala, Award, (16 November 1900), in United States Department of State, Foreign Relations of the United States, 1900 (Washington, D.C.: Government Printing Office, 1902).</v>
          </cell>
          <cell r="D990" t="str">
            <v>Non-ITA</v>
          </cell>
        </row>
        <row r="991">
          <cell r="A991" t="str">
            <v>NU/00454</v>
          </cell>
          <cell r="B991" t="str">
            <v>Rockwell International Systems, Inc. and The Government of the Islamic Republic of Iran, Ministry of Defence, Interim Award No. ITM 17-430-1, 5 May 1983</v>
          </cell>
          <cell r="C991" t="str">
            <v>Rockwell International Systems, Inc. and The Government of the Islamic Republic of Iran, Ministry of Defence, Interim Award No. ITM 17-430-1, (5 May 1983), Iran-U.S. C.T.R. 310.</v>
          </cell>
          <cell r="D991" t="str">
            <v>Non-ITA</v>
          </cell>
        </row>
        <row r="992">
          <cell r="A992" t="str">
            <v>UN/0038/01</v>
          </cell>
          <cell r="B992" t="str">
            <v>Romak S.A. v . The Republic of Uzbekistan; Award; 26-Nov-09; English</v>
          </cell>
        </row>
        <row r="993">
          <cell r="A993" t="str">
            <v>IC/0134/01</v>
          </cell>
          <cell r="B993" t="str">
            <v>Ron Fuchs v. Georgia, ICSID Case No. ARB/07/15, Award, 3 March 2010.</v>
          </cell>
          <cell r="C993" t="str">
            <v>Ron Fuchs v. Georgia, ICSID Case No. ARB/07/15, Award, 3 March 2010.</v>
          </cell>
        </row>
        <row r="994">
          <cell r="A994" t="str">
            <v>IC/0134/02</v>
          </cell>
          <cell r="B994" t="str">
            <v>Ron Fuchs v. Georgia, ICSID Case No. ARB/07/15, Decision of the ad hoc Committee on the Stay of Enforcement of the Award, 12 November 2010</v>
          </cell>
          <cell r="C994" t="str">
            <v>Ron Fuchs v. Georgia, ICSID Case No. ARB/07/15, Decision of the ad hoc Committee on the Stay of Enforcement of the Award, 12 November 2010</v>
          </cell>
          <cell r="D994" t="str">
            <v>ITA</v>
          </cell>
        </row>
        <row r="995">
          <cell r="A995" t="str">
            <v>UN/0013/01</v>
          </cell>
          <cell r="B995" t="str">
            <v>Ronald S. Lauder v. Czech Republic, Final Award, 03-Sep-2001</v>
          </cell>
          <cell r="C995" t="str">
            <v>Ronald S. Lauder v. Czech Republic, UNCITRAL , Award (Final), 03-Sep-2001</v>
          </cell>
        </row>
        <row r="996">
          <cell r="A996" t="str">
            <v>SC/0010/01</v>
          </cell>
          <cell r="B996" t="str">
            <v>RosInvestCo UK Ltd. v. The Russian Federation; Award on Jurisdiction; 01-October-2007; English</v>
          </cell>
          <cell r="C996" t="str">
            <v>Pending [Revue Generale de Droit INternational Public ..]</v>
          </cell>
        </row>
        <row r="997">
          <cell r="A997" t="str">
            <v>SC/0010/02</v>
          </cell>
          <cell r="B997" t="str">
            <v>RosInvestCo UK Ltd. v. The Russian Federation; Decision of the Supreme Court of Sweden; 12 November 2010 [English translation]</v>
          </cell>
          <cell r="C997" t="str">
            <v>RosInvestCo UK Ltd. v. The Russian Federation; Decision of the Supreme Court of Sweden; 12 November 2010 [English translation]</v>
          </cell>
          <cell r="D997" t="str">
            <v>ITA</v>
          </cell>
        </row>
        <row r="998">
          <cell r="A998" t="str">
            <v>NU/00308</v>
          </cell>
          <cell r="B998" t="str">
            <v>RSM Production Corp. v. Grenada; Award; 13-Mar-09; English</v>
          </cell>
          <cell r="C998" t="str">
            <v xml:space="preserve">RSM Production Corporation v. Grenada, ICSID Case No. ARB/05/14, Award, 13 March 2009. </v>
          </cell>
          <cell r="D998" t="str">
            <v>Non-ITA</v>
          </cell>
        </row>
        <row r="999">
          <cell r="A999" t="str">
            <v>NU/00265</v>
          </cell>
          <cell r="B999" t="str">
            <v>Ruben Toribio Muñoz Hermoza v. Peru, Decision of Human Rights Committee, 4 November 1988</v>
          </cell>
          <cell r="C999" t="str">
            <v xml:space="preserve">Ruben Toribio Muñoz Hermoza v. Peru, Decision of ICCPR Committee, (4 November 1988), Communication No. 203/1986, U.N. Doc. Supp. No. 40 (A/44/40) at 200 (1988) </v>
          </cell>
          <cell r="D999" t="str">
            <v>Non-ITA</v>
          </cell>
        </row>
        <row r="1000">
          <cell r="A1000" t="str">
            <v>NU/00400</v>
          </cell>
          <cell r="B1000" t="str">
            <v>Ruden &amp; Co. v. Peru, Decision of 20 February 1870</v>
          </cell>
          <cell r="C1000" t="str">
            <v>Ruden &amp; Co. v. Peru, Decision of 20 February 1870, in John Bassett Moore, History and Digest of International Arbitrations to Which the United States Has Been Party, 6 vols. (Washington, D.C.: Government Printing Office, 1898) at 1653.</v>
          </cell>
          <cell r="D1000" t="str">
            <v>Non-ITA</v>
          </cell>
        </row>
        <row r="1001">
          <cell r="A1001" t="str">
            <v>NU/00143</v>
          </cell>
          <cell r="B1001" t="str">
            <v>Rudloff Case, American-Venezualan Commission</v>
          </cell>
          <cell r="C1001" t="str">
            <v>Rudloff Case, Decision on Merits, American-Venezualan Commission, (1905) IX RIAA 255.</v>
          </cell>
        </row>
        <row r="1002">
          <cell r="A1002" t="str">
            <v>NU/00433</v>
          </cell>
          <cell r="B1002" t="str">
            <v>Rudloff Case, Interlocutory Decision, American-Venezuelan Commission, 1903</v>
          </cell>
          <cell r="C1002" t="str">
            <v>Rudloff Case, Interlocutory Decision, American-Venezuelan Commission, (1903) IX R.I.A.A. 244.</v>
          </cell>
          <cell r="D1002" t="str">
            <v>Non-ITA</v>
          </cell>
        </row>
        <row r="1003">
          <cell r="A1003" t="str">
            <v>NU/00469</v>
          </cell>
          <cell r="B1003" t="str">
            <v>Ruiz-Mateos v. Spain, Application No. 12952/87, Judgment (Merits and Just Satisfaction), (26 June 1993), E.C.H.R. (Ser. A) no. 262 [European Court of Human Rights].</v>
          </cell>
          <cell r="C1003" t="str">
            <v>Ruiz-Mateos v. Spain, Application No. 12952/87, Judgment (Merits and Just Satisfaction), (26 June 1993), E.C.H.R. (Ser. A) no. 262 [European Court of Human Rights].</v>
          </cell>
          <cell r="D1003" t="str">
            <v>Non-ITA</v>
          </cell>
        </row>
        <row r="1004">
          <cell r="A1004" t="str">
            <v>IC/0065/03</v>
          </cell>
          <cell r="B1004" t="str">
            <v>Rumeli Telekom A.S. and Telsim Mobil Telekomunikasyon Hizmetleri A.S. v, Kazakhstan; Decision of the ad hoc Committee; 25-Mar-10; English</v>
          </cell>
        </row>
        <row r="1005">
          <cell r="A1005" t="str">
            <v>IC/0065/01</v>
          </cell>
          <cell r="B1005" t="str">
            <v>Rumeli Telekom A.S. and Telsim Mobil Telekomunikasyon Hizmetleri A.S. v. Republic of Kazakhstan; Award; 29-July-2008; English</v>
          </cell>
          <cell r="C1005" t="str">
            <v>Pending [Revue Generale de Droit INternational Public ..]</v>
          </cell>
        </row>
        <row r="1006">
          <cell r="A1006" t="str">
            <v>NU/00238</v>
          </cell>
          <cell r="B1006" t="str">
            <v xml:space="preserve">Russian Indemnity Case, (Turkey/Russia), Award, (1912), </v>
          </cell>
          <cell r="C1006" t="str">
            <v>Russian Indemnity Case (Turkey/Russia), Sentence, (11 November 1912), XI R.I.A.A. 431.</v>
          </cell>
          <cell r="D1006" t="str">
            <v>Non-ITA</v>
          </cell>
        </row>
        <row r="1007">
          <cell r="A1007" t="str">
            <v>IC/0133/01</v>
          </cell>
          <cell r="B1007" t="str">
            <v>S&amp;T Oil Equipment &amp; Machinery Ltd. v. Romania, ICSID Case No. ARB/07/13, Order of Discontinuance of the Proceedings, 16 July 2010.</v>
          </cell>
          <cell r="C1007" t="str">
            <v>S&amp;T Oil Equipment &amp; Machinery Ltd. v. Romania, ICSID Case No. ARB/07/13, Order of Discontinuance of the Proceedings, 16 July 2010.</v>
          </cell>
        </row>
        <row r="1008">
          <cell r="A1008" t="str">
            <v>NU/00144</v>
          </cell>
          <cell r="B1008" t="str">
            <v>S.A. Dangeville v. France, European Court of Human Rights</v>
          </cell>
          <cell r="C1008" t="str">
            <v>S.A. Dangeville v. France, Judgment, (16 April 2002), no. 36677/97, [2002] III E.C.H.R. 48 [European Court of Human Rights]</v>
          </cell>
        </row>
        <row r="1009">
          <cell r="A1009" t="str">
            <v>NU/00145</v>
          </cell>
          <cell r="B1009" t="str">
            <v>S.A.R.L. Benvenuti and Bonfant v. The Government of the People’s Republic of Congo, Award, 8 August 1980</v>
          </cell>
          <cell r="C1009" t="str">
            <v>S.A.R.L. Benvenuti and Bonfant v. The Government of the People’s Republic of Congo, Award, (8 August 1980), ICSID Case No. ARB/77/2, 1 ICSID Reports 330 (1993), 21 I.L.M. 758 (1982).</v>
          </cell>
        </row>
        <row r="1010">
          <cell r="A1010" t="str">
            <v>UN/0022/04</v>
          </cell>
          <cell r="B1010" t="str">
            <v>S.D. Myers Inc. v. The Government of Canada, Partial Award, 13-Nov-2000</v>
          </cell>
          <cell r="C1010" t="str">
            <v>S.D. Myers, Inc. v. Canada , UNCITRAL , Partial Award, 13-Nov-2000</v>
          </cell>
        </row>
        <row r="1011">
          <cell r="A1011" t="str">
            <v>UN/0022/10</v>
          </cell>
          <cell r="B1011" t="str">
            <v>S.D. Myers Inc. v. The Government of Canada, Second Partial Award, 21-Oct-2002</v>
          </cell>
          <cell r="C1011" t="str">
            <v>S.D. Myers, Inc. v. Canada , UNCITRAL , Second Partial Award (Damages), 21-Oct-2002</v>
          </cell>
        </row>
        <row r="1012">
          <cell r="A1012" t="str">
            <v>UN/0022/03</v>
          </cell>
          <cell r="B1012" t="str">
            <v>S.D. Myers Inc. v. The Government of Canada, Separate Opinion by Dr. Brian Schwartz, 12-Nov-2000</v>
          </cell>
          <cell r="C1012" t="str">
            <v>S.D. Myers, Inc. v. Canada , UNCITRAL , Separate Opinion by Dr. Bryan Schwartz, 12-Nov-2000</v>
          </cell>
        </row>
        <row r="1013">
          <cell r="A1013" t="str">
            <v>UN/0022/14</v>
          </cell>
          <cell r="B1013" t="str">
            <v>S.D. Myers, Inc. v. Canada ; Dissenting opinion on costs; 30-December-2002; English</v>
          </cell>
          <cell r="C1013" t="str">
            <v>Pending [Revue Generale de Droit INternational Public ..]</v>
          </cell>
        </row>
        <row r="1014">
          <cell r="A1014" t="str">
            <v>UN/0022/16</v>
          </cell>
          <cell r="B1014" t="str">
            <v>S.D. Myers, Inc. v. Canada ; Procedural Order 1; Date N/A; English</v>
          </cell>
          <cell r="C1014" t="str">
            <v>Pending [Revue Generale de Droit INternational Public ..]</v>
          </cell>
        </row>
        <row r="1015">
          <cell r="A1015" t="str">
            <v>UN/0022/25</v>
          </cell>
          <cell r="B1015" t="str">
            <v>S.D. Myers, Inc. v. Canada ; Procedural Order 10; Date N/A; English</v>
          </cell>
          <cell r="C1015" t="str">
            <v>Pending [Revue Generale de Droit INternational Public ..]</v>
          </cell>
        </row>
        <row r="1016">
          <cell r="A1016" t="str">
            <v>UN/0022/33</v>
          </cell>
          <cell r="B1016" t="str">
            <v>S.D. Myers, Inc. v. Canada ; Procedural Order 11 ; 26-February-2001; English</v>
          </cell>
          <cell r="C1016" t="str">
            <v>Pending [Revue Generale de Droit INternational Public ..]</v>
          </cell>
        </row>
        <row r="1017">
          <cell r="A1017" t="str">
            <v>UN/0022/26</v>
          </cell>
          <cell r="B1017" t="str">
            <v>S.D. Myers, Inc. v. Canada ; Procedural Order 11; Date N/A; English</v>
          </cell>
          <cell r="C1017" t="str">
            <v>Pending [Revue Generale de Droit INternational Public ..]</v>
          </cell>
        </row>
        <row r="1018">
          <cell r="A1018" t="str">
            <v>UN/0022/27</v>
          </cell>
          <cell r="B1018" t="str">
            <v>S.D. Myers, Inc. v. Canada ; Procedural Order 12; Date N/A; English</v>
          </cell>
          <cell r="C1018" t="str">
            <v>Pending [Revue Generale de Droit INternational Public ..]</v>
          </cell>
        </row>
        <row r="1019">
          <cell r="A1019" t="str">
            <v>UN/0022/28</v>
          </cell>
          <cell r="B1019" t="str">
            <v>S.D. Myers, Inc. v. Canada ; Procedural Order 13; Date N/A; English</v>
          </cell>
          <cell r="C1019" t="str">
            <v>Pending [Revue Generale de Droit INternational Public ..]</v>
          </cell>
        </row>
        <row r="1020">
          <cell r="A1020" t="str">
            <v>UN/0022/29</v>
          </cell>
          <cell r="B1020" t="str">
            <v>S.D. Myers, Inc. v. Canada ; Procedural Order 14; Date N/A; English</v>
          </cell>
          <cell r="C1020" t="str">
            <v>Pending [Revue Generale de Droit INternational Public ..]</v>
          </cell>
        </row>
        <row r="1021">
          <cell r="A1021" t="str">
            <v>UN/0022/30</v>
          </cell>
          <cell r="B1021" t="str">
            <v>S.D. Myers, Inc. v. Canada ; Procedural Order 15; Date N/A; English</v>
          </cell>
          <cell r="C1021" t="str">
            <v>Pending [Revue Generale de Droit INternational Public ..]</v>
          </cell>
        </row>
        <row r="1022">
          <cell r="A1022" t="str">
            <v>UN/0022/31</v>
          </cell>
          <cell r="B1022" t="str">
            <v>S.D. Myers, Inc. v. Canada ; Procedural Order 16; Date N/A; English</v>
          </cell>
          <cell r="C1022" t="str">
            <v>Pending [Revue Generale de Droit INternational Public ..]</v>
          </cell>
        </row>
        <row r="1023">
          <cell r="A1023" t="str">
            <v>UN/0022/34</v>
          </cell>
          <cell r="B1023" t="str">
            <v>S.D. Myers, Inc. v. Canada ; Procedural Order 18 ; 26-February-2001; English</v>
          </cell>
          <cell r="C1023" t="str">
            <v>Pending [Revue Generale de Droit INternational Public ..]</v>
          </cell>
        </row>
        <row r="1024">
          <cell r="A1024" t="str">
            <v>UN/0022/35</v>
          </cell>
          <cell r="B1024" t="str">
            <v>S.D. Myers, Inc. v. Canada ; Procedural Order 19 ; 25-June-2001; English</v>
          </cell>
          <cell r="C1024" t="str">
            <v>Pending [Revue Generale de Droit INternational Public ..]</v>
          </cell>
        </row>
        <row r="1025">
          <cell r="A1025" t="str">
            <v>UN/0022/17</v>
          </cell>
          <cell r="B1025" t="str">
            <v>S.D. Myers, Inc. v. Canada ; Procedural Order 2; Date N/A; English</v>
          </cell>
          <cell r="C1025" t="str">
            <v>Pending [Revue Generale de Droit INternational Public ..]</v>
          </cell>
        </row>
        <row r="1026">
          <cell r="A1026" t="str">
            <v>UN/0022/37</v>
          </cell>
          <cell r="B1026" t="str">
            <v>S.D. Myers, Inc. v. Canada ; Procedural Order 20 ; 25-August-2001; English</v>
          </cell>
          <cell r="C1026" t="str">
            <v>Pending [Revue Generale de Droit INternational Public ..]</v>
          </cell>
        </row>
        <row r="1027">
          <cell r="A1027" t="str">
            <v>UN/0022/36</v>
          </cell>
          <cell r="B1027" t="str">
            <v>S.D. Myers, Inc. v. Canada ; Procedural Order 21 ; 02-December-2002; English</v>
          </cell>
          <cell r="C1027" t="str">
            <v>Pending [Revue Generale de Droit INternational Public ..]</v>
          </cell>
        </row>
        <row r="1028">
          <cell r="A1028" t="str">
            <v>UN/0022/18</v>
          </cell>
          <cell r="B1028" t="str">
            <v>S.D. Myers, Inc. v. Canada ; Procedural Order 3; Date N/A; English</v>
          </cell>
          <cell r="C1028" t="str">
            <v>Pending [Revue Generale de Droit INternational Public ..]</v>
          </cell>
        </row>
        <row r="1029">
          <cell r="A1029" t="str">
            <v>UN/0022/19</v>
          </cell>
          <cell r="B1029" t="str">
            <v>S.D. Myers, Inc. v. Canada ; Procedural Order 4; Date N/A; English</v>
          </cell>
          <cell r="C1029" t="str">
            <v>Pending [Revue Generale de Droit INternational Public ..]</v>
          </cell>
        </row>
        <row r="1030">
          <cell r="A1030" t="str">
            <v>UN/0022/20</v>
          </cell>
          <cell r="B1030" t="str">
            <v>S.D. Myers, Inc. v. Canada ; Procedural Order 5; Date N/A; English</v>
          </cell>
          <cell r="C1030" t="str">
            <v>Pending [Revue Generale de Droit INternational Public ..]</v>
          </cell>
        </row>
        <row r="1031">
          <cell r="A1031" t="str">
            <v>UN/0022/21</v>
          </cell>
          <cell r="B1031" t="str">
            <v>S.D. Myers, Inc. v. Canada ; Procedural Order 6; Date N/A; English</v>
          </cell>
          <cell r="C1031" t="str">
            <v>Pending [Revue Generale de Droit INternational Public ..]</v>
          </cell>
        </row>
        <row r="1032">
          <cell r="A1032" t="str">
            <v>UN/0022/22</v>
          </cell>
          <cell r="B1032" t="str">
            <v>S.D. Myers, Inc. v. Canada ; Procedural Order 7; Date N/A; English</v>
          </cell>
          <cell r="C1032" t="str">
            <v>Pending [Revue Generale de Droit INternational Public ..]</v>
          </cell>
        </row>
        <row r="1033">
          <cell r="A1033" t="str">
            <v>UN/0022/23</v>
          </cell>
          <cell r="B1033" t="str">
            <v>S.D. Myers, Inc. v. Canada ; Procedural Order 8; Date N/A; English</v>
          </cell>
          <cell r="C1033" t="str">
            <v>Pending [Revue Generale de Droit INternational Public ..]</v>
          </cell>
        </row>
        <row r="1034">
          <cell r="A1034" t="str">
            <v>UN/0022/24</v>
          </cell>
          <cell r="B1034" t="str">
            <v>S.D. Myers, Inc. v. Canada ; Procedural Order 9; Date N/A; English</v>
          </cell>
          <cell r="C1034" t="str">
            <v>Pending [Revue Generale de Droit INternational Public ..]</v>
          </cell>
        </row>
        <row r="1035">
          <cell r="A1035" t="str">
            <v>UN/0022/02</v>
          </cell>
          <cell r="B1035" t="str">
            <v>S.D. Myers, Inc. v. Canada ; Procedural Order No. 16 (concerning confidentiality in materials produced in the arbitration); 13-May-2000; English</v>
          </cell>
          <cell r="C1035" t="str">
            <v>Pending [Revue Generale de Droit INternational Public ..]</v>
          </cell>
        </row>
        <row r="1036">
          <cell r="A1036" t="str">
            <v>UN/0022/08</v>
          </cell>
          <cell r="B1036" t="str">
            <v>S.D. Myers, Inc. v. Canada ; Procedural Order No. 19; 25-June-2001; English</v>
          </cell>
          <cell r="C1036" t="str">
            <v>Pending [Revue Generale de Droit INternational Public ..]</v>
          </cell>
        </row>
        <row r="1037">
          <cell r="A1037" t="str">
            <v>UN/0022/09</v>
          </cell>
          <cell r="B1037" t="str">
            <v>S.D. Myers, Inc. v. Canada ; Procedural Order No. 20; 25-August-2001; English</v>
          </cell>
          <cell r="C1037" t="str">
            <v>Pending [Revue Generale de Droit INternational Public ..]</v>
          </cell>
        </row>
        <row r="1038">
          <cell r="A1038" t="str">
            <v>UN/0022/12</v>
          </cell>
          <cell r="B1038" t="str">
            <v>S.D. Myers, Inc. v. Canada ; Procedural Order No. 21; 02-December-2002; English</v>
          </cell>
          <cell r="C1038" t="str">
            <v>Pending [Revue Generale de Droit INternational Public ..]</v>
          </cell>
        </row>
        <row r="1039">
          <cell r="A1039" t="str">
            <v>UN/0022/07</v>
          </cell>
          <cell r="B1039" t="str">
            <v>S.D. Myers, Inc. v. Canada ; Procedural Orders Nos. 17 and 18; 26-February-2001; English</v>
          </cell>
          <cell r="C1039" t="str">
            <v>Pending [Revue Generale de Droit INternational Public ..]</v>
          </cell>
        </row>
        <row r="1040">
          <cell r="A1040" t="str">
            <v>UN/0022/01</v>
          </cell>
          <cell r="B1040" t="str">
            <v>S.D. Myers, Inc. v. Canada ; Tribunal Amendment to Procedural Order No. 5; 02-April-2000; English</v>
          </cell>
          <cell r="C1040" t="str">
            <v>Pending [Revue Generale de Droit INternational Public ..]</v>
          </cell>
        </row>
        <row r="1041">
          <cell r="A1041" t="str">
            <v>UN/0022/13</v>
          </cell>
          <cell r="B1041" t="str">
            <v xml:space="preserve">S.D. Myers, Inc. v. Canada, Final Award </v>
          </cell>
          <cell r="C1041" t="str">
            <v>S.D. Myers, Inc. v. Canada , UNCITRAL , Final Award, 30-Dec-2002</v>
          </cell>
        </row>
        <row r="1042">
          <cell r="A1042" t="str">
            <v>UN/0022/15</v>
          </cell>
          <cell r="B1042" t="str">
            <v>S.D. Myers, Inc. v. Canada, Review by Federal Court of Canada</v>
          </cell>
          <cell r="C1042" t="str">
            <v>S.D. Myers, Inc. v. Canada , UNCITRAL , Review by Federal Court of Canada, 13-Jan-2004</v>
          </cell>
        </row>
        <row r="1043">
          <cell r="A1043" t="str">
            <v>NU/00146</v>
          </cell>
          <cell r="B1043" t="str">
            <v>S.W. v. United Kingdom, European Court of Human Rights</v>
          </cell>
          <cell r="C1043" t="str">
            <v>S.W. v. United Kingdom, Decision on Merits, (1995), 355-C ECHR (Series A), (1996) 21 EHRR 363 [European Court of Human Rights].</v>
          </cell>
        </row>
        <row r="1044">
          <cell r="A1044" t="str">
            <v>OT/0002/03</v>
          </cell>
          <cell r="B1044" t="str">
            <v>Saar Papier Vertriebs GmbH v. Poland; Award; 04-April-1900; ?</v>
          </cell>
          <cell r="C1044" t="str">
            <v>Pending [Revue Generale de Droit INternational Public ..]</v>
          </cell>
        </row>
        <row r="1045">
          <cell r="A1045" t="str">
            <v>OT/0002/02</v>
          </cell>
          <cell r="B1045" t="str">
            <v>Saar Papier Vertriebs GmbH v. Poland; Decision of the Swiss Federal Tribunal; 01-March-2002; German</v>
          </cell>
          <cell r="C1045" t="str">
            <v>Pending [Revue Generale de Droit INternational Public ..]</v>
          </cell>
        </row>
        <row r="1046">
          <cell r="A1046" t="str">
            <v>OT/0002/01</v>
          </cell>
          <cell r="B1046" t="str">
            <v>Saar Papier Vertriebs GmbH v. Poland; Decision of the Swiss Federal Tribunal; 20-September-2000; German</v>
          </cell>
          <cell r="C1046" t="str">
            <v>Pending [Revue Generale de Droit INternational Public ..]</v>
          </cell>
        </row>
        <row r="1047">
          <cell r="A1047" t="str">
            <v>OT/0002/04</v>
          </cell>
          <cell r="B1047" t="str">
            <v>Saar Papier Vertriebs GmbH v. Poland; IISD news story on award; Date N/A; English</v>
          </cell>
          <cell r="C1047" t="str">
            <v>Pending [Revue Generale de Droit INternational Public ..]</v>
          </cell>
        </row>
        <row r="1048">
          <cell r="A1048" t="str">
            <v>IC/0126/01</v>
          </cell>
          <cell r="B1048" t="str">
            <v>Saba Fakes v. Republic of Turkey, Award, 14 July 2010, English</v>
          </cell>
          <cell r="C1048" t="str">
            <v>Saba Fakes v. Republic of Turkey, ICSID Case No. ARB/07/20, Award, 14 July 2010.</v>
          </cell>
          <cell r="D1048" t="str">
            <v>ITA</v>
          </cell>
        </row>
        <row r="1049">
          <cell r="A1049" t="str">
            <v>IC/0126/02</v>
          </cell>
          <cell r="B1049" t="str">
            <v>Saba Fakes v. Republic of Turkey, Decision on the Proposal for Disqualification of a Member of the Arbitral Tribunal, 5 May 2008</v>
          </cell>
          <cell r="C1049" t="str">
            <v>Saba Fakes v. Republic of Turkey, ICSID Case No. ARB/07/20, Decision on the Proposal for Disqualification of a Member of the Arbitral Tribunal, 5 May 2008</v>
          </cell>
          <cell r="D1049" t="str">
            <v>ITA</v>
          </cell>
        </row>
        <row r="1050">
          <cell r="A1050" t="str">
            <v>IC/0060/01</v>
          </cell>
          <cell r="B1050" t="str">
            <v>Saipem S.p.A. v. People's Republic of Bangladesh, Decision on Jurisdiction and Recommendation on Provisional Measures, 21-Mar-2007</v>
          </cell>
          <cell r="C1050" t="str">
            <v>Saipem S.p.A. v. People's Republic of Bangladesh, ICSID Case No. ARB/05/7, Decision on Jurisdiction and Recommendation on Provisional Measures, 21-Mar-2007</v>
          </cell>
        </row>
        <row r="1051">
          <cell r="A1051" t="str">
            <v>NU/00352</v>
          </cell>
          <cell r="B1051" t="str">
            <v>Salini Costrutorri Sp.A v. The Federal Republic of Ethiopia, Award Regarding the Suspension of Proceedings and Jurisdiction (7 Dec 2001)</v>
          </cell>
          <cell r="C1051" t="str">
            <v>Salini Costrutorri Sp.A v. The Federal Republic of Ethiopia, ICC Case No. 10623/AER/ACS, Award Regarding the Suspension of the Proceedings and Jurisdiction, (7 December 2001), 42 ILM 609 (2003).</v>
          </cell>
          <cell r="D1051" t="str">
            <v>Non-ITA</v>
          </cell>
        </row>
        <row r="1052">
          <cell r="A1052" t="str">
            <v>IC/0021/02</v>
          </cell>
          <cell r="B1052" t="str">
            <v>Salini Costruttori S.p.A. and Italstrade S.p.A. v. Hashemite Kingdom of Jordan; Award; 31-January-2006; English</v>
          </cell>
          <cell r="C1052" t="str">
            <v>Pending [Revue Generale de Droit INternational Public ..]</v>
          </cell>
        </row>
        <row r="1053">
          <cell r="A1053" t="str">
            <v>IC/0021/01</v>
          </cell>
          <cell r="B1053" t="str">
            <v>Salini Costruttori S.p.A. and Italstrade S.p.A. v. Hashemite Kingdom of Jordan; Decision on Jurisdiction; 29-November-2004; English</v>
          </cell>
          <cell r="C1053" t="str">
            <v>Pending [Revue Generale de Droit INternational Public ..]</v>
          </cell>
        </row>
        <row r="1054">
          <cell r="A1054" t="str">
            <v>IC/0002/01</v>
          </cell>
          <cell r="B1054" t="str">
            <v>Salini Costruttori S.p.A. and Italstrade S.p.A. v. Kingdom of Morocco; ICSID Case No. ARB/00/4; Decision on Jurisdiction; 23-July-2001; English Unofficial</v>
          </cell>
          <cell r="C1054" t="str">
            <v>Salini Costruttori S.p.A. and Italstrade S.p.A. v. Kingdom of Morocco; ICSID Case No. ARB/00/4; Decision on Jurisdiction; 23-July-2001; English Unofficial</v>
          </cell>
        </row>
        <row r="1055">
          <cell r="A1055" t="str">
            <v>IC/0002/02</v>
          </cell>
          <cell r="B1055" t="str">
            <v>Salini Costruttori S.p.A. and Italstrade S.p.A. v. Kingdom of Morocco; ICSID Case No. ARB/00/4; Decision on Jurisdiction; 23-July-2001; French</v>
          </cell>
          <cell r="C1055" t="str">
            <v>Pending [Revue Generale de Droit INternational Public ..]</v>
          </cell>
        </row>
        <row r="1056">
          <cell r="A1056" t="str">
            <v>OT/0003/02</v>
          </cell>
          <cell r="B1056" t="str">
            <v>Saluka Investments BV (The Netherlands) v. The Czech Republic, Partial Award, 17-Mar-2006</v>
          </cell>
          <cell r="C1056" t="str">
            <v>Saluka Investments BV (The Netherlands) v. The Czech Republic, Partial Award, 17-Mar-2006</v>
          </cell>
        </row>
        <row r="1057">
          <cell r="A1057" t="str">
            <v>OT/0003/01</v>
          </cell>
          <cell r="B1057" t="str">
            <v>Saluka Investments BV (The Netherlands) v. The Czech Republic; Decision on Jurisdiction over the Czech Republic's Counterclaim; 07-May-2004; English</v>
          </cell>
          <cell r="C1057" t="str">
            <v>Pending [Revue Generale de Droit INternational Public ..]</v>
          </cell>
        </row>
        <row r="1058">
          <cell r="A1058" t="str">
            <v>OT/0003/03</v>
          </cell>
          <cell r="B1058" t="str">
            <v>Saluka Investments BV (The Netherlands) v. The Czech Republic; Swiss Federal Tribunal Decision; 07-September-2006; German</v>
          </cell>
          <cell r="C1058" t="str">
            <v>Pending [Revue Generale de Droit INternational Public ..]</v>
          </cell>
        </row>
        <row r="1059">
          <cell r="A1059" t="str">
            <v>NU/00289</v>
          </cell>
          <cell r="B1059" t="str">
            <v>Sambiaggio Case, Decision of Italy-Venezuela Mixed Claims Commission, 1903</v>
          </cell>
          <cell r="C1059" t="str">
            <v>Sambiaggio Case, Decision of Italy-Venezuela Mixed Claims Commission, (1903), X R.I.A.A. 499.</v>
          </cell>
          <cell r="D1059" t="str">
            <v>Non-ITA</v>
          </cell>
        </row>
        <row r="1060">
          <cell r="A1060" t="str">
            <v>NU/00147</v>
          </cell>
          <cell r="B1060" t="str">
            <v>Sapphire International Petroleums Ltd. v. National Iranian Oil Company, Award (15 March 1963)</v>
          </cell>
          <cell r="C1060" t="str">
            <v>Sapphire International Petroleums Ltd. v. National Iranian Oil Company, Award, (15 March 1963), 35 ILR 136 (1967).</v>
          </cell>
        </row>
        <row r="1061">
          <cell r="A1061" t="str">
            <v>NU/00283</v>
          </cell>
          <cell r="B1061" t="str">
            <v>Sarrapoulos Case, Decision of the Bulgarian/Greek Mixed Arbitration Tribunal</v>
          </cell>
          <cell r="C1061" t="str">
            <v>Sarrapoulos Case, Decision of the Bulgarian/Greek Mixed Arbitration Tribunal, 1927), referred to in Vicent Coussirat-Coustere and Pierre Michel Eisemann, Repertory of International Arbitral Jurisprudence, Vol. II: 1919-1945 (Dordrecht: Martinus Nijhoff Pu</v>
          </cell>
          <cell r="D1061" t="str">
            <v>Non-ITA</v>
          </cell>
        </row>
        <row r="1062">
          <cell r="A1062" t="str">
            <v>NU/00148</v>
          </cell>
          <cell r="B1062" t="str">
            <v>Schering Corp. v. The Islamic Republic of Iran, Award</v>
          </cell>
          <cell r="C1062" t="str">
            <v>Schering Corp. v. The Islamic Republic of Iran, Award, (13 April 1984), Award No. 122-38-3 (Iran-U.S. Claim Tribunal), reprinted in 5 Iran U.S. C.T.R. 361.</v>
          </cell>
        </row>
        <row r="1063">
          <cell r="A1063" t="str">
            <v>NU/00149</v>
          </cell>
          <cell r="B1063" t="str">
            <v>Scimitar Exploration Limited v. Bangladesh and Bangladesh Oil, Gas and Mineral Corporation, Award</v>
          </cell>
          <cell r="C1063" t="str">
            <v>Scimitar Exploration Limited v. Bangladesh and Bangladesh Oil, Gas and Mineral Corporation, Award, (4 May 1994), ICSID Case No. ARB/92/2, 5 ICSID Reports 4 (2002).</v>
          </cell>
        </row>
        <row r="1064">
          <cell r="A1064" t="str">
            <v>NU/00256</v>
          </cell>
          <cell r="B1064" t="str">
            <v>SeaCo, Inc. v. The Islamic Republic of Iran, Award, 20 June 1986</v>
          </cell>
          <cell r="C1064" t="str">
            <v>SeaCo, Inc. v. The Islamic Republic of Iran, Award, (20 June 1986), Award No. ITL 61-260-2, 9 U.S.C.T.R. 210.</v>
          </cell>
          <cell r="D1064" t="str">
            <v>Non-ITA</v>
          </cell>
        </row>
        <row r="1065">
          <cell r="A1065" t="str">
            <v>NU/00409</v>
          </cell>
          <cell r="B1065" t="str">
            <v>Seaco, Inc. v. The Islamic Republic of Iran, The Iranian Meat Organization, Iran Express Lines Final Award, 25 June 1992</v>
          </cell>
          <cell r="C1065" t="str">
            <v>Seaco, Inc. v. The Islamic Republic of Iran, The Iranian Meat Organization, Iran Express Lines, Final Award, (25 June 1992), Award No. 231-260-2, 28 Iran-U.S. CT.R. 198 (1992).</v>
          </cell>
          <cell r="D1065" t="str">
            <v>Non-ITA</v>
          </cell>
        </row>
        <row r="1066">
          <cell r="A1066" t="str">
            <v>NU/00313</v>
          </cell>
          <cell r="B1066" t="str">
            <v>Sea-Land Service, Inc. v. The Islamic Republic of Iran, Award (20 June 1984)</v>
          </cell>
          <cell r="C1066" t="str">
            <v>Sea-Land Service, Inc. v. The Islamic Republic of Iran, Award, (20 June 1984), Award No. 135-33-1, 6 Iran-U.S.C.T.R. 149 .</v>
          </cell>
          <cell r="D1066" t="str">
            <v>Non-ITA</v>
          </cell>
        </row>
        <row r="1067">
          <cell r="A1067" t="str">
            <v>NU/00150</v>
          </cell>
          <cell r="B1067" t="str">
            <v>Second South West Africa (Libaria/South Africa), Judgment, 18 July 1966</v>
          </cell>
          <cell r="C1067" t="str">
            <v>Second South West Africa (Libaria/South Africa), Judgment, (18 July 1966), [1966] I.C.J. Reports 6.</v>
          </cell>
        </row>
        <row r="1068">
          <cell r="A1068" t="str">
            <v>NU/00430</v>
          </cell>
          <cell r="B1068" t="str">
            <v xml:space="preserve">SEDCO v. National Iranian Oil Company, Award, 28 October 1985, </v>
          </cell>
          <cell r="C1068" t="str">
            <v>Sedco, Inc. v. National Iranian Oil Company, et al., Interlocutory Award No. 55-129-3, (28 October 1985), 9 Iran-U.S. C.T.R. 248.</v>
          </cell>
          <cell r="D1068" t="str">
            <v>Non-ITA</v>
          </cell>
        </row>
        <row r="1069">
          <cell r="A1069" t="str">
            <v>NU/00151</v>
          </cell>
          <cell r="B1069" t="str">
            <v>Selwyn Case, Decision of the British-Venezuelan Commission</v>
          </cell>
          <cell r="C1069" t="str">
            <v>Selwyn Case, Decision of the British-Venezuelan Commission, (13 February 1903), IX R.I.A.A. 380.</v>
          </cell>
        </row>
        <row r="1070">
          <cell r="A1070" t="str">
            <v>IC/0023/04</v>
          </cell>
          <cell r="B1070" t="str">
            <v>Sempra Energy International v. Argentine Republic; Award; 28-September-2007; English</v>
          </cell>
          <cell r="C1070" t="str">
            <v>Pending [Revue Generale de Droit INternational Public ..]</v>
          </cell>
        </row>
        <row r="1071">
          <cell r="A1071" t="str">
            <v>IC/0023/01</v>
          </cell>
          <cell r="B1071" t="str">
            <v>Sempra Energy International v. Argentine Republic; Decision on Objections to Jurisdiction; 11-May-2005; English</v>
          </cell>
          <cell r="C1071" t="str">
            <v>Pending [Revue Generale de Droit INternational Public ..]</v>
          </cell>
        </row>
        <row r="1072">
          <cell r="A1072" t="str">
            <v>IC/0023/02</v>
          </cell>
          <cell r="B1072" t="str">
            <v>Sempra Energy International v. Argentine Republic; Decision on Objections to Jurisdiction; 11-May-2005; Spanish</v>
          </cell>
          <cell r="C1072" t="str">
            <v>Pending [Revue Generale de Droit INternational Public ..]</v>
          </cell>
        </row>
        <row r="1073">
          <cell r="A1073" t="str">
            <v>IC/0023/07</v>
          </cell>
          <cell r="B1073" t="str">
            <v>Sempra Energy International v. Argentine Republic; Decision on Sempra Energy International's Request for the Termination of the Stay of Enforcement of the Award (Rule 54 of the ICSID Arbitration Rules); 07-Aug-2005</v>
          </cell>
          <cell r="D1073" t="str">
            <v>ITA</v>
          </cell>
        </row>
        <row r="1074">
          <cell r="A1074" t="str">
            <v>IC/0023/03</v>
          </cell>
          <cell r="B1074" t="str">
            <v>Sempra Energy International v. Argentine Republic; Partial Dissenting Opinion; 18-September-2007; English</v>
          </cell>
          <cell r="C1074" t="str">
            <v>Pending [Revue Generale de Droit INternational Public ..]</v>
          </cell>
        </row>
        <row r="1075">
          <cell r="A1075" t="str">
            <v>IC/0023/05</v>
          </cell>
          <cell r="B1075" t="str">
            <v>Sempra Energy International v. The Argentine Republic; Decision on Request for Stay of Enforcement; 05-Mar-09; English</v>
          </cell>
        </row>
        <row r="1076">
          <cell r="A1076" t="str">
            <v>IC/0023/09</v>
          </cell>
          <cell r="B1076" t="str">
            <v>Sempra Energy International v. The Argentine Republic; Decision on the Argentine Republic’s Application for Annulment of the Award; 29-June-10, English</v>
          </cell>
          <cell r="D1076" t="str">
            <v>ITA</v>
          </cell>
        </row>
        <row r="1077">
          <cell r="A1077" t="str">
            <v>IC/0023/10</v>
          </cell>
          <cell r="B1077" t="str">
            <v>Sempra Energy International v. The Argentine Republic; Decision on the Argentine Republic’s Application for Annulment of the Award; 29-June-10, Spanish</v>
          </cell>
          <cell r="D1077" t="str">
            <v>ITA</v>
          </cell>
        </row>
        <row r="1078">
          <cell r="A1078" t="str">
            <v>NU/00216</v>
          </cell>
          <cell r="B1078" t="str">
            <v>Serbian Loans Case (Serbia/France), Judgment, 12 July 1929</v>
          </cell>
          <cell r="C1078" t="str">
            <v>Case Concerning the Payment of Various Serbian Loans Issued in France (Serbia/France), Judgment, (12 July 1929), P.C.I.J. (Ser. A) No. 20.</v>
          </cell>
          <cell r="D1078" t="str">
            <v>Non-ITA</v>
          </cell>
        </row>
        <row r="1079">
          <cell r="A1079" t="str">
            <v>NU/00217</v>
          </cell>
          <cell r="B1079" t="str">
            <v>Serbian Loans Case, (Kingdom of the Serbs, Croats, and Slovenes/France), (1929), Judgment</v>
          </cell>
          <cell r="C1079" t="str">
            <v>Serbian Loans Case, (Kingdom of the Serbs, Croats and Slovenes/France), Judgment, (1929), P.C.I.J. (Ser. A) No. 14.</v>
          </cell>
          <cell r="D1079" t="str">
            <v>Non-ITA</v>
          </cell>
        </row>
        <row r="1080">
          <cell r="A1080" t="str">
            <v>UN/0023/01</v>
          </cell>
          <cell r="B1080" t="str">
            <v>Sergei Paushok, CJSC Golden East Company and CJSC Vostokneftegaz Company v. The Government of Mongolia; Order on Interim Measures; 02-September-2008; English</v>
          </cell>
          <cell r="C1080" t="str">
            <v>Pending [Revue Generale de Droit INternational Public ..]</v>
          </cell>
        </row>
        <row r="1081">
          <cell r="A1081" t="str">
            <v>IC/0011/05</v>
          </cell>
          <cell r="B1081" t="str">
            <v>SGS Société Générale de Surveillance S.A. v. Islamic Republic of Pakistan, ICSID Case No. ARB/01/13, Decision on Claimant's Proposal to Disqualify Arbitrator, 19 December 2002</v>
          </cell>
          <cell r="C1081" t="str">
            <v>SGS Société Générale de Surveillance S.A. v. Islamic Republic of Pakistan, ICSID Case No. ARB/01/13, Decision on Claimant's Proposal to Disqualify Arbitrator, 19 December 2002</v>
          </cell>
          <cell r="D1081" t="str">
            <v>ITA</v>
          </cell>
        </row>
        <row r="1082">
          <cell r="A1082" t="str">
            <v>IC/0011/04</v>
          </cell>
          <cell r="B1082" t="str">
            <v>SGS Société Générale de Surveillance S.A. v. Islamic Republic of Pakistan, ICSID Case No. ARB/01/13, Judgment by the Supreme Court of Pakistan, 3 July 2002</v>
          </cell>
          <cell r="C1082" t="str">
            <v>SGS Société Générale de Surveillance S.A. v. Islamic Republic of Pakistan, ICSID Case No. ARB/01/13, Judgment by the Supreme Court of Pakistan, 3 July 2002</v>
          </cell>
          <cell r="D1082" t="str">
            <v>ITA</v>
          </cell>
        </row>
        <row r="1083">
          <cell r="A1083" t="str">
            <v>IC/0011/06</v>
          </cell>
          <cell r="B1083" t="str">
            <v>SGS Société Générale de Surveillance S.A. v. Islamic Republic of Pakistan, ICSID Case No. ARB/01/13, Note of Settlement, 5 May 2004</v>
          </cell>
          <cell r="C1083" t="str">
            <v>SGS Société Générale de Surveillance S.A. v. Islamic Republic of Pakistan, ICSID Case No. ARB/01/13, Note of Settlement, 5 May 2004</v>
          </cell>
          <cell r="D1083" t="str">
            <v>ITA</v>
          </cell>
        </row>
        <row r="1084">
          <cell r="A1084" t="str">
            <v>IC/0011/03</v>
          </cell>
          <cell r="B1084" t="str">
            <v>SGS Société Générale de Surveillance S.A. v. Islamic Republic of Pakistan, ICSID Case No. ARB/01/13, Order by the Supreme Court of Pakistan, 15 March 2002</v>
          </cell>
          <cell r="C1084" t="str">
            <v>SGS Société Générale de Surveillance S.A. v. Islamic Republic of Pakistan, ICSID Case No. ARB/01/13, Order by the Supreme Court of Pakistan, 15 March 2002</v>
          </cell>
          <cell r="D1084" t="str">
            <v>ITA</v>
          </cell>
        </row>
        <row r="1085">
          <cell r="A1085" t="str">
            <v>IC/0011/02</v>
          </cell>
          <cell r="B1085" t="str">
            <v>SGS Société Générale de Surveillance S.A. v. Islamic Republic of Pakistan; Award on Jurisdiction; 06-August-2003; English</v>
          </cell>
          <cell r="C1085" t="str">
            <v>Pending [Revue Generale de Droit INternational Public ..]</v>
          </cell>
        </row>
        <row r="1086">
          <cell r="A1086" t="str">
            <v>IC/0011/01</v>
          </cell>
          <cell r="B1086" t="str">
            <v>SGS Société Générale de Surveillance S.A. v. Islamic Republic of Pakistan; Procedural Order No. 2; 16-October-2002; English</v>
          </cell>
          <cell r="C1086" t="str">
            <v>Pending [Revue Generale de Droit INternational Public ..]</v>
          </cell>
        </row>
        <row r="1087">
          <cell r="A1087" t="str">
            <v>IC/0028/01</v>
          </cell>
          <cell r="B1087" t="str">
            <v>SGS Société Générale de Surveillance S.A. v. Republic of the Philippines, Decision on Jurisdiction, 29-Jan-2004</v>
          </cell>
          <cell r="C1087" t="str">
            <v>SGS Société Générale de Surveillance S.A. v. Republic of the Philippines, ICSID Case No. ARB/02/6, Decision of Jurisdiction, 29-Jan-2004</v>
          </cell>
        </row>
        <row r="1088">
          <cell r="A1088" t="str">
            <v>IC/0028/03</v>
          </cell>
          <cell r="B1088" t="str">
            <v>SGS Société Générale de Surveillance S.A. v. Republic of the Philippines; Order of the Tribunal on Further Proceedings; 17-December-2007; English</v>
          </cell>
          <cell r="C1088" t="str">
            <v>Pending [Revue Generale de Droit INternational Public ..]</v>
          </cell>
        </row>
        <row r="1089">
          <cell r="A1089" t="str">
            <v>IC/0028/02</v>
          </cell>
          <cell r="B1089" t="str">
            <v>SGS Société Générale de Surveillance S.A. v. Republic of the Philippines; Supplementary Declaration by One of the Arbitrators; 29-January-2004; English</v>
          </cell>
          <cell r="C1089" t="str">
            <v>Pending [Revue Generale de Droit INternational Public ..]</v>
          </cell>
        </row>
        <row r="1090">
          <cell r="A1090" t="str">
            <v>NU/00152</v>
          </cell>
          <cell r="B1090" t="str">
            <v>Shufeldt Claim (United States/Guatemala), Award, 24 July 1930</v>
          </cell>
          <cell r="C1090" t="str">
            <v>Shufeldt Claim (United States/Guatemala), Award, (24 July 1930) II R.I.A.A. 1079.</v>
          </cell>
        </row>
        <row r="1091">
          <cell r="A1091" t="str">
            <v>IC/0018/06</v>
          </cell>
          <cell r="B1091" t="str">
            <v>Siemens A.G. v. Argentine Republic; Argentina's Response to US Department of State Letter; 02-June-2008; English</v>
          </cell>
          <cell r="C1091" t="str">
            <v>Pending [Revue Generale de Droit INternational Public ..]</v>
          </cell>
        </row>
        <row r="1092">
          <cell r="A1092" t="str">
            <v>IC/0018/04</v>
          </cell>
          <cell r="B1092" t="str">
            <v>Siemens A.G. v. Argentine Republic; Award; 06-February-2007; English</v>
          </cell>
          <cell r="C1092" t="str">
            <v>Pending [Revue Generale de Droit INternational Public ..]</v>
          </cell>
        </row>
        <row r="1093">
          <cell r="A1093" t="str">
            <v>IC/0018/01</v>
          </cell>
          <cell r="B1093" t="str">
            <v>Siemens A.G. v. Argentine Republic; Decision on Jurisdiction; 03-August-2004; English</v>
          </cell>
          <cell r="C1093" t="str">
            <v>Pending [Revue Generale de Droit INternational Public ..]</v>
          </cell>
        </row>
        <row r="1094">
          <cell r="A1094" t="str">
            <v>IC/0018/02</v>
          </cell>
          <cell r="B1094" t="str">
            <v>Siemens A.G. v. Argentine Republic; Decision on Jurisdiction; 03-August-2004; Spanish</v>
          </cell>
          <cell r="C1094" t="str">
            <v>Pending [Revue Generale de Droit INternational Public ..]</v>
          </cell>
        </row>
        <row r="1095">
          <cell r="A1095" t="str">
            <v>IC/0018/03</v>
          </cell>
          <cell r="B1095" t="str">
            <v>Siemens A.G. v. Argentine Republic; Separate Opinion of Prof. Janeiro; 30-January-2007; English</v>
          </cell>
          <cell r="C1095" t="str">
            <v>Pending [Revue Generale de Droit INternational Public ..]</v>
          </cell>
        </row>
        <row r="1096">
          <cell r="A1096" t="str">
            <v>IC/0018/05</v>
          </cell>
          <cell r="B1096" t="str">
            <v>Siemens A.G. v. Argentine Republic; US Submission regarding Arts. 53 and 54; 01-May-2008; English</v>
          </cell>
          <cell r="C1096" t="str">
            <v>Pending [Revue Generale de Droit INternational Public ..]</v>
          </cell>
        </row>
        <row r="1097">
          <cell r="A1097" t="str">
            <v>NU/00153</v>
          </cell>
          <cell r="B1097" t="str">
            <v>Singer Sewing Machine Co. v. The Republic of Turkey</v>
          </cell>
          <cell r="C1097" t="str">
            <v>Singer Sewing Machine Co. v. The Republic of Turkey, F.K. Neilsen, ed., The American-Turkish Claims Settlement Commission. Opinions and Report (Washington: Government Printing Office, 1937)</v>
          </cell>
        </row>
        <row r="1098">
          <cell r="A1098" t="str">
            <v>NU/00465</v>
          </cell>
          <cell r="B1098" t="str">
            <v>Smoleanu v. Romania, Application No. 30324/96, Judgment (Merits and Just Satisfaction), 3 December 2002</v>
          </cell>
          <cell r="C1098" t="str">
            <v>Smoleanu v. Romania, Application No. 30324/96, Judgment (Merits and Just Satisfaction), (3 December 2002) [European Court of Human Rights].</v>
          </cell>
          <cell r="D1098" t="str">
            <v>Non-ITA</v>
          </cell>
        </row>
        <row r="1099">
          <cell r="A1099" t="str">
            <v>IC/0059/02</v>
          </cell>
          <cell r="B1099" t="str">
            <v>Sociedad Anónima Eduardo Vieira v. Republic of Chile, Decision on Annulment, 10 December 2010, Spanish</v>
          </cell>
          <cell r="C1099" t="str">
            <v>Sociedad Anónima Eduardo Vieira v. Republic of Chile, Decision on Annulment, 10 December 2010, Spanish</v>
          </cell>
          <cell r="D1099" t="str">
            <v>ITA</v>
          </cell>
        </row>
        <row r="1100">
          <cell r="A1100" t="str">
            <v>IC/0059/01</v>
          </cell>
          <cell r="B1100" t="str">
            <v>Sociedad Anónima Eduardo Vieira v. Republic of Chile; Award and Dissenting Opinion; 21-August-2007; Spanish</v>
          </cell>
          <cell r="C1100" t="str">
            <v>Pending [Revue Generale de Droit INternational Public ..]</v>
          </cell>
        </row>
        <row r="1101">
          <cell r="A1101" t="str">
            <v>NU/00496</v>
          </cell>
          <cell r="B1101" t="str">
            <v>Societe Colas Est et autres v. France, Judgment (Merits and Just Satisfaction), 16 April 2002,  [European Court of Human Rights]</v>
          </cell>
          <cell r="C1101" t="str">
            <v xml:space="preserve">Societe Colas Est et autres v. France, Application No. 37971/97, Judgment (Merits and Satisfaction), (16 April 2002), [2002] III E.C.H.R. [European Court of Human Rights]. </v>
          </cell>
          <cell r="D1101" t="str">
            <v>Non-ITA</v>
          </cell>
        </row>
        <row r="1102">
          <cell r="A1102" t="str">
            <v>NU/00422</v>
          </cell>
          <cell r="B1102" t="str">
            <v>Société Commerciale De Belgique</v>
          </cell>
          <cell r="C1102" t="str">
            <v xml:space="preserve">Société Commerciale De Belgique (Belgium/Greece), Judgments, Orders and Advisory Opinions, (1939) P.C.I.J. (Ser. A/B) No. 78            </v>
          </cell>
          <cell r="D1102" t="str">
            <v>Non-ITA</v>
          </cell>
        </row>
        <row r="1103">
          <cell r="A1103" t="str">
            <v>NU/00524</v>
          </cell>
          <cell r="B1103" t="str">
            <v>Société European Gas Turbines SA v. Westman International Ltd., Judgment, 30 September 1993 [Cours d'appel Paris].</v>
          </cell>
          <cell r="C1103" t="str">
            <v>Société European Gas Turbines SA v. Westman International Ltd., Judgment, (30 September 1993), 2 Revue de l'arbitrage 359 (1994), XX Yearbook Commercial Arbitraiton 198 (1991) [Cours d'appel Paris].</v>
          </cell>
          <cell r="D1103" t="str">
            <v>Non-ITA</v>
          </cell>
        </row>
        <row r="1104">
          <cell r="A1104" t="str">
            <v>UN/0024/01</v>
          </cell>
          <cell r="B1104" t="str">
            <v>Société Générale In respect of DR Energy Holdings Limited and Empresa Distribuidora de Electricidad del Este, S.A. v. The Dominican Republic; Preliminary Objections to Jurisdiction; 19-September-2008; English</v>
          </cell>
          <cell r="C1104" t="str">
            <v>Pending [Revue Generale de Droit INternational Public ..]</v>
          </cell>
        </row>
        <row r="1105">
          <cell r="A1105" t="str">
            <v>NU/00228</v>
          </cell>
          <cell r="B1105" t="str">
            <v>Société Ouest Africaine des Bétons Industriels v. Senegal, Decision on Jurisdiction, 1 August 1984</v>
          </cell>
          <cell r="C1105" t="str">
            <v>Société Ouest Africaine des Bétons Industriels v. Senegal, Decision on Jurisdiction, (1 August 1984), ICSID Case No. ARB/82/1, 2 ICSID Reports 175.</v>
          </cell>
          <cell r="D1105" t="str">
            <v>Non-ITA</v>
          </cell>
        </row>
        <row r="1106">
          <cell r="A1106" t="str">
            <v>NU/00196</v>
          </cell>
          <cell r="B1106" t="str">
            <v>Societe Ouest Africaine des Betons Industriels v. State of Senegal, Award (25 February 1988)</v>
          </cell>
          <cell r="C1106" t="str">
            <v>Société Ouest Africaine des Bétons Industriels v. Senegal, Award, (25 February 1988), ICSID Case No. ARB/82/1, 2 ICSID Reports 164 (1995).</v>
          </cell>
        </row>
        <row r="1107">
          <cell r="A1107" t="str">
            <v>NU/00155</v>
          </cell>
          <cell r="B1107" t="str">
            <v>Sola Tiles v. Iran</v>
          </cell>
          <cell r="C1107" t="str">
            <v>Sola Tiles v. Iran, 17 Iran.U.S.C.T.R. 224 (1987).</v>
          </cell>
        </row>
        <row r="1108">
          <cell r="A1108" t="str">
            <v>NU/00258</v>
          </cell>
          <cell r="B1108" t="str">
            <v>South West Africa Cases (Ethiopia/South Africa; Liberia/South Africa), Judgment on Preliminary Objections, 21 December 1962</v>
          </cell>
          <cell r="C1108" t="str">
            <v>South West Africa Cases (Ethiopia/South Africa; Liberia/South Africa), Judgment on Preliminary Objections, (21 December 1962), [1962] I.C.J. Reports 319.</v>
          </cell>
          <cell r="D1108" t="str">
            <v>Non-ITA</v>
          </cell>
        </row>
        <row r="1109">
          <cell r="A1109" t="str">
            <v>NU/00477</v>
          </cell>
          <cell r="B1109" t="str">
            <v>South West Africa, ICJ Judgment on Preliminary Objections, ICJ Reports, 1962</v>
          </cell>
          <cell r="C1109" t="str">
            <v>South West Africa, ICJ Judgment on Preliminary Objections, ICJ Reports, 1962</v>
          </cell>
          <cell r="D1109" t="str">
            <v>Non-ITA</v>
          </cell>
        </row>
        <row r="1110">
          <cell r="A1110" t="str">
            <v>NU/00441</v>
          </cell>
          <cell r="B1110" t="str">
            <v>Southern Pacific Properties (Middle East) Limited v. Arab Republic of Egypt, Award,  ICC Arbitration, 16 February 1983</v>
          </cell>
          <cell r="C1110" t="str">
            <v>Southern Pacific Properties (Middle East) Limited v. Arab Republic of Egypt,  ICC No. YD/AS No. 3493, Award, (16 February 1983), 9 Y.B. Com. Arb. 111 (1984).</v>
          </cell>
          <cell r="D1110" t="str">
            <v>Non-ITA</v>
          </cell>
        </row>
        <row r="1111">
          <cell r="A1111" t="str">
            <v>NU/00156</v>
          </cell>
          <cell r="B1111" t="str">
            <v>Southern Pacific Properties (Middle East) Limited v. Arab Republic of Egypt, Award, 20 May 1992</v>
          </cell>
          <cell r="C1111" t="str">
            <v>Southern Pacific Properties (Middle East) Limited v. Arab Republic of Egypt, Award, (20 May 1992), ICSID Case No. ARB/84/3, 3 ICSID Reports 189 (1995), 8 ICSID Rev.-FILJ 328 (1993), 32 I.L.M. 933 (1993).</v>
          </cell>
        </row>
        <row r="1112">
          <cell r="A1112" t="str">
            <v>NU/00543</v>
          </cell>
          <cell r="B1112" t="str">
            <v>Southern Pacific Properties (Middle East) Limited v. Arab Republic of Egypt, Order taking note of the discontinuance where stay proceedings were resolved by agreement without ruling, 9 March 1993</v>
          </cell>
          <cell r="C1112" t="str">
            <v>Southern Pacific Properties (Middle East) Limited v. Arab Republic of Egypt, Order taking note of the discontinuance where stay proceedings were resolved by agreement without ruling, (9 March 1993), unpublished but noted in W.L. Craig, The Final Chapter i</v>
          </cell>
          <cell r="D1112" t="str">
            <v>Non-ITA</v>
          </cell>
        </row>
        <row r="1113">
          <cell r="A1113" t="str">
            <v>NU/00243</v>
          </cell>
          <cell r="B1113" t="str">
            <v>Southern Pacific Properties (Middle East) Ltd. v. Arab Republic of Egypt, Decision on Jurisdiction (No. 1), 27 November 1985</v>
          </cell>
          <cell r="C1113" t="str">
            <v>Southern Pacific Properties (Middle East) Ltd. v. Arab Republic of Egypt, Decision on Jurisdiction (No. 1), (27 November 1985), ICSID Case No. ARB/84/3, 3 ICSID Reports 101 (1995).</v>
          </cell>
          <cell r="D1113" t="str">
            <v>Non-ITA</v>
          </cell>
        </row>
        <row r="1114">
          <cell r="A1114" t="str">
            <v>NU/00157</v>
          </cell>
          <cell r="B1114" t="str">
            <v>Southern Pacific Property (Middle East) Ltd. v. Arab Republic of Egypt, Decision on Jurisdiction (No. 2), 14 April 1988</v>
          </cell>
          <cell r="C1114" t="str">
            <v>Southern Pacific Property (Middle East) Ltd. v. Arab Republic of Egypt, Decision on Jurisdiction (No. 2), (14 April 1988), ICSID Case No. ARB/84/3, XVI Yearbook Commercial Arbitration 28 (1991), 3 ICSID Reports 131 (1995).</v>
          </cell>
        </row>
        <row r="1115">
          <cell r="A1115" t="str">
            <v>NU/00249</v>
          </cell>
          <cell r="B1115" t="str">
            <v>Sovereignty over Pulau Ligitan and Pulau Sipadan (Indonesia/Malaysia), Judgment, 17 December 2002</v>
          </cell>
          <cell r="C1115" t="str">
            <v>Sovereignty over Pulau Ligitan and Pulau Sipadan (Indonesia/Malaysia), Judgment, (17 December 2002), [2002]  I.C.J. Reports 625.</v>
          </cell>
          <cell r="D1115" t="str">
            <v>Non-ITA</v>
          </cell>
        </row>
        <row r="1116">
          <cell r="A1116" t="str">
            <v>IC/0136/01</v>
          </cell>
          <cell r="B1116" t="str">
            <v xml:space="preserve">Spyridon Roussalis v. Romania, ICSID Case No. ARB/06/1, Decision on Provisional Measures, 22 July 2008 </v>
          </cell>
          <cell r="C1116" t="str">
            <v xml:space="preserve">Spyridon Roussalis v. Romania, ICSID Case No. ARB/06/1, Decision on Provisional Measures, 22 July 2008 </v>
          </cell>
          <cell r="D1116" t="str">
            <v>ITA</v>
          </cell>
        </row>
        <row r="1117">
          <cell r="A1117" t="str">
            <v>NU/00561</v>
          </cell>
          <cell r="B1117" t="str">
            <v>SS Wimbledon Case, Judgment, (17 August 1923), P.C.I.J. (Ser. A) No. 1.</v>
          </cell>
          <cell r="C1117" t="str">
            <v>SS Wimbledon Case, Judgment, (17 August 1923), P.C.I.J. (Ser. A) No. 1.</v>
          </cell>
          <cell r="D1117" t="str">
            <v>Non-ITA</v>
          </cell>
        </row>
        <row r="1118">
          <cell r="A1118" t="str">
            <v>NU/00158</v>
          </cell>
          <cell r="B1118" t="str">
            <v>Starrett Housing Corporation, et al. v. The Islamic Republic of Iran, et al., Award, 19 December 1983</v>
          </cell>
          <cell r="C1118" t="str">
            <v>Starrett Housing Corporation, et al. v. The Islamic Republic of Iran, et al., Award, (19 December 1983), Award No. ITL 32-24-1, 4 Iran.U.S.C.T.R. 122.</v>
          </cell>
        </row>
        <row r="1119">
          <cell r="A1119" t="str">
            <v>NU/00440</v>
          </cell>
          <cell r="B1119" t="str">
            <v>Starrett Housing Corporation, et al. v. The Islamic Republic of Iran, et al., Final Award No. 314-24-1, 14 August 1987</v>
          </cell>
          <cell r="C1119" t="str">
            <v>Starrett Housing Corporation, et al. v. The Islamic Republic of Iran, et al., Final Award No. 314-24-1, (14 August 1987), 16 Iran-U.S. C.T.R. 112.</v>
          </cell>
          <cell r="D1119" t="str">
            <v>Non-ITA</v>
          </cell>
        </row>
        <row r="1120">
          <cell r="A1120" t="str">
            <v>NU/00359</v>
          </cell>
          <cell r="B1120" t="str">
            <v>Status of Eastern Carelia (Finland/Russia), Advisory Opinion, 23 July 1923</v>
          </cell>
          <cell r="C1120" t="str">
            <v>Status of Eastern Carelia (Finland/Russia), Advisory Opinion, (23 July 1923), P.C.I.J. (Ser. B.) No. 5.</v>
          </cell>
          <cell r="D1120" t="str">
            <v>Non-ITA</v>
          </cell>
        </row>
        <row r="1121">
          <cell r="A1121" t="str">
            <v>NU/00199</v>
          </cell>
          <cell r="B1121" t="str">
            <v>Stran Greek Refineries and Stratis Andreadis v. Greece, Judgment, 9 December 1994</v>
          </cell>
          <cell r="C1121" t="str">
            <v xml:space="preserve">Stran Greek Refineries and Stratis Andreadis v. Greece, Judgment, (9 December 1994), Application No. 13427/87, 301-B ECHR (Series A). </v>
          </cell>
        </row>
        <row r="1122">
          <cell r="A1122" t="str">
            <v>NU/00159</v>
          </cell>
          <cell r="B1122" t="str">
            <v>Streletz, Kessler &amp; Krenz v. Germany, Decision on Merits</v>
          </cell>
          <cell r="C1122" t="str">
            <v>Streletz, Kessler &amp; Krenz v. Germany, Decision on Merits, (2001) 33 EHRR 31, 49 ILM 811 (2001) [ECHR].</v>
          </cell>
        </row>
        <row r="1123">
          <cell r="A1123" t="str">
            <v>IC/0038/10</v>
          </cell>
          <cell r="B1123" t="str">
            <v>Suez, Sociedad General de Aguas de Barcelona S.A. and Interagua Servicios Integrales de Agua S.A. v. Argentine Republic; Decision on a Second Proposal for the Disqualification of a Member of the Arbitral Tribunal; 12-May-2008; English</v>
          </cell>
          <cell r="C1123" t="str">
            <v>Pending [Revue Generale de Droit INternational Public ..]</v>
          </cell>
        </row>
        <row r="1124">
          <cell r="A1124" t="str">
            <v>IC/0038/05</v>
          </cell>
          <cell r="B1124" t="str">
            <v>Suez, Sociedad General de Aguas de Barcelona S.A. and Interagua Servicios Integrales de Agua S.A. v. Argentine Republic; Decision on Jurisdiction; 16-May-2006; English</v>
          </cell>
          <cell r="C1124" t="str">
            <v>Pending [Revue Generale de Droit INternational Public ..]</v>
          </cell>
        </row>
        <row r="1125">
          <cell r="A1125" t="str">
            <v>IC/0038/06</v>
          </cell>
          <cell r="B1125" t="str">
            <v>Suez, Sociedad General de Aguas de Barcelona S.A. and Interagua Servicios Integrales de Agua S.A. v. Argentine Republic; Decision on Jurisdiction; 16-May-2006; Spanish</v>
          </cell>
          <cell r="C1125" t="str">
            <v>Pending [Revue Generale de Droit INternational Public ..]</v>
          </cell>
        </row>
        <row r="1126">
          <cell r="A1126" t="str">
            <v>IC/0038/11</v>
          </cell>
          <cell r="B1126" t="str">
            <v>Suez, Sociedad General de Aguas de Barcelona S.A. and Interagua Servicios Integrales de Agua S.A. v. Argentine Republic; Decision on Liability; 30-Jul-10; English</v>
          </cell>
          <cell r="C1126" t="str">
            <v>Suez, Sociedad General de Aguas de Barcelona S.A. and Interagua Servicios Integrales de Agua S.A. v. Argentine Republic; Decision on Liability; 30-Jul-10; English</v>
          </cell>
          <cell r="D1126" t="str">
            <v>ITA</v>
          </cell>
        </row>
        <row r="1127">
          <cell r="A1127" t="str">
            <v>IC/0038/09</v>
          </cell>
          <cell r="B1127" t="str">
            <v>Suez, Sociedad General de Aguas de Barcelona S.A. and Interagua Servicios Integrales de Agua S.A. v. Argentine Republic; Decision on the Proposal for the Disqualification of a Member of a Arbitral Tribunal; 22-October-2007; English</v>
          </cell>
          <cell r="C1127" t="str">
            <v>Pending [Revue Generale de Droit INternational Public ..]</v>
          </cell>
        </row>
        <row r="1128">
          <cell r="A1128" t="str">
            <v>IC/0038/01</v>
          </cell>
          <cell r="B1128" t="str">
            <v>Suez, Sociedad General de Aguas de Barcelona S.A. and Interagua Servicios Integrales de Agua S.A. v. Argentine Republic; Order in response to a Petition for Participation as Amicus Curiae; 17-March-2006; English</v>
          </cell>
          <cell r="C1128" t="str">
            <v>Pending [Revue Generale de Droit INternational Public ..]</v>
          </cell>
        </row>
        <row r="1129">
          <cell r="A1129" t="str">
            <v>IC/0038/02</v>
          </cell>
          <cell r="B1129" t="str">
            <v>Suez, Sociedad General de Aguas de Barcelona S.A. and Interagua Servicios Integrales de Agua S.A. v. Argentine Republic; Order in response to a Petition for Participation as Amicus Curiae; 17-March-2006; Spanish</v>
          </cell>
          <cell r="C1129" t="str">
            <v>Pending [Revue Generale de Droit INternational Public ..]</v>
          </cell>
        </row>
        <row r="1130">
          <cell r="A1130" t="str">
            <v>IC/0038/03</v>
          </cell>
          <cell r="B1130" t="str">
            <v>Suez, Sociedad General de Aguas de Barcelona S.A. and Interagua Servicios Integrales de Agua S.A. v. Argentine Republic; Procedural Order No. 1; 14-April-2006; English</v>
          </cell>
          <cell r="C1130" t="str">
            <v>Pending [Revue Generale de Droit INternational Public ..]</v>
          </cell>
        </row>
        <row r="1131">
          <cell r="A1131" t="str">
            <v>IC/0038/04</v>
          </cell>
          <cell r="B1131" t="str">
            <v>Suez, Sociedad General de Aguas de Barcelona S.A. and Interagua Servicios Integrales de Agua S.A. v. Argentine Republic; Procedural Order No. 1; 14-April-2006; Spanish</v>
          </cell>
          <cell r="C1131" t="str">
            <v>Pending [Revue Generale de Droit INternational Public ..]</v>
          </cell>
        </row>
        <row r="1132">
          <cell r="A1132" t="str">
            <v>IC/0038/12</v>
          </cell>
          <cell r="B1132" t="str">
            <v>Suez, Sociedad General de Aguas de Barcelona S.A. and Interagua Servicios Integrales de Agua S.A. v. Argentine Republic; Separate Opinion of Arbitrator Pedro Nikken; 30-Jul-10; English</v>
          </cell>
          <cell r="C1132" t="str">
            <v>Suez, Sociedad General de Aguas de Barcelona S.A. and Interagua Servicios Integrales de Agua S.A. v. Argentine Republic; Separate Opinion of Arbitrator Pedro Nikken; 30-Jul-10; English</v>
          </cell>
          <cell r="D1132" t="str">
            <v>ITA</v>
          </cell>
        </row>
        <row r="1133">
          <cell r="A1133" t="str">
            <v>IC/0038/07</v>
          </cell>
          <cell r="B1133" t="str">
            <v>Suez, Sociedad General de Aguas de Barcelona S.A. and Interagua Servicios Integrales de Agua S.A. v. Argentine Republic; Signature page for Decision on Jurisdiction; 16-May-2006; English</v>
          </cell>
          <cell r="C1133" t="str">
            <v>Pending [Revue Generale de Droit INternational Public ..]</v>
          </cell>
        </row>
        <row r="1134">
          <cell r="A1134" t="str">
            <v>IC/0038/08</v>
          </cell>
          <cell r="B1134" t="str">
            <v>Suez, Sociedad General de Aguas de Barcelona S.A. and Interagua Servicios Integrales de Agua S.A. v. Argentine Republic; Signature page for Decision on Jurisdiction; 16-May-2006; Spanish</v>
          </cell>
          <cell r="C1134" t="str">
            <v>Pending [Revue Generale de Droit INternational Public ..]</v>
          </cell>
        </row>
        <row r="1135">
          <cell r="A1135" t="str">
            <v>IC/0039/11</v>
          </cell>
          <cell r="B1135" t="str">
            <v>Suez, Sociedad General de Aguas de Barcelona S.A. and Vivendi Universal S.A v. Argentine Republic; Decision on a Second Proposal for the Disqualification of a Member of the Arbitral Tribunal; 12-May-2008; English</v>
          </cell>
          <cell r="C1135" t="str">
            <v>Pending [Revue Generale de Droit INternational Public ..]</v>
          </cell>
        </row>
        <row r="1136">
          <cell r="A1136" t="str">
            <v>IC/0039/05</v>
          </cell>
          <cell r="B1136" t="str">
            <v>Suez, Sociedad General de Aguas de Barcelona S.A. and Vivendi Universal S.A v. Argentine Republic; Decision on Jurisdiction; 03-August-2006; English</v>
          </cell>
          <cell r="C1136" t="str">
            <v>Pending [Revue Generale de Droit INternational Public ..]</v>
          </cell>
        </row>
        <row r="1137">
          <cell r="A1137" t="str">
            <v>IC/0039/06</v>
          </cell>
          <cell r="B1137" t="str">
            <v>Suez, Sociedad General de Aguas de Barcelona S.A. and Vivendi Universal S.A v. Argentine Republic; Decision on Jurisdiction; 03-August-2006; Spanish</v>
          </cell>
          <cell r="C1137" t="str">
            <v>Pending [Revue Generale de Droit INternational Public ..]</v>
          </cell>
        </row>
        <row r="1138">
          <cell r="A1138" t="str">
            <v>IC/0039/12</v>
          </cell>
          <cell r="B1138" t="str">
            <v>Suez, Sociedad General de Aguas de Barcelona S.A. and Vivendi Universal S.A v. Argentine Republic; Decision on Liability; 30-Jul-10; English</v>
          </cell>
          <cell r="C1138" t="str">
            <v>Suez, Sociedad General de Aguas de Barcelona S.A. and Vivendi Universal S.A v. Argentine Republic; Decision on Liability; 30-Jul-10; English</v>
          </cell>
          <cell r="D1138" t="str">
            <v>ITA</v>
          </cell>
        </row>
        <row r="1139">
          <cell r="A1139" t="str">
            <v>IC/0039/10</v>
          </cell>
          <cell r="B1139" t="str">
            <v>Suez, Sociedad General de Aguas de Barcelona S.A. and Vivendi Universal S.A v. Argentine Republic; Decision on the Proposal for the Disqualification of a Member of a Arbitral Tribunal; 22-October-2007; English</v>
          </cell>
          <cell r="C1139" t="str">
            <v>Pending [Revue Generale de Droit INternational Public ..]</v>
          </cell>
        </row>
        <row r="1140">
          <cell r="A1140" t="str">
            <v>IC/0039/01</v>
          </cell>
          <cell r="B1140" t="str">
            <v>Suez, Sociedad General de Aguas de Barcelona S.A. and Vivendi Universal S.A v. Argentine Republic; Order in Response to a Petition for Transparency and Participation as Amicus Curiae; 19-May-2005; English</v>
          </cell>
          <cell r="C1140" t="str">
            <v>Pending [Revue Generale de Droit INternational Public ..]</v>
          </cell>
        </row>
        <row r="1141">
          <cell r="A1141" t="str">
            <v>IC/0039/02</v>
          </cell>
          <cell r="B1141" t="str">
            <v>Suez, Sociedad General de Aguas de Barcelona S.A. and Vivendi Universal S.A v. Argentine Republic; Order in Response to a Petition for Transparency and Participation as Amicus Curiae; 19-May-2005; Spanish</v>
          </cell>
          <cell r="C1141" t="str">
            <v>Pending [Revue Generale de Droit INternational Public ..]</v>
          </cell>
        </row>
        <row r="1142">
          <cell r="A1142" t="str">
            <v>IC/0039/09</v>
          </cell>
          <cell r="B1142" t="str">
            <v>Suez, Sociedad General de Aguas de Barcelona S.A. and Vivendi Universal S.A v. Argentine Republic; Order in response to amicus petition; 12-February-2007; English</v>
          </cell>
          <cell r="C1142" t="str">
            <v>Pending [Revue Generale de Droit INternational Public ..]</v>
          </cell>
        </row>
        <row r="1143">
          <cell r="A1143" t="str">
            <v>IC/0039/03</v>
          </cell>
          <cell r="B1143" t="str">
            <v>Suez, Sociedad General de Aguas de Barcelona S.A. and Vivendi Universal S.A v. Argentine Republic; Procedural Order No. 1; 14-April-2006; English</v>
          </cell>
          <cell r="C1143" t="str">
            <v>Pending [Revue Generale de Droit INternational Public ..]</v>
          </cell>
        </row>
        <row r="1144">
          <cell r="A1144" t="str">
            <v>IC/0039/04</v>
          </cell>
          <cell r="B1144" t="str">
            <v>Suez, Sociedad General de Aguas de Barcelona S.A. and Vivendi Universal S.A v. Argentine Republic; Procedural Order No. 1; 14-April-2006; Spanish</v>
          </cell>
          <cell r="C1144" t="str">
            <v>Pending [Revue Generale de Droit INternational Public ..]</v>
          </cell>
        </row>
        <row r="1145">
          <cell r="A1145" t="str">
            <v>IC/0039/07</v>
          </cell>
          <cell r="B1145" t="str">
            <v>Suez, Sociedad General de Aguas de Barcelona S.A. and Vivendi Universal S.A v. Argentine Republic; Procedural Order No. 2; 03-August-2006; English</v>
          </cell>
          <cell r="C1145" t="str">
            <v>Pending [Revue Generale de Droit INternational Public ..]</v>
          </cell>
        </row>
        <row r="1146">
          <cell r="A1146" t="str">
            <v>IC/0039/08</v>
          </cell>
          <cell r="B1146" t="str">
            <v>Suez, Sociedad General de Aguas de Barcelona S.A. and Vivendi Universal S.A v. Argentine Republic; Procedural Order No. 2; 03-August-2006; Spanish</v>
          </cell>
          <cell r="C1146" t="str">
            <v>Pending [Revue Generale de Droit INternational Public ..]</v>
          </cell>
        </row>
        <row r="1147">
          <cell r="A1147" t="str">
            <v>IC/0039/13</v>
          </cell>
          <cell r="B1147" t="str">
            <v>Suez, Sociedad General de Aguas de Barcelona S.A. and Vivendi Universal S.A v. Argentine Republic; Separate Opinion of Arbitrator Pedro Nikken; 30-Jul-10; English</v>
          </cell>
          <cell r="C1147" t="str">
            <v>Suez, Sociedad General de Aguas de Barcelona S.A. and Vivendi Universal S.A v. Argentine Republic; Separate Opinion of Arbitrator Pedro Nikken; 30-Jul-10; English</v>
          </cell>
          <cell r="D1147" t="str">
            <v>ITA</v>
          </cell>
        </row>
        <row r="1148">
          <cell r="A1148" t="str">
            <v>UN/0025/01</v>
          </cell>
          <cell r="B1148" t="str">
            <v>Swembalt AB, Sweden v. Republic of Latvia; Award; 23-October-2000; English</v>
          </cell>
          <cell r="C1148" t="str">
            <v>Pending [Revue Generale de Droit INternational Public ..]</v>
          </cell>
        </row>
        <row r="1149">
          <cell r="A1149" t="str">
            <v>UN/0025/02</v>
          </cell>
          <cell r="B1149" t="str">
            <v>Swembalt AB, Sweden v. Republic of Latvia; Award; 23-October-2000; Latvian</v>
          </cell>
          <cell r="C1149" t="str">
            <v>Pending [Revue Generale de Droit INternational Public ..]</v>
          </cell>
        </row>
        <row r="1150">
          <cell r="A1150" t="str">
            <v>NU/00528</v>
          </cell>
          <cell r="B1150" t="str">
            <v>Sylvania Technical Systems Inc., v. Iran, Separate Opinion of Howard M. Holtzmann on Awarding Costs of Arbitration, 27 June 1985</v>
          </cell>
          <cell r="C1150" t="str">
            <v>Sylvania Technical Systems Inc., v. The Government of the Islamic Republic of Iran, Case No. 64, Award No. 180-64-1, Separate Opinion of Howard M. Holtzmann on Awarding Costs of Arbitration, (27 June 1985), 8 Iran-U.S.C.T.R. 329.</v>
          </cell>
          <cell r="D1150" t="str">
            <v>Non-ITA</v>
          </cell>
        </row>
        <row r="1151">
          <cell r="A1151" t="str">
            <v>NU/00160</v>
          </cell>
          <cell r="B1151" t="str">
            <v>Sylvania Technical Systems v. The Islamic Republic of Iran, Award</v>
          </cell>
          <cell r="C1151" t="str">
            <v xml:space="preserve">Sylvania Technical Systems v. The Islamic Republic of Iran, Award, (27 June 1985), Award. No. 180-64-1, 8 Iran.U.S.C.T.R. 298 (1985), reprinted in XI Yearbook Commerical Arbitration 290 (1986). </v>
          </cell>
        </row>
        <row r="1152">
          <cell r="A1152" t="str">
            <v>NU/00391</v>
          </cell>
          <cell r="B1152" t="str">
            <v>Tacna-Arica question (Chile, Peru), Award, 4 March 1925</v>
          </cell>
          <cell r="C1152" t="str">
            <v>Tacna-Arica question (Chile, Peru), Award, 4 March 1925, II R.I.A.A. 921.</v>
          </cell>
          <cell r="D1152" t="str">
            <v>Non-ITA</v>
          </cell>
        </row>
        <row r="1153">
          <cell r="A1153" t="str">
            <v>OT/0006/01</v>
          </cell>
          <cell r="B1153" t="str">
            <v>Tanmiah v. Tunisia; Court Decision (Summary); 12-October-2004; Arabic</v>
          </cell>
          <cell r="C1153" t="str">
            <v>Pending [Revue Generale de Droit INternational Public ..]</v>
          </cell>
        </row>
        <row r="1154">
          <cell r="A1154" t="str">
            <v>UN/0033/07</v>
          </cell>
          <cell r="B1154" t="str">
            <v>TCW Group, Inc &amp; Dominion Energy Holdings, L.P. v. The Dominican Republic; Amended Notice of Arbitration and Statement of Claim; 17-Jun-08; English</v>
          </cell>
        </row>
        <row r="1155">
          <cell r="A1155" t="str">
            <v>UN/0033/08</v>
          </cell>
          <cell r="B1155" t="str">
            <v>TCW Group, Inc &amp; Dominion Energy Holdings, L.P. v. The Dominican Republic; Amended Notice of Arbitration and Statement of Claim; 17-Jun-08; Spanish</v>
          </cell>
        </row>
        <row r="1156">
          <cell r="A1156" t="str">
            <v>UN/0033/19</v>
          </cell>
          <cell r="B1156" t="str">
            <v>TCW Group, Inc &amp; Dominion Energy Holdings, L.P. v. The Dominican Republic; Claimants' Counter-Memorial on Jurisdiction; 13-Feb-09; English</v>
          </cell>
        </row>
        <row r="1157">
          <cell r="A1157" t="str">
            <v>UN/0033/20</v>
          </cell>
          <cell r="B1157" t="str">
            <v>TCW Group, Inc &amp; Dominion Energy Holdings, L.P. v. The Dominican Republic; Claimants' Counter-Memorial on Jurisdiction; 14-Feb-09; Spanish</v>
          </cell>
        </row>
        <row r="1158">
          <cell r="A1158" t="str">
            <v>UN/0033/21</v>
          </cell>
          <cell r="B1158" t="str">
            <v>TCW Group, Inc &amp; Dominion Energy Holdings, L.P. v. The Dominican Republic; Consent Award; 16-Jul-09; English</v>
          </cell>
        </row>
        <row r="1159">
          <cell r="A1159" t="str">
            <v>UN/0033/22</v>
          </cell>
          <cell r="B1159" t="str">
            <v>TCW Group, Inc &amp; Dominion Energy Holdings, L.P. v. The Dominican Republic; Consent Award; 16-Jul-09; Spanish</v>
          </cell>
        </row>
        <row r="1160">
          <cell r="A1160" t="str">
            <v>UN/0033/05</v>
          </cell>
          <cell r="B1160" t="str">
            <v>TCW Group, Inc &amp; Dominion Energy Holdings, L.P. v. The Dominican Republic; Letter from the Claimants to the Respondent; 21-Dec-07; English</v>
          </cell>
        </row>
        <row r="1161">
          <cell r="A1161" t="str">
            <v>UN/0033/06</v>
          </cell>
          <cell r="B1161" t="str">
            <v>TCW Group, Inc &amp; Dominion Energy Holdings, L.P. v. The Dominican Republic; Letter from the Claimants to the Respondent; 21-Dec-07; Spanish</v>
          </cell>
        </row>
        <row r="1162">
          <cell r="A1162" t="str">
            <v>UN/0033/03</v>
          </cell>
          <cell r="B1162" t="str">
            <v>TCW Group, Inc &amp; Dominion Energy Holdings, L.P. v. The Dominican Republic; Notice of Arbitration and Statement of Claim; 21-Dec-07; English</v>
          </cell>
        </row>
        <row r="1163">
          <cell r="A1163" t="str">
            <v>UN/0033/04</v>
          </cell>
          <cell r="B1163" t="str">
            <v>TCW Group, Inc &amp; Dominion Energy Holdings, L.P. v. The Dominican Republic; Notice of Arbitration and Statement of Claim; 21-Dec-07; Spanish</v>
          </cell>
        </row>
        <row r="1164">
          <cell r="A1164" t="str">
            <v>UN/0033/01</v>
          </cell>
          <cell r="B1164" t="str">
            <v>TCW Group, Inc &amp; Dominion Energy Holdings, L.P. v. The Dominican Republic; Notice of Violations of Chapter 10 of the Central America-Dominican Republic-United States Free Trade Agreement; 15-Mar-07; English</v>
          </cell>
        </row>
        <row r="1165">
          <cell r="A1165" t="str">
            <v>UN/0033/02</v>
          </cell>
          <cell r="B1165" t="str">
            <v>TCW Group, Inc &amp; Dominion Energy Holdings, L.P. v. The Dominican Republic; Notice of Violations of Chapter 10 of the Central America-Dominican Republic-United States Free Trade Agreement; 15-Mar-07; Spanish</v>
          </cell>
        </row>
        <row r="1166">
          <cell r="A1166" t="str">
            <v>UN/0033/09</v>
          </cell>
          <cell r="B1166" t="str">
            <v>TCW Group, Inc &amp; Dominion Energy Holdings, L.P. v. The Dominican Republic; Procedural Order No. 1; 23-Jun-08; English</v>
          </cell>
        </row>
        <row r="1167">
          <cell r="A1167" t="str">
            <v>UN/0033/10</v>
          </cell>
          <cell r="B1167" t="str">
            <v>TCW Group, Inc &amp; Dominion Energy Holdings, L.P. v. The Dominican Republic; Procedural Order No. 1; 23-Jun-08; Spanish</v>
          </cell>
        </row>
        <row r="1168">
          <cell r="A1168" t="str">
            <v>UN/0033/13</v>
          </cell>
          <cell r="B1168" t="str">
            <v>TCW Group, Inc &amp; Dominion Energy Holdings, L.P. v. The Dominican Republic; Procedural Order No. 2; 15-Aug-08; English</v>
          </cell>
        </row>
        <row r="1169">
          <cell r="A1169" t="str">
            <v>UN/0033/14</v>
          </cell>
          <cell r="B1169" t="str">
            <v>TCW Group, Inc &amp; Dominion Energy Holdings, L.P. v. The Dominican Republic; Procedural Order No. 2; 15-Aug-08; Spanish</v>
          </cell>
        </row>
        <row r="1170">
          <cell r="A1170" t="str">
            <v>UN/0033/17</v>
          </cell>
          <cell r="B1170" t="str">
            <v>TCW Group, Inc &amp; Dominion Energy Holdings, L.P. v. The Dominican Republic; Procedural Order No. 3; 16-Dec-08; English</v>
          </cell>
        </row>
        <row r="1171">
          <cell r="A1171" t="str">
            <v>UN/0033/18</v>
          </cell>
          <cell r="B1171" t="str">
            <v>TCW Group, Inc &amp; Dominion Energy Holdings, L.P. v. The Dominican Republic; Procedural Order No. 3; 16-Dec-08; Spanish</v>
          </cell>
        </row>
        <row r="1172">
          <cell r="A1172" t="str">
            <v>UN/0033/23</v>
          </cell>
          <cell r="B1172" t="str">
            <v>TCW Group, Inc &amp; Dominion Energy Holdings, L.P. v. The Dominican Republic; Procedural Order No. 4; 30-Jul-09; English</v>
          </cell>
        </row>
        <row r="1173">
          <cell r="A1173" t="str">
            <v>UN/0033/24</v>
          </cell>
          <cell r="B1173" t="str">
            <v>TCW Group, Inc &amp; Dominion Energy Holdings, L.P. v. The Dominican Republic; Procedural Order No. 4; 30-Jul-09; Spanish</v>
          </cell>
        </row>
        <row r="1174">
          <cell r="A1174" t="str">
            <v>UN/0033/11</v>
          </cell>
          <cell r="B1174" t="str">
            <v>TCW Group, Inc &amp; Dominion Energy Holdings, L.P. v. The Dominican Republic; Reply to the Amended Notice of Arbitration and Statement of Claim; 14-Jul-08; English</v>
          </cell>
        </row>
        <row r="1175">
          <cell r="A1175" t="str">
            <v>UN/0033/12</v>
          </cell>
          <cell r="B1175" t="str">
            <v>TCW Group, Inc &amp; Dominion Energy Holdings, L.P. v. The Dominican Republic; Reply to the Amended Notice of Arbitration and Statement of Claim; 14-Jul-08; Spanish</v>
          </cell>
        </row>
        <row r="1176">
          <cell r="A1176" t="str">
            <v>UN/0033/15</v>
          </cell>
          <cell r="B1176" t="str">
            <v>TCW Group, Inc &amp; Dominion Energy Holdings, L.P. v. The Dominican Republic; Respondent's Memorial on Jurisdiction; 21-Nov-08; English</v>
          </cell>
        </row>
        <row r="1177">
          <cell r="A1177" t="str">
            <v>UN/0033/16</v>
          </cell>
          <cell r="B1177" t="str">
            <v>TCW Group, Inc &amp; Dominion Energy Holdings, L.P. v. The Dominican Republic; Respondent's Memorial on Jurisdiction; 21-Nov-08; Spanish</v>
          </cell>
        </row>
        <row r="1178">
          <cell r="A1178" t="str">
            <v>AF/0002/02</v>
          </cell>
          <cell r="B1178" t="str">
            <v>Técnicas Medioambientales Tecmed S.A. v. United Mexican States, Award, 29-May-2003</v>
          </cell>
          <cell r="C1178" t="str">
            <v>Técnicas Medioambientales Tecmed, S.A. v. United Mexican States, ICSID Case No. ARB(AF)/00/2, Award, 29-May-2003</v>
          </cell>
        </row>
        <row r="1179">
          <cell r="A1179" t="str">
            <v>AF/0002/01</v>
          </cell>
          <cell r="B1179" t="str">
            <v>Técnicas Medioambientales Tecmed, S.A. v. United Mexican States; Award; 29-May-2003; Spanish</v>
          </cell>
          <cell r="C1179" t="str">
            <v>Pending [Revue Generale de Droit INternational Public ..]</v>
          </cell>
        </row>
        <row r="1180">
          <cell r="A1180" t="str">
            <v>OT/0007/02</v>
          </cell>
          <cell r="B1180" t="str">
            <v>Telekom Malaysia Berhad v. Republic of Ghana; Decision; 05-November-2004; English</v>
          </cell>
          <cell r="C1180" t="str">
            <v>Pending [Revue Generale de Droit INternational Public ..]</v>
          </cell>
        </row>
        <row r="1181">
          <cell r="A1181" t="str">
            <v>OT/0007/01</v>
          </cell>
          <cell r="B1181" t="str">
            <v>Telekom Malaysia Berhad v. Republic of Ghana; Decision; 18-October-2004; English</v>
          </cell>
          <cell r="C1181" t="str">
            <v>Pending [Revue Generale de Droit INternational Public ..]</v>
          </cell>
        </row>
        <row r="1182">
          <cell r="A1182" t="str">
            <v>IC/0055/01</v>
          </cell>
          <cell r="B1182" t="str">
            <v>Telenor Mobile Communications AS v. Republic of Hungary, Award, 13-Sep-2006</v>
          </cell>
          <cell r="C1182" t="str">
            <v>Telenor Mobile Communications AS v. Republic of Hungary, ICSID Case No. ARB/04/15, Award, 13-Sep-2006</v>
          </cell>
        </row>
        <row r="1183">
          <cell r="A1183" t="str">
            <v>OT/0008/01</v>
          </cell>
          <cell r="B1183" t="str">
            <v>Tembec Inc., et al., v. United States; Memorandum Opinion of the US District Court for the District of Colombia on Tembec's application to vacate award; 14-August-2008; English</v>
          </cell>
          <cell r="C1183" t="str">
            <v>Pending [Revue Generale de Droit INternational Public ..]</v>
          </cell>
        </row>
        <row r="1184">
          <cell r="A1184" t="str">
            <v>NU/00415</v>
          </cell>
          <cell r="B1184" t="str">
            <v>Temple of Preah Vinear Case (Thailand/Cambodia), Dissenting Opinion of Sir Percy Spender, 15 June 1962</v>
          </cell>
          <cell r="C1184" t="str">
            <v>Case concerning the Temple of Preah Vihear (Cambodia/Thailand), Dissenting Opinion of Sir Percy Spender, (15 June 1962), [1962] I.C.J. Reports 101.</v>
          </cell>
          <cell r="D1184" t="str">
            <v>Non-ITA</v>
          </cell>
        </row>
        <row r="1185">
          <cell r="A1185" t="str">
            <v>NU/00220</v>
          </cell>
          <cell r="B1185" t="str">
            <v>Temple of Preah Vinear Case (Thailand/Cambodia), Judgment on Merits, 15 June 1962</v>
          </cell>
          <cell r="C1185" t="str">
            <v>Case concerning the Temple of Preah Vihear (Cambodia/Thailand), Judgment on Merits, (15 June 1962), [1962] I.C.J. Reports 6.</v>
          </cell>
          <cell r="D1185" t="str">
            <v>Non-ITA</v>
          </cell>
        </row>
        <row r="1186">
          <cell r="A1186" t="str">
            <v>NU/00373</v>
          </cell>
          <cell r="B1186" t="str">
            <v>Temple of Preah Vinear Case (Thailand/Cambodia), Preliminary Objections, 26 May, 1961</v>
          </cell>
          <cell r="C1186" t="str">
            <v>Case concerning the Temple of Preah Vihear (Cambodia/Thailand), Judgment on Preliminary Objections, (26 May 1961), [1961] I.C.J. Reports 17.</v>
          </cell>
          <cell r="D1186" t="str">
            <v>Non-ITA</v>
          </cell>
        </row>
        <row r="1187">
          <cell r="A1187" t="str">
            <v>NU/00560</v>
          </cell>
          <cell r="B1187" t="str">
            <v>Territorial and Maritime Dispute (Nicaragua v. Colombia), Preliminary Objections, Judgment, I.C.J. Reports 2007, p. 832</v>
          </cell>
          <cell r="C1187" t="str">
            <v>Territorial and Maritime Dispute (Nicaragua v. Colombia), Preliminary Objections, Judgment, I.C.J. Reports 2007, p. 832</v>
          </cell>
          <cell r="D1187" t="str">
            <v>Non-ITA</v>
          </cell>
        </row>
        <row r="1188">
          <cell r="A1188" t="str">
            <v>NU/00378</v>
          </cell>
          <cell r="B1188" t="str">
            <v>Texaco Overseas Petroleum Co. &amp; California Asiatic Oil Co. v. Libyan Arab Republic, Award, 19 January 1977</v>
          </cell>
          <cell r="C1188" t="str">
            <v>Texaco Overseas Petroleum Co. &amp; California Asiatic Oil Co. v. Libyan Arab Republic, Award, (19 January 1977), 17:1 I.L.M. 1 (1978).</v>
          </cell>
          <cell r="D1188" t="str">
            <v>Non-ITA</v>
          </cell>
        </row>
        <row r="1189">
          <cell r="A1189" t="str">
            <v>NU/00161</v>
          </cell>
          <cell r="B1189" t="str">
            <v>The Betsey Case (United Sates/United Kingdom), (1797)</v>
          </cell>
          <cell r="C1189" t="str">
            <v>The Betsey Case (United Sates/United Kingdom), (1797), in John Bassett Moore, History and Digest of International Arbitrations to Which the United States Has Been Party, 6 vols. (Washington, D.C.: Government Printing Office, 1898) at 3184.</v>
          </cell>
        </row>
        <row r="1190">
          <cell r="A1190" t="str">
            <v>NU/00421</v>
          </cell>
          <cell r="B1190" t="str">
            <v>The Caroline Affair 1837</v>
          </cell>
          <cell r="C1190" t="str">
            <v>The Caroline incident of 1837 and related diplomatic correspondence of 1842 - discussed in James Crawford The International Law Commission`s Articles on State Responsibility, ( New York: Cambridge University Press, 2002) 178</v>
          </cell>
          <cell r="D1190" t="str">
            <v>Non-ITA</v>
          </cell>
        </row>
        <row r="1191">
          <cell r="A1191" t="str">
            <v>NU/00162</v>
          </cell>
          <cell r="B1191" t="str">
            <v>The Cyrus Petroleum, Ltd. and The Islamic Republic of Iran, Award</v>
          </cell>
          <cell r="C1191" t="str">
            <v>The Cyrus Petroleum, Ltd. and The Islamic Republic of Iran, Award, (2 May 1996), Award No. 230-624-1, 11 Iran.U.S.C.T.R. 70.</v>
          </cell>
        </row>
        <row r="1192">
          <cell r="A1192" t="str">
            <v>NU/00163</v>
          </cell>
          <cell r="B1192" t="str">
            <v>The Electricity Company of Sofia and Bulgaria (Belgium/Bulgaria), Judgment on Preliminary Objection, 4 April 1939</v>
          </cell>
          <cell r="C1192" t="str">
            <v>The Electricity Company of Sofia and Bulgaria (Belgium/Bulgaria), Judgment on Preliminary Objection, (4 April 1939), P.C.I.J. (Ser. A/B) No. 77.</v>
          </cell>
        </row>
        <row r="1193">
          <cell r="A1193" t="str">
            <v>NU/00472</v>
          </cell>
          <cell r="B1193" t="str">
            <v>The Electricity Company of Sofia and Bulgaria (Belgium/Bulgaria), Order on Interim Measures of Protection, (5 December 1939), P.C.I.J. (Ser. A/B) No. 79.</v>
          </cell>
          <cell r="C1193" t="str">
            <v>The Electricity Company of Sofia and Bulgaria (Belgium/Bulgaria), Order on Interim Measures of Protection, (5 December 1939), P.C.I.J. (Ser. A/B) No. 79.</v>
          </cell>
          <cell r="D1193" t="str">
            <v>Non-ITA</v>
          </cell>
        </row>
        <row r="1194">
          <cell r="A1194" t="str">
            <v>NU/00297</v>
          </cell>
          <cell r="B1194" t="str">
            <v>The Home Insurance Co. (U.S.A.) v. United Mexican States, Decision of the Mexico-USA General Claims Commission, Decision of the Mexico-USA General Claims Commission, 31 March 1926</v>
          </cell>
          <cell r="C1194" t="str">
            <v xml:space="preserve">The Home Insurance Co. (U.S.A.) v. United Mexican States, Decision of the Mexico-USA General Claims Commission, (31 March 1926), IV R.I.A.A. 48. </v>
          </cell>
          <cell r="D1194" t="str">
            <v>Non-ITA</v>
          </cell>
        </row>
        <row r="1195">
          <cell r="A1195" t="str">
            <v>NU/00164</v>
          </cell>
          <cell r="B1195" t="str">
            <v>The Islamic Republic of Iran and The United States of America, 28 December 1998</v>
          </cell>
          <cell r="C1195" t="str">
            <v xml:space="preserve">The Islamic Republic of Iran and The United States of America, Partial Award, (28 December 1998), Award No. 590-A15(IV)/A24-FT </v>
          </cell>
        </row>
        <row r="1196">
          <cell r="A1196" t="str">
            <v>NU/00165</v>
          </cell>
          <cell r="B1196" t="str">
            <v>The Islamic Republic of Iran and The United States of America, 4 May 1987</v>
          </cell>
          <cell r="C1196" t="str">
            <v>The Islamic Republic of Iran and The United States of America,  (4 May 1987), Decision No. DEC 62-A21-FT, 14 Iran.U.S.C.T.R. 324.</v>
          </cell>
        </row>
        <row r="1197">
          <cell r="A1197" t="str">
            <v>NU/00403</v>
          </cell>
          <cell r="B1197" t="str">
            <v>The Islamic Republic of Iran and The United States of America, Interlocutory Award, 20 August 1986</v>
          </cell>
          <cell r="C1197" t="str">
            <v>The Islamic Republic of Iran and The United States of America, Interlocutory Award, (20 August 1986), Award No. ITL 63-A15(I:G)-FT, 2 Iran.U.S.C.T.R 40.</v>
          </cell>
          <cell r="D1197" t="str">
            <v>Non-ITA</v>
          </cell>
        </row>
        <row r="1198">
          <cell r="A1198" t="str">
            <v>NU/00166</v>
          </cell>
          <cell r="B1198" t="str">
            <v>The Islamic Republic of Iran v. The United States of America, 6 April 1984 [Dual Nationality Case]</v>
          </cell>
          <cell r="C1198" t="str">
            <v xml:space="preserve">The Islamic Republic of Iran v. The United States of America, (6 April 1984), Decision No. DEC 32-A18-FT, 5 Iran.U.S.C.T.R. 251, 78:4 AJIL 912 (1984) [Dual Nationality Case].  </v>
          </cell>
        </row>
        <row r="1199">
          <cell r="A1199" t="str">
            <v>AF/0013/01</v>
          </cell>
          <cell r="B1199" t="str">
            <v>The Loewen Group, Inc. and Raymond L. Loewen v. United States of America, Decision on Jurisdiction, 05-Jan-2001</v>
          </cell>
          <cell r="C1199" t="str">
            <v>The Loewen Group, Inc. and Raymond L. Loewen v. United States of America, ICSID Case No. ARB(AF)/98/3, Decision on Jurisdiction, 05-Jan-2001</v>
          </cell>
        </row>
        <row r="1200">
          <cell r="A1200" t="str">
            <v>AF/0013/02</v>
          </cell>
          <cell r="B1200" t="str">
            <v>The Loewen Group, Inc. and Raymond L. Loewen v. United States of America, Final Award, 26-Jun-2003</v>
          </cell>
          <cell r="C1200" t="str">
            <v>The Loewen Group, Inc. and Raymond L. Loewen v. United States of America, ICSID Case No. ARB(AF)/98/3, Final Award, 26 June 2003</v>
          </cell>
        </row>
        <row r="1201">
          <cell r="A1201" t="str">
            <v>AF/0013/03</v>
          </cell>
          <cell r="B1201" t="str">
            <v>The Loewen Group, Inc. and Raymond L. Loewen v. United States of America; Decision on Respondent's Request for a Supplementary Decision; 06-September-2004; English</v>
          </cell>
          <cell r="C1201" t="str">
            <v>Pending [Revue Generale de Droit INternational Public ..]</v>
          </cell>
        </row>
        <row r="1202">
          <cell r="A1202" t="str">
            <v>AF/0013/04</v>
          </cell>
          <cell r="B1202" t="str">
            <v>The Loewen Group, Inc. and Raymond L. Loewen v. United States of America; Memorandum of Opinion of the United States District Court Dismissing Loewen's Motion to Vacate Arbitral Award; 31-October-2005; English</v>
          </cell>
          <cell r="C1202" t="str">
            <v>Pending [Revue Generale de Droit INternational Public ..]</v>
          </cell>
        </row>
        <row r="1203">
          <cell r="A1203" t="str">
            <v>AF/0013/05</v>
          </cell>
          <cell r="B1203" t="str">
            <v>The Loewen Group, Inc. and Raymond L. Loewen v. United States of America; Notice of petition to vacate award; 13-December-2004; English</v>
          </cell>
          <cell r="C1203" t="str">
            <v>Pending [Revue Generale de Droit INternational Public ..]</v>
          </cell>
        </row>
        <row r="1204">
          <cell r="A1204" t="str">
            <v>NU/00456</v>
          </cell>
          <cell r="B1204" t="str">
            <v>The Losinger &amp; Co. Case, Judgment on Preliminary Objection, (27 June 1936), P.C.I.J. (Ser. A./B) No. 67.</v>
          </cell>
          <cell r="C1204" t="str">
            <v>The Losinger &amp; Co. Case, Judgment on Preliminary Objection, (27 June 1936), P.C.I.J. (Ser. A./B) No. 67.</v>
          </cell>
          <cell r="D1204" t="str">
            <v>Non-ITA</v>
          </cell>
        </row>
        <row r="1205">
          <cell r="A1205" t="str">
            <v>NU/00167</v>
          </cell>
          <cell r="B1205" t="str">
            <v>The Mechanic (Corwin/Venezuela), J.B. Moore, Decision of U.S.-Venezuela Claims Commission</v>
          </cell>
          <cell r="C1205" t="str">
            <v xml:space="preserve">The Mechanic (Corwin/Venezuela), Decision of U.S.-Venezuela Claims Commission, in John Bassett Moore, History and Digest of International Arbitrations to Which the United States Has Been Party, 6 vols. (Washington, D.C.: Government Printing Office, 1898) </v>
          </cell>
        </row>
        <row r="1206">
          <cell r="A1206" t="str">
            <v>NU/00299</v>
          </cell>
          <cell r="B1206" t="str">
            <v xml:space="preserve">The Oriental Navigation Company (U.S.A.) v. United Mexican States, Decision of the Mexico-USA General Claims Commission, 3 October 1928 </v>
          </cell>
          <cell r="C1206" t="str">
            <v xml:space="preserve">The Oriental Navigation Company (U.S.A.) v. United Mexican States, Decision of the Mexico-USA General Claims Commission, (3 October 1928), IV R.I.A.A. 341. </v>
          </cell>
          <cell r="D1206" t="str">
            <v>Non-ITA</v>
          </cell>
        </row>
        <row r="1207">
          <cell r="A1207" t="str">
            <v>NU/00168</v>
          </cell>
          <cell r="B1207" t="str">
            <v xml:space="preserve">The Right to Information on Consular Assistance in the Framework of the Guarantees of the Due Process of Law, Advisory Opinion [Inter-American Court of Human Rights]  </v>
          </cell>
          <cell r="C1207" t="str">
            <v xml:space="preserve">The Right to Information on Consular Assistance in the Framework of the Guarantees of the Due Process of Law, Advisory Opinion, (1 October 1999), Advisory Opinion OC-16/99, Inter-Am. Ct. H.R. (Ser. A) No. 16 [Inter-American Court of Human Rights].  </v>
          </cell>
        </row>
        <row r="1208">
          <cell r="A1208" t="str">
            <v>IC/0077/01</v>
          </cell>
          <cell r="B1208" t="str">
            <v>The Rompetrol Group N.V. v. Romania; Decision on Respondent’s Preliminary Objections on Jurisdiction and Admissibility; 18-April-2008; English</v>
          </cell>
          <cell r="C1208" t="str">
            <v>Pending [Revue Generale de Droit INternational Public ..]</v>
          </cell>
        </row>
        <row r="1209">
          <cell r="A1209" t="str">
            <v>IC/0077/02</v>
          </cell>
          <cell r="B1209" t="str">
            <v>The Rompetrol Group N.V. v. Romania; Decision on the Participation of a Counsel; 14-January-2010; English</v>
          </cell>
          <cell r="C1209" t="str">
            <v>Pending [Revue Generale de Droit INternational Public ..]</v>
          </cell>
        </row>
        <row r="1210">
          <cell r="A1210" t="str">
            <v>NU/00169</v>
          </cell>
          <cell r="B1210" t="str">
            <v>The Texas Company Claim (United States/Mexico), Award</v>
          </cell>
          <cell r="C1210" t="str">
            <v>The Texas Company Claim (United States/Mexico), Award, Decision No. 32-B, American-Mexican Claims Rep. 142 (1948).</v>
          </cell>
        </row>
        <row r="1211">
          <cell r="A1211" t="str">
            <v>NU/00423</v>
          </cell>
          <cell r="B1211" t="str">
            <v>The Torrey Canyon</v>
          </cell>
          <cell r="C1211" t="str">
            <v xml:space="preserve"> The Torrey Canyon, Cmnd 3246 (London, Her Majesty's Stationery Office, 1967)</v>
          </cell>
          <cell r="D1211" t="str">
            <v>Non-ITA</v>
          </cell>
        </row>
        <row r="1212">
          <cell r="A1212" t="str">
            <v>NU/00170</v>
          </cell>
          <cell r="B1212" t="str">
            <v>The United States of America v. The Islamic Republic of Iran, 13 May 1985</v>
          </cell>
          <cell r="C1212" t="str">
            <v>The United States of America v. The Islamic Republic of Iran, (13 May 1985) DEC Case No. 37-A17-FT, 8 Iran.U.S.C.T.R. 189 (1989), XI Yearbook Commercial Arbitration 273 (1989).</v>
          </cell>
        </row>
        <row r="1213">
          <cell r="A1213" t="str">
            <v>NU/00435</v>
          </cell>
          <cell r="B1213" t="str">
            <v>Thomas Earl Payne v. Islamic Republic of Iran, Award, 8 August 1986</v>
          </cell>
          <cell r="C1213" t="str">
            <v>Thomas Earl Payne v. Islamic Republic of Iran, Award, (8 August 1986), Award No. 245-335-2, 12 Iran-U.S. C.T.R. 3.</v>
          </cell>
          <cell r="D1213" t="str">
            <v>Non-ITA</v>
          </cell>
        </row>
        <row r="1214">
          <cell r="A1214" t="str">
            <v>NU/00447</v>
          </cell>
          <cell r="B1214" t="str">
            <v>Thomas H. Youmans v. United Mexican States (Mexico/U.S.A.), Decision 23 November 1926</v>
          </cell>
          <cell r="C1214" t="str">
            <v>Thomas H. Youmans (U.S.A.) v. United Mexican States, Decision, (23 November 1926), IV  R.I.A.A. 110.</v>
          </cell>
          <cell r="D1214" t="str">
            <v>Non-ITA</v>
          </cell>
        </row>
        <row r="1215">
          <cell r="A1215" t="str">
            <v>NU/00282</v>
          </cell>
          <cell r="B1215" t="str">
            <v>Timor Island Case (Netherlands/Portugal), Award, 25 June 1914</v>
          </cell>
          <cell r="C1215" t="str">
            <v>Timor Island Case (Netherlands/Portugal), Award, (25 June 1914), XI R.I.A.A. 490.</v>
          </cell>
          <cell r="D1215" t="str">
            <v>Non-ITA</v>
          </cell>
        </row>
        <row r="1216">
          <cell r="A1216" t="str">
            <v>NU/00171</v>
          </cell>
          <cell r="B1216" t="str">
            <v>Tinnelly &amp; Sons Ltd. v. United Kingdom, European Court of Human Rights</v>
          </cell>
          <cell r="C1216" t="str">
            <v>Tinnelly &amp; Sons Ltd. v. United Kingdom, Decision on Merits, (1998), 27 EHRR 249 (1999) [European Court of Human Rights].</v>
          </cell>
        </row>
        <row r="1217">
          <cell r="A1217" t="str">
            <v>NU/00172</v>
          </cell>
          <cell r="B1217" t="str">
            <v>Tippets, Abbett, McCarthy, Stratton v. TAMS-AFFA Consulting Engineers of Iran, et al., Award, 29 June 1984</v>
          </cell>
          <cell r="C1217" t="str">
            <v>Tippets, Abbett, McCarthy, Stratton v. TAMS-AFFA Consulting Engineers of Iran, et al., Award, (29 June 1984), Award No. 141-7-2, 6 Iran.U.S.C.T.R. 219.</v>
          </cell>
        </row>
        <row r="1218">
          <cell r="A1218" t="str">
            <v>IC/0025/03</v>
          </cell>
          <cell r="B1218" t="str">
            <v>Tokios Tokelės v. Ukraine, Dissenting opinion  29 April 2004; English</v>
          </cell>
          <cell r="C1218" t="str">
            <v xml:space="preserve">Tokios Tokelés v. Ukraine, ICSID Case No. ARB/02/18, Dissenting Opinion of Prosper Weil, 29 April 2004. </v>
          </cell>
        </row>
        <row r="1219">
          <cell r="A1219" t="str">
            <v>IC/0025/05</v>
          </cell>
          <cell r="B1219" t="str">
            <v>Tokios Tokelės v. Ukraine; ICSID Case No. ARB/02/18, Award, 26 July 2007</v>
          </cell>
          <cell r="C1219" t="str">
            <v>Tokios Tokelės v. Ukraine; ICSID Case No. ARB/02/18, Award, 26 July 2007</v>
          </cell>
        </row>
        <row r="1220">
          <cell r="A1220" t="str">
            <v>IC/0025/02</v>
          </cell>
          <cell r="B1220" t="str">
            <v>Tokios Tokelės v. Ukraine; ICSID Case No. ARB/02/18, Decision on Jurisdiction, 29 April 2004</v>
          </cell>
          <cell r="C1220" t="str">
            <v>Tokios Tokelės v. Ukraine; ICSID Case No. ARB/02/18, Decision on Jurisdiction, 29 April 2004</v>
          </cell>
        </row>
        <row r="1221">
          <cell r="A1221" t="str">
            <v>IC/0025/01</v>
          </cell>
          <cell r="B1221" t="str">
            <v>Tokios Tokelės v. Ukraine; Procedural order No. 1; 01-July-2003; English</v>
          </cell>
          <cell r="C1221" t="str">
            <v>Pending [Revue Generale de Droit INternational Public ..]</v>
          </cell>
        </row>
        <row r="1222">
          <cell r="A1222" t="str">
            <v>IC/0025/04</v>
          </cell>
          <cell r="B1222" t="str">
            <v>Tokios Tokelės v. Ukraine; Procedural order No. 3; 18-January-2005; English</v>
          </cell>
          <cell r="C1222" t="str">
            <v>Pending [Revue Generale de Droit INternational Public ..]</v>
          </cell>
        </row>
        <row r="1223">
          <cell r="A1223" t="str">
            <v>IC/0025/06</v>
          </cell>
          <cell r="B1223" t="str">
            <v>Tokios Tokelės v. Ukraine; Separate Opinon of Daniel Price; 26 July 2007; English</v>
          </cell>
          <cell r="C1223" t="str">
            <v>Tokios Tokelės v. Ukraine; Separate Opinon of Daniel Price; 26 July 2007; English</v>
          </cell>
        </row>
        <row r="1224">
          <cell r="A1224" t="str">
            <v>NU/00346</v>
          </cell>
          <cell r="B1224" t="str">
            <v>Too  v. Greater Modesto Insurance Associates, Award, 29 December 1989</v>
          </cell>
          <cell r="C1224" t="str">
            <v>Emanuel Too and Greater Modesto Insurance Associates, et al., Award No. 460-880-2, (29 December 1989), 23 Iran.U.S.C.T.R. 378.</v>
          </cell>
          <cell r="D1224" t="str">
            <v>Non-ITA</v>
          </cell>
        </row>
        <row r="1225">
          <cell r="A1225" t="str">
            <v>IC/0117/02</v>
          </cell>
          <cell r="B1225" t="str">
            <v>Total S.A. v. The Argentine Republic; Decision on Liability; 27-Dec-10; English</v>
          </cell>
          <cell r="C1225" t="str">
            <v>Total S.A. v. The Argentine Republic; Decision on Liability; 27-Dec-10; English</v>
          </cell>
          <cell r="D1225" t="str">
            <v>ITA</v>
          </cell>
        </row>
        <row r="1226">
          <cell r="A1226" t="str">
            <v>IC/0117/01</v>
          </cell>
          <cell r="B1226" t="str">
            <v>Total S.A. v. The Argentine Republic; Decision on Objections to Jurisdiction; 25-Aug-06; English</v>
          </cell>
        </row>
        <row r="1227">
          <cell r="A1227" t="str">
            <v>IC/0106/01</v>
          </cell>
          <cell r="B1227" t="str">
            <v>Toto Costruzioni Generali S.p.A. v. Republic of Lebanon; Decision on Jurisdiction; 11-Sep-09; English</v>
          </cell>
        </row>
        <row r="1228">
          <cell r="A1228" t="str">
            <v>NU/00173</v>
          </cell>
          <cell r="B1228" t="str">
            <v>TP &amp; KM v. United Kingdom, European Court of Human Rights</v>
          </cell>
          <cell r="C1228" t="str">
            <v>TP &amp; KM v. United Kingdom, Decision on Merits, (2001), 34 EHRR 2 (2002) [European Court of Human Rights].</v>
          </cell>
        </row>
        <row r="1229">
          <cell r="A1229" t="str">
            <v>IC/0083/01</v>
          </cell>
          <cell r="B1229" t="str">
            <v>Tradex Hallas SA v. Republic of Albania, Decision on Jurisdiction, 24 December 1996</v>
          </cell>
          <cell r="C1229" t="str">
            <v>Tradex Hellas S.A. v. Republic of Albania, ICSID Case No. ARB/94/2, Decision on Jurisdiction (based on foreign investment law not BIT.), 24 December 1996, English</v>
          </cell>
        </row>
        <row r="1230">
          <cell r="A1230" t="str">
            <v>IC/0083/02</v>
          </cell>
          <cell r="B1230" t="str">
            <v>Tradex Hellas S.A. v. Republic of Albania; Award (Final); 29-April-1999; English</v>
          </cell>
          <cell r="C1230" t="str">
            <v>Pending [Revue Generale de Droit INternational Public...]</v>
          </cell>
          <cell r="D1230" t="str">
            <v>ITA</v>
          </cell>
        </row>
        <row r="1231">
          <cell r="A1231" t="str">
            <v>NU/00174</v>
          </cell>
          <cell r="B1231" t="str">
            <v>Trail Smelter Case (United States v. Canada), Judgment</v>
          </cell>
          <cell r="C1231" t="str">
            <v>Trail Smelter Case (United States v. Canada), Judgment, (1941), 35 A.J.I.L. 684.</v>
          </cell>
        </row>
        <row r="1232">
          <cell r="A1232" t="str">
            <v>IC/0080/02</v>
          </cell>
          <cell r="B1232" t="str">
            <v>Trans-Global Petroleum, Inc. v. Hashemite Kingdom of Jordan; Consent Award; 08-Apr-09; English</v>
          </cell>
        </row>
        <row r="1233">
          <cell r="A1233" t="str">
            <v>IC/0080/01</v>
          </cell>
          <cell r="B1233" t="str">
            <v>Trans-Global Petroleum, Inc. v. Hashemite Kingdom of Jordan; Decision on the Respondent's Objection under Rule 41(5) of the ICSID Arbitration Rules; 12-May-2008; English</v>
          </cell>
          <cell r="C1233" t="str">
            <v>Pending [Revue Generale de Droit INternational Public ..]</v>
          </cell>
        </row>
        <row r="1234">
          <cell r="A1234" t="str">
            <v>NU/00281</v>
          </cell>
          <cell r="B1234" t="str">
            <v>Treaty of Limits Case (Costa Rica/Nicaragua), Award (26 July 1899)</v>
          </cell>
          <cell r="C1234" t="str">
            <v>Treaty of Limits Case (Costa Rica/Nicaragua), Award, (26 July 1899), XXVIII R.I.A.A. 231.</v>
          </cell>
          <cell r="D1234" t="str">
            <v>Non-ITA</v>
          </cell>
        </row>
        <row r="1235">
          <cell r="A1235" t="str">
            <v>NU/00541</v>
          </cell>
          <cell r="B1235" t="str">
            <v xml:space="preserve">Trendtex Trading Corporation Ltd. V. Central Bank of Nigeria, Judgment, 13 January 1977 [Court of Appeal England and Wales] </v>
          </cell>
          <cell r="C1235" t="str">
            <v>Trendtex Trading Corporation Ltd. V. Central Bank of Nigeria, Judgment, (13 January 1977), 64 I.L.R. 122 (1983) [Court of Appeal England and Wales].</v>
          </cell>
          <cell r="D1235" t="str">
            <v>Non-ITA</v>
          </cell>
        </row>
        <row r="1236">
          <cell r="A1236" t="str">
            <v>IC/0073/01</v>
          </cell>
          <cell r="B1236" t="str">
            <v>TSA Spectrum de Argentina, S.A. v. Argentine Republic; Award; 19-December-2008; English</v>
          </cell>
          <cell r="C1236" t="str">
            <v>Pending [Revue Generale de Droit INternational Public ..]</v>
          </cell>
        </row>
        <row r="1237">
          <cell r="A1237" t="str">
            <v>IC/0073/02</v>
          </cell>
          <cell r="B1237" t="str">
            <v>TSA Spectrum de Argentina, S.A. v. Argentine Republic; Award; 19-December-2008; Spanish</v>
          </cell>
          <cell r="C1237" t="str">
            <v>Pending [Revue Generale de Droit INternational Public ..]</v>
          </cell>
        </row>
        <row r="1238">
          <cell r="A1238" t="str">
            <v>IC/0073/03</v>
          </cell>
          <cell r="B1238" t="str">
            <v>TSA Spectrum de Argentina, S.A. v. Argentine Republic; Concurring Opinion of Georges Abi-Saab; 19-December-2008; English</v>
          </cell>
          <cell r="C1238" t="str">
            <v>Pending [Revue Generale de Droit INternational Public ..]</v>
          </cell>
        </row>
        <row r="1239">
          <cell r="A1239" t="str">
            <v>IC/0073/04</v>
          </cell>
          <cell r="B1239" t="str">
            <v>TSA Spectrum de Argentina, S.A. v. Argentine Republic; Concurring Opinion of Georges Abi-Saab; 19-December-2008; Spanish</v>
          </cell>
          <cell r="C1239" t="str">
            <v>Pending [Revue Generale de Droit INternational Public ..]</v>
          </cell>
        </row>
        <row r="1240">
          <cell r="A1240" t="str">
            <v>IC/0073/05</v>
          </cell>
          <cell r="B1240" t="str">
            <v>TSA Spectrum de Argentina, S.A. v. Argentine Republic; Dissenting Opinion of Grant D. Aldonas; 19-December-2008; English</v>
          </cell>
          <cell r="C1240" t="str">
            <v>Pending [Revue Generale de Droit INternational Public ..]</v>
          </cell>
        </row>
        <row r="1241">
          <cell r="A1241" t="str">
            <v>IC/0104/01</v>
          </cell>
          <cell r="B1241" t="str">
            <v>Tza Yap Shum v. Republic of Peru; Decision on Jurisdiction and Competence; 19-Jun-09; Spanish</v>
          </cell>
        </row>
        <row r="1242">
          <cell r="A1242" t="str">
            <v>IC/0104/01</v>
          </cell>
          <cell r="B1242" t="str">
            <v>Tza Yap Shum v. Republic of Peru; Decision on Jurisdiction and Competence; 19-Jun-09; Unofficial English Translation</v>
          </cell>
        </row>
        <row r="1243">
          <cell r="A1243" t="str">
            <v>NU/00175</v>
          </cell>
          <cell r="B1243" t="str">
            <v xml:space="preserve">U.S.-France Air Services Arbitration, Award </v>
          </cell>
          <cell r="C1243" t="str">
            <v xml:space="preserve">U.S.-France Air Services Arbitration, Award, (1978), 54 ILR 303. </v>
          </cell>
        </row>
        <row r="1244">
          <cell r="A1244" t="str">
            <v>UN/0026/01</v>
          </cell>
          <cell r="B1244" t="str">
            <v>Ulemek v. Croatia; Award; 25-May-2008; English</v>
          </cell>
          <cell r="C1244" t="str">
            <v>Pending [Revue Generale de Droit INternational Public ..]</v>
          </cell>
        </row>
        <row r="1245">
          <cell r="A1245" t="str">
            <v>NU/00317</v>
          </cell>
          <cell r="B1245" t="str">
            <v>United Nations Compensation Commission, Decision 123 concerning Claims Filed by Individuals Seeking Compensation for Direct Losses Sustained by Kuwaiti Companies (2001)</v>
          </cell>
          <cell r="C1245" t="str">
            <v>United Nations Compensation Commission, Decision 123 concerning Claims Filed by Individuals Seeking Compensation for Direct Losses Sustained by Kuwaiti Companies, (UN.Doc No. S/AC.26/Dec.123 (2001)), 15 March 2001.</v>
          </cell>
          <cell r="D1245" t="str">
            <v>Non-ITA</v>
          </cell>
        </row>
        <row r="1246">
          <cell r="A1246" t="str">
            <v>NU/00225</v>
          </cell>
          <cell r="B1246" t="str">
            <v>United Nations Compensation Commission, Decision 3 on Business Losses of Individuals (1991)</v>
          </cell>
          <cell r="C1246" t="str">
            <v>United Nations Compensation Commission, Decision 3 concerning Business Losses of Individuals Eligible for Consideration under the
Expedited Procedures, UN.Doc No. S/AC.26/1991/4, 23 October 1991.</v>
          </cell>
          <cell r="D1246" t="str">
            <v>Non-ITA</v>
          </cell>
        </row>
        <row r="1247">
          <cell r="A1247" t="str">
            <v>NU/00562</v>
          </cell>
          <cell r="B1247" t="str">
            <v>United Nations Compensation Commission, Report and Recommendations Made by the Panel of Commissioners Appointed to Review the Well Blowout Control Claim ("The "WBC Claim"), (1996)</v>
          </cell>
          <cell r="C1247" t="str">
            <v>United Nations Compensation Commission, Report and Recommendations Made by the Panel of Commissioners Appointed to Review the Well Blowout Control Claim ("The WBC Claim"), UN Doc No. S/AC.26/1996/5/Annex, 15 November 1996; 109 ILR 479  http://www.uncc.ch/</v>
          </cell>
          <cell r="D1247" t="str">
            <v>Non-ITA</v>
          </cell>
        </row>
        <row r="1248">
          <cell r="A1248" t="str">
            <v>NU/00564</v>
          </cell>
          <cell r="B1248" t="str">
            <v>United Nations Compensation Commission, Report and Recommendations Made by the Panel of Commissioners Concerning the Fourt Instalment of "E3" Claims (1999)</v>
          </cell>
          <cell r="C1248" t="str">
            <v>United Nations Compensation Commission, Report and Recommendations Made by the Panel of Commissioners Concerning the Fourt Instalment of "E3" Claims (1999) UN Doc No. S/AC.26/1999/14, 30 September 1999 http://www.uncc.ch/reports/r99-14.pdf</v>
          </cell>
          <cell r="D1248" t="str">
            <v>Non-ITA</v>
          </cell>
        </row>
        <row r="1249">
          <cell r="A1249" t="str">
            <v>NU/00563</v>
          </cell>
          <cell r="B1249" t="str">
            <v>United Nations Compensation, Decisions concerning Proposition and Conclusions in Compensation for Business Losses: Types of Damages and Their Valuation (6 March 1992)</v>
          </cell>
          <cell r="C1249" t="str">
            <v>United Nations Compensation Commission, Decision taken by the Governing Council of the United Nations Compensation Commission during the Resumed Fourth Session, at the 23rd meeting concerning Proposition and Conclusions in Compensation for Business Losses</v>
          </cell>
          <cell r="D1249" t="str">
            <v>Non-ITA</v>
          </cell>
        </row>
        <row r="1250">
          <cell r="A1250" t="str">
            <v>UN/0027/01</v>
          </cell>
          <cell r="B1250" t="str">
            <v>United Parcel Service of America Inc. v. Government of Canada, Award on Jurisdiction, 22-Nov-2002</v>
          </cell>
          <cell r="C1250" t="str">
            <v>United Parcel Service of America Inc. v. Government of Canada, UNCITRAL , Award on Jurisdiction, 22-Nov-2002</v>
          </cell>
        </row>
        <row r="1251">
          <cell r="A1251" t="str">
            <v>UN/0027/02</v>
          </cell>
          <cell r="B1251" t="str">
            <v>United Parcel Service of America Inc. v. Government of Canada, Award on the Merits, 24-May-2007</v>
          </cell>
          <cell r="C1251" t="str">
            <v>United Parcel Service of America Inc. v. Government of Canada, UNCITRAL , Award on the Merits, 24-May-2007</v>
          </cell>
        </row>
        <row r="1252">
          <cell r="A1252" t="str">
            <v>UN/0027/09</v>
          </cell>
          <cell r="B1252" t="str">
            <v>United Parcel Service of America Inc. v. Government of Canada, Decision on Place of Arbitration, 17-Oct-2001</v>
          </cell>
          <cell r="C1252" t="str">
            <v xml:space="preserve">United Parcel Service of America Inc. v. Government of Canada, UNCITRAL , Decision on Place of Arbitration , </v>
          </cell>
        </row>
        <row r="1253">
          <cell r="A1253" t="str">
            <v>UN/0027/04</v>
          </cell>
          <cell r="B1253" t="str">
            <v>United Parcel Service of America Inc. v. Government of Canada; Decision on Amicus Curiae; 17-October-2001; English</v>
          </cell>
          <cell r="C1253" t="str">
            <v>Pending [Revue Generale de Droit INternational Public ..]</v>
          </cell>
        </row>
        <row r="1254">
          <cell r="A1254" t="str">
            <v>UN/0027/05</v>
          </cell>
          <cell r="B1254" t="str">
            <v>United Parcel Service of America Inc. v. Government of Canada; Decision on Claim of Cabinet ; 08-October-2004; English</v>
          </cell>
          <cell r="C1254" t="str">
            <v>Pending [Revue Generale de Droit INternational Public ..]</v>
          </cell>
        </row>
        <row r="1255">
          <cell r="A1255" t="str">
            <v>UN/0027/06</v>
          </cell>
          <cell r="B1255" t="str">
            <v>United Parcel Service of America Inc. v. Government of Canada; Decision on Document Production ami Interrogatories ; 21-June-2004; English</v>
          </cell>
          <cell r="C1255" t="str">
            <v>Pending [Revue Generale de Droit INternational Public ..]</v>
          </cell>
        </row>
        <row r="1256">
          <cell r="A1256" t="str">
            <v>UN/0027/07</v>
          </cell>
          <cell r="B1256" t="str">
            <v>United Parcel Service of America Inc. v. Government of Canada; Decision on Filing of statement of Defense ; 11-October-2001; English</v>
          </cell>
          <cell r="C1256" t="str">
            <v>Pending [Revue Generale de Droit INternational Public ..]</v>
          </cell>
        </row>
        <row r="1257">
          <cell r="A1257" t="str">
            <v>UN/0027/10</v>
          </cell>
          <cell r="B1257" t="str">
            <v>United Parcel Service of America Inc. v. Government of Canada; Direction of the Tribunal Concering Document Production ; 01-August-2003; English</v>
          </cell>
          <cell r="C1257" t="str">
            <v>Pending [Revue Generale de Droit INternational Public ..]</v>
          </cell>
        </row>
        <row r="1258">
          <cell r="A1258" t="str">
            <v>UN/0027/11</v>
          </cell>
          <cell r="B1258" t="str">
            <v>United Parcel Service of America Inc. v. Government of Canada; Direction of the Tribunal on Participation of Amicus Curiae ; 01-August-2003; English</v>
          </cell>
          <cell r="C1258" t="str">
            <v>Pending [Revue Generale de Droit INternational Public ..]</v>
          </cell>
        </row>
        <row r="1259">
          <cell r="A1259" t="str">
            <v>UN/0027/03</v>
          </cell>
          <cell r="B1259" t="str">
            <v>United Parcel Service of America Inc. v. Government of Canada; Dissenting Opinion of Dean Ronald A. Cass; 24-May-2007; English</v>
          </cell>
          <cell r="C1259" t="str">
            <v>Pending [Revue Generale de Droit INternational Public ..]</v>
          </cell>
        </row>
        <row r="1260">
          <cell r="A1260" t="str">
            <v>UN/0027/14</v>
          </cell>
          <cell r="B1260" t="str">
            <v>United Parcel Service of America Inc. v. Government of Canada; Procedural Directions ; 14-March-2005; English</v>
          </cell>
          <cell r="C1260" t="str">
            <v>Pending [Revue Generale de Droit INternational Public ..]</v>
          </cell>
        </row>
        <row r="1261">
          <cell r="A1261" t="str">
            <v>UN/0027/15</v>
          </cell>
          <cell r="B1261" t="str">
            <v>United Parcel Service of America Inc. v. Government of Canada; Procedural Directions and Order of the Tribunal ; 04-April-2003; English</v>
          </cell>
          <cell r="C1261" t="str">
            <v>Pending [Revue Generale de Droit INternational Public ..]</v>
          </cell>
        </row>
        <row r="1262">
          <cell r="A1262" t="str">
            <v>UN/0027/16</v>
          </cell>
          <cell r="B1262" t="str">
            <v>United Parcel Service of America Inc. v. Government of Canada; Procedural Directions for Amicus Submissions ; 04-April-2003; English</v>
          </cell>
          <cell r="C1262" t="str">
            <v>Pending [Revue Generale de Droit INternational Public ..]</v>
          </cell>
        </row>
        <row r="1263">
          <cell r="A1263" t="str">
            <v>UN/0027/12</v>
          </cell>
          <cell r="B1263" t="str">
            <v>United Parcel Service of America Inc. v. Government of Canada; Procedural Order 1 ; 11-April-2001; English</v>
          </cell>
          <cell r="C1263" t="str">
            <v>Pending [Revue Generale de Droit INternational Public ..]</v>
          </cell>
        </row>
        <row r="1264">
          <cell r="A1264" t="str">
            <v>UN/0027/13</v>
          </cell>
          <cell r="B1264" t="str">
            <v>United Parcel Service of America Inc. v. Government of Canada; Procedural Order 2 ; 11-April-2001; English</v>
          </cell>
          <cell r="C1264" t="str">
            <v>Pending [Revue Generale de Droit INternational Public ..]</v>
          </cell>
        </row>
        <row r="1265">
          <cell r="A1265" t="str">
            <v>UN/0027/17</v>
          </cell>
          <cell r="B1265" t="str">
            <v>United Parcel Service of America Inc. v. Government of Canada; Tribunal Ruling ; 04-April-2005; English</v>
          </cell>
          <cell r="C1265" t="str">
            <v>Pending [Revue Generale de Droit INternational Public ..]</v>
          </cell>
        </row>
        <row r="1266">
          <cell r="A1266" t="str">
            <v>NU/00383</v>
          </cell>
          <cell r="B1266" t="str">
            <v>United States - Anti-Dumping Measures on Certain Hot-Rolled Steel Products from Japan,  Appellate Body Report</v>
          </cell>
          <cell r="C1266" t="str">
            <v>United States - Anti-Dumping Measures on Certain Hot-Rolled Steel Products from Japan, (24 July 2001), WTO. Doc. WT/DS184/AB/R (Appellate Body Report).</v>
          </cell>
          <cell r="D1266" t="str">
            <v>Non-ITA</v>
          </cell>
        </row>
        <row r="1267">
          <cell r="A1267" t="str">
            <v>NU/00176</v>
          </cell>
          <cell r="B1267" t="str">
            <v>United States - Continued Dumping and Subsidy Offset Act of 2000, Report of the Appellate Body</v>
          </cell>
          <cell r="C1267" t="str">
            <v>United States - Continued Dumping and Subsidy Offset Act of 2000, (16 January 2003), WTO. Doc. WT/DS217/AB/R, WT/DS234/AB/R (Appellate Body Report).</v>
          </cell>
        </row>
        <row r="1268">
          <cell r="A1268" t="str">
            <v>NU/00177</v>
          </cell>
          <cell r="B1268" t="str">
            <v>United States - Continued Dumping and Subsidy Offset Act of 2000, Report of the Panel</v>
          </cell>
          <cell r="C1268" t="str">
            <v>United States - Continued Dumping and Subsidy Offset Act of 2000, (16 September 2002), WTO Doc. WT/DS217/R, WT/DS234/R (Panel Report).</v>
          </cell>
        </row>
        <row r="1269">
          <cell r="A1269" t="str">
            <v>NU/00178</v>
          </cell>
          <cell r="B1269" t="str">
            <v xml:space="preserve">United States – Import Prohibition of Certain Shrimp and Shrimp Products, Report of the Appellate Body Report </v>
          </cell>
          <cell r="C1269" t="str">
            <v xml:space="preserve">United States – Import Prohibition of Certain Shrimp and Shrimp Products, (12 October 1998), WTO Doc. WT/DS58/AB/R (Appellate Body Report). </v>
          </cell>
        </row>
        <row r="1270">
          <cell r="A1270" t="str">
            <v>NU/00399</v>
          </cell>
          <cell r="B1270" t="str">
            <v xml:space="preserve">United States - Imposition of Countervailing Duties on Certain Hot-Rolled Lead and Bismuth Carbon Steel Products Originating in the United Kingdom, Report of the Appellate Body, 10 May 2000 </v>
          </cell>
          <cell r="C1270" t="str">
            <v>United States - Imposition of Countervailing Duties on Certain Hot-Rolled Lead and Bismuth Carbon Steel Products Originating in the United Kingdom, (10 May 2000), WTO Doc. WT/DS138/AB/R  (Appellate Body Report).</v>
          </cell>
          <cell r="D1270" t="str">
            <v>Non-ITA</v>
          </cell>
        </row>
        <row r="1271">
          <cell r="A1271" t="str">
            <v>NU/00179</v>
          </cell>
          <cell r="B1271" t="str">
            <v>United States – Measures Affecting Alcoholic and Malt Beverages, Report of the Panel,</v>
          </cell>
          <cell r="C1271" t="str">
            <v>United States – Measures Affecting Alcoholic and Malt Beverages, Report of the Panel, (19 June 1992) GATT Doc. No. DS23/R, 39th Supp. B.I.S.D. (1993) 206.</v>
          </cell>
        </row>
        <row r="1272">
          <cell r="A1272" t="str">
            <v>NU/00180</v>
          </cell>
          <cell r="B1272" t="str">
            <v>United States – Measures Affecting Imports of Woven Wool Shirts and Blouses from India, Report of the Appellate Body</v>
          </cell>
          <cell r="C1272" t="str">
            <v>United States – Measures Affecting Imports of Woven Wool Shirts and Blouses from India, (25 April 1997), WTO Doc. No. WT/DS33/AB/R and Corr. 1 (Appellate Body Report).</v>
          </cell>
        </row>
        <row r="1273">
          <cell r="A1273" t="str">
            <v>NU/00181</v>
          </cell>
          <cell r="B1273" t="str">
            <v>United States - Measures Affecting the Cross-Border Supply of Gambling and Betting Services, Report of the Appellate Body</v>
          </cell>
          <cell r="C1273" t="str">
            <v>United States - Measures Affecting the Cross-Border Supply of Gambling and Betting Services, (7 April 2005), WTO Doc. WT/DS285/AB/R (Appellate Body Report).</v>
          </cell>
        </row>
        <row r="1274">
          <cell r="A1274" t="str">
            <v>NU/00182</v>
          </cell>
          <cell r="B1274" t="str">
            <v>United States – Section 337 of the Tariff Act of 1930, Report of the Panel</v>
          </cell>
          <cell r="C1274" t="str">
            <v>United States – Section 337 of the Tariff Act of 1930, Report of the Panel, (7 November 1989), GATT Doc. No. L/6439, 36th Supp. B.I.S.D. (1990) 345.</v>
          </cell>
        </row>
        <row r="1275">
          <cell r="A1275" t="str">
            <v>NU/00183</v>
          </cell>
          <cell r="B1275" t="str">
            <v>United States - Sections 301-310 of the Trade Act of 1974, Report of the Panel</v>
          </cell>
          <cell r="C1275" t="str">
            <v>United States - Sections 301-310 of the Trade Act of 1974, (22 December 1999), WTO. Doc. WT/DS152/R (Panel Report).</v>
          </cell>
        </row>
        <row r="1276">
          <cell r="A1276" t="str">
            <v>NU/00184</v>
          </cell>
          <cell r="B1276" t="str">
            <v>United States – Standards for Reformulated and Conventional Gasoline, Appellate Body Report, 29 April 1996</v>
          </cell>
          <cell r="C1276" t="str">
            <v>United States – Standards for Reformulated and Conventional Gasoline, (29 April 1996), WTO Doc. WT/DS2/AB/R (Appellate Body Report).</v>
          </cell>
        </row>
        <row r="1277">
          <cell r="A1277" t="str">
            <v>NU/00382</v>
          </cell>
          <cell r="B1277" t="str">
            <v>United States - Tax Treatment for Foreign Sales Corporations - Appellate Body Report</v>
          </cell>
          <cell r="C1277" t="str">
            <v>United States - Tax Treatment for "Foreign Sales Corporations", (24 February 2000), WTO. Doc. WT/DS108/AB/R (Appellate Body Report).</v>
          </cell>
          <cell r="D1277" t="str">
            <v>Non-ITA</v>
          </cell>
        </row>
        <row r="1278">
          <cell r="A1278" t="str">
            <v>NU/00185</v>
          </cell>
          <cell r="B1278" t="str">
            <v>United States of America ex. Rel. Albert Flegenheimer v. The Italian Republic, 20 September 1958</v>
          </cell>
          <cell r="C1278" t="str">
            <v>United States of America ex. Rel. Albert Flegenheimer v. The Italian Republic, (20 September 1958), Italian-United States Conciliation Commission Case No. 182, XVIII A.S.D.I. 155, 25 I.L.R. 91, XIV R.I.A.A. 327.</v>
          </cell>
        </row>
        <row r="1279">
          <cell r="A1279" t="str">
            <v>NU/00410</v>
          </cell>
          <cell r="B1279" t="str">
            <v>United States of America v. Panhandle Eastern Corp. et. al., 7 January 1988, 118 F.R.D. 346 [District Court of Delaware]</v>
          </cell>
          <cell r="C1279" t="str">
            <v>United States of America v. Panhandle Eastern Corp. et. al., 7 January 1988, 118 F.R.D. 346 [District Court of Delaware].</v>
          </cell>
          <cell r="D1279" t="str">
            <v>Non-ITA</v>
          </cell>
        </row>
        <row r="1280">
          <cell r="A1280" t="str">
            <v>NU/00374</v>
          </cell>
          <cell r="B1280" t="str">
            <v>Upton Case, Decision of the American-Venezuelan Claims Commission, 1903-1905</v>
          </cell>
          <cell r="C1280" t="str">
            <v>Upton Case, Decision of the American-Venezuelan Claims Commission, (1903-1905), IX R.I.A.A. 234.</v>
          </cell>
          <cell r="D1280" t="str">
            <v>Non-ITA</v>
          </cell>
        </row>
        <row r="1281">
          <cell r="A1281" t="str">
            <v>IC/0129/01</v>
          </cell>
          <cell r="B1281" t="str">
            <v>Urbaser S.A. and Consorcio de Aguas Bilbao Biskaia, Bilbao Biskaia Ur Partzuergoa v. Argentine Republic, ICSID Case No. ARB/07/26, Decision on Claimants' Proposal to Disqualify Professor Campbell McLachlan, Arbitrator, 12-Aug-10</v>
          </cell>
          <cell r="C1281" t="str">
            <v>Urbaser S.A. and Consorcio de Aguas Bilbao Biskaia, Bilbao Biskaia Ur Partzuergoa v. Argentine Republic, ICSID Case No. ARB/07/26, Decision on Claimants' Proposal to Disqualify Professor Campbell McLachlan, Arbitrator, 12-Aug-10, English</v>
          </cell>
          <cell r="D1281" t="str">
            <v>ITA</v>
          </cell>
        </row>
        <row r="1282">
          <cell r="A1282" t="str">
            <v>UN/0029/04</v>
          </cell>
          <cell r="B1282" t="str">
            <v>V. G. Gallo v. Government of Canada; Confidentiality Order; 04-June-2008; English</v>
          </cell>
          <cell r="C1282" t="str">
            <v>Pending [Revue Generale de Droit INternational Public ..]</v>
          </cell>
        </row>
        <row r="1283">
          <cell r="A1283" t="str">
            <v>UN/0029/05</v>
          </cell>
          <cell r="B1283" t="str">
            <v>V. G. Gallo v. Government of Canada; Decision on Place of Arbitration; 04-June-2008; English</v>
          </cell>
          <cell r="C1283" t="str">
            <v>Pending [Revue Generale de Droit INternational Public ..]</v>
          </cell>
        </row>
        <row r="1284">
          <cell r="A1284" t="str">
            <v>UN/0029/06</v>
          </cell>
          <cell r="B1284" t="str">
            <v>V. G. Gallo v. Government of Canada; Decision on the Challenge to Mr. J. Christopher Thomas, QC; 14-October-2009; English</v>
          </cell>
          <cell r="C1284" t="str">
            <v xml:space="preserve">Pending [Revue Generale de Droit Iternational Public.] </v>
          </cell>
          <cell r="D1284" t="str">
            <v>ITA</v>
          </cell>
        </row>
        <row r="1285">
          <cell r="A1285" t="str">
            <v>UN/0029/02</v>
          </cell>
          <cell r="B1285" t="str">
            <v>V. G. Gallo v. Government of Canada; Procedural Order 1 (ammended); 10-March-2009; English</v>
          </cell>
          <cell r="C1285" t="str">
            <v>Pending [Revue Generale de Droit INternational Public ..]</v>
          </cell>
        </row>
        <row r="1286">
          <cell r="A1286" t="str">
            <v>UN/0029/01</v>
          </cell>
          <cell r="B1286" t="str">
            <v>V. G. Gallo v. Government of Canada; Procedural Order 1; 04-June-2008; English</v>
          </cell>
          <cell r="C1286" t="str">
            <v>Pending [Revue Generale de Droit INternational Public ..]</v>
          </cell>
        </row>
        <row r="1287">
          <cell r="A1287" t="str">
            <v>UN/0029/03</v>
          </cell>
          <cell r="B1287" t="str">
            <v>V. G. Gallo v. Government of Canada; Procedural Order 2 (ammended); 10-February-2009; English</v>
          </cell>
          <cell r="C1287" t="str">
            <v>Pending [Revue Generale de Droit INternational Public ..]</v>
          </cell>
        </row>
        <row r="1288">
          <cell r="A1288" t="str">
            <v>NU/00186</v>
          </cell>
          <cell r="B1288" t="str">
            <v>Vacuum Salt Products Ltd. v. Republic of Ghana, Award, 16 February 1994</v>
          </cell>
          <cell r="C1288" t="str">
            <v>Vacuum Salt Products Ltd. v. Republic of Ghana, Award, (16 February 1994), ICSID Case No. ARB/92/1, 9 ICSDI Rev.-FILJ 72 (1994), 4 ICSID Reports 329 (1997).</v>
          </cell>
        </row>
        <row r="1289">
          <cell r="A1289" t="str">
            <v>NU/00277</v>
          </cell>
          <cell r="B1289" t="str">
            <v>Van Bokkelen Case (Haiti/USA), Award, 1888</v>
          </cell>
          <cell r="C1289" t="str">
            <v xml:space="preserve">Van Bokkelen Case (Haiti/USA), Award, (1888), in John Bassett Moore, History and Digest of International Arbitrations to Which the United States Has Been Party, 6 vols. (Washington, D.C.: Government Printing Office, 1898) at 1807. </v>
          </cell>
          <cell r="D1289" t="str">
            <v>Non-ITA</v>
          </cell>
        </row>
        <row r="1290">
          <cell r="A1290" t="str">
            <v>AF/0007/01</v>
          </cell>
          <cell r="B1290" t="str">
            <v>Vannessa Ventures Ltd. v. Bolivarian Republic of Venezuela; Decision on Jurisdiction; 22-August-2008; English</v>
          </cell>
          <cell r="C1290" t="str">
            <v>Pending [Revue Generale de Droit INternational Public ..]</v>
          </cell>
        </row>
        <row r="1291">
          <cell r="A1291" t="str">
            <v>IC/0114/01</v>
          </cell>
          <cell r="B1291" t="str">
            <v>Vattenfall AB, Vattenfall Europe AG, Vattenfall Europe Generation AG &amp; Co. KG (Sweden and Europe) v. The Federal Republic of Germany; Request for Arbitration; 30-Mar-09; English</v>
          </cell>
        </row>
        <row r="1292">
          <cell r="A1292" t="str">
            <v>NU/00187</v>
          </cell>
          <cell r="B1292" t="str">
            <v>Vereniging voor Energie, Milieu en Water v. Directeur van de Dienst uitvoering en toezicht energie, European Court of Justice</v>
          </cell>
          <cell r="C1292" t="str">
            <v xml:space="preserve">Vereniging voor Energie, Milieu en Water v. Directeur van de Dienst uitvoering en toezicht energie, Jugdment,  (7 June 2005), C-17/03, [2005] E.C.R. I-4983, 43:4 Common Law Market Review 1125 (2006) [European Court of Justice]. </v>
          </cell>
        </row>
        <row r="1293">
          <cell r="A1293" t="str">
            <v>UN/0041/01</v>
          </cell>
          <cell r="B1293" t="str">
            <v>Veteran Petroleum Limited (Cyprus) v. The Russian Federation; Interim Award on Jurisdiction and Admissibility; 30-Nov-09; English</v>
          </cell>
        </row>
        <row r="1294">
          <cell r="A1294" t="str">
            <v>NU/00300</v>
          </cell>
          <cell r="B1294" t="str">
            <v>Victor A. Ermerins Case, Decision of the Mexico-USA General Claims Commission, 18 April 1929</v>
          </cell>
          <cell r="C1294" t="str">
            <v>Victor A. Ermerins (U.S.A.) v. United Mexican States, Decision of the Mexico-USA General Claims Commission, (18 April 1929), IV R.I.A.A. 476.</v>
          </cell>
          <cell r="D1294" t="str">
            <v>Non-ITA</v>
          </cell>
        </row>
        <row r="1295">
          <cell r="A1295" t="str">
            <v>IC/0091/28</v>
          </cell>
          <cell r="B1295" t="str">
            <v>Victor Pey Casado and President Allende Foundation v. Republic of Chile, ICSID Case No. ARB/98/2, Decision on the Admissibility of the Application for Annulment, 4 May 2010</v>
          </cell>
          <cell r="C1295" t="str">
            <v>Victor Pey Casado and President Allende Foundation v. Republic of Chile, ICSID Case No. ARB/98/2, Decision on the Admissibility of the Application for Annulment, 4 May 2010</v>
          </cell>
          <cell r="D1295" t="str">
            <v>ITA</v>
          </cell>
        </row>
        <row r="1296">
          <cell r="A1296" t="str">
            <v>IC/0091/13</v>
          </cell>
          <cell r="B1296" t="str">
            <v>Víctor Pey Casado and President Allende Foundation v. Republic of Chile; Application for Revision; 02-June-2008; French</v>
          </cell>
          <cell r="C1296" t="str">
            <v>Pending [Revue Generale de Droit INternational Public ..]</v>
          </cell>
        </row>
        <row r="1297">
          <cell r="A1297" t="str">
            <v>IC/0091/14</v>
          </cell>
          <cell r="B1297" t="str">
            <v>Víctor Pey Casado and President Allende Foundation v. Republic of Chile; Application for Revision; 02-June-2008; Spanish</v>
          </cell>
          <cell r="C1297" t="str">
            <v>Pending [Revue Generale de Droit INternational Public ..]</v>
          </cell>
        </row>
        <row r="1298">
          <cell r="A1298" t="str">
            <v>IC/0091/11</v>
          </cell>
          <cell r="B1298" t="str">
            <v>Víctor Pey Casado and President Allende Foundation v. Republic of Chile; Award; 08-May-2008; French</v>
          </cell>
          <cell r="C1298" t="str">
            <v>Pending [Revue Generale de Droit INternational Public ..]</v>
          </cell>
        </row>
        <row r="1299">
          <cell r="A1299" t="str">
            <v>IC/0091/12</v>
          </cell>
          <cell r="B1299" t="str">
            <v>Víctor Pey Casado and President Allende Foundation v. Republic of Chile; Award; 08-May-2008; Spanish</v>
          </cell>
          <cell r="C1299" t="str">
            <v>Pending [Revue Generale de Droit INternational Public ..]</v>
          </cell>
        </row>
        <row r="1300">
          <cell r="A1300" t="str">
            <v>IC/0091/17</v>
          </cell>
          <cell r="B1300" t="str">
            <v>Víctor Pey Casado and President Allende Foundation v. Republic of Chile; Claimant's Observations to Chile's Petition to Stay Enforcement of the Award (accompanying document 1); 01-August-2008; French</v>
          </cell>
          <cell r="C1300" t="str">
            <v>Pending [Revue Generale de Droit INternational Public ..]</v>
          </cell>
        </row>
        <row r="1301">
          <cell r="A1301" t="str">
            <v>IC/0091/18</v>
          </cell>
          <cell r="B1301" t="str">
            <v>Víctor Pey Casado and President Allende Foundation v. Republic of Chile; Claimant's Observations to Chile's Petition to Stay Enforcement of the Award (accompanying document 2); 01-August-2008; French</v>
          </cell>
          <cell r="C1301" t="str">
            <v>Pending [Revue Generale de Droit INternational Public ..]</v>
          </cell>
        </row>
        <row r="1302">
          <cell r="A1302" t="str">
            <v>IC/0091/15</v>
          </cell>
          <cell r="B1302" t="str">
            <v>Víctor Pey Casado and President Allende Foundation v. Republic of Chile; Claimant's Observations to Chile's Petition to Stay Enforcement of the Award; 01-August-2008; French</v>
          </cell>
          <cell r="C1302" t="str">
            <v>Pending [Revue Generale de Droit INternational Public ..]</v>
          </cell>
        </row>
        <row r="1303">
          <cell r="A1303" t="str">
            <v>IC/0091/16</v>
          </cell>
          <cell r="B1303" t="str">
            <v>Víctor Pey Casado and President Allende Foundation v. Republic of Chile; Claimant's Observations to Chile's Petition to Stay Enforcement of the Award; 01-August-2008; Spanish</v>
          </cell>
          <cell r="C1303" t="str">
            <v>Pending [Revue Generale de Droit INternational Public ..]</v>
          </cell>
        </row>
        <row r="1304">
          <cell r="A1304" t="str">
            <v>IC/0091/21</v>
          </cell>
          <cell r="B1304" t="str">
            <v>Víctor Pey Casado and President Allende Foundation v. Republic of Chile; Claimants' Reply, Application for Revision; 03-November-2008; French</v>
          </cell>
          <cell r="C1304" t="str">
            <v>Pending [Revue Generale de Droit INternational Public ..]</v>
          </cell>
        </row>
        <row r="1305">
          <cell r="A1305" t="str">
            <v>IC/0091/22</v>
          </cell>
          <cell r="B1305" t="str">
            <v>Víctor Pey Casado and President Allende Foundation v. Republic of Chile; Claimants' Reply, Application for Revision; 03-November-2008; Spanish</v>
          </cell>
          <cell r="C1305" t="str">
            <v>Pending [Revue Generale de Droit INternational Public ..]</v>
          </cell>
        </row>
        <row r="1306">
          <cell r="A1306" t="str">
            <v>IC/0091/09</v>
          </cell>
          <cell r="B1306" t="str">
            <v>Víctor Pey Casado and President Allende Foundation v. Republic of Chile; Decision on Arbitration Expenses; 14-March-2008; French</v>
          </cell>
          <cell r="C1306" t="str">
            <v>Pending [Revue Generale de Droit INternational Public ..]</v>
          </cell>
        </row>
        <row r="1307">
          <cell r="A1307" t="str">
            <v>IC/0091/10</v>
          </cell>
          <cell r="B1307" t="str">
            <v>Víctor Pey Casado and President Allende Foundation v. Republic of Chile; Decision on Arbitration Expenses; 14-March-2008; Spanish</v>
          </cell>
          <cell r="C1307" t="str">
            <v>Pending [Revue Generale de Droit INternational Public ..]</v>
          </cell>
        </row>
        <row r="1308">
          <cell r="A1308" t="str">
            <v>IC/0091/03</v>
          </cell>
          <cell r="B1308" t="str">
            <v>Víctor Pey Casado and President Allende Foundation v. Republic of Chile; Decision on Jurisdiction; 08-May-2002; French</v>
          </cell>
          <cell r="C1308" t="str">
            <v>Pending [Revue Generale de Droit INternational Public ..]</v>
          </cell>
        </row>
        <row r="1309">
          <cell r="A1309" t="str">
            <v>IC/0091/02</v>
          </cell>
          <cell r="B1309" t="str">
            <v>Víctor Pey Casado and President Allende Foundation v. Republic of Chile; Decision on Provisional Measures; 25-September-2001; French</v>
          </cell>
          <cell r="C1309" t="str">
            <v>Pending [Revue Generale de Droit INternational Public ..]</v>
          </cell>
        </row>
        <row r="1310">
          <cell r="A1310" t="str">
            <v>IC/0091/01</v>
          </cell>
          <cell r="B1310" t="str">
            <v>Víctor Pey Casado and President Allende Foundation v. Republic of Chile; Decision on Provisional Measures; 25-September-2001; Spanish</v>
          </cell>
          <cell r="C1310" t="str">
            <v>Pending [Revue Generale de Droit INternational Public ..]</v>
          </cell>
        </row>
        <row r="1311">
          <cell r="A1311" t="str">
            <v>IC/0091/19</v>
          </cell>
          <cell r="B1311" t="str">
            <v>Víctor Pey Casado and President Allende Foundation v. Republic of Chile; Decision on Stay; 05-August-2008; French</v>
          </cell>
          <cell r="C1311" t="str">
            <v>Pending [Revue Generale de Droit INternational Public ..]</v>
          </cell>
        </row>
        <row r="1312">
          <cell r="A1312" t="str">
            <v>IC/0091/20</v>
          </cell>
          <cell r="B1312" t="str">
            <v>Víctor Pey Casado and President Allende Foundation v. Republic of Chile; Decision on Stay; 05-August-2008; Spanish</v>
          </cell>
          <cell r="C1312" t="str">
            <v>Pending [Revue Generale de Droit INternational Public ..]</v>
          </cell>
        </row>
        <row r="1313">
          <cell r="A1313" t="str">
            <v>IC/0091/26</v>
          </cell>
          <cell r="B1313" t="str">
            <v>Víctor Pey Casado and President Allende Foundation v. Republic of Chile; Decision on the Republic of Chile's Application for a Stay of Enforcement of the Award; 05-May-2010; English</v>
          </cell>
        </row>
        <row r="1314">
          <cell r="A1314" t="str">
            <v>IC/0091/05</v>
          </cell>
          <cell r="B1314" t="str">
            <v>Víctor Pey Casado and President Allende Foundation v. Republic of Chile; Procedural Order No. 13; 24-October-2006; French</v>
          </cell>
          <cell r="C1314" t="str">
            <v>Pending [Revue Generale de Droit INternational Public ..]</v>
          </cell>
        </row>
        <row r="1315">
          <cell r="A1315" t="str">
            <v>IC/0091/06</v>
          </cell>
          <cell r="B1315" t="str">
            <v>Víctor Pey Casado and President Allende Foundation v. Republic of Chile; Procedural Order No. 13; 24-October-2006; Spanish</v>
          </cell>
          <cell r="C1315" t="str">
            <v>Pending [Revue Generale de Droit INternational Public ..]</v>
          </cell>
        </row>
        <row r="1316">
          <cell r="A1316" t="str">
            <v>IC/0091/07</v>
          </cell>
          <cell r="B1316" t="str">
            <v>Víctor Pey Casado and President Allende Foundation v. Republic of Chile; Procedural Order No. 14; 22-November-2006; French</v>
          </cell>
          <cell r="C1316" t="str">
            <v>Pending [Revue Generale de Droit INternational Public ..]</v>
          </cell>
        </row>
        <row r="1317">
          <cell r="A1317" t="str">
            <v>IC/0091/08</v>
          </cell>
          <cell r="B1317" t="str">
            <v>Víctor Pey Casado and President Allende Foundation v. Republic of Chile; Procedural Order No. 14; 22-November-2006; Spanish</v>
          </cell>
          <cell r="C1317" t="str">
            <v>Pending [Revue Generale de Droit INternational Public ..]</v>
          </cell>
        </row>
        <row r="1318">
          <cell r="A1318" t="str">
            <v>IC/0091/24</v>
          </cell>
          <cell r="B1318" t="str">
            <v>Víctor Pey Casado and President Allende Foundation v. Republic of Chile; Revision Decision; 18-November-2009; Spanish</v>
          </cell>
        </row>
        <row r="1319">
          <cell r="A1319" t="str">
            <v>IC/0064/02</v>
          </cell>
          <cell r="B1319" t="str">
            <v>Waguih Elie George Siag &amp; Clorinda Vecchi v. The Arab Republic of Egypt; Award; 01-Jun-09; English</v>
          </cell>
        </row>
        <row r="1320">
          <cell r="A1320" t="str">
            <v>IC/0064/03</v>
          </cell>
          <cell r="B1320" t="str">
            <v>Waguih Elie George Siag &amp; Clorinda Vecchi v. The Arab Republic of Egypt; Dissenting Opinion of Professor Francisco Orrego Vicuña ; 01-Jun-09; English</v>
          </cell>
        </row>
        <row r="1321">
          <cell r="A1321" t="str">
            <v>IC/0064/01</v>
          </cell>
          <cell r="B1321" t="str">
            <v>Waguih Elie George Siag and Clorinda Vecci v. Arab Republic of Egypt; Decision on Jurisdiction; 11-April-2007; English</v>
          </cell>
          <cell r="C1321" t="str">
            <v>Pending [Revue Generale de Droit INternational Public ..]</v>
          </cell>
        </row>
        <row r="1322">
          <cell r="A1322" t="str">
            <v>IC/0064/04</v>
          </cell>
          <cell r="B1322" t="str">
            <v>Waguih Elie George Siag and Clorinda Vecci v. Arab Republic of Egypt; Partial Dissenting Opinion of Professor Francisco Orrego Vicuña; 11-April-2007; English</v>
          </cell>
        </row>
        <row r="1323">
          <cell r="A1323" t="str">
            <v>UN/0035/01</v>
          </cell>
          <cell r="B1323" t="str">
            <v xml:space="preserve">Walter Bau v. Thailand; Award; 01-Jul-09; </v>
          </cell>
        </row>
        <row r="1324">
          <cell r="A1324" t="str">
            <v>AF/0012/01</v>
          </cell>
          <cell r="B1324" t="str">
            <v>Waste Management, Inc. v. United Mexican States [I], Decision on Jurisdiction, 02-Jun-2000</v>
          </cell>
          <cell r="C1324" t="str">
            <v>Waste Management, Inc. v. United Mexican States [I], ICSID Case No. ARB(AF)/98/2, Decision of Jurisdiction, 02-Jun-2000</v>
          </cell>
        </row>
        <row r="1325">
          <cell r="A1325" t="str">
            <v>AF/0012/02</v>
          </cell>
          <cell r="B1325" t="str">
            <v>Waste Management, Inc. v. United Mexican States [I], Dissenting Opinion</v>
          </cell>
          <cell r="C1325" t="str">
            <v>Waste Management, Inc. v. United Mexican States [I], ICSID Case No. ARB(AF)/98/2, Dissenting Opinion, 02-Jun-2000</v>
          </cell>
        </row>
        <row r="1326">
          <cell r="A1326" t="str">
            <v>AF/0003/01</v>
          </cell>
          <cell r="B1326" t="str">
            <v>Waste Management, Inc. v. United Mexican States [II], Award on Jurisdiction, 26-Jun-02</v>
          </cell>
          <cell r="C1326" t="str">
            <v>Waste Management, Inc. v. United Mexican States [II], ICSID Case No. ARB(AF)/00/3, Award on Jurisdiction (for second claim), 26 June 2002</v>
          </cell>
        </row>
        <row r="1327">
          <cell r="A1327" t="str">
            <v>AF/0003/02</v>
          </cell>
          <cell r="B1327" t="str">
            <v>Waste Management, Inc. v. United Mexican States [II], Final Award, 30-Apr-2004</v>
          </cell>
          <cell r="C1327" t="str">
            <v>Waste Management, Inc. v. United Mexican States [II], ICSID Case No. ARB(AF)/00/3, Final Award, 30-Apr-2004</v>
          </cell>
        </row>
        <row r="1328">
          <cell r="A1328" t="str">
            <v>AF/0003/03</v>
          </cell>
          <cell r="B1328" t="str">
            <v>Waste Management, Inc. v. United Mexican States [II]; Venue; 26-Sep-01; English</v>
          </cell>
          <cell r="C1328" t="str">
            <v>Pending [Revue Generale de Droit INternational Public ..]</v>
          </cell>
        </row>
        <row r="1329">
          <cell r="A1329" t="str">
            <v>IC/0092/05</v>
          </cell>
          <cell r="B1329" t="str">
            <v>Wena Hotels Limited v. Arab Republic of Egypt, ICSID Case No. ARB/98/1, Procedural Order No. 1 of the ad hoc Committee concerning the Continuation of the Stay of Enforcement of the Award, 1 April 2001</v>
          </cell>
          <cell r="C1329" t="str">
            <v>Wena Hotels Limited v. Arab Republic of Egypt, ICSID Case No. ARB/98/1, Procedural Order No. 1 of the ad hoc Committee concerning the Continuation of the Stay of Enforcement of the Award, 1 April 2001</v>
          </cell>
          <cell r="D1329" t="str">
            <v>ITA</v>
          </cell>
        </row>
        <row r="1330">
          <cell r="A1330" t="str">
            <v>IC/0092/02</v>
          </cell>
          <cell r="B1330" t="str">
            <v>Wena Hotels Limited v. Arab Republic of Egypt; Award; 08-December-2000; English</v>
          </cell>
          <cell r="C1330" t="str">
            <v>Pending [Revue Generale de Droit INternational Public ..]</v>
          </cell>
        </row>
        <row r="1331">
          <cell r="A1331" t="str">
            <v>IC/0092/03</v>
          </cell>
          <cell r="B1331" t="str">
            <v>Wena Hotels Limited v. Arab Republic of Egypt; Decision on Annulment; 05-February-2002; English</v>
          </cell>
          <cell r="C1331" t="str">
            <v>Pending [Revue Generale de Droit INternational Public ..]</v>
          </cell>
        </row>
        <row r="1332">
          <cell r="A1332" t="str">
            <v>IC/0092/04</v>
          </cell>
          <cell r="B1332" t="str">
            <v>Wena Hotels Limited v. Arab Republic of Egypt; Decision on Application for Interpretation of Award; 31-October-2005; English</v>
          </cell>
          <cell r="C1332" t="str">
            <v>Pending [Revue Generale de Droit INternational Public ..]</v>
          </cell>
        </row>
        <row r="1333">
          <cell r="A1333" t="str">
            <v>IC/0092/01</v>
          </cell>
          <cell r="B1333" t="str">
            <v>Wena Hotels Limited v. Arab Republic of Egypt; Decision on Jurisdiction; 29-June-1999; English</v>
          </cell>
          <cell r="C1333" t="str">
            <v>Pending [Revue Generale de Droit INternational Public ..]</v>
          </cell>
        </row>
        <row r="1334">
          <cell r="A1334" t="str">
            <v>IC/0057/01</v>
          </cell>
          <cell r="B1334" t="str">
            <v>Western NIS Enterprise Fund v. Ukraine; Order; 16-March-2006; English</v>
          </cell>
          <cell r="C1334" t="str">
            <v>Pending [Revue Generale de Droit INternational Public ..]</v>
          </cell>
        </row>
        <row r="1335">
          <cell r="A1335" t="str">
            <v>NU/00218</v>
          </cell>
          <cell r="B1335" t="str">
            <v>Western Sahara, Advisory Opinion, 16 October 1975</v>
          </cell>
          <cell r="C1335" t="str">
            <v>Western Sahara, Advisory Opinion, (16 October 1975), [1975] I.C.J. Reports 12.</v>
          </cell>
          <cell r="D1335" t="str">
            <v>Non-ITA</v>
          </cell>
        </row>
        <row r="1336">
          <cell r="A1336" t="str">
            <v>NU/00188</v>
          </cell>
          <cell r="B1336" t="str">
            <v>Westinghouse Electric Corporation v. The Islamic Republic of Iran Air Force, Final Award</v>
          </cell>
          <cell r="C1336" t="str">
            <v>Westinghouse Electric Corporation v. The Islamic Republic of Iran Air Force, Final Award, (26 March 1997), Award No. 579-389-2 , 33 Iran.U.S.C.T.R. 60.</v>
          </cell>
        </row>
        <row r="1337">
          <cell r="A1337" t="str">
            <v>NU/00189</v>
          </cell>
          <cell r="B1337" t="str">
            <v>Whitney Benefits, Inc. v. United States, U.S. Court of Appeals for the Federal Circuit</v>
          </cell>
          <cell r="C1337" t="str">
            <v>Whitney Benefits, Inc. v. United States, 926 F.2d 1169 (Fed. Cir. 1991), cert. denied, 502 U.S. 952 (1991) [U.S. Court of Appeals for the Federal Circuit]</v>
          </cell>
        </row>
        <row r="1338">
          <cell r="A1338" t="str">
            <v>NU/00190</v>
          </cell>
          <cell r="B1338" t="str">
            <v>Whitney Benefits, Inc. v. United States, U.S. Court of Federal Claims</v>
          </cell>
          <cell r="C1338" t="str">
            <v>Whitney Benefits, Inc. v. United States, 18 Cl. Ct. 394 (1989), affirmed, 926 F.2d 1169 (Fed. Cir. 1991), cert. denied, 502 U.S. 952 (1991) [U.S. Court of Federal Claims].</v>
          </cell>
        </row>
        <row r="1339">
          <cell r="A1339" t="str">
            <v>NU/00293</v>
          </cell>
          <cell r="B1339" t="str">
            <v xml:space="preserve">William A. Parker (U.S.A.) v. United Mexican States, Decision of the Mexico-USA General Claims Commission, 31 March 1926 </v>
          </cell>
          <cell r="C1339" t="str">
            <v>William A. Parker (U.S.A.) v. United Mexican States, Decision of the Mexico-USA General Claims Commission, (31 March 1926), IV R.I.A.A. 35.</v>
          </cell>
          <cell r="D1339" t="str">
            <v>Non-ITA</v>
          </cell>
        </row>
        <row r="1340">
          <cell r="A1340" t="str">
            <v>NU/00280</v>
          </cell>
          <cell r="B1340" t="str">
            <v>William Barron Case, Award of the Mexico/USA Mixed Claims Commission, 1871</v>
          </cell>
          <cell r="C1340" t="str">
            <v>William Barron Case, Award of the Mexico/USA Mixed Claims Commission, (1871), in John Bassett Moore, History and Digest of International Arbitrations to Which the United States Has Been Party, 6 vols. (Washington, D.C.: Government Printing Office, 1898) a</v>
          </cell>
          <cell r="D1340" t="str">
            <v>Non-ITA</v>
          </cell>
        </row>
        <row r="1341">
          <cell r="A1341" t="str">
            <v>NU/00301</v>
          </cell>
          <cell r="B1341" t="str">
            <v>William E. Chapman (U.S.A.) v. United Mexican States, Decision of the Mexico-USA General Claims Commission, 24 October 1930</v>
          </cell>
          <cell r="C1341" t="str">
            <v>William E. Chapman (U.S.A.) v. United Mexican States, Decision of the Mexico-USA General Claims Commission, (24 October 1930), IV R.I.A.A. 632.</v>
          </cell>
          <cell r="D1341" t="str">
            <v>Non-ITA</v>
          </cell>
        </row>
        <row r="1342">
          <cell r="A1342" t="str">
            <v>NU/00295</v>
          </cell>
          <cell r="B1342" t="str">
            <v>William Hardman (Great Britain) v. United States, Decision (18 June 1913)</v>
          </cell>
          <cell r="C1342" t="str">
            <v>William Hardman (Great Britain) v. United States, Decision, (18 June 1913), VI R.I.A.A. 25.</v>
          </cell>
          <cell r="D1342" t="str">
            <v>Non-ITA</v>
          </cell>
        </row>
        <row r="1343">
          <cell r="A1343" t="str">
            <v>NU/00434</v>
          </cell>
          <cell r="B1343" t="str">
            <v>William J. Levitt v. Islamic Republic of Iran, Award, 22 April 1987</v>
          </cell>
          <cell r="C1343" t="str">
            <v>William J. Levitt v. Islamic Republic of Iran, Award, (22 April 1987), Award No. 297-209-1, 14 Iran-U.S. C.T.R. 191.</v>
          </cell>
          <cell r="D1343" t="str">
            <v>Non-ITA</v>
          </cell>
        </row>
        <row r="1344">
          <cell r="A1344" t="str">
            <v>SC/0007/01</v>
          </cell>
          <cell r="B1344" t="str">
            <v>William Nagel (United Kingdom) v. Czech Republic, Award</v>
          </cell>
          <cell r="C1344" t="str">
            <v>William Nagel (United Kingdom) v. Czech Republic, SCC Case No. 49/2002, Link to excerpts from award reproduced in Stockholm Arbitration Report 2004:1 (Award rendered in 2003), 03-Jan-1900</v>
          </cell>
        </row>
        <row r="1345">
          <cell r="A1345" t="str">
            <v>SC/0007/02</v>
          </cell>
          <cell r="B1345" t="str">
            <v>William Nagel (United Kingdom) v. Czech Republic; Decision available in Swedish on kluwerarbitration.com; OBTAIN; Swedish</v>
          </cell>
          <cell r="C1345" t="str">
            <v>Pending [Revue Generale de Droit INternational Public ..]</v>
          </cell>
        </row>
        <row r="1346">
          <cell r="A1346" t="str">
            <v>SC/0007/03</v>
          </cell>
          <cell r="B1346" t="str">
            <v>William Nagel (United Kingdom) v. Czech Republic; Link to IISD News Bulletin regarding award; 00-January-1900; English</v>
          </cell>
          <cell r="C1346" t="str">
            <v>Pending [Revue Generale de Droit INternational Public ..]</v>
          </cell>
        </row>
        <row r="1347">
          <cell r="A1347" t="str">
            <v>NU/00191</v>
          </cell>
          <cell r="B1347" t="str">
            <v>Williamson County Regional Planning Commission v. Hamilton Bank of Johnson City, U.S. Supreme Court</v>
          </cell>
          <cell r="C1347" t="str">
            <v>Williamson County Regional Planning Commission v. Hamilton Bank of Johnson City, 473 U.S. 172, 191 (1985) [U.S. Supreme Court].</v>
          </cell>
        </row>
        <row r="1348">
          <cell r="A1348" t="str">
            <v>IC/0054/01</v>
          </cell>
          <cell r="B1348" t="str">
            <v>Wintershall Aktiengesellschaft v. Argentine Republic; Award; 08-December-2008; English</v>
          </cell>
          <cell r="C1348" t="str">
            <v>Pending [Revue Generale de Droit INternational Public ..]</v>
          </cell>
        </row>
        <row r="1349">
          <cell r="A1349" t="str">
            <v>NU/00230</v>
          </cell>
          <cell r="B1349" t="str">
            <v>Woodruff Case, Decision of the U.S.-Venezuela Claims Commission, (1903)</v>
          </cell>
          <cell r="C1349" t="str">
            <v>Woodruff Case, Decision of the U.S.-Venezuela Claims Commission, (1903), IX R.I.A.A. 213.</v>
          </cell>
          <cell r="D1349" t="str">
            <v>Non-ITA</v>
          </cell>
        </row>
        <row r="1350">
          <cell r="A1350" t="str">
            <v>NU/00245</v>
          </cell>
          <cell r="B1350" t="str">
            <v>World Duty Free v. The Republic of Kenya, Award, 4 October 2006</v>
          </cell>
          <cell r="C1350" t="str">
            <v>World Duty Free Company Limited v. Republic of Kenya, ICSID Case No. ARB/00/07, Award, 4 October 2006, 46 I.L.M. 339 (2007).</v>
          </cell>
          <cell r="D1350" t="str">
            <v>Non-ITA</v>
          </cell>
        </row>
        <row r="1351">
          <cell r="A1351" t="str">
            <v>NU/00480</v>
          </cell>
          <cell r="B1351" t="str">
            <v xml:space="preserve">Xerox Canada Ltd. v. MPI Technologies Inc., Judgment, (30 November 2006), [Ontario Superior Court of Justice]. </v>
          </cell>
          <cell r="C1351" t="str">
            <v xml:space="preserve">Xerox Canada Ltd. v. MPI Technologies Inc., Judgment, (30 November 2006), 2006 CanLII 41006 [Ontario Superior Court of Justice]. </v>
          </cell>
          <cell r="D1351" t="str">
            <v>Non-ITA</v>
          </cell>
        </row>
        <row r="1352">
          <cell r="A1352" t="str">
            <v>OT/0009/01</v>
          </cell>
          <cell r="B1352" t="str">
            <v>Yaung Chi Oo Trading PTE Ltd. v. Government of the Union of Myanmar; Final Award; 31-March-2003; English</v>
          </cell>
          <cell r="C1352" t="str">
            <v>Pending [Revue Generale de Droit INternational Public ..]</v>
          </cell>
        </row>
        <row r="1353">
          <cell r="A1353" t="str">
            <v>UN/0040/01</v>
          </cell>
          <cell r="B1353" t="str">
            <v>Yukos Universal Limited (Isle of Man) v. The Russian Federation; PCA Case No. AA227, Interim Award on Jurisdiction and Admissibility; 30-Nov-09; English</v>
          </cell>
        </row>
        <row r="1354">
          <cell r="A1354" t="str">
            <v>NU/00268</v>
          </cell>
          <cell r="B1354" t="str">
            <v>Yves Morael v. France, Decision of Human Right Committee, 28 July 1989</v>
          </cell>
          <cell r="C1354" t="str">
            <v>Yves Morael v. France, Decision of Human Right Committee, (28 July 1989) Communication No. 207/1986, U.N. Doc. Supp. No. 40 (A/44/40) at 210 (1989)</v>
          </cell>
          <cell r="D1354" t="str">
            <v>Non-ITA</v>
          </cell>
        </row>
        <row r="1355">
          <cell r="A1355" t="str">
            <v>NU/00192</v>
          </cell>
          <cell r="B1355" t="str">
            <v>Zapata Hermanos Sucesores Sa v. Hearthside Baking Company Inc., U.S. Court of Appeals Seventh Circuit</v>
          </cell>
          <cell r="C1355" t="str">
            <v>Zapata Hermanos Sucesores Sa v. Hearthside Baking Company Inc., (19 November 2002), 313 F.3d 385 [U.S. Court of Appeals Seventh Circuit].</v>
          </cell>
        </row>
        <row r="1356">
          <cell r="A1356" t="str">
            <v>NU/00445</v>
          </cell>
          <cell r="B1356" t="str">
            <v>Zhinvali Development Ltd. v. Republic of Georgia,  ICSID Case No. ARB/00/1, Decision on Respondent’s Proposal to Disqualify Arbitrator, 19 January 2001</v>
          </cell>
          <cell r="C1356" t="str">
            <v>Zhinvali Development Ltd. v. Republic of Georgia,  ICSID Case No. ARB/00/1, Decision on Respondent’s Proposal to Disqualify Arbitrator, (19 January 2001), unpublished.</v>
          </cell>
          <cell r="D1356" t="str">
            <v>Non-ITA</v>
          </cell>
        </row>
        <row r="1357">
          <cell r="A1357" t="str">
            <v>NU/00271</v>
          </cell>
          <cell r="B1357" t="str">
            <v>Zhinvali Development Ltd. v. Republic of Georgia, Award, 24 Janurary 2003</v>
          </cell>
          <cell r="C1357" t="str">
            <v xml:space="preserve">Zhinvali Development Ltd. v. Republic of Georgia, Award, (24 Janurary 2003), ICSID Case No. ARB/00/1,10 ICSID Reports 3 (2006). </v>
          </cell>
          <cell r="D1357" t="str">
            <v>Non-ITA</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 2 PO"/>
      <sheetName val="Working Sheet (Status)"/>
      <sheetName val="Protocol"/>
      <sheetName val="Disputes"/>
      <sheetName val="Dispute Documents"/>
      <sheetName val="BITs &amp; Treaties"/>
      <sheetName val="Arbitration Rules"/>
    </sheetNames>
    <sheetDataSet>
      <sheetData sheetId="0">
        <row r="4">
          <cell r="A4" t="str">
            <v>UN/0003/08</v>
          </cell>
          <cell r="B4" t="str">
            <v>TBC</v>
          </cell>
        </row>
        <row r="5">
          <cell r="A5" t="str">
            <v>UN/0003/09</v>
          </cell>
          <cell r="B5" t="str">
            <v>TBC</v>
          </cell>
        </row>
        <row r="6">
          <cell r="A6" t="str">
            <v>UN/0007/03</v>
          </cell>
          <cell r="B6" t="str">
            <v>TBC</v>
          </cell>
        </row>
        <row r="7">
          <cell r="A7" t="str">
            <v>UN/0007/04</v>
          </cell>
          <cell r="B7" t="str">
            <v>TBC</v>
          </cell>
        </row>
        <row r="8">
          <cell r="A8" t="str">
            <v>UN/0007/05</v>
          </cell>
          <cell r="B8" t="str">
            <v>TBC</v>
          </cell>
        </row>
        <row r="9">
          <cell r="A9" t="str">
            <v>UN/0007/06</v>
          </cell>
          <cell r="B9" t="str">
            <v>TBC</v>
          </cell>
        </row>
        <row r="10">
          <cell r="A10" t="str">
            <v>UN/0007/07</v>
          </cell>
          <cell r="B10" t="str">
            <v>NTC</v>
          </cell>
        </row>
        <row r="11">
          <cell r="A11" t="str">
            <v>UN/0007/08</v>
          </cell>
          <cell r="B11" t="str">
            <v>NTC</v>
          </cell>
        </row>
        <row r="12">
          <cell r="A12" t="str">
            <v>UN/0007/09</v>
          </cell>
          <cell r="B12" t="str">
            <v>NTC</v>
          </cell>
        </row>
        <row r="13">
          <cell r="A13" t="str">
            <v>UN/0007/10</v>
          </cell>
          <cell r="B13" t="str">
            <v>NTC</v>
          </cell>
        </row>
        <row r="14">
          <cell r="A14" t="str">
            <v>UN/0007/11</v>
          </cell>
          <cell r="B14" t="str">
            <v>NTC</v>
          </cell>
        </row>
        <row r="15">
          <cell r="A15" t="str">
            <v>UN/0007/12</v>
          </cell>
          <cell r="B15" t="str">
            <v>NTC</v>
          </cell>
        </row>
        <row r="16">
          <cell r="A16" t="str">
            <v>UN/0007/13</v>
          </cell>
          <cell r="B16" t="str">
            <v>NTC</v>
          </cell>
        </row>
        <row r="17">
          <cell r="A17" t="str">
            <v>UN/0007/14</v>
          </cell>
          <cell r="B17" t="str">
            <v>NTC</v>
          </cell>
        </row>
        <row r="18">
          <cell r="A18" t="str">
            <v>UN/0007/15</v>
          </cell>
          <cell r="B18" t="str">
            <v>NTC</v>
          </cell>
        </row>
        <row r="19">
          <cell r="A19" t="str">
            <v>UN/0007/16</v>
          </cell>
          <cell r="B19" t="str">
            <v>NTC</v>
          </cell>
        </row>
        <row r="20">
          <cell r="A20" t="str">
            <v>UN/0007/17</v>
          </cell>
          <cell r="B20" t="str">
            <v>NTC</v>
          </cell>
        </row>
        <row r="21">
          <cell r="A21" t="str">
            <v>UN/0007/18</v>
          </cell>
          <cell r="B21" t="str">
            <v>NTC</v>
          </cell>
        </row>
        <row r="22">
          <cell r="A22" t="str">
            <v>UN/0011/03</v>
          </cell>
          <cell r="B22" t="str">
            <v>NYR</v>
          </cell>
        </row>
        <row r="23">
          <cell r="A23" t="str">
            <v>UN/0011/04</v>
          </cell>
          <cell r="B23" t="str">
            <v>NYR</v>
          </cell>
        </row>
        <row r="24">
          <cell r="A24" t="str">
            <v>UN/0015/04</v>
          </cell>
          <cell r="B24" t="str">
            <v>TBC</v>
          </cell>
        </row>
        <row r="25">
          <cell r="A25" t="str">
            <v>UN/0015/05</v>
          </cell>
          <cell r="B25" t="str">
            <v>NYR</v>
          </cell>
        </row>
        <row r="26">
          <cell r="A26" t="str">
            <v>UN/0015/06</v>
          </cell>
          <cell r="B26" t="str">
            <v>NYR</v>
          </cell>
        </row>
        <row r="27">
          <cell r="A27" t="str">
            <v>UN/0015/07</v>
          </cell>
          <cell r="B27" t="str">
            <v>NYR</v>
          </cell>
        </row>
        <row r="28">
          <cell r="A28" t="str">
            <v>UN/0015/08</v>
          </cell>
          <cell r="B28" t="str">
            <v>NYR</v>
          </cell>
        </row>
        <row r="29">
          <cell r="A29" t="str">
            <v>UN/0015/09</v>
          </cell>
          <cell r="B29" t="str">
            <v>NYR</v>
          </cell>
        </row>
        <row r="30">
          <cell r="A30" t="str">
            <v>UN/0015/10</v>
          </cell>
          <cell r="B30" t="str">
            <v>NYR</v>
          </cell>
        </row>
        <row r="31">
          <cell r="A31" t="str">
            <v>UN/0015/11</v>
          </cell>
          <cell r="B31" t="str">
            <v>NYR</v>
          </cell>
        </row>
        <row r="32">
          <cell r="A32" t="str">
            <v>UN/0015/12</v>
          </cell>
          <cell r="B32" t="str">
            <v>NYR</v>
          </cell>
        </row>
        <row r="33">
          <cell r="A33" t="str">
            <v>UN/0015/13</v>
          </cell>
          <cell r="B33" t="str">
            <v>NYR</v>
          </cell>
        </row>
        <row r="34">
          <cell r="A34" t="str">
            <v>UN/0020/35</v>
          </cell>
          <cell r="B34" t="str">
            <v>TBC</v>
          </cell>
        </row>
        <row r="35">
          <cell r="A35" t="str">
            <v>UN/0020/36</v>
          </cell>
          <cell r="B35" t="str">
            <v>TBC</v>
          </cell>
        </row>
        <row r="36">
          <cell r="A36" t="str">
            <v>UN/0022/32</v>
          </cell>
          <cell r="B36" t="str">
            <v>TBC</v>
          </cell>
        </row>
        <row r="37">
          <cell r="A37" t="str">
            <v>UN/0022/33</v>
          </cell>
          <cell r="B37" t="str">
            <v>TBC</v>
          </cell>
        </row>
        <row r="38">
          <cell r="A38" t="str">
            <v>UN/0022/34</v>
          </cell>
          <cell r="B38" t="str">
            <v>TBC</v>
          </cell>
        </row>
        <row r="39">
          <cell r="A39" t="str">
            <v>UN/0022/35</v>
          </cell>
          <cell r="B39" t="str">
            <v>TBC</v>
          </cell>
        </row>
        <row r="40">
          <cell r="A40" t="str">
            <v>UN/0022/36</v>
          </cell>
          <cell r="B40" t="str">
            <v>TBC</v>
          </cell>
        </row>
        <row r="41">
          <cell r="A41" t="str">
            <v>UN/0022/37</v>
          </cell>
          <cell r="B41" t="str">
            <v>NTC</v>
          </cell>
        </row>
        <row r="42">
          <cell r="A42" t="str">
            <v>UN/0027/05</v>
          </cell>
          <cell r="B42" t="str">
            <v>NYR</v>
          </cell>
        </row>
        <row r="43">
          <cell r="A43" t="str">
            <v>UN/0027/06</v>
          </cell>
          <cell r="B43" t="str">
            <v>NYR</v>
          </cell>
        </row>
        <row r="44">
          <cell r="A44" t="str">
            <v>UN/0027/07</v>
          </cell>
          <cell r="B44" t="str">
            <v>NYR</v>
          </cell>
        </row>
        <row r="45">
          <cell r="A45" t="str">
            <v>UN/0027/08</v>
          </cell>
          <cell r="B45" t="str">
            <v>NYR</v>
          </cell>
        </row>
        <row r="46">
          <cell r="A46" t="str">
            <v>UN/0027/09</v>
          </cell>
          <cell r="B46" t="str">
            <v>NYR</v>
          </cell>
        </row>
        <row r="47">
          <cell r="A47" t="str">
            <v>UN/0027/10</v>
          </cell>
          <cell r="B47" t="str">
            <v>NYR</v>
          </cell>
        </row>
        <row r="48">
          <cell r="A48" t="str">
            <v>UN/0027/11</v>
          </cell>
          <cell r="B48" t="str">
            <v>NYR</v>
          </cell>
        </row>
        <row r="49">
          <cell r="A49" t="str">
            <v>UN/0027/12</v>
          </cell>
          <cell r="B49" t="str">
            <v>NYR</v>
          </cell>
        </row>
        <row r="50">
          <cell r="A50" t="str">
            <v>UN/0027/13</v>
          </cell>
          <cell r="B50" t="str">
            <v>NYR</v>
          </cell>
        </row>
        <row r="51">
          <cell r="A51" t="str">
            <v>UN/0027/14</v>
          </cell>
          <cell r="B51" t="str">
            <v>NYR</v>
          </cell>
        </row>
        <row r="52">
          <cell r="A52" t="str">
            <v>UN/0027/15</v>
          </cell>
          <cell r="B52" t="str">
            <v>NYR</v>
          </cell>
        </row>
        <row r="53">
          <cell r="A53" t="str">
            <v>UN/0027/16</v>
          </cell>
          <cell r="B53" t="str">
            <v>NYR</v>
          </cell>
        </row>
        <row r="54">
          <cell r="A54" t="str">
            <v>UN/0027/17</v>
          </cell>
          <cell r="B54" t="str">
            <v>NYR</v>
          </cell>
        </row>
      </sheetData>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 - MDM To do list"/>
      <sheetName val="Only Awards and Decisions"/>
      <sheetName val="Dispute Documents"/>
      <sheetName val="Legend"/>
      <sheetName val="Sheet2"/>
      <sheetName val="Sheet3"/>
    </sheetNames>
    <sheetDataSet>
      <sheetData sheetId="0" refreshError="1"/>
      <sheetData sheetId="1" refreshError="1"/>
      <sheetData sheetId="2" refreshError="1"/>
      <sheetData sheetId="3">
        <row r="2">
          <cell r="E2" t="str">
            <v>AF/0005/03</v>
          </cell>
          <cell r="F2" t="str">
            <v>I</v>
          </cell>
          <cell r="G2">
            <v>1</v>
          </cell>
        </row>
        <row r="3">
          <cell r="E3" t="str">
            <v>AF/0005/05</v>
          </cell>
          <cell r="F3" t="str">
            <v>I</v>
          </cell>
          <cell r="G3">
            <v>1</v>
          </cell>
        </row>
        <row r="4">
          <cell r="E4" t="str">
            <v>AF/0006/05</v>
          </cell>
          <cell r="F4" t="str">
            <v>XL</v>
          </cell>
          <cell r="G4">
            <v>1</v>
          </cell>
        </row>
        <row r="5">
          <cell r="E5" t="str">
            <v>AF/0012/02</v>
          </cell>
          <cell r="F5" t="str">
            <v>I</v>
          </cell>
          <cell r="G5">
            <v>1</v>
          </cell>
        </row>
        <row r="6">
          <cell r="E6" t="str">
            <v>AF/0013/02</v>
          </cell>
          <cell r="F6" t="str">
            <v>I</v>
          </cell>
          <cell r="G6">
            <v>1</v>
          </cell>
        </row>
        <row r="7">
          <cell r="E7" t="str">
            <v>AF/0014/01</v>
          </cell>
          <cell r="F7" t="str">
            <v>I</v>
          </cell>
          <cell r="G7">
            <v>1</v>
          </cell>
        </row>
        <row r="8">
          <cell r="E8" t="str">
            <v>AF/0014/03</v>
          </cell>
          <cell r="F8" t="str">
            <v>I</v>
          </cell>
          <cell r="G8">
            <v>1</v>
          </cell>
        </row>
        <row r="9">
          <cell r="E9" t="str">
            <v>AF/0014/05</v>
          </cell>
          <cell r="F9" t="str">
            <v>I</v>
          </cell>
          <cell r="G9">
            <v>1</v>
          </cell>
        </row>
        <row r="10">
          <cell r="E10" t="str">
            <v>AF/0014/07</v>
          </cell>
          <cell r="F10" t="str">
            <v>I</v>
          </cell>
          <cell r="G10">
            <v>1</v>
          </cell>
        </row>
        <row r="11">
          <cell r="E11" t="str">
            <v>AF/0015/01</v>
          </cell>
          <cell r="F11" t="str">
            <v>I</v>
          </cell>
          <cell r="G11">
            <v>1</v>
          </cell>
        </row>
        <row r="12">
          <cell r="E12" t="str">
            <v>UN/0002/04</v>
          </cell>
          <cell r="F12" t="str">
            <v>I</v>
          </cell>
          <cell r="G12">
            <v>1</v>
          </cell>
        </row>
        <row r="13">
          <cell r="E13" t="str">
            <v>UN/0003/01</v>
          </cell>
          <cell r="F13" t="str">
            <v>I</v>
          </cell>
          <cell r="G13">
            <v>1</v>
          </cell>
        </row>
        <row r="14">
          <cell r="E14" t="str">
            <v>UN/0003/05</v>
          </cell>
          <cell r="F14" t="str">
            <v>I</v>
          </cell>
          <cell r="G14">
            <v>1</v>
          </cell>
        </row>
        <row r="15">
          <cell r="E15" t="str">
            <v>UN/0010/04</v>
          </cell>
          <cell r="F15" t="str">
            <v>I</v>
          </cell>
          <cell r="G15">
            <v>1</v>
          </cell>
        </row>
        <row r="16">
          <cell r="E16" t="str">
            <v>UN/0010/06</v>
          </cell>
          <cell r="F16" t="str">
            <v>I</v>
          </cell>
          <cell r="G16">
            <v>1</v>
          </cell>
        </row>
        <row r="17">
          <cell r="E17" t="str">
            <v>UN/0010/10</v>
          </cell>
          <cell r="F17" t="str">
            <v>I</v>
          </cell>
          <cell r="G17">
            <v>1</v>
          </cell>
        </row>
        <row r="18">
          <cell r="E18" t="str">
            <v>UN/0011/01</v>
          </cell>
          <cell r="F18" t="str">
            <v>I</v>
          </cell>
          <cell r="G18">
            <v>1</v>
          </cell>
        </row>
        <row r="19">
          <cell r="E19" t="str">
            <v>UN/0012/01</v>
          </cell>
          <cell r="F19" t="str">
            <v>I</v>
          </cell>
          <cell r="G19">
            <v>1</v>
          </cell>
        </row>
        <row r="20">
          <cell r="E20" t="str">
            <v>UN/0015/02</v>
          </cell>
          <cell r="F20" t="str">
            <v>I</v>
          </cell>
          <cell r="G20">
            <v>1</v>
          </cell>
        </row>
        <row r="21">
          <cell r="E21" t="str">
            <v>UN/0015/03</v>
          </cell>
          <cell r="F21" t="str">
            <v>I</v>
          </cell>
          <cell r="G21">
            <v>1</v>
          </cell>
        </row>
        <row r="22">
          <cell r="E22" t="str">
            <v>UN/0022/03</v>
          </cell>
          <cell r="F22" t="str">
            <v>I</v>
          </cell>
          <cell r="G22">
            <v>1</v>
          </cell>
        </row>
        <row r="23">
          <cell r="E23" t="str">
            <v>UN/0022/04</v>
          </cell>
          <cell r="F23" t="str">
            <v>I</v>
          </cell>
          <cell r="G23">
            <v>1</v>
          </cell>
        </row>
        <row r="24">
          <cell r="E24" t="str">
            <v>UN/0022/06</v>
          </cell>
          <cell r="F24" t="str">
            <v>I</v>
          </cell>
          <cell r="G24">
            <v>1</v>
          </cell>
        </row>
        <row r="25">
          <cell r="E25" t="str">
            <v>UN/0022/10</v>
          </cell>
          <cell r="F25" t="str">
            <v>I</v>
          </cell>
          <cell r="G25">
            <v>1</v>
          </cell>
        </row>
        <row r="26">
          <cell r="E26" t="str">
            <v>UN/0022/13</v>
          </cell>
          <cell r="F26" t="str">
            <v>I</v>
          </cell>
          <cell r="G26">
            <v>1</v>
          </cell>
        </row>
        <row r="27">
          <cell r="E27" t="str">
            <v>UN/0022/14</v>
          </cell>
          <cell r="F27" t="str">
            <v>I</v>
          </cell>
          <cell r="G27">
            <v>1</v>
          </cell>
        </row>
        <row r="28">
          <cell r="E28" t="str">
            <v>UN/0011/01</v>
          </cell>
          <cell r="F28" t="str">
            <v>I</v>
          </cell>
          <cell r="G28">
            <v>1</v>
          </cell>
        </row>
        <row r="29">
          <cell r="E29" t="str">
            <v>AF/0003/01</v>
          </cell>
          <cell r="F29" t="str">
            <v>TGX</v>
          </cell>
          <cell r="G29">
            <v>2</v>
          </cell>
        </row>
        <row r="30">
          <cell r="E30" t="str">
            <v>AF/0003/02</v>
          </cell>
          <cell r="F30" t="str">
            <v>TGX</v>
          </cell>
          <cell r="G30">
            <v>2</v>
          </cell>
        </row>
        <row r="31">
          <cell r="E31" t="str">
            <v>AF/0004/02</v>
          </cell>
          <cell r="F31" t="str">
            <v>TGX</v>
          </cell>
          <cell r="G31">
            <v>2</v>
          </cell>
        </row>
        <row r="32">
          <cell r="E32" t="str">
            <v>AF/0005/01</v>
          </cell>
          <cell r="F32" t="str">
            <v>TGX</v>
          </cell>
          <cell r="G32">
            <v>2</v>
          </cell>
        </row>
        <row r="33">
          <cell r="E33" t="str">
            <v>AF/0012/01</v>
          </cell>
          <cell r="F33" t="str">
            <v>TGX</v>
          </cell>
          <cell r="G33">
            <v>2</v>
          </cell>
        </row>
        <row r="34">
          <cell r="E34" t="str">
            <v>UN/0012/02</v>
          </cell>
          <cell r="F34" t="str">
            <v>TGX</v>
          </cell>
          <cell r="G34">
            <v>2</v>
          </cell>
        </row>
        <row r="35">
          <cell r="E35" t="str">
            <v>AF/0001/02</v>
          </cell>
          <cell r="F35" t="str">
            <v>©</v>
          </cell>
          <cell r="G35">
            <v>2</v>
          </cell>
        </row>
        <row r="36">
          <cell r="E36" t="str">
            <v>AF/0003/03</v>
          </cell>
          <cell r="F36" t="str">
            <v>©</v>
          </cell>
          <cell r="G36">
            <v>2</v>
          </cell>
        </row>
        <row r="37">
          <cell r="E37" t="str">
            <v>AF/0004/01</v>
          </cell>
          <cell r="F37" t="str">
            <v>OCR</v>
          </cell>
          <cell r="G37">
            <v>2</v>
          </cell>
        </row>
        <row r="38">
          <cell r="E38" t="str">
            <v>AF/0006/03</v>
          </cell>
          <cell r="F38" t="str">
            <v>Paragraph</v>
          </cell>
          <cell r="G38">
            <v>2</v>
          </cell>
        </row>
        <row r="39">
          <cell r="E39" t="str">
            <v>AF/0006/06</v>
          </cell>
          <cell r="F39" t="str">
            <v>NA</v>
          </cell>
          <cell r="G39">
            <v>2</v>
          </cell>
        </row>
        <row r="40">
          <cell r="E40" t="str">
            <v>AF/0008/01</v>
          </cell>
          <cell r="F40" t="str">
            <v>OCR</v>
          </cell>
          <cell r="G40">
            <v>2</v>
          </cell>
        </row>
        <row r="41">
          <cell r="E41" t="str">
            <v>AF/0009/01</v>
          </cell>
          <cell r="F41" t="str">
            <v>©</v>
          </cell>
          <cell r="G41">
            <v>2</v>
          </cell>
        </row>
        <row r="42">
          <cell r="E42" t="str">
            <v>AF/0010/01</v>
          </cell>
          <cell r="F42" t="str">
            <v>©</v>
          </cell>
          <cell r="G42">
            <v>2</v>
          </cell>
        </row>
        <row r="43">
          <cell r="E43" t="str">
            <v>AF/0013/01</v>
          </cell>
          <cell r="F43" t="str">
            <v>RBD</v>
          </cell>
          <cell r="G43">
            <v>2</v>
          </cell>
        </row>
        <row r="44">
          <cell r="E44" t="str">
            <v>AF/0013/03</v>
          </cell>
          <cell r="F44" t="str">
            <v>OCR</v>
          </cell>
          <cell r="G44">
            <v>2</v>
          </cell>
        </row>
        <row r="45">
          <cell r="E45" t="str">
            <v>UN/0003/04</v>
          </cell>
          <cell r="F45" t="str">
            <v>Paragraph</v>
          </cell>
          <cell r="G45">
            <v>2</v>
          </cell>
        </row>
        <row r="46">
          <cell r="E46" t="str">
            <v>UN/0007/01</v>
          </cell>
          <cell r="F46" t="str">
            <v>OCR</v>
          </cell>
          <cell r="G46">
            <v>2</v>
          </cell>
        </row>
        <row r="47">
          <cell r="E47" t="str">
            <v>UN/0009/01</v>
          </cell>
          <cell r="F47" t="str">
            <v>OCR</v>
          </cell>
          <cell r="G47">
            <v>2</v>
          </cell>
        </row>
        <row r="48">
          <cell r="E48" t="str">
            <v>UN/0010/18</v>
          </cell>
          <cell r="F48" t="str">
            <v>P©</v>
          </cell>
          <cell r="G48">
            <v>2</v>
          </cell>
        </row>
        <row r="49">
          <cell r="E49" t="str">
            <v>UN/0011/02</v>
          </cell>
          <cell r="F49" t="str">
            <v>OCR</v>
          </cell>
          <cell r="G49">
            <v>2</v>
          </cell>
        </row>
        <row r="50">
          <cell r="E50" t="str">
            <v>UN/0015/01</v>
          </cell>
          <cell r="F50" t="str">
            <v>P©</v>
          </cell>
          <cell r="G50">
            <v>2</v>
          </cell>
        </row>
        <row r="51">
          <cell r="E51" t="str">
            <v>UN/0020/01</v>
          </cell>
          <cell r="F51" t="str">
            <v>NA</v>
          </cell>
          <cell r="G51">
            <v>2</v>
          </cell>
        </row>
        <row r="52">
          <cell r="E52" t="str">
            <v>UN/0020/02</v>
          </cell>
          <cell r="F52" t="str">
            <v>P©</v>
          </cell>
          <cell r="G52">
            <v>2</v>
          </cell>
        </row>
        <row r="53">
          <cell r="E53" t="str">
            <v>UN/0020/04</v>
          </cell>
          <cell r="F53" t="str">
            <v>NA</v>
          </cell>
          <cell r="G53">
            <v>2</v>
          </cell>
        </row>
        <row r="54">
          <cell r="E54" t="str">
            <v>UN/0020/05</v>
          </cell>
          <cell r="F54" t="str">
            <v>OCR</v>
          </cell>
          <cell r="G54">
            <v>2</v>
          </cell>
        </row>
        <row r="55">
          <cell r="E55" t="str">
            <v>UN/0020/07</v>
          </cell>
          <cell r="F55" t="str">
            <v>NA</v>
          </cell>
          <cell r="G55">
            <v>2</v>
          </cell>
        </row>
        <row r="56">
          <cell r="E56" t="str">
            <v>UN/0020/08</v>
          </cell>
          <cell r="F56" t="str">
            <v>RBD</v>
          </cell>
          <cell r="G56">
            <v>2</v>
          </cell>
        </row>
        <row r="57">
          <cell r="E57" t="str">
            <v>UN/0020/09</v>
          </cell>
          <cell r="F57" t="str">
            <v>RBD</v>
          </cell>
          <cell r="G57">
            <v>2</v>
          </cell>
        </row>
        <row r="58">
          <cell r="E58" t="str">
            <v>UN/0020/10</v>
          </cell>
          <cell r="F58" t="str">
            <v>OCR</v>
          </cell>
          <cell r="G58">
            <v>2</v>
          </cell>
        </row>
        <row r="59">
          <cell r="E59" t="str">
            <v>UN/0020/15</v>
          </cell>
          <cell r="F59" t="str">
            <v>RBD</v>
          </cell>
          <cell r="G59">
            <v>2</v>
          </cell>
        </row>
        <row r="60">
          <cell r="E60" t="str">
            <v>UN/0020/16</v>
          </cell>
          <cell r="F60" t="str">
            <v>RBD</v>
          </cell>
          <cell r="G60">
            <v>2</v>
          </cell>
        </row>
        <row r="61">
          <cell r="E61" t="str">
            <v>UN/0020/17</v>
          </cell>
          <cell r="F61" t="str">
            <v>RBD</v>
          </cell>
          <cell r="G61">
            <v>2</v>
          </cell>
        </row>
        <row r="62">
          <cell r="E62" t="str">
            <v>UN/0020/19</v>
          </cell>
          <cell r="F62" t="str">
            <v>RBD</v>
          </cell>
          <cell r="G62">
            <v>2</v>
          </cell>
        </row>
        <row r="63">
          <cell r="E63" t="str">
            <v>UN/0020/22</v>
          </cell>
          <cell r="F63" t="str">
            <v>RBD</v>
          </cell>
          <cell r="G63">
            <v>2</v>
          </cell>
        </row>
        <row r="64">
          <cell r="E64" t="str">
            <v>UN/0020/34</v>
          </cell>
          <cell r="F64" t="str">
            <v>NA</v>
          </cell>
          <cell r="G64">
            <v>2</v>
          </cell>
        </row>
        <row r="65">
          <cell r="E65" t="str">
            <v>UN/0027/01</v>
          </cell>
          <cell r="F65" t="str">
            <v>P©</v>
          </cell>
          <cell r="G65">
            <v>2</v>
          </cell>
        </row>
        <row r="66">
          <cell r="E66" t="str">
            <v>UN/0027/02</v>
          </cell>
          <cell r="F66" t="str">
            <v>OCR</v>
          </cell>
          <cell r="G66">
            <v>2</v>
          </cell>
        </row>
        <row r="67">
          <cell r="E67" t="str">
            <v>UN/0027/03</v>
          </cell>
          <cell r="F67" t="str">
            <v>NA</v>
          </cell>
          <cell r="G67">
            <v>2</v>
          </cell>
        </row>
        <row r="68">
          <cell r="E68" t="str">
            <v>UN/0027/04</v>
          </cell>
          <cell r="F68" t="str">
            <v>NA</v>
          </cell>
          <cell r="G68">
            <v>2</v>
          </cell>
        </row>
        <row r="69">
          <cell r="E69" t="str">
            <v>UN/0011/02</v>
          </cell>
          <cell r="F69" t="str">
            <v>OCR</v>
          </cell>
          <cell r="G69">
            <v>2</v>
          </cell>
        </row>
        <row r="70">
          <cell r="E70" t="str">
            <v>AF/0013/04</v>
          </cell>
          <cell r="F70" t="str">
            <v>P©</v>
          </cell>
          <cell r="G70">
            <v>2</v>
          </cell>
        </row>
        <row r="71">
          <cell r="E71" t="str">
            <v>UN/0003/04</v>
          </cell>
          <cell r="F71" t="str">
            <v>Paragraph</v>
          </cell>
          <cell r="G71">
            <v>2</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investorstatelawguide.com/ResearchTools/SubjectNavigator?toc=content&amp;id=50&amp;tab=r&amp;search=ENKEV%20v.%20Poland&amp;SearchType=C" TargetMode="External"/><Relationship Id="rId7" Type="http://schemas.openxmlformats.org/officeDocument/2006/relationships/hyperlink" Target="http://www.italaw.com/sites/default/files/case-documents/italaw3076.pdf" TargetMode="External"/><Relationship Id="rId2" Type="http://schemas.openxmlformats.org/officeDocument/2006/relationships/hyperlink" Target="http://www.investorstatelawguide.com/ResearchTools/SubjectNavigator?toc=content&amp;id=50&amp;tab=r&amp;search=H%20v.%20Egypt&amp;SearchType=C" TargetMode="External"/><Relationship Id="rId1" Type="http://schemas.openxmlformats.org/officeDocument/2006/relationships/hyperlink" Target="http://www.investorstatelawguide.com/ResearchTools/SubjectNavigator?toc=content&amp;id=50&amp;tab=r&amp;search=Quadrant%20Pacific%20v.%20Costa%20Rica&amp;SearchType=C" TargetMode="External"/><Relationship Id="rId6" Type="http://schemas.openxmlformats.org/officeDocument/2006/relationships/hyperlink" Target="http://www.investorstatelawguide.com/ResearchTools/SubjectNavigator?toc=content&amp;id=50&amp;tab=r&amp;search=Highbury%20v.%20Venezuela%20&amp;SearchType=C" TargetMode="External"/><Relationship Id="rId5" Type="http://schemas.openxmlformats.org/officeDocument/2006/relationships/hyperlink" Target="http://www.investorstatelawguide.com/ResearchTools/SubjectNavigator?toc=content&amp;id=50&amp;tab=r&amp;search=Bear%20Creek%20v.%20Peru&amp;SearchType=C" TargetMode="External"/><Relationship Id="rId4" Type="http://schemas.openxmlformats.org/officeDocument/2006/relationships/hyperlink" Target="http://www.investorstatelawguide.com/ResearchTools/SubjectNavigator?toc=content&amp;id=50&amp;tab=r&amp;search=Owens-Illinois%20v.%20Venezuela&amp;SearchType=C" TargetMode="External"/><Relationship Id="rId9"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investorstatelawguide.com/ResearchTools/SubjectNavigator?toc=content&amp;id=50&amp;tab=r&amp;search=Highbury%20v.%20Venezuela%20&amp;SearchType=C" TargetMode="External"/><Relationship Id="rId7" Type="http://schemas.openxmlformats.org/officeDocument/2006/relationships/printerSettings" Target="../printerSettings/printerSettings3.bin"/><Relationship Id="rId2" Type="http://schemas.openxmlformats.org/officeDocument/2006/relationships/hyperlink" Target="http://www.investorstatelawguide.com/ResearchTools/SubjectNavigator?toc=content&amp;id=50&amp;tab=r&amp;search=H%20v.%20Egypt&amp;SearchType=C" TargetMode="External"/><Relationship Id="rId1" Type="http://schemas.openxmlformats.org/officeDocument/2006/relationships/hyperlink" Target="http://www.investorstatelawguide.com/ResearchTools/SubjectNavigator?toc=content&amp;id=50&amp;tab=r&amp;search=Quadrant%20Pacific%20v.%20Costa%20Rica&amp;SearchType=C" TargetMode="External"/><Relationship Id="rId6" Type="http://schemas.openxmlformats.org/officeDocument/2006/relationships/hyperlink" Target="http://www.investorstatelawguide.com/ResearchTools/SubjectNavigator?toc=content&amp;id=50&amp;tab=r&amp;search=ENKEV%20v.%20Poland&amp;SearchType=C" TargetMode="External"/><Relationship Id="rId5" Type="http://schemas.openxmlformats.org/officeDocument/2006/relationships/hyperlink" Target="http://www.investorstatelawguide.com/ResearchTools/SubjectNavigator?toc=content&amp;id=50&amp;tab=r&amp;search=Bear%20Creek%20v.%20Peru&amp;SearchType=C" TargetMode="External"/><Relationship Id="rId4" Type="http://schemas.openxmlformats.org/officeDocument/2006/relationships/hyperlink" Target="http://www.investorstatelawguide.com/ResearchTools/SubjectNavigator?toc=content&amp;id=50&amp;tab=r&amp;search=Owens-Illinois%20v.%20Venezuela&amp;SearchType=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filterMode="1"/>
  <dimension ref="A1:AXX1288"/>
  <sheetViews>
    <sheetView showGridLines="0" tabSelected="1" zoomScale="90" zoomScaleNormal="90" workbookViewId="0">
      <pane xSplit="5" ySplit="1" topLeftCell="F2" activePane="bottomRight" state="frozen"/>
      <selection pane="topRight" activeCell="F1" sqref="F1"/>
      <selection pane="bottomLeft" activeCell="A2" sqref="A2"/>
      <selection pane="bottomRight" activeCell="A714" sqref="A714"/>
    </sheetView>
  </sheetViews>
  <sheetFormatPr defaultColWidth="9.140625" defaultRowHeight="15.75" customHeight="1" x14ac:dyDescent="0.2"/>
  <cols>
    <col min="1" max="1" width="12.28515625" style="6" customWidth="1"/>
    <col min="2" max="2" width="27.42578125" style="6" customWidth="1"/>
    <col min="3" max="3" width="37.5703125" style="5" customWidth="1"/>
    <col min="4" max="4" width="33.28515625" style="1" customWidth="1"/>
    <col min="5" max="5" width="11.140625" style="4" customWidth="1"/>
    <col min="6" max="6" width="11" style="4" customWidth="1"/>
    <col min="7" max="7" width="8.85546875" style="4" customWidth="1"/>
    <col min="8" max="8" width="12.28515625" style="4" customWidth="1"/>
    <col min="9" max="9" width="8.140625" style="4" customWidth="1"/>
    <col min="10" max="10" width="7.140625" style="176" customWidth="1"/>
    <col min="11" max="11" width="10.7109375" style="3" customWidth="1"/>
    <col min="12" max="13" width="2.7109375" style="3" customWidth="1"/>
    <col min="14" max="14" width="10.7109375" style="3" customWidth="1"/>
    <col min="15" max="15" width="2.7109375" style="3" customWidth="1"/>
    <col min="16" max="16" width="10.7109375" style="3" customWidth="1"/>
    <col min="17" max="17" width="2.7109375" style="3" customWidth="1"/>
    <col min="18" max="18" width="10.7109375" style="3" customWidth="1"/>
    <col min="19" max="19" width="2.7109375" style="3" customWidth="1"/>
    <col min="20" max="20" width="10.7109375" style="1" customWidth="1"/>
    <col min="21" max="22" width="2.7109375" style="3" customWidth="1"/>
    <col min="23" max="23" width="10.28515625" style="2" customWidth="1"/>
    <col min="24" max="25" width="10.28515625" style="3" customWidth="1"/>
    <col min="26" max="26" width="10.7109375" style="2" hidden="1" customWidth="1"/>
    <col min="27" max="27" width="10.7109375" style="2" customWidth="1"/>
    <col min="28" max="28" width="10.7109375" style="1" hidden="1" customWidth="1"/>
    <col min="29" max="30" width="12.5703125" style="1" hidden="1" customWidth="1"/>
    <col min="31" max="31" width="14" style="1" hidden="1" customWidth="1"/>
    <col min="32" max="32" width="106.28515625" style="1" hidden="1" customWidth="1"/>
    <col min="33" max="16384" width="9.140625" style="72"/>
  </cols>
  <sheetData>
    <row r="1" spans="1:32" ht="42.75" customHeight="1" x14ac:dyDescent="0.2">
      <c r="A1" s="29" t="s">
        <v>976</v>
      </c>
      <c r="B1" s="29" t="s">
        <v>975</v>
      </c>
      <c r="C1" s="28" t="s">
        <v>974</v>
      </c>
      <c r="D1" s="56" t="s">
        <v>973</v>
      </c>
      <c r="E1" s="27" t="s">
        <v>972</v>
      </c>
      <c r="F1" s="27" t="s">
        <v>3</v>
      </c>
      <c r="G1" s="27" t="s">
        <v>1597</v>
      </c>
      <c r="H1" s="26" t="s">
        <v>2119</v>
      </c>
      <c r="I1" s="26" t="s">
        <v>3081</v>
      </c>
      <c r="J1" s="172" t="s">
        <v>3100</v>
      </c>
      <c r="K1" s="26" t="s">
        <v>8</v>
      </c>
      <c r="L1" s="57" t="s">
        <v>1278</v>
      </c>
      <c r="M1" s="24" t="s">
        <v>1277</v>
      </c>
      <c r="N1" s="26" t="s">
        <v>971</v>
      </c>
      <c r="O1" s="24"/>
      <c r="P1" s="26" t="s">
        <v>970</v>
      </c>
      <c r="Q1" s="24"/>
      <c r="R1" s="26" t="s">
        <v>969</v>
      </c>
      <c r="S1" s="24"/>
      <c r="T1" s="26" t="s">
        <v>1027</v>
      </c>
      <c r="U1" s="25" t="s">
        <v>1451</v>
      </c>
      <c r="V1" s="24" t="s">
        <v>1452</v>
      </c>
      <c r="W1" s="25" t="s">
        <v>968</v>
      </c>
      <c r="X1" s="24" t="s">
        <v>2136</v>
      </c>
      <c r="Y1" s="24" t="s">
        <v>967</v>
      </c>
      <c r="Z1" s="24" t="s">
        <v>966</v>
      </c>
      <c r="AA1" s="24" t="s">
        <v>2111</v>
      </c>
      <c r="AB1" s="54" t="s">
        <v>965</v>
      </c>
      <c r="AC1" s="55" t="s">
        <v>1187</v>
      </c>
      <c r="AD1" s="55" t="s">
        <v>1188</v>
      </c>
      <c r="AE1" s="55" t="s">
        <v>1189</v>
      </c>
      <c r="AF1" s="102" t="s">
        <v>2193</v>
      </c>
    </row>
    <row r="2" spans="1:32" s="105" customFormat="1" ht="15.75" hidden="1" customHeight="1" x14ac:dyDescent="0.2">
      <c r="A2" s="13" t="s">
        <v>1190</v>
      </c>
      <c r="B2" s="13" t="s">
        <v>963</v>
      </c>
      <c r="C2" s="12" t="s">
        <v>962</v>
      </c>
      <c r="D2" s="19" t="s">
        <v>1191</v>
      </c>
      <c r="E2" s="9">
        <v>37168</v>
      </c>
      <c r="F2" s="30" t="s">
        <v>1167</v>
      </c>
      <c r="G2" s="30" t="s">
        <v>1184</v>
      </c>
      <c r="H2" s="30">
        <v>42005</v>
      </c>
      <c r="I2" s="30" t="s">
        <v>1065</v>
      </c>
      <c r="J2" s="173"/>
      <c r="K2" s="87" t="s">
        <v>1276</v>
      </c>
      <c r="L2" s="87">
        <v>1</v>
      </c>
      <c r="M2" s="87">
        <v>1</v>
      </c>
      <c r="N2" s="87" t="s">
        <v>326</v>
      </c>
      <c r="O2" s="87">
        <v>1</v>
      </c>
      <c r="P2" s="87" t="s">
        <v>326</v>
      </c>
      <c r="Q2" s="87">
        <v>1</v>
      </c>
      <c r="R2" s="87" t="s">
        <v>326</v>
      </c>
      <c r="S2" s="87">
        <v>1</v>
      </c>
      <c r="T2" s="87" t="s">
        <v>49</v>
      </c>
      <c r="U2" s="87">
        <v>1</v>
      </c>
      <c r="V2" s="87">
        <v>1</v>
      </c>
      <c r="W2" s="87">
        <v>0</v>
      </c>
      <c r="X2" s="87">
        <v>0</v>
      </c>
      <c r="Y2" s="87">
        <v>0</v>
      </c>
      <c r="Z2" s="87">
        <v>1</v>
      </c>
      <c r="AA2" s="87">
        <v>0</v>
      </c>
      <c r="AB2" s="71">
        <f t="shared" ref="AB2:AB21" si="0">IF((ISERROR(VLOOKUP($A2,RTlist2,40,FALSE)))=TRUE,2,VLOOKUP($A2,RTlist2,40,FALSE))</f>
        <v>2</v>
      </c>
      <c r="AC2" s="71">
        <f t="shared" ref="AC2:AC21" si="1">IF((ISERROR(VLOOKUP($A2,RTlist2,41,FALSE)))=TRUE,2,VLOOKUP($A2,RTlist2,41,FALSE))</f>
        <v>2</v>
      </c>
      <c r="AD2" s="71">
        <f t="shared" ref="AD2:AD21" si="2">IF((ISERROR(VLOOKUP($A2,RTlist2,36,FALSE)))=TRUE,2,VLOOKUP($A2,RTlist2,36,FALSE))</f>
        <v>2</v>
      </c>
      <c r="AE2" s="71">
        <f t="shared" ref="AE2:AE21" si="3">IF((ISERROR(VLOOKUP($A2,RTlist2,37,FALSE)))=TRUE,2,VLOOKUP($A2,RTlist2,37,FALSE))</f>
        <v>2</v>
      </c>
      <c r="AF2" s="108" t="s">
        <v>2194</v>
      </c>
    </row>
    <row r="3" spans="1:32" s="105" customFormat="1" ht="15.75" hidden="1" customHeight="1" x14ac:dyDescent="0.2">
      <c r="A3" s="13" t="s">
        <v>964</v>
      </c>
      <c r="B3" s="13" t="s">
        <v>963</v>
      </c>
      <c r="C3" s="12" t="s">
        <v>962</v>
      </c>
      <c r="D3" s="19" t="s">
        <v>10</v>
      </c>
      <c r="E3" s="9">
        <v>37630</v>
      </c>
      <c r="F3" s="30"/>
      <c r="G3" s="30" t="s">
        <v>1184</v>
      </c>
      <c r="H3" s="30">
        <v>42005</v>
      </c>
      <c r="I3" s="30" t="s">
        <v>1065</v>
      </c>
      <c r="J3" s="173"/>
      <c r="K3" s="87">
        <v>1</v>
      </c>
      <c r="L3" s="87">
        <v>1</v>
      </c>
      <c r="M3" s="87">
        <v>1</v>
      </c>
      <c r="N3" s="87">
        <v>1</v>
      </c>
      <c r="O3" s="87">
        <v>1</v>
      </c>
      <c r="P3" s="87">
        <v>1</v>
      </c>
      <c r="Q3" s="87">
        <v>1</v>
      </c>
      <c r="R3" s="87">
        <v>1</v>
      </c>
      <c r="S3" s="87">
        <v>1</v>
      </c>
      <c r="T3" s="87">
        <v>1</v>
      </c>
      <c r="U3" s="87">
        <v>1</v>
      </c>
      <c r="V3" s="87">
        <v>1</v>
      </c>
      <c r="W3" s="87">
        <v>1</v>
      </c>
      <c r="X3" s="87">
        <v>1</v>
      </c>
      <c r="Y3" s="87">
        <v>1</v>
      </c>
      <c r="Z3" s="87">
        <v>1</v>
      </c>
      <c r="AA3" s="87">
        <v>1</v>
      </c>
      <c r="AB3" s="71">
        <f t="shared" si="0"/>
        <v>2</v>
      </c>
      <c r="AC3" s="71">
        <f t="shared" si="1"/>
        <v>2</v>
      </c>
      <c r="AD3" s="71">
        <f t="shared" si="2"/>
        <v>2</v>
      </c>
      <c r="AE3" s="71">
        <f t="shared" si="3"/>
        <v>2</v>
      </c>
      <c r="AF3" s="108"/>
    </row>
    <row r="4" spans="1:32" s="105" customFormat="1" ht="15.75" hidden="1" customHeight="1" x14ac:dyDescent="0.2">
      <c r="A4" s="13" t="s">
        <v>1192</v>
      </c>
      <c r="B4" s="13" t="s">
        <v>963</v>
      </c>
      <c r="C4" s="12" t="s">
        <v>962</v>
      </c>
      <c r="D4" s="19" t="s">
        <v>1193</v>
      </c>
      <c r="E4" s="9">
        <v>37083</v>
      </c>
      <c r="F4" s="30" t="s">
        <v>1167</v>
      </c>
      <c r="G4" s="30" t="s">
        <v>1184</v>
      </c>
      <c r="H4" s="30">
        <v>42005</v>
      </c>
      <c r="I4" s="30" t="s">
        <v>1065</v>
      </c>
      <c r="J4" s="173"/>
      <c r="K4" s="87" t="s">
        <v>1276</v>
      </c>
      <c r="L4" s="87">
        <v>1</v>
      </c>
      <c r="M4" s="87">
        <v>1</v>
      </c>
      <c r="N4" s="87" t="s">
        <v>326</v>
      </c>
      <c r="O4" s="87">
        <v>1</v>
      </c>
      <c r="P4" s="87" t="s">
        <v>326</v>
      </c>
      <c r="Q4" s="87">
        <v>1</v>
      </c>
      <c r="R4" s="87" t="s">
        <v>326</v>
      </c>
      <c r="S4" s="87">
        <v>1</v>
      </c>
      <c r="T4" s="87" t="s">
        <v>49</v>
      </c>
      <c r="U4" s="87">
        <v>1</v>
      </c>
      <c r="V4" s="87">
        <v>1</v>
      </c>
      <c r="W4" s="87">
        <v>0</v>
      </c>
      <c r="X4" s="87">
        <v>0</v>
      </c>
      <c r="Y4" s="87">
        <v>0</v>
      </c>
      <c r="Z4" s="87">
        <v>1</v>
      </c>
      <c r="AA4" s="87">
        <v>0</v>
      </c>
      <c r="AB4" s="71">
        <f t="shared" si="0"/>
        <v>2</v>
      </c>
      <c r="AC4" s="71">
        <f t="shared" si="1"/>
        <v>2</v>
      </c>
      <c r="AD4" s="71">
        <f t="shared" si="2"/>
        <v>2</v>
      </c>
      <c r="AE4" s="71">
        <f t="shared" si="3"/>
        <v>2</v>
      </c>
      <c r="AF4" s="108"/>
    </row>
    <row r="5" spans="1:32" s="105" customFormat="1" ht="15.75" hidden="1" customHeight="1" x14ac:dyDescent="0.2">
      <c r="A5" s="13" t="s">
        <v>961</v>
      </c>
      <c r="B5" s="13" t="s">
        <v>960</v>
      </c>
      <c r="C5" s="12" t="s">
        <v>959</v>
      </c>
      <c r="D5" s="19" t="s">
        <v>10</v>
      </c>
      <c r="E5" s="9">
        <v>37770</v>
      </c>
      <c r="F5" s="30"/>
      <c r="G5" s="30" t="s">
        <v>1186</v>
      </c>
      <c r="H5" s="30">
        <v>42005</v>
      </c>
      <c r="I5" s="30" t="s">
        <v>1065</v>
      </c>
      <c r="J5" s="173"/>
      <c r="K5" s="87" t="s">
        <v>6</v>
      </c>
      <c r="L5" s="87">
        <v>1</v>
      </c>
      <c r="M5" s="87">
        <v>1</v>
      </c>
      <c r="N5" s="87" t="s">
        <v>51</v>
      </c>
      <c r="O5" s="87">
        <v>1</v>
      </c>
      <c r="P5" s="87" t="s">
        <v>50</v>
      </c>
      <c r="Q5" s="87">
        <v>1</v>
      </c>
      <c r="R5" s="87" t="s">
        <v>50</v>
      </c>
      <c r="S5" s="87">
        <v>1</v>
      </c>
      <c r="T5" s="87" t="s">
        <v>346</v>
      </c>
      <c r="U5" s="87">
        <v>1</v>
      </c>
      <c r="V5" s="87">
        <v>1</v>
      </c>
      <c r="W5" s="87">
        <v>0</v>
      </c>
      <c r="X5" s="87">
        <v>0</v>
      </c>
      <c r="Y5" s="87">
        <v>0</v>
      </c>
      <c r="Z5" s="87">
        <v>1</v>
      </c>
      <c r="AA5" s="87">
        <v>0</v>
      </c>
      <c r="AB5" s="71">
        <f t="shared" si="0"/>
        <v>2</v>
      </c>
      <c r="AC5" s="71">
        <f t="shared" si="1"/>
        <v>2</v>
      </c>
      <c r="AD5" s="71">
        <f t="shared" si="2"/>
        <v>2</v>
      </c>
      <c r="AE5" s="71">
        <f t="shared" si="3"/>
        <v>2</v>
      </c>
      <c r="AF5" s="108" t="s">
        <v>2198</v>
      </c>
    </row>
    <row r="6" spans="1:32" s="105" customFormat="1" ht="15.75" hidden="1" customHeight="1" x14ac:dyDescent="0.2">
      <c r="A6" s="13" t="s">
        <v>958</v>
      </c>
      <c r="B6" s="13" t="s">
        <v>955</v>
      </c>
      <c r="C6" s="12" t="s">
        <v>954</v>
      </c>
      <c r="D6" s="107" t="s">
        <v>1463</v>
      </c>
      <c r="E6" s="9">
        <v>37433</v>
      </c>
      <c r="F6" s="30"/>
      <c r="G6" s="30" t="s">
        <v>1184</v>
      </c>
      <c r="H6" s="30">
        <v>42005</v>
      </c>
      <c r="I6" s="30" t="s">
        <v>1065</v>
      </c>
      <c r="J6" s="173"/>
      <c r="K6" s="87">
        <v>1</v>
      </c>
      <c r="L6" s="87">
        <v>1</v>
      </c>
      <c r="M6" s="87">
        <v>1</v>
      </c>
      <c r="N6" s="87">
        <v>1</v>
      </c>
      <c r="O6" s="87">
        <v>1</v>
      </c>
      <c r="P6" s="87">
        <v>1</v>
      </c>
      <c r="Q6" s="87">
        <v>1</v>
      </c>
      <c r="R6" s="87">
        <v>1</v>
      </c>
      <c r="S6" s="87">
        <v>1</v>
      </c>
      <c r="T6" s="87">
        <v>1</v>
      </c>
      <c r="U6" s="87">
        <v>1</v>
      </c>
      <c r="V6" s="87">
        <v>1</v>
      </c>
      <c r="W6" s="87">
        <v>0</v>
      </c>
      <c r="X6" s="87">
        <v>0</v>
      </c>
      <c r="Y6" s="87">
        <v>0</v>
      </c>
      <c r="Z6" s="87">
        <v>1</v>
      </c>
      <c r="AA6" s="87">
        <v>1</v>
      </c>
      <c r="AB6" s="71">
        <f t="shared" si="0"/>
        <v>2</v>
      </c>
      <c r="AC6" s="71">
        <f t="shared" si="1"/>
        <v>2</v>
      </c>
      <c r="AD6" s="71">
        <f t="shared" si="2"/>
        <v>2</v>
      </c>
      <c r="AE6" s="71">
        <f t="shared" si="3"/>
        <v>2</v>
      </c>
      <c r="AF6" s="108" t="s">
        <v>2199</v>
      </c>
    </row>
    <row r="7" spans="1:32" s="105" customFormat="1" ht="15.75" hidden="1" customHeight="1" x14ac:dyDescent="0.2">
      <c r="A7" s="13" t="s">
        <v>957</v>
      </c>
      <c r="B7" s="13" t="s">
        <v>955</v>
      </c>
      <c r="C7" s="12" t="s">
        <v>954</v>
      </c>
      <c r="D7" s="19" t="s">
        <v>110</v>
      </c>
      <c r="E7" s="9">
        <v>38107</v>
      </c>
      <c r="F7" s="30"/>
      <c r="G7" s="30" t="s">
        <v>1184</v>
      </c>
      <c r="H7" s="30">
        <v>42005</v>
      </c>
      <c r="I7" s="30" t="s">
        <v>1065</v>
      </c>
      <c r="J7" s="173"/>
      <c r="K7" s="87">
        <v>1</v>
      </c>
      <c r="L7" s="87">
        <v>1</v>
      </c>
      <c r="M7" s="87">
        <v>1</v>
      </c>
      <c r="N7" s="87">
        <v>1</v>
      </c>
      <c r="O7" s="87">
        <v>1</v>
      </c>
      <c r="P7" s="87">
        <v>1</v>
      </c>
      <c r="Q7" s="87">
        <v>1</v>
      </c>
      <c r="R7" s="87">
        <v>1</v>
      </c>
      <c r="S7" s="87">
        <v>1</v>
      </c>
      <c r="T7" s="87">
        <v>1</v>
      </c>
      <c r="U7" s="87">
        <v>1</v>
      </c>
      <c r="V7" s="87">
        <v>1</v>
      </c>
      <c r="W7" s="87">
        <v>1</v>
      </c>
      <c r="X7" s="87">
        <v>1</v>
      </c>
      <c r="Y7" s="87">
        <v>1</v>
      </c>
      <c r="Z7" s="87">
        <v>1</v>
      </c>
      <c r="AA7" s="87">
        <v>1</v>
      </c>
      <c r="AB7" s="71">
        <f t="shared" si="0"/>
        <v>2</v>
      </c>
      <c r="AC7" s="71">
        <f t="shared" si="1"/>
        <v>2</v>
      </c>
      <c r="AD7" s="71">
        <f t="shared" si="2"/>
        <v>2</v>
      </c>
      <c r="AE7" s="71">
        <f t="shared" si="3"/>
        <v>2</v>
      </c>
      <c r="AF7" s="108"/>
    </row>
    <row r="8" spans="1:32" s="105" customFormat="1" ht="15.75" hidden="1" customHeight="1" x14ac:dyDescent="0.2">
      <c r="A8" s="13" t="s">
        <v>956</v>
      </c>
      <c r="B8" s="13" t="s">
        <v>955</v>
      </c>
      <c r="C8" s="12" t="s">
        <v>954</v>
      </c>
      <c r="D8" s="19" t="s">
        <v>953</v>
      </c>
      <c r="E8" s="9">
        <v>37136</v>
      </c>
      <c r="F8" s="30"/>
      <c r="G8" s="30" t="s">
        <v>1184</v>
      </c>
      <c r="H8" s="30">
        <v>42005</v>
      </c>
      <c r="I8" s="30" t="s">
        <v>1065</v>
      </c>
      <c r="J8" s="173"/>
      <c r="K8" s="87">
        <v>1</v>
      </c>
      <c r="L8" s="87">
        <v>1</v>
      </c>
      <c r="M8" s="87">
        <v>1</v>
      </c>
      <c r="N8" s="87">
        <v>1</v>
      </c>
      <c r="O8" s="87">
        <v>1</v>
      </c>
      <c r="P8" s="87">
        <v>1</v>
      </c>
      <c r="Q8" s="87">
        <v>1</v>
      </c>
      <c r="R8" s="87">
        <v>1</v>
      </c>
      <c r="S8" s="87">
        <v>1</v>
      </c>
      <c r="T8" s="87">
        <v>1</v>
      </c>
      <c r="U8" s="87">
        <v>1</v>
      </c>
      <c r="V8" s="87">
        <v>1</v>
      </c>
      <c r="W8" s="87">
        <v>0</v>
      </c>
      <c r="X8" s="87">
        <v>0</v>
      </c>
      <c r="Y8" s="87">
        <v>0</v>
      </c>
      <c r="Z8" s="87">
        <v>1</v>
      </c>
      <c r="AA8" s="87">
        <v>1</v>
      </c>
      <c r="AB8" s="71">
        <f t="shared" si="0"/>
        <v>2</v>
      </c>
      <c r="AC8" s="71">
        <f t="shared" si="1"/>
        <v>2</v>
      </c>
      <c r="AD8" s="71">
        <f t="shared" si="2"/>
        <v>2</v>
      </c>
      <c r="AE8" s="71">
        <f t="shared" si="3"/>
        <v>2</v>
      </c>
      <c r="AF8" s="108"/>
    </row>
    <row r="9" spans="1:32" s="105" customFormat="1" ht="15.75" hidden="1" customHeight="1" x14ac:dyDescent="0.2">
      <c r="A9" s="13" t="s">
        <v>952</v>
      </c>
      <c r="B9" s="13" t="s">
        <v>950</v>
      </c>
      <c r="C9" s="12" t="s">
        <v>949</v>
      </c>
      <c r="D9" s="19" t="s">
        <v>89</v>
      </c>
      <c r="E9" s="9">
        <v>37819</v>
      </c>
      <c r="F9" s="30"/>
      <c r="G9" s="30" t="s">
        <v>1184</v>
      </c>
      <c r="H9" s="30">
        <v>42005</v>
      </c>
      <c r="I9" s="30" t="s">
        <v>1065</v>
      </c>
      <c r="J9" s="173"/>
      <c r="K9" s="87">
        <v>1</v>
      </c>
      <c r="L9" s="87">
        <v>1</v>
      </c>
      <c r="M9" s="87">
        <v>1</v>
      </c>
      <c r="N9" s="87">
        <v>1</v>
      </c>
      <c r="O9" s="87">
        <v>1</v>
      </c>
      <c r="P9" s="87">
        <v>1</v>
      </c>
      <c r="Q9" s="87">
        <v>1</v>
      </c>
      <c r="R9" s="87">
        <v>1</v>
      </c>
      <c r="S9" s="87">
        <v>1</v>
      </c>
      <c r="T9" s="87">
        <v>1</v>
      </c>
      <c r="U9" s="87">
        <v>1</v>
      </c>
      <c r="V9" s="87">
        <v>1</v>
      </c>
      <c r="W9" s="87">
        <v>1</v>
      </c>
      <c r="X9" s="87">
        <v>1</v>
      </c>
      <c r="Y9" s="87">
        <v>1</v>
      </c>
      <c r="Z9" s="87">
        <v>1</v>
      </c>
      <c r="AA9" s="87">
        <v>1</v>
      </c>
      <c r="AB9" s="71">
        <f t="shared" si="0"/>
        <v>2</v>
      </c>
      <c r="AC9" s="71">
        <f t="shared" si="1"/>
        <v>2</v>
      </c>
      <c r="AD9" s="71">
        <f t="shared" si="2"/>
        <v>2</v>
      </c>
      <c r="AE9" s="71">
        <f t="shared" si="3"/>
        <v>2</v>
      </c>
      <c r="AF9" s="108" t="s">
        <v>2200</v>
      </c>
    </row>
    <row r="10" spans="1:32" s="105" customFormat="1" ht="15.75" hidden="1" customHeight="1" x14ac:dyDescent="0.2">
      <c r="A10" s="13" t="s">
        <v>951</v>
      </c>
      <c r="B10" s="13" t="s">
        <v>950</v>
      </c>
      <c r="C10" s="12" t="s">
        <v>949</v>
      </c>
      <c r="D10" s="19" t="s">
        <v>10</v>
      </c>
      <c r="E10" s="9">
        <v>38915</v>
      </c>
      <c r="F10" s="30"/>
      <c r="G10" s="30" t="s">
        <v>1184</v>
      </c>
      <c r="H10" s="30">
        <v>42005</v>
      </c>
      <c r="I10" s="30" t="s">
        <v>1065</v>
      </c>
      <c r="J10" s="173"/>
      <c r="K10" s="87">
        <v>1</v>
      </c>
      <c r="L10" s="87">
        <v>1</v>
      </c>
      <c r="M10" s="87">
        <v>1</v>
      </c>
      <c r="N10" s="87">
        <v>1</v>
      </c>
      <c r="O10" s="87">
        <v>1</v>
      </c>
      <c r="P10" s="87">
        <v>1</v>
      </c>
      <c r="Q10" s="87">
        <v>1</v>
      </c>
      <c r="R10" s="87">
        <v>1</v>
      </c>
      <c r="S10" s="87">
        <v>1</v>
      </c>
      <c r="T10" s="87">
        <v>1</v>
      </c>
      <c r="U10" s="87">
        <v>1</v>
      </c>
      <c r="V10" s="87">
        <v>1</v>
      </c>
      <c r="W10" s="87">
        <v>0</v>
      </c>
      <c r="X10" s="87">
        <v>0</v>
      </c>
      <c r="Y10" s="87">
        <v>0</v>
      </c>
      <c r="Z10" s="87">
        <v>1</v>
      </c>
      <c r="AA10" s="87">
        <v>1</v>
      </c>
      <c r="AB10" s="71">
        <f t="shared" si="0"/>
        <v>2</v>
      </c>
      <c r="AC10" s="71">
        <f t="shared" si="1"/>
        <v>2</v>
      </c>
      <c r="AD10" s="71">
        <f t="shared" si="2"/>
        <v>2</v>
      </c>
      <c r="AE10" s="71">
        <f t="shared" si="3"/>
        <v>2</v>
      </c>
      <c r="AF10" s="108"/>
    </row>
    <row r="11" spans="1:32" s="105" customFormat="1" ht="15.75" hidden="1" customHeight="1" x14ac:dyDescent="0.2">
      <c r="A11" s="13" t="s">
        <v>948</v>
      </c>
      <c r="B11" s="13" t="s">
        <v>939</v>
      </c>
      <c r="C11" s="12" t="s">
        <v>938</v>
      </c>
      <c r="D11" s="19" t="s">
        <v>217</v>
      </c>
      <c r="E11" s="9">
        <v>38492</v>
      </c>
      <c r="F11" s="30"/>
      <c r="G11" s="30" t="s">
        <v>1184</v>
      </c>
      <c r="H11" s="30">
        <v>42005</v>
      </c>
      <c r="I11" s="30" t="s">
        <v>1065</v>
      </c>
      <c r="J11" s="173"/>
      <c r="K11" s="87">
        <v>1</v>
      </c>
      <c r="L11" s="87">
        <v>1</v>
      </c>
      <c r="M11" s="87">
        <v>1</v>
      </c>
      <c r="N11" s="87">
        <v>1</v>
      </c>
      <c r="O11" s="87">
        <v>1</v>
      </c>
      <c r="P11" s="87">
        <v>1</v>
      </c>
      <c r="Q11" s="87">
        <v>1</v>
      </c>
      <c r="R11" s="87">
        <v>1</v>
      </c>
      <c r="S11" s="87">
        <v>1</v>
      </c>
      <c r="T11" s="87">
        <v>1</v>
      </c>
      <c r="U11" s="87">
        <v>1</v>
      </c>
      <c r="V11" s="87">
        <v>1</v>
      </c>
      <c r="W11" s="87">
        <v>0</v>
      </c>
      <c r="X11" s="87">
        <v>0</v>
      </c>
      <c r="Y11" s="87">
        <v>0</v>
      </c>
      <c r="Z11" s="87">
        <v>1</v>
      </c>
      <c r="AA11" s="87">
        <v>1</v>
      </c>
      <c r="AB11" s="71">
        <f t="shared" si="0"/>
        <v>2</v>
      </c>
      <c r="AC11" s="71">
        <f t="shared" si="1"/>
        <v>2</v>
      </c>
      <c r="AD11" s="71">
        <f t="shared" si="2"/>
        <v>2</v>
      </c>
      <c r="AE11" s="71">
        <f t="shared" si="3"/>
        <v>2</v>
      </c>
      <c r="AF11" s="108" t="s">
        <v>2201</v>
      </c>
    </row>
    <row r="12" spans="1:32" s="105" customFormat="1" ht="15.75" hidden="1" customHeight="1" x14ac:dyDescent="0.2">
      <c r="A12" s="13" t="s">
        <v>947</v>
      </c>
      <c r="B12" s="13" t="s">
        <v>939</v>
      </c>
      <c r="C12" s="12" t="s">
        <v>938</v>
      </c>
      <c r="D12" s="19" t="s">
        <v>946</v>
      </c>
      <c r="E12" s="9">
        <v>39462</v>
      </c>
      <c r="F12" s="30"/>
      <c r="G12" s="30" t="s">
        <v>1184</v>
      </c>
      <c r="H12" s="30">
        <v>42005</v>
      </c>
      <c r="I12" s="30" t="s">
        <v>1065</v>
      </c>
      <c r="J12" s="173"/>
      <c r="K12" s="87">
        <v>1</v>
      </c>
      <c r="L12" s="87">
        <v>1</v>
      </c>
      <c r="M12" s="87">
        <v>1</v>
      </c>
      <c r="N12" s="87">
        <v>1</v>
      </c>
      <c r="O12" s="87">
        <v>1</v>
      </c>
      <c r="P12" s="87">
        <v>1</v>
      </c>
      <c r="Q12" s="87">
        <v>1</v>
      </c>
      <c r="R12" s="87">
        <v>1</v>
      </c>
      <c r="S12" s="87">
        <v>1</v>
      </c>
      <c r="T12" s="87">
        <v>1</v>
      </c>
      <c r="U12" s="87">
        <v>1</v>
      </c>
      <c r="V12" s="87">
        <v>1</v>
      </c>
      <c r="W12" s="87">
        <v>1</v>
      </c>
      <c r="X12" s="87">
        <v>1</v>
      </c>
      <c r="Y12" s="87">
        <v>1</v>
      </c>
      <c r="Z12" s="87">
        <v>1</v>
      </c>
      <c r="AA12" s="87">
        <v>1</v>
      </c>
      <c r="AB12" s="71">
        <f t="shared" si="0"/>
        <v>2</v>
      </c>
      <c r="AC12" s="71">
        <f t="shared" si="1"/>
        <v>2</v>
      </c>
      <c r="AD12" s="71">
        <f t="shared" si="2"/>
        <v>2</v>
      </c>
      <c r="AE12" s="71">
        <f t="shared" si="3"/>
        <v>2</v>
      </c>
      <c r="AF12" s="108"/>
    </row>
    <row r="13" spans="1:32" s="105" customFormat="1" ht="15.75" hidden="1" customHeight="1" x14ac:dyDescent="0.2">
      <c r="A13" s="13" t="s">
        <v>945</v>
      </c>
      <c r="B13" s="13" t="s">
        <v>939</v>
      </c>
      <c r="C13" s="12" t="s">
        <v>938</v>
      </c>
      <c r="D13" s="19" t="s">
        <v>944</v>
      </c>
      <c r="E13" s="9">
        <v>39462</v>
      </c>
      <c r="F13" s="30"/>
      <c r="G13" s="30" t="s">
        <v>1184</v>
      </c>
      <c r="H13" s="30">
        <v>42005</v>
      </c>
      <c r="I13" s="30" t="s">
        <v>1065</v>
      </c>
      <c r="J13" s="173"/>
      <c r="K13" s="87">
        <v>1</v>
      </c>
      <c r="L13" s="87">
        <v>1</v>
      </c>
      <c r="M13" s="87">
        <v>1</v>
      </c>
      <c r="N13" s="87">
        <v>1</v>
      </c>
      <c r="O13" s="87">
        <v>1</v>
      </c>
      <c r="P13" s="87">
        <v>1</v>
      </c>
      <c r="Q13" s="87">
        <v>1</v>
      </c>
      <c r="R13" s="87">
        <v>1</v>
      </c>
      <c r="S13" s="87">
        <v>1</v>
      </c>
      <c r="T13" s="87">
        <v>1</v>
      </c>
      <c r="U13" s="87">
        <v>1</v>
      </c>
      <c r="V13" s="87">
        <v>1</v>
      </c>
      <c r="W13" s="87">
        <v>0</v>
      </c>
      <c r="X13" s="87">
        <v>0</v>
      </c>
      <c r="Y13" s="87">
        <v>0</v>
      </c>
      <c r="Z13" s="87">
        <v>1</v>
      </c>
      <c r="AA13" s="87">
        <v>1</v>
      </c>
      <c r="AB13" s="71">
        <f t="shared" si="0"/>
        <v>2</v>
      </c>
      <c r="AC13" s="71">
        <f t="shared" si="1"/>
        <v>2</v>
      </c>
      <c r="AD13" s="71">
        <f t="shared" si="2"/>
        <v>2</v>
      </c>
      <c r="AE13" s="71">
        <f t="shared" si="3"/>
        <v>2</v>
      </c>
      <c r="AF13" s="108"/>
    </row>
    <row r="14" spans="1:32" s="105" customFormat="1" ht="15.75" hidden="1" customHeight="1" x14ac:dyDescent="0.2">
      <c r="A14" s="13" t="s">
        <v>943</v>
      </c>
      <c r="B14" s="13" t="s">
        <v>939</v>
      </c>
      <c r="C14" s="12" t="s">
        <v>938</v>
      </c>
      <c r="D14" s="19" t="s">
        <v>942</v>
      </c>
      <c r="E14" s="9">
        <v>40043</v>
      </c>
      <c r="F14" s="30"/>
      <c r="G14" s="30" t="s">
        <v>1184</v>
      </c>
      <c r="H14" s="30" t="s">
        <v>1065</v>
      </c>
      <c r="I14" s="30" t="s">
        <v>1065</v>
      </c>
      <c r="J14" s="173"/>
      <c r="K14" s="87" t="s">
        <v>9</v>
      </c>
      <c r="L14" s="87">
        <v>0</v>
      </c>
      <c r="M14" s="87">
        <v>0</v>
      </c>
      <c r="N14" s="87" t="s">
        <v>285</v>
      </c>
      <c r="O14" s="87">
        <v>1</v>
      </c>
      <c r="P14" s="87" t="s">
        <v>285</v>
      </c>
      <c r="Q14" s="87">
        <v>1</v>
      </c>
      <c r="R14" s="87" t="s">
        <v>285</v>
      </c>
      <c r="S14" s="87">
        <v>1</v>
      </c>
      <c r="T14" s="87">
        <v>0</v>
      </c>
      <c r="U14" s="87">
        <v>0</v>
      </c>
      <c r="V14" s="87">
        <v>0</v>
      </c>
      <c r="W14" s="87">
        <v>0</v>
      </c>
      <c r="X14" s="87">
        <v>0</v>
      </c>
      <c r="Y14" s="87">
        <v>0</v>
      </c>
      <c r="Z14" s="87">
        <v>0</v>
      </c>
      <c r="AA14" s="87">
        <v>0</v>
      </c>
      <c r="AB14" s="71">
        <f t="shared" si="0"/>
        <v>2</v>
      </c>
      <c r="AC14" s="71">
        <f t="shared" si="1"/>
        <v>2</v>
      </c>
      <c r="AD14" s="71">
        <f t="shared" si="2"/>
        <v>2</v>
      </c>
      <c r="AE14" s="71">
        <f t="shared" si="3"/>
        <v>2</v>
      </c>
      <c r="AF14" s="108"/>
    </row>
    <row r="15" spans="1:32" s="105" customFormat="1" ht="15.75" hidden="1" customHeight="1" x14ac:dyDescent="0.2">
      <c r="A15" s="13" t="s">
        <v>941</v>
      </c>
      <c r="B15" s="13" t="s">
        <v>939</v>
      </c>
      <c r="C15" s="12" t="s">
        <v>938</v>
      </c>
      <c r="D15" s="19" t="s">
        <v>91</v>
      </c>
      <c r="E15" s="9">
        <v>40043</v>
      </c>
      <c r="F15" s="30"/>
      <c r="G15" s="30" t="s">
        <v>1184</v>
      </c>
      <c r="H15" s="30" t="s">
        <v>1065</v>
      </c>
      <c r="I15" s="30" t="s">
        <v>1065</v>
      </c>
      <c r="J15" s="173"/>
      <c r="K15" s="87" t="s">
        <v>9</v>
      </c>
      <c r="L15" s="87">
        <v>0</v>
      </c>
      <c r="M15" s="87">
        <v>0</v>
      </c>
      <c r="N15" s="87" t="s">
        <v>285</v>
      </c>
      <c r="O15" s="87">
        <v>1</v>
      </c>
      <c r="P15" s="87" t="s">
        <v>285</v>
      </c>
      <c r="Q15" s="87">
        <v>1</v>
      </c>
      <c r="R15" s="87" t="s">
        <v>285</v>
      </c>
      <c r="S15" s="87">
        <v>1</v>
      </c>
      <c r="T15" s="87">
        <v>0</v>
      </c>
      <c r="U15" s="87">
        <v>0</v>
      </c>
      <c r="V15" s="87">
        <v>0</v>
      </c>
      <c r="W15" s="87">
        <v>0</v>
      </c>
      <c r="X15" s="87">
        <v>0</v>
      </c>
      <c r="Y15" s="87">
        <v>0</v>
      </c>
      <c r="Z15" s="87">
        <v>0</v>
      </c>
      <c r="AA15" s="87">
        <v>0</v>
      </c>
      <c r="AB15" s="71">
        <f t="shared" si="0"/>
        <v>2</v>
      </c>
      <c r="AC15" s="71">
        <f t="shared" si="1"/>
        <v>2</v>
      </c>
      <c r="AD15" s="71">
        <f t="shared" si="2"/>
        <v>2</v>
      </c>
      <c r="AE15" s="71">
        <f t="shared" si="3"/>
        <v>2</v>
      </c>
      <c r="AF15" s="108"/>
    </row>
    <row r="16" spans="1:32" s="105" customFormat="1" ht="15.75" hidden="1" customHeight="1" x14ac:dyDescent="0.2">
      <c r="A16" s="14" t="s">
        <v>940</v>
      </c>
      <c r="B16" s="13" t="s">
        <v>939</v>
      </c>
      <c r="C16" s="16" t="s">
        <v>938</v>
      </c>
      <c r="D16" s="15" t="s">
        <v>937</v>
      </c>
      <c r="E16" s="9">
        <v>40260</v>
      </c>
      <c r="F16" s="30"/>
      <c r="G16" s="30" t="s">
        <v>1184</v>
      </c>
      <c r="H16" s="30" t="s">
        <v>1065</v>
      </c>
      <c r="I16" s="30" t="s">
        <v>1065</v>
      </c>
      <c r="J16" s="173"/>
      <c r="K16" s="87" t="s">
        <v>9</v>
      </c>
      <c r="L16" s="87">
        <v>0</v>
      </c>
      <c r="M16" s="87">
        <v>0</v>
      </c>
      <c r="N16" s="87" t="s">
        <v>285</v>
      </c>
      <c r="O16" s="87">
        <v>1</v>
      </c>
      <c r="P16" s="87" t="s">
        <v>285</v>
      </c>
      <c r="Q16" s="87">
        <v>1</v>
      </c>
      <c r="R16" s="87" t="s">
        <v>285</v>
      </c>
      <c r="S16" s="87">
        <v>1</v>
      </c>
      <c r="T16" s="87">
        <v>0</v>
      </c>
      <c r="U16" s="87">
        <v>0</v>
      </c>
      <c r="V16" s="87">
        <v>0</v>
      </c>
      <c r="W16" s="87">
        <v>0</v>
      </c>
      <c r="X16" s="87">
        <v>0</v>
      </c>
      <c r="Y16" s="87">
        <v>0</v>
      </c>
      <c r="Z16" s="87">
        <v>0</v>
      </c>
      <c r="AA16" s="87">
        <v>0</v>
      </c>
      <c r="AB16" s="71">
        <f t="shared" si="0"/>
        <v>2</v>
      </c>
      <c r="AC16" s="71">
        <f t="shared" si="1"/>
        <v>2</v>
      </c>
      <c r="AD16" s="71">
        <f t="shared" si="2"/>
        <v>2</v>
      </c>
      <c r="AE16" s="71">
        <f t="shared" si="3"/>
        <v>2</v>
      </c>
      <c r="AF16" s="108"/>
    </row>
    <row r="17" spans="1:1324" s="105" customFormat="1" ht="15.75" hidden="1" customHeight="1" x14ac:dyDescent="0.2">
      <c r="A17" s="13" t="s">
        <v>936</v>
      </c>
      <c r="B17" s="13" t="s">
        <v>931</v>
      </c>
      <c r="C17" s="12" t="s">
        <v>930</v>
      </c>
      <c r="D17" s="19" t="s">
        <v>217</v>
      </c>
      <c r="E17" s="9">
        <v>38492</v>
      </c>
      <c r="F17" s="30"/>
      <c r="G17" s="30" t="s">
        <v>1184</v>
      </c>
      <c r="H17" s="30">
        <v>42005</v>
      </c>
      <c r="I17" s="30" t="s">
        <v>1065</v>
      </c>
      <c r="J17" s="173"/>
      <c r="K17" s="87">
        <v>1</v>
      </c>
      <c r="L17" s="87">
        <v>1</v>
      </c>
      <c r="M17" s="87">
        <v>1</v>
      </c>
      <c r="N17" s="87">
        <v>1</v>
      </c>
      <c r="O17" s="87">
        <v>1</v>
      </c>
      <c r="P17" s="87">
        <v>1</v>
      </c>
      <c r="Q17" s="87">
        <v>1</v>
      </c>
      <c r="R17" s="87">
        <v>1</v>
      </c>
      <c r="S17" s="87">
        <v>1</v>
      </c>
      <c r="T17" s="87">
        <v>1</v>
      </c>
      <c r="U17" s="87">
        <v>1</v>
      </c>
      <c r="V17" s="87">
        <v>1</v>
      </c>
      <c r="W17" s="87">
        <v>0</v>
      </c>
      <c r="X17" s="87">
        <v>0</v>
      </c>
      <c r="Y17" s="87">
        <v>0</v>
      </c>
      <c r="Z17" s="87">
        <v>1</v>
      </c>
      <c r="AA17" s="87">
        <v>1</v>
      </c>
      <c r="AB17" s="71">
        <f t="shared" si="0"/>
        <v>2</v>
      </c>
      <c r="AC17" s="71">
        <f t="shared" si="1"/>
        <v>2</v>
      </c>
      <c r="AD17" s="71">
        <f t="shared" si="2"/>
        <v>2</v>
      </c>
      <c r="AE17" s="71">
        <f t="shared" si="3"/>
        <v>2</v>
      </c>
      <c r="AF17" s="108" t="s">
        <v>2202</v>
      </c>
    </row>
    <row r="18" spans="1:1324" s="105" customFormat="1" ht="15.75" hidden="1" customHeight="1" x14ac:dyDescent="0.2">
      <c r="A18" s="13" t="s">
        <v>935</v>
      </c>
      <c r="B18" s="13" t="s">
        <v>931</v>
      </c>
      <c r="C18" s="12" t="s">
        <v>930</v>
      </c>
      <c r="D18" s="19" t="s">
        <v>534</v>
      </c>
      <c r="E18" s="9">
        <v>39345</v>
      </c>
      <c r="F18" s="30"/>
      <c r="G18" s="30" t="s">
        <v>1184</v>
      </c>
      <c r="H18" s="30">
        <v>42005</v>
      </c>
      <c r="I18" s="30" t="s">
        <v>1065</v>
      </c>
      <c r="J18" s="173"/>
      <c r="K18" s="87">
        <v>1</v>
      </c>
      <c r="L18" s="87">
        <v>1</v>
      </c>
      <c r="M18" s="87">
        <v>1</v>
      </c>
      <c r="N18" s="87">
        <v>1</v>
      </c>
      <c r="O18" s="87">
        <v>1</v>
      </c>
      <c r="P18" s="87">
        <v>1</v>
      </c>
      <c r="Q18" s="87">
        <v>1</v>
      </c>
      <c r="R18" s="87">
        <v>1</v>
      </c>
      <c r="S18" s="87">
        <v>1</v>
      </c>
      <c r="T18" s="87">
        <v>1</v>
      </c>
      <c r="U18" s="87">
        <v>1</v>
      </c>
      <c r="V18" s="87">
        <v>1</v>
      </c>
      <c r="W18" s="87">
        <v>0</v>
      </c>
      <c r="X18" s="87">
        <v>0</v>
      </c>
      <c r="Y18" s="87">
        <v>0</v>
      </c>
      <c r="Z18" s="87">
        <v>1</v>
      </c>
      <c r="AA18" s="87">
        <v>1</v>
      </c>
      <c r="AB18" s="71">
        <f t="shared" si="0"/>
        <v>2</v>
      </c>
      <c r="AC18" s="71">
        <f t="shared" si="1"/>
        <v>2</v>
      </c>
      <c r="AD18" s="71">
        <f t="shared" si="2"/>
        <v>2</v>
      </c>
      <c r="AE18" s="71">
        <f t="shared" si="3"/>
        <v>2</v>
      </c>
      <c r="AF18" s="108"/>
    </row>
    <row r="19" spans="1:1324" s="105" customFormat="1" ht="15.75" hidden="1" customHeight="1" x14ac:dyDescent="0.2">
      <c r="A19" s="13" t="s">
        <v>934</v>
      </c>
      <c r="B19" s="13" t="s">
        <v>931</v>
      </c>
      <c r="C19" s="12" t="s">
        <v>930</v>
      </c>
      <c r="D19" s="19" t="s">
        <v>933</v>
      </c>
      <c r="E19" s="9">
        <v>39407</v>
      </c>
      <c r="F19" s="30"/>
      <c r="G19" s="30" t="s">
        <v>1184</v>
      </c>
      <c r="H19" s="30">
        <v>42005</v>
      </c>
      <c r="I19" s="30" t="s">
        <v>1065</v>
      </c>
      <c r="J19" s="173"/>
      <c r="K19" s="87">
        <v>1</v>
      </c>
      <c r="L19" s="87">
        <v>1</v>
      </c>
      <c r="M19" s="87">
        <v>1</v>
      </c>
      <c r="N19" s="87">
        <v>1</v>
      </c>
      <c r="O19" s="87">
        <v>1</v>
      </c>
      <c r="P19" s="87">
        <v>1</v>
      </c>
      <c r="Q19" s="87">
        <v>1</v>
      </c>
      <c r="R19" s="87">
        <v>1</v>
      </c>
      <c r="S19" s="87">
        <v>1</v>
      </c>
      <c r="T19" s="87">
        <v>1</v>
      </c>
      <c r="U19" s="87">
        <v>1</v>
      </c>
      <c r="V19" s="87">
        <v>1</v>
      </c>
      <c r="W19" s="87">
        <v>0</v>
      </c>
      <c r="X19" s="87">
        <v>0</v>
      </c>
      <c r="Y19" s="87">
        <v>0</v>
      </c>
      <c r="Z19" s="87">
        <v>1</v>
      </c>
      <c r="AA19" s="87">
        <v>1</v>
      </c>
      <c r="AB19" s="71">
        <f t="shared" si="0"/>
        <v>2</v>
      </c>
      <c r="AC19" s="71">
        <f t="shared" si="1"/>
        <v>2</v>
      </c>
      <c r="AD19" s="71">
        <f t="shared" si="2"/>
        <v>2</v>
      </c>
      <c r="AE19" s="71">
        <f t="shared" si="3"/>
        <v>2</v>
      </c>
      <c r="AF19" s="108"/>
      <c r="AH19" s="131"/>
      <c r="AI19" s="131"/>
      <c r="AJ19" s="131"/>
      <c r="AK19" s="131"/>
      <c r="AL19" s="131"/>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131"/>
      <c r="BO19" s="131"/>
      <c r="BP19" s="131"/>
      <c r="BQ19" s="131"/>
      <c r="BR19" s="131"/>
      <c r="BS19" s="131"/>
      <c r="BT19" s="131"/>
      <c r="BU19" s="131"/>
      <c r="BV19" s="131"/>
      <c r="BW19" s="131"/>
      <c r="BX19" s="131"/>
      <c r="BY19" s="131"/>
      <c r="BZ19" s="131"/>
      <c r="CA19" s="131"/>
      <c r="CB19" s="131"/>
      <c r="CC19" s="131"/>
      <c r="CD19" s="131"/>
      <c r="CE19" s="131"/>
      <c r="CF19" s="131"/>
      <c r="CG19" s="131"/>
      <c r="CH19" s="131"/>
      <c r="CI19" s="131"/>
      <c r="CJ19" s="131"/>
      <c r="CK19" s="131"/>
      <c r="CL19" s="131"/>
      <c r="CM19" s="131"/>
      <c r="CN19" s="131"/>
      <c r="CO19" s="131"/>
      <c r="CP19" s="131"/>
      <c r="CQ19" s="131"/>
      <c r="CR19" s="131"/>
      <c r="CS19" s="131"/>
      <c r="CT19" s="131"/>
      <c r="CU19" s="131"/>
      <c r="CV19" s="131"/>
      <c r="CW19" s="131"/>
      <c r="CX19" s="131"/>
      <c r="CY19" s="131"/>
      <c r="CZ19" s="131"/>
      <c r="DA19" s="131"/>
      <c r="DB19" s="131"/>
      <c r="DC19" s="131"/>
      <c r="DD19" s="131"/>
      <c r="DE19" s="131"/>
      <c r="DF19" s="131"/>
      <c r="DG19" s="131"/>
      <c r="DH19" s="131"/>
      <c r="DI19" s="131"/>
      <c r="DJ19" s="131"/>
      <c r="DK19" s="131"/>
      <c r="DL19" s="131"/>
      <c r="DM19" s="131"/>
      <c r="DN19" s="131"/>
      <c r="DO19" s="131"/>
      <c r="DP19" s="131"/>
      <c r="DQ19" s="131"/>
      <c r="DR19" s="131"/>
      <c r="DS19" s="131"/>
      <c r="DT19" s="131"/>
      <c r="DU19" s="131"/>
      <c r="DV19" s="131"/>
      <c r="DW19" s="131"/>
      <c r="DX19" s="131"/>
      <c r="DY19" s="131"/>
      <c r="DZ19" s="131"/>
      <c r="EA19" s="131"/>
      <c r="EB19" s="131"/>
      <c r="EC19" s="131"/>
      <c r="ED19" s="131"/>
      <c r="EE19" s="131"/>
      <c r="EF19" s="131"/>
      <c r="EG19" s="131"/>
      <c r="EH19" s="131"/>
      <c r="EI19" s="131"/>
      <c r="EJ19" s="131"/>
      <c r="EK19" s="131"/>
      <c r="EL19" s="131"/>
      <c r="EM19" s="131"/>
      <c r="EN19" s="131"/>
      <c r="EO19" s="131"/>
      <c r="EP19" s="131"/>
      <c r="EQ19" s="131"/>
      <c r="ER19" s="131"/>
      <c r="ES19" s="131"/>
      <c r="ET19" s="131"/>
      <c r="EU19" s="131"/>
      <c r="EV19" s="131"/>
      <c r="EW19" s="131"/>
      <c r="EX19" s="131"/>
      <c r="EY19" s="131"/>
      <c r="EZ19" s="131"/>
      <c r="FA19" s="131"/>
      <c r="FB19" s="131"/>
      <c r="FC19" s="131"/>
      <c r="FD19" s="131"/>
      <c r="FE19" s="131"/>
      <c r="FF19" s="131"/>
      <c r="FG19" s="131"/>
      <c r="FH19" s="131"/>
      <c r="FI19" s="131"/>
      <c r="FJ19" s="131"/>
      <c r="FK19" s="131"/>
      <c r="FL19" s="131"/>
      <c r="FM19" s="131"/>
      <c r="FN19" s="131"/>
      <c r="FO19" s="131"/>
      <c r="FP19" s="131"/>
      <c r="FQ19" s="131"/>
      <c r="FR19" s="131"/>
      <c r="FS19" s="131"/>
      <c r="FT19" s="131"/>
      <c r="FU19" s="131"/>
      <c r="FV19" s="131"/>
      <c r="FW19" s="131"/>
      <c r="FX19" s="131"/>
      <c r="FY19" s="131"/>
      <c r="FZ19" s="131"/>
      <c r="GA19" s="131"/>
      <c r="GB19" s="131"/>
      <c r="GC19" s="131"/>
      <c r="GD19" s="131"/>
      <c r="GE19" s="131"/>
      <c r="GF19" s="131"/>
      <c r="GG19" s="131"/>
      <c r="GH19" s="131"/>
      <c r="GI19" s="131"/>
      <c r="GJ19" s="131"/>
      <c r="GK19" s="131"/>
      <c r="GL19" s="131"/>
      <c r="GM19" s="131"/>
      <c r="GN19" s="131"/>
      <c r="GO19" s="131"/>
      <c r="GP19" s="131"/>
      <c r="GQ19" s="131"/>
      <c r="GR19" s="131"/>
      <c r="GS19" s="131"/>
      <c r="GT19" s="131"/>
      <c r="GU19" s="131"/>
      <c r="GV19" s="131"/>
      <c r="GW19" s="131"/>
      <c r="GX19" s="131"/>
      <c r="GY19" s="131"/>
      <c r="GZ19" s="131"/>
      <c r="HA19" s="131"/>
      <c r="HB19" s="131"/>
      <c r="HC19" s="131"/>
      <c r="HD19" s="131"/>
      <c r="HE19" s="131"/>
      <c r="HF19" s="131"/>
      <c r="HG19" s="131"/>
      <c r="HH19" s="131"/>
      <c r="HI19" s="131"/>
      <c r="HJ19" s="131"/>
      <c r="HK19" s="131"/>
      <c r="HL19" s="131"/>
      <c r="HM19" s="131"/>
      <c r="HN19" s="131"/>
      <c r="HO19" s="131"/>
      <c r="HP19" s="131"/>
      <c r="HQ19" s="131"/>
      <c r="HR19" s="131"/>
      <c r="HS19" s="131"/>
      <c r="HT19" s="131"/>
      <c r="HU19" s="131"/>
      <c r="HV19" s="131"/>
      <c r="HW19" s="131"/>
      <c r="HX19" s="131"/>
      <c r="HY19" s="131"/>
      <c r="HZ19" s="131"/>
      <c r="IA19" s="131"/>
      <c r="IB19" s="131"/>
      <c r="IC19" s="131"/>
      <c r="ID19" s="131"/>
      <c r="IE19" s="131"/>
      <c r="IF19" s="131"/>
      <c r="IG19" s="131"/>
      <c r="IH19" s="131"/>
      <c r="II19" s="131"/>
      <c r="IJ19" s="131"/>
      <c r="IK19" s="131"/>
      <c r="IL19" s="131"/>
      <c r="IM19" s="131"/>
      <c r="IN19" s="131"/>
      <c r="IO19" s="131"/>
      <c r="IP19" s="131"/>
      <c r="IQ19" s="131"/>
      <c r="IR19" s="131"/>
      <c r="IS19" s="131"/>
      <c r="IT19" s="131"/>
      <c r="IU19" s="131"/>
      <c r="IV19" s="131"/>
      <c r="IW19" s="131"/>
      <c r="IX19" s="131"/>
      <c r="IY19" s="131"/>
      <c r="IZ19" s="131"/>
      <c r="JA19" s="131"/>
      <c r="JB19" s="131"/>
      <c r="JC19" s="131"/>
      <c r="JD19" s="131"/>
      <c r="JE19" s="131"/>
      <c r="JF19" s="131"/>
      <c r="JG19" s="131"/>
      <c r="JH19" s="131"/>
      <c r="JI19" s="131"/>
      <c r="JJ19" s="131"/>
      <c r="JK19" s="131"/>
      <c r="JL19" s="131"/>
      <c r="JM19" s="131"/>
      <c r="JN19" s="131"/>
      <c r="JO19" s="131"/>
      <c r="JP19" s="131"/>
      <c r="JQ19" s="131"/>
      <c r="JR19" s="131"/>
      <c r="JS19" s="131"/>
      <c r="JT19" s="131"/>
      <c r="JU19" s="131"/>
      <c r="JV19" s="131"/>
      <c r="JW19" s="131"/>
      <c r="JX19" s="131"/>
      <c r="JY19" s="131"/>
      <c r="JZ19" s="131"/>
      <c r="KA19" s="131"/>
      <c r="KB19" s="131"/>
      <c r="KC19" s="131"/>
      <c r="KD19" s="131"/>
      <c r="KE19" s="131"/>
      <c r="KF19" s="131"/>
      <c r="KG19" s="131"/>
      <c r="KH19" s="131"/>
      <c r="KI19" s="131"/>
      <c r="KJ19" s="131"/>
      <c r="KK19" s="131"/>
      <c r="KL19" s="131"/>
      <c r="KM19" s="131"/>
      <c r="KN19" s="131"/>
      <c r="KO19" s="131"/>
      <c r="KP19" s="131"/>
      <c r="KQ19" s="131"/>
      <c r="KR19" s="131"/>
      <c r="KS19" s="131"/>
      <c r="KT19" s="131"/>
      <c r="KU19" s="131"/>
      <c r="KV19" s="131"/>
      <c r="KW19" s="131"/>
      <c r="KX19" s="131"/>
      <c r="KY19" s="131"/>
      <c r="KZ19" s="131"/>
      <c r="LA19" s="131"/>
      <c r="LB19" s="131"/>
      <c r="LC19" s="131"/>
      <c r="LD19" s="131"/>
      <c r="LE19" s="131"/>
      <c r="LF19" s="131"/>
      <c r="LG19" s="131"/>
      <c r="LH19" s="131"/>
      <c r="LI19" s="131"/>
      <c r="LJ19" s="131"/>
      <c r="LK19" s="131"/>
      <c r="LL19" s="131"/>
      <c r="LM19" s="131"/>
      <c r="LN19" s="131"/>
      <c r="LO19" s="131"/>
      <c r="LP19" s="131"/>
      <c r="LQ19" s="131"/>
      <c r="LR19" s="131"/>
      <c r="LS19" s="131"/>
      <c r="LT19" s="131"/>
      <c r="LU19" s="131"/>
      <c r="LV19" s="131"/>
      <c r="LW19" s="131"/>
      <c r="LX19" s="131"/>
      <c r="LY19" s="131"/>
      <c r="LZ19" s="131"/>
      <c r="MA19" s="131"/>
      <c r="MB19" s="131"/>
      <c r="MC19" s="131"/>
      <c r="MD19" s="131"/>
      <c r="ME19" s="131"/>
      <c r="MF19" s="131"/>
      <c r="MG19" s="131"/>
      <c r="MH19" s="131"/>
      <c r="MI19" s="131"/>
      <c r="MJ19" s="131"/>
      <c r="MK19" s="131"/>
      <c r="ML19" s="131"/>
      <c r="MM19" s="131"/>
      <c r="MN19" s="131"/>
      <c r="MO19" s="131"/>
      <c r="MP19" s="131"/>
      <c r="MQ19" s="131"/>
      <c r="MR19" s="131"/>
      <c r="MS19" s="131"/>
      <c r="MT19" s="131"/>
      <c r="MU19" s="131"/>
      <c r="MV19" s="131"/>
      <c r="MW19" s="131"/>
      <c r="MX19" s="131"/>
      <c r="MY19" s="131"/>
      <c r="MZ19" s="131"/>
      <c r="NA19" s="131"/>
      <c r="NB19" s="131"/>
      <c r="NC19" s="131"/>
      <c r="ND19" s="131"/>
      <c r="NE19" s="131"/>
      <c r="NF19" s="131"/>
      <c r="NG19" s="131"/>
      <c r="NH19" s="131"/>
      <c r="NI19" s="131"/>
      <c r="NJ19" s="131"/>
      <c r="NK19" s="131"/>
      <c r="NL19" s="131"/>
      <c r="NM19" s="131"/>
      <c r="NN19" s="131"/>
      <c r="NO19" s="131"/>
      <c r="NP19" s="131"/>
      <c r="NQ19" s="131"/>
      <c r="NR19" s="131"/>
      <c r="NS19" s="131"/>
      <c r="NT19" s="131"/>
      <c r="NU19" s="131"/>
      <c r="NV19" s="131"/>
      <c r="NW19" s="131"/>
      <c r="NX19" s="131"/>
      <c r="NY19" s="131"/>
      <c r="NZ19" s="131"/>
      <c r="OA19" s="131"/>
      <c r="OB19" s="131"/>
      <c r="OC19" s="131"/>
      <c r="OD19" s="131"/>
      <c r="OE19" s="131"/>
      <c r="OF19" s="131"/>
      <c r="OG19" s="131"/>
      <c r="OH19" s="131"/>
      <c r="OI19" s="131"/>
      <c r="OJ19" s="131"/>
      <c r="OK19" s="131"/>
      <c r="OL19" s="131"/>
      <c r="OM19" s="131"/>
      <c r="ON19" s="131"/>
      <c r="OO19" s="131"/>
      <c r="OP19" s="131"/>
      <c r="OQ19" s="131"/>
      <c r="OR19" s="131"/>
      <c r="OS19" s="131"/>
      <c r="OT19" s="131"/>
      <c r="OU19" s="131"/>
      <c r="OV19" s="131"/>
      <c r="OW19" s="131"/>
      <c r="OX19" s="131"/>
      <c r="OY19" s="131"/>
      <c r="OZ19" s="131"/>
      <c r="PA19" s="131"/>
      <c r="PB19" s="131"/>
      <c r="PC19" s="131"/>
      <c r="PD19" s="131"/>
      <c r="PE19" s="131"/>
      <c r="PF19" s="131"/>
      <c r="PG19" s="131"/>
      <c r="PH19" s="131"/>
      <c r="PI19" s="131"/>
      <c r="PJ19" s="131"/>
      <c r="PK19" s="131"/>
      <c r="PL19" s="131"/>
      <c r="PM19" s="131"/>
      <c r="PN19" s="131"/>
      <c r="PO19" s="131"/>
      <c r="PP19" s="131"/>
      <c r="PQ19" s="131"/>
      <c r="PR19" s="131"/>
      <c r="PS19" s="131"/>
      <c r="PT19" s="131"/>
      <c r="PU19" s="131"/>
      <c r="PV19" s="131"/>
      <c r="PW19" s="131"/>
      <c r="PX19" s="131"/>
      <c r="PY19" s="131"/>
      <c r="PZ19" s="131"/>
      <c r="QA19" s="131"/>
      <c r="QB19" s="131"/>
      <c r="QC19" s="131"/>
      <c r="QD19" s="131"/>
      <c r="QE19" s="131"/>
      <c r="QF19" s="131"/>
      <c r="QG19" s="131"/>
      <c r="QH19" s="131"/>
      <c r="QI19" s="131"/>
      <c r="QJ19" s="131"/>
      <c r="QK19" s="131"/>
      <c r="QL19" s="131"/>
      <c r="QM19" s="131"/>
      <c r="QN19" s="131"/>
      <c r="QO19" s="131"/>
      <c r="QP19" s="131"/>
      <c r="QQ19" s="131"/>
      <c r="QR19" s="131"/>
      <c r="QS19" s="131"/>
      <c r="QT19" s="131"/>
      <c r="QU19" s="131"/>
      <c r="QV19" s="131"/>
      <c r="QW19" s="131"/>
      <c r="QX19" s="131"/>
      <c r="QY19" s="131"/>
      <c r="QZ19" s="131"/>
      <c r="RA19" s="131"/>
      <c r="RB19" s="131"/>
      <c r="RC19" s="131"/>
      <c r="RD19" s="131"/>
      <c r="RE19" s="131"/>
      <c r="RF19" s="131"/>
      <c r="RG19" s="131"/>
      <c r="RH19" s="131"/>
      <c r="RI19" s="131"/>
      <c r="RJ19" s="131"/>
      <c r="RK19" s="131"/>
      <c r="RL19" s="131"/>
      <c r="RM19" s="131"/>
      <c r="RN19" s="131"/>
      <c r="RO19" s="131"/>
      <c r="RP19" s="131"/>
      <c r="RQ19" s="131"/>
      <c r="RR19" s="131"/>
      <c r="RS19" s="131"/>
      <c r="RT19" s="131"/>
      <c r="RU19" s="131"/>
      <c r="RV19" s="131"/>
      <c r="RW19" s="131"/>
      <c r="RX19" s="131"/>
      <c r="RY19" s="131"/>
      <c r="RZ19" s="131"/>
      <c r="SA19" s="131"/>
      <c r="SB19" s="131"/>
      <c r="SC19" s="131"/>
      <c r="SD19" s="131"/>
      <c r="SE19" s="131"/>
      <c r="SF19" s="131"/>
      <c r="SG19" s="131"/>
      <c r="SH19" s="131"/>
      <c r="SI19" s="131"/>
      <c r="SJ19" s="131"/>
      <c r="SK19" s="131"/>
      <c r="SL19" s="131"/>
      <c r="SM19" s="131"/>
      <c r="SN19" s="131"/>
      <c r="SO19" s="131"/>
      <c r="SP19" s="131"/>
      <c r="SQ19" s="131"/>
      <c r="SR19" s="131"/>
      <c r="SS19" s="131"/>
      <c r="ST19" s="131"/>
      <c r="SU19" s="131"/>
      <c r="SV19" s="131"/>
      <c r="SW19" s="131"/>
      <c r="SX19" s="131"/>
      <c r="SY19" s="131"/>
      <c r="SZ19" s="131"/>
      <c r="TA19" s="131"/>
      <c r="TB19" s="131"/>
      <c r="TC19" s="131"/>
      <c r="TD19" s="131"/>
      <c r="TE19" s="131"/>
      <c r="TF19" s="131"/>
      <c r="TG19" s="131"/>
      <c r="TH19" s="131"/>
      <c r="TI19" s="131"/>
      <c r="TJ19" s="131"/>
      <c r="TK19" s="131"/>
      <c r="TL19" s="131"/>
      <c r="TM19" s="131"/>
      <c r="TN19" s="131"/>
      <c r="TO19" s="131"/>
      <c r="TP19" s="131"/>
      <c r="TQ19" s="131"/>
      <c r="TR19" s="131"/>
      <c r="TS19" s="131"/>
      <c r="TT19" s="131"/>
      <c r="TU19" s="131"/>
      <c r="TV19" s="131"/>
      <c r="TW19" s="131"/>
      <c r="TX19" s="131"/>
      <c r="TY19" s="131"/>
      <c r="TZ19" s="131"/>
      <c r="UA19" s="131"/>
      <c r="UB19" s="131"/>
      <c r="UC19" s="131"/>
      <c r="UD19" s="131"/>
      <c r="UE19" s="131"/>
      <c r="UF19" s="131"/>
      <c r="UG19" s="131"/>
      <c r="UH19" s="131"/>
      <c r="UI19" s="131"/>
      <c r="UJ19" s="131"/>
      <c r="UK19" s="131"/>
      <c r="UL19" s="131"/>
      <c r="UM19" s="131"/>
      <c r="UN19" s="131"/>
      <c r="UO19" s="131"/>
      <c r="UP19" s="131"/>
      <c r="UQ19" s="131"/>
      <c r="UR19" s="131"/>
      <c r="US19" s="131"/>
      <c r="UT19" s="131"/>
      <c r="UU19" s="131"/>
      <c r="UV19" s="131"/>
      <c r="UW19" s="131"/>
      <c r="UX19" s="131"/>
      <c r="UY19" s="131"/>
      <c r="UZ19" s="131"/>
      <c r="VA19" s="131"/>
      <c r="VB19" s="131"/>
      <c r="VC19" s="131"/>
      <c r="VD19" s="131"/>
      <c r="VE19" s="131"/>
      <c r="VF19" s="131"/>
      <c r="VG19" s="131"/>
      <c r="VH19" s="131"/>
      <c r="VI19" s="131"/>
      <c r="VJ19" s="131"/>
      <c r="VK19" s="131"/>
      <c r="VL19" s="131"/>
      <c r="VM19" s="131"/>
      <c r="VN19" s="131"/>
      <c r="VO19" s="131"/>
      <c r="VP19" s="131"/>
      <c r="VQ19" s="131"/>
      <c r="VR19" s="131"/>
      <c r="VS19" s="131"/>
      <c r="VT19" s="131"/>
      <c r="VU19" s="131"/>
      <c r="VV19" s="131"/>
      <c r="VW19" s="131"/>
      <c r="VX19" s="131"/>
      <c r="VY19" s="131"/>
      <c r="VZ19" s="131"/>
      <c r="WA19" s="131"/>
      <c r="WB19" s="131"/>
      <c r="WC19" s="131"/>
      <c r="WD19" s="131"/>
      <c r="WE19" s="131"/>
      <c r="WF19" s="131"/>
      <c r="WG19" s="131"/>
      <c r="WH19" s="131"/>
      <c r="WI19" s="131"/>
      <c r="WJ19" s="131"/>
      <c r="WK19" s="131"/>
      <c r="WL19" s="131"/>
      <c r="WM19" s="131"/>
      <c r="WN19" s="131"/>
      <c r="WO19" s="131"/>
      <c r="WP19" s="131"/>
      <c r="WQ19" s="131"/>
      <c r="WR19" s="131"/>
      <c r="WS19" s="131"/>
      <c r="WT19" s="131"/>
      <c r="WU19" s="131"/>
      <c r="WV19" s="131"/>
      <c r="WW19" s="131"/>
      <c r="WX19" s="131"/>
      <c r="WY19" s="131"/>
      <c r="WZ19" s="131"/>
      <c r="XA19" s="131"/>
      <c r="XB19" s="131"/>
      <c r="XC19" s="131"/>
      <c r="XD19" s="131"/>
      <c r="XE19" s="131"/>
      <c r="XF19" s="131"/>
      <c r="XG19" s="131"/>
      <c r="XH19" s="131"/>
      <c r="XI19" s="131"/>
      <c r="XJ19" s="131"/>
      <c r="XK19" s="131"/>
      <c r="XL19" s="131"/>
      <c r="XM19" s="131"/>
      <c r="XN19" s="131"/>
      <c r="XO19" s="131"/>
      <c r="XP19" s="131"/>
      <c r="XQ19" s="131"/>
      <c r="XR19" s="131"/>
      <c r="XS19" s="131"/>
      <c r="XT19" s="131"/>
      <c r="XU19" s="131"/>
      <c r="XV19" s="131"/>
      <c r="XW19" s="131"/>
      <c r="XX19" s="131"/>
      <c r="XY19" s="131"/>
      <c r="XZ19" s="131"/>
      <c r="YA19" s="131"/>
      <c r="YB19" s="131"/>
      <c r="YC19" s="131"/>
      <c r="YD19" s="131"/>
      <c r="YE19" s="131"/>
      <c r="YF19" s="131"/>
      <c r="YG19" s="131"/>
      <c r="YH19" s="131"/>
      <c r="YI19" s="131"/>
      <c r="YJ19" s="131"/>
      <c r="YK19" s="131"/>
      <c r="YL19" s="131"/>
      <c r="YM19" s="131"/>
      <c r="YN19" s="131"/>
      <c r="YO19" s="131"/>
      <c r="YP19" s="131"/>
      <c r="YQ19" s="131"/>
      <c r="YR19" s="131"/>
      <c r="YS19" s="131"/>
      <c r="YT19" s="131"/>
      <c r="YU19" s="131"/>
      <c r="YV19" s="131"/>
      <c r="YW19" s="131"/>
      <c r="YX19" s="131"/>
      <c r="YY19" s="131"/>
      <c r="YZ19" s="131"/>
      <c r="ZA19" s="131"/>
      <c r="ZB19" s="131"/>
      <c r="ZC19" s="131"/>
      <c r="ZD19" s="131"/>
      <c r="ZE19" s="131"/>
      <c r="ZF19" s="131"/>
      <c r="ZG19" s="131"/>
      <c r="ZH19" s="131"/>
      <c r="ZI19" s="131"/>
      <c r="ZJ19" s="131"/>
      <c r="ZK19" s="131"/>
      <c r="ZL19" s="131"/>
      <c r="ZM19" s="131"/>
      <c r="ZN19" s="131"/>
      <c r="ZO19" s="131"/>
      <c r="ZP19" s="131"/>
      <c r="ZQ19" s="131"/>
      <c r="ZR19" s="131"/>
      <c r="ZS19" s="131"/>
      <c r="ZT19" s="131"/>
      <c r="ZU19" s="131"/>
      <c r="ZV19" s="131"/>
      <c r="ZW19" s="131"/>
      <c r="ZX19" s="131"/>
      <c r="ZY19" s="131"/>
      <c r="ZZ19" s="131"/>
      <c r="AAA19" s="131"/>
      <c r="AAB19" s="131"/>
      <c r="AAC19" s="131"/>
      <c r="AAD19" s="131"/>
      <c r="AAE19" s="131"/>
      <c r="AAF19" s="131"/>
      <c r="AAG19" s="131"/>
      <c r="AAH19" s="131"/>
      <c r="AAI19" s="131"/>
      <c r="AAJ19" s="131"/>
      <c r="AAK19" s="131"/>
      <c r="AAL19" s="131"/>
      <c r="AAM19" s="131"/>
      <c r="AAN19" s="131"/>
      <c r="AAO19" s="131"/>
      <c r="AAP19" s="131"/>
      <c r="AAQ19" s="131"/>
      <c r="AAR19" s="131"/>
      <c r="AAS19" s="131"/>
      <c r="AAT19" s="131"/>
      <c r="AAU19" s="131"/>
      <c r="AAV19" s="131"/>
      <c r="AAW19" s="131"/>
      <c r="AAX19" s="131"/>
      <c r="AAY19" s="131"/>
      <c r="AAZ19" s="131"/>
      <c r="ABA19" s="131"/>
      <c r="ABB19" s="131"/>
      <c r="ABC19" s="131"/>
      <c r="ABD19" s="131"/>
      <c r="ABE19" s="131"/>
      <c r="ABF19" s="131"/>
      <c r="ABG19" s="131"/>
      <c r="ABH19" s="131"/>
      <c r="ABI19" s="131"/>
      <c r="ABJ19" s="131"/>
      <c r="ABK19" s="131"/>
      <c r="ABL19" s="131"/>
      <c r="ABM19" s="131"/>
      <c r="ABN19" s="131"/>
      <c r="ABO19" s="131"/>
      <c r="ABP19" s="131"/>
      <c r="ABQ19" s="131"/>
      <c r="ABR19" s="131"/>
      <c r="ABS19" s="131"/>
      <c r="ABT19" s="131"/>
      <c r="ABU19" s="131"/>
      <c r="ABV19" s="131"/>
      <c r="ABW19" s="131"/>
      <c r="ABX19" s="131"/>
      <c r="ABY19" s="131"/>
      <c r="ABZ19" s="131"/>
      <c r="ACA19" s="131"/>
      <c r="ACB19" s="131"/>
      <c r="ACC19" s="131"/>
      <c r="ACD19" s="131"/>
      <c r="ACE19" s="131"/>
      <c r="ACF19" s="131"/>
      <c r="ACG19" s="131"/>
      <c r="ACH19" s="131"/>
      <c r="ACI19" s="131"/>
      <c r="ACJ19" s="131"/>
      <c r="ACK19" s="131"/>
      <c r="ACL19" s="131"/>
      <c r="ACM19" s="131"/>
      <c r="ACN19" s="131"/>
      <c r="ACO19" s="131"/>
      <c r="ACP19" s="131"/>
      <c r="ACQ19" s="131"/>
      <c r="ACR19" s="131"/>
      <c r="ACS19" s="131"/>
      <c r="ACT19" s="131"/>
      <c r="ACU19" s="131"/>
      <c r="ACV19" s="131"/>
      <c r="ACW19" s="131"/>
      <c r="ACX19" s="131"/>
      <c r="ACY19" s="131"/>
      <c r="ACZ19" s="131"/>
      <c r="ADA19" s="131"/>
      <c r="ADB19" s="131"/>
      <c r="ADC19" s="131"/>
      <c r="ADD19" s="131"/>
      <c r="ADE19" s="131"/>
      <c r="ADF19" s="131"/>
      <c r="ADG19" s="131"/>
      <c r="ADH19" s="131"/>
      <c r="ADI19" s="131"/>
      <c r="ADJ19" s="131"/>
      <c r="ADK19" s="131"/>
      <c r="ADL19" s="131"/>
      <c r="ADM19" s="131"/>
      <c r="ADN19" s="131"/>
      <c r="ADO19" s="131"/>
      <c r="ADP19" s="131"/>
      <c r="ADQ19" s="131"/>
      <c r="ADR19" s="131"/>
      <c r="ADS19" s="131"/>
      <c r="ADT19" s="131"/>
      <c r="ADU19" s="131"/>
      <c r="ADV19" s="131"/>
      <c r="ADW19" s="131"/>
      <c r="ADX19" s="131"/>
      <c r="ADY19" s="131"/>
      <c r="ADZ19" s="131"/>
      <c r="AEA19" s="131"/>
      <c r="AEB19" s="131"/>
      <c r="AEC19" s="131"/>
      <c r="AED19" s="131"/>
      <c r="AEE19" s="131"/>
      <c r="AEF19" s="131"/>
      <c r="AEG19" s="131"/>
      <c r="AEH19" s="131"/>
      <c r="AEI19" s="131"/>
      <c r="AEJ19" s="131"/>
      <c r="AEK19" s="131"/>
      <c r="AEL19" s="131"/>
      <c r="AEM19" s="131"/>
      <c r="AEN19" s="131"/>
      <c r="AEO19" s="131"/>
      <c r="AEP19" s="131"/>
      <c r="AEQ19" s="131"/>
      <c r="AER19" s="131"/>
      <c r="AES19" s="131"/>
      <c r="AET19" s="131"/>
      <c r="AEU19" s="131"/>
      <c r="AEV19" s="131"/>
      <c r="AEW19" s="131"/>
      <c r="AEX19" s="131"/>
      <c r="AEY19" s="131"/>
      <c r="AEZ19" s="131"/>
      <c r="AFA19" s="131"/>
      <c r="AFB19" s="131"/>
      <c r="AFC19" s="131"/>
      <c r="AFD19" s="131"/>
      <c r="AFE19" s="131"/>
      <c r="AFF19" s="131"/>
      <c r="AFG19" s="131"/>
      <c r="AFH19" s="131"/>
      <c r="AFI19" s="131"/>
      <c r="AFJ19" s="131"/>
      <c r="AFK19" s="131"/>
      <c r="AFL19" s="131"/>
      <c r="AFM19" s="131"/>
      <c r="AFN19" s="131"/>
      <c r="AFO19" s="131"/>
      <c r="AFP19" s="131"/>
      <c r="AFQ19" s="131"/>
      <c r="AFR19" s="131"/>
      <c r="AFS19" s="131"/>
      <c r="AFT19" s="131"/>
      <c r="AFU19" s="131"/>
      <c r="AFV19" s="131"/>
      <c r="AFW19" s="131"/>
      <c r="AFX19" s="131"/>
      <c r="AFY19" s="131"/>
      <c r="AFZ19" s="131"/>
      <c r="AGA19" s="131"/>
      <c r="AGB19" s="131"/>
      <c r="AGC19" s="131"/>
      <c r="AGD19" s="131"/>
      <c r="AGE19" s="131"/>
      <c r="AGF19" s="131"/>
      <c r="AGG19" s="131"/>
      <c r="AGH19" s="131"/>
      <c r="AGI19" s="131"/>
      <c r="AGJ19" s="131"/>
      <c r="AGK19" s="131"/>
      <c r="AGL19" s="131"/>
      <c r="AGM19" s="131"/>
      <c r="AGN19" s="131"/>
      <c r="AGO19" s="131"/>
      <c r="AGP19" s="131"/>
      <c r="AGQ19" s="131"/>
      <c r="AGR19" s="131"/>
      <c r="AGS19" s="131"/>
      <c r="AGT19" s="131"/>
      <c r="AGU19" s="131"/>
      <c r="AGV19" s="131"/>
      <c r="AGW19" s="131"/>
      <c r="AGX19" s="131"/>
      <c r="AGY19" s="131"/>
      <c r="AGZ19" s="131"/>
      <c r="AHA19" s="131"/>
      <c r="AHB19" s="131"/>
      <c r="AHC19" s="131"/>
      <c r="AHD19" s="131"/>
      <c r="AHE19" s="131"/>
      <c r="AHF19" s="131"/>
      <c r="AHG19" s="131"/>
      <c r="AHH19" s="131"/>
      <c r="AHI19" s="131"/>
      <c r="AHJ19" s="131"/>
      <c r="AHK19" s="131"/>
      <c r="AHL19" s="131"/>
      <c r="AHM19" s="131"/>
      <c r="AHN19" s="131"/>
      <c r="AHO19" s="131"/>
      <c r="AHP19" s="131"/>
      <c r="AHQ19" s="131"/>
      <c r="AHR19" s="131"/>
      <c r="AHS19" s="131"/>
      <c r="AHT19" s="131"/>
      <c r="AHU19" s="131"/>
      <c r="AHV19" s="131"/>
      <c r="AHW19" s="131"/>
      <c r="AHX19" s="131"/>
      <c r="AHY19" s="131"/>
      <c r="AHZ19" s="131"/>
      <c r="AIA19" s="131"/>
      <c r="AIB19" s="131"/>
      <c r="AIC19" s="131"/>
      <c r="AID19" s="131"/>
      <c r="AIE19" s="131"/>
      <c r="AIF19" s="131"/>
      <c r="AIG19" s="131"/>
      <c r="AIH19" s="131"/>
      <c r="AII19" s="131"/>
      <c r="AIJ19" s="131"/>
      <c r="AIK19" s="131"/>
      <c r="AIL19" s="131"/>
      <c r="AIM19" s="131"/>
      <c r="AIN19" s="131"/>
      <c r="AIO19" s="131"/>
      <c r="AIP19" s="131"/>
      <c r="AIQ19" s="131"/>
      <c r="AIR19" s="131"/>
      <c r="AIS19" s="131"/>
      <c r="AIT19" s="131"/>
      <c r="AIU19" s="131"/>
      <c r="AIV19" s="131"/>
      <c r="AIW19" s="131"/>
      <c r="AIX19" s="131"/>
      <c r="AIY19" s="131"/>
      <c r="AIZ19" s="131"/>
      <c r="AJA19" s="131"/>
      <c r="AJB19" s="131"/>
      <c r="AJC19" s="131"/>
      <c r="AJD19" s="131"/>
      <c r="AJE19" s="131"/>
      <c r="AJF19" s="131"/>
      <c r="AJG19" s="131"/>
      <c r="AJH19" s="131"/>
      <c r="AJI19" s="131"/>
      <c r="AJJ19" s="131"/>
      <c r="AJK19" s="131"/>
      <c r="AJL19" s="131"/>
      <c r="AJM19" s="131"/>
      <c r="AJN19" s="131"/>
      <c r="AJO19" s="131"/>
      <c r="AJP19" s="131"/>
      <c r="AJQ19" s="131"/>
      <c r="AJR19" s="131"/>
      <c r="AJS19" s="131"/>
      <c r="AJT19" s="131"/>
      <c r="AJU19" s="131"/>
      <c r="AJV19" s="131"/>
      <c r="AJW19" s="131"/>
      <c r="AJX19" s="131"/>
      <c r="AJY19" s="131"/>
      <c r="AJZ19" s="131"/>
      <c r="AKA19" s="131"/>
      <c r="AKB19" s="131"/>
      <c r="AKC19" s="131"/>
      <c r="AKD19" s="131"/>
      <c r="AKE19" s="131"/>
      <c r="AKF19" s="131"/>
      <c r="AKG19" s="131"/>
      <c r="AKH19" s="131"/>
      <c r="AKI19" s="131"/>
      <c r="AKJ19" s="131"/>
      <c r="AKK19" s="131"/>
      <c r="AKL19" s="131"/>
      <c r="AKM19" s="131"/>
      <c r="AKN19" s="131"/>
      <c r="AKO19" s="131"/>
      <c r="AKP19" s="131"/>
      <c r="AKQ19" s="131"/>
      <c r="AKR19" s="131"/>
      <c r="AKS19" s="131"/>
      <c r="AKT19" s="131"/>
      <c r="AKU19" s="131"/>
      <c r="AKV19" s="131"/>
      <c r="AKW19" s="131"/>
      <c r="AKX19" s="131"/>
      <c r="AKY19" s="131"/>
      <c r="AKZ19" s="131"/>
      <c r="ALA19" s="131"/>
      <c r="ALB19" s="131"/>
      <c r="ALC19" s="131"/>
      <c r="ALD19" s="131"/>
      <c r="ALE19" s="131"/>
      <c r="ALF19" s="131"/>
      <c r="ALG19" s="131"/>
      <c r="ALH19" s="131"/>
      <c r="ALI19" s="131"/>
      <c r="ALJ19" s="131"/>
      <c r="ALK19" s="131"/>
      <c r="ALL19" s="131"/>
      <c r="ALM19" s="131"/>
      <c r="ALN19" s="131"/>
      <c r="ALO19" s="131"/>
      <c r="ALP19" s="131"/>
      <c r="ALQ19" s="131"/>
      <c r="ALR19" s="131"/>
      <c r="ALS19" s="131"/>
      <c r="ALT19" s="131"/>
      <c r="ALU19" s="131"/>
      <c r="ALV19" s="131"/>
      <c r="ALW19" s="131"/>
      <c r="ALX19" s="131"/>
      <c r="ALY19" s="131"/>
      <c r="ALZ19" s="131"/>
      <c r="AMA19" s="131"/>
      <c r="AMB19" s="131"/>
      <c r="AMC19" s="131"/>
      <c r="AMD19" s="131"/>
      <c r="AME19" s="131"/>
      <c r="AMF19" s="131"/>
      <c r="AMG19" s="131"/>
      <c r="AMH19" s="131"/>
      <c r="AMI19" s="131"/>
      <c r="AMJ19" s="131"/>
      <c r="AMK19" s="131"/>
      <c r="AML19" s="131"/>
      <c r="AMM19" s="131"/>
      <c r="AMN19" s="131"/>
      <c r="AMO19" s="131"/>
      <c r="AMP19" s="131"/>
      <c r="AMQ19" s="131"/>
      <c r="AMR19" s="131"/>
      <c r="AMS19" s="131"/>
      <c r="AMT19" s="131"/>
      <c r="AMU19" s="131"/>
      <c r="AMV19" s="131"/>
      <c r="AMW19" s="131"/>
      <c r="AMX19" s="131"/>
      <c r="AMY19" s="131"/>
      <c r="AMZ19" s="131"/>
      <c r="ANA19" s="131"/>
      <c r="ANB19" s="131"/>
      <c r="ANC19" s="131"/>
      <c r="AND19" s="131"/>
      <c r="ANE19" s="131"/>
      <c r="ANF19" s="131"/>
      <c r="ANG19" s="131"/>
      <c r="ANH19" s="131"/>
      <c r="ANI19" s="131"/>
      <c r="ANJ19" s="131"/>
      <c r="ANK19" s="131"/>
      <c r="ANL19" s="131"/>
      <c r="ANM19" s="131"/>
      <c r="ANN19" s="131"/>
      <c r="ANO19" s="131"/>
      <c r="ANP19" s="131"/>
      <c r="ANQ19" s="131"/>
      <c r="ANR19" s="131"/>
      <c r="ANS19" s="131"/>
      <c r="ANT19" s="131"/>
      <c r="ANU19" s="131"/>
      <c r="ANV19" s="131"/>
      <c r="ANW19" s="131"/>
      <c r="ANX19" s="131"/>
      <c r="ANY19" s="131"/>
      <c r="ANZ19" s="131"/>
      <c r="AOA19" s="131"/>
      <c r="AOB19" s="131"/>
      <c r="AOC19" s="131"/>
      <c r="AOD19" s="131"/>
      <c r="AOE19" s="131"/>
      <c r="AOF19" s="131"/>
      <c r="AOG19" s="131"/>
      <c r="AOH19" s="131"/>
      <c r="AOI19" s="131"/>
      <c r="AOJ19" s="131"/>
      <c r="AOK19" s="131"/>
      <c r="AOL19" s="131"/>
      <c r="AOM19" s="131"/>
      <c r="AON19" s="131"/>
      <c r="AOO19" s="131"/>
      <c r="AOP19" s="131"/>
      <c r="AOQ19" s="131"/>
      <c r="AOR19" s="131"/>
      <c r="AOS19" s="131"/>
      <c r="AOT19" s="131"/>
      <c r="AOU19" s="131"/>
      <c r="AOV19" s="131"/>
      <c r="AOW19" s="131"/>
      <c r="AOX19" s="131"/>
      <c r="AOY19" s="131"/>
      <c r="AOZ19" s="131"/>
      <c r="APA19" s="131"/>
      <c r="APB19" s="131"/>
      <c r="APC19" s="131"/>
      <c r="APD19" s="131"/>
      <c r="APE19" s="131"/>
      <c r="APF19" s="131"/>
      <c r="APG19" s="131"/>
      <c r="APH19" s="131"/>
      <c r="API19" s="131"/>
      <c r="APJ19" s="131"/>
      <c r="APK19" s="131"/>
      <c r="APL19" s="131"/>
      <c r="APM19" s="131"/>
      <c r="APN19" s="131"/>
      <c r="APO19" s="131"/>
      <c r="APP19" s="131"/>
      <c r="APQ19" s="131"/>
      <c r="APR19" s="131"/>
      <c r="APS19" s="131"/>
      <c r="APT19" s="131"/>
      <c r="APU19" s="131"/>
      <c r="APV19" s="131"/>
      <c r="APW19" s="131"/>
      <c r="APX19" s="131"/>
      <c r="APY19" s="131"/>
      <c r="APZ19" s="131"/>
      <c r="AQA19" s="131"/>
      <c r="AQB19" s="131"/>
      <c r="AQC19" s="131"/>
      <c r="AQD19" s="131"/>
      <c r="AQE19" s="131"/>
      <c r="AQF19" s="131"/>
      <c r="AQG19" s="131"/>
      <c r="AQH19" s="131"/>
      <c r="AQI19" s="131"/>
      <c r="AQJ19" s="131"/>
      <c r="AQK19" s="131"/>
      <c r="AQL19" s="131"/>
      <c r="AQM19" s="131"/>
      <c r="AQN19" s="131"/>
      <c r="AQO19" s="131"/>
      <c r="AQP19" s="131"/>
      <c r="AQQ19" s="131"/>
      <c r="AQR19" s="131"/>
      <c r="AQS19" s="131"/>
      <c r="AQT19" s="131"/>
      <c r="AQU19" s="131"/>
      <c r="AQV19" s="131"/>
      <c r="AQW19" s="131"/>
      <c r="AQX19" s="131"/>
      <c r="AQY19" s="131"/>
      <c r="AQZ19" s="131"/>
      <c r="ARA19" s="131"/>
      <c r="ARB19" s="131"/>
      <c r="ARC19" s="131"/>
      <c r="ARD19" s="131"/>
      <c r="ARE19" s="131"/>
      <c r="ARF19" s="131"/>
      <c r="ARG19" s="131"/>
      <c r="ARH19" s="131"/>
      <c r="ARI19" s="131"/>
      <c r="ARJ19" s="131"/>
      <c r="ARK19" s="131"/>
      <c r="ARL19" s="131"/>
      <c r="ARM19" s="131"/>
      <c r="ARN19" s="131"/>
      <c r="ARO19" s="131"/>
      <c r="ARP19" s="131"/>
      <c r="ARQ19" s="131"/>
      <c r="ARR19" s="131"/>
      <c r="ARS19" s="131"/>
      <c r="ART19" s="131"/>
      <c r="ARU19" s="131"/>
      <c r="ARV19" s="131"/>
      <c r="ARW19" s="131"/>
      <c r="ARX19" s="131"/>
      <c r="ARY19" s="131"/>
      <c r="ARZ19" s="131"/>
      <c r="ASA19" s="131"/>
      <c r="ASB19" s="131"/>
      <c r="ASC19" s="131"/>
      <c r="ASD19" s="131"/>
      <c r="ASE19" s="131"/>
      <c r="ASF19" s="131"/>
      <c r="ASG19" s="131"/>
      <c r="ASH19" s="131"/>
      <c r="ASI19" s="131"/>
      <c r="ASJ19" s="131"/>
      <c r="ASK19" s="131"/>
      <c r="ASL19" s="131"/>
      <c r="ASM19" s="131"/>
      <c r="ASN19" s="131"/>
      <c r="ASO19" s="131"/>
      <c r="ASP19" s="131"/>
      <c r="ASQ19" s="131"/>
      <c r="ASR19" s="131"/>
      <c r="ASS19" s="131"/>
      <c r="AST19" s="131"/>
      <c r="ASU19" s="131"/>
      <c r="ASV19" s="131"/>
      <c r="ASW19" s="131"/>
      <c r="ASX19" s="131"/>
      <c r="ASY19" s="131"/>
      <c r="ASZ19" s="131"/>
      <c r="ATA19" s="131"/>
      <c r="ATB19" s="131"/>
      <c r="ATC19" s="131"/>
      <c r="ATD19" s="131"/>
      <c r="ATE19" s="131"/>
      <c r="ATF19" s="131"/>
      <c r="ATG19" s="131"/>
      <c r="ATH19" s="131"/>
      <c r="ATI19" s="131"/>
      <c r="ATJ19" s="131"/>
      <c r="ATK19" s="131"/>
      <c r="ATL19" s="131"/>
      <c r="ATM19" s="131"/>
      <c r="ATN19" s="131"/>
      <c r="ATO19" s="131"/>
      <c r="ATP19" s="131"/>
      <c r="ATQ19" s="131"/>
      <c r="ATR19" s="131"/>
      <c r="ATS19" s="131"/>
      <c r="ATT19" s="131"/>
      <c r="ATU19" s="131"/>
      <c r="ATV19" s="131"/>
      <c r="ATW19" s="131"/>
      <c r="ATX19" s="131"/>
      <c r="ATY19" s="131"/>
      <c r="ATZ19" s="131"/>
      <c r="AUA19" s="131"/>
      <c r="AUB19" s="131"/>
      <c r="AUC19" s="131"/>
      <c r="AUD19" s="131"/>
      <c r="AUE19" s="131"/>
      <c r="AUF19" s="131"/>
      <c r="AUG19" s="131"/>
      <c r="AUH19" s="131"/>
      <c r="AUI19" s="131"/>
      <c r="AUJ19" s="131"/>
      <c r="AUK19" s="131"/>
      <c r="AUL19" s="131"/>
      <c r="AUM19" s="131"/>
      <c r="AUN19" s="131"/>
      <c r="AUO19" s="131"/>
      <c r="AUP19" s="131"/>
      <c r="AUQ19" s="131"/>
      <c r="AUR19" s="131"/>
      <c r="AUS19" s="131"/>
      <c r="AUT19" s="131"/>
      <c r="AUU19" s="131"/>
      <c r="AUV19" s="131"/>
      <c r="AUW19" s="131"/>
      <c r="AUX19" s="131"/>
      <c r="AUY19" s="131"/>
      <c r="AUZ19" s="131"/>
      <c r="AVA19" s="131"/>
      <c r="AVB19" s="131"/>
      <c r="AVC19" s="131"/>
      <c r="AVD19" s="131"/>
      <c r="AVE19" s="131"/>
      <c r="AVF19" s="131"/>
      <c r="AVG19" s="131"/>
      <c r="AVH19" s="131"/>
      <c r="AVI19" s="131"/>
      <c r="AVJ19" s="131"/>
      <c r="AVK19" s="131"/>
      <c r="AVL19" s="131"/>
      <c r="AVM19" s="131"/>
      <c r="AVN19" s="131"/>
      <c r="AVO19" s="131"/>
      <c r="AVP19" s="131"/>
      <c r="AVQ19" s="131"/>
      <c r="AVR19" s="131"/>
      <c r="AVS19" s="131"/>
      <c r="AVT19" s="131"/>
      <c r="AVU19" s="131"/>
      <c r="AVV19" s="131"/>
      <c r="AVW19" s="131"/>
      <c r="AVX19" s="131"/>
      <c r="AVY19" s="131"/>
      <c r="AVZ19" s="131"/>
      <c r="AWA19" s="131"/>
      <c r="AWB19" s="131"/>
      <c r="AWC19" s="131"/>
      <c r="AWD19" s="131"/>
      <c r="AWE19" s="131"/>
      <c r="AWF19" s="131"/>
      <c r="AWG19" s="131"/>
      <c r="AWH19" s="131"/>
      <c r="AWI19" s="131"/>
      <c r="AWJ19" s="131"/>
      <c r="AWK19" s="131"/>
      <c r="AWL19" s="131"/>
      <c r="AWM19" s="131"/>
      <c r="AWN19" s="131"/>
      <c r="AWO19" s="131"/>
      <c r="AWP19" s="131"/>
      <c r="AWQ19" s="131"/>
      <c r="AWR19" s="131"/>
      <c r="AWS19" s="131"/>
      <c r="AWT19" s="131"/>
      <c r="AWU19" s="131"/>
      <c r="AWV19" s="131"/>
      <c r="AWW19" s="131"/>
      <c r="AWX19" s="131"/>
      <c r="AWY19" s="131"/>
      <c r="AWZ19" s="131"/>
      <c r="AXA19" s="131"/>
      <c r="AXB19" s="131"/>
      <c r="AXC19" s="131"/>
      <c r="AXD19" s="131"/>
      <c r="AXE19" s="131"/>
      <c r="AXF19" s="131"/>
      <c r="AXG19" s="131"/>
      <c r="AXH19" s="131"/>
      <c r="AXI19" s="131"/>
      <c r="AXJ19" s="131"/>
      <c r="AXK19" s="131"/>
      <c r="AXL19" s="131"/>
      <c r="AXM19" s="131"/>
      <c r="AXN19" s="131"/>
      <c r="AXO19" s="131"/>
      <c r="AXP19" s="131"/>
      <c r="AXQ19" s="131"/>
      <c r="AXR19" s="131"/>
      <c r="AXS19" s="131"/>
      <c r="AXT19" s="131"/>
      <c r="AXU19" s="131"/>
      <c r="AXV19" s="131"/>
      <c r="AXW19" s="131"/>
      <c r="AXX19" s="131"/>
    </row>
    <row r="20" spans="1:1324" s="105" customFormat="1" ht="15.75" hidden="1" customHeight="1" x14ac:dyDescent="0.2">
      <c r="A20" s="23" t="s">
        <v>932</v>
      </c>
      <c r="B20" s="13" t="s">
        <v>931</v>
      </c>
      <c r="C20" s="12" t="s">
        <v>930</v>
      </c>
      <c r="D20" s="22" t="s">
        <v>1500</v>
      </c>
      <c r="E20" s="9">
        <v>39639</v>
      </c>
      <c r="F20" s="30"/>
      <c r="G20" s="30" t="s">
        <v>1184</v>
      </c>
      <c r="H20" s="30">
        <v>42005</v>
      </c>
      <c r="I20" s="30" t="s">
        <v>1065</v>
      </c>
      <c r="J20" s="173"/>
      <c r="K20" s="87">
        <v>1</v>
      </c>
      <c r="L20" s="87">
        <v>1</v>
      </c>
      <c r="M20" s="87">
        <v>1</v>
      </c>
      <c r="N20" s="87">
        <v>1</v>
      </c>
      <c r="O20" s="87">
        <v>1</v>
      </c>
      <c r="P20" s="87">
        <v>1</v>
      </c>
      <c r="Q20" s="87">
        <v>1</v>
      </c>
      <c r="R20" s="87">
        <v>1</v>
      </c>
      <c r="S20" s="87">
        <v>1</v>
      </c>
      <c r="T20" s="87">
        <v>1</v>
      </c>
      <c r="U20" s="87">
        <v>1</v>
      </c>
      <c r="V20" s="87">
        <v>1</v>
      </c>
      <c r="W20" s="87">
        <v>1</v>
      </c>
      <c r="X20" s="87">
        <v>1</v>
      </c>
      <c r="Y20" s="87">
        <v>1</v>
      </c>
      <c r="Z20" s="87">
        <v>1</v>
      </c>
      <c r="AA20" s="87">
        <v>1</v>
      </c>
      <c r="AB20" s="71">
        <f t="shared" si="0"/>
        <v>2</v>
      </c>
      <c r="AC20" s="71">
        <f t="shared" si="1"/>
        <v>2</v>
      </c>
      <c r="AD20" s="71">
        <f t="shared" si="2"/>
        <v>2</v>
      </c>
      <c r="AE20" s="71">
        <f t="shared" si="3"/>
        <v>2</v>
      </c>
      <c r="AF20" s="108"/>
    </row>
    <row r="21" spans="1:1324" s="131" customFormat="1" ht="15.75" hidden="1" customHeight="1" x14ac:dyDescent="0.2">
      <c r="A21" s="13" t="s">
        <v>929</v>
      </c>
      <c r="B21" s="13" t="s">
        <v>928</v>
      </c>
      <c r="C21" s="12" t="s">
        <v>927</v>
      </c>
      <c r="D21" s="19" t="s">
        <v>76</v>
      </c>
      <c r="E21" s="9">
        <v>39682</v>
      </c>
      <c r="F21" s="30"/>
      <c r="G21" s="30" t="s">
        <v>1186</v>
      </c>
      <c r="H21" s="30">
        <v>42005</v>
      </c>
      <c r="I21" s="30" t="s">
        <v>1065</v>
      </c>
      <c r="J21" s="173"/>
      <c r="K21" s="87" t="s">
        <v>7</v>
      </c>
      <c r="L21" s="87">
        <v>1</v>
      </c>
      <c r="M21" s="87">
        <v>1</v>
      </c>
      <c r="N21" s="87" t="s">
        <v>51</v>
      </c>
      <c r="O21" s="87">
        <v>1</v>
      </c>
      <c r="P21" s="87" t="s">
        <v>50</v>
      </c>
      <c r="Q21" s="87">
        <v>1</v>
      </c>
      <c r="R21" s="87" t="s">
        <v>50</v>
      </c>
      <c r="S21" s="87">
        <v>1</v>
      </c>
      <c r="T21" s="87" t="s">
        <v>49</v>
      </c>
      <c r="U21" s="87">
        <v>1</v>
      </c>
      <c r="V21" s="87">
        <v>1</v>
      </c>
      <c r="W21" s="87">
        <v>1</v>
      </c>
      <c r="X21" s="87">
        <v>1</v>
      </c>
      <c r="Y21" s="87">
        <v>1</v>
      </c>
      <c r="Z21" s="87">
        <v>1</v>
      </c>
      <c r="AA21" s="87">
        <v>0</v>
      </c>
      <c r="AB21" s="71">
        <f t="shared" si="0"/>
        <v>2</v>
      </c>
      <c r="AC21" s="71">
        <f t="shared" si="1"/>
        <v>2</v>
      </c>
      <c r="AD21" s="71">
        <f t="shared" si="2"/>
        <v>2</v>
      </c>
      <c r="AE21" s="71">
        <f t="shared" si="3"/>
        <v>2</v>
      </c>
      <c r="AF21" s="108" t="s">
        <v>2203</v>
      </c>
      <c r="AG21" s="105"/>
      <c r="AH21" s="105"/>
      <c r="AI21" s="105"/>
      <c r="AJ21" s="105"/>
      <c r="AK21" s="105"/>
      <c r="AL21" s="105"/>
      <c r="AM21" s="105"/>
      <c r="AN21" s="105"/>
      <c r="AO21" s="105"/>
      <c r="AP21" s="105"/>
      <c r="AQ21" s="105"/>
      <c r="AR21" s="105"/>
      <c r="AS21" s="105"/>
      <c r="AT21" s="105"/>
      <c r="AU21" s="105"/>
      <c r="AV21" s="105"/>
      <c r="AW21" s="105"/>
      <c r="AX21" s="105"/>
      <c r="AY21" s="105"/>
      <c r="AZ21" s="105"/>
      <c r="BA21" s="105"/>
      <c r="BB21" s="105"/>
      <c r="BC21" s="105"/>
      <c r="BD21" s="105"/>
      <c r="BE21" s="105"/>
      <c r="BF21" s="105"/>
      <c r="BG21" s="105"/>
      <c r="BH21" s="105"/>
      <c r="BI21" s="105"/>
      <c r="BJ21" s="105"/>
      <c r="BK21" s="105"/>
      <c r="BL21" s="105"/>
      <c r="BM21" s="105"/>
      <c r="BN21" s="105"/>
      <c r="BO21" s="105"/>
      <c r="BP21" s="105"/>
      <c r="BQ21" s="105"/>
      <c r="BR21" s="105"/>
      <c r="BS21" s="105"/>
      <c r="BT21" s="105"/>
      <c r="BU21" s="105"/>
      <c r="BV21" s="105"/>
      <c r="BW21" s="105"/>
      <c r="BX21" s="105"/>
      <c r="BY21" s="105"/>
      <c r="BZ21" s="105"/>
      <c r="CA21" s="105"/>
      <c r="CB21" s="105"/>
      <c r="CC21" s="105"/>
      <c r="CD21" s="105"/>
      <c r="CE21" s="105"/>
      <c r="CF21" s="105"/>
      <c r="CG21" s="105"/>
      <c r="CH21" s="105"/>
      <c r="CI21" s="105"/>
      <c r="CJ21" s="105"/>
      <c r="CK21" s="105"/>
      <c r="CL21" s="105"/>
      <c r="CM21" s="105"/>
      <c r="CN21" s="105"/>
      <c r="CO21" s="105"/>
      <c r="CP21" s="105"/>
      <c r="CQ21" s="105"/>
      <c r="CR21" s="105"/>
      <c r="CS21" s="105"/>
      <c r="CT21" s="105"/>
      <c r="CU21" s="105"/>
      <c r="CV21" s="105"/>
      <c r="CW21" s="105"/>
      <c r="CX21" s="105"/>
      <c r="CY21" s="105"/>
      <c r="CZ21" s="105"/>
      <c r="DA21" s="105"/>
      <c r="DB21" s="105"/>
      <c r="DC21" s="105"/>
      <c r="DD21" s="105"/>
      <c r="DE21" s="105"/>
      <c r="DF21" s="105"/>
      <c r="DG21" s="105"/>
      <c r="DH21" s="105"/>
      <c r="DI21" s="105"/>
      <c r="DJ21" s="105"/>
      <c r="DK21" s="105"/>
      <c r="DL21" s="105"/>
      <c r="DM21" s="105"/>
      <c r="DN21" s="105"/>
      <c r="DO21" s="105"/>
      <c r="DP21" s="105"/>
      <c r="DQ21" s="105"/>
      <c r="DR21" s="105"/>
      <c r="DS21" s="105"/>
      <c r="DT21" s="105"/>
      <c r="DU21" s="105"/>
      <c r="DV21" s="105"/>
      <c r="DW21" s="105"/>
      <c r="DX21" s="105"/>
      <c r="DY21" s="105"/>
      <c r="DZ21" s="105"/>
      <c r="EA21" s="105"/>
      <c r="EB21" s="105"/>
      <c r="EC21" s="105"/>
      <c r="ED21" s="105"/>
      <c r="EE21" s="105"/>
      <c r="EF21" s="105"/>
      <c r="EG21" s="105"/>
      <c r="EH21" s="105"/>
      <c r="EI21" s="105"/>
      <c r="EJ21" s="105"/>
      <c r="EK21" s="105"/>
      <c r="EL21" s="105"/>
      <c r="EM21" s="105"/>
      <c r="EN21" s="105"/>
      <c r="EO21" s="105"/>
      <c r="EP21" s="105"/>
      <c r="EQ21" s="105"/>
      <c r="ER21" s="105"/>
      <c r="ES21" s="105"/>
      <c r="ET21" s="105"/>
      <c r="EU21" s="105"/>
      <c r="EV21" s="105"/>
      <c r="EW21" s="105"/>
      <c r="EX21" s="105"/>
      <c r="EY21" s="105"/>
      <c r="EZ21" s="105"/>
      <c r="FA21" s="105"/>
      <c r="FB21" s="105"/>
      <c r="FC21" s="105"/>
      <c r="FD21" s="105"/>
      <c r="FE21" s="105"/>
      <c r="FF21" s="105"/>
      <c r="FG21" s="105"/>
      <c r="FH21" s="105"/>
      <c r="FI21" s="105"/>
      <c r="FJ21" s="105"/>
      <c r="FK21" s="105"/>
      <c r="FL21" s="105"/>
      <c r="FM21" s="105"/>
      <c r="FN21" s="105"/>
      <c r="FO21" s="105"/>
      <c r="FP21" s="105"/>
      <c r="FQ21" s="105"/>
      <c r="FR21" s="105"/>
      <c r="FS21" s="105"/>
      <c r="FT21" s="105"/>
      <c r="FU21" s="105"/>
      <c r="FV21" s="105"/>
      <c r="FW21" s="105"/>
      <c r="FX21" s="105"/>
      <c r="FY21" s="105"/>
      <c r="FZ21" s="105"/>
      <c r="GA21" s="105"/>
      <c r="GB21" s="105"/>
      <c r="GC21" s="105"/>
      <c r="GD21" s="105"/>
      <c r="GE21" s="105"/>
      <c r="GF21" s="105"/>
      <c r="GG21" s="105"/>
      <c r="GH21" s="105"/>
      <c r="GI21" s="105"/>
      <c r="GJ21" s="105"/>
      <c r="GK21" s="105"/>
      <c r="GL21" s="105"/>
      <c r="GM21" s="105"/>
      <c r="GN21" s="105"/>
      <c r="GO21" s="105"/>
      <c r="GP21" s="105"/>
      <c r="GQ21" s="105"/>
      <c r="GR21" s="105"/>
      <c r="GS21" s="105"/>
      <c r="GT21" s="105"/>
      <c r="GU21" s="105"/>
      <c r="GV21" s="105"/>
      <c r="GW21" s="105"/>
      <c r="GX21" s="105"/>
      <c r="GY21" s="105"/>
      <c r="GZ21" s="105"/>
      <c r="HA21" s="105"/>
      <c r="HB21" s="105"/>
      <c r="HC21" s="105"/>
      <c r="HD21" s="105"/>
      <c r="HE21" s="105"/>
      <c r="HF21" s="105"/>
      <c r="HG21" s="105"/>
      <c r="HH21" s="105"/>
      <c r="HI21" s="105"/>
      <c r="HJ21" s="105"/>
      <c r="HK21" s="105"/>
      <c r="HL21" s="105"/>
      <c r="HM21" s="105"/>
      <c r="HN21" s="105"/>
      <c r="HO21" s="105"/>
      <c r="HP21" s="105"/>
      <c r="HQ21" s="105"/>
      <c r="HR21" s="105"/>
      <c r="HS21" s="105"/>
      <c r="HT21" s="105"/>
      <c r="HU21" s="105"/>
      <c r="HV21" s="105"/>
      <c r="HW21" s="105"/>
      <c r="HX21" s="105"/>
      <c r="HY21" s="105"/>
      <c r="HZ21" s="105"/>
      <c r="IA21" s="105"/>
      <c r="IB21" s="105"/>
      <c r="IC21" s="105"/>
      <c r="ID21" s="105"/>
      <c r="IE21" s="105"/>
      <c r="IF21" s="105"/>
      <c r="IG21" s="105"/>
      <c r="IH21" s="105"/>
      <c r="II21" s="105"/>
      <c r="IJ21" s="105"/>
      <c r="IK21" s="105"/>
      <c r="IL21" s="105"/>
      <c r="IM21" s="105"/>
      <c r="IN21" s="105"/>
      <c r="IO21" s="105"/>
      <c r="IP21" s="105"/>
      <c r="IQ21" s="105"/>
      <c r="IR21" s="105"/>
      <c r="IS21" s="105"/>
      <c r="IT21" s="105"/>
      <c r="IU21" s="105"/>
      <c r="IV21" s="105"/>
      <c r="IW21" s="105"/>
      <c r="IX21" s="105"/>
      <c r="IY21" s="105"/>
      <c r="IZ21" s="105"/>
      <c r="JA21" s="105"/>
      <c r="JB21" s="105"/>
      <c r="JC21" s="105"/>
      <c r="JD21" s="105"/>
      <c r="JE21" s="105"/>
      <c r="JF21" s="105"/>
      <c r="JG21" s="105"/>
      <c r="JH21" s="105"/>
      <c r="JI21" s="105"/>
      <c r="JJ21" s="105"/>
      <c r="JK21" s="105"/>
      <c r="JL21" s="105"/>
      <c r="JM21" s="105"/>
      <c r="JN21" s="105"/>
      <c r="JO21" s="105"/>
      <c r="JP21" s="105"/>
      <c r="JQ21" s="105"/>
      <c r="JR21" s="105"/>
      <c r="JS21" s="105"/>
      <c r="JT21" s="105"/>
      <c r="JU21" s="105"/>
      <c r="JV21" s="105"/>
      <c r="JW21" s="105"/>
      <c r="JX21" s="105"/>
      <c r="JY21" s="105"/>
      <c r="JZ21" s="105"/>
      <c r="KA21" s="105"/>
      <c r="KB21" s="105"/>
      <c r="KC21" s="105"/>
      <c r="KD21" s="105"/>
      <c r="KE21" s="105"/>
      <c r="KF21" s="105"/>
      <c r="KG21" s="105"/>
      <c r="KH21" s="105"/>
      <c r="KI21" s="105"/>
      <c r="KJ21" s="105"/>
      <c r="KK21" s="105"/>
      <c r="KL21" s="105"/>
      <c r="KM21" s="105"/>
      <c r="KN21" s="105"/>
      <c r="KO21" s="105"/>
      <c r="KP21" s="105"/>
      <c r="KQ21" s="105"/>
      <c r="KR21" s="105"/>
      <c r="KS21" s="105"/>
      <c r="KT21" s="105"/>
      <c r="KU21" s="105"/>
      <c r="KV21" s="105"/>
      <c r="KW21" s="105"/>
      <c r="KX21" s="105"/>
      <c r="KY21" s="105"/>
      <c r="KZ21" s="105"/>
      <c r="LA21" s="105"/>
      <c r="LB21" s="105"/>
      <c r="LC21" s="105"/>
      <c r="LD21" s="105"/>
      <c r="LE21" s="105"/>
      <c r="LF21" s="105"/>
      <c r="LG21" s="105"/>
      <c r="LH21" s="105"/>
      <c r="LI21" s="105"/>
      <c r="LJ21" s="105"/>
      <c r="LK21" s="105"/>
      <c r="LL21" s="105"/>
      <c r="LM21" s="105"/>
      <c r="LN21" s="105"/>
      <c r="LO21" s="105"/>
      <c r="LP21" s="105"/>
      <c r="LQ21" s="105"/>
      <c r="LR21" s="105"/>
      <c r="LS21" s="105"/>
      <c r="LT21" s="105"/>
      <c r="LU21" s="105"/>
      <c r="LV21" s="105"/>
      <c r="LW21" s="105"/>
      <c r="LX21" s="105"/>
      <c r="LY21" s="105"/>
      <c r="LZ21" s="105"/>
      <c r="MA21" s="105"/>
      <c r="MB21" s="105"/>
      <c r="MC21" s="105"/>
      <c r="MD21" s="105"/>
      <c r="ME21" s="105"/>
      <c r="MF21" s="105"/>
      <c r="MG21" s="105"/>
      <c r="MH21" s="105"/>
      <c r="MI21" s="105"/>
      <c r="MJ21" s="105"/>
      <c r="MK21" s="105"/>
      <c r="ML21" s="105"/>
      <c r="MM21" s="105"/>
      <c r="MN21" s="105"/>
      <c r="MO21" s="105"/>
      <c r="MP21" s="105"/>
      <c r="MQ21" s="105"/>
      <c r="MR21" s="105"/>
      <c r="MS21" s="105"/>
      <c r="MT21" s="105"/>
      <c r="MU21" s="105"/>
      <c r="MV21" s="105"/>
      <c r="MW21" s="105"/>
      <c r="MX21" s="105"/>
      <c r="MY21" s="105"/>
      <c r="MZ21" s="105"/>
      <c r="NA21" s="105"/>
      <c r="NB21" s="105"/>
      <c r="NC21" s="105"/>
      <c r="ND21" s="105"/>
      <c r="NE21" s="105"/>
      <c r="NF21" s="105"/>
      <c r="NG21" s="105"/>
      <c r="NH21" s="105"/>
      <c r="NI21" s="105"/>
      <c r="NJ21" s="105"/>
      <c r="NK21" s="105"/>
      <c r="NL21" s="105"/>
      <c r="NM21" s="105"/>
      <c r="NN21" s="105"/>
      <c r="NO21" s="105"/>
      <c r="NP21" s="105"/>
      <c r="NQ21" s="105"/>
      <c r="NR21" s="105"/>
      <c r="NS21" s="105"/>
      <c r="NT21" s="105"/>
      <c r="NU21" s="105"/>
      <c r="NV21" s="105"/>
      <c r="NW21" s="105"/>
      <c r="NX21" s="105"/>
      <c r="NY21" s="105"/>
      <c r="NZ21" s="105"/>
      <c r="OA21" s="105"/>
      <c r="OB21" s="105"/>
      <c r="OC21" s="105"/>
      <c r="OD21" s="105"/>
      <c r="OE21" s="105"/>
      <c r="OF21" s="105"/>
      <c r="OG21" s="105"/>
      <c r="OH21" s="105"/>
      <c r="OI21" s="105"/>
      <c r="OJ21" s="105"/>
      <c r="OK21" s="105"/>
      <c r="OL21" s="105"/>
      <c r="OM21" s="105"/>
      <c r="ON21" s="105"/>
      <c r="OO21" s="105"/>
      <c r="OP21" s="105"/>
      <c r="OQ21" s="105"/>
      <c r="OR21" s="105"/>
      <c r="OS21" s="105"/>
      <c r="OT21" s="105"/>
      <c r="OU21" s="105"/>
      <c r="OV21" s="105"/>
      <c r="OW21" s="105"/>
      <c r="OX21" s="105"/>
      <c r="OY21" s="105"/>
      <c r="OZ21" s="105"/>
      <c r="PA21" s="105"/>
      <c r="PB21" s="105"/>
      <c r="PC21" s="105"/>
      <c r="PD21" s="105"/>
      <c r="PE21" s="105"/>
      <c r="PF21" s="105"/>
      <c r="PG21" s="105"/>
      <c r="PH21" s="105"/>
      <c r="PI21" s="105"/>
      <c r="PJ21" s="105"/>
      <c r="PK21" s="105"/>
      <c r="PL21" s="105"/>
      <c r="PM21" s="105"/>
      <c r="PN21" s="105"/>
      <c r="PO21" s="105"/>
      <c r="PP21" s="105"/>
      <c r="PQ21" s="105"/>
      <c r="PR21" s="105"/>
      <c r="PS21" s="105"/>
      <c r="PT21" s="105"/>
      <c r="PU21" s="105"/>
      <c r="PV21" s="105"/>
      <c r="PW21" s="105"/>
      <c r="PX21" s="105"/>
      <c r="PY21" s="105"/>
      <c r="PZ21" s="105"/>
      <c r="QA21" s="105"/>
      <c r="QB21" s="105"/>
      <c r="QC21" s="105"/>
      <c r="QD21" s="105"/>
      <c r="QE21" s="105"/>
      <c r="QF21" s="105"/>
      <c r="QG21" s="105"/>
      <c r="QH21" s="105"/>
      <c r="QI21" s="105"/>
      <c r="QJ21" s="105"/>
      <c r="QK21" s="105"/>
      <c r="QL21" s="105"/>
      <c r="QM21" s="105"/>
      <c r="QN21" s="105"/>
      <c r="QO21" s="105"/>
      <c r="QP21" s="105"/>
      <c r="QQ21" s="105"/>
      <c r="QR21" s="105"/>
      <c r="QS21" s="105"/>
      <c r="QT21" s="105"/>
      <c r="QU21" s="105"/>
      <c r="QV21" s="105"/>
      <c r="QW21" s="105"/>
      <c r="QX21" s="105"/>
      <c r="QY21" s="105"/>
      <c r="QZ21" s="105"/>
      <c r="RA21" s="105"/>
      <c r="RB21" s="105"/>
      <c r="RC21" s="105"/>
      <c r="RD21" s="105"/>
      <c r="RE21" s="105"/>
      <c r="RF21" s="105"/>
      <c r="RG21" s="105"/>
      <c r="RH21" s="105"/>
      <c r="RI21" s="105"/>
      <c r="RJ21" s="105"/>
      <c r="RK21" s="105"/>
      <c r="RL21" s="105"/>
      <c r="RM21" s="105"/>
      <c r="RN21" s="105"/>
      <c r="RO21" s="105"/>
      <c r="RP21" s="105"/>
      <c r="RQ21" s="105"/>
      <c r="RR21" s="105"/>
      <c r="RS21" s="105"/>
      <c r="RT21" s="105"/>
      <c r="RU21" s="105"/>
      <c r="RV21" s="105"/>
      <c r="RW21" s="105"/>
      <c r="RX21" s="105"/>
      <c r="RY21" s="105"/>
      <c r="RZ21" s="105"/>
      <c r="SA21" s="105"/>
      <c r="SB21" s="105"/>
      <c r="SC21" s="105"/>
      <c r="SD21" s="105"/>
      <c r="SE21" s="105"/>
      <c r="SF21" s="105"/>
      <c r="SG21" s="105"/>
      <c r="SH21" s="105"/>
      <c r="SI21" s="105"/>
      <c r="SJ21" s="105"/>
      <c r="SK21" s="105"/>
      <c r="SL21" s="105"/>
      <c r="SM21" s="105"/>
      <c r="SN21" s="105"/>
      <c r="SO21" s="105"/>
      <c r="SP21" s="105"/>
      <c r="SQ21" s="105"/>
      <c r="SR21" s="105"/>
      <c r="SS21" s="105"/>
      <c r="ST21" s="105"/>
      <c r="SU21" s="105"/>
      <c r="SV21" s="105"/>
      <c r="SW21" s="105"/>
      <c r="SX21" s="105"/>
      <c r="SY21" s="105"/>
      <c r="SZ21" s="105"/>
      <c r="TA21" s="105"/>
      <c r="TB21" s="105"/>
      <c r="TC21" s="105"/>
      <c r="TD21" s="105"/>
      <c r="TE21" s="105"/>
      <c r="TF21" s="105"/>
      <c r="TG21" s="105"/>
      <c r="TH21" s="105"/>
      <c r="TI21" s="105"/>
      <c r="TJ21" s="105"/>
      <c r="TK21" s="105"/>
      <c r="TL21" s="105"/>
      <c r="TM21" s="105"/>
      <c r="TN21" s="105"/>
      <c r="TO21" s="105"/>
      <c r="TP21" s="105"/>
      <c r="TQ21" s="105"/>
      <c r="TR21" s="105"/>
      <c r="TS21" s="105"/>
      <c r="TT21" s="105"/>
      <c r="TU21" s="105"/>
      <c r="TV21" s="105"/>
      <c r="TW21" s="105"/>
      <c r="TX21" s="105"/>
      <c r="TY21" s="105"/>
      <c r="TZ21" s="105"/>
      <c r="UA21" s="105"/>
      <c r="UB21" s="105"/>
      <c r="UC21" s="105"/>
      <c r="UD21" s="105"/>
      <c r="UE21" s="105"/>
      <c r="UF21" s="105"/>
      <c r="UG21" s="105"/>
      <c r="UH21" s="105"/>
      <c r="UI21" s="105"/>
      <c r="UJ21" s="105"/>
      <c r="UK21" s="105"/>
      <c r="UL21" s="105"/>
      <c r="UM21" s="105"/>
      <c r="UN21" s="105"/>
      <c r="UO21" s="105"/>
      <c r="UP21" s="105"/>
      <c r="UQ21" s="105"/>
      <c r="UR21" s="105"/>
      <c r="US21" s="105"/>
      <c r="UT21" s="105"/>
      <c r="UU21" s="105"/>
      <c r="UV21" s="105"/>
      <c r="UW21" s="105"/>
      <c r="UX21" s="105"/>
      <c r="UY21" s="105"/>
      <c r="UZ21" s="105"/>
      <c r="VA21" s="105"/>
      <c r="VB21" s="105"/>
      <c r="VC21" s="105"/>
      <c r="VD21" s="105"/>
      <c r="VE21" s="105"/>
      <c r="VF21" s="105"/>
      <c r="VG21" s="105"/>
      <c r="VH21" s="105"/>
      <c r="VI21" s="105"/>
      <c r="VJ21" s="105"/>
      <c r="VK21" s="105"/>
      <c r="VL21" s="105"/>
      <c r="VM21" s="105"/>
      <c r="VN21" s="105"/>
      <c r="VO21" s="105"/>
      <c r="VP21" s="105"/>
      <c r="VQ21" s="105"/>
      <c r="VR21" s="105"/>
      <c r="VS21" s="105"/>
      <c r="VT21" s="105"/>
      <c r="VU21" s="105"/>
      <c r="VV21" s="105"/>
      <c r="VW21" s="105"/>
      <c r="VX21" s="105"/>
      <c r="VY21" s="105"/>
      <c r="VZ21" s="105"/>
      <c r="WA21" s="105"/>
      <c r="WB21" s="105"/>
      <c r="WC21" s="105"/>
      <c r="WD21" s="105"/>
      <c r="WE21" s="105"/>
      <c r="WF21" s="105"/>
      <c r="WG21" s="105"/>
      <c r="WH21" s="105"/>
      <c r="WI21" s="105"/>
      <c r="WJ21" s="105"/>
      <c r="WK21" s="105"/>
      <c r="WL21" s="105"/>
      <c r="WM21" s="105"/>
      <c r="WN21" s="105"/>
      <c r="WO21" s="105"/>
      <c r="WP21" s="105"/>
      <c r="WQ21" s="105"/>
      <c r="WR21" s="105"/>
      <c r="WS21" s="105"/>
      <c r="WT21" s="105"/>
      <c r="WU21" s="105"/>
      <c r="WV21" s="105"/>
      <c r="WW21" s="105"/>
      <c r="WX21" s="105"/>
      <c r="WY21" s="105"/>
      <c r="WZ21" s="105"/>
      <c r="XA21" s="105"/>
      <c r="XB21" s="105"/>
      <c r="XC21" s="105"/>
      <c r="XD21" s="105"/>
      <c r="XE21" s="105"/>
      <c r="XF21" s="105"/>
      <c r="XG21" s="105"/>
      <c r="XH21" s="105"/>
      <c r="XI21" s="105"/>
      <c r="XJ21" s="105"/>
      <c r="XK21" s="105"/>
      <c r="XL21" s="105"/>
      <c r="XM21" s="105"/>
      <c r="XN21" s="105"/>
      <c r="XO21" s="105"/>
      <c r="XP21" s="105"/>
      <c r="XQ21" s="105"/>
      <c r="XR21" s="105"/>
      <c r="XS21" s="105"/>
      <c r="XT21" s="105"/>
      <c r="XU21" s="105"/>
      <c r="XV21" s="105"/>
      <c r="XW21" s="105"/>
      <c r="XX21" s="105"/>
      <c r="XY21" s="105"/>
      <c r="XZ21" s="105"/>
      <c r="YA21" s="105"/>
      <c r="YB21" s="105"/>
      <c r="YC21" s="105"/>
      <c r="YD21" s="105"/>
      <c r="YE21" s="105"/>
      <c r="YF21" s="105"/>
      <c r="YG21" s="105"/>
      <c r="YH21" s="105"/>
      <c r="YI21" s="105"/>
      <c r="YJ21" s="105"/>
      <c r="YK21" s="105"/>
      <c r="YL21" s="105"/>
      <c r="YM21" s="105"/>
      <c r="YN21" s="105"/>
      <c r="YO21" s="105"/>
      <c r="YP21" s="105"/>
      <c r="YQ21" s="105"/>
      <c r="YR21" s="105"/>
      <c r="YS21" s="105"/>
      <c r="YT21" s="105"/>
      <c r="YU21" s="105"/>
      <c r="YV21" s="105"/>
      <c r="YW21" s="105"/>
      <c r="YX21" s="105"/>
      <c r="YY21" s="105"/>
      <c r="YZ21" s="105"/>
      <c r="ZA21" s="105"/>
      <c r="ZB21" s="105"/>
      <c r="ZC21" s="105"/>
      <c r="ZD21" s="105"/>
      <c r="ZE21" s="105"/>
      <c r="ZF21" s="105"/>
      <c r="ZG21" s="105"/>
      <c r="ZH21" s="105"/>
      <c r="ZI21" s="105"/>
      <c r="ZJ21" s="105"/>
      <c r="ZK21" s="105"/>
      <c r="ZL21" s="105"/>
      <c r="ZM21" s="105"/>
      <c r="ZN21" s="105"/>
      <c r="ZO21" s="105"/>
      <c r="ZP21" s="105"/>
      <c r="ZQ21" s="105"/>
      <c r="ZR21" s="105"/>
      <c r="ZS21" s="105"/>
      <c r="ZT21" s="105"/>
      <c r="ZU21" s="105"/>
      <c r="ZV21" s="105"/>
      <c r="ZW21" s="105"/>
      <c r="ZX21" s="105"/>
      <c r="ZY21" s="105"/>
      <c r="ZZ21" s="105"/>
      <c r="AAA21" s="105"/>
      <c r="AAB21" s="105"/>
      <c r="AAC21" s="105"/>
      <c r="AAD21" s="105"/>
      <c r="AAE21" s="105"/>
      <c r="AAF21" s="105"/>
      <c r="AAG21" s="105"/>
      <c r="AAH21" s="105"/>
      <c r="AAI21" s="105"/>
      <c r="AAJ21" s="105"/>
      <c r="AAK21" s="105"/>
      <c r="AAL21" s="105"/>
      <c r="AAM21" s="105"/>
      <c r="AAN21" s="105"/>
      <c r="AAO21" s="105"/>
      <c r="AAP21" s="105"/>
      <c r="AAQ21" s="105"/>
      <c r="AAR21" s="105"/>
      <c r="AAS21" s="105"/>
      <c r="AAT21" s="105"/>
      <c r="AAU21" s="105"/>
      <c r="AAV21" s="105"/>
      <c r="AAW21" s="105"/>
      <c r="AAX21" s="105"/>
      <c r="AAY21" s="105"/>
      <c r="AAZ21" s="105"/>
      <c r="ABA21" s="105"/>
      <c r="ABB21" s="105"/>
      <c r="ABC21" s="105"/>
      <c r="ABD21" s="105"/>
      <c r="ABE21" s="105"/>
      <c r="ABF21" s="105"/>
      <c r="ABG21" s="105"/>
      <c r="ABH21" s="105"/>
      <c r="ABI21" s="105"/>
      <c r="ABJ21" s="105"/>
      <c r="ABK21" s="105"/>
      <c r="ABL21" s="105"/>
      <c r="ABM21" s="105"/>
      <c r="ABN21" s="105"/>
      <c r="ABO21" s="105"/>
      <c r="ABP21" s="105"/>
      <c r="ABQ21" s="105"/>
      <c r="ABR21" s="105"/>
      <c r="ABS21" s="105"/>
      <c r="ABT21" s="105"/>
      <c r="ABU21" s="105"/>
      <c r="ABV21" s="105"/>
      <c r="ABW21" s="105"/>
      <c r="ABX21" s="105"/>
      <c r="ABY21" s="105"/>
      <c r="ABZ21" s="105"/>
      <c r="ACA21" s="105"/>
      <c r="ACB21" s="105"/>
      <c r="ACC21" s="105"/>
      <c r="ACD21" s="105"/>
      <c r="ACE21" s="105"/>
      <c r="ACF21" s="105"/>
      <c r="ACG21" s="105"/>
      <c r="ACH21" s="105"/>
      <c r="ACI21" s="105"/>
      <c r="ACJ21" s="105"/>
      <c r="ACK21" s="105"/>
      <c r="ACL21" s="105"/>
      <c r="ACM21" s="105"/>
      <c r="ACN21" s="105"/>
      <c r="ACO21" s="105"/>
      <c r="ACP21" s="105"/>
      <c r="ACQ21" s="105"/>
      <c r="ACR21" s="105"/>
      <c r="ACS21" s="105"/>
      <c r="ACT21" s="105"/>
      <c r="ACU21" s="105"/>
      <c r="ACV21" s="105"/>
      <c r="ACW21" s="105"/>
      <c r="ACX21" s="105"/>
      <c r="ACY21" s="105"/>
      <c r="ACZ21" s="105"/>
      <c r="ADA21" s="105"/>
      <c r="ADB21" s="105"/>
      <c r="ADC21" s="105"/>
      <c r="ADD21" s="105"/>
      <c r="ADE21" s="105"/>
      <c r="ADF21" s="105"/>
      <c r="ADG21" s="105"/>
      <c r="ADH21" s="105"/>
      <c r="ADI21" s="105"/>
      <c r="ADJ21" s="105"/>
      <c r="ADK21" s="105"/>
      <c r="ADL21" s="105"/>
      <c r="ADM21" s="105"/>
      <c r="ADN21" s="105"/>
      <c r="ADO21" s="105"/>
      <c r="ADP21" s="105"/>
      <c r="ADQ21" s="105"/>
      <c r="ADR21" s="105"/>
      <c r="ADS21" s="105"/>
      <c r="ADT21" s="105"/>
      <c r="ADU21" s="105"/>
      <c r="ADV21" s="105"/>
      <c r="ADW21" s="105"/>
      <c r="ADX21" s="105"/>
      <c r="ADY21" s="105"/>
      <c r="ADZ21" s="105"/>
      <c r="AEA21" s="105"/>
      <c r="AEB21" s="105"/>
      <c r="AEC21" s="105"/>
      <c r="AED21" s="105"/>
      <c r="AEE21" s="105"/>
      <c r="AEF21" s="105"/>
      <c r="AEG21" s="105"/>
      <c r="AEH21" s="105"/>
      <c r="AEI21" s="105"/>
      <c r="AEJ21" s="105"/>
      <c r="AEK21" s="105"/>
      <c r="AEL21" s="105"/>
      <c r="AEM21" s="105"/>
      <c r="AEN21" s="105"/>
      <c r="AEO21" s="105"/>
      <c r="AEP21" s="105"/>
      <c r="AEQ21" s="105"/>
      <c r="AER21" s="105"/>
      <c r="AES21" s="105"/>
      <c r="AET21" s="105"/>
      <c r="AEU21" s="105"/>
      <c r="AEV21" s="105"/>
      <c r="AEW21" s="105"/>
      <c r="AEX21" s="105"/>
      <c r="AEY21" s="105"/>
      <c r="AEZ21" s="105"/>
      <c r="AFA21" s="105"/>
      <c r="AFB21" s="105"/>
      <c r="AFC21" s="105"/>
      <c r="AFD21" s="105"/>
      <c r="AFE21" s="105"/>
      <c r="AFF21" s="105"/>
      <c r="AFG21" s="105"/>
      <c r="AFH21" s="105"/>
      <c r="AFI21" s="105"/>
      <c r="AFJ21" s="105"/>
      <c r="AFK21" s="105"/>
      <c r="AFL21" s="105"/>
      <c r="AFM21" s="105"/>
      <c r="AFN21" s="105"/>
      <c r="AFO21" s="105"/>
      <c r="AFP21" s="105"/>
      <c r="AFQ21" s="105"/>
      <c r="AFR21" s="105"/>
      <c r="AFS21" s="105"/>
      <c r="AFT21" s="105"/>
      <c r="AFU21" s="105"/>
      <c r="AFV21" s="105"/>
      <c r="AFW21" s="105"/>
      <c r="AFX21" s="105"/>
      <c r="AFY21" s="105"/>
      <c r="AFZ21" s="105"/>
      <c r="AGA21" s="105"/>
      <c r="AGB21" s="105"/>
      <c r="AGC21" s="105"/>
      <c r="AGD21" s="105"/>
      <c r="AGE21" s="105"/>
      <c r="AGF21" s="105"/>
      <c r="AGG21" s="105"/>
      <c r="AGH21" s="105"/>
      <c r="AGI21" s="105"/>
      <c r="AGJ21" s="105"/>
      <c r="AGK21" s="105"/>
      <c r="AGL21" s="105"/>
      <c r="AGM21" s="105"/>
      <c r="AGN21" s="105"/>
      <c r="AGO21" s="105"/>
      <c r="AGP21" s="105"/>
      <c r="AGQ21" s="105"/>
      <c r="AGR21" s="105"/>
      <c r="AGS21" s="105"/>
      <c r="AGT21" s="105"/>
      <c r="AGU21" s="105"/>
      <c r="AGV21" s="105"/>
      <c r="AGW21" s="105"/>
      <c r="AGX21" s="105"/>
      <c r="AGY21" s="105"/>
      <c r="AGZ21" s="105"/>
      <c r="AHA21" s="105"/>
      <c r="AHB21" s="105"/>
      <c r="AHC21" s="105"/>
      <c r="AHD21" s="105"/>
      <c r="AHE21" s="105"/>
      <c r="AHF21" s="105"/>
      <c r="AHG21" s="105"/>
      <c r="AHH21" s="105"/>
      <c r="AHI21" s="105"/>
      <c r="AHJ21" s="105"/>
      <c r="AHK21" s="105"/>
      <c r="AHL21" s="105"/>
      <c r="AHM21" s="105"/>
      <c r="AHN21" s="105"/>
      <c r="AHO21" s="105"/>
      <c r="AHP21" s="105"/>
      <c r="AHQ21" s="105"/>
      <c r="AHR21" s="105"/>
      <c r="AHS21" s="105"/>
      <c r="AHT21" s="105"/>
      <c r="AHU21" s="105"/>
      <c r="AHV21" s="105"/>
      <c r="AHW21" s="105"/>
      <c r="AHX21" s="105"/>
      <c r="AHY21" s="105"/>
      <c r="AHZ21" s="105"/>
      <c r="AIA21" s="105"/>
      <c r="AIB21" s="105"/>
      <c r="AIC21" s="105"/>
      <c r="AID21" s="105"/>
      <c r="AIE21" s="105"/>
      <c r="AIF21" s="105"/>
      <c r="AIG21" s="105"/>
      <c r="AIH21" s="105"/>
      <c r="AII21" s="105"/>
      <c r="AIJ21" s="105"/>
      <c r="AIK21" s="105"/>
      <c r="AIL21" s="105"/>
      <c r="AIM21" s="105"/>
      <c r="AIN21" s="105"/>
      <c r="AIO21" s="105"/>
      <c r="AIP21" s="105"/>
      <c r="AIQ21" s="105"/>
      <c r="AIR21" s="105"/>
      <c r="AIS21" s="105"/>
      <c r="AIT21" s="105"/>
      <c r="AIU21" s="105"/>
      <c r="AIV21" s="105"/>
      <c r="AIW21" s="105"/>
      <c r="AIX21" s="105"/>
      <c r="AIY21" s="105"/>
      <c r="AIZ21" s="105"/>
      <c r="AJA21" s="105"/>
      <c r="AJB21" s="105"/>
      <c r="AJC21" s="105"/>
      <c r="AJD21" s="105"/>
      <c r="AJE21" s="105"/>
      <c r="AJF21" s="105"/>
      <c r="AJG21" s="105"/>
      <c r="AJH21" s="105"/>
      <c r="AJI21" s="105"/>
      <c r="AJJ21" s="105"/>
      <c r="AJK21" s="105"/>
      <c r="AJL21" s="105"/>
      <c r="AJM21" s="105"/>
      <c r="AJN21" s="105"/>
      <c r="AJO21" s="105"/>
      <c r="AJP21" s="105"/>
      <c r="AJQ21" s="105"/>
      <c r="AJR21" s="105"/>
      <c r="AJS21" s="105"/>
      <c r="AJT21" s="105"/>
      <c r="AJU21" s="105"/>
      <c r="AJV21" s="105"/>
      <c r="AJW21" s="105"/>
      <c r="AJX21" s="105"/>
      <c r="AJY21" s="105"/>
      <c r="AJZ21" s="105"/>
      <c r="AKA21" s="105"/>
      <c r="AKB21" s="105"/>
      <c r="AKC21" s="105"/>
      <c r="AKD21" s="105"/>
      <c r="AKE21" s="105"/>
      <c r="AKF21" s="105"/>
      <c r="AKG21" s="105"/>
      <c r="AKH21" s="105"/>
      <c r="AKI21" s="105"/>
      <c r="AKJ21" s="105"/>
      <c r="AKK21" s="105"/>
      <c r="AKL21" s="105"/>
      <c r="AKM21" s="105"/>
      <c r="AKN21" s="105"/>
      <c r="AKO21" s="105"/>
      <c r="AKP21" s="105"/>
      <c r="AKQ21" s="105"/>
      <c r="AKR21" s="105"/>
      <c r="AKS21" s="105"/>
      <c r="AKT21" s="105"/>
      <c r="AKU21" s="105"/>
      <c r="AKV21" s="105"/>
      <c r="AKW21" s="105"/>
      <c r="AKX21" s="105"/>
      <c r="AKY21" s="105"/>
      <c r="AKZ21" s="105"/>
      <c r="ALA21" s="105"/>
      <c r="ALB21" s="105"/>
      <c r="ALC21" s="105"/>
      <c r="ALD21" s="105"/>
      <c r="ALE21" s="105"/>
      <c r="ALF21" s="105"/>
      <c r="ALG21" s="105"/>
      <c r="ALH21" s="105"/>
      <c r="ALI21" s="105"/>
      <c r="ALJ21" s="105"/>
      <c r="ALK21" s="105"/>
      <c r="ALL21" s="105"/>
      <c r="ALM21" s="105"/>
      <c r="ALN21" s="105"/>
      <c r="ALO21" s="105"/>
      <c r="ALP21" s="105"/>
      <c r="ALQ21" s="105"/>
      <c r="ALR21" s="105"/>
      <c r="ALS21" s="105"/>
      <c r="ALT21" s="105"/>
      <c r="ALU21" s="105"/>
      <c r="ALV21" s="105"/>
      <c r="ALW21" s="105"/>
      <c r="ALX21" s="105"/>
      <c r="ALY21" s="105"/>
      <c r="ALZ21" s="105"/>
      <c r="AMA21" s="105"/>
      <c r="AMB21" s="105"/>
      <c r="AMC21" s="105"/>
      <c r="AMD21" s="105"/>
      <c r="AME21" s="105"/>
      <c r="AMF21" s="105"/>
      <c r="AMG21" s="105"/>
      <c r="AMH21" s="105"/>
      <c r="AMI21" s="105"/>
      <c r="AMJ21" s="105"/>
      <c r="AMK21" s="105"/>
      <c r="AML21" s="105"/>
      <c r="AMM21" s="105"/>
      <c r="AMN21" s="105"/>
      <c r="AMO21" s="105"/>
      <c r="AMP21" s="105"/>
      <c r="AMQ21" s="105"/>
      <c r="AMR21" s="105"/>
      <c r="AMS21" s="105"/>
      <c r="AMT21" s="105"/>
      <c r="AMU21" s="105"/>
      <c r="AMV21" s="105"/>
      <c r="AMW21" s="105"/>
      <c r="AMX21" s="105"/>
      <c r="AMY21" s="105"/>
      <c r="AMZ21" s="105"/>
      <c r="ANA21" s="105"/>
      <c r="ANB21" s="105"/>
      <c r="ANC21" s="105"/>
      <c r="AND21" s="105"/>
      <c r="ANE21" s="105"/>
      <c r="ANF21" s="105"/>
      <c r="ANG21" s="105"/>
      <c r="ANH21" s="105"/>
      <c r="ANI21" s="105"/>
      <c r="ANJ21" s="105"/>
      <c r="ANK21" s="105"/>
      <c r="ANL21" s="105"/>
      <c r="ANM21" s="105"/>
      <c r="ANN21" s="105"/>
      <c r="ANO21" s="105"/>
      <c r="ANP21" s="105"/>
      <c r="ANQ21" s="105"/>
      <c r="ANR21" s="105"/>
      <c r="ANS21" s="105"/>
      <c r="ANT21" s="105"/>
      <c r="ANU21" s="105"/>
      <c r="ANV21" s="105"/>
      <c r="ANW21" s="105"/>
      <c r="ANX21" s="105"/>
      <c r="ANY21" s="105"/>
      <c r="ANZ21" s="105"/>
      <c r="AOA21" s="105"/>
      <c r="AOB21" s="105"/>
      <c r="AOC21" s="105"/>
      <c r="AOD21" s="105"/>
      <c r="AOE21" s="105"/>
      <c r="AOF21" s="105"/>
      <c r="AOG21" s="105"/>
      <c r="AOH21" s="105"/>
      <c r="AOI21" s="105"/>
      <c r="AOJ21" s="105"/>
      <c r="AOK21" s="105"/>
      <c r="AOL21" s="105"/>
      <c r="AOM21" s="105"/>
      <c r="AON21" s="105"/>
      <c r="AOO21" s="105"/>
      <c r="AOP21" s="105"/>
      <c r="AOQ21" s="105"/>
      <c r="AOR21" s="105"/>
      <c r="AOS21" s="105"/>
      <c r="AOT21" s="105"/>
      <c r="AOU21" s="105"/>
      <c r="AOV21" s="105"/>
      <c r="AOW21" s="105"/>
      <c r="AOX21" s="105"/>
      <c r="AOY21" s="105"/>
      <c r="AOZ21" s="105"/>
      <c r="APA21" s="105"/>
      <c r="APB21" s="105"/>
      <c r="APC21" s="105"/>
      <c r="APD21" s="105"/>
      <c r="APE21" s="105"/>
      <c r="APF21" s="105"/>
      <c r="APG21" s="105"/>
      <c r="APH21" s="105"/>
      <c r="API21" s="105"/>
      <c r="APJ21" s="105"/>
      <c r="APK21" s="105"/>
      <c r="APL21" s="105"/>
      <c r="APM21" s="105"/>
      <c r="APN21" s="105"/>
      <c r="APO21" s="105"/>
      <c r="APP21" s="105"/>
      <c r="APQ21" s="105"/>
      <c r="APR21" s="105"/>
      <c r="APS21" s="105"/>
      <c r="APT21" s="105"/>
      <c r="APU21" s="105"/>
      <c r="APV21" s="105"/>
      <c r="APW21" s="105"/>
      <c r="APX21" s="105"/>
      <c r="APY21" s="105"/>
      <c r="APZ21" s="105"/>
      <c r="AQA21" s="105"/>
      <c r="AQB21" s="105"/>
      <c r="AQC21" s="105"/>
      <c r="AQD21" s="105"/>
      <c r="AQE21" s="105"/>
      <c r="AQF21" s="105"/>
      <c r="AQG21" s="105"/>
      <c r="AQH21" s="105"/>
      <c r="AQI21" s="105"/>
      <c r="AQJ21" s="105"/>
      <c r="AQK21" s="105"/>
      <c r="AQL21" s="105"/>
      <c r="AQM21" s="105"/>
      <c r="AQN21" s="105"/>
      <c r="AQO21" s="105"/>
      <c r="AQP21" s="105"/>
      <c r="AQQ21" s="105"/>
      <c r="AQR21" s="105"/>
      <c r="AQS21" s="105"/>
      <c r="AQT21" s="105"/>
      <c r="AQU21" s="105"/>
      <c r="AQV21" s="105"/>
      <c r="AQW21" s="105"/>
      <c r="AQX21" s="105"/>
      <c r="AQY21" s="105"/>
      <c r="AQZ21" s="105"/>
      <c r="ARA21" s="105"/>
      <c r="ARB21" s="105"/>
      <c r="ARC21" s="105"/>
      <c r="ARD21" s="105"/>
      <c r="ARE21" s="105"/>
      <c r="ARF21" s="105"/>
      <c r="ARG21" s="105"/>
      <c r="ARH21" s="105"/>
      <c r="ARI21" s="105"/>
      <c r="ARJ21" s="105"/>
      <c r="ARK21" s="105"/>
      <c r="ARL21" s="105"/>
      <c r="ARM21" s="105"/>
      <c r="ARN21" s="105"/>
      <c r="ARO21" s="105"/>
      <c r="ARP21" s="105"/>
      <c r="ARQ21" s="105"/>
      <c r="ARR21" s="105"/>
      <c r="ARS21" s="105"/>
      <c r="ART21" s="105"/>
      <c r="ARU21" s="105"/>
      <c r="ARV21" s="105"/>
      <c r="ARW21" s="105"/>
      <c r="ARX21" s="105"/>
      <c r="ARY21" s="105"/>
      <c r="ARZ21" s="105"/>
      <c r="ASA21" s="105"/>
      <c r="ASB21" s="105"/>
      <c r="ASC21" s="105"/>
      <c r="ASD21" s="105"/>
      <c r="ASE21" s="105"/>
      <c r="ASF21" s="105"/>
      <c r="ASG21" s="105"/>
      <c r="ASH21" s="105"/>
      <c r="ASI21" s="105"/>
      <c r="ASJ21" s="105"/>
      <c r="ASK21" s="105"/>
      <c r="ASL21" s="105"/>
      <c r="ASM21" s="105"/>
      <c r="ASN21" s="105"/>
      <c r="ASO21" s="105"/>
      <c r="ASP21" s="105"/>
      <c r="ASQ21" s="105"/>
      <c r="ASR21" s="105"/>
      <c r="ASS21" s="105"/>
      <c r="AST21" s="105"/>
      <c r="ASU21" s="105"/>
      <c r="ASV21" s="105"/>
      <c r="ASW21" s="105"/>
      <c r="ASX21" s="105"/>
      <c r="ASY21" s="105"/>
      <c r="ASZ21" s="105"/>
      <c r="ATA21" s="105"/>
      <c r="ATB21" s="105"/>
      <c r="ATC21" s="105"/>
      <c r="ATD21" s="105"/>
      <c r="ATE21" s="105"/>
      <c r="ATF21" s="105"/>
      <c r="ATG21" s="105"/>
      <c r="ATH21" s="105"/>
      <c r="ATI21" s="105"/>
      <c r="ATJ21" s="105"/>
      <c r="ATK21" s="105"/>
      <c r="ATL21" s="105"/>
      <c r="ATM21" s="105"/>
      <c r="ATN21" s="105"/>
      <c r="ATO21" s="105"/>
      <c r="ATP21" s="105"/>
      <c r="ATQ21" s="105"/>
      <c r="ATR21" s="105"/>
      <c r="ATS21" s="105"/>
      <c r="ATT21" s="105"/>
      <c r="ATU21" s="105"/>
      <c r="ATV21" s="105"/>
      <c r="ATW21" s="105"/>
      <c r="ATX21" s="105"/>
      <c r="ATY21" s="105"/>
      <c r="ATZ21" s="105"/>
      <c r="AUA21" s="105"/>
      <c r="AUB21" s="105"/>
      <c r="AUC21" s="105"/>
      <c r="AUD21" s="105"/>
      <c r="AUE21" s="105"/>
      <c r="AUF21" s="105"/>
      <c r="AUG21" s="105"/>
      <c r="AUH21" s="105"/>
      <c r="AUI21" s="105"/>
      <c r="AUJ21" s="105"/>
      <c r="AUK21" s="105"/>
      <c r="AUL21" s="105"/>
      <c r="AUM21" s="105"/>
      <c r="AUN21" s="105"/>
      <c r="AUO21" s="105"/>
      <c r="AUP21" s="105"/>
      <c r="AUQ21" s="105"/>
      <c r="AUR21" s="105"/>
      <c r="AUS21" s="105"/>
      <c r="AUT21" s="105"/>
      <c r="AUU21" s="105"/>
      <c r="AUV21" s="105"/>
      <c r="AUW21" s="105"/>
      <c r="AUX21" s="105"/>
      <c r="AUY21" s="105"/>
      <c r="AUZ21" s="105"/>
      <c r="AVA21" s="105"/>
      <c r="AVB21" s="105"/>
      <c r="AVC21" s="105"/>
      <c r="AVD21" s="105"/>
      <c r="AVE21" s="105"/>
      <c r="AVF21" s="105"/>
      <c r="AVG21" s="105"/>
      <c r="AVH21" s="105"/>
      <c r="AVI21" s="105"/>
      <c r="AVJ21" s="105"/>
      <c r="AVK21" s="105"/>
      <c r="AVL21" s="105"/>
      <c r="AVM21" s="105"/>
      <c r="AVN21" s="105"/>
      <c r="AVO21" s="105"/>
      <c r="AVP21" s="105"/>
      <c r="AVQ21" s="105"/>
      <c r="AVR21" s="105"/>
      <c r="AVS21" s="105"/>
      <c r="AVT21" s="105"/>
      <c r="AVU21" s="105"/>
      <c r="AVV21" s="105"/>
      <c r="AVW21" s="105"/>
      <c r="AVX21" s="105"/>
      <c r="AVY21" s="105"/>
      <c r="AVZ21" s="105"/>
      <c r="AWA21" s="105"/>
      <c r="AWB21" s="105"/>
      <c r="AWC21" s="105"/>
      <c r="AWD21" s="105"/>
      <c r="AWE21" s="105"/>
      <c r="AWF21" s="105"/>
      <c r="AWG21" s="105"/>
      <c r="AWH21" s="105"/>
      <c r="AWI21" s="105"/>
      <c r="AWJ21" s="105"/>
      <c r="AWK21" s="105"/>
      <c r="AWL21" s="105"/>
      <c r="AWM21" s="105"/>
      <c r="AWN21" s="105"/>
      <c r="AWO21" s="105"/>
      <c r="AWP21" s="105"/>
      <c r="AWQ21" s="105"/>
      <c r="AWR21" s="105"/>
      <c r="AWS21" s="105"/>
      <c r="AWT21" s="105"/>
      <c r="AWU21" s="105"/>
      <c r="AWV21" s="105"/>
      <c r="AWW21" s="105"/>
      <c r="AWX21" s="105"/>
      <c r="AWY21" s="105"/>
      <c r="AWZ21" s="105"/>
      <c r="AXA21" s="105"/>
      <c r="AXB21" s="105"/>
      <c r="AXC21" s="105"/>
      <c r="AXD21" s="105"/>
      <c r="AXE21" s="105"/>
      <c r="AXF21" s="105"/>
      <c r="AXG21" s="105"/>
      <c r="AXH21" s="105"/>
      <c r="AXI21" s="105"/>
      <c r="AXJ21" s="105"/>
      <c r="AXK21" s="105"/>
      <c r="AXL21" s="105"/>
      <c r="AXM21" s="105"/>
      <c r="AXN21" s="105"/>
      <c r="AXO21" s="105"/>
      <c r="AXP21" s="105"/>
      <c r="AXQ21" s="105"/>
      <c r="AXR21" s="105"/>
      <c r="AXS21" s="105"/>
      <c r="AXT21" s="105"/>
      <c r="AXU21" s="105"/>
      <c r="AXV21" s="105"/>
      <c r="AXW21" s="105"/>
      <c r="AXX21" s="105"/>
    </row>
    <row r="22" spans="1:1324" s="105" customFormat="1" ht="15.75" hidden="1" customHeight="1" x14ac:dyDescent="0.2">
      <c r="A22" s="13" t="s">
        <v>1533</v>
      </c>
      <c r="B22" s="13" t="s">
        <v>928</v>
      </c>
      <c r="C22" s="12" t="s">
        <v>927</v>
      </c>
      <c r="D22" s="19" t="s">
        <v>10</v>
      </c>
      <c r="E22" s="9">
        <v>41290</v>
      </c>
      <c r="F22" s="30" t="s">
        <v>1167</v>
      </c>
      <c r="G22" s="30" t="s">
        <v>1186</v>
      </c>
      <c r="H22" s="30">
        <v>42005</v>
      </c>
      <c r="I22" s="30" t="s">
        <v>1065</v>
      </c>
      <c r="J22" s="173"/>
      <c r="K22" s="87" t="s">
        <v>7</v>
      </c>
      <c r="L22" s="87">
        <v>1</v>
      </c>
      <c r="M22" s="87">
        <v>1</v>
      </c>
      <c r="N22" s="84" t="s">
        <v>326</v>
      </c>
      <c r="O22" s="87">
        <v>1</v>
      </c>
      <c r="P22" s="84" t="s">
        <v>326</v>
      </c>
      <c r="Q22" s="87">
        <v>1</v>
      </c>
      <c r="R22" s="84" t="s">
        <v>326</v>
      </c>
      <c r="S22" s="87">
        <v>1</v>
      </c>
      <c r="T22" s="84" t="s">
        <v>49</v>
      </c>
      <c r="U22" s="87">
        <v>1</v>
      </c>
      <c r="V22" s="87">
        <v>1</v>
      </c>
      <c r="W22" s="87">
        <v>0</v>
      </c>
      <c r="X22" s="87">
        <v>0</v>
      </c>
      <c r="Y22" s="87">
        <v>0</v>
      </c>
      <c r="Z22" s="84">
        <v>0</v>
      </c>
      <c r="AA22" s="87">
        <v>0</v>
      </c>
      <c r="AB22" s="87">
        <v>0</v>
      </c>
      <c r="AC22" s="87">
        <v>0</v>
      </c>
      <c r="AD22" s="87">
        <v>0</v>
      </c>
      <c r="AE22" s="87">
        <v>0</v>
      </c>
      <c r="AF22" s="104"/>
    </row>
    <row r="23" spans="1:1324" s="105" customFormat="1" ht="15.75" hidden="1" customHeight="1" x14ac:dyDescent="0.2">
      <c r="A23" s="13" t="s">
        <v>926</v>
      </c>
      <c r="B23" s="13" t="s">
        <v>924</v>
      </c>
      <c r="C23" s="12" t="s">
        <v>923</v>
      </c>
      <c r="D23" s="19" t="s">
        <v>10</v>
      </c>
      <c r="E23" s="9">
        <v>39252</v>
      </c>
      <c r="F23" s="30"/>
      <c r="G23" s="30" t="s">
        <v>1184</v>
      </c>
      <c r="H23" s="30">
        <v>42005</v>
      </c>
      <c r="I23" s="30" t="s">
        <v>1065</v>
      </c>
      <c r="J23" s="173"/>
      <c r="K23" s="87">
        <v>1</v>
      </c>
      <c r="L23" s="87">
        <v>1</v>
      </c>
      <c r="M23" s="87">
        <v>1</v>
      </c>
      <c r="N23" s="84">
        <v>1</v>
      </c>
      <c r="O23" s="87">
        <v>1</v>
      </c>
      <c r="P23" s="84">
        <v>1</v>
      </c>
      <c r="Q23" s="87">
        <v>1</v>
      </c>
      <c r="R23" s="84">
        <v>1</v>
      </c>
      <c r="S23" s="87">
        <v>1</v>
      </c>
      <c r="T23" s="84">
        <v>1</v>
      </c>
      <c r="U23" s="87">
        <v>1</v>
      </c>
      <c r="V23" s="87">
        <v>1</v>
      </c>
      <c r="W23" s="87">
        <v>0</v>
      </c>
      <c r="X23" s="87">
        <v>0</v>
      </c>
      <c r="Y23" s="87">
        <v>0</v>
      </c>
      <c r="Z23" s="84">
        <v>1</v>
      </c>
      <c r="AA23" s="87">
        <v>1</v>
      </c>
      <c r="AB23" s="71">
        <f>IF((ISERROR(VLOOKUP($A23,RTlist2,40,FALSE)))=TRUE,2,VLOOKUP($A23,RTlist2,40,FALSE))</f>
        <v>2</v>
      </c>
      <c r="AC23" s="71">
        <f>IF((ISERROR(VLOOKUP($A23,RTlist2,41,FALSE)))=TRUE,2,VLOOKUP($A23,RTlist2,41,FALSE))</f>
        <v>2</v>
      </c>
      <c r="AD23" s="71">
        <f>IF((ISERROR(VLOOKUP($A23,RTlist2,36,FALSE)))=TRUE,2,VLOOKUP($A23,RTlist2,36,FALSE))</f>
        <v>2</v>
      </c>
      <c r="AE23" s="71">
        <f>IF((ISERROR(VLOOKUP($A23,RTlist2,37,FALSE)))=TRUE,2,VLOOKUP($A23,RTlist2,37,FALSE))</f>
        <v>2</v>
      </c>
      <c r="AF23" s="103" t="s">
        <v>2204</v>
      </c>
    </row>
    <row r="24" spans="1:1324" s="105" customFormat="1" ht="15.75" hidden="1" customHeight="1" x14ac:dyDescent="0.2">
      <c r="A24" s="13" t="s">
        <v>925</v>
      </c>
      <c r="B24" s="13" t="s">
        <v>924</v>
      </c>
      <c r="C24" s="12" t="s">
        <v>923</v>
      </c>
      <c r="D24" s="19" t="s">
        <v>922</v>
      </c>
      <c r="E24" s="9">
        <v>39573</v>
      </c>
      <c r="F24" s="30"/>
      <c r="G24" s="30" t="s">
        <v>1184</v>
      </c>
      <c r="H24" s="30">
        <v>42005</v>
      </c>
      <c r="I24" s="30" t="s">
        <v>1065</v>
      </c>
      <c r="J24" s="173"/>
      <c r="K24" s="87" t="s">
        <v>7</v>
      </c>
      <c r="L24" s="87">
        <v>1</v>
      </c>
      <c r="M24" s="87">
        <v>1</v>
      </c>
      <c r="N24" s="84" t="s">
        <v>315</v>
      </c>
      <c r="O24" s="87">
        <v>1</v>
      </c>
      <c r="P24" s="84" t="s">
        <v>315</v>
      </c>
      <c r="Q24" s="87">
        <v>1</v>
      </c>
      <c r="R24" s="84" t="s">
        <v>315</v>
      </c>
      <c r="S24" s="87">
        <v>1</v>
      </c>
      <c r="T24" s="84" t="s">
        <v>49</v>
      </c>
      <c r="U24" s="87">
        <v>1</v>
      </c>
      <c r="V24" s="87">
        <v>1</v>
      </c>
      <c r="W24" s="87">
        <v>0</v>
      </c>
      <c r="X24" s="87">
        <v>0</v>
      </c>
      <c r="Y24" s="87">
        <v>0</v>
      </c>
      <c r="Z24" s="84">
        <v>1</v>
      </c>
      <c r="AA24" s="87">
        <v>0</v>
      </c>
      <c r="AB24" s="71">
        <f>IF((ISERROR(VLOOKUP($A24,RTlist2,40,FALSE)))=TRUE,2,VLOOKUP($A24,RTlist2,40,FALSE))</f>
        <v>2</v>
      </c>
      <c r="AC24" s="71">
        <f>IF((ISERROR(VLOOKUP($A24,RTlist2,41,FALSE)))=TRUE,2,VLOOKUP($A24,RTlist2,41,FALSE))</f>
        <v>2</v>
      </c>
      <c r="AD24" s="71">
        <f>IF((ISERROR(VLOOKUP($A24,RTlist2,36,FALSE)))=TRUE,2,VLOOKUP($A24,RTlist2,36,FALSE))</f>
        <v>2</v>
      </c>
      <c r="AE24" s="71">
        <f>IF((ISERROR(VLOOKUP($A24,RTlist2,37,FALSE)))=TRUE,2,VLOOKUP($A24,RTlist2,37,FALSE))</f>
        <v>2</v>
      </c>
      <c r="AF24" s="103"/>
      <c r="AG24" s="131"/>
    </row>
    <row r="25" spans="1:1324" s="105" customFormat="1" ht="15.75" hidden="1" customHeight="1" x14ac:dyDescent="0.2">
      <c r="A25" s="13" t="s">
        <v>921</v>
      </c>
      <c r="B25" s="13" t="s">
        <v>917</v>
      </c>
      <c r="C25" s="12" t="s">
        <v>916</v>
      </c>
      <c r="D25" s="19" t="s">
        <v>10</v>
      </c>
      <c r="E25" s="9">
        <v>36768</v>
      </c>
      <c r="F25" s="30"/>
      <c r="G25" s="30" t="s">
        <v>1184</v>
      </c>
      <c r="H25" s="30">
        <v>42005</v>
      </c>
      <c r="I25" s="30" t="s">
        <v>1065</v>
      </c>
      <c r="J25" s="173"/>
      <c r="K25" s="87">
        <v>1</v>
      </c>
      <c r="L25" s="87">
        <v>1</v>
      </c>
      <c r="M25" s="87">
        <v>1</v>
      </c>
      <c r="N25" s="84">
        <v>1</v>
      </c>
      <c r="O25" s="87">
        <v>1</v>
      </c>
      <c r="P25" s="84">
        <v>1</v>
      </c>
      <c r="Q25" s="87">
        <v>1</v>
      </c>
      <c r="R25" s="84">
        <v>1</v>
      </c>
      <c r="S25" s="87">
        <v>1</v>
      </c>
      <c r="T25" s="84">
        <v>1</v>
      </c>
      <c r="U25" s="87">
        <v>1</v>
      </c>
      <c r="V25" s="87">
        <v>1</v>
      </c>
      <c r="W25" s="87">
        <v>1</v>
      </c>
      <c r="X25" s="87">
        <v>1</v>
      </c>
      <c r="Y25" s="87">
        <v>1</v>
      </c>
      <c r="Z25" s="84">
        <v>1</v>
      </c>
      <c r="AA25" s="87">
        <v>1</v>
      </c>
      <c r="AB25" s="71">
        <f>IF((ISERROR(VLOOKUP($A25,RTlist2,40,FALSE)))=TRUE,2,VLOOKUP($A25,RTlist2,40,FALSE))</f>
        <v>2</v>
      </c>
      <c r="AC25" s="71">
        <f>IF((ISERROR(VLOOKUP($A25,RTlist2,41,FALSE)))=TRUE,2,VLOOKUP($A25,RTlist2,41,FALSE))</f>
        <v>2</v>
      </c>
      <c r="AD25" s="71">
        <f>IF((ISERROR(VLOOKUP($A25,RTlist2,36,FALSE)))=TRUE,2,VLOOKUP($A25,RTlist2,36,FALSE))</f>
        <v>2</v>
      </c>
      <c r="AE25" s="71">
        <f>IF((ISERROR(VLOOKUP($A25,RTlist2,37,FALSE)))=TRUE,2,VLOOKUP($A25,RTlist2,37,FALSE))</f>
        <v>2</v>
      </c>
      <c r="AF25" s="103" t="s">
        <v>2205</v>
      </c>
    </row>
    <row r="26" spans="1:1324" s="105" customFormat="1" ht="15.75" hidden="1" customHeight="1" x14ac:dyDescent="0.2">
      <c r="A26" s="13" t="s">
        <v>920</v>
      </c>
      <c r="B26" s="13" t="s">
        <v>917</v>
      </c>
      <c r="C26" s="12" t="s">
        <v>916</v>
      </c>
      <c r="D26" s="19" t="s">
        <v>919</v>
      </c>
      <c r="E26" s="9">
        <v>37013</v>
      </c>
      <c r="F26" s="30"/>
      <c r="G26" s="30" t="s">
        <v>1184</v>
      </c>
      <c r="H26" s="30">
        <v>42005</v>
      </c>
      <c r="I26" s="30" t="s">
        <v>1065</v>
      </c>
      <c r="J26" s="173"/>
      <c r="K26" s="87" t="s">
        <v>7</v>
      </c>
      <c r="L26" s="87">
        <v>1</v>
      </c>
      <c r="M26" s="87">
        <v>1</v>
      </c>
      <c r="N26" s="84" t="s">
        <v>315</v>
      </c>
      <c r="O26" s="87">
        <v>1</v>
      </c>
      <c r="P26" s="84" t="s">
        <v>315</v>
      </c>
      <c r="Q26" s="87">
        <v>1</v>
      </c>
      <c r="R26" s="84" t="s">
        <v>315</v>
      </c>
      <c r="S26" s="87">
        <v>1</v>
      </c>
      <c r="T26" s="84" t="s">
        <v>49</v>
      </c>
      <c r="U26" s="87">
        <v>1</v>
      </c>
      <c r="V26" s="87">
        <v>1</v>
      </c>
      <c r="W26" s="87">
        <v>0</v>
      </c>
      <c r="X26" s="87">
        <v>0</v>
      </c>
      <c r="Y26" s="87">
        <v>0</v>
      </c>
      <c r="Z26" s="84">
        <v>1</v>
      </c>
      <c r="AA26" s="87">
        <v>0</v>
      </c>
      <c r="AB26" s="71">
        <f>IF((ISERROR(VLOOKUP($A26,RTlist2,40,FALSE)))=TRUE,2,VLOOKUP($A26,RTlist2,40,FALSE))</f>
        <v>2</v>
      </c>
      <c r="AC26" s="71">
        <f>IF((ISERROR(VLOOKUP($A26,RTlist2,41,FALSE)))=TRUE,2,VLOOKUP($A26,RTlist2,41,FALSE))</f>
        <v>2</v>
      </c>
      <c r="AD26" s="71">
        <f>IF((ISERROR(VLOOKUP($A26,RTlist2,36,FALSE)))=TRUE,2,VLOOKUP($A26,RTlist2,36,FALSE))</f>
        <v>2</v>
      </c>
      <c r="AE26" s="71">
        <f>IF((ISERROR(VLOOKUP($A26,RTlist2,37,FALSE)))=TRUE,2,VLOOKUP($A26,RTlist2,37,FALSE))</f>
        <v>2</v>
      </c>
      <c r="AF26" s="103"/>
    </row>
    <row r="27" spans="1:1324" s="105" customFormat="1" ht="15.75" hidden="1" customHeight="1" x14ac:dyDescent="0.2">
      <c r="A27" s="13" t="s">
        <v>918</v>
      </c>
      <c r="B27" s="13" t="s">
        <v>917</v>
      </c>
      <c r="C27" s="12" t="s">
        <v>916</v>
      </c>
      <c r="D27" s="19" t="s">
        <v>915</v>
      </c>
      <c r="E27" s="9">
        <v>37195</v>
      </c>
      <c r="F27" s="30"/>
      <c r="G27" s="30" t="s">
        <v>1184</v>
      </c>
      <c r="H27" s="30">
        <v>42005</v>
      </c>
      <c r="I27" s="30" t="s">
        <v>1065</v>
      </c>
      <c r="J27" s="173"/>
      <c r="K27" s="87" t="s">
        <v>7</v>
      </c>
      <c r="L27" s="87">
        <v>1</v>
      </c>
      <c r="M27" s="87">
        <v>1</v>
      </c>
      <c r="N27" s="84" t="s">
        <v>315</v>
      </c>
      <c r="O27" s="87">
        <v>1</v>
      </c>
      <c r="P27" s="84" t="s">
        <v>315</v>
      </c>
      <c r="Q27" s="87">
        <v>1</v>
      </c>
      <c r="R27" s="84" t="s">
        <v>315</v>
      </c>
      <c r="S27" s="87">
        <v>1</v>
      </c>
      <c r="T27" s="84" t="s">
        <v>49</v>
      </c>
      <c r="U27" s="87">
        <v>1</v>
      </c>
      <c r="V27" s="87">
        <v>1</v>
      </c>
      <c r="W27" s="87">
        <v>0</v>
      </c>
      <c r="X27" s="87">
        <v>0</v>
      </c>
      <c r="Y27" s="87">
        <v>0</v>
      </c>
      <c r="Z27" s="84" t="s">
        <v>1065</v>
      </c>
      <c r="AA27" s="87">
        <v>0</v>
      </c>
      <c r="AB27" s="71">
        <f>IF((ISERROR(VLOOKUP($A27,RTlist2,40,FALSE)))=TRUE,2,VLOOKUP($A27,RTlist2,40,FALSE))</f>
        <v>2</v>
      </c>
      <c r="AC27" s="71">
        <f>IF((ISERROR(VLOOKUP($A27,RTlist2,41,FALSE)))=TRUE,2,VLOOKUP($A27,RTlist2,41,FALSE))</f>
        <v>2</v>
      </c>
      <c r="AD27" s="71">
        <f>IF((ISERROR(VLOOKUP($A27,RTlist2,36,FALSE)))=TRUE,2,VLOOKUP($A27,RTlist2,36,FALSE))</f>
        <v>2</v>
      </c>
      <c r="AE27" s="71">
        <f>IF((ISERROR(VLOOKUP($A27,RTlist2,37,FALSE)))=TRUE,2,VLOOKUP($A27,RTlist2,37,FALSE))</f>
        <v>2</v>
      </c>
      <c r="AF27" s="103"/>
    </row>
    <row r="28" spans="1:1324" s="105" customFormat="1" ht="15.75" hidden="1" customHeight="1" x14ac:dyDescent="0.2">
      <c r="A28" s="13" t="s">
        <v>1534</v>
      </c>
      <c r="B28" s="13" t="s">
        <v>917</v>
      </c>
      <c r="C28" s="12" t="s">
        <v>916</v>
      </c>
      <c r="D28" s="19" t="s">
        <v>1535</v>
      </c>
      <c r="E28" s="9">
        <v>35730</v>
      </c>
      <c r="F28" s="30" t="s">
        <v>1167</v>
      </c>
      <c r="G28" s="30" t="s">
        <v>1184</v>
      </c>
      <c r="H28" s="30">
        <v>42005</v>
      </c>
      <c r="I28" s="30" t="s">
        <v>1065</v>
      </c>
      <c r="J28" s="173"/>
      <c r="K28" s="87" t="s">
        <v>326</v>
      </c>
      <c r="L28" s="87">
        <v>1</v>
      </c>
      <c r="M28" s="87">
        <v>1</v>
      </c>
      <c r="N28" s="84" t="s">
        <v>326</v>
      </c>
      <c r="O28" s="84">
        <v>1</v>
      </c>
      <c r="P28" s="84" t="s">
        <v>326</v>
      </c>
      <c r="Q28" s="84">
        <v>1</v>
      </c>
      <c r="R28" s="84" t="s">
        <v>326</v>
      </c>
      <c r="S28" s="84">
        <v>1</v>
      </c>
      <c r="T28" s="84" t="s">
        <v>49</v>
      </c>
      <c r="U28" s="84">
        <v>1</v>
      </c>
      <c r="V28" s="87">
        <v>1</v>
      </c>
      <c r="W28" s="84">
        <v>0</v>
      </c>
      <c r="X28" s="87">
        <v>0</v>
      </c>
      <c r="Y28" s="84">
        <v>0</v>
      </c>
      <c r="Z28" s="84">
        <v>0</v>
      </c>
      <c r="AA28" s="87">
        <v>0</v>
      </c>
      <c r="AB28" s="87">
        <v>0</v>
      </c>
      <c r="AC28" s="87">
        <v>0</v>
      </c>
      <c r="AD28" s="87">
        <v>0</v>
      </c>
      <c r="AE28" s="87">
        <v>0</v>
      </c>
      <c r="AF28" s="104"/>
    </row>
    <row r="29" spans="1:1324" s="105" customFormat="1" ht="15.75" hidden="1" customHeight="1" x14ac:dyDescent="0.2">
      <c r="A29" s="13" t="s">
        <v>914</v>
      </c>
      <c r="B29" s="13" t="s">
        <v>913</v>
      </c>
      <c r="C29" s="12" t="s">
        <v>912</v>
      </c>
      <c r="D29" s="19" t="s">
        <v>10</v>
      </c>
      <c r="E29" s="9">
        <v>36465</v>
      </c>
      <c r="F29" s="30"/>
      <c r="G29" s="30" t="s">
        <v>1184</v>
      </c>
      <c r="H29" s="30">
        <v>42005</v>
      </c>
      <c r="I29" s="30" t="s">
        <v>1065</v>
      </c>
      <c r="J29" s="173"/>
      <c r="K29" s="87">
        <v>1</v>
      </c>
      <c r="L29" s="87">
        <v>1</v>
      </c>
      <c r="M29" s="87">
        <v>1</v>
      </c>
      <c r="N29" s="84">
        <v>1</v>
      </c>
      <c r="O29" s="84">
        <v>1</v>
      </c>
      <c r="P29" s="84">
        <v>1</v>
      </c>
      <c r="Q29" s="84">
        <v>1</v>
      </c>
      <c r="R29" s="84">
        <v>1</v>
      </c>
      <c r="S29" s="84">
        <v>1</v>
      </c>
      <c r="T29" s="84">
        <v>1</v>
      </c>
      <c r="U29" s="84">
        <v>1</v>
      </c>
      <c r="V29" s="87">
        <v>1</v>
      </c>
      <c r="W29" s="87">
        <v>0</v>
      </c>
      <c r="X29" s="87">
        <v>0</v>
      </c>
      <c r="Y29" s="84">
        <v>0</v>
      </c>
      <c r="Z29" s="84">
        <v>1</v>
      </c>
      <c r="AA29" s="87">
        <v>1</v>
      </c>
      <c r="AB29" s="71">
        <f t="shared" ref="AB29:AB54" si="4">IF((ISERROR(VLOOKUP($A29,RTlist2,40,FALSE)))=TRUE,2,VLOOKUP($A29,RTlist2,40,FALSE))</f>
        <v>2</v>
      </c>
      <c r="AC29" s="71">
        <f t="shared" ref="AC29:AC54" si="5">IF((ISERROR(VLOOKUP($A29,RTlist2,41,FALSE)))=TRUE,2,VLOOKUP($A29,RTlist2,41,FALSE))</f>
        <v>2</v>
      </c>
      <c r="AD29" s="71">
        <f t="shared" ref="AD29:AD54" si="6">IF((ISERROR(VLOOKUP($A29,RTlist2,36,FALSE)))=TRUE,2,VLOOKUP($A29,RTlist2,36,FALSE))</f>
        <v>2</v>
      </c>
      <c r="AE29" s="71">
        <f t="shared" ref="AE29:AE54" si="7">IF((ISERROR(VLOOKUP($A29,RTlist2,37,FALSE)))=TRUE,2,VLOOKUP($A29,RTlist2,37,FALSE))</f>
        <v>2</v>
      </c>
      <c r="AF29" s="103" t="s">
        <v>2206</v>
      </c>
    </row>
    <row r="30" spans="1:1324" s="105" customFormat="1" ht="15.75" hidden="1" customHeight="1" x14ac:dyDescent="0.2">
      <c r="A30" s="13" t="s">
        <v>911</v>
      </c>
      <c r="B30" s="13" t="s">
        <v>344</v>
      </c>
      <c r="C30" s="12" t="s">
        <v>343</v>
      </c>
      <c r="D30" s="19" t="s">
        <v>910</v>
      </c>
      <c r="E30" s="9">
        <v>36787</v>
      </c>
      <c r="F30" s="30"/>
      <c r="G30" s="30" t="s">
        <v>1186</v>
      </c>
      <c r="H30" s="30">
        <v>42005</v>
      </c>
      <c r="I30" s="30" t="s">
        <v>1065</v>
      </c>
      <c r="J30" s="173"/>
      <c r="K30" s="87" t="s">
        <v>7</v>
      </c>
      <c r="L30" s="87">
        <v>1</v>
      </c>
      <c r="M30" s="87">
        <v>1</v>
      </c>
      <c r="N30" s="84" t="s">
        <v>315</v>
      </c>
      <c r="O30" s="87">
        <v>1</v>
      </c>
      <c r="P30" s="84" t="s">
        <v>315</v>
      </c>
      <c r="Q30" s="87">
        <v>1</v>
      </c>
      <c r="R30" s="84" t="s">
        <v>315</v>
      </c>
      <c r="S30" s="87">
        <v>1</v>
      </c>
      <c r="T30" s="84" t="s">
        <v>49</v>
      </c>
      <c r="U30" s="87">
        <v>1</v>
      </c>
      <c r="V30" s="87">
        <v>1</v>
      </c>
      <c r="W30" s="87">
        <v>0</v>
      </c>
      <c r="X30" s="87">
        <v>0</v>
      </c>
      <c r="Y30" s="87">
        <v>0</v>
      </c>
      <c r="Z30" s="84" t="s">
        <v>1065</v>
      </c>
      <c r="AA30" s="87">
        <v>0</v>
      </c>
      <c r="AB30" s="71">
        <f t="shared" si="4"/>
        <v>2</v>
      </c>
      <c r="AC30" s="71">
        <f t="shared" si="5"/>
        <v>2</v>
      </c>
      <c r="AD30" s="71">
        <f t="shared" si="6"/>
        <v>2</v>
      </c>
      <c r="AE30" s="71">
        <f t="shared" si="7"/>
        <v>2</v>
      </c>
      <c r="AF30" s="103" t="s">
        <v>2207</v>
      </c>
    </row>
    <row r="31" spans="1:1324" s="105" customFormat="1" ht="15.75" hidden="1" customHeight="1" x14ac:dyDescent="0.2">
      <c r="A31" s="13" t="s">
        <v>909</v>
      </c>
      <c r="B31" s="13" t="s">
        <v>907</v>
      </c>
      <c r="C31" s="12" t="s">
        <v>906</v>
      </c>
      <c r="D31" s="19" t="s">
        <v>726</v>
      </c>
      <c r="E31" s="9">
        <v>36679</v>
      </c>
      <c r="F31" s="30"/>
      <c r="G31" s="30" t="s">
        <v>1184</v>
      </c>
      <c r="H31" s="30">
        <v>42005</v>
      </c>
      <c r="I31" s="30" t="s">
        <v>1065</v>
      </c>
      <c r="J31" s="173"/>
      <c r="K31" s="87">
        <v>1</v>
      </c>
      <c r="L31" s="87">
        <v>1</v>
      </c>
      <c r="M31" s="87">
        <v>1</v>
      </c>
      <c r="N31" s="84">
        <v>1</v>
      </c>
      <c r="O31" s="87">
        <v>1</v>
      </c>
      <c r="P31" s="84">
        <v>1</v>
      </c>
      <c r="Q31" s="87">
        <v>1</v>
      </c>
      <c r="R31" s="84">
        <v>1</v>
      </c>
      <c r="S31" s="87">
        <v>1</v>
      </c>
      <c r="T31" s="84">
        <v>1</v>
      </c>
      <c r="U31" s="87">
        <v>1</v>
      </c>
      <c r="V31" s="87">
        <v>1</v>
      </c>
      <c r="W31" s="87">
        <v>1</v>
      </c>
      <c r="X31" s="87">
        <v>1</v>
      </c>
      <c r="Y31" s="87">
        <v>1</v>
      </c>
      <c r="Z31" s="84">
        <v>1</v>
      </c>
      <c r="AA31" s="87">
        <v>1</v>
      </c>
      <c r="AB31" s="71">
        <f t="shared" si="4"/>
        <v>2</v>
      </c>
      <c r="AC31" s="71">
        <f t="shared" si="5"/>
        <v>2</v>
      </c>
      <c r="AD31" s="71">
        <f t="shared" si="6"/>
        <v>2</v>
      </c>
      <c r="AE31" s="71">
        <f t="shared" si="7"/>
        <v>2</v>
      </c>
      <c r="AF31" s="103" t="s">
        <v>2208</v>
      </c>
    </row>
    <row r="32" spans="1:1324" s="105" customFormat="1" ht="15.75" hidden="1" customHeight="1" x14ac:dyDescent="0.2">
      <c r="A32" s="13" t="s">
        <v>908</v>
      </c>
      <c r="B32" s="13" t="s">
        <v>907</v>
      </c>
      <c r="C32" s="12" t="s">
        <v>906</v>
      </c>
      <c r="D32" s="19" t="s">
        <v>144</v>
      </c>
      <c r="E32" s="9">
        <v>36679</v>
      </c>
      <c r="F32" s="30"/>
      <c r="G32" s="30" t="s">
        <v>1184</v>
      </c>
      <c r="H32" s="30">
        <v>42005</v>
      </c>
      <c r="I32" s="30" t="s">
        <v>1065</v>
      </c>
      <c r="J32" s="173"/>
      <c r="K32" s="87">
        <v>1</v>
      </c>
      <c r="L32" s="87">
        <v>1</v>
      </c>
      <c r="M32" s="87">
        <v>1</v>
      </c>
      <c r="N32" s="84">
        <v>1</v>
      </c>
      <c r="O32" s="87">
        <v>1</v>
      </c>
      <c r="P32" s="84">
        <v>1</v>
      </c>
      <c r="Q32" s="87">
        <v>1</v>
      </c>
      <c r="R32" s="84">
        <v>1</v>
      </c>
      <c r="S32" s="87">
        <v>1</v>
      </c>
      <c r="T32" s="84">
        <v>1</v>
      </c>
      <c r="U32" s="87">
        <v>1</v>
      </c>
      <c r="V32" s="87">
        <v>1</v>
      </c>
      <c r="W32" s="87">
        <v>1</v>
      </c>
      <c r="X32" s="87">
        <v>1</v>
      </c>
      <c r="Y32" s="87">
        <v>1</v>
      </c>
      <c r="Z32" s="84">
        <v>1</v>
      </c>
      <c r="AA32" s="87">
        <v>1</v>
      </c>
      <c r="AB32" s="71">
        <f t="shared" si="4"/>
        <v>2</v>
      </c>
      <c r="AC32" s="71">
        <f t="shared" si="5"/>
        <v>2</v>
      </c>
      <c r="AD32" s="71">
        <f t="shared" si="6"/>
        <v>2</v>
      </c>
      <c r="AE32" s="71">
        <f t="shared" si="7"/>
        <v>2</v>
      </c>
      <c r="AF32" s="103"/>
    </row>
    <row r="33" spans="1:1324" s="105" customFormat="1" ht="15.75" hidden="1" customHeight="1" x14ac:dyDescent="0.2">
      <c r="A33" s="13" t="s">
        <v>905</v>
      </c>
      <c r="B33" s="13" t="s">
        <v>900</v>
      </c>
      <c r="C33" s="12" t="s">
        <v>899</v>
      </c>
      <c r="D33" s="19" t="s">
        <v>76</v>
      </c>
      <c r="E33" s="9">
        <v>36896</v>
      </c>
      <c r="F33" s="30"/>
      <c r="G33" s="30" t="s">
        <v>1184</v>
      </c>
      <c r="H33" s="30">
        <v>42005</v>
      </c>
      <c r="I33" s="30" t="s">
        <v>1065</v>
      </c>
      <c r="J33" s="173"/>
      <c r="K33" s="87">
        <v>1</v>
      </c>
      <c r="L33" s="87">
        <v>1</v>
      </c>
      <c r="M33" s="87">
        <v>1</v>
      </c>
      <c r="N33" s="84">
        <v>1</v>
      </c>
      <c r="O33" s="84">
        <v>1</v>
      </c>
      <c r="P33" s="84">
        <v>1</v>
      </c>
      <c r="Q33" s="84">
        <v>1</v>
      </c>
      <c r="R33" s="84">
        <v>1</v>
      </c>
      <c r="S33" s="84">
        <v>1</v>
      </c>
      <c r="T33" s="84">
        <v>1</v>
      </c>
      <c r="U33" s="87">
        <v>1</v>
      </c>
      <c r="V33" s="87">
        <v>1</v>
      </c>
      <c r="W33" s="87">
        <v>1</v>
      </c>
      <c r="X33" s="87">
        <v>1</v>
      </c>
      <c r="Y33" s="87">
        <v>1</v>
      </c>
      <c r="Z33" s="84">
        <v>1</v>
      </c>
      <c r="AA33" s="87">
        <v>1</v>
      </c>
      <c r="AB33" s="71">
        <f t="shared" si="4"/>
        <v>2</v>
      </c>
      <c r="AC33" s="71">
        <f t="shared" si="5"/>
        <v>2</v>
      </c>
      <c r="AD33" s="71">
        <f t="shared" si="6"/>
        <v>2</v>
      </c>
      <c r="AE33" s="71">
        <f t="shared" si="7"/>
        <v>2</v>
      </c>
      <c r="AF33" s="103" t="s">
        <v>2209</v>
      </c>
    </row>
    <row r="34" spans="1:1324" s="105" customFormat="1" ht="15.75" hidden="1" customHeight="1" x14ac:dyDescent="0.2">
      <c r="A34" s="13" t="s">
        <v>904</v>
      </c>
      <c r="B34" s="13" t="s">
        <v>900</v>
      </c>
      <c r="C34" s="12" t="s">
        <v>899</v>
      </c>
      <c r="D34" s="19" t="s">
        <v>110</v>
      </c>
      <c r="E34" s="9">
        <v>37798</v>
      </c>
      <c r="F34" s="30"/>
      <c r="G34" s="30" t="s">
        <v>1184</v>
      </c>
      <c r="H34" s="30">
        <v>42005</v>
      </c>
      <c r="I34" s="30" t="s">
        <v>1065</v>
      </c>
      <c r="J34" s="173"/>
      <c r="K34" s="87">
        <v>1</v>
      </c>
      <c r="L34" s="87">
        <v>1</v>
      </c>
      <c r="M34" s="87">
        <v>1</v>
      </c>
      <c r="N34" s="84">
        <v>1</v>
      </c>
      <c r="O34" s="84">
        <v>1</v>
      </c>
      <c r="P34" s="84">
        <v>1</v>
      </c>
      <c r="Q34" s="84">
        <v>1</v>
      </c>
      <c r="R34" s="84">
        <v>1</v>
      </c>
      <c r="S34" s="84">
        <v>1</v>
      </c>
      <c r="T34" s="84">
        <v>1</v>
      </c>
      <c r="U34" s="84">
        <v>1</v>
      </c>
      <c r="V34" s="87">
        <v>1</v>
      </c>
      <c r="W34" s="87">
        <v>0</v>
      </c>
      <c r="X34" s="87">
        <v>0</v>
      </c>
      <c r="Y34" s="87">
        <v>0</v>
      </c>
      <c r="Z34" s="84">
        <v>1</v>
      </c>
      <c r="AA34" s="87">
        <v>1</v>
      </c>
      <c r="AB34" s="71">
        <f t="shared" si="4"/>
        <v>2</v>
      </c>
      <c r="AC34" s="71">
        <f t="shared" si="5"/>
        <v>2</v>
      </c>
      <c r="AD34" s="71">
        <f t="shared" si="6"/>
        <v>2</v>
      </c>
      <c r="AE34" s="71">
        <f t="shared" si="7"/>
        <v>2</v>
      </c>
      <c r="AF34" s="103"/>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c r="BM34" s="131"/>
      <c r="BN34" s="131"/>
      <c r="BO34" s="131"/>
      <c r="BP34" s="131"/>
      <c r="BQ34" s="131"/>
      <c r="BR34" s="131"/>
      <c r="BS34" s="131"/>
      <c r="BT34" s="131"/>
      <c r="BU34" s="131"/>
      <c r="BV34" s="131"/>
      <c r="BW34" s="131"/>
      <c r="BX34" s="131"/>
      <c r="BY34" s="131"/>
      <c r="BZ34" s="131"/>
      <c r="CA34" s="131"/>
      <c r="CB34" s="131"/>
      <c r="CC34" s="131"/>
      <c r="CD34" s="131"/>
      <c r="CE34" s="131"/>
      <c r="CF34" s="131"/>
      <c r="CG34" s="131"/>
      <c r="CH34" s="131"/>
      <c r="CI34" s="131"/>
      <c r="CJ34" s="131"/>
      <c r="CK34" s="131"/>
      <c r="CL34" s="131"/>
      <c r="CM34" s="131"/>
      <c r="CN34" s="131"/>
      <c r="CO34" s="131"/>
      <c r="CP34" s="131"/>
      <c r="CQ34" s="131"/>
      <c r="CR34" s="131"/>
      <c r="CS34" s="131"/>
      <c r="CT34" s="131"/>
      <c r="CU34" s="131"/>
      <c r="CV34" s="131"/>
      <c r="CW34" s="131"/>
      <c r="CX34" s="131"/>
      <c r="CY34" s="131"/>
      <c r="CZ34" s="131"/>
      <c r="DA34" s="131"/>
      <c r="DB34" s="131"/>
      <c r="DC34" s="131"/>
      <c r="DD34" s="131"/>
      <c r="DE34" s="131"/>
      <c r="DF34" s="131"/>
      <c r="DG34" s="131"/>
      <c r="DH34" s="131"/>
      <c r="DI34" s="131"/>
      <c r="DJ34" s="131"/>
      <c r="DK34" s="131"/>
      <c r="DL34" s="131"/>
      <c r="DM34" s="131"/>
      <c r="DN34" s="131"/>
      <c r="DO34" s="131"/>
      <c r="DP34" s="131"/>
      <c r="DQ34" s="131"/>
      <c r="DR34" s="131"/>
      <c r="DS34" s="131"/>
      <c r="DT34" s="131"/>
      <c r="DU34" s="131"/>
      <c r="DV34" s="131"/>
      <c r="DW34" s="131"/>
      <c r="DX34" s="131"/>
      <c r="DY34" s="131"/>
      <c r="DZ34" s="131"/>
      <c r="EA34" s="131"/>
      <c r="EB34" s="131"/>
      <c r="EC34" s="131"/>
      <c r="ED34" s="131"/>
      <c r="EE34" s="131"/>
      <c r="EF34" s="131"/>
      <c r="EG34" s="131"/>
      <c r="EH34" s="131"/>
      <c r="EI34" s="131"/>
      <c r="EJ34" s="131"/>
      <c r="EK34" s="131"/>
      <c r="EL34" s="131"/>
      <c r="EM34" s="131"/>
      <c r="EN34" s="131"/>
      <c r="EO34" s="131"/>
      <c r="EP34" s="131"/>
      <c r="EQ34" s="131"/>
      <c r="ER34" s="131"/>
      <c r="ES34" s="131"/>
      <c r="ET34" s="131"/>
      <c r="EU34" s="131"/>
      <c r="EV34" s="131"/>
      <c r="EW34" s="131"/>
      <c r="EX34" s="131"/>
      <c r="EY34" s="131"/>
      <c r="EZ34" s="131"/>
      <c r="FA34" s="131"/>
      <c r="FB34" s="131"/>
      <c r="FC34" s="131"/>
      <c r="FD34" s="131"/>
      <c r="FE34" s="131"/>
      <c r="FF34" s="131"/>
      <c r="FG34" s="131"/>
      <c r="FH34" s="131"/>
      <c r="FI34" s="131"/>
      <c r="FJ34" s="131"/>
      <c r="FK34" s="131"/>
      <c r="FL34" s="131"/>
      <c r="FM34" s="131"/>
      <c r="FN34" s="131"/>
      <c r="FO34" s="131"/>
      <c r="FP34" s="131"/>
      <c r="FQ34" s="131"/>
      <c r="FR34" s="131"/>
      <c r="FS34" s="131"/>
      <c r="FT34" s="131"/>
      <c r="FU34" s="131"/>
      <c r="FV34" s="131"/>
      <c r="FW34" s="131"/>
      <c r="FX34" s="131"/>
      <c r="FY34" s="131"/>
      <c r="FZ34" s="131"/>
      <c r="GA34" s="131"/>
      <c r="GB34" s="131"/>
      <c r="GC34" s="131"/>
      <c r="GD34" s="131"/>
      <c r="GE34" s="131"/>
      <c r="GF34" s="131"/>
      <c r="GG34" s="131"/>
      <c r="GH34" s="131"/>
      <c r="GI34" s="131"/>
      <c r="GJ34" s="131"/>
      <c r="GK34" s="131"/>
      <c r="GL34" s="131"/>
      <c r="GM34" s="131"/>
      <c r="GN34" s="131"/>
      <c r="GO34" s="131"/>
      <c r="GP34" s="131"/>
      <c r="GQ34" s="131"/>
      <c r="GR34" s="131"/>
      <c r="GS34" s="131"/>
      <c r="GT34" s="131"/>
      <c r="GU34" s="131"/>
      <c r="GV34" s="131"/>
      <c r="GW34" s="131"/>
      <c r="GX34" s="131"/>
      <c r="GY34" s="131"/>
      <c r="GZ34" s="131"/>
      <c r="HA34" s="131"/>
      <c r="HB34" s="131"/>
      <c r="HC34" s="131"/>
      <c r="HD34" s="131"/>
      <c r="HE34" s="131"/>
      <c r="HF34" s="131"/>
      <c r="HG34" s="131"/>
      <c r="HH34" s="131"/>
      <c r="HI34" s="131"/>
      <c r="HJ34" s="131"/>
      <c r="HK34" s="131"/>
      <c r="HL34" s="131"/>
      <c r="HM34" s="131"/>
      <c r="HN34" s="131"/>
      <c r="HO34" s="131"/>
      <c r="HP34" s="131"/>
      <c r="HQ34" s="131"/>
      <c r="HR34" s="131"/>
      <c r="HS34" s="131"/>
      <c r="HT34" s="131"/>
      <c r="HU34" s="131"/>
      <c r="HV34" s="131"/>
      <c r="HW34" s="131"/>
      <c r="HX34" s="131"/>
      <c r="HY34" s="131"/>
      <c r="HZ34" s="131"/>
      <c r="IA34" s="131"/>
      <c r="IB34" s="131"/>
      <c r="IC34" s="131"/>
      <c r="ID34" s="131"/>
      <c r="IE34" s="131"/>
      <c r="IF34" s="131"/>
      <c r="IG34" s="131"/>
      <c r="IH34" s="131"/>
      <c r="II34" s="131"/>
      <c r="IJ34" s="131"/>
      <c r="IK34" s="131"/>
      <c r="IL34" s="131"/>
      <c r="IM34" s="131"/>
      <c r="IN34" s="131"/>
      <c r="IO34" s="131"/>
      <c r="IP34" s="131"/>
      <c r="IQ34" s="131"/>
      <c r="IR34" s="131"/>
      <c r="IS34" s="131"/>
      <c r="IT34" s="131"/>
      <c r="IU34" s="131"/>
      <c r="IV34" s="131"/>
      <c r="IW34" s="131"/>
      <c r="IX34" s="131"/>
      <c r="IY34" s="131"/>
      <c r="IZ34" s="131"/>
      <c r="JA34" s="131"/>
      <c r="JB34" s="131"/>
      <c r="JC34" s="131"/>
      <c r="JD34" s="131"/>
      <c r="JE34" s="131"/>
      <c r="JF34" s="131"/>
      <c r="JG34" s="131"/>
      <c r="JH34" s="131"/>
      <c r="JI34" s="131"/>
      <c r="JJ34" s="131"/>
      <c r="JK34" s="131"/>
      <c r="JL34" s="131"/>
      <c r="JM34" s="131"/>
      <c r="JN34" s="131"/>
      <c r="JO34" s="131"/>
      <c r="JP34" s="131"/>
      <c r="JQ34" s="131"/>
      <c r="JR34" s="131"/>
      <c r="JS34" s="131"/>
      <c r="JT34" s="131"/>
      <c r="JU34" s="131"/>
      <c r="JV34" s="131"/>
      <c r="JW34" s="131"/>
      <c r="JX34" s="131"/>
      <c r="JY34" s="131"/>
      <c r="JZ34" s="131"/>
      <c r="KA34" s="131"/>
      <c r="KB34" s="131"/>
      <c r="KC34" s="131"/>
      <c r="KD34" s="131"/>
      <c r="KE34" s="131"/>
      <c r="KF34" s="131"/>
      <c r="KG34" s="131"/>
      <c r="KH34" s="131"/>
      <c r="KI34" s="131"/>
      <c r="KJ34" s="131"/>
      <c r="KK34" s="131"/>
      <c r="KL34" s="131"/>
      <c r="KM34" s="131"/>
      <c r="KN34" s="131"/>
      <c r="KO34" s="131"/>
      <c r="KP34" s="131"/>
      <c r="KQ34" s="131"/>
      <c r="KR34" s="131"/>
      <c r="KS34" s="131"/>
      <c r="KT34" s="131"/>
      <c r="KU34" s="131"/>
      <c r="KV34" s="131"/>
      <c r="KW34" s="131"/>
      <c r="KX34" s="131"/>
      <c r="KY34" s="131"/>
      <c r="KZ34" s="131"/>
      <c r="LA34" s="131"/>
      <c r="LB34" s="131"/>
      <c r="LC34" s="131"/>
      <c r="LD34" s="131"/>
      <c r="LE34" s="131"/>
      <c r="LF34" s="131"/>
      <c r="LG34" s="131"/>
      <c r="LH34" s="131"/>
      <c r="LI34" s="131"/>
      <c r="LJ34" s="131"/>
      <c r="LK34" s="131"/>
      <c r="LL34" s="131"/>
      <c r="LM34" s="131"/>
      <c r="LN34" s="131"/>
      <c r="LO34" s="131"/>
      <c r="LP34" s="131"/>
      <c r="LQ34" s="131"/>
      <c r="LR34" s="131"/>
      <c r="LS34" s="131"/>
      <c r="LT34" s="131"/>
      <c r="LU34" s="131"/>
      <c r="LV34" s="131"/>
      <c r="LW34" s="131"/>
      <c r="LX34" s="131"/>
      <c r="LY34" s="131"/>
      <c r="LZ34" s="131"/>
      <c r="MA34" s="131"/>
      <c r="MB34" s="131"/>
      <c r="MC34" s="131"/>
      <c r="MD34" s="131"/>
      <c r="ME34" s="131"/>
      <c r="MF34" s="131"/>
      <c r="MG34" s="131"/>
      <c r="MH34" s="131"/>
      <c r="MI34" s="131"/>
      <c r="MJ34" s="131"/>
      <c r="MK34" s="131"/>
      <c r="ML34" s="131"/>
      <c r="MM34" s="131"/>
      <c r="MN34" s="131"/>
      <c r="MO34" s="131"/>
      <c r="MP34" s="131"/>
      <c r="MQ34" s="131"/>
      <c r="MR34" s="131"/>
      <c r="MS34" s="131"/>
      <c r="MT34" s="131"/>
      <c r="MU34" s="131"/>
      <c r="MV34" s="131"/>
      <c r="MW34" s="131"/>
      <c r="MX34" s="131"/>
      <c r="MY34" s="131"/>
      <c r="MZ34" s="131"/>
      <c r="NA34" s="131"/>
      <c r="NB34" s="131"/>
      <c r="NC34" s="131"/>
      <c r="ND34" s="131"/>
      <c r="NE34" s="131"/>
      <c r="NF34" s="131"/>
      <c r="NG34" s="131"/>
      <c r="NH34" s="131"/>
      <c r="NI34" s="131"/>
      <c r="NJ34" s="131"/>
      <c r="NK34" s="131"/>
      <c r="NL34" s="131"/>
      <c r="NM34" s="131"/>
      <c r="NN34" s="131"/>
      <c r="NO34" s="131"/>
      <c r="NP34" s="131"/>
      <c r="NQ34" s="131"/>
      <c r="NR34" s="131"/>
      <c r="NS34" s="131"/>
      <c r="NT34" s="131"/>
      <c r="NU34" s="131"/>
      <c r="NV34" s="131"/>
      <c r="NW34" s="131"/>
      <c r="NX34" s="131"/>
      <c r="NY34" s="131"/>
      <c r="NZ34" s="131"/>
      <c r="OA34" s="131"/>
      <c r="OB34" s="131"/>
      <c r="OC34" s="131"/>
      <c r="OD34" s="131"/>
      <c r="OE34" s="131"/>
      <c r="OF34" s="131"/>
      <c r="OG34" s="131"/>
      <c r="OH34" s="131"/>
      <c r="OI34" s="131"/>
      <c r="OJ34" s="131"/>
      <c r="OK34" s="131"/>
      <c r="OL34" s="131"/>
      <c r="OM34" s="131"/>
      <c r="ON34" s="131"/>
      <c r="OO34" s="131"/>
      <c r="OP34" s="131"/>
      <c r="OQ34" s="131"/>
      <c r="OR34" s="131"/>
      <c r="OS34" s="131"/>
      <c r="OT34" s="131"/>
      <c r="OU34" s="131"/>
      <c r="OV34" s="131"/>
      <c r="OW34" s="131"/>
      <c r="OX34" s="131"/>
      <c r="OY34" s="131"/>
      <c r="OZ34" s="131"/>
      <c r="PA34" s="131"/>
      <c r="PB34" s="131"/>
      <c r="PC34" s="131"/>
      <c r="PD34" s="131"/>
      <c r="PE34" s="131"/>
      <c r="PF34" s="131"/>
      <c r="PG34" s="131"/>
      <c r="PH34" s="131"/>
      <c r="PI34" s="131"/>
      <c r="PJ34" s="131"/>
      <c r="PK34" s="131"/>
      <c r="PL34" s="131"/>
      <c r="PM34" s="131"/>
      <c r="PN34" s="131"/>
      <c r="PO34" s="131"/>
      <c r="PP34" s="131"/>
      <c r="PQ34" s="131"/>
      <c r="PR34" s="131"/>
      <c r="PS34" s="131"/>
      <c r="PT34" s="131"/>
      <c r="PU34" s="131"/>
      <c r="PV34" s="131"/>
      <c r="PW34" s="131"/>
      <c r="PX34" s="131"/>
      <c r="PY34" s="131"/>
      <c r="PZ34" s="131"/>
      <c r="QA34" s="131"/>
      <c r="QB34" s="131"/>
      <c r="QC34" s="131"/>
      <c r="QD34" s="131"/>
      <c r="QE34" s="131"/>
      <c r="QF34" s="131"/>
      <c r="QG34" s="131"/>
      <c r="QH34" s="131"/>
      <c r="QI34" s="131"/>
      <c r="QJ34" s="131"/>
      <c r="QK34" s="131"/>
      <c r="QL34" s="131"/>
      <c r="QM34" s="131"/>
      <c r="QN34" s="131"/>
      <c r="QO34" s="131"/>
      <c r="QP34" s="131"/>
      <c r="QQ34" s="131"/>
      <c r="QR34" s="131"/>
      <c r="QS34" s="131"/>
      <c r="QT34" s="131"/>
      <c r="QU34" s="131"/>
      <c r="QV34" s="131"/>
      <c r="QW34" s="131"/>
      <c r="QX34" s="131"/>
      <c r="QY34" s="131"/>
      <c r="QZ34" s="131"/>
      <c r="RA34" s="131"/>
      <c r="RB34" s="131"/>
      <c r="RC34" s="131"/>
      <c r="RD34" s="131"/>
      <c r="RE34" s="131"/>
      <c r="RF34" s="131"/>
      <c r="RG34" s="131"/>
      <c r="RH34" s="131"/>
      <c r="RI34" s="131"/>
      <c r="RJ34" s="131"/>
      <c r="RK34" s="131"/>
      <c r="RL34" s="131"/>
      <c r="RM34" s="131"/>
      <c r="RN34" s="131"/>
      <c r="RO34" s="131"/>
      <c r="RP34" s="131"/>
      <c r="RQ34" s="131"/>
      <c r="RR34" s="131"/>
      <c r="RS34" s="131"/>
      <c r="RT34" s="131"/>
      <c r="RU34" s="131"/>
      <c r="RV34" s="131"/>
      <c r="RW34" s="131"/>
      <c r="RX34" s="131"/>
      <c r="RY34" s="131"/>
      <c r="RZ34" s="131"/>
      <c r="SA34" s="131"/>
      <c r="SB34" s="131"/>
      <c r="SC34" s="131"/>
      <c r="SD34" s="131"/>
      <c r="SE34" s="131"/>
      <c r="SF34" s="131"/>
      <c r="SG34" s="131"/>
      <c r="SH34" s="131"/>
      <c r="SI34" s="131"/>
      <c r="SJ34" s="131"/>
      <c r="SK34" s="131"/>
      <c r="SL34" s="131"/>
      <c r="SM34" s="131"/>
      <c r="SN34" s="131"/>
      <c r="SO34" s="131"/>
      <c r="SP34" s="131"/>
      <c r="SQ34" s="131"/>
      <c r="SR34" s="131"/>
      <c r="SS34" s="131"/>
      <c r="ST34" s="131"/>
      <c r="SU34" s="131"/>
      <c r="SV34" s="131"/>
      <c r="SW34" s="131"/>
      <c r="SX34" s="131"/>
      <c r="SY34" s="131"/>
      <c r="SZ34" s="131"/>
      <c r="TA34" s="131"/>
      <c r="TB34" s="131"/>
      <c r="TC34" s="131"/>
      <c r="TD34" s="131"/>
      <c r="TE34" s="131"/>
      <c r="TF34" s="131"/>
      <c r="TG34" s="131"/>
      <c r="TH34" s="131"/>
      <c r="TI34" s="131"/>
      <c r="TJ34" s="131"/>
      <c r="TK34" s="131"/>
      <c r="TL34" s="131"/>
      <c r="TM34" s="131"/>
      <c r="TN34" s="131"/>
      <c r="TO34" s="131"/>
      <c r="TP34" s="131"/>
      <c r="TQ34" s="131"/>
      <c r="TR34" s="131"/>
      <c r="TS34" s="131"/>
      <c r="TT34" s="131"/>
      <c r="TU34" s="131"/>
      <c r="TV34" s="131"/>
      <c r="TW34" s="131"/>
      <c r="TX34" s="131"/>
      <c r="TY34" s="131"/>
      <c r="TZ34" s="131"/>
      <c r="UA34" s="131"/>
      <c r="UB34" s="131"/>
      <c r="UC34" s="131"/>
      <c r="UD34" s="131"/>
      <c r="UE34" s="131"/>
      <c r="UF34" s="131"/>
      <c r="UG34" s="131"/>
      <c r="UH34" s="131"/>
      <c r="UI34" s="131"/>
      <c r="UJ34" s="131"/>
      <c r="UK34" s="131"/>
      <c r="UL34" s="131"/>
      <c r="UM34" s="131"/>
      <c r="UN34" s="131"/>
      <c r="UO34" s="131"/>
      <c r="UP34" s="131"/>
      <c r="UQ34" s="131"/>
      <c r="UR34" s="131"/>
      <c r="US34" s="131"/>
      <c r="UT34" s="131"/>
      <c r="UU34" s="131"/>
      <c r="UV34" s="131"/>
      <c r="UW34" s="131"/>
      <c r="UX34" s="131"/>
      <c r="UY34" s="131"/>
      <c r="UZ34" s="131"/>
      <c r="VA34" s="131"/>
      <c r="VB34" s="131"/>
      <c r="VC34" s="131"/>
      <c r="VD34" s="131"/>
      <c r="VE34" s="131"/>
      <c r="VF34" s="131"/>
      <c r="VG34" s="131"/>
      <c r="VH34" s="131"/>
      <c r="VI34" s="131"/>
      <c r="VJ34" s="131"/>
      <c r="VK34" s="131"/>
      <c r="VL34" s="131"/>
      <c r="VM34" s="131"/>
      <c r="VN34" s="131"/>
      <c r="VO34" s="131"/>
      <c r="VP34" s="131"/>
      <c r="VQ34" s="131"/>
      <c r="VR34" s="131"/>
      <c r="VS34" s="131"/>
      <c r="VT34" s="131"/>
      <c r="VU34" s="131"/>
      <c r="VV34" s="131"/>
      <c r="VW34" s="131"/>
      <c r="VX34" s="131"/>
      <c r="VY34" s="131"/>
      <c r="VZ34" s="131"/>
      <c r="WA34" s="131"/>
      <c r="WB34" s="131"/>
      <c r="WC34" s="131"/>
      <c r="WD34" s="131"/>
      <c r="WE34" s="131"/>
      <c r="WF34" s="131"/>
      <c r="WG34" s="131"/>
      <c r="WH34" s="131"/>
      <c r="WI34" s="131"/>
      <c r="WJ34" s="131"/>
      <c r="WK34" s="131"/>
      <c r="WL34" s="131"/>
      <c r="WM34" s="131"/>
      <c r="WN34" s="131"/>
      <c r="WO34" s="131"/>
      <c r="WP34" s="131"/>
      <c r="WQ34" s="131"/>
      <c r="WR34" s="131"/>
      <c r="WS34" s="131"/>
      <c r="WT34" s="131"/>
      <c r="WU34" s="131"/>
      <c r="WV34" s="131"/>
      <c r="WW34" s="131"/>
      <c r="WX34" s="131"/>
      <c r="WY34" s="131"/>
      <c r="WZ34" s="131"/>
      <c r="XA34" s="131"/>
      <c r="XB34" s="131"/>
      <c r="XC34" s="131"/>
      <c r="XD34" s="131"/>
      <c r="XE34" s="131"/>
      <c r="XF34" s="131"/>
      <c r="XG34" s="131"/>
      <c r="XH34" s="131"/>
      <c r="XI34" s="131"/>
      <c r="XJ34" s="131"/>
      <c r="XK34" s="131"/>
      <c r="XL34" s="131"/>
      <c r="XM34" s="131"/>
      <c r="XN34" s="131"/>
      <c r="XO34" s="131"/>
      <c r="XP34" s="131"/>
      <c r="XQ34" s="131"/>
      <c r="XR34" s="131"/>
      <c r="XS34" s="131"/>
      <c r="XT34" s="131"/>
      <c r="XU34" s="131"/>
      <c r="XV34" s="131"/>
      <c r="XW34" s="131"/>
      <c r="XX34" s="131"/>
      <c r="XY34" s="131"/>
      <c r="XZ34" s="131"/>
      <c r="YA34" s="131"/>
      <c r="YB34" s="131"/>
      <c r="YC34" s="131"/>
      <c r="YD34" s="131"/>
      <c r="YE34" s="131"/>
      <c r="YF34" s="131"/>
      <c r="YG34" s="131"/>
      <c r="YH34" s="131"/>
      <c r="YI34" s="131"/>
      <c r="YJ34" s="131"/>
      <c r="YK34" s="131"/>
      <c r="YL34" s="131"/>
      <c r="YM34" s="131"/>
      <c r="YN34" s="131"/>
      <c r="YO34" s="131"/>
      <c r="YP34" s="131"/>
      <c r="YQ34" s="131"/>
      <c r="YR34" s="131"/>
      <c r="YS34" s="131"/>
      <c r="YT34" s="131"/>
      <c r="YU34" s="131"/>
      <c r="YV34" s="131"/>
      <c r="YW34" s="131"/>
      <c r="YX34" s="131"/>
      <c r="YY34" s="131"/>
      <c r="YZ34" s="131"/>
      <c r="ZA34" s="131"/>
      <c r="ZB34" s="131"/>
      <c r="ZC34" s="131"/>
      <c r="ZD34" s="131"/>
      <c r="ZE34" s="131"/>
      <c r="ZF34" s="131"/>
      <c r="ZG34" s="131"/>
      <c r="ZH34" s="131"/>
      <c r="ZI34" s="131"/>
      <c r="ZJ34" s="131"/>
      <c r="ZK34" s="131"/>
      <c r="ZL34" s="131"/>
      <c r="ZM34" s="131"/>
      <c r="ZN34" s="131"/>
      <c r="ZO34" s="131"/>
      <c r="ZP34" s="131"/>
      <c r="ZQ34" s="131"/>
      <c r="ZR34" s="131"/>
      <c r="ZS34" s="131"/>
      <c r="ZT34" s="131"/>
      <c r="ZU34" s="131"/>
      <c r="ZV34" s="131"/>
      <c r="ZW34" s="131"/>
      <c r="ZX34" s="131"/>
      <c r="ZY34" s="131"/>
      <c r="ZZ34" s="131"/>
      <c r="AAA34" s="131"/>
      <c r="AAB34" s="131"/>
      <c r="AAC34" s="131"/>
      <c r="AAD34" s="131"/>
      <c r="AAE34" s="131"/>
      <c r="AAF34" s="131"/>
      <c r="AAG34" s="131"/>
      <c r="AAH34" s="131"/>
      <c r="AAI34" s="131"/>
      <c r="AAJ34" s="131"/>
      <c r="AAK34" s="131"/>
      <c r="AAL34" s="131"/>
      <c r="AAM34" s="131"/>
      <c r="AAN34" s="131"/>
      <c r="AAO34" s="131"/>
      <c r="AAP34" s="131"/>
      <c r="AAQ34" s="131"/>
      <c r="AAR34" s="131"/>
      <c r="AAS34" s="131"/>
      <c r="AAT34" s="131"/>
      <c r="AAU34" s="131"/>
      <c r="AAV34" s="131"/>
      <c r="AAW34" s="131"/>
      <c r="AAX34" s="131"/>
      <c r="AAY34" s="131"/>
      <c r="AAZ34" s="131"/>
      <c r="ABA34" s="131"/>
      <c r="ABB34" s="131"/>
      <c r="ABC34" s="131"/>
      <c r="ABD34" s="131"/>
      <c r="ABE34" s="131"/>
      <c r="ABF34" s="131"/>
      <c r="ABG34" s="131"/>
      <c r="ABH34" s="131"/>
      <c r="ABI34" s="131"/>
      <c r="ABJ34" s="131"/>
      <c r="ABK34" s="131"/>
      <c r="ABL34" s="131"/>
      <c r="ABM34" s="131"/>
      <c r="ABN34" s="131"/>
      <c r="ABO34" s="131"/>
      <c r="ABP34" s="131"/>
      <c r="ABQ34" s="131"/>
      <c r="ABR34" s="131"/>
      <c r="ABS34" s="131"/>
      <c r="ABT34" s="131"/>
      <c r="ABU34" s="131"/>
      <c r="ABV34" s="131"/>
      <c r="ABW34" s="131"/>
      <c r="ABX34" s="131"/>
      <c r="ABY34" s="131"/>
      <c r="ABZ34" s="131"/>
      <c r="ACA34" s="131"/>
      <c r="ACB34" s="131"/>
      <c r="ACC34" s="131"/>
      <c r="ACD34" s="131"/>
      <c r="ACE34" s="131"/>
      <c r="ACF34" s="131"/>
      <c r="ACG34" s="131"/>
      <c r="ACH34" s="131"/>
      <c r="ACI34" s="131"/>
      <c r="ACJ34" s="131"/>
      <c r="ACK34" s="131"/>
      <c r="ACL34" s="131"/>
      <c r="ACM34" s="131"/>
      <c r="ACN34" s="131"/>
      <c r="ACO34" s="131"/>
      <c r="ACP34" s="131"/>
      <c r="ACQ34" s="131"/>
      <c r="ACR34" s="131"/>
      <c r="ACS34" s="131"/>
      <c r="ACT34" s="131"/>
      <c r="ACU34" s="131"/>
      <c r="ACV34" s="131"/>
      <c r="ACW34" s="131"/>
      <c r="ACX34" s="131"/>
      <c r="ACY34" s="131"/>
      <c r="ACZ34" s="131"/>
      <c r="ADA34" s="131"/>
      <c r="ADB34" s="131"/>
      <c r="ADC34" s="131"/>
      <c r="ADD34" s="131"/>
      <c r="ADE34" s="131"/>
      <c r="ADF34" s="131"/>
      <c r="ADG34" s="131"/>
      <c r="ADH34" s="131"/>
      <c r="ADI34" s="131"/>
      <c r="ADJ34" s="131"/>
      <c r="ADK34" s="131"/>
      <c r="ADL34" s="131"/>
      <c r="ADM34" s="131"/>
      <c r="ADN34" s="131"/>
      <c r="ADO34" s="131"/>
      <c r="ADP34" s="131"/>
      <c r="ADQ34" s="131"/>
      <c r="ADR34" s="131"/>
      <c r="ADS34" s="131"/>
      <c r="ADT34" s="131"/>
      <c r="ADU34" s="131"/>
      <c r="ADV34" s="131"/>
      <c r="ADW34" s="131"/>
      <c r="ADX34" s="131"/>
      <c r="ADY34" s="131"/>
      <c r="ADZ34" s="131"/>
      <c r="AEA34" s="131"/>
      <c r="AEB34" s="131"/>
      <c r="AEC34" s="131"/>
      <c r="AED34" s="131"/>
      <c r="AEE34" s="131"/>
      <c r="AEF34" s="131"/>
      <c r="AEG34" s="131"/>
      <c r="AEH34" s="131"/>
      <c r="AEI34" s="131"/>
      <c r="AEJ34" s="131"/>
      <c r="AEK34" s="131"/>
      <c r="AEL34" s="131"/>
      <c r="AEM34" s="131"/>
      <c r="AEN34" s="131"/>
      <c r="AEO34" s="131"/>
      <c r="AEP34" s="131"/>
      <c r="AEQ34" s="131"/>
      <c r="AER34" s="131"/>
      <c r="AES34" s="131"/>
      <c r="AET34" s="131"/>
      <c r="AEU34" s="131"/>
      <c r="AEV34" s="131"/>
      <c r="AEW34" s="131"/>
      <c r="AEX34" s="131"/>
      <c r="AEY34" s="131"/>
      <c r="AEZ34" s="131"/>
      <c r="AFA34" s="131"/>
      <c r="AFB34" s="131"/>
      <c r="AFC34" s="131"/>
      <c r="AFD34" s="131"/>
      <c r="AFE34" s="131"/>
      <c r="AFF34" s="131"/>
      <c r="AFG34" s="131"/>
      <c r="AFH34" s="131"/>
      <c r="AFI34" s="131"/>
      <c r="AFJ34" s="131"/>
      <c r="AFK34" s="131"/>
      <c r="AFL34" s="131"/>
      <c r="AFM34" s="131"/>
      <c r="AFN34" s="131"/>
      <c r="AFO34" s="131"/>
      <c r="AFP34" s="131"/>
      <c r="AFQ34" s="131"/>
      <c r="AFR34" s="131"/>
      <c r="AFS34" s="131"/>
      <c r="AFT34" s="131"/>
      <c r="AFU34" s="131"/>
      <c r="AFV34" s="131"/>
      <c r="AFW34" s="131"/>
      <c r="AFX34" s="131"/>
      <c r="AFY34" s="131"/>
      <c r="AFZ34" s="131"/>
      <c r="AGA34" s="131"/>
      <c r="AGB34" s="131"/>
      <c r="AGC34" s="131"/>
      <c r="AGD34" s="131"/>
      <c r="AGE34" s="131"/>
      <c r="AGF34" s="131"/>
      <c r="AGG34" s="131"/>
      <c r="AGH34" s="131"/>
      <c r="AGI34" s="131"/>
      <c r="AGJ34" s="131"/>
      <c r="AGK34" s="131"/>
      <c r="AGL34" s="131"/>
      <c r="AGM34" s="131"/>
      <c r="AGN34" s="131"/>
      <c r="AGO34" s="131"/>
      <c r="AGP34" s="131"/>
      <c r="AGQ34" s="131"/>
      <c r="AGR34" s="131"/>
      <c r="AGS34" s="131"/>
      <c r="AGT34" s="131"/>
      <c r="AGU34" s="131"/>
      <c r="AGV34" s="131"/>
      <c r="AGW34" s="131"/>
      <c r="AGX34" s="131"/>
      <c r="AGY34" s="131"/>
      <c r="AGZ34" s="131"/>
      <c r="AHA34" s="131"/>
      <c r="AHB34" s="131"/>
      <c r="AHC34" s="131"/>
      <c r="AHD34" s="131"/>
      <c r="AHE34" s="131"/>
      <c r="AHF34" s="131"/>
      <c r="AHG34" s="131"/>
      <c r="AHH34" s="131"/>
      <c r="AHI34" s="131"/>
      <c r="AHJ34" s="131"/>
      <c r="AHK34" s="131"/>
      <c r="AHL34" s="131"/>
      <c r="AHM34" s="131"/>
      <c r="AHN34" s="131"/>
      <c r="AHO34" s="131"/>
      <c r="AHP34" s="131"/>
      <c r="AHQ34" s="131"/>
      <c r="AHR34" s="131"/>
      <c r="AHS34" s="131"/>
      <c r="AHT34" s="131"/>
      <c r="AHU34" s="131"/>
      <c r="AHV34" s="131"/>
      <c r="AHW34" s="131"/>
      <c r="AHX34" s="131"/>
      <c r="AHY34" s="131"/>
      <c r="AHZ34" s="131"/>
      <c r="AIA34" s="131"/>
      <c r="AIB34" s="131"/>
      <c r="AIC34" s="131"/>
      <c r="AID34" s="131"/>
      <c r="AIE34" s="131"/>
      <c r="AIF34" s="131"/>
      <c r="AIG34" s="131"/>
      <c r="AIH34" s="131"/>
      <c r="AII34" s="131"/>
      <c r="AIJ34" s="131"/>
      <c r="AIK34" s="131"/>
      <c r="AIL34" s="131"/>
      <c r="AIM34" s="131"/>
      <c r="AIN34" s="131"/>
      <c r="AIO34" s="131"/>
      <c r="AIP34" s="131"/>
      <c r="AIQ34" s="131"/>
      <c r="AIR34" s="131"/>
      <c r="AIS34" s="131"/>
      <c r="AIT34" s="131"/>
      <c r="AIU34" s="131"/>
      <c r="AIV34" s="131"/>
      <c r="AIW34" s="131"/>
      <c r="AIX34" s="131"/>
      <c r="AIY34" s="131"/>
      <c r="AIZ34" s="131"/>
      <c r="AJA34" s="131"/>
      <c r="AJB34" s="131"/>
      <c r="AJC34" s="131"/>
      <c r="AJD34" s="131"/>
      <c r="AJE34" s="131"/>
      <c r="AJF34" s="131"/>
      <c r="AJG34" s="131"/>
      <c r="AJH34" s="131"/>
      <c r="AJI34" s="131"/>
      <c r="AJJ34" s="131"/>
      <c r="AJK34" s="131"/>
      <c r="AJL34" s="131"/>
      <c r="AJM34" s="131"/>
      <c r="AJN34" s="131"/>
      <c r="AJO34" s="131"/>
      <c r="AJP34" s="131"/>
      <c r="AJQ34" s="131"/>
      <c r="AJR34" s="131"/>
      <c r="AJS34" s="131"/>
      <c r="AJT34" s="131"/>
      <c r="AJU34" s="131"/>
      <c r="AJV34" s="131"/>
      <c r="AJW34" s="131"/>
      <c r="AJX34" s="131"/>
      <c r="AJY34" s="131"/>
      <c r="AJZ34" s="131"/>
      <c r="AKA34" s="131"/>
      <c r="AKB34" s="131"/>
      <c r="AKC34" s="131"/>
      <c r="AKD34" s="131"/>
      <c r="AKE34" s="131"/>
      <c r="AKF34" s="131"/>
      <c r="AKG34" s="131"/>
      <c r="AKH34" s="131"/>
      <c r="AKI34" s="131"/>
      <c r="AKJ34" s="131"/>
      <c r="AKK34" s="131"/>
      <c r="AKL34" s="131"/>
      <c r="AKM34" s="131"/>
      <c r="AKN34" s="131"/>
      <c r="AKO34" s="131"/>
      <c r="AKP34" s="131"/>
      <c r="AKQ34" s="131"/>
      <c r="AKR34" s="131"/>
      <c r="AKS34" s="131"/>
      <c r="AKT34" s="131"/>
      <c r="AKU34" s="131"/>
      <c r="AKV34" s="131"/>
      <c r="AKW34" s="131"/>
      <c r="AKX34" s="131"/>
      <c r="AKY34" s="131"/>
      <c r="AKZ34" s="131"/>
      <c r="ALA34" s="131"/>
      <c r="ALB34" s="131"/>
      <c r="ALC34" s="131"/>
      <c r="ALD34" s="131"/>
      <c r="ALE34" s="131"/>
      <c r="ALF34" s="131"/>
      <c r="ALG34" s="131"/>
      <c r="ALH34" s="131"/>
      <c r="ALI34" s="131"/>
      <c r="ALJ34" s="131"/>
      <c r="ALK34" s="131"/>
      <c r="ALL34" s="131"/>
      <c r="ALM34" s="131"/>
      <c r="ALN34" s="131"/>
      <c r="ALO34" s="131"/>
      <c r="ALP34" s="131"/>
      <c r="ALQ34" s="131"/>
      <c r="ALR34" s="131"/>
      <c r="ALS34" s="131"/>
      <c r="ALT34" s="131"/>
      <c r="ALU34" s="131"/>
      <c r="ALV34" s="131"/>
      <c r="ALW34" s="131"/>
      <c r="ALX34" s="131"/>
      <c r="ALY34" s="131"/>
      <c r="ALZ34" s="131"/>
      <c r="AMA34" s="131"/>
      <c r="AMB34" s="131"/>
      <c r="AMC34" s="131"/>
      <c r="AMD34" s="131"/>
      <c r="AME34" s="131"/>
      <c r="AMF34" s="131"/>
      <c r="AMG34" s="131"/>
      <c r="AMH34" s="131"/>
      <c r="AMI34" s="131"/>
      <c r="AMJ34" s="131"/>
      <c r="AMK34" s="131"/>
      <c r="AML34" s="131"/>
      <c r="AMM34" s="131"/>
      <c r="AMN34" s="131"/>
      <c r="AMO34" s="131"/>
      <c r="AMP34" s="131"/>
      <c r="AMQ34" s="131"/>
      <c r="AMR34" s="131"/>
      <c r="AMS34" s="131"/>
      <c r="AMT34" s="131"/>
      <c r="AMU34" s="131"/>
      <c r="AMV34" s="131"/>
      <c r="AMW34" s="131"/>
      <c r="AMX34" s="131"/>
      <c r="AMY34" s="131"/>
      <c r="AMZ34" s="131"/>
      <c r="ANA34" s="131"/>
      <c r="ANB34" s="131"/>
      <c r="ANC34" s="131"/>
      <c r="AND34" s="131"/>
      <c r="ANE34" s="131"/>
      <c r="ANF34" s="131"/>
      <c r="ANG34" s="131"/>
      <c r="ANH34" s="131"/>
      <c r="ANI34" s="131"/>
      <c r="ANJ34" s="131"/>
      <c r="ANK34" s="131"/>
      <c r="ANL34" s="131"/>
      <c r="ANM34" s="131"/>
      <c r="ANN34" s="131"/>
      <c r="ANO34" s="131"/>
      <c r="ANP34" s="131"/>
      <c r="ANQ34" s="131"/>
      <c r="ANR34" s="131"/>
      <c r="ANS34" s="131"/>
      <c r="ANT34" s="131"/>
      <c r="ANU34" s="131"/>
      <c r="ANV34" s="131"/>
      <c r="ANW34" s="131"/>
      <c r="ANX34" s="131"/>
      <c r="ANY34" s="131"/>
      <c r="ANZ34" s="131"/>
      <c r="AOA34" s="131"/>
      <c r="AOB34" s="131"/>
      <c r="AOC34" s="131"/>
      <c r="AOD34" s="131"/>
      <c r="AOE34" s="131"/>
      <c r="AOF34" s="131"/>
      <c r="AOG34" s="131"/>
      <c r="AOH34" s="131"/>
      <c r="AOI34" s="131"/>
      <c r="AOJ34" s="131"/>
      <c r="AOK34" s="131"/>
      <c r="AOL34" s="131"/>
      <c r="AOM34" s="131"/>
      <c r="AON34" s="131"/>
      <c r="AOO34" s="131"/>
      <c r="AOP34" s="131"/>
      <c r="AOQ34" s="131"/>
      <c r="AOR34" s="131"/>
      <c r="AOS34" s="131"/>
      <c r="AOT34" s="131"/>
      <c r="AOU34" s="131"/>
      <c r="AOV34" s="131"/>
      <c r="AOW34" s="131"/>
      <c r="AOX34" s="131"/>
      <c r="AOY34" s="131"/>
      <c r="AOZ34" s="131"/>
      <c r="APA34" s="131"/>
      <c r="APB34" s="131"/>
      <c r="APC34" s="131"/>
      <c r="APD34" s="131"/>
      <c r="APE34" s="131"/>
      <c r="APF34" s="131"/>
      <c r="APG34" s="131"/>
      <c r="APH34" s="131"/>
      <c r="API34" s="131"/>
      <c r="APJ34" s="131"/>
      <c r="APK34" s="131"/>
      <c r="APL34" s="131"/>
      <c r="APM34" s="131"/>
      <c r="APN34" s="131"/>
      <c r="APO34" s="131"/>
      <c r="APP34" s="131"/>
      <c r="APQ34" s="131"/>
      <c r="APR34" s="131"/>
      <c r="APS34" s="131"/>
      <c r="APT34" s="131"/>
      <c r="APU34" s="131"/>
      <c r="APV34" s="131"/>
      <c r="APW34" s="131"/>
      <c r="APX34" s="131"/>
      <c r="APY34" s="131"/>
      <c r="APZ34" s="131"/>
      <c r="AQA34" s="131"/>
      <c r="AQB34" s="131"/>
      <c r="AQC34" s="131"/>
      <c r="AQD34" s="131"/>
      <c r="AQE34" s="131"/>
      <c r="AQF34" s="131"/>
      <c r="AQG34" s="131"/>
      <c r="AQH34" s="131"/>
      <c r="AQI34" s="131"/>
      <c r="AQJ34" s="131"/>
      <c r="AQK34" s="131"/>
      <c r="AQL34" s="131"/>
      <c r="AQM34" s="131"/>
      <c r="AQN34" s="131"/>
      <c r="AQO34" s="131"/>
      <c r="AQP34" s="131"/>
      <c r="AQQ34" s="131"/>
      <c r="AQR34" s="131"/>
      <c r="AQS34" s="131"/>
      <c r="AQT34" s="131"/>
      <c r="AQU34" s="131"/>
      <c r="AQV34" s="131"/>
      <c r="AQW34" s="131"/>
      <c r="AQX34" s="131"/>
      <c r="AQY34" s="131"/>
      <c r="AQZ34" s="131"/>
      <c r="ARA34" s="131"/>
      <c r="ARB34" s="131"/>
      <c r="ARC34" s="131"/>
      <c r="ARD34" s="131"/>
      <c r="ARE34" s="131"/>
      <c r="ARF34" s="131"/>
      <c r="ARG34" s="131"/>
      <c r="ARH34" s="131"/>
      <c r="ARI34" s="131"/>
      <c r="ARJ34" s="131"/>
      <c r="ARK34" s="131"/>
      <c r="ARL34" s="131"/>
      <c r="ARM34" s="131"/>
      <c r="ARN34" s="131"/>
      <c r="ARO34" s="131"/>
      <c r="ARP34" s="131"/>
      <c r="ARQ34" s="131"/>
      <c r="ARR34" s="131"/>
      <c r="ARS34" s="131"/>
      <c r="ART34" s="131"/>
      <c r="ARU34" s="131"/>
      <c r="ARV34" s="131"/>
      <c r="ARW34" s="131"/>
      <c r="ARX34" s="131"/>
      <c r="ARY34" s="131"/>
      <c r="ARZ34" s="131"/>
      <c r="ASA34" s="131"/>
      <c r="ASB34" s="131"/>
      <c r="ASC34" s="131"/>
      <c r="ASD34" s="131"/>
      <c r="ASE34" s="131"/>
      <c r="ASF34" s="131"/>
      <c r="ASG34" s="131"/>
      <c r="ASH34" s="131"/>
      <c r="ASI34" s="131"/>
      <c r="ASJ34" s="131"/>
      <c r="ASK34" s="131"/>
      <c r="ASL34" s="131"/>
      <c r="ASM34" s="131"/>
      <c r="ASN34" s="131"/>
      <c r="ASO34" s="131"/>
      <c r="ASP34" s="131"/>
      <c r="ASQ34" s="131"/>
      <c r="ASR34" s="131"/>
      <c r="ASS34" s="131"/>
      <c r="AST34" s="131"/>
      <c r="ASU34" s="131"/>
      <c r="ASV34" s="131"/>
      <c r="ASW34" s="131"/>
      <c r="ASX34" s="131"/>
      <c r="ASY34" s="131"/>
      <c r="ASZ34" s="131"/>
      <c r="ATA34" s="131"/>
      <c r="ATB34" s="131"/>
      <c r="ATC34" s="131"/>
      <c r="ATD34" s="131"/>
      <c r="ATE34" s="131"/>
      <c r="ATF34" s="131"/>
      <c r="ATG34" s="131"/>
      <c r="ATH34" s="131"/>
      <c r="ATI34" s="131"/>
      <c r="ATJ34" s="131"/>
      <c r="ATK34" s="131"/>
      <c r="ATL34" s="131"/>
      <c r="ATM34" s="131"/>
      <c r="ATN34" s="131"/>
      <c r="ATO34" s="131"/>
      <c r="ATP34" s="131"/>
      <c r="ATQ34" s="131"/>
      <c r="ATR34" s="131"/>
      <c r="ATS34" s="131"/>
      <c r="ATT34" s="131"/>
      <c r="ATU34" s="131"/>
      <c r="ATV34" s="131"/>
      <c r="ATW34" s="131"/>
      <c r="ATX34" s="131"/>
      <c r="ATY34" s="131"/>
      <c r="ATZ34" s="131"/>
      <c r="AUA34" s="131"/>
      <c r="AUB34" s="131"/>
      <c r="AUC34" s="131"/>
      <c r="AUD34" s="131"/>
      <c r="AUE34" s="131"/>
      <c r="AUF34" s="131"/>
      <c r="AUG34" s="131"/>
      <c r="AUH34" s="131"/>
      <c r="AUI34" s="131"/>
      <c r="AUJ34" s="131"/>
      <c r="AUK34" s="131"/>
      <c r="AUL34" s="131"/>
      <c r="AUM34" s="131"/>
      <c r="AUN34" s="131"/>
      <c r="AUO34" s="131"/>
      <c r="AUP34" s="131"/>
      <c r="AUQ34" s="131"/>
      <c r="AUR34" s="131"/>
      <c r="AUS34" s="131"/>
      <c r="AUT34" s="131"/>
      <c r="AUU34" s="131"/>
      <c r="AUV34" s="131"/>
      <c r="AUW34" s="131"/>
      <c r="AUX34" s="131"/>
      <c r="AUY34" s="131"/>
      <c r="AUZ34" s="131"/>
      <c r="AVA34" s="131"/>
      <c r="AVB34" s="131"/>
      <c r="AVC34" s="131"/>
      <c r="AVD34" s="131"/>
      <c r="AVE34" s="131"/>
      <c r="AVF34" s="131"/>
      <c r="AVG34" s="131"/>
      <c r="AVH34" s="131"/>
      <c r="AVI34" s="131"/>
      <c r="AVJ34" s="131"/>
      <c r="AVK34" s="131"/>
      <c r="AVL34" s="131"/>
      <c r="AVM34" s="131"/>
      <c r="AVN34" s="131"/>
      <c r="AVO34" s="131"/>
      <c r="AVP34" s="131"/>
      <c r="AVQ34" s="131"/>
      <c r="AVR34" s="131"/>
      <c r="AVS34" s="131"/>
      <c r="AVT34" s="131"/>
      <c r="AVU34" s="131"/>
      <c r="AVV34" s="131"/>
      <c r="AVW34" s="131"/>
      <c r="AVX34" s="131"/>
      <c r="AVY34" s="131"/>
      <c r="AVZ34" s="131"/>
      <c r="AWA34" s="131"/>
      <c r="AWB34" s="131"/>
      <c r="AWC34" s="131"/>
      <c r="AWD34" s="131"/>
      <c r="AWE34" s="131"/>
      <c r="AWF34" s="131"/>
      <c r="AWG34" s="131"/>
      <c r="AWH34" s="131"/>
      <c r="AWI34" s="131"/>
      <c r="AWJ34" s="131"/>
      <c r="AWK34" s="131"/>
      <c r="AWL34" s="131"/>
      <c r="AWM34" s="131"/>
      <c r="AWN34" s="131"/>
      <c r="AWO34" s="131"/>
      <c r="AWP34" s="131"/>
      <c r="AWQ34" s="131"/>
      <c r="AWR34" s="131"/>
      <c r="AWS34" s="131"/>
      <c r="AWT34" s="131"/>
      <c r="AWU34" s="131"/>
      <c r="AWV34" s="131"/>
      <c r="AWW34" s="131"/>
      <c r="AWX34" s="131"/>
      <c r="AWY34" s="131"/>
      <c r="AWZ34" s="131"/>
      <c r="AXA34" s="131"/>
      <c r="AXB34" s="131"/>
      <c r="AXC34" s="131"/>
      <c r="AXD34" s="131"/>
      <c r="AXE34" s="131"/>
      <c r="AXF34" s="131"/>
      <c r="AXG34" s="131"/>
      <c r="AXH34" s="131"/>
      <c r="AXI34" s="131"/>
      <c r="AXJ34" s="131"/>
      <c r="AXK34" s="131"/>
      <c r="AXL34" s="131"/>
      <c r="AXM34" s="131"/>
      <c r="AXN34" s="131"/>
      <c r="AXO34" s="131"/>
      <c r="AXP34" s="131"/>
      <c r="AXQ34" s="131"/>
      <c r="AXR34" s="131"/>
      <c r="AXS34" s="131"/>
      <c r="AXT34" s="131"/>
      <c r="AXU34" s="131"/>
      <c r="AXV34" s="131"/>
      <c r="AXW34" s="131"/>
      <c r="AXX34" s="131"/>
    </row>
    <row r="35" spans="1:1324" s="105" customFormat="1" ht="15.75" hidden="1" customHeight="1" x14ac:dyDescent="0.2">
      <c r="A35" s="13" t="s">
        <v>903</v>
      </c>
      <c r="B35" s="13" t="s">
        <v>900</v>
      </c>
      <c r="C35" s="12" t="s">
        <v>899</v>
      </c>
      <c r="D35" s="19" t="s">
        <v>902</v>
      </c>
      <c r="E35" s="9">
        <v>38236</v>
      </c>
      <c r="F35" s="30"/>
      <c r="G35" s="30" t="s">
        <v>1184</v>
      </c>
      <c r="H35" s="30">
        <v>42005</v>
      </c>
      <c r="I35" s="30" t="s">
        <v>1065</v>
      </c>
      <c r="J35" s="173"/>
      <c r="K35" s="87">
        <v>1</v>
      </c>
      <c r="L35" s="87">
        <v>1</v>
      </c>
      <c r="M35" s="87">
        <v>1</v>
      </c>
      <c r="N35" s="84">
        <v>1</v>
      </c>
      <c r="O35" s="84">
        <v>1</v>
      </c>
      <c r="P35" s="84">
        <v>1</v>
      </c>
      <c r="Q35" s="84">
        <v>1</v>
      </c>
      <c r="R35" s="84">
        <v>1</v>
      </c>
      <c r="S35" s="84">
        <v>1</v>
      </c>
      <c r="T35" s="84">
        <v>1</v>
      </c>
      <c r="U35" s="84">
        <v>1</v>
      </c>
      <c r="V35" s="87">
        <v>1</v>
      </c>
      <c r="W35" s="84">
        <v>0</v>
      </c>
      <c r="X35" s="87">
        <v>0</v>
      </c>
      <c r="Y35" s="84">
        <v>0</v>
      </c>
      <c r="Z35" s="84">
        <v>1</v>
      </c>
      <c r="AA35" s="87">
        <v>1</v>
      </c>
      <c r="AB35" s="71">
        <f t="shared" si="4"/>
        <v>2</v>
      </c>
      <c r="AC35" s="71">
        <f t="shared" si="5"/>
        <v>2</v>
      </c>
      <c r="AD35" s="71">
        <f t="shared" si="6"/>
        <v>2</v>
      </c>
      <c r="AE35" s="71">
        <f t="shared" si="7"/>
        <v>2</v>
      </c>
      <c r="AF35" s="103"/>
    </row>
    <row r="36" spans="1:1324" s="106" customFormat="1" ht="15.75" hidden="1" customHeight="1" x14ac:dyDescent="0.2">
      <c r="A36" s="13" t="s">
        <v>901</v>
      </c>
      <c r="B36" s="13" t="s">
        <v>900</v>
      </c>
      <c r="C36" s="12" t="s">
        <v>899</v>
      </c>
      <c r="D36" s="19" t="s">
        <v>898</v>
      </c>
      <c r="E36" s="9">
        <v>38656</v>
      </c>
      <c r="F36" s="30"/>
      <c r="G36" s="30" t="s">
        <v>1184</v>
      </c>
      <c r="H36" s="30">
        <v>42005</v>
      </c>
      <c r="I36" s="30" t="s">
        <v>1065</v>
      </c>
      <c r="J36" s="173"/>
      <c r="K36" s="87" t="s">
        <v>7</v>
      </c>
      <c r="L36" s="87">
        <v>1</v>
      </c>
      <c r="M36" s="87">
        <v>1</v>
      </c>
      <c r="N36" s="84" t="s">
        <v>315</v>
      </c>
      <c r="O36" s="87">
        <v>1</v>
      </c>
      <c r="P36" s="84" t="s">
        <v>315</v>
      </c>
      <c r="Q36" s="87">
        <v>1</v>
      </c>
      <c r="R36" s="84" t="s">
        <v>315</v>
      </c>
      <c r="S36" s="87">
        <v>1</v>
      </c>
      <c r="T36" s="84" t="s">
        <v>49</v>
      </c>
      <c r="U36" s="87">
        <v>1</v>
      </c>
      <c r="V36" s="87">
        <v>1</v>
      </c>
      <c r="W36" s="87">
        <v>0</v>
      </c>
      <c r="X36" s="87">
        <v>0</v>
      </c>
      <c r="Y36" s="87">
        <v>0</v>
      </c>
      <c r="Z36" s="87">
        <v>1</v>
      </c>
      <c r="AA36" s="87">
        <v>0</v>
      </c>
      <c r="AB36" s="71">
        <f t="shared" si="4"/>
        <v>2</v>
      </c>
      <c r="AC36" s="71">
        <f t="shared" si="5"/>
        <v>2</v>
      </c>
      <c r="AD36" s="71">
        <f t="shared" si="6"/>
        <v>2</v>
      </c>
      <c r="AE36" s="71">
        <f t="shared" si="7"/>
        <v>2</v>
      </c>
      <c r="AF36" s="103"/>
      <c r="AG36" s="105"/>
      <c r="AH36" s="105"/>
      <c r="AI36" s="105"/>
      <c r="AJ36" s="105"/>
      <c r="AK36" s="105"/>
      <c r="AL36" s="105"/>
      <c r="AM36" s="105"/>
      <c r="AN36" s="105"/>
      <c r="AO36" s="105"/>
      <c r="AP36" s="105"/>
      <c r="AQ36" s="105"/>
      <c r="AR36" s="105"/>
      <c r="AS36" s="105"/>
      <c r="AT36" s="105"/>
      <c r="AU36" s="105"/>
      <c r="AV36" s="105"/>
      <c r="AW36" s="105"/>
      <c r="AX36" s="105"/>
      <c r="AY36" s="105"/>
      <c r="AZ36" s="105"/>
      <c r="BA36" s="105"/>
      <c r="BB36" s="105"/>
      <c r="BC36" s="105"/>
      <c r="BD36" s="105"/>
      <c r="BE36" s="105"/>
      <c r="BF36" s="105"/>
      <c r="BG36" s="105"/>
      <c r="BH36" s="105"/>
      <c r="BI36" s="105"/>
      <c r="BJ36" s="105"/>
      <c r="BK36" s="105"/>
      <c r="BL36" s="105"/>
      <c r="BM36" s="105"/>
      <c r="BN36" s="105"/>
      <c r="BO36" s="105"/>
      <c r="BP36" s="105"/>
      <c r="BQ36" s="105"/>
      <c r="BR36" s="105"/>
      <c r="BS36" s="105"/>
      <c r="BT36" s="105"/>
      <c r="BU36" s="105"/>
      <c r="BV36" s="105"/>
      <c r="BW36" s="105"/>
      <c r="BX36" s="105"/>
      <c r="BY36" s="105"/>
      <c r="BZ36" s="105"/>
      <c r="CA36" s="105"/>
      <c r="CB36" s="105"/>
      <c r="CC36" s="105"/>
      <c r="CD36" s="105"/>
      <c r="CE36" s="105"/>
      <c r="CF36" s="105"/>
      <c r="CG36" s="105"/>
      <c r="CH36" s="105"/>
      <c r="CI36" s="105"/>
      <c r="CJ36" s="105"/>
      <c r="CK36" s="105"/>
      <c r="CL36" s="105"/>
      <c r="CM36" s="105"/>
      <c r="CN36" s="105"/>
      <c r="CO36" s="105"/>
      <c r="CP36" s="105"/>
      <c r="CQ36" s="105"/>
      <c r="CR36" s="105"/>
      <c r="CS36" s="105"/>
      <c r="CT36" s="105"/>
      <c r="CU36" s="105"/>
      <c r="CV36" s="105"/>
      <c r="CW36" s="105"/>
      <c r="CX36" s="105"/>
      <c r="CY36" s="105"/>
      <c r="CZ36" s="105"/>
      <c r="DA36" s="105"/>
      <c r="DB36" s="105"/>
      <c r="DC36" s="105"/>
      <c r="DD36" s="105"/>
      <c r="DE36" s="105"/>
      <c r="DF36" s="105"/>
      <c r="DG36" s="105"/>
      <c r="DH36" s="105"/>
      <c r="DI36" s="105"/>
      <c r="DJ36" s="105"/>
      <c r="DK36" s="105"/>
      <c r="DL36" s="105"/>
      <c r="DM36" s="105"/>
      <c r="DN36" s="105"/>
      <c r="DO36" s="105"/>
      <c r="DP36" s="105"/>
      <c r="DQ36" s="105"/>
      <c r="DR36" s="105"/>
      <c r="DS36" s="105"/>
      <c r="DT36" s="105"/>
      <c r="DU36" s="105"/>
      <c r="DV36" s="105"/>
      <c r="DW36" s="105"/>
      <c r="DX36" s="105"/>
      <c r="DY36" s="105"/>
      <c r="DZ36" s="105"/>
      <c r="EA36" s="105"/>
      <c r="EB36" s="105"/>
      <c r="EC36" s="105"/>
      <c r="ED36" s="105"/>
      <c r="EE36" s="105"/>
      <c r="EF36" s="105"/>
      <c r="EG36" s="105"/>
      <c r="EH36" s="105"/>
      <c r="EI36" s="105"/>
      <c r="EJ36" s="105"/>
      <c r="EK36" s="105"/>
      <c r="EL36" s="105"/>
      <c r="EM36" s="105"/>
      <c r="EN36" s="105"/>
      <c r="EO36" s="105"/>
      <c r="EP36" s="105"/>
      <c r="EQ36" s="105"/>
      <c r="ER36" s="105"/>
      <c r="ES36" s="105"/>
      <c r="ET36" s="105"/>
      <c r="EU36" s="105"/>
      <c r="EV36" s="105"/>
      <c r="EW36" s="105"/>
      <c r="EX36" s="105"/>
      <c r="EY36" s="105"/>
      <c r="EZ36" s="105"/>
      <c r="FA36" s="105"/>
      <c r="FB36" s="105"/>
      <c r="FC36" s="105"/>
      <c r="FD36" s="105"/>
      <c r="FE36" s="105"/>
      <c r="FF36" s="105"/>
      <c r="FG36" s="105"/>
      <c r="FH36" s="105"/>
      <c r="FI36" s="105"/>
      <c r="FJ36" s="105"/>
      <c r="FK36" s="105"/>
      <c r="FL36" s="105"/>
      <c r="FM36" s="105"/>
      <c r="FN36" s="105"/>
      <c r="FO36" s="105"/>
      <c r="FP36" s="105"/>
      <c r="FQ36" s="105"/>
      <c r="FR36" s="105"/>
      <c r="FS36" s="105"/>
      <c r="FT36" s="105"/>
      <c r="FU36" s="105"/>
      <c r="FV36" s="105"/>
      <c r="FW36" s="105"/>
      <c r="FX36" s="105"/>
      <c r="FY36" s="105"/>
      <c r="FZ36" s="105"/>
      <c r="GA36" s="105"/>
      <c r="GB36" s="105"/>
      <c r="GC36" s="105"/>
      <c r="GD36" s="105"/>
      <c r="GE36" s="105"/>
      <c r="GF36" s="105"/>
      <c r="GG36" s="105"/>
      <c r="GH36" s="105"/>
      <c r="GI36" s="105"/>
      <c r="GJ36" s="105"/>
      <c r="GK36" s="105"/>
      <c r="GL36" s="105"/>
      <c r="GM36" s="105"/>
      <c r="GN36" s="105"/>
      <c r="GO36" s="105"/>
      <c r="GP36" s="105"/>
      <c r="GQ36" s="105"/>
      <c r="GR36" s="105"/>
      <c r="GS36" s="105"/>
      <c r="GT36" s="105"/>
      <c r="GU36" s="105"/>
      <c r="GV36" s="105"/>
      <c r="GW36" s="105"/>
      <c r="GX36" s="105"/>
      <c r="GY36" s="105"/>
      <c r="GZ36" s="105"/>
      <c r="HA36" s="105"/>
      <c r="HB36" s="105"/>
      <c r="HC36" s="105"/>
      <c r="HD36" s="105"/>
      <c r="HE36" s="105"/>
      <c r="HF36" s="105"/>
      <c r="HG36" s="105"/>
      <c r="HH36" s="105"/>
      <c r="HI36" s="105"/>
      <c r="HJ36" s="105"/>
      <c r="HK36" s="105"/>
      <c r="HL36" s="105"/>
      <c r="HM36" s="105"/>
      <c r="HN36" s="105"/>
      <c r="HO36" s="105"/>
      <c r="HP36" s="105"/>
      <c r="HQ36" s="105"/>
      <c r="HR36" s="105"/>
      <c r="HS36" s="105"/>
      <c r="HT36" s="105"/>
      <c r="HU36" s="105"/>
      <c r="HV36" s="105"/>
      <c r="HW36" s="105"/>
      <c r="HX36" s="105"/>
      <c r="HY36" s="105"/>
      <c r="HZ36" s="105"/>
      <c r="IA36" s="105"/>
      <c r="IB36" s="105"/>
      <c r="IC36" s="105"/>
      <c r="ID36" s="105"/>
      <c r="IE36" s="105"/>
      <c r="IF36" s="105"/>
      <c r="IG36" s="105"/>
      <c r="IH36" s="105"/>
      <c r="II36" s="105"/>
      <c r="IJ36" s="105"/>
      <c r="IK36" s="105"/>
      <c r="IL36" s="105"/>
      <c r="IM36" s="105"/>
      <c r="IN36" s="105"/>
      <c r="IO36" s="105"/>
      <c r="IP36" s="105"/>
      <c r="IQ36" s="105"/>
      <c r="IR36" s="105"/>
      <c r="IS36" s="105"/>
      <c r="IT36" s="105"/>
      <c r="IU36" s="105"/>
      <c r="IV36" s="105"/>
      <c r="IW36" s="105"/>
      <c r="IX36" s="105"/>
      <c r="IY36" s="105"/>
      <c r="IZ36" s="105"/>
      <c r="JA36" s="105"/>
      <c r="JB36" s="105"/>
      <c r="JC36" s="105"/>
      <c r="JD36" s="105"/>
      <c r="JE36" s="105"/>
      <c r="JF36" s="105"/>
      <c r="JG36" s="105"/>
      <c r="JH36" s="105"/>
      <c r="JI36" s="105"/>
      <c r="JJ36" s="105"/>
      <c r="JK36" s="105"/>
      <c r="JL36" s="105"/>
      <c r="JM36" s="105"/>
      <c r="JN36" s="105"/>
      <c r="JO36" s="105"/>
      <c r="JP36" s="105"/>
      <c r="JQ36" s="105"/>
      <c r="JR36" s="105"/>
      <c r="JS36" s="105"/>
      <c r="JT36" s="105"/>
      <c r="JU36" s="105"/>
      <c r="JV36" s="105"/>
      <c r="JW36" s="105"/>
      <c r="JX36" s="105"/>
      <c r="JY36" s="105"/>
      <c r="JZ36" s="105"/>
      <c r="KA36" s="105"/>
      <c r="KB36" s="105"/>
      <c r="KC36" s="105"/>
      <c r="KD36" s="105"/>
      <c r="KE36" s="105"/>
      <c r="KF36" s="105"/>
      <c r="KG36" s="105"/>
      <c r="KH36" s="105"/>
      <c r="KI36" s="105"/>
      <c r="KJ36" s="105"/>
      <c r="KK36" s="105"/>
      <c r="KL36" s="105"/>
      <c r="KM36" s="105"/>
      <c r="KN36" s="105"/>
      <c r="KO36" s="105"/>
      <c r="KP36" s="105"/>
      <c r="KQ36" s="105"/>
      <c r="KR36" s="105"/>
      <c r="KS36" s="105"/>
      <c r="KT36" s="105"/>
      <c r="KU36" s="105"/>
      <c r="KV36" s="105"/>
      <c r="KW36" s="105"/>
      <c r="KX36" s="105"/>
      <c r="KY36" s="105"/>
      <c r="KZ36" s="105"/>
      <c r="LA36" s="105"/>
      <c r="LB36" s="105"/>
      <c r="LC36" s="105"/>
      <c r="LD36" s="105"/>
      <c r="LE36" s="105"/>
      <c r="LF36" s="105"/>
      <c r="LG36" s="105"/>
      <c r="LH36" s="105"/>
      <c r="LI36" s="105"/>
      <c r="LJ36" s="105"/>
      <c r="LK36" s="105"/>
      <c r="LL36" s="105"/>
      <c r="LM36" s="105"/>
      <c r="LN36" s="105"/>
      <c r="LO36" s="105"/>
      <c r="LP36" s="105"/>
      <c r="LQ36" s="105"/>
      <c r="LR36" s="105"/>
      <c r="LS36" s="105"/>
      <c r="LT36" s="105"/>
      <c r="LU36" s="105"/>
      <c r="LV36" s="105"/>
      <c r="LW36" s="105"/>
      <c r="LX36" s="105"/>
      <c r="LY36" s="105"/>
      <c r="LZ36" s="105"/>
      <c r="MA36" s="105"/>
      <c r="MB36" s="105"/>
      <c r="MC36" s="105"/>
      <c r="MD36" s="105"/>
      <c r="ME36" s="105"/>
      <c r="MF36" s="105"/>
      <c r="MG36" s="105"/>
      <c r="MH36" s="105"/>
      <c r="MI36" s="105"/>
      <c r="MJ36" s="105"/>
      <c r="MK36" s="105"/>
      <c r="ML36" s="105"/>
      <c r="MM36" s="105"/>
      <c r="MN36" s="105"/>
      <c r="MO36" s="105"/>
      <c r="MP36" s="105"/>
      <c r="MQ36" s="105"/>
      <c r="MR36" s="105"/>
      <c r="MS36" s="105"/>
      <c r="MT36" s="105"/>
      <c r="MU36" s="105"/>
      <c r="MV36" s="105"/>
      <c r="MW36" s="105"/>
      <c r="MX36" s="105"/>
      <c r="MY36" s="105"/>
      <c r="MZ36" s="105"/>
      <c r="NA36" s="105"/>
      <c r="NB36" s="105"/>
      <c r="NC36" s="105"/>
      <c r="ND36" s="105"/>
      <c r="NE36" s="105"/>
      <c r="NF36" s="105"/>
      <c r="NG36" s="105"/>
      <c r="NH36" s="105"/>
      <c r="NI36" s="105"/>
      <c r="NJ36" s="105"/>
      <c r="NK36" s="105"/>
      <c r="NL36" s="105"/>
      <c r="NM36" s="105"/>
      <c r="NN36" s="105"/>
      <c r="NO36" s="105"/>
      <c r="NP36" s="105"/>
      <c r="NQ36" s="105"/>
      <c r="NR36" s="105"/>
      <c r="NS36" s="105"/>
      <c r="NT36" s="105"/>
      <c r="NU36" s="105"/>
      <c r="NV36" s="105"/>
      <c r="NW36" s="105"/>
      <c r="NX36" s="105"/>
      <c r="NY36" s="105"/>
      <c r="NZ36" s="105"/>
      <c r="OA36" s="105"/>
      <c r="OB36" s="105"/>
      <c r="OC36" s="105"/>
      <c r="OD36" s="105"/>
      <c r="OE36" s="105"/>
      <c r="OF36" s="105"/>
      <c r="OG36" s="105"/>
      <c r="OH36" s="105"/>
      <c r="OI36" s="105"/>
      <c r="OJ36" s="105"/>
      <c r="OK36" s="105"/>
      <c r="OL36" s="105"/>
      <c r="OM36" s="105"/>
      <c r="ON36" s="105"/>
      <c r="OO36" s="105"/>
      <c r="OP36" s="105"/>
      <c r="OQ36" s="105"/>
      <c r="OR36" s="105"/>
      <c r="OS36" s="105"/>
      <c r="OT36" s="105"/>
      <c r="OU36" s="105"/>
      <c r="OV36" s="105"/>
      <c r="OW36" s="105"/>
      <c r="OX36" s="105"/>
      <c r="OY36" s="105"/>
      <c r="OZ36" s="105"/>
      <c r="PA36" s="105"/>
      <c r="PB36" s="105"/>
      <c r="PC36" s="105"/>
      <c r="PD36" s="105"/>
      <c r="PE36" s="105"/>
      <c r="PF36" s="105"/>
      <c r="PG36" s="105"/>
      <c r="PH36" s="105"/>
      <c r="PI36" s="105"/>
      <c r="PJ36" s="105"/>
      <c r="PK36" s="105"/>
      <c r="PL36" s="105"/>
      <c r="PM36" s="105"/>
      <c r="PN36" s="105"/>
      <c r="PO36" s="105"/>
      <c r="PP36" s="105"/>
      <c r="PQ36" s="105"/>
      <c r="PR36" s="105"/>
      <c r="PS36" s="105"/>
      <c r="PT36" s="105"/>
      <c r="PU36" s="105"/>
      <c r="PV36" s="105"/>
      <c r="PW36" s="105"/>
      <c r="PX36" s="105"/>
      <c r="PY36" s="105"/>
      <c r="PZ36" s="105"/>
      <c r="QA36" s="105"/>
      <c r="QB36" s="105"/>
      <c r="QC36" s="105"/>
      <c r="QD36" s="105"/>
      <c r="QE36" s="105"/>
      <c r="QF36" s="105"/>
      <c r="QG36" s="105"/>
      <c r="QH36" s="105"/>
      <c r="QI36" s="105"/>
      <c r="QJ36" s="105"/>
      <c r="QK36" s="105"/>
      <c r="QL36" s="105"/>
      <c r="QM36" s="105"/>
      <c r="QN36" s="105"/>
      <c r="QO36" s="105"/>
      <c r="QP36" s="105"/>
      <c r="QQ36" s="105"/>
      <c r="QR36" s="105"/>
      <c r="QS36" s="105"/>
      <c r="QT36" s="105"/>
      <c r="QU36" s="105"/>
      <c r="QV36" s="105"/>
      <c r="QW36" s="105"/>
      <c r="QX36" s="105"/>
      <c r="QY36" s="105"/>
      <c r="QZ36" s="105"/>
      <c r="RA36" s="105"/>
      <c r="RB36" s="105"/>
      <c r="RC36" s="105"/>
      <c r="RD36" s="105"/>
      <c r="RE36" s="105"/>
      <c r="RF36" s="105"/>
      <c r="RG36" s="105"/>
      <c r="RH36" s="105"/>
      <c r="RI36" s="105"/>
      <c r="RJ36" s="105"/>
      <c r="RK36" s="105"/>
      <c r="RL36" s="105"/>
      <c r="RM36" s="105"/>
      <c r="RN36" s="105"/>
      <c r="RO36" s="105"/>
      <c r="RP36" s="105"/>
      <c r="RQ36" s="105"/>
      <c r="RR36" s="105"/>
      <c r="RS36" s="105"/>
      <c r="RT36" s="105"/>
      <c r="RU36" s="105"/>
      <c r="RV36" s="105"/>
      <c r="RW36" s="105"/>
      <c r="RX36" s="105"/>
      <c r="RY36" s="105"/>
      <c r="RZ36" s="105"/>
      <c r="SA36" s="105"/>
      <c r="SB36" s="105"/>
      <c r="SC36" s="105"/>
      <c r="SD36" s="105"/>
      <c r="SE36" s="105"/>
      <c r="SF36" s="105"/>
      <c r="SG36" s="105"/>
      <c r="SH36" s="105"/>
      <c r="SI36" s="105"/>
      <c r="SJ36" s="105"/>
      <c r="SK36" s="105"/>
      <c r="SL36" s="105"/>
      <c r="SM36" s="105"/>
      <c r="SN36" s="105"/>
      <c r="SO36" s="105"/>
      <c r="SP36" s="105"/>
      <c r="SQ36" s="105"/>
      <c r="SR36" s="105"/>
      <c r="SS36" s="105"/>
      <c r="ST36" s="105"/>
      <c r="SU36" s="105"/>
      <c r="SV36" s="105"/>
      <c r="SW36" s="105"/>
      <c r="SX36" s="105"/>
      <c r="SY36" s="105"/>
      <c r="SZ36" s="105"/>
      <c r="TA36" s="105"/>
      <c r="TB36" s="105"/>
      <c r="TC36" s="105"/>
      <c r="TD36" s="105"/>
      <c r="TE36" s="105"/>
      <c r="TF36" s="105"/>
      <c r="TG36" s="105"/>
      <c r="TH36" s="105"/>
      <c r="TI36" s="105"/>
      <c r="TJ36" s="105"/>
      <c r="TK36" s="105"/>
      <c r="TL36" s="105"/>
      <c r="TM36" s="105"/>
      <c r="TN36" s="105"/>
      <c r="TO36" s="105"/>
      <c r="TP36" s="105"/>
      <c r="TQ36" s="105"/>
      <c r="TR36" s="105"/>
      <c r="TS36" s="105"/>
      <c r="TT36" s="105"/>
      <c r="TU36" s="105"/>
      <c r="TV36" s="105"/>
      <c r="TW36" s="105"/>
      <c r="TX36" s="105"/>
      <c r="TY36" s="105"/>
      <c r="TZ36" s="105"/>
      <c r="UA36" s="105"/>
      <c r="UB36" s="105"/>
      <c r="UC36" s="105"/>
      <c r="UD36" s="105"/>
      <c r="UE36" s="105"/>
      <c r="UF36" s="105"/>
      <c r="UG36" s="105"/>
      <c r="UH36" s="105"/>
      <c r="UI36" s="105"/>
      <c r="UJ36" s="105"/>
      <c r="UK36" s="105"/>
      <c r="UL36" s="105"/>
      <c r="UM36" s="105"/>
      <c r="UN36" s="105"/>
      <c r="UO36" s="105"/>
      <c r="UP36" s="105"/>
      <c r="UQ36" s="105"/>
      <c r="UR36" s="105"/>
      <c r="US36" s="105"/>
      <c r="UT36" s="105"/>
      <c r="UU36" s="105"/>
      <c r="UV36" s="105"/>
      <c r="UW36" s="105"/>
      <c r="UX36" s="105"/>
      <c r="UY36" s="105"/>
      <c r="UZ36" s="105"/>
      <c r="VA36" s="105"/>
      <c r="VB36" s="105"/>
      <c r="VC36" s="105"/>
      <c r="VD36" s="105"/>
      <c r="VE36" s="105"/>
      <c r="VF36" s="105"/>
      <c r="VG36" s="105"/>
      <c r="VH36" s="105"/>
      <c r="VI36" s="105"/>
      <c r="VJ36" s="105"/>
      <c r="VK36" s="105"/>
      <c r="VL36" s="105"/>
      <c r="VM36" s="105"/>
      <c r="VN36" s="105"/>
      <c r="VO36" s="105"/>
      <c r="VP36" s="105"/>
      <c r="VQ36" s="105"/>
      <c r="VR36" s="105"/>
      <c r="VS36" s="105"/>
      <c r="VT36" s="105"/>
      <c r="VU36" s="105"/>
      <c r="VV36" s="105"/>
      <c r="VW36" s="105"/>
      <c r="VX36" s="105"/>
      <c r="VY36" s="105"/>
      <c r="VZ36" s="105"/>
      <c r="WA36" s="105"/>
      <c r="WB36" s="105"/>
      <c r="WC36" s="105"/>
      <c r="WD36" s="105"/>
      <c r="WE36" s="105"/>
      <c r="WF36" s="105"/>
      <c r="WG36" s="105"/>
      <c r="WH36" s="105"/>
      <c r="WI36" s="105"/>
      <c r="WJ36" s="105"/>
      <c r="WK36" s="105"/>
      <c r="WL36" s="105"/>
      <c r="WM36" s="105"/>
      <c r="WN36" s="105"/>
      <c r="WO36" s="105"/>
      <c r="WP36" s="105"/>
      <c r="WQ36" s="105"/>
      <c r="WR36" s="105"/>
      <c r="WS36" s="105"/>
      <c r="WT36" s="105"/>
      <c r="WU36" s="105"/>
      <c r="WV36" s="105"/>
      <c r="WW36" s="105"/>
      <c r="WX36" s="105"/>
      <c r="WY36" s="105"/>
      <c r="WZ36" s="105"/>
      <c r="XA36" s="105"/>
      <c r="XB36" s="105"/>
      <c r="XC36" s="105"/>
      <c r="XD36" s="105"/>
      <c r="XE36" s="105"/>
      <c r="XF36" s="105"/>
      <c r="XG36" s="105"/>
      <c r="XH36" s="105"/>
      <c r="XI36" s="105"/>
      <c r="XJ36" s="105"/>
      <c r="XK36" s="105"/>
      <c r="XL36" s="105"/>
      <c r="XM36" s="105"/>
      <c r="XN36" s="105"/>
      <c r="XO36" s="105"/>
      <c r="XP36" s="105"/>
      <c r="XQ36" s="105"/>
      <c r="XR36" s="105"/>
      <c r="XS36" s="105"/>
      <c r="XT36" s="105"/>
      <c r="XU36" s="105"/>
      <c r="XV36" s="105"/>
      <c r="XW36" s="105"/>
      <c r="XX36" s="105"/>
      <c r="XY36" s="105"/>
      <c r="XZ36" s="105"/>
      <c r="YA36" s="105"/>
      <c r="YB36" s="105"/>
      <c r="YC36" s="105"/>
      <c r="YD36" s="105"/>
      <c r="YE36" s="105"/>
      <c r="YF36" s="105"/>
      <c r="YG36" s="105"/>
      <c r="YH36" s="105"/>
      <c r="YI36" s="105"/>
      <c r="YJ36" s="105"/>
      <c r="YK36" s="105"/>
      <c r="YL36" s="105"/>
      <c r="YM36" s="105"/>
      <c r="YN36" s="105"/>
      <c r="YO36" s="105"/>
      <c r="YP36" s="105"/>
      <c r="YQ36" s="105"/>
      <c r="YR36" s="105"/>
      <c r="YS36" s="105"/>
      <c r="YT36" s="105"/>
      <c r="YU36" s="105"/>
      <c r="YV36" s="105"/>
      <c r="YW36" s="105"/>
      <c r="YX36" s="105"/>
      <c r="YY36" s="105"/>
      <c r="YZ36" s="105"/>
      <c r="ZA36" s="105"/>
      <c r="ZB36" s="105"/>
      <c r="ZC36" s="105"/>
      <c r="ZD36" s="105"/>
      <c r="ZE36" s="105"/>
      <c r="ZF36" s="105"/>
      <c r="ZG36" s="105"/>
      <c r="ZH36" s="105"/>
      <c r="ZI36" s="105"/>
      <c r="ZJ36" s="105"/>
      <c r="ZK36" s="105"/>
      <c r="ZL36" s="105"/>
      <c r="ZM36" s="105"/>
      <c r="ZN36" s="105"/>
      <c r="ZO36" s="105"/>
      <c r="ZP36" s="105"/>
      <c r="ZQ36" s="105"/>
      <c r="ZR36" s="105"/>
      <c r="ZS36" s="105"/>
      <c r="ZT36" s="105"/>
      <c r="ZU36" s="105"/>
      <c r="ZV36" s="105"/>
      <c r="ZW36" s="105"/>
      <c r="ZX36" s="105"/>
      <c r="ZY36" s="105"/>
      <c r="ZZ36" s="105"/>
      <c r="AAA36" s="105"/>
      <c r="AAB36" s="105"/>
      <c r="AAC36" s="105"/>
      <c r="AAD36" s="105"/>
      <c r="AAE36" s="105"/>
      <c r="AAF36" s="105"/>
      <c r="AAG36" s="105"/>
      <c r="AAH36" s="105"/>
      <c r="AAI36" s="105"/>
      <c r="AAJ36" s="105"/>
      <c r="AAK36" s="105"/>
      <c r="AAL36" s="105"/>
      <c r="AAM36" s="105"/>
      <c r="AAN36" s="105"/>
      <c r="AAO36" s="105"/>
      <c r="AAP36" s="105"/>
      <c r="AAQ36" s="105"/>
      <c r="AAR36" s="105"/>
      <c r="AAS36" s="105"/>
      <c r="AAT36" s="105"/>
      <c r="AAU36" s="105"/>
      <c r="AAV36" s="105"/>
      <c r="AAW36" s="105"/>
      <c r="AAX36" s="105"/>
      <c r="AAY36" s="105"/>
      <c r="AAZ36" s="105"/>
      <c r="ABA36" s="105"/>
      <c r="ABB36" s="105"/>
      <c r="ABC36" s="105"/>
      <c r="ABD36" s="105"/>
      <c r="ABE36" s="105"/>
      <c r="ABF36" s="105"/>
      <c r="ABG36" s="105"/>
      <c r="ABH36" s="105"/>
      <c r="ABI36" s="105"/>
      <c r="ABJ36" s="105"/>
      <c r="ABK36" s="105"/>
      <c r="ABL36" s="105"/>
      <c r="ABM36" s="105"/>
      <c r="ABN36" s="105"/>
      <c r="ABO36" s="105"/>
      <c r="ABP36" s="105"/>
      <c r="ABQ36" s="105"/>
      <c r="ABR36" s="105"/>
      <c r="ABS36" s="105"/>
      <c r="ABT36" s="105"/>
      <c r="ABU36" s="105"/>
      <c r="ABV36" s="105"/>
      <c r="ABW36" s="105"/>
      <c r="ABX36" s="105"/>
      <c r="ABY36" s="105"/>
      <c r="ABZ36" s="105"/>
      <c r="ACA36" s="105"/>
      <c r="ACB36" s="105"/>
      <c r="ACC36" s="105"/>
      <c r="ACD36" s="105"/>
      <c r="ACE36" s="105"/>
      <c r="ACF36" s="105"/>
      <c r="ACG36" s="105"/>
      <c r="ACH36" s="105"/>
      <c r="ACI36" s="105"/>
      <c r="ACJ36" s="105"/>
      <c r="ACK36" s="105"/>
      <c r="ACL36" s="105"/>
      <c r="ACM36" s="105"/>
      <c r="ACN36" s="105"/>
      <c r="ACO36" s="105"/>
      <c r="ACP36" s="105"/>
      <c r="ACQ36" s="105"/>
      <c r="ACR36" s="105"/>
      <c r="ACS36" s="105"/>
      <c r="ACT36" s="105"/>
      <c r="ACU36" s="105"/>
      <c r="ACV36" s="105"/>
      <c r="ACW36" s="105"/>
      <c r="ACX36" s="105"/>
      <c r="ACY36" s="105"/>
      <c r="ACZ36" s="105"/>
      <c r="ADA36" s="105"/>
      <c r="ADB36" s="105"/>
      <c r="ADC36" s="105"/>
      <c r="ADD36" s="105"/>
      <c r="ADE36" s="105"/>
      <c r="ADF36" s="105"/>
      <c r="ADG36" s="105"/>
      <c r="ADH36" s="105"/>
      <c r="ADI36" s="105"/>
      <c r="ADJ36" s="105"/>
      <c r="ADK36" s="105"/>
      <c r="ADL36" s="105"/>
      <c r="ADM36" s="105"/>
      <c r="ADN36" s="105"/>
      <c r="ADO36" s="105"/>
      <c r="ADP36" s="105"/>
      <c r="ADQ36" s="105"/>
      <c r="ADR36" s="105"/>
      <c r="ADS36" s="105"/>
      <c r="ADT36" s="105"/>
      <c r="ADU36" s="105"/>
      <c r="ADV36" s="105"/>
      <c r="ADW36" s="105"/>
      <c r="ADX36" s="105"/>
      <c r="ADY36" s="105"/>
      <c r="ADZ36" s="105"/>
      <c r="AEA36" s="105"/>
      <c r="AEB36" s="105"/>
      <c r="AEC36" s="105"/>
      <c r="AED36" s="105"/>
      <c r="AEE36" s="105"/>
      <c r="AEF36" s="105"/>
      <c r="AEG36" s="105"/>
      <c r="AEH36" s="105"/>
      <c r="AEI36" s="105"/>
      <c r="AEJ36" s="105"/>
      <c r="AEK36" s="105"/>
      <c r="AEL36" s="105"/>
      <c r="AEM36" s="105"/>
      <c r="AEN36" s="105"/>
      <c r="AEO36" s="105"/>
      <c r="AEP36" s="105"/>
      <c r="AEQ36" s="105"/>
      <c r="AER36" s="105"/>
      <c r="AES36" s="105"/>
      <c r="AET36" s="105"/>
      <c r="AEU36" s="105"/>
      <c r="AEV36" s="105"/>
      <c r="AEW36" s="105"/>
      <c r="AEX36" s="105"/>
      <c r="AEY36" s="105"/>
      <c r="AEZ36" s="105"/>
      <c r="AFA36" s="105"/>
      <c r="AFB36" s="105"/>
      <c r="AFC36" s="105"/>
      <c r="AFD36" s="105"/>
      <c r="AFE36" s="105"/>
      <c r="AFF36" s="105"/>
      <c r="AFG36" s="105"/>
      <c r="AFH36" s="105"/>
      <c r="AFI36" s="105"/>
      <c r="AFJ36" s="105"/>
      <c r="AFK36" s="105"/>
      <c r="AFL36" s="105"/>
      <c r="AFM36" s="105"/>
      <c r="AFN36" s="105"/>
      <c r="AFO36" s="105"/>
      <c r="AFP36" s="105"/>
      <c r="AFQ36" s="105"/>
      <c r="AFR36" s="105"/>
      <c r="AFS36" s="105"/>
      <c r="AFT36" s="105"/>
      <c r="AFU36" s="105"/>
      <c r="AFV36" s="105"/>
      <c r="AFW36" s="105"/>
      <c r="AFX36" s="105"/>
      <c r="AFY36" s="105"/>
      <c r="AFZ36" s="105"/>
      <c r="AGA36" s="105"/>
      <c r="AGB36" s="105"/>
      <c r="AGC36" s="105"/>
      <c r="AGD36" s="105"/>
      <c r="AGE36" s="105"/>
      <c r="AGF36" s="105"/>
      <c r="AGG36" s="105"/>
      <c r="AGH36" s="105"/>
      <c r="AGI36" s="105"/>
      <c r="AGJ36" s="105"/>
      <c r="AGK36" s="105"/>
      <c r="AGL36" s="105"/>
      <c r="AGM36" s="105"/>
      <c r="AGN36" s="105"/>
      <c r="AGO36" s="105"/>
      <c r="AGP36" s="105"/>
      <c r="AGQ36" s="105"/>
      <c r="AGR36" s="105"/>
      <c r="AGS36" s="105"/>
      <c r="AGT36" s="105"/>
      <c r="AGU36" s="105"/>
      <c r="AGV36" s="105"/>
      <c r="AGW36" s="105"/>
      <c r="AGX36" s="105"/>
      <c r="AGY36" s="105"/>
      <c r="AGZ36" s="105"/>
      <c r="AHA36" s="105"/>
      <c r="AHB36" s="105"/>
      <c r="AHC36" s="105"/>
      <c r="AHD36" s="105"/>
      <c r="AHE36" s="105"/>
      <c r="AHF36" s="105"/>
      <c r="AHG36" s="105"/>
      <c r="AHH36" s="105"/>
      <c r="AHI36" s="105"/>
      <c r="AHJ36" s="105"/>
      <c r="AHK36" s="105"/>
      <c r="AHL36" s="105"/>
      <c r="AHM36" s="105"/>
      <c r="AHN36" s="105"/>
      <c r="AHO36" s="105"/>
      <c r="AHP36" s="105"/>
      <c r="AHQ36" s="105"/>
      <c r="AHR36" s="105"/>
      <c r="AHS36" s="105"/>
      <c r="AHT36" s="105"/>
      <c r="AHU36" s="105"/>
      <c r="AHV36" s="105"/>
      <c r="AHW36" s="105"/>
      <c r="AHX36" s="105"/>
      <c r="AHY36" s="105"/>
      <c r="AHZ36" s="105"/>
      <c r="AIA36" s="105"/>
      <c r="AIB36" s="105"/>
      <c r="AIC36" s="105"/>
      <c r="AID36" s="105"/>
      <c r="AIE36" s="105"/>
      <c r="AIF36" s="105"/>
      <c r="AIG36" s="105"/>
      <c r="AIH36" s="105"/>
      <c r="AII36" s="105"/>
      <c r="AIJ36" s="105"/>
      <c r="AIK36" s="105"/>
      <c r="AIL36" s="105"/>
      <c r="AIM36" s="105"/>
      <c r="AIN36" s="105"/>
      <c r="AIO36" s="105"/>
      <c r="AIP36" s="105"/>
      <c r="AIQ36" s="105"/>
      <c r="AIR36" s="105"/>
      <c r="AIS36" s="105"/>
      <c r="AIT36" s="105"/>
      <c r="AIU36" s="105"/>
      <c r="AIV36" s="105"/>
      <c r="AIW36" s="105"/>
      <c r="AIX36" s="105"/>
      <c r="AIY36" s="105"/>
      <c r="AIZ36" s="105"/>
      <c r="AJA36" s="105"/>
      <c r="AJB36" s="105"/>
      <c r="AJC36" s="105"/>
      <c r="AJD36" s="105"/>
      <c r="AJE36" s="105"/>
      <c r="AJF36" s="105"/>
      <c r="AJG36" s="105"/>
      <c r="AJH36" s="105"/>
      <c r="AJI36" s="105"/>
      <c r="AJJ36" s="105"/>
      <c r="AJK36" s="105"/>
      <c r="AJL36" s="105"/>
      <c r="AJM36" s="105"/>
      <c r="AJN36" s="105"/>
      <c r="AJO36" s="105"/>
      <c r="AJP36" s="105"/>
      <c r="AJQ36" s="105"/>
      <c r="AJR36" s="105"/>
      <c r="AJS36" s="105"/>
      <c r="AJT36" s="105"/>
      <c r="AJU36" s="105"/>
      <c r="AJV36" s="105"/>
      <c r="AJW36" s="105"/>
      <c r="AJX36" s="105"/>
      <c r="AJY36" s="105"/>
      <c r="AJZ36" s="105"/>
      <c r="AKA36" s="105"/>
      <c r="AKB36" s="105"/>
      <c r="AKC36" s="105"/>
      <c r="AKD36" s="105"/>
      <c r="AKE36" s="105"/>
      <c r="AKF36" s="105"/>
      <c r="AKG36" s="105"/>
      <c r="AKH36" s="105"/>
      <c r="AKI36" s="105"/>
      <c r="AKJ36" s="105"/>
      <c r="AKK36" s="105"/>
      <c r="AKL36" s="105"/>
      <c r="AKM36" s="105"/>
      <c r="AKN36" s="105"/>
      <c r="AKO36" s="105"/>
      <c r="AKP36" s="105"/>
      <c r="AKQ36" s="105"/>
      <c r="AKR36" s="105"/>
      <c r="AKS36" s="105"/>
      <c r="AKT36" s="105"/>
      <c r="AKU36" s="105"/>
      <c r="AKV36" s="105"/>
      <c r="AKW36" s="105"/>
      <c r="AKX36" s="105"/>
      <c r="AKY36" s="105"/>
      <c r="AKZ36" s="105"/>
      <c r="ALA36" s="105"/>
      <c r="ALB36" s="105"/>
      <c r="ALC36" s="105"/>
      <c r="ALD36" s="105"/>
      <c r="ALE36" s="105"/>
      <c r="ALF36" s="105"/>
      <c r="ALG36" s="105"/>
      <c r="ALH36" s="105"/>
      <c r="ALI36" s="105"/>
      <c r="ALJ36" s="105"/>
      <c r="ALK36" s="105"/>
      <c r="ALL36" s="105"/>
      <c r="ALM36" s="105"/>
      <c r="ALN36" s="105"/>
      <c r="ALO36" s="105"/>
      <c r="ALP36" s="105"/>
      <c r="ALQ36" s="105"/>
      <c r="ALR36" s="105"/>
      <c r="ALS36" s="105"/>
      <c r="ALT36" s="105"/>
      <c r="ALU36" s="105"/>
      <c r="ALV36" s="105"/>
      <c r="ALW36" s="105"/>
      <c r="ALX36" s="105"/>
      <c r="ALY36" s="105"/>
      <c r="ALZ36" s="105"/>
      <c r="AMA36" s="105"/>
      <c r="AMB36" s="105"/>
      <c r="AMC36" s="105"/>
      <c r="AMD36" s="105"/>
      <c r="AME36" s="105"/>
      <c r="AMF36" s="105"/>
      <c r="AMG36" s="105"/>
      <c r="AMH36" s="105"/>
      <c r="AMI36" s="105"/>
      <c r="AMJ36" s="105"/>
      <c r="AMK36" s="105"/>
      <c r="AML36" s="105"/>
      <c r="AMM36" s="105"/>
      <c r="AMN36" s="105"/>
      <c r="AMO36" s="105"/>
      <c r="AMP36" s="105"/>
      <c r="AMQ36" s="105"/>
      <c r="AMR36" s="105"/>
      <c r="AMS36" s="105"/>
      <c r="AMT36" s="105"/>
      <c r="AMU36" s="105"/>
      <c r="AMV36" s="105"/>
      <c r="AMW36" s="105"/>
      <c r="AMX36" s="105"/>
      <c r="AMY36" s="105"/>
      <c r="AMZ36" s="105"/>
      <c r="ANA36" s="105"/>
      <c r="ANB36" s="105"/>
      <c r="ANC36" s="105"/>
      <c r="AND36" s="105"/>
      <c r="ANE36" s="105"/>
      <c r="ANF36" s="105"/>
      <c r="ANG36" s="105"/>
      <c r="ANH36" s="105"/>
      <c r="ANI36" s="105"/>
      <c r="ANJ36" s="105"/>
      <c r="ANK36" s="105"/>
      <c r="ANL36" s="105"/>
      <c r="ANM36" s="105"/>
      <c r="ANN36" s="105"/>
      <c r="ANO36" s="105"/>
      <c r="ANP36" s="105"/>
      <c r="ANQ36" s="105"/>
      <c r="ANR36" s="105"/>
      <c r="ANS36" s="105"/>
      <c r="ANT36" s="105"/>
      <c r="ANU36" s="105"/>
      <c r="ANV36" s="105"/>
      <c r="ANW36" s="105"/>
      <c r="ANX36" s="105"/>
      <c r="ANY36" s="105"/>
      <c r="ANZ36" s="105"/>
      <c r="AOA36" s="105"/>
      <c r="AOB36" s="105"/>
      <c r="AOC36" s="105"/>
      <c r="AOD36" s="105"/>
      <c r="AOE36" s="105"/>
      <c r="AOF36" s="105"/>
      <c r="AOG36" s="105"/>
      <c r="AOH36" s="105"/>
      <c r="AOI36" s="105"/>
      <c r="AOJ36" s="105"/>
      <c r="AOK36" s="105"/>
      <c r="AOL36" s="105"/>
      <c r="AOM36" s="105"/>
      <c r="AON36" s="105"/>
      <c r="AOO36" s="105"/>
      <c r="AOP36" s="105"/>
      <c r="AOQ36" s="105"/>
      <c r="AOR36" s="105"/>
      <c r="AOS36" s="105"/>
      <c r="AOT36" s="105"/>
      <c r="AOU36" s="105"/>
      <c r="AOV36" s="105"/>
      <c r="AOW36" s="105"/>
      <c r="AOX36" s="105"/>
      <c r="AOY36" s="105"/>
      <c r="AOZ36" s="105"/>
      <c r="APA36" s="105"/>
      <c r="APB36" s="105"/>
      <c r="APC36" s="105"/>
      <c r="APD36" s="105"/>
      <c r="APE36" s="105"/>
      <c r="APF36" s="105"/>
      <c r="APG36" s="105"/>
      <c r="APH36" s="105"/>
      <c r="API36" s="105"/>
      <c r="APJ36" s="105"/>
      <c r="APK36" s="105"/>
      <c r="APL36" s="105"/>
      <c r="APM36" s="105"/>
      <c r="APN36" s="105"/>
      <c r="APO36" s="105"/>
      <c r="APP36" s="105"/>
      <c r="APQ36" s="105"/>
      <c r="APR36" s="105"/>
      <c r="APS36" s="105"/>
      <c r="APT36" s="105"/>
      <c r="APU36" s="105"/>
      <c r="APV36" s="105"/>
      <c r="APW36" s="105"/>
      <c r="APX36" s="105"/>
      <c r="APY36" s="105"/>
      <c r="APZ36" s="105"/>
      <c r="AQA36" s="105"/>
      <c r="AQB36" s="105"/>
      <c r="AQC36" s="105"/>
      <c r="AQD36" s="105"/>
      <c r="AQE36" s="105"/>
      <c r="AQF36" s="105"/>
      <c r="AQG36" s="105"/>
      <c r="AQH36" s="105"/>
      <c r="AQI36" s="105"/>
      <c r="AQJ36" s="105"/>
      <c r="AQK36" s="105"/>
      <c r="AQL36" s="105"/>
      <c r="AQM36" s="105"/>
      <c r="AQN36" s="105"/>
      <c r="AQO36" s="105"/>
      <c r="AQP36" s="105"/>
      <c r="AQQ36" s="105"/>
      <c r="AQR36" s="105"/>
      <c r="AQS36" s="105"/>
      <c r="AQT36" s="105"/>
      <c r="AQU36" s="105"/>
      <c r="AQV36" s="105"/>
      <c r="AQW36" s="105"/>
      <c r="AQX36" s="105"/>
      <c r="AQY36" s="105"/>
      <c r="AQZ36" s="105"/>
      <c r="ARA36" s="105"/>
      <c r="ARB36" s="105"/>
      <c r="ARC36" s="105"/>
      <c r="ARD36" s="105"/>
      <c r="ARE36" s="105"/>
      <c r="ARF36" s="105"/>
      <c r="ARG36" s="105"/>
      <c r="ARH36" s="105"/>
      <c r="ARI36" s="105"/>
      <c r="ARJ36" s="105"/>
      <c r="ARK36" s="105"/>
      <c r="ARL36" s="105"/>
      <c r="ARM36" s="105"/>
      <c r="ARN36" s="105"/>
      <c r="ARO36" s="105"/>
      <c r="ARP36" s="105"/>
      <c r="ARQ36" s="105"/>
      <c r="ARR36" s="105"/>
      <c r="ARS36" s="105"/>
      <c r="ART36" s="105"/>
      <c r="ARU36" s="105"/>
      <c r="ARV36" s="105"/>
      <c r="ARW36" s="105"/>
      <c r="ARX36" s="105"/>
      <c r="ARY36" s="105"/>
      <c r="ARZ36" s="105"/>
      <c r="ASA36" s="105"/>
      <c r="ASB36" s="105"/>
      <c r="ASC36" s="105"/>
      <c r="ASD36" s="105"/>
      <c r="ASE36" s="105"/>
      <c r="ASF36" s="105"/>
      <c r="ASG36" s="105"/>
      <c r="ASH36" s="105"/>
      <c r="ASI36" s="105"/>
      <c r="ASJ36" s="105"/>
      <c r="ASK36" s="105"/>
      <c r="ASL36" s="105"/>
      <c r="ASM36" s="105"/>
      <c r="ASN36" s="105"/>
      <c r="ASO36" s="105"/>
      <c r="ASP36" s="105"/>
      <c r="ASQ36" s="105"/>
      <c r="ASR36" s="105"/>
      <c r="ASS36" s="105"/>
      <c r="AST36" s="105"/>
      <c r="ASU36" s="105"/>
      <c r="ASV36" s="105"/>
      <c r="ASW36" s="105"/>
      <c r="ASX36" s="105"/>
      <c r="ASY36" s="105"/>
      <c r="ASZ36" s="105"/>
      <c r="ATA36" s="105"/>
      <c r="ATB36" s="105"/>
      <c r="ATC36" s="105"/>
      <c r="ATD36" s="105"/>
      <c r="ATE36" s="105"/>
      <c r="ATF36" s="105"/>
      <c r="ATG36" s="105"/>
      <c r="ATH36" s="105"/>
      <c r="ATI36" s="105"/>
      <c r="ATJ36" s="105"/>
      <c r="ATK36" s="105"/>
      <c r="ATL36" s="105"/>
      <c r="ATM36" s="105"/>
      <c r="ATN36" s="105"/>
      <c r="ATO36" s="105"/>
      <c r="ATP36" s="105"/>
      <c r="ATQ36" s="105"/>
      <c r="ATR36" s="105"/>
      <c r="ATS36" s="105"/>
      <c r="ATT36" s="105"/>
      <c r="ATU36" s="105"/>
      <c r="ATV36" s="105"/>
      <c r="ATW36" s="105"/>
      <c r="ATX36" s="105"/>
      <c r="ATY36" s="105"/>
      <c r="ATZ36" s="105"/>
      <c r="AUA36" s="105"/>
      <c r="AUB36" s="105"/>
      <c r="AUC36" s="105"/>
      <c r="AUD36" s="105"/>
      <c r="AUE36" s="105"/>
      <c r="AUF36" s="105"/>
      <c r="AUG36" s="105"/>
      <c r="AUH36" s="105"/>
      <c r="AUI36" s="105"/>
      <c r="AUJ36" s="105"/>
      <c r="AUK36" s="105"/>
      <c r="AUL36" s="105"/>
      <c r="AUM36" s="105"/>
      <c r="AUN36" s="105"/>
      <c r="AUO36" s="105"/>
      <c r="AUP36" s="105"/>
      <c r="AUQ36" s="105"/>
      <c r="AUR36" s="105"/>
      <c r="AUS36" s="105"/>
      <c r="AUT36" s="105"/>
      <c r="AUU36" s="105"/>
      <c r="AUV36" s="105"/>
      <c r="AUW36" s="105"/>
      <c r="AUX36" s="105"/>
      <c r="AUY36" s="105"/>
      <c r="AUZ36" s="105"/>
      <c r="AVA36" s="105"/>
      <c r="AVB36" s="105"/>
      <c r="AVC36" s="105"/>
      <c r="AVD36" s="105"/>
      <c r="AVE36" s="105"/>
      <c r="AVF36" s="105"/>
      <c r="AVG36" s="105"/>
      <c r="AVH36" s="105"/>
      <c r="AVI36" s="105"/>
      <c r="AVJ36" s="105"/>
      <c r="AVK36" s="105"/>
      <c r="AVL36" s="105"/>
      <c r="AVM36" s="105"/>
      <c r="AVN36" s="105"/>
      <c r="AVO36" s="105"/>
      <c r="AVP36" s="105"/>
      <c r="AVQ36" s="105"/>
      <c r="AVR36" s="105"/>
      <c r="AVS36" s="105"/>
      <c r="AVT36" s="105"/>
      <c r="AVU36" s="105"/>
      <c r="AVV36" s="105"/>
      <c r="AVW36" s="105"/>
      <c r="AVX36" s="105"/>
      <c r="AVY36" s="105"/>
      <c r="AVZ36" s="105"/>
      <c r="AWA36" s="105"/>
      <c r="AWB36" s="105"/>
      <c r="AWC36" s="105"/>
      <c r="AWD36" s="105"/>
      <c r="AWE36" s="105"/>
      <c r="AWF36" s="105"/>
      <c r="AWG36" s="105"/>
      <c r="AWH36" s="105"/>
      <c r="AWI36" s="105"/>
      <c r="AWJ36" s="105"/>
      <c r="AWK36" s="105"/>
      <c r="AWL36" s="105"/>
      <c r="AWM36" s="105"/>
      <c r="AWN36" s="105"/>
      <c r="AWO36" s="105"/>
      <c r="AWP36" s="105"/>
      <c r="AWQ36" s="105"/>
      <c r="AWR36" s="105"/>
      <c r="AWS36" s="105"/>
      <c r="AWT36" s="105"/>
      <c r="AWU36" s="105"/>
      <c r="AWV36" s="105"/>
      <c r="AWW36" s="105"/>
      <c r="AWX36" s="105"/>
      <c r="AWY36" s="105"/>
      <c r="AWZ36" s="105"/>
      <c r="AXA36" s="105"/>
      <c r="AXB36" s="105"/>
      <c r="AXC36" s="105"/>
      <c r="AXD36" s="105"/>
      <c r="AXE36" s="105"/>
      <c r="AXF36" s="105"/>
      <c r="AXG36" s="105"/>
      <c r="AXH36" s="105"/>
      <c r="AXI36" s="105"/>
      <c r="AXJ36" s="105"/>
      <c r="AXK36" s="105"/>
      <c r="AXL36" s="105"/>
      <c r="AXM36" s="105"/>
      <c r="AXN36" s="105"/>
      <c r="AXO36" s="105"/>
      <c r="AXP36" s="105"/>
      <c r="AXQ36" s="105"/>
      <c r="AXR36" s="105"/>
      <c r="AXS36" s="105"/>
      <c r="AXT36" s="105"/>
      <c r="AXU36" s="105"/>
      <c r="AXV36" s="105"/>
      <c r="AXW36" s="105"/>
      <c r="AXX36" s="105"/>
    </row>
    <row r="37" spans="1:1324" s="105" customFormat="1" ht="15.75" hidden="1" customHeight="1" x14ac:dyDescent="0.2">
      <c r="A37" s="13" t="s">
        <v>897</v>
      </c>
      <c r="B37" s="13" t="s">
        <v>889</v>
      </c>
      <c r="C37" s="12" t="s">
        <v>888</v>
      </c>
      <c r="D37" s="19" t="s">
        <v>76</v>
      </c>
      <c r="E37" s="9">
        <v>36866</v>
      </c>
      <c r="F37" s="30"/>
      <c r="G37" s="30" t="s">
        <v>1184</v>
      </c>
      <c r="H37" s="30">
        <v>42005</v>
      </c>
      <c r="I37" s="30" t="s">
        <v>1065</v>
      </c>
      <c r="J37" s="173"/>
      <c r="K37" s="87">
        <v>1</v>
      </c>
      <c r="L37" s="87">
        <v>1</v>
      </c>
      <c r="M37" s="87">
        <v>1</v>
      </c>
      <c r="N37" s="84">
        <v>1</v>
      </c>
      <c r="O37" s="87">
        <v>1</v>
      </c>
      <c r="P37" s="84">
        <v>1</v>
      </c>
      <c r="Q37" s="87">
        <v>1</v>
      </c>
      <c r="R37" s="84">
        <v>1</v>
      </c>
      <c r="S37" s="87">
        <v>1</v>
      </c>
      <c r="T37" s="84">
        <v>1</v>
      </c>
      <c r="U37" s="87">
        <v>1</v>
      </c>
      <c r="V37" s="87">
        <v>1</v>
      </c>
      <c r="W37" s="87">
        <v>1</v>
      </c>
      <c r="X37" s="87">
        <v>1</v>
      </c>
      <c r="Y37" s="87">
        <v>1</v>
      </c>
      <c r="Z37" s="84">
        <v>1</v>
      </c>
      <c r="AA37" s="87">
        <v>1</v>
      </c>
      <c r="AB37" s="71">
        <f t="shared" si="4"/>
        <v>2</v>
      </c>
      <c r="AC37" s="71">
        <f t="shared" si="5"/>
        <v>2</v>
      </c>
      <c r="AD37" s="71">
        <f t="shared" si="6"/>
        <v>2</v>
      </c>
      <c r="AE37" s="71">
        <f t="shared" si="7"/>
        <v>2</v>
      </c>
      <c r="AF37" s="103" t="s">
        <v>2210</v>
      </c>
    </row>
    <row r="38" spans="1:1324" s="105" customFormat="1" ht="15.75" hidden="1" customHeight="1" x14ac:dyDescent="0.2">
      <c r="A38" s="13" t="s">
        <v>896</v>
      </c>
      <c r="B38" s="13" t="s">
        <v>889</v>
      </c>
      <c r="C38" s="12" t="s">
        <v>888</v>
      </c>
      <c r="D38" s="19" t="s">
        <v>10</v>
      </c>
      <c r="E38" s="9">
        <v>37606</v>
      </c>
      <c r="F38" s="30"/>
      <c r="G38" s="30" t="s">
        <v>1184</v>
      </c>
      <c r="H38" s="30">
        <v>42005</v>
      </c>
      <c r="I38" s="30" t="s">
        <v>1065</v>
      </c>
      <c r="J38" s="173"/>
      <c r="K38" s="87">
        <v>1</v>
      </c>
      <c r="L38" s="87">
        <v>1</v>
      </c>
      <c r="M38" s="87">
        <v>1</v>
      </c>
      <c r="N38" s="84">
        <v>1</v>
      </c>
      <c r="O38" s="84">
        <v>1</v>
      </c>
      <c r="P38" s="84">
        <v>1</v>
      </c>
      <c r="Q38" s="84">
        <v>1</v>
      </c>
      <c r="R38" s="84">
        <v>1</v>
      </c>
      <c r="S38" s="84">
        <v>1</v>
      </c>
      <c r="T38" s="84">
        <v>1</v>
      </c>
      <c r="U38" s="84">
        <v>1</v>
      </c>
      <c r="V38" s="87">
        <v>1</v>
      </c>
      <c r="W38" s="84">
        <v>0</v>
      </c>
      <c r="X38" s="87">
        <v>0</v>
      </c>
      <c r="Y38" s="84">
        <v>0</v>
      </c>
      <c r="Z38" s="84">
        <v>1</v>
      </c>
      <c r="AA38" s="87">
        <v>1</v>
      </c>
      <c r="AB38" s="71">
        <f t="shared" si="4"/>
        <v>2</v>
      </c>
      <c r="AC38" s="71">
        <f t="shared" si="5"/>
        <v>2</v>
      </c>
      <c r="AD38" s="71">
        <f t="shared" si="6"/>
        <v>2</v>
      </c>
      <c r="AE38" s="71">
        <f t="shared" si="7"/>
        <v>2</v>
      </c>
      <c r="AF38" s="103"/>
    </row>
    <row r="39" spans="1:1324" s="105" customFormat="1" ht="15.75" hidden="1" customHeight="1" x14ac:dyDescent="0.2">
      <c r="A39" s="13" t="s">
        <v>895</v>
      </c>
      <c r="B39" s="13" t="s">
        <v>889</v>
      </c>
      <c r="C39" s="12" t="s">
        <v>888</v>
      </c>
      <c r="D39" s="19" t="s">
        <v>144</v>
      </c>
      <c r="E39" s="9">
        <v>37606</v>
      </c>
      <c r="F39" s="30"/>
      <c r="G39" s="30" t="s">
        <v>1184</v>
      </c>
      <c r="H39" s="30">
        <v>42005</v>
      </c>
      <c r="I39" s="30" t="s">
        <v>1065</v>
      </c>
      <c r="J39" s="173"/>
      <c r="K39" s="87">
        <v>1</v>
      </c>
      <c r="L39" s="87">
        <v>1</v>
      </c>
      <c r="M39" s="87">
        <v>1</v>
      </c>
      <c r="N39" s="84">
        <v>1</v>
      </c>
      <c r="O39" s="87">
        <v>1</v>
      </c>
      <c r="P39" s="84">
        <v>1</v>
      </c>
      <c r="Q39" s="87">
        <v>1</v>
      </c>
      <c r="R39" s="84">
        <v>1</v>
      </c>
      <c r="S39" s="87">
        <v>1</v>
      </c>
      <c r="T39" s="84">
        <v>1</v>
      </c>
      <c r="U39" s="87">
        <v>1</v>
      </c>
      <c r="V39" s="87">
        <v>1</v>
      </c>
      <c r="W39" s="87">
        <v>0</v>
      </c>
      <c r="X39" s="87">
        <v>0</v>
      </c>
      <c r="Y39" s="87">
        <v>0</v>
      </c>
      <c r="Z39" s="84">
        <v>1</v>
      </c>
      <c r="AA39" s="87">
        <v>1</v>
      </c>
      <c r="AB39" s="71">
        <f t="shared" si="4"/>
        <v>2</v>
      </c>
      <c r="AC39" s="71">
        <f t="shared" si="5"/>
        <v>2</v>
      </c>
      <c r="AD39" s="71">
        <f t="shared" si="6"/>
        <v>2</v>
      </c>
      <c r="AE39" s="71">
        <f t="shared" si="7"/>
        <v>2</v>
      </c>
      <c r="AF39" s="103"/>
    </row>
    <row r="40" spans="1:1324" s="105" customFormat="1" ht="15.75" hidden="1" customHeight="1" x14ac:dyDescent="0.2">
      <c r="A40" s="13" t="s">
        <v>894</v>
      </c>
      <c r="B40" s="13" t="s">
        <v>889</v>
      </c>
      <c r="C40" s="12" t="s">
        <v>888</v>
      </c>
      <c r="D40" s="19" t="s">
        <v>893</v>
      </c>
      <c r="E40" s="9">
        <v>37785</v>
      </c>
      <c r="F40" s="30"/>
      <c r="G40" s="30" t="s">
        <v>1184</v>
      </c>
      <c r="H40" s="30">
        <v>42005</v>
      </c>
      <c r="I40" s="30" t="s">
        <v>1065</v>
      </c>
      <c r="J40" s="173"/>
      <c r="K40" s="87">
        <v>1</v>
      </c>
      <c r="L40" s="87">
        <v>1</v>
      </c>
      <c r="M40" s="87">
        <v>1</v>
      </c>
      <c r="N40" s="84">
        <v>1</v>
      </c>
      <c r="O40" s="84">
        <v>1</v>
      </c>
      <c r="P40" s="84">
        <v>1</v>
      </c>
      <c r="Q40" s="84">
        <v>1</v>
      </c>
      <c r="R40" s="84">
        <v>1</v>
      </c>
      <c r="S40" s="84">
        <v>1</v>
      </c>
      <c r="T40" s="84">
        <v>1</v>
      </c>
      <c r="U40" s="84">
        <v>1</v>
      </c>
      <c r="V40" s="87">
        <v>1</v>
      </c>
      <c r="W40" s="84">
        <v>0</v>
      </c>
      <c r="X40" s="87">
        <v>0</v>
      </c>
      <c r="Y40" s="84">
        <v>0</v>
      </c>
      <c r="Z40" s="84">
        <v>1</v>
      </c>
      <c r="AA40" s="87">
        <v>1</v>
      </c>
      <c r="AB40" s="71">
        <f t="shared" si="4"/>
        <v>2</v>
      </c>
      <c r="AC40" s="71">
        <f t="shared" si="5"/>
        <v>2</v>
      </c>
      <c r="AD40" s="71">
        <f t="shared" si="6"/>
        <v>2</v>
      </c>
      <c r="AE40" s="71">
        <f t="shared" si="7"/>
        <v>2</v>
      </c>
      <c r="AF40" s="103"/>
    </row>
    <row r="41" spans="1:1324" s="105" customFormat="1" ht="15.75" hidden="1" customHeight="1" x14ac:dyDescent="0.2">
      <c r="A41" s="13" t="s">
        <v>892</v>
      </c>
      <c r="B41" s="13" t="s">
        <v>889</v>
      </c>
      <c r="C41" s="12" t="s">
        <v>888</v>
      </c>
      <c r="D41" s="19" t="s">
        <v>891</v>
      </c>
      <c r="E41" s="9">
        <v>37958</v>
      </c>
      <c r="F41" s="30"/>
      <c r="G41" s="30" t="s">
        <v>1184</v>
      </c>
      <c r="H41" s="30">
        <v>42005</v>
      </c>
      <c r="I41" s="30" t="s">
        <v>1065</v>
      </c>
      <c r="J41" s="173"/>
      <c r="K41" s="87" t="s">
        <v>7</v>
      </c>
      <c r="L41" s="87">
        <v>1</v>
      </c>
      <c r="M41" s="87">
        <v>1</v>
      </c>
      <c r="N41" s="84" t="s">
        <v>315</v>
      </c>
      <c r="O41" s="84">
        <v>1</v>
      </c>
      <c r="P41" s="84" t="s">
        <v>315</v>
      </c>
      <c r="Q41" s="84">
        <v>1</v>
      </c>
      <c r="R41" s="84" t="s">
        <v>315</v>
      </c>
      <c r="S41" s="84">
        <v>1</v>
      </c>
      <c r="T41" s="84" t="s">
        <v>49</v>
      </c>
      <c r="U41" s="84">
        <v>1</v>
      </c>
      <c r="V41" s="87">
        <v>1</v>
      </c>
      <c r="W41" s="87">
        <v>0</v>
      </c>
      <c r="X41" s="87">
        <v>0</v>
      </c>
      <c r="Y41" s="84">
        <v>0</v>
      </c>
      <c r="Z41" s="84">
        <v>1</v>
      </c>
      <c r="AA41" s="87">
        <v>0</v>
      </c>
      <c r="AB41" s="71">
        <f t="shared" si="4"/>
        <v>2</v>
      </c>
      <c r="AC41" s="71">
        <f t="shared" si="5"/>
        <v>2</v>
      </c>
      <c r="AD41" s="71">
        <f t="shared" si="6"/>
        <v>2</v>
      </c>
      <c r="AE41" s="71">
        <f t="shared" si="7"/>
        <v>2</v>
      </c>
      <c r="AF41" s="103"/>
    </row>
    <row r="42" spans="1:1324" s="105" customFormat="1" ht="15.75" hidden="1" customHeight="1" x14ac:dyDescent="0.2">
      <c r="A42" s="13" t="s">
        <v>890</v>
      </c>
      <c r="B42" s="13" t="s">
        <v>889</v>
      </c>
      <c r="C42" s="12" t="s">
        <v>888</v>
      </c>
      <c r="D42" s="109" t="s">
        <v>887</v>
      </c>
      <c r="E42" s="8">
        <v>38363</v>
      </c>
      <c r="F42" s="30"/>
      <c r="G42" s="30" t="s">
        <v>1184</v>
      </c>
      <c r="H42" s="30">
        <v>42005</v>
      </c>
      <c r="I42" s="30" t="s">
        <v>1065</v>
      </c>
      <c r="J42" s="173"/>
      <c r="K42" s="87" t="s">
        <v>7</v>
      </c>
      <c r="L42" s="87">
        <v>1</v>
      </c>
      <c r="M42" s="87">
        <v>1</v>
      </c>
      <c r="N42" s="84" t="s">
        <v>315</v>
      </c>
      <c r="O42" s="87">
        <v>1</v>
      </c>
      <c r="P42" s="84" t="s">
        <v>315</v>
      </c>
      <c r="Q42" s="87">
        <v>1</v>
      </c>
      <c r="R42" s="84" t="s">
        <v>315</v>
      </c>
      <c r="S42" s="87">
        <v>1</v>
      </c>
      <c r="T42" s="84" t="s">
        <v>49</v>
      </c>
      <c r="U42" s="87">
        <v>1</v>
      </c>
      <c r="V42" s="87">
        <v>1</v>
      </c>
      <c r="W42" s="87">
        <v>0</v>
      </c>
      <c r="X42" s="87">
        <v>0</v>
      </c>
      <c r="Y42" s="87">
        <v>0</v>
      </c>
      <c r="Z42" s="87">
        <v>1</v>
      </c>
      <c r="AA42" s="87">
        <v>0</v>
      </c>
      <c r="AB42" s="71">
        <f t="shared" si="4"/>
        <v>2</v>
      </c>
      <c r="AC42" s="71">
        <f t="shared" si="5"/>
        <v>2</v>
      </c>
      <c r="AD42" s="71">
        <f t="shared" si="6"/>
        <v>2</v>
      </c>
      <c r="AE42" s="71">
        <f t="shared" si="7"/>
        <v>2</v>
      </c>
      <c r="AF42" s="103"/>
    </row>
    <row r="43" spans="1:1324" s="105" customFormat="1" ht="15.75" hidden="1" customHeight="1" x14ac:dyDescent="0.2">
      <c r="A43" s="13" t="s">
        <v>886</v>
      </c>
      <c r="B43" s="13" t="s">
        <v>885</v>
      </c>
      <c r="C43" s="12" t="s">
        <v>884</v>
      </c>
      <c r="D43" s="19" t="s">
        <v>10</v>
      </c>
      <c r="E43" s="9">
        <v>37540</v>
      </c>
      <c r="F43" s="30"/>
      <c r="G43" s="30" t="s">
        <v>1184</v>
      </c>
      <c r="H43" s="30">
        <v>42005</v>
      </c>
      <c r="I43" s="30" t="s">
        <v>1065</v>
      </c>
      <c r="J43" s="173"/>
      <c r="K43" s="87">
        <v>1</v>
      </c>
      <c r="L43" s="87">
        <v>1</v>
      </c>
      <c r="M43" s="87">
        <v>1</v>
      </c>
      <c r="N43" s="84">
        <v>1</v>
      </c>
      <c r="O43" s="87">
        <v>1</v>
      </c>
      <c r="P43" s="84">
        <v>1</v>
      </c>
      <c r="Q43" s="87">
        <v>1</v>
      </c>
      <c r="R43" s="84">
        <v>1</v>
      </c>
      <c r="S43" s="87">
        <v>1</v>
      </c>
      <c r="T43" s="84">
        <v>1</v>
      </c>
      <c r="U43" s="87">
        <v>1</v>
      </c>
      <c r="V43" s="87">
        <v>1</v>
      </c>
      <c r="W43" s="87">
        <v>0</v>
      </c>
      <c r="X43" s="87">
        <v>0</v>
      </c>
      <c r="Y43" s="87">
        <v>0</v>
      </c>
      <c r="Z43" s="84">
        <v>1</v>
      </c>
      <c r="AA43" s="87">
        <v>1</v>
      </c>
      <c r="AB43" s="71">
        <f t="shared" si="4"/>
        <v>2</v>
      </c>
      <c r="AC43" s="71">
        <f t="shared" si="5"/>
        <v>2</v>
      </c>
      <c r="AD43" s="71">
        <f t="shared" si="6"/>
        <v>2</v>
      </c>
      <c r="AE43" s="71">
        <f t="shared" si="7"/>
        <v>2</v>
      </c>
      <c r="AF43" s="103" t="s">
        <v>2211</v>
      </c>
    </row>
    <row r="44" spans="1:1324" s="105" customFormat="1" ht="15.75" hidden="1" customHeight="1" x14ac:dyDescent="0.2">
      <c r="A44" s="83" t="s">
        <v>883</v>
      </c>
      <c r="B44" s="13" t="s">
        <v>881</v>
      </c>
      <c r="C44" s="19" t="s">
        <v>880</v>
      </c>
      <c r="D44" s="19" t="s">
        <v>10</v>
      </c>
      <c r="E44" s="9">
        <v>40074</v>
      </c>
      <c r="F44" s="30"/>
      <c r="G44" s="30" t="s">
        <v>1184</v>
      </c>
      <c r="H44" s="30">
        <v>42005</v>
      </c>
      <c r="I44" s="30" t="s">
        <v>1065</v>
      </c>
      <c r="J44" s="173"/>
      <c r="K44" s="87" t="s">
        <v>7</v>
      </c>
      <c r="L44" s="87">
        <v>1</v>
      </c>
      <c r="M44" s="87">
        <v>1</v>
      </c>
      <c r="N44" s="84" t="s">
        <v>285</v>
      </c>
      <c r="O44" s="84">
        <v>1</v>
      </c>
      <c r="P44" s="84" t="s">
        <v>285</v>
      </c>
      <c r="Q44" s="84">
        <v>1</v>
      </c>
      <c r="R44" s="84" t="s">
        <v>285</v>
      </c>
      <c r="S44" s="84">
        <v>1</v>
      </c>
      <c r="T44" s="84" t="s">
        <v>49</v>
      </c>
      <c r="U44" s="84">
        <v>1</v>
      </c>
      <c r="V44" s="87">
        <v>1</v>
      </c>
      <c r="W44" s="87">
        <v>0</v>
      </c>
      <c r="X44" s="87">
        <v>0</v>
      </c>
      <c r="Y44" s="87">
        <v>0</v>
      </c>
      <c r="Z44" s="84">
        <v>1</v>
      </c>
      <c r="AA44" s="87">
        <v>0</v>
      </c>
      <c r="AB44" s="71">
        <f t="shared" si="4"/>
        <v>2</v>
      </c>
      <c r="AC44" s="71">
        <f t="shared" si="5"/>
        <v>2</v>
      </c>
      <c r="AD44" s="71">
        <f t="shared" si="6"/>
        <v>2</v>
      </c>
      <c r="AE44" s="71">
        <f t="shared" si="7"/>
        <v>2</v>
      </c>
      <c r="AF44" s="103" t="s">
        <v>2212</v>
      </c>
    </row>
    <row r="45" spans="1:1324" s="105" customFormat="1" ht="15.75" hidden="1" customHeight="1" x14ac:dyDescent="0.2">
      <c r="A45" s="83" t="s">
        <v>882</v>
      </c>
      <c r="B45" s="13" t="s">
        <v>881</v>
      </c>
      <c r="C45" s="19" t="s">
        <v>880</v>
      </c>
      <c r="D45" s="19" t="s">
        <v>879</v>
      </c>
      <c r="E45" s="9">
        <v>40416</v>
      </c>
      <c r="F45" s="30"/>
      <c r="G45" s="30" t="s">
        <v>1184</v>
      </c>
      <c r="H45" s="30">
        <v>42005</v>
      </c>
      <c r="I45" s="30" t="s">
        <v>1065</v>
      </c>
      <c r="J45" s="173"/>
      <c r="K45" s="87" t="s">
        <v>7</v>
      </c>
      <c r="L45" s="87">
        <v>1</v>
      </c>
      <c r="M45" s="87">
        <v>1</v>
      </c>
      <c r="N45" s="84" t="s">
        <v>315</v>
      </c>
      <c r="O45" s="87">
        <v>1</v>
      </c>
      <c r="P45" s="84" t="s">
        <v>315</v>
      </c>
      <c r="Q45" s="87">
        <v>1</v>
      </c>
      <c r="R45" s="84" t="s">
        <v>315</v>
      </c>
      <c r="S45" s="87">
        <v>1</v>
      </c>
      <c r="T45" s="84" t="s">
        <v>49</v>
      </c>
      <c r="U45" s="87">
        <v>1</v>
      </c>
      <c r="V45" s="87">
        <v>1</v>
      </c>
      <c r="W45" s="87">
        <v>0</v>
      </c>
      <c r="X45" s="87">
        <v>0</v>
      </c>
      <c r="Y45" s="87">
        <v>0</v>
      </c>
      <c r="Z45" s="84">
        <v>1</v>
      </c>
      <c r="AA45" s="87">
        <v>0</v>
      </c>
      <c r="AB45" s="71">
        <f t="shared" si="4"/>
        <v>2</v>
      </c>
      <c r="AC45" s="71">
        <f t="shared" si="5"/>
        <v>2</v>
      </c>
      <c r="AD45" s="71">
        <f t="shared" si="6"/>
        <v>2</v>
      </c>
      <c r="AE45" s="71">
        <f t="shared" si="7"/>
        <v>2</v>
      </c>
      <c r="AF45" s="103"/>
    </row>
    <row r="46" spans="1:1324" s="105" customFormat="1" ht="15.75" hidden="1" customHeight="1" x14ac:dyDescent="0.2">
      <c r="A46" s="83" t="s">
        <v>1294</v>
      </c>
      <c r="B46" s="13" t="s">
        <v>881</v>
      </c>
      <c r="C46" s="19" t="s">
        <v>880</v>
      </c>
      <c r="D46" s="19" t="s">
        <v>1295</v>
      </c>
      <c r="E46" s="9">
        <v>40820</v>
      </c>
      <c r="F46" s="30" t="s">
        <v>1167</v>
      </c>
      <c r="G46" s="30" t="s">
        <v>1184</v>
      </c>
      <c r="H46" s="30">
        <v>42005</v>
      </c>
      <c r="I46" s="30" t="s">
        <v>1065</v>
      </c>
      <c r="J46" s="173"/>
      <c r="K46" s="87" t="s">
        <v>7</v>
      </c>
      <c r="L46" s="87">
        <v>1</v>
      </c>
      <c r="M46" s="87">
        <v>1</v>
      </c>
      <c r="N46" s="84" t="s">
        <v>285</v>
      </c>
      <c r="O46" s="87">
        <v>1</v>
      </c>
      <c r="P46" s="84" t="s">
        <v>285</v>
      </c>
      <c r="Q46" s="87">
        <v>1</v>
      </c>
      <c r="R46" s="84" t="s">
        <v>285</v>
      </c>
      <c r="S46" s="87">
        <v>1</v>
      </c>
      <c r="T46" s="84" t="s">
        <v>49</v>
      </c>
      <c r="U46" s="87">
        <v>1</v>
      </c>
      <c r="V46" s="87">
        <v>1</v>
      </c>
      <c r="W46" s="87">
        <v>0</v>
      </c>
      <c r="X46" s="87">
        <v>0</v>
      </c>
      <c r="Y46" s="87">
        <v>0</v>
      </c>
      <c r="Z46" s="84">
        <v>1</v>
      </c>
      <c r="AA46" s="87">
        <v>0</v>
      </c>
      <c r="AB46" s="71">
        <f t="shared" si="4"/>
        <v>2</v>
      </c>
      <c r="AC46" s="71">
        <f t="shared" si="5"/>
        <v>2</v>
      </c>
      <c r="AD46" s="71">
        <f t="shared" si="6"/>
        <v>2</v>
      </c>
      <c r="AE46" s="71">
        <f t="shared" si="7"/>
        <v>2</v>
      </c>
      <c r="AF46" s="103"/>
    </row>
    <row r="47" spans="1:1324" s="105" customFormat="1" ht="15.75" hidden="1" customHeight="1" x14ac:dyDescent="0.2">
      <c r="A47" s="14" t="s">
        <v>878</v>
      </c>
      <c r="B47" s="13" t="s">
        <v>877</v>
      </c>
      <c r="C47" s="16" t="s">
        <v>876</v>
      </c>
      <c r="D47" s="15" t="s">
        <v>10</v>
      </c>
      <c r="E47" s="17">
        <v>40073</v>
      </c>
      <c r="F47" s="53"/>
      <c r="G47" s="30" t="s">
        <v>1186</v>
      </c>
      <c r="H47" s="30">
        <v>42005</v>
      </c>
      <c r="I47" s="30" t="s">
        <v>1065</v>
      </c>
      <c r="J47" s="173"/>
      <c r="K47" s="87" t="s">
        <v>7</v>
      </c>
      <c r="L47" s="87">
        <v>1</v>
      </c>
      <c r="M47" s="87">
        <v>1</v>
      </c>
      <c r="N47" s="84" t="s">
        <v>51</v>
      </c>
      <c r="O47" s="87">
        <v>1</v>
      </c>
      <c r="P47" s="84" t="s">
        <v>285</v>
      </c>
      <c r="Q47" s="87">
        <v>1</v>
      </c>
      <c r="R47" s="84" t="s">
        <v>285</v>
      </c>
      <c r="S47" s="87">
        <v>1</v>
      </c>
      <c r="T47" s="84" t="s">
        <v>49</v>
      </c>
      <c r="U47" s="87">
        <v>1</v>
      </c>
      <c r="V47" s="87">
        <v>1</v>
      </c>
      <c r="W47" s="87">
        <v>0</v>
      </c>
      <c r="X47" s="87">
        <v>0</v>
      </c>
      <c r="Y47" s="87">
        <v>0</v>
      </c>
      <c r="Z47" s="84">
        <v>1</v>
      </c>
      <c r="AA47" s="87">
        <v>0</v>
      </c>
      <c r="AB47" s="71">
        <f t="shared" si="4"/>
        <v>2</v>
      </c>
      <c r="AC47" s="71">
        <f t="shared" si="5"/>
        <v>2</v>
      </c>
      <c r="AD47" s="71">
        <f t="shared" si="6"/>
        <v>2</v>
      </c>
      <c r="AE47" s="71">
        <f t="shared" si="7"/>
        <v>2</v>
      </c>
      <c r="AF47" s="103" t="s">
        <v>2213</v>
      </c>
    </row>
    <row r="48" spans="1:1324" s="105" customFormat="1" ht="15.75" hidden="1" customHeight="1" x14ac:dyDescent="0.2">
      <c r="A48" s="14" t="s">
        <v>875</v>
      </c>
      <c r="B48" s="13" t="s">
        <v>874</v>
      </c>
      <c r="C48" s="16" t="s">
        <v>873</v>
      </c>
      <c r="D48" s="15" t="s">
        <v>10</v>
      </c>
      <c r="E48" s="17">
        <v>40038</v>
      </c>
      <c r="F48" s="53"/>
      <c r="G48" s="30" t="s">
        <v>1186</v>
      </c>
      <c r="H48" s="30">
        <v>42005</v>
      </c>
      <c r="I48" s="30" t="s">
        <v>1065</v>
      </c>
      <c r="J48" s="173"/>
      <c r="K48" s="87" t="s">
        <v>6</v>
      </c>
      <c r="L48" s="87">
        <v>1</v>
      </c>
      <c r="M48" s="87">
        <v>1</v>
      </c>
      <c r="N48" s="84" t="s">
        <v>51</v>
      </c>
      <c r="O48" s="87">
        <v>1</v>
      </c>
      <c r="P48" s="84" t="s">
        <v>285</v>
      </c>
      <c r="Q48" s="87">
        <v>1</v>
      </c>
      <c r="R48" s="84" t="s">
        <v>285</v>
      </c>
      <c r="S48" s="87">
        <v>1</v>
      </c>
      <c r="T48" s="84" t="s">
        <v>346</v>
      </c>
      <c r="U48" s="87">
        <v>1</v>
      </c>
      <c r="V48" s="87">
        <v>1</v>
      </c>
      <c r="W48" s="87">
        <v>0</v>
      </c>
      <c r="X48" s="87">
        <v>0</v>
      </c>
      <c r="Y48" s="87">
        <v>0</v>
      </c>
      <c r="Z48" s="84">
        <v>1</v>
      </c>
      <c r="AA48" s="87">
        <v>0</v>
      </c>
      <c r="AB48" s="71">
        <f t="shared" si="4"/>
        <v>2</v>
      </c>
      <c r="AC48" s="71">
        <f t="shared" si="5"/>
        <v>2</v>
      </c>
      <c r="AD48" s="71">
        <f t="shared" si="6"/>
        <v>2</v>
      </c>
      <c r="AE48" s="71">
        <f t="shared" si="7"/>
        <v>2</v>
      </c>
      <c r="AF48" s="103" t="s">
        <v>2214</v>
      </c>
    </row>
    <row r="49" spans="1:1324" s="105" customFormat="1" ht="15.75" hidden="1" customHeight="1" x14ac:dyDescent="0.2">
      <c r="A49" s="14" t="s">
        <v>872</v>
      </c>
      <c r="B49" s="13" t="s">
        <v>870</v>
      </c>
      <c r="C49" s="16" t="s">
        <v>3270</v>
      </c>
      <c r="D49" s="15" t="s">
        <v>10</v>
      </c>
      <c r="E49" s="17">
        <v>40394</v>
      </c>
      <c r="F49" s="53"/>
      <c r="G49" s="30" t="s">
        <v>1186</v>
      </c>
      <c r="H49" s="30">
        <v>42005</v>
      </c>
      <c r="I49" s="30" t="s">
        <v>1065</v>
      </c>
      <c r="J49" s="173"/>
      <c r="K49" s="87" t="s">
        <v>7</v>
      </c>
      <c r="L49" s="87">
        <v>1</v>
      </c>
      <c r="M49" s="87">
        <v>1</v>
      </c>
      <c r="N49" s="84" t="s">
        <v>315</v>
      </c>
      <c r="O49" s="87">
        <v>1</v>
      </c>
      <c r="P49" s="84" t="s">
        <v>315</v>
      </c>
      <c r="Q49" s="87">
        <v>1</v>
      </c>
      <c r="R49" s="84" t="s">
        <v>315</v>
      </c>
      <c r="S49" s="87">
        <v>1</v>
      </c>
      <c r="T49" s="84" t="s">
        <v>346</v>
      </c>
      <c r="U49" s="87">
        <v>1</v>
      </c>
      <c r="V49" s="87">
        <v>1</v>
      </c>
      <c r="W49" s="87">
        <v>0</v>
      </c>
      <c r="X49" s="87">
        <v>0</v>
      </c>
      <c r="Y49" s="87">
        <v>0</v>
      </c>
      <c r="Z49" s="84" t="s">
        <v>1065</v>
      </c>
      <c r="AA49" s="87">
        <v>0</v>
      </c>
      <c r="AB49" s="71">
        <f t="shared" si="4"/>
        <v>2</v>
      </c>
      <c r="AC49" s="71">
        <f t="shared" si="5"/>
        <v>2</v>
      </c>
      <c r="AD49" s="71">
        <f t="shared" si="6"/>
        <v>2</v>
      </c>
      <c r="AE49" s="71">
        <f t="shared" si="7"/>
        <v>2</v>
      </c>
      <c r="AF49" s="103" t="s">
        <v>2215</v>
      </c>
    </row>
    <row r="50" spans="1:1324" s="105" customFormat="1" ht="15.75" hidden="1" customHeight="1" x14ac:dyDescent="0.2">
      <c r="A50" s="14" t="s">
        <v>871</v>
      </c>
      <c r="B50" s="13" t="s">
        <v>870</v>
      </c>
      <c r="C50" s="16" t="s">
        <v>3270</v>
      </c>
      <c r="D50" s="15" t="s">
        <v>868</v>
      </c>
      <c r="E50" s="17">
        <v>40394</v>
      </c>
      <c r="F50" s="53"/>
      <c r="G50" s="30" t="s">
        <v>1186</v>
      </c>
      <c r="H50" s="30">
        <v>42005</v>
      </c>
      <c r="I50" s="30" t="s">
        <v>1065</v>
      </c>
      <c r="J50" s="173"/>
      <c r="K50" s="87" t="s">
        <v>7</v>
      </c>
      <c r="L50" s="87">
        <v>1</v>
      </c>
      <c r="M50" s="87">
        <v>1</v>
      </c>
      <c r="N50" s="84" t="s">
        <v>315</v>
      </c>
      <c r="O50" s="84">
        <v>1</v>
      </c>
      <c r="P50" s="84" t="s">
        <v>315</v>
      </c>
      <c r="Q50" s="84">
        <v>1</v>
      </c>
      <c r="R50" s="84" t="s">
        <v>315</v>
      </c>
      <c r="S50" s="84">
        <v>1</v>
      </c>
      <c r="T50" s="84" t="s">
        <v>346</v>
      </c>
      <c r="U50" s="84">
        <v>1</v>
      </c>
      <c r="V50" s="87">
        <v>1</v>
      </c>
      <c r="W50" s="87">
        <v>0</v>
      </c>
      <c r="X50" s="87">
        <v>0</v>
      </c>
      <c r="Y50" s="84">
        <v>0</v>
      </c>
      <c r="Z50" s="84" t="s">
        <v>1065</v>
      </c>
      <c r="AA50" s="87">
        <v>0</v>
      </c>
      <c r="AB50" s="71">
        <f t="shared" si="4"/>
        <v>2</v>
      </c>
      <c r="AC50" s="71">
        <f t="shared" si="5"/>
        <v>2</v>
      </c>
      <c r="AD50" s="71">
        <f t="shared" si="6"/>
        <v>2</v>
      </c>
      <c r="AE50" s="71">
        <f t="shared" si="7"/>
        <v>2</v>
      </c>
      <c r="AF50" s="103"/>
    </row>
    <row r="51" spans="1:1324" s="105" customFormat="1" ht="15.75" hidden="1" customHeight="1" x14ac:dyDescent="0.2">
      <c r="A51" s="14" t="s">
        <v>867</v>
      </c>
      <c r="B51" s="13" t="s">
        <v>866</v>
      </c>
      <c r="C51" s="16" t="s">
        <v>865</v>
      </c>
      <c r="D51" s="15" t="s">
        <v>10</v>
      </c>
      <c r="E51" s="17">
        <v>40317</v>
      </c>
      <c r="F51" s="53"/>
      <c r="G51" s="30" t="s">
        <v>1186</v>
      </c>
      <c r="H51" s="30">
        <v>42005</v>
      </c>
      <c r="I51" s="30" t="s">
        <v>1065</v>
      </c>
      <c r="J51" s="173"/>
      <c r="K51" s="87" t="s">
        <v>6</v>
      </c>
      <c r="L51" s="87">
        <v>1</v>
      </c>
      <c r="M51" s="87">
        <v>1</v>
      </c>
      <c r="N51" s="84" t="s">
        <v>315</v>
      </c>
      <c r="O51" s="87">
        <v>1</v>
      </c>
      <c r="P51" s="84" t="s">
        <v>50</v>
      </c>
      <c r="Q51" s="87">
        <v>1</v>
      </c>
      <c r="R51" s="84" t="s">
        <v>50</v>
      </c>
      <c r="S51" s="87">
        <v>1</v>
      </c>
      <c r="T51" s="84" t="s">
        <v>346</v>
      </c>
      <c r="U51" s="87">
        <v>1</v>
      </c>
      <c r="V51" s="87">
        <v>1</v>
      </c>
      <c r="W51" s="87">
        <v>1</v>
      </c>
      <c r="X51" s="87">
        <v>1</v>
      </c>
      <c r="Y51" s="87">
        <v>1</v>
      </c>
      <c r="Z51" s="84">
        <v>1</v>
      </c>
      <c r="AA51" s="87">
        <v>0</v>
      </c>
      <c r="AB51" s="71">
        <f t="shared" si="4"/>
        <v>2</v>
      </c>
      <c r="AC51" s="71">
        <f t="shared" si="5"/>
        <v>2</v>
      </c>
      <c r="AD51" s="71">
        <f t="shared" si="6"/>
        <v>2</v>
      </c>
      <c r="AE51" s="71">
        <f t="shared" si="7"/>
        <v>2</v>
      </c>
      <c r="AF51" s="103" t="s">
        <v>2216</v>
      </c>
    </row>
    <row r="52" spans="1:1324" s="105" customFormat="1" ht="15.75" hidden="1" customHeight="1" x14ac:dyDescent="0.2">
      <c r="A52" s="14" t="s">
        <v>1008</v>
      </c>
      <c r="B52" s="13" t="s">
        <v>2570</v>
      </c>
      <c r="C52" s="16" t="s">
        <v>1009</v>
      </c>
      <c r="D52" s="15" t="s">
        <v>1010</v>
      </c>
      <c r="E52" s="17">
        <v>40478</v>
      </c>
      <c r="F52" s="53"/>
      <c r="G52" s="30" t="s">
        <v>1186</v>
      </c>
      <c r="H52" s="30">
        <v>42005</v>
      </c>
      <c r="I52" s="30" t="s">
        <v>1065</v>
      </c>
      <c r="J52" s="173"/>
      <c r="K52" s="87" t="s">
        <v>7</v>
      </c>
      <c r="L52" s="87">
        <v>1</v>
      </c>
      <c r="M52" s="87">
        <v>1</v>
      </c>
      <c r="N52" s="84" t="s">
        <v>315</v>
      </c>
      <c r="O52" s="87">
        <v>1</v>
      </c>
      <c r="P52" s="84" t="s">
        <v>315</v>
      </c>
      <c r="Q52" s="87">
        <v>1</v>
      </c>
      <c r="R52" s="84" t="s">
        <v>315</v>
      </c>
      <c r="S52" s="87">
        <v>1</v>
      </c>
      <c r="T52" s="84" t="s">
        <v>49</v>
      </c>
      <c r="U52" s="87">
        <v>1</v>
      </c>
      <c r="V52" s="87">
        <v>1</v>
      </c>
      <c r="W52" s="87">
        <v>0</v>
      </c>
      <c r="X52" s="87">
        <v>0</v>
      </c>
      <c r="Y52" s="87">
        <v>0</v>
      </c>
      <c r="Z52" s="84">
        <v>1</v>
      </c>
      <c r="AA52" s="87">
        <v>0</v>
      </c>
      <c r="AB52" s="71">
        <f t="shared" si="4"/>
        <v>2</v>
      </c>
      <c r="AC52" s="71">
        <f t="shared" si="5"/>
        <v>2</v>
      </c>
      <c r="AD52" s="71">
        <f t="shared" si="6"/>
        <v>2</v>
      </c>
      <c r="AE52" s="71">
        <f t="shared" si="7"/>
        <v>2</v>
      </c>
      <c r="AF52" s="103" t="s">
        <v>2571</v>
      </c>
    </row>
    <row r="53" spans="1:1324" s="105" customFormat="1" ht="15.75" hidden="1" customHeight="1" x14ac:dyDescent="0.2">
      <c r="A53" s="14" t="s">
        <v>1164</v>
      </c>
      <c r="B53" s="13" t="s">
        <v>1165</v>
      </c>
      <c r="C53" s="16" t="s">
        <v>1166</v>
      </c>
      <c r="D53" s="15" t="s">
        <v>10</v>
      </c>
      <c r="E53" s="17">
        <v>40345</v>
      </c>
      <c r="F53" s="53" t="s">
        <v>1167</v>
      </c>
      <c r="G53" s="30" t="s">
        <v>1186</v>
      </c>
      <c r="H53" s="30">
        <v>42005</v>
      </c>
      <c r="I53" s="30" t="s">
        <v>1065</v>
      </c>
      <c r="J53" s="173"/>
      <c r="K53" s="87" t="s">
        <v>7</v>
      </c>
      <c r="L53" s="87">
        <v>1</v>
      </c>
      <c r="M53" s="87">
        <v>1</v>
      </c>
      <c r="N53" s="84" t="s">
        <v>326</v>
      </c>
      <c r="O53" s="87">
        <v>1</v>
      </c>
      <c r="P53" s="84" t="s">
        <v>326</v>
      </c>
      <c r="Q53" s="87">
        <v>1</v>
      </c>
      <c r="R53" s="84" t="s">
        <v>326</v>
      </c>
      <c r="S53" s="87">
        <v>1</v>
      </c>
      <c r="T53" s="84" t="s">
        <v>49</v>
      </c>
      <c r="U53" s="87">
        <v>1</v>
      </c>
      <c r="V53" s="87">
        <v>0</v>
      </c>
      <c r="W53" s="87">
        <v>0</v>
      </c>
      <c r="X53" s="87">
        <v>0</v>
      </c>
      <c r="Y53" s="87">
        <v>0</v>
      </c>
      <c r="Z53" s="84">
        <v>1</v>
      </c>
      <c r="AA53" s="87">
        <v>0</v>
      </c>
      <c r="AB53" s="71">
        <f t="shared" si="4"/>
        <v>2</v>
      </c>
      <c r="AC53" s="71">
        <f t="shared" si="5"/>
        <v>2</v>
      </c>
      <c r="AD53" s="71">
        <f t="shared" si="6"/>
        <v>2</v>
      </c>
      <c r="AE53" s="71">
        <f t="shared" si="7"/>
        <v>2</v>
      </c>
      <c r="AF53" s="103" t="s">
        <v>2217</v>
      </c>
    </row>
    <row r="54" spans="1:1324" s="105" customFormat="1" ht="15.75" hidden="1" customHeight="1" x14ac:dyDescent="0.2">
      <c r="A54" s="13" t="s">
        <v>1344</v>
      </c>
      <c r="B54" s="13" t="s">
        <v>1370</v>
      </c>
      <c r="C54" s="12" t="s">
        <v>1343</v>
      </c>
      <c r="D54" s="19" t="s">
        <v>1350</v>
      </c>
      <c r="E54" s="9">
        <v>40093</v>
      </c>
      <c r="F54" s="30" t="s">
        <v>1167</v>
      </c>
      <c r="G54" s="30" t="s">
        <v>1184</v>
      </c>
      <c r="H54" s="30">
        <v>42005</v>
      </c>
      <c r="I54" s="30" t="s">
        <v>1065</v>
      </c>
      <c r="J54" s="173"/>
      <c r="K54" s="87" t="s">
        <v>1276</v>
      </c>
      <c r="L54" s="87">
        <v>1</v>
      </c>
      <c r="M54" s="87">
        <v>1</v>
      </c>
      <c r="N54" s="84" t="s">
        <v>326</v>
      </c>
      <c r="O54" s="87">
        <v>1</v>
      </c>
      <c r="P54" s="84" t="s">
        <v>326</v>
      </c>
      <c r="Q54" s="87">
        <v>1</v>
      </c>
      <c r="R54" s="84" t="s">
        <v>326</v>
      </c>
      <c r="S54" s="87">
        <v>1</v>
      </c>
      <c r="T54" s="84" t="s">
        <v>49</v>
      </c>
      <c r="U54" s="87">
        <v>1</v>
      </c>
      <c r="V54" s="87">
        <v>1</v>
      </c>
      <c r="W54" s="87">
        <v>0</v>
      </c>
      <c r="X54" s="87">
        <v>0</v>
      </c>
      <c r="Y54" s="87">
        <v>0</v>
      </c>
      <c r="Z54" s="84">
        <v>1</v>
      </c>
      <c r="AA54" s="87">
        <v>0</v>
      </c>
      <c r="AB54" s="71">
        <f t="shared" si="4"/>
        <v>2</v>
      </c>
      <c r="AC54" s="71">
        <f t="shared" si="5"/>
        <v>2</v>
      </c>
      <c r="AD54" s="71">
        <f t="shared" si="6"/>
        <v>2</v>
      </c>
      <c r="AE54" s="71">
        <f t="shared" si="7"/>
        <v>2</v>
      </c>
      <c r="AF54" s="103" t="s">
        <v>2218</v>
      </c>
    </row>
    <row r="55" spans="1:1324" s="105" customFormat="1" ht="15.75" hidden="1" customHeight="1" x14ac:dyDescent="0.2">
      <c r="A55" s="13" t="s">
        <v>1501</v>
      </c>
      <c r="B55" s="13" t="s">
        <v>1370</v>
      </c>
      <c r="C55" s="12" t="s">
        <v>1343</v>
      </c>
      <c r="D55" s="77" t="s">
        <v>1503</v>
      </c>
      <c r="E55" s="9">
        <v>41051</v>
      </c>
      <c r="F55" s="30" t="s">
        <v>1167</v>
      </c>
      <c r="G55" s="30" t="s">
        <v>1184</v>
      </c>
      <c r="H55" s="30">
        <v>42005</v>
      </c>
      <c r="I55" s="30" t="s">
        <v>1065</v>
      </c>
      <c r="J55" s="173"/>
      <c r="K55" s="87" t="s">
        <v>6</v>
      </c>
      <c r="L55" s="87">
        <v>1</v>
      </c>
      <c r="M55" s="87">
        <v>1</v>
      </c>
      <c r="N55" s="84" t="s">
        <v>326</v>
      </c>
      <c r="O55" s="84">
        <v>1</v>
      </c>
      <c r="P55" s="84" t="s">
        <v>326</v>
      </c>
      <c r="Q55" s="84">
        <v>1</v>
      </c>
      <c r="R55" s="84" t="s">
        <v>326</v>
      </c>
      <c r="S55" s="84">
        <v>1</v>
      </c>
      <c r="T55" s="84" t="s">
        <v>49</v>
      </c>
      <c r="U55" s="84">
        <v>1</v>
      </c>
      <c r="V55" s="87">
        <v>1</v>
      </c>
      <c r="W55" s="84">
        <v>1</v>
      </c>
      <c r="X55" s="87">
        <v>1</v>
      </c>
      <c r="Y55" s="84">
        <v>1</v>
      </c>
      <c r="Z55" s="84">
        <v>0</v>
      </c>
      <c r="AA55" s="87">
        <v>0</v>
      </c>
      <c r="AB55" s="71">
        <v>0</v>
      </c>
      <c r="AC55" s="71">
        <v>0</v>
      </c>
      <c r="AD55" s="71"/>
      <c r="AE55" s="71"/>
      <c r="AF55" s="103"/>
    </row>
    <row r="56" spans="1:1324" s="105" customFormat="1" ht="15.75" hidden="1" customHeight="1" x14ac:dyDescent="0.2">
      <c r="A56" s="13" t="s">
        <v>1502</v>
      </c>
      <c r="B56" s="13" t="s">
        <v>1370</v>
      </c>
      <c r="C56" s="12" t="s">
        <v>1343</v>
      </c>
      <c r="D56" s="77" t="s">
        <v>1504</v>
      </c>
      <c r="E56" s="9">
        <v>41051</v>
      </c>
      <c r="F56" s="30" t="s">
        <v>1167</v>
      </c>
      <c r="G56" s="30" t="s">
        <v>1184</v>
      </c>
      <c r="H56" s="30">
        <v>42005</v>
      </c>
      <c r="I56" s="30" t="s">
        <v>1065</v>
      </c>
      <c r="J56" s="173"/>
      <c r="K56" s="87" t="s">
        <v>6</v>
      </c>
      <c r="L56" s="87">
        <v>1</v>
      </c>
      <c r="M56" s="87">
        <v>1</v>
      </c>
      <c r="N56" s="84" t="s">
        <v>326</v>
      </c>
      <c r="O56" s="84">
        <v>1</v>
      </c>
      <c r="P56" s="84" t="s">
        <v>326</v>
      </c>
      <c r="Q56" s="84">
        <v>1</v>
      </c>
      <c r="R56" s="84" t="s">
        <v>326</v>
      </c>
      <c r="S56" s="84">
        <v>1</v>
      </c>
      <c r="T56" s="84" t="s">
        <v>49</v>
      </c>
      <c r="U56" s="84">
        <v>1</v>
      </c>
      <c r="V56" s="87">
        <v>1</v>
      </c>
      <c r="W56" s="84">
        <v>0</v>
      </c>
      <c r="X56" s="87">
        <v>0</v>
      </c>
      <c r="Y56" s="84">
        <v>0</v>
      </c>
      <c r="Z56" s="84">
        <v>0</v>
      </c>
      <c r="AA56" s="87">
        <v>0</v>
      </c>
      <c r="AB56" s="71">
        <v>0</v>
      </c>
      <c r="AC56" s="71">
        <v>0</v>
      </c>
      <c r="AD56" s="71"/>
      <c r="AE56" s="71"/>
      <c r="AF56" s="103"/>
    </row>
    <row r="57" spans="1:1324" s="105" customFormat="1" ht="15.75" hidden="1" customHeight="1" x14ac:dyDescent="0.2">
      <c r="A57" s="13" t="s">
        <v>2675</v>
      </c>
      <c r="B57" s="13" t="s">
        <v>1370</v>
      </c>
      <c r="C57" s="12" t="s">
        <v>1343</v>
      </c>
      <c r="D57" s="77" t="s">
        <v>10</v>
      </c>
      <c r="E57" s="9">
        <v>42055</v>
      </c>
      <c r="F57" s="30" t="s">
        <v>1167</v>
      </c>
      <c r="G57" s="30" t="s">
        <v>1184</v>
      </c>
      <c r="H57" s="30">
        <v>42297</v>
      </c>
      <c r="I57" s="30" t="s">
        <v>1065</v>
      </c>
      <c r="J57" s="173"/>
      <c r="K57" s="87" t="s">
        <v>6</v>
      </c>
      <c r="L57" s="87">
        <v>1</v>
      </c>
      <c r="M57" s="87">
        <v>1</v>
      </c>
      <c r="N57" s="84" t="s">
        <v>326</v>
      </c>
      <c r="O57" s="87">
        <v>1</v>
      </c>
      <c r="P57" s="84" t="s">
        <v>326</v>
      </c>
      <c r="Q57" s="87">
        <v>1</v>
      </c>
      <c r="R57" s="84" t="s">
        <v>326</v>
      </c>
      <c r="S57" s="87">
        <v>1</v>
      </c>
      <c r="T57" s="84" t="s">
        <v>49</v>
      </c>
      <c r="U57" s="87">
        <v>1</v>
      </c>
      <c r="V57" s="87">
        <v>1</v>
      </c>
      <c r="W57" s="87">
        <v>0</v>
      </c>
      <c r="X57" s="87">
        <v>0</v>
      </c>
      <c r="Y57" s="87">
        <v>0</v>
      </c>
      <c r="Z57" s="84">
        <v>0</v>
      </c>
      <c r="AA57" s="87">
        <v>0</v>
      </c>
      <c r="AB57" s="87">
        <v>0</v>
      </c>
      <c r="AC57" s="87">
        <v>0</v>
      </c>
      <c r="AD57" s="87">
        <v>0</v>
      </c>
      <c r="AE57" s="87">
        <v>0</v>
      </c>
      <c r="AF57" s="103"/>
      <c r="AG57" s="131"/>
    </row>
    <row r="58" spans="1:1324" s="105" customFormat="1" ht="15.75" hidden="1" customHeight="1" x14ac:dyDescent="0.2">
      <c r="A58" s="13" t="s">
        <v>2759</v>
      </c>
      <c r="B58" s="13" t="s">
        <v>1370</v>
      </c>
      <c r="C58" s="12" t="s">
        <v>1343</v>
      </c>
      <c r="D58" s="77" t="s">
        <v>2760</v>
      </c>
      <c r="E58" s="9">
        <v>42416</v>
      </c>
      <c r="F58" s="9" t="s">
        <v>1167</v>
      </c>
      <c r="G58" s="30" t="s">
        <v>1184</v>
      </c>
      <c r="H58" s="30">
        <v>42437</v>
      </c>
      <c r="I58" s="30" t="s">
        <v>1065</v>
      </c>
      <c r="J58" s="173"/>
      <c r="K58" s="84" t="s">
        <v>1276</v>
      </c>
      <c r="L58" s="87">
        <v>1</v>
      </c>
      <c r="M58" s="87">
        <v>1</v>
      </c>
      <c r="N58" s="84" t="s">
        <v>326</v>
      </c>
      <c r="O58" s="84">
        <v>1</v>
      </c>
      <c r="P58" s="84" t="s">
        <v>326</v>
      </c>
      <c r="Q58" s="84">
        <v>1</v>
      </c>
      <c r="R58" s="84" t="s">
        <v>326</v>
      </c>
      <c r="S58" s="84">
        <v>1</v>
      </c>
      <c r="T58" s="84" t="s">
        <v>49</v>
      </c>
      <c r="U58" s="84">
        <v>1</v>
      </c>
      <c r="V58" s="87">
        <v>1</v>
      </c>
      <c r="W58" s="84">
        <v>0</v>
      </c>
      <c r="X58" s="87">
        <v>0</v>
      </c>
      <c r="Y58" s="84">
        <v>0</v>
      </c>
      <c r="Z58" s="84">
        <v>0</v>
      </c>
      <c r="AA58" s="87">
        <v>0</v>
      </c>
      <c r="AB58" s="87">
        <v>0</v>
      </c>
      <c r="AC58" s="87">
        <v>0</v>
      </c>
      <c r="AD58" s="87">
        <v>0</v>
      </c>
      <c r="AE58" s="87">
        <v>0</v>
      </c>
      <c r="AF58" s="103"/>
      <c r="AG58" s="131"/>
    </row>
    <row r="59" spans="1:1324" s="105" customFormat="1" ht="15.75" hidden="1" customHeight="1" x14ac:dyDescent="0.2">
      <c r="A59" s="13" t="s">
        <v>1566</v>
      </c>
      <c r="B59" s="13" t="s">
        <v>1373</v>
      </c>
      <c r="C59" s="12" t="s">
        <v>1374</v>
      </c>
      <c r="D59" s="77" t="s">
        <v>1567</v>
      </c>
      <c r="E59" s="9">
        <v>41337</v>
      </c>
      <c r="F59" s="9" t="s">
        <v>1167</v>
      </c>
      <c r="G59" s="30" t="s">
        <v>1184</v>
      </c>
      <c r="H59" s="30">
        <v>42005</v>
      </c>
      <c r="I59" s="30" t="s">
        <v>1065</v>
      </c>
      <c r="J59" s="173"/>
      <c r="K59" s="84" t="s">
        <v>6</v>
      </c>
      <c r="L59" s="84">
        <v>1</v>
      </c>
      <c r="M59" s="87">
        <v>1</v>
      </c>
      <c r="N59" s="84" t="s">
        <v>326</v>
      </c>
      <c r="O59" s="84">
        <v>1</v>
      </c>
      <c r="P59" s="84" t="s">
        <v>326</v>
      </c>
      <c r="Q59" s="84">
        <v>1</v>
      </c>
      <c r="R59" s="84" t="s">
        <v>326</v>
      </c>
      <c r="S59" s="84">
        <v>1</v>
      </c>
      <c r="T59" s="84" t="s">
        <v>49</v>
      </c>
      <c r="U59" s="84">
        <v>1</v>
      </c>
      <c r="V59" s="87">
        <v>1</v>
      </c>
      <c r="W59" s="84">
        <v>0</v>
      </c>
      <c r="X59" s="87">
        <v>0</v>
      </c>
      <c r="Y59" s="84">
        <v>0</v>
      </c>
      <c r="Z59" s="84">
        <v>0</v>
      </c>
      <c r="AA59" s="87">
        <v>0</v>
      </c>
      <c r="AB59" s="87">
        <v>0</v>
      </c>
      <c r="AC59" s="87">
        <v>0</v>
      </c>
      <c r="AD59" s="87">
        <v>0</v>
      </c>
      <c r="AE59" s="87">
        <v>0</v>
      </c>
      <c r="AF59" s="104" t="s">
        <v>2219</v>
      </c>
      <c r="AG59" s="131"/>
    </row>
    <row r="60" spans="1:1324" s="105" customFormat="1" ht="15.75" hidden="1" customHeight="1" x14ac:dyDescent="0.2">
      <c r="A60" s="13" t="s">
        <v>1568</v>
      </c>
      <c r="B60" s="13" t="s">
        <v>1373</v>
      </c>
      <c r="C60" s="12" t="s">
        <v>1374</v>
      </c>
      <c r="D60" s="77" t="s">
        <v>1569</v>
      </c>
      <c r="E60" s="9">
        <v>41337</v>
      </c>
      <c r="F60" s="9" t="s">
        <v>1167</v>
      </c>
      <c r="G60" s="30" t="s">
        <v>1184</v>
      </c>
      <c r="H60" s="30">
        <v>42005</v>
      </c>
      <c r="I60" s="30" t="s">
        <v>1065</v>
      </c>
      <c r="J60" s="173"/>
      <c r="K60" s="84" t="s">
        <v>6</v>
      </c>
      <c r="L60" s="87">
        <v>1</v>
      </c>
      <c r="M60" s="87">
        <v>1</v>
      </c>
      <c r="N60" s="84" t="s">
        <v>326</v>
      </c>
      <c r="O60" s="84">
        <v>1</v>
      </c>
      <c r="P60" s="84" t="s">
        <v>326</v>
      </c>
      <c r="Q60" s="84">
        <v>1</v>
      </c>
      <c r="R60" s="84" t="s">
        <v>326</v>
      </c>
      <c r="S60" s="84">
        <v>1</v>
      </c>
      <c r="T60" s="84" t="s">
        <v>49</v>
      </c>
      <c r="U60" s="84">
        <v>1</v>
      </c>
      <c r="V60" s="84">
        <v>1</v>
      </c>
      <c r="W60" s="84">
        <v>0</v>
      </c>
      <c r="X60" s="87">
        <v>0</v>
      </c>
      <c r="Y60" s="84">
        <v>0</v>
      </c>
      <c r="Z60" s="84">
        <v>0</v>
      </c>
      <c r="AA60" s="87">
        <v>0</v>
      </c>
      <c r="AB60" s="87">
        <v>0</v>
      </c>
      <c r="AC60" s="87">
        <v>0</v>
      </c>
      <c r="AD60" s="87">
        <v>0</v>
      </c>
      <c r="AE60" s="87">
        <v>0</v>
      </c>
      <c r="AF60" s="104"/>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c r="BG60" s="131"/>
      <c r="BH60" s="131"/>
      <c r="BI60" s="131"/>
      <c r="BJ60" s="131"/>
      <c r="BK60" s="131"/>
      <c r="BL60" s="131"/>
      <c r="BM60" s="131"/>
      <c r="BN60" s="131"/>
      <c r="BO60" s="131"/>
      <c r="BP60" s="131"/>
      <c r="BQ60" s="131"/>
      <c r="BR60" s="131"/>
      <c r="BS60" s="131"/>
      <c r="BT60" s="131"/>
      <c r="BU60" s="131"/>
      <c r="BV60" s="131"/>
      <c r="BW60" s="131"/>
      <c r="BX60" s="131"/>
      <c r="BY60" s="131"/>
      <c r="BZ60" s="131"/>
      <c r="CA60" s="131"/>
      <c r="CB60" s="131"/>
      <c r="CC60" s="131"/>
      <c r="CD60" s="131"/>
      <c r="CE60" s="131"/>
      <c r="CF60" s="131"/>
      <c r="CG60" s="131"/>
      <c r="CH60" s="131"/>
      <c r="CI60" s="131"/>
      <c r="CJ60" s="131"/>
      <c r="CK60" s="131"/>
      <c r="CL60" s="131"/>
      <c r="CM60" s="131"/>
      <c r="CN60" s="131"/>
      <c r="CO60" s="131"/>
      <c r="CP60" s="131"/>
      <c r="CQ60" s="131"/>
      <c r="CR60" s="131"/>
      <c r="CS60" s="131"/>
      <c r="CT60" s="131"/>
      <c r="CU60" s="131"/>
      <c r="CV60" s="131"/>
      <c r="CW60" s="131"/>
      <c r="CX60" s="131"/>
      <c r="CY60" s="131"/>
      <c r="CZ60" s="131"/>
      <c r="DA60" s="131"/>
      <c r="DB60" s="131"/>
      <c r="DC60" s="131"/>
      <c r="DD60" s="131"/>
      <c r="DE60" s="131"/>
      <c r="DF60" s="131"/>
      <c r="DG60" s="131"/>
      <c r="DH60" s="131"/>
      <c r="DI60" s="131"/>
      <c r="DJ60" s="131"/>
      <c r="DK60" s="131"/>
      <c r="DL60" s="131"/>
      <c r="DM60" s="131"/>
      <c r="DN60" s="131"/>
      <c r="DO60" s="131"/>
      <c r="DP60" s="131"/>
      <c r="DQ60" s="131"/>
      <c r="DR60" s="131"/>
      <c r="DS60" s="131"/>
      <c r="DT60" s="131"/>
      <c r="DU60" s="131"/>
      <c r="DV60" s="131"/>
      <c r="DW60" s="131"/>
      <c r="DX60" s="131"/>
      <c r="DY60" s="131"/>
      <c r="DZ60" s="131"/>
      <c r="EA60" s="131"/>
      <c r="EB60" s="131"/>
      <c r="EC60" s="131"/>
      <c r="ED60" s="131"/>
      <c r="EE60" s="131"/>
      <c r="EF60" s="131"/>
      <c r="EG60" s="131"/>
      <c r="EH60" s="131"/>
      <c r="EI60" s="131"/>
      <c r="EJ60" s="131"/>
      <c r="EK60" s="131"/>
      <c r="EL60" s="131"/>
      <c r="EM60" s="131"/>
      <c r="EN60" s="131"/>
      <c r="EO60" s="131"/>
      <c r="EP60" s="131"/>
      <c r="EQ60" s="131"/>
      <c r="ER60" s="131"/>
      <c r="ES60" s="131"/>
      <c r="ET60" s="131"/>
      <c r="EU60" s="131"/>
      <c r="EV60" s="131"/>
      <c r="EW60" s="131"/>
      <c r="EX60" s="131"/>
      <c r="EY60" s="131"/>
      <c r="EZ60" s="131"/>
      <c r="FA60" s="131"/>
      <c r="FB60" s="131"/>
      <c r="FC60" s="131"/>
      <c r="FD60" s="131"/>
      <c r="FE60" s="131"/>
      <c r="FF60" s="131"/>
      <c r="FG60" s="131"/>
      <c r="FH60" s="131"/>
      <c r="FI60" s="131"/>
      <c r="FJ60" s="131"/>
      <c r="FK60" s="131"/>
      <c r="FL60" s="131"/>
      <c r="FM60" s="131"/>
      <c r="FN60" s="131"/>
      <c r="FO60" s="131"/>
      <c r="FP60" s="131"/>
      <c r="FQ60" s="131"/>
      <c r="FR60" s="131"/>
      <c r="FS60" s="131"/>
      <c r="FT60" s="131"/>
      <c r="FU60" s="131"/>
      <c r="FV60" s="131"/>
      <c r="FW60" s="131"/>
      <c r="FX60" s="131"/>
      <c r="FY60" s="131"/>
      <c r="FZ60" s="131"/>
      <c r="GA60" s="131"/>
      <c r="GB60" s="131"/>
      <c r="GC60" s="131"/>
      <c r="GD60" s="131"/>
      <c r="GE60" s="131"/>
      <c r="GF60" s="131"/>
      <c r="GG60" s="131"/>
      <c r="GH60" s="131"/>
      <c r="GI60" s="131"/>
      <c r="GJ60" s="131"/>
      <c r="GK60" s="131"/>
      <c r="GL60" s="131"/>
      <c r="GM60" s="131"/>
      <c r="GN60" s="131"/>
      <c r="GO60" s="131"/>
      <c r="GP60" s="131"/>
      <c r="GQ60" s="131"/>
      <c r="GR60" s="131"/>
      <c r="GS60" s="131"/>
      <c r="GT60" s="131"/>
      <c r="GU60" s="131"/>
      <c r="GV60" s="131"/>
      <c r="GW60" s="131"/>
      <c r="GX60" s="131"/>
      <c r="GY60" s="131"/>
      <c r="GZ60" s="131"/>
      <c r="HA60" s="131"/>
      <c r="HB60" s="131"/>
      <c r="HC60" s="131"/>
      <c r="HD60" s="131"/>
      <c r="HE60" s="131"/>
      <c r="HF60" s="131"/>
      <c r="HG60" s="131"/>
      <c r="HH60" s="131"/>
      <c r="HI60" s="131"/>
      <c r="HJ60" s="131"/>
      <c r="HK60" s="131"/>
      <c r="HL60" s="131"/>
      <c r="HM60" s="131"/>
      <c r="HN60" s="131"/>
      <c r="HO60" s="131"/>
      <c r="HP60" s="131"/>
      <c r="HQ60" s="131"/>
      <c r="HR60" s="131"/>
      <c r="HS60" s="131"/>
      <c r="HT60" s="131"/>
      <c r="HU60" s="131"/>
      <c r="HV60" s="131"/>
      <c r="HW60" s="131"/>
      <c r="HX60" s="131"/>
      <c r="HY60" s="131"/>
      <c r="HZ60" s="131"/>
      <c r="IA60" s="131"/>
      <c r="IB60" s="131"/>
      <c r="IC60" s="131"/>
      <c r="ID60" s="131"/>
      <c r="IE60" s="131"/>
      <c r="IF60" s="131"/>
      <c r="IG60" s="131"/>
      <c r="IH60" s="131"/>
      <c r="II60" s="131"/>
      <c r="IJ60" s="131"/>
      <c r="IK60" s="131"/>
      <c r="IL60" s="131"/>
      <c r="IM60" s="131"/>
      <c r="IN60" s="131"/>
      <c r="IO60" s="131"/>
      <c r="IP60" s="131"/>
      <c r="IQ60" s="131"/>
      <c r="IR60" s="131"/>
      <c r="IS60" s="131"/>
      <c r="IT60" s="131"/>
      <c r="IU60" s="131"/>
      <c r="IV60" s="131"/>
      <c r="IW60" s="131"/>
      <c r="IX60" s="131"/>
      <c r="IY60" s="131"/>
      <c r="IZ60" s="131"/>
      <c r="JA60" s="131"/>
      <c r="JB60" s="131"/>
      <c r="JC60" s="131"/>
      <c r="JD60" s="131"/>
      <c r="JE60" s="131"/>
      <c r="JF60" s="131"/>
      <c r="JG60" s="131"/>
      <c r="JH60" s="131"/>
      <c r="JI60" s="131"/>
      <c r="JJ60" s="131"/>
      <c r="JK60" s="131"/>
      <c r="JL60" s="131"/>
      <c r="JM60" s="131"/>
      <c r="JN60" s="131"/>
      <c r="JO60" s="131"/>
      <c r="JP60" s="131"/>
      <c r="JQ60" s="131"/>
      <c r="JR60" s="131"/>
      <c r="JS60" s="131"/>
      <c r="JT60" s="131"/>
      <c r="JU60" s="131"/>
      <c r="JV60" s="131"/>
      <c r="JW60" s="131"/>
      <c r="JX60" s="131"/>
      <c r="JY60" s="131"/>
      <c r="JZ60" s="131"/>
      <c r="KA60" s="131"/>
      <c r="KB60" s="131"/>
      <c r="KC60" s="131"/>
      <c r="KD60" s="131"/>
      <c r="KE60" s="131"/>
      <c r="KF60" s="131"/>
      <c r="KG60" s="131"/>
      <c r="KH60" s="131"/>
      <c r="KI60" s="131"/>
      <c r="KJ60" s="131"/>
      <c r="KK60" s="131"/>
      <c r="KL60" s="131"/>
      <c r="KM60" s="131"/>
      <c r="KN60" s="131"/>
      <c r="KO60" s="131"/>
      <c r="KP60" s="131"/>
      <c r="KQ60" s="131"/>
      <c r="KR60" s="131"/>
      <c r="KS60" s="131"/>
      <c r="KT60" s="131"/>
      <c r="KU60" s="131"/>
      <c r="KV60" s="131"/>
      <c r="KW60" s="131"/>
      <c r="KX60" s="131"/>
      <c r="KY60" s="131"/>
      <c r="KZ60" s="131"/>
      <c r="LA60" s="131"/>
      <c r="LB60" s="131"/>
      <c r="LC60" s="131"/>
      <c r="LD60" s="131"/>
      <c r="LE60" s="131"/>
      <c r="LF60" s="131"/>
      <c r="LG60" s="131"/>
      <c r="LH60" s="131"/>
      <c r="LI60" s="131"/>
      <c r="LJ60" s="131"/>
      <c r="LK60" s="131"/>
      <c r="LL60" s="131"/>
      <c r="LM60" s="131"/>
      <c r="LN60" s="131"/>
      <c r="LO60" s="131"/>
      <c r="LP60" s="131"/>
      <c r="LQ60" s="131"/>
      <c r="LR60" s="131"/>
      <c r="LS60" s="131"/>
      <c r="LT60" s="131"/>
      <c r="LU60" s="131"/>
      <c r="LV60" s="131"/>
      <c r="LW60" s="131"/>
      <c r="LX60" s="131"/>
      <c r="LY60" s="131"/>
      <c r="LZ60" s="131"/>
      <c r="MA60" s="131"/>
      <c r="MB60" s="131"/>
      <c r="MC60" s="131"/>
      <c r="MD60" s="131"/>
      <c r="ME60" s="131"/>
      <c r="MF60" s="131"/>
      <c r="MG60" s="131"/>
      <c r="MH60" s="131"/>
      <c r="MI60" s="131"/>
      <c r="MJ60" s="131"/>
      <c r="MK60" s="131"/>
      <c r="ML60" s="131"/>
      <c r="MM60" s="131"/>
      <c r="MN60" s="131"/>
      <c r="MO60" s="131"/>
      <c r="MP60" s="131"/>
      <c r="MQ60" s="131"/>
      <c r="MR60" s="131"/>
      <c r="MS60" s="131"/>
      <c r="MT60" s="131"/>
      <c r="MU60" s="131"/>
      <c r="MV60" s="131"/>
      <c r="MW60" s="131"/>
      <c r="MX60" s="131"/>
      <c r="MY60" s="131"/>
      <c r="MZ60" s="131"/>
      <c r="NA60" s="131"/>
      <c r="NB60" s="131"/>
      <c r="NC60" s="131"/>
      <c r="ND60" s="131"/>
      <c r="NE60" s="131"/>
      <c r="NF60" s="131"/>
      <c r="NG60" s="131"/>
      <c r="NH60" s="131"/>
      <c r="NI60" s="131"/>
      <c r="NJ60" s="131"/>
      <c r="NK60" s="131"/>
      <c r="NL60" s="131"/>
      <c r="NM60" s="131"/>
      <c r="NN60" s="131"/>
      <c r="NO60" s="131"/>
      <c r="NP60" s="131"/>
      <c r="NQ60" s="131"/>
      <c r="NR60" s="131"/>
      <c r="NS60" s="131"/>
      <c r="NT60" s="131"/>
      <c r="NU60" s="131"/>
      <c r="NV60" s="131"/>
      <c r="NW60" s="131"/>
      <c r="NX60" s="131"/>
      <c r="NY60" s="131"/>
      <c r="NZ60" s="131"/>
      <c r="OA60" s="131"/>
      <c r="OB60" s="131"/>
      <c r="OC60" s="131"/>
      <c r="OD60" s="131"/>
      <c r="OE60" s="131"/>
      <c r="OF60" s="131"/>
      <c r="OG60" s="131"/>
      <c r="OH60" s="131"/>
      <c r="OI60" s="131"/>
      <c r="OJ60" s="131"/>
      <c r="OK60" s="131"/>
      <c r="OL60" s="131"/>
      <c r="OM60" s="131"/>
      <c r="ON60" s="131"/>
      <c r="OO60" s="131"/>
      <c r="OP60" s="131"/>
      <c r="OQ60" s="131"/>
      <c r="OR60" s="131"/>
      <c r="OS60" s="131"/>
      <c r="OT60" s="131"/>
      <c r="OU60" s="131"/>
      <c r="OV60" s="131"/>
      <c r="OW60" s="131"/>
      <c r="OX60" s="131"/>
      <c r="OY60" s="131"/>
      <c r="OZ60" s="131"/>
      <c r="PA60" s="131"/>
      <c r="PB60" s="131"/>
      <c r="PC60" s="131"/>
      <c r="PD60" s="131"/>
      <c r="PE60" s="131"/>
      <c r="PF60" s="131"/>
      <c r="PG60" s="131"/>
      <c r="PH60" s="131"/>
      <c r="PI60" s="131"/>
      <c r="PJ60" s="131"/>
      <c r="PK60" s="131"/>
      <c r="PL60" s="131"/>
      <c r="PM60" s="131"/>
      <c r="PN60" s="131"/>
      <c r="PO60" s="131"/>
      <c r="PP60" s="131"/>
      <c r="PQ60" s="131"/>
      <c r="PR60" s="131"/>
      <c r="PS60" s="131"/>
      <c r="PT60" s="131"/>
      <c r="PU60" s="131"/>
      <c r="PV60" s="131"/>
      <c r="PW60" s="131"/>
      <c r="PX60" s="131"/>
      <c r="PY60" s="131"/>
      <c r="PZ60" s="131"/>
      <c r="QA60" s="131"/>
      <c r="QB60" s="131"/>
      <c r="QC60" s="131"/>
      <c r="QD60" s="131"/>
      <c r="QE60" s="131"/>
      <c r="QF60" s="131"/>
      <c r="QG60" s="131"/>
      <c r="QH60" s="131"/>
      <c r="QI60" s="131"/>
      <c r="QJ60" s="131"/>
      <c r="QK60" s="131"/>
      <c r="QL60" s="131"/>
      <c r="QM60" s="131"/>
      <c r="QN60" s="131"/>
      <c r="QO60" s="131"/>
      <c r="QP60" s="131"/>
      <c r="QQ60" s="131"/>
      <c r="QR60" s="131"/>
      <c r="QS60" s="131"/>
      <c r="QT60" s="131"/>
      <c r="QU60" s="131"/>
      <c r="QV60" s="131"/>
      <c r="QW60" s="131"/>
      <c r="QX60" s="131"/>
      <c r="QY60" s="131"/>
      <c r="QZ60" s="131"/>
      <c r="RA60" s="131"/>
      <c r="RB60" s="131"/>
      <c r="RC60" s="131"/>
      <c r="RD60" s="131"/>
      <c r="RE60" s="131"/>
      <c r="RF60" s="131"/>
      <c r="RG60" s="131"/>
      <c r="RH60" s="131"/>
      <c r="RI60" s="131"/>
      <c r="RJ60" s="131"/>
      <c r="RK60" s="131"/>
      <c r="RL60" s="131"/>
      <c r="RM60" s="131"/>
      <c r="RN60" s="131"/>
      <c r="RO60" s="131"/>
      <c r="RP60" s="131"/>
      <c r="RQ60" s="131"/>
      <c r="RR60" s="131"/>
      <c r="RS60" s="131"/>
      <c r="RT60" s="131"/>
      <c r="RU60" s="131"/>
      <c r="RV60" s="131"/>
      <c r="RW60" s="131"/>
      <c r="RX60" s="131"/>
      <c r="RY60" s="131"/>
      <c r="RZ60" s="131"/>
      <c r="SA60" s="131"/>
      <c r="SB60" s="131"/>
      <c r="SC60" s="131"/>
      <c r="SD60" s="131"/>
      <c r="SE60" s="131"/>
      <c r="SF60" s="131"/>
      <c r="SG60" s="131"/>
      <c r="SH60" s="131"/>
      <c r="SI60" s="131"/>
      <c r="SJ60" s="131"/>
      <c r="SK60" s="131"/>
      <c r="SL60" s="131"/>
      <c r="SM60" s="131"/>
      <c r="SN60" s="131"/>
      <c r="SO60" s="131"/>
      <c r="SP60" s="131"/>
      <c r="SQ60" s="131"/>
      <c r="SR60" s="131"/>
      <c r="SS60" s="131"/>
      <c r="ST60" s="131"/>
      <c r="SU60" s="131"/>
      <c r="SV60" s="131"/>
      <c r="SW60" s="131"/>
      <c r="SX60" s="131"/>
      <c r="SY60" s="131"/>
      <c r="SZ60" s="131"/>
      <c r="TA60" s="131"/>
      <c r="TB60" s="131"/>
      <c r="TC60" s="131"/>
      <c r="TD60" s="131"/>
      <c r="TE60" s="131"/>
      <c r="TF60" s="131"/>
      <c r="TG60" s="131"/>
      <c r="TH60" s="131"/>
      <c r="TI60" s="131"/>
      <c r="TJ60" s="131"/>
      <c r="TK60" s="131"/>
      <c r="TL60" s="131"/>
      <c r="TM60" s="131"/>
      <c r="TN60" s="131"/>
      <c r="TO60" s="131"/>
      <c r="TP60" s="131"/>
      <c r="TQ60" s="131"/>
      <c r="TR60" s="131"/>
      <c r="TS60" s="131"/>
      <c r="TT60" s="131"/>
      <c r="TU60" s="131"/>
      <c r="TV60" s="131"/>
      <c r="TW60" s="131"/>
      <c r="TX60" s="131"/>
      <c r="TY60" s="131"/>
      <c r="TZ60" s="131"/>
      <c r="UA60" s="131"/>
      <c r="UB60" s="131"/>
      <c r="UC60" s="131"/>
      <c r="UD60" s="131"/>
      <c r="UE60" s="131"/>
      <c r="UF60" s="131"/>
      <c r="UG60" s="131"/>
      <c r="UH60" s="131"/>
      <c r="UI60" s="131"/>
      <c r="UJ60" s="131"/>
      <c r="UK60" s="131"/>
      <c r="UL60" s="131"/>
      <c r="UM60" s="131"/>
      <c r="UN60" s="131"/>
      <c r="UO60" s="131"/>
      <c r="UP60" s="131"/>
      <c r="UQ60" s="131"/>
      <c r="UR60" s="131"/>
      <c r="US60" s="131"/>
      <c r="UT60" s="131"/>
      <c r="UU60" s="131"/>
      <c r="UV60" s="131"/>
      <c r="UW60" s="131"/>
      <c r="UX60" s="131"/>
      <c r="UY60" s="131"/>
      <c r="UZ60" s="131"/>
      <c r="VA60" s="131"/>
      <c r="VB60" s="131"/>
      <c r="VC60" s="131"/>
      <c r="VD60" s="131"/>
      <c r="VE60" s="131"/>
      <c r="VF60" s="131"/>
      <c r="VG60" s="131"/>
      <c r="VH60" s="131"/>
      <c r="VI60" s="131"/>
      <c r="VJ60" s="131"/>
      <c r="VK60" s="131"/>
      <c r="VL60" s="131"/>
      <c r="VM60" s="131"/>
      <c r="VN60" s="131"/>
      <c r="VO60" s="131"/>
      <c r="VP60" s="131"/>
      <c r="VQ60" s="131"/>
      <c r="VR60" s="131"/>
      <c r="VS60" s="131"/>
      <c r="VT60" s="131"/>
      <c r="VU60" s="131"/>
      <c r="VV60" s="131"/>
      <c r="VW60" s="131"/>
      <c r="VX60" s="131"/>
      <c r="VY60" s="131"/>
      <c r="VZ60" s="131"/>
      <c r="WA60" s="131"/>
      <c r="WB60" s="131"/>
      <c r="WC60" s="131"/>
      <c r="WD60" s="131"/>
      <c r="WE60" s="131"/>
      <c r="WF60" s="131"/>
      <c r="WG60" s="131"/>
      <c r="WH60" s="131"/>
      <c r="WI60" s="131"/>
      <c r="WJ60" s="131"/>
      <c r="WK60" s="131"/>
      <c r="WL60" s="131"/>
      <c r="WM60" s="131"/>
      <c r="WN60" s="131"/>
      <c r="WO60" s="131"/>
      <c r="WP60" s="131"/>
      <c r="WQ60" s="131"/>
      <c r="WR60" s="131"/>
      <c r="WS60" s="131"/>
      <c r="WT60" s="131"/>
      <c r="WU60" s="131"/>
      <c r="WV60" s="131"/>
      <c r="WW60" s="131"/>
      <c r="WX60" s="131"/>
      <c r="WY60" s="131"/>
      <c r="WZ60" s="131"/>
      <c r="XA60" s="131"/>
      <c r="XB60" s="131"/>
      <c r="XC60" s="131"/>
      <c r="XD60" s="131"/>
      <c r="XE60" s="131"/>
      <c r="XF60" s="131"/>
      <c r="XG60" s="131"/>
      <c r="XH60" s="131"/>
      <c r="XI60" s="131"/>
      <c r="XJ60" s="131"/>
      <c r="XK60" s="131"/>
      <c r="XL60" s="131"/>
      <c r="XM60" s="131"/>
      <c r="XN60" s="131"/>
      <c r="XO60" s="131"/>
      <c r="XP60" s="131"/>
      <c r="XQ60" s="131"/>
      <c r="XR60" s="131"/>
      <c r="XS60" s="131"/>
      <c r="XT60" s="131"/>
      <c r="XU60" s="131"/>
      <c r="XV60" s="131"/>
      <c r="XW60" s="131"/>
      <c r="XX60" s="131"/>
      <c r="XY60" s="131"/>
      <c r="XZ60" s="131"/>
      <c r="YA60" s="131"/>
      <c r="YB60" s="131"/>
      <c r="YC60" s="131"/>
      <c r="YD60" s="131"/>
      <c r="YE60" s="131"/>
      <c r="YF60" s="131"/>
      <c r="YG60" s="131"/>
      <c r="YH60" s="131"/>
      <c r="YI60" s="131"/>
      <c r="YJ60" s="131"/>
      <c r="YK60" s="131"/>
      <c r="YL60" s="131"/>
      <c r="YM60" s="131"/>
      <c r="YN60" s="131"/>
      <c r="YO60" s="131"/>
      <c r="YP60" s="131"/>
      <c r="YQ60" s="131"/>
      <c r="YR60" s="131"/>
      <c r="YS60" s="131"/>
      <c r="YT60" s="131"/>
      <c r="YU60" s="131"/>
      <c r="YV60" s="131"/>
      <c r="YW60" s="131"/>
      <c r="YX60" s="131"/>
      <c r="YY60" s="131"/>
      <c r="YZ60" s="131"/>
      <c r="ZA60" s="131"/>
      <c r="ZB60" s="131"/>
      <c r="ZC60" s="131"/>
      <c r="ZD60" s="131"/>
      <c r="ZE60" s="131"/>
      <c r="ZF60" s="131"/>
      <c r="ZG60" s="131"/>
      <c r="ZH60" s="131"/>
      <c r="ZI60" s="131"/>
      <c r="ZJ60" s="131"/>
      <c r="ZK60" s="131"/>
      <c r="ZL60" s="131"/>
      <c r="ZM60" s="131"/>
      <c r="ZN60" s="131"/>
      <c r="ZO60" s="131"/>
      <c r="ZP60" s="131"/>
      <c r="ZQ60" s="131"/>
      <c r="ZR60" s="131"/>
      <c r="ZS60" s="131"/>
      <c r="ZT60" s="131"/>
      <c r="ZU60" s="131"/>
      <c r="ZV60" s="131"/>
      <c r="ZW60" s="131"/>
      <c r="ZX60" s="131"/>
      <c r="ZY60" s="131"/>
      <c r="ZZ60" s="131"/>
      <c r="AAA60" s="131"/>
      <c r="AAB60" s="131"/>
      <c r="AAC60" s="131"/>
      <c r="AAD60" s="131"/>
      <c r="AAE60" s="131"/>
      <c r="AAF60" s="131"/>
      <c r="AAG60" s="131"/>
      <c r="AAH60" s="131"/>
      <c r="AAI60" s="131"/>
      <c r="AAJ60" s="131"/>
      <c r="AAK60" s="131"/>
      <c r="AAL60" s="131"/>
      <c r="AAM60" s="131"/>
      <c r="AAN60" s="131"/>
      <c r="AAO60" s="131"/>
      <c r="AAP60" s="131"/>
      <c r="AAQ60" s="131"/>
      <c r="AAR60" s="131"/>
      <c r="AAS60" s="131"/>
      <c r="AAT60" s="131"/>
      <c r="AAU60" s="131"/>
      <c r="AAV60" s="131"/>
      <c r="AAW60" s="131"/>
      <c r="AAX60" s="131"/>
      <c r="AAY60" s="131"/>
      <c r="AAZ60" s="131"/>
      <c r="ABA60" s="131"/>
      <c r="ABB60" s="131"/>
      <c r="ABC60" s="131"/>
      <c r="ABD60" s="131"/>
      <c r="ABE60" s="131"/>
      <c r="ABF60" s="131"/>
      <c r="ABG60" s="131"/>
      <c r="ABH60" s="131"/>
      <c r="ABI60" s="131"/>
      <c r="ABJ60" s="131"/>
      <c r="ABK60" s="131"/>
      <c r="ABL60" s="131"/>
      <c r="ABM60" s="131"/>
      <c r="ABN60" s="131"/>
      <c r="ABO60" s="131"/>
      <c r="ABP60" s="131"/>
      <c r="ABQ60" s="131"/>
      <c r="ABR60" s="131"/>
      <c r="ABS60" s="131"/>
      <c r="ABT60" s="131"/>
      <c r="ABU60" s="131"/>
      <c r="ABV60" s="131"/>
      <c r="ABW60" s="131"/>
      <c r="ABX60" s="131"/>
      <c r="ABY60" s="131"/>
      <c r="ABZ60" s="131"/>
      <c r="ACA60" s="131"/>
      <c r="ACB60" s="131"/>
      <c r="ACC60" s="131"/>
      <c r="ACD60" s="131"/>
      <c r="ACE60" s="131"/>
      <c r="ACF60" s="131"/>
      <c r="ACG60" s="131"/>
      <c r="ACH60" s="131"/>
      <c r="ACI60" s="131"/>
      <c r="ACJ60" s="131"/>
      <c r="ACK60" s="131"/>
      <c r="ACL60" s="131"/>
      <c r="ACM60" s="131"/>
      <c r="ACN60" s="131"/>
      <c r="ACO60" s="131"/>
      <c r="ACP60" s="131"/>
      <c r="ACQ60" s="131"/>
      <c r="ACR60" s="131"/>
      <c r="ACS60" s="131"/>
      <c r="ACT60" s="131"/>
      <c r="ACU60" s="131"/>
      <c r="ACV60" s="131"/>
      <c r="ACW60" s="131"/>
      <c r="ACX60" s="131"/>
      <c r="ACY60" s="131"/>
      <c r="ACZ60" s="131"/>
      <c r="ADA60" s="131"/>
      <c r="ADB60" s="131"/>
      <c r="ADC60" s="131"/>
      <c r="ADD60" s="131"/>
      <c r="ADE60" s="131"/>
      <c r="ADF60" s="131"/>
      <c r="ADG60" s="131"/>
      <c r="ADH60" s="131"/>
      <c r="ADI60" s="131"/>
      <c r="ADJ60" s="131"/>
      <c r="ADK60" s="131"/>
      <c r="ADL60" s="131"/>
      <c r="ADM60" s="131"/>
      <c r="ADN60" s="131"/>
      <c r="ADO60" s="131"/>
      <c r="ADP60" s="131"/>
      <c r="ADQ60" s="131"/>
      <c r="ADR60" s="131"/>
      <c r="ADS60" s="131"/>
      <c r="ADT60" s="131"/>
      <c r="ADU60" s="131"/>
      <c r="ADV60" s="131"/>
      <c r="ADW60" s="131"/>
      <c r="ADX60" s="131"/>
      <c r="ADY60" s="131"/>
      <c r="ADZ60" s="131"/>
      <c r="AEA60" s="131"/>
      <c r="AEB60" s="131"/>
      <c r="AEC60" s="131"/>
      <c r="AED60" s="131"/>
      <c r="AEE60" s="131"/>
      <c r="AEF60" s="131"/>
      <c r="AEG60" s="131"/>
      <c r="AEH60" s="131"/>
      <c r="AEI60" s="131"/>
      <c r="AEJ60" s="131"/>
      <c r="AEK60" s="131"/>
      <c r="AEL60" s="131"/>
      <c r="AEM60" s="131"/>
      <c r="AEN60" s="131"/>
      <c r="AEO60" s="131"/>
      <c r="AEP60" s="131"/>
      <c r="AEQ60" s="131"/>
      <c r="AER60" s="131"/>
      <c r="AES60" s="131"/>
      <c r="AET60" s="131"/>
      <c r="AEU60" s="131"/>
      <c r="AEV60" s="131"/>
      <c r="AEW60" s="131"/>
      <c r="AEX60" s="131"/>
      <c r="AEY60" s="131"/>
      <c r="AEZ60" s="131"/>
      <c r="AFA60" s="131"/>
      <c r="AFB60" s="131"/>
      <c r="AFC60" s="131"/>
      <c r="AFD60" s="131"/>
      <c r="AFE60" s="131"/>
      <c r="AFF60" s="131"/>
      <c r="AFG60" s="131"/>
      <c r="AFH60" s="131"/>
      <c r="AFI60" s="131"/>
      <c r="AFJ60" s="131"/>
      <c r="AFK60" s="131"/>
      <c r="AFL60" s="131"/>
      <c r="AFM60" s="131"/>
      <c r="AFN60" s="131"/>
      <c r="AFO60" s="131"/>
      <c r="AFP60" s="131"/>
      <c r="AFQ60" s="131"/>
      <c r="AFR60" s="131"/>
      <c r="AFS60" s="131"/>
      <c r="AFT60" s="131"/>
      <c r="AFU60" s="131"/>
      <c r="AFV60" s="131"/>
      <c r="AFW60" s="131"/>
      <c r="AFX60" s="131"/>
      <c r="AFY60" s="131"/>
      <c r="AFZ60" s="131"/>
      <c r="AGA60" s="131"/>
      <c r="AGB60" s="131"/>
      <c r="AGC60" s="131"/>
      <c r="AGD60" s="131"/>
      <c r="AGE60" s="131"/>
      <c r="AGF60" s="131"/>
      <c r="AGG60" s="131"/>
      <c r="AGH60" s="131"/>
      <c r="AGI60" s="131"/>
      <c r="AGJ60" s="131"/>
      <c r="AGK60" s="131"/>
      <c r="AGL60" s="131"/>
      <c r="AGM60" s="131"/>
      <c r="AGN60" s="131"/>
      <c r="AGO60" s="131"/>
      <c r="AGP60" s="131"/>
      <c r="AGQ60" s="131"/>
      <c r="AGR60" s="131"/>
      <c r="AGS60" s="131"/>
      <c r="AGT60" s="131"/>
      <c r="AGU60" s="131"/>
      <c r="AGV60" s="131"/>
      <c r="AGW60" s="131"/>
      <c r="AGX60" s="131"/>
      <c r="AGY60" s="131"/>
      <c r="AGZ60" s="131"/>
      <c r="AHA60" s="131"/>
      <c r="AHB60" s="131"/>
      <c r="AHC60" s="131"/>
      <c r="AHD60" s="131"/>
      <c r="AHE60" s="131"/>
      <c r="AHF60" s="131"/>
      <c r="AHG60" s="131"/>
      <c r="AHH60" s="131"/>
      <c r="AHI60" s="131"/>
      <c r="AHJ60" s="131"/>
      <c r="AHK60" s="131"/>
      <c r="AHL60" s="131"/>
      <c r="AHM60" s="131"/>
      <c r="AHN60" s="131"/>
      <c r="AHO60" s="131"/>
      <c r="AHP60" s="131"/>
      <c r="AHQ60" s="131"/>
      <c r="AHR60" s="131"/>
      <c r="AHS60" s="131"/>
      <c r="AHT60" s="131"/>
      <c r="AHU60" s="131"/>
      <c r="AHV60" s="131"/>
      <c r="AHW60" s="131"/>
      <c r="AHX60" s="131"/>
      <c r="AHY60" s="131"/>
      <c r="AHZ60" s="131"/>
      <c r="AIA60" s="131"/>
      <c r="AIB60" s="131"/>
      <c r="AIC60" s="131"/>
      <c r="AID60" s="131"/>
      <c r="AIE60" s="131"/>
      <c r="AIF60" s="131"/>
      <c r="AIG60" s="131"/>
      <c r="AIH60" s="131"/>
      <c r="AII60" s="131"/>
      <c r="AIJ60" s="131"/>
      <c r="AIK60" s="131"/>
      <c r="AIL60" s="131"/>
      <c r="AIM60" s="131"/>
      <c r="AIN60" s="131"/>
      <c r="AIO60" s="131"/>
      <c r="AIP60" s="131"/>
      <c r="AIQ60" s="131"/>
      <c r="AIR60" s="131"/>
      <c r="AIS60" s="131"/>
      <c r="AIT60" s="131"/>
      <c r="AIU60" s="131"/>
      <c r="AIV60" s="131"/>
      <c r="AIW60" s="131"/>
      <c r="AIX60" s="131"/>
      <c r="AIY60" s="131"/>
      <c r="AIZ60" s="131"/>
      <c r="AJA60" s="131"/>
      <c r="AJB60" s="131"/>
      <c r="AJC60" s="131"/>
      <c r="AJD60" s="131"/>
      <c r="AJE60" s="131"/>
      <c r="AJF60" s="131"/>
      <c r="AJG60" s="131"/>
      <c r="AJH60" s="131"/>
      <c r="AJI60" s="131"/>
      <c r="AJJ60" s="131"/>
      <c r="AJK60" s="131"/>
      <c r="AJL60" s="131"/>
      <c r="AJM60" s="131"/>
      <c r="AJN60" s="131"/>
      <c r="AJO60" s="131"/>
      <c r="AJP60" s="131"/>
      <c r="AJQ60" s="131"/>
      <c r="AJR60" s="131"/>
      <c r="AJS60" s="131"/>
      <c r="AJT60" s="131"/>
      <c r="AJU60" s="131"/>
      <c r="AJV60" s="131"/>
      <c r="AJW60" s="131"/>
      <c r="AJX60" s="131"/>
      <c r="AJY60" s="131"/>
      <c r="AJZ60" s="131"/>
      <c r="AKA60" s="131"/>
      <c r="AKB60" s="131"/>
      <c r="AKC60" s="131"/>
      <c r="AKD60" s="131"/>
      <c r="AKE60" s="131"/>
      <c r="AKF60" s="131"/>
      <c r="AKG60" s="131"/>
      <c r="AKH60" s="131"/>
      <c r="AKI60" s="131"/>
      <c r="AKJ60" s="131"/>
      <c r="AKK60" s="131"/>
      <c r="AKL60" s="131"/>
      <c r="AKM60" s="131"/>
      <c r="AKN60" s="131"/>
      <c r="AKO60" s="131"/>
      <c r="AKP60" s="131"/>
      <c r="AKQ60" s="131"/>
      <c r="AKR60" s="131"/>
      <c r="AKS60" s="131"/>
      <c r="AKT60" s="131"/>
      <c r="AKU60" s="131"/>
      <c r="AKV60" s="131"/>
      <c r="AKW60" s="131"/>
      <c r="AKX60" s="131"/>
      <c r="AKY60" s="131"/>
      <c r="AKZ60" s="131"/>
      <c r="ALA60" s="131"/>
      <c r="ALB60" s="131"/>
      <c r="ALC60" s="131"/>
      <c r="ALD60" s="131"/>
      <c r="ALE60" s="131"/>
      <c r="ALF60" s="131"/>
      <c r="ALG60" s="131"/>
      <c r="ALH60" s="131"/>
      <c r="ALI60" s="131"/>
      <c r="ALJ60" s="131"/>
      <c r="ALK60" s="131"/>
      <c r="ALL60" s="131"/>
      <c r="ALM60" s="131"/>
      <c r="ALN60" s="131"/>
      <c r="ALO60" s="131"/>
      <c r="ALP60" s="131"/>
      <c r="ALQ60" s="131"/>
      <c r="ALR60" s="131"/>
      <c r="ALS60" s="131"/>
      <c r="ALT60" s="131"/>
      <c r="ALU60" s="131"/>
      <c r="ALV60" s="131"/>
      <c r="ALW60" s="131"/>
      <c r="ALX60" s="131"/>
      <c r="ALY60" s="131"/>
      <c r="ALZ60" s="131"/>
      <c r="AMA60" s="131"/>
      <c r="AMB60" s="131"/>
      <c r="AMC60" s="131"/>
      <c r="AMD60" s="131"/>
      <c r="AME60" s="131"/>
      <c r="AMF60" s="131"/>
      <c r="AMG60" s="131"/>
      <c r="AMH60" s="131"/>
      <c r="AMI60" s="131"/>
      <c r="AMJ60" s="131"/>
      <c r="AMK60" s="131"/>
      <c r="AML60" s="131"/>
      <c r="AMM60" s="131"/>
      <c r="AMN60" s="131"/>
      <c r="AMO60" s="131"/>
      <c r="AMP60" s="131"/>
      <c r="AMQ60" s="131"/>
      <c r="AMR60" s="131"/>
      <c r="AMS60" s="131"/>
      <c r="AMT60" s="131"/>
      <c r="AMU60" s="131"/>
      <c r="AMV60" s="131"/>
      <c r="AMW60" s="131"/>
      <c r="AMX60" s="131"/>
      <c r="AMY60" s="131"/>
      <c r="AMZ60" s="131"/>
      <c r="ANA60" s="131"/>
      <c r="ANB60" s="131"/>
      <c r="ANC60" s="131"/>
      <c r="AND60" s="131"/>
      <c r="ANE60" s="131"/>
      <c r="ANF60" s="131"/>
      <c r="ANG60" s="131"/>
      <c r="ANH60" s="131"/>
      <c r="ANI60" s="131"/>
      <c r="ANJ60" s="131"/>
      <c r="ANK60" s="131"/>
      <c r="ANL60" s="131"/>
      <c r="ANM60" s="131"/>
      <c r="ANN60" s="131"/>
      <c r="ANO60" s="131"/>
      <c r="ANP60" s="131"/>
      <c r="ANQ60" s="131"/>
      <c r="ANR60" s="131"/>
      <c r="ANS60" s="131"/>
      <c r="ANT60" s="131"/>
      <c r="ANU60" s="131"/>
      <c r="ANV60" s="131"/>
      <c r="ANW60" s="131"/>
      <c r="ANX60" s="131"/>
      <c r="ANY60" s="131"/>
      <c r="ANZ60" s="131"/>
      <c r="AOA60" s="131"/>
      <c r="AOB60" s="131"/>
      <c r="AOC60" s="131"/>
      <c r="AOD60" s="131"/>
      <c r="AOE60" s="131"/>
      <c r="AOF60" s="131"/>
      <c r="AOG60" s="131"/>
      <c r="AOH60" s="131"/>
      <c r="AOI60" s="131"/>
      <c r="AOJ60" s="131"/>
      <c r="AOK60" s="131"/>
      <c r="AOL60" s="131"/>
      <c r="AOM60" s="131"/>
      <c r="AON60" s="131"/>
      <c r="AOO60" s="131"/>
      <c r="AOP60" s="131"/>
      <c r="AOQ60" s="131"/>
      <c r="AOR60" s="131"/>
      <c r="AOS60" s="131"/>
      <c r="AOT60" s="131"/>
      <c r="AOU60" s="131"/>
      <c r="AOV60" s="131"/>
      <c r="AOW60" s="131"/>
      <c r="AOX60" s="131"/>
      <c r="AOY60" s="131"/>
      <c r="AOZ60" s="131"/>
      <c r="APA60" s="131"/>
      <c r="APB60" s="131"/>
      <c r="APC60" s="131"/>
      <c r="APD60" s="131"/>
      <c r="APE60" s="131"/>
      <c r="APF60" s="131"/>
      <c r="APG60" s="131"/>
      <c r="APH60" s="131"/>
      <c r="API60" s="131"/>
      <c r="APJ60" s="131"/>
      <c r="APK60" s="131"/>
      <c r="APL60" s="131"/>
      <c r="APM60" s="131"/>
      <c r="APN60" s="131"/>
      <c r="APO60" s="131"/>
      <c r="APP60" s="131"/>
      <c r="APQ60" s="131"/>
      <c r="APR60" s="131"/>
      <c r="APS60" s="131"/>
      <c r="APT60" s="131"/>
      <c r="APU60" s="131"/>
      <c r="APV60" s="131"/>
      <c r="APW60" s="131"/>
      <c r="APX60" s="131"/>
      <c r="APY60" s="131"/>
      <c r="APZ60" s="131"/>
      <c r="AQA60" s="131"/>
      <c r="AQB60" s="131"/>
      <c r="AQC60" s="131"/>
      <c r="AQD60" s="131"/>
      <c r="AQE60" s="131"/>
      <c r="AQF60" s="131"/>
      <c r="AQG60" s="131"/>
      <c r="AQH60" s="131"/>
      <c r="AQI60" s="131"/>
      <c r="AQJ60" s="131"/>
      <c r="AQK60" s="131"/>
      <c r="AQL60" s="131"/>
      <c r="AQM60" s="131"/>
      <c r="AQN60" s="131"/>
      <c r="AQO60" s="131"/>
      <c r="AQP60" s="131"/>
      <c r="AQQ60" s="131"/>
      <c r="AQR60" s="131"/>
      <c r="AQS60" s="131"/>
      <c r="AQT60" s="131"/>
      <c r="AQU60" s="131"/>
      <c r="AQV60" s="131"/>
      <c r="AQW60" s="131"/>
      <c r="AQX60" s="131"/>
      <c r="AQY60" s="131"/>
      <c r="AQZ60" s="131"/>
      <c r="ARA60" s="131"/>
      <c r="ARB60" s="131"/>
      <c r="ARC60" s="131"/>
      <c r="ARD60" s="131"/>
      <c r="ARE60" s="131"/>
      <c r="ARF60" s="131"/>
      <c r="ARG60" s="131"/>
      <c r="ARH60" s="131"/>
      <c r="ARI60" s="131"/>
      <c r="ARJ60" s="131"/>
      <c r="ARK60" s="131"/>
      <c r="ARL60" s="131"/>
      <c r="ARM60" s="131"/>
      <c r="ARN60" s="131"/>
      <c r="ARO60" s="131"/>
      <c r="ARP60" s="131"/>
      <c r="ARQ60" s="131"/>
      <c r="ARR60" s="131"/>
      <c r="ARS60" s="131"/>
      <c r="ART60" s="131"/>
      <c r="ARU60" s="131"/>
      <c r="ARV60" s="131"/>
      <c r="ARW60" s="131"/>
      <c r="ARX60" s="131"/>
      <c r="ARY60" s="131"/>
      <c r="ARZ60" s="131"/>
      <c r="ASA60" s="131"/>
      <c r="ASB60" s="131"/>
      <c r="ASC60" s="131"/>
      <c r="ASD60" s="131"/>
      <c r="ASE60" s="131"/>
      <c r="ASF60" s="131"/>
      <c r="ASG60" s="131"/>
      <c r="ASH60" s="131"/>
      <c r="ASI60" s="131"/>
      <c r="ASJ60" s="131"/>
      <c r="ASK60" s="131"/>
      <c r="ASL60" s="131"/>
      <c r="ASM60" s="131"/>
      <c r="ASN60" s="131"/>
      <c r="ASO60" s="131"/>
      <c r="ASP60" s="131"/>
      <c r="ASQ60" s="131"/>
      <c r="ASR60" s="131"/>
      <c r="ASS60" s="131"/>
      <c r="AST60" s="131"/>
      <c r="ASU60" s="131"/>
      <c r="ASV60" s="131"/>
      <c r="ASW60" s="131"/>
      <c r="ASX60" s="131"/>
      <c r="ASY60" s="131"/>
      <c r="ASZ60" s="131"/>
      <c r="ATA60" s="131"/>
      <c r="ATB60" s="131"/>
      <c r="ATC60" s="131"/>
      <c r="ATD60" s="131"/>
      <c r="ATE60" s="131"/>
      <c r="ATF60" s="131"/>
      <c r="ATG60" s="131"/>
      <c r="ATH60" s="131"/>
      <c r="ATI60" s="131"/>
      <c r="ATJ60" s="131"/>
      <c r="ATK60" s="131"/>
      <c r="ATL60" s="131"/>
      <c r="ATM60" s="131"/>
      <c r="ATN60" s="131"/>
      <c r="ATO60" s="131"/>
      <c r="ATP60" s="131"/>
      <c r="ATQ60" s="131"/>
      <c r="ATR60" s="131"/>
      <c r="ATS60" s="131"/>
      <c r="ATT60" s="131"/>
      <c r="ATU60" s="131"/>
      <c r="ATV60" s="131"/>
      <c r="ATW60" s="131"/>
      <c r="ATX60" s="131"/>
      <c r="ATY60" s="131"/>
      <c r="ATZ60" s="131"/>
      <c r="AUA60" s="131"/>
      <c r="AUB60" s="131"/>
      <c r="AUC60" s="131"/>
      <c r="AUD60" s="131"/>
      <c r="AUE60" s="131"/>
      <c r="AUF60" s="131"/>
      <c r="AUG60" s="131"/>
      <c r="AUH60" s="131"/>
      <c r="AUI60" s="131"/>
      <c r="AUJ60" s="131"/>
      <c r="AUK60" s="131"/>
      <c r="AUL60" s="131"/>
      <c r="AUM60" s="131"/>
      <c r="AUN60" s="131"/>
      <c r="AUO60" s="131"/>
      <c r="AUP60" s="131"/>
      <c r="AUQ60" s="131"/>
      <c r="AUR60" s="131"/>
      <c r="AUS60" s="131"/>
      <c r="AUT60" s="131"/>
      <c r="AUU60" s="131"/>
      <c r="AUV60" s="131"/>
      <c r="AUW60" s="131"/>
      <c r="AUX60" s="131"/>
      <c r="AUY60" s="131"/>
      <c r="AUZ60" s="131"/>
      <c r="AVA60" s="131"/>
      <c r="AVB60" s="131"/>
      <c r="AVC60" s="131"/>
      <c r="AVD60" s="131"/>
      <c r="AVE60" s="131"/>
      <c r="AVF60" s="131"/>
      <c r="AVG60" s="131"/>
      <c r="AVH60" s="131"/>
      <c r="AVI60" s="131"/>
      <c r="AVJ60" s="131"/>
      <c r="AVK60" s="131"/>
      <c r="AVL60" s="131"/>
      <c r="AVM60" s="131"/>
      <c r="AVN60" s="131"/>
      <c r="AVO60" s="131"/>
      <c r="AVP60" s="131"/>
      <c r="AVQ60" s="131"/>
      <c r="AVR60" s="131"/>
      <c r="AVS60" s="131"/>
      <c r="AVT60" s="131"/>
      <c r="AVU60" s="131"/>
      <c r="AVV60" s="131"/>
      <c r="AVW60" s="131"/>
      <c r="AVX60" s="131"/>
      <c r="AVY60" s="131"/>
      <c r="AVZ60" s="131"/>
      <c r="AWA60" s="131"/>
      <c r="AWB60" s="131"/>
      <c r="AWC60" s="131"/>
      <c r="AWD60" s="131"/>
      <c r="AWE60" s="131"/>
      <c r="AWF60" s="131"/>
      <c r="AWG60" s="131"/>
      <c r="AWH60" s="131"/>
      <c r="AWI60" s="131"/>
      <c r="AWJ60" s="131"/>
      <c r="AWK60" s="131"/>
      <c r="AWL60" s="131"/>
      <c r="AWM60" s="131"/>
      <c r="AWN60" s="131"/>
      <c r="AWO60" s="131"/>
      <c r="AWP60" s="131"/>
      <c r="AWQ60" s="131"/>
      <c r="AWR60" s="131"/>
      <c r="AWS60" s="131"/>
      <c r="AWT60" s="131"/>
      <c r="AWU60" s="131"/>
      <c r="AWV60" s="131"/>
      <c r="AWW60" s="131"/>
      <c r="AWX60" s="131"/>
      <c r="AWY60" s="131"/>
      <c r="AWZ60" s="131"/>
      <c r="AXA60" s="131"/>
      <c r="AXB60" s="131"/>
      <c r="AXC60" s="131"/>
      <c r="AXD60" s="131"/>
      <c r="AXE60" s="131"/>
      <c r="AXF60" s="131"/>
      <c r="AXG60" s="131"/>
      <c r="AXH60" s="131"/>
      <c r="AXI60" s="131"/>
      <c r="AXJ60" s="131"/>
      <c r="AXK60" s="131"/>
      <c r="AXL60" s="131"/>
      <c r="AXM60" s="131"/>
      <c r="AXN60" s="131"/>
      <c r="AXO60" s="131"/>
      <c r="AXP60" s="131"/>
      <c r="AXQ60" s="131"/>
      <c r="AXR60" s="131"/>
      <c r="AXS60" s="131"/>
      <c r="AXT60" s="131"/>
      <c r="AXU60" s="131"/>
      <c r="AXV60" s="131"/>
      <c r="AXW60" s="131"/>
      <c r="AXX60" s="131"/>
    </row>
    <row r="61" spans="1:1324" s="105" customFormat="1" ht="15.75" hidden="1" customHeight="1" x14ac:dyDescent="0.2">
      <c r="A61" s="78" t="s">
        <v>1649</v>
      </c>
      <c r="B61" s="74" t="s">
        <v>1373</v>
      </c>
      <c r="C61" s="73" t="s">
        <v>1374</v>
      </c>
      <c r="D61" s="77" t="s">
        <v>1650</v>
      </c>
      <c r="E61" s="51">
        <v>41460</v>
      </c>
      <c r="F61" s="74" t="s">
        <v>1167</v>
      </c>
      <c r="G61" s="30" t="s">
        <v>1184</v>
      </c>
      <c r="H61" s="30">
        <v>42005</v>
      </c>
      <c r="I61" s="30" t="s">
        <v>1065</v>
      </c>
      <c r="J61" s="173"/>
      <c r="K61" s="84" t="s">
        <v>326</v>
      </c>
      <c r="L61" s="87">
        <v>1</v>
      </c>
      <c r="M61" s="87">
        <v>1</v>
      </c>
      <c r="N61" s="84" t="s">
        <v>326</v>
      </c>
      <c r="O61" s="84">
        <v>1</v>
      </c>
      <c r="P61" s="84" t="s">
        <v>326</v>
      </c>
      <c r="Q61" s="84">
        <v>1</v>
      </c>
      <c r="R61" s="84" t="s">
        <v>326</v>
      </c>
      <c r="S61" s="84">
        <v>1</v>
      </c>
      <c r="T61" s="84" t="s">
        <v>49</v>
      </c>
      <c r="U61" s="84">
        <v>1</v>
      </c>
      <c r="V61" s="87">
        <v>1</v>
      </c>
      <c r="W61" s="84">
        <v>0</v>
      </c>
      <c r="X61" s="87">
        <v>0</v>
      </c>
      <c r="Y61" s="84">
        <v>0</v>
      </c>
      <c r="Z61" s="84">
        <v>0</v>
      </c>
      <c r="AA61" s="87">
        <v>0</v>
      </c>
      <c r="AB61" s="87">
        <v>0</v>
      </c>
      <c r="AC61" s="87">
        <v>0</v>
      </c>
      <c r="AD61" s="87">
        <v>0</v>
      </c>
      <c r="AE61" s="87">
        <v>0</v>
      </c>
      <c r="AF61" s="104"/>
      <c r="AG61" s="131"/>
    </row>
    <row r="62" spans="1:1324" s="131" customFormat="1" ht="15.75" hidden="1" customHeight="1" x14ac:dyDescent="0.2">
      <c r="A62" s="78" t="s">
        <v>2069</v>
      </c>
      <c r="B62" s="74" t="s">
        <v>1373</v>
      </c>
      <c r="C62" s="73" t="s">
        <v>1374</v>
      </c>
      <c r="D62" s="77" t="s">
        <v>2070</v>
      </c>
      <c r="E62" s="51">
        <v>41876</v>
      </c>
      <c r="F62" s="74" t="s">
        <v>1167</v>
      </c>
      <c r="G62" s="30" t="s">
        <v>1184</v>
      </c>
      <c r="H62" s="30">
        <v>42005</v>
      </c>
      <c r="I62" s="30" t="s">
        <v>1065</v>
      </c>
      <c r="J62" s="173"/>
      <c r="K62" s="84" t="s">
        <v>6</v>
      </c>
      <c r="L62" s="87">
        <v>1</v>
      </c>
      <c r="M62" s="87">
        <v>1</v>
      </c>
      <c r="N62" s="84" t="s">
        <v>326</v>
      </c>
      <c r="O62" s="84">
        <v>1</v>
      </c>
      <c r="P62" s="84" t="s">
        <v>326</v>
      </c>
      <c r="Q62" s="84">
        <v>1</v>
      </c>
      <c r="R62" s="84" t="s">
        <v>326</v>
      </c>
      <c r="S62" s="84">
        <v>1</v>
      </c>
      <c r="T62" s="84" t="s">
        <v>49</v>
      </c>
      <c r="U62" s="84">
        <v>1</v>
      </c>
      <c r="V62" s="84">
        <v>1</v>
      </c>
      <c r="W62" s="84">
        <v>0</v>
      </c>
      <c r="X62" s="84">
        <v>0</v>
      </c>
      <c r="Y62" s="84">
        <v>0</v>
      </c>
      <c r="Z62" s="84">
        <v>0</v>
      </c>
      <c r="AA62" s="84">
        <v>0</v>
      </c>
      <c r="AB62" s="84">
        <v>0</v>
      </c>
      <c r="AC62" s="84">
        <v>0</v>
      </c>
      <c r="AD62" s="84">
        <v>0</v>
      </c>
      <c r="AE62" s="84">
        <v>0</v>
      </c>
      <c r="AF62" s="104"/>
      <c r="AH62" s="105"/>
      <c r="AI62" s="105"/>
      <c r="AJ62" s="105"/>
      <c r="AK62" s="105"/>
      <c r="AL62" s="105"/>
      <c r="AM62" s="105"/>
      <c r="AN62" s="105"/>
      <c r="AO62" s="105"/>
      <c r="AP62" s="105"/>
      <c r="AQ62" s="105"/>
      <c r="AR62" s="105"/>
      <c r="AS62" s="105"/>
      <c r="AT62" s="105"/>
      <c r="AU62" s="105"/>
      <c r="AV62" s="105"/>
      <c r="AW62" s="105"/>
      <c r="AX62" s="105"/>
      <c r="AY62" s="105"/>
      <c r="AZ62" s="105"/>
      <c r="BA62" s="105"/>
      <c r="BB62" s="105"/>
      <c r="BC62" s="105"/>
      <c r="BD62" s="105"/>
      <c r="BE62" s="105"/>
      <c r="BF62" s="105"/>
      <c r="BG62" s="105"/>
      <c r="BH62" s="105"/>
      <c r="BI62" s="105"/>
      <c r="BJ62" s="105"/>
      <c r="BK62" s="105"/>
      <c r="BL62" s="105"/>
      <c r="BM62" s="105"/>
      <c r="BN62" s="105"/>
      <c r="BO62" s="105"/>
      <c r="BP62" s="105"/>
      <c r="BQ62" s="105"/>
      <c r="BR62" s="105"/>
      <c r="BS62" s="105"/>
      <c r="BT62" s="105"/>
      <c r="BU62" s="105"/>
      <c r="BV62" s="105"/>
      <c r="BW62" s="105"/>
      <c r="BX62" s="105"/>
      <c r="BY62" s="105"/>
      <c r="BZ62" s="105"/>
      <c r="CA62" s="105"/>
      <c r="CB62" s="105"/>
      <c r="CC62" s="105"/>
      <c r="CD62" s="105"/>
      <c r="CE62" s="105"/>
      <c r="CF62" s="105"/>
      <c r="CG62" s="105"/>
      <c r="CH62" s="105"/>
      <c r="CI62" s="105"/>
      <c r="CJ62" s="105"/>
      <c r="CK62" s="105"/>
      <c r="CL62" s="105"/>
      <c r="CM62" s="105"/>
      <c r="CN62" s="105"/>
      <c r="CO62" s="105"/>
      <c r="CP62" s="105"/>
      <c r="CQ62" s="105"/>
      <c r="CR62" s="105"/>
      <c r="CS62" s="105"/>
      <c r="CT62" s="105"/>
      <c r="CU62" s="105"/>
      <c r="CV62" s="105"/>
      <c r="CW62" s="105"/>
      <c r="CX62" s="105"/>
      <c r="CY62" s="105"/>
      <c r="CZ62" s="105"/>
      <c r="DA62" s="105"/>
      <c r="DB62" s="105"/>
      <c r="DC62" s="105"/>
      <c r="DD62" s="105"/>
      <c r="DE62" s="105"/>
      <c r="DF62" s="105"/>
      <c r="DG62" s="105"/>
      <c r="DH62" s="105"/>
      <c r="DI62" s="105"/>
      <c r="DJ62" s="105"/>
      <c r="DK62" s="105"/>
      <c r="DL62" s="105"/>
      <c r="DM62" s="105"/>
      <c r="DN62" s="105"/>
      <c r="DO62" s="105"/>
      <c r="DP62" s="105"/>
      <c r="DQ62" s="105"/>
      <c r="DR62" s="105"/>
      <c r="DS62" s="105"/>
      <c r="DT62" s="105"/>
      <c r="DU62" s="105"/>
      <c r="DV62" s="105"/>
      <c r="DW62" s="105"/>
      <c r="DX62" s="105"/>
      <c r="DY62" s="105"/>
      <c r="DZ62" s="105"/>
      <c r="EA62" s="105"/>
      <c r="EB62" s="105"/>
      <c r="EC62" s="105"/>
      <c r="ED62" s="105"/>
      <c r="EE62" s="105"/>
      <c r="EF62" s="105"/>
      <c r="EG62" s="105"/>
      <c r="EH62" s="105"/>
      <c r="EI62" s="105"/>
      <c r="EJ62" s="105"/>
      <c r="EK62" s="105"/>
      <c r="EL62" s="105"/>
      <c r="EM62" s="105"/>
      <c r="EN62" s="105"/>
      <c r="EO62" s="105"/>
      <c r="EP62" s="105"/>
      <c r="EQ62" s="105"/>
      <c r="ER62" s="105"/>
      <c r="ES62" s="105"/>
      <c r="ET62" s="105"/>
      <c r="EU62" s="105"/>
      <c r="EV62" s="105"/>
      <c r="EW62" s="105"/>
      <c r="EX62" s="105"/>
      <c r="EY62" s="105"/>
      <c r="EZ62" s="105"/>
      <c r="FA62" s="105"/>
      <c r="FB62" s="105"/>
      <c r="FC62" s="105"/>
      <c r="FD62" s="105"/>
      <c r="FE62" s="105"/>
      <c r="FF62" s="105"/>
      <c r="FG62" s="105"/>
      <c r="FH62" s="105"/>
      <c r="FI62" s="105"/>
      <c r="FJ62" s="105"/>
      <c r="FK62" s="105"/>
      <c r="FL62" s="105"/>
      <c r="FM62" s="105"/>
      <c r="FN62" s="105"/>
      <c r="FO62" s="105"/>
      <c r="FP62" s="105"/>
      <c r="FQ62" s="105"/>
      <c r="FR62" s="105"/>
      <c r="FS62" s="105"/>
      <c r="FT62" s="105"/>
      <c r="FU62" s="105"/>
      <c r="FV62" s="105"/>
      <c r="FW62" s="105"/>
      <c r="FX62" s="105"/>
      <c r="FY62" s="105"/>
      <c r="FZ62" s="105"/>
      <c r="GA62" s="105"/>
      <c r="GB62" s="105"/>
      <c r="GC62" s="105"/>
      <c r="GD62" s="105"/>
      <c r="GE62" s="105"/>
      <c r="GF62" s="105"/>
      <c r="GG62" s="105"/>
      <c r="GH62" s="105"/>
      <c r="GI62" s="105"/>
      <c r="GJ62" s="105"/>
      <c r="GK62" s="105"/>
      <c r="GL62" s="105"/>
      <c r="GM62" s="105"/>
      <c r="GN62" s="105"/>
      <c r="GO62" s="105"/>
      <c r="GP62" s="105"/>
      <c r="GQ62" s="105"/>
      <c r="GR62" s="105"/>
      <c r="GS62" s="105"/>
      <c r="GT62" s="105"/>
      <c r="GU62" s="105"/>
      <c r="GV62" s="105"/>
      <c r="GW62" s="105"/>
      <c r="GX62" s="105"/>
      <c r="GY62" s="105"/>
      <c r="GZ62" s="105"/>
      <c r="HA62" s="105"/>
      <c r="HB62" s="105"/>
      <c r="HC62" s="105"/>
      <c r="HD62" s="105"/>
      <c r="HE62" s="105"/>
      <c r="HF62" s="105"/>
      <c r="HG62" s="105"/>
      <c r="HH62" s="105"/>
      <c r="HI62" s="105"/>
      <c r="HJ62" s="105"/>
      <c r="HK62" s="105"/>
      <c r="HL62" s="105"/>
      <c r="HM62" s="105"/>
      <c r="HN62" s="105"/>
      <c r="HO62" s="105"/>
      <c r="HP62" s="105"/>
      <c r="HQ62" s="105"/>
      <c r="HR62" s="105"/>
      <c r="HS62" s="105"/>
      <c r="HT62" s="105"/>
      <c r="HU62" s="105"/>
      <c r="HV62" s="105"/>
      <c r="HW62" s="105"/>
      <c r="HX62" s="105"/>
      <c r="HY62" s="105"/>
      <c r="HZ62" s="105"/>
      <c r="IA62" s="105"/>
      <c r="IB62" s="105"/>
      <c r="IC62" s="105"/>
      <c r="ID62" s="105"/>
      <c r="IE62" s="105"/>
      <c r="IF62" s="105"/>
      <c r="IG62" s="105"/>
      <c r="IH62" s="105"/>
      <c r="II62" s="105"/>
      <c r="IJ62" s="105"/>
      <c r="IK62" s="105"/>
      <c r="IL62" s="105"/>
      <c r="IM62" s="105"/>
      <c r="IN62" s="105"/>
      <c r="IO62" s="105"/>
      <c r="IP62" s="105"/>
      <c r="IQ62" s="105"/>
      <c r="IR62" s="105"/>
      <c r="IS62" s="105"/>
      <c r="IT62" s="105"/>
      <c r="IU62" s="105"/>
      <c r="IV62" s="105"/>
      <c r="IW62" s="105"/>
      <c r="IX62" s="105"/>
      <c r="IY62" s="105"/>
      <c r="IZ62" s="105"/>
      <c r="JA62" s="105"/>
      <c r="JB62" s="105"/>
      <c r="JC62" s="105"/>
      <c r="JD62" s="105"/>
      <c r="JE62" s="105"/>
      <c r="JF62" s="105"/>
      <c r="JG62" s="105"/>
      <c r="JH62" s="105"/>
      <c r="JI62" s="105"/>
      <c r="JJ62" s="105"/>
      <c r="JK62" s="105"/>
      <c r="JL62" s="105"/>
      <c r="JM62" s="105"/>
      <c r="JN62" s="105"/>
      <c r="JO62" s="105"/>
      <c r="JP62" s="105"/>
      <c r="JQ62" s="105"/>
      <c r="JR62" s="105"/>
      <c r="JS62" s="105"/>
      <c r="JT62" s="105"/>
      <c r="JU62" s="105"/>
      <c r="JV62" s="105"/>
      <c r="JW62" s="105"/>
      <c r="JX62" s="105"/>
      <c r="JY62" s="105"/>
      <c r="JZ62" s="105"/>
      <c r="KA62" s="105"/>
      <c r="KB62" s="105"/>
      <c r="KC62" s="105"/>
      <c r="KD62" s="105"/>
      <c r="KE62" s="105"/>
      <c r="KF62" s="105"/>
      <c r="KG62" s="105"/>
      <c r="KH62" s="105"/>
      <c r="KI62" s="105"/>
      <c r="KJ62" s="105"/>
      <c r="KK62" s="105"/>
      <c r="KL62" s="105"/>
      <c r="KM62" s="105"/>
      <c r="KN62" s="105"/>
      <c r="KO62" s="105"/>
      <c r="KP62" s="105"/>
      <c r="KQ62" s="105"/>
      <c r="KR62" s="105"/>
      <c r="KS62" s="105"/>
      <c r="KT62" s="105"/>
      <c r="KU62" s="105"/>
      <c r="KV62" s="105"/>
      <c r="KW62" s="105"/>
      <c r="KX62" s="105"/>
      <c r="KY62" s="105"/>
      <c r="KZ62" s="105"/>
      <c r="LA62" s="105"/>
      <c r="LB62" s="105"/>
      <c r="LC62" s="105"/>
      <c r="LD62" s="105"/>
      <c r="LE62" s="105"/>
      <c r="LF62" s="105"/>
      <c r="LG62" s="105"/>
      <c r="LH62" s="105"/>
      <c r="LI62" s="105"/>
      <c r="LJ62" s="105"/>
      <c r="LK62" s="105"/>
      <c r="LL62" s="105"/>
      <c r="LM62" s="105"/>
      <c r="LN62" s="105"/>
      <c r="LO62" s="105"/>
      <c r="LP62" s="105"/>
      <c r="LQ62" s="105"/>
      <c r="LR62" s="105"/>
      <c r="LS62" s="105"/>
      <c r="LT62" s="105"/>
      <c r="LU62" s="105"/>
      <c r="LV62" s="105"/>
      <c r="LW62" s="105"/>
      <c r="LX62" s="105"/>
      <c r="LY62" s="105"/>
      <c r="LZ62" s="105"/>
      <c r="MA62" s="105"/>
      <c r="MB62" s="105"/>
      <c r="MC62" s="105"/>
      <c r="MD62" s="105"/>
      <c r="ME62" s="105"/>
      <c r="MF62" s="105"/>
      <c r="MG62" s="105"/>
      <c r="MH62" s="105"/>
      <c r="MI62" s="105"/>
      <c r="MJ62" s="105"/>
      <c r="MK62" s="105"/>
      <c r="ML62" s="105"/>
      <c r="MM62" s="105"/>
      <c r="MN62" s="105"/>
      <c r="MO62" s="105"/>
      <c r="MP62" s="105"/>
      <c r="MQ62" s="105"/>
      <c r="MR62" s="105"/>
      <c r="MS62" s="105"/>
      <c r="MT62" s="105"/>
      <c r="MU62" s="105"/>
      <c r="MV62" s="105"/>
      <c r="MW62" s="105"/>
      <c r="MX62" s="105"/>
      <c r="MY62" s="105"/>
      <c r="MZ62" s="105"/>
      <c r="NA62" s="105"/>
      <c r="NB62" s="105"/>
      <c r="NC62" s="105"/>
      <c r="ND62" s="105"/>
      <c r="NE62" s="105"/>
      <c r="NF62" s="105"/>
      <c r="NG62" s="105"/>
      <c r="NH62" s="105"/>
      <c r="NI62" s="105"/>
      <c r="NJ62" s="105"/>
      <c r="NK62" s="105"/>
      <c r="NL62" s="105"/>
      <c r="NM62" s="105"/>
      <c r="NN62" s="105"/>
      <c r="NO62" s="105"/>
      <c r="NP62" s="105"/>
      <c r="NQ62" s="105"/>
      <c r="NR62" s="105"/>
      <c r="NS62" s="105"/>
      <c r="NT62" s="105"/>
      <c r="NU62" s="105"/>
      <c r="NV62" s="105"/>
      <c r="NW62" s="105"/>
      <c r="NX62" s="105"/>
      <c r="NY62" s="105"/>
      <c r="NZ62" s="105"/>
      <c r="OA62" s="105"/>
      <c r="OB62" s="105"/>
      <c r="OC62" s="105"/>
      <c r="OD62" s="105"/>
      <c r="OE62" s="105"/>
      <c r="OF62" s="105"/>
      <c r="OG62" s="105"/>
      <c r="OH62" s="105"/>
      <c r="OI62" s="105"/>
      <c r="OJ62" s="105"/>
      <c r="OK62" s="105"/>
      <c r="OL62" s="105"/>
      <c r="OM62" s="105"/>
      <c r="ON62" s="105"/>
      <c r="OO62" s="105"/>
      <c r="OP62" s="105"/>
      <c r="OQ62" s="105"/>
      <c r="OR62" s="105"/>
      <c r="OS62" s="105"/>
      <c r="OT62" s="105"/>
      <c r="OU62" s="105"/>
      <c r="OV62" s="105"/>
      <c r="OW62" s="105"/>
      <c r="OX62" s="105"/>
      <c r="OY62" s="105"/>
      <c r="OZ62" s="105"/>
      <c r="PA62" s="105"/>
      <c r="PB62" s="105"/>
      <c r="PC62" s="105"/>
      <c r="PD62" s="105"/>
      <c r="PE62" s="105"/>
      <c r="PF62" s="105"/>
      <c r="PG62" s="105"/>
      <c r="PH62" s="105"/>
      <c r="PI62" s="105"/>
      <c r="PJ62" s="105"/>
      <c r="PK62" s="105"/>
      <c r="PL62" s="105"/>
      <c r="PM62" s="105"/>
      <c r="PN62" s="105"/>
      <c r="PO62" s="105"/>
      <c r="PP62" s="105"/>
      <c r="PQ62" s="105"/>
      <c r="PR62" s="105"/>
      <c r="PS62" s="105"/>
      <c r="PT62" s="105"/>
      <c r="PU62" s="105"/>
      <c r="PV62" s="105"/>
      <c r="PW62" s="105"/>
      <c r="PX62" s="105"/>
      <c r="PY62" s="105"/>
      <c r="PZ62" s="105"/>
      <c r="QA62" s="105"/>
      <c r="QB62" s="105"/>
      <c r="QC62" s="105"/>
      <c r="QD62" s="105"/>
      <c r="QE62" s="105"/>
      <c r="QF62" s="105"/>
      <c r="QG62" s="105"/>
      <c r="QH62" s="105"/>
      <c r="QI62" s="105"/>
      <c r="QJ62" s="105"/>
      <c r="QK62" s="105"/>
      <c r="QL62" s="105"/>
      <c r="QM62" s="105"/>
      <c r="QN62" s="105"/>
      <c r="QO62" s="105"/>
      <c r="QP62" s="105"/>
      <c r="QQ62" s="105"/>
      <c r="QR62" s="105"/>
      <c r="QS62" s="105"/>
      <c r="QT62" s="105"/>
      <c r="QU62" s="105"/>
      <c r="QV62" s="105"/>
      <c r="QW62" s="105"/>
      <c r="QX62" s="105"/>
      <c r="QY62" s="105"/>
      <c r="QZ62" s="105"/>
      <c r="RA62" s="105"/>
      <c r="RB62" s="105"/>
      <c r="RC62" s="105"/>
      <c r="RD62" s="105"/>
      <c r="RE62" s="105"/>
      <c r="RF62" s="105"/>
      <c r="RG62" s="105"/>
      <c r="RH62" s="105"/>
      <c r="RI62" s="105"/>
      <c r="RJ62" s="105"/>
      <c r="RK62" s="105"/>
      <c r="RL62" s="105"/>
      <c r="RM62" s="105"/>
      <c r="RN62" s="105"/>
      <c r="RO62" s="105"/>
      <c r="RP62" s="105"/>
      <c r="RQ62" s="105"/>
      <c r="RR62" s="105"/>
      <c r="RS62" s="105"/>
      <c r="RT62" s="105"/>
      <c r="RU62" s="105"/>
      <c r="RV62" s="105"/>
      <c r="RW62" s="105"/>
      <c r="RX62" s="105"/>
      <c r="RY62" s="105"/>
      <c r="RZ62" s="105"/>
      <c r="SA62" s="105"/>
      <c r="SB62" s="105"/>
      <c r="SC62" s="105"/>
      <c r="SD62" s="105"/>
      <c r="SE62" s="105"/>
      <c r="SF62" s="105"/>
      <c r="SG62" s="105"/>
      <c r="SH62" s="105"/>
      <c r="SI62" s="105"/>
      <c r="SJ62" s="105"/>
      <c r="SK62" s="105"/>
      <c r="SL62" s="105"/>
      <c r="SM62" s="105"/>
      <c r="SN62" s="105"/>
      <c r="SO62" s="105"/>
      <c r="SP62" s="105"/>
      <c r="SQ62" s="105"/>
      <c r="SR62" s="105"/>
      <c r="SS62" s="105"/>
      <c r="ST62" s="105"/>
      <c r="SU62" s="105"/>
      <c r="SV62" s="105"/>
      <c r="SW62" s="105"/>
      <c r="SX62" s="105"/>
      <c r="SY62" s="105"/>
      <c r="SZ62" s="105"/>
      <c r="TA62" s="105"/>
      <c r="TB62" s="105"/>
      <c r="TC62" s="105"/>
      <c r="TD62" s="105"/>
      <c r="TE62" s="105"/>
      <c r="TF62" s="105"/>
      <c r="TG62" s="105"/>
      <c r="TH62" s="105"/>
      <c r="TI62" s="105"/>
      <c r="TJ62" s="105"/>
      <c r="TK62" s="105"/>
      <c r="TL62" s="105"/>
      <c r="TM62" s="105"/>
      <c r="TN62" s="105"/>
      <c r="TO62" s="105"/>
      <c r="TP62" s="105"/>
      <c r="TQ62" s="105"/>
      <c r="TR62" s="105"/>
      <c r="TS62" s="105"/>
      <c r="TT62" s="105"/>
      <c r="TU62" s="105"/>
      <c r="TV62" s="105"/>
      <c r="TW62" s="105"/>
      <c r="TX62" s="105"/>
      <c r="TY62" s="105"/>
      <c r="TZ62" s="105"/>
      <c r="UA62" s="105"/>
      <c r="UB62" s="105"/>
      <c r="UC62" s="105"/>
      <c r="UD62" s="105"/>
      <c r="UE62" s="105"/>
      <c r="UF62" s="105"/>
      <c r="UG62" s="105"/>
      <c r="UH62" s="105"/>
      <c r="UI62" s="105"/>
      <c r="UJ62" s="105"/>
      <c r="UK62" s="105"/>
      <c r="UL62" s="105"/>
      <c r="UM62" s="105"/>
      <c r="UN62" s="105"/>
      <c r="UO62" s="105"/>
      <c r="UP62" s="105"/>
      <c r="UQ62" s="105"/>
      <c r="UR62" s="105"/>
      <c r="US62" s="105"/>
      <c r="UT62" s="105"/>
      <c r="UU62" s="105"/>
      <c r="UV62" s="105"/>
      <c r="UW62" s="105"/>
      <c r="UX62" s="105"/>
      <c r="UY62" s="105"/>
      <c r="UZ62" s="105"/>
      <c r="VA62" s="105"/>
      <c r="VB62" s="105"/>
      <c r="VC62" s="105"/>
      <c r="VD62" s="105"/>
      <c r="VE62" s="105"/>
      <c r="VF62" s="105"/>
      <c r="VG62" s="105"/>
      <c r="VH62" s="105"/>
      <c r="VI62" s="105"/>
      <c r="VJ62" s="105"/>
      <c r="VK62" s="105"/>
      <c r="VL62" s="105"/>
      <c r="VM62" s="105"/>
      <c r="VN62" s="105"/>
      <c r="VO62" s="105"/>
      <c r="VP62" s="105"/>
      <c r="VQ62" s="105"/>
      <c r="VR62" s="105"/>
      <c r="VS62" s="105"/>
      <c r="VT62" s="105"/>
      <c r="VU62" s="105"/>
      <c r="VV62" s="105"/>
      <c r="VW62" s="105"/>
      <c r="VX62" s="105"/>
      <c r="VY62" s="105"/>
      <c r="VZ62" s="105"/>
      <c r="WA62" s="105"/>
      <c r="WB62" s="105"/>
      <c r="WC62" s="105"/>
      <c r="WD62" s="105"/>
      <c r="WE62" s="105"/>
      <c r="WF62" s="105"/>
      <c r="WG62" s="105"/>
      <c r="WH62" s="105"/>
      <c r="WI62" s="105"/>
      <c r="WJ62" s="105"/>
      <c r="WK62" s="105"/>
      <c r="WL62" s="105"/>
      <c r="WM62" s="105"/>
      <c r="WN62" s="105"/>
      <c r="WO62" s="105"/>
      <c r="WP62" s="105"/>
      <c r="WQ62" s="105"/>
      <c r="WR62" s="105"/>
      <c r="WS62" s="105"/>
      <c r="WT62" s="105"/>
      <c r="WU62" s="105"/>
      <c r="WV62" s="105"/>
      <c r="WW62" s="105"/>
      <c r="WX62" s="105"/>
      <c r="WY62" s="105"/>
      <c r="WZ62" s="105"/>
      <c r="XA62" s="105"/>
      <c r="XB62" s="105"/>
      <c r="XC62" s="105"/>
      <c r="XD62" s="105"/>
      <c r="XE62" s="105"/>
      <c r="XF62" s="105"/>
      <c r="XG62" s="105"/>
      <c r="XH62" s="105"/>
      <c r="XI62" s="105"/>
      <c r="XJ62" s="105"/>
      <c r="XK62" s="105"/>
      <c r="XL62" s="105"/>
      <c r="XM62" s="105"/>
      <c r="XN62" s="105"/>
      <c r="XO62" s="105"/>
      <c r="XP62" s="105"/>
      <c r="XQ62" s="105"/>
      <c r="XR62" s="105"/>
      <c r="XS62" s="105"/>
      <c r="XT62" s="105"/>
      <c r="XU62" s="105"/>
      <c r="XV62" s="105"/>
      <c r="XW62" s="105"/>
      <c r="XX62" s="105"/>
      <c r="XY62" s="105"/>
      <c r="XZ62" s="105"/>
      <c r="YA62" s="105"/>
      <c r="YB62" s="105"/>
      <c r="YC62" s="105"/>
      <c r="YD62" s="105"/>
      <c r="YE62" s="105"/>
      <c r="YF62" s="105"/>
      <c r="YG62" s="105"/>
      <c r="YH62" s="105"/>
      <c r="YI62" s="105"/>
      <c r="YJ62" s="105"/>
      <c r="YK62" s="105"/>
      <c r="YL62" s="105"/>
      <c r="YM62" s="105"/>
      <c r="YN62" s="105"/>
      <c r="YO62" s="105"/>
      <c r="YP62" s="105"/>
      <c r="YQ62" s="105"/>
      <c r="YR62" s="105"/>
      <c r="YS62" s="105"/>
      <c r="YT62" s="105"/>
      <c r="YU62" s="105"/>
      <c r="YV62" s="105"/>
      <c r="YW62" s="105"/>
      <c r="YX62" s="105"/>
      <c r="YY62" s="105"/>
      <c r="YZ62" s="105"/>
      <c r="ZA62" s="105"/>
      <c r="ZB62" s="105"/>
      <c r="ZC62" s="105"/>
      <c r="ZD62" s="105"/>
      <c r="ZE62" s="105"/>
      <c r="ZF62" s="105"/>
      <c r="ZG62" s="105"/>
      <c r="ZH62" s="105"/>
      <c r="ZI62" s="105"/>
      <c r="ZJ62" s="105"/>
      <c r="ZK62" s="105"/>
      <c r="ZL62" s="105"/>
      <c r="ZM62" s="105"/>
      <c r="ZN62" s="105"/>
      <c r="ZO62" s="105"/>
      <c r="ZP62" s="105"/>
      <c r="ZQ62" s="105"/>
      <c r="ZR62" s="105"/>
      <c r="ZS62" s="105"/>
      <c r="ZT62" s="105"/>
      <c r="ZU62" s="105"/>
      <c r="ZV62" s="105"/>
      <c r="ZW62" s="105"/>
      <c r="ZX62" s="105"/>
      <c r="ZY62" s="105"/>
      <c r="ZZ62" s="105"/>
      <c r="AAA62" s="105"/>
      <c r="AAB62" s="105"/>
      <c r="AAC62" s="105"/>
      <c r="AAD62" s="105"/>
      <c r="AAE62" s="105"/>
      <c r="AAF62" s="105"/>
      <c r="AAG62" s="105"/>
      <c r="AAH62" s="105"/>
      <c r="AAI62" s="105"/>
      <c r="AAJ62" s="105"/>
      <c r="AAK62" s="105"/>
      <c r="AAL62" s="105"/>
      <c r="AAM62" s="105"/>
      <c r="AAN62" s="105"/>
      <c r="AAO62" s="105"/>
      <c r="AAP62" s="105"/>
      <c r="AAQ62" s="105"/>
      <c r="AAR62" s="105"/>
      <c r="AAS62" s="105"/>
      <c r="AAT62" s="105"/>
      <c r="AAU62" s="105"/>
      <c r="AAV62" s="105"/>
      <c r="AAW62" s="105"/>
      <c r="AAX62" s="105"/>
      <c r="AAY62" s="105"/>
      <c r="AAZ62" s="105"/>
      <c r="ABA62" s="105"/>
      <c r="ABB62" s="105"/>
      <c r="ABC62" s="105"/>
      <c r="ABD62" s="105"/>
      <c r="ABE62" s="105"/>
      <c r="ABF62" s="105"/>
      <c r="ABG62" s="105"/>
      <c r="ABH62" s="105"/>
      <c r="ABI62" s="105"/>
      <c r="ABJ62" s="105"/>
      <c r="ABK62" s="105"/>
      <c r="ABL62" s="105"/>
      <c r="ABM62" s="105"/>
      <c r="ABN62" s="105"/>
      <c r="ABO62" s="105"/>
      <c r="ABP62" s="105"/>
      <c r="ABQ62" s="105"/>
      <c r="ABR62" s="105"/>
      <c r="ABS62" s="105"/>
      <c r="ABT62" s="105"/>
      <c r="ABU62" s="105"/>
      <c r="ABV62" s="105"/>
      <c r="ABW62" s="105"/>
      <c r="ABX62" s="105"/>
      <c r="ABY62" s="105"/>
      <c r="ABZ62" s="105"/>
      <c r="ACA62" s="105"/>
      <c r="ACB62" s="105"/>
      <c r="ACC62" s="105"/>
      <c r="ACD62" s="105"/>
      <c r="ACE62" s="105"/>
      <c r="ACF62" s="105"/>
      <c r="ACG62" s="105"/>
      <c r="ACH62" s="105"/>
      <c r="ACI62" s="105"/>
      <c r="ACJ62" s="105"/>
      <c r="ACK62" s="105"/>
      <c r="ACL62" s="105"/>
      <c r="ACM62" s="105"/>
      <c r="ACN62" s="105"/>
      <c r="ACO62" s="105"/>
      <c r="ACP62" s="105"/>
      <c r="ACQ62" s="105"/>
      <c r="ACR62" s="105"/>
      <c r="ACS62" s="105"/>
      <c r="ACT62" s="105"/>
      <c r="ACU62" s="105"/>
      <c r="ACV62" s="105"/>
      <c r="ACW62" s="105"/>
      <c r="ACX62" s="105"/>
      <c r="ACY62" s="105"/>
      <c r="ACZ62" s="105"/>
      <c r="ADA62" s="105"/>
      <c r="ADB62" s="105"/>
      <c r="ADC62" s="105"/>
      <c r="ADD62" s="105"/>
      <c r="ADE62" s="105"/>
      <c r="ADF62" s="105"/>
      <c r="ADG62" s="105"/>
      <c r="ADH62" s="105"/>
      <c r="ADI62" s="105"/>
      <c r="ADJ62" s="105"/>
      <c r="ADK62" s="105"/>
      <c r="ADL62" s="105"/>
      <c r="ADM62" s="105"/>
      <c r="ADN62" s="105"/>
      <c r="ADO62" s="105"/>
      <c r="ADP62" s="105"/>
      <c r="ADQ62" s="105"/>
      <c r="ADR62" s="105"/>
      <c r="ADS62" s="105"/>
      <c r="ADT62" s="105"/>
      <c r="ADU62" s="105"/>
      <c r="ADV62" s="105"/>
      <c r="ADW62" s="105"/>
      <c r="ADX62" s="105"/>
      <c r="ADY62" s="105"/>
      <c r="ADZ62" s="105"/>
      <c r="AEA62" s="105"/>
      <c r="AEB62" s="105"/>
      <c r="AEC62" s="105"/>
      <c r="AED62" s="105"/>
      <c r="AEE62" s="105"/>
      <c r="AEF62" s="105"/>
      <c r="AEG62" s="105"/>
      <c r="AEH62" s="105"/>
      <c r="AEI62" s="105"/>
      <c r="AEJ62" s="105"/>
      <c r="AEK62" s="105"/>
      <c r="AEL62" s="105"/>
      <c r="AEM62" s="105"/>
      <c r="AEN62" s="105"/>
      <c r="AEO62" s="105"/>
      <c r="AEP62" s="105"/>
      <c r="AEQ62" s="105"/>
      <c r="AER62" s="105"/>
      <c r="AES62" s="105"/>
      <c r="AET62" s="105"/>
      <c r="AEU62" s="105"/>
      <c r="AEV62" s="105"/>
      <c r="AEW62" s="105"/>
      <c r="AEX62" s="105"/>
      <c r="AEY62" s="105"/>
      <c r="AEZ62" s="105"/>
      <c r="AFA62" s="105"/>
      <c r="AFB62" s="105"/>
      <c r="AFC62" s="105"/>
      <c r="AFD62" s="105"/>
      <c r="AFE62" s="105"/>
      <c r="AFF62" s="105"/>
      <c r="AFG62" s="105"/>
      <c r="AFH62" s="105"/>
      <c r="AFI62" s="105"/>
      <c r="AFJ62" s="105"/>
      <c r="AFK62" s="105"/>
      <c r="AFL62" s="105"/>
      <c r="AFM62" s="105"/>
      <c r="AFN62" s="105"/>
      <c r="AFO62" s="105"/>
      <c r="AFP62" s="105"/>
      <c r="AFQ62" s="105"/>
      <c r="AFR62" s="105"/>
      <c r="AFS62" s="105"/>
      <c r="AFT62" s="105"/>
      <c r="AFU62" s="105"/>
      <c r="AFV62" s="105"/>
      <c r="AFW62" s="105"/>
      <c r="AFX62" s="105"/>
      <c r="AFY62" s="105"/>
      <c r="AFZ62" s="105"/>
      <c r="AGA62" s="105"/>
      <c r="AGB62" s="105"/>
      <c r="AGC62" s="105"/>
      <c r="AGD62" s="105"/>
      <c r="AGE62" s="105"/>
      <c r="AGF62" s="105"/>
      <c r="AGG62" s="105"/>
      <c r="AGH62" s="105"/>
      <c r="AGI62" s="105"/>
      <c r="AGJ62" s="105"/>
      <c r="AGK62" s="105"/>
      <c r="AGL62" s="105"/>
      <c r="AGM62" s="105"/>
      <c r="AGN62" s="105"/>
      <c r="AGO62" s="105"/>
      <c r="AGP62" s="105"/>
      <c r="AGQ62" s="105"/>
      <c r="AGR62" s="105"/>
      <c r="AGS62" s="105"/>
      <c r="AGT62" s="105"/>
      <c r="AGU62" s="105"/>
      <c r="AGV62" s="105"/>
      <c r="AGW62" s="105"/>
      <c r="AGX62" s="105"/>
      <c r="AGY62" s="105"/>
      <c r="AGZ62" s="105"/>
      <c r="AHA62" s="105"/>
      <c r="AHB62" s="105"/>
      <c r="AHC62" s="105"/>
      <c r="AHD62" s="105"/>
      <c r="AHE62" s="105"/>
      <c r="AHF62" s="105"/>
      <c r="AHG62" s="105"/>
      <c r="AHH62" s="105"/>
      <c r="AHI62" s="105"/>
      <c r="AHJ62" s="105"/>
      <c r="AHK62" s="105"/>
      <c r="AHL62" s="105"/>
      <c r="AHM62" s="105"/>
      <c r="AHN62" s="105"/>
      <c r="AHO62" s="105"/>
      <c r="AHP62" s="105"/>
      <c r="AHQ62" s="105"/>
      <c r="AHR62" s="105"/>
      <c r="AHS62" s="105"/>
      <c r="AHT62" s="105"/>
      <c r="AHU62" s="105"/>
      <c r="AHV62" s="105"/>
      <c r="AHW62" s="105"/>
      <c r="AHX62" s="105"/>
      <c r="AHY62" s="105"/>
      <c r="AHZ62" s="105"/>
      <c r="AIA62" s="105"/>
      <c r="AIB62" s="105"/>
      <c r="AIC62" s="105"/>
      <c r="AID62" s="105"/>
      <c r="AIE62" s="105"/>
      <c r="AIF62" s="105"/>
      <c r="AIG62" s="105"/>
      <c r="AIH62" s="105"/>
      <c r="AII62" s="105"/>
      <c r="AIJ62" s="105"/>
      <c r="AIK62" s="105"/>
      <c r="AIL62" s="105"/>
      <c r="AIM62" s="105"/>
      <c r="AIN62" s="105"/>
      <c r="AIO62" s="105"/>
      <c r="AIP62" s="105"/>
      <c r="AIQ62" s="105"/>
      <c r="AIR62" s="105"/>
      <c r="AIS62" s="105"/>
      <c r="AIT62" s="105"/>
      <c r="AIU62" s="105"/>
      <c r="AIV62" s="105"/>
      <c r="AIW62" s="105"/>
      <c r="AIX62" s="105"/>
      <c r="AIY62" s="105"/>
      <c r="AIZ62" s="105"/>
      <c r="AJA62" s="105"/>
      <c r="AJB62" s="105"/>
      <c r="AJC62" s="105"/>
      <c r="AJD62" s="105"/>
      <c r="AJE62" s="105"/>
      <c r="AJF62" s="105"/>
      <c r="AJG62" s="105"/>
      <c r="AJH62" s="105"/>
      <c r="AJI62" s="105"/>
      <c r="AJJ62" s="105"/>
      <c r="AJK62" s="105"/>
      <c r="AJL62" s="105"/>
      <c r="AJM62" s="105"/>
      <c r="AJN62" s="105"/>
      <c r="AJO62" s="105"/>
      <c r="AJP62" s="105"/>
      <c r="AJQ62" s="105"/>
      <c r="AJR62" s="105"/>
      <c r="AJS62" s="105"/>
      <c r="AJT62" s="105"/>
      <c r="AJU62" s="105"/>
      <c r="AJV62" s="105"/>
      <c r="AJW62" s="105"/>
      <c r="AJX62" s="105"/>
      <c r="AJY62" s="105"/>
      <c r="AJZ62" s="105"/>
      <c r="AKA62" s="105"/>
      <c r="AKB62" s="105"/>
      <c r="AKC62" s="105"/>
      <c r="AKD62" s="105"/>
      <c r="AKE62" s="105"/>
      <c r="AKF62" s="105"/>
      <c r="AKG62" s="105"/>
      <c r="AKH62" s="105"/>
      <c r="AKI62" s="105"/>
      <c r="AKJ62" s="105"/>
      <c r="AKK62" s="105"/>
      <c r="AKL62" s="105"/>
      <c r="AKM62" s="105"/>
      <c r="AKN62" s="105"/>
      <c r="AKO62" s="105"/>
      <c r="AKP62" s="105"/>
      <c r="AKQ62" s="105"/>
      <c r="AKR62" s="105"/>
      <c r="AKS62" s="105"/>
      <c r="AKT62" s="105"/>
      <c r="AKU62" s="105"/>
      <c r="AKV62" s="105"/>
      <c r="AKW62" s="105"/>
      <c r="AKX62" s="105"/>
      <c r="AKY62" s="105"/>
      <c r="AKZ62" s="105"/>
      <c r="ALA62" s="105"/>
      <c r="ALB62" s="105"/>
      <c r="ALC62" s="105"/>
      <c r="ALD62" s="105"/>
      <c r="ALE62" s="105"/>
      <c r="ALF62" s="105"/>
      <c r="ALG62" s="105"/>
      <c r="ALH62" s="105"/>
      <c r="ALI62" s="105"/>
      <c r="ALJ62" s="105"/>
      <c r="ALK62" s="105"/>
      <c r="ALL62" s="105"/>
      <c r="ALM62" s="105"/>
      <c r="ALN62" s="105"/>
      <c r="ALO62" s="105"/>
      <c r="ALP62" s="105"/>
      <c r="ALQ62" s="105"/>
      <c r="ALR62" s="105"/>
      <c r="ALS62" s="105"/>
      <c r="ALT62" s="105"/>
      <c r="ALU62" s="105"/>
      <c r="ALV62" s="105"/>
      <c r="ALW62" s="105"/>
      <c r="ALX62" s="105"/>
      <c r="ALY62" s="105"/>
      <c r="ALZ62" s="105"/>
      <c r="AMA62" s="105"/>
      <c r="AMB62" s="105"/>
      <c r="AMC62" s="105"/>
      <c r="AMD62" s="105"/>
      <c r="AME62" s="105"/>
      <c r="AMF62" s="105"/>
      <c r="AMG62" s="105"/>
      <c r="AMH62" s="105"/>
      <c r="AMI62" s="105"/>
      <c r="AMJ62" s="105"/>
      <c r="AMK62" s="105"/>
      <c r="AML62" s="105"/>
      <c r="AMM62" s="105"/>
      <c r="AMN62" s="105"/>
      <c r="AMO62" s="105"/>
      <c r="AMP62" s="105"/>
      <c r="AMQ62" s="105"/>
      <c r="AMR62" s="105"/>
      <c r="AMS62" s="105"/>
      <c r="AMT62" s="105"/>
      <c r="AMU62" s="105"/>
      <c r="AMV62" s="105"/>
      <c r="AMW62" s="105"/>
      <c r="AMX62" s="105"/>
      <c r="AMY62" s="105"/>
      <c r="AMZ62" s="105"/>
      <c r="ANA62" s="105"/>
      <c r="ANB62" s="105"/>
      <c r="ANC62" s="105"/>
      <c r="AND62" s="105"/>
      <c r="ANE62" s="105"/>
      <c r="ANF62" s="105"/>
      <c r="ANG62" s="105"/>
      <c r="ANH62" s="105"/>
      <c r="ANI62" s="105"/>
      <c r="ANJ62" s="105"/>
      <c r="ANK62" s="105"/>
      <c r="ANL62" s="105"/>
      <c r="ANM62" s="105"/>
      <c r="ANN62" s="105"/>
      <c r="ANO62" s="105"/>
      <c r="ANP62" s="105"/>
      <c r="ANQ62" s="105"/>
      <c r="ANR62" s="105"/>
      <c r="ANS62" s="105"/>
      <c r="ANT62" s="105"/>
      <c r="ANU62" s="105"/>
      <c r="ANV62" s="105"/>
      <c r="ANW62" s="105"/>
      <c r="ANX62" s="105"/>
      <c r="ANY62" s="105"/>
      <c r="ANZ62" s="105"/>
      <c r="AOA62" s="105"/>
      <c r="AOB62" s="105"/>
      <c r="AOC62" s="105"/>
      <c r="AOD62" s="105"/>
      <c r="AOE62" s="105"/>
      <c r="AOF62" s="105"/>
      <c r="AOG62" s="105"/>
      <c r="AOH62" s="105"/>
      <c r="AOI62" s="105"/>
      <c r="AOJ62" s="105"/>
      <c r="AOK62" s="105"/>
      <c r="AOL62" s="105"/>
      <c r="AOM62" s="105"/>
      <c r="AON62" s="105"/>
      <c r="AOO62" s="105"/>
      <c r="AOP62" s="105"/>
      <c r="AOQ62" s="105"/>
      <c r="AOR62" s="105"/>
      <c r="AOS62" s="105"/>
      <c r="AOT62" s="105"/>
      <c r="AOU62" s="105"/>
      <c r="AOV62" s="105"/>
      <c r="AOW62" s="105"/>
      <c r="AOX62" s="105"/>
      <c r="AOY62" s="105"/>
      <c r="AOZ62" s="105"/>
      <c r="APA62" s="105"/>
      <c r="APB62" s="105"/>
      <c r="APC62" s="105"/>
      <c r="APD62" s="105"/>
      <c r="APE62" s="105"/>
      <c r="APF62" s="105"/>
      <c r="APG62" s="105"/>
      <c r="APH62" s="105"/>
      <c r="API62" s="105"/>
      <c r="APJ62" s="105"/>
      <c r="APK62" s="105"/>
      <c r="APL62" s="105"/>
      <c r="APM62" s="105"/>
      <c r="APN62" s="105"/>
      <c r="APO62" s="105"/>
      <c r="APP62" s="105"/>
      <c r="APQ62" s="105"/>
      <c r="APR62" s="105"/>
      <c r="APS62" s="105"/>
      <c r="APT62" s="105"/>
      <c r="APU62" s="105"/>
      <c r="APV62" s="105"/>
      <c r="APW62" s="105"/>
      <c r="APX62" s="105"/>
      <c r="APY62" s="105"/>
      <c r="APZ62" s="105"/>
      <c r="AQA62" s="105"/>
      <c r="AQB62" s="105"/>
      <c r="AQC62" s="105"/>
      <c r="AQD62" s="105"/>
      <c r="AQE62" s="105"/>
      <c r="AQF62" s="105"/>
      <c r="AQG62" s="105"/>
      <c r="AQH62" s="105"/>
      <c r="AQI62" s="105"/>
      <c r="AQJ62" s="105"/>
      <c r="AQK62" s="105"/>
      <c r="AQL62" s="105"/>
      <c r="AQM62" s="105"/>
      <c r="AQN62" s="105"/>
      <c r="AQO62" s="105"/>
      <c r="AQP62" s="105"/>
      <c r="AQQ62" s="105"/>
      <c r="AQR62" s="105"/>
      <c r="AQS62" s="105"/>
      <c r="AQT62" s="105"/>
      <c r="AQU62" s="105"/>
      <c r="AQV62" s="105"/>
      <c r="AQW62" s="105"/>
      <c r="AQX62" s="105"/>
      <c r="AQY62" s="105"/>
      <c r="AQZ62" s="105"/>
      <c r="ARA62" s="105"/>
      <c r="ARB62" s="105"/>
      <c r="ARC62" s="105"/>
      <c r="ARD62" s="105"/>
      <c r="ARE62" s="105"/>
      <c r="ARF62" s="105"/>
      <c r="ARG62" s="105"/>
      <c r="ARH62" s="105"/>
      <c r="ARI62" s="105"/>
      <c r="ARJ62" s="105"/>
      <c r="ARK62" s="105"/>
      <c r="ARL62" s="105"/>
      <c r="ARM62" s="105"/>
      <c r="ARN62" s="105"/>
      <c r="ARO62" s="105"/>
      <c r="ARP62" s="105"/>
      <c r="ARQ62" s="105"/>
      <c r="ARR62" s="105"/>
      <c r="ARS62" s="105"/>
      <c r="ART62" s="105"/>
      <c r="ARU62" s="105"/>
      <c r="ARV62" s="105"/>
      <c r="ARW62" s="105"/>
      <c r="ARX62" s="105"/>
      <c r="ARY62" s="105"/>
      <c r="ARZ62" s="105"/>
      <c r="ASA62" s="105"/>
      <c r="ASB62" s="105"/>
      <c r="ASC62" s="105"/>
      <c r="ASD62" s="105"/>
      <c r="ASE62" s="105"/>
      <c r="ASF62" s="105"/>
      <c r="ASG62" s="105"/>
      <c r="ASH62" s="105"/>
      <c r="ASI62" s="105"/>
      <c r="ASJ62" s="105"/>
      <c r="ASK62" s="105"/>
      <c r="ASL62" s="105"/>
      <c r="ASM62" s="105"/>
      <c r="ASN62" s="105"/>
      <c r="ASO62" s="105"/>
      <c r="ASP62" s="105"/>
      <c r="ASQ62" s="105"/>
      <c r="ASR62" s="105"/>
      <c r="ASS62" s="105"/>
      <c r="AST62" s="105"/>
      <c r="ASU62" s="105"/>
      <c r="ASV62" s="105"/>
      <c r="ASW62" s="105"/>
      <c r="ASX62" s="105"/>
      <c r="ASY62" s="105"/>
      <c r="ASZ62" s="105"/>
      <c r="ATA62" s="105"/>
      <c r="ATB62" s="105"/>
      <c r="ATC62" s="105"/>
      <c r="ATD62" s="105"/>
      <c r="ATE62" s="105"/>
      <c r="ATF62" s="105"/>
      <c r="ATG62" s="105"/>
      <c r="ATH62" s="105"/>
      <c r="ATI62" s="105"/>
      <c r="ATJ62" s="105"/>
      <c r="ATK62" s="105"/>
      <c r="ATL62" s="105"/>
      <c r="ATM62" s="105"/>
      <c r="ATN62" s="105"/>
      <c r="ATO62" s="105"/>
      <c r="ATP62" s="105"/>
      <c r="ATQ62" s="105"/>
      <c r="ATR62" s="105"/>
      <c r="ATS62" s="105"/>
      <c r="ATT62" s="105"/>
      <c r="ATU62" s="105"/>
      <c r="ATV62" s="105"/>
      <c r="ATW62" s="105"/>
      <c r="ATX62" s="105"/>
      <c r="ATY62" s="105"/>
      <c r="ATZ62" s="105"/>
      <c r="AUA62" s="105"/>
      <c r="AUB62" s="105"/>
      <c r="AUC62" s="105"/>
      <c r="AUD62" s="105"/>
      <c r="AUE62" s="105"/>
      <c r="AUF62" s="105"/>
      <c r="AUG62" s="105"/>
      <c r="AUH62" s="105"/>
      <c r="AUI62" s="105"/>
      <c r="AUJ62" s="105"/>
      <c r="AUK62" s="105"/>
      <c r="AUL62" s="105"/>
      <c r="AUM62" s="105"/>
      <c r="AUN62" s="105"/>
      <c r="AUO62" s="105"/>
      <c r="AUP62" s="105"/>
      <c r="AUQ62" s="105"/>
      <c r="AUR62" s="105"/>
      <c r="AUS62" s="105"/>
      <c r="AUT62" s="105"/>
      <c r="AUU62" s="105"/>
      <c r="AUV62" s="105"/>
      <c r="AUW62" s="105"/>
      <c r="AUX62" s="105"/>
      <c r="AUY62" s="105"/>
      <c r="AUZ62" s="105"/>
      <c r="AVA62" s="105"/>
      <c r="AVB62" s="105"/>
      <c r="AVC62" s="105"/>
      <c r="AVD62" s="105"/>
      <c r="AVE62" s="105"/>
      <c r="AVF62" s="105"/>
      <c r="AVG62" s="105"/>
      <c r="AVH62" s="105"/>
      <c r="AVI62" s="105"/>
      <c r="AVJ62" s="105"/>
      <c r="AVK62" s="105"/>
      <c r="AVL62" s="105"/>
      <c r="AVM62" s="105"/>
      <c r="AVN62" s="105"/>
      <c r="AVO62" s="105"/>
      <c r="AVP62" s="105"/>
      <c r="AVQ62" s="105"/>
      <c r="AVR62" s="105"/>
      <c r="AVS62" s="105"/>
      <c r="AVT62" s="105"/>
      <c r="AVU62" s="105"/>
      <c r="AVV62" s="105"/>
      <c r="AVW62" s="105"/>
      <c r="AVX62" s="105"/>
      <c r="AVY62" s="105"/>
      <c r="AVZ62" s="105"/>
      <c r="AWA62" s="105"/>
      <c r="AWB62" s="105"/>
      <c r="AWC62" s="105"/>
      <c r="AWD62" s="105"/>
      <c r="AWE62" s="105"/>
      <c r="AWF62" s="105"/>
      <c r="AWG62" s="105"/>
      <c r="AWH62" s="105"/>
      <c r="AWI62" s="105"/>
      <c r="AWJ62" s="105"/>
      <c r="AWK62" s="105"/>
      <c r="AWL62" s="105"/>
      <c r="AWM62" s="105"/>
      <c r="AWN62" s="105"/>
      <c r="AWO62" s="105"/>
      <c r="AWP62" s="105"/>
      <c r="AWQ62" s="105"/>
      <c r="AWR62" s="105"/>
      <c r="AWS62" s="105"/>
      <c r="AWT62" s="105"/>
      <c r="AWU62" s="105"/>
      <c r="AWV62" s="105"/>
      <c r="AWW62" s="105"/>
      <c r="AWX62" s="105"/>
      <c r="AWY62" s="105"/>
      <c r="AWZ62" s="105"/>
      <c r="AXA62" s="105"/>
      <c r="AXB62" s="105"/>
      <c r="AXC62" s="105"/>
      <c r="AXD62" s="105"/>
      <c r="AXE62" s="105"/>
      <c r="AXF62" s="105"/>
      <c r="AXG62" s="105"/>
      <c r="AXH62" s="105"/>
      <c r="AXI62" s="105"/>
      <c r="AXJ62" s="105"/>
      <c r="AXK62" s="105"/>
      <c r="AXL62" s="105"/>
      <c r="AXM62" s="105"/>
      <c r="AXN62" s="105"/>
      <c r="AXO62" s="105"/>
      <c r="AXP62" s="105"/>
      <c r="AXQ62" s="105"/>
      <c r="AXR62" s="105"/>
      <c r="AXS62" s="105"/>
      <c r="AXT62" s="105"/>
      <c r="AXU62" s="105"/>
      <c r="AXV62" s="105"/>
      <c r="AXW62" s="105"/>
      <c r="AXX62" s="105"/>
    </row>
    <row r="63" spans="1:1324" s="105" customFormat="1" ht="15.75" hidden="1" customHeight="1" x14ac:dyDescent="0.2">
      <c r="A63" s="13" t="s">
        <v>1634</v>
      </c>
      <c r="B63" s="13" t="s">
        <v>1453</v>
      </c>
      <c r="C63" s="12" t="s">
        <v>1454</v>
      </c>
      <c r="D63" s="77" t="s">
        <v>1196</v>
      </c>
      <c r="E63" s="9">
        <v>41463</v>
      </c>
      <c r="F63" s="9" t="s">
        <v>1635</v>
      </c>
      <c r="G63" s="30" t="s">
        <v>1186</v>
      </c>
      <c r="H63" s="30">
        <v>42005</v>
      </c>
      <c r="I63" s="30" t="s">
        <v>1065</v>
      </c>
      <c r="J63" s="173"/>
      <c r="K63" s="84" t="s">
        <v>6</v>
      </c>
      <c r="L63" s="87">
        <v>1</v>
      </c>
      <c r="M63" s="87">
        <v>1</v>
      </c>
      <c r="N63" s="84" t="s">
        <v>326</v>
      </c>
      <c r="O63" s="84">
        <v>1</v>
      </c>
      <c r="P63" s="84" t="s">
        <v>326</v>
      </c>
      <c r="Q63" s="84">
        <v>1</v>
      </c>
      <c r="R63" s="84" t="s">
        <v>326</v>
      </c>
      <c r="S63" s="84">
        <v>1</v>
      </c>
      <c r="T63" s="84" t="s">
        <v>49</v>
      </c>
      <c r="U63" s="84">
        <v>1</v>
      </c>
      <c r="V63" s="87">
        <v>1</v>
      </c>
      <c r="W63" s="84">
        <v>0</v>
      </c>
      <c r="X63" s="87">
        <v>0</v>
      </c>
      <c r="Y63" s="84">
        <v>0</v>
      </c>
      <c r="Z63" s="84">
        <v>0</v>
      </c>
      <c r="AA63" s="87">
        <v>0</v>
      </c>
      <c r="AB63" s="87">
        <v>0</v>
      </c>
      <c r="AC63" s="87">
        <v>0</v>
      </c>
      <c r="AD63" s="87">
        <v>0</v>
      </c>
      <c r="AE63" s="87">
        <v>0</v>
      </c>
      <c r="AF63" s="104" t="s">
        <v>2220</v>
      </c>
      <c r="AG63" s="131"/>
    </row>
    <row r="64" spans="1:1324" s="105" customFormat="1" ht="15.75" hidden="1" customHeight="1" x14ac:dyDescent="0.2">
      <c r="A64" s="13" t="s">
        <v>1636</v>
      </c>
      <c r="B64" s="13" t="s">
        <v>1453</v>
      </c>
      <c r="C64" s="12" t="s">
        <v>1454</v>
      </c>
      <c r="D64" s="77" t="s">
        <v>1637</v>
      </c>
      <c r="E64" s="9">
        <v>41463</v>
      </c>
      <c r="F64" s="9" t="s">
        <v>1635</v>
      </c>
      <c r="G64" s="30" t="s">
        <v>1186</v>
      </c>
      <c r="H64" s="30">
        <v>42005</v>
      </c>
      <c r="I64" s="30" t="s">
        <v>1065</v>
      </c>
      <c r="J64" s="173"/>
      <c r="K64" s="84" t="s">
        <v>6</v>
      </c>
      <c r="L64" s="84">
        <v>1</v>
      </c>
      <c r="M64" s="87">
        <v>1</v>
      </c>
      <c r="N64" s="84" t="s">
        <v>326</v>
      </c>
      <c r="O64" s="84">
        <v>1</v>
      </c>
      <c r="P64" s="84" t="s">
        <v>326</v>
      </c>
      <c r="Q64" s="84">
        <v>1</v>
      </c>
      <c r="R64" s="84" t="s">
        <v>326</v>
      </c>
      <c r="S64" s="84">
        <v>1</v>
      </c>
      <c r="T64" s="84" t="s">
        <v>49</v>
      </c>
      <c r="U64" s="84">
        <v>1</v>
      </c>
      <c r="V64" s="87">
        <v>1</v>
      </c>
      <c r="W64" s="84">
        <v>0</v>
      </c>
      <c r="X64" s="87">
        <v>0</v>
      </c>
      <c r="Y64" s="87">
        <v>0</v>
      </c>
      <c r="Z64" s="84">
        <v>0</v>
      </c>
      <c r="AA64" s="87">
        <v>0</v>
      </c>
      <c r="AB64" s="87">
        <v>0</v>
      </c>
      <c r="AC64" s="87">
        <v>0</v>
      </c>
      <c r="AD64" s="87">
        <v>0</v>
      </c>
      <c r="AE64" s="87">
        <v>0</v>
      </c>
      <c r="AF64" s="104"/>
      <c r="AG64" s="131"/>
    </row>
    <row r="65" spans="1:1324" s="105" customFormat="1" ht="15.75" hidden="1" customHeight="1" x14ac:dyDescent="0.2">
      <c r="A65" s="13" t="s">
        <v>1431</v>
      </c>
      <c r="B65" s="13" t="s">
        <v>2665</v>
      </c>
      <c r="C65" s="73" t="s">
        <v>1433</v>
      </c>
      <c r="D65" s="73" t="s">
        <v>10</v>
      </c>
      <c r="E65" s="51">
        <v>40065</v>
      </c>
      <c r="F65" s="74" t="s">
        <v>1167</v>
      </c>
      <c r="G65" s="30" t="s">
        <v>1186</v>
      </c>
      <c r="H65" s="30">
        <v>42005</v>
      </c>
      <c r="I65" s="30" t="s">
        <v>1065</v>
      </c>
      <c r="J65" s="173"/>
      <c r="K65" s="84" t="s">
        <v>6</v>
      </c>
      <c r="L65" s="84">
        <v>1</v>
      </c>
      <c r="M65" s="87">
        <v>1</v>
      </c>
      <c r="N65" s="84" t="s">
        <v>326</v>
      </c>
      <c r="O65" s="84">
        <v>1</v>
      </c>
      <c r="P65" s="84" t="s">
        <v>326</v>
      </c>
      <c r="Q65" s="84">
        <v>1</v>
      </c>
      <c r="R65" s="84" t="s">
        <v>326</v>
      </c>
      <c r="S65" s="84">
        <v>1</v>
      </c>
      <c r="T65" s="84" t="s">
        <v>49</v>
      </c>
      <c r="U65" s="84">
        <v>1</v>
      </c>
      <c r="V65" s="87">
        <v>1</v>
      </c>
      <c r="W65" s="84">
        <v>0</v>
      </c>
      <c r="X65" s="87">
        <v>0</v>
      </c>
      <c r="Y65" s="84">
        <v>0</v>
      </c>
      <c r="Z65" s="84">
        <v>1</v>
      </c>
      <c r="AA65" s="87">
        <v>0</v>
      </c>
      <c r="AB65" s="71">
        <f>IF((ISERROR(VLOOKUP($A65,RTlist2,40,FALSE)))=TRUE,2,VLOOKUP($A65,RTlist2,40,FALSE))</f>
        <v>2</v>
      </c>
      <c r="AC65" s="71">
        <f>IF((ISERROR(VLOOKUP($A65,RTlist2,41,FALSE)))=TRUE,2,VLOOKUP($A65,RTlist2,41,FALSE))</f>
        <v>2</v>
      </c>
      <c r="AD65" s="71">
        <f>IF((ISERROR(VLOOKUP($A65,RTlist2,36,FALSE)))=TRUE,2,VLOOKUP($A65,RTlist2,36,FALSE))</f>
        <v>2</v>
      </c>
      <c r="AE65" s="71">
        <f>IF((ISERROR(VLOOKUP($A65,RTlist2,37,FALSE)))=TRUE,2,VLOOKUP($A65,RTlist2,37,FALSE))</f>
        <v>2</v>
      </c>
      <c r="AF65" s="103" t="s">
        <v>2221</v>
      </c>
      <c r="AG65" s="131"/>
    </row>
    <row r="66" spans="1:1324" s="105" customFormat="1" ht="15.75" hidden="1" customHeight="1" x14ac:dyDescent="0.2">
      <c r="A66" s="13" t="s">
        <v>1443</v>
      </c>
      <c r="B66" s="13" t="s">
        <v>2665</v>
      </c>
      <c r="C66" s="73" t="s">
        <v>1433</v>
      </c>
      <c r="D66" s="73" t="s">
        <v>1444</v>
      </c>
      <c r="E66" s="51">
        <v>41115</v>
      </c>
      <c r="F66" s="74" t="s">
        <v>1167</v>
      </c>
      <c r="G66" s="30" t="s">
        <v>1186</v>
      </c>
      <c r="H66" s="30">
        <v>42005</v>
      </c>
      <c r="I66" s="30" t="s">
        <v>1065</v>
      </c>
      <c r="J66" s="173"/>
      <c r="K66" s="84" t="s">
        <v>1276</v>
      </c>
      <c r="L66" s="87">
        <v>1</v>
      </c>
      <c r="M66" s="87">
        <v>1</v>
      </c>
      <c r="N66" s="84" t="s">
        <v>326</v>
      </c>
      <c r="O66" s="84">
        <v>1</v>
      </c>
      <c r="P66" s="84" t="s">
        <v>326</v>
      </c>
      <c r="Q66" s="84">
        <v>1</v>
      </c>
      <c r="R66" s="84" t="s">
        <v>326</v>
      </c>
      <c r="S66" s="84">
        <v>1</v>
      </c>
      <c r="T66" s="84" t="s">
        <v>49</v>
      </c>
      <c r="U66" s="84">
        <v>1</v>
      </c>
      <c r="V66" s="87">
        <v>1</v>
      </c>
      <c r="W66" s="84">
        <v>0</v>
      </c>
      <c r="X66" s="87">
        <v>0</v>
      </c>
      <c r="Y66" s="84">
        <v>0</v>
      </c>
      <c r="Z66" s="84">
        <v>0</v>
      </c>
      <c r="AA66" s="87">
        <v>0</v>
      </c>
      <c r="AB66" s="71">
        <f>IF((ISERROR(VLOOKUP($A66,RTlist2,40,FALSE)))=TRUE,2,VLOOKUP($A66,RTlist2,40,FALSE))</f>
        <v>2</v>
      </c>
      <c r="AC66" s="71">
        <f>IF((ISERROR(VLOOKUP($A66,RTlist2,41,FALSE)))=TRUE,2,VLOOKUP($A66,RTlist2,41,FALSE))</f>
        <v>2</v>
      </c>
      <c r="AD66" s="71">
        <f>IF((ISERROR(VLOOKUP($A66,RTlist2,36,FALSE)))=TRUE,2,VLOOKUP($A66,RTlist2,36,FALSE))</f>
        <v>2</v>
      </c>
      <c r="AE66" s="71">
        <f>IF((ISERROR(VLOOKUP($A66,RTlist2,37,FALSE)))=TRUE,2,VLOOKUP($A66,RTlist2,37,FALSE))</f>
        <v>2</v>
      </c>
      <c r="AF66" s="103"/>
      <c r="AG66" s="131"/>
    </row>
    <row r="67" spans="1:1324" s="105" customFormat="1" ht="15.75" hidden="1" customHeight="1" x14ac:dyDescent="0.2">
      <c r="A67" s="74" t="s">
        <v>2790</v>
      </c>
      <c r="B67" s="74" t="s">
        <v>2791</v>
      </c>
      <c r="C67" s="77" t="s">
        <v>2792</v>
      </c>
      <c r="D67" s="77" t="s">
        <v>10</v>
      </c>
      <c r="E67" s="65">
        <v>42464</v>
      </c>
      <c r="F67" s="79" t="s">
        <v>1167</v>
      </c>
      <c r="G67" s="79" t="s">
        <v>1186</v>
      </c>
      <c r="H67" s="30">
        <v>42479</v>
      </c>
      <c r="I67" s="30" t="s">
        <v>1065</v>
      </c>
      <c r="J67" s="173"/>
      <c r="K67" s="87" t="s">
        <v>6</v>
      </c>
      <c r="L67" s="87">
        <v>1</v>
      </c>
      <c r="M67" s="87">
        <v>1</v>
      </c>
      <c r="N67" s="87" t="s">
        <v>326</v>
      </c>
      <c r="O67" s="87">
        <v>1</v>
      </c>
      <c r="P67" s="87" t="s">
        <v>326</v>
      </c>
      <c r="Q67" s="87">
        <v>1</v>
      </c>
      <c r="R67" s="87" t="s">
        <v>326</v>
      </c>
      <c r="S67" s="87">
        <v>1</v>
      </c>
      <c r="T67" s="87" t="s">
        <v>49</v>
      </c>
      <c r="U67" s="87">
        <v>1</v>
      </c>
      <c r="V67" s="87">
        <v>1</v>
      </c>
      <c r="W67" s="87">
        <v>1</v>
      </c>
      <c r="X67" s="87">
        <v>1</v>
      </c>
      <c r="Y67" s="87">
        <v>1</v>
      </c>
      <c r="Z67" s="87">
        <v>0</v>
      </c>
      <c r="AA67" s="87">
        <v>0</v>
      </c>
      <c r="AB67" s="71">
        <v>0</v>
      </c>
      <c r="AC67" s="71">
        <v>0</v>
      </c>
      <c r="AD67" s="71">
        <v>0</v>
      </c>
      <c r="AE67" s="71">
        <v>0</v>
      </c>
      <c r="AF67" s="103"/>
      <c r="AG67" s="131"/>
    </row>
    <row r="68" spans="1:1324" s="105" customFormat="1" ht="15.75" hidden="1" customHeight="1" x14ac:dyDescent="0.2">
      <c r="A68" s="74" t="s">
        <v>3118</v>
      </c>
      <c r="B68" s="74" t="s">
        <v>2791</v>
      </c>
      <c r="C68" s="77" t="s">
        <v>2792</v>
      </c>
      <c r="D68" s="77" t="s">
        <v>3119</v>
      </c>
      <c r="E68" s="65">
        <v>42819</v>
      </c>
      <c r="F68" s="79" t="s">
        <v>1167</v>
      </c>
      <c r="G68" s="79" t="s">
        <v>1186</v>
      </c>
      <c r="H68" s="30">
        <v>42843</v>
      </c>
      <c r="I68" s="30" t="s">
        <v>3083</v>
      </c>
      <c r="J68" s="173">
        <v>31</v>
      </c>
      <c r="K68" s="87" t="s">
        <v>1807</v>
      </c>
      <c r="L68" s="87">
        <v>1</v>
      </c>
      <c r="M68" s="87">
        <v>1</v>
      </c>
      <c r="N68" s="87" t="s">
        <v>3099</v>
      </c>
      <c r="O68" s="87">
        <v>1</v>
      </c>
      <c r="P68" s="87" t="s">
        <v>3099</v>
      </c>
      <c r="Q68" s="87">
        <v>1</v>
      </c>
      <c r="R68" s="87" t="s">
        <v>3099</v>
      </c>
      <c r="S68" s="87">
        <v>1</v>
      </c>
      <c r="T68" s="87" t="s">
        <v>326</v>
      </c>
      <c r="U68" s="87">
        <v>1</v>
      </c>
      <c r="V68" s="87">
        <v>1</v>
      </c>
      <c r="W68" s="87">
        <v>0</v>
      </c>
      <c r="X68" s="87">
        <v>0</v>
      </c>
      <c r="Y68" s="87">
        <v>0</v>
      </c>
      <c r="Z68" s="87">
        <v>1</v>
      </c>
      <c r="AA68" s="87">
        <v>0</v>
      </c>
      <c r="AB68" s="71">
        <v>1</v>
      </c>
      <c r="AC68" s="71">
        <v>0</v>
      </c>
      <c r="AD68" s="71">
        <v>0</v>
      </c>
      <c r="AE68" s="71">
        <v>0</v>
      </c>
      <c r="AF68" s="103"/>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c r="BL68" s="131"/>
      <c r="BM68" s="131"/>
      <c r="BN68" s="131"/>
      <c r="BO68" s="131"/>
      <c r="BP68" s="131"/>
      <c r="BQ68" s="131"/>
      <c r="BR68" s="131"/>
      <c r="BS68" s="131"/>
      <c r="BT68" s="131"/>
      <c r="BU68" s="131"/>
      <c r="BV68" s="131"/>
      <c r="BW68" s="131"/>
      <c r="BX68" s="131"/>
      <c r="BY68" s="131"/>
      <c r="BZ68" s="131"/>
      <c r="CA68" s="131"/>
      <c r="CB68" s="131"/>
      <c r="CC68" s="131"/>
      <c r="CD68" s="131"/>
      <c r="CE68" s="131"/>
      <c r="CF68" s="131"/>
      <c r="CG68" s="131"/>
      <c r="CH68" s="131"/>
      <c r="CI68" s="131"/>
      <c r="CJ68" s="131"/>
      <c r="CK68" s="131"/>
      <c r="CL68" s="131"/>
      <c r="CM68" s="131"/>
      <c r="CN68" s="131"/>
      <c r="CO68" s="131"/>
      <c r="CP68" s="131"/>
      <c r="CQ68" s="131"/>
      <c r="CR68" s="131"/>
      <c r="CS68" s="131"/>
      <c r="CT68" s="131"/>
      <c r="CU68" s="131"/>
      <c r="CV68" s="131"/>
      <c r="CW68" s="131"/>
      <c r="CX68" s="131"/>
      <c r="CY68" s="131"/>
      <c r="CZ68" s="131"/>
      <c r="DA68" s="131"/>
      <c r="DB68" s="131"/>
      <c r="DC68" s="131"/>
      <c r="DD68" s="131"/>
      <c r="DE68" s="131"/>
      <c r="DF68" s="131"/>
      <c r="DG68" s="131"/>
      <c r="DH68" s="131"/>
      <c r="DI68" s="131"/>
      <c r="DJ68" s="131"/>
      <c r="DK68" s="131"/>
      <c r="DL68" s="131"/>
      <c r="DM68" s="131"/>
      <c r="DN68" s="131"/>
      <c r="DO68" s="131"/>
      <c r="DP68" s="131"/>
      <c r="DQ68" s="131"/>
      <c r="DR68" s="131"/>
      <c r="DS68" s="131"/>
      <c r="DT68" s="131"/>
      <c r="DU68" s="131"/>
      <c r="DV68" s="131"/>
      <c r="DW68" s="131"/>
      <c r="DX68" s="131"/>
      <c r="DY68" s="131"/>
      <c r="DZ68" s="131"/>
      <c r="EA68" s="131"/>
      <c r="EB68" s="131"/>
      <c r="EC68" s="131"/>
      <c r="ED68" s="131"/>
      <c r="EE68" s="131"/>
      <c r="EF68" s="131"/>
      <c r="EG68" s="131"/>
      <c r="EH68" s="131"/>
      <c r="EI68" s="131"/>
      <c r="EJ68" s="131"/>
      <c r="EK68" s="131"/>
      <c r="EL68" s="131"/>
      <c r="EM68" s="131"/>
      <c r="EN68" s="131"/>
      <c r="EO68" s="131"/>
      <c r="EP68" s="131"/>
      <c r="EQ68" s="131"/>
      <c r="ER68" s="131"/>
      <c r="ES68" s="131"/>
      <c r="ET68" s="131"/>
      <c r="EU68" s="131"/>
      <c r="EV68" s="131"/>
      <c r="EW68" s="131"/>
      <c r="EX68" s="131"/>
      <c r="EY68" s="131"/>
      <c r="EZ68" s="131"/>
      <c r="FA68" s="131"/>
      <c r="FB68" s="131"/>
      <c r="FC68" s="131"/>
      <c r="FD68" s="131"/>
      <c r="FE68" s="131"/>
      <c r="FF68" s="131"/>
      <c r="FG68" s="131"/>
      <c r="FH68" s="131"/>
      <c r="FI68" s="131"/>
      <c r="FJ68" s="131"/>
      <c r="FK68" s="131"/>
      <c r="FL68" s="131"/>
      <c r="FM68" s="131"/>
      <c r="FN68" s="131"/>
      <c r="FO68" s="131"/>
      <c r="FP68" s="131"/>
      <c r="FQ68" s="131"/>
      <c r="FR68" s="131"/>
      <c r="FS68" s="131"/>
      <c r="FT68" s="131"/>
      <c r="FU68" s="131"/>
      <c r="FV68" s="131"/>
      <c r="FW68" s="131"/>
      <c r="FX68" s="131"/>
      <c r="FY68" s="131"/>
      <c r="FZ68" s="131"/>
      <c r="GA68" s="131"/>
      <c r="GB68" s="131"/>
      <c r="GC68" s="131"/>
      <c r="GD68" s="131"/>
      <c r="GE68" s="131"/>
      <c r="GF68" s="131"/>
      <c r="GG68" s="131"/>
      <c r="GH68" s="131"/>
      <c r="GI68" s="131"/>
      <c r="GJ68" s="131"/>
      <c r="GK68" s="131"/>
      <c r="GL68" s="131"/>
      <c r="GM68" s="131"/>
      <c r="GN68" s="131"/>
      <c r="GO68" s="131"/>
      <c r="GP68" s="131"/>
      <c r="GQ68" s="131"/>
      <c r="GR68" s="131"/>
      <c r="GS68" s="131"/>
      <c r="GT68" s="131"/>
      <c r="GU68" s="131"/>
      <c r="GV68" s="131"/>
      <c r="GW68" s="131"/>
      <c r="GX68" s="131"/>
      <c r="GY68" s="131"/>
      <c r="GZ68" s="131"/>
      <c r="HA68" s="131"/>
      <c r="HB68" s="131"/>
      <c r="HC68" s="131"/>
      <c r="HD68" s="131"/>
      <c r="HE68" s="131"/>
      <c r="HF68" s="131"/>
      <c r="HG68" s="131"/>
      <c r="HH68" s="131"/>
      <c r="HI68" s="131"/>
      <c r="HJ68" s="131"/>
      <c r="HK68" s="131"/>
      <c r="HL68" s="131"/>
      <c r="HM68" s="131"/>
      <c r="HN68" s="131"/>
      <c r="HO68" s="131"/>
      <c r="HP68" s="131"/>
      <c r="HQ68" s="131"/>
      <c r="HR68" s="131"/>
      <c r="HS68" s="131"/>
      <c r="HT68" s="131"/>
      <c r="HU68" s="131"/>
      <c r="HV68" s="131"/>
      <c r="HW68" s="131"/>
      <c r="HX68" s="131"/>
      <c r="HY68" s="131"/>
      <c r="HZ68" s="131"/>
      <c r="IA68" s="131"/>
      <c r="IB68" s="131"/>
      <c r="IC68" s="131"/>
      <c r="ID68" s="131"/>
      <c r="IE68" s="131"/>
      <c r="IF68" s="131"/>
      <c r="IG68" s="131"/>
      <c r="IH68" s="131"/>
      <c r="II68" s="131"/>
      <c r="IJ68" s="131"/>
      <c r="IK68" s="131"/>
      <c r="IL68" s="131"/>
      <c r="IM68" s="131"/>
      <c r="IN68" s="131"/>
      <c r="IO68" s="131"/>
      <c r="IP68" s="131"/>
      <c r="IQ68" s="131"/>
      <c r="IR68" s="131"/>
      <c r="IS68" s="131"/>
      <c r="IT68" s="131"/>
      <c r="IU68" s="131"/>
      <c r="IV68" s="131"/>
      <c r="IW68" s="131"/>
      <c r="IX68" s="131"/>
      <c r="IY68" s="131"/>
      <c r="IZ68" s="131"/>
      <c r="JA68" s="131"/>
      <c r="JB68" s="131"/>
      <c r="JC68" s="131"/>
      <c r="JD68" s="131"/>
      <c r="JE68" s="131"/>
      <c r="JF68" s="131"/>
      <c r="JG68" s="131"/>
      <c r="JH68" s="131"/>
      <c r="JI68" s="131"/>
      <c r="JJ68" s="131"/>
      <c r="JK68" s="131"/>
      <c r="JL68" s="131"/>
      <c r="JM68" s="131"/>
      <c r="JN68" s="131"/>
      <c r="JO68" s="131"/>
      <c r="JP68" s="131"/>
      <c r="JQ68" s="131"/>
      <c r="JR68" s="131"/>
      <c r="JS68" s="131"/>
      <c r="JT68" s="131"/>
      <c r="JU68" s="131"/>
      <c r="JV68" s="131"/>
      <c r="JW68" s="131"/>
      <c r="JX68" s="131"/>
      <c r="JY68" s="131"/>
      <c r="JZ68" s="131"/>
      <c r="KA68" s="131"/>
      <c r="KB68" s="131"/>
      <c r="KC68" s="131"/>
      <c r="KD68" s="131"/>
      <c r="KE68" s="131"/>
      <c r="KF68" s="131"/>
      <c r="KG68" s="131"/>
      <c r="KH68" s="131"/>
      <c r="KI68" s="131"/>
      <c r="KJ68" s="131"/>
      <c r="KK68" s="131"/>
      <c r="KL68" s="131"/>
      <c r="KM68" s="131"/>
      <c r="KN68" s="131"/>
      <c r="KO68" s="131"/>
      <c r="KP68" s="131"/>
      <c r="KQ68" s="131"/>
      <c r="KR68" s="131"/>
      <c r="KS68" s="131"/>
      <c r="KT68" s="131"/>
      <c r="KU68" s="131"/>
      <c r="KV68" s="131"/>
      <c r="KW68" s="131"/>
      <c r="KX68" s="131"/>
      <c r="KY68" s="131"/>
      <c r="KZ68" s="131"/>
      <c r="LA68" s="131"/>
      <c r="LB68" s="131"/>
      <c r="LC68" s="131"/>
      <c r="LD68" s="131"/>
      <c r="LE68" s="131"/>
      <c r="LF68" s="131"/>
      <c r="LG68" s="131"/>
      <c r="LH68" s="131"/>
      <c r="LI68" s="131"/>
      <c r="LJ68" s="131"/>
      <c r="LK68" s="131"/>
      <c r="LL68" s="131"/>
      <c r="LM68" s="131"/>
      <c r="LN68" s="131"/>
      <c r="LO68" s="131"/>
      <c r="LP68" s="131"/>
      <c r="LQ68" s="131"/>
      <c r="LR68" s="131"/>
      <c r="LS68" s="131"/>
      <c r="LT68" s="131"/>
      <c r="LU68" s="131"/>
      <c r="LV68" s="131"/>
      <c r="LW68" s="131"/>
      <c r="LX68" s="131"/>
      <c r="LY68" s="131"/>
      <c r="LZ68" s="131"/>
      <c r="MA68" s="131"/>
      <c r="MB68" s="131"/>
      <c r="MC68" s="131"/>
      <c r="MD68" s="131"/>
      <c r="ME68" s="131"/>
      <c r="MF68" s="131"/>
      <c r="MG68" s="131"/>
      <c r="MH68" s="131"/>
      <c r="MI68" s="131"/>
      <c r="MJ68" s="131"/>
      <c r="MK68" s="131"/>
      <c r="ML68" s="131"/>
      <c r="MM68" s="131"/>
      <c r="MN68" s="131"/>
      <c r="MO68" s="131"/>
      <c r="MP68" s="131"/>
      <c r="MQ68" s="131"/>
      <c r="MR68" s="131"/>
      <c r="MS68" s="131"/>
      <c r="MT68" s="131"/>
      <c r="MU68" s="131"/>
      <c r="MV68" s="131"/>
      <c r="MW68" s="131"/>
      <c r="MX68" s="131"/>
      <c r="MY68" s="131"/>
      <c r="MZ68" s="131"/>
      <c r="NA68" s="131"/>
      <c r="NB68" s="131"/>
      <c r="NC68" s="131"/>
      <c r="ND68" s="131"/>
      <c r="NE68" s="131"/>
      <c r="NF68" s="131"/>
      <c r="NG68" s="131"/>
      <c r="NH68" s="131"/>
      <c r="NI68" s="131"/>
      <c r="NJ68" s="131"/>
      <c r="NK68" s="131"/>
      <c r="NL68" s="131"/>
      <c r="NM68" s="131"/>
      <c r="NN68" s="131"/>
      <c r="NO68" s="131"/>
      <c r="NP68" s="131"/>
      <c r="NQ68" s="131"/>
      <c r="NR68" s="131"/>
      <c r="NS68" s="131"/>
      <c r="NT68" s="131"/>
      <c r="NU68" s="131"/>
      <c r="NV68" s="131"/>
      <c r="NW68" s="131"/>
      <c r="NX68" s="131"/>
      <c r="NY68" s="131"/>
      <c r="NZ68" s="131"/>
      <c r="OA68" s="131"/>
      <c r="OB68" s="131"/>
      <c r="OC68" s="131"/>
      <c r="OD68" s="131"/>
      <c r="OE68" s="131"/>
      <c r="OF68" s="131"/>
      <c r="OG68" s="131"/>
      <c r="OH68" s="131"/>
      <c r="OI68" s="131"/>
      <c r="OJ68" s="131"/>
      <c r="OK68" s="131"/>
      <c r="OL68" s="131"/>
      <c r="OM68" s="131"/>
      <c r="ON68" s="131"/>
      <c r="OO68" s="131"/>
      <c r="OP68" s="131"/>
      <c r="OQ68" s="131"/>
      <c r="OR68" s="131"/>
      <c r="OS68" s="131"/>
      <c r="OT68" s="131"/>
      <c r="OU68" s="131"/>
      <c r="OV68" s="131"/>
      <c r="OW68" s="131"/>
      <c r="OX68" s="131"/>
      <c r="OY68" s="131"/>
      <c r="OZ68" s="131"/>
      <c r="PA68" s="131"/>
      <c r="PB68" s="131"/>
      <c r="PC68" s="131"/>
      <c r="PD68" s="131"/>
      <c r="PE68" s="131"/>
      <c r="PF68" s="131"/>
      <c r="PG68" s="131"/>
      <c r="PH68" s="131"/>
      <c r="PI68" s="131"/>
      <c r="PJ68" s="131"/>
      <c r="PK68" s="131"/>
      <c r="PL68" s="131"/>
      <c r="PM68" s="131"/>
      <c r="PN68" s="131"/>
      <c r="PO68" s="131"/>
      <c r="PP68" s="131"/>
      <c r="PQ68" s="131"/>
      <c r="PR68" s="131"/>
      <c r="PS68" s="131"/>
      <c r="PT68" s="131"/>
      <c r="PU68" s="131"/>
      <c r="PV68" s="131"/>
      <c r="PW68" s="131"/>
      <c r="PX68" s="131"/>
      <c r="PY68" s="131"/>
      <c r="PZ68" s="131"/>
      <c r="QA68" s="131"/>
      <c r="QB68" s="131"/>
      <c r="QC68" s="131"/>
      <c r="QD68" s="131"/>
      <c r="QE68" s="131"/>
      <c r="QF68" s="131"/>
      <c r="QG68" s="131"/>
      <c r="QH68" s="131"/>
      <c r="QI68" s="131"/>
      <c r="QJ68" s="131"/>
      <c r="QK68" s="131"/>
      <c r="QL68" s="131"/>
      <c r="QM68" s="131"/>
      <c r="QN68" s="131"/>
      <c r="QO68" s="131"/>
      <c r="QP68" s="131"/>
      <c r="QQ68" s="131"/>
      <c r="QR68" s="131"/>
      <c r="QS68" s="131"/>
      <c r="QT68" s="131"/>
      <c r="QU68" s="131"/>
      <c r="QV68" s="131"/>
      <c r="QW68" s="131"/>
      <c r="QX68" s="131"/>
      <c r="QY68" s="131"/>
      <c r="QZ68" s="131"/>
      <c r="RA68" s="131"/>
      <c r="RB68" s="131"/>
      <c r="RC68" s="131"/>
      <c r="RD68" s="131"/>
      <c r="RE68" s="131"/>
      <c r="RF68" s="131"/>
      <c r="RG68" s="131"/>
      <c r="RH68" s="131"/>
      <c r="RI68" s="131"/>
      <c r="RJ68" s="131"/>
      <c r="RK68" s="131"/>
      <c r="RL68" s="131"/>
      <c r="RM68" s="131"/>
      <c r="RN68" s="131"/>
      <c r="RO68" s="131"/>
      <c r="RP68" s="131"/>
      <c r="RQ68" s="131"/>
      <c r="RR68" s="131"/>
      <c r="RS68" s="131"/>
      <c r="RT68" s="131"/>
      <c r="RU68" s="131"/>
      <c r="RV68" s="131"/>
      <c r="RW68" s="131"/>
      <c r="RX68" s="131"/>
      <c r="RY68" s="131"/>
      <c r="RZ68" s="131"/>
      <c r="SA68" s="131"/>
      <c r="SB68" s="131"/>
      <c r="SC68" s="131"/>
      <c r="SD68" s="131"/>
      <c r="SE68" s="131"/>
      <c r="SF68" s="131"/>
      <c r="SG68" s="131"/>
      <c r="SH68" s="131"/>
      <c r="SI68" s="131"/>
      <c r="SJ68" s="131"/>
      <c r="SK68" s="131"/>
      <c r="SL68" s="131"/>
      <c r="SM68" s="131"/>
      <c r="SN68" s="131"/>
      <c r="SO68" s="131"/>
      <c r="SP68" s="131"/>
      <c r="SQ68" s="131"/>
      <c r="SR68" s="131"/>
      <c r="SS68" s="131"/>
      <c r="ST68" s="131"/>
      <c r="SU68" s="131"/>
      <c r="SV68" s="131"/>
      <c r="SW68" s="131"/>
      <c r="SX68" s="131"/>
      <c r="SY68" s="131"/>
      <c r="SZ68" s="131"/>
      <c r="TA68" s="131"/>
      <c r="TB68" s="131"/>
      <c r="TC68" s="131"/>
      <c r="TD68" s="131"/>
      <c r="TE68" s="131"/>
      <c r="TF68" s="131"/>
      <c r="TG68" s="131"/>
      <c r="TH68" s="131"/>
      <c r="TI68" s="131"/>
      <c r="TJ68" s="131"/>
      <c r="TK68" s="131"/>
      <c r="TL68" s="131"/>
      <c r="TM68" s="131"/>
      <c r="TN68" s="131"/>
      <c r="TO68" s="131"/>
      <c r="TP68" s="131"/>
      <c r="TQ68" s="131"/>
      <c r="TR68" s="131"/>
      <c r="TS68" s="131"/>
      <c r="TT68" s="131"/>
      <c r="TU68" s="131"/>
      <c r="TV68" s="131"/>
      <c r="TW68" s="131"/>
      <c r="TX68" s="131"/>
      <c r="TY68" s="131"/>
      <c r="TZ68" s="131"/>
      <c r="UA68" s="131"/>
      <c r="UB68" s="131"/>
      <c r="UC68" s="131"/>
      <c r="UD68" s="131"/>
      <c r="UE68" s="131"/>
      <c r="UF68" s="131"/>
      <c r="UG68" s="131"/>
      <c r="UH68" s="131"/>
      <c r="UI68" s="131"/>
      <c r="UJ68" s="131"/>
      <c r="UK68" s="131"/>
      <c r="UL68" s="131"/>
      <c r="UM68" s="131"/>
      <c r="UN68" s="131"/>
      <c r="UO68" s="131"/>
      <c r="UP68" s="131"/>
      <c r="UQ68" s="131"/>
      <c r="UR68" s="131"/>
      <c r="US68" s="131"/>
      <c r="UT68" s="131"/>
      <c r="UU68" s="131"/>
      <c r="UV68" s="131"/>
      <c r="UW68" s="131"/>
      <c r="UX68" s="131"/>
      <c r="UY68" s="131"/>
      <c r="UZ68" s="131"/>
      <c r="VA68" s="131"/>
      <c r="VB68" s="131"/>
      <c r="VC68" s="131"/>
      <c r="VD68" s="131"/>
      <c r="VE68" s="131"/>
      <c r="VF68" s="131"/>
      <c r="VG68" s="131"/>
      <c r="VH68" s="131"/>
      <c r="VI68" s="131"/>
      <c r="VJ68" s="131"/>
      <c r="VK68" s="131"/>
      <c r="VL68" s="131"/>
      <c r="VM68" s="131"/>
      <c r="VN68" s="131"/>
      <c r="VO68" s="131"/>
      <c r="VP68" s="131"/>
      <c r="VQ68" s="131"/>
      <c r="VR68" s="131"/>
      <c r="VS68" s="131"/>
      <c r="VT68" s="131"/>
      <c r="VU68" s="131"/>
      <c r="VV68" s="131"/>
      <c r="VW68" s="131"/>
      <c r="VX68" s="131"/>
      <c r="VY68" s="131"/>
      <c r="VZ68" s="131"/>
      <c r="WA68" s="131"/>
      <c r="WB68" s="131"/>
      <c r="WC68" s="131"/>
      <c r="WD68" s="131"/>
      <c r="WE68" s="131"/>
      <c r="WF68" s="131"/>
      <c r="WG68" s="131"/>
      <c r="WH68" s="131"/>
      <c r="WI68" s="131"/>
      <c r="WJ68" s="131"/>
      <c r="WK68" s="131"/>
      <c r="WL68" s="131"/>
      <c r="WM68" s="131"/>
      <c r="WN68" s="131"/>
      <c r="WO68" s="131"/>
      <c r="WP68" s="131"/>
      <c r="WQ68" s="131"/>
      <c r="WR68" s="131"/>
      <c r="WS68" s="131"/>
      <c r="WT68" s="131"/>
      <c r="WU68" s="131"/>
      <c r="WV68" s="131"/>
      <c r="WW68" s="131"/>
      <c r="WX68" s="131"/>
      <c r="WY68" s="131"/>
      <c r="WZ68" s="131"/>
      <c r="XA68" s="131"/>
      <c r="XB68" s="131"/>
      <c r="XC68" s="131"/>
      <c r="XD68" s="131"/>
      <c r="XE68" s="131"/>
      <c r="XF68" s="131"/>
      <c r="XG68" s="131"/>
      <c r="XH68" s="131"/>
      <c r="XI68" s="131"/>
      <c r="XJ68" s="131"/>
      <c r="XK68" s="131"/>
      <c r="XL68" s="131"/>
      <c r="XM68" s="131"/>
      <c r="XN68" s="131"/>
      <c r="XO68" s="131"/>
      <c r="XP68" s="131"/>
      <c r="XQ68" s="131"/>
      <c r="XR68" s="131"/>
      <c r="XS68" s="131"/>
      <c r="XT68" s="131"/>
      <c r="XU68" s="131"/>
      <c r="XV68" s="131"/>
      <c r="XW68" s="131"/>
      <c r="XX68" s="131"/>
      <c r="XY68" s="131"/>
      <c r="XZ68" s="131"/>
      <c r="YA68" s="131"/>
      <c r="YB68" s="131"/>
      <c r="YC68" s="131"/>
      <c r="YD68" s="131"/>
      <c r="YE68" s="131"/>
      <c r="YF68" s="131"/>
      <c r="YG68" s="131"/>
      <c r="YH68" s="131"/>
      <c r="YI68" s="131"/>
      <c r="YJ68" s="131"/>
      <c r="YK68" s="131"/>
      <c r="YL68" s="131"/>
      <c r="YM68" s="131"/>
      <c r="YN68" s="131"/>
      <c r="YO68" s="131"/>
      <c r="YP68" s="131"/>
      <c r="YQ68" s="131"/>
      <c r="YR68" s="131"/>
      <c r="YS68" s="131"/>
      <c r="YT68" s="131"/>
      <c r="YU68" s="131"/>
      <c r="YV68" s="131"/>
      <c r="YW68" s="131"/>
      <c r="YX68" s="131"/>
      <c r="YY68" s="131"/>
      <c r="YZ68" s="131"/>
      <c r="ZA68" s="131"/>
      <c r="ZB68" s="131"/>
      <c r="ZC68" s="131"/>
      <c r="ZD68" s="131"/>
      <c r="ZE68" s="131"/>
      <c r="ZF68" s="131"/>
      <c r="ZG68" s="131"/>
      <c r="ZH68" s="131"/>
      <c r="ZI68" s="131"/>
      <c r="ZJ68" s="131"/>
      <c r="ZK68" s="131"/>
      <c r="ZL68" s="131"/>
      <c r="ZM68" s="131"/>
      <c r="ZN68" s="131"/>
      <c r="ZO68" s="131"/>
      <c r="ZP68" s="131"/>
      <c r="ZQ68" s="131"/>
      <c r="ZR68" s="131"/>
      <c r="ZS68" s="131"/>
      <c r="ZT68" s="131"/>
      <c r="ZU68" s="131"/>
      <c r="ZV68" s="131"/>
      <c r="ZW68" s="131"/>
      <c r="ZX68" s="131"/>
      <c r="ZY68" s="131"/>
      <c r="ZZ68" s="131"/>
      <c r="AAA68" s="131"/>
      <c r="AAB68" s="131"/>
      <c r="AAC68" s="131"/>
      <c r="AAD68" s="131"/>
      <c r="AAE68" s="131"/>
      <c r="AAF68" s="131"/>
      <c r="AAG68" s="131"/>
      <c r="AAH68" s="131"/>
      <c r="AAI68" s="131"/>
      <c r="AAJ68" s="131"/>
      <c r="AAK68" s="131"/>
      <c r="AAL68" s="131"/>
      <c r="AAM68" s="131"/>
      <c r="AAN68" s="131"/>
      <c r="AAO68" s="131"/>
      <c r="AAP68" s="131"/>
      <c r="AAQ68" s="131"/>
      <c r="AAR68" s="131"/>
      <c r="AAS68" s="131"/>
      <c r="AAT68" s="131"/>
      <c r="AAU68" s="131"/>
      <c r="AAV68" s="131"/>
      <c r="AAW68" s="131"/>
      <c r="AAX68" s="131"/>
      <c r="AAY68" s="131"/>
      <c r="AAZ68" s="131"/>
      <c r="ABA68" s="131"/>
      <c r="ABB68" s="131"/>
      <c r="ABC68" s="131"/>
      <c r="ABD68" s="131"/>
      <c r="ABE68" s="131"/>
      <c r="ABF68" s="131"/>
      <c r="ABG68" s="131"/>
      <c r="ABH68" s="131"/>
      <c r="ABI68" s="131"/>
      <c r="ABJ68" s="131"/>
      <c r="ABK68" s="131"/>
      <c r="ABL68" s="131"/>
      <c r="ABM68" s="131"/>
      <c r="ABN68" s="131"/>
      <c r="ABO68" s="131"/>
      <c r="ABP68" s="131"/>
      <c r="ABQ68" s="131"/>
      <c r="ABR68" s="131"/>
      <c r="ABS68" s="131"/>
      <c r="ABT68" s="131"/>
      <c r="ABU68" s="131"/>
      <c r="ABV68" s="131"/>
      <c r="ABW68" s="131"/>
      <c r="ABX68" s="131"/>
      <c r="ABY68" s="131"/>
      <c r="ABZ68" s="131"/>
      <c r="ACA68" s="131"/>
      <c r="ACB68" s="131"/>
      <c r="ACC68" s="131"/>
      <c r="ACD68" s="131"/>
      <c r="ACE68" s="131"/>
      <c r="ACF68" s="131"/>
      <c r="ACG68" s="131"/>
      <c r="ACH68" s="131"/>
      <c r="ACI68" s="131"/>
      <c r="ACJ68" s="131"/>
      <c r="ACK68" s="131"/>
      <c r="ACL68" s="131"/>
      <c r="ACM68" s="131"/>
      <c r="ACN68" s="131"/>
      <c r="ACO68" s="131"/>
      <c r="ACP68" s="131"/>
      <c r="ACQ68" s="131"/>
      <c r="ACR68" s="131"/>
      <c r="ACS68" s="131"/>
      <c r="ACT68" s="131"/>
      <c r="ACU68" s="131"/>
      <c r="ACV68" s="131"/>
      <c r="ACW68" s="131"/>
      <c r="ACX68" s="131"/>
      <c r="ACY68" s="131"/>
      <c r="ACZ68" s="131"/>
      <c r="ADA68" s="131"/>
      <c r="ADB68" s="131"/>
      <c r="ADC68" s="131"/>
      <c r="ADD68" s="131"/>
      <c r="ADE68" s="131"/>
      <c r="ADF68" s="131"/>
      <c r="ADG68" s="131"/>
      <c r="ADH68" s="131"/>
      <c r="ADI68" s="131"/>
      <c r="ADJ68" s="131"/>
      <c r="ADK68" s="131"/>
      <c r="ADL68" s="131"/>
      <c r="ADM68" s="131"/>
      <c r="ADN68" s="131"/>
      <c r="ADO68" s="131"/>
      <c r="ADP68" s="131"/>
      <c r="ADQ68" s="131"/>
      <c r="ADR68" s="131"/>
      <c r="ADS68" s="131"/>
      <c r="ADT68" s="131"/>
      <c r="ADU68" s="131"/>
      <c r="ADV68" s="131"/>
      <c r="ADW68" s="131"/>
      <c r="ADX68" s="131"/>
      <c r="ADY68" s="131"/>
      <c r="ADZ68" s="131"/>
      <c r="AEA68" s="131"/>
      <c r="AEB68" s="131"/>
      <c r="AEC68" s="131"/>
      <c r="AED68" s="131"/>
      <c r="AEE68" s="131"/>
      <c r="AEF68" s="131"/>
      <c r="AEG68" s="131"/>
      <c r="AEH68" s="131"/>
      <c r="AEI68" s="131"/>
      <c r="AEJ68" s="131"/>
      <c r="AEK68" s="131"/>
      <c r="AEL68" s="131"/>
      <c r="AEM68" s="131"/>
      <c r="AEN68" s="131"/>
      <c r="AEO68" s="131"/>
      <c r="AEP68" s="131"/>
      <c r="AEQ68" s="131"/>
      <c r="AER68" s="131"/>
      <c r="AES68" s="131"/>
      <c r="AET68" s="131"/>
      <c r="AEU68" s="131"/>
      <c r="AEV68" s="131"/>
      <c r="AEW68" s="131"/>
      <c r="AEX68" s="131"/>
      <c r="AEY68" s="131"/>
      <c r="AEZ68" s="131"/>
      <c r="AFA68" s="131"/>
      <c r="AFB68" s="131"/>
      <c r="AFC68" s="131"/>
      <c r="AFD68" s="131"/>
      <c r="AFE68" s="131"/>
      <c r="AFF68" s="131"/>
      <c r="AFG68" s="131"/>
      <c r="AFH68" s="131"/>
      <c r="AFI68" s="131"/>
      <c r="AFJ68" s="131"/>
      <c r="AFK68" s="131"/>
      <c r="AFL68" s="131"/>
      <c r="AFM68" s="131"/>
      <c r="AFN68" s="131"/>
      <c r="AFO68" s="131"/>
      <c r="AFP68" s="131"/>
      <c r="AFQ68" s="131"/>
      <c r="AFR68" s="131"/>
      <c r="AFS68" s="131"/>
      <c r="AFT68" s="131"/>
      <c r="AFU68" s="131"/>
      <c r="AFV68" s="131"/>
      <c r="AFW68" s="131"/>
      <c r="AFX68" s="131"/>
      <c r="AFY68" s="131"/>
      <c r="AFZ68" s="131"/>
      <c r="AGA68" s="131"/>
      <c r="AGB68" s="131"/>
      <c r="AGC68" s="131"/>
      <c r="AGD68" s="131"/>
      <c r="AGE68" s="131"/>
      <c r="AGF68" s="131"/>
      <c r="AGG68" s="131"/>
      <c r="AGH68" s="131"/>
      <c r="AGI68" s="131"/>
      <c r="AGJ68" s="131"/>
      <c r="AGK68" s="131"/>
      <c r="AGL68" s="131"/>
      <c r="AGM68" s="131"/>
      <c r="AGN68" s="131"/>
      <c r="AGO68" s="131"/>
      <c r="AGP68" s="131"/>
      <c r="AGQ68" s="131"/>
      <c r="AGR68" s="131"/>
      <c r="AGS68" s="131"/>
      <c r="AGT68" s="131"/>
      <c r="AGU68" s="131"/>
      <c r="AGV68" s="131"/>
      <c r="AGW68" s="131"/>
      <c r="AGX68" s="131"/>
      <c r="AGY68" s="131"/>
      <c r="AGZ68" s="131"/>
      <c r="AHA68" s="131"/>
      <c r="AHB68" s="131"/>
      <c r="AHC68" s="131"/>
      <c r="AHD68" s="131"/>
      <c r="AHE68" s="131"/>
      <c r="AHF68" s="131"/>
      <c r="AHG68" s="131"/>
      <c r="AHH68" s="131"/>
      <c r="AHI68" s="131"/>
      <c r="AHJ68" s="131"/>
      <c r="AHK68" s="131"/>
      <c r="AHL68" s="131"/>
      <c r="AHM68" s="131"/>
      <c r="AHN68" s="131"/>
      <c r="AHO68" s="131"/>
      <c r="AHP68" s="131"/>
      <c r="AHQ68" s="131"/>
      <c r="AHR68" s="131"/>
      <c r="AHS68" s="131"/>
      <c r="AHT68" s="131"/>
      <c r="AHU68" s="131"/>
      <c r="AHV68" s="131"/>
      <c r="AHW68" s="131"/>
      <c r="AHX68" s="131"/>
      <c r="AHY68" s="131"/>
      <c r="AHZ68" s="131"/>
      <c r="AIA68" s="131"/>
      <c r="AIB68" s="131"/>
      <c r="AIC68" s="131"/>
      <c r="AID68" s="131"/>
      <c r="AIE68" s="131"/>
      <c r="AIF68" s="131"/>
      <c r="AIG68" s="131"/>
      <c r="AIH68" s="131"/>
      <c r="AII68" s="131"/>
      <c r="AIJ68" s="131"/>
      <c r="AIK68" s="131"/>
      <c r="AIL68" s="131"/>
      <c r="AIM68" s="131"/>
      <c r="AIN68" s="131"/>
      <c r="AIO68" s="131"/>
      <c r="AIP68" s="131"/>
      <c r="AIQ68" s="131"/>
      <c r="AIR68" s="131"/>
      <c r="AIS68" s="131"/>
      <c r="AIT68" s="131"/>
      <c r="AIU68" s="131"/>
      <c r="AIV68" s="131"/>
      <c r="AIW68" s="131"/>
      <c r="AIX68" s="131"/>
      <c r="AIY68" s="131"/>
      <c r="AIZ68" s="131"/>
      <c r="AJA68" s="131"/>
      <c r="AJB68" s="131"/>
      <c r="AJC68" s="131"/>
      <c r="AJD68" s="131"/>
      <c r="AJE68" s="131"/>
      <c r="AJF68" s="131"/>
      <c r="AJG68" s="131"/>
      <c r="AJH68" s="131"/>
      <c r="AJI68" s="131"/>
      <c r="AJJ68" s="131"/>
      <c r="AJK68" s="131"/>
      <c r="AJL68" s="131"/>
      <c r="AJM68" s="131"/>
      <c r="AJN68" s="131"/>
      <c r="AJO68" s="131"/>
      <c r="AJP68" s="131"/>
      <c r="AJQ68" s="131"/>
      <c r="AJR68" s="131"/>
      <c r="AJS68" s="131"/>
      <c r="AJT68" s="131"/>
      <c r="AJU68" s="131"/>
      <c r="AJV68" s="131"/>
      <c r="AJW68" s="131"/>
      <c r="AJX68" s="131"/>
      <c r="AJY68" s="131"/>
      <c r="AJZ68" s="131"/>
      <c r="AKA68" s="131"/>
      <c r="AKB68" s="131"/>
      <c r="AKC68" s="131"/>
      <c r="AKD68" s="131"/>
      <c r="AKE68" s="131"/>
      <c r="AKF68" s="131"/>
      <c r="AKG68" s="131"/>
      <c r="AKH68" s="131"/>
      <c r="AKI68" s="131"/>
      <c r="AKJ68" s="131"/>
      <c r="AKK68" s="131"/>
      <c r="AKL68" s="131"/>
      <c r="AKM68" s="131"/>
      <c r="AKN68" s="131"/>
      <c r="AKO68" s="131"/>
      <c r="AKP68" s="131"/>
      <c r="AKQ68" s="131"/>
      <c r="AKR68" s="131"/>
      <c r="AKS68" s="131"/>
      <c r="AKT68" s="131"/>
      <c r="AKU68" s="131"/>
      <c r="AKV68" s="131"/>
      <c r="AKW68" s="131"/>
      <c r="AKX68" s="131"/>
      <c r="AKY68" s="131"/>
      <c r="AKZ68" s="131"/>
      <c r="ALA68" s="131"/>
      <c r="ALB68" s="131"/>
      <c r="ALC68" s="131"/>
      <c r="ALD68" s="131"/>
      <c r="ALE68" s="131"/>
      <c r="ALF68" s="131"/>
      <c r="ALG68" s="131"/>
      <c r="ALH68" s="131"/>
      <c r="ALI68" s="131"/>
      <c r="ALJ68" s="131"/>
      <c r="ALK68" s="131"/>
      <c r="ALL68" s="131"/>
      <c r="ALM68" s="131"/>
      <c r="ALN68" s="131"/>
      <c r="ALO68" s="131"/>
      <c r="ALP68" s="131"/>
      <c r="ALQ68" s="131"/>
      <c r="ALR68" s="131"/>
      <c r="ALS68" s="131"/>
      <c r="ALT68" s="131"/>
      <c r="ALU68" s="131"/>
      <c r="ALV68" s="131"/>
      <c r="ALW68" s="131"/>
      <c r="ALX68" s="131"/>
      <c r="ALY68" s="131"/>
      <c r="ALZ68" s="131"/>
      <c r="AMA68" s="131"/>
      <c r="AMB68" s="131"/>
      <c r="AMC68" s="131"/>
      <c r="AMD68" s="131"/>
      <c r="AME68" s="131"/>
      <c r="AMF68" s="131"/>
      <c r="AMG68" s="131"/>
      <c r="AMH68" s="131"/>
      <c r="AMI68" s="131"/>
      <c r="AMJ68" s="131"/>
      <c r="AMK68" s="131"/>
      <c r="AML68" s="131"/>
      <c r="AMM68" s="131"/>
      <c r="AMN68" s="131"/>
      <c r="AMO68" s="131"/>
      <c r="AMP68" s="131"/>
      <c r="AMQ68" s="131"/>
      <c r="AMR68" s="131"/>
      <c r="AMS68" s="131"/>
      <c r="AMT68" s="131"/>
      <c r="AMU68" s="131"/>
      <c r="AMV68" s="131"/>
      <c r="AMW68" s="131"/>
      <c r="AMX68" s="131"/>
      <c r="AMY68" s="131"/>
      <c r="AMZ68" s="131"/>
      <c r="ANA68" s="131"/>
      <c r="ANB68" s="131"/>
      <c r="ANC68" s="131"/>
      <c r="AND68" s="131"/>
      <c r="ANE68" s="131"/>
      <c r="ANF68" s="131"/>
      <c r="ANG68" s="131"/>
      <c r="ANH68" s="131"/>
      <c r="ANI68" s="131"/>
      <c r="ANJ68" s="131"/>
      <c r="ANK68" s="131"/>
      <c r="ANL68" s="131"/>
      <c r="ANM68" s="131"/>
      <c r="ANN68" s="131"/>
      <c r="ANO68" s="131"/>
      <c r="ANP68" s="131"/>
      <c r="ANQ68" s="131"/>
      <c r="ANR68" s="131"/>
      <c r="ANS68" s="131"/>
      <c r="ANT68" s="131"/>
      <c r="ANU68" s="131"/>
      <c r="ANV68" s="131"/>
      <c r="ANW68" s="131"/>
      <c r="ANX68" s="131"/>
      <c r="ANY68" s="131"/>
      <c r="ANZ68" s="131"/>
      <c r="AOA68" s="131"/>
      <c r="AOB68" s="131"/>
      <c r="AOC68" s="131"/>
      <c r="AOD68" s="131"/>
      <c r="AOE68" s="131"/>
      <c r="AOF68" s="131"/>
      <c r="AOG68" s="131"/>
      <c r="AOH68" s="131"/>
      <c r="AOI68" s="131"/>
      <c r="AOJ68" s="131"/>
      <c r="AOK68" s="131"/>
      <c r="AOL68" s="131"/>
      <c r="AOM68" s="131"/>
      <c r="AON68" s="131"/>
      <c r="AOO68" s="131"/>
      <c r="AOP68" s="131"/>
      <c r="AOQ68" s="131"/>
      <c r="AOR68" s="131"/>
      <c r="AOS68" s="131"/>
      <c r="AOT68" s="131"/>
      <c r="AOU68" s="131"/>
      <c r="AOV68" s="131"/>
      <c r="AOW68" s="131"/>
      <c r="AOX68" s="131"/>
      <c r="AOY68" s="131"/>
      <c r="AOZ68" s="131"/>
      <c r="APA68" s="131"/>
      <c r="APB68" s="131"/>
      <c r="APC68" s="131"/>
      <c r="APD68" s="131"/>
      <c r="APE68" s="131"/>
      <c r="APF68" s="131"/>
      <c r="APG68" s="131"/>
      <c r="APH68" s="131"/>
      <c r="API68" s="131"/>
      <c r="APJ68" s="131"/>
      <c r="APK68" s="131"/>
      <c r="APL68" s="131"/>
      <c r="APM68" s="131"/>
      <c r="APN68" s="131"/>
      <c r="APO68" s="131"/>
      <c r="APP68" s="131"/>
      <c r="APQ68" s="131"/>
      <c r="APR68" s="131"/>
      <c r="APS68" s="131"/>
      <c r="APT68" s="131"/>
      <c r="APU68" s="131"/>
      <c r="APV68" s="131"/>
      <c r="APW68" s="131"/>
      <c r="APX68" s="131"/>
      <c r="APY68" s="131"/>
      <c r="APZ68" s="131"/>
      <c r="AQA68" s="131"/>
      <c r="AQB68" s="131"/>
      <c r="AQC68" s="131"/>
      <c r="AQD68" s="131"/>
      <c r="AQE68" s="131"/>
      <c r="AQF68" s="131"/>
      <c r="AQG68" s="131"/>
      <c r="AQH68" s="131"/>
      <c r="AQI68" s="131"/>
      <c r="AQJ68" s="131"/>
      <c r="AQK68" s="131"/>
      <c r="AQL68" s="131"/>
      <c r="AQM68" s="131"/>
      <c r="AQN68" s="131"/>
      <c r="AQO68" s="131"/>
      <c r="AQP68" s="131"/>
      <c r="AQQ68" s="131"/>
      <c r="AQR68" s="131"/>
      <c r="AQS68" s="131"/>
      <c r="AQT68" s="131"/>
      <c r="AQU68" s="131"/>
      <c r="AQV68" s="131"/>
      <c r="AQW68" s="131"/>
      <c r="AQX68" s="131"/>
      <c r="AQY68" s="131"/>
      <c r="AQZ68" s="131"/>
      <c r="ARA68" s="131"/>
      <c r="ARB68" s="131"/>
      <c r="ARC68" s="131"/>
      <c r="ARD68" s="131"/>
      <c r="ARE68" s="131"/>
      <c r="ARF68" s="131"/>
      <c r="ARG68" s="131"/>
      <c r="ARH68" s="131"/>
      <c r="ARI68" s="131"/>
      <c r="ARJ68" s="131"/>
      <c r="ARK68" s="131"/>
      <c r="ARL68" s="131"/>
      <c r="ARM68" s="131"/>
      <c r="ARN68" s="131"/>
      <c r="ARO68" s="131"/>
      <c r="ARP68" s="131"/>
      <c r="ARQ68" s="131"/>
      <c r="ARR68" s="131"/>
      <c r="ARS68" s="131"/>
      <c r="ART68" s="131"/>
      <c r="ARU68" s="131"/>
      <c r="ARV68" s="131"/>
      <c r="ARW68" s="131"/>
      <c r="ARX68" s="131"/>
      <c r="ARY68" s="131"/>
      <c r="ARZ68" s="131"/>
      <c r="ASA68" s="131"/>
      <c r="ASB68" s="131"/>
      <c r="ASC68" s="131"/>
      <c r="ASD68" s="131"/>
      <c r="ASE68" s="131"/>
      <c r="ASF68" s="131"/>
      <c r="ASG68" s="131"/>
      <c r="ASH68" s="131"/>
      <c r="ASI68" s="131"/>
      <c r="ASJ68" s="131"/>
      <c r="ASK68" s="131"/>
      <c r="ASL68" s="131"/>
      <c r="ASM68" s="131"/>
      <c r="ASN68" s="131"/>
      <c r="ASO68" s="131"/>
      <c r="ASP68" s="131"/>
      <c r="ASQ68" s="131"/>
      <c r="ASR68" s="131"/>
      <c r="ASS68" s="131"/>
      <c r="AST68" s="131"/>
      <c r="ASU68" s="131"/>
      <c r="ASV68" s="131"/>
      <c r="ASW68" s="131"/>
      <c r="ASX68" s="131"/>
      <c r="ASY68" s="131"/>
      <c r="ASZ68" s="131"/>
      <c r="ATA68" s="131"/>
      <c r="ATB68" s="131"/>
      <c r="ATC68" s="131"/>
      <c r="ATD68" s="131"/>
      <c r="ATE68" s="131"/>
      <c r="ATF68" s="131"/>
      <c r="ATG68" s="131"/>
      <c r="ATH68" s="131"/>
      <c r="ATI68" s="131"/>
      <c r="ATJ68" s="131"/>
      <c r="ATK68" s="131"/>
      <c r="ATL68" s="131"/>
      <c r="ATM68" s="131"/>
      <c r="ATN68" s="131"/>
      <c r="ATO68" s="131"/>
      <c r="ATP68" s="131"/>
      <c r="ATQ68" s="131"/>
      <c r="ATR68" s="131"/>
      <c r="ATS68" s="131"/>
      <c r="ATT68" s="131"/>
      <c r="ATU68" s="131"/>
      <c r="ATV68" s="131"/>
      <c r="ATW68" s="131"/>
      <c r="ATX68" s="131"/>
      <c r="ATY68" s="131"/>
      <c r="ATZ68" s="131"/>
      <c r="AUA68" s="131"/>
      <c r="AUB68" s="131"/>
      <c r="AUC68" s="131"/>
      <c r="AUD68" s="131"/>
      <c r="AUE68" s="131"/>
      <c r="AUF68" s="131"/>
      <c r="AUG68" s="131"/>
      <c r="AUH68" s="131"/>
      <c r="AUI68" s="131"/>
      <c r="AUJ68" s="131"/>
      <c r="AUK68" s="131"/>
      <c r="AUL68" s="131"/>
      <c r="AUM68" s="131"/>
      <c r="AUN68" s="131"/>
      <c r="AUO68" s="131"/>
      <c r="AUP68" s="131"/>
      <c r="AUQ68" s="131"/>
      <c r="AUR68" s="131"/>
      <c r="AUS68" s="131"/>
      <c r="AUT68" s="131"/>
      <c r="AUU68" s="131"/>
      <c r="AUV68" s="131"/>
      <c r="AUW68" s="131"/>
      <c r="AUX68" s="131"/>
      <c r="AUY68" s="131"/>
      <c r="AUZ68" s="131"/>
      <c r="AVA68" s="131"/>
      <c r="AVB68" s="131"/>
      <c r="AVC68" s="131"/>
      <c r="AVD68" s="131"/>
      <c r="AVE68" s="131"/>
      <c r="AVF68" s="131"/>
      <c r="AVG68" s="131"/>
      <c r="AVH68" s="131"/>
      <c r="AVI68" s="131"/>
      <c r="AVJ68" s="131"/>
      <c r="AVK68" s="131"/>
      <c r="AVL68" s="131"/>
      <c r="AVM68" s="131"/>
      <c r="AVN68" s="131"/>
      <c r="AVO68" s="131"/>
      <c r="AVP68" s="131"/>
      <c r="AVQ68" s="131"/>
      <c r="AVR68" s="131"/>
      <c r="AVS68" s="131"/>
      <c r="AVT68" s="131"/>
      <c r="AVU68" s="131"/>
      <c r="AVV68" s="131"/>
      <c r="AVW68" s="131"/>
      <c r="AVX68" s="131"/>
      <c r="AVY68" s="131"/>
      <c r="AVZ68" s="131"/>
      <c r="AWA68" s="131"/>
      <c r="AWB68" s="131"/>
      <c r="AWC68" s="131"/>
      <c r="AWD68" s="131"/>
      <c r="AWE68" s="131"/>
      <c r="AWF68" s="131"/>
      <c r="AWG68" s="131"/>
      <c r="AWH68" s="131"/>
      <c r="AWI68" s="131"/>
      <c r="AWJ68" s="131"/>
      <c r="AWK68" s="131"/>
      <c r="AWL68" s="131"/>
      <c r="AWM68" s="131"/>
      <c r="AWN68" s="131"/>
      <c r="AWO68" s="131"/>
      <c r="AWP68" s="131"/>
      <c r="AWQ68" s="131"/>
      <c r="AWR68" s="131"/>
      <c r="AWS68" s="131"/>
      <c r="AWT68" s="131"/>
      <c r="AWU68" s="131"/>
      <c r="AWV68" s="131"/>
      <c r="AWW68" s="131"/>
      <c r="AWX68" s="131"/>
      <c r="AWY68" s="131"/>
      <c r="AWZ68" s="131"/>
      <c r="AXA68" s="131"/>
      <c r="AXB68" s="131"/>
      <c r="AXC68" s="131"/>
      <c r="AXD68" s="131"/>
      <c r="AXE68" s="131"/>
      <c r="AXF68" s="131"/>
      <c r="AXG68" s="131"/>
      <c r="AXH68" s="131"/>
      <c r="AXI68" s="131"/>
      <c r="AXJ68" s="131"/>
      <c r="AXK68" s="131"/>
      <c r="AXL68" s="131"/>
      <c r="AXM68" s="131"/>
      <c r="AXN68" s="131"/>
      <c r="AXO68" s="131"/>
      <c r="AXP68" s="131"/>
      <c r="AXQ68" s="131"/>
      <c r="AXR68" s="131"/>
      <c r="AXS68" s="131"/>
      <c r="AXT68" s="131"/>
      <c r="AXU68" s="131"/>
      <c r="AXV68" s="131"/>
      <c r="AXW68" s="131"/>
      <c r="AXX68" s="131"/>
    </row>
    <row r="69" spans="1:1324" s="105" customFormat="1" ht="15.75" hidden="1" customHeight="1" x14ac:dyDescent="0.2">
      <c r="A69" s="13" t="s">
        <v>1706</v>
      </c>
      <c r="B69" s="13" t="s">
        <v>3171</v>
      </c>
      <c r="C69" s="73" t="s">
        <v>3172</v>
      </c>
      <c r="D69" s="73" t="s">
        <v>76</v>
      </c>
      <c r="E69" s="51">
        <v>41691</v>
      </c>
      <c r="F69" s="79" t="s">
        <v>1167</v>
      </c>
      <c r="G69" s="30" t="s">
        <v>1186</v>
      </c>
      <c r="H69" s="30">
        <v>42005</v>
      </c>
      <c r="I69" s="30" t="s">
        <v>1065</v>
      </c>
      <c r="J69" s="173"/>
      <c r="K69" s="87" t="s">
        <v>7</v>
      </c>
      <c r="L69" s="87">
        <v>1</v>
      </c>
      <c r="M69" s="87">
        <v>1</v>
      </c>
      <c r="N69" s="84" t="s">
        <v>326</v>
      </c>
      <c r="O69" s="84">
        <v>1</v>
      </c>
      <c r="P69" s="84" t="s">
        <v>326</v>
      </c>
      <c r="Q69" s="84">
        <v>1</v>
      </c>
      <c r="R69" s="84" t="s">
        <v>326</v>
      </c>
      <c r="S69" s="84">
        <v>1</v>
      </c>
      <c r="T69" s="84" t="s">
        <v>49</v>
      </c>
      <c r="U69" s="84">
        <v>1</v>
      </c>
      <c r="V69" s="87">
        <v>1</v>
      </c>
      <c r="W69" s="84">
        <v>0</v>
      </c>
      <c r="X69" s="87">
        <v>0</v>
      </c>
      <c r="Y69" s="84">
        <v>0</v>
      </c>
      <c r="Z69" s="84">
        <v>0</v>
      </c>
      <c r="AA69" s="87">
        <v>0</v>
      </c>
      <c r="AB69" s="87">
        <v>0</v>
      </c>
      <c r="AC69" s="87">
        <v>0</v>
      </c>
      <c r="AD69" s="87">
        <v>0</v>
      </c>
      <c r="AE69" s="87">
        <v>0</v>
      </c>
      <c r="AF69" s="104" t="s">
        <v>2222</v>
      </c>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131"/>
      <c r="BC69" s="131"/>
      <c r="BD69" s="131"/>
      <c r="BE69" s="131"/>
      <c r="BF69" s="131"/>
      <c r="BG69" s="131"/>
      <c r="BH69" s="131"/>
      <c r="BI69" s="131"/>
      <c r="BJ69" s="131"/>
      <c r="BK69" s="131"/>
      <c r="BL69" s="131"/>
      <c r="BM69" s="131"/>
      <c r="BN69" s="131"/>
      <c r="BO69" s="131"/>
      <c r="BP69" s="131"/>
      <c r="BQ69" s="131"/>
      <c r="BR69" s="131"/>
      <c r="BS69" s="131"/>
      <c r="BT69" s="131"/>
      <c r="BU69" s="131"/>
      <c r="BV69" s="131"/>
      <c r="BW69" s="131"/>
      <c r="BX69" s="131"/>
      <c r="BY69" s="131"/>
      <c r="BZ69" s="131"/>
      <c r="CA69" s="131"/>
      <c r="CB69" s="131"/>
      <c r="CC69" s="131"/>
      <c r="CD69" s="131"/>
      <c r="CE69" s="131"/>
      <c r="CF69" s="131"/>
      <c r="CG69" s="131"/>
      <c r="CH69" s="131"/>
      <c r="CI69" s="131"/>
      <c r="CJ69" s="131"/>
      <c r="CK69" s="131"/>
      <c r="CL69" s="131"/>
      <c r="CM69" s="131"/>
      <c r="CN69" s="131"/>
      <c r="CO69" s="131"/>
      <c r="CP69" s="131"/>
      <c r="CQ69" s="131"/>
      <c r="CR69" s="131"/>
      <c r="CS69" s="131"/>
      <c r="CT69" s="131"/>
      <c r="CU69" s="131"/>
      <c r="CV69" s="131"/>
      <c r="CW69" s="131"/>
      <c r="CX69" s="131"/>
      <c r="CY69" s="131"/>
      <c r="CZ69" s="131"/>
      <c r="DA69" s="131"/>
      <c r="DB69" s="131"/>
      <c r="DC69" s="131"/>
      <c r="DD69" s="131"/>
      <c r="DE69" s="131"/>
      <c r="DF69" s="131"/>
      <c r="DG69" s="131"/>
      <c r="DH69" s="131"/>
      <c r="DI69" s="131"/>
      <c r="DJ69" s="131"/>
      <c r="DK69" s="131"/>
      <c r="DL69" s="131"/>
      <c r="DM69" s="131"/>
      <c r="DN69" s="131"/>
      <c r="DO69" s="131"/>
      <c r="DP69" s="131"/>
      <c r="DQ69" s="131"/>
      <c r="DR69" s="131"/>
      <c r="DS69" s="131"/>
      <c r="DT69" s="131"/>
      <c r="DU69" s="131"/>
      <c r="DV69" s="131"/>
      <c r="DW69" s="131"/>
      <c r="DX69" s="131"/>
      <c r="DY69" s="131"/>
      <c r="DZ69" s="131"/>
      <c r="EA69" s="131"/>
      <c r="EB69" s="131"/>
      <c r="EC69" s="131"/>
      <c r="ED69" s="131"/>
      <c r="EE69" s="131"/>
      <c r="EF69" s="131"/>
      <c r="EG69" s="131"/>
      <c r="EH69" s="131"/>
      <c r="EI69" s="131"/>
      <c r="EJ69" s="131"/>
      <c r="EK69" s="131"/>
      <c r="EL69" s="131"/>
      <c r="EM69" s="131"/>
      <c r="EN69" s="131"/>
      <c r="EO69" s="131"/>
      <c r="EP69" s="131"/>
      <c r="EQ69" s="131"/>
      <c r="ER69" s="131"/>
      <c r="ES69" s="131"/>
      <c r="ET69" s="131"/>
      <c r="EU69" s="131"/>
      <c r="EV69" s="131"/>
      <c r="EW69" s="131"/>
      <c r="EX69" s="131"/>
      <c r="EY69" s="131"/>
      <c r="EZ69" s="131"/>
      <c r="FA69" s="131"/>
      <c r="FB69" s="131"/>
      <c r="FC69" s="131"/>
      <c r="FD69" s="131"/>
      <c r="FE69" s="131"/>
      <c r="FF69" s="131"/>
      <c r="FG69" s="131"/>
      <c r="FH69" s="131"/>
      <c r="FI69" s="131"/>
      <c r="FJ69" s="131"/>
      <c r="FK69" s="131"/>
      <c r="FL69" s="131"/>
      <c r="FM69" s="131"/>
      <c r="FN69" s="131"/>
      <c r="FO69" s="131"/>
      <c r="FP69" s="131"/>
      <c r="FQ69" s="131"/>
      <c r="FR69" s="131"/>
      <c r="FS69" s="131"/>
      <c r="FT69" s="131"/>
      <c r="FU69" s="131"/>
      <c r="FV69" s="131"/>
      <c r="FW69" s="131"/>
      <c r="FX69" s="131"/>
      <c r="FY69" s="131"/>
      <c r="FZ69" s="131"/>
      <c r="GA69" s="131"/>
      <c r="GB69" s="131"/>
      <c r="GC69" s="131"/>
      <c r="GD69" s="131"/>
      <c r="GE69" s="131"/>
      <c r="GF69" s="131"/>
      <c r="GG69" s="131"/>
      <c r="GH69" s="131"/>
      <c r="GI69" s="131"/>
      <c r="GJ69" s="131"/>
      <c r="GK69" s="131"/>
      <c r="GL69" s="131"/>
      <c r="GM69" s="131"/>
      <c r="GN69" s="131"/>
      <c r="GO69" s="131"/>
      <c r="GP69" s="131"/>
      <c r="GQ69" s="131"/>
      <c r="GR69" s="131"/>
      <c r="GS69" s="131"/>
      <c r="GT69" s="131"/>
      <c r="GU69" s="131"/>
      <c r="GV69" s="131"/>
      <c r="GW69" s="131"/>
      <c r="GX69" s="131"/>
      <c r="GY69" s="131"/>
      <c r="GZ69" s="131"/>
      <c r="HA69" s="131"/>
      <c r="HB69" s="131"/>
      <c r="HC69" s="131"/>
      <c r="HD69" s="131"/>
      <c r="HE69" s="131"/>
      <c r="HF69" s="131"/>
      <c r="HG69" s="131"/>
      <c r="HH69" s="131"/>
      <c r="HI69" s="131"/>
      <c r="HJ69" s="131"/>
      <c r="HK69" s="131"/>
      <c r="HL69" s="131"/>
      <c r="HM69" s="131"/>
      <c r="HN69" s="131"/>
      <c r="HO69" s="131"/>
      <c r="HP69" s="131"/>
      <c r="HQ69" s="131"/>
      <c r="HR69" s="131"/>
      <c r="HS69" s="131"/>
      <c r="HT69" s="131"/>
      <c r="HU69" s="131"/>
      <c r="HV69" s="131"/>
      <c r="HW69" s="131"/>
      <c r="HX69" s="131"/>
      <c r="HY69" s="131"/>
      <c r="HZ69" s="131"/>
      <c r="IA69" s="131"/>
      <c r="IB69" s="131"/>
      <c r="IC69" s="131"/>
      <c r="ID69" s="131"/>
      <c r="IE69" s="131"/>
      <c r="IF69" s="131"/>
      <c r="IG69" s="131"/>
      <c r="IH69" s="131"/>
      <c r="II69" s="131"/>
      <c r="IJ69" s="131"/>
      <c r="IK69" s="131"/>
      <c r="IL69" s="131"/>
      <c r="IM69" s="131"/>
      <c r="IN69" s="131"/>
      <c r="IO69" s="131"/>
      <c r="IP69" s="131"/>
      <c r="IQ69" s="131"/>
      <c r="IR69" s="131"/>
      <c r="IS69" s="131"/>
      <c r="IT69" s="131"/>
      <c r="IU69" s="131"/>
      <c r="IV69" s="131"/>
      <c r="IW69" s="131"/>
      <c r="IX69" s="131"/>
      <c r="IY69" s="131"/>
      <c r="IZ69" s="131"/>
      <c r="JA69" s="131"/>
      <c r="JB69" s="131"/>
      <c r="JC69" s="131"/>
      <c r="JD69" s="131"/>
      <c r="JE69" s="131"/>
      <c r="JF69" s="131"/>
      <c r="JG69" s="131"/>
      <c r="JH69" s="131"/>
      <c r="JI69" s="131"/>
      <c r="JJ69" s="131"/>
      <c r="JK69" s="131"/>
      <c r="JL69" s="131"/>
      <c r="JM69" s="131"/>
      <c r="JN69" s="131"/>
      <c r="JO69" s="131"/>
      <c r="JP69" s="131"/>
      <c r="JQ69" s="131"/>
      <c r="JR69" s="131"/>
      <c r="JS69" s="131"/>
      <c r="JT69" s="131"/>
      <c r="JU69" s="131"/>
      <c r="JV69" s="131"/>
      <c r="JW69" s="131"/>
      <c r="JX69" s="131"/>
      <c r="JY69" s="131"/>
      <c r="JZ69" s="131"/>
      <c r="KA69" s="131"/>
      <c r="KB69" s="131"/>
      <c r="KC69" s="131"/>
      <c r="KD69" s="131"/>
      <c r="KE69" s="131"/>
      <c r="KF69" s="131"/>
      <c r="KG69" s="131"/>
      <c r="KH69" s="131"/>
      <c r="KI69" s="131"/>
      <c r="KJ69" s="131"/>
      <c r="KK69" s="131"/>
      <c r="KL69" s="131"/>
      <c r="KM69" s="131"/>
      <c r="KN69" s="131"/>
      <c r="KO69" s="131"/>
      <c r="KP69" s="131"/>
      <c r="KQ69" s="131"/>
      <c r="KR69" s="131"/>
      <c r="KS69" s="131"/>
      <c r="KT69" s="131"/>
      <c r="KU69" s="131"/>
      <c r="KV69" s="131"/>
      <c r="KW69" s="131"/>
      <c r="KX69" s="131"/>
      <c r="KY69" s="131"/>
      <c r="KZ69" s="131"/>
      <c r="LA69" s="131"/>
      <c r="LB69" s="131"/>
      <c r="LC69" s="131"/>
      <c r="LD69" s="131"/>
      <c r="LE69" s="131"/>
      <c r="LF69" s="131"/>
      <c r="LG69" s="131"/>
      <c r="LH69" s="131"/>
      <c r="LI69" s="131"/>
      <c r="LJ69" s="131"/>
      <c r="LK69" s="131"/>
      <c r="LL69" s="131"/>
      <c r="LM69" s="131"/>
      <c r="LN69" s="131"/>
      <c r="LO69" s="131"/>
      <c r="LP69" s="131"/>
      <c r="LQ69" s="131"/>
      <c r="LR69" s="131"/>
      <c r="LS69" s="131"/>
      <c r="LT69" s="131"/>
      <c r="LU69" s="131"/>
      <c r="LV69" s="131"/>
      <c r="LW69" s="131"/>
      <c r="LX69" s="131"/>
      <c r="LY69" s="131"/>
      <c r="LZ69" s="131"/>
      <c r="MA69" s="131"/>
      <c r="MB69" s="131"/>
      <c r="MC69" s="131"/>
      <c r="MD69" s="131"/>
      <c r="ME69" s="131"/>
      <c r="MF69" s="131"/>
      <c r="MG69" s="131"/>
      <c r="MH69" s="131"/>
      <c r="MI69" s="131"/>
      <c r="MJ69" s="131"/>
      <c r="MK69" s="131"/>
      <c r="ML69" s="131"/>
      <c r="MM69" s="131"/>
      <c r="MN69" s="131"/>
      <c r="MO69" s="131"/>
      <c r="MP69" s="131"/>
      <c r="MQ69" s="131"/>
      <c r="MR69" s="131"/>
      <c r="MS69" s="131"/>
      <c r="MT69" s="131"/>
      <c r="MU69" s="131"/>
      <c r="MV69" s="131"/>
      <c r="MW69" s="131"/>
      <c r="MX69" s="131"/>
      <c r="MY69" s="131"/>
      <c r="MZ69" s="131"/>
      <c r="NA69" s="131"/>
      <c r="NB69" s="131"/>
      <c r="NC69" s="131"/>
      <c r="ND69" s="131"/>
      <c r="NE69" s="131"/>
      <c r="NF69" s="131"/>
      <c r="NG69" s="131"/>
      <c r="NH69" s="131"/>
      <c r="NI69" s="131"/>
      <c r="NJ69" s="131"/>
      <c r="NK69" s="131"/>
      <c r="NL69" s="131"/>
      <c r="NM69" s="131"/>
      <c r="NN69" s="131"/>
      <c r="NO69" s="131"/>
      <c r="NP69" s="131"/>
      <c r="NQ69" s="131"/>
      <c r="NR69" s="131"/>
      <c r="NS69" s="131"/>
      <c r="NT69" s="131"/>
      <c r="NU69" s="131"/>
      <c r="NV69" s="131"/>
      <c r="NW69" s="131"/>
      <c r="NX69" s="131"/>
      <c r="NY69" s="131"/>
      <c r="NZ69" s="131"/>
      <c r="OA69" s="131"/>
      <c r="OB69" s="131"/>
      <c r="OC69" s="131"/>
      <c r="OD69" s="131"/>
      <c r="OE69" s="131"/>
      <c r="OF69" s="131"/>
      <c r="OG69" s="131"/>
      <c r="OH69" s="131"/>
      <c r="OI69" s="131"/>
      <c r="OJ69" s="131"/>
      <c r="OK69" s="131"/>
      <c r="OL69" s="131"/>
      <c r="OM69" s="131"/>
      <c r="ON69" s="131"/>
      <c r="OO69" s="131"/>
      <c r="OP69" s="131"/>
      <c r="OQ69" s="131"/>
      <c r="OR69" s="131"/>
      <c r="OS69" s="131"/>
      <c r="OT69" s="131"/>
      <c r="OU69" s="131"/>
      <c r="OV69" s="131"/>
      <c r="OW69" s="131"/>
      <c r="OX69" s="131"/>
      <c r="OY69" s="131"/>
      <c r="OZ69" s="131"/>
      <c r="PA69" s="131"/>
      <c r="PB69" s="131"/>
      <c r="PC69" s="131"/>
      <c r="PD69" s="131"/>
      <c r="PE69" s="131"/>
      <c r="PF69" s="131"/>
      <c r="PG69" s="131"/>
      <c r="PH69" s="131"/>
      <c r="PI69" s="131"/>
      <c r="PJ69" s="131"/>
      <c r="PK69" s="131"/>
      <c r="PL69" s="131"/>
      <c r="PM69" s="131"/>
      <c r="PN69" s="131"/>
      <c r="PO69" s="131"/>
      <c r="PP69" s="131"/>
      <c r="PQ69" s="131"/>
      <c r="PR69" s="131"/>
      <c r="PS69" s="131"/>
      <c r="PT69" s="131"/>
      <c r="PU69" s="131"/>
      <c r="PV69" s="131"/>
      <c r="PW69" s="131"/>
      <c r="PX69" s="131"/>
      <c r="PY69" s="131"/>
      <c r="PZ69" s="131"/>
      <c r="QA69" s="131"/>
      <c r="QB69" s="131"/>
      <c r="QC69" s="131"/>
      <c r="QD69" s="131"/>
      <c r="QE69" s="131"/>
      <c r="QF69" s="131"/>
      <c r="QG69" s="131"/>
      <c r="QH69" s="131"/>
      <c r="QI69" s="131"/>
      <c r="QJ69" s="131"/>
      <c r="QK69" s="131"/>
      <c r="QL69" s="131"/>
      <c r="QM69" s="131"/>
      <c r="QN69" s="131"/>
      <c r="QO69" s="131"/>
      <c r="QP69" s="131"/>
      <c r="QQ69" s="131"/>
      <c r="QR69" s="131"/>
      <c r="QS69" s="131"/>
      <c r="QT69" s="131"/>
      <c r="QU69" s="131"/>
      <c r="QV69" s="131"/>
      <c r="QW69" s="131"/>
      <c r="QX69" s="131"/>
      <c r="QY69" s="131"/>
      <c r="QZ69" s="131"/>
      <c r="RA69" s="131"/>
      <c r="RB69" s="131"/>
      <c r="RC69" s="131"/>
      <c r="RD69" s="131"/>
      <c r="RE69" s="131"/>
      <c r="RF69" s="131"/>
      <c r="RG69" s="131"/>
      <c r="RH69" s="131"/>
      <c r="RI69" s="131"/>
      <c r="RJ69" s="131"/>
      <c r="RK69" s="131"/>
      <c r="RL69" s="131"/>
      <c r="RM69" s="131"/>
      <c r="RN69" s="131"/>
      <c r="RO69" s="131"/>
      <c r="RP69" s="131"/>
      <c r="RQ69" s="131"/>
      <c r="RR69" s="131"/>
      <c r="RS69" s="131"/>
      <c r="RT69" s="131"/>
      <c r="RU69" s="131"/>
      <c r="RV69" s="131"/>
      <c r="RW69" s="131"/>
      <c r="RX69" s="131"/>
      <c r="RY69" s="131"/>
      <c r="RZ69" s="131"/>
      <c r="SA69" s="131"/>
      <c r="SB69" s="131"/>
      <c r="SC69" s="131"/>
      <c r="SD69" s="131"/>
      <c r="SE69" s="131"/>
      <c r="SF69" s="131"/>
      <c r="SG69" s="131"/>
      <c r="SH69" s="131"/>
      <c r="SI69" s="131"/>
      <c r="SJ69" s="131"/>
      <c r="SK69" s="131"/>
      <c r="SL69" s="131"/>
      <c r="SM69" s="131"/>
      <c r="SN69" s="131"/>
      <c r="SO69" s="131"/>
      <c r="SP69" s="131"/>
      <c r="SQ69" s="131"/>
      <c r="SR69" s="131"/>
      <c r="SS69" s="131"/>
      <c r="ST69" s="131"/>
      <c r="SU69" s="131"/>
      <c r="SV69" s="131"/>
      <c r="SW69" s="131"/>
      <c r="SX69" s="131"/>
      <c r="SY69" s="131"/>
      <c r="SZ69" s="131"/>
      <c r="TA69" s="131"/>
      <c r="TB69" s="131"/>
      <c r="TC69" s="131"/>
      <c r="TD69" s="131"/>
      <c r="TE69" s="131"/>
      <c r="TF69" s="131"/>
      <c r="TG69" s="131"/>
      <c r="TH69" s="131"/>
      <c r="TI69" s="131"/>
      <c r="TJ69" s="131"/>
      <c r="TK69" s="131"/>
      <c r="TL69" s="131"/>
      <c r="TM69" s="131"/>
      <c r="TN69" s="131"/>
      <c r="TO69" s="131"/>
      <c r="TP69" s="131"/>
      <c r="TQ69" s="131"/>
      <c r="TR69" s="131"/>
      <c r="TS69" s="131"/>
      <c r="TT69" s="131"/>
      <c r="TU69" s="131"/>
      <c r="TV69" s="131"/>
      <c r="TW69" s="131"/>
      <c r="TX69" s="131"/>
      <c r="TY69" s="131"/>
      <c r="TZ69" s="131"/>
      <c r="UA69" s="131"/>
      <c r="UB69" s="131"/>
      <c r="UC69" s="131"/>
      <c r="UD69" s="131"/>
      <c r="UE69" s="131"/>
      <c r="UF69" s="131"/>
      <c r="UG69" s="131"/>
      <c r="UH69" s="131"/>
      <c r="UI69" s="131"/>
      <c r="UJ69" s="131"/>
      <c r="UK69" s="131"/>
      <c r="UL69" s="131"/>
      <c r="UM69" s="131"/>
      <c r="UN69" s="131"/>
      <c r="UO69" s="131"/>
      <c r="UP69" s="131"/>
      <c r="UQ69" s="131"/>
      <c r="UR69" s="131"/>
      <c r="US69" s="131"/>
      <c r="UT69" s="131"/>
      <c r="UU69" s="131"/>
      <c r="UV69" s="131"/>
      <c r="UW69" s="131"/>
      <c r="UX69" s="131"/>
      <c r="UY69" s="131"/>
      <c r="UZ69" s="131"/>
      <c r="VA69" s="131"/>
      <c r="VB69" s="131"/>
      <c r="VC69" s="131"/>
      <c r="VD69" s="131"/>
      <c r="VE69" s="131"/>
      <c r="VF69" s="131"/>
      <c r="VG69" s="131"/>
      <c r="VH69" s="131"/>
      <c r="VI69" s="131"/>
      <c r="VJ69" s="131"/>
      <c r="VK69" s="131"/>
      <c r="VL69" s="131"/>
      <c r="VM69" s="131"/>
      <c r="VN69" s="131"/>
      <c r="VO69" s="131"/>
      <c r="VP69" s="131"/>
      <c r="VQ69" s="131"/>
      <c r="VR69" s="131"/>
      <c r="VS69" s="131"/>
      <c r="VT69" s="131"/>
      <c r="VU69" s="131"/>
      <c r="VV69" s="131"/>
      <c r="VW69" s="131"/>
      <c r="VX69" s="131"/>
      <c r="VY69" s="131"/>
      <c r="VZ69" s="131"/>
      <c r="WA69" s="131"/>
      <c r="WB69" s="131"/>
      <c r="WC69" s="131"/>
      <c r="WD69" s="131"/>
      <c r="WE69" s="131"/>
      <c r="WF69" s="131"/>
      <c r="WG69" s="131"/>
      <c r="WH69" s="131"/>
      <c r="WI69" s="131"/>
      <c r="WJ69" s="131"/>
      <c r="WK69" s="131"/>
      <c r="WL69" s="131"/>
      <c r="WM69" s="131"/>
      <c r="WN69" s="131"/>
      <c r="WO69" s="131"/>
      <c r="WP69" s="131"/>
      <c r="WQ69" s="131"/>
      <c r="WR69" s="131"/>
      <c r="WS69" s="131"/>
      <c r="WT69" s="131"/>
      <c r="WU69" s="131"/>
      <c r="WV69" s="131"/>
      <c r="WW69" s="131"/>
      <c r="WX69" s="131"/>
      <c r="WY69" s="131"/>
      <c r="WZ69" s="131"/>
      <c r="XA69" s="131"/>
      <c r="XB69" s="131"/>
      <c r="XC69" s="131"/>
      <c r="XD69" s="131"/>
      <c r="XE69" s="131"/>
      <c r="XF69" s="131"/>
      <c r="XG69" s="131"/>
      <c r="XH69" s="131"/>
      <c r="XI69" s="131"/>
      <c r="XJ69" s="131"/>
      <c r="XK69" s="131"/>
      <c r="XL69" s="131"/>
      <c r="XM69" s="131"/>
      <c r="XN69" s="131"/>
      <c r="XO69" s="131"/>
      <c r="XP69" s="131"/>
      <c r="XQ69" s="131"/>
      <c r="XR69" s="131"/>
      <c r="XS69" s="131"/>
      <c r="XT69" s="131"/>
      <c r="XU69" s="131"/>
      <c r="XV69" s="131"/>
      <c r="XW69" s="131"/>
      <c r="XX69" s="131"/>
      <c r="XY69" s="131"/>
      <c r="XZ69" s="131"/>
      <c r="YA69" s="131"/>
      <c r="YB69" s="131"/>
      <c r="YC69" s="131"/>
      <c r="YD69" s="131"/>
      <c r="YE69" s="131"/>
      <c r="YF69" s="131"/>
      <c r="YG69" s="131"/>
      <c r="YH69" s="131"/>
      <c r="YI69" s="131"/>
      <c r="YJ69" s="131"/>
      <c r="YK69" s="131"/>
      <c r="YL69" s="131"/>
      <c r="YM69" s="131"/>
      <c r="YN69" s="131"/>
      <c r="YO69" s="131"/>
      <c r="YP69" s="131"/>
      <c r="YQ69" s="131"/>
      <c r="YR69" s="131"/>
      <c r="YS69" s="131"/>
      <c r="YT69" s="131"/>
      <c r="YU69" s="131"/>
      <c r="YV69" s="131"/>
      <c r="YW69" s="131"/>
      <c r="YX69" s="131"/>
      <c r="YY69" s="131"/>
      <c r="YZ69" s="131"/>
      <c r="ZA69" s="131"/>
      <c r="ZB69" s="131"/>
      <c r="ZC69" s="131"/>
      <c r="ZD69" s="131"/>
      <c r="ZE69" s="131"/>
      <c r="ZF69" s="131"/>
      <c r="ZG69" s="131"/>
      <c r="ZH69" s="131"/>
      <c r="ZI69" s="131"/>
      <c r="ZJ69" s="131"/>
      <c r="ZK69" s="131"/>
      <c r="ZL69" s="131"/>
      <c r="ZM69" s="131"/>
      <c r="ZN69" s="131"/>
      <c r="ZO69" s="131"/>
      <c r="ZP69" s="131"/>
      <c r="ZQ69" s="131"/>
      <c r="ZR69" s="131"/>
      <c r="ZS69" s="131"/>
      <c r="ZT69" s="131"/>
      <c r="ZU69" s="131"/>
      <c r="ZV69" s="131"/>
      <c r="ZW69" s="131"/>
      <c r="ZX69" s="131"/>
      <c r="ZY69" s="131"/>
      <c r="ZZ69" s="131"/>
      <c r="AAA69" s="131"/>
      <c r="AAB69" s="131"/>
      <c r="AAC69" s="131"/>
      <c r="AAD69" s="131"/>
      <c r="AAE69" s="131"/>
      <c r="AAF69" s="131"/>
      <c r="AAG69" s="131"/>
      <c r="AAH69" s="131"/>
      <c r="AAI69" s="131"/>
      <c r="AAJ69" s="131"/>
      <c r="AAK69" s="131"/>
      <c r="AAL69" s="131"/>
      <c r="AAM69" s="131"/>
      <c r="AAN69" s="131"/>
      <c r="AAO69" s="131"/>
      <c r="AAP69" s="131"/>
      <c r="AAQ69" s="131"/>
      <c r="AAR69" s="131"/>
      <c r="AAS69" s="131"/>
      <c r="AAT69" s="131"/>
      <c r="AAU69" s="131"/>
      <c r="AAV69" s="131"/>
      <c r="AAW69" s="131"/>
      <c r="AAX69" s="131"/>
      <c r="AAY69" s="131"/>
      <c r="AAZ69" s="131"/>
      <c r="ABA69" s="131"/>
      <c r="ABB69" s="131"/>
      <c r="ABC69" s="131"/>
      <c r="ABD69" s="131"/>
      <c r="ABE69" s="131"/>
      <c r="ABF69" s="131"/>
      <c r="ABG69" s="131"/>
      <c r="ABH69" s="131"/>
      <c r="ABI69" s="131"/>
      <c r="ABJ69" s="131"/>
      <c r="ABK69" s="131"/>
      <c r="ABL69" s="131"/>
      <c r="ABM69" s="131"/>
      <c r="ABN69" s="131"/>
      <c r="ABO69" s="131"/>
      <c r="ABP69" s="131"/>
      <c r="ABQ69" s="131"/>
      <c r="ABR69" s="131"/>
      <c r="ABS69" s="131"/>
      <c r="ABT69" s="131"/>
      <c r="ABU69" s="131"/>
      <c r="ABV69" s="131"/>
      <c r="ABW69" s="131"/>
      <c r="ABX69" s="131"/>
      <c r="ABY69" s="131"/>
      <c r="ABZ69" s="131"/>
      <c r="ACA69" s="131"/>
      <c r="ACB69" s="131"/>
      <c r="ACC69" s="131"/>
      <c r="ACD69" s="131"/>
      <c r="ACE69" s="131"/>
      <c r="ACF69" s="131"/>
      <c r="ACG69" s="131"/>
      <c r="ACH69" s="131"/>
      <c r="ACI69" s="131"/>
      <c r="ACJ69" s="131"/>
      <c r="ACK69" s="131"/>
      <c r="ACL69" s="131"/>
      <c r="ACM69" s="131"/>
      <c r="ACN69" s="131"/>
      <c r="ACO69" s="131"/>
      <c r="ACP69" s="131"/>
      <c r="ACQ69" s="131"/>
      <c r="ACR69" s="131"/>
      <c r="ACS69" s="131"/>
      <c r="ACT69" s="131"/>
      <c r="ACU69" s="131"/>
      <c r="ACV69" s="131"/>
      <c r="ACW69" s="131"/>
      <c r="ACX69" s="131"/>
      <c r="ACY69" s="131"/>
      <c r="ACZ69" s="131"/>
      <c r="ADA69" s="131"/>
      <c r="ADB69" s="131"/>
      <c r="ADC69" s="131"/>
      <c r="ADD69" s="131"/>
      <c r="ADE69" s="131"/>
      <c r="ADF69" s="131"/>
      <c r="ADG69" s="131"/>
      <c r="ADH69" s="131"/>
      <c r="ADI69" s="131"/>
      <c r="ADJ69" s="131"/>
      <c r="ADK69" s="131"/>
      <c r="ADL69" s="131"/>
      <c r="ADM69" s="131"/>
      <c r="ADN69" s="131"/>
      <c r="ADO69" s="131"/>
      <c r="ADP69" s="131"/>
      <c r="ADQ69" s="131"/>
      <c r="ADR69" s="131"/>
      <c r="ADS69" s="131"/>
      <c r="ADT69" s="131"/>
      <c r="ADU69" s="131"/>
      <c r="ADV69" s="131"/>
      <c r="ADW69" s="131"/>
      <c r="ADX69" s="131"/>
      <c r="ADY69" s="131"/>
      <c r="ADZ69" s="131"/>
      <c r="AEA69" s="131"/>
      <c r="AEB69" s="131"/>
      <c r="AEC69" s="131"/>
      <c r="AED69" s="131"/>
      <c r="AEE69" s="131"/>
      <c r="AEF69" s="131"/>
      <c r="AEG69" s="131"/>
      <c r="AEH69" s="131"/>
      <c r="AEI69" s="131"/>
      <c r="AEJ69" s="131"/>
      <c r="AEK69" s="131"/>
      <c r="AEL69" s="131"/>
      <c r="AEM69" s="131"/>
      <c r="AEN69" s="131"/>
      <c r="AEO69" s="131"/>
      <c r="AEP69" s="131"/>
      <c r="AEQ69" s="131"/>
      <c r="AER69" s="131"/>
      <c r="AES69" s="131"/>
      <c r="AET69" s="131"/>
      <c r="AEU69" s="131"/>
      <c r="AEV69" s="131"/>
      <c r="AEW69" s="131"/>
      <c r="AEX69" s="131"/>
      <c r="AEY69" s="131"/>
      <c r="AEZ69" s="131"/>
      <c r="AFA69" s="131"/>
      <c r="AFB69" s="131"/>
      <c r="AFC69" s="131"/>
      <c r="AFD69" s="131"/>
      <c r="AFE69" s="131"/>
      <c r="AFF69" s="131"/>
      <c r="AFG69" s="131"/>
      <c r="AFH69" s="131"/>
      <c r="AFI69" s="131"/>
      <c r="AFJ69" s="131"/>
      <c r="AFK69" s="131"/>
      <c r="AFL69" s="131"/>
      <c r="AFM69" s="131"/>
      <c r="AFN69" s="131"/>
      <c r="AFO69" s="131"/>
      <c r="AFP69" s="131"/>
      <c r="AFQ69" s="131"/>
      <c r="AFR69" s="131"/>
      <c r="AFS69" s="131"/>
      <c r="AFT69" s="131"/>
      <c r="AFU69" s="131"/>
      <c r="AFV69" s="131"/>
      <c r="AFW69" s="131"/>
      <c r="AFX69" s="131"/>
      <c r="AFY69" s="131"/>
      <c r="AFZ69" s="131"/>
      <c r="AGA69" s="131"/>
      <c r="AGB69" s="131"/>
      <c r="AGC69" s="131"/>
      <c r="AGD69" s="131"/>
      <c r="AGE69" s="131"/>
      <c r="AGF69" s="131"/>
      <c r="AGG69" s="131"/>
      <c r="AGH69" s="131"/>
      <c r="AGI69" s="131"/>
      <c r="AGJ69" s="131"/>
      <c r="AGK69" s="131"/>
      <c r="AGL69" s="131"/>
      <c r="AGM69" s="131"/>
      <c r="AGN69" s="131"/>
      <c r="AGO69" s="131"/>
      <c r="AGP69" s="131"/>
      <c r="AGQ69" s="131"/>
      <c r="AGR69" s="131"/>
      <c r="AGS69" s="131"/>
      <c r="AGT69" s="131"/>
      <c r="AGU69" s="131"/>
      <c r="AGV69" s="131"/>
      <c r="AGW69" s="131"/>
      <c r="AGX69" s="131"/>
      <c r="AGY69" s="131"/>
      <c r="AGZ69" s="131"/>
      <c r="AHA69" s="131"/>
      <c r="AHB69" s="131"/>
      <c r="AHC69" s="131"/>
      <c r="AHD69" s="131"/>
      <c r="AHE69" s="131"/>
      <c r="AHF69" s="131"/>
      <c r="AHG69" s="131"/>
      <c r="AHH69" s="131"/>
      <c r="AHI69" s="131"/>
      <c r="AHJ69" s="131"/>
      <c r="AHK69" s="131"/>
      <c r="AHL69" s="131"/>
      <c r="AHM69" s="131"/>
      <c r="AHN69" s="131"/>
      <c r="AHO69" s="131"/>
      <c r="AHP69" s="131"/>
      <c r="AHQ69" s="131"/>
      <c r="AHR69" s="131"/>
      <c r="AHS69" s="131"/>
      <c r="AHT69" s="131"/>
      <c r="AHU69" s="131"/>
      <c r="AHV69" s="131"/>
      <c r="AHW69" s="131"/>
      <c r="AHX69" s="131"/>
      <c r="AHY69" s="131"/>
      <c r="AHZ69" s="131"/>
      <c r="AIA69" s="131"/>
      <c r="AIB69" s="131"/>
      <c r="AIC69" s="131"/>
      <c r="AID69" s="131"/>
      <c r="AIE69" s="131"/>
      <c r="AIF69" s="131"/>
      <c r="AIG69" s="131"/>
      <c r="AIH69" s="131"/>
      <c r="AII69" s="131"/>
      <c r="AIJ69" s="131"/>
      <c r="AIK69" s="131"/>
      <c r="AIL69" s="131"/>
      <c r="AIM69" s="131"/>
      <c r="AIN69" s="131"/>
      <c r="AIO69" s="131"/>
      <c r="AIP69" s="131"/>
      <c r="AIQ69" s="131"/>
      <c r="AIR69" s="131"/>
      <c r="AIS69" s="131"/>
      <c r="AIT69" s="131"/>
      <c r="AIU69" s="131"/>
      <c r="AIV69" s="131"/>
      <c r="AIW69" s="131"/>
      <c r="AIX69" s="131"/>
      <c r="AIY69" s="131"/>
      <c r="AIZ69" s="131"/>
      <c r="AJA69" s="131"/>
      <c r="AJB69" s="131"/>
      <c r="AJC69" s="131"/>
      <c r="AJD69" s="131"/>
      <c r="AJE69" s="131"/>
      <c r="AJF69" s="131"/>
      <c r="AJG69" s="131"/>
      <c r="AJH69" s="131"/>
      <c r="AJI69" s="131"/>
      <c r="AJJ69" s="131"/>
      <c r="AJK69" s="131"/>
      <c r="AJL69" s="131"/>
      <c r="AJM69" s="131"/>
      <c r="AJN69" s="131"/>
      <c r="AJO69" s="131"/>
      <c r="AJP69" s="131"/>
      <c r="AJQ69" s="131"/>
      <c r="AJR69" s="131"/>
      <c r="AJS69" s="131"/>
      <c r="AJT69" s="131"/>
      <c r="AJU69" s="131"/>
      <c r="AJV69" s="131"/>
      <c r="AJW69" s="131"/>
      <c r="AJX69" s="131"/>
      <c r="AJY69" s="131"/>
      <c r="AJZ69" s="131"/>
      <c r="AKA69" s="131"/>
      <c r="AKB69" s="131"/>
      <c r="AKC69" s="131"/>
      <c r="AKD69" s="131"/>
      <c r="AKE69" s="131"/>
      <c r="AKF69" s="131"/>
      <c r="AKG69" s="131"/>
      <c r="AKH69" s="131"/>
      <c r="AKI69" s="131"/>
      <c r="AKJ69" s="131"/>
      <c r="AKK69" s="131"/>
      <c r="AKL69" s="131"/>
      <c r="AKM69" s="131"/>
      <c r="AKN69" s="131"/>
      <c r="AKO69" s="131"/>
      <c r="AKP69" s="131"/>
      <c r="AKQ69" s="131"/>
      <c r="AKR69" s="131"/>
      <c r="AKS69" s="131"/>
      <c r="AKT69" s="131"/>
      <c r="AKU69" s="131"/>
      <c r="AKV69" s="131"/>
      <c r="AKW69" s="131"/>
      <c r="AKX69" s="131"/>
      <c r="AKY69" s="131"/>
      <c r="AKZ69" s="131"/>
      <c r="ALA69" s="131"/>
      <c r="ALB69" s="131"/>
      <c r="ALC69" s="131"/>
      <c r="ALD69" s="131"/>
      <c r="ALE69" s="131"/>
      <c r="ALF69" s="131"/>
      <c r="ALG69" s="131"/>
      <c r="ALH69" s="131"/>
      <c r="ALI69" s="131"/>
      <c r="ALJ69" s="131"/>
      <c r="ALK69" s="131"/>
      <c r="ALL69" s="131"/>
      <c r="ALM69" s="131"/>
      <c r="ALN69" s="131"/>
      <c r="ALO69" s="131"/>
      <c r="ALP69" s="131"/>
      <c r="ALQ69" s="131"/>
      <c r="ALR69" s="131"/>
      <c r="ALS69" s="131"/>
      <c r="ALT69" s="131"/>
      <c r="ALU69" s="131"/>
      <c r="ALV69" s="131"/>
      <c r="ALW69" s="131"/>
      <c r="ALX69" s="131"/>
      <c r="ALY69" s="131"/>
      <c r="ALZ69" s="131"/>
      <c r="AMA69" s="131"/>
      <c r="AMB69" s="131"/>
      <c r="AMC69" s="131"/>
      <c r="AMD69" s="131"/>
      <c r="AME69" s="131"/>
      <c r="AMF69" s="131"/>
      <c r="AMG69" s="131"/>
      <c r="AMH69" s="131"/>
      <c r="AMI69" s="131"/>
      <c r="AMJ69" s="131"/>
      <c r="AMK69" s="131"/>
      <c r="AML69" s="131"/>
      <c r="AMM69" s="131"/>
      <c r="AMN69" s="131"/>
      <c r="AMO69" s="131"/>
      <c r="AMP69" s="131"/>
      <c r="AMQ69" s="131"/>
      <c r="AMR69" s="131"/>
      <c r="AMS69" s="131"/>
      <c r="AMT69" s="131"/>
      <c r="AMU69" s="131"/>
      <c r="AMV69" s="131"/>
      <c r="AMW69" s="131"/>
      <c r="AMX69" s="131"/>
      <c r="AMY69" s="131"/>
      <c r="AMZ69" s="131"/>
      <c r="ANA69" s="131"/>
      <c r="ANB69" s="131"/>
      <c r="ANC69" s="131"/>
      <c r="AND69" s="131"/>
      <c r="ANE69" s="131"/>
      <c r="ANF69" s="131"/>
      <c r="ANG69" s="131"/>
      <c r="ANH69" s="131"/>
      <c r="ANI69" s="131"/>
      <c r="ANJ69" s="131"/>
      <c r="ANK69" s="131"/>
      <c r="ANL69" s="131"/>
      <c r="ANM69" s="131"/>
      <c r="ANN69" s="131"/>
      <c r="ANO69" s="131"/>
      <c r="ANP69" s="131"/>
      <c r="ANQ69" s="131"/>
      <c r="ANR69" s="131"/>
      <c r="ANS69" s="131"/>
      <c r="ANT69" s="131"/>
      <c r="ANU69" s="131"/>
      <c r="ANV69" s="131"/>
      <c r="ANW69" s="131"/>
      <c r="ANX69" s="131"/>
      <c r="ANY69" s="131"/>
      <c r="ANZ69" s="131"/>
      <c r="AOA69" s="131"/>
      <c r="AOB69" s="131"/>
      <c r="AOC69" s="131"/>
      <c r="AOD69" s="131"/>
      <c r="AOE69" s="131"/>
      <c r="AOF69" s="131"/>
      <c r="AOG69" s="131"/>
      <c r="AOH69" s="131"/>
      <c r="AOI69" s="131"/>
      <c r="AOJ69" s="131"/>
      <c r="AOK69" s="131"/>
      <c r="AOL69" s="131"/>
      <c r="AOM69" s="131"/>
      <c r="AON69" s="131"/>
      <c r="AOO69" s="131"/>
      <c r="AOP69" s="131"/>
      <c r="AOQ69" s="131"/>
      <c r="AOR69" s="131"/>
      <c r="AOS69" s="131"/>
      <c r="AOT69" s="131"/>
      <c r="AOU69" s="131"/>
      <c r="AOV69" s="131"/>
      <c r="AOW69" s="131"/>
      <c r="AOX69" s="131"/>
      <c r="AOY69" s="131"/>
      <c r="AOZ69" s="131"/>
      <c r="APA69" s="131"/>
      <c r="APB69" s="131"/>
      <c r="APC69" s="131"/>
      <c r="APD69" s="131"/>
      <c r="APE69" s="131"/>
      <c r="APF69" s="131"/>
      <c r="APG69" s="131"/>
      <c r="APH69" s="131"/>
      <c r="API69" s="131"/>
      <c r="APJ69" s="131"/>
      <c r="APK69" s="131"/>
      <c r="APL69" s="131"/>
      <c r="APM69" s="131"/>
      <c r="APN69" s="131"/>
      <c r="APO69" s="131"/>
      <c r="APP69" s="131"/>
      <c r="APQ69" s="131"/>
      <c r="APR69" s="131"/>
      <c r="APS69" s="131"/>
      <c r="APT69" s="131"/>
      <c r="APU69" s="131"/>
      <c r="APV69" s="131"/>
      <c r="APW69" s="131"/>
      <c r="APX69" s="131"/>
      <c r="APY69" s="131"/>
      <c r="APZ69" s="131"/>
      <c r="AQA69" s="131"/>
      <c r="AQB69" s="131"/>
      <c r="AQC69" s="131"/>
      <c r="AQD69" s="131"/>
      <c r="AQE69" s="131"/>
      <c r="AQF69" s="131"/>
      <c r="AQG69" s="131"/>
      <c r="AQH69" s="131"/>
      <c r="AQI69" s="131"/>
      <c r="AQJ69" s="131"/>
      <c r="AQK69" s="131"/>
      <c r="AQL69" s="131"/>
      <c r="AQM69" s="131"/>
      <c r="AQN69" s="131"/>
      <c r="AQO69" s="131"/>
      <c r="AQP69" s="131"/>
      <c r="AQQ69" s="131"/>
      <c r="AQR69" s="131"/>
      <c r="AQS69" s="131"/>
      <c r="AQT69" s="131"/>
      <c r="AQU69" s="131"/>
      <c r="AQV69" s="131"/>
      <c r="AQW69" s="131"/>
      <c r="AQX69" s="131"/>
      <c r="AQY69" s="131"/>
      <c r="AQZ69" s="131"/>
      <c r="ARA69" s="131"/>
      <c r="ARB69" s="131"/>
      <c r="ARC69" s="131"/>
      <c r="ARD69" s="131"/>
      <c r="ARE69" s="131"/>
      <c r="ARF69" s="131"/>
      <c r="ARG69" s="131"/>
      <c r="ARH69" s="131"/>
      <c r="ARI69" s="131"/>
      <c r="ARJ69" s="131"/>
      <c r="ARK69" s="131"/>
      <c r="ARL69" s="131"/>
      <c r="ARM69" s="131"/>
      <c r="ARN69" s="131"/>
      <c r="ARO69" s="131"/>
      <c r="ARP69" s="131"/>
      <c r="ARQ69" s="131"/>
      <c r="ARR69" s="131"/>
      <c r="ARS69" s="131"/>
      <c r="ART69" s="131"/>
      <c r="ARU69" s="131"/>
      <c r="ARV69" s="131"/>
      <c r="ARW69" s="131"/>
      <c r="ARX69" s="131"/>
      <c r="ARY69" s="131"/>
      <c r="ARZ69" s="131"/>
      <c r="ASA69" s="131"/>
      <c r="ASB69" s="131"/>
      <c r="ASC69" s="131"/>
      <c r="ASD69" s="131"/>
      <c r="ASE69" s="131"/>
      <c r="ASF69" s="131"/>
      <c r="ASG69" s="131"/>
      <c r="ASH69" s="131"/>
      <c r="ASI69" s="131"/>
      <c r="ASJ69" s="131"/>
      <c r="ASK69" s="131"/>
      <c r="ASL69" s="131"/>
      <c r="ASM69" s="131"/>
      <c r="ASN69" s="131"/>
      <c r="ASO69" s="131"/>
      <c r="ASP69" s="131"/>
      <c r="ASQ69" s="131"/>
      <c r="ASR69" s="131"/>
      <c r="ASS69" s="131"/>
      <c r="AST69" s="131"/>
      <c r="ASU69" s="131"/>
      <c r="ASV69" s="131"/>
      <c r="ASW69" s="131"/>
      <c r="ASX69" s="131"/>
      <c r="ASY69" s="131"/>
      <c r="ASZ69" s="131"/>
      <c r="ATA69" s="131"/>
      <c r="ATB69" s="131"/>
      <c r="ATC69" s="131"/>
      <c r="ATD69" s="131"/>
      <c r="ATE69" s="131"/>
      <c r="ATF69" s="131"/>
      <c r="ATG69" s="131"/>
      <c r="ATH69" s="131"/>
      <c r="ATI69" s="131"/>
      <c r="ATJ69" s="131"/>
      <c r="ATK69" s="131"/>
      <c r="ATL69" s="131"/>
      <c r="ATM69" s="131"/>
      <c r="ATN69" s="131"/>
      <c r="ATO69" s="131"/>
      <c r="ATP69" s="131"/>
      <c r="ATQ69" s="131"/>
      <c r="ATR69" s="131"/>
      <c r="ATS69" s="131"/>
      <c r="ATT69" s="131"/>
      <c r="ATU69" s="131"/>
      <c r="ATV69" s="131"/>
      <c r="ATW69" s="131"/>
      <c r="ATX69" s="131"/>
      <c r="ATY69" s="131"/>
      <c r="ATZ69" s="131"/>
      <c r="AUA69" s="131"/>
      <c r="AUB69" s="131"/>
      <c r="AUC69" s="131"/>
      <c r="AUD69" s="131"/>
      <c r="AUE69" s="131"/>
      <c r="AUF69" s="131"/>
      <c r="AUG69" s="131"/>
      <c r="AUH69" s="131"/>
      <c r="AUI69" s="131"/>
      <c r="AUJ69" s="131"/>
      <c r="AUK69" s="131"/>
      <c r="AUL69" s="131"/>
      <c r="AUM69" s="131"/>
      <c r="AUN69" s="131"/>
      <c r="AUO69" s="131"/>
      <c r="AUP69" s="131"/>
      <c r="AUQ69" s="131"/>
      <c r="AUR69" s="131"/>
      <c r="AUS69" s="131"/>
      <c r="AUT69" s="131"/>
      <c r="AUU69" s="131"/>
      <c r="AUV69" s="131"/>
      <c r="AUW69" s="131"/>
      <c r="AUX69" s="131"/>
      <c r="AUY69" s="131"/>
      <c r="AUZ69" s="131"/>
      <c r="AVA69" s="131"/>
      <c r="AVB69" s="131"/>
      <c r="AVC69" s="131"/>
      <c r="AVD69" s="131"/>
      <c r="AVE69" s="131"/>
      <c r="AVF69" s="131"/>
      <c r="AVG69" s="131"/>
      <c r="AVH69" s="131"/>
      <c r="AVI69" s="131"/>
      <c r="AVJ69" s="131"/>
      <c r="AVK69" s="131"/>
      <c r="AVL69" s="131"/>
      <c r="AVM69" s="131"/>
      <c r="AVN69" s="131"/>
      <c r="AVO69" s="131"/>
      <c r="AVP69" s="131"/>
      <c r="AVQ69" s="131"/>
      <c r="AVR69" s="131"/>
      <c r="AVS69" s="131"/>
      <c r="AVT69" s="131"/>
      <c r="AVU69" s="131"/>
      <c r="AVV69" s="131"/>
      <c r="AVW69" s="131"/>
      <c r="AVX69" s="131"/>
      <c r="AVY69" s="131"/>
      <c r="AVZ69" s="131"/>
      <c r="AWA69" s="131"/>
      <c r="AWB69" s="131"/>
      <c r="AWC69" s="131"/>
      <c r="AWD69" s="131"/>
      <c r="AWE69" s="131"/>
      <c r="AWF69" s="131"/>
      <c r="AWG69" s="131"/>
      <c r="AWH69" s="131"/>
      <c r="AWI69" s="131"/>
      <c r="AWJ69" s="131"/>
      <c r="AWK69" s="131"/>
      <c r="AWL69" s="131"/>
      <c r="AWM69" s="131"/>
      <c r="AWN69" s="131"/>
      <c r="AWO69" s="131"/>
      <c r="AWP69" s="131"/>
      <c r="AWQ69" s="131"/>
      <c r="AWR69" s="131"/>
      <c r="AWS69" s="131"/>
      <c r="AWT69" s="131"/>
      <c r="AWU69" s="131"/>
      <c r="AWV69" s="131"/>
      <c r="AWW69" s="131"/>
      <c r="AWX69" s="131"/>
      <c r="AWY69" s="131"/>
      <c r="AWZ69" s="131"/>
      <c r="AXA69" s="131"/>
      <c r="AXB69" s="131"/>
      <c r="AXC69" s="131"/>
      <c r="AXD69" s="131"/>
      <c r="AXE69" s="131"/>
      <c r="AXF69" s="131"/>
      <c r="AXG69" s="131"/>
      <c r="AXH69" s="131"/>
      <c r="AXI69" s="131"/>
      <c r="AXJ69" s="131"/>
      <c r="AXK69" s="131"/>
      <c r="AXL69" s="131"/>
      <c r="AXM69" s="131"/>
      <c r="AXN69" s="131"/>
      <c r="AXO69" s="131"/>
      <c r="AXP69" s="131"/>
      <c r="AXQ69" s="131"/>
      <c r="AXR69" s="131"/>
      <c r="AXS69" s="131"/>
      <c r="AXT69" s="131"/>
      <c r="AXU69" s="131"/>
      <c r="AXV69" s="131"/>
      <c r="AXW69" s="131"/>
      <c r="AXX69" s="131"/>
    </row>
    <row r="70" spans="1:1324" s="131" customFormat="1" ht="15.75" hidden="1" customHeight="1" x14ac:dyDescent="0.2">
      <c r="A70" s="13" t="s">
        <v>1772</v>
      </c>
      <c r="B70" s="13" t="s">
        <v>3171</v>
      </c>
      <c r="C70" s="73" t="s">
        <v>3172</v>
      </c>
      <c r="D70" s="73" t="s">
        <v>1773</v>
      </c>
      <c r="E70" s="66">
        <v>41789</v>
      </c>
      <c r="F70" s="74" t="s">
        <v>1167</v>
      </c>
      <c r="G70" s="30" t="s">
        <v>1186</v>
      </c>
      <c r="H70" s="30">
        <v>42005</v>
      </c>
      <c r="I70" s="30" t="s">
        <v>1065</v>
      </c>
      <c r="J70" s="173"/>
      <c r="K70" s="87" t="s">
        <v>6</v>
      </c>
      <c r="L70" s="87">
        <v>1</v>
      </c>
      <c r="M70" s="87">
        <v>1</v>
      </c>
      <c r="N70" s="84" t="s">
        <v>326</v>
      </c>
      <c r="O70" s="84">
        <v>1</v>
      </c>
      <c r="P70" s="84" t="s">
        <v>326</v>
      </c>
      <c r="Q70" s="84">
        <v>1</v>
      </c>
      <c r="R70" s="84" t="s">
        <v>326</v>
      </c>
      <c r="S70" s="84">
        <v>1</v>
      </c>
      <c r="T70" s="84" t="s">
        <v>49</v>
      </c>
      <c r="U70" s="84">
        <v>1</v>
      </c>
      <c r="V70" s="87">
        <v>1</v>
      </c>
      <c r="W70" s="84">
        <v>0</v>
      </c>
      <c r="X70" s="87">
        <v>0</v>
      </c>
      <c r="Y70" s="84">
        <v>0</v>
      </c>
      <c r="Z70" s="84">
        <v>0</v>
      </c>
      <c r="AA70" s="87">
        <v>0</v>
      </c>
      <c r="AB70" s="87">
        <v>0</v>
      </c>
      <c r="AC70" s="87">
        <v>0</v>
      </c>
      <c r="AD70" s="87">
        <v>0</v>
      </c>
      <c r="AE70" s="87">
        <v>0</v>
      </c>
      <c r="AF70" s="104"/>
    </row>
    <row r="71" spans="1:1324" s="131" customFormat="1" ht="15.75" hidden="1" customHeight="1" x14ac:dyDescent="0.2">
      <c r="A71" s="13" t="s">
        <v>2108</v>
      </c>
      <c r="B71" s="13" t="s">
        <v>3171</v>
      </c>
      <c r="C71" s="73" t="s">
        <v>3172</v>
      </c>
      <c r="D71" s="19" t="s">
        <v>2109</v>
      </c>
      <c r="E71" s="9">
        <v>41992</v>
      </c>
      <c r="F71" s="30" t="s">
        <v>1167</v>
      </c>
      <c r="G71" s="30" t="s">
        <v>1186</v>
      </c>
      <c r="H71" s="30">
        <v>42024</v>
      </c>
      <c r="I71" s="30" t="s">
        <v>1065</v>
      </c>
      <c r="J71" s="173"/>
      <c r="K71" s="87" t="s">
        <v>7</v>
      </c>
      <c r="L71" s="87">
        <v>1</v>
      </c>
      <c r="M71" s="87">
        <v>1</v>
      </c>
      <c r="N71" s="84" t="s">
        <v>326</v>
      </c>
      <c r="O71" s="84">
        <v>1</v>
      </c>
      <c r="P71" s="84" t="s">
        <v>326</v>
      </c>
      <c r="Q71" s="84">
        <v>1</v>
      </c>
      <c r="R71" s="84" t="s">
        <v>326</v>
      </c>
      <c r="S71" s="84">
        <v>1</v>
      </c>
      <c r="T71" s="84" t="s">
        <v>49</v>
      </c>
      <c r="U71" s="84">
        <v>1</v>
      </c>
      <c r="V71" s="84">
        <v>1</v>
      </c>
      <c r="W71" s="84">
        <v>0</v>
      </c>
      <c r="X71" s="84">
        <v>0</v>
      </c>
      <c r="Y71" s="84">
        <v>0</v>
      </c>
      <c r="Z71" s="84">
        <v>0</v>
      </c>
      <c r="AA71" s="84">
        <v>0</v>
      </c>
      <c r="AB71" s="84">
        <v>0</v>
      </c>
      <c r="AC71" s="84">
        <v>0</v>
      </c>
      <c r="AD71" s="84">
        <v>0</v>
      </c>
      <c r="AE71" s="84">
        <v>0</v>
      </c>
      <c r="AF71" s="104"/>
    </row>
    <row r="72" spans="1:1324" s="131" customFormat="1" ht="15.75" hidden="1" customHeight="1" x14ac:dyDescent="0.2">
      <c r="A72" s="13" t="s">
        <v>2600</v>
      </c>
      <c r="B72" s="13" t="s">
        <v>3171</v>
      </c>
      <c r="C72" s="73" t="s">
        <v>3172</v>
      </c>
      <c r="D72" s="19" t="s">
        <v>2601</v>
      </c>
      <c r="E72" s="30">
        <v>42165</v>
      </c>
      <c r="F72" s="9" t="s">
        <v>1167</v>
      </c>
      <c r="G72" s="159" t="s">
        <v>1186</v>
      </c>
      <c r="H72" s="30">
        <v>42178</v>
      </c>
      <c r="I72" s="30" t="s">
        <v>1065</v>
      </c>
      <c r="J72" s="173"/>
      <c r="K72" s="87" t="s">
        <v>7</v>
      </c>
      <c r="L72" s="87">
        <v>1</v>
      </c>
      <c r="M72" s="87">
        <v>1</v>
      </c>
      <c r="N72" s="84" t="s">
        <v>326</v>
      </c>
      <c r="O72" s="84">
        <v>1</v>
      </c>
      <c r="P72" s="84" t="s">
        <v>326</v>
      </c>
      <c r="Q72" s="84">
        <v>1</v>
      </c>
      <c r="R72" s="84" t="s">
        <v>326</v>
      </c>
      <c r="S72" s="84">
        <v>1</v>
      </c>
      <c r="T72" s="84" t="s">
        <v>49</v>
      </c>
      <c r="U72" s="84">
        <v>1</v>
      </c>
      <c r="V72" s="87">
        <v>1</v>
      </c>
      <c r="W72" s="84">
        <v>0</v>
      </c>
      <c r="X72" s="87">
        <v>0</v>
      </c>
      <c r="Y72" s="84">
        <v>0</v>
      </c>
      <c r="Z72" s="84">
        <v>0</v>
      </c>
      <c r="AA72" s="87">
        <v>0</v>
      </c>
      <c r="AB72" s="87">
        <v>0</v>
      </c>
      <c r="AC72" s="87">
        <v>0</v>
      </c>
      <c r="AD72" s="87">
        <v>0</v>
      </c>
      <c r="AE72" s="87">
        <v>0</v>
      </c>
      <c r="AF72" s="104"/>
    </row>
    <row r="73" spans="1:1324" s="106" customFormat="1" ht="15.75" hidden="1" customHeight="1" x14ac:dyDescent="0.2">
      <c r="A73" s="74" t="s">
        <v>3173</v>
      </c>
      <c r="B73" s="74" t="s">
        <v>3171</v>
      </c>
      <c r="C73" s="63" t="s">
        <v>3172</v>
      </c>
      <c r="D73" s="77" t="s">
        <v>3174</v>
      </c>
      <c r="E73" s="65">
        <v>41534</v>
      </c>
      <c r="F73" s="79" t="s">
        <v>1167</v>
      </c>
      <c r="G73" s="30" t="s">
        <v>1186</v>
      </c>
      <c r="H73" s="30">
        <v>42899</v>
      </c>
      <c r="I73" s="30" t="s">
        <v>3083</v>
      </c>
      <c r="J73" s="179">
        <v>15</v>
      </c>
      <c r="K73" s="87" t="s">
        <v>6</v>
      </c>
      <c r="L73" s="87">
        <v>1</v>
      </c>
      <c r="M73" s="87">
        <v>1</v>
      </c>
      <c r="N73" s="84" t="s">
        <v>3099</v>
      </c>
      <c r="O73" s="84">
        <v>1</v>
      </c>
      <c r="P73" s="84" t="s">
        <v>3099</v>
      </c>
      <c r="Q73" s="84">
        <v>1</v>
      </c>
      <c r="R73" s="84" t="s">
        <v>3099</v>
      </c>
      <c r="S73" s="84">
        <v>1</v>
      </c>
      <c r="T73" s="84" t="s">
        <v>326</v>
      </c>
      <c r="U73" s="84">
        <v>1</v>
      </c>
      <c r="V73" s="87">
        <v>1</v>
      </c>
      <c r="W73" s="84">
        <v>0</v>
      </c>
      <c r="X73" s="87">
        <v>0</v>
      </c>
      <c r="Y73" s="84">
        <v>0</v>
      </c>
      <c r="Z73" s="168">
        <v>0</v>
      </c>
      <c r="AA73" s="87">
        <v>0</v>
      </c>
      <c r="AB73" s="86">
        <v>0</v>
      </c>
      <c r="AC73" s="86">
        <v>0</v>
      </c>
      <c r="AD73" s="86">
        <v>0</v>
      </c>
      <c r="AE73" s="86">
        <v>0</v>
      </c>
      <c r="AF73" s="104"/>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1"/>
      <c r="CV73" s="131"/>
      <c r="CW73" s="131"/>
      <c r="CX73" s="131"/>
      <c r="CY73" s="131"/>
      <c r="CZ73" s="131"/>
      <c r="DA73" s="131"/>
      <c r="DB73" s="131"/>
      <c r="DC73" s="131"/>
      <c r="DD73" s="131"/>
      <c r="DE73" s="131"/>
      <c r="DF73" s="131"/>
      <c r="DG73" s="131"/>
      <c r="DH73" s="131"/>
      <c r="DI73" s="131"/>
      <c r="DJ73" s="131"/>
      <c r="DK73" s="131"/>
      <c r="DL73" s="131"/>
      <c r="DM73" s="131"/>
      <c r="DN73" s="131"/>
      <c r="DO73" s="131"/>
      <c r="DP73" s="131"/>
      <c r="DQ73" s="131"/>
      <c r="DR73" s="131"/>
      <c r="DS73" s="131"/>
      <c r="DT73" s="131"/>
      <c r="DU73" s="131"/>
      <c r="DV73" s="131"/>
      <c r="DW73" s="131"/>
      <c r="DX73" s="131"/>
      <c r="DY73" s="131"/>
      <c r="DZ73" s="131"/>
      <c r="EA73" s="131"/>
      <c r="EB73" s="131"/>
      <c r="EC73" s="131"/>
      <c r="ED73" s="131"/>
      <c r="EE73" s="131"/>
      <c r="EF73" s="131"/>
      <c r="EG73" s="131"/>
      <c r="EH73" s="131"/>
      <c r="EI73" s="131"/>
      <c r="EJ73" s="131"/>
      <c r="EK73" s="131"/>
      <c r="EL73" s="131"/>
      <c r="EM73" s="131"/>
      <c r="EN73" s="131"/>
      <c r="EO73" s="131"/>
      <c r="EP73" s="131"/>
      <c r="EQ73" s="131"/>
      <c r="ER73" s="131"/>
      <c r="ES73" s="131"/>
      <c r="ET73" s="131"/>
      <c r="EU73" s="131"/>
      <c r="EV73" s="131"/>
      <c r="EW73" s="131"/>
      <c r="EX73" s="131"/>
      <c r="EY73" s="131"/>
      <c r="EZ73" s="131"/>
      <c r="FA73" s="131"/>
      <c r="FB73" s="131"/>
      <c r="FC73" s="131"/>
      <c r="FD73" s="131"/>
      <c r="FE73" s="131"/>
      <c r="FF73" s="131"/>
      <c r="FG73" s="131"/>
      <c r="FH73" s="131"/>
      <c r="FI73" s="131"/>
      <c r="FJ73" s="131"/>
      <c r="FK73" s="131"/>
      <c r="FL73" s="131"/>
      <c r="FM73" s="131"/>
      <c r="FN73" s="131"/>
      <c r="FO73" s="131"/>
      <c r="FP73" s="131"/>
      <c r="FQ73" s="131"/>
      <c r="FR73" s="131"/>
      <c r="FS73" s="131"/>
      <c r="FT73" s="131"/>
      <c r="FU73" s="131"/>
      <c r="FV73" s="131"/>
      <c r="FW73" s="131"/>
      <c r="FX73" s="131"/>
      <c r="FY73" s="131"/>
      <c r="FZ73" s="131"/>
      <c r="GA73" s="131"/>
      <c r="GB73" s="131"/>
      <c r="GC73" s="131"/>
      <c r="GD73" s="131"/>
      <c r="GE73" s="131"/>
      <c r="GF73" s="131"/>
      <c r="GG73" s="131"/>
      <c r="GH73" s="131"/>
      <c r="GI73" s="131"/>
      <c r="GJ73" s="131"/>
      <c r="GK73" s="131"/>
      <c r="GL73" s="131"/>
      <c r="GM73" s="131"/>
      <c r="GN73" s="131"/>
      <c r="GO73" s="131"/>
      <c r="GP73" s="131"/>
      <c r="GQ73" s="131"/>
      <c r="GR73" s="131"/>
      <c r="GS73" s="131"/>
      <c r="GT73" s="131"/>
      <c r="GU73" s="131"/>
      <c r="GV73" s="131"/>
      <c r="GW73" s="131"/>
      <c r="GX73" s="131"/>
      <c r="GY73" s="131"/>
      <c r="GZ73" s="131"/>
      <c r="HA73" s="131"/>
      <c r="HB73" s="131"/>
      <c r="HC73" s="131"/>
      <c r="HD73" s="131"/>
      <c r="HE73" s="131"/>
      <c r="HF73" s="131"/>
      <c r="HG73" s="131"/>
      <c r="HH73" s="131"/>
      <c r="HI73" s="131"/>
      <c r="HJ73" s="131"/>
      <c r="HK73" s="131"/>
      <c r="HL73" s="131"/>
      <c r="HM73" s="131"/>
      <c r="HN73" s="131"/>
      <c r="HO73" s="131"/>
      <c r="HP73" s="131"/>
      <c r="HQ73" s="131"/>
      <c r="HR73" s="131"/>
      <c r="HS73" s="131"/>
      <c r="HT73" s="131"/>
      <c r="HU73" s="131"/>
      <c r="HV73" s="131"/>
      <c r="HW73" s="131"/>
      <c r="HX73" s="131"/>
      <c r="HY73" s="131"/>
      <c r="HZ73" s="131"/>
      <c r="IA73" s="131"/>
      <c r="IB73" s="131"/>
      <c r="IC73" s="131"/>
      <c r="ID73" s="131"/>
      <c r="IE73" s="131"/>
      <c r="IF73" s="131"/>
      <c r="IG73" s="131"/>
      <c r="IH73" s="131"/>
      <c r="II73" s="131"/>
      <c r="IJ73" s="131"/>
      <c r="IK73" s="131"/>
      <c r="IL73" s="131"/>
      <c r="IM73" s="131"/>
      <c r="IN73" s="131"/>
      <c r="IO73" s="131"/>
      <c r="IP73" s="131"/>
      <c r="IQ73" s="131"/>
      <c r="IR73" s="131"/>
      <c r="IS73" s="131"/>
      <c r="IT73" s="131"/>
      <c r="IU73" s="131"/>
      <c r="IV73" s="131"/>
      <c r="IW73" s="131"/>
      <c r="IX73" s="131"/>
      <c r="IY73" s="131"/>
      <c r="IZ73" s="131"/>
      <c r="JA73" s="131"/>
      <c r="JB73" s="131"/>
      <c r="JC73" s="131"/>
      <c r="JD73" s="131"/>
      <c r="JE73" s="131"/>
      <c r="JF73" s="131"/>
      <c r="JG73" s="131"/>
      <c r="JH73" s="131"/>
      <c r="JI73" s="131"/>
      <c r="JJ73" s="131"/>
      <c r="JK73" s="131"/>
      <c r="JL73" s="131"/>
      <c r="JM73" s="131"/>
      <c r="JN73" s="131"/>
      <c r="JO73" s="131"/>
      <c r="JP73" s="131"/>
      <c r="JQ73" s="131"/>
      <c r="JR73" s="131"/>
      <c r="JS73" s="131"/>
      <c r="JT73" s="131"/>
      <c r="JU73" s="131"/>
      <c r="JV73" s="131"/>
      <c r="JW73" s="131"/>
      <c r="JX73" s="131"/>
      <c r="JY73" s="131"/>
      <c r="JZ73" s="131"/>
      <c r="KA73" s="131"/>
      <c r="KB73" s="131"/>
      <c r="KC73" s="131"/>
      <c r="KD73" s="131"/>
      <c r="KE73" s="131"/>
      <c r="KF73" s="131"/>
      <c r="KG73" s="131"/>
      <c r="KH73" s="131"/>
      <c r="KI73" s="131"/>
      <c r="KJ73" s="131"/>
      <c r="KK73" s="131"/>
      <c r="KL73" s="131"/>
      <c r="KM73" s="131"/>
      <c r="KN73" s="131"/>
      <c r="KO73" s="131"/>
      <c r="KP73" s="131"/>
      <c r="KQ73" s="131"/>
      <c r="KR73" s="131"/>
      <c r="KS73" s="131"/>
      <c r="KT73" s="131"/>
      <c r="KU73" s="131"/>
      <c r="KV73" s="131"/>
      <c r="KW73" s="131"/>
      <c r="KX73" s="131"/>
      <c r="KY73" s="131"/>
      <c r="KZ73" s="131"/>
      <c r="LA73" s="131"/>
      <c r="LB73" s="131"/>
      <c r="LC73" s="131"/>
      <c r="LD73" s="131"/>
      <c r="LE73" s="131"/>
      <c r="LF73" s="131"/>
      <c r="LG73" s="131"/>
      <c r="LH73" s="131"/>
      <c r="LI73" s="131"/>
      <c r="LJ73" s="131"/>
      <c r="LK73" s="131"/>
      <c r="LL73" s="131"/>
      <c r="LM73" s="131"/>
      <c r="LN73" s="131"/>
      <c r="LO73" s="131"/>
      <c r="LP73" s="131"/>
      <c r="LQ73" s="131"/>
      <c r="LR73" s="131"/>
      <c r="LS73" s="131"/>
      <c r="LT73" s="131"/>
      <c r="LU73" s="131"/>
      <c r="LV73" s="131"/>
      <c r="LW73" s="131"/>
      <c r="LX73" s="131"/>
      <c r="LY73" s="131"/>
      <c r="LZ73" s="131"/>
      <c r="MA73" s="131"/>
      <c r="MB73" s="131"/>
      <c r="MC73" s="131"/>
      <c r="MD73" s="131"/>
      <c r="ME73" s="131"/>
      <c r="MF73" s="131"/>
      <c r="MG73" s="131"/>
      <c r="MH73" s="131"/>
      <c r="MI73" s="131"/>
      <c r="MJ73" s="131"/>
      <c r="MK73" s="131"/>
      <c r="ML73" s="131"/>
      <c r="MM73" s="131"/>
      <c r="MN73" s="131"/>
      <c r="MO73" s="131"/>
      <c r="MP73" s="131"/>
      <c r="MQ73" s="131"/>
      <c r="MR73" s="131"/>
      <c r="MS73" s="131"/>
      <c r="MT73" s="131"/>
      <c r="MU73" s="131"/>
      <c r="MV73" s="131"/>
      <c r="MW73" s="131"/>
      <c r="MX73" s="131"/>
      <c r="MY73" s="131"/>
      <c r="MZ73" s="131"/>
      <c r="NA73" s="131"/>
      <c r="NB73" s="131"/>
      <c r="NC73" s="131"/>
      <c r="ND73" s="131"/>
      <c r="NE73" s="131"/>
      <c r="NF73" s="131"/>
      <c r="NG73" s="131"/>
      <c r="NH73" s="131"/>
      <c r="NI73" s="131"/>
      <c r="NJ73" s="131"/>
      <c r="NK73" s="131"/>
      <c r="NL73" s="131"/>
      <c r="NM73" s="131"/>
      <c r="NN73" s="131"/>
      <c r="NO73" s="131"/>
      <c r="NP73" s="131"/>
      <c r="NQ73" s="131"/>
      <c r="NR73" s="131"/>
      <c r="NS73" s="131"/>
      <c r="NT73" s="131"/>
      <c r="NU73" s="131"/>
      <c r="NV73" s="131"/>
      <c r="NW73" s="131"/>
      <c r="NX73" s="131"/>
      <c r="NY73" s="131"/>
      <c r="NZ73" s="131"/>
      <c r="OA73" s="131"/>
      <c r="OB73" s="131"/>
      <c r="OC73" s="131"/>
      <c r="OD73" s="131"/>
      <c r="OE73" s="131"/>
      <c r="OF73" s="131"/>
      <c r="OG73" s="131"/>
      <c r="OH73" s="131"/>
      <c r="OI73" s="131"/>
      <c r="OJ73" s="131"/>
      <c r="OK73" s="131"/>
      <c r="OL73" s="131"/>
      <c r="OM73" s="131"/>
      <c r="ON73" s="131"/>
      <c r="OO73" s="131"/>
      <c r="OP73" s="131"/>
      <c r="OQ73" s="131"/>
      <c r="OR73" s="131"/>
      <c r="OS73" s="131"/>
      <c r="OT73" s="131"/>
      <c r="OU73" s="131"/>
      <c r="OV73" s="131"/>
      <c r="OW73" s="131"/>
      <c r="OX73" s="131"/>
      <c r="OY73" s="131"/>
      <c r="OZ73" s="131"/>
      <c r="PA73" s="131"/>
      <c r="PB73" s="131"/>
      <c r="PC73" s="131"/>
      <c r="PD73" s="131"/>
      <c r="PE73" s="131"/>
      <c r="PF73" s="131"/>
      <c r="PG73" s="131"/>
      <c r="PH73" s="131"/>
      <c r="PI73" s="131"/>
      <c r="PJ73" s="131"/>
      <c r="PK73" s="131"/>
      <c r="PL73" s="131"/>
      <c r="PM73" s="131"/>
      <c r="PN73" s="131"/>
      <c r="PO73" s="131"/>
      <c r="PP73" s="131"/>
      <c r="PQ73" s="131"/>
      <c r="PR73" s="131"/>
      <c r="PS73" s="131"/>
      <c r="PT73" s="131"/>
      <c r="PU73" s="131"/>
      <c r="PV73" s="131"/>
      <c r="PW73" s="131"/>
      <c r="PX73" s="131"/>
      <c r="PY73" s="131"/>
      <c r="PZ73" s="131"/>
      <c r="QA73" s="131"/>
      <c r="QB73" s="131"/>
      <c r="QC73" s="131"/>
      <c r="QD73" s="131"/>
      <c r="QE73" s="131"/>
      <c r="QF73" s="131"/>
      <c r="QG73" s="131"/>
      <c r="QH73" s="131"/>
      <c r="QI73" s="131"/>
      <c r="QJ73" s="131"/>
      <c r="QK73" s="131"/>
      <c r="QL73" s="131"/>
      <c r="QM73" s="131"/>
      <c r="QN73" s="131"/>
      <c r="QO73" s="131"/>
      <c r="QP73" s="131"/>
      <c r="QQ73" s="131"/>
      <c r="QR73" s="131"/>
      <c r="QS73" s="131"/>
      <c r="QT73" s="131"/>
      <c r="QU73" s="131"/>
      <c r="QV73" s="131"/>
      <c r="QW73" s="131"/>
      <c r="QX73" s="131"/>
      <c r="QY73" s="131"/>
      <c r="QZ73" s="131"/>
      <c r="RA73" s="131"/>
      <c r="RB73" s="131"/>
      <c r="RC73" s="131"/>
      <c r="RD73" s="131"/>
      <c r="RE73" s="131"/>
      <c r="RF73" s="131"/>
      <c r="RG73" s="131"/>
      <c r="RH73" s="131"/>
      <c r="RI73" s="131"/>
      <c r="RJ73" s="131"/>
      <c r="RK73" s="131"/>
      <c r="RL73" s="131"/>
      <c r="RM73" s="131"/>
      <c r="RN73" s="131"/>
      <c r="RO73" s="131"/>
      <c r="RP73" s="131"/>
      <c r="RQ73" s="131"/>
      <c r="RR73" s="131"/>
      <c r="RS73" s="131"/>
      <c r="RT73" s="131"/>
      <c r="RU73" s="131"/>
      <c r="RV73" s="131"/>
      <c r="RW73" s="131"/>
      <c r="RX73" s="131"/>
      <c r="RY73" s="131"/>
      <c r="RZ73" s="131"/>
      <c r="SA73" s="131"/>
      <c r="SB73" s="131"/>
      <c r="SC73" s="131"/>
      <c r="SD73" s="131"/>
      <c r="SE73" s="131"/>
      <c r="SF73" s="131"/>
      <c r="SG73" s="131"/>
      <c r="SH73" s="131"/>
      <c r="SI73" s="131"/>
      <c r="SJ73" s="131"/>
      <c r="SK73" s="131"/>
      <c r="SL73" s="131"/>
      <c r="SM73" s="131"/>
      <c r="SN73" s="131"/>
      <c r="SO73" s="131"/>
      <c r="SP73" s="131"/>
      <c r="SQ73" s="131"/>
      <c r="SR73" s="131"/>
      <c r="SS73" s="131"/>
      <c r="ST73" s="131"/>
      <c r="SU73" s="131"/>
      <c r="SV73" s="131"/>
      <c r="SW73" s="131"/>
      <c r="SX73" s="131"/>
      <c r="SY73" s="131"/>
      <c r="SZ73" s="131"/>
      <c r="TA73" s="131"/>
      <c r="TB73" s="131"/>
      <c r="TC73" s="131"/>
      <c r="TD73" s="131"/>
      <c r="TE73" s="131"/>
      <c r="TF73" s="131"/>
      <c r="TG73" s="131"/>
      <c r="TH73" s="131"/>
      <c r="TI73" s="131"/>
      <c r="TJ73" s="131"/>
      <c r="TK73" s="131"/>
      <c r="TL73" s="131"/>
      <c r="TM73" s="131"/>
      <c r="TN73" s="131"/>
      <c r="TO73" s="131"/>
      <c r="TP73" s="131"/>
      <c r="TQ73" s="131"/>
      <c r="TR73" s="131"/>
      <c r="TS73" s="131"/>
      <c r="TT73" s="131"/>
      <c r="TU73" s="131"/>
      <c r="TV73" s="131"/>
      <c r="TW73" s="131"/>
      <c r="TX73" s="131"/>
      <c r="TY73" s="131"/>
      <c r="TZ73" s="131"/>
      <c r="UA73" s="131"/>
      <c r="UB73" s="131"/>
      <c r="UC73" s="131"/>
      <c r="UD73" s="131"/>
      <c r="UE73" s="131"/>
      <c r="UF73" s="131"/>
      <c r="UG73" s="131"/>
      <c r="UH73" s="131"/>
      <c r="UI73" s="131"/>
      <c r="UJ73" s="131"/>
      <c r="UK73" s="131"/>
      <c r="UL73" s="131"/>
      <c r="UM73" s="131"/>
      <c r="UN73" s="131"/>
      <c r="UO73" s="131"/>
      <c r="UP73" s="131"/>
      <c r="UQ73" s="131"/>
      <c r="UR73" s="131"/>
      <c r="US73" s="131"/>
      <c r="UT73" s="131"/>
      <c r="UU73" s="131"/>
      <c r="UV73" s="131"/>
      <c r="UW73" s="131"/>
      <c r="UX73" s="131"/>
      <c r="UY73" s="131"/>
      <c r="UZ73" s="131"/>
      <c r="VA73" s="131"/>
      <c r="VB73" s="131"/>
      <c r="VC73" s="131"/>
      <c r="VD73" s="131"/>
      <c r="VE73" s="131"/>
      <c r="VF73" s="131"/>
      <c r="VG73" s="131"/>
      <c r="VH73" s="131"/>
      <c r="VI73" s="131"/>
      <c r="VJ73" s="131"/>
      <c r="VK73" s="131"/>
      <c r="VL73" s="131"/>
      <c r="VM73" s="131"/>
      <c r="VN73" s="131"/>
      <c r="VO73" s="131"/>
      <c r="VP73" s="131"/>
      <c r="VQ73" s="131"/>
      <c r="VR73" s="131"/>
      <c r="VS73" s="131"/>
      <c r="VT73" s="131"/>
      <c r="VU73" s="131"/>
      <c r="VV73" s="131"/>
      <c r="VW73" s="131"/>
      <c r="VX73" s="131"/>
      <c r="VY73" s="131"/>
      <c r="VZ73" s="131"/>
      <c r="WA73" s="131"/>
      <c r="WB73" s="131"/>
      <c r="WC73" s="131"/>
      <c r="WD73" s="131"/>
      <c r="WE73" s="131"/>
      <c r="WF73" s="131"/>
      <c r="WG73" s="131"/>
      <c r="WH73" s="131"/>
      <c r="WI73" s="131"/>
      <c r="WJ73" s="131"/>
      <c r="WK73" s="131"/>
      <c r="WL73" s="131"/>
      <c r="WM73" s="131"/>
      <c r="WN73" s="131"/>
      <c r="WO73" s="131"/>
      <c r="WP73" s="131"/>
      <c r="WQ73" s="131"/>
      <c r="WR73" s="131"/>
      <c r="WS73" s="131"/>
      <c r="WT73" s="131"/>
      <c r="WU73" s="131"/>
      <c r="WV73" s="131"/>
      <c r="WW73" s="131"/>
      <c r="WX73" s="131"/>
      <c r="WY73" s="131"/>
      <c r="WZ73" s="131"/>
      <c r="XA73" s="131"/>
      <c r="XB73" s="131"/>
      <c r="XC73" s="131"/>
      <c r="XD73" s="131"/>
      <c r="XE73" s="131"/>
      <c r="XF73" s="131"/>
      <c r="XG73" s="131"/>
      <c r="XH73" s="131"/>
      <c r="XI73" s="131"/>
      <c r="XJ73" s="131"/>
      <c r="XK73" s="131"/>
      <c r="XL73" s="131"/>
      <c r="XM73" s="131"/>
      <c r="XN73" s="131"/>
      <c r="XO73" s="131"/>
      <c r="XP73" s="131"/>
      <c r="XQ73" s="131"/>
      <c r="XR73" s="131"/>
      <c r="XS73" s="131"/>
      <c r="XT73" s="131"/>
      <c r="XU73" s="131"/>
      <c r="XV73" s="131"/>
      <c r="XW73" s="131"/>
      <c r="XX73" s="131"/>
      <c r="XY73" s="131"/>
      <c r="XZ73" s="131"/>
      <c r="YA73" s="131"/>
      <c r="YB73" s="131"/>
      <c r="YC73" s="131"/>
      <c r="YD73" s="131"/>
      <c r="YE73" s="131"/>
      <c r="YF73" s="131"/>
      <c r="YG73" s="131"/>
      <c r="YH73" s="131"/>
      <c r="YI73" s="131"/>
      <c r="YJ73" s="131"/>
      <c r="YK73" s="131"/>
      <c r="YL73" s="131"/>
      <c r="YM73" s="131"/>
      <c r="YN73" s="131"/>
      <c r="YO73" s="131"/>
      <c r="YP73" s="131"/>
      <c r="YQ73" s="131"/>
      <c r="YR73" s="131"/>
      <c r="YS73" s="131"/>
      <c r="YT73" s="131"/>
      <c r="YU73" s="131"/>
      <c r="YV73" s="131"/>
      <c r="YW73" s="131"/>
      <c r="YX73" s="131"/>
      <c r="YY73" s="131"/>
      <c r="YZ73" s="131"/>
      <c r="ZA73" s="131"/>
      <c r="ZB73" s="131"/>
      <c r="ZC73" s="131"/>
      <c r="ZD73" s="131"/>
      <c r="ZE73" s="131"/>
      <c r="ZF73" s="131"/>
      <c r="ZG73" s="131"/>
      <c r="ZH73" s="131"/>
      <c r="ZI73" s="131"/>
      <c r="ZJ73" s="131"/>
      <c r="ZK73" s="131"/>
      <c r="ZL73" s="131"/>
      <c r="ZM73" s="131"/>
      <c r="ZN73" s="131"/>
      <c r="ZO73" s="131"/>
      <c r="ZP73" s="131"/>
      <c r="ZQ73" s="131"/>
      <c r="ZR73" s="131"/>
      <c r="ZS73" s="131"/>
      <c r="ZT73" s="131"/>
      <c r="ZU73" s="131"/>
      <c r="ZV73" s="131"/>
      <c r="ZW73" s="131"/>
      <c r="ZX73" s="131"/>
      <c r="ZY73" s="131"/>
      <c r="ZZ73" s="131"/>
      <c r="AAA73" s="131"/>
      <c r="AAB73" s="131"/>
      <c r="AAC73" s="131"/>
      <c r="AAD73" s="131"/>
      <c r="AAE73" s="131"/>
      <c r="AAF73" s="131"/>
      <c r="AAG73" s="131"/>
      <c r="AAH73" s="131"/>
      <c r="AAI73" s="131"/>
      <c r="AAJ73" s="131"/>
      <c r="AAK73" s="131"/>
      <c r="AAL73" s="131"/>
      <c r="AAM73" s="131"/>
      <c r="AAN73" s="131"/>
      <c r="AAO73" s="131"/>
      <c r="AAP73" s="131"/>
      <c r="AAQ73" s="131"/>
      <c r="AAR73" s="131"/>
      <c r="AAS73" s="131"/>
      <c r="AAT73" s="131"/>
      <c r="AAU73" s="131"/>
      <c r="AAV73" s="131"/>
      <c r="AAW73" s="131"/>
      <c r="AAX73" s="131"/>
      <c r="AAY73" s="131"/>
      <c r="AAZ73" s="131"/>
      <c r="ABA73" s="131"/>
      <c r="ABB73" s="131"/>
      <c r="ABC73" s="131"/>
      <c r="ABD73" s="131"/>
      <c r="ABE73" s="131"/>
      <c r="ABF73" s="131"/>
      <c r="ABG73" s="131"/>
      <c r="ABH73" s="131"/>
      <c r="ABI73" s="131"/>
      <c r="ABJ73" s="131"/>
      <c r="ABK73" s="131"/>
      <c r="ABL73" s="131"/>
      <c r="ABM73" s="131"/>
      <c r="ABN73" s="131"/>
      <c r="ABO73" s="131"/>
      <c r="ABP73" s="131"/>
      <c r="ABQ73" s="131"/>
      <c r="ABR73" s="131"/>
      <c r="ABS73" s="131"/>
      <c r="ABT73" s="131"/>
      <c r="ABU73" s="131"/>
      <c r="ABV73" s="131"/>
      <c r="ABW73" s="131"/>
      <c r="ABX73" s="131"/>
      <c r="ABY73" s="131"/>
      <c r="ABZ73" s="131"/>
      <c r="ACA73" s="131"/>
      <c r="ACB73" s="131"/>
      <c r="ACC73" s="131"/>
      <c r="ACD73" s="131"/>
      <c r="ACE73" s="131"/>
      <c r="ACF73" s="131"/>
      <c r="ACG73" s="131"/>
      <c r="ACH73" s="131"/>
      <c r="ACI73" s="131"/>
      <c r="ACJ73" s="131"/>
      <c r="ACK73" s="131"/>
      <c r="ACL73" s="131"/>
      <c r="ACM73" s="131"/>
      <c r="ACN73" s="131"/>
      <c r="ACO73" s="131"/>
      <c r="ACP73" s="131"/>
      <c r="ACQ73" s="131"/>
      <c r="ACR73" s="131"/>
      <c r="ACS73" s="131"/>
      <c r="ACT73" s="131"/>
      <c r="ACU73" s="131"/>
      <c r="ACV73" s="131"/>
      <c r="ACW73" s="131"/>
      <c r="ACX73" s="131"/>
      <c r="ACY73" s="131"/>
      <c r="ACZ73" s="131"/>
      <c r="ADA73" s="131"/>
      <c r="ADB73" s="131"/>
      <c r="ADC73" s="131"/>
      <c r="ADD73" s="131"/>
      <c r="ADE73" s="131"/>
      <c r="ADF73" s="131"/>
      <c r="ADG73" s="131"/>
      <c r="ADH73" s="131"/>
      <c r="ADI73" s="131"/>
      <c r="ADJ73" s="131"/>
      <c r="ADK73" s="131"/>
      <c r="ADL73" s="131"/>
      <c r="ADM73" s="131"/>
      <c r="ADN73" s="131"/>
      <c r="ADO73" s="131"/>
      <c r="ADP73" s="131"/>
      <c r="ADQ73" s="131"/>
      <c r="ADR73" s="131"/>
      <c r="ADS73" s="131"/>
      <c r="ADT73" s="131"/>
      <c r="ADU73" s="131"/>
      <c r="ADV73" s="131"/>
      <c r="ADW73" s="131"/>
      <c r="ADX73" s="131"/>
      <c r="ADY73" s="131"/>
      <c r="ADZ73" s="131"/>
      <c r="AEA73" s="131"/>
      <c r="AEB73" s="131"/>
      <c r="AEC73" s="131"/>
      <c r="AED73" s="131"/>
      <c r="AEE73" s="131"/>
      <c r="AEF73" s="131"/>
      <c r="AEG73" s="131"/>
      <c r="AEH73" s="131"/>
      <c r="AEI73" s="131"/>
      <c r="AEJ73" s="131"/>
      <c r="AEK73" s="131"/>
      <c r="AEL73" s="131"/>
      <c r="AEM73" s="131"/>
      <c r="AEN73" s="131"/>
      <c r="AEO73" s="131"/>
      <c r="AEP73" s="131"/>
      <c r="AEQ73" s="131"/>
      <c r="AER73" s="131"/>
      <c r="AES73" s="131"/>
      <c r="AET73" s="131"/>
      <c r="AEU73" s="131"/>
      <c r="AEV73" s="131"/>
      <c r="AEW73" s="131"/>
      <c r="AEX73" s="131"/>
      <c r="AEY73" s="131"/>
      <c r="AEZ73" s="131"/>
      <c r="AFA73" s="131"/>
      <c r="AFB73" s="131"/>
      <c r="AFC73" s="131"/>
      <c r="AFD73" s="131"/>
      <c r="AFE73" s="131"/>
      <c r="AFF73" s="131"/>
      <c r="AFG73" s="131"/>
      <c r="AFH73" s="131"/>
      <c r="AFI73" s="131"/>
      <c r="AFJ73" s="131"/>
      <c r="AFK73" s="131"/>
      <c r="AFL73" s="131"/>
      <c r="AFM73" s="131"/>
      <c r="AFN73" s="131"/>
      <c r="AFO73" s="131"/>
      <c r="AFP73" s="131"/>
      <c r="AFQ73" s="131"/>
      <c r="AFR73" s="131"/>
      <c r="AFS73" s="131"/>
      <c r="AFT73" s="131"/>
      <c r="AFU73" s="131"/>
      <c r="AFV73" s="131"/>
      <c r="AFW73" s="131"/>
      <c r="AFX73" s="131"/>
      <c r="AFY73" s="131"/>
      <c r="AFZ73" s="131"/>
      <c r="AGA73" s="131"/>
      <c r="AGB73" s="131"/>
      <c r="AGC73" s="131"/>
      <c r="AGD73" s="131"/>
      <c r="AGE73" s="131"/>
      <c r="AGF73" s="131"/>
      <c r="AGG73" s="131"/>
      <c r="AGH73" s="131"/>
      <c r="AGI73" s="131"/>
      <c r="AGJ73" s="131"/>
      <c r="AGK73" s="131"/>
      <c r="AGL73" s="131"/>
      <c r="AGM73" s="131"/>
      <c r="AGN73" s="131"/>
      <c r="AGO73" s="131"/>
      <c r="AGP73" s="131"/>
      <c r="AGQ73" s="131"/>
      <c r="AGR73" s="131"/>
      <c r="AGS73" s="131"/>
      <c r="AGT73" s="131"/>
      <c r="AGU73" s="131"/>
      <c r="AGV73" s="131"/>
      <c r="AGW73" s="131"/>
      <c r="AGX73" s="131"/>
      <c r="AGY73" s="131"/>
      <c r="AGZ73" s="131"/>
      <c r="AHA73" s="131"/>
      <c r="AHB73" s="131"/>
      <c r="AHC73" s="131"/>
      <c r="AHD73" s="131"/>
      <c r="AHE73" s="131"/>
      <c r="AHF73" s="131"/>
      <c r="AHG73" s="131"/>
      <c r="AHH73" s="131"/>
      <c r="AHI73" s="131"/>
      <c r="AHJ73" s="131"/>
      <c r="AHK73" s="131"/>
      <c r="AHL73" s="131"/>
      <c r="AHM73" s="131"/>
      <c r="AHN73" s="131"/>
      <c r="AHO73" s="131"/>
      <c r="AHP73" s="131"/>
      <c r="AHQ73" s="131"/>
      <c r="AHR73" s="131"/>
      <c r="AHS73" s="131"/>
      <c r="AHT73" s="131"/>
      <c r="AHU73" s="131"/>
      <c r="AHV73" s="131"/>
      <c r="AHW73" s="131"/>
      <c r="AHX73" s="131"/>
      <c r="AHY73" s="131"/>
      <c r="AHZ73" s="131"/>
      <c r="AIA73" s="131"/>
      <c r="AIB73" s="131"/>
      <c r="AIC73" s="131"/>
      <c r="AID73" s="131"/>
      <c r="AIE73" s="131"/>
      <c r="AIF73" s="131"/>
      <c r="AIG73" s="131"/>
      <c r="AIH73" s="131"/>
      <c r="AII73" s="131"/>
      <c r="AIJ73" s="131"/>
      <c r="AIK73" s="131"/>
      <c r="AIL73" s="131"/>
      <c r="AIM73" s="131"/>
      <c r="AIN73" s="131"/>
      <c r="AIO73" s="131"/>
      <c r="AIP73" s="131"/>
      <c r="AIQ73" s="131"/>
      <c r="AIR73" s="131"/>
      <c r="AIS73" s="131"/>
      <c r="AIT73" s="131"/>
      <c r="AIU73" s="131"/>
      <c r="AIV73" s="131"/>
      <c r="AIW73" s="131"/>
      <c r="AIX73" s="131"/>
      <c r="AIY73" s="131"/>
      <c r="AIZ73" s="131"/>
      <c r="AJA73" s="131"/>
      <c r="AJB73" s="131"/>
      <c r="AJC73" s="131"/>
      <c r="AJD73" s="131"/>
      <c r="AJE73" s="131"/>
      <c r="AJF73" s="131"/>
      <c r="AJG73" s="131"/>
      <c r="AJH73" s="131"/>
      <c r="AJI73" s="131"/>
      <c r="AJJ73" s="131"/>
      <c r="AJK73" s="131"/>
      <c r="AJL73" s="131"/>
      <c r="AJM73" s="131"/>
      <c r="AJN73" s="131"/>
      <c r="AJO73" s="131"/>
      <c r="AJP73" s="131"/>
      <c r="AJQ73" s="131"/>
      <c r="AJR73" s="131"/>
      <c r="AJS73" s="131"/>
      <c r="AJT73" s="131"/>
      <c r="AJU73" s="131"/>
      <c r="AJV73" s="131"/>
      <c r="AJW73" s="131"/>
      <c r="AJX73" s="131"/>
      <c r="AJY73" s="131"/>
      <c r="AJZ73" s="131"/>
      <c r="AKA73" s="131"/>
      <c r="AKB73" s="131"/>
      <c r="AKC73" s="131"/>
      <c r="AKD73" s="131"/>
      <c r="AKE73" s="131"/>
      <c r="AKF73" s="131"/>
      <c r="AKG73" s="131"/>
      <c r="AKH73" s="131"/>
      <c r="AKI73" s="131"/>
      <c r="AKJ73" s="131"/>
      <c r="AKK73" s="131"/>
      <c r="AKL73" s="131"/>
      <c r="AKM73" s="131"/>
      <c r="AKN73" s="131"/>
      <c r="AKO73" s="131"/>
      <c r="AKP73" s="131"/>
      <c r="AKQ73" s="131"/>
      <c r="AKR73" s="131"/>
      <c r="AKS73" s="131"/>
      <c r="AKT73" s="131"/>
      <c r="AKU73" s="131"/>
      <c r="AKV73" s="131"/>
      <c r="AKW73" s="131"/>
      <c r="AKX73" s="131"/>
      <c r="AKY73" s="131"/>
      <c r="AKZ73" s="131"/>
      <c r="ALA73" s="131"/>
      <c r="ALB73" s="131"/>
      <c r="ALC73" s="131"/>
      <c r="ALD73" s="131"/>
      <c r="ALE73" s="131"/>
      <c r="ALF73" s="131"/>
      <c r="ALG73" s="131"/>
      <c r="ALH73" s="131"/>
      <c r="ALI73" s="131"/>
      <c r="ALJ73" s="131"/>
      <c r="ALK73" s="131"/>
      <c r="ALL73" s="131"/>
      <c r="ALM73" s="131"/>
      <c r="ALN73" s="131"/>
      <c r="ALO73" s="131"/>
      <c r="ALP73" s="131"/>
      <c r="ALQ73" s="131"/>
      <c r="ALR73" s="131"/>
      <c r="ALS73" s="131"/>
      <c r="ALT73" s="131"/>
      <c r="ALU73" s="131"/>
      <c r="ALV73" s="131"/>
      <c r="ALW73" s="131"/>
      <c r="ALX73" s="131"/>
      <c r="ALY73" s="131"/>
      <c r="ALZ73" s="131"/>
      <c r="AMA73" s="131"/>
      <c r="AMB73" s="131"/>
      <c r="AMC73" s="131"/>
      <c r="AMD73" s="131"/>
      <c r="AME73" s="131"/>
      <c r="AMF73" s="131"/>
      <c r="AMG73" s="131"/>
      <c r="AMH73" s="131"/>
      <c r="AMI73" s="131"/>
      <c r="AMJ73" s="131"/>
      <c r="AMK73" s="131"/>
      <c r="AML73" s="131"/>
      <c r="AMM73" s="131"/>
      <c r="AMN73" s="131"/>
      <c r="AMO73" s="131"/>
      <c r="AMP73" s="131"/>
      <c r="AMQ73" s="131"/>
      <c r="AMR73" s="131"/>
      <c r="AMS73" s="131"/>
      <c r="AMT73" s="131"/>
      <c r="AMU73" s="131"/>
      <c r="AMV73" s="131"/>
      <c r="AMW73" s="131"/>
      <c r="AMX73" s="131"/>
      <c r="AMY73" s="131"/>
      <c r="AMZ73" s="131"/>
      <c r="ANA73" s="131"/>
      <c r="ANB73" s="131"/>
      <c r="ANC73" s="131"/>
      <c r="AND73" s="131"/>
      <c r="ANE73" s="131"/>
      <c r="ANF73" s="131"/>
      <c r="ANG73" s="131"/>
      <c r="ANH73" s="131"/>
      <c r="ANI73" s="131"/>
      <c r="ANJ73" s="131"/>
      <c r="ANK73" s="131"/>
      <c r="ANL73" s="131"/>
      <c r="ANM73" s="131"/>
      <c r="ANN73" s="131"/>
      <c r="ANO73" s="131"/>
      <c r="ANP73" s="131"/>
      <c r="ANQ73" s="131"/>
      <c r="ANR73" s="131"/>
      <c r="ANS73" s="131"/>
      <c r="ANT73" s="131"/>
      <c r="ANU73" s="131"/>
      <c r="ANV73" s="131"/>
      <c r="ANW73" s="131"/>
      <c r="ANX73" s="131"/>
      <c r="ANY73" s="131"/>
      <c r="ANZ73" s="131"/>
      <c r="AOA73" s="131"/>
      <c r="AOB73" s="131"/>
      <c r="AOC73" s="131"/>
      <c r="AOD73" s="131"/>
      <c r="AOE73" s="131"/>
      <c r="AOF73" s="131"/>
      <c r="AOG73" s="131"/>
      <c r="AOH73" s="131"/>
      <c r="AOI73" s="131"/>
      <c r="AOJ73" s="131"/>
      <c r="AOK73" s="131"/>
      <c r="AOL73" s="131"/>
      <c r="AOM73" s="131"/>
      <c r="AON73" s="131"/>
      <c r="AOO73" s="131"/>
      <c r="AOP73" s="131"/>
      <c r="AOQ73" s="131"/>
      <c r="AOR73" s="131"/>
      <c r="AOS73" s="131"/>
      <c r="AOT73" s="131"/>
      <c r="AOU73" s="131"/>
      <c r="AOV73" s="131"/>
      <c r="AOW73" s="131"/>
      <c r="AOX73" s="131"/>
      <c r="AOY73" s="131"/>
      <c r="AOZ73" s="131"/>
      <c r="APA73" s="131"/>
      <c r="APB73" s="131"/>
      <c r="APC73" s="131"/>
      <c r="APD73" s="131"/>
      <c r="APE73" s="131"/>
      <c r="APF73" s="131"/>
      <c r="APG73" s="131"/>
      <c r="APH73" s="131"/>
      <c r="API73" s="131"/>
      <c r="APJ73" s="131"/>
      <c r="APK73" s="131"/>
      <c r="APL73" s="131"/>
      <c r="APM73" s="131"/>
      <c r="APN73" s="131"/>
      <c r="APO73" s="131"/>
      <c r="APP73" s="131"/>
      <c r="APQ73" s="131"/>
      <c r="APR73" s="131"/>
      <c r="APS73" s="131"/>
      <c r="APT73" s="131"/>
      <c r="APU73" s="131"/>
      <c r="APV73" s="131"/>
      <c r="APW73" s="131"/>
      <c r="APX73" s="131"/>
      <c r="APY73" s="131"/>
      <c r="APZ73" s="131"/>
      <c r="AQA73" s="131"/>
      <c r="AQB73" s="131"/>
      <c r="AQC73" s="131"/>
      <c r="AQD73" s="131"/>
      <c r="AQE73" s="131"/>
      <c r="AQF73" s="131"/>
      <c r="AQG73" s="131"/>
      <c r="AQH73" s="131"/>
      <c r="AQI73" s="131"/>
      <c r="AQJ73" s="131"/>
      <c r="AQK73" s="131"/>
      <c r="AQL73" s="131"/>
      <c r="AQM73" s="131"/>
      <c r="AQN73" s="131"/>
      <c r="AQO73" s="131"/>
      <c r="AQP73" s="131"/>
      <c r="AQQ73" s="131"/>
      <c r="AQR73" s="131"/>
      <c r="AQS73" s="131"/>
      <c r="AQT73" s="131"/>
      <c r="AQU73" s="131"/>
      <c r="AQV73" s="131"/>
      <c r="AQW73" s="131"/>
      <c r="AQX73" s="131"/>
      <c r="AQY73" s="131"/>
      <c r="AQZ73" s="131"/>
      <c r="ARA73" s="131"/>
      <c r="ARB73" s="131"/>
      <c r="ARC73" s="131"/>
      <c r="ARD73" s="131"/>
      <c r="ARE73" s="131"/>
      <c r="ARF73" s="131"/>
      <c r="ARG73" s="131"/>
      <c r="ARH73" s="131"/>
      <c r="ARI73" s="131"/>
      <c r="ARJ73" s="131"/>
      <c r="ARK73" s="131"/>
      <c r="ARL73" s="131"/>
      <c r="ARM73" s="131"/>
      <c r="ARN73" s="131"/>
      <c r="ARO73" s="131"/>
      <c r="ARP73" s="131"/>
      <c r="ARQ73" s="131"/>
      <c r="ARR73" s="131"/>
      <c r="ARS73" s="131"/>
      <c r="ART73" s="131"/>
      <c r="ARU73" s="131"/>
      <c r="ARV73" s="131"/>
      <c r="ARW73" s="131"/>
      <c r="ARX73" s="131"/>
      <c r="ARY73" s="131"/>
      <c r="ARZ73" s="131"/>
      <c r="ASA73" s="131"/>
      <c r="ASB73" s="131"/>
      <c r="ASC73" s="131"/>
      <c r="ASD73" s="131"/>
      <c r="ASE73" s="131"/>
      <c r="ASF73" s="131"/>
      <c r="ASG73" s="131"/>
      <c r="ASH73" s="131"/>
      <c r="ASI73" s="131"/>
      <c r="ASJ73" s="131"/>
      <c r="ASK73" s="131"/>
      <c r="ASL73" s="131"/>
      <c r="ASM73" s="131"/>
      <c r="ASN73" s="131"/>
      <c r="ASO73" s="131"/>
      <c r="ASP73" s="131"/>
      <c r="ASQ73" s="131"/>
      <c r="ASR73" s="131"/>
      <c r="ASS73" s="131"/>
      <c r="AST73" s="131"/>
      <c r="ASU73" s="131"/>
      <c r="ASV73" s="131"/>
      <c r="ASW73" s="131"/>
      <c r="ASX73" s="131"/>
      <c r="ASY73" s="131"/>
      <c r="ASZ73" s="131"/>
      <c r="ATA73" s="131"/>
      <c r="ATB73" s="131"/>
      <c r="ATC73" s="131"/>
      <c r="ATD73" s="131"/>
      <c r="ATE73" s="131"/>
      <c r="ATF73" s="131"/>
      <c r="ATG73" s="131"/>
      <c r="ATH73" s="131"/>
      <c r="ATI73" s="131"/>
      <c r="ATJ73" s="131"/>
      <c r="ATK73" s="131"/>
      <c r="ATL73" s="131"/>
      <c r="ATM73" s="131"/>
      <c r="ATN73" s="131"/>
      <c r="ATO73" s="131"/>
      <c r="ATP73" s="131"/>
      <c r="ATQ73" s="131"/>
      <c r="ATR73" s="131"/>
      <c r="ATS73" s="131"/>
      <c r="ATT73" s="131"/>
      <c r="ATU73" s="131"/>
      <c r="ATV73" s="131"/>
      <c r="ATW73" s="131"/>
      <c r="ATX73" s="131"/>
      <c r="ATY73" s="131"/>
      <c r="ATZ73" s="131"/>
      <c r="AUA73" s="131"/>
      <c r="AUB73" s="131"/>
      <c r="AUC73" s="131"/>
      <c r="AUD73" s="131"/>
      <c r="AUE73" s="131"/>
      <c r="AUF73" s="131"/>
      <c r="AUG73" s="131"/>
      <c r="AUH73" s="131"/>
      <c r="AUI73" s="131"/>
      <c r="AUJ73" s="131"/>
      <c r="AUK73" s="131"/>
      <c r="AUL73" s="131"/>
      <c r="AUM73" s="131"/>
      <c r="AUN73" s="131"/>
      <c r="AUO73" s="131"/>
      <c r="AUP73" s="131"/>
      <c r="AUQ73" s="131"/>
      <c r="AUR73" s="131"/>
      <c r="AUS73" s="131"/>
      <c r="AUT73" s="131"/>
      <c r="AUU73" s="131"/>
      <c r="AUV73" s="131"/>
      <c r="AUW73" s="131"/>
      <c r="AUX73" s="131"/>
      <c r="AUY73" s="131"/>
      <c r="AUZ73" s="131"/>
      <c r="AVA73" s="131"/>
      <c r="AVB73" s="131"/>
      <c r="AVC73" s="131"/>
      <c r="AVD73" s="131"/>
      <c r="AVE73" s="131"/>
      <c r="AVF73" s="131"/>
      <c r="AVG73" s="131"/>
      <c r="AVH73" s="131"/>
      <c r="AVI73" s="131"/>
      <c r="AVJ73" s="131"/>
      <c r="AVK73" s="131"/>
      <c r="AVL73" s="131"/>
      <c r="AVM73" s="131"/>
      <c r="AVN73" s="131"/>
      <c r="AVO73" s="131"/>
      <c r="AVP73" s="131"/>
      <c r="AVQ73" s="131"/>
      <c r="AVR73" s="131"/>
      <c r="AVS73" s="131"/>
      <c r="AVT73" s="131"/>
      <c r="AVU73" s="131"/>
      <c r="AVV73" s="131"/>
      <c r="AVW73" s="131"/>
      <c r="AVX73" s="131"/>
      <c r="AVY73" s="131"/>
      <c r="AVZ73" s="131"/>
      <c r="AWA73" s="131"/>
      <c r="AWB73" s="131"/>
      <c r="AWC73" s="131"/>
      <c r="AWD73" s="131"/>
      <c r="AWE73" s="131"/>
      <c r="AWF73" s="131"/>
      <c r="AWG73" s="131"/>
      <c r="AWH73" s="131"/>
      <c r="AWI73" s="131"/>
      <c r="AWJ73" s="131"/>
      <c r="AWK73" s="131"/>
      <c r="AWL73" s="131"/>
      <c r="AWM73" s="131"/>
      <c r="AWN73" s="131"/>
      <c r="AWO73" s="131"/>
      <c r="AWP73" s="131"/>
      <c r="AWQ73" s="131"/>
      <c r="AWR73" s="131"/>
      <c r="AWS73" s="131"/>
      <c r="AWT73" s="131"/>
      <c r="AWU73" s="131"/>
      <c r="AWV73" s="131"/>
      <c r="AWW73" s="131"/>
      <c r="AWX73" s="131"/>
      <c r="AWY73" s="131"/>
      <c r="AWZ73" s="131"/>
      <c r="AXA73" s="131"/>
      <c r="AXB73" s="131"/>
      <c r="AXC73" s="131"/>
      <c r="AXD73" s="131"/>
      <c r="AXE73" s="131"/>
      <c r="AXF73" s="131"/>
      <c r="AXG73" s="131"/>
      <c r="AXH73" s="131"/>
      <c r="AXI73" s="131"/>
      <c r="AXJ73" s="131"/>
      <c r="AXK73" s="131"/>
      <c r="AXL73" s="131"/>
      <c r="AXM73" s="131"/>
      <c r="AXN73" s="131"/>
      <c r="AXO73" s="131"/>
      <c r="AXP73" s="131"/>
      <c r="AXQ73" s="131"/>
      <c r="AXR73" s="131"/>
      <c r="AXS73" s="131"/>
      <c r="AXT73" s="131"/>
      <c r="AXU73" s="131"/>
      <c r="AXV73" s="131"/>
      <c r="AXW73" s="131"/>
      <c r="AXX73" s="131"/>
    </row>
    <row r="74" spans="1:1324" s="106" customFormat="1" ht="15.75" hidden="1" customHeight="1" x14ac:dyDescent="0.2">
      <c r="A74" s="74" t="s">
        <v>3175</v>
      </c>
      <c r="B74" s="74" t="s">
        <v>3171</v>
      </c>
      <c r="C74" s="63" t="s">
        <v>3172</v>
      </c>
      <c r="D74" s="77" t="s">
        <v>3176</v>
      </c>
      <c r="E74" s="65">
        <v>42081</v>
      </c>
      <c r="F74" s="79" t="s">
        <v>1167</v>
      </c>
      <c r="G74" s="30" t="s">
        <v>1186</v>
      </c>
      <c r="H74" s="30">
        <v>42899</v>
      </c>
      <c r="I74" s="30" t="s">
        <v>3083</v>
      </c>
      <c r="J74" s="179">
        <v>16</v>
      </c>
      <c r="K74" s="87" t="s">
        <v>6</v>
      </c>
      <c r="L74" s="87">
        <v>1</v>
      </c>
      <c r="M74" s="87">
        <v>1</v>
      </c>
      <c r="N74" s="84" t="s">
        <v>3099</v>
      </c>
      <c r="O74" s="84">
        <v>1</v>
      </c>
      <c r="P74" s="84" t="s">
        <v>3099</v>
      </c>
      <c r="Q74" s="84">
        <v>1</v>
      </c>
      <c r="R74" s="84" t="s">
        <v>3099</v>
      </c>
      <c r="S74" s="84">
        <v>1</v>
      </c>
      <c r="T74" s="84" t="s">
        <v>326</v>
      </c>
      <c r="U74" s="84">
        <v>1</v>
      </c>
      <c r="V74" s="87">
        <v>1</v>
      </c>
      <c r="W74" s="84">
        <v>0</v>
      </c>
      <c r="X74" s="87">
        <v>0</v>
      </c>
      <c r="Y74" s="84">
        <v>0</v>
      </c>
      <c r="Z74" s="168">
        <v>0</v>
      </c>
      <c r="AA74" s="87">
        <v>0</v>
      </c>
      <c r="AB74" s="86">
        <v>0</v>
      </c>
      <c r="AC74" s="86">
        <v>0</v>
      </c>
      <c r="AD74" s="86">
        <v>0</v>
      </c>
      <c r="AE74" s="86">
        <v>0</v>
      </c>
      <c r="AF74" s="104"/>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131"/>
      <c r="BC74" s="131"/>
      <c r="BD74" s="131"/>
      <c r="BE74" s="131"/>
      <c r="BF74" s="131"/>
      <c r="BG74" s="131"/>
      <c r="BH74" s="131"/>
      <c r="BI74" s="131"/>
      <c r="BJ74" s="131"/>
      <c r="BK74" s="131"/>
      <c r="BL74" s="131"/>
      <c r="BM74" s="131"/>
      <c r="BN74" s="131"/>
      <c r="BO74" s="131"/>
      <c r="BP74" s="131"/>
      <c r="BQ74" s="131"/>
      <c r="BR74" s="131"/>
      <c r="BS74" s="131"/>
      <c r="BT74" s="131"/>
      <c r="BU74" s="131"/>
      <c r="BV74" s="131"/>
      <c r="BW74" s="131"/>
      <c r="BX74" s="131"/>
      <c r="BY74" s="131"/>
      <c r="BZ74" s="131"/>
      <c r="CA74" s="131"/>
      <c r="CB74" s="131"/>
      <c r="CC74" s="131"/>
      <c r="CD74" s="131"/>
      <c r="CE74" s="131"/>
      <c r="CF74" s="131"/>
      <c r="CG74" s="131"/>
      <c r="CH74" s="131"/>
      <c r="CI74" s="131"/>
      <c r="CJ74" s="131"/>
      <c r="CK74" s="131"/>
      <c r="CL74" s="131"/>
      <c r="CM74" s="131"/>
      <c r="CN74" s="131"/>
      <c r="CO74" s="131"/>
      <c r="CP74" s="131"/>
      <c r="CQ74" s="131"/>
      <c r="CR74" s="131"/>
      <c r="CS74" s="131"/>
      <c r="CT74" s="131"/>
      <c r="CU74" s="131"/>
      <c r="CV74" s="131"/>
      <c r="CW74" s="131"/>
      <c r="CX74" s="131"/>
      <c r="CY74" s="131"/>
      <c r="CZ74" s="131"/>
      <c r="DA74" s="131"/>
      <c r="DB74" s="131"/>
      <c r="DC74" s="131"/>
      <c r="DD74" s="131"/>
      <c r="DE74" s="131"/>
      <c r="DF74" s="131"/>
      <c r="DG74" s="131"/>
      <c r="DH74" s="131"/>
      <c r="DI74" s="131"/>
      <c r="DJ74" s="131"/>
      <c r="DK74" s="131"/>
      <c r="DL74" s="131"/>
      <c r="DM74" s="131"/>
      <c r="DN74" s="131"/>
      <c r="DO74" s="131"/>
      <c r="DP74" s="131"/>
      <c r="DQ74" s="131"/>
      <c r="DR74" s="131"/>
      <c r="DS74" s="131"/>
      <c r="DT74" s="131"/>
      <c r="DU74" s="131"/>
      <c r="DV74" s="131"/>
      <c r="DW74" s="131"/>
      <c r="DX74" s="131"/>
      <c r="DY74" s="131"/>
      <c r="DZ74" s="131"/>
      <c r="EA74" s="131"/>
      <c r="EB74" s="131"/>
      <c r="EC74" s="131"/>
      <c r="ED74" s="131"/>
      <c r="EE74" s="131"/>
      <c r="EF74" s="131"/>
      <c r="EG74" s="131"/>
      <c r="EH74" s="131"/>
      <c r="EI74" s="131"/>
      <c r="EJ74" s="131"/>
      <c r="EK74" s="131"/>
      <c r="EL74" s="131"/>
      <c r="EM74" s="131"/>
      <c r="EN74" s="131"/>
      <c r="EO74" s="131"/>
      <c r="EP74" s="131"/>
      <c r="EQ74" s="131"/>
      <c r="ER74" s="131"/>
      <c r="ES74" s="131"/>
      <c r="ET74" s="131"/>
      <c r="EU74" s="131"/>
      <c r="EV74" s="131"/>
      <c r="EW74" s="131"/>
      <c r="EX74" s="131"/>
      <c r="EY74" s="131"/>
      <c r="EZ74" s="131"/>
      <c r="FA74" s="131"/>
      <c r="FB74" s="131"/>
      <c r="FC74" s="131"/>
      <c r="FD74" s="131"/>
      <c r="FE74" s="131"/>
      <c r="FF74" s="131"/>
      <c r="FG74" s="131"/>
      <c r="FH74" s="131"/>
      <c r="FI74" s="131"/>
      <c r="FJ74" s="131"/>
      <c r="FK74" s="131"/>
      <c r="FL74" s="131"/>
      <c r="FM74" s="131"/>
      <c r="FN74" s="131"/>
      <c r="FO74" s="131"/>
      <c r="FP74" s="131"/>
      <c r="FQ74" s="131"/>
      <c r="FR74" s="131"/>
      <c r="FS74" s="131"/>
      <c r="FT74" s="131"/>
      <c r="FU74" s="131"/>
      <c r="FV74" s="131"/>
      <c r="FW74" s="131"/>
      <c r="FX74" s="131"/>
      <c r="FY74" s="131"/>
      <c r="FZ74" s="131"/>
      <c r="GA74" s="131"/>
      <c r="GB74" s="131"/>
      <c r="GC74" s="131"/>
      <c r="GD74" s="131"/>
      <c r="GE74" s="131"/>
      <c r="GF74" s="131"/>
      <c r="GG74" s="131"/>
      <c r="GH74" s="131"/>
      <c r="GI74" s="131"/>
      <c r="GJ74" s="131"/>
      <c r="GK74" s="131"/>
      <c r="GL74" s="131"/>
      <c r="GM74" s="131"/>
      <c r="GN74" s="131"/>
      <c r="GO74" s="131"/>
      <c r="GP74" s="131"/>
      <c r="GQ74" s="131"/>
      <c r="GR74" s="131"/>
      <c r="GS74" s="131"/>
      <c r="GT74" s="131"/>
      <c r="GU74" s="131"/>
      <c r="GV74" s="131"/>
      <c r="GW74" s="131"/>
      <c r="GX74" s="131"/>
      <c r="GY74" s="131"/>
      <c r="GZ74" s="131"/>
      <c r="HA74" s="131"/>
      <c r="HB74" s="131"/>
      <c r="HC74" s="131"/>
      <c r="HD74" s="131"/>
      <c r="HE74" s="131"/>
      <c r="HF74" s="131"/>
      <c r="HG74" s="131"/>
      <c r="HH74" s="131"/>
      <c r="HI74" s="131"/>
      <c r="HJ74" s="131"/>
      <c r="HK74" s="131"/>
      <c r="HL74" s="131"/>
      <c r="HM74" s="131"/>
      <c r="HN74" s="131"/>
      <c r="HO74" s="131"/>
      <c r="HP74" s="131"/>
      <c r="HQ74" s="131"/>
      <c r="HR74" s="131"/>
      <c r="HS74" s="131"/>
      <c r="HT74" s="131"/>
      <c r="HU74" s="131"/>
      <c r="HV74" s="131"/>
      <c r="HW74" s="131"/>
      <c r="HX74" s="131"/>
      <c r="HY74" s="131"/>
      <c r="HZ74" s="131"/>
      <c r="IA74" s="131"/>
      <c r="IB74" s="131"/>
      <c r="IC74" s="131"/>
      <c r="ID74" s="131"/>
      <c r="IE74" s="131"/>
      <c r="IF74" s="131"/>
      <c r="IG74" s="131"/>
      <c r="IH74" s="131"/>
      <c r="II74" s="131"/>
      <c r="IJ74" s="131"/>
      <c r="IK74" s="131"/>
      <c r="IL74" s="131"/>
      <c r="IM74" s="131"/>
      <c r="IN74" s="131"/>
      <c r="IO74" s="131"/>
      <c r="IP74" s="131"/>
      <c r="IQ74" s="131"/>
      <c r="IR74" s="131"/>
      <c r="IS74" s="131"/>
      <c r="IT74" s="131"/>
      <c r="IU74" s="131"/>
      <c r="IV74" s="131"/>
      <c r="IW74" s="131"/>
      <c r="IX74" s="131"/>
      <c r="IY74" s="131"/>
      <c r="IZ74" s="131"/>
      <c r="JA74" s="131"/>
      <c r="JB74" s="131"/>
      <c r="JC74" s="131"/>
      <c r="JD74" s="131"/>
      <c r="JE74" s="131"/>
      <c r="JF74" s="131"/>
      <c r="JG74" s="131"/>
      <c r="JH74" s="131"/>
      <c r="JI74" s="131"/>
      <c r="JJ74" s="131"/>
      <c r="JK74" s="131"/>
      <c r="JL74" s="131"/>
      <c r="JM74" s="131"/>
      <c r="JN74" s="131"/>
      <c r="JO74" s="131"/>
      <c r="JP74" s="131"/>
      <c r="JQ74" s="131"/>
      <c r="JR74" s="131"/>
      <c r="JS74" s="131"/>
      <c r="JT74" s="131"/>
      <c r="JU74" s="131"/>
      <c r="JV74" s="131"/>
      <c r="JW74" s="131"/>
      <c r="JX74" s="131"/>
      <c r="JY74" s="131"/>
      <c r="JZ74" s="131"/>
      <c r="KA74" s="131"/>
      <c r="KB74" s="131"/>
      <c r="KC74" s="131"/>
      <c r="KD74" s="131"/>
      <c r="KE74" s="131"/>
      <c r="KF74" s="131"/>
      <c r="KG74" s="131"/>
      <c r="KH74" s="131"/>
      <c r="KI74" s="131"/>
      <c r="KJ74" s="131"/>
      <c r="KK74" s="131"/>
      <c r="KL74" s="131"/>
      <c r="KM74" s="131"/>
      <c r="KN74" s="131"/>
      <c r="KO74" s="131"/>
      <c r="KP74" s="131"/>
      <c r="KQ74" s="131"/>
      <c r="KR74" s="131"/>
      <c r="KS74" s="131"/>
      <c r="KT74" s="131"/>
      <c r="KU74" s="131"/>
      <c r="KV74" s="131"/>
      <c r="KW74" s="131"/>
      <c r="KX74" s="131"/>
      <c r="KY74" s="131"/>
      <c r="KZ74" s="131"/>
      <c r="LA74" s="131"/>
      <c r="LB74" s="131"/>
      <c r="LC74" s="131"/>
      <c r="LD74" s="131"/>
      <c r="LE74" s="131"/>
      <c r="LF74" s="131"/>
      <c r="LG74" s="131"/>
      <c r="LH74" s="131"/>
      <c r="LI74" s="131"/>
      <c r="LJ74" s="131"/>
      <c r="LK74" s="131"/>
      <c r="LL74" s="131"/>
      <c r="LM74" s="131"/>
      <c r="LN74" s="131"/>
      <c r="LO74" s="131"/>
      <c r="LP74" s="131"/>
      <c r="LQ74" s="131"/>
      <c r="LR74" s="131"/>
      <c r="LS74" s="131"/>
      <c r="LT74" s="131"/>
      <c r="LU74" s="131"/>
      <c r="LV74" s="131"/>
      <c r="LW74" s="131"/>
      <c r="LX74" s="131"/>
      <c r="LY74" s="131"/>
      <c r="LZ74" s="131"/>
      <c r="MA74" s="131"/>
      <c r="MB74" s="131"/>
      <c r="MC74" s="131"/>
      <c r="MD74" s="131"/>
      <c r="ME74" s="131"/>
      <c r="MF74" s="131"/>
      <c r="MG74" s="131"/>
      <c r="MH74" s="131"/>
      <c r="MI74" s="131"/>
      <c r="MJ74" s="131"/>
      <c r="MK74" s="131"/>
      <c r="ML74" s="131"/>
      <c r="MM74" s="131"/>
      <c r="MN74" s="131"/>
      <c r="MO74" s="131"/>
      <c r="MP74" s="131"/>
      <c r="MQ74" s="131"/>
      <c r="MR74" s="131"/>
      <c r="MS74" s="131"/>
      <c r="MT74" s="131"/>
      <c r="MU74" s="131"/>
      <c r="MV74" s="131"/>
      <c r="MW74" s="131"/>
      <c r="MX74" s="131"/>
      <c r="MY74" s="131"/>
      <c r="MZ74" s="131"/>
      <c r="NA74" s="131"/>
      <c r="NB74" s="131"/>
      <c r="NC74" s="131"/>
      <c r="ND74" s="131"/>
      <c r="NE74" s="131"/>
      <c r="NF74" s="131"/>
      <c r="NG74" s="131"/>
      <c r="NH74" s="131"/>
      <c r="NI74" s="131"/>
      <c r="NJ74" s="131"/>
      <c r="NK74" s="131"/>
      <c r="NL74" s="131"/>
      <c r="NM74" s="131"/>
      <c r="NN74" s="131"/>
      <c r="NO74" s="131"/>
      <c r="NP74" s="131"/>
      <c r="NQ74" s="131"/>
      <c r="NR74" s="131"/>
      <c r="NS74" s="131"/>
      <c r="NT74" s="131"/>
      <c r="NU74" s="131"/>
      <c r="NV74" s="131"/>
      <c r="NW74" s="131"/>
      <c r="NX74" s="131"/>
      <c r="NY74" s="131"/>
      <c r="NZ74" s="131"/>
      <c r="OA74" s="131"/>
      <c r="OB74" s="131"/>
      <c r="OC74" s="131"/>
      <c r="OD74" s="131"/>
      <c r="OE74" s="131"/>
      <c r="OF74" s="131"/>
      <c r="OG74" s="131"/>
      <c r="OH74" s="131"/>
      <c r="OI74" s="131"/>
      <c r="OJ74" s="131"/>
      <c r="OK74" s="131"/>
      <c r="OL74" s="131"/>
      <c r="OM74" s="131"/>
      <c r="ON74" s="131"/>
      <c r="OO74" s="131"/>
      <c r="OP74" s="131"/>
      <c r="OQ74" s="131"/>
      <c r="OR74" s="131"/>
      <c r="OS74" s="131"/>
      <c r="OT74" s="131"/>
      <c r="OU74" s="131"/>
      <c r="OV74" s="131"/>
      <c r="OW74" s="131"/>
      <c r="OX74" s="131"/>
      <c r="OY74" s="131"/>
      <c r="OZ74" s="131"/>
      <c r="PA74" s="131"/>
      <c r="PB74" s="131"/>
      <c r="PC74" s="131"/>
      <c r="PD74" s="131"/>
      <c r="PE74" s="131"/>
      <c r="PF74" s="131"/>
      <c r="PG74" s="131"/>
      <c r="PH74" s="131"/>
      <c r="PI74" s="131"/>
      <c r="PJ74" s="131"/>
      <c r="PK74" s="131"/>
      <c r="PL74" s="131"/>
      <c r="PM74" s="131"/>
      <c r="PN74" s="131"/>
      <c r="PO74" s="131"/>
      <c r="PP74" s="131"/>
      <c r="PQ74" s="131"/>
      <c r="PR74" s="131"/>
      <c r="PS74" s="131"/>
      <c r="PT74" s="131"/>
      <c r="PU74" s="131"/>
      <c r="PV74" s="131"/>
      <c r="PW74" s="131"/>
      <c r="PX74" s="131"/>
      <c r="PY74" s="131"/>
      <c r="PZ74" s="131"/>
      <c r="QA74" s="131"/>
      <c r="QB74" s="131"/>
      <c r="QC74" s="131"/>
      <c r="QD74" s="131"/>
      <c r="QE74" s="131"/>
      <c r="QF74" s="131"/>
      <c r="QG74" s="131"/>
      <c r="QH74" s="131"/>
      <c r="QI74" s="131"/>
      <c r="QJ74" s="131"/>
      <c r="QK74" s="131"/>
      <c r="QL74" s="131"/>
      <c r="QM74" s="131"/>
      <c r="QN74" s="131"/>
      <c r="QO74" s="131"/>
      <c r="QP74" s="131"/>
      <c r="QQ74" s="131"/>
      <c r="QR74" s="131"/>
      <c r="QS74" s="131"/>
      <c r="QT74" s="131"/>
      <c r="QU74" s="131"/>
      <c r="QV74" s="131"/>
      <c r="QW74" s="131"/>
      <c r="QX74" s="131"/>
      <c r="QY74" s="131"/>
      <c r="QZ74" s="131"/>
      <c r="RA74" s="131"/>
      <c r="RB74" s="131"/>
      <c r="RC74" s="131"/>
      <c r="RD74" s="131"/>
      <c r="RE74" s="131"/>
      <c r="RF74" s="131"/>
      <c r="RG74" s="131"/>
      <c r="RH74" s="131"/>
      <c r="RI74" s="131"/>
      <c r="RJ74" s="131"/>
      <c r="RK74" s="131"/>
      <c r="RL74" s="131"/>
      <c r="RM74" s="131"/>
      <c r="RN74" s="131"/>
      <c r="RO74" s="131"/>
      <c r="RP74" s="131"/>
      <c r="RQ74" s="131"/>
      <c r="RR74" s="131"/>
      <c r="RS74" s="131"/>
      <c r="RT74" s="131"/>
      <c r="RU74" s="131"/>
      <c r="RV74" s="131"/>
      <c r="RW74" s="131"/>
      <c r="RX74" s="131"/>
      <c r="RY74" s="131"/>
      <c r="RZ74" s="131"/>
      <c r="SA74" s="131"/>
      <c r="SB74" s="131"/>
      <c r="SC74" s="131"/>
      <c r="SD74" s="131"/>
      <c r="SE74" s="131"/>
      <c r="SF74" s="131"/>
      <c r="SG74" s="131"/>
      <c r="SH74" s="131"/>
      <c r="SI74" s="131"/>
      <c r="SJ74" s="131"/>
      <c r="SK74" s="131"/>
      <c r="SL74" s="131"/>
      <c r="SM74" s="131"/>
      <c r="SN74" s="131"/>
      <c r="SO74" s="131"/>
      <c r="SP74" s="131"/>
      <c r="SQ74" s="131"/>
      <c r="SR74" s="131"/>
      <c r="SS74" s="131"/>
      <c r="ST74" s="131"/>
      <c r="SU74" s="131"/>
      <c r="SV74" s="131"/>
      <c r="SW74" s="131"/>
      <c r="SX74" s="131"/>
      <c r="SY74" s="131"/>
      <c r="SZ74" s="131"/>
      <c r="TA74" s="131"/>
      <c r="TB74" s="131"/>
      <c r="TC74" s="131"/>
      <c r="TD74" s="131"/>
      <c r="TE74" s="131"/>
      <c r="TF74" s="131"/>
      <c r="TG74" s="131"/>
      <c r="TH74" s="131"/>
      <c r="TI74" s="131"/>
      <c r="TJ74" s="131"/>
      <c r="TK74" s="131"/>
      <c r="TL74" s="131"/>
      <c r="TM74" s="131"/>
      <c r="TN74" s="131"/>
      <c r="TO74" s="131"/>
      <c r="TP74" s="131"/>
      <c r="TQ74" s="131"/>
      <c r="TR74" s="131"/>
      <c r="TS74" s="131"/>
      <c r="TT74" s="131"/>
      <c r="TU74" s="131"/>
      <c r="TV74" s="131"/>
      <c r="TW74" s="131"/>
      <c r="TX74" s="131"/>
      <c r="TY74" s="131"/>
      <c r="TZ74" s="131"/>
      <c r="UA74" s="131"/>
      <c r="UB74" s="131"/>
      <c r="UC74" s="131"/>
      <c r="UD74" s="131"/>
      <c r="UE74" s="131"/>
      <c r="UF74" s="131"/>
      <c r="UG74" s="131"/>
      <c r="UH74" s="131"/>
      <c r="UI74" s="131"/>
      <c r="UJ74" s="131"/>
      <c r="UK74" s="131"/>
      <c r="UL74" s="131"/>
      <c r="UM74" s="131"/>
      <c r="UN74" s="131"/>
      <c r="UO74" s="131"/>
      <c r="UP74" s="131"/>
      <c r="UQ74" s="131"/>
      <c r="UR74" s="131"/>
      <c r="US74" s="131"/>
      <c r="UT74" s="131"/>
      <c r="UU74" s="131"/>
      <c r="UV74" s="131"/>
      <c r="UW74" s="131"/>
      <c r="UX74" s="131"/>
      <c r="UY74" s="131"/>
      <c r="UZ74" s="131"/>
      <c r="VA74" s="131"/>
      <c r="VB74" s="131"/>
      <c r="VC74" s="131"/>
      <c r="VD74" s="131"/>
      <c r="VE74" s="131"/>
      <c r="VF74" s="131"/>
      <c r="VG74" s="131"/>
      <c r="VH74" s="131"/>
      <c r="VI74" s="131"/>
      <c r="VJ74" s="131"/>
      <c r="VK74" s="131"/>
      <c r="VL74" s="131"/>
      <c r="VM74" s="131"/>
      <c r="VN74" s="131"/>
      <c r="VO74" s="131"/>
      <c r="VP74" s="131"/>
      <c r="VQ74" s="131"/>
      <c r="VR74" s="131"/>
      <c r="VS74" s="131"/>
      <c r="VT74" s="131"/>
      <c r="VU74" s="131"/>
      <c r="VV74" s="131"/>
      <c r="VW74" s="131"/>
      <c r="VX74" s="131"/>
      <c r="VY74" s="131"/>
      <c r="VZ74" s="131"/>
      <c r="WA74" s="131"/>
      <c r="WB74" s="131"/>
      <c r="WC74" s="131"/>
      <c r="WD74" s="131"/>
      <c r="WE74" s="131"/>
      <c r="WF74" s="131"/>
      <c r="WG74" s="131"/>
      <c r="WH74" s="131"/>
      <c r="WI74" s="131"/>
      <c r="WJ74" s="131"/>
      <c r="WK74" s="131"/>
      <c r="WL74" s="131"/>
      <c r="WM74" s="131"/>
      <c r="WN74" s="131"/>
      <c r="WO74" s="131"/>
      <c r="WP74" s="131"/>
      <c r="WQ74" s="131"/>
      <c r="WR74" s="131"/>
      <c r="WS74" s="131"/>
      <c r="WT74" s="131"/>
      <c r="WU74" s="131"/>
      <c r="WV74" s="131"/>
      <c r="WW74" s="131"/>
      <c r="WX74" s="131"/>
      <c r="WY74" s="131"/>
      <c r="WZ74" s="131"/>
      <c r="XA74" s="131"/>
      <c r="XB74" s="131"/>
      <c r="XC74" s="131"/>
      <c r="XD74" s="131"/>
      <c r="XE74" s="131"/>
      <c r="XF74" s="131"/>
      <c r="XG74" s="131"/>
      <c r="XH74" s="131"/>
      <c r="XI74" s="131"/>
      <c r="XJ74" s="131"/>
      <c r="XK74" s="131"/>
      <c r="XL74" s="131"/>
      <c r="XM74" s="131"/>
      <c r="XN74" s="131"/>
      <c r="XO74" s="131"/>
      <c r="XP74" s="131"/>
      <c r="XQ74" s="131"/>
      <c r="XR74" s="131"/>
      <c r="XS74" s="131"/>
      <c r="XT74" s="131"/>
      <c r="XU74" s="131"/>
      <c r="XV74" s="131"/>
      <c r="XW74" s="131"/>
      <c r="XX74" s="131"/>
      <c r="XY74" s="131"/>
      <c r="XZ74" s="131"/>
      <c r="YA74" s="131"/>
      <c r="YB74" s="131"/>
      <c r="YC74" s="131"/>
      <c r="YD74" s="131"/>
      <c r="YE74" s="131"/>
      <c r="YF74" s="131"/>
      <c r="YG74" s="131"/>
      <c r="YH74" s="131"/>
      <c r="YI74" s="131"/>
      <c r="YJ74" s="131"/>
      <c r="YK74" s="131"/>
      <c r="YL74" s="131"/>
      <c r="YM74" s="131"/>
      <c r="YN74" s="131"/>
      <c r="YO74" s="131"/>
      <c r="YP74" s="131"/>
      <c r="YQ74" s="131"/>
      <c r="YR74" s="131"/>
      <c r="YS74" s="131"/>
      <c r="YT74" s="131"/>
      <c r="YU74" s="131"/>
      <c r="YV74" s="131"/>
      <c r="YW74" s="131"/>
      <c r="YX74" s="131"/>
      <c r="YY74" s="131"/>
      <c r="YZ74" s="131"/>
      <c r="ZA74" s="131"/>
      <c r="ZB74" s="131"/>
      <c r="ZC74" s="131"/>
      <c r="ZD74" s="131"/>
      <c r="ZE74" s="131"/>
      <c r="ZF74" s="131"/>
      <c r="ZG74" s="131"/>
      <c r="ZH74" s="131"/>
      <c r="ZI74" s="131"/>
      <c r="ZJ74" s="131"/>
      <c r="ZK74" s="131"/>
      <c r="ZL74" s="131"/>
      <c r="ZM74" s="131"/>
      <c r="ZN74" s="131"/>
      <c r="ZO74" s="131"/>
      <c r="ZP74" s="131"/>
      <c r="ZQ74" s="131"/>
      <c r="ZR74" s="131"/>
      <c r="ZS74" s="131"/>
      <c r="ZT74" s="131"/>
      <c r="ZU74" s="131"/>
      <c r="ZV74" s="131"/>
      <c r="ZW74" s="131"/>
      <c r="ZX74" s="131"/>
      <c r="ZY74" s="131"/>
      <c r="ZZ74" s="131"/>
      <c r="AAA74" s="131"/>
      <c r="AAB74" s="131"/>
      <c r="AAC74" s="131"/>
      <c r="AAD74" s="131"/>
      <c r="AAE74" s="131"/>
      <c r="AAF74" s="131"/>
      <c r="AAG74" s="131"/>
      <c r="AAH74" s="131"/>
      <c r="AAI74" s="131"/>
      <c r="AAJ74" s="131"/>
      <c r="AAK74" s="131"/>
      <c r="AAL74" s="131"/>
      <c r="AAM74" s="131"/>
      <c r="AAN74" s="131"/>
      <c r="AAO74" s="131"/>
      <c r="AAP74" s="131"/>
      <c r="AAQ74" s="131"/>
      <c r="AAR74" s="131"/>
      <c r="AAS74" s="131"/>
      <c r="AAT74" s="131"/>
      <c r="AAU74" s="131"/>
      <c r="AAV74" s="131"/>
      <c r="AAW74" s="131"/>
      <c r="AAX74" s="131"/>
      <c r="AAY74" s="131"/>
      <c r="AAZ74" s="131"/>
      <c r="ABA74" s="131"/>
      <c r="ABB74" s="131"/>
      <c r="ABC74" s="131"/>
      <c r="ABD74" s="131"/>
      <c r="ABE74" s="131"/>
      <c r="ABF74" s="131"/>
      <c r="ABG74" s="131"/>
      <c r="ABH74" s="131"/>
      <c r="ABI74" s="131"/>
      <c r="ABJ74" s="131"/>
      <c r="ABK74" s="131"/>
      <c r="ABL74" s="131"/>
      <c r="ABM74" s="131"/>
      <c r="ABN74" s="131"/>
      <c r="ABO74" s="131"/>
      <c r="ABP74" s="131"/>
      <c r="ABQ74" s="131"/>
      <c r="ABR74" s="131"/>
      <c r="ABS74" s="131"/>
      <c r="ABT74" s="131"/>
      <c r="ABU74" s="131"/>
      <c r="ABV74" s="131"/>
      <c r="ABW74" s="131"/>
      <c r="ABX74" s="131"/>
      <c r="ABY74" s="131"/>
      <c r="ABZ74" s="131"/>
      <c r="ACA74" s="131"/>
      <c r="ACB74" s="131"/>
      <c r="ACC74" s="131"/>
      <c r="ACD74" s="131"/>
      <c r="ACE74" s="131"/>
      <c r="ACF74" s="131"/>
      <c r="ACG74" s="131"/>
      <c r="ACH74" s="131"/>
      <c r="ACI74" s="131"/>
      <c r="ACJ74" s="131"/>
      <c r="ACK74" s="131"/>
      <c r="ACL74" s="131"/>
      <c r="ACM74" s="131"/>
      <c r="ACN74" s="131"/>
      <c r="ACO74" s="131"/>
      <c r="ACP74" s="131"/>
      <c r="ACQ74" s="131"/>
      <c r="ACR74" s="131"/>
      <c r="ACS74" s="131"/>
      <c r="ACT74" s="131"/>
      <c r="ACU74" s="131"/>
      <c r="ACV74" s="131"/>
      <c r="ACW74" s="131"/>
      <c r="ACX74" s="131"/>
      <c r="ACY74" s="131"/>
      <c r="ACZ74" s="131"/>
      <c r="ADA74" s="131"/>
      <c r="ADB74" s="131"/>
      <c r="ADC74" s="131"/>
      <c r="ADD74" s="131"/>
      <c r="ADE74" s="131"/>
      <c r="ADF74" s="131"/>
      <c r="ADG74" s="131"/>
      <c r="ADH74" s="131"/>
      <c r="ADI74" s="131"/>
      <c r="ADJ74" s="131"/>
      <c r="ADK74" s="131"/>
      <c r="ADL74" s="131"/>
      <c r="ADM74" s="131"/>
      <c r="ADN74" s="131"/>
      <c r="ADO74" s="131"/>
      <c r="ADP74" s="131"/>
      <c r="ADQ74" s="131"/>
      <c r="ADR74" s="131"/>
      <c r="ADS74" s="131"/>
      <c r="ADT74" s="131"/>
      <c r="ADU74" s="131"/>
      <c r="ADV74" s="131"/>
      <c r="ADW74" s="131"/>
      <c r="ADX74" s="131"/>
      <c r="ADY74" s="131"/>
      <c r="ADZ74" s="131"/>
      <c r="AEA74" s="131"/>
      <c r="AEB74" s="131"/>
      <c r="AEC74" s="131"/>
      <c r="AED74" s="131"/>
      <c r="AEE74" s="131"/>
      <c r="AEF74" s="131"/>
      <c r="AEG74" s="131"/>
      <c r="AEH74" s="131"/>
      <c r="AEI74" s="131"/>
      <c r="AEJ74" s="131"/>
      <c r="AEK74" s="131"/>
      <c r="AEL74" s="131"/>
      <c r="AEM74" s="131"/>
      <c r="AEN74" s="131"/>
      <c r="AEO74" s="131"/>
      <c r="AEP74" s="131"/>
      <c r="AEQ74" s="131"/>
      <c r="AER74" s="131"/>
      <c r="AES74" s="131"/>
      <c r="AET74" s="131"/>
      <c r="AEU74" s="131"/>
      <c r="AEV74" s="131"/>
      <c r="AEW74" s="131"/>
      <c r="AEX74" s="131"/>
      <c r="AEY74" s="131"/>
      <c r="AEZ74" s="131"/>
      <c r="AFA74" s="131"/>
      <c r="AFB74" s="131"/>
      <c r="AFC74" s="131"/>
      <c r="AFD74" s="131"/>
      <c r="AFE74" s="131"/>
      <c r="AFF74" s="131"/>
      <c r="AFG74" s="131"/>
      <c r="AFH74" s="131"/>
      <c r="AFI74" s="131"/>
      <c r="AFJ74" s="131"/>
      <c r="AFK74" s="131"/>
      <c r="AFL74" s="131"/>
      <c r="AFM74" s="131"/>
      <c r="AFN74" s="131"/>
      <c r="AFO74" s="131"/>
      <c r="AFP74" s="131"/>
      <c r="AFQ74" s="131"/>
      <c r="AFR74" s="131"/>
      <c r="AFS74" s="131"/>
      <c r="AFT74" s="131"/>
      <c r="AFU74" s="131"/>
      <c r="AFV74" s="131"/>
      <c r="AFW74" s="131"/>
      <c r="AFX74" s="131"/>
      <c r="AFY74" s="131"/>
      <c r="AFZ74" s="131"/>
      <c r="AGA74" s="131"/>
      <c r="AGB74" s="131"/>
      <c r="AGC74" s="131"/>
      <c r="AGD74" s="131"/>
      <c r="AGE74" s="131"/>
      <c r="AGF74" s="131"/>
      <c r="AGG74" s="131"/>
      <c r="AGH74" s="131"/>
      <c r="AGI74" s="131"/>
      <c r="AGJ74" s="131"/>
      <c r="AGK74" s="131"/>
      <c r="AGL74" s="131"/>
      <c r="AGM74" s="131"/>
      <c r="AGN74" s="131"/>
      <c r="AGO74" s="131"/>
      <c r="AGP74" s="131"/>
      <c r="AGQ74" s="131"/>
      <c r="AGR74" s="131"/>
      <c r="AGS74" s="131"/>
      <c r="AGT74" s="131"/>
      <c r="AGU74" s="131"/>
      <c r="AGV74" s="131"/>
      <c r="AGW74" s="131"/>
      <c r="AGX74" s="131"/>
      <c r="AGY74" s="131"/>
      <c r="AGZ74" s="131"/>
      <c r="AHA74" s="131"/>
      <c r="AHB74" s="131"/>
      <c r="AHC74" s="131"/>
      <c r="AHD74" s="131"/>
      <c r="AHE74" s="131"/>
      <c r="AHF74" s="131"/>
      <c r="AHG74" s="131"/>
      <c r="AHH74" s="131"/>
      <c r="AHI74" s="131"/>
      <c r="AHJ74" s="131"/>
      <c r="AHK74" s="131"/>
      <c r="AHL74" s="131"/>
      <c r="AHM74" s="131"/>
      <c r="AHN74" s="131"/>
      <c r="AHO74" s="131"/>
      <c r="AHP74" s="131"/>
      <c r="AHQ74" s="131"/>
      <c r="AHR74" s="131"/>
      <c r="AHS74" s="131"/>
      <c r="AHT74" s="131"/>
      <c r="AHU74" s="131"/>
      <c r="AHV74" s="131"/>
      <c r="AHW74" s="131"/>
      <c r="AHX74" s="131"/>
      <c r="AHY74" s="131"/>
      <c r="AHZ74" s="131"/>
      <c r="AIA74" s="131"/>
      <c r="AIB74" s="131"/>
      <c r="AIC74" s="131"/>
      <c r="AID74" s="131"/>
      <c r="AIE74" s="131"/>
      <c r="AIF74" s="131"/>
      <c r="AIG74" s="131"/>
      <c r="AIH74" s="131"/>
      <c r="AII74" s="131"/>
      <c r="AIJ74" s="131"/>
      <c r="AIK74" s="131"/>
      <c r="AIL74" s="131"/>
      <c r="AIM74" s="131"/>
      <c r="AIN74" s="131"/>
      <c r="AIO74" s="131"/>
      <c r="AIP74" s="131"/>
      <c r="AIQ74" s="131"/>
      <c r="AIR74" s="131"/>
      <c r="AIS74" s="131"/>
      <c r="AIT74" s="131"/>
      <c r="AIU74" s="131"/>
      <c r="AIV74" s="131"/>
      <c r="AIW74" s="131"/>
      <c r="AIX74" s="131"/>
      <c r="AIY74" s="131"/>
      <c r="AIZ74" s="131"/>
      <c r="AJA74" s="131"/>
      <c r="AJB74" s="131"/>
      <c r="AJC74" s="131"/>
      <c r="AJD74" s="131"/>
      <c r="AJE74" s="131"/>
      <c r="AJF74" s="131"/>
      <c r="AJG74" s="131"/>
      <c r="AJH74" s="131"/>
      <c r="AJI74" s="131"/>
      <c r="AJJ74" s="131"/>
      <c r="AJK74" s="131"/>
      <c r="AJL74" s="131"/>
      <c r="AJM74" s="131"/>
      <c r="AJN74" s="131"/>
      <c r="AJO74" s="131"/>
      <c r="AJP74" s="131"/>
      <c r="AJQ74" s="131"/>
      <c r="AJR74" s="131"/>
      <c r="AJS74" s="131"/>
      <c r="AJT74" s="131"/>
      <c r="AJU74" s="131"/>
      <c r="AJV74" s="131"/>
      <c r="AJW74" s="131"/>
      <c r="AJX74" s="131"/>
      <c r="AJY74" s="131"/>
      <c r="AJZ74" s="131"/>
      <c r="AKA74" s="131"/>
      <c r="AKB74" s="131"/>
      <c r="AKC74" s="131"/>
      <c r="AKD74" s="131"/>
      <c r="AKE74" s="131"/>
      <c r="AKF74" s="131"/>
      <c r="AKG74" s="131"/>
      <c r="AKH74" s="131"/>
      <c r="AKI74" s="131"/>
      <c r="AKJ74" s="131"/>
      <c r="AKK74" s="131"/>
      <c r="AKL74" s="131"/>
      <c r="AKM74" s="131"/>
      <c r="AKN74" s="131"/>
      <c r="AKO74" s="131"/>
      <c r="AKP74" s="131"/>
      <c r="AKQ74" s="131"/>
      <c r="AKR74" s="131"/>
      <c r="AKS74" s="131"/>
      <c r="AKT74" s="131"/>
      <c r="AKU74" s="131"/>
      <c r="AKV74" s="131"/>
      <c r="AKW74" s="131"/>
      <c r="AKX74" s="131"/>
      <c r="AKY74" s="131"/>
      <c r="AKZ74" s="131"/>
      <c r="ALA74" s="131"/>
      <c r="ALB74" s="131"/>
      <c r="ALC74" s="131"/>
      <c r="ALD74" s="131"/>
      <c r="ALE74" s="131"/>
      <c r="ALF74" s="131"/>
      <c r="ALG74" s="131"/>
      <c r="ALH74" s="131"/>
      <c r="ALI74" s="131"/>
      <c r="ALJ74" s="131"/>
      <c r="ALK74" s="131"/>
      <c r="ALL74" s="131"/>
      <c r="ALM74" s="131"/>
      <c r="ALN74" s="131"/>
      <c r="ALO74" s="131"/>
      <c r="ALP74" s="131"/>
      <c r="ALQ74" s="131"/>
      <c r="ALR74" s="131"/>
      <c r="ALS74" s="131"/>
      <c r="ALT74" s="131"/>
      <c r="ALU74" s="131"/>
      <c r="ALV74" s="131"/>
      <c r="ALW74" s="131"/>
      <c r="ALX74" s="131"/>
      <c r="ALY74" s="131"/>
      <c r="ALZ74" s="131"/>
      <c r="AMA74" s="131"/>
      <c r="AMB74" s="131"/>
      <c r="AMC74" s="131"/>
      <c r="AMD74" s="131"/>
      <c r="AME74" s="131"/>
      <c r="AMF74" s="131"/>
      <c r="AMG74" s="131"/>
      <c r="AMH74" s="131"/>
      <c r="AMI74" s="131"/>
      <c r="AMJ74" s="131"/>
      <c r="AMK74" s="131"/>
      <c r="AML74" s="131"/>
      <c r="AMM74" s="131"/>
      <c r="AMN74" s="131"/>
      <c r="AMO74" s="131"/>
      <c r="AMP74" s="131"/>
      <c r="AMQ74" s="131"/>
      <c r="AMR74" s="131"/>
      <c r="AMS74" s="131"/>
      <c r="AMT74" s="131"/>
      <c r="AMU74" s="131"/>
      <c r="AMV74" s="131"/>
      <c r="AMW74" s="131"/>
      <c r="AMX74" s="131"/>
      <c r="AMY74" s="131"/>
      <c r="AMZ74" s="131"/>
      <c r="ANA74" s="131"/>
      <c r="ANB74" s="131"/>
      <c r="ANC74" s="131"/>
      <c r="AND74" s="131"/>
      <c r="ANE74" s="131"/>
      <c r="ANF74" s="131"/>
      <c r="ANG74" s="131"/>
      <c r="ANH74" s="131"/>
      <c r="ANI74" s="131"/>
      <c r="ANJ74" s="131"/>
      <c r="ANK74" s="131"/>
      <c r="ANL74" s="131"/>
      <c r="ANM74" s="131"/>
      <c r="ANN74" s="131"/>
      <c r="ANO74" s="131"/>
      <c r="ANP74" s="131"/>
      <c r="ANQ74" s="131"/>
      <c r="ANR74" s="131"/>
      <c r="ANS74" s="131"/>
      <c r="ANT74" s="131"/>
      <c r="ANU74" s="131"/>
      <c r="ANV74" s="131"/>
      <c r="ANW74" s="131"/>
      <c r="ANX74" s="131"/>
      <c r="ANY74" s="131"/>
      <c r="ANZ74" s="131"/>
      <c r="AOA74" s="131"/>
      <c r="AOB74" s="131"/>
      <c r="AOC74" s="131"/>
      <c r="AOD74" s="131"/>
      <c r="AOE74" s="131"/>
      <c r="AOF74" s="131"/>
      <c r="AOG74" s="131"/>
      <c r="AOH74" s="131"/>
      <c r="AOI74" s="131"/>
      <c r="AOJ74" s="131"/>
      <c r="AOK74" s="131"/>
      <c r="AOL74" s="131"/>
      <c r="AOM74" s="131"/>
      <c r="AON74" s="131"/>
      <c r="AOO74" s="131"/>
      <c r="AOP74" s="131"/>
      <c r="AOQ74" s="131"/>
      <c r="AOR74" s="131"/>
      <c r="AOS74" s="131"/>
      <c r="AOT74" s="131"/>
      <c r="AOU74" s="131"/>
      <c r="AOV74" s="131"/>
      <c r="AOW74" s="131"/>
      <c r="AOX74" s="131"/>
      <c r="AOY74" s="131"/>
      <c r="AOZ74" s="131"/>
      <c r="APA74" s="131"/>
      <c r="APB74" s="131"/>
      <c r="APC74" s="131"/>
      <c r="APD74" s="131"/>
      <c r="APE74" s="131"/>
      <c r="APF74" s="131"/>
      <c r="APG74" s="131"/>
      <c r="APH74" s="131"/>
      <c r="API74" s="131"/>
      <c r="APJ74" s="131"/>
      <c r="APK74" s="131"/>
      <c r="APL74" s="131"/>
      <c r="APM74" s="131"/>
      <c r="APN74" s="131"/>
      <c r="APO74" s="131"/>
      <c r="APP74" s="131"/>
      <c r="APQ74" s="131"/>
      <c r="APR74" s="131"/>
      <c r="APS74" s="131"/>
      <c r="APT74" s="131"/>
      <c r="APU74" s="131"/>
      <c r="APV74" s="131"/>
      <c r="APW74" s="131"/>
      <c r="APX74" s="131"/>
      <c r="APY74" s="131"/>
      <c r="APZ74" s="131"/>
      <c r="AQA74" s="131"/>
      <c r="AQB74" s="131"/>
      <c r="AQC74" s="131"/>
      <c r="AQD74" s="131"/>
      <c r="AQE74" s="131"/>
      <c r="AQF74" s="131"/>
      <c r="AQG74" s="131"/>
      <c r="AQH74" s="131"/>
      <c r="AQI74" s="131"/>
      <c r="AQJ74" s="131"/>
      <c r="AQK74" s="131"/>
      <c r="AQL74" s="131"/>
      <c r="AQM74" s="131"/>
      <c r="AQN74" s="131"/>
      <c r="AQO74" s="131"/>
      <c r="AQP74" s="131"/>
      <c r="AQQ74" s="131"/>
      <c r="AQR74" s="131"/>
      <c r="AQS74" s="131"/>
      <c r="AQT74" s="131"/>
      <c r="AQU74" s="131"/>
      <c r="AQV74" s="131"/>
      <c r="AQW74" s="131"/>
      <c r="AQX74" s="131"/>
      <c r="AQY74" s="131"/>
      <c r="AQZ74" s="131"/>
      <c r="ARA74" s="131"/>
      <c r="ARB74" s="131"/>
      <c r="ARC74" s="131"/>
      <c r="ARD74" s="131"/>
      <c r="ARE74" s="131"/>
      <c r="ARF74" s="131"/>
      <c r="ARG74" s="131"/>
      <c r="ARH74" s="131"/>
      <c r="ARI74" s="131"/>
      <c r="ARJ74" s="131"/>
      <c r="ARK74" s="131"/>
      <c r="ARL74" s="131"/>
      <c r="ARM74" s="131"/>
      <c r="ARN74" s="131"/>
      <c r="ARO74" s="131"/>
      <c r="ARP74" s="131"/>
      <c r="ARQ74" s="131"/>
      <c r="ARR74" s="131"/>
      <c r="ARS74" s="131"/>
      <c r="ART74" s="131"/>
      <c r="ARU74" s="131"/>
      <c r="ARV74" s="131"/>
      <c r="ARW74" s="131"/>
      <c r="ARX74" s="131"/>
      <c r="ARY74" s="131"/>
      <c r="ARZ74" s="131"/>
      <c r="ASA74" s="131"/>
      <c r="ASB74" s="131"/>
      <c r="ASC74" s="131"/>
      <c r="ASD74" s="131"/>
      <c r="ASE74" s="131"/>
      <c r="ASF74" s="131"/>
      <c r="ASG74" s="131"/>
      <c r="ASH74" s="131"/>
      <c r="ASI74" s="131"/>
      <c r="ASJ74" s="131"/>
      <c r="ASK74" s="131"/>
      <c r="ASL74" s="131"/>
      <c r="ASM74" s="131"/>
      <c r="ASN74" s="131"/>
      <c r="ASO74" s="131"/>
      <c r="ASP74" s="131"/>
      <c r="ASQ74" s="131"/>
      <c r="ASR74" s="131"/>
      <c r="ASS74" s="131"/>
      <c r="AST74" s="131"/>
      <c r="ASU74" s="131"/>
      <c r="ASV74" s="131"/>
      <c r="ASW74" s="131"/>
      <c r="ASX74" s="131"/>
      <c r="ASY74" s="131"/>
      <c r="ASZ74" s="131"/>
      <c r="ATA74" s="131"/>
      <c r="ATB74" s="131"/>
      <c r="ATC74" s="131"/>
      <c r="ATD74" s="131"/>
      <c r="ATE74" s="131"/>
      <c r="ATF74" s="131"/>
      <c r="ATG74" s="131"/>
      <c r="ATH74" s="131"/>
      <c r="ATI74" s="131"/>
      <c r="ATJ74" s="131"/>
      <c r="ATK74" s="131"/>
      <c r="ATL74" s="131"/>
      <c r="ATM74" s="131"/>
      <c r="ATN74" s="131"/>
      <c r="ATO74" s="131"/>
      <c r="ATP74" s="131"/>
      <c r="ATQ74" s="131"/>
      <c r="ATR74" s="131"/>
      <c r="ATS74" s="131"/>
      <c r="ATT74" s="131"/>
      <c r="ATU74" s="131"/>
      <c r="ATV74" s="131"/>
      <c r="ATW74" s="131"/>
      <c r="ATX74" s="131"/>
      <c r="ATY74" s="131"/>
      <c r="ATZ74" s="131"/>
      <c r="AUA74" s="131"/>
      <c r="AUB74" s="131"/>
      <c r="AUC74" s="131"/>
      <c r="AUD74" s="131"/>
      <c r="AUE74" s="131"/>
      <c r="AUF74" s="131"/>
      <c r="AUG74" s="131"/>
      <c r="AUH74" s="131"/>
      <c r="AUI74" s="131"/>
      <c r="AUJ74" s="131"/>
      <c r="AUK74" s="131"/>
      <c r="AUL74" s="131"/>
      <c r="AUM74" s="131"/>
      <c r="AUN74" s="131"/>
      <c r="AUO74" s="131"/>
      <c r="AUP74" s="131"/>
      <c r="AUQ74" s="131"/>
      <c r="AUR74" s="131"/>
      <c r="AUS74" s="131"/>
      <c r="AUT74" s="131"/>
      <c r="AUU74" s="131"/>
      <c r="AUV74" s="131"/>
      <c r="AUW74" s="131"/>
      <c r="AUX74" s="131"/>
      <c r="AUY74" s="131"/>
      <c r="AUZ74" s="131"/>
      <c r="AVA74" s="131"/>
      <c r="AVB74" s="131"/>
      <c r="AVC74" s="131"/>
      <c r="AVD74" s="131"/>
      <c r="AVE74" s="131"/>
      <c r="AVF74" s="131"/>
      <c r="AVG74" s="131"/>
      <c r="AVH74" s="131"/>
      <c r="AVI74" s="131"/>
      <c r="AVJ74" s="131"/>
      <c r="AVK74" s="131"/>
      <c r="AVL74" s="131"/>
      <c r="AVM74" s="131"/>
      <c r="AVN74" s="131"/>
      <c r="AVO74" s="131"/>
      <c r="AVP74" s="131"/>
      <c r="AVQ74" s="131"/>
      <c r="AVR74" s="131"/>
      <c r="AVS74" s="131"/>
      <c r="AVT74" s="131"/>
      <c r="AVU74" s="131"/>
      <c r="AVV74" s="131"/>
      <c r="AVW74" s="131"/>
      <c r="AVX74" s="131"/>
      <c r="AVY74" s="131"/>
      <c r="AVZ74" s="131"/>
      <c r="AWA74" s="131"/>
      <c r="AWB74" s="131"/>
      <c r="AWC74" s="131"/>
      <c r="AWD74" s="131"/>
      <c r="AWE74" s="131"/>
      <c r="AWF74" s="131"/>
      <c r="AWG74" s="131"/>
      <c r="AWH74" s="131"/>
      <c r="AWI74" s="131"/>
      <c r="AWJ74" s="131"/>
      <c r="AWK74" s="131"/>
      <c r="AWL74" s="131"/>
      <c r="AWM74" s="131"/>
      <c r="AWN74" s="131"/>
      <c r="AWO74" s="131"/>
      <c r="AWP74" s="131"/>
      <c r="AWQ74" s="131"/>
      <c r="AWR74" s="131"/>
      <c r="AWS74" s="131"/>
      <c r="AWT74" s="131"/>
      <c r="AWU74" s="131"/>
      <c r="AWV74" s="131"/>
      <c r="AWW74" s="131"/>
      <c r="AWX74" s="131"/>
      <c r="AWY74" s="131"/>
      <c r="AWZ74" s="131"/>
      <c r="AXA74" s="131"/>
      <c r="AXB74" s="131"/>
      <c r="AXC74" s="131"/>
      <c r="AXD74" s="131"/>
      <c r="AXE74" s="131"/>
      <c r="AXF74" s="131"/>
      <c r="AXG74" s="131"/>
      <c r="AXH74" s="131"/>
      <c r="AXI74" s="131"/>
      <c r="AXJ74" s="131"/>
      <c r="AXK74" s="131"/>
      <c r="AXL74" s="131"/>
      <c r="AXM74" s="131"/>
      <c r="AXN74" s="131"/>
      <c r="AXO74" s="131"/>
      <c r="AXP74" s="131"/>
      <c r="AXQ74" s="131"/>
      <c r="AXR74" s="131"/>
      <c r="AXS74" s="131"/>
      <c r="AXT74" s="131"/>
      <c r="AXU74" s="131"/>
      <c r="AXV74" s="131"/>
      <c r="AXW74" s="131"/>
      <c r="AXX74" s="131"/>
    </row>
    <row r="75" spans="1:1324" s="131" customFormat="1" ht="15.75" hidden="1" customHeight="1" x14ac:dyDescent="0.2">
      <c r="A75" s="74" t="s">
        <v>3177</v>
      </c>
      <c r="B75" s="74" t="s">
        <v>3171</v>
      </c>
      <c r="C75" s="63" t="s">
        <v>3172</v>
      </c>
      <c r="D75" s="77" t="s">
        <v>3178</v>
      </c>
      <c r="E75" s="162">
        <v>42313</v>
      </c>
      <c r="F75" s="74" t="s">
        <v>1167</v>
      </c>
      <c r="G75" s="30" t="s">
        <v>1186</v>
      </c>
      <c r="H75" s="30">
        <v>42899</v>
      </c>
      <c r="I75" s="30" t="s">
        <v>3083</v>
      </c>
      <c r="J75" s="179">
        <v>15</v>
      </c>
      <c r="K75" s="87" t="s">
        <v>6</v>
      </c>
      <c r="L75" s="87">
        <v>1</v>
      </c>
      <c r="M75" s="87">
        <v>1</v>
      </c>
      <c r="N75" s="87" t="s">
        <v>3099</v>
      </c>
      <c r="O75" s="87">
        <v>1</v>
      </c>
      <c r="P75" s="87" t="s">
        <v>3099</v>
      </c>
      <c r="Q75" s="87">
        <v>1</v>
      </c>
      <c r="R75" s="87" t="s">
        <v>3099</v>
      </c>
      <c r="S75" s="87">
        <v>1</v>
      </c>
      <c r="T75" s="87" t="s">
        <v>326</v>
      </c>
      <c r="U75" s="87">
        <v>1</v>
      </c>
      <c r="V75" s="87">
        <v>1</v>
      </c>
      <c r="W75" s="84">
        <v>0</v>
      </c>
      <c r="X75" s="87">
        <v>0</v>
      </c>
      <c r="Y75" s="84">
        <v>0</v>
      </c>
      <c r="Z75" s="168">
        <v>0</v>
      </c>
      <c r="AA75" s="87">
        <v>0</v>
      </c>
      <c r="AB75" s="86">
        <v>0</v>
      </c>
      <c r="AC75" s="86">
        <v>0</v>
      </c>
      <c r="AD75" s="86">
        <v>0</v>
      </c>
      <c r="AE75" s="86">
        <v>0</v>
      </c>
      <c r="AF75" s="104"/>
    </row>
    <row r="76" spans="1:1324" s="131" customFormat="1" ht="15.75" hidden="1" customHeight="1" x14ac:dyDescent="0.2">
      <c r="A76" s="74" t="s">
        <v>3382</v>
      </c>
      <c r="B76" s="74" t="s">
        <v>3171</v>
      </c>
      <c r="C76" s="73" t="s">
        <v>3172</v>
      </c>
      <c r="D76" s="77" t="s">
        <v>3383</v>
      </c>
      <c r="E76" s="162">
        <v>43084</v>
      </c>
      <c r="F76" s="74" t="s">
        <v>1167</v>
      </c>
      <c r="G76" s="30" t="s">
        <v>1186</v>
      </c>
      <c r="H76" s="30">
        <v>43116</v>
      </c>
      <c r="I76" s="30" t="s">
        <v>3083</v>
      </c>
      <c r="J76" s="179">
        <v>89</v>
      </c>
      <c r="K76" s="87" t="s">
        <v>3349</v>
      </c>
      <c r="L76" s="87">
        <v>1</v>
      </c>
      <c r="M76" s="87">
        <v>1</v>
      </c>
      <c r="N76" s="87" t="s">
        <v>3277</v>
      </c>
      <c r="O76" s="87">
        <v>1</v>
      </c>
      <c r="P76" s="87" t="s">
        <v>3277</v>
      </c>
      <c r="Q76" s="87">
        <v>1</v>
      </c>
      <c r="R76" s="87" t="s">
        <v>3277</v>
      </c>
      <c r="S76" s="87">
        <v>1</v>
      </c>
      <c r="T76" s="87" t="s">
        <v>326</v>
      </c>
      <c r="U76" s="87">
        <v>1</v>
      </c>
      <c r="V76" s="87">
        <v>1</v>
      </c>
      <c r="W76" s="84">
        <v>0</v>
      </c>
      <c r="X76" s="87">
        <v>0</v>
      </c>
      <c r="Y76" s="84">
        <v>0</v>
      </c>
      <c r="Z76" s="168"/>
      <c r="AA76" s="87">
        <v>0</v>
      </c>
      <c r="AB76" s="86"/>
      <c r="AC76" s="86"/>
      <c r="AD76" s="86"/>
      <c r="AE76" s="86"/>
      <c r="AF76" s="104"/>
    </row>
    <row r="77" spans="1:1324" s="131" customFormat="1" ht="15.75" hidden="1" customHeight="1" x14ac:dyDescent="0.2">
      <c r="A77" s="13" t="s">
        <v>1766</v>
      </c>
      <c r="B77" s="13" t="s">
        <v>1767</v>
      </c>
      <c r="C77" s="73" t="s">
        <v>1768</v>
      </c>
      <c r="D77" s="73" t="s">
        <v>10</v>
      </c>
      <c r="E77" s="66">
        <v>41382</v>
      </c>
      <c r="F77" s="74" t="s">
        <v>1160</v>
      </c>
      <c r="G77" s="30" t="s">
        <v>1186</v>
      </c>
      <c r="H77" s="30">
        <v>42005</v>
      </c>
      <c r="I77" s="30" t="s">
        <v>1065</v>
      </c>
      <c r="J77" s="173"/>
      <c r="K77" s="87" t="s">
        <v>346</v>
      </c>
      <c r="L77" s="87">
        <v>1</v>
      </c>
      <c r="M77" s="87">
        <v>1</v>
      </c>
      <c r="N77" s="87" t="s">
        <v>326</v>
      </c>
      <c r="O77" s="87">
        <v>1</v>
      </c>
      <c r="P77" s="87" t="s">
        <v>326</v>
      </c>
      <c r="Q77" s="87">
        <v>1</v>
      </c>
      <c r="R77" s="87" t="s">
        <v>326</v>
      </c>
      <c r="S77" s="87">
        <v>1</v>
      </c>
      <c r="T77" s="87" t="s">
        <v>49</v>
      </c>
      <c r="U77" s="87">
        <v>1</v>
      </c>
      <c r="V77" s="87">
        <v>1</v>
      </c>
      <c r="W77" s="84">
        <v>0</v>
      </c>
      <c r="X77" s="87">
        <v>0</v>
      </c>
      <c r="Y77" s="84">
        <v>0</v>
      </c>
      <c r="Z77" s="84">
        <v>0</v>
      </c>
      <c r="AA77" s="87">
        <v>0</v>
      </c>
      <c r="AB77" s="87">
        <v>0</v>
      </c>
      <c r="AC77" s="87">
        <v>0</v>
      </c>
      <c r="AD77" s="87">
        <v>0</v>
      </c>
      <c r="AE77" s="87">
        <v>0</v>
      </c>
      <c r="AF77" s="104" t="s">
        <v>2223</v>
      </c>
    </row>
    <row r="78" spans="1:1324" s="131" customFormat="1" ht="15.75" hidden="1" customHeight="1" x14ac:dyDescent="0.2">
      <c r="A78" s="13" t="s">
        <v>1769</v>
      </c>
      <c r="B78" s="13" t="s">
        <v>1770</v>
      </c>
      <c r="C78" s="73" t="s">
        <v>1771</v>
      </c>
      <c r="D78" s="73" t="s">
        <v>10</v>
      </c>
      <c r="E78" s="66">
        <v>41775</v>
      </c>
      <c r="F78" s="74" t="s">
        <v>1167</v>
      </c>
      <c r="G78" s="30" t="s">
        <v>1186</v>
      </c>
      <c r="H78" s="30">
        <v>42005</v>
      </c>
      <c r="I78" s="30" t="s">
        <v>1065</v>
      </c>
      <c r="J78" s="173"/>
      <c r="K78" s="87" t="s">
        <v>6</v>
      </c>
      <c r="L78" s="87">
        <v>1</v>
      </c>
      <c r="M78" s="87">
        <v>1</v>
      </c>
      <c r="N78" s="87" t="s">
        <v>326</v>
      </c>
      <c r="O78" s="87">
        <v>1</v>
      </c>
      <c r="P78" s="87" t="s">
        <v>326</v>
      </c>
      <c r="Q78" s="87">
        <v>1</v>
      </c>
      <c r="R78" s="87" t="s">
        <v>326</v>
      </c>
      <c r="S78" s="87">
        <v>1</v>
      </c>
      <c r="T78" s="87" t="s">
        <v>49</v>
      </c>
      <c r="U78" s="87">
        <v>1</v>
      </c>
      <c r="V78" s="87">
        <v>1</v>
      </c>
      <c r="W78" s="84">
        <v>0</v>
      </c>
      <c r="X78" s="87">
        <v>0</v>
      </c>
      <c r="Y78" s="84">
        <v>0</v>
      </c>
      <c r="Z78" s="84">
        <v>0</v>
      </c>
      <c r="AA78" s="87">
        <v>0</v>
      </c>
      <c r="AB78" s="87">
        <v>0</v>
      </c>
      <c r="AC78" s="87">
        <v>0</v>
      </c>
      <c r="AD78" s="87">
        <v>0</v>
      </c>
      <c r="AE78" s="87">
        <v>0</v>
      </c>
      <c r="AF78" s="104" t="s">
        <v>2224</v>
      </c>
    </row>
    <row r="79" spans="1:1324" s="106" customFormat="1" ht="15.75" hidden="1" customHeight="1" x14ac:dyDescent="0.2">
      <c r="A79" s="13" t="s">
        <v>2079</v>
      </c>
      <c r="B79" s="13" t="s">
        <v>1770</v>
      </c>
      <c r="C79" s="73" t="s">
        <v>1771</v>
      </c>
      <c r="D79" s="73" t="s">
        <v>2071</v>
      </c>
      <c r="E79" s="51">
        <v>41934</v>
      </c>
      <c r="F79" s="79" t="s">
        <v>1167</v>
      </c>
      <c r="G79" s="30" t="s">
        <v>1186</v>
      </c>
      <c r="H79" s="30">
        <v>42005</v>
      </c>
      <c r="I79" s="30" t="s">
        <v>1065</v>
      </c>
      <c r="J79" s="173"/>
      <c r="K79" s="87" t="s">
        <v>1276</v>
      </c>
      <c r="L79" s="87">
        <v>1</v>
      </c>
      <c r="M79" s="87">
        <v>1</v>
      </c>
      <c r="N79" s="84" t="s">
        <v>326</v>
      </c>
      <c r="O79" s="84">
        <v>1</v>
      </c>
      <c r="P79" s="84" t="s">
        <v>326</v>
      </c>
      <c r="Q79" s="84">
        <v>1</v>
      </c>
      <c r="R79" s="84" t="s">
        <v>326</v>
      </c>
      <c r="S79" s="84">
        <v>1</v>
      </c>
      <c r="T79" s="84" t="s">
        <v>49</v>
      </c>
      <c r="U79" s="84">
        <v>1</v>
      </c>
      <c r="V79" s="84">
        <v>1</v>
      </c>
      <c r="W79" s="84">
        <v>0</v>
      </c>
      <c r="X79" s="87">
        <v>0</v>
      </c>
      <c r="Y79" s="84">
        <v>0</v>
      </c>
      <c r="Z79" s="84">
        <v>0</v>
      </c>
      <c r="AA79" s="87">
        <v>0</v>
      </c>
      <c r="AB79" s="84">
        <v>0</v>
      </c>
      <c r="AC79" s="84">
        <v>0</v>
      </c>
      <c r="AD79" s="84">
        <v>0</v>
      </c>
      <c r="AE79" s="84">
        <v>0</v>
      </c>
      <c r="AF79" s="110"/>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H79" s="131"/>
      <c r="BI79" s="131"/>
      <c r="BJ79" s="131"/>
      <c r="BK79" s="131"/>
      <c r="BL79" s="131"/>
      <c r="BM79" s="131"/>
      <c r="BN79" s="131"/>
      <c r="BO79" s="131"/>
      <c r="BP79" s="131"/>
      <c r="BQ79" s="131"/>
      <c r="BR79" s="131"/>
      <c r="BS79" s="131"/>
      <c r="BT79" s="131"/>
      <c r="BU79" s="131"/>
      <c r="BV79" s="131"/>
      <c r="BW79" s="131"/>
      <c r="BX79" s="131"/>
      <c r="BY79" s="131"/>
      <c r="BZ79" s="131"/>
      <c r="CA79" s="131"/>
      <c r="CB79" s="131"/>
      <c r="CC79" s="131"/>
      <c r="CD79" s="131"/>
      <c r="CE79" s="131"/>
      <c r="CF79" s="131"/>
      <c r="CG79" s="131"/>
      <c r="CH79" s="131"/>
      <c r="CI79" s="131"/>
      <c r="CJ79" s="131"/>
      <c r="CK79" s="131"/>
      <c r="CL79" s="131"/>
      <c r="CM79" s="131"/>
      <c r="CN79" s="131"/>
      <c r="CO79" s="131"/>
      <c r="CP79" s="131"/>
      <c r="CQ79" s="131"/>
      <c r="CR79" s="131"/>
      <c r="CS79" s="131"/>
      <c r="CT79" s="131"/>
      <c r="CU79" s="131"/>
      <c r="CV79" s="131"/>
      <c r="CW79" s="131"/>
      <c r="CX79" s="131"/>
      <c r="CY79" s="131"/>
      <c r="CZ79" s="131"/>
      <c r="DA79" s="131"/>
      <c r="DB79" s="131"/>
      <c r="DC79" s="131"/>
      <c r="DD79" s="131"/>
      <c r="DE79" s="131"/>
      <c r="DF79" s="131"/>
      <c r="DG79" s="131"/>
      <c r="DH79" s="131"/>
      <c r="DI79" s="131"/>
      <c r="DJ79" s="131"/>
      <c r="DK79" s="131"/>
      <c r="DL79" s="131"/>
      <c r="DM79" s="131"/>
      <c r="DN79" s="131"/>
      <c r="DO79" s="131"/>
      <c r="DP79" s="131"/>
      <c r="DQ79" s="131"/>
      <c r="DR79" s="131"/>
      <c r="DS79" s="131"/>
      <c r="DT79" s="131"/>
      <c r="DU79" s="131"/>
      <c r="DV79" s="131"/>
      <c r="DW79" s="131"/>
      <c r="DX79" s="131"/>
      <c r="DY79" s="131"/>
      <c r="DZ79" s="131"/>
      <c r="EA79" s="131"/>
      <c r="EB79" s="131"/>
      <c r="EC79" s="131"/>
      <c r="ED79" s="131"/>
      <c r="EE79" s="131"/>
      <c r="EF79" s="131"/>
      <c r="EG79" s="131"/>
      <c r="EH79" s="131"/>
      <c r="EI79" s="131"/>
      <c r="EJ79" s="131"/>
      <c r="EK79" s="131"/>
      <c r="EL79" s="131"/>
      <c r="EM79" s="131"/>
      <c r="EN79" s="131"/>
      <c r="EO79" s="131"/>
      <c r="EP79" s="131"/>
      <c r="EQ79" s="131"/>
      <c r="ER79" s="131"/>
      <c r="ES79" s="131"/>
      <c r="ET79" s="131"/>
      <c r="EU79" s="131"/>
      <c r="EV79" s="131"/>
      <c r="EW79" s="131"/>
      <c r="EX79" s="131"/>
      <c r="EY79" s="131"/>
      <c r="EZ79" s="131"/>
      <c r="FA79" s="131"/>
      <c r="FB79" s="131"/>
      <c r="FC79" s="131"/>
      <c r="FD79" s="131"/>
      <c r="FE79" s="131"/>
      <c r="FF79" s="131"/>
      <c r="FG79" s="131"/>
      <c r="FH79" s="131"/>
      <c r="FI79" s="131"/>
      <c r="FJ79" s="131"/>
      <c r="FK79" s="131"/>
      <c r="FL79" s="131"/>
      <c r="FM79" s="131"/>
      <c r="FN79" s="131"/>
      <c r="FO79" s="131"/>
      <c r="FP79" s="131"/>
      <c r="FQ79" s="131"/>
      <c r="FR79" s="131"/>
      <c r="FS79" s="131"/>
      <c r="FT79" s="131"/>
      <c r="FU79" s="131"/>
      <c r="FV79" s="131"/>
      <c r="FW79" s="131"/>
      <c r="FX79" s="131"/>
      <c r="FY79" s="131"/>
      <c r="FZ79" s="131"/>
      <c r="GA79" s="131"/>
      <c r="GB79" s="131"/>
      <c r="GC79" s="131"/>
      <c r="GD79" s="131"/>
      <c r="GE79" s="131"/>
      <c r="GF79" s="131"/>
      <c r="GG79" s="131"/>
      <c r="GH79" s="131"/>
      <c r="GI79" s="131"/>
      <c r="GJ79" s="131"/>
      <c r="GK79" s="131"/>
      <c r="GL79" s="131"/>
      <c r="GM79" s="131"/>
      <c r="GN79" s="131"/>
      <c r="GO79" s="131"/>
      <c r="GP79" s="131"/>
      <c r="GQ79" s="131"/>
      <c r="GR79" s="131"/>
      <c r="GS79" s="131"/>
      <c r="GT79" s="131"/>
      <c r="GU79" s="131"/>
      <c r="GV79" s="131"/>
      <c r="GW79" s="131"/>
      <c r="GX79" s="131"/>
      <c r="GY79" s="131"/>
      <c r="GZ79" s="131"/>
      <c r="HA79" s="131"/>
      <c r="HB79" s="131"/>
      <c r="HC79" s="131"/>
      <c r="HD79" s="131"/>
      <c r="HE79" s="131"/>
      <c r="HF79" s="131"/>
      <c r="HG79" s="131"/>
      <c r="HH79" s="131"/>
      <c r="HI79" s="131"/>
      <c r="HJ79" s="131"/>
      <c r="HK79" s="131"/>
      <c r="HL79" s="131"/>
      <c r="HM79" s="131"/>
      <c r="HN79" s="131"/>
      <c r="HO79" s="131"/>
      <c r="HP79" s="131"/>
      <c r="HQ79" s="131"/>
      <c r="HR79" s="131"/>
      <c r="HS79" s="131"/>
      <c r="HT79" s="131"/>
      <c r="HU79" s="131"/>
      <c r="HV79" s="131"/>
      <c r="HW79" s="131"/>
      <c r="HX79" s="131"/>
      <c r="HY79" s="131"/>
      <c r="HZ79" s="131"/>
      <c r="IA79" s="131"/>
      <c r="IB79" s="131"/>
      <c r="IC79" s="131"/>
      <c r="ID79" s="131"/>
      <c r="IE79" s="131"/>
      <c r="IF79" s="131"/>
      <c r="IG79" s="131"/>
      <c r="IH79" s="131"/>
      <c r="II79" s="131"/>
      <c r="IJ79" s="131"/>
      <c r="IK79" s="131"/>
      <c r="IL79" s="131"/>
      <c r="IM79" s="131"/>
      <c r="IN79" s="131"/>
      <c r="IO79" s="131"/>
      <c r="IP79" s="131"/>
      <c r="IQ79" s="131"/>
      <c r="IR79" s="131"/>
      <c r="IS79" s="131"/>
      <c r="IT79" s="131"/>
      <c r="IU79" s="131"/>
      <c r="IV79" s="131"/>
      <c r="IW79" s="131"/>
      <c r="IX79" s="131"/>
      <c r="IY79" s="131"/>
      <c r="IZ79" s="131"/>
      <c r="JA79" s="131"/>
      <c r="JB79" s="131"/>
      <c r="JC79" s="131"/>
      <c r="JD79" s="131"/>
      <c r="JE79" s="131"/>
      <c r="JF79" s="131"/>
      <c r="JG79" s="131"/>
      <c r="JH79" s="131"/>
      <c r="JI79" s="131"/>
      <c r="JJ79" s="131"/>
      <c r="JK79" s="131"/>
      <c r="JL79" s="131"/>
      <c r="JM79" s="131"/>
      <c r="JN79" s="131"/>
      <c r="JO79" s="131"/>
      <c r="JP79" s="131"/>
      <c r="JQ79" s="131"/>
      <c r="JR79" s="131"/>
      <c r="JS79" s="131"/>
      <c r="JT79" s="131"/>
      <c r="JU79" s="131"/>
      <c r="JV79" s="131"/>
      <c r="JW79" s="131"/>
      <c r="JX79" s="131"/>
      <c r="JY79" s="131"/>
      <c r="JZ79" s="131"/>
      <c r="KA79" s="131"/>
      <c r="KB79" s="131"/>
      <c r="KC79" s="131"/>
      <c r="KD79" s="131"/>
      <c r="KE79" s="131"/>
      <c r="KF79" s="131"/>
      <c r="KG79" s="131"/>
      <c r="KH79" s="131"/>
      <c r="KI79" s="131"/>
      <c r="KJ79" s="131"/>
      <c r="KK79" s="131"/>
      <c r="KL79" s="131"/>
      <c r="KM79" s="131"/>
      <c r="KN79" s="131"/>
      <c r="KO79" s="131"/>
      <c r="KP79" s="131"/>
      <c r="KQ79" s="131"/>
      <c r="KR79" s="131"/>
      <c r="KS79" s="131"/>
      <c r="KT79" s="131"/>
      <c r="KU79" s="131"/>
      <c r="KV79" s="131"/>
      <c r="KW79" s="131"/>
      <c r="KX79" s="131"/>
      <c r="KY79" s="131"/>
      <c r="KZ79" s="131"/>
      <c r="LA79" s="131"/>
      <c r="LB79" s="131"/>
      <c r="LC79" s="131"/>
      <c r="LD79" s="131"/>
      <c r="LE79" s="131"/>
      <c r="LF79" s="131"/>
      <c r="LG79" s="131"/>
      <c r="LH79" s="131"/>
      <c r="LI79" s="131"/>
      <c r="LJ79" s="131"/>
      <c r="LK79" s="131"/>
      <c r="LL79" s="131"/>
      <c r="LM79" s="131"/>
      <c r="LN79" s="131"/>
      <c r="LO79" s="131"/>
      <c r="LP79" s="131"/>
      <c r="LQ79" s="131"/>
      <c r="LR79" s="131"/>
      <c r="LS79" s="131"/>
      <c r="LT79" s="131"/>
      <c r="LU79" s="131"/>
      <c r="LV79" s="131"/>
      <c r="LW79" s="131"/>
      <c r="LX79" s="131"/>
      <c r="LY79" s="131"/>
      <c r="LZ79" s="131"/>
      <c r="MA79" s="131"/>
      <c r="MB79" s="131"/>
      <c r="MC79" s="131"/>
      <c r="MD79" s="131"/>
      <c r="ME79" s="131"/>
      <c r="MF79" s="131"/>
      <c r="MG79" s="131"/>
      <c r="MH79" s="131"/>
      <c r="MI79" s="131"/>
      <c r="MJ79" s="131"/>
      <c r="MK79" s="131"/>
      <c r="ML79" s="131"/>
      <c r="MM79" s="131"/>
      <c r="MN79" s="131"/>
      <c r="MO79" s="131"/>
      <c r="MP79" s="131"/>
      <c r="MQ79" s="131"/>
      <c r="MR79" s="131"/>
      <c r="MS79" s="131"/>
      <c r="MT79" s="131"/>
      <c r="MU79" s="131"/>
      <c r="MV79" s="131"/>
      <c r="MW79" s="131"/>
      <c r="MX79" s="131"/>
      <c r="MY79" s="131"/>
      <c r="MZ79" s="131"/>
      <c r="NA79" s="131"/>
      <c r="NB79" s="131"/>
      <c r="NC79" s="131"/>
      <c r="ND79" s="131"/>
      <c r="NE79" s="131"/>
      <c r="NF79" s="131"/>
      <c r="NG79" s="131"/>
      <c r="NH79" s="131"/>
      <c r="NI79" s="131"/>
      <c r="NJ79" s="131"/>
      <c r="NK79" s="131"/>
      <c r="NL79" s="131"/>
      <c r="NM79" s="131"/>
      <c r="NN79" s="131"/>
      <c r="NO79" s="131"/>
      <c r="NP79" s="131"/>
      <c r="NQ79" s="131"/>
      <c r="NR79" s="131"/>
      <c r="NS79" s="131"/>
      <c r="NT79" s="131"/>
      <c r="NU79" s="131"/>
      <c r="NV79" s="131"/>
      <c r="NW79" s="131"/>
      <c r="NX79" s="131"/>
      <c r="NY79" s="131"/>
      <c r="NZ79" s="131"/>
      <c r="OA79" s="131"/>
      <c r="OB79" s="131"/>
      <c r="OC79" s="131"/>
      <c r="OD79" s="131"/>
      <c r="OE79" s="131"/>
      <c r="OF79" s="131"/>
      <c r="OG79" s="131"/>
      <c r="OH79" s="131"/>
      <c r="OI79" s="131"/>
      <c r="OJ79" s="131"/>
      <c r="OK79" s="131"/>
      <c r="OL79" s="131"/>
      <c r="OM79" s="131"/>
      <c r="ON79" s="131"/>
      <c r="OO79" s="131"/>
      <c r="OP79" s="131"/>
      <c r="OQ79" s="131"/>
      <c r="OR79" s="131"/>
      <c r="OS79" s="131"/>
      <c r="OT79" s="131"/>
      <c r="OU79" s="131"/>
      <c r="OV79" s="131"/>
      <c r="OW79" s="131"/>
      <c r="OX79" s="131"/>
      <c r="OY79" s="131"/>
      <c r="OZ79" s="131"/>
      <c r="PA79" s="131"/>
      <c r="PB79" s="131"/>
      <c r="PC79" s="131"/>
      <c r="PD79" s="131"/>
      <c r="PE79" s="131"/>
      <c r="PF79" s="131"/>
      <c r="PG79" s="131"/>
      <c r="PH79" s="131"/>
      <c r="PI79" s="131"/>
      <c r="PJ79" s="131"/>
      <c r="PK79" s="131"/>
      <c r="PL79" s="131"/>
      <c r="PM79" s="131"/>
      <c r="PN79" s="131"/>
      <c r="PO79" s="131"/>
      <c r="PP79" s="131"/>
      <c r="PQ79" s="131"/>
      <c r="PR79" s="131"/>
      <c r="PS79" s="131"/>
      <c r="PT79" s="131"/>
      <c r="PU79" s="131"/>
      <c r="PV79" s="131"/>
      <c r="PW79" s="131"/>
      <c r="PX79" s="131"/>
      <c r="PY79" s="131"/>
      <c r="PZ79" s="131"/>
      <c r="QA79" s="131"/>
      <c r="QB79" s="131"/>
      <c r="QC79" s="131"/>
      <c r="QD79" s="131"/>
      <c r="QE79" s="131"/>
      <c r="QF79" s="131"/>
      <c r="QG79" s="131"/>
      <c r="QH79" s="131"/>
      <c r="QI79" s="131"/>
      <c r="QJ79" s="131"/>
      <c r="QK79" s="131"/>
      <c r="QL79" s="131"/>
      <c r="QM79" s="131"/>
      <c r="QN79" s="131"/>
      <c r="QO79" s="131"/>
      <c r="QP79" s="131"/>
      <c r="QQ79" s="131"/>
      <c r="QR79" s="131"/>
      <c r="QS79" s="131"/>
      <c r="QT79" s="131"/>
      <c r="QU79" s="131"/>
      <c r="QV79" s="131"/>
      <c r="QW79" s="131"/>
      <c r="QX79" s="131"/>
      <c r="QY79" s="131"/>
      <c r="QZ79" s="131"/>
      <c r="RA79" s="131"/>
      <c r="RB79" s="131"/>
      <c r="RC79" s="131"/>
      <c r="RD79" s="131"/>
      <c r="RE79" s="131"/>
      <c r="RF79" s="131"/>
      <c r="RG79" s="131"/>
      <c r="RH79" s="131"/>
      <c r="RI79" s="131"/>
      <c r="RJ79" s="131"/>
      <c r="RK79" s="131"/>
      <c r="RL79" s="131"/>
      <c r="RM79" s="131"/>
      <c r="RN79" s="131"/>
      <c r="RO79" s="131"/>
      <c r="RP79" s="131"/>
      <c r="RQ79" s="131"/>
      <c r="RR79" s="131"/>
      <c r="RS79" s="131"/>
      <c r="RT79" s="131"/>
      <c r="RU79" s="131"/>
      <c r="RV79" s="131"/>
      <c r="RW79" s="131"/>
      <c r="RX79" s="131"/>
      <c r="RY79" s="131"/>
      <c r="RZ79" s="131"/>
      <c r="SA79" s="131"/>
      <c r="SB79" s="131"/>
      <c r="SC79" s="131"/>
      <c r="SD79" s="131"/>
      <c r="SE79" s="131"/>
      <c r="SF79" s="131"/>
      <c r="SG79" s="131"/>
      <c r="SH79" s="131"/>
      <c r="SI79" s="131"/>
      <c r="SJ79" s="131"/>
      <c r="SK79" s="131"/>
      <c r="SL79" s="131"/>
      <c r="SM79" s="131"/>
      <c r="SN79" s="131"/>
      <c r="SO79" s="131"/>
      <c r="SP79" s="131"/>
      <c r="SQ79" s="131"/>
      <c r="SR79" s="131"/>
      <c r="SS79" s="131"/>
      <c r="ST79" s="131"/>
      <c r="SU79" s="131"/>
      <c r="SV79" s="131"/>
      <c r="SW79" s="131"/>
      <c r="SX79" s="131"/>
      <c r="SY79" s="131"/>
      <c r="SZ79" s="131"/>
      <c r="TA79" s="131"/>
      <c r="TB79" s="131"/>
      <c r="TC79" s="131"/>
      <c r="TD79" s="131"/>
      <c r="TE79" s="131"/>
      <c r="TF79" s="131"/>
      <c r="TG79" s="131"/>
      <c r="TH79" s="131"/>
      <c r="TI79" s="131"/>
      <c r="TJ79" s="131"/>
      <c r="TK79" s="131"/>
      <c r="TL79" s="131"/>
      <c r="TM79" s="131"/>
      <c r="TN79" s="131"/>
      <c r="TO79" s="131"/>
      <c r="TP79" s="131"/>
      <c r="TQ79" s="131"/>
      <c r="TR79" s="131"/>
      <c r="TS79" s="131"/>
      <c r="TT79" s="131"/>
      <c r="TU79" s="131"/>
      <c r="TV79" s="131"/>
      <c r="TW79" s="131"/>
      <c r="TX79" s="131"/>
      <c r="TY79" s="131"/>
      <c r="TZ79" s="131"/>
      <c r="UA79" s="131"/>
      <c r="UB79" s="131"/>
      <c r="UC79" s="131"/>
      <c r="UD79" s="131"/>
      <c r="UE79" s="131"/>
      <c r="UF79" s="131"/>
      <c r="UG79" s="131"/>
      <c r="UH79" s="131"/>
      <c r="UI79" s="131"/>
      <c r="UJ79" s="131"/>
      <c r="UK79" s="131"/>
      <c r="UL79" s="131"/>
      <c r="UM79" s="131"/>
      <c r="UN79" s="131"/>
      <c r="UO79" s="131"/>
      <c r="UP79" s="131"/>
      <c r="UQ79" s="131"/>
      <c r="UR79" s="131"/>
      <c r="US79" s="131"/>
      <c r="UT79" s="131"/>
      <c r="UU79" s="131"/>
      <c r="UV79" s="131"/>
      <c r="UW79" s="131"/>
      <c r="UX79" s="131"/>
      <c r="UY79" s="131"/>
      <c r="UZ79" s="131"/>
      <c r="VA79" s="131"/>
      <c r="VB79" s="131"/>
      <c r="VC79" s="131"/>
      <c r="VD79" s="131"/>
      <c r="VE79" s="131"/>
      <c r="VF79" s="131"/>
      <c r="VG79" s="131"/>
      <c r="VH79" s="131"/>
      <c r="VI79" s="131"/>
      <c r="VJ79" s="131"/>
      <c r="VK79" s="131"/>
      <c r="VL79" s="131"/>
      <c r="VM79" s="131"/>
      <c r="VN79" s="131"/>
      <c r="VO79" s="131"/>
      <c r="VP79" s="131"/>
      <c r="VQ79" s="131"/>
      <c r="VR79" s="131"/>
      <c r="VS79" s="131"/>
      <c r="VT79" s="131"/>
      <c r="VU79" s="131"/>
      <c r="VV79" s="131"/>
      <c r="VW79" s="131"/>
      <c r="VX79" s="131"/>
      <c r="VY79" s="131"/>
      <c r="VZ79" s="131"/>
      <c r="WA79" s="131"/>
      <c r="WB79" s="131"/>
      <c r="WC79" s="131"/>
      <c r="WD79" s="131"/>
      <c r="WE79" s="131"/>
      <c r="WF79" s="131"/>
      <c r="WG79" s="131"/>
      <c r="WH79" s="131"/>
      <c r="WI79" s="131"/>
      <c r="WJ79" s="131"/>
      <c r="WK79" s="131"/>
      <c r="WL79" s="131"/>
      <c r="WM79" s="131"/>
      <c r="WN79" s="131"/>
      <c r="WO79" s="131"/>
      <c r="WP79" s="131"/>
      <c r="WQ79" s="131"/>
      <c r="WR79" s="131"/>
      <c r="WS79" s="131"/>
      <c r="WT79" s="131"/>
      <c r="WU79" s="131"/>
      <c r="WV79" s="131"/>
      <c r="WW79" s="131"/>
      <c r="WX79" s="131"/>
      <c r="WY79" s="131"/>
      <c r="WZ79" s="131"/>
      <c r="XA79" s="131"/>
      <c r="XB79" s="131"/>
      <c r="XC79" s="131"/>
      <c r="XD79" s="131"/>
      <c r="XE79" s="131"/>
      <c r="XF79" s="131"/>
      <c r="XG79" s="131"/>
      <c r="XH79" s="131"/>
      <c r="XI79" s="131"/>
      <c r="XJ79" s="131"/>
      <c r="XK79" s="131"/>
      <c r="XL79" s="131"/>
      <c r="XM79" s="131"/>
      <c r="XN79" s="131"/>
      <c r="XO79" s="131"/>
      <c r="XP79" s="131"/>
      <c r="XQ79" s="131"/>
      <c r="XR79" s="131"/>
      <c r="XS79" s="131"/>
      <c r="XT79" s="131"/>
      <c r="XU79" s="131"/>
      <c r="XV79" s="131"/>
      <c r="XW79" s="131"/>
      <c r="XX79" s="131"/>
      <c r="XY79" s="131"/>
      <c r="XZ79" s="131"/>
      <c r="YA79" s="131"/>
      <c r="YB79" s="131"/>
      <c r="YC79" s="131"/>
      <c r="YD79" s="131"/>
      <c r="YE79" s="131"/>
      <c r="YF79" s="131"/>
      <c r="YG79" s="131"/>
      <c r="YH79" s="131"/>
      <c r="YI79" s="131"/>
      <c r="YJ79" s="131"/>
      <c r="YK79" s="131"/>
      <c r="YL79" s="131"/>
      <c r="YM79" s="131"/>
      <c r="YN79" s="131"/>
      <c r="YO79" s="131"/>
      <c r="YP79" s="131"/>
      <c r="YQ79" s="131"/>
      <c r="YR79" s="131"/>
      <c r="YS79" s="131"/>
      <c r="YT79" s="131"/>
      <c r="YU79" s="131"/>
      <c r="YV79" s="131"/>
      <c r="YW79" s="131"/>
      <c r="YX79" s="131"/>
      <c r="YY79" s="131"/>
      <c r="YZ79" s="131"/>
      <c r="ZA79" s="131"/>
      <c r="ZB79" s="131"/>
      <c r="ZC79" s="131"/>
      <c r="ZD79" s="131"/>
      <c r="ZE79" s="131"/>
      <c r="ZF79" s="131"/>
      <c r="ZG79" s="131"/>
      <c r="ZH79" s="131"/>
      <c r="ZI79" s="131"/>
      <c r="ZJ79" s="131"/>
      <c r="ZK79" s="131"/>
      <c r="ZL79" s="131"/>
      <c r="ZM79" s="131"/>
      <c r="ZN79" s="131"/>
      <c r="ZO79" s="131"/>
      <c r="ZP79" s="131"/>
      <c r="ZQ79" s="131"/>
      <c r="ZR79" s="131"/>
      <c r="ZS79" s="131"/>
      <c r="ZT79" s="131"/>
      <c r="ZU79" s="131"/>
      <c r="ZV79" s="131"/>
      <c r="ZW79" s="131"/>
      <c r="ZX79" s="131"/>
      <c r="ZY79" s="131"/>
      <c r="ZZ79" s="131"/>
      <c r="AAA79" s="131"/>
      <c r="AAB79" s="131"/>
      <c r="AAC79" s="131"/>
      <c r="AAD79" s="131"/>
      <c r="AAE79" s="131"/>
      <c r="AAF79" s="131"/>
      <c r="AAG79" s="131"/>
      <c r="AAH79" s="131"/>
      <c r="AAI79" s="131"/>
      <c r="AAJ79" s="131"/>
      <c r="AAK79" s="131"/>
      <c r="AAL79" s="131"/>
      <c r="AAM79" s="131"/>
      <c r="AAN79" s="131"/>
      <c r="AAO79" s="131"/>
      <c r="AAP79" s="131"/>
      <c r="AAQ79" s="131"/>
      <c r="AAR79" s="131"/>
      <c r="AAS79" s="131"/>
      <c r="AAT79" s="131"/>
      <c r="AAU79" s="131"/>
      <c r="AAV79" s="131"/>
      <c r="AAW79" s="131"/>
      <c r="AAX79" s="131"/>
      <c r="AAY79" s="131"/>
      <c r="AAZ79" s="131"/>
      <c r="ABA79" s="131"/>
      <c r="ABB79" s="131"/>
      <c r="ABC79" s="131"/>
      <c r="ABD79" s="131"/>
      <c r="ABE79" s="131"/>
      <c r="ABF79" s="131"/>
      <c r="ABG79" s="131"/>
      <c r="ABH79" s="131"/>
      <c r="ABI79" s="131"/>
      <c r="ABJ79" s="131"/>
      <c r="ABK79" s="131"/>
      <c r="ABL79" s="131"/>
      <c r="ABM79" s="131"/>
      <c r="ABN79" s="131"/>
      <c r="ABO79" s="131"/>
      <c r="ABP79" s="131"/>
      <c r="ABQ79" s="131"/>
      <c r="ABR79" s="131"/>
      <c r="ABS79" s="131"/>
      <c r="ABT79" s="131"/>
      <c r="ABU79" s="131"/>
      <c r="ABV79" s="131"/>
      <c r="ABW79" s="131"/>
      <c r="ABX79" s="131"/>
      <c r="ABY79" s="131"/>
      <c r="ABZ79" s="131"/>
      <c r="ACA79" s="131"/>
      <c r="ACB79" s="131"/>
      <c r="ACC79" s="131"/>
      <c r="ACD79" s="131"/>
      <c r="ACE79" s="131"/>
      <c r="ACF79" s="131"/>
      <c r="ACG79" s="131"/>
      <c r="ACH79" s="131"/>
      <c r="ACI79" s="131"/>
      <c r="ACJ79" s="131"/>
      <c r="ACK79" s="131"/>
      <c r="ACL79" s="131"/>
      <c r="ACM79" s="131"/>
      <c r="ACN79" s="131"/>
      <c r="ACO79" s="131"/>
      <c r="ACP79" s="131"/>
      <c r="ACQ79" s="131"/>
      <c r="ACR79" s="131"/>
      <c r="ACS79" s="131"/>
      <c r="ACT79" s="131"/>
      <c r="ACU79" s="131"/>
      <c r="ACV79" s="131"/>
      <c r="ACW79" s="131"/>
      <c r="ACX79" s="131"/>
      <c r="ACY79" s="131"/>
      <c r="ACZ79" s="131"/>
      <c r="ADA79" s="131"/>
      <c r="ADB79" s="131"/>
      <c r="ADC79" s="131"/>
      <c r="ADD79" s="131"/>
      <c r="ADE79" s="131"/>
      <c r="ADF79" s="131"/>
      <c r="ADG79" s="131"/>
      <c r="ADH79" s="131"/>
      <c r="ADI79" s="131"/>
      <c r="ADJ79" s="131"/>
      <c r="ADK79" s="131"/>
      <c r="ADL79" s="131"/>
      <c r="ADM79" s="131"/>
      <c r="ADN79" s="131"/>
      <c r="ADO79" s="131"/>
      <c r="ADP79" s="131"/>
      <c r="ADQ79" s="131"/>
      <c r="ADR79" s="131"/>
      <c r="ADS79" s="131"/>
      <c r="ADT79" s="131"/>
      <c r="ADU79" s="131"/>
      <c r="ADV79" s="131"/>
      <c r="ADW79" s="131"/>
      <c r="ADX79" s="131"/>
      <c r="ADY79" s="131"/>
      <c r="ADZ79" s="131"/>
      <c r="AEA79" s="131"/>
      <c r="AEB79" s="131"/>
      <c r="AEC79" s="131"/>
      <c r="AED79" s="131"/>
      <c r="AEE79" s="131"/>
      <c r="AEF79" s="131"/>
      <c r="AEG79" s="131"/>
      <c r="AEH79" s="131"/>
      <c r="AEI79" s="131"/>
      <c r="AEJ79" s="131"/>
      <c r="AEK79" s="131"/>
      <c r="AEL79" s="131"/>
      <c r="AEM79" s="131"/>
      <c r="AEN79" s="131"/>
      <c r="AEO79" s="131"/>
      <c r="AEP79" s="131"/>
      <c r="AEQ79" s="131"/>
      <c r="AER79" s="131"/>
      <c r="AES79" s="131"/>
      <c r="AET79" s="131"/>
      <c r="AEU79" s="131"/>
      <c r="AEV79" s="131"/>
      <c r="AEW79" s="131"/>
      <c r="AEX79" s="131"/>
      <c r="AEY79" s="131"/>
      <c r="AEZ79" s="131"/>
      <c r="AFA79" s="131"/>
      <c r="AFB79" s="131"/>
      <c r="AFC79" s="131"/>
      <c r="AFD79" s="131"/>
      <c r="AFE79" s="131"/>
      <c r="AFF79" s="131"/>
      <c r="AFG79" s="131"/>
      <c r="AFH79" s="131"/>
      <c r="AFI79" s="131"/>
      <c r="AFJ79" s="131"/>
      <c r="AFK79" s="131"/>
      <c r="AFL79" s="131"/>
      <c r="AFM79" s="131"/>
      <c r="AFN79" s="131"/>
      <c r="AFO79" s="131"/>
      <c r="AFP79" s="131"/>
      <c r="AFQ79" s="131"/>
      <c r="AFR79" s="131"/>
      <c r="AFS79" s="131"/>
      <c r="AFT79" s="131"/>
      <c r="AFU79" s="131"/>
      <c r="AFV79" s="131"/>
      <c r="AFW79" s="131"/>
      <c r="AFX79" s="131"/>
      <c r="AFY79" s="131"/>
      <c r="AFZ79" s="131"/>
      <c r="AGA79" s="131"/>
      <c r="AGB79" s="131"/>
      <c r="AGC79" s="131"/>
      <c r="AGD79" s="131"/>
      <c r="AGE79" s="131"/>
      <c r="AGF79" s="131"/>
      <c r="AGG79" s="131"/>
      <c r="AGH79" s="131"/>
      <c r="AGI79" s="131"/>
      <c r="AGJ79" s="131"/>
      <c r="AGK79" s="131"/>
      <c r="AGL79" s="131"/>
      <c r="AGM79" s="131"/>
      <c r="AGN79" s="131"/>
      <c r="AGO79" s="131"/>
      <c r="AGP79" s="131"/>
      <c r="AGQ79" s="131"/>
      <c r="AGR79" s="131"/>
      <c r="AGS79" s="131"/>
      <c r="AGT79" s="131"/>
      <c r="AGU79" s="131"/>
      <c r="AGV79" s="131"/>
      <c r="AGW79" s="131"/>
      <c r="AGX79" s="131"/>
      <c r="AGY79" s="131"/>
      <c r="AGZ79" s="131"/>
      <c r="AHA79" s="131"/>
      <c r="AHB79" s="131"/>
      <c r="AHC79" s="131"/>
      <c r="AHD79" s="131"/>
      <c r="AHE79" s="131"/>
      <c r="AHF79" s="131"/>
      <c r="AHG79" s="131"/>
      <c r="AHH79" s="131"/>
      <c r="AHI79" s="131"/>
      <c r="AHJ79" s="131"/>
      <c r="AHK79" s="131"/>
      <c r="AHL79" s="131"/>
      <c r="AHM79" s="131"/>
      <c r="AHN79" s="131"/>
      <c r="AHO79" s="131"/>
      <c r="AHP79" s="131"/>
      <c r="AHQ79" s="131"/>
      <c r="AHR79" s="131"/>
      <c r="AHS79" s="131"/>
      <c r="AHT79" s="131"/>
      <c r="AHU79" s="131"/>
      <c r="AHV79" s="131"/>
      <c r="AHW79" s="131"/>
      <c r="AHX79" s="131"/>
      <c r="AHY79" s="131"/>
      <c r="AHZ79" s="131"/>
      <c r="AIA79" s="131"/>
      <c r="AIB79" s="131"/>
      <c r="AIC79" s="131"/>
      <c r="AID79" s="131"/>
      <c r="AIE79" s="131"/>
      <c r="AIF79" s="131"/>
      <c r="AIG79" s="131"/>
      <c r="AIH79" s="131"/>
      <c r="AII79" s="131"/>
      <c r="AIJ79" s="131"/>
      <c r="AIK79" s="131"/>
      <c r="AIL79" s="131"/>
      <c r="AIM79" s="131"/>
      <c r="AIN79" s="131"/>
      <c r="AIO79" s="131"/>
      <c r="AIP79" s="131"/>
      <c r="AIQ79" s="131"/>
      <c r="AIR79" s="131"/>
      <c r="AIS79" s="131"/>
      <c r="AIT79" s="131"/>
      <c r="AIU79" s="131"/>
      <c r="AIV79" s="131"/>
      <c r="AIW79" s="131"/>
      <c r="AIX79" s="131"/>
      <c r="AIY79" s="131"/>
      <c r="AIZ79" s="131"/>
      <c r="AJA79" s="131"/>
      <c r="AJB79" s="131"/>
      <c r="AJC79" s="131"/>
      <c r="AJD79" s="131"/>
      <c r="AJE79" s="131"/>
      <c r="AJF79" s="131"/>
      <c r="AJG79" s="131"/>
      <c r="AJH79" s="131"/>
      <c r="AJI79" s="131"/>
      <c r="AJJ79" s="131"/>
      <c r="AJK79" s="131"/>
      <c r="AJL79" s="131"/>
      <c r="AJM79" s="131"/>
      <c r="AJN79" s="131"/>
      <c r="AJO79" s="131"/>
      <c r="AJP79" s="131"/>
      <c r="AJQ79" s="131"/>
      <c r="AJR79" s="131"/>
      <c r="AJS79" s="131"/>
      <c r="AJT79" s="131"/>
      <c r="AJU79" s="131"/>
      <c r="AJV79" s="131"/>
      <c r="AJW79" s="131"/>
      <c r="AJX79" s="131"/>
      <c r="AJY79" s="131"/>
      <c r="AJZ79" s="131"/>
      <c r="AKA79" s="131"/>
      <c r="AKB79" s="131"/>
      <c r="AKC79" s="131"/>
      <c r="AKD79" s="131"/>
      <c r="AKE79" s="131"/>
      <c r="AKF79" s="131"/>
      <c r="AKG79" s="131"/>
      <c r="AKH79" s="131"/>
      <c r="AKI79" s="131"/>
      <c r="AKJ79" s="131"/>
      <c r="AKK79" s="131"/>
      <c r="AKL79" s="131"/>
      <c r="AKM79" s="131"/>
      <c r="AKN79" s="131"/>
      <c r="AKO79" s="131"/>
      <c r="AKP79" s="131"/>
      <c r="AKQ79" s="131"/>
      <c r="AKR79" s="131"/>
      <c r="AKS79" s="131"/>
      <c r="AKT79" s="131"/>
      <c r="AKU79" s="131"/>
      <c r="AKV79" s="131"/>
      <c r="AKW79" s="131"/>
      <c r="AKX79" s="131"/>
      <c r="AKY79" s="131"/>
      <c r="AKZ79" s="131"/>
      <c r="ALA79" s="131"/>
      <c r="ALB79" s="131"/>
      <c r="ALC79" s="131"/>
      <c r="ALD79" s="131"/>
      <c r="ALE79" s="131"/>
      <c r="ALF79" s="131"/>
      <c r="ALG79" s="131"/>
      <c r="ALH79" s="131"/>
      <c r="ALI79" s="131"/>
      <c r="ALJ79" s="131"/>
      <c r="ALK79" s="131"/>
      <c r="ALL79" s="131"/>
      <c r="ALM79" s="131"/>
      <c r="ALN79" s="131"/>
      <c r="ALO79" s="131"/>
      <c r="ALP79" s="131"/>
      <c r="ALQ79" s="131"/>
      <c r="ALR79" s="131"/>
      <c r="ALS79" s="131"/>
      <c r="ALT79" s="131"/>
      <c r="ALU79" s="131"/>
      <c r="ALV79" s="131"/>
      <c r="ALW79" s="131"/>
      <c r="ALX79" s="131"/>
      <c r="ALY79" s="131"/>
      <c r="ALZ79" s="131"/>
      <c r="AMA79" s="131"/>
      <c r="AMB79" s="131"/>
      <c r="AMC79" s="131"/>
      <c r="AMD79" s="131"/>
      <c r="AME79" s="131"/>
      <c r="AMF79" s="131"/>
      <c r="AMG79" s="131"/>
      <c r="AMH79" s="131"/>
      <c r="AMI79" s="131"/>
      <c r="AMJ79" s="131"/>
      <c r="AMK79" s="131"/>
      <c r="AML79" s="131"/>
      <c r="AMM79" s="131"/>
      <c r="AMN79" s="131"/>
      <c r="AMO79" s="131"/>
      <c r="AMP79" s="131"/>
      <c r="AMQ79" s="131"/>
      <c r="AMR79" s="131"/>
      <c r="AMS79" s="131"/>
      <c r="AMT79" s="131"/>
      <c r="AMU79" s="131"/>
      <c r="AMV79" s="131"/>
      <c r="AMW79" s="131"/>
      <c r="AMX79" s="131"/>
      <c r="AMY79" s="131"/>
      <c r="AMZ79" s="131"/>
      <c r="ANA79" s="131"/>
      <c r="ANB79" s="131"/>
      <c r="ANC79" s="131"/>
      <c r="AND79" s="131"/>
      <c r="ANE79" s="131"/>
      <c r="ANF79" s="131"/>
      <c r="ANG79" s="131"/>
      <c r="ANH79" s="131"/>
      <c r="ANI79" s="131"/>
      <c r="ANJ79" s="131"/>
      <c r="ANK79" s="131"/>
      <c r="ANL79" s="131"/>
      <c r="ANM79" s="131"/>
      <c r="ANN79" s="131"/>
      <c r="ANO79" s="131"/>
      <c r="ANP79" s="131"/>
      <c r="ANQ79" s="131"/>
      <c r="ANR79" s="131"/>
      <c r="ANS79" s="131"/>
      <c r="ANT79" s="131"/>
      <c r="ANU79" s="131"/>
      <c r="ANV79" s="131"/>
      <c r="ANW79" s="131"/>
      <c r="ANX79" s="131"/>
      <c r="ANY79" s="131"/>
      <c r="ANZ79" s="131"/>
      <c r="AOA79" s="131"/>
      <c r="AOB79" s="131"/>
      <c r="AOC79" s="131"/>
      <c r="AOD79" s="131"/>
      <c r="AOE79" s="131"/>
      <c r="AOF79" s="131"/>
      <c r="AOG79" s="131"/>
      <c r="AOH79" s="131"/>
      <c r="AOI79" s="131"/>
      <c r="AOJ79" s="131"/>
      <c r="AOK79" s="131"/>
      <c r="AOL79" s="131"/>
      <c r="AOM79" s="131"/>
      <c r="AON79" s="131"/>
      <c r="AOO79" s="131"/>
      <c r="AOP79" s="131"/>
      <c r="AOQ79" s="131"/>
      <c r="AOR79" s="131"/>
      <c r="AOS79" s="131"/>
      <c r="AOT79" s="131"/>
      <c r="AOU79" s="131"/>
      <c r="AOV79" s="131"/>
      <c r="AOW79" s="131"/>
      <c r="AOX79" s="131"/>
      <c r="AOY79" s="131"/>
      <c r="AOZ79" s="131"/>
      <c r="APA79" s="131"/>
      <c r="APB79" s="131"/>
      <c r="APC79" s="131"/>
      <c r="APD79" s="131"/>
      <c r="APE79" s="131"/>
      <c r="APF79" s="131"/>
      <c r="APG79" s="131"/>
      <c r="APH79" s="131"/>
      <c r="API79" s="131"/>
      <c r="APJ79" s="131"/>
      <c r="APK79" s="131"/>
      <c r="APL79" s="131"/>
      <c r="APM79" s="131"/>
      <c r="APN79" s="131"/>
      <c r="APO79" s="131"/>
      <c r="APP79" s="131"/>
      <c r="APQ79" s="131"/>
      <c r="APR79" s="131"/>
      <c r="APS79" s="131"/>
      <c r="APT79" s="131"/>
      <c r="APU79" s="131"/>
      <c r="APV79" s="131"/>
      <c r="APW79" s="131"/>
      <c r="APX79" s="131"/>
      <c r="APY79" s="131"/>
      <c r="APZ79" s="131"/>
      <c r="AQA79" s="131"/>
      <c r="AQB79" s="131"/>
      <c r="AQC79" s="131"/>
      <c r="AQD79" s="131"/>
      <c r="AQE79" s="131"/>
      <c r="AQF79" s="131"/>
      <c r="AQG79" s="131"/>
      <c r="AQH79" s="131"/>
      <c r="AQI79" s="131"/>
      <c r="AQJ79" s="131"/>
      <c r="AQK79" s="131"/>
      <c r="AQL79" s="131"/>
      <c r="AQM79" s="131"/>
      <c r="AQN79" s="131"/>
      <c r="AQO79" s="131"/>
      <c r="AQP79" s="131"/>
      <c r="AQQ79" s="131"/>
      <c r="AQR79" s="131"/>
      <c r="AQS79" s="131"/>
      <c r="AQT79" s="131"/>
      <c r="AQU79" s="131"/>
      <c r="AQV79" s="131"/>
      <c r="AQW79" s="131"/>
      <c r="AQX79" s="131"/>
      <c r="AQY79" s="131"/>
      <c r="AQZ79" s="131"/>
      <c r="ARA79" s="131"/>
      <c r="ARB79" s="131"/>
      <c r="ARC79" s="131"/>
      <c r="ARD79" s="131"/>
      <c r="ARE79" s="131"/>
      <c r="ARF79" s="131"/>
      <c r="ARG79" s="131"/>
      <c r="ARH79" s="131"/>
      <c r="ARI79" s="131"/>
      <c r="ARJ79" s="131"/>
      <c r="ARK79" s="131"/>
      <c r="ARL79" s="131"/>
      <c r="ARM79" s="131"/>
      <c r="ARN79" s="131"/>
      <c r="ARO79" s="131"/>
      <c r="ARP79" s="131"/>
      <c r="ARQ79" s="131"/>
      <c r="ARR79" s="131"/>
      <c r="ARS79" s="131"/>
      <c r="ART79" s="131"/>
      <c r="ARU79" s="131"/>
      <c r="ARV79" s="131"/>
      <c r="ARW79" s="131"/>
      <c r="ARX79" s="131"/>
      <c r="ARY79" s="131"/>
      <c r="ARZ79" s="131"/>
      <c r="ASA79" s="131"/>
      <c r="ASB79" s="131"/>
      <c r="ASC79" s="131"/>
      <c r="ASD79" s="131"/>
      <c r="ASE79" s="131"/>
      <c r="ASF79" s="131"/>
      <c r="ASG79" s="131"/>
      <c r="ASH79" s="131"/>
      <c r="ASI79" s="131"/>
      <c r="ASJ79" s="131"/>
      <c r="ASK79" s="131"/>
      <c r="ASL79" s="131"/>
      <c r="ASM79" s="131"/>
      <c r="ASN79" s="131"/>
      <c r="ASO79" s="131"/>
      <c r="ASP79" s="131"/>
      <c r="ASQ79" s="131"/>
      <c r="ASR79" s="131"/>
      <c r="ASS79" s="131"/>
      <c r="AST79" s="131"/>
      <c r="ASU79" s="131"/>
      <c r="ASV79" s="131"/>
      <c r="ASW79" s="131"/>
      <c r="ASX79" s="131"/>
      <c r="ASY79" s="131"/>
      <c r="ASZ79" s="131"/>
      <c r="ATA79" s="131"/>
      <c r="ATB79" s="131"/>
      <c r="ATC79" s="131"/>
      <c r="ATD79" s="131"/>
      <c r="ATE79" s="131"/>
      <c r="ATF79" s="131"/>
      <c r="ATG79" s="131"/>
      <c r="ATH79" s="131"/>
      <c r="ATI79" s="131"/>
      <c r="ATJ79" s="131"/>
      <c r="ATK79" s="131"/>
      <c r="ATL79" s="131"/>
      <c r="ATM79" s="131"/>
      <c r="ATN79" s="131"/>
      <c r="ATO79" s="131"/>
      <c r="ATP79" s="131"/>
      <c r="ATQ79" s="131"/>
      <c r="ATR79" s="131"/>
      <c r="ATS79" s="131"/>
      <c r="ATT79" s="131"/>
      <c r="ATU79" s="131"/>
      <c r="ATV79" s="131"/>
      <c r="ATW79" s="131"/>
      <c r="ATX79" s="131"/>
      <c r="ATY79" s="131"/>
      <c r="ATZ79" s="131"/>
      <c r="AUA79" s="131"/>
      <c r="AUB79" s="131"/>
      <c r="AUC79" s="131"/>
      <c r="AUD79" s="131"/>
      <c r="AUE79" s="131"/>
      <c r="AUF79" s="131"/>
      <c r="AUG79" s="131"/>
      <c r="AUH79" s="131"/>
      <c r="AUI79" s="131"/>
      <c r="AUJ79" s="131"/>
      <c r="AUK79" s="131"/>
      <c r="AUL79" s="131"/>
      <c r="AUM79" s="131"/>
      <c r="AUN79" s="131"/>
      <c r="AUO79" s="131"/>
      <c r="AUP79" s="131"/>
      <c r="AUQ79" s="131"/>
      <c r="AUR79" s="131"/>
      <c r="AUS79" s="131"/>
      <c r="AUT79" s="131"/>
      <c r="AUU79" s="131"/>
      <c r="AUV79" s="131"/>
      <c r="AUW79" s="131"/>
      <c r="AUX79" s="131"/>
      <c r="AUY79" s="131"/>
      <c r="AUZ79" s="131"/>
      <c r="AVA79" s="131"/>
      <c r="AVB79" s="131"/>
      <c r="AVC79" s="131"/>
      <c r="AVD79" s="131"/>
      <c r="AVE79" s="131"/>
      <c r="AVF79" s="131"/>
      <c r="AVG79" s="131"/>
      <c r="AVH79" s="131"/>
      <c r="AVI79" s="131"/>
      <c r="AVJ79" s="131"/>
      <c r="AVK79" s="131"/>
      <c r="AVL79" s="131"/>
      <c r="AVM79" s="131"/>
      <c r="AVN79" s="131"/>
      <c r="AVO79" s="131"/>
      <c r="AVP79" s="131"/>
      <c r="AVQ79" s="131"/>
      <c r="AVR79" s="131"/>
      <c r="AVS79" s="131"/>
      <c r="AVT79" s="131"/>
      <c r="AVU79" s="131"/>
      <c r="AVV79" s="131"/>
      <c r="AVW79" s="131"/>
      <c r="AVX79" s="131"/>
      <c r="AVY79" s="131"/>
      <c r="AVZ79" s="131"/>
      <c r="AWA79" s="131"/>
      <c r="AWB79" s="131"/>
      <c r="AWC79" s="131"/>
      <c r="AWD79" s="131"/>
      <c r="AWE79" s="131"/>
      <c r="AWF79" s="131"/>
      <c r="AWG79" s="131"/>
      <c r="AWH79" s="131"/>
      <c r="AWI79" s="131"/>
      <c r="AWJ79" s="131"/>
      <c r="AWK79" s="131"/>
      <c r="AWL79" s="131"/>
      <c r="AWM79" s="131"/>
      <c r="AWN79" s="131"/>
      <c r="AWO79" s="131"/>
      <c r="AWP79" s="131"/>
      <c r="AWQ79" s="131"/>
      <c r="AWR79" s="131"/>
      <c r="AWS79" s="131"/>
      <c r="AWT79" s="131"/>
      <c r="AWU79" s="131"/>
      <c r="AWV79" s="131"/>
      <c r="AWW79" s="131"/>
      <c r="AWX79" s="131"/>
      <c r="AWY79" s="131"/>
      <c r="AWZ79" s="131"/>
      <c r="AXA79" s="131"/>
      <c r="AXB79" s="131"/>
      <c r="AXC79" s="131"/>
      <c r="AXD79" s="131"/>
      <c r="AXE79" s="131"/>
      <c r="AXF79" s="131"/>
      <c r="AXG79" s="131"/>
      <c r="AXH79" s="131"/>
      <c r="AXI79" s="131"/>
      <c r="AXJ79" s="131"/>
      <c r="AXK79" s="131"/>
      <c r="AXL79" s="131"/>
      <c r="AXM79" s="131"/>
      <c r="AXN79" s="131"/>
      <c r="AXO79" s="131"/>
      <c r="AXP79" s="131"/>
      <c r="AXQ79" s="131"/>
      <c r="AXR79" s="131"/>
      <c r="AXS79" s="131"/>
      <c r="AXT79" s="131"/>
      <c r="AXU79" s="131"/>
      <c r="AXV79" s="131"/>
      <c r="AXW79" s="131"/>
      <c r="AXX79" s="131"/>
    </row>
    <row r="80" spans="1:1324" s="106" customFormat="1" ht="15.75" hidden="1" customHeight="1" x14ac:dyDescent="0.2">
      <c r="A80" s="13" t="s">
        <v>2849</v>
      </c>
      <c r="B80" s="13" t="s">
        <v>2850</v>
      </c>
      <c r="C80" s="73" t="s">
        <v>2851</v>
      </c>
      <c r="D80" s="73" t="s">
        <v>10</v>
      </c>
      <c r="E80" s="51">
        <v>42521</v>
      </c>
      <c r="F80" s="79" t="s">
        <v>1167</v>
      </c>
      <c r="G80" s="30" t="s">
        <v>1186</v>
      </c>
      <c r="H80" s="30">
        <v>42535</v>
      </c>
      <c r="I80" s="30" t="s">
        <v>1065</v>
      </c>
      <c r="J80" s="173"/>
      <c r="K80" s="87" t="s">
        <v>7</v>
      </c>
      <c r="L80" s="87">
        <v>1</v>
      </c>
      <c r="M80" s="87">
        <v>1</v>
      </c>
      <c r="N80" s="84" t="s">
        <v>326</v>
      </c>
      <c r="O80" s="84">
        <v>1</v>
      </c>
      <c r="P80" s="84" t="s">
        <v>326</v>
      </c>
      <c r="Q80" s="84">
        <v>1</v>
      </c>
      <c r="R80" s="84" t="s">
        <v>326</v>
      </c>
      <c r="S80" s="84">
        <v>1</v>
      </c>
      <c r="T80" s="84" t="s">
        <v>49</v>
      </c>
      <c r="U80" s="84">
        <v>1</v>
      </c>
      <c r="V80" s="84">
        <v>1</v>
      </c>
      <c r="W80" s="84">
        <v>0</v>
      </c>
      <c r="X80" s="87">
        <v>0</v>
      </c>
      <c r="Y80" s="84">
        <v>0</v>
      </c>
      <c r="Z80" s="84">
        <v>0</v>
      </c>
      <c r="AA80" s="87">
        <v>0</v>
      </c>
      <c r="AB80" s="84">
        <v>0</v>
      </c>
      <c r="AC80" s="84">
        <v>0</v>
      </c>
      <c r="AD80" s="84">
        <v>0</v>
      </c>
      <c r="AE80" s="84">
        <v>0</v>
      </c>
      <c r="AF80" s="110"/>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1"/>
      <c r="BG80" s="131"/>
      <c r="BH80" s="131"/>
      <c r="BI80" s="131"/>
      <c r="BJ80" s="131"/>
      <c r="BK80" s="131"/>
      <c r="BL80" s="131"/>
      <c r="BM80" s="131"/>
      <c r="BN80" s="131"/>
      <c r="BO80" s="131"/>
      <c r="BP80" s="131"/>
      <c r="BQ80" s="131"/>
      <c r="BR80" s="131"/>
      <c r="BS80" s="131"/>
      <c r="BT80" s="131"/>
      <c r="BU80" s="131"/>
      <c r="BV80" s="131"/>
      <c r="BW80" s="131"/>
      <c r="BX80" s="131"/>
      <c r="BY80" s="131"/>
      <c r="BZ80" s="131"/>
      <c r="CA80" s="131"/>
      <c r="CB80" s="131"/>
      <c r="CC80" s="131"/>
      <c r="CD80" s="131"/>
      <c r="CE80" s="131"/>
      <c r="CF80" s="131"/>
      <c r="CG80" s="131"/>
      <c r="CH80" s="131"/>
      <c r="CI80" s="131"/>
      <c r="CJ80" s="131"/>
      <c r="CK80" s="131"/>
      <c r="CL80" s="131"/>
      <c r="CM80" s="131"/>
      <c r="CN80" s="131"/>
      <c r="CO80" s="131"/>
      <c r="CP80" s="131"/>
      <c r="CQ80" s="131"/>
      <c r="CR80" s="131"/>
      <c r="CS80" s="131"/>
      <c r="CT80" s="131"/>
      <c r="CU80" s="131"/>
      <c r="CV80" s="131"/>
      <c r="CW80" s="131"/>
      <c r="CX80" s="131"/>
      <c r="CY80" s="131"/>
      <c r="CZ80" s="131"/>
      <c r="DA80" s="131"/>
      <c r="DB80" s="131"/>
      <c r="DC80" s="131"/>
      <c r="DD80" s="131"/>
      <c r="DE80" s="131"/>
      <c r="DF80" s="131"/>
      <c r="DG80" s="131"/>
      <c r="DH80" s="131"/>
      <c r="DI80" s="131"/>
      <c r="DJ80" s="131"/>
      <c r="DK80" s="131"/>
      <c r="DL80" s="131"/>
      <c r="DM80" s="131"/>
      <c r="DN80" s="131"/>
      <c r="DO80" s="131"/>
      <c r="DP80" s="131"/>
      <c r="DQ80" s="131"/>
      <c r="DR80" s="131"/>
      <c r="DS80" s="131"/>
      <c r="DT80" s="131"/>
      <c r="DU80" s="131"/>
      <c r="DV80" s="131"/>
      <c r="DW80" s="131"/>
      <c r="DX80" s="131"/>
      <c r="DY80" s="131"/>
      <c r="DZ80" s="131"/>
      <c r="EA80" s="131"/>
      <c r="EB80" s="131"/>
      <c r="EC80" s="131"/>
      <c r="ED80" s="131"/>
      <c r="EE80" s="131"/>
      <c r="EF80" s="131"/>
      <c r="EG80" s="131"/>
      <c r="EH80" s="131"/>
      <c r="EI80" s="131"/>
      <c r="EJ80" s="131"/>
      <c r="EK80" s="131"/>
      <c r="EL80" s="131"/>
      <c r="EM80" s="131"/>
      <c r="EN80" s="131"/>
      <c r="EO80" s="131"/>
      <c r="EP80" s="131"/>
      <c r="EQ80" s="131"/>
      <c r="ER80" s="131"/>
      <c r="ES80" s="131"/>
      <c r="ET80" s="131"/>
      <c r="EU80" s="131"/>
      <c r="EV80" s="131"/>
      <c r="EW80" s="131"/>
      <c r="EX80" s="131"/>
      <c r="EY80" s="131"/>
      <c r="EZ80" s="131"/>
      <c r="FA80" s="131"/>
      <c r="FB80" s="131"/>
      <c r="FC80" s="131"/>
      <c r="FD80" s="131"/>
      <c r="FE80" s="131"/>
      <c r="FF80" s="131"/>
      <c r="FG80" s="131"/>
      <c r="FH80" s="131"/>
      <c r="FI80" s="131"/>
      <c r="FJ80" s="131"/>
      <c r="FK80" s="131"/>
      <c r="FL80" s="131"/>
      <c r="FM80" s="131"/>
      <c r="FN80" s="131"/>
      <c r="FO80" s="131"/>
      <c r="FP80" s="131"/>
      <c r="FQ80" s="131"/>
      <c r="FR80" s="131"/>
      <c r="FS80" s="131"/>
      <c r="FT80" s="131"/>
      <c r="FU80" s="131"/>
      <c r="FV80" s="131"/>
      <c r="FW80" s="131"/>
      <c r="FX80" s="131"/>
      <c r="FY80" s="131"/>
      <c r="FZ80" s="131"/>
      <c r="GA80" s="131"/>
      <c r="GB80" s="131"/>
      <c r="GC80" s="131"/>
      <c r="GD80" s="131"/>
      <c r="GE80" s="131"/>
      <c r="GF80" s="131"/>
      <c r="GG80" s="131"/>
      <c r="GH80" s="131"/>
      <c r="GI80" s="131"/>
      <c r="GJ80" s="131"/>
      <c r="GK80" s="131"/>
      <c r="GL80" s="131"/>
      <c r="GM80" s="131"/>
      <c r="GN80" s="131"/>
      <c r="GO80" s="131"/>
      <c r="GP80" s="131"/>
      <c r="GQ80" s="131"/>
      <c r="GR80" s="131"/>
      <c r="GS80" s="131"/>
      <c r="GT80" s="131"/>
      <c r="GU80" s="131"/>
      <c r="GV80" s="131"/>
      <c r="GW80" s="131"/>
      <c r="GX80" s="131"/>
      <c r="GY80" s="131"/>
      <c r="GZ80" s="131"/>
      <c r="HA80" s="131"/>
      <c r="HB80" s="131"/>
      <c r="HC80" s="131"/>
      <c r="HD80" s="131"/>
      <c r="HE80" s="131"/>
      <c r="HF80" s="131"/>
      <c r="HG80" s="131"/>
      <c r="HH80" s="131"/>
      <c r="HI80" s="131"/>
      <c r="HJ80" s="131"/>
      <c r="HK80" s="131"/>
      <c r="HL80" s="131"/>
      <c r="HM80" s="131"/>
      <c r="HN80" s="131"/>
      <c r="HO80" s="131"/>
      <c r="HP80" s="131"/>
      <c r="HQ80" s="131"/>
      <c r="HR80" s="131"/>
      <c r="HS80" s="131"/>
      <c r="HT80" s="131"/>
      <c r="HU80" s="131"/>
      <c r="HV80" s="131"/>
      <c r="HW80" s="131"/>
      <c r="HX80" s="131"/>
      <c r="HY80" s="131"/>
      <c r="HZ80" s="131"/>
      <c r="IA80" s="131"/>
      <c r="IB80" s="131"/>
      <c r="IC80" s="131"/>
      <c r="ID80" s="131"/>
      <c r="IE80" s="131"/>
      <c r="IF80" s="131"/>
      <c r="IG80" s="131"/>
      <c r="IH80" s="131"/>
      <c r="II80" s="131"/>
      <c r="IJ80" s="131"/>
      <c r="IK80" s="131"/>
      <c r="IL80" s="131"/>
      <c r="IM80" s="131"/>
      <c r="IN80" s="131"/>
      <c r="IO80" s="131"/>
      <c r="IP80" s="131"/>
      <c r="IQ80" s="131"/>
      <c r="IR80" s="131"/>
      <c r="IS80" s="131"/>
      <c r="IT80" s="131"/>
      <c r="IU80" s="131"/>
      <c r="IV80" s="131"/>
      <c r="IW80" s="131"/>
      <c r="IX80" s="131"/>
      <c r="IY80" s="131"/>
      <c r="IZ80" s="131"/>
      <c r="JA80" s="131"/>
      <c r="JB80" s="131"/>
      <c r="JC80" s="131"/>
      <c r="JD80" s="131"/>
      <c r="JE80" s="131"/>
      <c r="JF80" s="131"/>
      <c r="JG80" s="131"/>
      <c r="JH80" s="131"/>
      <c r="JI80" s="131"/>
      <c r="JJ80" s="131"/>
      <c r="JK80" s="131"/>
      <c r="JL80" s="131"/>
      <c r="JM80" s="131"/>
      <c r="JN80" s="131"/>
      <c r="JO80" s="131"/>
      <c r="JP80" s="131"/>
      <c r="JQ80" s="131"/>
      <c r="JR80" s="131"/>
      <c r="JS80" s="131"/>
      <c r="JT80" s="131"/>
      <c r="JU80" s="131"/>
      <c r="JV80" s="131"/>
      <c r="JW80" s="131"/>
      <c r="JX80" s="131"/>
      <c r="JY80" s="131"/>
      <c r="JZ80" s="131"/>
      <c r="KA80" s="131"/>
      <c r="KB80" s="131"/>
      <c r="KC80" s="131"/>
      <c r="KD80" s="131"/>
      <c r="KE80" s="131"/>
      <c r="KF80" s="131"/>
      <c r="KG80" s="131"/>
      <c r="KH80" s="131"/>
      <c r="KI80" s="131"/>
      <c r="KJ80" s="131"/>
      <c r="KK80" s="131"/>
      <c r="KL80" s="131"/>
      <c r="KM80" s="131"/>
      <c r="KN80" s="131"/>
      <c r="KO80" s="131"/>
      <c r="KP80" s="131"/>
      <c r="KQ80" s="131"/>
      <c r="KR80" s="131"/>
      <c r="KS80" s="131"/>
      <c r="KT80" s="131"/>
      <c r="KU80" s="131"/>
      <c r="KV80" s="131"/>
      <c r="KW80" s="131"/>
      <c r="KX80" s="131"/>
      <c r="KY80" s="131"/>
      <c r="KZ80" s="131"/>
      <c r="LA80" s="131"/>
      <c r="LB80" s="131"/>
      <c r="LC80" s="131"/>
      <c r="LD80" s="131"/>
      <c r="LE80" s="131"/>
      <c r="LF80" s="131"/>
      <c r="LG80" s="131"/>
      <c r="LH80" s="131"/>
      <c r="LI80" s="131"/>
      <c r="LJ80" s="131"/>
      <c r="LK80" s="131"/>
      <c r="LL80" s="131"/>
      <c r="LM80" s="131"/>
      <c r="LN80" s="131"/>
      <c r="LO80" s="131"/>
      <c r="LP80" s="131"/>
      <c r="LQ80" s="131"/>
      <c r="LR80" s="131"/>
      <c r="LS80" s="131"/>
      <c r="LT80" s="131"/>
      <c r="LU80" s="131"/>
      <c r="LV80" s="131"/>
      <c r="LW80" s="131"/>
      <c r="LX80" s="131"/>
      <c r="LY80" s="131"/>
      <c r="LZ80" s="131"/>
      <c r="MA80" s="131"/>
      <c r="MB80" s="131"/>
      <c r="MC80" s="131"/>
      <c r="MD80" s="131"/>
      <c r="ME80" s="131"/>
      <c r="MF80" s="131"/>
      <c r="MG80" s="131"/>
      <c r="MH80" s="131"/>
      <c r="MI80" s="131"/>
      <c r="MJ80" s="131"/>
      <c r="MK80" s="131"/>
      <c r="ML80" s="131"/>
      <c r="MM80" s="131"/>
      <c r="MN80" s="131"/>
      <c r="MO80" s="131"/>
      <c r="MP80" s="131"/>
      <c r="MQ80" s="131"/>
      <c r="MR80" s="131"/>
      <c r="MS80" s="131"/>
      <c r="MT80" s="131"/>
      <c r="MU80" s="131"/>
      <c r="MV80" s="131"/>
      <c r="MW80" s="131"/>
      <c r="MX80" s="131"/>
      <c r="MY80" s="131"/>
      <c r="MZ80" s="131"/>
      <c r="NA80" s="131"/>
      <c r="NB80" s="131"/>
      <c r="NC80" s="131"/>
      <c r="ND80" s="131"/>
      <c r="NE80" s="131"/>
      <c r="NF80" s="131"/>
      <c r="NG80" s="131"/>
      <c r="NH80" s="131"/>
      <c r="NI80" s="131"/>
      <c r="NJ80" s="131"/>
      <c r="NK80" s="131"/>
      <c r="NL80" s="131"/>
      <c r="NM80" s="131"/>
      <c r="NN80" s="131"/>
      <c r="NO80" s="131"/>
      <c r="NP80" s="131"/>
      <c r="NQ80" s="131"/>
      <c r="NR80" s="131"/>
      <c r="NS80" s="131"/>
      <c r="NT80" s="131"/>
      <c r="NU80" s="131"/>
      <c r="NV80" s="131"/>
      <c r="NW80" s="131"/>
      <c r="NX80" s="131"/>
      <c r="NY80" s="131"/>
      <c r="NZ80" s="131"/>
      <c r="OA80" s="131"/>
      <c r="OB80" s="131"/>
      <c r="OC80" s="131"/>
      <c r="OD80" s="131"/>
      <c r="OE80" s="131"/>
      <c r="OF80" s="131"/>
      <c r="OG80" s="131"/>
      <c r="OH80" s="131"/>
      <c r="OI80" s="131"/>
      <c r="OJ80" s="131"/>
      <c r="OK80" s="131"/>
      <c r="OL80" s="131"/>
      <c r="OM80" s="131"/>
      <c r="ON80" s="131"/>
      <c r="OO80" s="131"/>
      <c r="OP80" s="131"/>
      <c r="OQ80" s="131"/>
      <c r="OR80" s="131"/>
      <c r="OS80" s="131"/>
      <c r="OT80" s="131"/>
      <c r="OU80" s="131"/>
      <c r="OV80" s="131"/>
      <c r="OW80" s="131"/>
      <c r="OX80" s="131"/>
      <c r="OY80" s="131"/>
      <c r="OZ80" s="131"/>
      <c r="PA80" s="131"/>
      <c r="PB80" s="131"/>
      <c r="PC80" s="131"/>
      <c r="PD80" s="131"/>
      <c r="PE80" s="131"/>
      <c r="PF80" s="131"/>
      <c r="PG80" s="131"/>
      <c r="PH80" s="131"/>
      <c r="PI80" s="131"/>
      <c r="PJ80" s="131"/>
      <c r="PK80" s="131"/>
      <c r="PL80" s="131"/>
      <c r="PM80" s="131"/>
      <c r="PN80" s="131"/>
      <c r="PO80" s="131"/>
      <c r="PP80" s="131"/>
      <c r="PQ80" s="131"/>
      <c r="PR80" s="131"/>
      <c r="PS80" s="131"/>
      <c r="PT80" s="131"/>
      <c r="PU80" s="131"/>
      <c r="PV80" s="131"/>
      <c r="PW80" s="131"/>
      <c r="PX80" s="131"/>
      <c r="PY80" s="131"/>
      <c r="PZ80" s="131"/>
      <c r="QA80" s="131"/>
      <c r="QB80" s="131"/>
      <c r="QC80" s="131"/>
      <c r="QD80" s="131"/>
      <c r="QE80" s="131"/>
      <c r="QF80" s="131"/>
      <c r="QG80" s="131"/>
      <c r="QH80" s="131"/>
      <c r="QI80" s="131"/>
      <c r="QJ80" s="131"/>
      <c r="QK80" s="131"/>
      <c r="QL80" s="131"/>
      <c r="QM80" s="131"/>
      <c r="QN80" s="131"/>
      <c r="QO80" s="131"/>
      <c r="QP80" s="131"/>
      <c r="QQ80" s="131"/>
      <c r="QR80" s="131"/>
      <c r="QS80" s="131"/>
      <c r="QT80" s="131"/>
      <c r="QU80" s="131"/>
      <c r="QV80" s="131"/>
      <c r="QW80" s="131"/>
      <c r="QX80" s="131"/>
      <c r="QY80" s="131"/>
      <c r="QZ80" s="131"/>
      <c r="RA80" s="131"/>
      <c r="RB80" s="131"/>
      <c r="RC80" s="131"/>
      <c r="RD80" s="131"/>
      <c r="RE80" s="131"/>
      <c r="RF80" s="131"/>
      <c r="RG80" s="131"/>
      <c r="RH80" s="131"/>
      <c r="RI80" s="131"/>
      <c r="RJ80" s="131"/>
      <c r="RK80" s="131"/>
      <c r="RL80" s="131"/>
      <c r="RM80" s="131"/>
      <c r="RN80" s="131"/>
      <c r="RO80" s="131"/>
      <c r="RP80" s="131"/>
      <c r="RQ80" s="131"/>
      <c r="RR80" s="131"/>
      <c r="RS80" s="131"/>
      <c r="RT80" s="131"/>
      <c r="RU80" s="131"/>
      <c r="RV80" s="131"/>
      <c r="RW80" s="131"/>
      <c r="RX80" s="131"/>
      <c r="RY80" s="131"/>
      <c r="RZ80" s="131"/>
      <c r="SA80" s="131"/>
      <c r="SB80" s="131"/>
      <c r="SC80" s="131"/>
      <c r="SD80" s="131"/>
      <c r="SE80" s="131"/>
      <c r="SF80" s="131"/>
      <c r="SG80" s="131"/>
      <c r="SH80" s="131"/>
      <c r="SI80" s="131"/>
      <c r="SJ80" s="131"/>
      <c r="SK80" s="131"/>
      <c r="SL80" s="131"/>
      <c r="SM80" s="131"/>
      <c r="SN80" s="131"/>
      <c r="SO80" s="131"/>
      <c r="SP80" s="131"/>
      <c r="SQ80" s="131"/>
      <c r="SR80" s="131"/>
      <c r="SS80" s="131"/>
      <c r="ST80" s="131"/>
      <c r="SU80" s="131"/>
      <c r="SV80" s="131"/>
      <c r="SW80" s="131"/>
      <c r="SX80" s="131"/>
      <c r="SY80" s="131"/>
      <c r="SZ80" s="131"/>
      <c r="TA80" s="131"/>
      <c r="TB80" s="131"/>
      <c r="TC80" s="131"/>
      <c r="TD80" s="131"/>
      <c r="TE80" s="131"/>
      <c r="TF80" s="131"/>
      <c r="TG80" s="131"/>
      <c r="TH80" s="131"/>
      <c r="TI80" s="131"/>
      <c r="TJ80" s="131"/>
      <c r="TK80" s="131"/>
      <c r="TL80" s="131"/>
      <c r="TM80" s="131"/>
      <c r="TN80" s="131"/>
      <c r="TO80" s="131"/>
      <c r="TP80" s="131"/>
      <c r="TQ80" s="131"/>
      <c r="TR80" s="131"/>
      <c r="TS80" s="131"/>
      <c r="TT80" s="131"/>
      <c r="TU80" s="131"/>
      <c r="TV80" s="131"/>
      <c r="TW80" s="131"/>
      <c r="TX80" s="131"/>
      <c r="TY80" s="131"/>
      <c r="TZ80" s="131"/>
      <c r="UA80" s="131"/>
      <c r="UB80" s="131"/>
      <c r="UC80" s="131"/>
      <c r="UD80" s="131"/>
      <c r="UE80" s="131"/>
      <c r="UF80" s="131"/>
      <c r="UG80" s="131"/>
      <c r="UH80" s="131"/>
      <c r="UI80" s="131"/>
      <c r="UJ80" s="131"/>
      <c r="UK80" s="131"/>
      <c r="UL80" s="131"/>
      <c r="UM80" s="131"/>
      <c r="UN80" s="131"/>
      <c r="UO80" s="131"/>
      <c r="UP80" s="131"/>
      <c r="UQ80" s="131"/>
      <c r="UR80" s="131"/>
      <c r="US80" s="131"/>
      <c r="UT80" s="131"/>
      <c r="UU80" s="131"/>
      <c r="UV80" s="131"/>
      <c r="UW80" s="131"/>
      <c r="UX80" s="131"/>
      <c r="UY80" s="131"/>
      <c r="UZ80" s="131"/>
      <c r="VA80" s="131"/>
      <c r="VB80" s="131"/>
      <c r="VC80" s="131"/>
      <c r="VD80" s="131"/>
      <c r="VE80" s="131"/>
      <c r="VF80" s="131"/>
      <c r="VG80" s="131"/>
      <c r="VH80" s="131"/>
      <c r="VI80" s="131"/>
      <c r="VJ80" s="131"/>
      <c r="VK80" s="131"/>
      <c r="VL80" s="131"/>
      <c r="VM80" s="131"/>
      <c r="VN80" s="131"/>
      <c r="VO80" s="131"/>
      <c r="VP80" s="131"/>
      <c r="VQ80" s="131"/>
      <c r="VR80" s="131"/>
      <c r="VS80" s="131"/>
      <c r="VT80" s="131"/>
      <c r="VU80" s="131"/>
      <c r="VV80" s="131"/>
      <c r="VW80" s="131"/>
      <c r="VX80" s="131"/>
      <c r="VY80" s="131"/>
      <c r="VZ80" s="131"/>
      <c r="WA80" s="131"/>
      <c r="WB80" s="131"/>
      <c r="WC80" s="131"/>
      <c r="WD80" s="131"/>
      <c r="WE80" s="131"/>
      <c r="WF80" s="131"/>
      <c r="WG80" s="131"/>
      <c r="WH80" s="131"/>
      <c r="WI80" s="131"/>
      <c r="WJ80" s="131"/>
      <c r="WK80" s="131"/>
      <c r="WL80" s="131"/>
      <c r="WM80" s="131"/>
      <c r="WN80" s="131"/>
      <c r="WO80" s="131"/>
      <c r="WP80" s="131"/>
      <c r="WQ80" s="131"/>
      <c r="WR80" s="131"/>
      <c r="WS80" s="131"/>
      <c r="WT80" s="131"/>
      <c r="WU80" s="131"/>
      <c r="WV80" s="131"/>
      <c r="WW80" s="131"/>
      <c r="WX80" s="131"/>
      <c r="WY80" s="131"/>
      <c r="WZ80" s="131"/>
      <c r="XA80" s="131"/>
      <c r="XB80" s="131"/>
      <c r="XC80" s="131"/>
      <c r="XD80" s="131"/>
      <c r="XE80" s="131"/>
      <c r="XF80" s="131"/>
      <c r="XG80" s="131"/>
      <c r="XH80" s="131"/>
      <c r="XI80" s="131"/>
      <c r="XJ80" s="131"/>
      <c r="XK80" s="131"/>
      <c r="XL80" s="131"/>
      <c r="XM80" s="131"/>
      <c r="XN80" s="131"/>
      <c r="XO80" s="131"/>
      <c r="XP80" s="131"/>
      <c r="XQ80" s="131"/>
      <c r="XR80" s="131"/>
      <c r="XS80" s="131"/>
      <c r="XT80" s="131"/>
      <c r="XU80" s="131"/>
      <c r="XV80" s="131"/>
      <c r="XW80" s="131"/>
      <c r="XX80" s="131"/>
      <c r="XY80" s="131"/>
      <c r="XZ80" s="131"/>
      <c r="YA80" s="131"/>
      <c r="YB80" s="131"/>
      <c r="YC80" s="131"/>
      <c r="YD80" s="131"/>
      <c r="YE80" s="131"/>
      <c r="YF80" s="131"/>
      <c r="YG80" s="131"/>
      <c r="YH80" s="131"/>
      <c r="YI80" s="131"/>
      <c r="YJ80" s="131"/>
      <c r="YK80" s="131"/>
      <c r="YL80" s="131"/>
      <c r="YM80" s="131"/>
      <c r="YN80" s="131"/>
      <c r="YO80" s="131"/>
      <c r="YP80" s="131"/>
      <c r="YQ80" s="131"/>
      <c r="YR80" s="131"/>
      <c r="YS80" s="131"/>
      <c r="YT80" s="131"/>
      <c r="YU80" s="131"/>
      <c r="YV80" s="131"/>
      <c r="YW80" s="131"/>
      <c r="YX80" s="131"/>
      <c r="YY80" s="131"/>
      <c r="YZ80" s="131"/>
      <c r="ZA80" s="131"/>
      <c r="ZB80" s="131"/>
      <c r="ZC80" s="131"/>
      <c r="ZD80" s="131"/>
      <c r="ZE80" s="131"/>
      <c r="ZF80" s="131"/>
      <c r="ZG80" s="131"/>
      <c r="ZH80" s="131"/>
      <c r="ZI80" s="131"/>
      <c r="ZJ80" s="131"/>
      <c r="ZK80" s="131"/>
      <c r="ZL80" s="131"/>
      <c r="ZM80" s="131"/>
      <c r="ZN80" s="131"/>
      <c r="ZO80" s="131"/>
      <c r="ZP80" s="131"/>
      <c r="ZQ80" s="131"/>
      <c r="ZR80" s="131"/>
      <c r="ZS80" s="131"/>
      <c r="ZT80" s="131"/>
      <c r="ZU80" s="131"/>
      <c r="ZV80" s="131"/>
      <c r="ZW80" s="131"/>
      <c r="ZX80" s="131"/>
      <c r="ZY80" s="131"/>
      <c r="ZZ80" s="131"/>
      <c r="AAA80" s="131"/>
      <c r="AAB80" s="131"/>
      <c r="AAC80" s="131"/>
      <c r="AAD80" s="131"/>
      <c r="AAE80" s="131"/>
      <c r="AAF80" s="131"/>
      <c r="AAG80" s="131"/>
      <c r="AAH80" s="131"/>
      <c r="AAI80" s="131"/>
      <c r="AAJ80" s="131"/>
      <c r="AAK80" s="131"/>
      <c r="AAL80" s="131"/>
      <c r="AAM80" s="131"/>
      <c r="AAN80" s="131"/>
      <c r="AAO80" s="131"/>
      <c r="AAP80" s="131"/>
      <c r="AAQ80" s="131"/>
      <c r="AAR80" s="131"/>
      <c r="AAS80" s="131"/>
      <c r="AAT80" s="131"/>
      <c r="AAU80" s="131"/>
      <c r="AAV80" s="131"/>
      <c r="AAW80" s="131"/>
      <c r="AAX80" s="131"/>
      <c r="AAY80" s="131"/>
      <c r="AAZ80" s="131"/>
      <c r="ABA80" s="131"/>
      <c r="ABB80" s="131"/>
      <c r="ABC80" s="131"/>
      <c r="ABD80" s="131"/>
      <c r="ABE80" s="131"/>
      <c r="ABF80" s="131"/>
      <c r="ABG80" s="131"/>
      <c r="ABH80" s="131"/>
      <c r="ABI80" s="131"/>
      <c r="ABJ80" s="131"/>
      <c r="ABK80" s="131"/>
      <c r="ABL80" s="131"/>
      <c r="ABM80" s="131"/>
      <c r="ABN80" s="131"/>
      <c r="ABO80" s="131"/>
      <c r="ABP80" s="131"/>
      <c r="ABQ80" s="131"/>
      <c r="ABR80" s="131"/>
      <c r="ABS80" s="131"/>
      <c r="ABT80" s="131"/>
      <c r="ABU80" s="131"/>
      <c r="ABV80" s="131"/>
      <c r="ABW80" s="131"/>
      <c r="ABX80" s="131"/>
      <c r="ABY80" s="131"/>
      <c r="ABZ80" s="131"/>
      <c r="ACA80" s="131"/>
      <c r="ACB80" s="131"/>
      <c r="ACC80" s="131"/>
      <c r="ACD80" s="131"/>
      <c r="ACE80" s="131"/>
      <c r="ACF80" s="131"/>
      <c r="ACG80" s="131"/>
      <c r="ACH80" s="131"/>
      <c r="ACI80" s="131"/>
      <c r="ACJ80" s="131"/>
      <c r="ACK80" s="131"/>
      <c r="ACL80" s="131"/>
      <c r="ACM80" s="131"/>
      <c r="ACN80" s="131"/>
      <c r="ACO80" s="131"/>
      <c r="ACP80" s="131"/>
      <c r="ACQ80" s="131"/>
      <c r="ACR80" s="131"/>
      <c r="ACS80" s="131"/>
      <c r="ACT80" s="131"/>
      <c r="ACU80" s="131"/>
      <c r="ACV80" s="131"/>
      <c r="ACW80" s="131"/>
      <c r="ACX80" s="131"/>
      <c r="ACY80" s="131"/>
      <c r="ACZ80" s="131"/>
      <c r="ADA80" s="131"/>
      <c r="ADB80" s="131"/>
      <c r="ADC80" s="131"/>
      <c r="ADD80" s="131"/>
      <c r="ADE80" s="131"/>
      <c r="ADF80" s="131"/>
      <c r="ADG80" s="131"/>
      <c r="ADH80" s="131"/>
      <c r="ADI80" s="131"/>
      <c r="ADJ80" s="131"/>
      <c r="ADK80" s="131"/>
      <c r="ADL80" s="131"/>
      <c r="ADM80" s="131"/>
      <c r="ADN80" s="131"/>
      <c r="ADO80" s="131"/>
      <c r="ADP80" s="131"/>
      <c r="ADQ80" s="131"/>
      <c r="ADR80" s="131"/>
      <c r="ADS80" s="131"/>
      <c r="ADT80" s="131"/>
      <c r="ADU80" s="131"/>
      <c r="ADV80" s="131"/>
      <c r="ADW80" s="131"/>
      <c r="ADX80" s="131"/>
      <c r="ADY80" s="131"/>
      <c r="ADZ80" s="131"/>
      <c r="AEA80" s="131"/>
      <c r="AEB80" s="131"/>
      <c r="AEC80" s="131"/>
      <c r="AED80" s="131"/>
      <c r="AEE80" s="131"/>
      <c r="AEF80" s="131"/>
      <c r="AEG80" s="131"/>
      <c r="AEH80" s="131"/>
      <c r="AEI80" s="131"/>
      <c r="AEJ80" s="131"/>
      <c r="AEK80" s="131"/>
      <c r="AEL80" s="131"/>
      <c r="AEM80" s="131"/>
      <c r="AEN80" s="131"/>
      <c r="AEO80" s="131"/>
      <c r="AEP80" s="131"/>
      <c r="AEQ80" s="131"/>
      <c r="AER80" s="131"/>
      <c r="AES80" s="131"/>
      <c r="AET80" s="131"/>
      <c r="AEU80" s="131"/>
      <c r="AEV80" s="131"/>
      <c r="AEW80" s="131"/>
      <c r="AEX80" s="131"/>
      <c r="AEY80" s="131"/>
      <c r="AEZ80" s="131"/>
      <c r="AFA80" s="131"/>
      <c r="AFB80" s="131"/>
      <c r="AFC80" s="131"/>
      <c r="AFD80" s="131"/>
      <c r="AFE80" s="131"/>
      <c r="AFF80" s="131"/>
      <c r="AFG80" s="131"/>
      <c r="AFH80" s="131"/>
      <c r="AFI80" s="131"/>
      <c r="AFJ80" s="131"/>
      <c r="AFK80" s="131"/>
      <c r="AFL80" s="131"/>
      <c r="AFM80" s="131"/>
      <c r="AFN80" s="131"/>
      <c r="AFO80" s="131"/>
      <c r="AFP80" s="131"/>
      <c r="AFQ80" s="131"/>
      <c r="AFR80" s="131"/>
      <c r="AFS80" s="131"/>
      <c r="AFT80" s="131"/>
      <c r="AFU80" s="131"/>
      <c r="AFV80" s="131"/>
      <c r="AFW80" s="131"/>
      <c r="AFX80" s="131"/>
      <c r="AFY80" s="131"/>
      <c r="AFZ80" s="131"/>
      <c r="AGA80" s="131"/>
      <c r="AGB80" s="131"/>
      <c r="AGC80" s="131"/>
      <c r="AGD80" s="131"/>
      <c r="AGE80" s="131"/>
      <c r="AGF80" s="131"/>
      <c r="AGG80" s="131"/>
      <c r="AGH80" s="131"/>
      <c r="AGI80" s="131"/>
      <c r="AGJ80" s="131"/>
      <c r="AGK80" s="131"/>
      <c r="AGL80" s="131"/>
      <c r="AGM80" s="131"/>
      <c r="AGN80" s="131"/>
      <c r="AGO80" s="131"/>
      <c r="AGP80" s="131"/>
      <c r="AGQ80" s="131"/>
      <c r="AGR80" s="131"/>
      <c r="AGS80" s="131"/>
      <c r="AGT80" s="131"/>
      <c r="AGU80" s="131"/>
      <c r="AGV80" s="131"/>
      <c r="AGW80" s="131"/>
      <c r="AGX80" s="131"/>
      <c r="AGY80" s="131"/>
      <c r="AGZ80" s="131"/>
      <c r="AHA80" s="131"/>
      <c r="AHB80" s="131"/>
      <c r="AHC80" s="131"/>
      <c r="AHD80" s="131"/>
      <c r="AHE80" s="131"/>
      <c r="AHF80" s="131"/>
      <c r="AHG80" s="131"/>
      <c r="AHH80" s="131"/>
      <c r="AHI80" s="131"/>
      <c r="AHJ80" s="131"/>
      <c r="AHK80" s="131"/>
      <c r="AHL80" s="131"/>
      <c r="AHM80" s="131"/>
      <c r="AHN80" s="131"/>
      <c r="AHO80" s="131"/>
      <c r="AHP80" s="131"/>
      <c r="AHQ80" s="131"/>
      <c r="AHR80" s="131"/>
      <c r="AHS80" s="131"/>
      <c r="AHT80" s="131"/>
      <c r="AHU80" s="131"/>
      <c r="AHV80" s="131"/>
      <c r="AHW80" s="131"/>
      <c r="AHX80" s="131"/>
      <c r="AHY80" s="131"/>
      <c r="AHZ80" s="131"/>
      <c r="AIA80" s="131"/>
      <c r="AIB80" s="131"/>
      <c r="AIC80" s="131"/>
      <c r="AID80" s="131"/>
      <c r="AIE80" s="131"/>
      <c r="AIF80" s="131"/>
      <c r="AIG80" s="131"/>
      <c r="AIH80" s="131"/>
      <c r="AII80" s="131"/>
      <c r="AIJ80" s="131"/>
      <c r="AIK80" s="131"/>
      <c r="AIL80" s="131"/>
      <c r="AIM80" s="131"/>
      <c r="AIN80" s="131"/>
      <c r="AIO80" s="131"/>
      <c r="AIP80" s="131"/>
      <c r="AIQ80" s="131"/>
      <c r="AIR80" s="131"/>
      <c r="AIS80" s="131"/>
      <c r="AIT80" s="131"/>
      <c r="AIU80" s="131"/>
      <c r="AIV80" s="131"/>
      <c r="AIW80" s="131"/>
      <c r="AIX80" s="131"/>
      <c r="AIY80" s="131"/>
      <c r="AIZ80" s="131"/>
      <c r="AJA80" s="131"/>
      <c r="AJB80" s="131"/>
      <c r="AJC80" s="131"/>
      <c r="AJD80" s="131"/>
      <c r="AJE80" s="131"/>
      <c r="AJF80" s="131"/>
      <c r="AJG80" s="131"/>
      <c r="AJH80" s="131"/>
      <c r="AJI80" s="131"/>
      <c r="AJJ80" s="131"/>
      <c r="AJK80" s="131"/>
      <c r="AJL80" s="131"/>
      <c r="AJM80" s="131"/>
      <c r="AJN80" s="131"/>
      <c r="AJO80" s="131"/>
      <c r="AJP80" s="131"/>
      <c r="AJQ80" s="131"/>
      <c r="AJR80" s="131"/>
      <c r="AJS80" s="131"/>
      <c r="AJT80" s="131"/>
      <c r="AJU80" s="131"/>
      <c r="AJV80" s="131"/>
      <c r="AJW80" s="131"/>
      <c r="AJX80" s="131"/>
      <c r="AJY80" s="131"/>
      <c r="AJZ80" s="131"/>
      <c r="AKA80" s="131"/>
      <c r="AKB80" s="131"/>
      <c r="AKC80" s="131"/>
      <c r="AKD80" s="131"/>
      <c r="AKE80" s="131"/>
      <c r="AKF80" s="131"/>
      <c r="AKG80" s="131"/>
      <c r="AKH80" s="131"/>
      <c r="AKI80" s="131"/>
      <c r="AKJ80" s="131"/>
      <c r="AKK80" s="131"/>
      <c r="AKL80" s="131"/>
      <c r="AKM80" s="131"/>
      <c r="AKN80" s="131"/>
      <c r="AKO80" s="131"/>
      <c r="AKP80" s="131"/>
      <c r="AKQ80" s="131"/>
      <c r="AKR80" s="131"/>
      <c r="AKS80" s="131"/>
      <c r="AKT80" s="131"/>
      <c r="AKU80" s="131"/>
      <c r="AKV80" s="131"/>
      <c r="AKW80" s="131"/>
      <c r="AKX80" s="131"/>
      <c r="AKY80" s="131"/>
      <c r="AKZ80" s="131"/>
      <c r="ALA80" s="131"/>
      <c r="ALB80" s="131"/>
      <c r="ALC80" s="131"/>
      <c r="ALD80" s="131"/>
      <c r="ALE80" s="131"/>
      <c r="ALF80" s="131"/>
      <c r="ALG80" s="131"/>
      <c r="ALH80" s="131"/>
      <c r="ALI80" s="131"/>
      <c r="ALJ80" s="131"/>
      <c r="ALK80" s="131"/>
      <c r="ALL80" s="131"/>
      <c r="ALM80" s="131"/>
      <c r="ALN80" s="131"/>
      <c r="ALO80" s="131"/>
      <c r="ALP80" s="131"/>
      <c r="ALQ80" s="131"/>
      <c r="ALR80" s="131"/>
      <c r="ALS80" s="131"/>
      <c r="ALT80" s="131"/>
      <c r="ALU80" s="131"/>
      <c r="ALV80" s="131"/>
      <c r="ALW80" s="131"/>
      <c r="ALX80" s="131"/>
      <c r="ALY80" s="131"/>
      <c r="ALZ80" s="131"/>
      <c r="AMA80" s="131"/>
      <c r="AMB80" s="131"/>
      <c r="AMC80" s="131"/>
      <c r="AMD80" s="131"/>
      <c r="AME80" s="131"/>
      <c r="AMF80" s="131"/>
      <c r="AMG80" s="131"/>
      <c r="AMH80" s="131"/>
      <c r="AMI80" s="131"/>
      <c r="AMJ80" s="131"/>
      <c r="AMK80" s="131"/>
      <c r="AML80" s="131"/>
      <c r="AMM80" s="131"/>
      <c r="AMN80" s="131"/>
      <c r="AMO80" s="131"/>
      <c r="AMP80" s="131"/>
      <c r="AMQ80" s="131"/>
      <c r="AMR80" s="131"/>
      <c r="AMS80" s="131"/>
      <c r="AMT80" s="131"/>
      <c r="AMU80" s="131"/>
      <c r="AMV80" s="131"/>
      <c r="AMW80" s="131"/>
      <c r="AMX80" s="131"/>
      <c r="AMY80" s="131"/>
      <c r="AMZ80" s="131"/>
      <c r="ANA80" s="131"/>
      <c r="ANB80" s="131"/>
      <c r="ANC80" s="131"/>
      <c r="AND80" s="131"/>
      <c r="ANE80" s="131"/>
      <c r="ANF80" s="131"/>
      <c r="ANG80" s="131"/>
      <c r="ANH80" s="131"/>
      <c r="ANI80" s="131"/>
      <c r="ANJ80" s="131"/>
      <c r="ANK80" s="131"/>
      <c r="ANL80" s="131"/>
      <c r="ANM80" s="131"/>
      <c r="ANN80" s="131"/>
      <c r="ANO80" s="131"/>
      <c r="ANP80" s="131"/>
      <c r="ANQ80" s="131"/>
      <c r="ANR80" s="131"/>
      <c r="ANS80" s="131"/>
      <c r="ANT80" s="131"/>
      <c r="ANU80" s="131"/>
      <c r="ANV80" s="131"/>
      <c r="ANW80" s="131"/>
      <c r="ANX80" s="131"/>
      <c r="ANY80" s="131"/>
      <c r="ANZ80" s="131"/>
      <c r="AOA80" s="131"/>
      <c r="AOB80" s="131"/>
      <c r="AOC80" s="131"/>
      <c r="AOD80" s="131"/>
      <c r="AOE80" s="131"/>
      <c r="AOF80" s="131"/>
      <c r="AOG80" s="131"/>
      <c r="AOH80" s="131"/>
      <c r="AOI80" s="131"/>
      <c r="AOJ80" s="131"/>
      <c r="AOK80" s="131"/>
      <c r="AOL80" s="131"/>
      <c r="AOM80" s="131"/>
      <c r="AON80" s="131"/>
      <c r="AOO80" s="131"/>
      <c r="AOP80" s="131"/>
      <c r="AOQ80" s="131"/>
      <c r="AOR80" s="131"/>
      <c r="AOS80" s="131"/>
      <c r="AOT80" s="131"/>
      <c r="AOU80" s="131"/>
      <c r="AOV80" s="131"/>
      <c r="AOW80" s="131"/>
      <c r="AOX80" s="131"/>
      <c r="AOY80" s="131"/>
      <c r="AOZ80" s="131"/>
      <c r="APA80" s="131"/>
      <c r="APB80" s="131"/>
      <c r="APC80" s="131"/>
      <c r="APD80" s="131"/>
      <c r="APE80" s="131"/>
      <c r="APF80" s="131"/>
      <c r="APG80" s="131"/>
      <c r="APH80" s="131"/>
      <c r="API80" s="131"/>
      <c r="APJ80" s="131"/>
      <c r="APK80" s="131"/>
      <c r="APL80" s="131"/>
      <c r="APM80" s="131"/>
      <c r="APN80" s="131"/>
      <c r="APO80" s="131"/>
      <c r="APP80" s="131"/>
      <c r="APQ80" s="131"/>
      <c r="APR80" s="131"/>
      <c r="APS80" s="131"/>
      <c r="APT80" s="131"/>
      <c r="APU80" s="131"/>
      <c r="APV80" s="131"/>
      <c r="APW80" s="131"/>
      <c r="APX80" s="131"/>
      <c r="APY80" s="131"/>
      <c r="APZ80" s="131"/>
      <c r="AQA80" s="131"/>
      <c r="AQB80" s="131"/>
      <c r="AQC80" s="131"/>
      <c r="AQD80" s="131"/>
      <c r="AQE80" s="131"/>
      <c r="AQF80" s="131"/>
      <c r="AQG80" s="131"/>
      <c r="AQH80" s="131"/>
      <c r="AQI80" s="131"/>
      <c r="AQJ80" s="131"/>
      <c r="AQK80" s="131"/>
      <c r="AQL80" s="131"/>
      <c r="AQM80" s="131"/>
      <c r="AQN80" s="131"/>
      <c r="AQO80" s="131"/>
      <c r="AQP80" s="131"/>
      <c r="AQQ80" s="131"/>
      <c r="AQR80" s="131"/>
      <c r="AQS80" s="131"/>
      <c r="AQT80" s="131"/>
      <c r="AQU80" s="131"/>
      <c r="AQV80" s="131"/>
      <c r="AQW80" s="131"/>
      <c r="AQX80" s="131"/>
      <c r="AQY80" s="131"/>
      <c r="AQZ80" s="131"/>
      <c r="ARA80" s="131"/>
      <c r="ARB80" s="131"/>
      <c r="ARC80" s="131"/>
      <c r="ARD80" s="131"/>
      <c r="ARE80" s="131"/>
      <c r="ARF80" s="131"/>
      <c r="ARG80" s="131"/>
      <c r="ARH80" s="131"/>
      <c r="ARI80" s="131"/>
      <c r="ARJ80" s="131"/>
      <c r="ARK80" s="131"/>
      <c r="ARL80" s="131"/>
      <c r="ARM80" s="131"/>
      <c r="ARN80" s="131"/>
      <c r="ARO80" s="131"/>
      <c r="ARP80" s="131"/>
      <c r="ARQ80" s="131"/>
      <c r="ARR80" s="131"/>
      <c r="ARS80" s="131"/>
      <c r="ART80" s="131"/>
      <c r="ARU80" s="131"/>
      <c r="ARV80" s="131"/>
      <c r="ARW80" s="131"/>
      <c r="ARX80" s="131"/>
      <c r="ARY80" s="131"/>
      <c r="ARZ80" s="131"/>
      <c r="ASA80" s="131"/>
      <c r="ASB80" s="131"/>
      <c r="ASC80" s="131"/>
      <c r="ASD80" s="131"/>
      <c r="ASE80" s="131"/>
      <c r="ASF80" s="131"/>
      <c r="ASG80" s="131"/>
      <c r="ASH80" s="131"/>
      <c r="ASI80" s="131"/>
      <c r="ASJ80" s="131"/>
      <c r="ASK80" s="131"/>
      <c r="ASL80" s="131"/>
      <c r="ASM80" s="131"/>
      <c r="ASN80" s="131"/>
      <c r="ASO80" s="131"/>
      <c r="ASP80" s="131"/>
      <c r="ASQ80" s="131"/>
      <c r="ASR80" s="131"/>
      <c r="ASS80" s="131"/>
      <c r="AST80" s="131"/>
      <c r="ASU80" s="131"/>
      <c r="ASV80" s="131"/>
      <c r="ASW80" s="131"/>
      <c r="ASX80" s="131"/>
      <c r="ASY80" s="131"/>
      <c r="ASZ80" s="131"/>
      <c r="ATA80" s="131"/>
      <c r="ATB80" s="131"/>
      <c r="ATC80" s="131"/>
      <c r="ATD80" s="131"/>
      <c r="ATE80" s="131"/>
      <c r="ATF80" s="131"/>
      <c r="ATG80" s="131"/>
      <c r="ATH80" s="131"/>
      <c r="ATI80" s="131"/>
      <c r="ATJ80" s="131"/>
      <c r="ATK80" s="131"/>
      <c r="ATL80" s="131"/>
      <c r="ATM80" s="131"/>
      <c r="ATN80" s="131"/>
      <c r="ATO80" s="131"/>
      <c r="ATP80" s="131"/>
      <c r="ATQ80" s="131"/>
      <c r="ATR80" s="131"/>
      <c r="ATS80" s="131"/>
      <c r="ATT80" s="131"/>
      <c r="ATU80" s="131"/>
      <c r="ATV80" s="131"/>
      <c r="ATW80" s="131"/>
      <c r="ATX80" s="131"/>
      <c r="ATY80" s="131"/>
      <c r="ATZ80" s="131"/>
      <c r="AUA80" s="131"/>
      <c r="AUB80" s="131"/>
      <c r="AUC80" s="131"/>
      <c r="AUD80" s="131"/>
      <c r="AUE80" s="131"/>
      <c r="AUF80" s="131"/>
      <c r="AUG80" s="131"/>
      <c r="AUH80" s="131"/>
      <c r="AUI80" s="131"/>
      <c r="AUJ80" s="131"/>
      <c r="AUK80" s="131"/>
      <c r="AUL80" s="131"/>
      <c r="AUM80" s="131"/>
      <c r="AUN80" s="131"/>
      <c r="AUO80" s="131"/>
      <c r="AUP80" s="131"/>
      <c r="AUQ80" s="131"/>
      <c r="AUR80" s="131"/>
      <c r="AUS80" s="131"/>
      <c r="AUT80" s="131"/>
      <c r="AUU80" s="131"/>
      <c r="AUV80" s="131"/>
      <c r="AUW80" s="131"/>
      <c r="AUX80" s="131"/>
      <c r="AUY80" s="131"/>
      <c r="AUZ80" s="131"/>
      <c r="AVA80" s="131"/>
      <c r="AVB80" s="131"/>
      <c r="AVC80" s="131"/>
      <c r="AVD80" s="131"/>
      <c r="AVE80" s="131"/>
      <c r="AVF80" s="131"/>
      <c r="AVG80" s="131"/>
      <c r="AVH80" s="131"/>
      <c r="AVI80" s="131"/>
      <c r="AVJ80" s="131"/>
      <c r="AVK80" s="131"/>
      <c r="AVL80" s="131"/>
      <c r="AVM80" s="131"/>
      <c r="AVN80" s="131"/>
      <c r="AVO80" s="131"/>
      <c r="AVP80" s="131"/>
      <c r="AVQ80" s="131"/>
      <c r="AVR80" s="131"/>
      <c r="AVS80" s="131"/>
      <c r="AVT80" s="131"/>
      <c r="AVU80" s="131"/>
      <c r="AVV80" s="131"/>
      <c r="AVW80" s="131"/>
      <c r="AVX80" s="131"/>
      <c r="AVY80" s="131"/>
      <c r="AVZ80" s="131"/>
      <c r="AWA80" s="131"/>
      <c r="AWB80" s="131"/>
      <c r="AWC80" s="131"/>
      <c r="AWD80" s="131"/>
      <c r="AWE80" s="131"/>
      <c r="AWF80" s="131"/>
      <c r="AWG80" s="131"/>
      <c r="AWH80" s="131"/>
      <c r="AWI80" s="131"/>
      <c r="AWJ80" s="131"/>
      <c r="AWK80" s="131"/>
      <c r="AWL80" s="131"/>
      <c r="AWM80" s="131"/>
      <c r="AWN80" s="131"/>
      <c r="AWO80" s="131"/>
      <c r="AWP80" s="131"/>
      <c r="AWQ80" s="131"/>
      <c r="AWR80" s="131"/>
      <c r="AWS80" s="131"/>
      <c r="AWT80" s="131"/>
      <c r="AWU80" s="131"/>
      <c r="AWV80" s="131"/>
      <c r="AWW80" s="131"/>
      <c r="AWX80" s="131"/>
      <c r="AWY80" s="131"/>
      <c r="AWZ80" s="131"/>
      <c r="AXA80" s="131"/>
      <c r="AXB80" s="131"/>
      <c r="AXC80" s="131"/>
      <c r="AXD80" s="131"/>
      <c r="AXE80" s="131"/>
      <c r="AXF80" s="131"/>
      <c r="AXG80" s="131"/>
      <c r="AXH80" s="131"/>
      <c r="AXI80" s="131"/>
      <c r="AXJ80" s="131"/>
      <c r="AXK80" s="131"/>
      <c r="AXL80" s="131"/>
      <c r="AXM80" s="131"/>
      <c r="AXN80" s="131"/>
      <c r="AXO80" s="131"/>
      <c r="AXP80" s="131"/>
      <c r="AXQ80" s="131"/>
      <c r="AXR80" s="131"/>
      <c r="AXS80" s="131"/>
      <c r="AXT80" s="131"/>
      <c r="AXU80" s="131"/>
      <c r="AXV80" s="131"/>
      <c r="AXW80" s="131"/>
      <c r="AXX80" s="131"/>
    </row>
    <row r="81" spans="1:1324" s="106" customFormat="1" ht="15.75" hidden="1" customHeight="1" x14ac:dyDescent="0.2">
      <c r="A81" s="13" t="s">
        <v>2041</v>
      </c>
      <c r="B81" s="13" t="s">
        <v>2042</v>
      </c>
      <c r="C81" s="73" t="s">
        <v>2043</v>
      </c>
      <c r="D81" s="73" t="s">
        <v>1525</v>
      </c>
      <c r="E81" s="51">
        <v>41759</v>
      </c>
      <c r="F81" s="74" t="s">
        <v>1167</v>
      </c>
      <c r="G81" s="30" t="s">
        <v>1186</v>
      </c>
      <c r="H81" s="30">
        <v>42005</v>
      </c>
      <c r="I81" s="30" t="s">
        <v>1065</v>
      </c>
      <c r="J81" s="173"/>
      <c r="K81" s="87" t="s">
        <v>1807</v>
      </c>
      <c r="L81" s="87">
        <v>1</v>
      </c>
      <c r="M81" s="87">
        <v>1</v>
      </c>
      <c r="N81" s="84" t="s">
        <v>326</v>
      </c>
      <c r="O81" s="84">
        <v>1</v>
      </c>
      <c r="P81" s="84" t="s">
        <v>326</v>
      </c>
      <c r="Q81" s="84">
        <v>0</v>
      </c>
      <c r="R81" s="84" t="s">
        <v>326</v>
      </c>
      <c r="S81" s="84">
        <v>1</v>
      </c>
      <c r="T81" s="84" t="s">
        <v>49</v>
      </c>
      <c r="U81" s="84">
        <v>1</v>
      </c>
      <c r="V81" s="84">
        <v>1</v>
      </c>
      <c r="W81" s="84">
        <v>0</v>
      </c>
      <c r="X81" s="87">
        <v>0</v>
      </c>
      <c r="Y81" s="84">
        <v>0</v>
      </c>
      <c r="Z81" s="84">
        <v>1</v>
      </c>
      <c r="AA81" s="87">
        <v>0</v>
      </c>
      <c r="AB81" s="84">
        <v>1</v>
      </c>
      <c r="AC81" s="84">
        <v>0</v>
      </c>
      <c r="AD81" s="84">
        <v>0</v>
      </c>
      <c r="AE81" s="84">
        <v>0</v>
      </c>
      <c r="AF81" s="110" t="s">
        <v>2225</v>
      </c>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c r="BL81" s="131"/>
      <c r="BM81" s="131"/>
      <c r="BN81" s="131"/>
      <c r="BO81" s="131"/>
      <c r="BP81" s="131"/>
      <c r="BQ81" s="131"/>
      <c r="BR81" s="131"/>
      <c r="BS81" s="131"/>
      <c r="BT81" s="131"/>
      <c r="BU81" s="131"/>
      <c r="BV81" s="131"/>
      <c r="BW81" s="131"/>
      <c r="BX81" s="131"/>
      <c r="BY81" s="131"/>
      <c r="BZ81" s="131"/>
      <c r="CA81" s="131"/>
      <c r="CB81" s="131"/>
      <c r="CC81" s="131"/>
      <c r="CD81" s="131"/>
      <c r="CE81" s="131"/>
      <c r="CF81" s="131"/>
      <c r="CG81" s="131"/>
      <c r="CH81" s="131"/>
      <c r="CI81" s="131"/>
      <c r="CJ81" s="131"/>
      <c r="CK81" s="131"/>
      <c r="CL81" s="131"/>
      <c r="CM81" s="131"/>
      <c r="CN81" s="131"/>
      <c r="CO81" s="131"/>
      <c r="CP81" s="131"/>
      <c r="CQ81" s="131"/>
      <c r="CR81" s="131"/>
      <c r="CS81" s="131"/>
      <c r="CT81" s="131"/>
      <c r="CU81" s="131"/>
      <c r="CV81" s="131"/>
      <c r="CW81" s="131"/>
      <c r="CX81" s="131"/>
      <c r="CY81" s="131"/>
      <c r="CZ81" s="131"/>
      <c r="DA81" s="131"/>
      <c r="DB81" s="131"/>
      <c r="DC81" s="131"/>
      <c r="DD81" s="131"/>
      <c r="DE81" s="131"/>
      <c r="DF81" s="131"/>
      <c r="DG81" s="131"/>
      <c r="DH81" s="131"/>
      <c r="DI81" s="131"/>
      <c r="DJ81" s="131"/>
      <c r="DK81" s="131"/>
      <c r="DL81" s="131"/>
      <c r="DM81" s="131"/>
      <c r="DN81" s="131"/>
      <c r="DO81" s="131"/>
      <c r="DP81" s="131"/>
      <c r="DQ81" s="131"/>
      <c r="DR81" s="131"/>
      <c r="DS81" s="131"/>
      <c r="DT81" s="131"/>
      <c r="DU81" s="131"/>
      <c r="DV81" s="131"/>
      <c r="DW81" s="131"/>
      <c r="DX81" s="131"/>
      <c r="DY81" s="131"/>
      <c r="DZ81" s="131"/>
      <c r="EA81" s="131"/>
      <c r="EB81" s="131"/>
      <c r="EC81" s="131"/>
      <c r="ED81" s="131"/>
      <c r="EE81" s="131"/>
      <c r="EF81" s="131"/>
      <c r="EG81" s="131"/>
      <c r="EH81" s="131"/>
      <c r="EI81" s="131"/>
      <c r="EJ81" s="131"/>
      <c r="EK81" s="131"/>
      <c r="EL81" s="131"/>
      <c r="EM81" s="131"/>
      <c r="EN81" s="131"/>
      <c r="EO81" s="131"/>
      <c r="EP81" s="131"/>
      <c r="EQ81" s="131"/>
      <c r="ER81" s="131"/>
      <c r="ES81" s="131"/>
      <c r="ET81" s="131"/>
      <c r="EU81" s="131"/>
      <c r="EV81" s="131"/>
      <c r="EW81" s="131"/>
      <c r="EX81" s="131"/>
      <c r="EY81" s="131"/>
      <c r="EZ81" s="131"/>
      <c r="FA81" s="131"/>
      <c r="FB81" s="131"/>
      <c r="FC81" s="131"/>
      <c r="FD81" s="131"/>
      <c r="FE81" s="131"/>
      <c r="FF81" s="131"/>
      <c r="FG81" s="131"/>
      <c r="FH81" s="131"/>
      <c r="FI81" s="131"/>
      <c r="FJ81" s="131"/>
      <c r="FK81" s="131"/>
      <c r="FL81" s="131"/>
      <c r="FM81" s="131"/>
      <c r="FN81" s="131"/>
      <c r="FO81" s="131"/>
      <c r="FP81" s="131"/>
      <c r="FQ81" s="131"/>
      <c r="FR81" s="131"/>
      <c r="FS81" s="131"/>
      <c r="FT81" s="131"/>
      <c r="FU81" s="131"/>
      <c r="FV81" s="131"/>
      <c r="FW81" s="131"/>
      <c r="FX81" s="131"/>
      <c r="FY81" s="131"/>
      <c r="FZ81" s="131"/>
      <c r="GA81" s="131"/>
      <c r="GB81" s="131"/>
      <c r="GC81" s="131"/>
      <c r="GD81" s="131"/>
      <c r="GE81" s="131"/>
      <c r="GF81" s="131"/>
      <c r="GG81" s="131"/>
      <c r="GH81" s="131"/>
      <c r="GI81" s="131"/>
      <c r="GJ81" s="131"/>
      <c r="GK81" s="131"/>
      <c r="GL81" s="131"/>
      <c r="GM81" s="131"/>
      <c r="GN81" s="131"/>
      <c r="GO81" s="131"/>
      <c r="GP81" s="131"/>
      <c r="GQ81" s="131"/>
      <c r="GR81" s="131"/>
      <c r="GS81" s="131"/>
      <c r="GT81" s="131"/>
      <c r="GU81" s="131"/>
      <c r="GV81" s="131"/>
      <c r="GW81" s="131"/>
      <c r="GX81" s="131"/>
      <c r="GY81" s="131"/>
      <c r="GZ81" s="131"/>
      <c r="HA81" s="131"/>
      <c r="HB81" s="131"/>
      <c r="HC81" s="131"/>
      <c r="HD81" s="131"/>
      <c r="HE81" s="131"/>
      <c r="HF81" s="131"/>
      <c r="HG81" s="131"/>
      <c r="HH81" s="131"/>
      <c r="HI81" s="131"/>
      <c r="HJ81" s="131"/>
      <c r="HK81" s="131"/>
      <c r="HL81" s="131"/>
      <c r="HM81" s="131"/>
      <c r="HN81" s="131"/>
      <c r="HO81" s="131"/>
      <c r="HP81" s="131"/>
      <c r="HQ81" s="131"/>
      <c r="HR81" s="131"/>
      <c r="HS81" s="131"/>
      <c r="HT81" s="131"/>
      <c r="HU81" s="131"/>
      <c r="HV81" s="131"/>
      <c r="HW81" s="131"/>
      <c r="HX81" s="131"/>
      <c r="HY81" s="131"/>
      <c r="HZ81" s="131"/>
      <c r="IA81" s="131"/>
      <c r="IB81" s="131"/>
      <c r="IC81" s="131"/>
      <c r="ID81" s="131"/>
      <c r="IE81" s="131"/>
      <c r="IF81" s="131"/>
      <c r="IG81" s="131"/>
      <c r="IH81" s="131"/>
      <c r="II81" s="131"/>
      <c r="IJ81" s="131"/>
      <c r="IK81" s="131"/>
      <c r="IL81" s="131"/>
      <c r="IM81" s="131"/>
      <c r="IN81" s="131"/>
      <c r="IO81" s="131"/>
      <c r="IP81" s="131"/>
      <c r="IQ81" s="131"/>
      <c r="IR81" s="131"/>
      <c r="IS81" s="131"/>
      <c r="IT81" s="131"/>
      <c r="IU81" s="131"/>
      <c r="IV81" s="131"/>
      <c r="IW81" s="131"/>
      <c r="IX81" s="131"/>
      <c r="IY81" s="131"/>
      <c r="IZ81" s="131"/>
      <c r="JA81" s="131"/>
      <c r="JB81" s="131"/>
      <c r="JC81" s="131"/>
      <c r="JD81" s="131"/>
      <c r="JE81" s="131"/>
      <c r="JF81" s="131"/>
      <c r="JG81" s="131"/>
      <c r="JH81" s="131"/>
      <c r="JI81" s="131"/>
      <c r="JJ81" s="131"/>
      <c r="JK81" s="131"/>
      <c r="JL81" s="131"/>
      <c r="JM81" s="131"/>
      <c r="JN81" s="131"/>
      <c r="JO81" s="131"/>
      <c r="JP81" s="131"/>
      <c r="JQ81" s="131"/>
      <c r="JR81" s="131"/>
      <c r="JS81" s="131"/>
      <c r="JT81" s="131"/>
      <c r="JU81" s="131"/>
      <c r="JV81" s="131"/>
      <c r="JW81" s="131"/>
      <c r="JX81" s="131"/>
      <c r="JY81" s="131"/>
      <c r="JZ81" s="131"/>
      <c r="KA81" s="131"/>
      <c r="KB81" s="131"/>
      <c r="KC81" s="131"/>
      <c r="KD81" s="131"/>
      <c r="KE81" s="131"/>
      <c r="KF81" s="131"/>
      <c r="KG81" s="131"/>
      <c r="KH81" s="131"/>
      <c r="KI81" s="131"/>
      <c r="KJ81" s="131"/>
      <c r="KK81" s="131"/>
      <c r="KL81" s="131"/>
      <c r="KM81" s="131"/>
      <c r="KN81" s="131"/>
      <c r="KO81" s="131"/>
      <c r="KP81" s="131"/>
      <c r="KQ81" s="131"/>
      <c r="KR81" s="131"/>
      <c r="KS81" s="131"/>
      <c r="KT81" s="131"/>
      <c r="KU81" s="131"/>
      <c r="KV81" s="131"/>
      <c r="KW81" s="131"/>
      <c r="KX81" s="131"/>
      <c r="KY81" s="131"/>
      <c r="KZ81" s="131"/>
      <c r="LA81" s="131"/>
      <c r="LB81" s="131"/>
      <c r="LC81" s="131"/>
      <c r="LD81" s="131"/>
      <c r="LE81" s="131"/>
      <c r="LF81" s="131"/>
      <c r="LG81" s="131"/>
      <c r="LH81" s="131"/>
      <c r="LI81" s="131"/>
      <c r="LJ81" s="131"/>
      <c r="LK81" s="131"/>
      <c r="LL81" s="131"/>
      <c r="LM81" s="131"/>
      <c r="LN81" s="131"/>
      <c r="LO81" s="131"/>
      <c r="LP81" s="131"/>
      <c r="LQ81" s="131"/>
      <c r="LR81" s="131"/>
      <c r="LS81" s="131"/>
      <c r="LT81" s="131"/>
      <c r="LU81" s="131"/>
      <c r="LV81" s="131"/>
      <c r="LW81" s="131"/>
      <c r="LX81" s="131"/>
      <c r="LY81" s="131"/>
      <c r="LZ81" s="131"/>
      <c r="MA81" s="131"/>
      <c r="MB81" s="131"/>
      <c r="MC81" s="131"/>
      <c r="MD81" s="131"/>
      <c r="ME81" s="131"/>
      <c r="MF81" s="131"/>
      <c r="MG81" s="131"/>
      <c r="MH81" s="131"/>
      <c r="MI81" s="131"/>
      <c r="MJ81" s="131"/>
      <c r="MK81" s="131"/>
      <c r="ML81" s="131"/>
      <c r="MM81" s="131"/>
      <c r="MN81" s="131"/>
      <c r="MO81" s="131"/>
      <c r="MP81" s="131"/>
      <c r="MQ81" s="131"/>
      <c r="MR81" s="131"/>
      <c r="MS81" s="131"/>
      <c r="MT81" s="131"/>
      <c r="MU81" s="131"/>
      <c r="MV81" s="131"/>
      <c r="MW81" s="131"/>
      <c r="MX81" s="131"/>
      <c r="MY81" s="131"/>
      <c r="MZ81" s="131"/>
      <c r="NA81" s="131"/>
      <c r="NB81" s="131"/>
      <c r="NC81" s="131"/>
      <c r="ND81" s="131"/>
      <c r="NE81" s="131"/>
      <c r="NF81" s="131"/>
      <c r="NG81" s="131"/>
      <c r="NH81" s="131"/>
      <c r="NI81" s="131"/>
      <c r="NJ81" s="131"/>
      <c r="NK81" s="131"/>
      <c r="NL81" s="131"/>
      <c r="NM81" s="131"/>
      <c r="NN81" s="131"/>
      <c r="NO81" s="131"/>
      <c r="NP81" s="131"/>
      <c r="NQ81" s="131"/>
      <c r="NR81" s="131"/>
      <c r="NS81" s="131"/>
      <c r="NT81" s="131"/>
      <c r="NU81" s="131"/>
      <c r="NV81" s="131"/>
      <c r="NW81" s="131"/>
      <c r="NX81" s="131"/>
      <c r="NY81" s="131"/>
      <c r="NZ81" s="131"/>
      <c r="OA81" s="131"/>
      <c r="OB81" s="131"/>
      <c r="OC81" s="131"/>
      <c r="OD81" s="131"/>
      <c r="OE81" s="131"/>
      <c r="OF81" s="131"/>
      <c r="OG81" s="131"/>
      <c r="OH81" s="131"/>
      <c r="OI81" s="131"/>
      <c r="OJ81" s="131"/>
      <c r="OK81" s="131"/>
      <c r="OL81" s="131"/>
      <c r="OM81" s="131"/>
      <c r="ON81" s="131"/>
      <c r="OO81" s="131"/>
      <c r="OP81" s="131"/>
      <c r="OQ81" s="131"/>
      <c r="OR81" s="131"/>
      <c r="OS81" s="131"/>
      <c r="OT81" s="131"/>
      <c r="OU81" s="131"/>
      <c r="OV81" s="131"/>
      <c r="OW81" s="131"/>
      <c r="OX81" s="131"/>
      <c r="OY81" s="131"/>
      <c r="OZ81" s="131"/>
      <c r="PA81" s="131"/>
      <c r="PB81" s="131"/>
      <c r="PC81" s="131"/>
      <c r="PD81" s="131"/>
      <c r="PE81" s="131"/>
      <c r="PF81" s="131"/>
      <c r="PG81" s="131"/>
      <c r="PH81" s="131"/>
      <c r="PI81" s="131"/>
      <c r="PJ81" s="131"/>
      <c r="PK81" s="131"/>
      <c r="PL81" s="131"/>
      <c r="PM81" s="131"/>
      <c r="PN81" s="131"/>
      <c r="PO81" s="131"/>
      <c r="PP81" s="131"/>
      <c r="PQ81" s="131"/>
      <c r="PR81" s="131"/>
      <c r="PS81" s="131"/>
      <c r="PT81" s="131"/>
      <c r="PU81" s="131"/>
      <c r="PV81" s="131"/>
      <c r="PW81" s="131"/>
      <c r="PX81" s="131"/>
      <c r="PY81" s="131"/>
      <c r="PZ81" s="131"/>
      <c r="QA81" s="131"/>
      <c r="QB81" s="131"/>
      <c r="QC81" s="131"/>
      <c r="QD81" s="131"/>
      <c r="QE81" s="131"/>
      <c r="QF81" s="131"/>
      <c r="QG81" s="131"/>
      <c r="QH81" s="131"/>
      <c r="QI81" s="131"/>
      <c r="QJ81" s="131"/>
      <c r="QK81" s="131"/>
      <c r="QL81" s="131"/>
      <c r="QM81" s="131"/>
      <c r="QN81" s="131"/>
      <c r="QO81" s="131"/>
      <c r="QP81" s="131"/>
      <c r="QQ81" s="131"/>
      <c r="QR81" s="131"/>
      <c r="QS81" s="131"/>
      <c r="QT81" s="131"/>
      <c r="QU81" s="131"/>
      <c r="QV81" s="131"/>
      <c r="QW81" s="131"/>
      <c r="QX81" s="131"/>
      <c r="QY81" s="131"/>
      <c r="QZ81" s="131"/>
      <c r="RA81" s="131"/>
      <c r="RB81" s="131"/>
      <c r="RC81" s="131"/>
      <c r="RD81" s="131"/>
      <c r="RE81" s="131"/>
      <c r="RF81" s="131"/>
      <c r="RG81" s="131"/>
      <c r="RH81" s="131"/>
      <c r="RI81" s="131"/>
      <c r="RJ81" s="131"/>
      <c r="RK81" s="131"/>
      <c r="RL81" s="131"/>
      <c r="RM81" s="131"/>
      <c r="RN81" s="131"/>
      <c r="RO81" s="131"/>
      <c r="RP81" s="131"/>
      <c r="RQ81" s="131"/>
      <c r="RR81" s="131"/>
      <c r="RS81" s="131"/>
      <c r="RT81" s="131"/>
      <c r="RU81" s="131"/>
      <c r="RV81" s="131"/>
      <c r="RW81" s="131"/>
      <c r="RX81" s="131"/>
      <c r="RY81" s="131"/>
      <c r="RZ81" s="131"/>
      <c r="SA81" s="131"/>
      <c r="SB81" s="131"/>
      <c r="SC81" s="131"/>
      <c r="SD81" s="131"/>
      <c r="SE81" s="131"/>
      <c r="SF81" s="131"/>
      <c r="SG81" s="131"/>
      <c r="SH81" s="131"/>
      <c r="SI81" s="131"/>
      <c r="SJ81" s="131"/>
      <c r="SK81" s="131"/>
      <c r="SL81" s="131"/>
      <c r="SM81" s="131"/>
      <c r="SN81" s="131"/>
      <c r="SO81" s="131"/>
      <c r="SP81" s="131"/>
      <c r="SQ81" s="131"/>
      <c r="SR81" s="131"/>
      <c r="SS81" s="131"/>
      <c r="ST81" s="131"/>
      <c r="SU81" s="131"/>
      <c r="SV81" s="131"/>
      <c r="SW81" s="131"/>
      <c r="SX81" s="131"/>
      <c r="SY81" s="131"/>
      <c r="SZ81" s="131"/>
      <c r="TA81" s="131"/>
      <c r="TB81" s="131"/>
      <c r="TC81" s="131"/>
      <c r="TD81" s="131"/>
      <c r="TE81" s="131"/>
      <c r="TF81" s="131"/>
      <c r="TG81" s="131"/>
      <c r="TH81" s="131"/>
      <c r="TI81" s="131"/>
      <c r="TJ81" s="131"/>
      <c r="TK81" s="131"/>
      <c r="TL81" s="131"/>
      <c r="TM81" s="131"/>
      <c r="TN81" s="131"/>
      <c r="TO81" s="131"/>
      <c r="TP81" s="131"/>
      <c r="TQ81" s="131"/>
      <c r="TR81" s="131"/>
      <c r="TS81" s="131"/>
      <c r="TT81" s="131"/>
      <c r="TU81" s="131"/>
      <c r="TV81" s="131"/>
      <c r="TW81" s="131"/>
      <c r="TX81" s="131"/>
      <c r="TY81" s="131"/>
      <c r="TZ81" s="131"/>
      <c r="UA81" s="131"/>
      <c r="UB81" s="131"/>
      <c r="UC81" s="131"/>
      <c r="UD81" s="131"/>
      <c r="UE81" s="131"/>
      <c r="UF81" s="131"/>
      <c r="UG81" s="131"/>
      <c r="UH81" s="131"/>
      <c r="UI81" s="131"/>
      <c r="UJ81" s="131"/>
      <c r="UK81" s="131"/>
      <c r="UL81" s="131"/>
      <c r="UM81" s="131"/>
      <c r="UN81" s="131"/>
      <c r="UO81" s="131"/>
      <c r="UP81" s="131"/>
      <c r="UQ81" s="131"/>
      <c r="UR81" s="131"/>
      <c r="US81" s="131"/>
      <c r="UT81" s="131"/>
      <c r="UU81" s="131"/>
      <c r="UV81" s="131"/>
      <c r="UW81" s="131"/>
      <c r="UX81" s="131"/>
      <c r="UY81" s="131"/>
      <c r="UZ81" s="131"/>
      <c r="VA81" s="131"/>
      <c r="VB81" s="131"/>
      <c r="VC81" s="131"/>
      <c r="VD81" s="131"/>
      <c r="VE81" s="131"/>
      <c r="VF81" s="131"/>
      <c r="VG81" s="131"/>
      <c r="VH81" s="131"/>
      <c r="VI81" s="131"/>
      <c r="VJ81" s="131"/>
      <c r="VK81" s="131"/>
      <c r="VL81" s="131"/>
      <c r="VM81" s="131"/>
      <c r="VN81" s="131"/>
      <c r="VO81" s="131"/>
      <c r="VP81" s="131"/>
      <c r="VQ81" s="131"/>
      <c r="VR81" s="131"/>
      <c r="VS81" s="131"/>
      <c r="VT81" s="131"/>
      <c r="VU81" s="131"/>
      <c r="VV81" s="131"/>
      <c r="VW81" s="131"/>
      <c r="VX81" s="131"/>
      <c r="VY81" s="131"/>
      <c r="VZ81" s="131"/>
      <c r="WA81" s="131"/>
      <c r="WB81" s="131"/>
      <c r="WC81" s="131"/>
      <c r="WD81" s="131"/>
      <c r="WE81" s="131"/>
      <c r="WF81" s="131"/>
      <c r="WG81" s="131"/>
      <c r="WH81" s="131"/>
      <c r="WI81" s="131"/>
      <c r="WJ81" s="131"/>
      <c r="WK81" s="131"/>
      <c r="WL81" s="131"/>
      <c r="WM81" s="131"/>
      <c r="WN81" s="131"/>
      <c r="WO81" s="131"/>
      <c r="WP81" s="131"/>
      <c r="WQ81" s="131"/>
      <c r="WR81" s="131"/>
      <c r="WS81" s="131"/>
      <c r="WT81" s="131"/>
      <c r="WU81" s="131"/>
      <c r="WV81" s="131"/>
      <c r="WW81" s="131"/>
      <c r="WX81" s="131"/>
      <c r="WY81" s="131"/>
      <c r="WZ81" s="131"/>
      <c r="XA81" s="131"/>
      <c r="XB81" s="131"/>
      <c r="XC81" s="131"/>
      <c r="XD81" s="131"/>
      <c r="XE81" s="131"/>
      <c r="XF81" s="131"/>
      <c r="XG81" s="131"/>
      <c r="XH81" s="131"/>
      <c r="XI81" s="131"/>
      <c r="XJ81" s="131"/>
      <c r="XK81" s="131"/>
      <c r="XL81" s="131"/>
      <c r="XM81" s="131"/>
      <c r="XN81" s="131"/>
      <c r="XO81" s="131"/>
      <c r="XP81" s="131"/>
      <c r="XQ81" s="131"/>
      <c r="XR81" s="131"/>
      <c r="XS81" s="131"/>
      <c r="XT81" s="131"/>
      <c r="XU81" s="131"/>
      <c r="XV81" s="131"/>
      <c r="XW81" s="131"/>
      <c r="XX81" s="131"/>
      <c r="XY81" s="131"/>
      <c r="XZ81" s="131"/>
      <c r="YA81" s="131"/>
      <c r="YB81" s="131"/>
      <c r="YC81" s="131"/>
      <c r="YD81" s="131"/>
      <c r="YE81" s="131"/>
      <c r="YF81" s="131"/>
      <c r="YG81" s="131"/>
      <c r="YH81" s="131"/>
      <c r="YI81" s="131"/>
      <c r="YJ81" s="131"/>
      <c r="YK81" s="131"/>
      <c r="YL81" s="131"/>
      <c r="YM81" s="131"/>
      <c r="YN81" s="131"/>
      <c r="YO81" s="131"/>
      <c r="YP81" s="131"/>
      <c r="YQ81" s="131"/>
      <c r="YR81" s="131"/>
      <c r="YS81" s="131"/>
      <c r="YT81" s="131"/>
      <c r="YU81" s="131"/>
      <c r="YV81" s="131"/>
      <c r="YW81" s="131"/>
      <c r="YX81" s="131"/>
      <c r="YY81" s="131"/>
      <c r="YZ81" s="131"/>
      <c r="ZA81" s="131"/>
      <c r="ZB81" s="131"/>
      <c r="ZC81" s="131"/>
      <c r="ZD81" s="131"/>
      <c r="ZE81" s="131"/>
      <c r="ZF81" s="131"/>
      <c r="ZG81" s="131"/>
      <c r="ZH81" s="131"/>
      <c r="ZI81" s="131"/>
      <c r="ZJ81" s="131"/>
      <c r="ZK81" s="131"/>
      <c r="ZL81" s="131"/>
      <c r="ZM81" s="131"/>
      <c r="ZN81" s="131"/>
      <c r="ZO81" s="131"/>
      <c r="ZP81" s="131"/>
      <c r="ZQ81" s="131"/>
      <c r="ZR81" s="131"/>
      <c r="ZS81" s="131"/>
      <c r="ZT81" s="131"/>
      <c r="ZU81" s="131"/>
      <c r="ZV81" s="131"/>
      <c r="ZW81" s="131"/>
      <c r="ZX81" s="131"/>
      <c r="ZY81" s="131"/>
      <c r="ZZ81" s="131"/>
      <c r="AAA81" s="131"/>
      <c r="AAB81" s="131"/>
      <c r="AAC81" s="131"/>
      <c r="AAD81" s="131"/>
      <c r="AAE81" s="131"/>
      <c r="AAF81" s="131"/>
      <c r="AAG81" s="131"/>
      <c r="AAH81" s="131"/>
      <c r="AAI81" s="131"/>
      <c r="AAJ81" s="131"/>
      <c r="AAK81" s="131"/>
      <c r="AAL81" s="131"/>
      <c r="AAM81" s="131"/>
      <c r="AAN81" s="131"/>
      <c r="AAO81" s="131"/>
      <c r="AAP81" s="131"/>
      <c r="AAQ81" s="131"/>
      <c r="AAR81" s="131"/>
      <c r="AAS81" s="131"/>
      <c r="AAT81" s="131"/>
      <c r="AAU81" s="131"/>
      <c r="AAV81" s="131"/>
      <c r="AAW81" s="131"/>
      <c r="AAX81" s="131"/>
      <c r="AAY81" s="131"/>
      <c r="AAZ81" s="131"/>
      <c r="ABA81" s="131"/>
      <c r="ABB81" s="131"/>
      <c r="ABC81" s="131"/>
      <c r="ABD81" s="131"/>
      <c r="ABE81" s="131"/>
      <c r="ABF81" s="131"/>
      <c r="ABG81" s="131"/>
      <c r="ABH81" s="131"/>
      <c r="ABI81" s="131"/>
      <c r="ABJ81" s="131"/>
      <c r="ABK81" s="131"/>
      <c r="ABL81" s="131"/>
      <c r="ABM81" s="131"/>
      <c r="ABN81" s="131"/>
      <c r="ABO81" s="131"/>
      <c r="ABP81" s="131"/>
      <c r="ABQ81" s="131"/>
      <c r="ABR81" s="131"/>
      <c r="ABS81" s="131"/>
      <c r="ABT81" s="131"/>
      <c r="ABU81" s="131"/>
      <c r="ABV81" s="131"/>
      <c r="ABW81" s="131"/>
      <c r="ABX81" s="131"/>
      <c r="ABY81" s="131"/>
      <c r="ABZ81" s="131"/>
      <c r="ACA81" s="131"/>
      <c r="ACB81" s="131"/>
      <c r="ACC81" s="131"/>
      <c r="ACD81" s="131"/>
      <c r="ACE81" s="131"/>
      <c r="ACF81" s="131"/>
      <c r="ACG81" s="131"/>
      <c r="ACH81" s="131"/>
      <c r="ACI81" s="131"/>
      <c r="ACJ81" s="131"/>
      <c r="ACK81" s="131"/>
      <c r="ACL81" s="131"/>
      <c r="ACM81" s="131"/>
      <c r="ACN81" s="131"/>
      <c r="ACO81" s="131"/>
      <c r="ACP81" s="131"/>
      <c r="ACQ81" s="131"/>
      <c r="ACR81" s="131"/>
      <c r="ACS81" s="131"/>
      <c r="ACT81" s="131"/>
      <c r="ACU81" s="131"/>
      <c r="ACV81" s="131"/>
      <c r="ACW81" s="131"/>
      <c r="ACX81" s="131"/>
      <c r="ACY81" s="131"/>
      <c r="ACZ81" s="131"/>
      <c r="ADA81" s="131"/>
      <c r="ADB81" s="131"/>
      <c r="ADC81" s="131"/>
      <c r="ADD81" s="131"/>
      <c r="ADE81" s="131"/>
      <c r="ADF81" s="131"/>
      <c r="ADG81" s="131"/>
      <c r="ADH81" s="131"/>
      <c r="ADI81" s="131"/>
      <c r="ADJ81" s="131"/>
      <c r="ADK81" s="131"/>
      <c r="ADL81" s="131"/>
      <c r="ADM81" s="131"/>
      <c r="ADN81" s="131"/>
      <c r="ADO81" s="131"/>
      <c r="ADP81" s="131"/>
      <c r="ADQ81" s="131"/>
      <c r="ADR81" s="131"/>
      <c r="ADS81" s="131"/>
      <c r="ADT81" s="131"/>
      <c r="ADU81" s="131"/>
      <c r="ADV81" s="131"/>
      <c r="ADW81" s="131"/>
      <c r="ADX81" s="131"/>
      <c r="ADY81" s="131"/>
      <c r="ADZ81" s="131"/>
      <c r="AEA81" s="131"/>
      <c r="AEB81" s="131"/>
      <c r="AEC81" s="131"/>
      <c r="AED81" s="131"/>
      <c r="AEE81" s="131"/>
      <c r="AEF81" s="131"/>
      <c r="AEG81" s="131"/>
      <c r="AEH81" s="131"/>
      <c r="AEI81" s="131"/>
      <c r="AEJ81" s="131"/>
      <c r="AEK81" s="131"/>
      <c r="AEL81" s="131"/>
      <c r="AEM81" s="131"/>
      <c r="AEN81" s="131"/>
      <c r="AEO81" s="131"/>
      <c r="AEP81" s="131"/>
      <c r="AEQ81" s="131"/>
      <c r="AER81" s="131"/>
      <c r="AES81" s="131"/>
      <c r="AET81" s="131"/>
      <c r="AEU81" s="131"/>
      <c r="AEV81" s="131"/>
      <c r="AEW81" s="131"/>
      <c r="AEX81" s="131"/>
      <c r="AEY81" s="131"/>
      <c r="AEZ81" s="131"/>
      <c r="AFA81" s="131"/>
      <c r="AFB81" s="131"/>
      <c r="AFC81" s="131"/>
      <c r="AFD81" s="131"/>
      <c r="AFE81" s="131"/>
      <c r="AFF81" s="131"/>
      <c r="AFG81" s="131"/>
      <c r="AFH81" s="131"/>
      <c r="AFI81" s="131"/>
      <c r="AFJ81" s="131"/>
      <c r="AFK81" s="131"/>
      <c r="AFL81" s="131"/>
      <c r="AFM81" s="131"/>
      <c r="AFN81" s="131"/>
      <c r="AFO81" s="131"/>
      <c r="AFP81" s="131"/>
      <c r="AFQ81" s="131"/>
      <c r="AFR81" s="131"/>
      <c r="AFS81" s="131"/>
      <c r="AFT81" s="131"/>
      <c r="AFU81" s="131"/>
      <c r="AFV81" s="131"/>
      <c r="AFW81" s="131"/>
      <c r="AFX81" s="131"/>
      <c r="AFY81" s="131"/>
      <c r="AFZ81" s="131"/>
      <c r="AGA81" s="131"/>
      <c r="AGB81" s="131"/>
      <c r="AGC81" s="131"/>
      <c r="AGD81" s="131"/>
      <c r="AGE81" s="131"/>
      <c r="AGF81" s="131"/>
      <c r="AGG81" s="131"/>
      <c r="AGH81" s="131"/>
      <c r="AGI81" s="131"/>
      <c r="AGJ81" s="131"/>
      <c r="AGK81" s="131"/>
      <c r="AGL81" s="131"/>
      <c r="AGM81" s="131"/>
      <c r="AGN81" s="131"/>
      <c r="AGO81" s="131"/>
      <c r="AGP81" s="131"/>
      <c r="AGQ81" s="131"/>
      <c r="AGR81" s="131"/>
      <c r="AGS81" s="131"/>
      <c r="AGT81" s="131"/>
      <c r="AGU81" s="131"/>
      <c r="AGV81" s="131"/>
      <c r="AGW81" s="131"/>
      <c r="AGX81" s="131"/>
      <c r="AGY81" s="131"/>
      <c r="AGZ81" s="131"/>
      <c r="AHA81" s="131"/>
      <c r="AHB81" s="131"/>
      <c r="AHC81" s="131"/>
      <c r="AHD81" s="131"/>
      <c r="AHE81" s="131"/>
      <c r="AHF81" s="131"/>
      <c r="AHG81" s="131"/>
      <c r="AHH81" s="131"/>
      <c r="AHI81" s="131"/>
      <c r="AHJ81" s="131"/>
      <c r="AHK81" s="131"/>
      <c r="AHL81" s="131"/>
      <c r="AHM81" s="131"/>
      <c r="AHN81" s="131"/>
      <c r="AHO81" s="131"/>
      <c r="AHP81" s="131"/>
      <c r="AHQ81" s="131"/>
      <c r="AHR81" s="131"/>
      <c r="AHS81" s="131"/>
      <c r="AHT81" s="131"/>
      <c r="AHU81" s="131"/>
      <c r="AHV81" s="131"/>
      <c r="AHW81" s="131"/>
      <c r="AHX81" s="131"/>
      <c r="AHY81" s="131"/>
      <c r="AHZ81" s="131"/>
      <c r="AIA81" s="131"/>
      <c r="AIB81" s="131"/>
      <c r="AIC81" s="131"/>
      <c r="AID81" s="131"/>
      <c r="AIE81" s="131"/>
      <c r="AIF81" s="131"/>
      <c r="AIG81" s="131"/>
      <c r="AIH81" s="131"/>
      <c r="AII81" s="131"/>
      <c r="AIJ81" s="131"/>
      <c r="AIK81" s="131"/>
      <c r="AIL81" s="131"/>
      <c r="AIM81" s="131"/>
      <c r="AIN81" s="131"/>
      <c r="AIO81" s="131"/>
      <c r="AIP81" s="131"/>
      <c r="AIQ81" s="131"/>
      <c r="AIR81" s="131"/>
      <c r="AIS81" s="131"/>
      <c r="AIT81" s="131"/>
      <c r="AIU81" s="131"/>
      <c r="AIV81" s="131"/>
      <c r="AIW81" s="131"/>
      <c r="AIX81" s="131"/>
      <c r="AIY81" s="131"/>
      <c r="AIZ81" s="131"/>
      <c r="AJA81" s="131"/>
      <c r="AJB81" s="131"/>
      <c r="AJC81" s="131"/>
      <c r="AJD81" s="131"/>
      <c r="AJE81" s="131"/>
      <c r="AJF81" s="131"/>
      <c r="AJG81" s="131"/>
      <c r="AJH81" s="131"/>
      <c r="AJI81" s="131"/>
      <c r="AJJ81" s="131"/>
      <c r="AJK81" s="131"/>
      <c r="AJL81" s="131"/>
      <c r="AJM81" s="131"/>
      <c r="AJN81" s="131"/>
      <c r="AJO81" s="131"/>
      <c r="AJP81" s="131"/>
      <c r="AJQ81" s="131"/>
      <c r="AJR81" s="131"/>
      <c r="AJS81" s="131"/>
      <c r="AJT81" s="131"/>
      <c r="AJU81" s="131"/>
      <c r="AJV81" s="131"/>
      <c r="AJW81" s="131"/>
      <c r="AJX81" s="131"/>
      <c r="AJY81" s="131"/>
      <c r="AJZ81" s="131"/>
      <c r="AKA81" s="131"/>
      <c r="AKB81" s="131"/>
      <c r="AKC81" s="131"/>
      <c r="AKD81" s="131"/>
      <c r="AKE81" s="131"/>
      <c r="AKF81" s="131"/>
      <c r="AKG81" s="131"/>
      <c r="AKH81" s="131"/>
      <c r="AKI81" s="131"/>
      <c r="AKJ81" s="131"/>
      <c r="AKK81" s="131"/>
      <c r="AKL81" s="131"/>
      <c r="AKM81" s="131"/>
      <c r="AKN81" s="131"/>
      <c r="AKO81" s="131"/>
      <c r="AKP81" s="131"/>
      <c r="AKQ81" s="131"/>
      <c r="AKR81" s="131"/>
      <c r="AKS81" s="131"/>
      <c r="AKT81" s="131"/>
      <c r="AKU81" s="131"/>
      <c r="AKV81" s="131"/>
      <c r="AKW81" s="131"/>
      <c r="AKX81" s="131"/>
      <c r="AKY81" s="131"/>
      <c r="AKZ81" s="131"/>
      <c r="ALA81" s="131"/>
      <c r="ALB81" s="131"/>
      <c r="ALC81" s="131"/>
      <c r="ALD81" s="131"/>
      <c r="ALE81" s="131"/>
      <c r="ALF81" s="131"/>
      <c r="ALG81" s="131"/>
      <c r="ALH81" s="131"/>
      <c r="ALI81" s="131"/>
      <c r="ALJ81" s="131"/>
      <c r="ALK81" s="131"/>
      <c r="ALL81" s="131"/>
      <c r="ALM81" s="131"/>
      <c r="ALN81" s="131"/>
      <c r="ALO81" s="131"/>
      <c r="ALP81" s="131"/>
      <c r="ALQ81" s="131"/>
      <c r="ALR81" s="131"/>
      <c r="ALS81" s="131"/>
      <c r="ALT81" s="131"/>
      <c r="ALU81" s="131"/>
      <c r="ALV81" s="131"/>
      <c r="ALW81" s="131"/>
      <c r="ALX81" s="131"/>
      <c r="ALY81" s="131"/>
      <c r="ALZ81" s="131"/>
      <c r="AMA81" s="131"/>
      <c r="AMB81" s="131"/>
      <c r="AMC81" s="131"/>
      <c r="AMD81" s="131"/>
      <c r="AME81" s="131"/>
      <c r="AMF81" s="131"/>
      <c r="AMG81" s="131"/>
      <c r="AMH81" s="131"/>
      <c r="AMI81" s="131"/>
      <c r="AMJ81" s="131"/>
      <c r="AMK81" s="131"/>
      <c r="AML81" s="131"/>
      <c r="AMM81" s="131"/>
      <c r="AMN81" s="131"/>
      <c r="AMO81" s="131"/>
      <c r="AMP81" s="131"/>
      <c r="AMQ81" s="131"/>
      <c r="AMR81" s="131"/>
      <c r="AMS81" s="131"/>
      <c r="AMT81" s="131"/>
      <c r="AMU81" s="131"/>
      <c r="AMV81" s="131"/>
      <c r="AMW81" s="131"/>
      <c r="AMX81" s="131"/>
      <c r="AMY81" s="131"/>
      <c r="AMZ81" s="131"/>
      <c r="ANA81" s="131"/>
      <c r="ANB81" s="131"/>
      <c r="ANC81" s="131"/>
      <c r="AND81" s="131"/>
      <c r="ANE81" s="131"/>
      <c r="ANF81" s="131"/>
      <c r="ANG81" s="131"/>
      <c r="ANH81" s="131"/>
      <c r="ANI81" s="131"/>
      <c r="ANJ81" s="131"/>
      <c r="ANK81" s="131"/>
      <c r="ANL81" s="131"/>
      <c r="ANM81" s="131"/>
      <c r="ANN81" s="131"/>
      <c r="ANO81" s="131"/>
      <c r="ANP81" s="131"/>
      <c r="ANQ81" s="131"/>
      <c r="ANR81" s="131"/>
      <c r="ANS81" s="131"/>
      <c r="ANT81" s="131"/>
      <c r="ANU81" s="131"/>
      <c r="ANV81" s="131"/>
      <c r="ANW81" s="131"/>
      <c r="ANX81" s="131"/>
      <c r="ANY81" s="131"/>
      <c r="ANZ81" s="131"/>
      <c r="AOA81" s="131"/>
      <c r="AOB81" s="131"/>
      <c r="AOC81" s="131"/>
      <c r="AOD81" s="131"/>
      <c r="AOE81" s="131"/>
      <c r="AOF81" s="131"/>
      <c r="AOG81" s="131"/>
      <c r="AOH81" s="131"/>
      <c r="AOI81" s="131"/>
      <c r="AOJ81" s="131"/>
      <c r="AOK81" s="131"/>
      <c r="AOL81" s="131"/>
      <c r="AOM81" s="131"/>
      <c r="AON81" s="131"/>
      <c r="AOO81" s="131"/>
      <c r="AOP81" s="131"/>
      <c r="AOQ81" s="131"/>
      <c r="AOR81" s="131"/>
      <c r="AOS81" s="131"/>
      <c r="AOT81" s="131"/>
      <c r="AOU81" s="131"/>
      <c r="AOV81" s="131"/>
      <c r="AOW81" s="131"/>
      <c r="AOX81" s="131"/>
      <c r="AOY81" s="131"/>
      <c r="AOZ81" s="131"/>
      <c r="APA81" s="131"/>
      <c r="APB81" s="131"/>
      <c r="APC81" s="131"/>
      <c r="APD81" s="131"/>
      <c r="APE81" s="131"/>
      <c r="APF81" s="131"/>
      <c r="APG81" s="131"/>
      <c r="APH81" s="131"/>
      <c r="API81" s="131"/>
      <c r="APJ81" s="131"/>
      <c r="APK81" s="131"/>
      <c r="APL81" s="131"/>
      <c r="APM81" s="131"/>
      <c r="APN81" s="131"/>
      <c r="APO81" s="131"/>
      <c r="APP81" s="131"/>
      <c r="APQ81" s="131"/>
      <c r="APR81" s="131"/>
      <c r="APS81" s="131"/>
      <c r="APT81" s="131"/>
      <c r="APU81" s="131"/>
      <c r="APV81" s="131"/>
      <c r="APW81" s="131"/>
      <c r="APX81" s="131"/>
      <c r="APY81" s="131"/>
      <c r="APZ81" s="131"/>
      <c r="AQA81" s="131"/>
      <c r="AQB81" s="131"/>
      <c r="AQC81" s="131"/>
      <c r="AQD81" s="131"/>
      <c r="AQE81" s="131"/>
      <c r="AQF81" s="131"/>
      <c r="AQG81" s="131"/>
      <c r="AQH81" s="131"/>
      <c r="AQI81" s="131"/>
      <c r="AQJ81" s="131"/>
      <c r="AQK81" s="131"/>
      <c r="AQL81" s="131"/>
      <c r="AQM81" s="131"/>
      <c r="AQN81" s="131"/>
      <c r="AQO81" s="131"/>
      <c r="AQP81" s="131"/>
      <c r="AQQ81" s="131"/>
      <c r="AQR81" s="131"/>
      <c r="AQS81" s="131"/>
      <c r="AQT81" s="131"/>
      <c r="AQU81" s="131"/>
      <c r="AQV81" s="131"/>
      <c r="AQW81" s="131"/>
      <c r="AQX81" s="131"/>
      <c r="AQY81" s="131"/>
      <c r="AQZ81" s="131"/>
      <c r="ARA81" s="131"/>
      <c r="ARB81" s="131"/>
      <c r="ARC81" s="131"/>
      <c r="ARD81" s="131"/>
      <c r="ARE81" s="131"/>
      <c r="ARF81" s="131"/>
      <c r="ARG81" s="131"/>
      <c r="ARH81" s="131"/>
      <c r="ARI81" s="131"/>
      <c r="ARJ81" s="131"/>
      <c r="ARK81" s="131"/>
      <c r="ARL81" s="131"/>
      <c r="ARM81" s="131"/>
      <c r="ARN81" s="131"/>
      <c r="ARO81" s="131"/>
      <c r="ARP81" s="131"/>
      <c r="ARQ81" s="131"/>
      <c r="ARR81" s="131"/>
      <c r="ARS81" s="131"/>
      <c r="ART81" s="131"/>
      <c r="ARU81" s="131"/>
      <c r="ARV81" s="131"/>
      <c r="ARW81" s="131"/>
      <c r="ARX81" s="131"/>
      <c r="ARY81" s="131"/>
      <c r="ARZ81" s="131"/>
      <c r="ASA81" s="131"/>
      <c r="ASB81" s="131"/>
      <c r="ASC81" s="131"/>
      <c r="ASD81" s="131"/>
      <c r="ASE81" s="131"/>
      <c r="ASF81" s="131"/>
      <c r="ASG81" s="131"/>
      <c r="ASH81" s="131"/>
      <c r="ASI81" s="131"/>
      <c r="ASJ81" s="131"/>
      <c r="ASK81" s="131"/>
      <c r="ASL81" s="131"/>
      <c r="ASM81" s="131"/>
      <c r="ASN81" s="131"/>
      <c r="ASO81" s="131"/>
      <c r="ASP81" s="131"/>
      <c r="ASQ81" s="131"/>
      <c r="ASR81" s="131"/>
      <c r="ASS81" s="131"/>
      <c r="AST81" s="131"/>
      <c r="ASU81" s="131"/>
      <c r="ASV81" s="131"/>
      <c r="ASW81" s="131"/>
      <c r="ASX81" s="131"/>
      <c r="ASY81" s="131"/>
      <c r="ASZ81" s="131"/>
      <c r="ATA81" s="131"/>
      <c r="ATB81" s="131"/>
      <c r="ATC81" s="131"/>
      <c r="ATD81" s="131"/>
      <c r="ATE81" s="131"/>
      <c r="ATF81" s="131"/>
      <c r="ATG81" s="131"/>
      <c r="ATH81" s="131"/>
      <c r="ATI81" s="131"/>
      <c r="ATJ81" s="131"/>
      <c r="ATK81" s="131"/>
      <c r="ATL81" s="131"/>
      <c r="ATM81" s="131"/>
      <c r="ATN81" s="131"/>
      <c r="ATO81" s="131"/>
      <c r="ATP81" s="131"/>
      <c r="ATQ81" s="131"/>
      <c r="ATR81" s="131"/>
      <c r="ATS81" s="131"/>
      <c r="ATT81" s="131"/>
      <c r="ATU81" s="131"/>
      <c r="ATV81" s="131"/>
      <c r="ATW81" s="131"/>
      <c r="ATX81" s="131"/>
      <c r="ATY81" s="131"/>
      <c r="ATZ81" s="131"/>
      <c r="AUA81" s="131"/>
      <c r="AUB81" s="131"/>
      <c r="AUC81" s="131"/>
      <c r="AUD81" s="131"/>
      <c r="AUE81" s="131"/>
      <c r="AUF81" s="131"/>
      <c r="AUG81" s="131"/>
      <c r="AUH81" s="131"/>
      <c r="AUI81" s="131"/>
      <c r="AUJ81" s="131"/>
      <c r="AUK81" s="131"/>
      <c r="AUL81" s="131"/>
      <c r="AUM81" s="131"/>
      <c r="AUN81" s="131"/>
      <c r="AUO81" s="131"/>
      <c r="AUP81" s="131"/>
      <c r="AUQ81" s="131"/>
      <c r="AUR81" s="131"/>
      <c r="AUS81" s="131"/>
      <c r="AUT81" s="131"/>
      <c r="AUU81" s="131"/>
      <c r="AUV81" s="131"/>
      <c r="AUW81" s="131"/>
      <c r="AUX81" s="131"/>
      <c r="AUY81" s="131"/>
      <c r="AUZ81" s="131"/>
      <c r="AVA81" s="131"/>
      <c r="AVB81" s="131"/>
      <c r="AVC81" s="131"/>
      <c r="AVD81" s="131"/>
      <c r="AVE81" s="131"/>
      <c r="AVF81" s="131"/>
      <c r="AVG81" s="131"/>
      <c r="AVH81" s="131"/>
      <c r="AVI81" s="131"/>
      <c r="AVJ81" s="131"/>
      <c r="AVK81" s="131"/>
      <c r="AVL81" s="131"/>
      <c r="AVM81" s="131"/>
      <c r="AVN81" s="131"/>
      <c r="AVO81" s="131"/>
      <c r="AVP81" s="131"/>
      <c r="AVQ81" s="131"/>
      <c r="AVR81" s="131"/>
      <c r="AVS81" s="131"/>
      <c r="AVT81" s="131"/>
      <c r="AVU81" s="131"/>
      <c r="AVV81" s="131"/>
      <c r="AVW81" s="131"/>
      <c r="AVX81" s="131"/>
      <c r="AVY81" s="131"/>
      <c r="AVZ81" s="131"/>
      <c r="AWA81" s="131"/>
      <c r="AWB81" s="131"/>
      <c r="AWC81" s="131"/>
      <c r="AWD81" s="131"/>
      <c r="AWE81" s="131"/>
      <c r="AWF81" s="131"/>
      <c r="AWG81" s="131"/>
      <c r="AWH81" s="131"/>
      <c r="AWI81" s="131"/>
      <c r="AWJ81" s="131"/>
      <c r="AWK81" s="131"/>
      <c r="AWL81" s="131"/>
      <c r="AWM81" s="131"/>
      <c r="AWN81" s="131"/>
      <c r="AWO81" s="131"/>
      <c r="AWP81" s="131"/>
      <c r="AWQ81" s="131"/>
      <c r="AWR81" s="131"/>
      <c r="AWS81" s="131"/>
      <c r="AWT81" s="131"/>
      <c r="AWU81" s="131"/>
      <c r="AWV81" s="131"/>
      <c r="AWW81" s="131"/>
      <c r="AWX81" s="131"/>
      <c r="AWY81" s="131"/>
      <c r="AWZ81" s="131"/>
      <c r="AXA81" s="131"/>
      <c r="AXB81" s="131"/>
      <c r="AXC81" s="131"/>
      <c r="AXD81" s="131"/>
      <c r="AXE81" s="131"/>
      <c r="AXF81" s="131"/>
      <c r="AXG81" s="131"/>
      <c r="AXH81" s="131"/>
      <c r="AXI81" s="131"/>
      <c r="AXJ81" s="131"/>
      <c r="AXK81" s="131"/>
      <c r="AXL81" s="131"/>
      <c r="AXM81" s="131"/>
      <c r="AXN81" s="131"/>
      <c r="AXO81" s="131"/>
      <c r="AXP81" s="131"/>
      <c r="AXQ81" s="131"/>
      <c r="AXR81" s="131"/>
      <c r="AXS81" s="131"/>
      <c r="AXT81" s="131"/>
      <c r="AXU81" s="131"/>
      <c r="AXV81" s="131"/>
      <c r="AXW81" s="131"/>
      <c r="AXX81" s="131"/>
    </row>
    <row r="82" spans="1:1324" s="131" customFormat="1" ht="15.75" hidden="1" customHeight="1" x14ac:dyDescent="0.2">
      <c r="A82" s="13" t="s">
        <v>2062</v>
      </c>
      <c r="B82" s="13" t="s">
        <v>2063</v>
      </c>
      <c r="C82" s="73" t="s">
        <v>2064</v>
      </c>
      <c r="D82" s="73" t="s">
        <v>10</v>
      </c>
      <c r="E82" s="51">
        <v>41904</v>
      </c>
      <c r="F82" s="79" t="s">
        <v>1167</v>
      </c>
      <c r="G82" s="30" t="s">
        <v>1186</v>
      </c>
      <c r="H82" s="30">
        <v>42005</v>
      </c>
      <c r="I82" s="30" t="s">
        <v>1065</v>
      </c>
      <c r="J82" s="173"/>
      <c r="K82" s="87" t="s">
        <v>6</v>
      </c>
      <c r="L82" s="87">
        <v>1</v>
      </c>
      <c r="M82" s="87">
        <v>1</v>
      </c>
      <c r="N82" s="84" t="s">
        <v>326</v>
      </c>
      <c r="O82" s="84">
        <v>1</v>
      </c>
      <c r="P82" s="84" t="s">
        <v>326</v>
      </c>
      <c r="Q82" s="84">
        <v>1</v>
      </c>
      <c r="R82" s="84" t="s">
        <v>326</v>
      </c>
      <c r="S82" s="84">
        <v>1</v>
      </c>
      <c r="T82" s="84" t="s">
        <v>49</v>
      </c>
      <c r="U82" s="84">
        <v>1</v>
      </c>
      <c r="V82" s="84">
        <v>1</v>
      </c>
      <c r="W82" s="84">
        <v>0</v>
      </c>
      <c r="X82" s="84">
        <v>0</v>
      </c>
      <c r="Y82" s="84">
        <v>0</v>
      </c>
      <c r="Z82" s="84">
        <v>0</v>
      </c>
      <c r="AA82" s="84">
        <v>0</v>
      </c>
      <c r="AB82" s="84">
        <v>0</v>
      </c>
      <c r="AC82" s="84">
        <v>0</v>
      </c>
      <c r="AD82" s="84">
        <v>0</v>
      </c>
      <c r="AE82" s="84">
        <v>0</v>
      </c>
      <c r="AF82" s="110" t="s">
        <v>2226</v>
      </c>
    </row>
    <row r="83" spans="1:1324" s="106" customFormat="1" ht="15.75" hidden="1" customHeight="1" x14ac:dyDescent="0.2">
      <c r="A83" s="13" t="s">
        <v>2094</v>
      </c>
      <c r="B83" s="13" t="s">
        <v>2063</v>
      </c>
      <c r="C83" s="73" t="s">
        <v>2064</v>
      </c>
      <c r="D83" s="73" t="s">
        <v>2095</v>
      </c>
      <c r="E83" s="51">
        <v>41988</v>
      </c>
      <c r="F83" s="79" t="s">
        <v>1167</v>
      </c>
      <c r="G83" s="30" t="s">
        <v>1186</v>
      </c>
      <c r="H83" s="30">
        <v>42005</v>
      </c>
      <c r="I83" s="30" t="s">
        <v>1065</v>
      </c>
      <c r="J83" s="173"/>
      <c r="K83" s="87" t="s">
        <v>6</v>
      </c>
      <c r="L83" s="87">
        <v>1</v>
      </c>
      <c r="M83" s="87">
        <v>1</v>
      </c>
      <c r="N83" s="84" t="s">
        <v>326</v>
      </c>
      <c r="O83" s="84">
        <v>1</v>
      </c>
      <c r="P83" s="84" t="s">
        <v>326</v>
      </c>
      <c r="Q83" s="84">
        <v>1</v>
      </c>
      <c r="R83" s="84" t="s">
        <v>326</v>
      </c>
      <c r="S83" s="84">
        <v>1</v>
      </c>
      <c r="T83" s="84" t="s">
        <v>49</v>
      </c>
      <c r="U83" s="84">
        <v>1</v>
      </c>
      <c r="V83" s="84">
        <v>1</v>
      </c>
      <c r="W83" s="84">
        <v>0</v>
      </c>
      <c r="X83" s="87">
        <v>0</v>
      </c>
      <c r="Y83" s="84">
        <v>0</v>
      </c>
      <c r="Z83" s="84">
        <v>0</v>
      </c>
      <c r="AA83" s="87">
        <v>0</v>
      </c>
      <c r="AB83" s="84">
        <v>0</v>
      </c>
      <c r="AC83" s="84">
        <v>0</v>
      </c>
      <c r="AD83" s="84">
        <v>0</v>
      </c>
      <c r="AE83" s="84">
        <v>0</v>
      </c>
      <c r="AF83" s="110"/>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c r="BZ83" s="131"/>
      <c r="CA83" s="131"/>
      <c r="CB83" s="131"/>
      <c r="CC83" s="131"/>
      <c r="CD83" s="131"/>
      <c r="CE83" s="131"/>
      <c r="CF83" s="131"/>
      <c r="CG83" s="131"/>
      <c r="CH83" s="131"/>
      <c r="CI83" s="131"/>
      <c r="CJ83" s="131"/>
      <c r="CK83" s="131"/>
      <c r="CL83" s="131"/>
      <c r="CM83" s="131"/>
      <c r="CN83" s="131"/>
      <c r="CO83" s="131"/>
      <c r="CP83" s="131"/>
      <c r="CQ83" s="131"/>
      <c r="CR83" s="131"/>
      <c r="CS83" s="131"/>
      <c r="CT83" s="131"/>
      <c r="CU83" s="131"/>
      <c r="CV83" s="131"/>
      <c r="CW83" s="131"/>
      <c r="CX83" s="131"/>
      <c r="CY83" s="131"/>
      <c r="CZ83" s="131"/>
      <c r="DA83" s="131"/>
      <c r="DB83" s="131"/>
      <c r="DC83" s="131"/>
      <c r="DD83" s="131"/>
      <c r="DE83" s="131"/>
      <c r="DF83" s="131"/>
      <c r="DG83" s="131"/>
      <c r="DH83" s="131"/>
      <c r="DI83" s="131"/>
      <c r="DJ83" s="131"/>
      <c r="DK83" s="131"/>
      <c r="DL83" s="131"/>
      <c r="DM83" s="131"/>
      <c r="DN83" s="131"/>
      <c r="DO83" s="131"/>
      <c r="DP83" s="131"/>
      <c r="DQ83" s="131"/>
      <c r="DR83" s="131"/>
      <c r="DS83" s="131"/>
      <c r="DT83" s="131"/>
      <c r="DU83" s="131"/>
      <c r="DV83" s="131"/>
      <c r="DW83" s="131"/>
      <c r="DX83" s="131"/>
      <c r="DY83" s="131"/>
      <c r="DZ83" s="131"/>
      <c r="EA83" s="131"/>
      <c r="EB83" s="131"/>
      <c r="EC83" s="131"/>
      <c r="ED83" s="131"/>
      <c r="EE83" s="131"/>
      <c r="EF83" s="131"/>
      <c r="EG83" s="131"/>
      <c r="EH83" s="131"/>
      <c r="EI83" s="131"/>
      <c r="EJ83" s="131"/>
      <c r="EK83" s="131"/>
      <c r="EL83" s="131"/>
      <c r="EM83" s="131"/>
      <c r="EN83" s="131"/>
      <c r="EO83" s="131"/>
      <c r="EP83" s="131"/>
      <c r="EQ83" s="131"/>
      <c r="ER83" s="131"/>
      <c r="ES83" s="131"/>
      <c r="ET83" s="131"/>
      <c r="EU83" s="131"/>
      <c r="EV83" s="131"/>
      <c r="EW83" s="131"/>
      <c r="EX83" s="131"/>
      <c r="EY83" s="131"/>
      <c r="EZ83" s="131"/>
      <c r="FA83" s="131"/>
      <c r="FB83" s="131"/>
      <c r="FC83" s="131"/>
      <c r="FD83" s="131"/>
      <c r="FE83" s="131"/>
      <c r="FF83" s="131"/>
      <c r="FG83" s="131"/>
      <c r="FH83" s="131"/>
      <c r="FI83" s="131"/>
      <c r="FJ83" s="131"/>
      <c r="FK83" s="131"/>
      <c r="FL83" s="131"/>
      <c r="FM83" s="131"/>
      <c r="FN83" s="131"/>
      <c r="FO83" s="131"/>
      <c r="FP83" s="131"/>
      <c r="FQ83" s="131"/>
      <c r="FR83" s="131"/>
      <c r="FS83" s="131"/>
      <c r="FT83" s="131"/>
      <c r="FU83" s="131"/>
      <c r="FV83" s="131"/>
      <c r="FW83" s="131"/>
      <c r="FX83" s="131"/>
      <c r="FY83" s="131"/>
      <c r="FZ83" s="131"/>
      <c r="GA83" s="131"/>
      <c r="GB83" s="131"/>
      <c r="GC83" s="131"/>
      <c r="GD83" s="131"/>
      <c r="GE83" s="131"/>
      <c r="GF83" s="131"/>
      <c r="GG83" s="131"/>
      <c r="GH83" s="131"/>
      <c r="GI83" s="131"/>
      <c r="GJ83" s="131"/>
      <c r="GK83" s="131"/>
      <c r="GL83" s="131"/>
      <c r="GM83" s="131"/>
      <c r="GN83" s="131"/>
      <c r="GO83" s="131"/>
      <c r="GP83" s="131"/>
      <c r="GQ83" s="131"/>
      <c r="GR83" s="131"/>
      <c r="GS83" s="131"/>
      <c r="GT83" s="131"/>
      <c r="GU83" s="131"/>
      <c r="GV83" s="131"/>
      <c r="GW83" s="131"/>
      <c r="GX83" s="131"/>
      <c r="GY83" s="131"/>
      <c r="GZ83" s="131"/>
      <c r="HA83" s="131"/>
      <c r="HB83" s="131"/>
      <c r="HC83" s="131"/>
      <c r="HD83" s="131"/>
      <c r="HE83" s="131"/>
      <c r="HF83" s="131"/>
      <c r="HG83" s="131"/>
      <c r="HH83" s="131"/>
      <c r="HI83" s="131"/>
      <c r="HJ83" s="131"/>
      <c r="HK83" s="131"/>
      <c r="HL83" s="131"/>
      <c r="HM83" s="131"/>
      <c r="HN83" s="131"/>
      <c r="HO83" s="131"/>
      <c r="HP83" s="131"/>
      <c r="HQ83" s="131"/>
      <c r="HR83" s="131"/>
      <c r="HS83" s="131"/>
      <c r="HT83" s="131"/>
      <c r="HU83" s="131"/>
      <c r="HV83" s="131"/>
      <c r="HW83" s="131"/>
      <c r="HX83" s="131"/>
      <c r="HY83" s="131"/>
      <c r="HZ83" s="131"/>
      <c r="IA83" s="131"/>
      <c r="IB83" s="131"/>
      <c r="IC83" s="131"/>
      <c r="ID83" s="131"/>
      <c r="IE83" s="131"/>
      <c r="IF83" s="131"/>
      <c r="IG83" s="131"/>
      <c r="IH83" s="131"/>
      <c r="II83" s="131"/>
      <c r="IJ83" s="131"/>
      <c r="IK83" s="131"/>
      <c r="IL83" s="131"/>
      <c r="IM83" s="131"/>
      <c r="IN83" s="131"/>
      <c r="IO83" s="131"/>
      <c r="IP83" s="131"/>
      <c r="IQ83" s="131"/>
      <c r="IR83" s="131"/>
      <c r="IS83" s="131"/>
      <c r="IT83" s="131"/>
      <c r="IU83" s="131"/>
      <c r="IV83" s="131"/>
      <c r="IW83" s="131"/>
      <c r="IX83" s="131"/>
      <c r="IY83" s="131"/>
      <c r="IZ83" s="131"/>
      <c r="JA83" s="131"/>
      <c r="JB83" s="131"/>
      <c r="JC83" s="131"/>
      <c r="JD83" s="131"/>
      <c r="JE83" s="131"/>
      <c r="JF83" s="131"/>
      <c r="JG83" s="131"/>
      <c r="JH83" s="131"/>
      <c r="JI83" s="131"/>
      <c r="JJ83" s="131"/>
      <c r="JK83" s="131"/>
      <c r="JL83" s="131"/>
      <c r="JM83" s="131"/>
      <c r="JN83" s="131"/>
      <c r="JO83" s="131"/>
      <c r="JP83" s="131"/>
      <c r="JQ83" s="131"/>
      <c r="JR83" s="131"/>
      <c r="JS83" s="131"/>
      <c r="JT83" s="131"/>
      <c r="JU83" s="131"/>
      <c r="JV83" s="131"/>
      <c r="JW83" s="131"/>
      <c r="JX83" s="131"/>
      <c r="JY83" s="131"/>
      <c r="JZ83" s="131"/>
      <c r="KA83" s="131"/>
      <c r="KB83" s="131"/>
      <c r="KC83" s="131"/>
      <c r="KD83" s="131"/>
      <c r="KE83" s="131"/>
      <c r="KF83" s="131"/>
      <c r="KG83" s="131"/>
      <c r="KH83" s="131"/>
      <c r="KI83" s="131"/>
      <c r="KJ83" s="131"/>
      <c r="KK83" s="131"/>
      <c r="KL83" s="131"/>
      <c r="KM83" s="131"/>
      <c r="KN83" s="131"/>
      <c r="KO83" s="131"/>
      <c r="KP83" s="131"/>
      <c r="KQ83" s="131"/>
      <c r="KR83" s="131"/>
      <c r="KS83" s="131"/>
      <c r="KT83" s="131"/>
      <c r="KU83" s="131"/>
      <c r="KV83" s="131"/>
      <c r="KW83" s="131"/>
      <c r="KX83" s="131"/>
      <c r="KY83" s="131"/>
      <c r="KZ83" s="131"/>
      <c r="LA83" s="131"/>
      <c r="LB83" s="131"/>
      <c r="LC83" s="131"/>
      <c r="LD83" s="131"/>
      <c r="LE83" s="131"/>
      <c r="LF83" s="131"/>
      <c r="LG83" s="131"/>
      <c r="LH83" s="131"/>
      <c r="LI83" s="131"/>
      <c r="LJ83" s="131"/>
      <c r="LK83" s="131"/>
      <c r="LL83" s="131"/>
      <c r="LM83" s="131"/>
      <c r="LN83" s="131"/>
      <c r="LO83" s="131"/>
      <c r="LP83" s="131"/>
      <c r="LQ83" s="131"/>
      <c r="LR83" s="131"/>
      <c r="LS83" s="131"/>
      <c r="LT83" s="131"/>
      <c r="LU83" s="131"/>
      <c r="LV83" s="131"/>
      <c r="LW83" s="131"/>
      <c r="LX83" s="131"/>
      <c r="LY83" s="131"/>
      <c r="LZ83" s="131"/>
      <c r="MA83" s="131"/>
      <c r="MB83" s="131"/>
      <c r="MC83" s="131"/>
      <c r="MD83" s="131"/>
      <c r="ME83" s="131"/>
      <c r="MF83" s="131"/>
      <c r="MG83" s="131"/>
      <c r="MH83" s="131"/>
      <c r="MI83" s="131"/>
      <c r="MJ83" s="131"/>
      <c r="MK83" s="131"/>
      <c r="ML83" s="131"/>
      <c r="MM83" s="131"/>
      <c r="MN83" s="131"/>
      <c r="MO83" s="131"/>
      <c r="MP83" s="131"/>
      <c r="MQ83" s="131"/>
      <c r="MR83" s="131"/>
      <c r="MS83" s="131"/>
      <c r="MT83" s="131"/>
      <c r="MU83" s="131"/>
      <c r="MV83" s="131"/>
      <c r="MW83" s="131"/>
      <c r="MX83" s="131"/>
      <c r="MY83" s="131"/>
      <c r="MZ83" s="131"/>
      <c r="NA83" s="131"/>
      <c r="NB83" s="131"/>
      <c r="NC83" s="131"/>
      <c r="ND83" s="131"/>
      <c r="NE83" s="131"/>
      <c r="NF83" s="131"/>
      <c r="NG83" s="131"/>
      <c r="NH83" s="131"/>
      <c r="NI83" s="131"/>
      <c r="NJ83" s="131"/>
      <c r="NK83" s="131"/>
      <c r="NL83" s="131"/>
      <c r="NM83" s="131"/>
      <c r="NN83" s="131"/>
      <c r="NO83" s="131"/>
      <c r="NP83" s="131"/>
      <c r="NQ83" s="131"/>
      <c r="NR83" s="131"/>
      <c r="NS83" s="131"/>
      <c r="NT83" s="131"/>
      <c r="NU83" s="131"/>
      <c r="NV83" s="131"/>
      <c r="NW83" s="131"/>
      <c r="NX83" s="131"/>
      <c r="NY83" s="131"/>
      <c r="NZ83" s="131"/>
      <c r="OA83" s="131"/>
      <c r="OB83" s="131"/>
      <c r="OC83" s="131"/>
      <c r="OD83" s="131"/>
      <c r="OE83" s="131"/>
      <c r="OF83" s="131"/>
      <c r="OG83" s="131"/>
      <c r="OH83" s="131"/>
      <c r="OI83" s="131"/>
      <c r="OJ83" s="131"/>
      <c r="OK83" s="131"/>
      <c r="OL83" s="131"/>
      <c r="OM83" s="131"/>
      <c r="ON83" s="131"/>
      <c r="OO83" s="131"/>
      <c r="OP83" s="131"/>
      <c r="OQ83" s="131"/>
      <c r="OR83" s="131"/>
      <c r="OS83" s="131"/>
      <c r="OT83" s="131"/>
      <c r="OU83" s="131"/>
      <c r="OV83" s="131"/>
      <c r="OW83" s="131"/>
      <c r="OX83" s="131"/>
      <c r="OY83" s="131"/>
      <c r="OZ83" s="131"/>
      <c r="PA83" s="131"/>
      <c r="PB83" s="131"/>
      <c r="PC83" s="131"/>
      <c r="PD83" s="131"/>
      <c r="PE83" s="131"/>
      <c r="PF83" s="131"/>
      <c r="PG83" s="131"/>
      <c r="PH83" s="131"/>
      <c r="PI83" s="131"/>
      <c r="PJ83" s="131"/>
      <c r="PK83" s="131"/>
      <c r="PL83" s="131"/>
      <c r="PM83" s="131"/>
      <c r="PN83" s="131"/>
      <c r="PO83" s="131"/>
      <c r="PP83" s="131"/>
      <c r="PQ83" s="131"/>
      <c r="PR83" s="131"/>
      <c r="PS83" s="131"/>
      <c r="PT83" s="131"/>
      <c r="PU83" s="131"/>
      <c r="PV83" s="131"/>
      <c r="PW83" s="131"/>
      <c r="PX83" s="131"/>
      <c r="PY83" s="131"/>
      <c r="PZ83" s="131"/>
      <c r="QA83" s="131"/>
      <c r="QB83" s="131"/>
      <c r="QC83" s="131"/>
      <c r="QD83" s="131"/>
      <c r="QE83" s="131"/>
      <c r="QF83" s="131"/>
      <c r="QG83" s="131"/>
      <c r="QH83" s="131"/>
      <c r="QI83" s="131"/>
      <c r="QJ83" s="131"/>
      <c r="QK83" s="131"/>
      <c r="QL83" s="131"/>
      <c r="QM83" s="131"/>
      <c r="QN83" s="131"/>
      <c r="QO83" s="131"/>
      <c r="QP83" s="131"/>
      <c r="QQ83" s="131"/>
      <c r="QR83" s="131"/>
      <c r="QS83" s="131"/>
      <c r="QT83" s="131"/>
      <c r="QU83" s="131"/>
      <c r="QV83" s="131"/>
      <c r="QW83" s="131"/>
      <c r="QX83" s="131"/>
      <c r="QY83" s="131"/>
      <c r="QZ83" s="131"/>
      <c r="RA83" s="131"/>
      <c r="RB83" s="131"/>
      <c r="RC83" s="131"/>
      <c r="RD83" s="131"/>
      <c r="RE83" s="131"/>
      <c r="RF83" s="131"/>
      <c r="RG83" s="131"/>
      <c r="RH83" s="131"/>
      <c r="RI83" s="131"/>
      <c r="RJ83" s="131"/>
      <c r="RK83" s="131"/>
      <c r="RL83" s="131"/>
      <c r="RM83" s="131"/>
      <c r="RN83" s="131"/>
      <c r="RO83" s="131"/>
      <c r="RP83" s="131"/>
      <c r="RQ83" s="131"/>
      <c r="RR83" s="131"/>
      <c r="RS83" s="131"/>
      <c r="RT83" s="131"/>
      <c r="RU83" s="131"/>
      <c r="RV83" s="131"/>
      <c r="RW83" s="131"/>
      <c r="RX83" s="131"/>
      <c r="RY83" s="131"/>
      <c r="RZ83" s="131"/>
      <c r="SA83" s="131"/>
      <c r="SB83" s="131"/>
      <c r="SC83" s="131"/>
      <c r="SD83" s="131"/>
      <c r="SE83" s="131"/>
      <c r="SF83" s="131"/>
      <c r="SG83" s="131"/>
      <c r="SH83" s="131"/>
      <c r="SI83" s="131"/>
      <c r="SJ83" s="131"/>
      <c r="SK83" s="131"/>
      <c r="SL83" s="131"/>
      <c r="SM83" s="131"/>
      <c r="SN83" s="131"/>
      <c r="SO83" s="131"/>
      <c r="SP83" s="131"/>
      <c r="SQ83" s="131"/>
      <c r="SR83" s="131"/>
      <c r="SS83" s="131"/>
      <c r="ST83" s="131"/>
      <c r="SU83" s="131"/>
      <c r="SV83" s="131"/>
      <c r="SW83" s="131"/>
      <c r="SX83" s="131"/>
      <c r="SY83" s="131"/>
      <c r="SZ83" s="131"/>
      <c r="TA83" s="131"/>
      <c r="TB83" s="131"/>
      <c r="TC83" s="131"/>
      <c r="TD83" s="131"/>
      <c r="TE83" s="131"/>
      <c r="TF83" s="131"/>
      <c r="TG83" s="131"/>
      <c r="TH83" s="131"/>
      <c r="TI83" s="131"/>
      <c r="TJ83" s="131"/>
      <c r="TK83" s="131"/>
      <c r="TL83" s="131"/>
      <c r="TM83" s="131"/>
      <c r="TN83" s="131"/>
      <c r="TO83" s="131"/>
      <c r="TP83" s="131"/>
      <c r="TQ83" s="131"/>
      <c r="TR83" s="131"/>
      <c r="TS83" s="131"/>
      <c r="TT83" s="131"/>
      <c r="TU83" s="131"/>
      <c r="TV83" s="131"/>
      <c r="TW83" s="131"/>
      <c r="TX83" s="131"/>
      <c r="TY83" s="131"/>
      <c r="TZ83" s="131"/>
      <c r="UA83" s="131"/>
      <c r="UB83" s="131"/>
      <c r="UC83" s="131"/>
      <c r="UD83" s="131"/>
      <c r="UE83" s="131"/>
      <c r="UF83" s="131"/>
      <c r="UG83" s="131"/>
      <c r="UH83" s="131"/>
      <c r="UI83" s="131"/>
      <c r="UJ83" s="131"/>
      <c r="UK83" s="131"/>
      <c r="UL83" s="131"/>
      <c r="UM83" s="131"/>
      <c r="UN83" s="131"/>
      <c r="UO83" s="131"/>
      <c r="UP83" s="131"/>
      <c r="UQ83" s="131"/>
      <c r="UR83" s="131"/>
      <c r="US83" s="131"/>
      <c r="UT83" s="131"/>
      <c r="UU83" s="131"/>
      <c r="UV83" s="131"/>
      <c r="UW83" s="131"/>
      <c r="UX83" s="131"/>
      <c r="UY83" s="131"/>
      <c r="UZ83" s="131"/>
      <c r="VA83" s="131"/>
      <c r="VB83" s="131"/>
      <c r="VC83" s="131"/>
      <c r="VD83" s="131"/>
      <c r="VE83" s="131"/>
      <c r="VF83" s="131"/>
      <c r="VG83" s="131"/>
      <c r="VH83" s="131"/>
      <c r="VI83" s="131"/>
      <c r="VJ83" s="131"/>
      <c r="VK83" s="131"/>
      <c r="VL83" s="131"/>
      <c r="VM83" s="131"/>
      <c r="VN83" s="131"/>
      <c r="VO83" s="131"/>
      <c r="VP83" s="131"/>
      <c r="VQ83" s="131"/>
      <c r="VR83" s="131"/>
      <c r="VS83" s="131"/>
      <c r="VT83" s="131"/>
      <c r="VU83" s="131"/>
      <c r="VV83" s="131"/>
      <c r="VW83" s="131"/>
      <c r="VX83" s="131"/>
      <c r="VY83" s="131"/>
      <c r="VZ83" s="131"/>
      <c r="WA83" s="131"/>
      <c r="WB83" s="131"/>
      <c r="WC83" s="131"/>
      <c r="WD83" s="131"/>
      <c r="WE83" s="131"/>
      <c r="WF83" s="131"/>
      <c r="WG83" s="131"/>
      <c r="WH83" s="131"/>
      <c r="WI83" s="131"/>
      <c r="WJ83" s="131"/>
      <c r="WK83" s="131"/>
      <c r="WL83" s="131"/>
      <c r="WM83" s="131"/>
      <c r="WN83" s="131"/>
      <c r="WO83" s="131"/>
      <c r="WP83" s="131"/>
      <c r="WQ83" s="131"/>
      <c r="WR83" s="131"/>
      <c r="WS83" s="131"/>
      <c r="WT83" s="131"/>
      <c r="WU83" s="131"/>
      <c r="WV83" s="131"/>
      <c r="WW83" s="131"/>
      <c r="WX83" s="131"/>
      <c r="WY83" s="131"/>
      <c r="WZ83" s="131"/>
      <c r="XA83" s="131"/>
      <c r="XB83" s="131"/>
      <c r="XC83" s="131"/>
      <c r="XD83" s="131"/>
      <c r="XE83" s="131"/>
      <c r="XF83" s="131"/>
      <c r="XG83" s="131"/>
      <c r="XH83" s="131"/>
      <c r="XI83" s="131"/>
      <c r="XJ83" s="131"/>
      <c r="XK83" s="131"/>
      <c r="XL83" s="131"/>
      <c r="XM83" s="131"/>
      <c r="XN83" s="131"/>
      <c r="XO83" s="131"/>
      <c r="XP83" s="131"/>
      <c r="XQ83" s="131"/>
      <c r="XR83" s="131"/>
      <c r="XS83" s="131"/>
      <c r="XT83" s="131"/>
      <c r="XU83" s="131"/>
      <c r="XV83" s="131"/>
      <c r="XW83" s="131"/>
      <c r="XX83" s="131"/>
      <c r="XY83" s="131"/>
      <c r="XZ83" s="131"/>
      <c r="YA83" s="131"/>
      <c r="YB83" s="131"/>
      <c r="YC83" s="131"/>
      <c r="YD83" s="131"/>
      <c r="YE83" s="131"/>
      <c r="YF83" s="131"/>
      <c r="YG83" s="131"/>
      <c r="YH83" s="131"/>
      <c r="YI83" s="131"/>
      <c r="YJ83" s="131"/>
      <c r="YK83" s="131"/>
      <c r="YL83" s="131"/>
      <c r="YM83" s="131"/>
      <c r="YN83" s="131"/>
      <c r="YO83" s="131"/>
      <c r="YP83" s="131"/>
      <c r="YQ83" s="131"/>
      <c r="YR83" s="131"/>
      <c r="YS83" s="131"/>
      <c r="YT83" s="131"/>
      <c r="YU83" s="131"/>
      <c r="YV83" s="131"/>
      <c r="YW83" s="131"/>
      <c r="YX83" s="131"/>
      <c r="YY83" s="131"/>
      <c r="YZ83" s="131"/>
      <c r="ZA83" s="131"/>
      <c r="ZB83" s="131"/>
      <c r="ZC83" s="131"/>
      <c r="ZD83" s="131"/>
      <c r="ZE83" s="131"/>
      <c r="ZF83" s="131"/>
      <c r="ZG83" s="131"/>
      <c r="ZH83" s="131"/>
      <c r="ZI83" s="131"/>
      <c r="ZJ83" s="131"/>
      <c r="ZK83" s="131"/>
      <c r="ZL83" s="131"/>
      <c r="ZM83" s="131"/>
      <c r="ZN83" s="131"/>
      <c r="ZO83" s="131"/>
      <c r="ZP83" s="131"/>
      <c r="ZQ83" s="131"/>
      <c r="ZR83" s="131"/>
      <c r="ZS83" s="131"/>
      <c r="ZT83" s="131"/>
      <c r="ZU83" s="131"/>
      <c r="ZV83" s="131"/>
      <c r="ZW83" s="131"/>
      <c r="ZX83" s="131"/>
      <c r="ZY83" s="131"/>
      <c r="ZZ83" s="131"/>
      <c r="AAA83" s="131"/>
      <c r="AAB83" s="131"/>
      <c r="AAC83" s="131"/>
      <c r="AAD83" s="131"/>
      <c r="AAE83" s="131"/>
      <c r="AAF83" s="131"/>
      <c r="AAG83" s="131"/>
      <c r="AAH83" s="131"/>
      <c r="AAI83" s="131"/>
      <c r="AAJ83" s="131"/>
      <c r="AAK83" s="131"/>
      <c r="AAL83" s="131"/>
      <c r="AAM83" s="131"/>
      <c r="AAN83" s="131"/>
      <c r="AAO83" s="131"/>
      <c r="AAP83" s="131"/>
      <c r="AAQ83" s="131"/>
      <c r="AAR83" s="131"/>
      <c r="AAS83" s="131"/>
      <c r="AAT83" s="131"/>
      <c r="AAU83" s="131"/>
      <c r="AAV83" s="131"/>
      <c r="AAW83" s="131"/>
      <c r="AAX83" s="131"/>
      <c r="AAY83" s="131"/>
      <c r="AAZ83" s="131"/>
      <c r="ABA83" s="131"/>
      <c r="ABB83" s="131"/>
      <c r="ABC83" s="131"/>
      <c r="ABD83" s="131"/>
      <c r="ABE83" s="131"/>
      <c r="ABF83" s="131"/>
      <c r="ABG83" s="131"/>
      <c r="ABH83" s="131"/>
      <c r="ABI83" s="131"/>
      <c r="ABJ83" s="131"/>
      <c r="ABK83" s="131"/>
      <c r="ABL83" s="131"/>
      <c r="ABM83" s="131"/>
      <c r="ABN83" s="131"/>
      <c r="ABO83" s="131"/>
      <c r="ABP83" s="131"/>
      <c r="ABQ83" s="131"/>
      <c r="ABR83" s="131"/>
      <c r="ABS83" s="131"/>
      <c r="ABT83" s="131"/>
      <c r="ABU83" s="131"/>
      <c r="ABV83" s="131"/>
      <c r="ABW83" s="131"/>
      <c r="ABX83" s="131"/>
      <c r="ABY83" s="131"/>
      <c r="ABZ83" s="131"/>
      <c r="ACA83" s="131"/>
      <c r="ACB83" s="131"/>
      <c r="ACC83" s="131"/>
      <c r="ACD83" s="131"/>
      <c r="ACE83" s="131"/>
      <c r="ACF83" s="131"/>
      <c r="ACG83" s="131"/>
      <c r="ACH83" s="131"/>
      <c r="ACI83" s="131"/>
      <c r="ACJ83" s="131"/>
      <c r="ACK83" s="131"/>
      <c r="ACL83" s="131"/>
      <c r="ACM83" s="131"/>
      <c r="ACN83" s="131"/>
      <c r="ACO83" s="131"/>
      <c r="ACP83" s="131"/>
      <c r="ACQ83" s="131"/>
      <c r="ACR83" s="131"/>
      <c r="ACS83" s="131"/>
      <c r="ACT83" s="131"/>
      <c r="ACU83" s="131"/>
      <c r="ACV83" s="131"/>
      <c r="ACW83" s="131"/>
      <c r="ACX83" s="131"/>
      <c r="ACY83" s="131"/>
      <c r="ACZ83" s="131"/>
      <c r="ADA83" s="131"/>
      <c r="ADB83" s="131"/>
      <c r="ADC83" s="131"/>
      <c r="ADD83" s="131"/>
      <c r="ADE83" s="131"/>
      <c r="ADF83" s="131"/>
      <c r="ADG83" s="131"/>
      <c r="ADH83" s="131"/>
      <c r="ADI83" s="131"/>
      <c r="ADJ83" s="131"/>
      <c r="ADK83" s="131"/>
      <c r="ADL83" s="131"/>
      <c r="ADM83" s="131"/>
      <c r="ADN83" s="131"/>
      <c r="ADO83" s="131"/>
      <c r="ADP83" s="131"/>
      <c r="ADQ83" s="131"/>
      <c r="ADR83" s="131"/>
      <c r="ADS83" s="131"/>
      <c r="ADT83" s="131"/>
      <c r="ADU83" s="131"/>
      <c r="ADV83" s="131"/>
      <c r="ADW83" s="131"/>
      <c r="ADX83" s="131"/>
      <c r="ADY83" s="131"/>
      <c r="ADZ83" s="131"/>
      <c r="AEA83" s="131"/>
      <c r="AEB83" s="131"/>
      <c r="AEC83" s="131"/>
      <c r="AED83" s="131"/>
      <c r="AEE83" s="131"/>
      <c r="AEF83" s="131"/>
      <c r="AEG83" s="131"/>
      <c r="AEH83" s="131"/>
      <c r="AEI83" s="131"/>
      <c r="AEJ83" s="131"/>
      <c r="AEK83" s="131"/>
      <c r="AEL83" s="131"/>
      <c r="AEM83" s="131"/>
      <c r="AEN83" s="131"/>
      <c r="AEO83" s="131"/>
      <c r="AEP83" s="131"/>
      <c r="AEQ83" s="131"/>
      <c r="AER83" s="131"/>
      <c r="AES83" s="131"/>
      <c r="AET83" s="131"/>
      <c r="AEU83" s="131"/>
      <c r="AEV83" s="131"/>
      <c r="AEW83" s="131"/>
      <c r="AEX83" s="131"/>
      <c r="AEY83" s="131"/>
      <c r="AEZ83" s="131"/>
      <c r="AFA83" s="131"/>
      <c r="AFB83" s="131"/>
      <c r="AFC83" s="131"/>
      <c r="AFD83" s="131"/>
      <c r="AFE83" s="131"/>
      <c r="AFF83" s="131"/>
      <c r="AFG83" s="131"/>
      <c r="AFH83" s="131"/>
      <c r="AFI83" s="131"/>
      <c r="AFJ83" s="131"/>
      <c r="AFK83" s="131"/>
      <c r="AFL83" s="131"/>
      <c r="AFM83" s="131"/>
      <c r="AFN83" s="131"/>
      <c r="AFO83" s="131"/>
      <c r="AFP83" s="131"/>
      <c r="AFQ83" s="131"/>
      <c r="AFR83" s="131"/>
      <c r="AFS83" s="131"/>
      <c r="AFT83" s="131"/>
      <c r="AFU83" s="131"/>
      <c r="AFV83" s="131"/>
      <c r="AFW83" s="131"/>
      <c r="AFX83" s="131"/>
      <c r="AFY83" s="131"/>
      <c r="AFZ83" s="131"/>
      <c r="AGA83" s="131"/>
      <c r="AGB83" s="131"/>
      <c r="AGC83" s="131"/>
      <c r="AGD83" s="131"/>
      <c r="AGE83" s="131"/>
      <c r="AGF83" s="131"/>
      <c r="AGG83" s="131"/>
      <c r="AGH83" s="131"/>
      <c r="AGI83" s="131"/>
      <c r="AGJ83" s="131"/>
      <c r="AGK83" s="131"/>
      <c r="AGL83" s="131"/>
      <c r="AGM83" s="131"/>
      <c r="AGN83" s="131"/>
      <c r="AGO83" s="131"/>
      <c r="AGP83" s="131"/>
      <c r="AGQ83" s="131"/>
      <c r="AGR83" s="131"/>
      <c r="AGS83" s="131"/>
      <c r="AGT83" s="131"/>
      <c r="AGU83" s="131"/>
      <c r="AGV83" s="131"/>
      <c r="AGW83" s="131"/>
      <c r="AGX83" s="131"/>
      <c r="AGY83" s="131"/>
      <c r="AGZ83" s="131"/>
      <c r="AHA83" s="131"/>
      <c r="AHB83" s="131"/>
      <c r="AHC83" s="131"/>
      <c r="AHD83" s="131"/>
      <c r="AHE83" s="131"/>
      <c r="AHF83" s="131"/>
      <c r="AHG83" s="131"/>
      <c r="AHH83" s="131"/>
      <c r="AHI83" s="131"/>
      <c r="AHJ83" s="131"/>
      <c r="AHK83" s="131"/>
      <c r="AHL83" s="131"/>
      <c r="AHM83" s="131"/>
      <c r="AHN83" s="131"/>
      <c r="AHO83" s="131"/>
      <c r="AHP83" s="131"/>
      <c r="AHQ83" s="131"/>
      <c r="AHR83" s="131"/>
      <c r="AHS83" s="131"/>
      <c r="AHT83" s="131"/>
      <c r="AHU83" s="131"/>
      <c r="AHV83" s="131"/>
      <c r="AHW83" s="131"/>
      <c r="AHX83" s="131"/>
      <c r="AHY83" s="131"/>
      <c r="AHZ83" s="131"/>
      <c r="AIA83" s="131"/>
      <c r="AIB83" s="131"/>
      <c r="AIC83" s="131"/>
      <c r="AID83" s="131"/>
      <c r="AIE83" s="131"/>
      <c r="AIF83" s="131"/>
      <c r="AIG83" s="131"/>
      <c r="AIH83" s="131"/>
      <c r="AII83" s="131"/>
      <c r="AIJ83" s="131"/>
      <c r="AIK83" s="131"/>
      <c r="AIL83" s="131"/>
      <c r="AIM83" s="131"/>
      <c r="AIN83" s="131"/>
      <c r="AIO83" s="131"/>
      <c r="AIP83" s="131"/>
      <c r="AIQ83" s="131"/>
      <c r="AIR83" s="131"/>
      <c r="AIS83" s="131"/>
      <c r="AIT83" s="131"/>
      <c r="AIU83" s="131"/>
      <c r="AIV83" s="131"/>
      <c r="AIW83" s="131"/>
      <c r="AIX83" s="131"/>
      <c r="AIY83" s="131"/>
      <c r="AIZ83" s="131"/>
      <c r="AJA83" s="131"/>
      <c r="AJB83" s="131"/>
      <c r="AJC83" s="131"/>
      <c r="AJD83" s="131"/>
      <c r="AJE83" s="131"/>
      <c r="AJF83" s="131"/>
      <c r="AJG83" s="131"/>
      <c r="AJH83" s="131"/>
      <c r="AJI83" s="131"/>
      <c r="AJJ83" s="131"/>
      <c r="AJK83" s="131"/>
      <c r="AJL83" s="131"/>
      <c r="AJM83" s="131"/>
      <c r="AJN83" s="131"/>
      <c r="AJO83" s="131"/>
      <c r="AJP83" s="131"/>
      <c r="AJQ83" s="131"/>
      <c r="AJR83" s="131"/>
      <c r="AJS83" s="131"/>
      <c r="AJT83" s="131"/>
      <c r="AJU83" s="131"/>
      <c r="AJV83" s="131"/>
      <c r="AJW83" s="131"/>
      <c r="AJX83" s="131"/>
      <c r="AJY83" s="131"/>
      <c r="AJZ83" s="131"/>
      <c r="AKA83" s="131"/>
      <c r="AKB83" s="131"/>
      <c r="AKC83" s="131"/>
      <c r="AKD83" s="131"/>
      <c r="AKE83" s="131"/>
      <c r="AKF83" s="131"/>
      <c r="AKG83" s="131"/>
      <c r="AKH83" s="131"/>
      <c r="AKI83" s="131"/>
      <c r="AKJ83" s="131"/>
      <c r="AKK83" s="131"/>
      <c r="AKL83" s="131"/>
      <c r="AKM83" s="131"/>
      <c r="AKN83" s="131"/>
      <c r="AKO83" s="131"/>
      <c r="AKP83" s="131"/>
      <c r="AKQ83" s="131"/>
      <c r="AKR83" s="131"/>
      <c r="AKS83" s="131"/>
      <c r="AKT83" s="131"/>
      <c r="AKU83" s="131"/>
      <c r="AKV83" s="131"/>
      <c r="AKW83" s="131"/>
      <c r="AKX83" s="131"/>
      <c r="AKY83" s="131"/>
      <c r="AKZ83" s="131"/>
      <c r="ALA83" s="131"/>
      <c r="ALB83" s="131"/>
      <c r="ALC83" s="131"/>
      <c r="ALD83" s="131"/>
      <c r="ALE83" s="131"/>
      <c r="ALF83" s="131"/>
      <c r="ALG83" s="131"/>
      <c r="ALH83" s="131"/>
      <c r="ALI83" s="131"/>
      <c r="ALJ83" s="131"/>
      <c r="ALK83" s="131"/>
      <c r="ALL83" s="131"/>
      <c r="ALM83" s="131"/>
      <c r="ALN83" s="131"/>
      <c r="ALO83" s="131"/>
      <c r="ALP83" s="131"/>
      <c r="ALQ83" s="131"/>
      <c r="ALR83" s="131"/>
      <c r="ALS83" s="131"/>
      <c r="ALT83" s="131"/>
      <c r="ALU83" s="131"/>
      <c r="ALV83" s="131"/>
      <c r="ALW83" s="131"/>
      <c r="ALX83" s="131"/>
      <c r="ALY83" s="131"/>
      <c r="ALZ83" s="131"/>
      <c r="AMA83" s="131"/>
      <c r="AMB83" s="131"/>
      <c r="AMC83" s="131"/>
      <c r="AMD83" s="131"/>
      <c r="AME83" s="131"/>
      <c r="AMF83" s="131"/>
      <c r="AMG83" s="131"/>
      <c r="AMH83" s="131"/>
      <c r="AMI83" s="131"/>
      <c r="AMJ83" s="131"/>
      <c r="AMK83" s="131"/>
      <c r="AML83" s="131"/>
      <c r="AMM83" s="131"/>
      <c r="AMN83" s="131"/>
      <c r="AMO83" s="131"/>
      <c r="AMP83" s="131"/>
      <c r="AMQ83" s="131"/>
      <c r="AMR83" s="131"/>
      <c r="AMS83" s="131"/>
      <c r="AMT83" s="131"/>
      <c r="AMU83" s="131"/>
      <c r="AMV83" s="131"/>
      <c r="AMW83" s="131"/>
      <c r="AMX83" s="131"/>
      <c r="AMY83" s="131"/>
      <c r="AMZ83" s="131"/>
      <c r="ANA83" s="131"/>
      <c r="ANB83" s="131"/>
      <c r="ANC83" s="131"/>
      <c r="AND83" s="131"/>
      <c r="ANE83" s="131"/>
      <c r="ANF83" s="131"/>
      <c r="ANG83" s="131"/>
      <c r="ANH83" s="131"/>
      <c r="ANI83" s="131"/>
      <c r="ANJ83" s="131"/>
      <c r="ANK83" s="131"/>
      <c r="ANL83" s="131"/>
      <c r="ANM83" s="131"/>
      <c r="ANN83" s="131"/>
      <c r="ANO83" s="131"/>
      <c r="ANP83" s="131"/>
      <c r="ANQ83" s="131"/>
      <c r="ANR83" s="131"/>
      <c r="ANS83" s="131"/>
      <c r="ANT83" s="131"/>
      <c r="ANU83" s="131"/>
      <c r="ANV83" s="131"/>
      <c r="ANW83" s="131"/>
      <c r="ANX83" s="131"/>
      <c r="ANY83" s="131"/>
      <c r="ANZ83" s="131"/>
      <c r="AOA83" s="131"/>
      <c r="AOB83" s="131"/>
      <c r="AOC83" s="131"/>
      <c r="AOD83" s="131"/>
      <c r="AOE83" s="131"/>
      <c r="AOF83" s="131"/>
      <c r="AOG83" s="131"/>
      <c r="AOH83" s="131"/>
      <c r="AOI83" s="131"/>
      <c r="AOJ83" s="131"/>
      <c r="AOK83" s="131"/>
      <c r="AOL83" s="131"/>
      <c r="AOM83" s="131"/>
      <c r="AON83" s="131"/>
      <c r="AOO83" s="131"/>
      <c r="AOP83" s="131"/>
      <c r="AOQ83" s="131"/>
      <c r="AOR83" s="131"/>
      <c r="AOS83" s="131"/>
      <c r="AOT83" s="131"/>
      <c r="AOU83" s="131"/>
      <c r="AOV83" s="131"/>
      <c r="AOW83" s="131"/>
      <c r="AOX83" s="131"/>
      <c r="AOY83" s="131"/>
      <c r="AOZ83" s="131"/>
      <c r="APA83" s="131"/>
      <c r="APB83" s="131"/>
      <c r="APC83" s="131"/>
      <c r="APD83" s="131"/>
      <c r="APE83" s="131"/>
      <c r="APF83" s="131"/>
      <c r="APG83" s="131"/>
      <c r="APH83" s="131"/>
      <c r="API83" s="131"/>
      <c r="APJ83" s="131"/>
      <c r="APK83" s="131"/>
      <c r="APL83" s="131"/>
      <c r="APM83" s="131"/>
      <c r="APN83" s="131"/>
      <c r="APO83" s="131"/>
      <c r="APP83" s="131"/>
      <c r="APQ83" s="131"/>
      <c r="APR83" s="131"/>
      <c r="APS83" s="131"/>
      <c r="APT83" s="131"/>
      <c r="APU83" s="131"/>
      <c r="APV83" s="131"/>
      <c r="APW83" s="131"/>
      <c r="APX83" s="131"/>
      <c r="APY83" s="131"/>
      <c r="APZ83" s="131"/>
      <c r="AQA83" s="131"/>
      <c r="AQB83" s="131"/>
      <c r="AQC83" s="131"/>
      <c r="AQD83" s="131"/>
      <c r="AQE83" s="131"/>
      <c r="AQF83" s="131"/>
      <c r="AQG83" s="131"/>
      <c r="AQH83" s="131"/>
      <c r="AQI83" s="131"/>
      <c r="AQJ83" s="131"/>
      <c r="AQK83" s="131"/>
      <c r="AQL83" s="131"/>
      <c r="AQM83" s="131"/>
      <c r="AQN83" s="131"/>
      <c r="AQO83" s="131"/>
      <c r="AQP83" s="131"/>
      <c r="AQQ83" s="131"/>
      <c r="AQR83" s="131"/>
      <c r="AQS83" s="131"/>
      <c r="AQT83" s="131"/>
      <c r="AQU83" s="131"/>
      <c r="AQV83" s="131"/>
      <c r="AQW83" s="131"/>
      <c r="AQX83" s="131"/>
      <c r="AQY83" s="131"/>
      <c r="AQZ83" s="131"/>
      <c r="ARA83" s="131"/>
      <c r="ARB83" s="131"/>
      <c r="ARC83" s="131"/>
      <c r="ARD83" s="131"/>
      <c r="ARE83" s="131"/>
      <c r="ARF83" s="131"/>
      <c r="ARG83" s="131"/>
      <c r="ARH83" s="131"/>
      <c r="ARI83" s="131"/>
      <c r="ARJ83" s="131"/>
      <c r="ARK83" s="131"/>
      <c r="ARL83" s="131"/>
      <c r="ARM83" s="131"/>
      <c r="ARN83" s="131"/>
      <c r="ARO83" s="131"/>
      <c r="ARP83" s="131"/>
      <c r="ARQ83" s="131"/>
      <c r="ARR83" s="131"/>
      <c r="ARS83" s="131"/>
      <c r="ART83" s="131"/>
      <c r="ARU83" s="131"/>
      <c r="ARV83" s="131"/>
      <c r="ARW83" s="131"/>
      <c r="ARX83" s="131"/>
      <c r="ARY83" s="131"/>
      <c r="ARZ83" s="131"/>
      <c r="ASA83" s="131"/>
      <c r="ASB83" s="131"/>
      <c r="ASC83" s="131"/>
      <c r="ASD83" s="131"/>
      <c r="ASE83" s="131"/>
      <c r="ASF83" s="131"/>
      <c r="ASG83" s="131"/>
      <c r="ASH83" s="131"/>
      <c r="ASI83" s="131"/>
      <c r="ASJ83" s="131"/>
      <c r="ASK83" s="131"/>
      <c r="ASL83" s="131"/>
      <c r="ASM83" s="131"/>
      <c r="ASN83" s="131"/>
      <c r="ASO83" s="131"/>
      <c r="ASP83" s="131"/>
      <c r="ASQ83" s="131"/>
      <c r="ASR83" s="131"/>
      <c r="ASS83" s="131"/>
      <c r="AST83" s="131"/>
      <c r="ASU83" s="131"/>
      <c r="ASV83" s="131"/>
      <c r="ASW83" s="131"/>
      <c r="ASX83" s="131"/>
      <c r="ASY83" s="131"/>
      <c r="ASZ83" s="131"/>
      <c r="ATA83" s="131"/>
      <c r="ATB83" s="131"/>
      <c r="ATC83" s="131"/>
      <c r="ATD83" s="131"/>
      <c r="ATE83" s="131"/>
      <c r="ATF83" s="131"/>
      <c r="ATG83" s="131"/>
      <c r="ATH83" s="131"/>
      <c r="ATI83" s="131"/>
      <c r="ATJ83" s="131"/>
      <c r="ATK83" s="131"/>
      <c r="ATL83" s="131"/>
      <c r="ATM83" s="131"/>
      <c r="ATN83" s="131"/>
      <c r="ATO83" s="131"/>
      <c r="ATP83" s="131"/>
      <c r="ATQ83" s="131"/>
      <c r="ATR83" s="131"/>
      <c r="ATS83" s="131"/>
      <c r="ATT83" s="131"/>
      <c r="ATU83" s="131"/>
      <c r="ATV83" s="131"/>
      <c r="ATW83" s="131"/>
      <c r="ATX83" s="131"/>
      <c r="ATY83" s="131"/>
      <c r="ATZ83" s="131"/>
      <c r="AUA83" s="131"/>
      <c r="AUB83" s="131"/>
      <c r="AUC83" s="131"/>
      <c r="AUD83" s="131"/>
      <c r="AUE83" s="131"/>
      <c r="AUF83" s="131"/>
      <c r="AUG83" s="131"/>
      <c r="AUH83" s="131"/>
      <c r="AUI83" s="131"/>
      <c r="AUJ83" s="131"/>
      <c r="AUK83" s="131"/>
      <c r="AUL83" s="131"/>
      <c r="AUM83" s="131"/>
      <c r="AUN83" s="131"/>
      <c r="AUO83" s="131"/>
      <c r="AUP83" s="131"/>
      <c r="AUQ83" s="131"/>
      <c r="AUR83" s="131"/>
      <c r="AUS83" s="131"/>
      <c r="AUT83" s="131"/>
      <c r="AUU83" s="131"/>
      <c r="AUV83" s="131"/>
      <c r="AUW83" s="131"/>
      <c r="AUX83" s="131"/>
      <c r="AUY83" s="131"/>
      <c r="AUZ83" s="131"/>
      <c r="AVA83" s="131"/>
      <c r="AVB83" s="131"/>
      <c r="AVC83" s="131"/>
      <c r="AVD83" s="131"/>
      <c r="AVE83" s="131"/>
      <c r="AVF83" s="131"/>
      <c r="AVG83" s="131"/>
      <c r="AVH83" s="131"/>
      <c r="AVI83" s="131"/>
      <c r="AVJ83" s="131"/>
      <c r="AVK83" s="131"/>
      <c r="AVL83" s="131"/>
      <c r="AVM83" s="131"/>
      <c r="AVN83" s="131"/>
      <c r="AVO83" s="131"/>
      <c r="AVP83" s="131"/>
      <c r="AVQ83" s="131"/>
      <c r="AVR83" s="131"/>
      <c r="AVS83" s="131"/>
      <c r="AVT83" s="131"/>
      <c r="AVU83" s="131"/>
      <c r="AVV83" s="131"/>
      <c r="AVW83" s="131"/>
      <c r="AVX83" s="131"/>
      <c r="AVY83" s="131"/>
      <c r="AVZ83" s="131"/>
      <c r="AWA83" s="131"/>
      <c r="AWB83" s="131"/>
      <c r="AWC83" s="131"/>
      <c r="AWD83" s="131"/>
      <c r="AWE83" s="131"/>
      <c r="AWF83" s="131"/>
      <c r="AWG83" s="131"/>
      <c r="AWH83" s="131"/>
      <c r="AWI83" s="131"/>
      <c r="AWJ83" s="131"/>
      <c r="AWK83" s="131"/>
      <c r="AWL83" s="131"/>
      <c r="AWM83" s="131"/>
      <c r="AWN83" s="131"/>
      <c r="AWO83" s="131"/>
      <c r="AWP83" s="131"/>
      <c r="AWQ83" s="131"/>
      <c r="AWR83" s="131"/>
      <c r="AWS83" s="131"/>
      <c r="AWT83" s="131"/>
      <c r="AWU83" s="131"/>
      <c r="AWV83" s="131"/>
      <c r="AWW83" s="131"/>
      <c r="AWX83" s="131"/>
      <c r="AWY83" s="131"/>
      <c r="AWZ83" s="131"/>
      <c r="AXA83" s="131"/>
      <c r="AXB83" s="131"/>
      <c r="AXC83" s="131"/>
      <c r="AXD83" s="131"/>
      <c r="AXE83" s="131"/>
      <c r="AXF83" s="131"/>
      <c r="AXG83" s="131"/>
      <c r="AXH83" s="131"/>
      <c r="AXI83" s="131"/>
      <c r="AXJ83" s="131"/>
      <c r="AXK83" s="131"/>
      <c r="AXL83" s="131"/>
      <c r="AXM83" s="131"/>
      <c r="AXN83" s="131"/>
      <c r="AXO83" s="131"/>
      <c r="AXP83" s="131"/>
      <c r="AXQ83" s="131"/>
      <c r="AXR83" s="131"/>
      <c r="AXS83" s="131"/>
      <c r="AXT83" s="131"/>
      <c r="AXU83" s="131"/>
      <c r="AXV83" s="131"/>
      <c r="AXW83" s="131"/>
      <c r="AXX83" s="131"/>
    </row>
    <row r="84" spans="1:1324" s="106" customFormat="1" ht="15.75" hidden="1" customHeight="1" x14ac:dyDescent="0.2">
      <c r="A84" s="13" t="s">
        <v>2696</v>
      </c>
      <c r="B84" s="13" t="s">
        <v>2063</v>
      </c>
      <c r="C84" s="73" t="s">
        <v>2064</v>
      </c>
      <c r="D84" s="73" t="s">
        <v>2697</v>
      </c>
      <c r="E84" s="51">
        <v>42328</v>
      </c>
      <c r="F84" s="79" t="s">
        <v>1167</v>
      </c>
      <c r="G84" s="30" t="s">
        <v>1186</v>
      </c>
      <c r="H84" s="30">
        <v>42346</v>
      </c>
      <c r="I84" s="30" t="s">
        <v>1065</v>
      </c>
      <c r="J84" s="173"/>
      <c r="K84" s="87" t="s">
        <v>1807</v>
      </c>
      <c r="L84" s="87">
        <v>1</v>
      </c>
      <c r="M84" s="87">
        <v>1</v>
      </c>
      <c r="N84" s="84" t="s">
        <v>326</v>
      </c>
      <c r="O84" s="84">
        <v>1</v>
      </c>
      <c r="P84" s="84" t="s">
        <v>326</v>
      </c>
      <c r="Q84" s="84">
        <v>1</v>
      </c>
      <c r="R84" s="84" t="s">
        <v>326</v>
      </c>
      <c r="S84" s="84">
        <v>1</v>
      </c>
      <c r="T84" s="84" t="s">
        <v>49</v>
      </c>
      <c r="U84" s="84">
        <v>1</v>
      </c>
      <c r="V84" s="84">
        <v>1</v>
      </c>
      <c r="W84" s="84">
        <v>0</v>
      </c>
      <c r="X84" s="87">
        <v>0</v>
      </c>
      <c r="Y84" s="84">
        <v>0</v>
      </c>
      <c r="Z84" s="84">
        <v>0</v>
      </c>
      <c r="AA84" s="87">
        <v>0</v>
      </c>
      <c r="AB84" s="84">
        <v>0</v>
      </c>
      <c r="AC84" s="84">
        <v>0</v>
      </c>
      <c r="AD84" s="84">
        <v>0</v>
      </c>
      <c r="AE84" s="84">
        <v>0</v>
      </c>
      <c r="AF84" s="110"/>
      <c r="AG84" s="131"/>
      <c r="AH84" s="131"/>
      <c r="AI84" s="131"/>
      <c r="AJ84" s="131"/>
      <c r="AK84" s="131"/>
      <c r="AL84" s="131"/>
      <c r="AM84" s="131"/>
      <c r="AN84" s="131"/>
      <c r="AO84" s="131"/>
      <c r="AP84" s="131"/>
      <c r="AQ84" s="131"/>
      <c r="AR84" s="131"/>
      <c r="AS84" s="131"/>
      <c r="AT84" s="131"/>
      <c r="AU84" s="131"/>
      <c r="AV84" s="131"/>
      <c r="AW84" s="131"/>
      <c r="AX84" s="131"/>
      <c r="AY84" s="131"/>
      <c r="AZ84" s="131"/>
      <c r="BA84" s="131"/>
      <c r="BB84" s="131"/>
      <c r="BC84" s="131"/>
      <c r="BD84" s="131"/>
      <c r="BE84" s="131"/>
      <c r="BF84" s="131"/>
      <c r="BG84" s="131"/>
      <c r="BH84" s="131"/>
      <c r="BI84" s="131"/>
      <c r="BJ84" s="131"/>
      <c r="BK84" s="131"/>
      <c r="BL84" s="131"/>
      <c r="BM84" s="131"/>
      <c r="BN84" s="131"/>
      <c r="BO84" s="131"/>
      <c r="BP84" s="131"/>
      <c r="BQ84" s="131"/>
      <c r="BR84" s="131"/>
      <c r="BS84" s="131"/>
      <c r="BT84" s="131"/>
      <c r="BU84" s="131"/>
      <c r="BV84" s="131"/>
      <c r="BW84" s="131"/>
      <c r="BX84" s="131"/>
      <c r="BY84" s="131"/>
      <c r="BZ84" s="131"/>
      <c r="CA84" s="131"/>
      <c r="CB84" s="131"/>
      <c r="CC84" s="131"/>
      <c r="CD84" s="131"/>
      <c r="CE84" s="131"/>
      <c r="CF84" s="131"/>
      <c r="CG84" s="131"/>
      <c r="CH84" s="131"/>
      <c r="CI84" s="131"/>
      <c r="CJ84" s="131"/>
      <c r="CK84" s="131"/>
      <c r="CL84" s="131"/>
      <c r="CM84" s="131"/>
      <c r="CN84" s="131"/>
      <c r="CO84" s="131"/>
      <c r="CP84" s="131"/>
      <c r="CQ84" s="131"/>
      <c r="CR84" s="131"/>
      <c r="CS84" s="131"/>
      <c r="CT84" s="131"/>
      <c r="CU84" s="131"/>
      <c r="CV84" s="131"/>
      <c r="CW84" s="131"/>
      <c r="CX84" s="131"/>
      <c r="CY84" s="131"/>
      <c r="CZ84" s="131"/>
      <c r="DA84" s="131"/>
      <c r="DB84" s="131"/>
      <c r="DC84" s="131"/>
      <c r="DD84" s="131"/>
      <c r="DE84" s="131"/>
      <c r="DF84" s="131"/>
      <c r="DG84" s="131"/>
      <c r="DH84" s="131"/>
      <c r="DI84" s="131"/>
      <c r="DJ84" s="131"/>
      <c r="DK84" s="131"/>
      <c r="DL84" s="131"/>
      <c r="DM84" s="131"/>
      <c r="DN84" s="131"/>
      <c r="DO84" s="131"/>
      <c r="DP84" s="131"/>
      <c r="DQ84" s="131"/>
      <c r="DR84" s="131"/>
      <c r="DS84" s="131"/>
      <c r="DT84" s="131"/>
      <c r="DU84" s="131"/>
      <c r="DV84" s="131"/>
      <c r="DW84" s="131"/>
      <c r="DX84" s="131"/>
      <c r="DY84" s="131"/>
      <c r="DZ84" s="131"/>
      <c r="EA84" s="131"/>
      <c r="EB84" s="131"/>
      <c r="EC84" s="131"/>
      <c r="ED84" s="131"/>
      <c r="EE84" s="131"/>
      <c r="EF84" s="131"/>
      <c r="EG84" s="131"/>
      <c r="EH84" s="131"/>
      <c r="EI84" s="131"/>
      <c r="EJ84" s="131"/>
      <c r="EK84" s="131"/>
      <c r="EL84" s="131"/>
      <c r="EM84" s="131"/>
      <c r="EN84" s="131"/>
      <c r="EO84" s="131"/>
      <c r="EP84" s="131"/>
      <c r="EQ84" s="131"/>
      <c r="ER84" s="131"/>
      <c r="ES84" s="131"/>
      <c r="ET84" s="131"/>
      <c r="EU84" s="131"/>
      <c r="EV84" s="131"/>
      <c r="EW84" s="131"/>
      <c r="EX84" s="131"/>
      <c r="EY84" s="131"/>
      <c r="EZ84" s="131"/>
      <c r="FA84" s="131"/>
      <c r="FB84" s="131"/>
      <c r="FC84" s="131"/>
      <c r="FD84" s="131"/>
      <c r="FE84" s="131"/>
      <c r="FF84" s="131"/>
      <c r="FG84" s="131"/>
      <c r="FH84" s="131"/>
      <c r="FI84" s="131"/>
      <c r="FJ84" s="131"/>
      <c r="FK84" s="131"/>
      <c r="FL84" s="131"/>
      <c r="FM84" s="131"/>
      <c r="FN84" s="131"/>
      <c r="FO84" s="131"/>
      <c r="FP84" s="131"/>
      <c r="FQ84" s="131"/>
      <c r="FR84" s="131"/>
      <c r="FS84" s="131"/>
      <c r="FT84" s="131"/>
      <c r="FU84" s="131"/>
      <c r="FV84" s="131"/>
      <c r="FW84" s="131"/>
      <c r="FX84" s="131"/>
      <c r="FY84" s="131"/>
      <c r="FZ84" s="131"/>
      <c r="GA84" s="131"/>
      <c r="GB84" s="131"/>
      <c r="GC84" s="131"/>
      <c r="GD84" s="131"/>
      <c r="GE84" s="131"/>
      <c r="GF84" s="131"/>
      <c r="GG84" s="131"/>
      <c r="GH84" s="131"/>
      <c r="GI84" s="131"/>
      <c r="GJ84" s="131"/>
      <c r="GK84" s="131"/>
      <c r="GL84" s="131"/>
      <c r="GM84" s="131"/>
      <c r="GN84" s="131"/>
      <c r="GO84" s="131"/>
      <c r="GP84" s="131"/>
      <c r="GQ84" s="131"/>
      <c r="GR84" s="131"/>
      <c r="GS84" s="131"/>
      <c r="GT84" s="131"/>
      <c r="GU84" s="131"/>
      <c r="GV84" s="131"/>
      <c r="GW84" s="131"/>
      <c r="GX84" s="131"/>
      <c r="GY84" s="131"/>
      <c r="GZ84" s="131"/>
      <c r="HA84" s="131"/>
      <c r="HB84" s="131"/>
      <c r="HC84" s="131"/>
      <c r="HD84" s="131"/>
      <c r="HE84" s="131"/>
      <c r="HF84" s="131"/>
      <c r="HG84" s="131"/>
      <c r="HH84" s="131"/>
      <c r="HI84" s="131"/>
      <c r="HJ84" s="131"/>
      <c r="HK84" s="131"/>
      <c r="HL84" s="131"/>
      <c r="HM84" s="131"/>
      <c r="HN84" s="131"/>
      <c r="HO84" s="131"/>
      <c r="HP84" s="131"/>
      <c r="HQ84" s="131"/>
      <c r="HR84" s="131"/>
      <c r="HS84" s="131"/>
      <c r="HT84" s="131"/>
      <c r="HU84" s="131"/>
      <c r="HV84" s="131"/>
      <c r="HW84" s="131"/>
      <c r="HX84" s="131"/>
      <c r="HY84" s="131"/>
      <c r="HZ84" s="131"/>
      <c r="IA84" s="131"/>
      <c r="IB84" s="131"/>
      <c r="IC84" s="131"/>
      <c r="ID84" s="131"/>
      <c r="IE84" s="131"/>
      <c r="IF84" s="131"/>
      <c r="IG84" s="131"/>
      <c r="IH84" s="131"/>
      <c r="II84" s="131"/>
      <c r="IJ84" s="131"/>
      <c r="IK84" s="131"/>
      <c r="IL84" s="131"/>
      <c r="IM84" s="131"/>
      <c r="IN84" s="131"/>
      <c r="IO84" s="131"/>
      <c r="IP84" s="131"/>
      <c r="IQ84" s="131"/>
      <c r="IR84" s="131"/>
      <c r="IS84" s="131"/>
      <c r="IT84" s="131"/>
      <c r="IU84" s="131"/>
      <c r="IV84" s="131"/>
      <c r="IW84" s="131"/>
      <c r="IX84" s="131"/>
      <c r="IY84" s="131"/>
      <c r="IZ84" s="131"/>
      <c r="JA84" s="131"/>
      <c r="JB84" s="131"/>
      <c r="JC84" s="131"/>
      <c r="JD84" s="131"/>
      <c r="JE84" s="131"/>
      <c r="JF84" s="131"/>
      <c r="JG84" s="131"/>
      <c r="JH84" s="131"/>
      <c r="JI84" s="131"/>
      <c r="JJ84" s="131"/>
      <c r="JK84" s="131"/>
      <c r="JL84" s="131"/>
      <c r="JM84" s="131"/>
      <c r="JN84" s="131"/>
      <c r="JO84" s="131"/>
      <c r="JP84" s="131"/>
      <c r="JQ84" s="131"/>
      <c r="JR84" s="131"/>
      <c r="JS84" s="131"/>
      <c r="JT84" s="131"/>
      <c r="JU84" s="131"/>
      <c r="JV84" s="131"/>
      <c r="JW84" s="131"/>
      <c r="JX84" s="131"/>
      <c r="JY84" s="131"/>
      <c r="JZ84" s="131"/>
      <c r="KA84" s="131"/>
      <c r="KB84" s="131"/>
      <c r="KC84" s="131"/>
      <c r="KD84" s="131"/>
      <c r="KE84" s="131"/>
      <c r="KF84" s="131"/>
      <c r="KG84" s="131"/>
      <c r="KH84" s="131"/>
      <c r="KI84" s="131"/>
      <c r="KJ84" s="131"/>
      <c r="KK84" s="131"/>
      <c r="KL84" s="131"/>
      <c r="KM84" s="131"/>
      <c r="KN84" s="131"/>
      <c r="KO84" s="131"/>
      <c r="KP84" s="131"/>
      <c r="KQ84" s="131"/>
      <c r="KR84" s="131"/>
      <c r="KS84" s="131"/>
      <c r="KT84" s="131"/>
      <c r="KU84" s="131"/>
      <c r="KV84" s="131"/>
      <c r="KW84" s="131"/>
      <c r="KX84" s="131"/>
      <c r="KY84" s="131"/>
      <c r="KZ84" s="131"/>
      <c r="LA84" s="131"/>
      <c r="LB84" s="131"/>
      <c r="LC84" s="131"/>
      <c r="LD84" s="131"/>
      <c r="LE84" s="131"/>
      <c r="LF84" s="131"/>
      <c r="LG84" s="131"/>
      <c r="LH84" s="131"/>
      <c r="LI84" s="131"/>
      <c r="LJ84" s="131"/>
      <c r="LK84" s="131"/>
      <c r="LL84" s="131"/>
      <c r="LM84" s="131"/>
      <c r="LN84" s="131"/>
      <c r="LO84" s="131"/>
      <c r="LP84" s="131"/>
      <c r="LQ84" s="131"/>
      <c r="LR84" s="131"/>
      <c r="LS84" s="131"/>
      <c r="LT84" s="131"/>
      <c r="LU84" s="131"/>
      <c r="LV84" s="131"/>
      <c r="LW84" s="131"/>
      <c r="LX84" s="131"/>
      <c r="LY84" s="131"/>
      <c r="LZ84" s="131"/>
      <c r="MA84" s="131"/>
      <c r="MB84" s="131"/>
      <c r="MC84" s="131"/>
      <c r="MD84" s="131"/>
      <c r="ME84" s="131"/>
      <c r="MF84" s="131"/>
      <c r="MG84" s="131"/>
      <c r="MH84" s="131"/>
      <c r="MI84" s="131"/>
      <c r="MJ84" s="131"/>
      <c r="MK84" s="131"/>
      <c r="ML84" s="131"/>
      <c r="MM84" s="131"/>
      <c r="MN84" s="131"/>
      <c r="MO84" s="131"/>
      <c r="MP84" s="131"/>
      <c r="MQ84" s="131"/>
      <c r="MR84" s="131"/>
      <c r="MS84" s="131"/>
      <c r="MT84" s="131"/>
      <c r="MU84" s="131"/>
      <c r="MV84" s="131"/>
      <c r="MW84" s="131"/>
      <c r="MX84" s="131"/>
      <c r="MY84" s="131"/>
      <c r="MZ84" s="131"/>
      <c r="NA84" s="131"/>
      <c r="NB84" s="131"/>
      <c r="NC84" s="131"/>
      <c r="ND84" s="131"/>
      <c r="NE84" s="131"/>
      <c r="NF84" s="131"/>
      <c r="NG84" s="131"/>
      <c r="NH84" s="131"/>
      <c r="NI84" s="131"/>
      <c r="NJ84" s="131"/>
      <c r="NK84" s="131"/>
      <c r="NL84" s="131"/>
      <c r="NM84" s="131"/>
      <c r="NN84" s="131"/>
      <c r="NO84" s="131"/>
      <c r="NP84" s="131"/>
      <c r="NQ84" s="131"/>
      <c r="NR84" s="131"/>
      <c r="NS84" s="131"/>
      <c r="NT84" s="131"/>
      <c r="NU84" s="131"/>
      <c r="NV84" s="131"/>
      <c r="NW84" s="131"/>
      <c r="NX84" s="131"/>
      <c r="NY84" s="131"/>
      <c r="NZ84" s="131"/>
      <c r="OA84" s="131"/>
      <c r="OB84" s="131"/>
      <c r="OC84" s="131"/>
      <c r="OD84" s="131"/>
      <c r="OE84" s="131"/>
      <c r="OF84" s="131"/>
      <c r="OG84" s="131"/>
      <c r="OH84" s="131"/>
      <c r="OI84" s="131"/>
      <c r="OJ84" s="131"/>
      <c r="OK84" s="131"/>
      <c r="OL84" s="131"/>
      <c r="OM84" s="131"/>
      <c r="ON84" s="131"/>
      <c r="OO84" s="131"/>
      <c r="OP84" s="131"/>
      <c r="OQ84" s="131"/>
      <c r="OR84" s="131"/>
      <c r="OS84" s="131"/>
      <c r="OT84" s="131"/>
      <c r="OU84" s="131"/>
      <c r="OV84" s="131"/>
      <c r="OW84" s="131"/>
      <c r="OX84" s="131"/>
      <c r="OY84" s="131"/>
      <c r="OZ84" s="131"/>
      <c r="PA84" s="131"/>
      <c r="PB84" s="131"/>
      <c r="PC84" s="131"/>
      <c r="PD84" s="131"/>
      <c r="PE84" s="131"/>
      <c r="PF84" s="131"/>
      <c r="PG84" s="131"/>
      <c r="PH84" s="131"/>
      <c r="PI84" s="131"/>
      <c r="PJ84" s="131"/>
      <c r="PK84" s="131"/>
      <c r="PL84" s="131"/>
      <c r="PM84" s="131"/>
      <c r="PN84" s="131"/>
      <c r="PO84" s="131"/>
      <c r="PP84" s="131"/>
      <c r="PQ84" s="131"/>
      <c r="PR84" s="131"/>
      <c r="PS84" s="131"/>
      <c r="PT84" s="131"/>
      <c r="PU84" s="131"/>
      <c r="PV84" s="131"/>
      <c r="PW84" s="131"/>
      <c r="PX84" s="131"/>
      <c r="PY84" s="131"/>
      <c r="PZ84" s="131"/>
      <c r="QA84" s="131"/>
      <c r="QB84" s="131"/>
      <c r="QC84" s="131"/>
      <c r="QD84" s="131"/>
      <c r="QE84" s="131"/>
      <c r="QF84" s="131"/>
      <c r="QG84" s="131"/>
      <c r="QH84" s="131"/>
      <c r="QI84" s="131"/>
      <c r="QJ84" s="131"/>
      <c r="QK84" s="131"/>
      <c r="QL84" s="131"/>
      <c r="QM84" s="131"/>
      <c r="QN84" s="131"/>
      <c r="QO84" s="131"/>
      <c r="QP84" s="131"/>
      <c r="QQ84" s="131"/>
      <c r="QR84" s="131"/>
      <c r="QS84" s="131"/>
      <c r="QT84" s="131"/>
      <c r="QU84" s="131"/>
      <c r="QV84" s="131"/>
      <c r="QW84" s="131"/>
      <c r="QX84" s="131"/>
      <c r="QY84" s="131"/>
      <c r="QZ84" s="131"/>
      <c r="RA84" s="131"/>
      <c r="RB84" s="131"/>
      <c r="RC84" s="131"/>
      <c r="RD84" s="131"/>
      <c r="RE84" s="131"/>
      <c r="RF84" s="131"/>
      <c r="RG84" s="131"/>
      <c r="RH84" s="131"/>
      <c r="RI84" s="131"/>
      <c r="RJ84" s="131"/>
      <c r="RK84" s="131"/>
      <c r="RL84" s="131"/>
      <c r="RM84" s="131"/>
      <c r="RN84" s="131"/>
      <c r="RO84" s="131"/>
      <c r="RP84" s="131"/>
      <c r="RQ84" s="131"/>
      <c r="RR84" s="131"/>
      <c r="RS84" s="131"/>
      <c r="RT84" s="131"/>
      <c r="RU84" s="131"/>
      <c r="RV84" s="131"/>
      <c r="RW84" s="131"/>
      <c r="RX84" s="131"/>
      <c r="RY84" s="131"/>
      <c r="RZ84" s="131"/>
      <c r="SA84" s="131"/>
      <c r="SB84" s="131"/>
      <c r="SC84" s="131"/>
      <c r="SD84" s="131"/>
      <c r="SE84" s="131"/>
      <c r="SF84" s="131"/>
      <c r="SG84" s="131"/>
      <c r="SH84" s="131"/>
      <c r="SI84" s="131"/>
      <c r="SJ84" s="131"/>
      <c r="SK84" s="131"/>
      <c r="SL84" s="131"/>
      <c r="SM84" s="131"/>
      <c r="SN84" s="131"/>
      <c r="SO84" s="131"/>
      <c r="SP84" s="131"/>
      <c r="SQ84" s="131"/>
      <c r="SR84" s="131"/>
      <c r="SS84" s="131"/>
      <c r="ST84" s="131"/>
      <c r="SU84" s="131"/>
      <c r="SV84" s="131"/>
      <c r="SW84" s="131"/>
      <c r="SX84" s="131"/>
      <c r="SY84" s="131"/>
      <c r="SZ84" s="131"/>
      <c r="TA84" s="131"/>
      <c r="TB84" s="131"/>
      <c r="TC84" s="131"/>
      <c r="TD84" s="131"/>
      <c r="TE84" s="131"/>
      <c r="TF84" s="131"/>
      <c r="TG84" s="131"/>
      <c r="TH84" s="131"/>
      <c r="TI84" s="131"/>
      <c r="TJ84" s="131"/>
      <c r="TK84" s="131"/>
      <c r="TL84" s="131"/>
      <c r="TM84" s="131"/>
      <c r="TN84" s="131"/>
      <c r="TO84" s="131"/>
      <c r="TP84" s="131"/>
      <c r="TQ84" s="131"/>
      <c r="TR84" s="131"/>
      <c r="TS84" s="131"/>
      <c r="TT84" s="131"/>
      <c r="TU84" s="131"/>
      <c r="TV84" s="131"/>
      <c r="TW84" s="131"/>
      <c r="TX84" s="131"/>
      <c r="TY84" s="131"/>
      <c r="TZ84" s="131"/>
      <c r="UA84" s="131"/>
      <c r="UB84" s="131"/>
      <c r="UC84" s="131"/>
      <c r="UD84" s="131"/>
      <c r="UE84" s="131"/>
      <c r="UF84" s="131"/>
      <c r="UG84" s="131"/>
      <c r="UH84" s="131"/>
      <c r="UI84" s="131"/>
      <c r="UJ84" s="131"/>
      <c r="UK84" s="131"/>
      <c r="UL84" s="131"/>
      <c r="UM84" s="131"/>
      <c r="UN84" s="131"/>
      <c r="UO84" s="131"/>
      <c r="UP84" s="131"/>
      <c r="UQ84" s="131"/>
      <c r="UR84" s="131"/>
      <c r="US84" s="131"/>
      <c r="UT84" s="131"/>
      <c r="UU84" s="131"/>
      <c r="UV84" s="131"/>
      <c r="UW84" s="131"/>
      <c r="UX84" s="131"/>
      <c r="UY84" s="131"/>
      <c r="UZ84" s="131"/>
      <c r="VA84" s="131"/>
      <c r="VB84" s="131"/>
      <c r="VC84" s="131"/>
      <c r="VD84" s="131"/>
      <c r="VE84" s="131"/>
      <c r="VF84" s="131"/>
      <c r="VG84" s="131"/>
      <c r="VH84" s="131"/>
      <c r="VI84" s="131"/>
      <c r="VJ84" s="131"/>
      <c r="VK84" s="131"/>
      <c r="VL84" s="131"/>
      <c r="VM84" s="131"/>
      <c r="VN84" s="131"/>
      <c r="VO84" s="131"/>
      <c r="VP84" s="131"/>
      <c r="VQ84" s="131"/>
      <c r="VR84" s="131"/>
      <c r="VS84" s="131"/>
      <c r="VT84" s="131"/>
      <c r="VU84" s="131"/>
      <c r="VV84" s="131"/>
      <c r="VW84" s="131"/>
      <c r="VX84" s="131"/>
      <c r="VY84" s="131"/>
      <c r="VZ84" s="131"/>
      <c r="WA84" s="131"/>
      <c r="WB84" s="131"/>
      <c r="WC84" s="131"/>
      <c r="WD84" s="131"/>
      <c r="WE84" s="131"/>
      <c r="WF84" s="131"/>
      <c r="WG84" s="131"/>
      <c r="WH84" s="131"/>
      <c r="WI84" s="131"/>
      <c r="WJ84" s="131"/>
      <c r="WK84" s="131"/>
      <c r="WL84" s="131"/>
      <c r="WM84" s="131"/>
      <c r="WN84" s="131"/>
      <c r="WO84" s="131"/>
      <c r="WP84" s="131"/>
      <c r="WQ84" s="131"/>
      <c r="WR84" s="131"/>
      <c r="WS84" s="131"/>
      <c r="WT84" s="131"/>
      <c r="WU84" s="131"/>
      <c r="WV84" s="131"/>
      <c r="WW84" s="131"/>
      <c r="WX84" s="131"/>
      <c r="WY84" s="131"/>
      <c r="WZ84" s="131"/>
      <c r="XA84" s="131"/>
      <c r="XB84" s="131"/>
      <c r="XC84" s="131"/>
      <c r="XD84" s="131"/>
      <c r="XE84" s="131"/>
      <c r="XF84" s="131"/>
      <c r="XG84" s="131"/>
      <c r="XH84" s="131"/>
      <c r="XI84" s="131"/>
      <c r="XJ84" s="131"/>
      <c r="XK84" s="131"/>
      <c r="XL84" s="131"/>
      <c r="XM84" s="131"/>
      <c r="XN84" s="131"/>
      <c r="XO84" s="131"/>
      <c r="XP84" s="131"/>
      <c r="XQ84" s="131"/>
      <c r="XR84" s="131"/>
      <c r="XS84" s="131"/>
      <c r="XT84" s="131"/>
      <c r="XU84" s="131"/>
      <c r="XV84" s="131"/>
      <c r="XW84" s="131"/>
      <c r="XX84" s="131"/>
      <c r="XY84" s="131"/>
      <c r="XZ84" s="131"/>
      <c r="YA84" s="131"/>
      <c r="YB84" s="131"/>
      <c r="YC84" s="131"/>
      <c r="YD84" s="131"/>
      <c r="YE84" s="131"/>
      <c r="YF84" s="131"/>
      <c r="YG84" s="131"/>
      <c r="YH84" s="131"/>
      <c r="YI84" s="131"/>
      <c r="YJ84" s="131"/>
      <c r="YK84" s="131"/>
      <c r="YL84" s="131"/>
      <c r="YM84" s="131"/>
      <c r="YN84" s="131"/>
      <c r="YO84" s="131"/>
      <c r="YP84" s="131"/>
      <c r="YQ84" s="131"/>
      <c r="YR84" s="131"/>
      <c r="YS84" s="131"/>
      <c r="YT84" s="131"/>
      <c r="YU84" s="131"/>
      <c r="YV84" s="131"/>
      <c r="YW84" s="131"/>
      <c r="YX84" s="131"/>
      <c r="YY84" s="131"/>
      <c r="YZ84" s="131"/>
      <c r="ZA84" s="131"/>
      <c r="ZB84" s="131"/>
      <c r="ZC84" s="131"/>
      <c r="ZD84" s="131"/>
      <c r="ZE84" s="131"/>
      <c r="ZF84" s="131"/>
      <c r="ZG84" s="131"/>
      <c r="ZH84" s="131"/>
      <c r="ZI84" s="131"/>
      <c r="ZJ84" s="131"/>
      <c r="ZK84" s="131"/>
      <c r="ZL84" s="131"/>
      <c r="ZM84" s="131"/>
      <c r="ZN84" s="131"/>
      <c r="ZO84" s="131"/>
      <c r="ZP84" s="131"/>
      <c r="ZQ84" s="131"/>
      <c r="ZR84" s="131"/>
      <c r="ZS84" s="131"/>
      <c r="ZT84" s="131"/>
      <c r="ZU84" s="131"/>
      <c r="ZV84" s="131"/>
      <c r="ZW84" s="131"/>
      <c r="ZX84" s="131"/>
      <c r="ZY84" s="131"/>
      <c r="ZZ84" s="131"/>
      <c r="AAA84" s="131"/>
      <c r="AAB84" s="131"/>
      <c r="AAC84" s="131"/>
      <c r="AAD84" s="131"/>
      <c r="AAE84" s="131"/>
      <c r="AAF84" s="131"/>
      <c r="AAG84" s="131"/>
      <c r="AAH84" s="131"/>
      <c r="AAI84" s="131"/>
      <c r="AAJ84" s="131"/>
      <c r="AAK84" s="131"/>
      <c r="AAL84" s="131"/>
      <c r="AAM84" s="131"/>
      <c r="AAN84" s="131"/>
      <c r="AAO84" s="131"/>
      <c r="AAP84" s="131"/>
      <c r="AAQ84" s="131"/>
      <c r="AAR84" s="131"/>
      <c r="AAS84" s="131"/>
      <c r="AAT84" s="131"/>
      <c r="AAU84" s="131"/>
      <c r="AAV84" s="131"/>
      <c r="AAW84" s="131"/>
      <c r="AAX84" s="131"/>
      <c r="AAY84" s="131"/>
      <c r="AAZ84" s="131"/>
      <c r="ABA84" s="131"/>
      <c r="ABB84" s="131"/>
      <c r="ABC84" s="131"/>
      <c r="ABD84" s="131"/>
      <c r="ABE84" s="131"/>
      <c r="ABF84" s="131"/>
      <c r="ABG84" s="131"/>
      <c r="ABH84" s="131"/>
      <c r="ABI84" s="131"/>
      <c r="ABJ84" s="131"/>
      <c r="ABK84" s="131"/>
      <c r="ABL84" s="131"/>
      <c r="ABM84" s="131"/>
      <c r="ABN84" s="131"/>
      <c r="ABO84" s="131"/>
      <c r="ABP84" s="131"/>
      <c r="ABQ84" s="131"/>
      <c r="ABR84" s="131"/>
      <c r="ABS84" s="131"/>
      <c r="ABT84" s="131"/>
      <c r="ABU84" s="131"/>
      <c r="ABV84" s="131"/>
      <c r="ABW84" s="131"/>
      <c r="ABX84" s="131"/>
      <c r="ABY84" s="131"/>
      <c r="ABZ84" s="131"/>
      <c r="ACA84" s="131"/>
      <c r="ACB84" s="131"/>
      <c r="ACC84" s="131"/>
      <c r="ACD84" s="131"/>
      <c r="ACE84" s="131"/>
      <c r="ACF84" s="131"/>
      <c r="ACG84" s="131"/>
      <c r="ACH84" s="131"/>
      <c r="ACI84" s="131"/>
      <c r="ACJ84" s="131"/>
      <c r="ACK84" s="131"/>
      <c r="ACL84" s="131"/>
      <c r="ACM84" s="131"/>
      <c r="ACN84" s="131"/>
      <c r="ACO84" s="131"/>
      <c r="ACP84" s="131"/>
      <c r="ACQ84" s="131"/>
      <c r="ACR84" s="131"/>
      <c r="ACS84" s="131"/>
      <c r="ACT84" s="131"/>
      <c r="ACU84" s="131"/>
      <c r="ACV84" s="131"/>
      <c r="ACW84" s="131"/>
      <c r="ACX84" s="131"/>
      <c r="ACY84" s="131"/>
      <c r="ACZ84" s="131"/>
      <c r="ADA84" s="131"/>
      <c r="ADB84" s="131"/>
      <c r="ADC84" s="131"/>
      <c r="ADD84" s="131"/>
      <c r="ADE84" s="131"/>
      <c r="ADF84" s="131"/>
      <c r="ADG84" s="131"/>
      <c r="ADH84" s="131"/>
      <c r="ADI84" s="131"/>
      <c r="ADJ84" s="131"/>
      <c r="ADK84" s="131"/>
      <c r="ADL84" s="131"/>
      <c r="ADM84" s="131"/>
      <c r="ADN84" s="131"/>
      <c r="ADO84" s="131"/>
      <c r="ADP84" s="131"/>
      <c r="ADQ84" s="131"/>
      <c r="ADR84" s="131"/>
      <c r="ADS84" s="131"/>
      <c r="ADT84" s="131"/>
      <c r="ADU84" s="131"/>
      <c r="ADV84" s="131"/>
      <c r="ADW84" s="131"/>
      <c r="ADX84" s="131"/>
      <c r="ADY84" s="131"/>
      <c r="ADZ84" s="131"/>
      <c r="AEA84" s="131"/>
      <c r="AEB84" s="131"/>
      <c r="AEC84" s="131"/>
      <c r="AED84" s="131"/>
      <c r="AEE84" s="131"/>
      <c r="AEF84" s="131"/>
      <c r="AEG84" s="131"/>
      <c r="AEH84" s="131"/>
      <c r="AEI84" s="131"/>
      <c r="AEJ84" s="131"/>
      <c r="AEK84" s="131"/>
      <c r="AEL84" s="131"/>
      <c r="AEM84" s="131"/>
      <c r="AEN84" s="131"/>
      <c r="AEO84" s="131"/>
      <c r="AEP84" s="131"/>
      <c r="AEQ84" s="131"/>
      <c r="AER84" s="131"/>
      <c r="AES84" s="131"/>
      <c r="AET84" s="131"/>
      <c r="AEU84" s="131"/>
      <c r="AEV84" s="131"/>
      <c r="AEW84" s="131"/>
      <c r="AEX84" s="131"/>
      <c r="AEY84" s="131"/>
      <c r="AEZ84" s="131"/>
      <c r="AFA84" s="131"/>
      <c r="AFB84" s="131"/>
      <c r="AFC84" s="131"/>
      <c r="AFD84" s="131"/>
      <c r="AFE84" s="131"/>
      <c r="AFF84" s="131"/>
      <c r="AFG84" s="131"/>
      <c r="AFH84" s="131"/>
      <c r="AFI84" s="131"/>
      <c r="AFJ84" s="131"/>
      <c r="AFK84" s="131"/>
      <c r="AFL84" s="131"/>
      <c r="AFM84" s="131"/>
      <c r="AFN84" s="131"/>
      <c r="AFO84" s="131"/>
      <c r="AFP84" s="131"/>
      <c r="AFQ84" s="131"/>
      <c r="AFR84" s="131"/>
      <c r="AFS84" s="131"/>
      <c r="AFT84" s="131"/>
      <c r="AFU84" s="131"/>
      <c r="AFV84" s="131"/>
      <c r="AFW84" s="131"/>
      <c r="AFX84" s="131"/>
      <c r="AFY84" s="131"/>
      <c r="AFZ84" s="131"/>
      <c r="AGA84" s="131"/>
      <c r="AGB84" s="131"/>
      <c r="AGC84" s="131"/>
      <c r="AGD84" s="131"/>
      <c r="AGE84" s="131"/>
      <c r="AGF84" s="131"/>
      <c r="AGG84" s="131"/>
      <c r="AGH84" s="131"/>
      <c r="AGI84" s="131"/>
      <c r="AGJ84" s="131"/>
      <c r="AGK84" s="131"/>
      <c r="AGL84" s="131"/>
      <c r="AGM84" s="131"/>
      <c r="AGN84" s="131"/>
      <c r="AGO84" s="131"/>
      <c r="AGP84" s="131"/>
      <c r="AGQ84" s="131"/>
      <c r="AGR84" s="131"/>
      <c r="AGS84" s="131"/>
      <c r="AGT84" s="131"/>
      <c r="AGU84" s="131"/>
      <c r="AGV84" s="131"/>
      <c r="AGW84" s="131"/>
      <c r="AGX84" s="131"/>
      <c r="AGY84" s="131"/>
      <c r="AGZ84" s="131"/>
      <c r="AHA84" s="131"/>
      <c r="AHB84" s="131"/>
      <c r="AHC84" s="131"/>
      <c r="AHD84" s="131"/>
      <c r="AHE84" s="131"/>
      <c r="AHF84" s="131"/>
      <c r="AHG84" s="131"/>
      <c r="AHH84" s="131"/>
      <c r="AHI84" s="131"/>
      <c r="AHJ84" s="131"/>
      <c r="AHK84" s="131"/>
      <c r="AHL84" s="131"/>
      <c r="AHM84" s="131"/>
      <c r="AHN84" s="131"/>
      <c r="AHO84" s="131"/>
      <c r="AHP84" s="131"/>
      <c r="AHQ84" s="131"/>
      <c r="AHR84" s="131"/>
      <c r="AHS84" s="131"/>
      <c r="AHT84" s="131"/>
      <c r="AHU84" s="131"/>
      <c r="AHV84" s="131"/>
      <c r="AHW84" s="131"/>
      <c r="AHX84" s="131"/>
      <c r="AHY84" s="131"/>
      <c r="AHZ84" s="131"/>
      <c r="AIA84" s="131"/>
      <c r="AIB84" s="131"/>
      <c r="AIC84" s="131"/>
      <c r="AID84" s="131"/>
      <c r="AIE84" s="131"/>
      <c r="AIF84" s="131"/>
      <c r="AIG84" s="131"/>
      <c r="AIH84" s="131"/>
      <c r="AII84" s="131"/>
      <c r="AIJ84" s="131"/>
      <c r="AIK84" s="131"/>
      <c r="AIL84" s="131"/>
      <c r="AIM84" s="131"/>
      <c r="AIN84" s="131"/>
      <c r="AIO84" s="131"/>
      <c r="AIP84" s="131"/>
      <c r="AIQ84" s="131"/>
      <c r="AIR84" s="131"/>
      <c r="AIS84" s="131"/>
      <c r="AIT84" s="131"/>
      <c r="AIU84" s="131"/>
      <c r="AIV84" s="131"/>
      <c r="AIW84" s="131"/>
      <c r="AIX84" s="131"/>
      <c r="AIY84" s="131"/>
      <c r="AIZ84" s="131"/>
      <c r="AJA84" s="131"/>
      <c r="AJB84" s="131"/>
      <c r="AJC84" s="131"/>
      <c r="AJD84" s="131"/>
      <c r="AJE84" s="131"/>
      <c r="AJF84" s="131"/>
      <c r="AJG84" s="131"/>
      <c r="AJH84" s="131"/>
      <c r="AJI84" s="131"/>
      <c r="AJJ84" s="131"/>
      <c r="AJK84" s="131"/>
      <c r="AJL84" s="131"/>
      <c r="AJM84" s="131"/>
      <c r="AJN84" s="131"/>
      <c r="AJO84" s="131"/>
      <c r="AJP84" s="131"/>
      <c r="AJQ84" s="131"/>
      <c r="AJR84" s="131"/>
      <c r="AJS84" s="131"/>
      <c r="AJT84" s="131"/>
      <c r="AJU84" s="131"/>
      <c r="AJV84" s="131"/>
      <c r="AJW84" s="131"/>
      <c r="AJX84" s="131"/>
      <c r="AJY84" s="131"/>
      <c r="AJZ84" s="131"/>
      <c r="AKA84" s="131"/>
      <c r="AKB84" s="131"/>
      <c r="AKC84" s="131"/>
      <c r="AKD84" s="131"/>
      <c r="AKE84" s="131"/>
      <c r="AKF84" s="131"/>
      <c r="AKG84" s="131"/>
      <c r="AKH84" s="131"/>
      <c r="AKI84" s="131"/>
      <c r="AKJ84" s="131"/>
      <c r="AKK84" s="131"/>
      <c r="AKL84" s="131"/>
      <c r="AKM84" s="131"/>
      <c r="AKN84" s="131"/>
      <c r="AKO84" s="131"/>
      <c r="AKP84" s="131"/>
      <c r="AKQ84" s="131"/>
      <c r="AKR84" s="131"/>
      <c r="AKS84" s="131"/>
      <c r="AKT84" s="131"/>
      <c r="AKU84" s="131"/>
      <c r="AKV84" s="131"/>
      <c r="AKW84" s="131"/>
      <c r="AKX84" s="131"/>
      <c r="AKY84" s="131"/>
      <c r="AKZ84" s="131"/>
      <c r="ALA84" s="131"/>
      <c r="ALB84" s="131"/>
      <c r="ALC84" s="131"/>
      <c r="ALD84" s="131"/>
      <c r="ALE84" s="131"/>
      <c r="ALF84" s="131"/>
      <c r="ALG84" s="131"/>
      <c r="ALH84" s="131"/>
      <c r="ALI84" s="131"/>
      <c r="ALJ84" s="131"/>
      <c r="ALK84" s="131"/>
      <c r="ALL84" s="131"/>
      <c r="ALM84" s="131"/>
      <c r="ALN84" s="131"/>
      <c r="ALO84" s="131"/>
      <c r="ALP84" s="131"/>
      <c r="ALQ84" s="131"/>
      <c r="ALR84" s="131"/>
      <c r="ALS84" s="131"/>
      <c r="ALT84" s="131"/>
      <c r="ALU84" s="131"/>
      <c r="ALV84" s="131"/>
      <c r="ALW84" s="131"/>
      <c r="ALX84" s="131"/>
      <c r="ALY84" s="131"/>
      <c r="ALZ84" s="131"/>
      <c r="AMA84" s="131"/>
      <c r="AMB84" s="131"/>
      <c r="AMC84" s="131"/>
      <c r="AMD84" s="131"/>
      <c r="AME84" s="131"/>
      <c r="AMF84" s="131"/>
      <c r="AMG84" s="131"/>
      <c r="AMH84" s="131"/>
      <c r="AMI84" s="131"/>
      <c r="AMJ84" s="131"/>
      <c r="AMK84" s="131"/>
      <c r="AML84" s="131"/>
      <c r="AMM84" s="131"/>
      <c r="AMN84" s="131"/>
      <c r="AMO84" s="131"/>
      <c r="AMP84" s="131"/>
      <c r="AMQ84" s="131"/>
      <c r="AMR84" s="131"/>
      <c r="AMS84" s="131"/>
      <c r="AMT84" s="131"/>
      <c r="AMU84" s="131"/>
      <c r="AMV84" s="131"/>
      <c r="AMW84" s="131"/>
      <c r="AMX84" s="131"/>
      <c r="AMY84" s="131"/>
      <c r="AMZ84" s="131"/>
      <c r="ANA84" s="131"/>
      <c r="ANB84" s="131"/>
      <c r="ANC84" s="131"/>
      <c r="AND84" s="131"/>
      <c r="ANE84" s="131"/>
      <c r="ANF84" s="131"/>
      <c r="ANG84" s="131"/>
      <c r="ANH84" s="131"/>
      <c r="ANI84" s="131"/>
      <c r="ANJ84" s="131"/>
      <c r="ANK84" s="131"/>
      <c r="ANL84" s="131"/>
      <c r="ANM84" s="131"/>
      <c r="ANN84" s="131"/>
      <c r="ANO84" s="131"/>
      <c r="ANP84" s="131"/>
      <c r="ANQ84" s="131"/>
      <c r="ANR84" s="131"/>
      <c r="ANS84" s="131"/>
      <c r="ANT84" s="131"/>
      <c r="ANU84" s="131"/>
      <c r="ANV84" s="131"/>
      <c r="ANW84" s="131"/>
      <c r="ANX84" s="131"/>
      <c r="ANY84" s="131"/>
      <c r="ANZ84" s="131"/>
      <c r="AOA84" s="131"/>
      <c r="AOB84" s="131"/>
      <c r="AOC84" s="131"/>
      <c r="AOD84" s="131"/>
      <c r="AOE84" s="131"/>
      <c r="AOF84" s="131"/>
      <c r="AOG84" s="131"/>
      <c r="AOH84" s="131"/>
      <c r="AOI84" s="131"/>
      <c r="AOJ84" s="131"/>
      <c r="AOK84" s="131"/>
      <c r="AOL84" s="131"/>
      <c r="AOM84" s="131"/>
      <c r="AON84" s="131"/>
      <c r="AOO84" s="131"/>
      <c r="AOP84" s="131"/>
      <c r="AOQ84" s="131"/>
      <c r="AOR84" s="131"/>
      <c r="AOS84" s="131"/>
      <c r="AOT84" s="131"/>
      <c r="AOU84" s="131"/>
      <c r="AOV84" s="131"/>
      <c r="AOW84" s="131"/>
      <c r="AOX84" s="131"/>
      <c r="AOY84" s="131"/>
      <c r="AOZ84" s="131"/>
      <c r="APA84" s="131"/>
      <c r="APB84" s="131"/>
      <c r="APC84" s="131"/>
      <c r="APD84" s="131"/>
      <c r="APE84" s="131"/>
      <c r="APF84" s="131"/>
      <c r="APG84" s="131"/>
      <c r="APH84" s="131"/>
      <c r="API84" s="131"/>
      <c r="APJ84" s="131"/>
      <c r="APK84" s="131"/>
      <c r="APL84" s="131"/>
      <c r="APM84" s="131"/>
      <c r="APN84" s="131"/>
      <c r="APO84" s="131"/>
      <c r="APP84" s="131"/>
      <c r="APQ84" s="131"/>
      <c r="APR84" s="131"/>
      <c r="APS84" s="131"/>
      <c r="APT84" s="131"/>
      <c r="APU84" s="131"/>
      <c r="APV84" s="131"/>
      <c r="APW84" s="131"/>
      <c r="APX84" s="131"/>
      <c r="APY84" s="131"/>
      <c r="APZ84" s="131"/>
      <c r="AQA84" s="131"/>
      <c r="AQB84" s="131"/>
      <c r="AQC84" s="131"/>
      <c r="AQD84" s="131"/>
      <c r="AQE84" s="131"/>
      <c r="AQF84" s="131"/>
      <c r="AQG84" s="131"/>
      <c r="AQH84" s="131"/>
      <c r="AQI84" s="131"/>
      <c r="AQJ84" s="131"/>
      <c r="AQK84" s="131"/>
      <c r="AQL84" s="131"/>
      <c r="AQM84" s="131"/>
      <c r="AQN84" s="131"/>
      <c r="AQO84" s="131"/>
      <c r="AQP84" s="131"/>
      <c r="AQQ84" s="131"/>
      <c r="AQR84" s="131"/>
      <c r="AQS84" s="131"/>
      <c r="AQT84" s="131"/>
      <c r="AQU84" s="131"/>
      <c r="AQV84" s="131"/>
      <c r="AQW84" s="131"/>
      <c r="AQX84" s="131"/>
      <c r="AQY84" s="131"/>
      <c r="AQZ84" s="131"/>
      <c r="ARA84" s="131"/>
      <c r="ARB84" s="131"/>
      <c r="ARC84" s="131"/>
      <c r="ARD84" s="131"/>
      <c r="ARE84" s="131"/>
      <c r="ARF84" s="131"/>
      <c r="ARG84" s="131"/>
      <c r="ARH84" s="131"/>
      <c r="ARI84" s="131"/>
      <c r="ARJ84" s="131"/>
      <c r="ARK84" s="131"/>
      <c r="ARL84" s="131"/>
      <c r="ARM84" s="131"/>
      <c r="ARN84" s="131"/>
      <c r="ARO84" s="131"/>
      <c r="ARP84" s="131"/>
      <c r="ARQ84" s="131"/>
      <c r="ARR84" s="131"/>
      <c r="ARS84" s="131"/>
      <c r="ART84" s="131"/>
      <c r="ARU84" s="131"/>
      <c r="ARV84" s="131"/>
      <c r="ARW84" s="131"/>
      <c r="ARX84" s="131"/>
      <c r="ARY84" s="131"/>
      <c r="ARZ84" s="131"/>
      <c r="ASA84" s="131"/>
      <c r="ASB84" s="131"/>
      <c r="ASC84" s="131"/>
      <c r="ASD84" s="131"/>
      <c r="ASE84" s="131"/>
      <c r="ASF84" s="131"/>
      <c r="ASG84" s="131"/>
      <c r="ASH84" s="131"/>
      <c r="ASI84" s="131"/>
      <c r="ASJ84" s="131"/>
      <c r="ASK84" s="131"/>
      <c r="ASL84" s="131"/>
      <c r="ASM84" s="131"/>
      <c r="ASN84" s="131"/>
      <c r="ASO84" s="131"/>
      <c r="ASP84" s="131"/>
      <c r="ASQ84" s="131"/>
      <c r="ASR84" s="131"/>
      <c r="ASS84" s="131"/>
      <c r="AST84" s="131"/>
      <c r="ASU84" s="131"/>
      <c r="ASV84" s="131"/>
      <c r="ASW84" s="131"/>
      <c r="ASX84" s="131"/>
      <c r="ASY84" s="131"/>
      <c r="ASZ84" s="131"/>
      <c r="ATA84" s="131"/>
      <c r="ATB84" s="131"/>
      <c r="ATC84" s="131"/>
      <c r="ATD84" s="131"/>
      <c r="ATE84" s="131"/>
      <c r="ATF84" s="131"/>
      <c r="ATG84" s="131"/>
      <c r="ATH84" s="131"/>
      <c r="ATI84" s="131"/>
      <c r="ATJ84" s="131"/>
      <c r="ATK84" s="131"/>
      <c r="ATL84" s="131"/>
      <c r="ATM84" s="131"/>
      <c r="ATN84" s="131"/>
      <c r="ATO84" s="131"/>
      <c r="ATP84" s="131"/>
      <c r="ATQ84" s="131"/>
      <c r="ATR84" s="131"/>
      <c r="ATS84" s="131"/>
      <c r="ATT84" s="131"/>
      <c r="ATU84" s="131"/>
      <c r="ATV84" s="131"/>
      <c r="ATW84" s="131"/>
      <c r="ATX84" s="131"/>
      <c r="ATY84" s="131"/>
      <c r="ATZ84" s="131"/>
      <c r="AUA84" s="131"/>
      <c r="AUB84" s="131"/>
      <c r="AUC84" s="131"/>
      <c r="AUD84" s="131"/>
      <c r="AUE84" s="131"/>
      <c r="AUF84" s="131"/>
      <c r="AUG84" s="131"/>
      <c r="AUH84" s="131"/>
      <c r="AUI84" s="131"/>
      <c r="AUJ84" s="131"/>
      <c r="AUK84" s="131"/>
      <c r="AUL84" s="131"/>
      <c r="AUM84" s="131"/>
      <c r="AUN84" s="131"/>
      <c r="AUO84" s="131"/>
      <c r="AUP84" s="131"/>
      <c r="AUQ84" s="131"/>
      <c r="AUR84" s="131"/>
      <c r="AUS84" s="131"/>
      <c r="AUT84" s="131"/>
      <c r="AUU84" s="131"/>
      <c r="AUV84" s="131"/>
      <c r="AUW84" s="131"/>
      <c r="AUX84" s="131"/>
      <c r="AUY84" s="131"/>
      <c r="AUZ84" s="131"/>
      <c r="AVA84" s="131"/>
      <c r="AVB84" s="131"/>
      <c r="AVC84" s="131"/>
      <c r="AVD84" s="131"/>
      <c r="AVE84" s="131"/>
      <c r="AVF84" s="131"/>
      <c r="AVG84" s="131"/>
      <c r="AVH84" s="131"/>
      <c r="AVI84" s="131"/>
      <c r="AVJ84" s="131"/>
      <c r="AVK84" s="131"/>
      <c r="AVL84" s="131"/>
      <c r="AVM84" s="131"/>
      <c r="AVN84" s="131"/>
      <c r="AVO84" s="131"/>
      <c r="AVP84" s="131"/>
      <c r="AVQ84" s="131"/>
      <c r="AVR84" s="131"/>
      <c r="AVS84" s="131"/>
      <c r="AVT84" s="131"/>
      <c r="AVU84" s="131"/>
      <c r="AVV84" s="131"/>
      <c r="AVW84" s="131"/>
      <c r="AVX84" s="131"/>
      <c r="AVY84" s="131"/>
      <c r="AVZ84" s="131"/>
      <c r="AWA84" s="131"/>
      <c r="AWB84" s="131"/>
      <c r="AWC84" s="131"/>
      <c r="AWD84" s="131"/>
      <c r="AWE84" s="131"/>
      <c r="AWF84" s="131"/>
      <c r="AWG84" s="131"/>
      <c r="AWH84" s="131"/>
      <c r="AWI84" s="131"/>
      <c r="AWJ84" s="131"/>
      <c r="AWK84" s="131"/>
      <c r="AWL84" s="131"/>
      <c r="AWM84" s="131"/>
      <c r="AWN84" s="131"/>
      <c r="AWO84" s="131"/>
      <c r="AWP84" s="131"/>
      <c r="AWQ84" s="131"/>
      <c r="AWR84" s="131"/>
      <c r="AWS84" s="131"/>
      <c r="AWT84" s="131"/>
      <c r="AWU84" s="131"/>
      <c r="AWV84" s="131"/>
      <c r="AWW84" s="131"/>
      <c r="AWX84" s="131"/>
      <c r="AWY84" s="131"/>
      <c r="AWZ84" s="131"/>
      <c r="AXA84" s="131"/>
      <c r="AXB84" s="131"/>
      <c r="AXC84" s="131"/>
      <c r="AXD84" s="131"/>
      <c r="AXE84" s="131"/>
      <c r="AXF84" s="131"/>
      <c r="AXG84" s="131"/>
      <c r="AXH84" s="131"/>
      <c r="AXI84" s="131"/>
      <c r="AXJ84" s="131"/>
      <c r="AXK84" s="131"/>
      <c r="AXL84" s="131"/>
      <c r="AXM84" s="131"/>
      <c r="AXN84" s="131"/>
      <c r="AXO84" s="131"/>
      <c r="AXP84" s="131"/>
      <c r="AXQ84" s="131"/>
      <c r="AXR84" s="131"/>
      <c r="AXS84" s="131"/>
      <c r="AXT84" s="131"/>
      <c r="AXU84" s="131"/>
      <c r="AXV84" s="131"/>
      <c r="AXW84" s="131"/>
      <c r="AXX84" s="131"/>
    </row>
    <row r="85" spans="1:1324" s="106" customFormat="1" ht="15.75" hidden="1" customHeight="1" x14ac:dyDescent="0.2">
      <c r="A85" s="13" t="s">
        <v>3088</v>
      </c>
      <c r="B85" s="13" t="s">
        <v>2063</v>
      </c>
      <c r="C85" s="73" t="s">
        <v>2064</v>
      </c>
      <c r="D85" s="147" t="s">
        <v>3087</v>
      </c>
      <c r="E85" s="161">
        <v>42773</v>
      </c>
      <c r="F85" s="154" t="s">
        <v>1182</v>
      </c>
      <c r="G85" s="30" t="s">
        <v>1186</v>
      </c>
      <c r="H85" s="30">
        <v>42815</v>
      </c>
      <c r="I85" s="30" t="s">
        <v>1065</v>
      </c>
      <c r="J85" s="173"/>
      <c r="K85" s="87" t="s">
        <v>6</v>
      </c>
      <c r="L85" s="87">
        <v>1</v>
      </c>
      <c r="M85" s="87">
        <v>1</v>
      </c>
      <c r="N85" s="84" t="s">
        <v>326</v>
      </c>
      <c r="O85" s="84">
        <v>1</v>
      </c>
      <c r="P85" s="84" t="s">
        <v>326</v>
      </c>
      <c r="Q85" s="84">
        <v>1</v>
      </c>
      <c r="R85" s="84" t="s">
        <v>326</v>
      </c>
      <c r="S85" s="84">
        <v>1</v>
      </c>
      <c r="T85" s="84" t="s">
        <v>49</v>
      </c>
      <c r="U85" s="84">
        <v>1</v>
      </c>
      <c r="V85" s="84">
        <v>1</v>
      </c>
      <c r="W85" s="84">
        <v>0</v>
      </c>
      <c r="X85" s="87">
        <v>0</v>
      </c>
      <c r="Y85" s="84">
        <v>0</v>
      </c>
      <c r="Z85" s="84">
        <v>1</v>
      </c>
      <c r="AA85" s="87">
        <v>0</v>
      </c>
      <c r="AB85" s="84">
        <v>1</v>
      </c>
      <c r="AC85" s="84">
        <v>0</v>
      </c>
      <c r="AD85" s="84">
        <v>0</v>
      </c>
      <c r="AE85" s="84">
        <v>0</v>
      </c>
      <c r="AF85" s="110"/>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c r="BV85" s="131"/>
      <c r="BW85" s="131"/>
      <c r="BX85" s="131"/>
      <c r="BY85" s="131"/>
      <c r="BZ85" s="131"/>
      <c r="CA85" s="131"/>
      <c r="CB85" s="131"/>
      <c r="CC85" s="131"/>
      <c r="CD85" s="131"/>
      <c r="CE85" s="131"/>
      <c r="CF85" s="131"/>
      <c r="CG85" s="131"/>
      <c r="CH85" s="131"/>
      <c r="CI85" s="131"/>
      <c r="CJ85" s="131"/>
      <c r="CK85" s="131"/>
      <c r="CL85" s="131"/>
      <c r="CM85" s="131"/>
      <c r="CN85" s="131"/>
      <c r="CO85" s="131"/>
      <c r="CP85" s="131"/>
      <c r="CQ85" s="131"/>
      <c r="CR85" s="131"/>
      <c r="CS85" s="131"/>
      <c r="CT85" s="131"/>
      <c r="CU85" s="131"/>
      <c r="CV85" s="131"/>
      <c r="CW85" s="131"/>
      <c r="CX85" s="131"/>
      <c r="CY85" s="131"/>
      <c r="CZ85" s="131"/>
      <c r="DA85" s="131"/>
      <c r="DB85" s="131"/>
      <c r="DC85" s="131"/>
      <c r="DD85" s="131"/>
      <c r="DE85" s="131"/>
      <c r="DF85" s="131"/>
      <c r="DG85" s="131"/>
      <c r="DH85" s="131"/>
      <c r="DI85" s="131"/>
      <c r="DJ85" s="131"/>
      <c r="DK85" s="131"/>
      <c r="DL85" s="131"/>
      <c r="DM85" s="131"/>
      <c r="DN85" s="131"/>
      <c r="DO85" s="131"/>
      <c r="DP85" s="131"/>
      <c r="DQ85" s="131"/>
      <c r="DR85" s="131"/>
      <c r="DS85" s="131"/>
      <c r="DT85" s="131"/>
      <c r="DU85" s="131"/>
      <c r="DV85" s="131"/>
      <c r="DW85" s="131"/>
      <c r="DX85" s="131"/>
      <c r="DY85" s="131"/>
      <c r="DZ85" s="131"/>
      <c r="EA85" s="131"/>
      <c r="EB85" s="131"/>
      <c r="EC85" s="131"/>
      <c r="ED85" s="131"/>
      <c r="EE85" s="131"/>
      <c r="EF85" s="131"/>
      <c r="EG85" s="131"/>
      <c r="EH85" s="131"/>
      <c r="EI85" s="131"/>
      <c r="EJ85" s="131"/>
      <c r="EK85" s="131"/>
      <c r="EL85" s="131"/>
      <c r="EM85" s="131"/>
      <c r="EN85" s="131"/>
      <c r="EO85" s="131"/>
      <c r="EP85" s="131"/>
      <c r="EQ85" s="131"/>
      <c r="ER85" s="131"/>
      <c r="ES85" s="131"/>
      <c r="ET85" s="131"/>
      <c r="EU85" s="131"/>
      <c r="EV85" s="131"/>
      <c r="EW85" s="131"/>
      <c r="EX85" s="131"/>
      <c r="EY85" s="131"/>
      <c r="EZ85" s="131"/>
      <c r="FA85" s="131"/>
      <c r="FB85" s="131"/>
      <c r="FC85" s="131"/>
      <c r="FD85" s="131"/>
      <c r="FE85" s="131"/>
      <c r="FF85" s="131"/>
      <c r="FG85" s="131"/>
      <c r="FH85" s="131"/>
      <c r="FI85" s="131"/>
      <c r="FJ85" s="131"/>
      <c r="FK85" s="131"/>
      <c r="FL85" s="131"/>
      <c r="FM85" s="131"/>
      <c r="FN85" s="131"/>
      <c r="FO85" s="131"/>
      <c r="FP85" s="131"/>
      <c r="FQ85" s="131"/>
      <c r="FR85" s="131"/>
      <c r="FS85" s="131"/>
      <c r="FT85" s="131"/>
      <c r="FU85" s="131"/>
      <c r="FV85" s="131"/>
      <c r="FW85" s="131"/>
      <c r="FX85" s="131"/>
      <c r="FY85" s="131"/>
      <c r="FZ85" s="131"/>
      <c r="GA85" s="131"/>
      <c r="GB85" s="131"/>
      <c r="GC85" s="131"/>
      <c r="GD85" s="131"/>
      <c r="GE85" s="131"/>
      <c r="GF85" s="131"/>
      <c r="GG85" s="131"/>
      <c r="GH85" s="131"/>
      <c r="GI85" s="131"/>
      <c r="GJ85" s="131"/>
      <c r="GK85" s="131"/>
      <c r="GL85" s="131"/>
      <c r="GM85" s="131"/>
      <c r="GN85" s="131"/>
      <c r="GO85" s="131"/>
      <c r="GP85" s="131"/>
      <c r="GQ85" s="131"/>
      <c r="GR85" s="131"/>
      <c r="GS85" s="131"/>
      <c r="GT85" s="131"/>
      <c r="GU85" s="131"/>
      <c r="GV85" s="131"/>
      <c r="GW85" s="131"/>
      <c r="GX85" s="131"/>
      <c r="GY85" s="131"/>
      <c r="GZ85" s="131"/>
      <c r="HA85" s="131"/>
      <c r="HB85" s="131"/>
      <c r="HC85" s="131"/>
      <c r="HD85" s="131"/>
      <c r="HE85" s="131"/>
      <c r="HF85" s="131"/>
      <c r="HG85" s="131"/>
      <c r="HH85" s="131"/>
      <c r="HI85" s="131"/>
      <c r="HJ85" s="131"/>
      <c r="HK85" s="131"/>
      <c r="HL85" s="131"/>
      <c r="HM85" s="131"/>
      <c r="HN85" s="131"/>
      <c r="HO85" s="131"/>
      <c r="HP85" s="131"/>
      <c r="HQ85" s="131"/>
      <c r="HR85" s="131"/>
      <c r="HS85" s="131"/>
      <c r="HT85" s="131"/>
      <c r="HU85" s="131"/>
      <c r="HV85" s="131"/>
      <c r="HW85" s="131"/>
      <c r="HX85" s="131"/>
      <c r="HY85" s="131"/>
      <c r="HZ85" s="131"/>
      <c r="IA85" s="131"/>
      <c r="IB85" s="131"/>
      <c r="IC85" s="131"/>
      <c r="ID85" s="131"/>
      <c r="IE85" s="131"/>
      <c r="IF85" s="131"/>
      <c r="IG85" s="131"/>
      <c r="IH85" s="131"/>
      <c r="II85" s="131"/>
      <c r="IJ85" s="131"/>
      <c r="IK85" s="131"/>
      <c r="IL85" s="131"/>
      <c r="IM85" s="131"/>
      <c r="IN85" s="131"/>
      <c r="IO85" s="131"/>
      <c r="IP85" s="131"/>
      <c r="IQ85" s="131"/>
      <c r="IR85" s="131"/>
      <c r="IS85" s="131"/>
      <c r="IT85" s="131"/>
      <c r="IU85" s="131"/>
      <c r="IV85" s="131"/>
      <c r="IW85" s="131"/>
      <c r="IX85" s="131"/>
      <c r="IY85" s="131"/>
      <c r="IZ85" s="131"/>
      <c r="JA85" s="131"/>
      <c r="JB85" s="131"/>
      <c r="JC85" s="131"/>
      <c r="JD85" s="131"/>
      <c r="JE85" s="131"/>
      <c r="JF85" s="131"/>
      <c r="JG85" s="131"/>
      <c r="JH85" s="131"/>
      <c r="JI85" s="131"/>
      <c r="JJ85" s="131"/>
      <c r="JK85" s="131"/>
      <c r="JL85" s="131"/>
      <c r="JM85" s="131"/>
      <c r="JN85" s="131"/>
      <c r="JO85" s="131"/>
      <c r="JP85" s="131"/>
      <c r="JQ85" s="131"/>
      <c r="JR85" s="131"/>
      <c r="JS85" s="131"/>
      <c r="JT85" s="131"/>
      <c r="JU85" s="131"/>
      <c r="JV85" s="131"/>
      <c r="JW85" s="131"/>
      <c r="JX85" s="131"/>
      <c r="JY85" s="131"/>
      <c r="JZ85" s="131"/>
      <c r="KA85" s="131"/>
      <c r="KB85" s="131"/>
      <c r="KC85" s="131"/>
      <c r="KD85" s="131"/>
      <c r="KE85" s="131"/>
      <c r="KF85" s="131"/>
      <c r="KG85" s="131"/>
      <c r="KH85" s="131"/>
      <c r="KI85" s="131"/>
      <c r="KJ85" s="131"/>
      <c r="KK85" s="131"/>
      <c r="KL85" s="131"/>
      <c r="KM85" s="131"/>
      <c r="KN85" s="131"/>
      <c r="KO85" s="131"/>
      <c r="KP85" s="131"/>
      <c r="KQ85" s="131"/>
      <c r="KR85" s="131"/>
      <c r="KS85" s="131"/>
      <c r="KT85" s="131"/>
      <c r="KU85" s="131"/>
      <c r="KV85" s="131"/>
      <c r="KW85" s="131"/>
      <c r="KX85" s="131"/>
      <c r="KY85" s="131"/>
      <c r="KZ85" s="131"/>
      <c r="LA85" s="131"/>
      <c r="LB85" s="131"/>
      <c r="LC85" s="131"/>
      <c r="LD85" s="131"/>
      <c r="LE85" s="131"/>
      <c r="LF85" s="131"/>
      <c r="LG85" s="131"/>
      <c r="LH85" s="131"/>
      <c r="LI85" s="131"/>
      <c r="LJ85" s="131"/>
      <c r="LK85" s="131"/>
      <c r="LL85" s="131"/>
      <c r="LM85" s="131"/>
      <c r="LN85" s="131"/>
      <c r="LO85" s="131"/>
      <c r="LP85" s="131"/>
      <c r="LQ85" s="131"/>
      <c r="LR85" s="131"/>
      <c r="LS85" s="131"/>
      <c r="LT85" s="131"/>
      <c r="LU85" s="131"/>
      <c r="LV85" s="131"/>
      <c r="LW85" s="131"/>
      <c r="LX85" s="131"/>
      <c r="LY85" s="131"/>
      <c r="LZ85" s="131"/>
      <c r="MA85" s="131"/>
      <c r="MB85" s="131"/>
      <c r="MC85" s="131"/>
      <c r="MD85" s="131"/>
      <c r="ME85" s="131"/>
      <c r="MF85" s="131"/>
      <c r="MG85" s="131"/>
      <c r="MH85" s="131"/>
      <c r="MI85" s="131"/>
      <c r="MJ85" s="131"/>
      <c r="MK85" s="131"/>
      <c r="ML85" s="131"/>
      <c r="MM85" s="131"/>
      <c r="MN85" s="131"/>
      <c r="MO85" s="131"/>
      <c r="MP85" s="131"/>
      <c r="MQ85" s="131"/>
      <c r="MR85" s="131"/>
      <c r="MS85" s="131"/>
      <c r="MT85" s="131"/>
      <c r="MU85" s="131"/>
      <c r="MV85" s="131"/>
      <c r="MW85" s="131"/>
      <c r="MX85" s="131"/>
      <c r="MY85" s="131"/>
      <c r="MZ85" s="131"/>
      <c r="NA85" s="131"/>
      <c r="NB85" s="131"/>
      <c r="NC85" s="131"/>
      <c r="ND85" s="131"/>
      <c r="NE85" s="131"/>
      <c r="NF85" s="131"/>
      <c r="NG85" s="131"/>
      <c r="NH85" s="131"/>
      <c r="NI85" s="131"/>
      <c r="NJ85" s="131"/>
      <c r="NK85" s="131"/>
      <c r="NL85" s="131"/>
      <c r="NM85" s="131"/>
      <c r="NN85" s="131"/>
      <c r="NO85" s="131"/>
      <c r="NP85" s="131"/>
      <c r="NQ85" s="131"/>
      <c r="NR85" s="131"/>
      <c r="NS85" s="131"/>
      <c r="NT85" s="131"/>
      <c r="NU85" s="131"/>
      <c r="NV85" s="131"/>
      <c r="NW85" s="131"/>
      <c r="NX85" s="131"/>
      <c r="NY85" s="131"/>
      <c r="NZ85" s="131"/>
      <c r="OA85" s="131"/>
      <c r="OB85" s="131"/>
      <c r="OC85" s="131"/>
      <c r="OD85" s="131"/>
      <c r="OE85" s="131"/>
      <c r="OF85" s="131"/>
      <c r="OG85" s="131"/>
      <c r="OH85" s="131"/>
      <c r="OI85" s="131"/>
      <c r="OJ85" s="131"/>
      <c r="OK85" s="131"/>
      <c r="OL85" s="131"/>
      <c r="OM85" s="131"/>
      <c r="ON85" s="131"/>
      <c r="OO85" s="131"/>
      <c r="OP85" s="131"/>
      <c r="OQ85" s="131"/>
      <c r="OR85" s="131"/>
      <c r="OS85" s="131"/>
      <c r="OT85" s="131"/>
      <c r="OU85" s="131"/>
      <c r="OV85" s="131"/>
      <c r="OW85" s="131"/>
      <c r="OX85" s="131"/>
      <c r="OY85" s="131"/>
      <c r="OZ85" s="131"/>
      <c r="PA85" s="131"/>
      <c r="PB85" s="131"/>
      <c r="PC85" s="131"/>
      <c r="PD85" s="131"/>
      <c r="PE85" s="131"/>
      <c r="PF85" s="131"/>
      <c r="PG85" s="131"/>
      <c r="PH85" s="131"/>
      <c r="PI85" s="131"/>
      <c r="PJ85" s="131"/>
      <c r="PK85" s="131"/>
      <c r="PL85" s="131"/>
      <c r="PM85" s="131"/>
      <c r="PN85" s="131"/>
      <c r="PO85" s="131"/>
      <c r="PP85" s="131"/>
      <c r="PQ85" s="131"/>
      <c r="PR85" s="131"/>
      <c r="PS85" s="131"/>
      <c r="PT85" s="131"/>
      <c r="PU85" s="131"/>
      <c r="PV85" s="131"/>
      <c r="PW85" s="131"/>
      <c r="PX85" s="131"/>
      <c r="PY85" s="131"/>
      <c r="PZ85" s="131"/>
      <c r="QA85" s="131"/>
      <c r="QB85" s="131"/>
      <c r="QC85" s="131"/>
      <c r="QD85" s="131"/>
      <c r="QE85" s="131"/>
      <c r="QF85" s="131"/>
      <c r="QG85" s="131"/>
      <c r="QH85" s="131"/>
      <c r="QI85" s="131"/>
      <c r="QJ85" s="131"/>
      <c r="QK85" s="131"/>
      <c r="QL85" s="131"/>
      <c r="QM85" s="131"/>
      <c r="QN85" s="131"/>
      <c r="QO85" s="131"/>
      <c r="QP85" s="131"/>
      <c r="QQ85" s="131"/>
      <c r="QR85" s="131"/>
      <c r="QS85" s="131"/>
      <c r="QT85" s="131"/>
      <c r="QU85" s="131"/>
      <c r="QV85" s="131"/>
      <c r="QW85" s="131"/>
      <c r="QX85" s="131"/>
      <c r="QY85" s="131"/>
      <c r="QZ85" s="131"/>
      <c r="RA85" s="131"/>
      <c r="RB85" s="131"/>
      <c r="RC85" s="131"/>
      <c r="RD85" s="131"/>
      <c r="RE85" s="131"/>
      <c r="RF85" s="131"/>
      <c r="RG85" s="131"/>
      <c r="RH85" s="131"/>
      <c r="RI85" s="131"/>
      <c r="RJ85" s="131"/>
      <c r="RK85" s="131"/>
      <c r="RL85" s="131"/>
      <c r="RM85" s="131"/>
      <c r="RN85" s="131"/>
      <c r="RO85" s="131"/>
      <c r="RP85" s="131"/>
      <c r="RQ85" s="131"/>
      <c r="RR85" s="131"/>
      <c r="RS85" s="131"/>
      <c r="RT85" s="131"/>
      <c r="RU85" s="131"/>
      <c r="RV85" s="131"/>
      <c r="RW85" s="131"/>
      <c r="RX85" s="131"/>
      <c r="RY85" s="131"/>
      <c r="RZ85" s="131"/>
      <c r="SA85" s="131"/>
      <c r="SB85" s="131"/>
      <c r="SC85" s="131"/>
      <c r="SD85" s="131"/>
      <c r="SE85" s="131"/>
      <c r="SF85" s="131"/>
      <c r="SG85" s="131"/>
      <c r="SH85" s="131"/>
      <c r="SI85" s="131"/>
      <c r="SJ85" s="131"/>
      <c r="SK85" s="131"/>
      <c r="SL85" s="131"/>
      <c r="SM85" s="131"/>
      <c r="SN85" s="131"/>
      <c r="SO85" s="131"/>
      <c r="SP85" s="131"/>
      <c r="SQ85" s="131"/>
      <c r="SR85" s="131"/>
      <c r="SS85" s="131"/>
      <c r="ST85" s="131"/>
      <c r="SU85" s="131"/>
      <c r="SV85" s="131"/>
      <c r="SW85" s="131"/>
      <c r="SX85" s="131"/>
      <c r="SY85" s="131"/>
      <c r="SZ85" s="131"/>
      <c r="TA85" s="131"/>
      <c r="TB85" s="131"/>
      <c r="TC85" s="131"/>
      <c r="TD85" s="131"/>
      <c r="TE85" s="131"/>
      <c r="TF85" s="131"/>
      <c r="TG85" s="131"/>
      <c r="TH85" s="131"/>
      <c r="TI85" s="131"/>
      <c r="TJ85" s="131"/>
      <c r="TK85" s="131"/>
      <c r="TL85" s="131"/>
      <c r="TM85" s="131"/>
      <c r="TN85" s="131"/>
      <c r="TO85" s="131"/>
      <c r="TP85" s="131"/>
      <c r="TQ85" s="131"/>
      <c r="TR85" s="131"/>
      <c r="TS85" s="131"/>
      <c r="TT85" s="131"/>
      <c r="TU85" s="131"/>
      <c r="TV85" s="131"/>
      <c r="TW85" s="131"/>
      <c r="TX85" s="131"/>
      <c r="TY85" s="131"/>
      <c r="TZ85" s="131"/>
      <c r="UA85" s="131"/>
      <c r="UB85" s="131"/>
      <c r="UC85" s="131"/>
      <c r="UD85" s="131"/>
      <c r="UE85" s="131"/>
      <c r="UF85" s="131"/>
      <c r="UG85" s="131"/>
      <c r="UH85" s="131"/>
      <c r="UI85" s="131"/>
      <c r="UJ85" s="131"/>
      <c r="UK85" s="131"/>
      <c r="UL85" s="131"/>
      <c r="UM85" s="131"/>
      <c r="UN85" s="131"/>
      <c r="UO85" s="131"/>
      <c r="UP85" s="131"/>
      <c r="UQ85" s="131"/>
      <c r="UR85" s="131"/>
      <c r="US85" s="131"/>
      <c r="UT85" s="131"/>
      <c r="UU85" s="131"/>
      <c r="UV85" s="131"/>
      <c r="UW85" s="131"/>
      <c r="UX85" s="131"/>
      <c r="UY85" s="131"/>
      <c r="UZ85" s="131"/>
      <c r="VA85" s="131"/>
      <c r="VB85" s="131"/>
      <c r="VC85" s="131"/>
      <c r="VD85" s="131"/>
      <c r="VE85" s="131"/>
      <c r="VF85" s="131"/>
      <c r="VG85" s="131"/>
      <c r="VH85" s="131"/>
      <c r="VI85" s="131"/>
      <c r="VJ85" s="131"/>
      <c r="VK85" s="131"/>
      <c r="VL85" s="131"/>
      <c r="VM85" s="131"/>
      <c r="VN85" s="131"/>
      <c r="VO85" s="131"/>
      <c r="VP85" s="131"/>
      <c r="VQ85" s="131"/>
      <c r="VR85" s="131"/>
      <c r="VS85" s="131"/>
      <c r="VT85" s="131"/>
      <c r="VU85" s="131"/>
      <c r="VV85" s="131"/>
      <c r="VW85" s="131"/>
      <c r="VX85" s="131"/>
      <c r="VY85" s="131"/>
      <c r="VZ85" s="131"/>
      <c r="WA85" s="131"/>
      <c r="WB85" s="131"/>
      <c r="WC85" s="131"/>
      <c r="WD85" s="131"/>
      <c r="WE85" s="131"/>
      <c r="WF85" s="131"/>
      <c r="WG85" s="131"/>
      <c r="WH85" s="131"/>
      <c r="WI85" s="131"/>
      <c r="WJ85" s="131"/>
      <c r="WK85" s="131"/>
      <c r="WL85" s="131"/>
      <c r="WM85" s="131"/>
      <c r="WN85" s="131"/>
      <c r="WO85" s="131"/>
      <c r="WP85" s="131"/>
      <c r="WQ85" s="131"/>
      <c r="WR85" s="131"/>
      <c r="WS85" s="131"/>
      <c r="WT85" s="131"/>
      <c r="WU85" s="131"/>
      <c r="WV85" s="131"/>
      <c r="WW85" s="131"/>
      <c r="WX85" s="131"/>
      <c r="WY85" s="131"/>
      <c r="WZ85" s="131"/>
      <c r="XA85" s="131"/>
      <c r="XB85" s="131"/>
      <c r="XC85" s="131"/>
      <c r="XD85" s="131"/>
      <c r="XE85" s="131"/>
      <c r="XF85" s="131"/>
      <c r="XG85" s="131"/>
      <c r="XH85" s="131"/>
      <c r="XI85" s="131"/>
      <c r="XJ85" s="131"/>
      <c r="XK85" s="131"/>
      <c r="XL85" s="131"/>
      <c r="XM85" s="131"/>
      <c r="XN85" s="131"/>
      <c r="XO85" s="131"/>
      <c r="XP85" s="131"/>
      <c r="XQ85" s="131"/>
      <c r="XR85" s="131"/>
      <c r="XS85" s="131"/>
      <c r="XT85" s="131"/>
      <c r="XU85" s="131"/>
      <c r="XV85" s="131"/>
      <c r="XW85" s="131"/>
      <c r="XX85" s="131"/>
      <c r="XY85" s="131"/>
      <c r="XZ85" s="131"/>
      <c r="YA85" s="131"/>
      <c r="YB85" s="131"/>
      <c r="YC85" s="131"/>
      <c r="YD85" s="131"/>
      <c r="YE85" s="131"/>
      <c r="YF85" s="131"/>
      <c r="YG85" s="131"/>
      <c r="YH85" s="131"/>
      <c r="YI85" s="131"/>
      <c r="YJ85" s="131"/>
      <c r="YK85" s="131"/>
      <c r="YL85" s="131"/>
      <c r="YM85" s="131"/>
      <c r="YN85" s="131"/>
      <c r="YO85" s="131"/>
      <c r="YP85" s="131"/>
      <c r="YQ85" s="131"/>
      <c r="YR85" s="131"/>
      <c r="YS85" s="131"/>
      <c r="YT85" s="131"/>
      <c r="YU85" s="131"/>
      <c r="YV85" s="131"/>
      <c r="YW85" s="131"/>
      <c r="YX85" s="131"/>
      <c r="YY85" s="131"/>
      <c r="YZ85" s="131"/>
      <c r="ZA85" s="131"/>
      <c r="ZB85" s="131"/>
      <c r="ZC85" s="131"/>
      <c r="ZD85" s="131"/>
      <c r="ZE85" s="131"/>
      <c r="ZF85" s="131"/>
      <c r="ZG85" s="131"/>
      <c r="ZH85" s="131"/>
      <c r="ZI85" s="131"/>
      <c r="ZJ85" s="131"/>
      <c r="ZK85" s="131"/>
      <c r="ZL85" s="131"/>
      <c r="ZM85" s="131"/>
      <c r="ZN85" s="131"/>
      <c r="ZO85" s="131"/>
      <c r="ZP85" s="131"/>
      <c r="ZQ85" s="131"/>
      <c r="ZR85" s="131"/>
      <c r="ZS85" s="131"/>
      <c r="ZT85" s="131"/>
      <c r="ZU85" s="131"/>
      <c r="ZV85" s="131"/>
      <c r="ZW85" s="131"/>
      <c r="ZX85" s="131"/>
      <c r="ZY85" s="131"/>
      <c r="ZZ85" s="131"/>
      <c r="AAA85" s="131"/>
      <c r="AAB85" s="131"/>
      <c r="AAC85" s="131"/>
      <c r="AAD85" s="131"/>
      <c r="AAE85" s="131"/>
      <c r="AAF85" s="131"/>
      <c r="AAG85" s="131"/>
      <c r="AAH85" s="131"/>
      <c r="AAI85" s="131"/>
      <c r="AAJ85" s="131"/>
      <c r="AAK85" s="131"/>
      <c r="AAL85" s="131"/>
      <c r="AAM85" s="131"/>
      <c r="AAN85" s="131"/>
      <c r="AAO85" s="131"/>
      <c r="AAP85" s="131"/>
      <c r="AAQ85" s="131"/>
      <c r="AAR85" s="131"/>
      <c r="AAS85" s="131"/>
      <c r="AAT85" s="131"/>
      <c r="AAU85" s="131"/>
      <c r="AAV85" s="131"/>
      <c r="AAW85" s="131"/>
      <c r="AAX85" s="131"/>
      <c r="AAY85" s="131"/>
      <c r="AAZ85" s="131"/>
      <c r="ABA85" s="131"/>
      <c r="ABB85" s="131"/>
      <c r="ABC85" s="131"/>
      <c r="ABD85" s="131"/>
      <c r="ABE85" s="131"/>
      <c r="ABF85" s="131"/>
      <c r="ABG85" s="131"/>
      <c r="ABH85" s="131"/>
      <c r="ABI85" s="131"/>
      <c r="ABJ85" s="131"/>
      <c r="ABK85" s="131"/>
      <c r="ABL85" s="131"/>
      <c r="ABM85" s="131"/>
      <c r="ABN85" s="131"/>
      <c r="ABO85" s="131"/>
      <c r="ABP85" s="131"/>
      <c r="ABQ85" s="131"/>
      <c r="ABR85" s="131"/>
      <c r="ABS85" s="131"/>
      <c r="ABT85" s="131"/>
      <c r="ABU85" s="131"/>
      <c r="ABV85" s="131"/>
      <c r="ABW85" s="131"/>
      <c r="ABX85" s="131"/>
      <c r="ABY85" s="131"/>
      <c r="ABZ85" s="131"/>
      <c r="ACA85" s="131"/>
      <c r="ACB85" s="131"/>
      <c r="ACC85" s="131"/>
      <c r="ACD85" s="131"/>
      <c r="ACE85" s="131"/>
      <c r="ACF85" s="131"/>
      <c r="ACG85" s="131"/>
      <c r="ACH85" s="131"/>
      <c r="ACI85" s="131"/>
      <c r="ACJ85" s="131"/>
      <c r="ACK85" s="131"/>
      <c r="ACL85" s="131"/>
      <c r="ACM85" s="131"/>
      <c r="ACN85" s="131"/>
      <c r="ACO85" s="131"/>
      <c r="ACP85" s="131"/>
      <c r="ACQ85" s="131"/>
      <c r="ACR85" s="131"/>
      <c r="ACS85" s="131"/>
      <c r="ACT85" s="131"/>
      <c r="ACU85" s="131"/>
      <c r="ACV85" s="131"/>
      <c r="ACW85" s="131"/>
      <c r="ACX85" s="131"/>
      <c r="ACY85" s="131"/>
      <c r="ACZ85" s="131"/>
      <c r="ADA85" s="131"/>
      <c r="ADB85" s="131"/>
      <c r="ADC85" s="131"/>
      <c r="ADD85" s="131"/>
      <c r="ADE85" s="131"/>
      <c r="ADF85" s="131"/>
      <c r="ADG85" s="131"/>
      <c r="ADH85" s="131"/>
      <c r="ADI85" s="131"/>
      <c r="ADJ85" s="131"/>
      <c r="ADK85" s="131"/>
      <c r="ADL85" s="131"/>
      <c r="ADM85" s="131"/>
      <c r="ADN85" s="131"/>
      <c r="ADO85" s="131"/>
      <c r="ADP85" s="131"/>
      <c r="ADQ85" s="131"/>
      <c r="ADR85" s="131"/>
      <c r="ADS85" s="131"/>
      <c r="ADT85" s="131"/>
      <c r="ADU85" s="131"/>
      <c r="ADV85" s="131"/>
      <c r="ADW85" s="131"/>
      <c r="ADX85" s="131"/>
      <c r="ADY85" s="131"/>
      <c r="ADZ85" s="131"/>
      <c r="AEA85" s="131"/>
      <c r="AEB85" s="131"/>
      <c r="AEC85" s="131"/>
      <c r="AED85" s="131"/>
      <c r="AEE85" s="131"/>
      <c r="AEF85" s="131"/>
      <c r="AEG85" s="131"/>
      <c r="AEH85" s="131"/>
      <c r="AEI85" s="131"/>
      <c r="AEJ85" s="131"/>
      <c r="AEK85" s="131"/>
      <c r="AEL85" s="131"/>
      <c r="AEM85" s="131"/>
      <c r="AEN85" s="131"/>
      <c r="AEO85" s="131"/>
      <c r="AEP85" s="131"/>
      <c r="AEQ85" s="131"/>
      <c r="AER85" s="131"/>
      <c r="AES85" s="131"/>
      <c r="AET85" s="131"/>
      <c r="AEU85" s="131"/>
      <c r="AEV85" s="131"/>
      <c r="AEW85" s="131"/>
      <c r="AEX85" s="131"/>
      <c r="AEY85" s="131"/>
      <c r="AEZ85" s="131"/>
      <c r="AFA85" s="131"/>
      <c r="AFB85" s="131"/>
      <c r="AFC85" s="131"/>
      <c r="AFD85" s="131"/>
      <c r="AFE85" s="131"/>
      <c r="AFF85" s="131"/>
      <c r="AFG85" s="131"/>
      <c r="AFH85" s="131"/>
      <c r="AFI85" s="131"/>
      <c r="AFJ85" s="131"/>
      <c r="AFK85" s="131"/>
      <c r="AFL85" s="131"/>
      <c r="AFM85" s="131"/>
      <c r="AFN85" s="131"/>
      <c r="AFO85" s="131"/>
      <c r="AFP85" s="131"/>
      <c r="AFQ85" s="131"/>
      <c r="AFR85" s="131"/>
      <c r="AFS85" s="131"/>
      <c r="AFT85" s="131"/>
      <c r="AFU85" s="131"/>
      <c r="AFV85" s="131"/>
      <c r="AFW85" s="131"/>
      <c r="AFX85" s="131"/>
      <c r="AFY85" s="131"/>
      <c r="AFZ85" s="131"/>
      <c r="AGA85" s="131"/>
      <c r="AGB85" s="131"/>
      <c r="AGC85" s="131"/>
      <c r="AGD85" s="131"/>
      <c r="AGE85" s="131"/>
      <c r="AGF85" s="131"/>
      <c r="AGG85" s="131"/>
      <c r="AGH85" s="131"/>
      <c r="AGI85" s="131"/>
      <c r="AGJ85" s="131"/>
      <c r="AGK85" s="131"/>
      <c r="AGL85" s="131"/>
      <c r="AGM85" s="131"/>
      <c r="AGN85" s="131"/>
      <c r="AGO85" s="131"/>
      <c r="AGP85" s="131"/>
      <c r="AGQ85" s="131"/>
      <c r="AGR85" s="131"/>
      <c r="AGS85" s="131"/>
      <c r="AGT85" s="131"/>
      <c r="AGU85" s="131"/>
      <c r="AGV85" s="131"/>
      <c r="AGW85" s="131"/>
      <c r="AGX85" s="131"/>
      <c r="AGY85" s="131"/>
      <c r="AGZ85" s="131"/>
      <c r="AHA85" s="131"/>
      <c r="AHB85" s="131"/>
      <c r="AHC85" s="131"/>
      <c r="AHD85" s="131"/>
      <c r="AHE85" s="131"/>
      <c r="AHF85" s="131"/>
      <c r="AHG85" s="131"/>
      <c r="AHH85" s="131"/>
      <c r="AHI85" s="131"/>
      <c r="AHJ85" s="131"/>
      <c r="AHK85" s="131"/>
      <c r="AHL85" s="131"/>
      <c r="AHM85" s="131"/>
      <c r="AHN85" s="131"/>
      <c r="AHO85" s="131"/>
      <c r="AHP85" s="131"/>
      <c r="AHQ85" s="131"/>
      <c r="AHR85" s="131"/>
      <c r="AHS85" s="131"/>
      <c r="AHT85" s="131"/>
      <c r="AHU85" s="131"/>
      <c r="AHV85" s="131"/>
      <c r="AHW85" s="131"/>
      <c r="AHX85" s="131"/>
      <c r="AHY85" s="131"/>
      <c r="AHZ85" s="131"/>
      <c r="AIA85" s="131"/>
      <c r="AIB85" s="131"/>
      <c r="AIC85" s="131"/>
      <c r="AID85" s="131"/>
      <c r="AIE85" s="131"/>
      <c r="AIF85" s="131"/>
      <c r="AIG85" s="131"/>
      <c r="AIH85" s="131"/>
      <c r="AII85" s="131"/>
      <c r="AIJ85" s="131"/>
      <c r="AIK85" s="131"/>
      <c r="AIL85" s="131"/>
      <c r="AIM85" s="131"/>
      <c r="AIN85" s="131"/>
      <c r="AIO85" s="131"/>
      <c r="AIP85" s="131"/>
      <c r="AIQ85" s="131"/>
      <c r="AIR85" s="131"/>
      <c r="AIS85" s="131"/>
      <c r="AIT85" s="131"/>
      <c r="AIU85" s="131"/>
      <c r="AIV85" s="131"/>
      <c r="AIW85" s="131"/>
      <c r="AIX85" s="131"/>
      <c r="AIY85" s="131"/>
      <c r="AIZ85" s="131"/>
      <c r="AJA85" s="131"/>
      <c r="AJB85" s="131"/>
      <c r="AJC85" s="131"/>
      <c r="AJD85" s="131"/>
      <c r="AJE85" s="131"/>
      <c r="AJF85" s="131"/>
      <c r="AJG85" s="131"/>
      <c r="AJH85" s="131"/>
      <c r="AJI85" s="131"/>
      <c r="AJJ85" s="131"/>
      <c r="AJK85" s="131"/>
      <c r="AJL85" s="131"/>
      <c r="AJM85" s="131"/>
      <c r="AJN85" s="131"/>
      <c r="AJO85" s="131"/>
      <c r="AJP85" s="131"/>
      <c r="AJQ85" s="131"/>
      <c r="AJR85" s="131"/>
      <c r="AJS85" s="131"/>
      <c r="AJT85" s="131"/>
      <c r="AJU85" s="131"/>
      <c r="AJV85" s="131"/>
      <c r="AJW85" s="131"/>
      <c r="AJX85" s="131"/>
      <c r="AJY85" s="131"/>
      <c r="AJZ85" s="131"/>
      <c r="AKA85" s="131"/>
      <c r="AKB85" s="131"/>
      <c r="AKC85" s="131"/>
      <c r="AKD85" s="131"/>
      <c r="AKE85" s="131"/>
      <c r="AKF85" s="131"/>
      <c r="AKG85" s="131"/>
      <c r="AKH85" s="131"/>
      <c r="AKI85" s="131"/>
      <c r="AKJ85" s="131"/>
      <c r="AKK85" s="131"/>
      <c r="AKL85" s="131"/>
      <c r="AKM85" s="131"/>
      <c r="AKN85" s="131"/>
      <c r="AKO85" s="131"/>
      <c r="AKP85" s="131"/>
      <c r="AKQ85" s="131"/>
      <c r="AKR85" s="131"/>
      <c r="AKS85" s="131"/>
      <c r="AKT85" s="131"/>
      <c r="AKU85" s="131"/>
      <c r="AKV85" s="131"/>
      <c r="AKW85" s="131"/>
      <c r="AKX85" s="131"/>
      <c r="AKY85" s="131"/>
      <c r="AKZ85" s="131"/>
      <c r="ALA85" s="131"/>
      <c r="ALB85" s="131"/>
      <c r="ALC85" s="131"/>
      <c r="ALD85" s="131"/>
      <c r="ALE85" s="131"/>
      <c r="ALF85" s="131"/>
      <c r="ALG85" s="131"/>
      <c r="ALH85" s="131"/>
      <c r="ALI85" s="131"/>
      <c r="ALJ85" s="131"/>
      <c r="ALK85" s="131"/>
      <c r="ALL85" s="131"/>
      <c r="ALM85" s="131"/>
      <c r="ALN85" s="131"/>
      <c r="ALO85" s="131"/>
      <c r="ALP85" s="131"/>
      <c r="ALQ85" s="131"/>
      <c r="ALR85" s="131"/>
      <c r="ALS85" s="131"/>
      <c r="ALT85" s="131"/>
      <c r="ALU85" s="131"/>
      <c r="ALV85" s="131"/>
      <c r="ALW85" s="131"/>
      <c r="ALX85" s="131"/>
      <c r="ALY85" s="131"/>
      <c r="ALZ85" s="131"/>
      <c r="AMA85" s="131"/>
      <c r="AMB85" s="131"/>
      <c r="AMC85" s="131"/>
      <c r="AMD85" s="131"/>
      <c r="AME85" s="131"/>
      <c r="AMF85" s="131"/>
      <c r="AMG85" s="131"/>
      <c r="AMH85" s="131"/>
      <c r="AMI85" s="131"/>
      <c r="AMJ85" s="131"/>
      <c r="AMK85" s="131"/>
      <c r="AML85" s="131"/>
      <c r="AMM85" s="131"/>
      <c r="AMN85" s="131"/>
      <c r="AMO85" s="131"/>
      <c r="AMP85" s="131"/>
      <c r="AMQ85" s="131"/>
      <c r="AMR85" s="131"/>
      <c r="AMS85" s="131"/>
      <c r="AMT85" s="131"/>
      <c r="AMU85" s="131"/>
      <c r="AMV85" s="131"/>
      <c r="AMW85" s="131"/>
      <c r="AMX85" s="131"/>
      <c r="AMY85" s="131"/>
      <c r="AMZ85" s="131"/>
      <c r="ANA85" s="131"/>
      <c r="ANB85" s="131"/>
      <c r="ANC85" s="131"/>
      <c r="AND85" s="131"/>
      <c r="ANE85" s="131"/>
      <c r="ANF85" s="131"/>
      <c r="ANG85" s="131"/>
      <c r="ANH85" s="131"/>
      <c r="ANI85" s="131"/>
      <c r="ANJ85" s="131"/>
      <c r="ANK85" s="131"/>
      <c r="ANL85" s="131"/>
      <c r="ANM85" s="131"/>
      <c r="ANN85" s="131"/>
      <c r="ANO85" s="131"/>
      <c r="ANP85" s="131"/>
      <c r="ANQ85" s="131"/>
      <c r="ANR85" s="131"/>
      <c r="ANS85" s="131"/>
      <c r="ANT85" s="131"/>
      <c r="ANU85" s="131"/>
      <c r="ANV85" s="131"/>
      <c r="ANW85" s="131"/>
      <c r="ANX85" s="131"/>
      <c r="ANY85" s="131"/>
      <c r="ANZ85" s="131"/>
      <c r="AOA85" s="131"/>
      <c r="AOB85" s="131"/>
      <c r="AOC85" s="131"/>
      <c r="AOD85" s="131"/>
      <c r="AOE85" s="131"/>
      <c r="AOF85" s="131"/>
      <c r="AOG85" s="131"/>
      <c r="AOH85" s="131"/>
      <c r="AOI85" s="131"/>
      <c r="AOJ85" s="131"/>
      <c r="AOK85" s="131"/>
      <c r="AOL85" s="131"/>
      <c r="AOM85" s="131"/>
      <c r="AON85" s="131"/>
      <c r="AOO85" s="131"/>
      <c r="AOP85" s="131"/>
      <c r="AOQ85" s="131"/>
      <c r="AOR85" s="131"/>
      <c r="AOS85" s="131"/>
      <c r="AOT85" s="131"/>
      <c r="AOU85" s="131"/>
      <c r="AOV85" s="131"/>
      <c r="AOW85" s="131"/>
      <c r="AOX85" s="131"/>
      <c r="AOY85" s="131"/>
      <c r="AOZ85" s="131"/>
      <c r="APA85" s="131"/>
      <c r="APB85" s="131"/>
      <c r="APC85" s="131"/>
      <c r="APD85" s="131"/>
      <c r="APE85" s="131"/>
      <c r="APF85" s="131"/>
      <c r="APG85" s="131"/>
      <c r="APH85" s="131"/>
      <c r="API85" s="131"/>
      <c r="APJ85" s="131"/>
      <c r="APK85" s="131"/>
      <c r="APL85" s="131"/>
      <c r="APM85" s="131"/>
      <c r="APN85" s="131"/>
      <c r="APO85" s="131"/>
      <c r="APP85" s="131"/>
      <c r="APQ85" s="131"/>
      <c r="APR85" s="131"/>
      <c r="APS85" s="131"/>
      <c r="APT85" s="131"/>
      <c r="APU85" s="131"/>
      <c r="APV85" s="131"/>
      <c r="APW85" s="131"/>
      <c r="APX85" s="131"/>
      <c r="APY85" s="131"/>
      <c r="APZ85" s="131"/>
      <c r="AQA85" s="131"/>
      <c r="AQB85" s="131"/>
      <c r="AQC85" s="131"/>
      <c r="AQD85" s="131"/>
      <c r="AQE85" s="131"/>
      <c r="AQF85" s="131"/>
      <c r="AQG85" s="131"/>
      <c r="AQH85" s="131"/>
      <c r="AQI85" s="131"/>
      <c r="AQJ85" s="131"/>
      <c r="AQK85" s="131"/>
      <c r="AQL85" s="131"/>
      <c r="AQM85" s="131"/>
      <c r="AQN85" s="131"/>
      <c r="AQO85" s="131"/>
      <c r="AQP85" s="131"/>
      <c r="AQQ85" s="131"/>
      <c r="AQR85" s="131"/>
      <c r="AQS85" s="131"/>
      <c r="AQT85" s="131"/>
      <c r="AQU85" s="131"/>
      <c r="AQV85" s="131"/>
      <c r="AQW85" s="131"/>
      <c r="AQX85" s="131"/>
      <c r="AQY85" s="131"/>
      <c r="AQZ85" s="131"/>
      <c r="ARA85" s="131"/>
      <c r="ARB85" s="131"/>
      <c r="ARC85" s="131"/>
      <c r="ARD85" s="131"/>
      <c r="ARE85" s="131"/>
      <c r="ARF85" s="131"/>
      <c r="ARG85" s="131"/>
      <c r="ARH85" s="131"/>
      <c r="ARI85" s="131"/>
      <c r="ARJ85" s="131"/>
      <c r="ARK85" s="131"/>
      <c r="ARL85" s="131"/>
      <c r="ARM85" s="131"/>
      <c r="ARN85" s="131"/>
      <c r="ARO85" s="131"/>
      <c r="ARP85" s="131"/>
      <c r="ARQ85" s="131"/>
      <c r="ARR85" s="131"/>
      <c r="ARS85" s="131"/>
      <c r="ART85" s="131"/>
      <c r="ARU85" s="131"/>
      <c r="ARV85" s="131"/>
      <c r="ARW85" s="131"/>
      <c r="ARX85" s="131"/>
      <c r="ARY85" s="131"/>
      <c r="ARZ85" s="131"/>
      <c r="ASA85" s="131"/>
      <c r="ASB85" s="131"/>
      <c r="ASC85" s="131"/>
      <c r="ASD85" s="131"/>
      <c r="ASE85" s="131"/>
      <c r="ASF85" s="131"/>
      <c r="ASG85" s="131"/>
      <c r="ASH85" s="131"/>
      <c r="ASI85" s="131"/>
      <c r="ASJ85" s="131"/>
      <c r="ASK85" s="131"/>
      <c r="ASL85" s="131"/>
      <c r="ASM85" s="131"/>
      <c r="ASN85" s="131"/>
      <c r="ASO85" s="131"/>
      <c r="ASP85" s="131"/>
      <c r="ASQ85" s="131"/>
      <c r="ASR85" s="131"/>
      <c r="ASS85" s="131"/>
      <c r="AST85" s="131"/>
      <c r="ASU85" s="131"/>
      <c r="ASV85" s="131"/>
      <c r="ASW85" s="131"/>
      <c r="ASX85" s="131"/>
      <c r="ASY85" s="131"/>
      <c r="ASZ85" s="131"/>
      <c r="ATA85" s="131"/>
      <c r="ATB85" s="131"/>
      <c r="ATC85" s="131"/>
      <c r="ATD85" s="131"/>
      <c r="ATE85" s="131"/>
      <c r="ATF85" s="131"/>
      <c r="ATG85" s="131"/>
      <c r="ATH85" s="131"/>
      <c r="ATI85" s="131"/>
      <c r="ATJ85" s="131"/>
      <c r="ATK85" s="131"/>
      <c r="ATL85" s="131"/>
      <c r="ATM85" s="131"/>
      <c r="ATN85" s="131"/>
      <c r="ATO85" s="131"/>
      <c r="ATP85" s="131"/>
      <c r="ATQ85" s="131"/>
      <c r="ATR85" s="131"/>
      <c r="ATS85" s="131"/>
      <c r="ATT85" s="131"/>
      <c r="ATU85" s="131"/>
      <c r="ATV85" s="131"/>
      <c r="ATW85" s="131"/>
      <c r="ATX85" s="131"/>
      <c r="ATY85" s="131"/>
      <c r="ATZ85" s="131"/>
      <c r="AUA85" s="131"/>
      <c r="AUB85" s="131"/>
      <c r="AUC85" s="131"/>
      <c r="AUD85" s="131"/>
      <c r="AUE85" s="131"/>
      <c r="AUF85" s="131"/>
      <c r="AUG85" s="131"/>
      <c r="AUH85" s="131"/>
      <c r="AUI85" s="131"/>
      <c r="AUJ85" s="131"/>
      <c r="AUK85" s="131"/>
      <c r="AUL85" s="131"/>
      <c r="AUM85" s="131"/>
      <c r="AUN85" s="131"/>
      <c r="AUO85" s="131"/>
      <c r="AUP85" s="131"/>
      <c r="AUQ85" s="131"/>
      <c r="AUR85" s="131"/>
      <c r="AUS85" s="131"/>
      <c r="AUT85" s="131"/>
      <c r="AUU85" s="131"/>
      <c r="AUV85" s="131"/>
      <c r="AUW85" s="131"/>
      <c r="AUX85" s="131"/>
      <c r="AUY85" s="131"/>
      <c r="AUZ85" s="131"/>
      <c r="AVA85" s="131"/>
      <c r="AVB85" s="131"/>
      <c r="AVC85" s="131"/>
      <c r="AVD85" s="131"/>
      <c r="AVE85" s="131"/>
      <c r="AVF85" s="131"/>
      <c r="AVG85" s="131"/>
      <c r="AVH85" s="131"/>
      <c r="AVI85" s="131"/>
      <c r="AVJ85" s="131"/>
      <c r="AVK85" s="131"/>
      <c r="AVL85" s="131"/>
      <c r="AVM85" s="131"/>
      <c r="AVN85" s="131"/>
      <c r="AVO85" s="131"/>
      <c r="AVP85" s="131"/>
      <c r="AVQ85" s="131"/>
      <c r="AVR85" s="131"/>
      <c r="AVS85" s="131"/>
      <c r="AVT85" s="131"/>
      <c r="AVU85" s="131"/>
      <c r="AVV85" s="131"/>
      <c r="AVW85" s="131"/>
      <c r="AVX85" s="131"/>
      <c r="AVY85" s="131"/>
      <c r="AVZ85" s="131"/>
      <c r="AWA85" s="131"/>
      <c r="AWB85" s="131"/>
      <c r="AWC85" s="131"/>
      <c r="AWD85" s="131"/>
      <c r="AWE85" s="131"/>
      <c r="AWF85" s="131"/>
      <c r="AWG85" s="131"/>
      <c r="AWH85" s="131"/>
      <c r="AWI85" s="131"/>
      <c r="AWJ85" s="131"/>
      <c r="AWK85" s="131"/>
      <c r="AWL85" s="131"/>
      <c r="AWM85" s="131"/>
      <c r="AWN85" s="131"/>
      <c r="AWO85" s="131"/>
      <c r="AWP85" s="131"/>
      <c r="AWQ85" s="131"/>
      <c r="AWR85" s="131"/>
      <c r="AWS85" s="131"/>
      <c r="AWT85" s="131"/>
      <c r="AWU85" s="131"/>
      <c r="AWV85" s="131"/>
      <c r="AWW85" s="131"/>
      <c r="AWX85" s="131"/>
      <c r="AWY85" s="131"/>
      <c r="AWZ85" s="131"/>
      <c r="AXA85" s="131"/>
      <c r="AXB85" s="131"/>
      <c r="AXC85" s="131"/>
      <c r="AXD85" s="131"/>
      <c r="AXE85" s="131"/>
      <c r="AXF85" s="131"/>
      <c r="AXG85" s="131"/>
      <c r="AXH85" s="131"/>
      <c r="AXI85" s="131"/>
      <c r="AXJ85" s="131"/>
      <c r="AXK85" s="131"/>
      <c r="AXL85" s="131"/>
      <c r="AXM85" s="131"/>
      <c r="AXN85" s="131"/>
      <c r="AXO85" s="131"/>
      <c r="AXP85" s="131"/>
      <c r="AXQ85" s="131"/>
      <c r="AXR85" s="131"/>
      <c r="AXS85" s="131"/>
      <c r="AXT85" s="131"/>
      <c r="AXU85" s="131"/>
      <c r="AXV85" s="131"/>
      <c r="AXW85" s="131"/>
      <c r="AXX85" s="131"/>
    </row>
    <row r="86" spans="1:1324" s="106" customFormat="1" ht="15.75" hidden="1" customHeight="1" x14ac:dyDescent="0.2">
      <c r="A86" s="13" t="s">
        <v>2993</v>
      </c>
      <c r="B86" s="13" t="s">
        <v>2994</v>
      </c>
      <c r="C86" s="73" t="s">
        <v>2995</v>
      </c>
      <c r="D86" s="73" t="s">
        <v>2996</v>
      </c>
      <c r="E86" s="51">
        <v>42698</v>
      </c>
      <c r="F86" s="74" t="s">
        <v>1167</v>
      </c>
      <c r="G86" s="30" t="s">
        <v>1186</v>
      </c>
      <c r="H86" s="30">
        <v>42738</v>
      </c>
      <c r="I86" s="30" t="s">
        <v>1065</v>
      </c>
      <c r="J86" s="173"/>
      <c r="K86" s="87" t="s">
        <v>4</v>
      </c>
      <c r="L86" s="87">
        <v>1</v>
      </c>
      <c r="M86" s="87">
        <v>1</v>
      </c>
      <c r="N86" s="84" t="s">
        <v>326</v>
      </c>
      <c r="O86" s="84">
        <v>1</v>
      </c>
      <c r="P86" s="84" t="s">
        <v>326</v>
      </c>
      <c r="Q86" s="84">
        <v>1</v>
      </c>
      <c r="R86" s="84" t="s">
        <v>326</v>
      </c>
      <c r="S86" s="84">
        <v>1</v>
      </c>
      <c r="T86" s="84" t="s">
        <v>49</v>
      </c>
      <c r="U86" s="84">
        <v>1</v>
      </c>
      <c r="V86" s="87">
        <v>1</v>
      </c>
      <c r="W86" s="84">
        <v>0</v>
      </c>
      <c r="X86" s="87">
        <v>0</v>
      </c>
      <c r="Y86" s="84">
        <v>0</v>
      </c>
      <c r="Z86" s="84">
        <v>0</v>
      </c>
      <c r="AA86" s="87">
        <v>0</v>
      </c>
      <c r="AB86" s="87">
        <v>1</v>
      </c>
      <c r="AC86" s="87">
        <v>0</v>
      </c>
      <c r="AD86" s="87">
        <v>0</v>
      </c>
      <c r="AE86" s="87">
        <v>0</v>
      </c>
      <c r="AF86" s="104"/>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131"/>
      <c r="BC86" s="131"/>
      <c r="BD86" s="131"/>
      <c r="BE86" s="131"/>
      <c r="BF86" s="131"/>
      <c r="BG86" s="131"/>
      <c r="BH86" s="131"/>
      <c r="BI86" s="131"/>
      <c r="BJ86" s="131"/>
      <c r="BK86" s="131"/>
      <c r="BL86" s="131"/>
      <c r="BM86" s="131"/>
      <c r="BN86" s="131"/>
      <c r="BO86" s="131"/>
      <c r="BP86" s="131"/>
      <c r="BQ86" s="131"/>
      <c r="BR86" s="131"/>
      <c r="BS86" s="131"/>
      <c r="BT86" s="131"/>
      <c r="BU86" s="131"/>
      <c r="BV86" s="131"/>
      <c r="BW86" s="131"/>
      <c r="BX86" s="131"/>
      <c r="BY86" s="131"/>
      <c r="BZ86" s="131"/>
      <c r="CA86" s="131"/>
      <c r="CB86" s="131"/>
      <c r="CC86" s="131"/>
      <c r="CD86" s="131"/>
      <c r="CE86" s="131"/>
      <c r="CF86" s="131"/>
      <c r="CG86" s="131"/>
      <c r="CH86" s="131"/>
      <c r="CI86" s="131"/>
      <c r="CJ86" s="131"/>
      <c r="CK86" s="131"/>
      <c r="CL86" s="131"/>
      <c r="CM86" s="131"/>
      <c r="CN86" s="131"/>
      <c r="CO86" s="131"/>
      <c r="CP86" s="131"/>
      <c r="CQ86" s="131"/>
      <c r="CR86" s="131"/>
      <c r="CS86" s="131"/>
      <c r="CT86" s="131"/>
      <c r="CU86" s="131"/>
      <c r="CV86" s="131"/>
      <c r="CW86" s="131"/>
      <c r="CX86" s="131"/>
      <c r="CY86" s="131"/>
      <c r="CZ86" s="131"/>
      <c r="DA86" s="131"/>
      <c r="DB86" s="131"/>
      <c r="DC86" s="131"/>
      <c r="DD86" s="131"/>
      <c r="DE86" s="131"/>
      <c r="DF86" s="131"/>
      <c r="DG86" s="131"/>
      <c r="DH86" s="131"/>
      <c r="DI86" s="131"/>
      <c r="DJ86" s="131"/>
      <c r="DK86" s="131"/>
      <c r="DL86" s="131"/>
      <c r="DM86" s="131"/>
      <c r="DN86" s="131"/>
      <c r="DO86" s="131"/>
      <c r="DP86" s="131"/>
      <c r="DQ86" s="131"/>
      <c r="DR86" s="131"/>
      <c r="DS86" s="131"/>
      <c r="DT86" s="131"/>
      <c r="DU86" s="131"/>
      <c r="DV86" s="131"/>
      <c r="DW86" s="131"/>
      <c r="DX86" s="131"/>
      <c r="DY86" s="131"/>
      <c r="DZ86" s="131"/>
      <c r="EA86" s="131"/>
      <c r="EB86" s="131"/>
      <c r="EC86" s="131"/>
      <c r="ED86" s="131"/>
      <c r="EE86" s="131"/>
      <c r="EF86" s="131"/>
      <c r="EG86" s="131"/>
      <c r="EH86" s="131"/>
      <c r="EI86" s="131"/>
      <c r="EJ86" s="131"/>
      <c r="EK86" s="131"/>
      <c r="EL86" s="131"/>
      <c r="EM86" s="131"/>
      <c r="EN86" s="131"/>
      <c r="EO86" s="131"/>
      <c r="EP86" s="131"/>
      <c r="EQ86" s="131"/>
      <c r="ER86" s="131"/>
      <c r="ES86" s="131"/>
      <c r="ET86" s="131"/>
      <c r="EU86" s="131"/>
      <c r="EV86" s="131"/>
      <c r="EW86" s="131"/>
      <c r="EX86" s="131"/>
      <c r="EY86" s="131"/>
      <c r="EZ86" s="131"/>
      <c r="FA86" s="131"/>
      <c r="FB86" s="131"/>
      <c r="FC86" s="131"/>
      <c r="FD86" s="131"/>
      <c r="FE86" s="131"/>
      <c r="FF86" s="131"/>
      <c r="FG86" s="131"/>
      <c r="FH86" s="131"/>
      <c r="FI86" s="131"/>
      <c r="FJ86" s="131"/>
      <c r="FK86" s="131"/>
      <c r="FL86" s="131"/>
      <c r="FM86" s="131"/>
      <c r="FN86" s="131"/>
      <c r="FO86" s="131"/>
      <c r="FP86" s="131"/>
      <c r="FQ86" s="131"/>
      <c r="FR86" s="131"/>
      <c r="FS86" s="131"/>
      <c r="FT86" s="131"/>
      <c r="FU86" s="131"/>
      <c r="FV86" s="131"/>
      <c r="FW86" s="131"/>
      <c r="FX86" s="131"/>
      <c r="FY86" s="131"/>
      <c r="FZ86" s="131"/>
      <c r="GA86" s="131"/>
      <c r="GB86" s="131"/>
      <c r="GC86" s="131"/>
      <c r="GD86" s="131"/>
      <c r="GE86" s="131"/>
      <c r="GF86" s="131"/>
      <c r="GG86" s="131"/>
      <c r="GH86" s="131"/>
      <c r="GI86" s="131"/>
      <c r="GJ86" s="131"/>
      <c r="GK86" s="131"/>
      <c r="GL86" s="131"/>
      <c r="GM86" s="131"/>
      <c r="GN86" s="131"/>
      <c r="GO86" s="131"/>
      <c r="GP86" s="131"/>
      <c r="GQ86" s="131"/>
      <c r="GR86" s="131"/>
      <c r="GS86" s="131"/>
      <c r="GT86" s="131"/>
      <c r="GU86" s="131"/>
      <c r="GV86" s="131"/>
      <c r="GW86" s="131"/>
      <c r="GX86" s="131"/>
      <c r="GY86" s="131"/>
      <c r="GZ86" s="131"/>
      <c r="HA86" s="131"/>
      <c r="HB86" s="131"/>
      <c r="HC86" s="131"/>
      <c r="HD86" s="131"/>
      <c r="HE86" s="131"/>
      <c r="HF86" s="131"/>
      <c r="HG86" s="131"/>
      <c r="HH86" s="131"/>
      <c r="HI86" s="131"/>
      <c r="HJ86" s="131"/>
      <c r="HK86" s="131"/>
      <c r="HL86" s="131"/>
      <c r="HM86" s="131"/>
      <c r="HN86" s="131"/>
      <c r="HO86" s="131"/>
      <c r="HP86" s="131"/>
      <c r="HQ86" s="131"/>
      <c r="HR86" s="131"/>
      <c r="HS86" s="131"/>
      <c r="HT86" s="131"/>
      <c r="HU86" s="131"/>
      <c r="HV86" s="131"/>
      <c r="HW86" s="131"/>
      <c r="HX86" s="131"/>
      <c r="HY86" s="131"/>
      <c r="HZ86" s="131"/>
      <c r="IA86" s="131"/>
      <c r="IB86" s="131"/>
      <c r="IC86" s="131"/>
      <c r="ID86" s="131"/>
      <c r="IE86" s="131"/>
      <c r="IF86" s="131"/>
      <c r="IG86" s="131"/>
      <c r="IH86" s="131"/>
      <c r="II86" s="131"/>
      <c r="IJ86" s="131"/>
      <c r="IK86" s="131"/>
      <c r="IL86" s="131"/>
      <c r="IM86" s="131"/>
      <c r="IN86" s="131"/>
      <c r="IO86" s="131"/>
      <c r="IP86" s="131"/>
      <c r="IQ86" s="131"/>
      <c r="IR86" s="131"/>
      <c r="IS86" s="131"/>
      <c r="IT86" s="131"/>
      <c r="IU86" s="131"/>
      <c r="IV86" s="131"/>
      <c r="IW86" s="131"/>
      <c r="IX86" s="131"/>
      <c r="IY86" s="131"/>
      <c r="IZ86" s="131"/>
      <c r="JA86" s="131"/>
      <c r="JB86" s="131"/>
      <c r="JC86" s="131"/>
      <c r="JD86" s="131"/>
      <c r="JE86" s="131"/>
      <c r="JF86" s="131"/>
      <c r="JG86" s="131"/>
      <c r="JH86" s="131"/>
      <c r="JI86" s="131"/>
      <c r="JJ86" s="131"/>
      <c r="JK86" s="131"/>
      <c r="JL86" s="131"/>
      <c r="JM86" s="131"/>
      <c r="JN86" s="131"/>
      <c r="JO86" s="131"/>
      <c r="JP86" s="131"/>
      <c r="JQ86" s="131"/>
      <c r="JR86" s="131"/>
      <c r="JS86" s="131"/>
      <c r="JT86" s="131"/>
      <c r="JU86" s="131"/>
      <c r="JV86" s="131"/>
      <c r="JW86" s="131"/>
      <c r="JX86" s="131"/>
      <c r="JY86" s="131"/>
      <c r="JZ86" s="131"/>
      <c r="KA86" s="131"/>
      <c r="KB86" s="131"/>
      <c r="KC86" s="131"/>
      <c r="KD86" s="131"/>
      <c r="KE86" s="131"/>
      <c r="KF86" s="131"/>
      <c r="KG86" s="131"/>
      <c r="KH86" s="131"/>
      <c r="KI86" s="131"/>
      <c r="KJ86" s="131"/>
      <c r="KK86" s="131"/>
      <c r="KL86" s="131"/>
      <c r="KM86" s="131"/>
      <c r="KN86" s="131"/>
      <c r="KO86" s="131"/>
      <c r="KP86" s="131"/>
      <c r="KQ86" s="131"/>
      <c r="KR86" s="131"/>
      <c r="KS86" s="131"/>
      <c r="KT86" s="131"/>
      <c r="KU86" s="131"/>
      <c r="KV86" s="131"/>
      <c r="KW86" s="131"/>
      <c r="KX86" s="131"/>
      <c r="KY86" s="131"/>
      <c r="KZ86" s="131"/>
      <c r="LA86" s="131"/>
      <c r="LB86" s="131"/>
      <c r="LC86" s="131"/>
      <c r="LD86" s="131"/>
      <c r="LE86" s="131"/>
      <c r="LF86" s="131"/>
      <c r="LG86" s="131"/>
      <c r="LH86" s="131"/>
      <c r="LI86" s="131"/>
      <c r="LJ86" s="131"/>
      <c r="LK86" s="131"/>
      <c r="LL86" s="131"/>
      <c r="LM86" s="131"/>
      <c r="LN86" s="131"/>
      <c r="LO86" s="131"/>
      <c r="LP86" s="131"/>
      <c r="LQ86" s="131"/>
      <c r="LR86" s="131"/>
      <c r="LS86" s="131"/>
      <c r="LT86" s="131"/>
      <c r="LU86" s="131"/>
      <c r="LV86" s="131"/>
      <c r="LW86" s="131"/>
      <c r="LX86" s="131"/>
      <c r="LY86" s="131"/>
      <c r="LZ86" s="131"/>
      <c r="MA86" s="131"/>
      <c r="MB86" s="131"/>
      <c r="MC86" s="131"/>
      <c r="MD86" s="131"/>
      <c r="ME86" s="131"/>
      <c r="MF86" s="131"/>
      <c r="MG86" s="131"/>
      <c r="MH86" s="131"/>
      <c r="MI86" s="131"/>
      <c r="MJ86" s="131"/>
      <c r="MK86" s="131"/>
      <c r="ML86" s="131"/>
      <c r="MM86" s="131"/>
      <c r="MN86" s="131"/>
      <c r="MO86" s="131"/>
      <c r="MP86" s="131"/>
      <c r="MQ86" s="131"/>
      <c r="MR86" s="131"/>
      <c r="MS86" s="131"/>
      <c r="MT86" s="131"/>
      <c r="MU86" s="131"/>
      <c r="MV86" s="131"/>
      <c r="MW86" s="131"/>
      <c r="MX86" s="131"/>
      <c r="MY86" s="131"/>
      <c r="MZ86" s="131"/>
      <c r="NA86" s="131"/>
      <c r="NB86" s="131"/>
      <c r="NC86" s="131"/>
      <c r="ND86" s="131"/>
      <c r="NE86" s="131"/>
      <c r="NF86" s="131"/>
      <c r="NG86" s="131"/>
      <c r="NH86" s="131"/>
      <c r="NI86" s="131"/>
      <c r="NJ86" s="131"/>
      <c r="NK86" s="131"/>
      <c r="NL86" s="131"/>
      <c r="NM86" s="131"/>
      <c r="NN86" s="131"/>
      <c r="NO86" s="131"/>
      <c r="NP86" s="131"/>
      <c r="NQ86" s="131"/>
      <c r="NR86" s="131"/>
      <c r="NS86" s="131"/>
      <c r="NT86" s="131"/>
      <c r="NU86" s="131"/>
      <c r="NV86" s="131"/>
      <c r="NW86" s="131"/>
      <c r="NX86" s="131"/>
      <c r="NY86" s="131"/>
      <c r="NZ86" s="131"/>
      <c r="OA86" s="131"/>
      <c r="OB86" s="131"/>
      <c r="OC86" s="131"/>
      <c r="OD86" s="131"/>
      <c r="OE86" s="131"/>
      <c r="OF86" s="131"/>
      <c r="OG86" s="131"/>
      <c r="OH86" s="131"/>
      <c r="OI86" s="131"/>
      <c r="OJ86" s="131"/>
      <c r="OK86" s="131"/>
      <c r="OL86" s="131"/>
      <c r="OM86" s="131"/>
      <c r="ON86" s="131"/>
      <c r="OO86" s="131"/>
      <c r="OP86" s="131"/>
      <c r="OQ86" s="131"/>
      <c r="OR86" s="131"/>
      <c r="OS86" s="131"/>
      <c r="OT86" s="131"/>
      <c r="OU86" s="131"/>
      <c r="OV86" s="131"/>
      <c r="OW86" s="131"/>
      <c r="OX86" s="131"/>
      <c r="OY86" s="131"/>
      <c r="OZ86" s="131"/>
      <c r="PA86" s="131"/>
      <c r="PB86" s="131"/>
      <c r="PC86" s="131"/>
      <c r="PD86" s="131"/>
      <c r="PE86" s="131"/>
      <c r="PF86" s="131"/>
      <c r="PG86" s="131"/>
      <c r="PH86" s="131"/>
      <c r="PI86" s="131"/>
      <c r="PJ86" s="131"/>
      <c r="PK86" s="131"/>
      <c r="PL86" s="131"/>
      <c r="PM86" s="131"/>
      <c r="PN86" s="131"/>
      <c r="PO86" s="131"/>
      <c r="PP86" s="131"/>
      <c r="PQ86" s="131"/>
      <c r="PR86" s="131"/>
      <c r="PS86" s="131"/>
      <c r="PT86" s="131"/>
      <c r="PU86" s="131"/>
      <c r="PV86" s="131"/>
      <c r="PW86" s="131"/>
      <c r="PX86" s="131"/>
      <c r="PY86" s="131"/>
      <c r="PZ86" s="131"/>
      <c r="QA86" s="131"/>
      <c r="QB86" s="131"/>
      <c r="QC86" s="131"/>
      <c r="QD86" s="131"/>
      <c r="QE86" s="131"/>
      <c r="QF86" s="131"/>
      <c r="QG86" s="131"/>
      <c r="QH86" s="131"/>
      <c r="QI86" s="131"/>
      <c r="QJ86" s="131"/>
      <c r="QK86" s="131"/>
      <c r="QL86" s="131"/>
      <c r="QM86" s="131"/>
      <c r="QN86" s="131"/>
      <c r="QO86" s="131"/>
      <c r="QP86" s="131"/>
      <c r="QQ86" s="131"/>
      <c r="QR86" s="131"/>
      <c r="QS86" s="131"/>
      <c r="QT86" s="131"/>
      <c r="QU86" s="131"/>
      <c r="QV86" s="131"/>
      <c r="QW86" s="131"/>
      <c r="QX86" s="131"/>
      <c r="QY86" s="131"/>
      <c r="QZ86" s="131"/>
      <c r="RA86" s="131"/>
      <c r="RB86" s="131"/>
      <c r="RC86" s="131"/>
      <c r="RD86" s="131"/>
      <c r="RE86" s="131"/>
      <c r="RF86" s="131"/>
      <c r="RG86" s="131"/>
      <c r="RH86" s="131"/>
      <c r="RI86" s="131"/>
      <c r="RJ86" s="131"/>
      <c r="RK86" s="131"/>
      <c r="RL86" s="131"/>
      <c r="RM86" s="131"/>
      <c r="RN86" s="131"/>
      <c r="RO86" s="131"/>
      <c r="RP86" s="131"/>
      <c r="RQ86" s="131"/>
      <c r="RR86" s="131"/>
      <c r="RS86" s="131"/>
      <c r="RT86" s="131"/>
      <c r="RU86" s="131"/>
      <c r="RV86" s="131"/>
      <c r="RW86" s="131"/>
      <c r="RX86" s="131"/>
      <c r="RY86" s="131"/>
      <c r="RZ86" s="131"/>
      <c r="SA86" s="131"/>
      <c r="SB86" s="131"/>
      <c r="SC86" s="131"/>
      <c r="SD86" s="131"/>
      <c r="SE86" s="131"/>
      <c r="SF86" s="131"/>
      <c r="SG86" s="131"/>
      <c r="SH86" s="131"/>
      <c r="SI86" s="131"/>
      <c r="SJ86" s="131"/>
      <c r="SK86" s="131"/>
      <c r="SL86" s="131"/>
      <c r="SM86" s="131"/>
      <c r="SN86" s="131"/>
      <c r="SO86" s="131"/>
      <c r="SP86" s="131"/>
      <c r="SQ86" s="131"/>
      <c r="SR86" s="131"/>
      <c r="SS86" s="131"/>
      <c r="ST86" s="131"/>
      <c r="SU86" s="131"/>
      <c r="SV86" s="131"/>
      <c r="SW86" s="131"/>
      <c r="SX86" s="131"/>
      <c r="SY86" s="131"/>
      <c r="SZ86" s="131"/>
      <c r="TA86" s="131"/>
      <c r="TB86" s="131"/>
      <c r="TC86" s="131"/>
      <c r="TD86" s="131"/>
      <c r="TE86" s="131"/>
      <c r="TF86" s="131"/>
      <c r="TG86" s="131"/>
      <c r="TH86" s="131"/>
      <c r="TI86" s="131"/>
      <c r="TJ86" s="131"/>
      <c r="TK86" s="131"/>
      <c r="TL86" s="131"/>
      <c r="TM86" s="131"/>
      <c r="TN86" s="131"/>
      <c r="TO86" s="131"/>
      <c r="TP86" s="131"/>
      <c r="TQ86" s="131"/>
      <c r="TR86" s="131"/>
      <c r="TS86" s="131"/>
      <c r="TT86" s="131"/>
      <c r="TU86" s="131"/>
      <c r="TV86" s="131"/>
      <c r="TW86" s="131"/>
      <c r="TX86" s="131"/>
      <c r="TY86" s="131"/>
      <c r="TZ86" s="131"/>
      <c r="UA86" s="131"/>
      <c r="UB86" s="131"/>
      <c r="UC86" s="131"/>
      <c r="UD86" s="131"/>
      <c r="UE86" s="131"/>
      <c r="UF86" s="131"/>
      <c r="UG86" s="131"/>
      <c r="UH86" s="131"/>
      <c r="UI86" s="131"/>
      <c r="UJ86" s="131"/>
      <c r="UK86" s="131"/>
      <c r="UL86" s="131"/>
      <c r="UM86" s="131"/>
      <c r="UN86" s="131"/>
      <c r="UO86" s="131"/>
      <c r="UP86" s="131"/>
      <c r="UQ86" s="131"/>
      <c r="UR86" s="131"/>
      <c r="US86" s="131"/>
      <c r="UT86" s="131"/>
      <c r="UU86" s="131"/>
      <c r="UV86" s="131"/>
      <c r="UW86" s="131"/>
      <c r="UX86" s="131"/>
      <c r="UY86" s="131"/>
      <c r="UZ86" s="131"/>
      <c r="VA86" s="131"/>
      <c r="VB86" s="131"/>
      <c r="VC86" s="131"/>
      <c r="VD86" s="131"/>
      <c r="VE86" s="131"/>
      <c r="VF86" s="131"/>
      <c r="VG86" s="131"/>
      <c r="VH86" s="131"/>
      <c r="VI86" s="131"/>
      <c r="VJ86" s="131"/>
      <c r="VK86" s="131"/>
      <c r="VL86" s="131"/>
      <c r="VM86" s="131"/>
      <c r="VN86" s="131"/>
      <c r="VO86" s="131"/>
      <c r="VP86" s="131"/>
      <c r="VQ86" s="131"/>
      <c r="VR86" s="131"/>
      <c r="VS86" s="131"/>
      <c r="VT86" s="131"/>
      <c r="VU86" s="131"/>
      <c r="VV86" s="131"/>
      <c r="VW86" s="131"/>
      <c r="VX86" s="131"/>
      <c r="VY86" s="131"/>
      <c r="VZ86" s="131"/>
      <c r="WA86" s="131"/>
      <c r="WB86" s="131"/>
      <c r="WC86" s="131"/>
      <c r="WD86" s="131"/>
      <c r="WE86" s="131"/>
      <c r="WF86" s="131"/>
      <c r="WG86" s="131"/>
      <c r="WH86" s="131"/>
      <c r="WI86" s="131"/>
      <c r="WJ86" s="131"/>
      <c r="WK86" s="131"/>
      <c r="WL86" s="131"/>
      <c r="WM86" s="131"/>
      <c r="WN86" s="131"/>
      <c r="WO86" s="131"/>
      <c r="WP86" s="131"/>
      <c r="WQ86" s="131"/>
      <c r="WR86" s="131"/>
      <c r="WS86" s="131"/>
      <c r="WT86" s="131"/>
      <c r="WU86" s="131"/>
      <c r="WV86" s="131"/>
      <c r="WW86" s="131"/>
      <c r="WX86" s="131"/>
      <c r="WY86" s="131"/>
      <c r="WZ86" s="131"/>
      <c r="XA86" s="131"/>
      <c r="XB86" s="131"/>
      <c r="XC86" s="131"/>
      <c r="XD86" s="131"/>
      <c r="XE86" s="131"/>
      <c r="XF86" s="131"/>
      <c r="XG86" s="131"/>
      <c r="XH86" s="131"/>
      <c r="XI86" s="131"/>
      <c r="XJ86" s="131"/>
      <c r="XK86" s="131"/>
      <c r="XL86" s="131"/>
      <c r="XM86" s="131"/>
      <c r="XN86" s="131"/>
      <c r="XO86" s="131"/>
      <c r="XP86" s="131"/>
      <c r="XQ86" s="131"/>
      <c r="XR86" s="131"/>
      <c r="XS86" s="131"/>
      <c r="XT86" s="131"/>
      <c r="XU86" s="131"/>
      <c r="XV86" s="131"/>
      <c r="XW86" s="131"/>
      <c r="XX86" s="131"/>
      <c r="XY86" s="131"/>
      <c r="XZ86" s="131"/>
      <c r="YA86" s="131"/>
      <c r="YB86" s="131"/>
      <c r="YC86" s="131"/>
      <c r="YD86" s="131"/>
      <c r="YE86" s="131"/>
      <c r="YF86" s="131"/>
      <c r="YG86" s="131"/>
      <c r="YH86" s="131"/>
      <c r="YI86" s="131"/>
      <c r="YJ86" s="131"/>
      <c r="YK86" s="131"/>
      <c r="YL86" s="131"/>
      <c r="YM86" s="131"/>
      <c r="YN86" s="131"/>
      <c r="YO86" s="131"/>
      <c r="YP86" s="131"/>
      <c r="YQ86" s="131"/>
      <c r="YR86" s="131"/>
      <c r="YS86" s="131"/>
      <c r="YT86" s="131"/>
      <c r="YU86" s="131"/>
      <c r="YV86" s="131"/>
      <c r="YW86" s="131"/>
      <c r="YX86" s="131"/>
      <c r="YY86" s="131"/>
      <c r="YZ86" s="131"/>
      <c r="ZA86" s="131"/>
      <c r="ZB86" s="131"/>
      <c r="ZC86" s="131"/>
      <c r="ZD86" s="131"/>
      <c r="ZE86" s="131"/>
      <c r="ZF86" s="131"/>
      <c r="ZG86" s="131"/>
      <c r="ZH86" s="131"/>
      <c r="ZI86" s="131"/>
      <c r="ZJ86" s="131"/>
      <c r="ZK86" s="131"/>
      <c r="ZL86" s="131"/>
      <c r="ZM86" s="131"/>
      <c r="ZN86" s="131"/>
      <c r="ZO86" s="131"/>
      <c r="ZP86" s="131"/>
      <c r="ZQ86" s="131"/>
      <c r="ZR86" s="131"/>
      <c r="ZS86" s="131"/>
      <c r="ZT86" s="131"/>
      <c r="ZU86" s="131"/>
      <c r="ZV86" s="131"/>
      <c r="ZW86" s="131"/>
      <c r="ZX86" s="131"/>
      <c r="ZY86" s="131"/>
      <c r="ZZ86" s="131"/>
      <c r="AAA86" s="131"/>
      <c r="AAB86" s="131"/>
      <c r="AAC86" s="131"/>
      <c r="AAD86" s="131"/>
      <c r="AAE86" s="131"/>
      <c r="AAF86" s="131"/>
      <c r="AAG86" s="131"/>
      <c r="AAH86" s="131"/>
      <c r="AAI86" s="131"/>
      <c r="AAJ86" s="131"/>
      <c r="AAK86" s="131"/>
      <c r="AAL86" s="131"/>
      <c r="AAM86" s="131"/>
      <c r="AAN86" s="131"/>
      <c r="AAO86" s="131"/>
      <c r="AAP86" s="131"/>
      <c r="AAQ86" s="131"/>
      <c r="AAR86" s="131"/>
      <c r="AAS86" s="131"/>
      <c r="AAT86" s="131"/>
      <c r="AAU86" s="131"/>
      <c r="AAV86" s="131"/>
      <c r="AAW86" s="131"/>
      <c r="AAX86" s="131"/>
      <c r="AAY86" s="131"/>
      <c r="AAZ86" s="131"/>
      <c r="ABA86" s="131"/>
      <c r="ABB86" s="131"/>
      <c r="ABC86" s="131"/>
      <c r="ABD86" s="131"/>
      <c r="ABE86" s="131"/>
      <c r="ABF86" s="131"/>
      <c r="ABG86" s="131"/>
      <c r="ABH86" s="131"/>
      <c r="ABI86" s="131"/>
      <c r="ABJ86" s="131"/>
      <c r="ABK86" s="131"/>
      <c r="ABL86" s="131"/>
      <c r="ABM86" s="131"/>
      <c r="ABN86" s="131"/>
      <c r="ABO86" s="131"/>
      <c r="ABP86" s="131"/>
      <c r="ABQ86" s="131"/>
      <c r="ABR86" s="131"/>
      <c r="ABS86" s="131"/>
      <c r="ABT86" s="131"/>
      <c r="ABU86" s="131"/>
      <c r="ABV86" s="131"/>
      <c r="ABW86" s="131"/>
      <c r="ABX86" s="131"/>
      <c r="ABY86" s="131"/>
      <c r="ABZ86" s="131"/>
      <c r="ACA86" s="131"/>
      <c r="ACB86" s="131"/>
      <c r="ACC86" s="131"/>
      <c r="ACD86" s="131"/>
      <c r="ACE86" s="131"/>
      <c r="ACF86" s="131"/>
      <c r="ACG86" s="131"/>
      <c r="ACH86" s="131"/>
      <c r="ACI86" s="131"/>
      <c r="ACJ86" s="131"/>
      <c r="ACK86" s="131"/>
      <c r="ACL86" s="131"/>
      <c r="ACM86" s="131"/>
      <c r="ACN86" s="131"/>
      <c r="ACO86" s="131"/>
      <c r="ACP86" s="131"/>
      <c r="ACQ86" s="131"/>
      <c r="ACR86" s="131"/>
      <c r="ACS86" s="131"/>
      <c r="ACT86" s="131"/>
      <c r="ACU86" s="131"/>
      <c r="ACV86" s="131"/>
      <c r="ACW86" s="131"/>
      <c r="ACX86" s="131"/>
      <c r="ACY86" s="131"/>
      <c r="ACZ86" s="131"/>
      <c r="ADA86" s="131"/>
      <c r="ADB86" s="131"/>
      <c r="ADC86" s="131"/>
      <c r="ADD86" s="131"/>
      <c r="ADE86" s="131"/>
      <c r="ADF86" s="131"/>
      <c r="ADG86" s="131"/>
      <c r="ADH86" s="131"/>
      <c r="ADI86" s="131"/>
      <c r="ADJ86" s="131"/>
      <c r="ADK86" s="131"/>
      <c r="ADL86" s="131"/>
      <c r="ADM86" s="131"/>
      <c r="ADN86" s="131"/>
      <c r="ADO86" s="131"/>
      <c r="ADP86" s="131"/>
      <c r="ADQ86" s="131"/>
      <c r="ADR86" s="131"/>
      <c r="ADS86" s="131"/>
      <c r="ADT86" s="131"/>
      <c r="ADU86" s="131"/>
      <c r="ADV86" s="131"/>
      <c r="ADW86" s="131"/>
      <c r="ADX86" s="131"/>
      <c r="ADY86" s="131"/>
      <c r="ADZ86" s="131"/>
      <c r="AEA86" s="131"/>
      <c r="AEB86" s="131"/>
      <c r="AEC86" s="131"/>
      <c r="AED86" s="131"/>
      <c r="AEE86" s="131"/>
      <c r="AEF86" s="131"/>
      <c r="AEG86" s="131"/>
      <c r="AEH86" s="131"/>
      <c r="AEI86" s="131"/>
      <c r="AEJ86" s="131"/>
      <c r="AEK86" s="131"/>
      <c r="AEL86" s="131"/>
      <c r="AEM86" s="131"/>
      <c r="AEN86" s="131"/>
      <c r="AEO86" s="131"/>
      <c r="AEP86" s="131"/>
      <c r="AEQ86" s="131"/>
      <c r="AER86" s="131"/>
      <c r="AES86" s="131"/>
      <c r="AET86" s="131"/>
      <c r="AEU86" s="131"/>
      <c r="AEV86" s="131"/>
      <c r="AEW86" s="131"/>
      <c r="AEX86" s="131"/>
      <c r="AEY86" s="131"/>
      <c r="AEZ86" s="131"/>
      <c r="AFA86" s="131"/>
      <c r="AFB86" s="131"/>
      <c r="AFC86" s="131"/>
      <c r="AFD86" s="131"/>
      <c r="AFE86" s="131"/>
      <c r="AFF86" s="131"/>
      <c r="AFG86" s="131"/>
      <c r="AFH86" s="131"/>
      <c r="AFI86" s="131"/>
      <c r="AFJ86" s="131"/>
      <c r="AFK86" s="131"/>
      <c r="AFL86" s="131"/>
      <c r="AFM86" s="131"/>
      <c r="AFN86" s="131"/>
      <c r="AFO86" s="131"/>
      <c r="AFP86" s="131"/>
      <c r="AFQ86" s="131"/>
      <c r="AFR86" s="131"/>
      <c r="AFS86" s="131"/>
      <c r="AFT86" s="131"/>
      <c r="AFU86" s="131"/>
      <c r="AFV86" s="131"/>
      <c r="AFW86" s="131"/>
      <c r="AFX86" s="131"/>
      <c r="AFY86" s="131"/>
      <c r="AFZ86" s="131"/>
      <c r="AGA86" s="131"/>
      <c r="AGB86" s="131"/>
      <c r="AGC86" s="131"/>
      <c r="AGD86" s="131"/>
      <c r="AGE86" s="131"/>
      <c r="AGF86" s="131"/>
      <c r="AGG86" s="131"/>
      <c r="AGH86" s="131"/>
      <c r="AGI86" s="131"/>
      <c r="AGJ86" s="131"/>
      <c r="AGK86" s="131"/>
      <c r="AGL86" s="131"/>
      <c r="AGM86" s="131"/>
      <c r="AGN86" s="131"/>
      <c r="AGO86" s="131"/>
      <c r="AGP86" s="131"/>
      <c r="AGQ86" s="131"/>
      <c r="AGR86" s="131"/>
      <c r="AGS86" s="131"/>
      <c r="AGT86" s="131"/>
      <c r="AGU86" s="131"/>
      <c r="AGV86" s="131"/>
      <c r="AGW86" s="131"/>
      <c r="AGX86" s="131"/>
      <c r="AGY86" s="131"/>
      <c r="AGZ86" s="131"/>
      <c r="AHA86" s="131"/>
      <c r="AHB86" s="131"/>
      <c r="AHC86" s="131"/>
      <c r="AHD86" s="131"/>
      <c r="AHE86" s="131"/>
      <c r="AHF86" s="131"/>
      <c r="AHG86" s="131"/>
      <c r="AHH86" s="131"/>
      <c r="AHI86" s="131"/>
      <c r="AHJ86" s="131"/>
      <c r="AHK86" s="131"/>
      <c r="AHL86" s="131"/>
      <c r="AHM86" s="131"/>
      <c r="AHN86" s="131"/>
      <c r="AHO86" s="131"/>
      <c r="AHP86" s="131"/>
      <c r="AHQ86" s="131"/>
      <c r="AHR86" s="131"/>
      <c r="AHS86" s="131"/>
      <c r="AHT86" s="131"/>
      <c r="AHU86" s="131"/>
      <c r="AHV86" s="131"/>
      <c r="AHW86" s="131"/>
      <c r="AHX86" s="131"/>
      <c r="AHY86" s="131"/>
      <c r="AHZ86" s="131"/>
      <c r="AIA86" s="131"/>
      <c r="AIB86" s="131"/>
      <c r="AIC86" s="131"/>
      <c r="AID86" s="131"/>
      <c r="AIE86" s="131"/>
      <c r="AIF86" s="131"/>
      <c r="AIG86" s="131"/>
      <c r="AIH86" s="131"/>
      <c r="AII86" s="131"/>
      <c r="AIJ86" s="131"/>
      <c r="AIK86" s="131"/>
      <c r="AIL86" s="131"/>
      <c r="AIM86" s="131"/>
      <c r="AIN86" s="131"/>
      <c r="AIO86" s="131"/>
      <c r="AIP86" s="131"/>
      <c r="AIQ86" s="131"/>
      <c r="AIR86" s="131"/>
      <c r="AIS86" s="131"/>
      <c r="AIT86" s="131"/>
      <c r="AIU86" s="131"/>
      <c r="AIV86" s="131"/>
      <c r="AIW86" s="131"/>
      <c r="AIX86" s="131"/>
      <c r="AIY86" s="131"/>
      <c r="AIZ86" s="131"/>
      <c r="AJA86" s="131"/>
      <c r="AJB86" s="131"/>
      <c r="AJC86" s="131"/>
      <c r="AJD86" s="131"/>
      <c r="AJE86" s="131"/>
      <c r="AJF86" s="131"/>
      <c r="AJG86" s="131"/>
      <c r="AJH86" s="131"/>
      <c r="AJI86" s="131"/>
      <c r="AJJ86" s="131"/>
      <c r="AJK86" s="131"/>
      <c r="AJL86" s="131"/>
      <c r="AJM86" s="131"/>
      <c r="AJN86" s="131"/>
      <c r="AJO86" s="131"/>
      <c r="AJP86" s="131"/>
      <c r="AJQ86" s="131"/>
      <c r="AJR86" s="131"/>
      <c r="AJS86" s="131"/>
      <c r="AJT86" s="131"/>
      <c r="AJU86" s="131"/>
      <c r="AJV86" s="131"/>
      <c r="AJW86" s="131"/>
      <c r="AJX86" s="131"/>
      <c r="AJY86" s="131"/>
      <c r="AJZ86" s="131"/>
      <c r="AKA86" s="131"/>
      <c r="AKB86" s="131"/>
      <c r="AKC86" s="131"/>
      <c r="AKD86" s="131"/>
      <c r="AKE86" s="131"/>
      <c r="AKF86" s="131"/>
      <c r="AKG86" s="131"/>
      <c r="AKH86" s="131"/>
      <c r="AKI86" s="131"/>
      <c r="AKJ86" s="131"/>
      <c r="AKK86" s="131"/>
      <c r="AKL86" s="131"/>
      <c r="AKM86" s="131"/>
      <c r="AKN86" s="131"/>
      <c r="AKO86" s="131"/>
      <c r="AKP86" s="131"/>
      <c r="AKQ86" s="131"/>
      <c r="AKR86" s="131"/>
      <c r="AKS86" s="131"/>
      <c r="AKT86" s="131"/>
      <c r="AKU86" s="131"/>
      <c r="AKV86" s="131"/>
      <c r="AKW86" s="131"/>
      <c r="AKX86" s="131"/>
      <c r="AKY86" s="131"/>
      <c r="AKZ86" s="131"/>
      <c r="ALA86" s="131"/>
      <c r="ALB86" s="131"/>
      <c r="ALC86" s="131"/>
      <c r="ALD86" s="131"/>
      <c r="ALE86" s="131"/>
      <c r="ALF86" s="131"/>
      <c r="ALG86" s="131"/>
      <c r="ALH86" s="131"/>
      <c r="ALI86" s="131"/>
      <c r="ALJ86" s="131"/>
      <c r="ALK86" s="131"/>
      <c r="ALL86" s="131"/>
      <c r="ALM86" s="131"/>
      <c r="ALN86" s="131"/>
      <c r="ALO86" s="131"/>
      <c r="ALP86" s="131"/>
      <c r="ALQ86" s="131"/>
      <c r="ALR86" s="131"/>
      <c r="ALS86" s="131"/>
      <c r="ALT86" s="131"/>
      <c r="ALU86" s="131"/>
      <c r="ALV86" s="131"/>
      <c r="ALW86" s="131"/>
      <c r="ALX86" s="131"/>
      <c r="ALY86" s="131"/>
      <c r="ALZ86" s="131"/>
      <c r="AMA86" s="131"/>
      <c r="AMB86" s="131"/>
      <c r="AMC86" s="131"/>
      <c r="AMD86" s="131"/>
      <c r="AME86" s="131"/>
      <c r="AMF86" s="131"/>
      <c r="AMG86" s="131"/>
      <c r="AMH86" s="131"/>
      <c r="AMI86" s="131"/>
      <c r="AMJ86" s="131"/>
      <c r="AMK86" s="131"/>
      <c r="AML86" s="131"/>
      <c r="AMM86" s="131"/>
      <c r="AMN86" s="131"/>
      <c r="AMO86" s="131"/>
      <c r="AMP86" s="131"/>
      <c r="AMQ86" s="131"/>
      <c r="AMR86" s="131"/>
      <c r="AMS86" s="131"/>
      <c r="AMT86" s="131"/>
      <c r="AMU86" s="131"/>
      <c r="AMV86" s="131"/>
      <c r="AMW86" s="131"/>
      <c r="AMX86" s="131"/>
      <c r="AMY86" s="131"/>
      <c r="AMZ86" s="131"/>
      <c r="ANA86" s="131"/>
      <c r="ANB86" s="131"/>
      <c r="ANC86" s="131"/>
      <c r="AND86" s="131"/>
      <c r="ANE86" s="131"/>
      <c r="ANF86" s="131"/>
      <c r="ANG86" s="131"/>
      <c r="ANH86" s="131"/>
      <c r="ANI86" s="131"/>
      <c r="ANJ86" s="131"/>
      <c r="ANK86" s="131"/>
      <c r="ANL86" s="131"/>
      <c r="ANM86" s="131"/>
      <c r="ANN86" s="131"/>
      <c r="ANO86" s="131"/>
      <c r="ANP86" s="131"/>
      <c r="ANQ86" s="131"/>
      <c r="ANR86" s="131"/>
      <c r="ANS86" s="131"/>
      <c r="ANT86" s="131"/>
      <c r="ANU86" s="131"/>
      <c r="ANV86" s="131"/>
      <c r="ANW86" s="131"/>
      <c r="ANX86" s="131"/>
      <c r="ANY86" s="131"/>
      <c r="ANZ86" s="131"/>
      <c r="AOA86" s="131"/>
      <c r="AOB86" s="131"/>
      <c r="AOC86" s="131"/>
      <c r="AOD86" s="131"/>
      <c r="AOE86" s="131"/>
      <c r="AOF86" s="131"/>
      <c r="AOG86" s="131"/>
      <c r="AOH86" s="131"/>
      <c r="AOI86" s="131"/>
      <c r="AOJ86" s="131"/>
      <c r="AOK86" s="131"/>
      <c r="AOL86" s="131"/>
      <c r="AOM86" s="131"/>
      <c r="AON86" s="131"/>
      <c r="AOO86" s="131"/>
      <c r="AOP86" s="131"/>
      <c r="AOQ86" s="131"/>
      <c r="AOR86" s="131"/>
      <c r="AOS86" s="131"/>
      <c r="AOT86" s="131"/>
      <c r="AOU86" s="131"/>
      <c r="AOV86" s="131"/>
      <c r="AOW86" s="131"/>
      <c r="AOX86" s="131"/>
      <c r="AOY86" s="131"/>
      <c r="AOZ86" s="131"/>
      <c r="APA86" s="131"/>
      <c r="APB86" s="131"/>
      <c r="APC86" s="131"/>
      <c r="APD86" s="131"/>
      <c r="APE86" s="131"/>
      <c r="APF86" s="131"/>
      <c r="APG86" s="131"/>
      <c r="APH86" s="131"/>
      <c r="API86" s="131"/>
      <c r="APJ86" s="131"/>
      <c r="APK86" s="131"/>
      <c r="APL86" s="131"/>
      <c r="APM86" s="131"/>
      <c r="APN86" s="131"/>
      <c r="APO86" s="131"/>
      <c r="APP86" s="131"/>
      <c r="APQ86" s="131"/>
      <c r="APR86" s="131"/>
      <c r="APS86" s="131"/>
      <c r="APT86" s="131"/>
      <c r="APU86" s="131"/>
      <c r="APV86" s="131"/>
      <c r="APW86" s="131"/>
      <c r="APX86" s="131"/>
      <c r="APY86" s="131"/>
      <c r="APZ86" s="131"/>
      <c r="AQA86" s="131"/>
      <c r="AQB86" s="131"/>
      <c r="AQC86" s="131"/>
      <c r="AQD86" s="131"/>
      <c r="AQE86" s="131"/>
      <c r="AQF86" s="131"/>
      <c r="AQG86" s="131"/>
      <c r="AQH86" s="131"/>
      <c r="AQI86" s="131"/>
      <c r="AQJ86" s="131"/>
      <c r="AQK86" s="131"/>
      <c r="AQL86" s="131"/>
      <c r="AQM86" s="131"/>
      <c r="AQN86" s="131"/>
      <c r="AQO86" s="131"/>
      <c r="AQP86" s="131"/>
      <c r="AQQ86" s="131"/>
      <c r="AQR86" s="131"/>
      <c r="AQS86" s="131"/>
      <c r="AQT86" s="131"/>
      <c r="AQU86" s="131"/>
      <c r="AQV86" s="131"/>
      <c r="AQW86" s="131"/>
      <c r="AQX86" s="131"/>
      <c r="AQY86" s="131"/>
      <c r="AQZ86" s="131"/>
      <c r="ARA86" s="131"/>
      <c r="ARB86" s="131"/>
      <c r="ARC86" s="131"/>
      <c r="ARD86" s="131"/>
      <c r="ARE86" s="131"/>
      <c r="ARF86" s="131"/>
      <c r="ARG86" s="131"/>
      <c r="ARH86" s="131"/>
      <c r="ARI86" s="131"/>
      <c r="ARJ86" s="131"/>
      <c r="ARK86" s="131"/>
      <c r="ARL86" s="131"/>
      <c r="ARM86" s="131"/>
      <c r="ARN86" s="131"/>
      <c r="ARO86" s="131"/>
      <c r="ARP86" s="131"/>
      <c r="ARQ86" s="131"/>
      <c r="ARR86" s="131"/>
      <c r="ARS86" s="131"/>
      <c r="ART86" s="131"/>
      <c r="ARU86" s="131"/>
      <c r="ARV86" s="131"/>
      <c r="ARW86" s="131"/>
      <c r="ARX86" s="131"/>
      <c r="ARY86" s="131"/>
      <c r="ARZ86" s="131"/>
      <c r="ASA86" s="131"/>
      <c r="ASB86" s="131"/>
      <c r="ASC86" s="131"/>
      <c r="ASD86" s="131"/>
      <c r="ASE86" s="131"/>
      <c r="ASF86" s="131"/>
      <c r="ASG86" s="131"/>
      <c r="ASH86" s="131"/>
      <c r="ASI86" s="131"/>
      <c r="ASJ86" s="131"/>
      <c r="ASK86" s="131"/>
      <c r="ASL86" s="131"/>
      <c r="ASM86" s="131"/>
      <c r="ASN86" s="131"/>
      <c r="ASO86" s="131"/>
      <c r="ASP86" s="131"/>
      <c r="ASQ86" s="131"/>
      <c r="ASR86" s="131"/>
      <c r="ASS86" s="131"/>
      <c r="AST86" s="131"/>
      <c r="ASU86" s="131"/>
      <c r="ASV86" s="131"/>
      <c r="ASW86" s="131"/>
      <c r="ASX86" s="131"/>
      <c r="ASY86" s="131"/>
      <c r="ASZ86" s="131"/>
      <c r="ATA86" s="131"/>
      <c r="ATB86" s="131"/>
      <c r="ATC86" s="131"/>
      <c r="ATD86" s="131"/>
      <c r="ATE86" s="131"/>
      <c r="ATF86" s="131"/>
      <c r="ATG86" s="131"/>
      <c r="ATH86" s="131"/>
      <c r="ATI86" s="131"/>
      <c r="ATJ86" s="131"/>
      <c r="ATK86" s="131"/>
      <c r="ATL86" s="131"/>
      <c r="ATM86" s="131"/>
      <c r="ATN86" s="131"/>
      <c r="ATO86" s="131"/>
      <c r="ATP86" s="131"/>
      <c r="ATQ86" s="131"/>
      <c r="ATR86" s="131"/>
      <c r="ATS86" s="131"/>
      <c r="ATT86" s="131"/>
      <c r="ATU86" s="131"/>
      <c r="ATV86" s="131"/>
      <c r="ATW86" s="131"/>
      <c r="ATX86" s="131"/>
      <c r="ATY86" s="131"/>
      <c r="ATZ86" s="131"/>
      <c r="AUA86" s="131"/>
      <c r="AUB86" s="131"/>
      <c r="AUC86" s="131"/>
      <c r="AUD86" s="131"/>
      <c r="AUE86" s="131"/>
      <c r="AUF86" s="131"/>
      <c r="AUG86" s="131"/>
      <c r="AUH86" s="131"/>
      <c r="AUI86" s="131"/>
      <c r="AUJ86" s="131"/>
      <c r="AUK86" s="131"/>
      <c r="AUL86" s="131"/>
      <c r="AUM86" s="131"/>
      <c r="AUN86" s="131"/>
      <c r="AUO86" s="131"/>
      <c r="AUP86" s="131"/>
      <c r="AUQ86" s="131"/>
      <c r="AUR86" s="131"/>
      <c r="AUS86" s="131"/>
      <c r="AUT86" s="131"/>
      <c r="AUU86" s="131"/>
      <c r="AUV86" s="131"/>
      <c r="AUW86" s="131"/>
      <c r="AUX86" s="131"/>
      <c r="AUY86" s="131"/>
      <c r="AUZ86" s="131"/>
      <c r="AVA86" s="131"/>
      <c r="AVB86" s="131"/>
      <c r="AVC86" s="131"/>
      <c r="AVD86" s="131"/>
      <c r="AVE86" s="131"/>
      <c r="AVF86" s="131"/>
      <c r="AVG86" s="131"/>
      <c r="AVH86" s="131"/>
      <c r="AVI86" s="131"/>
      <c r="AVJ86" s="131"/>
      <c r="AVK86" s="131"/>
      <c r="AVL86" s="131"/>
      <c r="AVM86" s="131"/>
      <c r="AVN86" s="131"/>
      <c r="AVO86" s="131"/>
      <c r="AVP86" s="131"/>
      <c r="AVQ86" s="131"/>
      <c r="AVR86" s="131"/>
      <c r="AVS86" s="131"/>
      <c r="AVT86" s="131"/>
      <c r="AVU86" s="131"/>
      <c r="AVV86" s="131"/>
      <c r="AVW86" s="131"/>
      <c r="AVX86" s="131"/>
      <c r="AVY86" s="131"/>
      <c r="AVZ86" s="131"/>
      <c r="AWA86" s="131"/>
      <c r="AWB86" s="131"/>
      <c r="AWC86" s="131"/>
      <c r="AWD86" s="131"/>
      <c r="AWE86" s="131"/>
      <c r="AWF86" s="131"/>
      <c r="AWG86" s="131"/>
      <c r="AWH86" s="131"/>
      <c r="AWI86" s="131"/>
      <c r="AWJ86" s="131"/>
      <c r="AWK86" s="131"/>
      <c r="AWL86" s="131"/>
      <c r="AWM86" s="131"/>
      <c r="AWN86" s="131"/>
      <c r="AWO86" s="131"/>
      <c r="AWP86" s="131"/>
      <c r="AWQ86" s="131"/>
      <c r="AWR86" s="131"/>
      <c r="AWS86" s="131"/>
      <c r="AWT86" s="131"/>
      <c r="AWU86" s="131"/>
      <c r="AWV86" s="131"/>
      <c r="AWW86" s="131"/>
      <c r="AWX86" s="131"/>
      <c r="AWY86" s="131"/>
      <c r="AWZ86" s="131"/>
      <c r="AXA86" s="131"/>
      <c r="AXB86" s="131"/>
      <c r="AXC86" s="131"/>
      <c r="AXD86" s="131"/>
      <c r="AXE86" s="131"/>
      <c r="AXF86" s="131"/>
      <c r="AXG86" s="131"/>
      <c r="AXH86" s="131"/>
      <c r="AXI86" s="131"/>
      <c r="AXJ86" s="131"/>
      <c r="AXK86" s="131"/>
      <c r="AXL86" s="131"/>
      <c r="AXM86" s="131"/>
      <c r="AXN86" s="131"/>
      <c r="AXO86" s="131"/>
      <c r="AXP86" s="131"/>
      <c r="AXQ86" s="131"/>
      <c r="AXR86" s="131"/>
      <c r="AXS86" s="131"/>
      <c r="AXT86" s="131"/>
      <c r="AXU86" s="131"/>
      <c r="AXV86" s="131"/>
      <c r="AXW86" s="131"/>
      <c r="AXX86" s="131"/>
    </row>
    <row r="87" spans="1:1324" s="131" customFormat="1" ht="15.75" hidden="1" customHeight="1" x14ac:dyDescent="0.2">
      <c r="A87" s="13" t="s">
        <v>2997</v>
      </c>
      <c r="B87" s="13" t="s">
        <v>2994</v>
      </c>
      <c r="C87" s="73" t="s">
        <v>2995</v>
      </c>
      <c r="D87" s="73" t="s">
        <v>2998</v>
      </c>
      <c r="E87" s="51">
        <v>42716</v>
      </c>
      <c r="F87" s="74" t="s">
        <v>1167</v>
      </c>
      <c r="G87" s="30" t="s">
        <v>1186</v>
      </c>
      <c r="H87" s="30">
        <v>42738</v>
      </c>
      <c r="I87" s="30" t="s">
        <v>1065</v>
      </c>
      <c r="J87" s="173"/>
      <c r="K87" s="87" t="s">
        <v>4</v>
      </c>
      <c r="L87" s="87">
        <v>1</v>
      </c>
      <c r="M87" s="87">
        <v>1</v>
      </c>
      <c r="N87" s="84" t="s">
        <v>326</v>
      </c>
      <c r="O87" s="84">
        <v>1</v>
      </c>
      <c r="P87" s="84" t="s">
        <v>326</v>
      </c>
      <c r="Q87" s="84">
        <v>1</v>
      </c>
      <c r="R87" s="84" t="s">
        <v>326</v>
      </c>
      <c r="S87" s="84">
        <v>1</v>
      </c>
      <c r="T87" s="84" t="s">
        <v>49</v>
      </c>
      <c r="U87" s="84">
        <v>1</v>
      </c>
      <c r="V87" s="87">
        <v>1</v>
      </c>
      <c r="W87" s="84">
        <v>1</v>
      </c>
      <c r="X87" s="87">
        <v>1</v>
      </c>
      <c r="Y87" s="84">
        <v>0</v>
      </c>
      <c r="Z87" s="84">
        <v>0</v>
      </c>
      <c r="AA87" s="87">
        <v>0</v>
      </c>
      <c r="AB87" s="87">
        <v>1</v>
      </c>
      <c r="AC87" s="87">
        <v>0</v>
      </c>
      <c r="AD87" s="87">
        <v>0</v>
      </c>
      <c r="AE87" s="87">
        <v>0</v>
      </c>
      <c r="AF87" s="104"/>
    </row>
    <row r="88" spans="1:1324" s="131" customFormat="1" ht="15.75" hidden="1" customHeight="1" x14ac:dyDescent="0.2">
      <c r="A88" s="13" t="s">
        <v>2739</v>
      </c>
      <c r="B88" s="13" t="s">
        <v>2740</v>
      </c>
      <c r="C88" s="12" t="s">
        <v>2741</v>
      </c>
      <c r="D88" s="19" t="s">
        <v>89</v>
      </c>
      <c r="E88" s="9">
        <v>42343</v>
      </c>
      <c r="F88" s="30" t="s">
        <v>1160</v>
      </c>
      <c r="G88" s="30" t="s">
        <v>1186</v>
      </c>
      <c r="H88" s="30">
        <v>42430</v>
      </c>
      <c r="I88" s="30" t="s">
        <v>1065</v>
      </c>
      <c r="J88" s="173"/>
      <c r="K88" s="87" t="s">
        <v>346</v>
      </c>
      <c r="L88" s="87">
        <v>1</v>
      </c>
      <c r="M88" s="87">
        <v>1</v>
      </c>
      <c r="N88" s="84" t="s">
        <v>326</v>
      </c>
      <c r="O88" s="84">
        <v>1</v>
      </c>
      <c r="P88" s="84" t="s">
        <v>326</v>
      </c>
      <c r="Q88" s="84">
        <v>1</v>
      </c>
      <c r="R88" s="84" t="s">
        <v>326</v>
      </c>
      <c r="S88" s="84">
        <v>1</v>
      </c>
      <c r="T88" s="84" t="s">
        <v>49</v>
      </c>
      <c r="U88" s="84">
        <v>1</v>
      </c>
      <c r="V88" s="84">
        <v>1</v>
      </c>
      <c r="W88" s="84">
        <v>0</v>
      </c>
      <c r="X88" s="84">
        <v>0</v>
      </c>
      <c r="Y88" s="84">
        <v>0</v>
      </c>
      <c r="Z88" s="84">
        <v>1</v>
      </c>
      <c r="AA88" s="84">
        <v>0</v>
      </c>
      <c r="AB88" s="84">
        <v>2</v>
      </c>
      <c r="AC88" s="84">
        <v>0</v>
      </c>
      <c r="AD88" s="84">
        <v>0</v>
      </c>
      <c r="AE88" s="84">
        <v>0</v>
      </c>
      <c r="AF88" s="103" t="s">
        <v>2769</v>
      </c>
    </row>
    <row r="89" spans="1:1324" s="131" customFormat="1" ht="15.75" hidden="1" customHeight="1" x14ac:dyDescent="0.2">
      <c r="A89" s="13" t="s">
        <v>2755</v>
      </c>
      <c r="B89" s="13" t="s">
        <v>2740</v>
      </c>
      <c r="C89" s="12" t="s">
        <v>2741</v>
      </c>
      <c r="D89" s="19" t="s">
        <v>567</v>
      </c>
      <c r="E89" s="9">
        <v>42343</v>
      </c>
      <c r="F89" s="30" t="s">
        <v>1160</v>
      </c>
      <c r="G89" s="30" t="s">
        <v>1186</v>
      </c>
      <c r="H89" s="30">
        <v>42430</v>
      </c>
      <c r="I89" s="30" t="s">
        <v>1065</v>
      </c>
      <c r="J89" s="173"/>
      <c r="K89" s="87" t="s">
        <v>346</v>
      </c>
      <c r="L89" s="87">
        <v>1</v>
      </c>
      <c r="M89" s="87">
        <v>1</v>
      </c>
      <c r="N89" s="84" t="s">
        <v>326</v>
      </c>
      <c r="O89" s="84">
        <v>1</v>
      </c>
      <c r="P89" s="84" t="s">
        <v>326</v>
      </c>
      <c r="Q89" s="84">
        <v>1</v>
      </c>
      <c r="R89" s="84" t="s">
        <v>326</v>
      </c>
      <c r="S89" s="84">
        <v>1</v>
      </c>
      <c r="T89" s="84" t="s">
        <v>49</v>
      </c>
      <c r="U89" s="84">
        <v>1</v>
      </c>
      <c r="V89" s="84">
        <v>1</v>
      </c>
      <c r="W89" s="84">
        <v>0</v>
      </c>
      <c r="X89" s="84">
        <v>0</v>
      </c>
      <c r="Y89" s="84">
        <v>0</v>
      </c>
      <c r="Z89" s="84">
        <v>1</v>
      </c>
      <c r="AA89" s="84">
        <v>0</v>
      </c>
      <c r="AB89" s="84">
        <v>2</v>
      </c>
      <c r="AC89" s="84">
        <v>0</v>
      </c>
      <c r="AD89" s="84">
        <v>0</v>
      </c>
      <c r="AE89" s="84">
        <v>0</v>
      </c>
      <c r="AF89" s="103" t="s">
        <v>2769</v>
      </c>
    </row>
    <row r="90" spans="1:1324" s="106" customFormat="1" ht="15.75" hidden="1" customHeight="1" x14ac:dyDescent="0.2">
      <c r="A90" s="13" t="s">
        <v>2756</v>
      </c>
      <c r="B90" s="13" t="s">
        <v>2740</v>
      </c>
      <c r="C90" s="12" t="s">
        <v>2741</v>
      </c>
      <c r="D90" s="19" t="s">
        <v>2754</v>
      </c>
      <c r="E90" s="9">
        <v>42343</v>
      </c>
      <c r="F90" s="30" t="s">
        <v>1160</v>
      </c>
      <c r="G90" s="30" t="s">
        <v>1186</v>
      </c>
      <c r="H90" s="30">
        <v>42430</v>
      </c>
      <c r="I90" s="30" t="s">
        <v>1065</v>
      </c>
      <c r="J90" s="173"/>
      <c r="K90" s="87" t="s">
        <v>346</v>
      </c>
      <c r="L90" s="87">
        <v>1</v>
      </c>
      <c r="M90" s="87">
        <v>1</v>
      </c>
      <c r="N90" s="84" t="s">
        <v>326</v>
      </c>
      <c r="O90" s="84">
        <v>1</v>
      </c>
      <c r="P90" s="84" t="s">
        <v>326</v>
      </c>
      <c r="Q90" s="84">
        <v>1</v>
      </c>
      <c r="R90" s="84" t="s">
        <v>326</v>
      </c>
      <c r="S90" s="84">
        <v>1</v>
      </c>
      <c r="T90" s="84" t="s">
        <v>49</v>
      </c>
      <c r="U90" s="84">
        <v>1</v>
      </c>
      <c r="V90" s="84">
        <v>1</v>
      </c>
      <c r="W90" s="84">
        <v>0</v>
      </c>
      <c r="X90" s="87">
        <v>0</v>
      </c>
      <c r="Y90" s="84">
        <v>0</v>
      </c>
      <c r="Z90" s="84">
        <v>1</v>
      </c>
      <c r="AA90" s="87">
        <v>0</v>
      </c>
      <c r="AB90" s="87">
        <v>2</v>
      </c>
      <c r="AC90" s="87">
        <v>0</v>
      </c>
      <c r="AD90" s="87">
        <v>0</v>
      </c>
      <c r="AE90" s="87">
        <v>0</v>
      </c>
      <c r="AF90" s="103" t="s">
        <v>2769</v>
      </c>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1"/>
      <c r="BJ90" s="131"/>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1"/>
      <c r="CV90" s="131"/>
      <c r="CW90" s="131"/>
      <c r="CX90" s="131"/>
      <c r="CY90" s="131"/>
      <c r="CZ90" s="131"/>
      <c r="DA90" s="131"/>
      <c r="DB90" s="131"/>
      <c r="DC90" s="131"/>
      <c r="DD90" s="131"/>
      <c r="DE90" s="131"/>
      <c r="DF90" s="131"/>
      <c r="DG90" s="131"/>
      <c r="DH90" s="131"/>
      <c r="DI90" s="131"/>
      <c r="DJ90" s="131"/>
      <c r="DK90" s="131"/>
      <c r="DL90" s="131"/>
      <c r="DM90" s="131"/>
      <c r="DN90" s="131"/>
      <c r="DO90" s="131"/>
      <c r="DP90" s="131"/>
      <c r="DQ90" s="131"/>
      <c r="DR90" s="131"/>
      <c r="DS90" s="131"/>
      <c r="DT90" s="131"/>
      <c r="DU90" s="131"/>
      <c r="DV90" s="131"/>
      <c r="DW90" s="131"/>
      <c r="DX90" s="131"/>
      <c r="DY90" s="131"/>
      <c r="DZ90" s="131"/>
      <c r="EA90" s="131"/>
      <c r="EB90" s="131"/>
      <c r="EC90" s="131"/>
      <c r="ED90" s="131"/>
      <c r="EE90" s="131"/>
      <c r="EF90" s="131"/>
      <c r="EG90" s="131"/>
      <c r="EH90" s="131"/>
      <c r="EI90" s="131"/>
      <c r="EJ90" s="131"/>
      <c r="EK90" s="131"/>
      <c r="EL90" s="131"/>
      <c r="EM90" s="131"/>
      <c r="EN90" s="131"/>
      <c r="EO90" s="131"/>
      <c r="EP90" s="131"/>
      <c r="EQ90" s="131"/>
      <c r="ER90" s="131"/>
      <c r="ES90" s="131"/>
      <c r="ET90" s="131"/>
      <c r="EU90" s="131"/>
      <c r="EV90" s="131"/>
      <c r="EW90" s="131"/>
      <c r="EX90" s="131"/>
      <c r="EY90" s="131"/>
      <c r="EZ90" s="131"/>
      <c r="FA90" s="131"/>
      <c r="FB90" s="131"/>
      <c r="FC90" s="131"/>
      <c r="FD90" s="131"/>
      <c r="FE90" s="131"/>
      <c r="FF90" s="131"/>
      <c r="FG90" s="131"/>
      <c r="FH90" s="131"/>
      <c r="FI90" s="131"/>
      <c r="FJ90" s="131"/>
      <c r="FK90" s="131"/>
      <c r="FL90" s="131"/>
      <c r="FM90" s="131"/>
      <c r="FN90" s="131"/>
      <c r="FO90" s="131"/>
      <c r="FP90" s="131"/>
      <c r="FQ90" s="131"/>
      <c r="FR90" s="131"/>
      <c r="FS90" s="131"/>
      <c r="FT90" s="131"/>
      <c r="FU90" s="131"/>
      <c r="FV90" s="131"/>
      <c r="FW90" s="131"/>
      <c r="FX90" s="131"/>
      <c r="FY90" s="131"/>
      <c r="FZ90" s="131"/>
      <c r="GA90" s="131"/>
      <c r="GB90" s="131"/>
      <c r="GC90" s="131"/>
      <c r="GD90" s="131"/>
      <c r="GE90" s="131"/>
      <c r="GF90" s="131"/>
      <c r="GG90" s="131"/>
      <c r="GH90" s="131"/>
      <c r="GI90" s="131"/>
      <c r="GJ90" s="131"/>
      <c r="GK90" s="131"/>
      <c r="GL90" s="131"/>
      <c r="GM90" s="131"/>
      <c r="GN90" s="131"/>
      <c r="GO90" s="131"/>
      <c r="GP90" s="131"/>
      <c r="GQ90" s="131"/>
      <c r="GR90" s="131"/>
      <c r="GS90" s="131"/>
      <c r="GT90" s="131"/>
      <c r="GU90" s="131"/>
      <c r="GV90" s="131"/>
      <c r="GW90" s="131"/>
      <c r="GX90" s="131"/>
      <c r="GY90" s="131"/>
      <c r="GZ90" s="131"/>
      <c r="HA90" s="131"/>
      <c r="HB90" s="131"/>
      <c r="HC90" s="131"/>
      <c r="HD90" s="131"/>
      <c r="HE90" s="131"/>
      <c r="HF90" s="131"/>
      <c r="HG90" s="131"/>
      <c r="HH90" s="131"/>
      <c r="HI90" s="131"/>
      <c r="HJ90" s="131"/>
      <c r="HK90" s="131"/>
      <c r="HL90" s="131"/>
      <c r="HM90" s="131"/>
      <c r="HN90" s="131"/>
      <c r="HO90" s="131"/>
      <c r="HP90" s="131"/>
      <c r="HQ90" s="131"/>
      <c r="HR90" s="131"/>
      <c r="HS90" s="131"/>
      <c r="HT90" s="131"/>
      <c r="HU90" s="131"/>
      <c r="HV90" s="131"/>
      <c r="HW90" s="131"/>
      <c r="HX90" s="131"/>
      <c r="HY90" s="131"/>
      <c r="HZ90" s="131"/>
      <c r="IA90" s="131"/>
      <c r="IB90" s="131"/>
      <c r="IC90" s="131"/>
      <c r="ID90" s="131"/>
      <c r="IE90" s="131"/>
      <c r="IF90" s="131"/>
      <c r="IG90" s="131"/>
      <c r="IH90" s="131"/>
      <c r="II90" s="131"/>
      <c r="IJ90" s="131"/>
      <c r="IK90" s="131"/>
      <c r="IL90" s="131"/>
      <c r="IM90" s="131"/>
      <c r="IN90" s="131"/>
      <c r="IO90" s="131"/>
      <c r="IP90" s="131"/>
      <c r="IQ90" s="131"/>
      <c r="IR90" s="131"/>
      <c r="IS90" s="131"/>
      <c r="IT90" s="131"/>
      <c r="IU90" s="131"/>
      <c r="IV90" s="131"/>
      <c r="IW90" s="131"/>
      <c r="IX90" s="131"/>
      <c r="IY90" s="131"/>
      <c r="IZ90" s="131"/>
      <c r="JA90" s="131"/>
      <c r="JB90" s="131"/>
      <c r="JC90" s="131"/>
      <c r="JD90" s="131"/>
      <c r="JE90" s="131"/>
      <c r="JF90" s="131"/>
      <c r="JG90" s="131"/>
      <c r="JH90" s="131"/>
      <c r="JI90" s="131"/>
      <c r="JJ90" s="131"/>
      <c r="JK90" s="131"/>
      <c r="JL90" s="131"/>
      <c r="JM90" s="131"/>
      <c r="JN90" s="131"/>
      <c r="JO90" s="131"/>
      <c r="JP90" s="131"/>
      <c r="JQ90" s="131"/>
      <c r="JR90" s="131"/>
      <c r="JS90" s="131"/>
      <c r="JT90" s="131"/>
      <c r="JU90" s="131"/>
      <c r="JV90" s="131"/>
      <c r="JW90" s="131"/>
      <c r="JX90" s="131"/>
      <c r="JY90" s="131"/>
      <c r="JZ90" s="131"/>
      <c r="KA90" s="131"/>
      <c r="KB90" s="131"/>
      <c r="KC90" s="131"/>
      <c r="KD90" s="131"/>
      <c r="KE90" s="131"/>
      <c r="KF90" s="131"/>
      <c r="KG90" s="131"/>
      <c r="KH90" s="131"/>
      <c r="KI90" s="131"/>
      <c r="KJ90" s="131"/>
      <c r="KK90" s="131"/>
      <c r="KL90" s="131"/>
      <c r="KM90" s="131"/>
      <c r="KN90" s="131"/>
      <c r="KO90" s="131"/>
      <c r="KP90" s="131"/>
      <c r="KQ90" s="131"/>
      <c r="KR90" s="131"/>
      <c r="KS90" s="131"/>
      <c r="KT90" s="131"/>
      <c r="KU90" s="131"/>
      <c r="KV90" s="131"/>
      <c r="KW90" s="131"/>
      <c r="KX90" s="131"/>
      <c r="KY90" s="131"/>
      <c r="KZ90" s="131"/>
      <c r="LA90" s="131"/>
      <c r="LB90" s="131"/>
      <c r="LC90" s="131"/>
      <c r="LD90" s="131"/>
      <c r="LE90" s="131"/>
      <c r="LF90" s="131"/>
      <c r="LG90" s="131"/>
      <c r="LH90" s="131"/>
      <c r="LI90" s="131"/>
      <c r="LJ90" s="131"/>
      <c r="LK90" s="131"/>
      <c r="LL90" s="131"/>
      <c r="LM90" s="131"/>
      <c r="LN90" s="131"/>
      <c r="LO90" s="131"/>
      <c r="LP90" s="131"/>
      <c r="LQ90" s="131"/>
      <c r="LR90" s="131"/>
      <c r="LS90" s="131"/>
      <c r="LT90" s="131"/>
      <c r="LU90" s="131"/>
      <c r="LV90" s="131"/>
      <c r="LW90" s="131"/>
      <c r="LX90" s="131"/>
      <c r="LY90" s="131"/>
      <c r="LZ90" s="131"/>
      <c r="MA90" s="131"/>
      <c r="MB90" s="131"/>
      <c r="MC90" s="131"/>
      <c r="MD90" s="131"/>
      <c r="ME90" s="131"/>
      <c r="MF90" s="131"/>
      <c r="MG90" s="131"/>
      <c r="MH90" s="131"/>
      <c r="MI90" s="131"/>
      <c r="MJ90" s="131"/>
      <c r="MK90" s="131"/>
      <c r="ML90" s="131"/>
      <c r="MM90" s="131"/>
      <c r="MN90" s="131"/>
      <c r="MO90" s="131"/>
      <c r="MP90" s="131"/>
      <c r="MQ90" s="131"/>
      <c r="MR90" s="131"/>
      <c r="MS90" s="131"/>
      <c r="MT90" s="131"/>
      <c r="MU90" s="131"/>
      <c r="MV90" s="131"/>
      <c r="MW90" s="131"/>
      <c r="MX90" s="131"/>
      <c r="MY90" s="131"/>
      <c r="MZ90" s="131"/>
      <c r="NA90" s="131"/>
      <c r="NB90" s="131"/>
      <c r="NC90" s="131"/>
      <c r="ND90" s="131"/>
      <c r="NE90" s="131"/>
      <c r="NF90" s="131"/>
      <c r="NG90" s="131"/>
      <c r="NH90" s="131"/>
      <c r="NI90" s="131"/>
      <c r="NJ90" s="131"/>
      <c r="NK90" s="131"/>
      <c r="NL90" s="131"/>
      <c r="NM90" s="131"/>
      <c r="NN90" s="131"/>
      <c r="NO90" s="131"/>
      <c r="NP90" s="131"/>
      <c r="NQ90" s="131"/>
      <c r="NR90" s="131"/>
      <c r="NS90" s="131"/>
      <c r="NT90" s="131"/>
      <c r="NU90" s="131"/>
      <c r="NV90" s="131"/>
      <c r="NW90" s="131"/>
      <c r="NX90" s="131"/>
      <c r="NY90" s="131"/>
      <c r="NZ90" s="131"/>
      <c r="OA90" s="131"/>
      <c r="OB90" s="131"/>
      <c r="OC90" s="131"/>
      <c r="OD90" s="131"/>
      <c r="OE90" s="131"/>
      <c r="OF90" s="131"/>
      <c r="OG90" s="131"/>
      <c r="OH90" s="131"/>
      <c r="OI90" s="131"/>
      <c r="OJ90" s="131"/>
      <c r="OK90" s="131"/>
      <c r="OL90" s="131"/>
      <c r="OM90" s="131"/>
      <c r="ON90" s="131"/>
      <c r="OO90" s="131"/>
      <c r="OP90" s="131"/>
      <c r="OQ90" s="131"/>
      <c r="OR90" s="131"/>
      <c r="OS90" s="131"/>
      <c r="OT90" s="131"/>
      <c r="OU90" s="131"/>
      <c r="OV90" s="131"/>
      <c r="OW90" s="131"/>
      <c r="OX90" s="131"/>
      <c r="OY90" s="131"/>
      <c r="OZ90" s="131"/>
      <c r="PA90" s="131"/>
      <c r="PB90" s="131"/>
      <c r="PC90" s="131"/>
      <c r="PD90" s="131"/>
      <c r="PE90" s="131"/>
      <c r="PF90" s="131"/>
      <c r="PG90" s="131"/>
      <c r="PH90" s="131"/>
      <c r="PI90" s="131"/>
      <c r="PJ90" s="131"/>
      <c r="PK90" s="131"/>
      <c r="PL90" s="131"/>
      <c r="PM90" s="131"/>
      <c r="PN90" s="131"/>
      <c r="PO90" s="131"/>
      <c r="PP90" s="131"/>
      <c r="PQ90" s="131"/>
      <c r="PR90" s="131"/>
      <c r="PS90" s="131"/>
      <c r="PT90" s="131"/>
      <c r="PU90" s="131"/>
      <c r="PV90" s="131"/>
      <c r="PW90" s="131"/>
      <c r="PX90" s="131"/>
      <c r="PY90" s="131"/>
      <c r="PZ90" s="131"/>
      <c r="QA90" s="131"/>
      <c r="QB90" s="131"/>
      <c r="QC90" s="131"/>
      <c r="QD90" s="131"/>
      <c r="QE90" s="131"/>
      <c r="QF90" s="131"/>
      <c r="QG90" s="131"/>
      <c r="QH90" s="131"/>
      <c r="QI90" s="131"/>
      <c r="QJ90" s="131"/>
      <c r="QK90" s="131"/>
      <c r="QL90" s="131"/>
      <c r="QM90" s="131"/>
      <c r="QN90" s="131"/>
      <c r="QO90" s="131"/>
      <c r="QP90" s="131"/>
      <c r="QQ90" s="131"/>
      <c r="QR90" s="131"/>
      <c r="QS90" s="131"/>
      <c r="QT90" s="131"/>
      <c r="QU90" s="131"/>
      <c r="QV90" s="131"/>
      <c r="QW90" s="131"/>
      <c r="QX90" s="131"/>
      <c r="QY90" s="131"/>
      <c r="QZ90" s="131"/>
      <c r="RA90" s="131"/>
      <c r="RB90" s="131"/>
      <c r="RC90" s="131"/>
      <c r="RD90" s="131"/>
      <c r="RE90" s="131"/>
      <c r="RF90" s="131"/>
      <c r="RG90" s="131"/>
      <c r="RH90" s="131"/>
      <c r="RI90" s="131"/>
      <c r="RJ90" s="131"/>
      <c r="RK90" s="131"/>
      <c r="RL90" s="131"/>
      <c r="RM90" s="131"/>
      <c r="RN90" s="131"/>
      <c r="RO90" s="131"/>
      <c r="RP90" s="131"/>
      <c r="RQ90" s="131"/>
      <c r="RR90" s="131"/>
      <c r="RS90" s="131"/>
      <c r="RT90" s="131"/>
      <c r="RU90" s="131"/>
      <c r="RV90" s="131"/>
      <c r="RW90" s="131"/>
      <c r="RX90" s="131"/>
      <c r="RY90" s="131"/>
      <c r="RZ90" s="131"/>
      <c r="SA90" s="131"/>
      <c r="SB90" s="131"/>
      <c r="SC90" s="131"/>
      <c r="SD90" s="131"/>
      <c r="SE90" s="131"/>
      <c r="SF90" s="131"/>
      <c r="SG90" s="131"/>
      <c r="SH90" s="131"/>
      <c r="SI90" s="131"/>
      <c r="SJ90" s="131"/>
      <c r="SK90" s="131"/>
      <c r="SL90" s="131"/>
      <c r="SM90" s="131"/>
      <c r="SN90" s="131"/>
      <c r="SO90" s="131"/>
      <c r="SP90" s="131"/>
      <c r="SQ90" s="131"/>
      <c r="SR90" s="131"/>
      <c r="SS90" s="131"/>
      <c r="ST90" s="131"/>
      <c r="SU90" s="131"/>
      <c r="SV90" s="131"/>
      <c r="SW90" s="131"/>
      <c r="SX90" s="131"/>
      <c r="SY90" s="131"/>
      <c r="SZ90" s="131"/>
      <c r="TA90" s="131"/>
      <c r="TB90" s="131"/>
      <c r="TC90" s="131"/>
      <c r="TD90" s="131"/>
      <c r="TE90" s="131"/>
      <c r="TF90" s="131"/>
      <c r="TG90" s="131"/>
      <c r="TH90" s="131"/>
      <c r="TI90" s="131"/>
      <c r="TJ90" s="131"/>
      <c r="TK90" s="131"/>
      <c r="TL90" s="131"/>
      <c r="TM90" s="131"/>
      <c r="TN90" s="131"/>
      <c r="TO90" s="131"/>
      <c r="TP90" s="131"/>
      <c r="TQ90" s="131"/>
      <c r="TR90" s="131"/>
      <c r="TS90" s="131"/>
      <c r="TT90" s="131"/>
      <c r="TU90" s="131"/>
      <c r="TV90" s="131"/>
      <c r="TW90" s="131"/>
      <c r="TX90" s="131"/>
      <c r="TY90" s="131"/>
      <c r="TZ90" s="131"/>
      <c r="UA90" s="131"/>
      <c r="UB90" s="131"/>
      <c r="UC90" s="131"/>
      <c r="UD90" s="131"/>
      <c r="UE90" s="131"/>
      <c r="UF90" s="131"/>
      <c r="UG90" s="131"/>
      <c r="UH90" s="131"/>
      <c r="UI90" s="131"/>
      <c r="UJ90" s="131"/>
      <c r="UK90" s="131"/>
      <c r="UL90" s="131"/>
      <c r="UM90" s="131"/>
      <c r="UN90" s="131"/>
      <c r="UO90" s="131"/>
      <c r="UP90" s="131"/>
      <c r="UQ90" s="131"/>
      <c r="UR90" s="131"/>
      <c r="US90" s="131"/>
      <c r="UT90" s="131"/>
      <c r="UU90" s="131"/>
      <c r="UV90" s="131"/>
      <c r="UW90" s="131"/>
      <c r="UX90" s="131"/>
      <c r="UY90" s="131"/>
      <c r="UZ90" s="131"/>
      <c r="VA90" s="131"/>
      <c r="VB90" s="131"/>
      <c r="VC90" s="131"/>
      <c r="VD90" s="131"/>
      <c r="VE90" s="131"/>
      <c r="VF90" s="131"/>
      <c r="VG90" s="131"/>
      <c r="VH90" s="131"/>
      <c r="VI90" s="131"/>
      <c r="VJ90" s="131"/>
      <c r="VK90" s="131"/>
      <c r="VL90" s="131"/>
      <c r="VM90" s="131"/>
      <c r="VN90" s="131"/>
      <c r="VO90" s="131"/>
      <c r="VP90" s="131"/>
      <c r="VQ90" s="131"/>
      <c r="VR90" s="131"/>
      <c r="VS90" s="131"/>
      <c r="VT90" s="131"/>
      <c r="VU90" s="131"/>
      <c r="VV90" s="131"/>
      <c r="VW90" s="131"/>
      <c r="VX90" s="131"/>
      <c r="VY90" s="131"/>
      <c r="VZ90" s="131"/>
      <c r="WA90" s="131"/>
      <c r="WB90" s="131"/>
      <c r="WC90" s="131"/>
      <c r="WD90" s="131"/>
      <c r="WE90" s="131"/>
      <c r="WF90" s="131"/>
      <c r="WG90" s="131"/>
      <c r="WH90" s="131"/>
      <c r="WI90" s="131"/>
      <c r="WJ90" s="131"/>
      <c r="WK90" s="131"/>
      <c r="WL90" s="131"/>
      <c r="WM90" s="131"/>
      <c r="WN90" s="131"/>
      <c r="WO90" s="131"/>
      <c r="WP90" s="131"/>
      <c r="WQ90" s="131"/>
      <c r="WR90" s="131"/>
      <c r="WS90" s="131"/>
      <c r="WT90" s="131"/>
      <c r="WU90" s="131"/>
      <c r="WV90" s="131"/>
      <c r="WW90" s="131"/>
      <c r="WX90" s="131"/>
      <c r="WY90" s="131"/>
      <c r="WZ90" s="131"/>
      <c r="XA90" s="131"/>
      <c r="XB90" s="131"/>
      <c r="XC90" s="131"/>
      <c r="XD90" s="131"/>
      <c r="XE90" s="131"/>
      <c r="XF90" s="131"/>
      <c r="XG90" s="131"/>
      <c r="XH90" s="131"/>
      <c r="XI90" s="131"/>
      <c r="XJ90" s="131"/>
      <c r="XK90" s="131"/>
      <c r="XL90" s="131"/>
      <c r="XM90" s="131"/>
      <c r="XN90" s="131"/>
      <c r="XO90" s="131"/>
      <c r="XP90" s="131"/>
      <c r="XQ90" s="131"/>
      <c r="XR90" s="131"/>
      <c r="XS90" s="131"/>
      <c r="XT90" s="131"/>
      <c r="XU90" s="131"/>
      <c r="XV90" s="131"/>
      <c r="XW90" s="131"/>
      <c r="XX90" s="131"/>
      <c r="XY90" s="131"/>
      <c r="XZ90" s="131"/>
      <c r="YA90" s="131"/>
      <c r="YB90" s="131"/>
      <c r="YC90" s="131"/>
      <c r="YD90" s="131"/>
      <c r="YE90" s="131"/>
      <c r="YF90" s="131"/>
      <c r="YG90" s="131"/>
      <c r="YH90" s="131"/>
      <c r="YI90" s="131"/>
      <c r="YJ90" s="131"/>
      <c r="YK90" s="131"/>
      <c r="YL90" s="131"/>
      <c r="YM90" s="131"/>
      <c r="YN90" s="131"/>
      <c r="YO90" s="131"/>
      <c r="YP90" s="131"/>
      <c r="YQ90" s="131"/>
      <c r="YR90" s="131"/>
      <c r="YS90" s="131"/>
      <c r="YT90" s="131"/>
      <c r="YU90" s="131"/>
      <c r="YV90" s="131"/>
      <c r="YW90" s="131"/>
      <c r="YX90" s="131"/>
      <c r="YY90" s="131"/>
      <c r="YZ90" s="131"/>
      <c r="ZA90" s="131"/>
      <c r="ZB90" s="131"/>
      <c r="ZC90" s="131"/>
      <c r="ZD90" s="131"/>
      <c r="ZE90" s="131"/>
      <c r="ZF90" s="131"/>
      <c r="ZG90" s="131"/>
      <c r="ZH90" s="131"/>
      <c r="ZI90" s="131"/>
      <c r="ZJ90" s="131"/>
      <c r="ZK90" s="131"/>
      <c r="ZL90" s="131"/>
      <c r="ZM90" s="131"/>
      <c r="ZN90" s="131"/>
      <c r="ZO90" s="131"/>
      <c r="ZP90" s="131"/>
      <c r="ZQ90" s="131"/>
      <c r="ZR90" s="131"/>
      <c r="ZS90" s="131"/>
      <c r="ZT90" s="131"/>
      <c r="ZU90" s="131"/>
      <c r="ZV90" s="131"/>
      <c r="ZW90" s="131"/>
      <c r="ZX90" s="131"/>
      <c r="ZY90" s="131"/>
      <c r="ZZ90" s="131"/>
      <c r="AAA90" s="131"/>
      <c r="AAB90" s="131"/>
      <c r="AAC90" s="131"/>
      <c r="AAD90" s="131"/>
      <c r="AAE90" s="131"/>
      <c r="AAF90" s="131"/>
      <c r="AAG90" s="131"/>
      <c r="AAH90" s="131"/>
      <c r="AAI90" s="131"/>
      <c r="AAJ90" s="131"/>
      <c r="AAK90" s="131"/>
      <c r="AAL90" s="131"/>
      <c r="AAM90" s="131"/>
      <c r="AAN90" s="131"/>
      <c r="AAO90" s="131"/>
      <c r="AAP90" s="131"/>
      <c r="AAQ90" s="131"/>
      <c r="AAR90" s="131"/>
      <c r="AAS90" s="131"/>
      <c r="AAT90" s="131"/>
      <c r="AAU90" s="131"/>
      <c r="AAV90" s="131"/>
      <c r="AAW90" s="131"/>
      <c r="AAX90" s="131"/>
      <c r="AAY90" s="131"/>
      <c r="AAZ90" s="131"/>
      <c r="ABA90" s="131"/>
      <c r="ABB90" s="131"/>
      <c r="ABC90" s="131"/>
      <c r="ABD90" s="131"/>
      <c r="ABE90" s="131"/>
      <c r="ABF90" s="131"/>
      <c r="ABG90" s="131"/>
      <c r="ABH90" s="131"/>
      <c r="ABI90" s="131"/>
      <c r="ABJ90" s="131"/>
      <c r="ABK90" s="131"/>
      <c r="ABL90" s="131"/>
      <c r="ABM90" s="131"/>
      <c r="ABN90" s="131"/>
      <c r="ABO90" s="131"/>
      <c r="ABP90" s="131"/>
      <c r="ABQ90" s="131"/>
      <c r="ABR90" s="131"/>
      <c r="ABS90" s="131"/>
      <c r="ABT90" s="131"/>
      <c r="ABU90" s="131"/>
      <c r="ABV90" s="131"/>
      <c r="ABW90" s="131"/>
      <c r="ABX90" s="131"/>
      <c r="ABY90" s="131"/>
      <c r="ABZ90" s="131"/>
      <c r="ACA90" s="131"/>
      <c r="ACB90" s="131"/>
      <c r="ACC90" s="131"/>
      <c r="ACD90" s="131"/>
      <c r="ACE90" s="131"/>
      <c r="ACF90" s="131"/>
      <c r="ACG90" s="131"/>
      <c r="ACH90" s="131"/>
      <c r="ACI90" s="131"/>
      <c r="ACJ90" s="131"/>
      <c r="ACK90" s="131"/>
      <c r="ACL90" s="131"/>
      <c r="ACM90" s="131"/>
      <c r="ACN90" s="131"/>
      <c r="ACO90" s="131"/>
      <c r="ACP90" s="131"/>
      <c r="ACQ90" s="131"/>
      <c r="ACR90" s="131"/>
      <c r="ACS90" s="131"/>
      <c r="ACT90" s="131"/>
      <c r="ACU90" s="131"/>
      <c r="ACV90" s="131"/>
      <c r="ACW90" s="131"/>
      <c r="ACX90" s="131"/>
      <c r="ACY90" s="131"/>
      <c r="ACZ90" s="131"/>
      <c r="ADA90" s="131"/>
      <c r="ADB90" s="131"/>
      <c r="ADC90" s="131"/>
      <c r="ADD90" s="131"/>
      <c r="ADE90" s="131"/>
      <c r="ADF90" s="131"/>
      <c r="ADG90" s="131"/>
      <c r="ADH90" s="131"/>
      <c r="ADI90" s="131"/>
      <c r="ADJ90" s="131"/>
      <c r="ADK90" s="131"/>
      <c r="ADL90" s="131"/>
      <c r="ADM90" s="131"/>
      <c r="ADN90" s="131"/>
      <c r="ADO90" s="131"/>
      <c r="ADP90" s="131"/>
      <c r="ADQ90" s="131"/>
      <c r="ADR90" s="131"/>
      <c r="ADS90" s="131"/>
      <c r="ADT90" s="131"/>
      <c r="ADU90" s="131"/>
      <c r="ADV90" s="131"/>
      <c r="ADW90" s="131"/>
      <c r="ADX90" s="131"/>
      <c r="ADY90" s="131"/>
      <c r="ADZ90" s="131"/>
      <c r="AEA90" s="131"/>
      <c r="AEB90" s="131"/>
      <c r="AEC90" s="131"/>
      <c r="AED90" s="131"/>
      <c r="AEE90" s="131"/>
      <c r="AEF90" s="131"/>
      <c r="AEG90" s="131"/>
      <c r="AEH90" s="131"/>
      <c r="AEI90" s="131"/>
      <c r="AEJ90" s="131"/>
      <c r="AEK90" s="131"/>
      <c r="AEL90" s="131"/>
      <c r="AEM90" s="131"/>
      <c r="AEN90" s="131"/>
      <c r="AEO90" s="131"/>
      <c r="AEP90" s="131"/>
      <c r="AEQ90" s="131"/>
      <c r="AER90" s="131"/>
      <c r="AES90" s="131"/>
      <c r="AET90" s="131"/>
      <c r="AEU90" s="131"/>
      <c r="AEV90" s="131"/>
      <c r="AEW90" s="131"/>
      <c r="AEX90" s="131"/>
      <c r="AEY90" s="131"/>
      <c r="AEZ90" s="131"/>
      <c r="AFA90" s="131"/>
      <c r="AFB90" s="131"/>
      <c r="AFC90" s="131"/>
      <c r="AFD90" s="131"/>
      <c r="AFE90" s="131"/>
      <c r="AFF90" s="131"/>
      <c r="AFG90" s="131"/>
      <c r="AFH90" s="131"/>
      <c r="AFI90" s="131"/>
      <c r="AFJ90" s="131"/>
      <c r="AFK90" s="131"/>
      <c r="AFL90" s="131"/>
      <c r="AFM90" s="131"/>
      <c r="AFN90" s="131"/>
      <c r="AFO90" s="131"/>
      <c r="AFP90" s="131"/>
      <c r="AFQ90" s="131"/>
      <c r="AFR90" s="131"/>
      <c r="AFS90" s="131"/>
      <c r="AFT90" s="131"/>
      <c r="AFU90" s="131"/>
      <c r="AFV90" s="131"/>
      <c r="AFW90" s="131"/>
      <c r="AFX90" s="131"/>
      <c r="AFY90" s="131"/>
      <c r="AFZ90" s="131"/>
      <c r="AGA90" s="131"/>
      <c r="AGB90" s="131"/>
      <c r="AGC90" s="131"/>
      <c r="AGD90" s="131"/>
      <c r="AGE90" s="131"/>
      <c r="AGF90" s="131"/>
      <c r="AGG90" s="131"/>
      <c r="AGH90" s="131"/>
      <c r="AGI90" s="131"/>
      <c r="AGJ90" s="131"/>
      <c r="AGK90" s="131"/>
      <c r="AGL90" s="131"/>
      <c r="AGM90" s="131"/>
      <c r="AGN90" s="131"/>
      <c r="AGO90" s="131"/>
      <c r="AGP90" s="131"/>
      <c r="AGQ90" s="131"/>
      <c r="AGR90" s="131"/>
      <c r="AGS90" s="131"/>
      <c r="AGT90" s="131"/>
      <c r="AGU90" s="131"/>
      <c r="AGV90" s="131"/>
      <c r="AGW90" s="131"/>
      <c r="AGX90" s="131"/>
      <c r="AGY90" s="131"/>
      <c r="AGZ90" s="131"/>
      <c r="AHA90" s="131"/>
      <c r="AHB90" s="131"/>
      <c r="AHC90" s="131"/>
      <c r="AHD90" s="131"/>
      <c r="AHE90" s="131"/>
      <c r="AHF90" s="131"/>
      <c r="AHG90" s="131"/>
      <c r="AHH90" s="131"/>
      <c r="AHI90" s="131"/>
      <c r="AHJ90" s="131"/>
      <c r="AHK90" s="131"/>
      <c r="AHL90" s="131"/>
      <c r="AHM90" s="131"/>
      <c r="AHN90" s="131"/>
      <c r="AHO90" s="131"/>
      <c r="AHP90" s="131"/>
      <c r="AHQ90" s="131"/>
      <c r="AHR90" s="131"/>
      <c r="AHS90" s="131"/>
      <c r="AHT90" s="131"/>
      <c r="AHU90" s="131"/>
      <c r="AHV90" s="131"/>
      <c r="AHW90" s="131"/>
      <c r="AHX90" s="131"/>
      <c r="AHY90" s="131"/>
      <c r="AHZ90" s="131"/>
      <c r="AIA90" s="131"/>
      <c r="AIB90" s="131"/>
      <c r="AIC90" s="131"/>
      <c r="AID90" s="131"/>
      <c r="AIE90" s="131"/>
      <c r="AIF90" s="131"/>
      <c r="AIG90" s="131"/>
      <c r="AIH90" s="131"/>
      <c r="AII90" s="131"/>
      <c r="AIJ90" s="131"/>
      <c r="AIK90" s="131"/>
      <c r="AIL90" s="131"/>
      <c r="AIM90" s="131"/>
      <c r="AIN90" s="131"/>
      <c r="AIO90" s="131"/>
      <c r="AIP90" s="131"/>
      <c r="AIQ90" s="131"/>
      <c r="AIR90" s="131"/>
      <c r="AIS90" s="131"/>
      <c r="AIT90" s="131"/>
      <c r="AIU90" s="131"/>
      <c r="AIV90" s="131"/>
      <c r="AIW90" s="131"/>
      <c r="AIX90" s="131"/>
      <c r="AIY90" s="131"/>
      <c r="AIZ90" s="131"/>
      <c r="AJA90" s="131"/>
      <c r="AJB90" s="131"/>
      <c r="AJC90" s="131"/>
      <c r="AJD90" s="131"/>
      <c r="AJE90" s="131"/>
      <c r="AJF90" s="131"/>
      <c r="AJG90" s="131"/>
      <c r="AJH90" s="131"/>
      <c r="AJI90" s="131"/>
      <c r="AJJ90" s="131"/>
      <c r="AJK90" s="131"/>
      <c r="AJL90" s="131"/>
      <c r="AJM90" s="131"/>
      <c r="AJN90" s="131"/>
      <c r="AJO90" s="131"/>
      <c r="AJP90" s="131"/>
      <c r="AJQ90" s="131"/>
      <c r="AJR90" s="131"/>
      <c r="AJS90" s="131"/>
      <c r="AJT90" s="131"/>
      <c r="AJU90" s="131"/>
      <c r="AJV90" s="131"/>
      <c r="AJW90" s="131"/>
      <c r="AJX90" s="131"/>
      <c r="AJY90" s="131"/>
      <c r="AJZ90" s="131"/>
      <c r="AKA90" s="131"/>
      <c r="AKB90" s="131"/>
      <c r="AKC90" s="131"/>
      <c r="AKD90" s="131"/>
      <c r="AKE90" s="131"/>
      <c r="AKF90" s="131"/>
      <c r="AKG90" s="131"/>
      <c r="AKH90" s="131"/>
      <c r="AKI90" s="131"/>
      <c r="AKJ90" s="131"/>
      <c r="AKK90" s="131"/>
      <c r="AKL90" s="131"/>
      <c r="AKM90" s="131"/>
      <c r="AKN90" s="131"/>
      <c r="AKO90" s="131"/>
      <c r="AKP90" s="131"/>
      <c r="AKQ90" s="131"/>
      <c r="AKR90" s="131"/>
      <c r="AKS90" s="131"/>
      <c r="AKT90" s="131"/>
      <c r="AKU90" s="131"/>
      <c r="AKV90" s="131"/>
      <c r="AKW90" s="131"/>
      <c r="AKX90" s="131"/>
      <c r="AKY90" s="131"/>
      <c r="AKZ90" s="131"/>
      <c r="ALA90" s="131"/>
      <c r="ALB90" s="131"/>
      <c r="ALC90" s="131"/>
      <c r="ALD90" s="131"/>
      <c r="ALE90" s="131"/>
      <c r="ALF90" s="131"/>
      <c r="ALG90" s="131"/>
      <c r="ALH90" s="131"/>
      <c r="ALI90" s="131"/>
      <c r="ALJ90" s="131"/>
      <c r="ALK90" s="131"/>
      <c r="ALL90" s="131"/>
      <c r="ALM90" s="131"/>
      <c r="ALN90" s="131"/>
      <c r="ALO90" s="131"/>
      <c r="ALP90" s="131"/>
      <c r="ALQ90" s="131"/>
      <c r="ALR90" s="131"/>
      <c r="ALS90" s="131"/>
      <c r="ALT90" s="131"/>
      <c r="ALU90" s="131"/>
      <c r="ALV90" s="131"/>
      <c r="ALW90" s="131"/>
      <c r="ALX90" s="131"/>
      <c r="ALY90" s="131"/>
      <c r="ALZ90" s="131"/>
      <c r="AMA90" s="131"/>
      <c r="AMB90" s="131"/>
      <c r="AMC90" s="131"/>
      <c r="AMD90" s="131"/>
      <c r="AME90" s="131"/>
      <c r="AMF90" s="131"/>
      <c r="AMG90" s="131"/>
      <c r="AMH90" s="131"/>
      <c r="AMI90" s="131"/>
      <c r="AMJ90" s="131"/>
      <c r="AMK90" s="131"/>
      <c r="AML90" s="131"/>
      <c r="AMM90" s="131"/>
      <c r="AMN90" s="131"/>
      <c r="AMO90" s="131"/>
      <c r="AMP90" s="131"/>
      <c r="AMQ90" s="131"/>
      <c r="AMR90" s="131"/>
      <c r="AMS90" s="131"/>
      <c r="AMT90" s="131"/>
      <c r="AMU90" s="131"/>
      <c r="AMV90" s="131"/>
      <c r="AMW90" s="131"/>
      <c r="AMX90" s="131"/>
      <c r="AMY90" s="131"/>
      <c r="AMZ90" s="131"/>
      <c r="ANA90" s="131"/>
      <c r="ANB90" s="131"/>
      <c r="ANC90" s="131"/>
      <c r="AND90" s="131"/>
      <c r="ANE90" s="131"/>
      <c r="ANF90" s="131"/>
      <c r="ANG90" s="131"/>
      <c r="ANH90" s="131"/>
      <c r="ANI90" s="131"/>
      <c r="ANJ90" s="131"/>
      <c r="ANK90" s="131"/>
      <c r="ANL90" s="131"/>
      <c r="ANM90" s="131"/>
      <c r="ANN90" s="131"/>
      <c r="ANO90" s="131"/>
      <c r="ANP90" s="131"/>
      <c r="ANQ90" s="131"/>
      <c r="ANR90" s="131"/>
      <c r="ANS90" s="131"/>
      <c r="ANT90" s="131"/>
      <c r="ANU90" s="131"/>
      <c r="ANV90" s="131"/>
      <c r="ANW90" s="131"/>
      <c r="ANX90" s="131"/>
      <c r="ANY90" s="131"/>
      <c r="ANZ90" s="131"/>
      <c r="AOA90" s="131"/>
      <c r="AOB90" s="131"/>
      <c r="AOC90" s="131"/>
      <c r="AOD90" s="131"/>
      <c r="AOE90" s="131"/>
      <c r="AOF90" s="131"/>
      <c r="AOG90" s="131"/>
      <c r="AOH90" s="131"/>
      <c r="AOI90" s="131"/>
      <c r="AOJ90" s="131"/>
      <c r="AOK90" s="131"/>
      <c r="AOL90" s="131"/>
      <c r="AOM90" s="131"/>
      <c r="AON90" s="131"/>
      <c r="AOO90" s="131"/>
      <c r="AOP90" s="131"/>
      <c r="AOQ90" s="131"/>
      <c r="AOR90" s="131"/>
      <c r="AOS90" s="131"/>
      <c r="AOT90" s="131"/>
      <c r="AOU90" s="131"/>
      <c r="AOV90" s="131"/>
      <c r="AOW90" s="131"/>
      <c r="AOX90" s="131"/>
      <c r="AOY90" s="131"/>
      <c r="AOZ90" s="131"/>
      <c r="APA90" s="131"/>
      <c r="APB90" s="131"/>
      <c r="APC90" s="131"/>
      <c r="APD90" s="131"/>
      <c r="APE90" s="131"/>
      <c r="APF90" s="131"/>
      <c r="APG90" s="131"/>
      <c r="APH90" s="131"/>
      <c r="API90" s="131"/>
      <c r="APJ90" s="131"/>
      <c r="APK90" s="131"/>
      <c r="APL90" s="131"/>
      <c r="APM90" s="131"/>
      <c r="APN90" s="131"/>
      <c r="APO90" s="131"/>
      <c r="APP90" s="131"/>
      <c r="APQ90" s="131"/>
      <c r="APR90" s="131"/>
      <c r="APS90" s="131"/>
      <c r="APT90" s="131"/>
      <c r="APU90" s="131"/>
      <c r="APV90" s="131"/>
      <c r="APW90" s="131"/>
      <c r="APX90" s="131"/>
      <c r="APY90" s="131"/>
      <c r="APZ90" s="131"/>
      <c r="AQA90" s="131"/>
      <c r="AQB90" s="131"/>
      <c r="AQC90" s="131"/>
      <c r="AQD90" s="131"/>
      <c r="AQE90" s="131"/>
      <c r="AQF90" s="131"/>
      <c r="AQG90" s="131"/>
      <c r="AQH90" s="131"/>
      <c r="AQI90" s="131"/>
      <c r="AQJ90" s="131"/>
      <c r="AQK90" s="131"/>
      <c r="AQL90" s="131"/>
      <c r="AQM90" s="131"/>
      <c r="AQN90" s="131"/>
      <c r="AQO90" s="131"/>
      <c r="AQP90" s="131"/>
      <c r="AQQ90" s="131"/>
      <c r="AQR90" s="131"/>
      <c r="AQS90" s="131"/>
      <c r="AQT90" s="131"/>
      <c r="AQU90" s="131"/>
      <c r="AQV90" s="131"/>
      <c r="AQW90" s="131"/>
      <c r="AQX90" s="131"/>
      <c r="AQY90" s="131"/>
      <c r="AQZ90" s="131"/>
      <c r="ARA90" s="131"/>
      <c r="ARB90" s="131"/>
      <c r="ARC90" s="131"/>
      <c r="ARD90" s="131"/>
      <c r="ARE90" s="131"/>
      <c r="ARF90" s="131"/>
      <c r="ARG90" s="131"/>
      <c r="ARH90" s="131"/>
      <c r="ARI90" s="131"/>
      <c r="ARJ90" s="131"/>
      <c r="ARK90" s="131"/>
      <c r="ARL90" s="131"/>
      <c r="ARM90" s="131"/>
      <c r="ARN90" s="131"/>
      <c r="ARO90" s="131"/>
      <c r="ARP90" s="131"/>
      <c r="ARQ90" s="131"/>
      <c r="ARR90" s="131"/>
      <c r="ARS90" s="131"/>
      <c r="ART90" s="131"/>
      <c r="ARU90" s="131"/>
      <c r="ARV90" s="131"/>
      <c r="ARW90" s="131"/>
      <c r="ARX90" s="131"/>
      <c r="ARY90" s="131"/>
      <c r="ARZ90" s="131"/>
      <c r="ASA90" s="131"/>
      <c r="ASB90" s="131"/>
      <c r="ASC90" s="131"/>
      <c r="ASD90" s="131"/>
      <c r="ASE90" s="131"/>
      <c r="ASF90" s="131"/>
      <c r="ASG90" s="131"/>
      <c r="ASH90" s="131"/>
      <c r="ASI90" s="131"/>
      <c r="ASJ90" s="131"/>
      <c r="ASK90" s="131"/>
      <c r="ASL90" s="131"/>
      <c r="ASM90" s="131"/>
      <c r="ASN90" s="131"/>
      <c r="ASO90" s="131"/>
      <c r="ASP90" s="131"/>
      <c r="ASQ90" s="131"/>
      <c r="ASR90" s="131"/>
      <c r="ASS90" s="131"/>
      <c r="AST90" s="131"/>
      <c r="ASU90" s="131"/>
      <c r="ASV90" s="131"/>
      <c r="ASW90" s="131"/>
      <c r="ASX90" s="131"/>
      <c r="ASY90" s="131"/>
      <c r="ASZ90" s="131"/>
      <c r="ATA90" s="131"/>
      <c r="ATB90" s="131"/>
      <c r="ATC90" s="131"/>
      <c r="ATD90" s="131"/>
      <c r="ATE90" s="131"/>
      <c r="ATF90" s="131"/>
      <c r="ATG90" s="131"/>
      <c r="ATH90" s="131"/>
      <c r="ATI90" s="131"/>
      <c r="ATJ90" s="131"/>
      <c r="ATK90" s="131"/>
      <c r="ATL90" s="131"/>
      <c r="ATM90" s="131"/>
      <c r="ATN90" s="131"/>
      <c r="ATO90" s="131"/>
      <c r="ATP90" s="131"/>
      <c r="ATQ90" s="131"/>
      <c r="ATR90" s="131"/>
      <c r="ATS90" s="131"/>
      <c r="ATT90" s="131"/>
      <c r="ATU90" s="131"/>
      <c r="ATV90" s="131"/>
      <c r="ATW90" s="131"/>
      <c r="ATX90" s="131"/>
      <c r="ATY90" s="131"/>
      <c r="ATZ90" s="131"/>
      <c r="AUA90" s="131"/>
      <c r="AUB90" s="131"/>
      <c r="AUC90" s="131"/>
      <c r="AUD90" s="131"/>
      <c r="AUE90" s="131"/>
      <c r="AUF90" s="131"/>
      <c r="AUG90" s="131"/>
      <c r="AUH90" s="131"/>
      <c r="AUI90" s="131"/>
      <c r="AUJ90" s="131"/>
      <c r="AUK90" s="131"/>
      <c r="AUL90" s="131"/>
      <c r="AUM90" s="131"/>
      <c r="AUN90" s="131"/>
      <c r="AUO90" s="131"/>
      <c r="AUP90" s="131"/>
      <c r="AUQ90" s="131"/>
      <c r="AUR90" s="131"/>
      <c r="AUS90" s="131"/>
      <c r="AUT90" s="131"/>
      <c r="AUU90" s="131"/>
      <c r="AUV90" s="131"/>
      <c r="AUW90" s="131"/>
      <c r="AUX90" s="131"/>
      <c r="AUY90" s="131"/>
      <c r="AUZ90" s="131"/>
      <c r="AVA90" s="131"/>
      <c r="AVB90" s="131"/>
      <c r="AVC90" s="131"/>
      <c r="AVD90" s="131"/>
      <c r="AVE90" s="131"/>
      <c r="AVF90" s="131"/>
      <c r="AVG90" s="131"/>
      <c r="AVH90" s="131"/>
      <c r="AVI90" s="131"/>
      <c r="AVJ90" s="131"/>
      <c r="AVK90" s="131"/>
      <c r="AVL90" s="131"/>
      <c r="AVM90" s="131"/>
      <c r="AVN90" s="131"/>
      <c r="AVO90" s="131"/>
      <c r="AVP90" s="131"/>
      <c r="AVQ90" s="131"/>
      <c r="AVR90" s="131"/>
      <c r="AVS90" s="131"/>
      <c r="AVT90" s="131"/>
      <c r="AVU90" s="131"/>
      <c r="AVV90" s="131"/>
      <c r="AVW90" s="131"/>
      <c r="AVX90" s="131"/>
      <c r="AVY90" s="131"/>
      <c r="AVZ90" s="131"/>
      <c r="AWA90" s="131"/>
      <c r="AWB90" s="131"/>
      <c r="AWC90" s="131"/>
      <c r="AWD90" s="131"/>
      <c r="AWE90" s="131"/>
      <c r="AWF90" s="131"/>
      <c r="AWG90" s="131"/>
      <c r="AWH90" s="131"/>
      <c r="AWI90" s="131"/>
      <c r="AWJ90" s="131"/>
      <c r="AWK90" s="131"/>
      <c r="AWL90" s="131"/>
      <c r="AWM90" s="131"/>
      <c r="AWN90" s="131"/>
      <c r="AWO90" s="131"/>
      <c r="AWP90" s="131"/>
      <c r="AWQ90" s="131"/>
      <c r="AWR90" s="131"/>
      <c r="AWS90" s="131"/>
      <c r="AWT90" s="131"/>
      <c r="AWU90" s="131"/>
      <c r="AWV90" s="131"/>
      <c r="AWW90" s="131"/>
      <c r="AWX90" s="131"/>
      <c r="AWY90" s="131"/>
      <c r="AWZ90" s="131"/>
      <c r="AXA90" s="131"/>
      <c r="AXB90" s="131"/>
      <c r="AXC90" s="131"/>
      <c r="AXD90" s="131"/>
      <c r="AXE90" s="131"/>
      <c r="AXF90" s="131"/>
      <c r="AXG90" s="131"/>
      <c r="AXH90" s="131"/>
      <c r="AXI90" s="131"/>
      <c r="AXJ90" s="131"/>
      <c r="AXK90" s="131"/>
      <c r="AXL90" s="131"/>
      <c r="AXM90" s="131"/>
      <c r="AXN90" s="131"/>
      <c r="AXO90" s="131"/>
      <c r="AXP90" s="131"/>
      <c r="AXQ90" s="131"/>
      <c r="AXR90" s="131"/>
      <c r="AXS90" s="131"/>
      <c r="AXT90" s="131"/>
      <c r="AXU90" s="131"/>
      <c r="AXV90" s="131"/>
      <c r="AXW90" s="131"/>
      <c r="AXX90" s="131"/>
    </row>
    <row r="91" spans="1:1324" s="106" customFormat="1" ht="15.75" hidden="1" customHeight="1" x14ac:dyDescent="0.2">
      <c r="A91" s="74" t="s">
        <v>3337</v>
      </c>
      <c r="B91" s="74" t="s">
        <v>3338</v>
      </c>
      <c r="C91" s="64" t="s">
        <v>3339</v>
      </c>
      <c r="D91" s="77" t="s">
        <v>1193</v>
      </c>
      <c r="E91" s="51">
        <v>43031</v>
      </c>
      <c r="F91" s="79" t="s">
        <v>1167</v>
      </c>
      <c r="G91" s="30" t="s">
        <v>1186</v>
      </c>
      <c r="H91" s="30">
        <v>43046</v>
      </c>
      <c r="I91" s="30" t="s">
        <v>3083</v>
      </c>
      <c r="J91" s="173">
        <v>33</v>
      </c>
      <c r="K91" s="71" t="s">
        <v>1807</v>
      </c>
      <c r="L91" s="71">
        <v>1</v>
      </c>
      <c r="M91" s="71">
        <v>1</v>
      </c>
      <c r="N91" s="83" t="s">
        <v>3099</v>
      </c>
      <c r="O91" s="83">
        <v>1</v>
      </c>
      <c r="P91" s="83" t="s">
        <v>3099</v>
      </c>
      <c r="Q91" s="83">
        <v>1</v>
      </c>
      <c r="R91" s="83" t="s">
        <v>3099</v>
      </c>
      <c r="S91" s="83">
        <v>1</v>
      </c>
      <c r="T91" s="83" t="s">
        <v>326</v>
      </c>
      <c r="U91" s="83">
        <v>1</v>
      </c>
      <c r="V91" s="71">
        <v>1</v>
      </c>
      <c r="W91" s="71">
        <v>0</v>
      </c>
      <c r="X91" s="71">
        <v>0</v>
      </c>
      <c r="Y91" s="71">
        <v>0</v>
      </c>
      <c r="Z91" s="71"/>
      <c r="AA91" s="71">
        <v>0</v>
      </c>
      <c r="AB91" s="71"/>
      <c r="AC91" s="71"/>
      <c r="AD91" s="71"/>
      <c r="AE91" s="71"/>
      <c r="AF91" s="103"/>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31"/>
      <c r="BG91" s="131"/>
      <c r="BH91" s="131"/>
      <c r="BI91" s="131"/>
      <c r="BJ91" s="131"/>
      <c r="BK91" s="131"/>
      <c r="BL91" s="131"/>
      <c r="BM91" s="131"/>
      <c r="BN91" s="131"/>
      <c r="BO91" s="131"/>
      <c r="BP91" s="131"/>
      <c r="BQ91" s="131"/>
      <c r="BR91" s="131"/>
      <c r="BS91" s="131"/>
      <c r="BT91" s="131"/>
      <c r="BU91" s="131"/>
      <c r="BV91" s="131"/>
      <c r="BW91" s="131"/>
      <c r="BX91" s="131"/>
      <c r="BY91" s="131"/>
      <c r="BZ91" s="131"/>
      <c r="CA91" s="131"/>
      <c r="CB91" s="131"/>
      <c r="CC91" s="131"/>
      <c r="CD91" s="131"/>
      <c r="CE91" s="131"/>
      <c r="CF91" s="131"/>
      <c r="CG91" s="131"/>
      <c r="CH91" s="131"/>
      <c r="CI91" s="131"/>
      <c r="CJ91" s="131"/>
      <c r="CK91" s="131"/>
      <c r="CL91" s="131"/>
      <c r="CM91" s="131"/>
      <c r="CN91" s="131"/>
      <c r="CO91" s="131"/>
      <c r="CP91" s="131"/>
      <c r="CQ91" s="131"/>
      <c r="CR91" s="131"/>
      <c r="CS91" s="131"/>
      <c r="CT91" s="131"/>
      <c r="CU91" s="131"/>
      <c r="CV91" s="131"/>
      <c r="CW91" s="131"/>
      <c r="CX91" s="131"/>
      <c r="CY91" s="131"/>
      <c r="CZ91" s="131"/>
      <c r="DA91" s="131"/>
      <c r="DB91" s="131"/>
      <c r="DC91" s="131"/>
      <c r="DD91" s="131"/>
      <c r="DE91" s="131"/>
      <c r="DF91" s="131"/>
      <c r="DG91" s="131"/>
      <c r="DH91" s="131"/>
      <c r="DI91" s="131"/>
      <c r="DJ91" s="131"/>
      <c r="DK91" s="131"/>
      <c r="DL91" s="131"/>
      <c r="DM91" s="131"/>
      <c r="DN91" s="131"/>
      <c r="DO91" s="131"/>
      <c r="DP91" s="131"/>
      <c r="DQ91" s="131"/>
      <c r="DR91" s="131"/>
      <c r="DS91" s="131"/>
      <c r="DT91" s="131"/>
      <c r="DU91" s="131"/>
      <c r="DV91" s="131"/>
      <c r="DW91" s="131"/>
      <c r="DX91" s="131"/>
      <c r="DY91" s="131"/>
      <c r="DZ91" s="131"/>
      <c r="EA91" s="131"/>
      <c r="EB91" s="131"/>
      <c r="EC91" s="131"/>
      <c r="ED91" s="131"/>
      <c r="EE91" s="131"/>
      <c r="EF91" s="131"/>
      <c r="EG91" s="131"/>
      <c r="EH91" s="131"/>
      <c r="EI91" s="131"/>
      <c r="EJ91" s="131"/>
      <c r="EK91" s="131"/>
      <c r="EL91" s="131"/>
      <c r="EM91" s="131"/>
      <c r="EN91" s="131"/>
      <c r="EO91" s="131"/>
      <c r="EP91" s="131"/>
      <c r="EQ91" s="131"/>
      <c r="ER91" s="131"/>
      <c r="ES91" s="131"/>
      <c r="ET91" s="131"/>
      <c r="EU91" s="131"/>
      <c r="EV91" s="131"/>
      <c r="EW91" s="131"/>
      <c r="EX91" s="131"/>
      <c r="EY91" s="131"/>
      <c r="EZ91" s="131"/>
      <c r="FA91" s="131"/>
      <c r="FB91" s="131"/>
      <c r="FC91" s="131"/>
      <c r="FD91" s="131"/>
      <c r="FE91" s="131"/>
      <c r="FF91" s="131"/>
      <c r="FG91" s="131"/>
      <c r="FH91" s="131"/>
      <c r="FI91" s="131"/>
      <c r="FJ91" s="131"/>
      <c r="FK91" s="131"/>
      <c r="FL91" s="131"/>
      <c r="FM91" s="131"/>
      <c r="FN91" s="131"/>
      <c r="FO91" s="131"/>
      <c r="FP91" s="131"/>
      <c r="FQ91" s="131"/>
      <c r="FR91" s="131"/>
      <c r="FS91" s="131"/>
      <c r="FT91" s="131"/>
      <c r="FU91" s="131"/>
      <c r="FV91" s="131"/>
      <c r="FW91" s="131"/>
      <c r="FX91" s="131"/>
      <c r="FY91" s="131"/>
      <c r="FZ91" s="131"/>
      <c r="GA91" s="131"/>
      <c r="GB91" s="131"/>
      <c r="GC91" s="131"/>
      <c r="GD91" s="131"/>
      <c r="GE91" s="131"/>
      <c r="GF91" s="131"/>
      <c r="GG91" s="131"/>
      <c r="GH91" s="131"/>
      <c r="GI91" s="131"/>
      <c r="GJ91" s="131"/>
      <c r="GK91" s="131"/>
      <c r="GL91" s="131"/>
      <c r="GM91" s="131"/>
      <c r="GN91" s="131"/>
      <c r="GO91" s="131"/>
      <c r="GP91" s="131"/>
      <c r="GQ91" s="131"/>
      <c r="GR91" s="131"/>
      <c r="GS91" s="131"/>
      <c r="GT91" s="131"/>
      <c r="GU91" s="131"/>
      <c r="GV91" s="131"/>
      <c r="GW91" s="131"/>
      <c r="GX91" s="131"/>
      <c r="GY91" s="131"/>
      <c r="GZ91" s="131"/>
      <c r="HA91" s="131"/>
      <c r="HB91" s="131"/>
      <c r="HC91" s="131"/>
      <c r="HD91" s="131"/>
      <c r="HE91" s="131"/>
      <c r="HF91" s="131"/>
      <c r="HG91" s="131"/>
      <c r="HH91" s="131"/>
      <c r="HI91" s="131"/>
      <c r="HJ91" s="131"/>
      <c r="HK91" s="131"/>
      <c r="HL91" s="131"/>
      <c r="HM91" s="131"/>
      <c r="HN91" s="131"/>
      <c r="HO91" s="131"/>
      <c r="HP91" s="131"/>
      <c r="HQ91" s="131"/>
      <c r="HR91" s="131"/>
      <c r="HS91" s="131"/>
      <c r="HT91" s="131"/>
      <c r="HU91" s="131"/>
      <c r="HV91" s="131"/>
      <c r="HW91" s="131"/>
      <c r="HX91" s="131"/>
      <c r="HY91" s="131"/>
      <c r="HZ91" s="131"/>
      <c r="IA91" s="131"/>
      <c r="IB91" s="131"/>
      <c r="IC91" s="131"/>
      <c r="ID91" s="131"/>
      <c r="IE91" s="131"/>
      <c r="IF91" s="131"/>
      <c r="IG91" s="131"/>
      <c r="IH91" s="131"/>
      <c r="II91" s="131"/>
      <c r="IJ91" s="131"/>
      <c r="IK91" s="131"/>
      <c r="IL91" s="131"/>
      <c r="IM91" s="131"/>
      <c r="IN91" s="131"/>
      <c r="IO91" s="131"/>
      <c r="IP91" s="131"/>
      <c r="IQ91" s="131"/>
      <c r="IR91" s="131"/>
      <c r="IS91" s="131"/>
      <c r="IT91" s="131"/>
      <c r="IU91" s="131"/>
      <c r="IV91" s="131"/>
      <c r="IW91" s="131"/>
      <c r="IX91" s="131"/>
      <c r="IY91" s="131"/>
      <c r="IZ91" s="131"/>
      <c r="JA91" s="131"/>
      <c r="JB91" s="131"/>
      <c r="JC91" s="131"/>
      <c r="JD91" s="131"/>
      <c r="JE91" s="131"/>
      <c r="JF91" s="131"/>
      <c r="JG91" s="131"/>
      <c r="JH91" s="131"/>
      <c r="JI91" s="131"/>
      <c r="JJ91" s="131"/>
      <c r="JK91" s="131"/>
      <c r="JL91" s="131"/>
      <c r="JM91" s="131"/>
      <c r="JN91" s="131"/>
      <c r="JO91" s="131"/>
      <c r="JP91" s="131"/>
      <c r="JQ91" s="131"/>
      <c r="JR91" s="131"/>
      <c r="JS91" s="131"/>
      <c r="JT91" s="131"/>
      <c r="JU91" s="131"/>
      <c r="JV91" s="131"/>
      <c r="JW91" s="131"/>
      <c r="JX91" s="131"/>
      <c r="JY91" s="131"/>
      <c r="JZ91" s="131"/>
      <c r="KA91" s="131"/>
      <c r="KB91" s="131"/>
      <c r="KC91" s="131"/>
      <c r="KD91" s="131"/>
      <c r="KE91" s="131"/>
      <c r="KF91" s="131"/>
      <c r="KG91" s="131"/>
      <c r="KH91" s="131"/>
      <c r="KI91" s="131"/>
      <c r="KJ91" s="131"/>
      <c r="KK91" s="131"/>
      <c r="KL91" s="131"/>
      <c r="KM91" s="131"/>
      <c r="KN91" s="131"/>
      <c r="KO91" s="131"/>
      <c r="KP91" s="131"/>
      <c r="KQ91" s="131"/>
      <c r="KR91" s="131"/>
      <c r="KS91" s="131"/>
      <c r="KT91" s="131"/>
      <c r="KU91" s="131"/>
      <c r="KV91" s="131"/>
      <c r="KW91" s="131"/>
      <c r="KX91" s="131"/>
      <c r="KY91" s="131"/>
      <c r="KZ91" s="131"/>
      <c r="LA91" s="131"/>
      <c r="LB91" s="131"/>
      <c r="LC91" s="131"/>
      <c r="LD91" s="131"/>
      <c r="LE91" s="131"/>
      <c r="LF91" s="131"/>
      <c r="LG91" s="131"/>
      <c r="LH91" s="131"/>
      <c r="LI91" s="131"/>
      <c r="LJ91" s="131"/>
      <c r="LK91" s="131"/>
      <c r="LL91" s="131"/>
      <c r="LM91" s="131"/>
      <c r="LN91" s="131"/>
      <c r="LO91" s="131"/>
      <c r="LP91" s="131"/>
      <c r="LQ91" s="131"/>
      <c r="LR91" s="131"/>
      <c r="LS91" s="131"/>
      <c r="LT91" s="131"/>
      <c r="LU91" s="131"/>
      <c r="LV91" s="131"/>
      <c r="LW91" s="131"/>
      <c r="LX91" s="131"/>
      <c r="LY91" s="131"/>
      <c r="LZ91" s="131"/>
      <c r="MA91" s="131"/>
      <c r="MB91" s="131"/>
      <c r="MC91" s="131"/>
      <c r="MD91" s="131"/>
      <c r="ME91" s="131"/>
      <c r="MF91" s="131"/>
      <c r="MG91" s="131"/>
      <c r="MH91" s="131"/>
      <c r="MI91" s="131"/>
      <c r="MJ91" s="131"/>
      <c r="MK91" s="131"/>
      <c r="ML91" s="131"/>
      <c r="MM91" s="131"/>
      <c r="MN91" s="131"/>
      <c r="MO91" s="131"/>
      <c r="MP91" s="131"/>
      <c r="MQ91" s="131"/>
      <c r="MR91" s="131"/>
      <c r="MS91" s="131"/>
      <c r="MT91" s="131"/>
      <c r="MU91" s="131"/>
      <c r="MV91" s="131"/>
      <c r="MW91" s="131"/>
      <c r="MX91" s="131"/>
      <c r="MY91" s="131"/>
      <c r="MZ91" s="131"/>
      <c r="NA91" s="131"/>
      <c r="NB91" s="131"/>
      <c r="NC91" s="131"/>
      <c r="ND91" s="131"/>
      <c r="NE91" s="131"/>
      <c r="NF91" s="131"/>
      <c r="NG91" s="131"/>
      <c r="NH91" s="131"/>
      <c r="NI91" s="131"/>
      <c r="NJ91" s="131"/>
      <c r="NK91" s="131"/>
      <c r="NL91" s="131"/>
      <c r="NM91" s="131"/>
      <c r="NN91" s="131"/>
      <c r="NO91" s="131"/>
      <c r="NP91" s="131"/>
      <c r="NQ91" s="131"/>
      <c r="NR91" s="131"/>
      <c r="NS91" s="131"/>
      <c r="NT91" s="131"/>
      <c r="NU91" s="131"/>
      <c r="NV91" s="131"/>
      <c r="NW91" s="131"/>
      <c r="NX91" s="131"/>
      <c r="NY91" s="131"/>
      <c r="NZ91" s="131"/>
      <c r="OA91" s="131"/>
      <c r="OB91" s="131"/>
      <c r="OC91" s="131"/>
      <c r="OD91" s="131"/>
      <c r="OE91" s="131"/>
      <c r="OF91" s="131"/>
      <c r="OG91" s="131"/>
      <c r="OH91" s="131"/>
      <c r="OI91" s="131"/>
      <c r="OJ91" s="131"/>
      <c r="OK91" s="131"/>
      <c r="OL91" s="131"/>
      <c r="OM91" s="131"/>
      <c r="ON91" s="131"/>
      <c r="OO91" s="131"/>
      <c r="OP91" s="131"/>
      <c r="OQ91" s="131"/>
      <c r="OR91" s="131"/>
      <c r="OS91" s="131"/>
      <c r="OT91" s="131"/>
      <c r="OU91" s="131"/>
      <c r="OV91" s="131"/>
      <c r="OW91" s="131"/>
      <c r="OX91" s="131"/>
      <c r="OY91" s="131"/>
      <c r="OZ91" s="131"/>
      <c r="PA91" s="131"/>
      <c r="PB91" s="131"/>
      <c r="PC91" s="131"/>
      <c r="PD91" s="131"/>
      <c r="PE91" s="131"/>
      <c r="PF91" s="131"/>
      <c r="PG91" s="131"/>
      <c r="PH91" s="131"/>
      <c r="PI91" s="131"/>
      <c r="PJ91" s="131"/>
      <c r="PK91" s="131"/>
      <c r="PL91" s="131"/>
      <c r="PM91" s="131"/>
      <c r="PN91" s="131"/>
      <c r="PO91" s="131"/>
      <c r="PP91" s="131"/>
      <c r="PQ91" s="131"/>
      <c r="PR91" s="131"/>
      <c r="PS91" s="131"/>
      <c r="PT91" s="131"/>
      <c r="PU91" s="131"/>
      <c r="PV91" s="131"/>
      <c r="PW91" s="131"/>
      <c r="PX91" s="131"/>
      <c r="PY91" s="131"/>
      <c r="PZ91" s="131"/>
      <c r="QA91" s="131"/>
      <c r="QB91" s="131"/>
      <c r="QC91" s="131"/>
      <c r="QD91" s="131"/>
      <c r="QE91" s="131"/>
      <c r="QF91" s="131"/>
      <c r="QG91" s="131"/>
      <c r="QH91" s="131"/>
      <c r="QI91" s="131"/>
      <c r="QJ91" s="131"/>
      <c r="QK91" s="131"/>
      <c r="QL91" s="131"/>
      <c r="QM91" s="131"/>
      <c r="QN91" s="131"/>
      <c r="QO91" s="131"/>
      <c r="QP91" s="131"/>
      <c r="QQ91" s="131"/>
      <c r="QR91" s="131"/>
      <c r="QS91" s="131"/>
      <c r="QT91" s="131"/>
      <c r="QU91" s="131"/>
      <c r="QV91" s="131"/>
      <c r="QW91" s="131"/>
      <c r="QX91" s="131"/>
      <c r="QY91" s="131"/>
      <c r="QZ91" s="131"/>
      <c r="RA91" s="131"/>
      <c r="RB91" s="131"/>
      <c r="RC91" s="131"/>
      <c r="RD91" s="131"/>
      <c r="RE91" s="131"/>
      <c r="RF91" s="131"/>
      <c r="RG91" s="131"/>
      <c r="RH91" s="131"/>
      <c r="RI91" s="131"/>
      <c r="RJ91" s="131"/>
      <c r="RK91" s="131"/>
      <c r="RL91" s="131"/>
      <c r="RM91" s="131"/>
      <c r="RN91" s="131"/>
      <c r="RO91" s="131"/>
      <c r="RP91" s="131"/>
      <c r="RQ91" s="131"/>
      <c r="RR91" s="131"/>
      <c r="RS91" s="131"/>
      <c r="RT91" s="131"/>
      <c r="RU91" s="131"/>
      <c r="RV91" s="131"/>
      <c r="RW91" s="131"/>
      <c r="RX91" s="131"/>
      <c r="RY91" s="131"/>
      <c r="RZ91" s="131"/>
      <c r="SA91" s="131"/>
      <c r="SB91" s="131"/>
      <c r="SC91" s="131"/>
      <c r="SD91" s="131"/>
      <c r="SE91" s="131"/>
      <c r="SF91" s="131"/>
      <c r="SG91" s="131"/>
      <c r="SH91" s="131"/>
      <c r="SI91" s="131"/>
      <c r="SJ91" s="131"/>
      <c r="SK91" s="131"/>
      <c r="SL91" s="131"/>
      <c r="SM91" s="131"/>
      <c r="SN91" s="131"/>
      <c r="SO91" s="131"/>
      <c r="SP91" s="131"/>
      <c r="SQ91" s="131"/>
      <c r="SR91" s="131"/>
      <c r="SS91" s="131"/>
      <c r="ST91" s="131"/>
      <c r="SU91" s="131"/>
      <c r="SV91" s="131"/>
      <c r="SW91" s="131"/>
      <c r="SX91" s="131"/>
      <c r="SY91" s="131"/>
      <c r="SZ91" s="131"/>
      <c r="TA91" s="131"/>
      <c r="TB91" s="131"/>
      <c r="TC91" s="131"/>
      <c r="TD91" s="131"/>
      <c r="TE91" s="131"/>
      <c r="TF91" s="131"/>
      <c r="TG91" s="131"/>
      <c r="TH91" s="131"/>
      <c r="TI91" s="131"/>
      <c r="TJ91" s="131"/>
      <c r="TK91" s="131"/>
      <c r="TL91" s="131"/>
      <c r="TM91" s="131"/>
      <c r="TN91" s="131"/>
      <c r="TO91" s="131"/>
      <c r="TP91" s="131"/>
      <c r="TQ91" s="131"/>
      <c r="TR91" s="131"/>
      <c r="TS91" s="131"/>
      <c r="TT91" s="131"/>
      <c r="TU91" s="131"/>
      <c r="TV91" s="131"/>
      <c r="TW91" s="131"/>
      <c r="TX91" s="131"/>
      <c r="TY91" s="131"/>
      <c r="TZ91" s="131"/>
      <c r="UA91" s="131"/>
      <c r="UB91" s="131"/>
      <c r="UC91" s="131"/>
      <c r="UD91" s="131"/>
      <c r="UE91" s="131"/>
      <c r="UF91" s="131"/>
      <c r="UG91" s="131"/>
      <c r="UH91" s="131"/>
      <c r="UI91" s="131"/>
      <c r="UJ91" s="131"/>
      <c r="UK91" s="131"/>
      <c r="UL91" s="131"/>
      <c r="UM91" s="131"/>
      <c r="UN91" s="131"/>
      <c r="UO91" s="131"/>
      <c r="UP91" s="131"/>
      <c r="UQ91" s="131"/>
      <c r="UR91" s="131"/>
      <c r="US91" s="131"/>
      <c r="UT91" s="131"/>
      <c r="UU91" s="131"/>
      <c r="UV91" s="131"/>
      <c r="UW91" s="131"/>
      <c r="UX91" s="131"/>
      <c r="UY91" s="131"/>
      <c r="UZ91" s="131"/>
      <c r="VA91" s="131"/>
      <c r="VB91" s="131"/>
      <c r="VC91" s="131"/>
      <c r="VD91" s="131"/>
      <c r="VE91" s="131"/>
      <c r="VF91" s="131"/>
      <c r="VG91" s="131"/>
      <c r="VH91" s="131"/>
      <c r="VI91" s="131"/>
      <c r="VJ91" s="131"/>
      <c r="VK91" s="131"/>
      <c r="VL91" s="131"/>
      <c r="VM91" s="131"/>
      <c r="VN91" s="131"/>
      <c r="VO91" s="131"/>
      <c r="VP91" s="131"/>
      <c r="VQ91" s="131"/>
      <c r="VR91" s="131"/>
      <c r="VS91" s="131"/>
      <c r="VT91" s="131"/>
      <c r="VU91" s="131"/>
      <c r="VV91" s="131"/>
      <c r="VW91" s="131"/>
      <c r="VX91" s="131"/>
      <c r="VY91" s="131"/>
      <c r="VZ91" s="131"/>
      <c r="WA91" s="131"/>
      <c r="WB91" s="131"/>
      <c r="WC91" s="131"/>
      <c r="WD91" s="131"/>
      <c r="WE91" s="131"/>
      <c r="WF91" s="131"/>
      <c r="WG91" s="131"/>
      <c r="WH91" s="131"/>
      <c r="WI91" s="131"/>
      <c r="WJ91" s="131"/>
      <c r="WK91" s="131"/>
      <c r="WL91" s="131"/>
      <c r="WM91" s="131"/>
      <c r="WN91" s="131"/>
      <c r="WO91" s="131"/>
      <c r="WP91" s="131"/>
      <c r="WQ91" s="131"/>
      <c r="WR91" s="131"/>
      <c r="WS91" s="131"/>
      <c r="WT91" s="131"/>
      <c r="WU91" s="131"/>
      <c r="WV91" s="131"/>
      <c r="WW91" s="131"/>
      <c r="WX91" s="131"/>
      <c r="WY91" s="131"/>
      <c r="WZ91" s="131"/>
      <c r="XA91" s="131"/>
      <c r="XB91" s="131"/>
      <c r="XC91" s="131"/>
      <c r="XD91" s="131"/>
      <c r="XE91" s="131"/>
      <c r="XF91" s="131"/>
      <c r="XG91" s="131"/>
      <c r="XH91" s="131"/>
      <c r="XI91" s="131"/>
      <c r="XJ91" s="131"/>
      <c r="XK91" s="131"/>
      <c r="XL91" s="131"/>
      <c r="XM91" s="131"/>
      <c r="XN91" s="131"/>
      <c r="XO91" s="131"/>
      <c r="XP91" s="131"/>
      <c r="XQ91" s="131"/>
      <c r="XR91" s="131"/>
      <c r="XS91" s="131"/>
      <c r="XT91" s="131"/>
      <c r="XU91" s="131"/>
      <c r="XV91" s="131"/>
      <c r="XW91" s="131"/>
      <c r="XX91" s="131"/>
      <c r="XY91" s="131"/>
      <c r="XZ91" s="131"/>
      <c r="YA91" s="131"/>
      <c r="YB91" s="131"/>
      <c r="YC91" s="131"/>
      <c r="YD91" s="131"/>
      <c r="YE91" s="131"/>
      <c r="YF91" s="131"/>
      <c r="YG91" s="131"/>
      <c r="YH91" s="131"/>
      <c r="YI91" s="131"/>
      <c r="YJ91" s="131"/>
      <c r="YK91" s="131"/>
      <c r="YL91" s="131"/>
      <c r="YM91" s="131"/>
      <c r="YN91" s="131"/>
      <c r="YO91" s="131"/>
      <c r="YP91" s="131"/>
      <c r="YQ91" s="131"/>
      <c r="YR91" s="131"/>
      <c r="YS91" s="131"/>
      <c r="YT91" s="131"/>
      <c r="YU91" s="131"/>
      <c r="YV91" s="131"/>
      <c r="YW91" s="131"/>
      <c r="YX91" s="131"/>
      <c r="YY91" s="131"/>
      <c r="YZ91" s="131"/>
      <c r="ZA91" s="131"/>
      <c r="ZB91" s="131"/>
      <c r="ZC91" s="131"/>
      <c r="ZD91" s="131"/>
      <c r="ZE91" s="131"/>
      <c r="ZF91" s="131"/>
      <c r="ZG91" s="131"/>
      <c r="ZH91" s="131"/>
      <c r="ZI91" s="131"/>
      <c r="ZJ91" s="131"/>
      <c r="ZK91" s="131"/>
      <c r="ZL91" s="131"/>
      <c r="ZM91" s="131"/>
      <c r="ZN91" s="131"/>
      <c r="ZO91" s="131"/>
      <c r="ZP91" s="131"/>
      <c r="ZQ91" s="131"/>
      <c r="ZR91" s="131"/>
      <c r="ZS91" s="131"/>
      <c r="ZT91" s="131"/>
      <c r="ZU91" s="131"/>
      <c r="ZV91" s="131"/>
      <c r="ZW91" s="131"/>
      <c r="ZX91" s="131"/>
      <c r="ZY91" s="131"/>
      <c r="ZZ91" s="131"/>
      <c r="AAA91" s="131"/>
      <c r="AAB91" s="131"/>
      <c r="AAC91" s="131"/>
      <c r="AAD91" s="131"/>
      <c r="AAE91" s="131"/>
      <c r="AAF91" s="131"/>
      <c r="AAG91" s="131"/>
      <c r="AAH91" s="131"/>
      <c r="AAI91" s="131"/>
      <c r="AAJ91" s="131"/>
      <c r="AAK91" s="131"/>
      <c r="AAL91" s="131"/>
      <c r="AAM91" s="131"/>
      <c r="AAN91" s="131"/>
      <c r="AAO91" s="131"/>
      <c r="AAP91" s="131"/>
      <c r="AAQ91" s="131"/>
      <c r="AAR91" s="131"/>
      <c r="AAS91" s="131"/>
      <c r="AAT91" s="131"/>
      <c r="AAU91" s="131"/>
      <c r="AAV91" s="131"/>
      <c r="AAW91" s="131"/>
      <c r="AAX91" s="131"/>
      <c r="AAY91" s="131"/>
      <c r="AAZ91" s="131"/>
      <c r="ABA91" s="131"/>
      <c r="ABB91" s="131"/>
      <c r="ABC91" s="131"/>
      <c r="ABD91" s="131"/>
      <c r="ABE91" s="131"/>
      <c r="ABF91" s="131"/>
      <c r="ABG91" s="131"/>
      <c r="ABH91" s="131"/>
      <c r="ABI91" s="131"/>
      <c r="ABJ91" s="131"/>
      <c r="ABK91" s="131"/>
      <c r="ABL91" s="131"/>
      <c r="ABM91" s="131"/>
      <c r="ABN91" s="131"/>
      <c r="ABO91" s="131"/>
      <c r="ABP91" s="131"/>
      <c r="ABQ91" s="131"/>
      <c r="ABR91" s="131"/>
      <c r="ABS91" s="131"/>
      <c r="ABT91" s="131"/>
      <c r="ABU91" s="131"/>
      <c r="ABV91" s="131"/>
      <c r="ABW91" s="131"/>
      <c r="ABX91" s="131"/>
      <c r="ABY91" s="131"/>
      <c r="ABZ91" s="131"/>
      <c r="ACA91" s="131"/>
      <c r="ACB91" s="131"/>
      <c r="ACC91" s="131"/>
      <c r="ACD91" s="131"/>
      <c r="ACE91" s="131"/>
      <c r="ACF91" s="131"/>
      <c r="ACG91" s="131"/>
      <c r="ACH91" s="131"/>
      <c r="ACI91" s="131"/>
      <c r="ACJ91" s="131"/>
      <c r="ACK91" s="131"/>
      <c r="ACL91" s="131"/>
      <c r="ACM91" s="131"/>
      <c r="ACN91" s="131"/>
      <c r="ACO91" s="131"/>
      <c r="ACP91" s="131"/>
      <c r="ACQ91" s="131"/>
      <c r="ACR91" s="131"/>
      <c r="ACS91" s="131"/>
      <c r="ACT91" s="131"/>
      <c r="ACU91" s="131"/>
      <c r="ACV91" s="131"/>
      <c r="ACW91" s="131"/>
      <c r="ACX91" s="131"/>
      <c r="ACY91" s="131"/>
      <c r="ACZ91" s="131"/>
      <c r="ADA91" s="131"/>
      <c r="ADB91" s="131"/>
      <c r="ADC91" s="131"/>
      <c r="ADD91" s="131"/>
      <c r="ADE91" s="131"/>
      <c r="ADF91" s="131"/>
      <c r="ADG91" s="131"/>
      <c r="ADH91" s="131"/>
      <c r="ADI91" s="131"/>
      <c r="ADJ91" s="131"/>
      <c r="ADK91" s="131"/>
      <c r="ADL91" s="131"/>
      <c r="ADM91" s="131"/>
      <c r="ADN91" s="131"/>
      <c r="ADO91" s="131"/>
      <c r="ADP91" s="131"/>
      <c r="ADQ91" s="131"/>
      <c r="ADR91" s="131"/>
      <c r="ADS91" s="131"/>
      <c r="ADT91" s="131"/>
      <c r="ADU91" s="131"/>
      <c r="ADV91" s="131"/>
      <c r="ADW91" s="131"/>
      <c r="ADX91" s="131"/>
      <c r="ADY91" s="131"/>
      <c r="ADZ91" s="131"/>
      <c r="AEA91" s="131"/>
      <c r="AEB91" s="131"/>
      <c r="AEC91" s="131"/>
      <c r="AED91" s="131"/>
      <c r="AEE91" s="131"/>
      <c r="AEF91" s="131"/>
      <c r="AEG91" s="131"/>
      <c r="AEH91" s="131"/>
      <c r="AEI91" s="131"/>
      <c r="AEJ91" s="131"/>
      <c r="AEK91" s="131"/>
      <c r="AEL91" s="131"/>
      <c r="AEM91" s="131"/>
      <c r="AEN91" s="131"/>
      <c r="AEO91" s="131"/>
      <c r="AEP91" s="131"/>
      <c r="AEQ91" s="131"/>
      <c r="AER91" s="131"/>
      <c r="AES91" s="131"/>
      <c r="AET91" s="131"/>
      <c r="AEU91" s="131"/>
      <c r="AEV91" s="131"/>
      <c r="AEW91" s="131"/>
      <c r="AEX91" s="131"/>
      <c r="AEY91" s="131"/>
      <c r="AEZ91" s="131"/>
      <c r="AFA91" s="131"/>
      <c r="AFB91" s="131"/>
      <c r="AFC91" s="131"/>
      <c r="AFD91" s="131"/>
      <c r="AFE91" s="131"/>
      <c r="AFF91" s="131"/>
      <c r="AFG91" s="131"/>
      <c r="AFH91" s="131"/>
      <c r="AFI91" s="131"/>
      <c r="AFJ91" s="131"/>
      <c r="AFK91" s="131"/>
      <c r="AFL91" s="131"/>
      <c r="AFM91" s="131"/>
      <c r="AFN91" s="131"/>
      <c r="AFO91" s="131"/>
      <c r="AFP91" s="131"/>
      <c r="AFQ91" s="131"/>
      <c r="AFR91" s="131"/>
      <c r="AFS91" s="131"/>
      <c r="AFT91" s="131"/>
      <c r="AFU91" s="131"/>
      <c r="AFV91" s="131"/>
      <c r="AFW91" s="131"/>
      <c r="AFX91" s="131"/>
      <c r="AFY91" s="131"/>
      <c r="AFZ91" s="131"/>
      <c r="AGA91" s="131"/>
      <c r="AGB91" s="131"/>
      <c r="AGC91" s="131"/>
      <c r="AGD91" s="131"/>
      <c r="AGE91" s="131"/>
      <c r="AGF91" s="131"/>
      <c r="AGG91" s="131"/>
      <c r="AGH91" s="131"/>
      <c r="AGI91" s="131"/>
      <c r="AGJ91" s="131"/>
      <c r="AGK91" s="131"/>
      <c r="AGL91" s="131"/>
      <c r="AGM91" s="131"/>
      <c r="AGN91" s="131"/>
      <c r="AGO91" s="131"/>
      <c r="AGP91" s="131"/>
      <c r="AGQ91" s="131"/>
      <c r="AGR91" s="131"/>
      <c r="AGS91" s="131"/>
      <c r="AGT91" s="131"/>
      <c r="AGU91" s="131"/>
      <c r="AGV91" s="131"/>
      <c r="AGW91" s="131"/>
      <c r="AGX91" s="131"/>
      <c r="AGY91" s="131"/>
      <c r="AGZ91" s="131"/>
      <c r="AHA91" s="131"/>
      <c r="AHB91" s="131"/>
      <c r="AHC91" s="131"/>
      <c r="AHD91" s="131"/>
      <c r="AHE91" s="131"/>
      <c r="AHF91" s="131"/>
      <c r="AHG91" s="131"/>
      <c r="AHH91" s="131"/>
      <c r="AHI91" s="131"/>
      <c r="AHJ91" s="131"/>
      <c r="AHK91" s="131"/>
      <c r="AHL91" s="131"/>
      <c r="AHM91" s="131"/>
      <c r="AHN91" s="131"/>
      <c r="AHO91" s="131"/>
      <c r="AHP91" s="131"/>
      <c r="AHQ91" s="131"/>
      <c r="AHR91" s="131"/>
      <c r="AHS91" s="131"/>
      <c r="AHT91" s="131"/>
      <c r="AHU91" s="131"/>
      <c r="AHV91" s="131"/>
      <c r="AHW91" s="131"/>
      <c r="AHX91" s="131"/>
      <c r="AHY91" s="131"/>
      <c r="AHZ91" s="131"/>
      <c r="AIA91" s="131"/>
      <c r="AIB91" s="131"/>
      <c r="AIC91" s="131"/>
      <c r="AID91" s="131"/>
      <c r="AIE91" s="131"/>
      <c r="AIF91" s="131"/>
      <c r="AIG91" s="131"/>
      <c r="AIH91" s="131"/>
      <c r="AII91" s="131"/>
      <c r="AIJ91" s="131"/>
      <c r="AIK91" s="131"/>
      <c r="AIL91" s="131"/>
      <c r="AIM91" s="131"/>
      <c r="AIN91" s="131"/>
      <c r="AIO91" s="131"/>
      <c r="AIP91" s="131"/>
      <c r="AIQ91" s="131"/>
      <c r="AIR91" s="131"/>
      <c r="AIS91" s="131"/>
      <c r="AIT91" s="131"/>
      <c r="AIU91" s="131"/>
      <c r="AIV91" s="131"/>
      <c r="AIW91" s="131"/>
      <c r="AIX91" s="131"/>
      <c r="AIY91" s="131"/>
      <c r="AIZ91" s="131"/>
      <c r="AJA91" s="131"/>
      <c r="AJB91" s="131"/>
      <c r="AJC91" s="131"/>
      <c r="AJD91" s="131"/>
      <c r="AJE91" s="131"/>
      <c r="AJF91" s="131"/>
      <c r="AJG91" s="131"/>
      <c r="AJH91" s="131"/>
      <c r="AJI91" s="131"/>
      <c r="AJJ91" s="131"/>
      <c r="AJK91" s="131"/>
      <c r="AJL91" s="131"/>
      <c r="AJM91" s="131"/>
      <c r="AJN91" s="131"/>
      <c r="AJO91" s="131"/>
      <c r="AJP91" s="131"/>
      <c r="AJQ91" s="131"/>
      <c r="AJR91" s="131"/>
      <c r="AJS91" s="131"/>
      <c r="AJT91" s="131"/>
      <c r="AJU91" s="131"/>
      <c r="AJV91" s="131"/>
      <c r="AJW91" s="131"/>
      <c r="AJX91" s="131"/>
      <c r="AJY91" s="131"/>
      <c r="AJZ91" s="131"/>
      <c r="AKA91" s="131"/>
      <c r="AKB91" s="131"/>
      <c r="AKC91" s="131"/>
      <c r="AKD91" s="131"/>
      <c r="AKE91" s="131"/>
      <c r="AKF91" s="131"/>
      <c r="AKG91" s="131"/>
      <c r="AKH91" s="131"/>
      <c r="AKI91" s="131"/>
      <c r="AKJ91" s="131"/>
      <c r="AKK91" s="131"/>
      <c r="AKL91" s="131"/>
      <c r="AKM91" s="131"/>
      <c r="AKN91" s="131"/>
      <c r="AKO91" s="131"/>
      <c r="AKP91" s="131"/>
      <c r="AKQ91" s="131"/>
      <c r="AKR91" s="131"/>
      <c r="AKS91" s="131"/>
      <c r="AKT91" s="131"/>
      <c r="AKU91" s="131"/>
      <c r="AKV91" s="131"/>
      <c r="AKW91" s="131"/>
      <c r="AKX91" s="131"/>
      <c r="AKY91" s="131"/>
      <c r="AKZ91" s="131"/>
      <c r="ALA91" s="131"/>
      <c r="ALB91" s="131"/>
      <c r="ALC91" s="131"/>
      <c r="ALD91" s="131"/>
      <c r="ALE91" s="131"/>
      <c r="ALF91" s="131"/>
      <c r="ALG91" s="131"/>
      <c r="ALH91" s="131"/>
      <c r="ALI91" s="131"/>
      <c r="ALJ91" s="131"/>
      <c r="ALK91" s="131"/>
      <c r="ALL91" s="131"/>
      <c r="ALM91" s="131"/>
      <c r="ALN91" s="131"/>
      <c r="ALO91" s="131"/>
      <c r="ALP91" s="131"/>
      <c r="ALQ91" s="131"/>
      <c r="ALR91" s="131"/>
      <c r="ALS91" s="131"/>
      <c r="ALT91" s="131"/>
      <c r="ALU91" s="131"/>
      <c r="ALV91" s="131"/>
      <c r="ALW91" s="131"/>
      <c r="ALX91" s="131"/>
      <c r="ALY91" s="131"/>
      <c r="ALZ91" s="131"/>
      <c r="AMA91" s="131"/>
      <c r="AMB91" s="131"/>
      <c r="AMC91" s="131"/>
      <c r="AMD91" s="131"/>
      <c r="AME91" s="131"/>
      <c r="AMF91" s="131"/>
      <c r="AMG91" s="131"/>
      <c r="AMH91" s="131"/>
      <c r="AMI91" s="131"/>
      <c r="AMJ91" s="131"/>
      <c r="AMK91" s="131"/>
      <c r="AML91" s="131"/>
      <c r="AMM91" s="131"/>
      <c r="AMN91" s="131"/>
      <c r="AMO91" s="131"/>
      <c r="AMP91" s="131"/>
      <c r="AMQ91" s="131"/>
      <c r="AMR91" s="131"/>
      <c r="AMS91" s="131"/>
      <c r="AMT91" s="131"/>
      <c r="AMU91" s="131"/>
      <c r="AMV91" s="131"/>
      <c r="AMW91" s="131"/>
      <c r="AMX91" s="131"/>
      <c r="AMY91" s="131"/>
      <c r="AMZ91" s="131"/>
      <c r="ANA91" s="131"/>
      <c r="ANB91" s="131"/>
      <c r="ANC91" s="131"/>
      <c r="AND91" s="131"/>
      <c r="ANE91" s="131"/>
      <c r="ANF91" s="131"/>
      <c r="ANG91" s="131"/>
      <c r="ANH91" s="131"/>
      <c r="ANI91" s="131"/>
      <c r="ANJ91" s="131"/>
      <c r="ANK91" s="131"/>
      <c r="ANL91" s="131"/>
      <c r="ANM91" s="131"/>
      <c r="ANN91" s="131"/>
      <c r="ANO91" s="131"/>
      <c r="ANP91" s="131"/>
      <c r="ANQ91" s="131"/>
      <c r="ANR91" s="131"/>
      <c r="ANS91" s="131"/>
      <c r="ANT91" s="131"/>
      <c r="ANU91" s="131"/>
      <c r="ANV91" s="131"/>
      <c r="ANW91" s="131"/>
      <c r="ANX91" s="131"/>
      <c r="ANY91" s="131"/>
      <c r="ANZ91" s="131"/>
      <c r="AOA91" s="131"/>
      <c r="AOB91" s="131"/>
      <c r="AOC91" s="131"/>
      <c r="AOD91" s="131"/>
      <c r="AOE91" s="131"/>
      <c r="AOF91" s="131"/>
      <c r="AOG91" s="131"/>
      <c r="AOH91" s="131"/>
      <c r="AOI91" s="131"/>
      <c r="AOJ91" s="131"/>
      <c r="AOK91" s="131"/>
      <c r="AOL91" s="131"/>
      <c r="AOM91" s="131"/>
      <c r="AON91" s="131"/>
      <c r="AOO91" s="131"/>
      <c r="AOP91" s="131"/>
      <c r="AOQ91" s="131"/>
      <c r="AOR91" s="131"/>
      <c r="AOS91" s="131"/>
      <c r="AOT91" s="131"/>
      <c r="AOU91" s="131"/>
      <c r="AOV91" s="131"/>
      <c r="AOW91" s="131"/>
      <c r="AOX91" s="131"/>
      <c r="AOY91" s="131"/>
      <c r="AOZ91" s="131"/>
      <c r="APA91" s="131"/>
      <c r="APB91" s="131"/>
      <c r="APC91" s="131"/>
      <c r="APD91" s="131"/>
      <c r="APE91" s="131"/>
      <c r="APF91" s="131"/>
      <c r="APG91" s="131"/>
      <c r="APH91" s="131"/>
      <c r="API91" s="131"/>
      <c r="APJ91" s="131"/>
      <c r="APK91" s="131"/>
      <c r="APL91" s="131"/>
      <c r="APM91" s="131"/>
      <c r="APN91" s="131"/>
      <c r="APO91" s="131"/>
      <c r="APP91" s="131"/>
      <c r="APQ91" s="131"/>
      <c r="APR91" s="131"/>
      <c r="APS91" s="131"/>
      <c r="APT91" s="131"/>
      <c r="APU91" s="131"/>
      <c r="APV91" s="131"/>
      <c r="APW91" s="131"/>
      <c r="APX91" s="131"/>
      <c r="APY91" s="131"/>
      <c r="APZ91" s="131"/>
      <c r="AQA91" s="131"/>
      <c r="AQB91" s="131"/>
      <c r="AQC91" s="131"/>
      <c r="AQD91" s="131"/>
      <c r="AQE91" s="131"/>
      <c r="AQF91" s="131"/>
      <c r="AQG91" s="131"/>
      <c r="AQH91" s="131"/>
      <c r="AQI91" s="131"/>
      <c r="AQJ91" s="131"/>
      <c r="AQK91" s="131"/>
      <c r="AQL91" s="131"/>
      <c r="AQM91" s="131"/>
      <c r="AQN91" s="131"/>
      <c r="AQO91" s="131"/>
      <c r="AQP91" s="131"/>
      <c r="AQQ91" s="131"/>
      <c r="AQR91" s="131"/>
      <c r="AQS91" s="131"/>
      <c r="AQT91" s="131"/>
      <c r="AQU91" s="131"/>
      <c r="AQV91" s="131"/>
      <c r="AQW91" s="131"/>
      <c r="AQX91" s="131"/>
      <c r="AQY91" s="131"/>
      <c r="AQZ91" s="131"/>
      <c r="ARA91" s="131"/>
      <c r="ARB91" s="131"/>
      <c r="ARC91" s="131"/>
      <c r="ARD91" s="131"/>
      <c r="ARE91" s="131"/>
      <c r="ARF91" s="131"/>
      <c r="ARG91" s="131"/>
      <c r="ARH91" s="131"/>
      <c r="ARI91" s="131"/>
      <c r="ARJ91" s="131"/>
      <c r="ARK91" s="131"/>
      <c r="ARL91" s="131"/>
      <c r="ARM91" s="131"/>
      <c r="ARN91" s="131"/>
      <c r="ARO91" s="131"/>
      <c r="ARP91" s="131"/>
      <c r="ARQ91" s="131"/>
      <c r="ARR91" s="131"/>
      <c r="ARS91" s="131"/>
      <c r="ART91" s="131"/>
      <c r="ARU91" s="131"/>
      <c r="ARV91" s="131"/>
      <c r="ARW91" s="131"/>
      <c r="ARX91" s="131"/>
      <c r="ARY91" s="131"/>
      <c r="ARZ91" s="131"/>
      <c r="ASA91" s="131"/>
      <c r="ASB91" s="131"/>
      <c r="ASC91" s="131"/>
      <c r="ASD91" s="131"/>
      <c r="ASE91" s="131"/>
      <c r="ASF91" s="131"/>
      <c r="ASG91" s="131"/>
      <c r="ASH91" s="131"/>
      <c r="ASI91" s="131"/>
      <c r="ASJ91" s="131"/>
      <c r="ASK91" s="131"/>
      <c r="ASL91" s="131"/>
      <c r="ASM91" s="131"/>
      <c r="ASN91" s="131"/>
      <c r="ASO91" s="131"/>
      <c r="ASP91" s="131"/>
      <c r="ASQ91" s="131"/>
      <c r="ASR91" s="131"/>
      <c r="ASS91" s="131"/>
      <c r="AST91" s="131"/>
      <c r="ASU91" s="131"/>
      <c r="ASV91" s="131"/>
      <c r="ASW91" s="131"/>
      <c r="ASX91" s="131"/>
      <c r="ASY91" s="131"/>
      <c r="ASZ91" s="131"/>
      <c r="ATA91" s="131"/>
      <c r="ATB91" s="131"/>
      <c r="ATC91" s="131"/>
      <c r="ATD91" s="131"/>
      <c r="ATE91" s="131"/>
      <c r="ATF91" s="131"/>
      <c r="ATG91" s="131"/>
      <c r="ATH91" s="131"/>
      <c r="ATI91" s="131"/>
      <c r="ATJ91" s="131"/>
      <c r="ATK91" s="131"/>
      <c r="ATL91" s="131"/>
      <c r="ATM91" s="131"/>
      <c r="ATN91" s="131"/>
      <c r="ATO91" s="131"/>
      <c r="ATP91" s="131"/>
      <c r="ATQ91" s="131"/>
      <c r="ATR91" s="131"/>
      <c r="ATS91" s="131"/>
      <c r="ATT91" s="131"/>
      <c r="ATU91" s="131"/>
      <c r="ATV91" s="131"/>
      <c r="ATW91" s="131"/>
      <c r="ATX91" s="131"/>
      <c r="ATY91" s="131"/>
      <c r="ATZ91" s="131"/>
      <c r="AUA91" s="131"/>
      <c r="AUB91" s="131"/>
      <c r="AUC91" s="131"/>
      <c r="AUD91" s="131"/>
      <c r="AUE91" s="131"/>
      <c r="AUF91" s="131"/>
      <c r="AUG91" s="131"/>
      <c r="AUH91" s="131"/>
      <c r="AUI91" s="131"/>
      <c r="AUJ91" s="131"/>
      <c r="AUK91" s="131"/>
      <c r="AUL91" s="131"/>
      <c r="AUM91" s="131"/>
      <c r="AUN91" s="131"/>
      <c r="AUO91" s="131"/>
      <c r="AUP91" s="131"/>
      <c r="AUQ91" s="131"/>
      <c r="AUR91" s="131"/>
      <c r="AUS91" s="131"/>
      <c r="AUT91" s="131"/>
      <c r="AUU91" s="131"/>
      <c r="AUV91" s="131"/>
      <c r="AUW91" s="131"/>
      <c r="AUX91" s="131"/>
      <c r="AUY91" s="131"/>
      <c r="AUZ91" s="131"/>
      <c r="AVA91" s="131"/>
      <c r="AVB91" s="131"/>
      <c r="AVC91" s="131"/>
      <c r="AVD91" s="131"/>
      <c r="AVE91" s="131"/>
      <c r="AVF91" s="131"/>
      <c r="AVG91" s="131"/>
      <c r="AVH91" s="131"/>
      <c r="AVI91" s="131"/>
      <c r="AVJ91" s="131"/>
      <c r="AVK91" s="131"/>
      <c r="AVL91" s="131"/>
      <c r="AVM91" s="131"/>
      <c r="AVN91" s="131"/>
      <c r="AVO91" s="131"/>
      <c r="AVP91" s="131"/>
      <c r="AVQ91" s="131"/>
      <c r="AVR91" s="131"/>
      <c r="AVS91" s="131"/>
      <c r="AVT91" s="131"/>
      <c r="AVU91" s="131"/>
      <c r="AVV91" s="131"/>
      <c r="AVW91" s="131"/>
      <c r="AVX91" s="131"/>
      <c r="AVY91" s="131"/>
      <c r="AVZ91" s="131"/>
      <c r="AWA91" s="131"/>
      <c r="AWB91" s="131"/>
      <c r="AWC91" s="131"/>
      <c r="AWD91" s="131"/>
      <c r="AWE91" s="131"/>
      <c r="AWF91" s="131"/>
      <c r="AWG91" s="131"/>
      <c r="AWH91" s="131"/>
      <c r="AWI91" s="131"/>
      <c r="AWJ91" s="131"/>
      <c r="AWK91" s="131"/>
      <c r="AWL91" s="131"/>
      <c r="AWM91" s="131"/>
      <c r="AWN91" s="131"/>
      <c r="AWO91" s="131"/>
      <c r="AWP91" s="131"/>
      <c r="AWQ91" s="131"/>
      <c r="AWR91" s="131"/>
      <c r="AWS91" s="131"/>
      <c r="AWT91" s="131"/>
      <c r="AWU91" s="131"/>
      <c r="AWV91" s="131"/>
      <c r="AWW91" s="131"/>
      <c r="AWX91" s="131"/>
      <c r="AWY91" s="131"/>
      <c r="AWZ91" s="131"/>
      <c r="AXA91" s="131"/>
      <c r="AXB91" s="131"/>
      <c r="AXC91" s="131"/>
      <c r="AXD91" s="131"/>
      <c r="AXE91" s="131"/>
      <c r="AXF91" s="131"/>
      <c r="AXG91" s="131"/>
      <c r="AXH91" s="131"/>
      <c r="AXI91" s="131"/>
      <c r="AXJ91" s="131"/>
      <c r="AXK91" s="131"/>
      <c r="AXL91" s="131"/>
      <c r="AXM91" s="131"/>
      <c r="AXN91" s="131"/>
      <c r="AXO91" s="131"/>
      <c r="AXP91" s="131"/>
      <c r="AXQ91" s="131"/>
      <c r="AXR91" s="131"/>
      <c r="AXS91" s="131"/>
      <c r="AXT91" s="131"/>
      <c r="AXU91" s="131"/>
      <c r="AXV91" s="131"/>
      <c r="AXW91" s="131"/>
      <c r="AXX91" s="131"/>
    </row>
    <row r="92" spans="1:1324" s="131" customFormat="1" ht="15.75" hidden="1" customHeight="1" x14ac:dyDescent="0.2">
      <c r="A92" s="74" t="s">
        <v>3354</v>
      </c>
      <c r="B92" s="74" t="s">
        <v>3338</v>
      </c>
      <c r="C92" s="64" t="s">
        <v>3339</v>
      </c>
      <c r="D92" s="77" t="s">
        <v>1191</v>
      </c>
      <c r="E92" s="51">
        <v>43053</v>
      </c>
      <c r="F92" s="79" t="s">
        <v>1167</v>
      </c>
      <c r="G92" s="30" t="s">
        <v>1186</v>
      </c>
      <c r="H92" s="30">
        <v>43067</v>
      </c>
      <c r="I92" s="30" t="s">
        <v>3083</v>
      </c>
      <c r="J92" s="173">
        <v>14</v>
      </c>
      <c r="K92" s="71" t="s">
        <v>1807</v>
      </c>
      <c r="L92" s="71">
        <v>1</v>
      </c>
      <c r="M92" s="71">
        <v>1</v>
      </c>
      <c r="N92" s="83" t="s">
        <v>3099</v>
      </c>
      <c r="O92" s="83">
        <v>1</v>
      </c>
      <c r="P92" s="83" t="s">
        <v>3099</v>
      </c>
      <c r="Q92" s="83">
        <v>1</v>
      </c>
      <c r="R92" s="83" t="s">
        <v>3099</v>
      </c>
      <c r="S92" s="83">
        <v>1</v>
      </c>
      <c r="T92" s="83" t="s">
        <v>326</v>
      </c>
      <c r="U92" s="83">
        <v>1</v>
      </c>
      <c r="V92" s="83">
        <v>1</v>
      </c>
      <c r="W92" s="83">
        <v>0</v>
      </c>
      <c r="X92" s="83">
        <v>0</v>
      </c>
      <c r="Y92" s="83">
        <v>0</v>
      </c>
      <c r="Z92" s="212"/>
      <c r="AA92" s="83">
        <v>0</v>
      </c>
      <c r="AB92" s="83"/>
      <c r="AC92" s="83"/>
      <c r="AD92" s="83"/>
      <c r="AE92" s="83"/>
      <c r="AF92" s="103"/>
    </row>
    <row r="93" spans="1:1324" s="131" customFormat="1" ht="14.25" hidden="1" customHeight="1" x14ac:dyDescent="0.2">
      <c r="A93" s="13" t="s">
        <v>2840</v>
      </c>
      <c r="B93" s="13" t="s">
        <v>2841</v>
      </c>
      <c r="C93" s="12" t="s">
        <v>2842</v>
      </c>
      <c r="D93" s="19" t="s">
        <v>10</v>
      </c>
      <c r="E93" s="9">
        <v>42494</v>
      </c>
      <c r="F93" s="9" t="s">
        <v>1167</v>
      </c>
      <c r="G93" s="30" t="s">
        <v>1186</v>
      </c>
      <c r="H93" s="30">
        <v>42521</v>
      </c>
      <c r="I93" s="30" t="s">
        <v>1065</v>
      </c>
      <c r="J93" s="173"/>
      <c r="K93" s="87" t="s">
        <v>2824</v>
      </c>
      <c r="L93" s="87">
        <v>1</v>
      </c>
      <c r="M93" s="87">
        <v>1</v>
      </c>
      <c r="N93" s="84" t="s">
        <v>326</v>
      </c>
      <c r="O93" s="84">
        <v>1</v>
      </c>
      <c r="P93" s="84" t="s">
        <v>326</v>
      </c>
      <c r="Q93" s="84">
        <v>1</v>
      </c>
      <c r="R93" s="84" t="s">
        <v>326</v>
      </c>
      <c r="S93" s="84">
        <v>1</v>
      </c>
      <c r="T93" s="84" t="s">
        <v>49</v>
      </c>
      <c r="U93" s="84">
        <v>1</v>
      </c>
      <c r="V93" s="84">
        <v>1</v>
      </c>
      <c r="W93" s="84">
        <v>1</v>
      </c>
      <c r="X93" s="84">
        <v>1</v>
      </c>
      <c r="Y93" s="84">
        <v>1</v>
      </c>
      <c r="Z93" s="84">
        <v>0</v>
      </c>
      <c r="AA93" s="84">
        <v>0</v>
      </c>
      <c r="AB93" s="84">
        <v>0</v>
      </c>
      <c r="AC93" s="84">
        <v>0</v>
      </c>
      <c r="AD93" s="84">
        <v>0</v>
      </c>
      <c r="AE93" s="84">
        <v>0</v>
      </c>
      <c r="AF93" s="103"/>
    </row>
    <row r="94" spans="1:1324" s="131" customFormat="1" ht="14.25" hidden="1" customHeight="1" x14ac:dyDescent="0.2">
      <c r="A94" s="13" t="s">
        <v>2889</v>
      </c>
      <c r="B94" s="13" t="s">
        <v>2890</v>
      </c>
      <c r="C94" s="12" t="s">
        <v>2891</v>
      </c>
      <c r="D94" s="19" t="s">
        <v>10</v>
      </c>
      <c r="E94" s="9">
        <v>42332</v>
      </c>
      <c r="F94" s="30" t="s">
        <v>1167</v>
      </c>
      <c r="G94" s="30" t="s">
        <v>1186</v>
      </c>
      <c r="H94" s="30">
        <v>42591</v>
      </c>
      <c r="I94" s="30" t="s">
        <v>1065</v>
      </c>
      <c r="J94" s="173"/>
      <c r="K94" s="87" t="s">
        <v>1807</v>
      </c>
      <c r="L94" s="87">
        <v>1</v>
      </c>
      <c r="M94" s="87">
        <v>1</v>
      </c>
      <c r="N94" s="84" t="s">
        <v>326</v>
      </c>
      <c r="O94" s="84">
        <v>1</v>
      </c>
      <c r="P94" s="84" t="s">
        <v>326</v>
      </c>
      <c r="Q94" s="84">
        <v>1</v>
      </c>
      <c r="R94" s="84" t="s">
        <v>326</v>
      </c>
      <c r="S94" s="84">
        <v>1</v>
      </c>
      <c r="T94" s="84" t="s">
        <v>49</v>
      </c>
      <c r="U94" s="84">
        <v>1</v>
      </c>
      <c r="V94" s="84">
        <v>1</v>
      </c>
      <c r="W94" s="84">
        <v>1</v>
      </c>
      <c r="X94" s="84">
        <v>1</v>
      </c>
      <c r="Y94" s="84">
        <v>1</v>
      </c>
      <c r="Z94" s="84">
        <v>0</v>
      </c>
      <c r="AA94" s="84">
        <v>0</v>
      </c>
      <c r="AB94" s="84">
        <v>0</v>
      </c>
      <c r="AC94" s="84">
        <v>0</v>
      </c>
      <c r="AD94" s="84">
        <v>0</v>
      </c>
      <c r="AE94" s="84">
        <v>0</v>
      </c>
      <c r="AF94" s="103"/>
    </row>
    <row r="95" spans="1:1324" s="131" customFormat="1" ht="15.75" hidden="1" customHeight="1" x14ac:dyDescent="0.2">
      <c r="A95" s="13" t="s">
        <v>2892</v>
      </c>
      <c r="B95" s="13" t="s">
        <v>2890</v>
      </c>
      <c r="C95" s="12" t="s">
        <v>2891</v>
      </c>
      <c r="D95" s="19" t="s">
        <v>188</v>
      </c>
      <c r="E95" s="9">
        <v>42332</v>
      </c>
      <c r="F95" s="30" t="s">
        <v>1167</v>
      </c>
      <c r="G95" s="30" t="s">
        <v>1186</v>
      </c>
      <c r="H95" s="30">
        <v>42591</v>
      </c>
      <c r="I95" s="30" t="s">
        <v>1065</v>
      </c>
      <c r="J95" s="173"/>
      <c r="K95" s="87" t="s">
        <v>1807</v>
      </c>
      <c r="L95" s="87">
        <v>1</v>
      </c>
      <c r="M95" s="87">
        <v>1</v>
      </c>
      <c r="N95" s="84" t="s">
        <v>326</v>
      </c>
      <c r="O95" s="84">
        <v>1</v>
      </c>
      <c r="P95" s="84" t="s">
        <v>326</v>
      </c>
      <c r="Q95" s="84">
        <v>1</v>
      </c>
      <c r="R95" s="84" t="s">
        <v>326</v>
      </c>
      <c r="S95" s="84">
        <v>1</v>
      </c>
      <c r="T95" s="84" t="s">
        <v>49</v>
      </c>
      <c r="U95" s="84">
        <v>1</v>
      </c>
      <c r="V95" s="84">
        <v>1</v>
      </c>
      <c r="W95" s="84">
        <v>0</v>
      </c>
      <c r="X95" s="84">
        <v>0</v>
      </c>
      <c r="Y95" s="84">
        <v>0</v>
      </c>
      <c r="Z95" s="84">
        <v>0</v>
      </c>
      <c r="AA95" s="84">
        <v>0</v>
      </c>
      <c r="AB95" s="84">
        <v>0</v>
      </c>
      <c r="AC95" s="84">
        <v>0</v>
      </c>
      <c r="AD95" s="84">
        <v>0</v>
      </c>
      <c r="AE95" s="84">
        <v>0</v>
      </c>
      <c r="AF95" s="103"/>
    </row>
    <row r="96" spans="1:1324" s="131" customFormat="1" ht="15.75" hidden="1" customHeight="1" x14ac:dyDescent="0.2">
      <c r="A96" s="13" t="s">
        <v>2920</v>
      </c>
      <c r="B96" s="13" t="s">
        <v>2921</v>
      </c>
      <c r="C96" s="12" t="s">
        <v>2922</v>
      </c>
      <c r="D96" s="19" t="s">
        <v>10</v>
      </c>
      <c r="E96" s="9">
        <v>42604</v>
      </c>
      <c r="F96" s="30" t="s">
        <v>1167</v>
      </c>
      <c r="G96" s="30" t="s">
        <v>1186</v>
      </c>
      <c r="H96" s="30">
        <v>42619</v>
      </c>
      <c r="I96" s="30" t="s">
        <v>1065</v>
      </c>
      <c r="J96" s="173"/>
      <c r="K96" s="87" t="s">
        <v>6</v>
      </c>
      <c r="L96" s="87">
        <v>1</v>
      </c>
      <c r="M96" s="87">
        <v>1</v>
      </c>
      <c r="N96" s="84" t="s">
        <v>49</v>
      </c>
      <c r="O96" s="84">
        <v>1</v>
      </c>
      <c r="P96" s="84" t="s">
        <v>49</v>
      </c>
      <c r="Q96" s="84">
        <v>1</v>
      </c>
      <c r="R96" s="84" t="s">
        <v>49</v>
      </c>
      <c r="S96" s="84">
        <v>1</v>
      </c>
      <c r="T96" s="84" t="s">
        <v>326</v>
      </c>
      <c r="U96" s="84">
        <v>1</v>
      </c>
      <c r="V96" s="84">
        <v>1</v>
      </c>
      <c r="W96" s="84">
        <v>1</v>
      </c>
      <c r="X96" s="84">
        <v>1</v>
      </c>
      <c r="Y96" s="84">
        <v>1</v>
      </c>
      <c r="Z96" s="84">
        <v>0</v>
      </c>
      <c r="AA96" s="84">
        <v>0</v>
      </c>
      <c r="AB96" s="84">
        <v>0</v>
      </c>
      <c r="AC96" s="84">
        <v>0</v>
      </c>
      <c r="AD96" s="84">
        <v>0</v>
      </c>
      <c r="AE96" s="84">
        <v>0</v>
      </c>
      <c r="AF96" s="103"/>
    </row>
    <row r="97" spans="1:1324" s="131" customFormat="1" ht="15.75" hidden="1" customHeight="1" x14ac:dyDescent="0.2">
      <c r="A97" s="78" t="s">
        <v>3340</v>
      </c>
      <c r="B97" s="78" t="s">
        <v>3341</v>
      </c>
      <c r="C97" s="64" t="s">
        <v>3342</v>
      </c>
      <c r="D97" s="64" t="s">
        <v>1193</v>
      </c>
      <c r="E97" s="51">
        <v>43031</v>
      </c>
      <c r="F97" s="66" t="s">
        <v>1167</v>
      </c>
      <c r="G97" s="30" t="s">
        <v>1186</v>
      </c>
      <c r="H97" s="30">
        <v>43046</v>
      </c>
      <c r="I97" s="30" t="s">
        <v>3083</v>
      </c>
      <c r="J97" s="173">
        <v>33</v>
      </c>
      <c r="K97" s="87" t="s">
        <v>1807</v>
      </c>
      <c r="L97" s="87">
        <v>1</v>
      </c>
      <c r="M97" s="87">
        <v>1</v>
      </c>
      <c r="N97" s="84" t="s">
        <v>3099</v>
      </c>
      <c r="O97" s="84">
        <v>1</v>
      </c>
      <c r="P97" s="84" t="s">
        <v>3099</v>
      </c>
      <c r="Q97" s="84">
        <v>1</v>
      </c>
      <c r="R97" s="84" t="s">
        <v>3099</v>
      </c>
      <c r="S97" s="84">
        <v>1</v>
      </c>
      <c r="T97" s="84" t="s">
        <v>326</v>
      </c>
      <c r="U97" s="84">
        <v>1</v>
      </c>
      <c r="V97" s="84">
        <v>1</v>
      </c>
      <c r="W97" s="84">
        <v>0</v>
      </c>
      <c r="X97" s="84">
        <v>0</v>
      </c>
      <c r="Y97" s="84">
        <v>0</v>
      </c>
      <c r="Z97" s="84"/>
      <c r="AA97" s="84">
        <v>0</v>
      </c>
      <c r="AB97" s="84"/>
      <c r="AC97" s="84"/>
      <c r="AD97" s="84"/>
      <c r="AE97" s="84"/>
      <c r="AF97" s="103"/>
    </row>
    <row r="98" spans="1:1324" s="131" customFormat="1" ht="15.75" hidden="1" customHeight="1" x14ac:dyDescent="0.2">
      <c r="A98" s="74" t="s">
        <v>3355</v>
      </c>
      <c r="B98" s="74" t="s">
        <v>3341</v>
      </c>
      <c r="C98" s="64" t="s">
        <v>3342</v>
      </c>
      <c r="D98" s="77" t="s">
        <v>1191</v>
      </c>
      <c r="E98" s="51">
        <v>43053</v>
      </c>
      <c r="F98" s="79" t="s">
        <v>1167</v>
      </c>
      <c r="G98" s="30" t="s">
        <v>1186</v>
      </c>
      <c r="H98" s="30">
        <v>43067</v>
      </c>
      <c r="I98" s="30" t="s">
        <v>3083</v>
      </c>
      <c r="J98" s="173">
        <v>14</v>
      </c>
      <c r="K98" s="71" t="s">
        <v>1807</v>
      </c>
      <c r="L98" s="71">
        <v>1</v>
      </c>
      <c r="M98" s="71">
        <v>1</v>
      </c>
      <c r="N98" s="83" t="s">
        <v>3099</v>
      </c>
      <c r="O98" s="83">
        <v>1</v>
      </c>
      <c r="P98" s="83" t="s">
        <v>3099</v>
      </c>
      <c r="Q98" s="83">
        <v>1</v>
      </c>
      <c r="R98" s="83" t="s">
        <v>3099</v>
      </c>
      <c r="S98" s="83">
        <v>1</v>
      </c>
      <c r="T98" s="83" t="s">
        <v>326</v>
      </c>
      <c r="U98" s="83">
        <v>1</v>
      </c>
      <c r="V98" s="83">
        <v>1</v>
      </c>
      <c r="W98" s="83">
        <v>0</v>
      </c>
      <c r="X98" s="83">
        <v>0</v>
      </c>
      <c r="Y98" s="83">
        <v>0</v>
      </c>
      <c r="Z98" s="212"/>
      <c r="AA98" s="83">
        <v>0</v>
      </c>
      <c r="AB98" s="83"/>
      <c r="AC98" s="83"/>
      <c r="AD98" s="83"/>
      <c r="AE98" s="83"/>
      <c r="AF98" s="103"/>
    </row>
    <row r="99" spans="1:1324" s="131" customFormat="1" ht="15.75" hidden="1" customHeight="1" x14ac:dyDescent="0.2">
      <c r="A99" s="13" t="s">
        <v>864</v>
      </c>
      <c r="B99" s="13" t="s">
        <v>859</v>
      </c>
      <c r="C99" s="12" t="s">
        <v>858</v>
      </c>
      <c r="D99" s="19" t="s">
        <v>863</v>
      </c>
      <c r="E99" s="9">
        <v>39044</v>
      </c>
      <c r="F99" s="9" t="s">
        <v>1167</v>
      </c>
      <c r="G99" s="30" t="s">
        <v>1185</v>
      </c>
      <c r="H99" s="30" t="s">
        <v>1065</v>
      </c>
      <c r="I99" s="30" t="s">
        <v>1065</v>
      </c>
      <c r="J99" s="173"/>
      <c r="K99" s="87">
        <v>0</v>
      </c>
      <c r="L99" s="87">
        <v>0</v>
      </c>
      <c r="M99" s="87">
        <v>0</v>
      </c>
      <c r="N99" s="84" t="s">
        <v>326</v>
      </c>
      <c r="O99" s="84">
        <v>1</v>
      </c>
      <c r="P99" s="84" t="s">
        <v>326</v>
      </c>
      <c r="Q99" s="84">
        <v>1</v>
      </c>
      <c r="R99" s="84" t="s">
        <v>326</v>
      </c>
      <c r="S99" s="84">
        <v>1</v>
      </c>
      <c r="T99" s="84">
        <v>0</v>
      </c>
      <c r="U99" s="84">
        <v>0</v>
      </c>
      <c r="V99" s="84">
        <v>0</v>
      </c>
      <c r="W99" s="84">
        <v>0</v>
      </c>
      <c r="X99" s="84">
        <v>0</v>
      </c>
      <c r="Y99" s="84">
        <v>0</v>
      </c>
      <c r="Z99" s="84">
        <v>0</v>
      </c>
      <c r="AA99" s="84">
        <v>0</v>
      </c>
      <c r="AB99" s="83">
        <f t="shared" ref="AB99:AB107" si="8">IF((ISERROR(VLOOKUP($A99,RTlist2,40,FALSE)))=TRUE,2,VLOOKUP($A99,RTlist2,40,FALSE))</f>
        <v>2</v>
      </c>
      <c r="AC99" s="83">
        <f t="shared" ref="AC99:AC107" si="9">IF((ISERROR(VLOOKUP($A99,RTlist2,41,FALSE)))=TRUE,2,VLOOKUP($A99,RTlist2,41,FALSE))</f>
        <v>2</v>
      </c>
      <c r="AD99" s="83">
        <f t="shared" ref="AD99:AD107" si="10">IF((ISERROR(VLOOKUP($A99,RTlist2,36,FALSE)))=TRUE,2,VLOOKUP($A99,RTlist2,36,FALSE))</f>
        <v>2</v>
      </c>
      <c r="AE99" s="83">
        <f t="shared" ref="AE99:AE107" si="11">IF((ISERROR(VLOOKUP($A99,RTlist2,37,FALSE)))=TRUE,2,VLOOKUP($A99,RTlist2,37,FALSE))</f>
        <v>2</v>
      </c>
      <c r="AF99" s="103" t="s">
        <v>2227</v>
      </c>
    </row>
    <row r="100" spans="1:1324" s="131" customFormat="1" ht="14.25" hidden="1" customHeight="1" x14ac:dyDescent="0.2">
      <c r="A100" s="13" t="s">
        <v>862</v>
      </c>
      <c r="B100" s="13" t="s">
        <v>859</v>
      </c>
      <c r="C100" s="12" t="s">
        <v>858</v>
      </c>
      <c r="D100" s="19" t="s">
        <v>861</v>
      </c>
      <c r="E100" s="9">
        <v>39073</v>
      </c>
      <c r="F100" s="30" t="s">
        <v>1167</v>
      </c>
      <c r="G100" s="30" t="s">
        <v>1185</v>
      </c>
      <c r="H100" s="30" t="s">
        <v>1065</v>
      </c>
      <c r="I100" s="30" t="s">
        <v>1065</v>
      </c>
      <c r="J100" s="173"/>
      <c r="K100" s="87">
        <v>0</v>
      </c>
      <c r="L100" s="87">
        <v>0</v>
      </c>
      <c r="M100" s="87">
        <v>0</v>
      </c>
      <c r="N100" s="84" t="s">
        <v>326</v>
      </c>
      <c r="O100" s="84">
        <v>1</v>
      </c>
      <c r="P100" s="84" t="s">
        <v>326</v>
      </c>
      <c r="Q100" s="84">
        <v>1</v>
      </c>
      <c r="R100" s="84" t="s">
        <v>326</v>
      </c>
      <c r="S100" s="84">
        <v>1</v>
      </c>
      <c r="T100" s="84">
        <v>0</v>
      </c>
      <c r="U100" s="84">
        <v>0</v>
      </c>
      <c r="V100" s="84">
        <v>0</v>
      </c>
      <c r="W100" s="84">
        <v>0</v>
      </c>
      <c r="X100" s="84">
        <v>0</v>
      </c>
      <c r="Y100" s="84">
        <v>0</v>
      </c>
      <c r="Z100" s="84">
        <v>0</v>
      </c>
      <c r="AA100" s="84">
        <v>0</v>
      </c>
      <c r="AB100" s="83">
        <f t="shared" si="8"/>
        <v>2</v>
      </c>
      <c r="AC100" s="83">
        <f t="shared" si="9"/>
        <v>2</v>
      </c>
      <c r="AD100" s="83">
        <f t="shared" si="10"/>
        <v>2</v>
      </c>
      <c r="AE100" s="83">
        <f t="shared" si="11"/>
        <v>2</v>
      </c>
      <c r="AF100" s="103"/>
      <c r="AG100" s="105"/>
    </row>
    <row r="101" spans="1:1324" s="131" customFormat="1" ht="15.75" hidden="1" customHeight="1" x14ac:dyDescent="0.2">
      <c r="A101" s="14" t="s">
        <v>860</v>
      </c>
      <c r="B101" s="13" t="s">
        <v>859</v>
      </c>
      <c r="C101" s="16" t="s">
        <v>858</v>
      </c>
      <c r="D101" s="15" t="s">
        <v>857</v>
      </c>
      <c r="E101" s="17">
        <v>38583</v>
      </c>
      <c r="F101" s="30" t="s">
        <v>1167</v>
      </c>
      <c r="G101" s="30" t="s">
        <v>1185</v>
      </c>
      <c r="H101" s="30">
        <v>42005</v>
      </c>
      <c r="I101" s="30" t="s">
        <v>1065</v>
      </c>
      <c r="J101" s="173"/>
      <c r="K101" s="87" t="s">
        <v>7</v>
      </c>
      <c r="L101" s="87">
        <v>1</v>
      </c>
      <c r="M101" s="87">
        <v>1</v>
      </c>
      <c r="N101" s="84" t="s">
        <v>326</v>
      </c>
      <c r="O101" s="84">
        <v>1</v>
      </c>
      <c r="P101" s="84" t="s">
        <v>326</v>
      </c>
      <c r="Q101" s="84">
        <v>1</v>
      </c>
      <c r="R101" s="84" t="s">
        <v>326</v>
      </c>
      <c r="S101" s="84">
        <v>1</v>
      </c>
      <c r="T101" s="84" t="s">
        <v>49</v>
      </c>
      <c r="U101" s="84">
        <v>1</v>
      </c>
      <c r="V101" s="84">
        <v>1</v>
      </c>
      <c r="W101" s="84">
        <v>0</v>
      </c>
      <c r="X101" s="84">
        <v>0</v>
      </c>
      <c r="Y101" s="84">
        <v>0</v>
      </c>
      <c r="Z101" s="84">
        <v>1</v>
      </c>
      <c r="AA101" s="84">
        <v>0</v>
      </c>
      <c r="AB101" s="83">
        <f t="shared" si="8"/>
        <v>2</v>
      </c>
      <c r="AC101" s="83">
        <f t="shared" si="9"/>
        <v>2</v>
      </c>
      <c r="AD101" s="83">
        <f t="shared" si="10"/>
        <v>2</v>
      </c>
      <c r="AE101" s="83">
        <f t="shared" si="11"/>
        <v>2</v>
      </c>
      <c r="AF101" s="103"/>
      <c r="AG101" s="105"/>
    </row>
    <row r="102" spans="1:1324" s="106" customFormat="1" ht="15.75" hidden="1" customHeight="1" x14ac:dyDescent="0.2">
      <c r="A102" s="13" t="s">
        <v>856</v>
      </c>
      <c r="B102" s="13" t="s">
        <v>854</v>
      </c>
      <c r="C102" s="12" t="s">
        <v>853</v>
      </c>
      <c r="D102" s="19" t="s">
        <v>10</v>
      </c>
      <c r="E102" s="9">
        <v>37330</v>
      </c>
      <c r="F102" s="30"/>
      <c r="G102" s="30" t="s">
        <v>1186</v>
      </c>
      <c r="H102" s="30">
        <v>42005</v>
      </c>
      <c r="I102" s="30" t="s">
        <v>1065</v>
      </c>
      <c r="J102" s="173"/>
      <c r="K102" s="87" t="s">
        <v>6</v>
      </c>
      <c r="L102" s="87">
        <v>1</v>
      </c>
      <c r="M102" s="87">
        <v>1</v>
      </c>
      <c r="N102" s="84" t="s">
        <v>285</v>
      </c>
      <c r="O102" s="84">
        <v>1</v>
      </c>
      <c r="P102" s="84" t="s">
        <v>50</v>
      </c>
      <c r="Q102" s="84">
        <v>1</v>
      </c>
      <c r="R102" s="84" t="s">
        <v>50</v>
      </c>
      <c r="S102" s="84">
        <v>1</v>
      </c>
      <c r="T102" s="84" t="s">
        <v>49</v>
      </c>
      <c r="U102" s="84">
        <v>1</v>
      </c>
      <c r="V102" s="84">
        <v>1</v>
      </c>
      <c r="W102" s="84">
        <v>0</v>
      </c>
      <c r="X102" s="87">
        <v>0</v>
      </c>
      <c r="Y102" s="84">
        <v>0</v>
      </c>
      <c r="Z102" s="84">
        <v>1</v>
      </c>
      <c r="AA102" s="87">
        <v>0</v>
      </c>
      <c r="AB102" s="83">
        <f t="shared" si="8"/>
        <v>2</v>
      </c>
      <c r="AC102" s="83">
        <f t="shared" si="9"/>
        <v>2</v>
      </c>
      <c r="AD102" s="83">
        <f t="shared" si="10"/>
        <v>2</v>
      </c>
      <c r="AE102" s="83">
        <f t="shared" si="11"/>
        <v>2</v>
      </c>
      <c r="AF102" s="19" t="s">
        <v>2228</v>
      </c>
      <c r="AG102" s="105"/>
      <c r="AH102" s="131"/>
      <c r="AI102" s="131"/>
      <c r="AJ102" s="131"/>
      <c r="AK102" s="131"/>
      <c r="AL102" s="131"/>
      <c r="AM102" s="131"/>
      <c r="AN102" s="131"/>
      <c r="AO102" s="131"/>
      <c r="AP102" s="131"/>
      <c r="AQ102" s="131"/>
      <c r="AR102" s="131"/>
      <c r="AS102" s="131"/>
      <c r="AT102" s="131"/>
      <c r="AU102" s="131"/>
      <c r="AV102" s="131"/>
      <c r="AW102" s="131"/>
      <c r="AX102" s="131"/>
      <c r="AY102" s="131"/>
      <c r="AZ102" s="131"/>
      <c r="BA102" s="131"/>
      <c r="BB102" s="131"/>
      <c r="BC102" s="131"/>
      <c r="BD102" s="131"/>
      <c r="BE102" s="131"/>
      <c r="BF102" s="131"/>
      <c r="BG102" s="131"/>
      <c r="BH102" s="131"/>
      <c r="BI102" s="131"/>
      <c r="BJ102" s="131"/>
      <c r="BK102" s="131"/>
      <c r="BL102" s="131"/>
      <c r="BM102" s="131"/>
      <c r="BN102" s="131"/>
      <c r="BO102" s="131"/>
      <c r="BP102" s="131"/>
      <c r="BQ102" s="131"/>
      <c r="BR102" s="131"/>
      <c r="BS102" s="131"/>
      <c r="BT102" s="131"/>
      <c r="BU102" s="131"/>
      <c r="BV102" s="131"/>
      <c r="BW102" s="131"/>
      <c r="BX102" s="131"/>
      <c r="BY102" s="131"/>
      <c r="BZ102" s="131"/>
      <c r="CA102" s="131"/>
      <c r="CB102" s="131"/>
      <c r="CC102" s="131"/>
      <c r="CD102" s="131"/>
      <c r="CE102" s="131"/>
      <c r="CF102" s="131"/>
      <c r="CG102" s="131"/>
      <c r="CH102" s="131"/>
      <c r="CI102" s="131"/>
      <c r="CJ102" s="131"/>
      <c r="CK102" s="131"/>
      <c r="CL102" s="131"/>
      <c r="CM102" s="131"/>
      <c r="CN102" s="131"/>
      <c r="CO102" s="131"/>
      <c r="CP102" s="131"/>
      <c r="CQ102" s="131"/>
      <c r="CR102" s="131"/>
      <c r="CS102" s="131"/>
      <c r="CT102" s="131"/>
      <c r="CU102" s="131"/>
      <c r="CV102" s="131"/>
      <c r="CW102" s="131"/>
      <c r="CX102" s="131"/>
      <c r="CY102" s="131"/>
      <c r="CZ102" s="131"/>
      <c r="DA102" s="131"/>
      <c r="DB102" s="131"/>
      <c r="DC102" s="131"/>
      <c r="DD102" s="131"/>
      <c r="DE102" s="131"/>
      <c r="DF102" s="131"/>
      <c r="DG102" s="131"/>
      <c r="DH102" s="131"/>
      <c r="DI102" s="131"/>
      <c r="DJ102" s="131"/>
      <c r="DK102" s="131"/>
      <c r="DL102" s="131"/>
      <c r="DM102" s="131"/>
      <c r="DN102" s="131"/>
      <c r="DO102" s="131"/>
      <c r="DP102" s="131"/>
      <c r="DQ102" s="131"/>
      <c r="DR102" s="131"/>
      <c r="DS102" s="131"/>
      <c r="DT102" s="131"/>
      <c r="DU102" s="131"/>
      <c r="DV102" s="131"/>
      <c r="DW102" s="131"/>
      <c r="DX102" s="131"/>
      <c r="DY102" s="131"/>
      <c r="DZ102" s="131"/>
      <c r="EA102" s="131"/>
      <c r="EB102" s="131"/>
      <c r="EC102" s="131"/>
      <c r="ED102" s="131"/>
      <c r="EE102" s="131"/>
      <c r="EF102" s="131"/>
      <c r="EG102" s="131"/>
      <c r="EH102" s="131"/>
      <c r="EI102" s="131"/>
      <c r="EJ102" s="131"/>
      <c r="EK102" s="131"/>
      <c r="EL102" s="131"/>
      <c r="EM102" s="131"/>
      <c r="EN102" s="131"/>
      <c r="EO102" s="131"/>
      <c r="EP102" s="131"/>
      <c r="EQ102" s="131"/>
      <c r="ER102" s="131"/>
      <c r="ES102" s="131"/>
      <c r="ET102" s="131"/>
      <c r="EU102" s="131"/>
      <c r="EV102" s="131"/>
      <c r="EW102" s="131"/>
      <c r="EX102" s="131"/>
      <c r="EY102" s="131"/>
      <c r="EZ102" s="131"/>
      <c r="FA102" s="131"/>
      <c r="FB102" s="131"/>
      <c r="FC102" s="131"/>
      <c r="FD102" s="131"/>
      <c r="FE102" s="131"/>
      <c r="FF102" s="131"/>
      <c r="FG102" s="131"/>
      <c r="FH102" s="131"/>
      <c r="FI102" s="131"/>
      <c r="FJ102" s="131"/>
      <c r="FK102" s="131"/>
      <c r="FL102" s="131"/>
      <c r="FM102" s="131"/>
      <c r="FN102" s="131"/>
      <c r="FO102" s="131"/>
      <c r="FP102" s="131"/>
      <c r="FQ102" s="131"/>
      <c r="FR102" s="131"/>
      <c r="FS102" s="131"/>
      <c r="FT102" s="131"/>
      <c r="FU102" s="131"/>
      <c r="FV102" s="131"/>
      <c r="FW102" s="131"/>
      <c r="FX102" s="131"/>
      <c r="FY102" s="131"/>
      <c r="FZ102" s="131"/>
      <c r="GA102" s="131"/>
      <c r="GB102" s="131"/>
      <c r="GC102" s="131"/>
      <c r="GD102" s="131"/>
      <c r="GE102" s="131"/>
      <c r="GF102" s="131"/>
      <c r="GG102" s="131"/>
      <c r="GH102" s="131"/>
      <c r="GI102" s="131"/>
      <c r="GJ102" s="131"/>
      <c r="GK102" s="131"/>
      <c r="GL102" s="131"/>
      <c r="GM102" s="131"/>
      <c r="GN102" s="131"/>
      <c r="GO102" s="131"/>
      <c r="GP102" s="131"/>
      <c r="GQ102" s="131"/>
      <c r="GR102" s="131"/>
      <c r="GS102" s="131"/>
      <c r="GT102" s="131"/>
      <c r="GU102" s="131"/>
      <c r="GV102" s="131"/>
      <c r="GW102" s="131"/>
      <c r="GX102" s="131"/>
      <c r="GY102" s="131"/>
      <c r="GZ102" s="131"/>
      <c r="HA102" s="131"/>
      <c r="HB102" s="131"/>
      <c r="HC102" s="131"/>
      <c r="HD102" s="131"/>
      <c r="HE102" s="131"/>
      <c r="HF102" s="131"/>
      <c r="HG102" s="131"/>
      <c r="HH102" s="131"/>
      <c r="HI102" s="131"/>
      <c r="HJ102" s="131"/>
      <c r="HK102" s="131"/>
      <c r="HL102" s="131"/>
      <c r="HM102" s="131"/>
      <c r="HN102" s="131"/>
      <c r="HO102" s="131"/>
      <c r="HP102" s="131"/>
      <c r="HQ102" s="131"/>
      <c r="HR102" s="131"/>
      <c r="HS102" s="131"/>
      <c r="HT102" s="131"/>
      <c r="HU102" s="131"/>
      <c r="HV102" s="131"/>
      <c r="HW102" s="131"/>
      <c r="HX102" s="131"/>
      <c r="HY102" s="131"/>
      <c r="HZ102" s="131"/>
      <c r="IA102" s="131"/>
      <c r="IB102" s="131"/>
      <c r="IC102" s="131"/>
      <c r="ID102" s="131"/>
      <c r="IE102" s="131"/>
      <c r="IF102" s="131"/>
      <c r="IG102" s="131"/>
      <c r="IH102" s="131"/>
      <c r="II102" s="131"/>
      <c r="IJ102" s="131"/>
      <c r="IK102" s="131"/>
      <c r="IL102" s="131"/>
      <c r="IM102" s="131"/>
      <c r="IN102" s="131"/>
      <c r="IO102" s="131"/>
      <c r="IP102" s="131"/>
      <c r="IQ102" s="131"/>
      <c r="IR102" s="131"/>
      <c r="IS102" s="131"/>
      <c r="IT102" s="131"/>
      <c r="IU102" s="131"/>
      <c r="IV102" s="131"/>
      <c r="IW102" s="131"/>
      <c r="IX102" s="131"/>
      <c r="IY102" s="131"/>
      <c r="IZ102" s="131"/>
      <c r="JA102" s="131"/>
      <c r="JB102" s="131"/>
      <c r="JC102" s="131"/>
      <c r="JD102" s="131"/>
      <c r="JE102" s="131"/>
      <c r="JF102" s="131"/>
      <c r="JG102" s="131"/>
      <c r="JH102" s="131"/>
      <c r="JI102" s="131"/>
      <c r="JJ102" s="131"/>
      <c r="JK102" s="131"/>
      <c r="JL102" s="131"/>
      <c r="JM102" s="131"/>
      <c r="JN102" s="131"/>
      <c r="JO102" s="131"/>
      <c r="JP102" s="131"/>
      <c r="JQ102" s="131"/>
      <c r="JR102" s="131"/>
      <c r="JS102" s="131"/>
      <c r="JT102" s="131"/>
      <c r="JU102" s="131"/>
      <c r="JV102" s="131"/>
      <c r="JW102" s="131"/>
      <c r="JX102" s="131"/>
      <c r="JY102" s="131"/>
      <c r="JZ102" s="131"/>
      <c r="KA102" s="131"/>
      <c r="KB102" s="131"/>
      <c r="KC102" s="131"/>
      <c r="KD102" s="131"/>
      <c r="KE102" s="131"/>
      <c r="KF102" s="131"/>
      <c r="KG102" s="131"/>
      <c r="KH102" s="131"/>
      <c r="KI102" s="131"/>
      <c r="KJ102" s="131"/>
      <c r="KK102" s="131"/>
      <c r="KL102" s="131"/>
      <c r="KM102" s="131"/>
      <c r="KN102" s="131"/>
      <c r="KO102" s="131"/>
      <c r="KP102" s="131"/>
      <c r="KQ102" s="131"/>
      <c r="KR102" s="131"/>
      <c r="KS102" s="131"/>
      <c r="KT102" s="131"/>
      <c r="KU102" s="131"/>
      <c r="KV102" s="131"/>
      <c r="KW102" s="131"/>
      <c r="KX102" s="131"/>
      <c r="KY102" s="131"/>
      <c r="KZ102" s="131"/>
      <c r="LA102" s="131"/>
      <c r="LB102" s="131"/>
      <c r="LC102" s="131"/>
      <c r="LD102" s="131"/>
      <c r="LE102" s="131"/>
      <c r="LF102" s="131"/>
      <c r="LG102" s="131"/>
      <c r="LH102" s="131"/>
      <c r="LI102" s="131"/>
      <c r="LJ102" s="131"/>
      <c r="LK102" s="131"/>
      <c r="LL102" s="131"/>
      <c r="LM102" s="131"/>
      <c r="LN102" s="131"/>
      <c r="LO102" s="131"/>
      <c r="LP102" s="131"/>
      <c r="LQ102" s="131"/>
      <c r="LR102" s="131"/>
      <c r="LS102" s="131"/>
      <c r="LT102" s="131"/>
      <c r="LU102" s="131"/>
      <c r="LV102" s="131"/>
      <c r="LW102" s="131"/>
      <c r="LX102" s="131"/>
      <c r="LY102" s="131"/>
      <c r="LZ102" s="131"/>
      <c r="MA102" s="131"/>
      <c r="MB102" s="131"/>
      <c r="MC102" s="131"/>
      <c r="MD102" s="131"/>
      <c r="ME102" s="131"/>
      <c r="MF102" s="131"/>
      <c r="MG102" s="131"/>
      <c r="MH102" s="131"/>
      <c r="MI102" s="131"/>
      <c r="MJ102" s="131"/>
      <c r="MK102" s="131"/>
      <c r="ML102" s="131"/>
      <c r="MM102" s="131"/>
      <c r="MN102" s="131"/>
      <c r="MO102" s="131"/>
      <c r="MP102" s="131"/>
      <c r="MQ102" s="131"/>
      <c r="MR102" s="131"/>
      <c r="MS102" s="131"/>
      <c r="MT102" s="131"/>
      <c r="MU102" s="131"/>
      <c r="MV102" s="131"/>
      <c r="MW102" s="131"/>
      <c r="MX102" s="131"/>
      <c r="MY102" s="131"/>
      <c r="MZ102" s="131"/>
      <c r="NA102" s="131"/>
      <c r="NB102" s="131"/>
      <c r="NC102" s="131"/>
      <c r="ND102" s="131"/>
      <c r="NE102" s="131"/>
      <c r="NF102" s="131"/>
      <c r="NG102" s="131"/>
      <c r="NH102" s="131"/>
      <c r="NI102" s="131"/>
      <c r="NJ102" s="131"/>
      <c r="NK102" s="131"/>
      <c r="NL102" s="131"/>
      <c r="NM102" s="131"/>
      <c r="NN102" s="131"/>
      <c r="NO102" s="131"/>
      <c r="NP102" s="131"/>
      <c r="NQ102" s="131"/>
      <c r="NR102" s="131"/>
      <c r="NS102" s="131"/>
      <c r="NT102" s="131"/>
      <c r="NU102" s="131"/>
      <c r="NV102" s="131"/>
      <c r="NW102" s="131"/>
      <c r="NX102" s="131"/>
      <c r="NY102" s="131"/>
      <c r="NZ102" s="131"/>
      <c r="OA102" s="131"/>
      <c r="OB102" s="131"/>
      <c r="OC102" s="131"/>
      <c r="OD102" s="131"/>
      <c r="OE102" s="131"/>
      <c r="OF102" s="131"/>
      <c r="OG102" s="131"/>
      <c r="OH102" s="131"/>
      <c r="OI102" s="131"/>
      <c r="OJ102" s="131"/>
      <c r="OK102" s="131"/>
      <c r="OL102" s="131"/>
      <c r="OM102" s="131"/>
      <c r="ON102" s="131"/>
      <c r="OO102" s="131"/>
      <c r="OP102" s="131"/>
      <c r="OQ102" s="131"/>
      <c r="OR102" s="131"/>
      <c r="OS102" s="131"/>
      <c r="OT102" s="131"/>
      <c r="OU102" s="131"/>
      <c r="OV102" s="131"/>
      <c r="OW102" s="131"/>
      <c r="OX102" s="131"/>
      <c r="OY102" s="131"/>
      <c r="OZ102" s="131"/>
      <c r="PA102" s="131"/>
      <c r="PB102" s="131"/>
      <c r="PC102" s="131"/>
      <c r="PD102" s="131"/>
      <c r="PE102" s="131"/>
      <c r="PF102" s="131"/>
      <c r="PG102" s="131"/>
      <c r="PH102" s="131"/>
      <c r="PI102" s="131"/>
      <c r="PJ102" s="131"/>
      <c r="PK102" s="131"/>
      <c r="PL102" s="131"/>
      <c r="PM102" s="131"/>
      <c r="PN102" s="131"/>
      <c r="PO102" s="131"/>
      <c r="PP102" s="131"/>
      <c r="PQ102" s="131"/>
      <c r="PR102" s="131"/>
      <c r="PS102" s="131"/>
      <c r="PT102" s="131"/>
      <c r="PU102" s="131"/>
      <c r="PV102" s="131"/>
      <c r="PW102" s="131"/>
      <c r="PX102" s="131"/>
      <c r="PY102" s="131"/>
      <c r="PZ102" s="131"/>
      <c r="QA102" s="131"/>
      <c r="QB102" s="131"/>
      <c r="QC102" s="131"/>
      <c r="QD102" s="131"/>
      <c r="QE102" s="131"/>
      <c r="QF102" s="131"/>
      <c r="QG102" s="131"/>
      <c r="QH102" s="131"/>
      <c r="QI102" s="131"/>
      <c r="QJ102" s="131"/>
      <c r="QK102" s="131"/>
      <c r="QL102" s="131"/>
      <c r="QM102" s="131"/>
      <c r="QN102" s="131"/>
      <c r="QO102" s="131"/>
      <c r="QP102" s="131"/>
      <c r="QQ102" s="131"/>
      <c r="QR102" s="131"/>
      <c r="QS102" s="131"/>
      <c r="QT102" s="131"/>
      <c r="QU102" s="131"/>
      <c r="QV102" s="131"/>
      <c r="QW102" s="131"/>
      <c r="QX102" s="131"/>
      <c r="QY102" s="131"/>
      <c r="QZ102" s="131"/>
      <c r="RA102" s="131"/>
      <c r="RB102" s="131"/>
      <c r="RC102" s="131"/>
      <c r="RD102" s="131"/>
      <c r="RE102" s="131"/>
      <c r="RF102" s="131"/>
      <c r="RG102" s="131"/>
      <c r="RH102" s="131"/>
      <c r="RI102" s="131"/>
      <c r="RJ102" s="131"/>
      <c r="RK102" s="131"/>
      <c r="RL102" s="131"/>
      <c r="RM102" s="131"/>
      <c r="RN102" s="131"/>
      <c r="RO102" s="131"/>
      <c r="RP102" s="131"/>
      <c r="RQ102" s="131"/>
      <c r="RR102" s="131"/>
      <c r="RS102" s="131"/>
      <c r="RT102" s="131"/>
      <c r="RU102" s="131"/>
      <c r="RV102" s="131"/>
      <c r="RW102" s="131"/>
      <c r="RX102" s="131"/>
      <c r="RY102" s="131"/>
      <c r="RZ102" s="131"/>
      <c r="SA102" s="131"/>
      <c r="SB102" s="131"/>
      <c r="SC102" s="131"/>
      <c r="SD102" s="131"/>
      <c r="SE102" s="131"/>
      <c r="SF102" s="131"/>
      <c r="SG102" s="131"/>
      <c r="SH102" s="131"/>
      <c r="SI102" s="131"/>
      <c r="SJ102" s="131"/>
      <c r="SK102" s="131"/>
      <c r="SL102" s="131"/>
      <c r="SM102" s="131"/>
      <c r="SN102" s="131"/>
      <c r="SO102" s="131"/>
      <c r="SP102" s="131"/>
      <c r="SQ102" s="131"/>
      <c r="SR102" s="131"/>
      <c r="SS102" s="131"/>
      <c r="ST102" s="131"/>
      <c r="SU102" s="131"/>
      <c r="SV102" s="131"/>
      <c r="SW102" s="131"/>
      <c r="SX102" s="131"/>
      <c r="SY102" s="131"/>
      <c r="SZ102" s="131"/>
      <c r="TA102" s="131"/>
      <c r="TB102" s="131"/>
      <c r="TC102" s="131"/>
      <c r="TD102" s="131"/>
      <c r="TE102" s="131"/>
      <c r="TF102" s="131"/>
      <c r="TG102" s="131"/>
      <c r="TH102" s="131"/>
      <c r="TI102" s="131"/>
      <c r="TJ102" s="131"/>
      <c r="TK102" s="131"/>
      <c r="TL102" s="131"/>
      <c r="TM102" s="131"/>
      <c r="TN102" s="131"/>
      <c r="TO102" s="131"/>
      <c r="TP102" s="131"/>
      <c r="TQ102" s="131"/>
      <c r="TR102" s="131"/>
      <c r="TS102" s="131"/>
      <c r="TT102" s="131"/>
      <c r="TU102" s="131"/>
      <c r="TV102" s="131"/>
      <c r="TW102" s="131"/>
      <c r="TX102" s="131"/>
      <c r="TY102" s="131"/>
      <c r="TZ102" s="131"/>
      <c r="UA102" s="131"/>
      <c r="UB102" s="131"/>
      <c r="UC102" s="131"/>
      <c r="UD102" s="131"/>
      <c r="UE102" s="131"/>
      <c r="UF102" s="131"/>
      <c r="UG102" s="131"/>
      <c r="UH102" s="131"/>
      <c r="UI102" s="131"/>
      <c r="UJ102" s="131"/>
      <c r="UK102" s="131"/>
      <c r="UL102" s="131"/>
      <c r="UM102" s="131"/>
      <c r="UN102" s="131"/>
      <c r="UO102" s="131"/>
      <c r="UP102" s="131"/>
      <c r="UQ102" s="131"/>
      <c r="UR102" s="131"/>
      <c r="US102" s="131"/>
      <c r="UT102" s="131"/>
      <c r="UU102" s="131"/>
      <c r="UV102" s="131"/>
      <c r="UW102" s="131"/>
      <c r="UX102" s="131"/>
      <c r="UY102" s="131"/>
      <c r="UZ102" s="131"/>
      <c r="VA102" s="131"/>
      <c r="VB102" s="131"/>
      <c r="VC102" s="131"/>
      <c r="VD102" s="131"/>
      <c r="VE102" s="131"/>
      <c r="VF102" s="131"/>
      <c r="VG102" s="131"/>
      <c r="VH102" s="131"/>
      <c r="VI102" s="131"/>
      <c r="VJ102" s="131"/>
      <c r="VK102" s="131"/>
      <c r="VL102" s="131"/>
      <c r="VM102" s="131"/>
      <c r="VN102" s="131"/>
      <c r="VO102" s="131"/>
      <c r="VP102" s="131"/>
      <c r="VQ102" s="131"/>
      <c r="VR102" s="131"/>
      <c r="VS102" s="131"/>
      <c r="VT102" s="131"/>
      <c r="VU102" s="131"/>
      <c r="VV102" s="131"/>
      <c r="VW102" s="131"/>
      <c r="VX102" s="131"/>
      <c r="VY102" s="131"/>
      <c r="VZ102" s="131"/>
      <c r="WA102" s="131"/>
      <c r="WB102" s="131"/>
      <c r="WC102" s="131"/>
      <c r="WD102" s="131"/>
      <c r="WE102" s="131"/>
      <c r="WF102" s="131"/>
      <c r="WG102" s="131"/>
      <c r="WH102" s="131"/>
      <c r="WI102" s="131"/>
      <c r="WJ102" s="131"/>
      <c r="WK102" s="131"/>
      <c r="WL102" s="131"/>
      <c r="WM102" s="131"/>
      <c r="WN102" s="131"/>
      <c r="WO102" s="131"/>
      <c r="WP102" s="131"/>
      <c r="WQ102" s="131"/>
      <c r="WR102" s="131"/>
      <c r="WS102" s="131"/>
      <c r="WT102" s="131"/>
      <c r="WU102" s="131"/>
      <c r="WV102" s="131"/>
      <c r="WW102" s="131"/>
      <c r="WX102" s="131"/>
      <c r="WY102" s="131"/>
      <c r="WZ102" s="131"/>
      <c r="XA102" s="131"/>
      <c r="XB102" s="131"/>
      <c r="XC102" s="131"/>
      <c r="XD102" s="131"/>
      <c r="XE102" s="131"/>
      <c r="XF102" s="131"/>
      <c r="XG102" s="131"/>
      <c r="XH102" s="131"/>
      <c r="XI102" s="131"/>
      <c r="XJ102" s="131"/>
      <c r="XK102" s="131"/>
      <c r="XL102" s="131"/>
      <c r="XM102" s="131"/>
      <c r="XN102" s="131"/>
      <c r="XO102" s="131"/>
      <c r="XP102" s="131"/>
      <c r="XQ102" s="131"/>
      <c r="XR102" s="131"/>
      <c r="XS102" s="131"/>
      <c r="XT102" s="131"/>
      <c r="XU102" s="131"/>
      <c r="XV102" s="131"/>
      <c r="XW102" s="131"/>
      <c r="XX102" s="131"/>
      <c r="XY102" s="131"/>
      <c r="XZ102" s="131"/>
      <c r="YA102" s="131"/>
      <c r="YB102" s="131"/>
      <c r="YC102" s="131"/>
      <c r="YD102" s="131"/>
      <c r="YE102" s="131"/>
      <c r="YF102" s="131"/>
      <c r="YG102" s="131"/>
      <c r="YH102" s="131"/>
      <c r="YI102" s="131"/>
      <c r="YJ102" s="131"/>
      <c r="YK102" s="131"/>
      <c r="YL102" s="131"/>
      <c r="YM102" s="131"/>
      <c r="YN102" s="131"/>
      <c r="YO102" s="131"/>
      <c r="YP102" s="131"/>
      <c r="YQ102" s="131"/>
      <c r="YR102" s="131"/>
      <c r="YS102" s="131"/>
      <c r="YT102" s="131"/>
      <c r="YU102" s="131"/>
      <c r="YV102" s="131"/>
      <c r="YW102" s="131"/>
      <c r="YX102" s="131"/>
      <c r="YY102" s="131"/>
      <c r="YZ102" s="131"/>
      <c r="ZA102" s="131"/>
      <c r="ZB102" s="131"/>
      <c r="ZC102" s="131"/>
      <c r="ZD102" s="131"/>
      <c r="ZE102" s="131"/>
      <c r="ZF102" s="131"/>
      <c r="ZG102" s="131"/>
      <c r="ZH102" s="131"/>
      <c r="ZI102" s="131"/>
      <c r="ZJ102" s="131"/>
      <c r="ZK102" s="131"/>
      <c r="ZL102" s="131"/>
      <c r="ZM102" s="131"/>
      <c r="ZN102" s="131"/>
      <c r="ZO102" s="131"/>
      <c r="ZP102" s="131"/>
      <c r="ZQ102" s="131"/>
      <c r="ZR102" s="131"/>
      <c r="ZS102" s="131"/>
      <c r="ZT102" s="131"/>
      <c r="ZU102" s="131"/>
      <c r="ZV102" s="131"/>
      <c r="ZW102" s="131"/>
      <c r="ZX102" s="131"/>
      <c r="ZY102" s="131"/>
      <c r="ZZ102" s="131"/>
      <c r="AAA102" s="131"/>
      <c r="AAB102" s="131"/>
      <c r="AAC102" s="131"/>
      <c r="AAD102" s="131"/>
      <c r="AAE102" s="131"/>
      <c r="AAF102" s="131"/>
      <c r="AAG102" s="131"/>
      <c r="AAH102" s="131"/>
      <c r="AAI102" s="131"/>
      <c r="AAJ102" s="131"/>
      <c r="AAK102" s="131"/>
      <c r="AAL102" s="131"/>
      <c r="AAM102" s="131"/>
      <c r="AAN102" s="131"/>
      <c r="AAO102" s="131"/>
      <c r="AAP102" s="131"/>
      <c r="AAQ102" s="131"/>
      <c r="AAR102" s="131"/>
      <c r="AAS102" s="131"/>
      <c r="AAT102" s="131"/>
      <c r="AAU102" s="131"/>
      <c r="AAV102" s="131"/>
      <c r="AAW102" s="131"/>
      <c r="AAX102" s="131"/>
      <c r="AAY102" s="131"/>
      <c r="AAZ102" s="131"/>
      <c r="ABA102" s="131"/>
      <c r="ABB102" s="131"/>
      <c r="ABC102" s="131"/>
      <c r="ABD102" s="131"/>
      <c r="ABE102" s="131"/>
      <c r="ABF102" s="131"/>
      <c r="ABG102" s="131"/>
      <c r="ABH102" s="131"/>
      <c r="ABI102" s="131"/>
      <c r="ABJ102" s="131"/>
      <c r="ABK102" s="131"/>
      <c r="ABL102" s="131"/>
      <c r="ABM102" s="131"/>
      <c r="ABN102" s="131"/>
      <c r="ABO102" s="131"/>
      <c r="ABP102" s="131"/>
      <c r="ABQ102" s="131"/>
      <c r="ABR102" s="131"/>
      <c r="ABS102" s="131"/>
      <c r="ABT102" s="131"/>
      <c r="ABU102" s="131"/>
      <c r="ABV102" s="131"/>
      <c r="ABW102" s="131"/>
      <c r="ABX102" s="131"/>
      <c r="ABY102" s="131"/>
      <c r="ABZ102" s="131"/>
      <c r="ACA102" s="131"/>
      <c r="ACB102" s="131"/>
      <c r="ACC102" s="131"/>
      <c r="ACD102" s="131"/>
      <c r="ACE102" s="131"/>
      <c r="ACF102" s="131"/>
      <c r="ACG102" s="131"/>
      <c r="ACH102" s="131"/>
      <c r="ACI102" s="131"/>
      <c r="ACJ102" s="131"/>
      <c r="ACK102" s="131"/>
      <c r="ACL102" s="131"/>
      <c r="ACM102" s="131"/>
      <c r="ACN102" s="131"/>
      <c r="ACO102" s="131"/>
      <c r="ACP102" s="131"/>
      <c r="ACQ102" s="131"/>
      <c r="ACR102" s="131"/>
      <c r="ACS102" s="131"/>
      <c r="ACT102" s="131"/>
      <c r="ACU102" s="131"/>
      <c r="ACV102" s="131"/>
      <c r="ACW102" s="131"/>
      <c r="ACX102" s="131"/>
      <c r="ACY102" s="131"/>
      <c r="ACZ102" s="131"/>
      <c r="ADA102" s="131"/>
      <c r="ADB102" s="131"/>
      <c r="ADC102" s="131"/>
      <c r="ADD102" s="131"/>
      <c r="ADE102" s="131"/>
      <c r="ADF102" s="131"/>
      <c r="ADG102" s="131"/>
      <c r="ADH102" s="131"/>
      <c r="ADI102" s="131"/>
      <c r="ADJ102" s="131"/>
      <c r="ADK102" s="131"/>
      <c r="ADL102" s="131"/>
      <c r="ADM102" s="131"/>
      <c r="ADN102" s="131"/>
      <c r="ADO102" s="131"/>
      <c r="ADP102" s="131"/>
      <c r="ADQ102" s="131"/>
      <c r="ADR102" s="131"/>
      <c r="ADS102" s="131"/>
      <c r="ADT102" s="131"/>
      <c r="ADU102" s="131"/>
      <c r="ADV102" s="131"/>
      <c r="ADW102" s="131"/>
      <c r="ADX102" s="131"/>
      <c r="ADY102" s="131"/>
      <c r="ADZ102" s="131"/>
      <c r="AEA102" s="131"/>
      <c r="AEB102" s="131"/>
      <c r="AEC102" s="131"/>
      <c r="AED102" s="131"/>
      <c r="AEE102" s="131"/>
      <c r="AEF102" s="131"/>
      <c r="AEG102" s="131"/>
      <c r="AEH102" s="131"/>
      <c r="AEI102" s="131"/>
      <c r="AEJ102" s="131"/>
      <c r="AEK102" s="131"/>
      <c r="AEL102" s="131"/>
      <c r="AEM102" s="131"/>
      <c r="AEN102" s="131"/>
      <c r="AEO102" s="131"/>
      <c r="AEP102" s="131"/>
      <c r="AEQ102" s="131"/>
      <c r="AER102" s="131"/>
      <c r="AES102" s="131"/>
      <c r="AET102" s="131"/>
      <c r="AEU102" s="131"/>
      <c r="AEV102" s="131"/>
      <c r="AEW102" s="131"/>
      <c r="AEX102" s="131"/>
      <c r="AEY102" s="131"/>
      <c r="AEZ102" s="131"/>
      <c r="AFA102" s="131"/>
      <c r="AFB102" s="131"/>
      <c r="AFC102" s="131"/>
      <c r="AFD102" s="131"/>
      <c r="AFE102" s="131"/>
      <c r="AFF102" s="131"/>
      <c r="AFG102" s="131"/>
      <c r="AFH102" s="131"/>
      <c r="AFI102" s="131"/>
      <c r="AFJ102" s="131"/>
      <c r="AFK102" s="131"/>
      <c r="AFL102" s="131"/>
      <c r="AFM102" s="131"/>
      <c r="AFN102" s="131"/>
      <c r="AFO102" s="131"/>
      <c r="AFP102" s="131"/>
      <c r="AFQ102" s="131"/>
      <c r="AFR102" s="131"/>
      <c r="AFS102" s="131"/>
      <c r="AFT102" s="131"/>
      <c r="AFU102" s="131"/>
      <c r="AFV102" s="131"/>
      <c r="AFW102" s="131"/>
      <c r="AFX102" s="131"/>
      <c r="AFY102" s="131"/>
      <c r="AFZ102" s="131"/>
      <c r="AGA102" s="131"/>
      <c r="AGB102" s="131"/>
      <c r="AGC102" s="131"/>
      <c r="AGD102" s="131"/>
      <c r="AGE102" s="131"/>
      <c r="AGF102" s="131"/>
      <c r="AGG102" s="131"/>
      <c r="AGH102" s="131"/>
      <c r="AGI102" s="131"/>
      <c r="AGJ102" s="131"/>
      <c r="AGK102" s="131"/>
      <c r="AGL102" s="131"/>
      <c r="AGM102" s="131"/>
      <c r="AGN102" s="131"/>
      <c r="AGO102" s="131"/>
      <c r="AGP102" s="131"/>
      <c r="AGQ102" s="131"/>
      <c r="AGR102" s="131"/>
      <c r="AGS102" s="131"/>
      <c r="AGT102" s="131"/>
      <c r="AGU102" s="131"/>
      <c r="AGV102" s="131"/>
      <c r="AGW102" s="131"/>
      <c r="AGX102" s="131"/>
      <c r="AGY102" s="131"/>
      <c r="AGZ102" s="131"/>
      <c r="AHA102" s="131"/>
      <c r="AHB102" s="131"/>
      <c r="AHC102" s="131"/>
      <c r="AHD102" s="131"/>
      <c r="AHE102" s="131"/>
      <c r="AHF102" s="131"/>
      <c r="AHG102" s="131"/>
      <c r="AHH102" s="131"/>
      <c r="AHI102" s="131"/>
      <c r="AHJ102" s="131"/>
      <c r="AHK102" s="131"/>
      <c r="AHL102" s="131"/>
      <c r="AHM102" s="131"/>
      <c r="AHN102" s="131"/>
      <c r="AHO102" s="131"/>
      <c r="AHP102" s="131"/>
      <c r="AHQ102" s="131"/>
      <c r="AHR102" s="131"/>
      <c r="AHS102" s="131"/>
      <c r="AHT102" s="131"/>
      <c r="AHU102" s="131"/>
      <c r="AHV102" s="131"/>
      <c r="AHW102" s="131"/>
      <c r="AHX102" s="131"/>
      <c r="AHY102" s="131"/>
      <c r="AHZ102" s="131"/>
      <c r="AIA102" s="131"/>
      <c r="AIB102" s="131"/>
      <c r="AIC102" s="131"/>
      <c r="AID102" s="131"/>
      <c r="AIE102" s="131"/>
      <c r="AIF102" s="131"/>
      <c r="AIG102" s="131"/>
      <c r="AIH102" s="131"/>
      <c r="AII102" s="131"/>
      <c r="AIJ102" s="131"/>
      <c r="AIK102" s="131"/>
      <c r="AIL102" s="131"/>
      <c r="AIM102" s="131"/>
      <c r="AIN102" s="131"/>
      <c r="AIO102" s="131"/>
      <c r="AIP102" s="131"/>
      <c r="AIQ102" s="131"/>
      <c r="AIR102" s="131"/>
      <c r="AIS102" s="131"/>
      <c r="AIT102" s="131"/>
      <c r="AIU102" s="131"/>
      <c r="AIV102" s="131"/>
      <c r="AIW102" s="131"/>
      <c r="AIX102" s="131"/>
      <c r="AIY102" s="131"/>
      <c r="AIZ102" s="131"/>
      <c r="AJA102" s="131"/>
      <c r="AJB102" s="131"/>
      <c r="AJC102" s="131"/>
      <c r="AJD102" s="131"/>
      <c r="AJE102" s="131"/>
      <c r="AJF102" s="131"/>
      <c r="AJG102" s="131"/>
      <c r="AJH102" s="131"/>
      <c r="AJI102" s="131"/>
      <c r="AJJ102" s="131"/>
      <c r="AJK102" s="131"/>
      <c r="AJL102" s="131"/>
      <c r="AJM102" s="131"/>
      <c r="AJN102" s="131"/>
      <c r="AJO102" s="131"/>
      <c r="AJP102" s="131"/>
      <c r="AJQ102" s="131"/>
      <c r="AJR102" s="131"/>
      <c r="AJS102" s="131"/>
      <c r="AJT102" s="131"/>
      <c r="AJU102" s="131"/>
      <c r="AJV102" s="131"/>
      <c r="AJW102" s="131"/>
      <c r="AJX102" s="131"/>
      <c r="AJY102" s="131"/>
      <c r="AJZ102" s="131"/>
      <c r="AKA102" s="131"/>
      <c r="AKB102" s="131"/>
      <c r="AKC102" s="131"/>
      <c r="AKD102" s="131"/>
      <c r="AKE102" s="131"/>
      <c r="AKF102" s="131"/>
      <c r="AKG102" s="131"/>
      <c r="AKH102" s="131"/>
      <c r="AKI102" s="131"/>
      <c r="AKJ102" s="131"/>
      <c r="AKK102" s="131"/>
      <c r="AKL102" s="131"/>
      <c r="AKM102" s="131"/>
      <c r="AKN102" s="131"/>
      <c r="AKO102" s="131"/>
      <c r="AKP102" s="131"/>
      <c r="AKQ102" s="131"/>
      <c r="AKR102" s="131"/>
      <c r="AKS102" s="131"/>
      <c r="AKT102" s="131"/>
      <c r="AKU102" s="131"/>
      <c r="AKV102" s="131"/>
      <c r="AKW102" s="131"/>
      <c r="AKX102" s="131"/>
      <c r="AKY102" s="131"/>
      <c r="AKZ102" s="131"/>
      <c r="ALA102" s="131"/>
      <c r="ALB102" s="131"/>
      <c r="ALC102" s="131"/>
      <c r="ALD102" s="131"/>
      <c r="ALE102" s="131"/>
      <c r="ALF102" s="131"/>
      <c r="ALG102" s="131"/>
      <c r="ALH102" s="131"/>
      <c r="ALI102" s="131"/>
      <c r="ALJ102" s="131"/>
      <c r="ALK102" s="131"/>
      <c r="ALL102" s="131"/>
      <c r="ALM102" s="131"/>
      <c r="ALN102" s="131"/>
      <c r="ALO102" s="131"/>
      <c r="ALP102" s="131"/>
      <c r="ALQ102" s="131"/>
      <c r="ALR102" s="131"/>
      <c r="ALS102" s="131"/>
      <c r="ALT102" s="131"/>
      <c r="ALU102" s="131"/>
      <c r="ALV102" s="131"/>
      <c r="ALW102" s="131"/>
      <c r="ALX102" s="131"/>
      <c r="ALY102" s="131"/>
      <c r="ALZ102" s="131"/>
      <c r="AMA102" s="131"/>
      <c r="AMB102" s="131"/>
      <c r="AMC102" s="131"/>
      <c r="AMD102" s="131"/>
      <c r="AME102" s="131"/>
      <c r="AMF102" s="131"/>
      <c r="AMG102" s="131"/>
      <c r="AMH102" s="131"/>
      <c r="AMI102" s="131"/>
      <c r="AMJ102" s="131"/>
      <c r="AMK102" s="131"/>
      <c r="AML102" s="131"/>
      <c r="AMM102" s="131"/>
      <c r="AMN102" s="131"/>
      <c r="AMO102" s="131"/>
      <c r="AMP102" s="131"/>
      <c r="AMQ102" s="131"/>
      <c r="AMR102" s="131"/>
      <c r="AMS102" s="131"/>
      <c r="AMT102" s="131"/>
      <c r="AMU102" s="131"/>
      <c r="AMV102" s="131"/>
      <c r="AMW102" s="131"/>
      <c r="AMX102" s="131"/>
      <c r="AMY102" s="131"/>
      <c r="AMZ102" s="131"/>
      <c r="ANA102" s="131"/>
      <c r="ANB102" s="131"/>
      <c r="ANC102" s="131"/>
      <c r="AND102" s="131"/>
      <c r="ANE102" s="131"/>
      <c r="ANF102" s="131"/>
      <c r="ANG102" s="131"/>
      <c r="ANH102" s="131"/>
      <c r="ANI102" s="131"/>
      <c r="ANJ102" s="131"/>
      <c r="ANK102" s="131"/>
      <c r="ANL102" s="131"/>
      <c r="ANM102" s="131"/>
      <c r="ANN102" s="131"/>
      <c r="ANO102" s="131"/>
      <c r="ANP102" s="131"/>
      <c r="ANQ102" s="131"/>
      <c r="ANR102" s="131"/>
      <c r="ANS102" s="131"/>
      <c r="ANT102" s="131"/>
      <c r="ANU102" s="131"/>
      <c r="ANV102" s="131"/>
      <c r="ANW102" s="131"/>
      <c r="ANX102" s="131"/>
      <c r="ANY102" s="131"/>
      <c r="ANZ102" s="131"/>
      <c r="AOA102" s="131"/>
      <c r="AOB102" s="131"/>
      <c r="AOC102" s="131"/>
      <c r="AOD102" s="131"/>
      <c r="AOE102" s="131"/>
      <c r="AOF102" s="131"/>
      <c r="AOG102" s="131"/>
      <c r="AOH102" s="131"/>
      <c r="AOI102" s="131"/>
      <c r="AOJ102" s="131"/>
      <c r="AOK102" s="131"/>
      <c r="AOL102" s="131"/>
      <c r="AOM102" s="131"/>
      <c r="AON102" s="131"/>
      <c r="AOO102" s="131"/>
      <c r="AOP102" s="131"/>
      <c r="AOQ102" s="131"/>
      <c r="AOR102" s="131"/>
      <c r="AOS102" s="131"/>
      <c r="AOT102" s="131"/>
      <c r="AOU102" s="131"/>
      <c r="AOV102" s="131"/>
      <c r="AOW102" s="131"/>
      <c r="AOX102" s="131"/>
      <c r="AOY102" s="131"/>
      <c r="AOZ102" s="131"/>
      <c r="APA102" s="131"/>
      <c r="APB102" s="131"/>
      <c r="APC102" s="131"/>
      <c r="APD102" s="131"/>
      <c r="APE102" s="131"/>
      <c r="APF102" s="131"/>
      <c r="APG102" s="131"/>
      <c r="APH102" s="131"/>
      <c r="API102" s="131"/>
      <c r="APJ102" s="131"/>
      <c r="APK102" s="131"/>
      <c r="APL102" s="131"/>
      <c r="APM102" s="131"/>
      <c r="APN102" s="131"/>
      <c r="APO102" s="131"/>
      <c r="APP102" s="131"/>
      <c r="APQ102" s="131"/>
      <c r="APR102" s="131"/>
      <c r="APS102" s="131"/>
      <c r="APT102" s="131"/>
      <c r="APU102" s="131"/>
      <c r="APV102" s="131"/>
      <c r="APW102" s="131"/>
      <c r="APX102" s="131"/>
      <c r="APY102" s="131"/>
      <c r="APZ102" s="131"/>
      <c r="AQA102" s="131"/>
      <c r="AQB102" s="131"/>
      <c r="AQC102" s="131"/>
      <c r="AQD102" s="131"/>
      <c r="AQE102" s="131"/>
      <c r="AQF102" s="131"/>
      <c r="AQG102" s="131"/>
      <c r="AQH102" s="131"/>
      <c r="AQI102" s="131"/>
      <c r="AQJ102" s="131"/>
      <c r="AQK102" s="131"/>
      <c r="AQL102" s="131"/>
      <c r="AQM102" s="131"/>
      <c r="AQN102" s="131"/>
      <c r="AQO102" s="131"/>
      <c r="AQP102" s="131"/>
      <c r="AQQ102" s="131"/>
      <c r="AQR102" s="131"/>
      <c r="AQS102" s="131"/>
      <c r="AQT102" s="131"/>
      <c r="AQU102" s="131"/>
      <c r="AQV102" s="131"/>
      <c r="AQW102" s="131"/>
      <c r="AQX102" s="131"/>
      <c r="AQY102" s="131"/>
      <c r="AQZ102" s="131"/>
      <c r="ARA102" s="131"/>
      <c r="ARB102" s="131"/>
      <c r="ARC102" s="131"/>
      <c r="ARD102" s="131"/>
      <c r="ARE102" s="131"/>
      <c r="ARF102" s="131"/>
      <c r="ARG102" s="131"/>
      <c r="ARH102" s="131"/>
      <c r="ARI102" s="131"/>
      <c r="ARJ102" s="131"/>
      <c r="ARK102" s="131"/>
      <c r="ARL102" s="131"/>
      <c r="ARM102" s="131"/>
      <c r="ARN102" s="131"/>
      <c r="ARO102" s="131"/>
      <c r="ARP102" s="131"/>
      <c r="ARQ102" s="131"/>
      <c r="ARR102" s="131"/>
      <c r="ARS102" s="131"/>
      <c r="ART102" s="131"/>
      <c r="ARU102" s="131"/>
      <c r="ARV102" s="131"/>
      <c r="ARW102" s="131"/>
      <c r="ARX102" s="131"/>
      <c r="ARY102" s="131"/>
      <c r="ARZ102" s="131"/>
      <c r="ASA102" s="131"/>
      <c r="ASB102" s="131"/>
      <c r="ASC102" s="131"/>
      <c r="ASD102" s="131"/>
      <c r="ASE102" s="131"/>
      <c r="ASF102" s="131"/>
      <c r="ASG102" s="131"/>
      <c r="ASH102" s="131"/>
      <c r="ASI102" s="131"/>
      <c r="ASJ102" s="131"/>
      <c r="ASK102" s="131"/>
      <c r="ASL102" s="131"/>
      <c r="ASM102" s="131"/>
      <c r="ASN102" s="131"/>
      <c r="ASO102" s="131"/>
      <c r="ASP102" s="131"/>
      <c r="ASQ102" s="131"/>
      <c r="ASR102" s="131"/>
      <c r="ASS102" s="131"/>
      <c r="AST102" s="131"/>
      <c r="ASU102" s="131"/>
      <c r="ASV102" s="131"/>
      <c r="ASW102" s="131"/>
      <c r="ASX102" s="131"/>
      <c r="ASY102" s="131"/>
      <c r="ASZ102" s="131"/>
      <c r="ATA102" s="131"/>
      <c r="ATB102" s="131"/>
      <c r="ATC102" s="131"/>
      <c r="ATD102" s="131"/>
      <c r="ATE102" s="131"/>
      <c r="ATF102" s="131"/>
      <c r="ATG102" s="131"/>
      <c r="ATH102" s="131"/>
      <c r="ATI102" s="131"/>
      <c r="ATJ102" s="131"/>
      <c r="ATK102" s="131"/>
      <c r="ATL102" s="131"/>
      <c r="ATM102" s="131"/>
      <c r="ATN102" s="131"/>
      <c r="ATO102" s="131"/>
      <c r="ATP102" s="131"/>
      <c r="ATQ102" s="131"/>
      <c r="ATR102" s="131"/>
      <c r="ATS102" s="131"/>
      <c r="ATT102" s="131"/>
      <c r="ATU102" s="131"/>
      <c r="ATV102" s="131"/>
      <c r="ATW102" s="131"/>
      <c r="ATX102" s="131"/>
      <c r="ATY102" s="131"/>
      <c r="ATZ102" s="131"/>
      <c r="AUA102" s="131"/>
      <c r="AUB102" s="131"/>
      <c r="AUC102" s="131"/>
      <c r="AUD102" s="131"/>
      <c r="AUE102" s="131"/>
      <c r="AUF102" s="131"/>
      <c r="AUG102" s="131"/>
      <c r="AUH102" s="131"/>
      <c r="AUI102" s="131"/>
      <c r="AUJ102" s="131"/>
      <c r="AUK102" s="131"/>
      <c r="AUL102" s="131"/>
      <c r="AUM102" s="131"/>
      <c r="AUN102" s="131"/>
      <c r="AUO102" s="131"/>
      <c r="AUP102" s="131"/>
      <c r="AUQ102" s="131"/>
      <c r="AUR102" s="131"/>
      <c r="AUS102" s="131"/>
      <c r="AUT102" s="131"/>
      <c r="AUU102" s="131"/>
      <c r="AUV102" s="131"/>
      <c r="AUW102" s="131"/>
      <c r="AUX102" s="131"/>
      <c r="AUY102" s="131"/>
      <c r="AUZ102" s="131"/>
      <c r="AVA102" s="131"/>
      <c r="AVB102" s="131"/>
      <c r="AVC102" s="131"/>
      <c r="AVD102" s="131"/>
      <c r="AVE102" s="131"/>
      <c r="AVF102" s="131"/>
      <c r="AVG102" s="131"/>
      <c r="AVH102" s="131"/>
      <c r="AVI102" s="131"/>
      <c r="AVJ102" s="131"/>
      <c r="AVK102" s="131"/>
      <c r="AVL102" s="131"/>
      <c r="AVM102" s="131"/>
      <c r="AVN102" s="131"/>
      <c r="AVO102" s="131"/>
      <c r="AVP102" s="131"/>
      <c r="AVQ102" s="131"/>
      <c r="AVR102" s="131"/>
      <c r="AVS102" s="131"/>
      <c r="AVT102" s="131"/>
      <c r="AVU102" s="131"/>
      <c r="AVV102" s="131"/>
      <c r="AVW102" s="131"/>
      <c r="AVX102" s="131"/>
      <c r="AVY102" s="131"/>
      <c r="AVZ102" s="131"/>
      <c r="AWA102" s="131"/>
      <c r="AWB102" s="131"/>
      <c r="AWC102" s="131"/>
      <c r="AWD102" s="131"/>
      <c r="AWE102" s="131"/>
      <c r="AWF102" s="131"/>
      <c r="AWG102" s="131"/>
      <c r="AWH102" s="131"/>
      <c r="AWI102" s="131"/>
      <c r="AWJ102" s="131"/>
      <c r="AWK102" s="131"/>
      <c r="AWL102" s="131"/>
      <c r="AWM102" s="131"/>
      <c r="AWN102" s="131"/>
      <c r="AWO102" s="131"/>
      <c r="AWP102" s="131"/>
      <c r="AWQ102" s="131"/>
      <c r="AWR102" s="131"/>
      <c r="AWS102" s="131"/>
      <c r="AWT102" s="131"/>
      <c r="AWU102" s="131"/>
      <c r="AWV102" s="131"/>
      <c r="AWW102" s="131"/>
      <c r="AWX102" s="131"/>
      <c r="AWY102" s="131"/>
      <c r="AWZ102" s="131"/>
      <c r="AXA102" s="131"/>
      <c r="AXB102" s="131"/>
      <c r="AXC102" s="131"/>
      <c r="AXD102" s="131"/>
      <c r="AXE102" s="131"/>
      <c r="AXF102" s="131"/>
      <c r="AXG102" s="131"/>
      <c r="AXH102" s="131"/>
      <c r="AXI102" s="131"/>
      <c r="AXJ102" s="131"/>
      <c r="AXK102" s="131"/>
      <c r="AXL102" s="131"/>
      <c r="AXM102" s="131"/>
      <c r="AXN102" s="131"/>
      <c r="AXO102" s="131"/>
      <c r="AXP102" s="131"/>
      <c r="AXQ102" s="131"/>
      <c r="AXR102" s="131"/>
      <c r="AXS102" s="131"/>
      <c r="AXT102" s="131"/>
      <c r="AXU102" s="131"/>
      <c r="AXV102" s="131"/>
      <c r="AXW102" s="131"/>
      <c r="AXX102" s="131"/>
    </row>
    <row r="103" spans="1:1324" s="106" customFormat="1" ht="15.75" hidden="1" customHeight="1" x14ac:dyDescent="0.2">
      <c r="A103" s="13" t="s">
        <v>855</v>
      </c>
      <c r="B103" s="13" t="s">
        <v>854</v>
      </c>
      <c r="C103" s="12" t="s">
        <v>853</v>
      </c>
      <c r="D103" s="19" t="s">
        <v>852</v>
      </c>
      <c r="E103" s="9">
        <v>37330</v>
      </c>
      <c r="F103" s="30"/>
      <c r="G103" s="30" t="s">
        <v>1186</v>
      </c>
      <c r="H103" s="30">
        <v>42005</v>
      </c>
      <c r="I103" s="30" t="s">
        <v>1065</v>
      </c>
      <c r="J103" s="173"/>
      <c r="K103" s="87" t="s">
        <v>6</v>
      </c>
      <c r="L103" s="87">
        <v>1</v>
      </c>
      <c r="M103" s="87">
        <v>1</v>
      </c>
      <c r="N103" s="84" t="s">
        <v>285</v>
      </c>
      <c r="O103" s="84">
        <v>1</v>
      </c>
      <c r="P103" s="84" t="s">
        <v>50</v>
      </c>
      <c r="Q103" s="84">
        <v>1</v>
      </c>
      <c r="R103" s="84" t="s">
        <v>50</v>
      </c>
      <c r="S103" s="84">
        <v>1</v>
      </c>
      <c r="T103" s="84" t="s">
        <v>49</v>
      </c>
      <c r="U103" s="84">
        <v>1</v>
      </c>
      <c r="V103" s="84">
        <v>1</v>
      </c>
      <c r="W103" s="84">
        <v>0</v>
      </c>
      <c r="X103" s="87">
        <v>0</v>
      </c>
      <c r="Y103" s="84">
        <v>0</v>
      </c>
      <c r="Z103" s="84">
        <v>1</v>
      </c>
      <c r="AA103" s="87">
        <v>0</v>
      </c>
      <c r="AB103" s="83">
        <f t="shared" si="8"/>
        <v>2</v>
      </c>
      <c r="AC103" s="83">
        <f t="shared" si="9"/>
        <v>2</v>
      </c>
      <c r="AD103" s="83">
        <f t="shared" si="10"/>
        <v>2</v>
      </c>
      <c r="AE103" s="83">
        <f t="shared" si="11"/>
        <v>2</v>
      </c>
      <c r="AF103" s="19"/>
      <c r="AG103" s="105"/>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131"/>
      <c r="BC103" s="131"/>
      <c r="BD103" s="131"/>
      <c r="BE103" s="131"/>
      <c r="BF103" s="131"/>
      <c r="BG103" s="131"/>
      <c r="BH103" s="131"/>
      <c r="BI103" s="131"/>
      <c r="BJ103" s="131"/>
      <c r="BK103" s="131"/>
      <c r="BL103" s="131"/>
      <c r="BM103" s="131"/>
      <c r="BN103" s="131"/>
      <c r="BO103" s="131"/>
      <c r="BP103" s="131"/>
      <c r="BQ103" s="131"/>
      <c r="BR103" s="131"/>
      <c r="BS103" s="131"/>
      <c r="BT103" s="131"/>
      <c r="BU103" s="131"/>
      <c r="BV103" s="131"/>
      <c r="BW103" s="131"/>
      <c r="BX103" s="131"/>
      <c r="BY103" s="131"/>
      <c r="BZ103" s="131"/>
      <c r="CA103" s="131"/>
      <c r="CB103" s="131"/>
      <c r="CC103" s="131"/>
      <c r="CD103" s="131"/>
      <c r="CE103" s="131"/>
      <c r="CF103" s="131"/>
      <c r="CG103" s="131"/>
      <c r="CH103" s="131"/>
      <c r="CI103" s="131"/>
      <c r="CJ103" s="131"/>
      <c r="CK103" s="131"/>
      <c r="CL103" s="131"/>
      <c r="CM103" s="131"/>
      <c r="CN103" s="131"/>
      <c r="CO103" s="131"/>
      <c r="CP103" s="131"/>
      <c r="CQ103" s="131"/>
      <c r="CR103" s="131"/>
      <c r="CS103" s="131"/>
      <c r="CT103" s="131"/>
      <c r="CU103" s="131"/>
      <c r="CV103" s="131"/>
      <c r="CW103" s="131"/>
      <c r="CX103" s="131"/>
      <c r="CY103" s="131"/>
      <c r="CZ103" s="131"/>
      <c r="DA103" s="131"/>
      <c r="DB103" s="131"/>
      <c r="DC103" s="131"/>
      <c r="DD103" s="131"/>
      <c r="DE103" s="131"/>
      <c r="DF103" s="131"/>
      <c r="DG103" s="131"/>
      <c r="DH103" s="131"/>
      <c r="DI103" s="131"/>
      <c r="DJ103" s="131"/>
      <c r="DK103" s="131"/>
      <c r="DL103" s="131"/>
      <c r="DM103" s="131"/>
      <c r="DN103" s="131"/>
      <c r="DO103" s="131"/>
      <c r="DP103" s="131"/>
      <c r="DQ103" s="131"/>
      <c r="DR103" s="131"/>
      <c r="DS103" s="131"/>
      <c r="DT103" s="131"/>
      <c r="DU103" s="131"/>
      <c r="DV103" s="131"/>
      <c r="DW103" s="131"/>
      <c r="DX103" s="131"/>
      <c r="DY103" s="131"/>
      <c r="DZ103" s="131"/>
      <c r="EA103" s="131"/>
      <c r="EB103" s="131"/>
      <c r="EC103" s="131"/>
      <c r="ED103" s="131"/>
      <c r="EE103" s="131"/>
      <c r="EF103" s="131"/>
      <c r="EG103" s="131"/>
      <c r="EH103" s="131"/>
      <c r="EI103" s="131"/>
      <c r="EJ103" s="131"/>
      <c r="EK103" s="131"/>
      <c r="EL103" s="131"/>
      <c r="EM103" s="131"/>
      <c r="EN103" s="131"/>
      <c r="EO103" s="131"/>
      <c r="EP103" s="131"/>
      <c r="EQ103" s="131"/>
      <c r="ER103" s="131"/>
      <c r="ES103" s="131"/>
      <c r="ET103" s="131"/>
      <c r="EU103" s="131"/>
      <c r="EV103" s="131"/>
      <c r="EW103" s="131"/>
      <c r="EX103" s="131"/>
      <c r="EY103" s="131"/>
      <c r="EZ103" s="131"/>
      <c r="FA103" s="131"/>
      <c r="FB103" s="131"/>
      <c r="FC103" s="131"/>
      <c r="FD103" s="131"/>
      <c r="FE103" s="131"/>
      <c r="FF103" s="131"/>
      <c r="FG103" s="131"/>
      <c r="FH103" s="131"/>
      <c r="FI103" s="131"/>
      <c r="FJ103" s="131"/>
      <c r="FK103" s="131"/>
      <c r="FL103" s="131"/>
      <c r="FM103" s="131"/>
      <c r="FN103" s="131"/>
      <c r="FO103" s="131"/>
      <c r="FP103" s="131"/>
      <c r="FQ103" s="131"/>
      <c r="FR103" s="131"/>
      <c r="FS103" s="131"/>
      <c r="FT103" s="131"/>
      <c r="FU103" s="131"/>
      <c r="FV103" s="131"/>
      <c r="FW103" s="131"/>
      <c r="FX103" s="131"/>
      <c r="FY103" s="131"/>
      <c r="FZ103" s="131"/>
      <c r="GA103" s="131"/>
      <c r="GB103" s="131"/>
      <c r="GC103" s="131"/>
      <c r="GD103" s="131"/>
      <c r="GE103" s="131"/>
      <c r="GF103" s="131"/>
      <c r="GG103" s="131"/>
      <c r="GH103" s="131"/>
      <c r="GI103" s="131"/>
      <c r="GJ103" s="131"/>
      <c r="GK103" s="131"/>
      <c r="GL103" s="131"/>
      <c r="GM103" s="131"/>
      <c r="GN103" s="131"/>
      <c r="GO103" s="131"/>
      <c r="GP103" s="131"/>
      <c r="GQ103" s="131"/>
      <c r="GR103" s="131"/>
      <c r="GS103" s="131"/>
      <c r="GT103" s="131"/>
      <c r="GU103" s="131"/>
      <c r="GV103" s="131"/>
      <c r="GW103" s="131"/>
      <c r="GX103" s="131"/>
      <c r="GY103" s="131"/>
      <c r="GZ103" s="131"/>
      <c r="HA103" s="131"/>
      <c r="HB103" s="131"/>
      <c r="HC103" s="131"/>
      <c r="HD103" s="131"/>
      <c r="HE103" s="131"/>
      <c r="HF103" s="131"/>
      <c r="HG103" s="131"/>
      <c r="HH103" s="131"/>
      <c r="HI103" s="131"/>
      <c r="HJ103" s="131"/>
      <c r="HK103" s="131"/>
      <c r="HL103" s="131"/>
      <c r="HM103" s="131"/>
      <c r="HN103" s="131"/>
      <c r="HO103" s="131"/>
      <c r="HP103" s="131"/>
      <c r="HQ103" s="131"/>
      <c r="HR103" s="131"/>
      <c r="HS103" s="131"/>
      <c r="HT103" s="131"/>
      <c r="HU103" s="131"/>
      <c r="HV103" s="131"/>
      <c r="HW103" s="131"/>
      <c r="HX103" s="131"/>
      <c r="HY103" s="131"/>
      <c r="HZ103" s="131"/>
      <c r="IA103" s="131"/>
      <c r="IB103" s="131"/>
      <c r="IC103" s="131"/>
      <c r="ID103" s="131"/>
      <c r="IE103" s="131"/>
      <c r="IF103" s="131"/>
      <c r="IG103" s="131"/>
      <c r="IH103" s="131"/>
      <c r="II103" s="131"/>
      <c r="IJ103" s="131"/>
      <c r="IK103" s="131"/>
      <c r="IL103" s="131"/>
      <c r="IM103" s="131"/>
      <c r="IN103" s="131"/>
      <c r="IO103" s="131"/>
      <c r="IP103" s="131"/>
      <c r="IQ103" s="131"/>
      <c r="IR103" s="131"/>
      <c r="IS103" s="131"/>
      <c r="IT103" s="131"/>
      <c r="IU103" s="131"/>
      <c r="IV103" s="131"/>
      <c r="IW103" s="131"/>
      <c r="IX103" s="131"/>
      <c r="IY103" s="131"/>
      <c r="IZ103" s="131"/>
      <c r="JA103" s="131"/>
      <c r="JB103" s="131"/>
      <c r="JC103" s="131"/>
      <c r="JD103" s="131"/>
      <c r="JE103" s="131"/>
      <c r="JF103" s="131"/>
      <c r="JG103" s="131"/>
      <c r="JH103" s="131"/>
      <c r="JI103" s="131"/>
      <c r="JJ103" s="131"/>
      <c r="JK103" s="131"/>
      <c r="JL103" s="131"/>
      <c r="JM103" s="131"/>
      <c r="JN103" s="131"/>
      <c r="JO103" s="131"/>
      <c r="JP103" s="131"/>
      <c r="JQ103" s="131"/>
      <c r="JR103" s="131"/>
      <c r="JS103" s="131"/>
      <c r="JT103" s="131"/>
      <c r="JU103" s="131"/>
      <c r="JV103" s="131"/>
      <c r="JW103" s="131"/>
      <c r="JX103" s="131"/>
      <c r="JY103" s="131"/>
      <c r="JZ103" s="131"/>
      <c r="KA103" s="131"/>
      <c r="KB103" s="131"/>
      <c r="KC103" s="131"/>
      <c r="KD103" s="131"/>
      <c r="KE103" s="131"/>
      <c r="KF103" s="131"/>
      <c r="KG103" s="131"/>
      <c r="KH103" s="131"/>
      <c r="KI103" s="131"/>
      <c r="KJ103" s="131"/>
      <c r="KK103" s="131"/>
      <c r="KL103" s="131"/>
      <c r="KM103" s="131"/>
      <c r="KN103" s="131"/>
      <c r="KO103" s="131"/>
      <c r="KP103" s="131"/>
      <c r="KQ103" s="131"/>
      <c r="KR103" s="131"/>
      <c r="KS103" s="131"/>
      <c r="KT103" s="131"/>
      <c r="KU103" s="131"/>
      <c r="KV103" s="131"/>
      <c r="KW103" s="131"/>
      <c r="KX103" s="131"/>
      <c r="KY103" s="131"/>
      <c r="KZ103" s="131"/>
      <c r="LA103" s="131"/>
      <c r="LB103" s="131"/>
      <c r="LC103" s="131"/>
      <c r="LD103" s="131"/>
      <c r="LE103" s="131"/>
      <c r="LF103" s="131"/>
      <c r="LG103" s="131"/>
      <c r="LH103" s="131"/>
      <c r="LI103" s="131"/>
      <c r="LJ103" s="131"/>
      <c r="LK103" s="131"/>
      <c r="LL103" s="131"/>
      <c r="LM103" s="131"/>
      <c r="LN103" s="131"/>
      <c r="LO103" s="131"/>
      <c r="LP103" s="131"/>
      <c r="LQ103" s="131"/>
      <c r="LR103" s="131"/>
      <c r="LS103" s="131"/>
      <c r="LT103" s="131"/>
      <c r="LU103" s="131"/>
      <c r="LV103" s="131"/>
      <c r="LW103" s="131"/>
      <c r="LX103" s="131"/>
      <c r="LY103" s="131"/>
      <c r="LZ103" s="131"/>
      <c r="MA103" s="131"/>
      <c r="MB103" s="131"/>
      <c r="MC103" s="131"/>
      <c r="MD103" s="131"/>
      <c r="ME103" s="131"/>
      <c r="MF103" s="131"/>
      <c r="MG103" s="131"/>
      <c r="MH103" s="131"/>
      <c r="MI103" s="131"/>
      <c r="MJ103" s="131"/>
      <c r="MK103" s="131"/>
      <c r="ML103" s="131"/>
      <c r="MM103" s="131"/>
      <c r="MN103" s="131"/>
      <c r="MO103" s="131"/>
      <c r="MP103" s="131"/>
      <c r="MQ103" s="131"/>
      <c r="MR103" s="131"/>
      <c r="MS103" s="131"/>
      <c r="MT103" s="131"/>
      <c r="MU103" s="131"/>
      <c r="MV103" s="131"/>
      <c r="MW103" s="131"/>
      <c r="MX103" s="131"/>
      <c r="MY103" s="131"/>
      <c r="MZ103" s="131"/>
      <c r="NA103" s="131"/>
      <c r="NB103" s="131"/>
      <c r="NC103" s="131"/>
      <c r="ND103" s="131"/>
      <c r="NE103" s="131"/>
      <c r="NF103" s="131"/>
      <c r="NG103" s="131"/>
      <c r="NH103" s="131"/>
      <c r="NI103" s="131"/>
      <c r="NJ103" s="131"/>
      <c r="NK103" s="131"/>
      <c r="NL103" s="131"/>
      <c r="NM103" s="131"/>
      <c r="NN103" s="131"/>
      <c r="NO103" s="131"/>
      <c r="NP103" s="131"/>
      <c r="NQ103" s="131"/>
      <c r="NR103" s="131"/>
      <c r="NS103" s="131"/>
      <c r="NT103" s="131"/>
      <c r="NU103" s="131"/>
      <c r="NV103" s="131"/>
      <c r="NW103" s="131"/>
      <c r="NX103" s="131"/>
      <c r="NY103" s="131"/>
      <c r="NZ103" s="131"/>
      <c r="OA103" s="131"/>
      <c r="OB103" s="131"/>
      <c r="OC103" s="131"/>
      <c r="OD103" s="131"/>
      <c r="OE103" s="131"/>
      <c r="OF103" s="131"/>
      <c r="OG103" s="131"/>
      <c r="OH103" s="131"/>
      <c r="OI103" s="131"/>
      <c r="OJ103" s="131"/>
      <c r="OK103" s="131"/>
      <c r="OL103" s="131"/>
      <c r="OM103" s="131"/>
      <c r="ON103" s="131"/>
      <c r="OO103" s="131"/>
      <c r="OP103" s="131"/>
      <c r="OQ103" s="131"/>
      <c r="OR103" s="131"/>
      <c r="OS103" s="131"/>
      <c r="OT103" s="131"/>
      <c r="OU103" s="131"/>
      <c r="OV103" s="131"/>
      <c r="OW103" s="131"/>
      <c r="OX103" s="131"/>
      <c r="OY103" s="131"/>
      <c r="OZ103" s="131"/>
      <c r="PA103" s="131"/>
      <c r="PB103" s="131"/>
      <c r="PC103" s="131"/>
      <c r="PD103" s="131"/>
      <c r="PE103" s="131"/>
      <c r="PF103" s="131"/>
      <c r="PG103" s="131"/>
      <c r="PH103" s="131"/>
      <c r="PI103" s="131"/>
      <c r="PJ103" s="131"/>
      <c r="PK103" s="131"/>
      <c r="PL103" s="131"/>
      <c r="PM103" s="131"/>
      <c r="PN103" s="131"/>
      <c r="PO103" s="131"/>
      <c r="PP103" s="131"/>
      <c r="PQ103" s="131"/>
      <c r="PR103" s="131"/>
      <c r="PS103" s="131"/>
      <c r="PT103" s="131"/>
      <c r="PU103" s="131"/>
      <c r="PV103" s="131"/>
      <c r="PW103" s="131"/>
      <c r="PX103" s="131"/>
      <c r="PY103" s="131"/>
      <c r="PZ103" s="131"/>
      <c r="QA103" s="131"/>
      <c r="QB103" s="131"/>
      <c r="QC103" s="131"/>
      <c r="QD103" s="131"/>
      <c r="QE103" s="131"/>
      <c r="QF103" s="131"/>
      <c r="QG103" s="131"/>
      <c r="QH103" s="131"/>
      <c r="QI103" s="131"/>
      <c r="QJ103" s="131"/>
      <c r="QK103" s="131"/>
      <c r="QL103" s="131"/>
      <c r="QM103" s="131"/>
      <c r="QN103" s="131"/>
      <c r="QO103" s="131"/>
      <c r="QP103" s="131"/>
      <c r="QQ103" s="131"/>
      <c r="QR103" s="131"/>
      <c r="QS103" s="131"/>
      <c r="QT103" s="131"/>
      <c r="QU103" s="131"/>
      <c r="QV103" s="131"/>
      <c r="QW103" s="131"/>
      <c r="QX103" s="131"/>
      <c r="QY103" s="131"/>
      <c r="QZ103" s="131"/>
      <c r="RA103" s="131"/>
      <c r="RB103" s="131"/>
      <c r="RC103" s="131"/>
      <c r="RD103" s="131"/>
      <c r="RE103" s="131"/>
      <c r="RF103" s="131"/>
      <c r="RG103" s="131"/>
      <c r="RH103" s="131"/>
      <c r="RI103" s="131"/>
      <c r="RJ103" s="131"/>
      <c r="RK103" s="131"/>
      <c r="RL103" s="131"/>
      <c r="RM103" s="131"/>
      <c r="RN103" s="131"/>
      <c r="RO103" s="131"/>
      <c r="RP103" s="131"/>
      <c r="RQ103" s="131"/>
      <c r="RR103" s="131"/>
      <c r="RS103" s="131"/>
      <c r="RT103" s="131"/>
      <c r="RU103" s="131"/>
      <c r="RV103" s="131"/>
      <c r="RW103" s="131"/>
      <c r="RX103" s="131"/>
      <c r="RY103" s="131"/>
      <c r="RZ103" s="131"/>
      <c r="SA103" s="131"/>
      <c r="SB103" s="131"/>
      <c r="SC103" s="131"/>
      <c r="SD103" s="131"/>
      <c r="SE103" s="131"/>
      <c r="SF103" s="131"/>
      <c r="SG103" s="131"/>
      <c r="SH103" s="131"/>
      <c r="SI103" s="131"/>
      <c r="SJ103" s="131"/>
      <c r="SK103" s="131"/>
      <c r="SL103" s="131"/>
      <c r="SM103" s="131"/>
      <c r="SN103" s="131"/>
      <c r="SO103" s="131"/>
      <c r="SP103" s="131"/>
      <c r="SQ103" s="131"/>
      <c r="SR103" s="131"/>
      <c r="SS103" s="131"/>
      <c r="ST103" s="131"/>
      <c r="SU103" s="131"/>
      <c r="SV103" s="131"/>
      <c r="SW103" s="131"/>
      <c r="SX103" s="131"/>
      <c r="SY103" s="131"/>
      <c r="SZ103" s="131"/>
      <c r="TA103" s="131"/>
      <c r="TB103" s="131"/>
      <c r="TC103" s="131"/>
      <c r="TD103" s="131"/>
      <c r="TE103" s="131"/>
      <c r="TF103" s="131"/>
      <c r="TG103" s="131"/>
      <c r="TH103" s="131"/>
      <c r="TI103" s="131"/>
      <c r="TJ103" s="131"/>
      <c r="TK103" s="131"/>
      <c r="TL103" s="131"/>
      <c r="TM103" s="131"/>
      <c r="TN103" s="131"/>
      <c r="TO103" s="131"/>
      <c r="TP103" s="131"/>
      <c r="TQ103" s="131"/>
      <c r="TR103" s="131"/>
      <c r="TS103" s="131"/>
      <c r="TT103" s="131"/>
      <c r="TU103" s="131"/>
      <c r="TV103" s="131"/>
      <c r="TW103" s="131"/>
      <c r="TX103" s="131"/>
      <c r="TY103" s="131"/>
      <c r="TZ103" s="131"/>
      <c r="UA103" s="131"/>
      <c r="UB103" s="131"/>
      <c r="UC103" s="131"/>
      <c r="UD103" s="131"/>
      <c r="UE103" s="131"/>
      <c r="UF103" s="131"/>
      <c r="UG103" s="131"/>
      <c r="UH103" s="131"/>
      <c r="UI103" s="131"/>
      <c r="UJ103" s="131"/>
      <c r="UK103" s="131"/>
      <c r="UL103" s="131"/>
      <c r="UM103" s="131"/>
      <c r="UN103" s="131"/>
      <c r="UO103" s="131"/>
      <c r="UP103" s="131"/>
      <c r="UQ103" s="131"/>
      <c r="UR103" s="131"/>
      <c r="US103" s="131"/>
      <c r="UT103" s="131"/>
      <c r="UU103" s="131"/>
      <c r="UV103" s="131"/>
      <c r="UW103" s="131"/>
      <c r="UX103" s="131"/>
      <c r="UY103" s="131"/>
      <c r="UZ103" s="131"/>
      <c r="VA103" s="131"/>
      <c r="VB103" s="131"/>
      <c r="VC103" s="131"/>
      <c r="VD103" s="131"/>
      <c r="VE103" s="131"/>
      <c r="VF103" s="131"/>
      <c r="VG103" s="131"/>
      <c r="VH103" s="131"/>
      <c r="VI103" s="131"/>
      <c r="VJ103" s="131"/>
      <c r="VK103" s="131"/>
      <c r="VL103" s="131"/>
      <c r="VM103" s="131"/>
      <c r="VN103" s="131"/>
      <c r="VO103" s="131"/>
      <c r="VP103" s="131"/>
      <c r="VQ103" s="131"/>
      <c r="VR103" s="131"/>
      <c r="VS103" s="131"/>
      <c r="VT103" s="131"/>
      <c r="VU103" s="131"/>
      <c r="VV103" s="131"/>
      <c r="VW103" s="131"/>
      <c r="VX103" s="131"/>
      <c r="VY103" s="131"/>
      <c r="VZ103" s="131"/>
      <c r="WA103" s="131"/>
      <c r="WB103" s="131"/>
      <c r="WC103" s="131"/>
      <c r="WD103" s="131"/>
      <c r="WE103" s="131"/>
      <c r="WF103" s="131"/>
      <c r="WG103" s="131"/>
      <c r="WH103" s="131"/>
      <c r="WI103" s="131"/>
      <c r="WJ103" s="131"/>
      <c r="WK103" s="131"/>
      <c r="WL103" s="131"/>
      <c r="WM103" s="131"/>
      <c r="WN103" s="131"/>
      <c r="WO103" s="131"/>
      <c r="WP103" s="131"/>
      <c r="WQ103" s="131"/>
      <c r="WR103" s="131"/>
      <c r="WS103" s="131"/>
      <c r="WT103" s="131"/>
      <c r="WU103" s="131"/>
      <c r="WV103" s="131"/>
      <c r="WW103" s="131"/>
      <c r="WX103" s="131"/>
      <c r="WY103" s="131"/>
      <c r="WZ103" s="131"/>
      <c r="XA103" s="131"/>
      <c r="XB103" s="131"/>
      <c r="XC103" s="131"/>
      <c r="XD103" s="131"/>
      <c r="XE103" s="131"/>
      <c r="XF103" s="131"/>
      <c r="XG103" s="131"/>
      <c r="XH103" s="131"/>
      <c r="XI103" s="131"/>
      <c r="XJ103" s="131"/>
      <c r="XK103" s="131"/>
      <c r="XL103" s="131"/>
      <c r="XM103" s="131"/>
      <c r="XN103" s="131"/>
      <c r="XO103" s="131"/>
      <c r="XP103" s="131"/>
      <c r="XQ103" s="131"/>
      <c r="XR103" s="131"/>
      <c r="XS103" s="131"/>
      <c r="XT103" s="131"/>
      <c r="XU103" s="131"/>
      <c r="XV103" s="131"/>
      <c r="XW103" s="131"/>
      <c r="XX103" s="131"/>
      <c r="XY103" s="131"/>
      <c r="XZ103" s="131"/>
      <c r="YA103" s="131"/>
      <c r="YB103" s="131"/>
      <c r="YC103" s="131"/>
      <c r="YD103" s="131"/>
      <c r="YE103" s="131"/>
      <c r="YF103" s="131"/>
      <c r="YG103" s="131"/>
      <c r="YH103" s="131"/>
      <c r="YI103" s="131"/>
      <c r="YJ103" s="131"/>
      <c r="YK103" s="131"/>
      <c r="YL103" s="131"/>
      <c r="YM103" s="131"/>
      <c r="YN103" s="131"/>
      <c r="YO103" s="131"/>
      <c r="YP103" s="131"/>
      <c r="YQ103" s="131"/>
      <c r="YR103" s="131"/>
      <c r="YS103" s="131"/>
      <c r="YT103" s="131"/>
      <c r="YU103" s="131"/>
      <c r="YV103" s="131"/>
      <c r="YW103" s="131"/>
      <c r="YX103" s="131"/>
      <c r="YY103" s="131"/>
      <c r="YZ103" s="131"/>
      <c r="ZA103" s="131"/>
      <c r="ZB103" s="131"/>
      <c r="ZC103" s="131"/>
      <c r="ZD103" s="131"/>
      <c r="ZE103" s="131"/>
      <c r="ZF103" s="131"/>
      <c r="ZG103" s="131"/>
      <c r="ZH103" s="131"/>
      <c r="ZI103" s="131"/>
      <c r="ZJ103" s="131"/>
      <c r="ZK103" s="131"/>
      <c r="ZL103" s="131"/>
      <c r="ZM103" s="131"/>
      <c r="ZN103" s="131"/>
      <c r="ZO103" s="131"/>
      <c r="ZP103" s="131"/>
      <c r="ZQ103" s="131"/>
      <c r="ZR103" s="131"/>
      <c r="ZS103" s="131"/>
      <c r="ZT103" s="131"/>
      <c r="ZU103" s="131"/>
      <c r="ZV103" s="131"/>
      <c r="ZW103" s="131"/>
      <c r="ZX103" s="131"/>
      <c r="ZY103" s="131"/>
      <c r="ZZ103" s="131"/>
      <c r="AAA103" s="131"/>
      <c r="AAB103" s="131"/>
      <c r="AAC103" s="131"/>
      <c r="AAD103" s="131"/>
      <c r="AAE103" s="131"/>
      <c r="AAF103" s="131"/>
      <c r="AAG103" s="131"/>
      <c r="AAH103" s="131"/>
      <c r="AAI103" s="131"/>
      <c r="AAJ103" s="131"/>
      <c r="AAK103" s="131"/>
      <c r="AAL103" s="131"/>
      <c r="AAM103" s="131"/>
      <c r="AAN103" s="131"/>
      <c r="AAO103" s="131"/>
      <c r="AAP103" s="131"/>
      <c r="AAQ103" s="131"/>
      <c r="AAR103" s="131"/>
      <c r="AAS103" s="131"/>
      <c r="AAT103" s="131"/>
      <c r="AAU103" s="131"/>
      <c r="AAV103" s="131"/>
      <c r="AAW103" s="131"/>
      <c r="AAX103" s="131"/>
      <c r="AAY103" s="131"/>
      <c r="AAZ103" s="131"/>
      <c r="ABA103" s="131"/>
      <c r="ABB103" s="131"/>
      <c r="ABC103" s="131"/>
      <c r="ABD103" s="131"/>
      <c r="ABE103" s="131"/>
      <c r="ABF103" s="131"/>
      <c r="ABG103" s="131"/>
      <c r="ABH103" s="131"/>
      <c r="ABI103" s="131"/>
      <c r="ABJ103" s="131"/>
      <c r="ABK103" s="131"/>
      <c r="ABL103" s="131"/>
      <c r="ABM103" s="131"/>
      <c r="ABN103" s="131"/>
      <c r="ABO103" s="131"/>
      <c r="ABP103" s="131"/>
      <c r="ABQ103" s="131"/>
      <c r="ABR103" s="131"/>
      <c r="ABS103" s="131"/>
      <c r="ABT103" s="131"/>
      <c r="ABU103" s="131"/>
      <c r="ABV103" s="131"/>
      <c r="ABW103" s="131"/>
      <c r="ABX103" s="131"/>
      <c r="ABY103" s="131"/>
      <c r="ABZ103" s="131"/>
      <c r="ACA103" s="131"/>
      <c r="ACB103" s="131"/>
      <c r="ACC103" s="131"/>
      <c r="ACD103" s="131"/>
      <c r="ACE103" s="131"/>
      <c r="ACF103" s="131"/>
      <c r="ACG103" s="131"/>
      <c r="ACH103" s="131"/>
      <c r="ACI103" s="131"/>
      <c r="ACJ103" s="131"/>
      <c r="ACK103" s="131"/>
      <c r="ACL103" s="131"/>
      <c r="ACM103" s="131"/>
      <c r="ACN103" s="131"/>
      <c r="ACO103" s="131"/>
      <c r="ACP103" s="131"/>
      <c r="ACQ103" s="131"/>
      <c r="ACR103" s="131"/>
      <c r="ACS103" s="131"/>
      <c r="ACT103" s="131"/>
      <c r="ACU103" s="131"/>
      <c r="ACV103" s="131"/>
      <c r="ACW103" s="131"/>
      <c r="ACX103" s="131"/>
      <c r="ACY103" s="131"/>
      <c r="ACZ103" s="131"/>
      <c r="ADA103" s="131"/>
      <c r="ADB103" s="131"/>
      <c r="ADC103" s="131"/>
      <c r="ADD103" s="131"/>
      <c r="ADE103" s="131"/>
      <c r="ADF103" s="131"/>
      <c r="ADG103" s="131"/>
      <c r="ADH103" s="131"/>
      <c r="ADI103" s="131"/>
      <c r="ADJ103" s="131"/>
      <c r="ADK103" s="131"/>
      <c r="ADL103" s="131"/>
      <c r="ADM103" s="131"/>
      <c r="ADN103" s="131"/>
      <c r="ADO103" s="131"/>
      <c r="ADP103" s="131"/>
      <c r="ADQ103" s="131"/>
      <c r="ADR103" s="131"/>
      <c r="ADS103" s="131"/>
      <c r="ADT103" s="131"/>
      <c r="ADU103" s="131"/>
      <c r="ADV103" s="131"/>
      <c r="ADW103" s="131"/>
      <c r="ADX103" s="131"/>
      <c r="ADY103" s="131"/>
      <c r="ADZ103" s="131"/>
      <c r="AEA103" s="131"/>
      <c r="AEB103" s="131"/>
      <c r="AEC103" s="131"/>
      <c r="AED103" s="131"/>
      <c r="AEE103" s="131"/>
      <c r="AEF103" s="131"/>
      <c r="AEG103" s="131"/>
      <c r="AEH103" s="131"/>
      <c r="AEI103" s="131"/>
      <c r="AEJ103" s="131"/>
      <c r="AEK103" s="131"/>
      <c r="AEL103" s="131"/>
      <c r="AEM103" s="131"/>
      <c r="AEN103" s="131"/>
      <c r="AEO103" s="131"/>
      <c r="AEP103" s="131"/>
      <c r="AEQ103" s="131"/>
      <c r="AER103" s="131"/>
      <c r="AES103" s="131"/>
      <c r="AET103" s="131"/>
      <c r="AEU103" s="131"/>
      <c r="AEV103" s="131"/>
      <c r="AEW103" s="131"/>
      <c r="AEX103" s="131"/>
      <c r="AEY103" s="131"/>
      <c r="AEZ103" s="131"/>
      <c r="AFA103" s="131"/>
      <c r="AFB103" s="131"/>
      <c r="AFC103" s="131"/>
      <c r="AFD103" s="131"/>
      <c r="AFE103" s="131"/>
      <c r="AFF103" s="131"/>
      <c r="AFG103" s="131"/>
      <c r="AFH103" s="131"/>
      <c r="AFI103" s="131"/>
      <c r="AFJ103" s="131"/>
      <c r="AFK103" s="131"/>
      <c r="AFL103" s="131"/>
      <c r="AFM103" s="131"/>
      <c r="AFN103" s="131"/>
      <c r="AFO103" s="131"/>
      <c r="AFP103" s="131"/>
      <c r="AFQ103" s="131"/>
      <c r="AFR103" s="131"/>
      <c r="AFS103" s="131"/>
      <c r="AFT103" s="131"/>
      <c r="AFU103" s="131"/>
      <c r="AFV103" s="131"/>
      <c r="AFW103" s="131"/>
      <c r="AFX103" s="131"/>
      <c r="AFY103" s="131"/>
      <c r="AFZ103" s="131"/>
      <c r="AGA103" s="131"/>
      <c r="AGB103" s="131"/>
      <c r="AGC103" s="131"/>
      <c r="AGD103" s="131"/>
      <c r="AGE103" s="131"/>
      <c r="AGF103" s="131"/>
      <c r="AGG103" s="131"/>
      <c r="AGH103" s="131"/>
      <c r="AGI103" s="131"/>
      <c r="AGJ103" s="131"/>
      <c r="AGK103" s="131"/>
      <c r="AGL103" s="131"/>
      <c r="AGM103" s="131"/>
      <c r="AGN103" s="131"/>
      <c r="AGO103" s="131"/>
      <c r="AGP103" s="131"/>
      <c r="AGQ103" s="131"/>
      <c r="AGR103" s="131"/>
      <c r="AGS103" s="131"/>
      <c r="AGT103" s="131"/>
      <c r="AGU103" s="131"/>
      <c r="AGV103" s="131"/>
      <c r="AGW103" s="131"/>
      <c r="AGX103" s="131"/>
      <c r="AGY103" s="131"/>
      <c r="AGZ103" s="131"/>
      <c r="AHA103" s="131"/>
      <c r="AHB103" s="131"/>
      <c r="AHC103" s="131"/>
      <c r="AHD103" s="131"/>
      <c r="AHE103" s="131"/>
      <c r="AHF103" s="131"/>
      <c r="AHG103" s="131"/>
      <c r="AHH103" s="131"/>
      <c r="AHI103" s="131"/>
      <c r="AHJ103" s="131"/>
      <c r="AHK103" s="131"/>
      <c r="AHL103" s="131"/>
      <c r="AHM103" s="131"/>
      <c r="AHN103" s="131"/>
      <c r="AHO103" s="131"/>
      <c r="AHP103" s="131"/>
      <c r="AHQ103" s="131"/>
      <c r="AHR103" s="131"/>
      <c r="AHS103" s="131"/>
      <c r="AHT103" s="131"/>
      <c r="AHU103" s="131"/>
      <c r="AHV103" s="131"/>
      <c r="AHW103" s="131"/>
      <c r="AHX103" s="131"/>
      <c r="AHY103" s="131"/>
      <c r="AHZ103" s="131"/>
      <c r="AIA103" s="131"/>
      <c r="AIB103" s="131"/>
      <c r="AIC103" s="131"/>
      <c r="AID103" s="131"/>
      <c r="AIE103" s="131"/>
      <c r="AIF103" s="131"/>
      <c r="AIG103" s="131"/>
      <c r="AIH103" s="131"/>
      <c r="AII103" s="131"/>
      <c r="AIJ103" s="131"/>
      <c r="AIK103" s="131"/>
      <c r="AIL103" s="131"/>
      <c r="AIM103" s="131"/>
      <c r="AIN103" s="131"/>
      <c r="AIO103" s="131"/>
      <c r="AIP103" s="131"/>
      <c r="AIQ103" s="131"/>
      <c r="AIR103" s="131"/>
      <c r="AIS103" s="131"/>
      <c r="AIT103" s="131"/>
      <c r="AIU103" s="131"/>
      <c r="AIV103" s="131"/>
      <c r="AIW103" s="131"/>
      <c r="AIX103" s="131"/>
      <c r="AIY103" s="131"/>
      <c r="AIZ103" s="131"/>
      <c r="AJA103" s="131"/>
      <c r="AJB103" s="131"/>
      <c r="AJC103" s="131"/>
      <c r="AJD103" s="131"/>
      <c r="AJE103" s="131"/>
      <c r="AJF103" s="131"/>
      <c r="AJG103" s="131"/>
      <c r="AJH103" s="131"/>
      <c r="AJI103" s="131"/>
      <c r="AJJ103" s="131"/>
      <c r="AJK103" s="131"/>
      <c r="AJL103" s="131"/>
      <c r="AJM103" s="131"/>
      <c r="AJN103" s="131"/>
      <c r="AJO103" s="131"/>
      <c r="AJP103" s="131"/>
      <c r="AJQ103" s="131"/>
      <c r="AJR103" s="131"/>
      <c r="AJS103" s="131"/>
      <c r="AJT103" s="131"/>
      <c r="AJU103" s="131"/>
      <c r="AJV103" s="131"/>
      <c r="AJW103" s="131"/>
      <c r="AJX103" s="131"/>
      <c r="AJY103" s="131"/>
      <c r="AJZ103" s="131"/>
      <c r="AKA103" s="131"/>
      <c r="AKB103" s="131"/>
      <c r="AKC103" s="131"/>
      <c r="AKD103" s="131"/>
      <c r="AKE103" s="131"/>
      <c r="AKF103" s="131"/>
      <c r="AKG103" s="131"/>
      <c r="AKH103" s="131"/>
      <c r="AKI103" s="131"/>
      <c r="AKJ103" s="131"/>
      <c r="AKK103" s="131"/>
      <c r="AKL103" s="131"/>
      <c r="AKM103" s="131"/>
      <c r="AKN103" s="131"/>
      <c r="AKO103" s="131"/>
      <c r="AKP103" s="131"/>
      <c r="AKQ103" s="131"/>
      <c r="AKR103" s="131"/>
      <c r="AKS103" s="131"/>
      <c r="AKT103" s="131"/>
      <c r="AKU103" s="131"/>
      <c r="AKV103" s="131"/>
      <c r="AKW103" s="131"/>
      <c r="AKX103" s="131"/>
      <c r="AKY103" s="131"/>
      <c r="AKZ103" s="131"/>
      <c r="ALA103" s="131"/>
      <c r="ALB103" s="131"/>
      <c r="ALC103" s="131"/>
      <c r="ALD103" s="131"/>
      <c r="ALE103" s="131"/>
      <c r="ALF103" s="131"/>
      <c r="ALG103" s="131"/>
      <c r="ALH103" s="131"/>
      <c r="ALI103" s="131"/>
      <c r="ALJ103" s="131"/>
      <c r="ALK103" s="131"/>
      <c r="ALL103" s="131"/>
      <c r="ALM103" s="131"/>
      <c r="ALN103" s="131"/>
      <c r="ALO103" s="131"/>
      <c r="ALP103" s="131"/>
      <c r="ALQ103" s="131"/>
      <c r="ALR103" s="131"/>
      <c r="ALS103" s="131"/>
      <c r="ALT103" s="131"/>
      <c r="ALU103" s="131"/>
      <c r="ALV103" s="131"/>
      <c r="ALW103" s="131"/>
      <c r="ALX103" s="131"/>
      <c r="ALY103" s="131"/>
      <c r="ALZ103" s="131"/>
      <c r="AMA103" s="131"/>
      <c r="AMB103" s="131"/>
      <c r="AMC103" s="131"/>
      <c r="AMD103" s="131"/>
      <c r="AME103" s="131"/>
      <c r="AMF103" s="131"/>
      <c r="AMG103" s="131"/>
      <c r="AMH103" s="131"/>
      <c r="AMI103" s="131"/>
      <c r="AMJ103" s="131"/>
      <c r="AMK103" s="131"/>
      <c r="AML103" s="131"/>
      <c r="AMM103" s="131"/>
      <c r="AMN103" s="131"/>
      <c r="AMO103" s="131"/>
      <c r="AMP103" s="131"/>
      <c r="AMQ103" s="131"/>
      <c r="AMR103" s="131"/>
      <c r="AMS103" s="131"/>
      <c r="AMT103" s="131"/>
      <c r="AMU103" s="131"/>
      <c r="AMV103" s="131"/>
      <c r="AMW103" s="131"/>
      <c r="AMX103" s="131"/>
      <c r="AMY103" s="131"/>
      <c r="AMZ103" s="131"/>
      <c r="ANA103" s="131"/>
      <c r="ANB103" s="131"/>
      <c r="ANC103" s="131"/>
      <c r="AND103" s="131"/>
      <c r="ANE103" s="131"/>
      <c r="ANF103" s="131"/>
      <c r="ANG103" s="131"/>
      <c r="ANH103" s="131"/>
      <c r="ANI103" s="131"/>
      <c r="ANJ103" s="131"/>
      <c r="ANK103" s="131"/>
      <c r="ANL103" s="131"/>
      <c r="ANM103" s="131"/>
      <c r="ANN103" s="131"/>
      <c r="ANO103" s="131"/>
      <c r="ANP103" s="131"/>
      <c r="ANQ103" s="131"/>
      <c r="ANR103" s="131"/>
      <c r="ANS103" s="131"/>
      <c r="ANT103" s="131"/>
      <c r="ANU103" s="131"/>
      <c r="ANV103" s="131"/>
      <c r="ANW103" s="131"/>
      <c r="ANX103" s="131"/>
      <c r="ANY103" s="131"/>
      <c r="ANZ103" s="131"/>
      <c r="AOA103" s="131"/>
      <c r="AOB103" s="131"/>
      <c r="AOC103" s="131"/>
      <c r="AOD103" s="131"/>
      <c r="AOE103" s="131"/>
      <c r="AOF103" s="131"/>
      <c r="AOG103" s="131"/>
      <c r="AOH103" s="131"/>
      <c r="AOI103" s="131"/>
      <c r="AOJ103" s="131"/>
      <c r="AOK103" s="131"/>
      <c r="AOL103" s="131"/>
      <c r="AOM103" s="131"/>
      <c r="AON103" s="131"/>
      <c r="AOO103" s="131"/>
      <c r="AOP103" s="131"/>
      <c r="AOQ103" s="131"/>
      <c r="AOR103" s="131"/>
      <c r="AOS103" s="131"/>
      <c r="AOT103" s="131"/>
      <c r="AOU103" s="131"/>
      <c r="AOV103" s="131"/>
      <c r="AOW103" s="131"/>
      <c r="AOX103" s="131"/>
      <c r="AOY103" s="131"/>
      <c r="AOZ103" s="131"/>
      <c r="APA103" s="131"/>
      <c r="APB103" s="131"/>
      <c r="APC103" s="131"/>
      <c r="APD103" s="131"/>
      <c r="APE103" s="131"/>
      <c r="APF103" s="131"/>
      <c r="APG103" s="131"/>
      <c r="APH103" s="131"/>
      <c r="API103" s="131"/>
      <c r="APJ103" s="131"/>
      <c r="APK103" s="131"/>
      <c r="APL103" s="131"/>
      <c r="APM103" s="131"/>
      <c r="APN103" s="131"/>
      <c r="APO103" s="131"/>
      <c r="APP103" s="131"/>
      <c r="APQ103" s="131"/>
      <c r="APR103" s="131"/>
      <c r="APS103" s="131"/>
      <c r="APT103" s="131"/>
      <c r="APU103" s="131"/>
      <c r="APV103" s="131"/>
      <c r="APW103" s="131"/>
      <c r="APX103" s="131"/>
      <c r="APY103" s="131"/>
      <c r="APZ103" s="131"/>
      <c r="AQA103" s="131"/>
      <c r="AQB103" s="131"/>
      <c r="AQC103" s="131"/>
      <c r="AQD103" s="131"/>
      <c r="AQE103" s="131"/>
      <c r="AQF103" s="131"/>
      <c r="AQG103" s="131"/>
      <c r="AQH103" s="131"/>
      <c r="AQI103" s="131"/>
      <c r="AQJ103" s="131"/>
      <c r="AQK103" s="131"/>
      <c r="AQL103" s="131"/>
      <c r="AQM103" s="131"/>
      <c r="AQN103" s="131"/>
      <c r="AQO103" s="131"/>
      <c r="AQP103" s="131"/>
      <c r="AQQ103" s="131"/>
      <c r="AQR103" s="131"/>
      <c r="AQS103" s="131"/>
      <c r="AQT103" s="131"/>
      <c r="AQU103" s="131"/>
      <c r="AQV103" s="131"/>
      <c r="AQW103" s="131"/>
      <c r="AQX103" s="131"/>
      <c r="AQY103" s="131"/>
      <c r="AQZ103" s="131"/>
      <c r="ARA103" s="131"/>
      <c r="ARB103" s="131"/>
      <c r="ARC103" s="131"/>
      <c r="ARD103" s="131"/>
      <c r="ARE103" s="131"/>
      <c r="ARF103" s="131"/>
      <c r="ARG103" s="131"/>
      <c r="ARH103" s="131"/>
      <c r="ARI103" s="131"/>
      <c r="ARJ103" s="131"/>
      <c r="ARK103" s="131"/>
      <c r="ARL103" s="131"/>
      <c r="ARM103" s="131"/>
      <c r="ARN103" s="131"/>
      <c r="ARO103" s="131"/>
      <c r="ARP103" s="131"/>
      <c r="ARQ103" s="131"/>
      <c r="ARR103" s="131"/>
      <c r="ARS103" s="131"/>
      <c r="ART103" s="131"/>
      <c r="ARU103" s="131"/>
      <c r="ARV103" s="131"/>
      <c r="ARW103" s="131"/>
      <c r="ARX103" s="131"/>
      <c r="ARY103" s="131"/>
      <c r="ARZ103" s="131"/>
      <c r="ASA103" s="131"/>
      <c r="ASB103" s="131"/>
      <c r="ASC103" s="131"/>
      <c r="ASD103" s="131"/>
      <c r="ASE103" s="131"/>
      <c r="ASF103" s="131"/>
      <c r="ASG103" s="131"/>
      <c r="ASH103" s="131"/>
      <c r="ASI103" s="131"/>
      <c r="ASJ103" s="131"/>
      <c r="ASK103" s="131"/>
      <c r="ASL103" s="131"/>
      <c r="ASM103" s="131"/>
      <c r="ASN103" s="131"/>
      <c r="ASO103" s="131"/>
      <c r="ASP103" s="131"/>
      <c r="ASQ103" s="131"/>
      <c r="ASR103" s="131"/>
      <c r="ASS103" s="131"/>
      <c r="AST103" s="131"/>
      <c r="ASU103" s="131"/>
      <c r="ASV103" s="131"/>
      <c r="ASW103" s="131"/>
      <c r="ASX103" s="131"/>
      <c r="ASY103" s="131"/>
      <c r="ASZ103" s="131"/>
      <c r="ATA103" s="131"/>
      <c r="ATB103" s="131"/>
      <c r="ATC103" s="131"/>
      <c r="ATD103" s="131"/>
      <c r="ATE103" s="131"/>
      <c r="ATF103" s="131"/>
      <c r="ATG103" s="131"/>
      <c r="ATH103" s="131"/>
      <c r="ATI103" s="131"/>
      <c r="ATJ103" s="131"/>
      <c r="ATK103" s="131"/>
      <c r="ATL103" s="131"/>
      <c r="ATM103" s="131"/>
      <c r="ATN103" s="131"/>
      <c r="ATO103" s="131"/>
      <c r="ATP103" s="131"/>
      <c r="ATQ103" s="131"/>
      <c r="ATR103" s="131"/>
      <c r="ATS103" s="131"/>
      <c r="ATT103" s="131"/>
      <c r="ATU103" s="131"/>
      <c r="ATV103" s="131"/>
      <c r="ATW103" s="131"/>
      <c r="ATX103" s="131"/>
      <c r="ATY103" s="131"/>
      <c r="ATZ103" s="131"/>
      <c r="AUA103" s="131"/>
      <c r="AUB103" s="131"/>
      <c r="AUC103" s="131"/>
      <c r="AUD103" s="131"/>
      <c r="AUE103" s="131"/>
      <c r="AUF103" s="131"/>
      <c r="AUG103" s="131"/>
      <c r="AUH103" s="131"/>
      <c r="AUI103" s="131"/>
      <c r="AUJ103" s="131"/>
      <c r="AUK103" s="131"/>
      <c r="AUL103" s="131"/>
      <c r="AUM103" s="131"/>
      <c r="AUN103" s="131"/>
      <c r="AUO103" s="131"/>
      <c r="AUP103" s="131"/>
      <c r="AUQ103" s="131"/>
      <c r="AUR103" s="131"/>
      <c r="AUS103" s="131"/>
      <c r="AUT103" s="131"/>
      <c r="AUU103" s="131"/>
      <c r="AUV103" s="131"/>
      <c r="AUW103" s="131"/>
      <c r="AUX103" s="131"/>
      <c r="AUY103" s="131"/>
      <c r="AUZ103" s="131"/>
      <c r="AVA103" s="131"/>
      <c r="AVB103" s="131"/>
      <c r="AVC103" s="131"/>
      <c r="AVD103" s="131"/>
      <c r="AVE103" s="131"/>
      <c r="AVF103" s="131"/>
      <c r="AVG103" s="131"/>
      <c r="AVH103" s="131"/>
      <c r="AVI103" s="131"/>
      <c r="AVJ103" s="131"/>
      <c r="AVK103" s="131"/>
      <c r="AVL103" s="131"/>
      <c r="AVM103" s="131"/>
      <c r="AVN103" s="131"/>
      <c r="AVO103" s="131"/>
      <c r="AVP103" s="131"/>
      <c r="AVQ103" s="131"/>
      <c r="AVR103" s="131"/>
      <c r="AVS103" s="131"/>
      <c r="AVT103" s="131"/>
      <c r="AVU103" s="131"/>
      <c r="AVV103" s="131"/>
      <c r="AVW103" s="131"/>
      <c r="AVX103" s="131"/>
      <c r="AVY103" s="131"/>
      <c r="AVZ103" s="131"/>
      <c r="AWA103" s="131"/>
      <c r="AWB103" s="131"/>
      <c r="AWC103" s="131"/>
      <c r="AWD103" s="131"/>
      <c r="AWE103" s="131"/>
      <c r="AWF103" s="131"/>
      <c r="AWG103" s="131"/>
      <c r="AWH103" s="131"/>
      <c r="AWI103" s="131"/>
      <c r="AWJ103" s="131"/>
      <c r="AWK103" s="131"/>
      <c r="AWL103" s="131"/>
      <c r="AWM103" s="131"/>
      <c r="AWN103" s="131"/>
      <c r="AWO103" s="131"/>
      <c r="AWP103" s="131"/>
      <c r="AWQ103" s="131"/>
      <c r="AWR103" s="131"/>
      <c r="AWS103" s="131"/>
      <c r="AWT103" s="131"/>
      <c r="AWU103" s="131"/>
      <c r="AWV103" s="131"/>
      <c r="AWW103" s="131"/>
      <c r="AWX103" s="131"/>
      <c r="AWY103" s="131"/>
      <c r="AWZ103" s="131"/>
      <c r="AXA103" s="131"/>
      <c r="AXB103" s="131"/>
      <c r="AXC103" s="131"/>
      <c r="AXD103" s="131"/>
      <c r="AXE103" s="131"/>
      <c r="AXF103" s="131"/>
      <c r="AXG103" s="131"/>
      <c r="AXH103" s="131"/>
      <c r="AXI103" s="131"/>
      <c r="AXJ103" s="131"/>
      <c r="AXK103" s="131"/>
      <c r="AXL103" s="131"/>
      <c r="AXM103" s="131"/>
      <c r="AXN103" s="131"/>
      <c r="AXO103" s="131"/>
      <c r="AXP103" s="131"/>
      <c r="AXQ103" s="131"/>
      <c r="AXR103" s="131"/>
      <c r="AXS103" s="131"/>
      <c r="AXT103" s="131"/>
      <c r="AXU103" s="131"/>
      <c r="AXV103" s="131"/>
      <c r="AXW103" s="131"/>
      <c r="AXX103" s="131"/>
    </row>
    <row r="104" spans="1:1324" s="106" customFormat="1" ht="15.75" hidden="1" customHeight="1" x14ac:dyDescent="0.2">
      <c r="A104" s="13" t="s">
        <v>851</v>
      </c>
      <c r="B104" s="13" t="s">
        <v>850</v>
      </c>
      <c r="C104" s="12" t="s">
        <v>849</v>
      </c>
      <c r="D104" s="19" t="s">
        <v>10</v>
      </c>
      <c r="E104" s="9">
        <v>37095</v>
      </c>
      <c r="F104" s="30"/>
      <c r="G104" s="30" t="s">
        <v>1186</v>
      </c>
      <c r="H104" s="30">
        <v>42005</v>
      </c>
      <c r="I104" s="30" t="s">
        <v>1065</v>
      </c>
      <c r="J104" s="173"/>
      <c r="K104" s="87" t="s">
        <v>7</v>
      </c>
      <c r="L104" s="87">
        <v>1</v>
      </c>
      <c r="M104" s="87">
        <v>1</v>
      </c>
      <c r="N104" s="84" t="s">
        <v>51</v>
      </c>
      <c r="O104" s="84">
        <v>1</v>
      </c>
      <c r="P104" s="84" t="s">
        <v>50</v>
      </c>
      <c r="Q104" s="84">
        <v>1</v>
      </c>
      <c r="R104" s="84" t="s">
        <v>50</v>
      </c>
      <c r="S104" s="84">
        <v>1</v>
      </c>
      <c r="T104" s="84" t="s">
        <v>49</v>
      </c>
      <c r="U104" s="84">
        <v>1</v>
      </c>
      <c r="V104" s="84">
        <v>1</v>
      </c>
      <c r="W104" s="84">
        <v>0</v>
      </c>
      <c r="X104" s="87">
        <v>0</v>
      </c>
      <c r="Y104" s="84">
        <v>0</v>
      </c>
      <c r="Z104" s="84">
        <v>1</v>
      </c>
      <c r="AA104" s="87">
        <v>0</v>
      </c>
      <c r="AB104" s="83">
        <f t="shared" si="8"/>
        <v>2</v>
      </c>
      <c r="AC104" s="83">
        <f t="shared" si="9"/>
        <v>2</v>
      </c>
      <c r="AD104" s="83">
        <f t="shared" si="10"/>
        <v>2</v>
      </c>
      <c r="AE104" s="83">
        <f t="shared" si="11"/>
        <v>2</v>
      </c>
      <c r="AF104" s="19" t="s">
        <v>2229</v>
      </c>
      <c r="AG104" s="105"/>
      <c r="AH104" s="131"/>
      <c r="AI104" s="131"/>
      <c r="AJ104" s="131"/>
      <c r="AK104" s="131"/>
      <c r="AL104" s="131"/>
      <c r="AM104" s="131"/>
      <c r="AN104" s="131"/>
      <c r="AO104" s="131"/>
      <c r="AP104" s="131"/>
      <c r="AQ104" s="131"/>
      <c r="AR104" s="131"/>
      <c r="AS104" s="131"/>
      <c r="AT104" s="131"/>
      <c r="AU104" s="131"/>
      <c r="AV104" s="131"/>
      <c r="AW104" s="131"/>
      <c r="AX104" s="131"/>
      <c r="AY104" s="131"/>
      <c r="AZ104" s="131"/>
      <c r="BA104" s="131"/>
      <c r="BB104" s="131"/>
      <c r="BC104" s="131"/>
      <c r="BD104" s="131"/>
      <c r="BE104" s="131"/>
      <c r="BF104" s="131"/>
      <c r="BG104" s="131"/>
      <c r="BH104" s="131"/>
      <c r="BI104" s="131"/>
      <c r="BJ104" s="131"/>
      <c r="BK104" s="131"/>
      <c r="BL104" s="131"/>
      <c r="BM104" s="131"/>
      <c r="BN104" s="131"/>
      <c r="BO104" s="131"/>
      <c r="BP104" s="131"/>
      <c r="BQ104" s="131"/>
      <c r="BR104" s="131"/>
      <c r="BS104" s="131"/>
      <c r="BT104" s="131"/>
      <c r="BU104" s="131"/>
      <c r="BV104" s="131"/>
      <c r="BW104" s="131"/>
      <c r="BX104" s="131"/>
      <c r="BY104" s="131"/>
      <c r="BZ104" s="131"/>
      <c r="CA104" s="131"/>
      <c r="CB104" s="131"/>
      <c r="CC104" s="131"/>
      <c r="CD104" s="131"/>
      <c r="CE104" s="131"/>
      <c r="CF104" s="131"/>
      <c r="CG104" s="131"/>
      <c r="CH104" s="131"/>
      <c r="CI104" s="131"/>
      <c r="CJ104" s="131"/>
      <c r="CK104" s="131"/>
      <c r="CL104" s="131"/>
      <c r="CM104" s="131"/>
      <c r="CN104" s="131"/>
      <c r="CO104" s="131"/>
      <c r="CP104" s="131"/>
      <c r="CQ104" s="131"/>
      <c r="CR104" s="131"/>
      <c r="CS104" s="131"/>
      <c r="CT104" s="131"/>
      <c r="CU104" s="131"/>
      <c r="CV104" s="131"/>
      <c r="CW104" s="131"/>
      <c r="CX104" s="131"/>
      <c r="CY104" s="131"/>
      <c r="CZ104" s="131"/>
      <c r="DA104" s="131"/>
      <c r="DB104" s="131"/>
      <c r="DC104" s="131"/>
      <c r="DD104" s="131"/>
      <c r="DE104" s="131"/>
      <c r="DF104" s="131"/>
      <c r="DG104" s="131"/>
      <c r="DH104" s="131"/>
      <c r="DI104" s="131"/>
      <c r="DJ104" s="131"/>
      <c r="DK104" s="131"/>
      <c r="DL104" s="131"/>
      <c r="DM104" s="131"/>
      <c r="DN104" s="131"/>
      <c r="DO104" s="131"/>
      <c r="DP104" s="131"/>
      <c r="DQ104" s="131"/>
      <c r="DR104" s="131"/>
      <c r="DS104" s="131"/>
      <c r="DT104" s="131"/>
      <c r="DU104" s="131"/>
      <c r="DV104" s="131"/>
      <c r="DW104" s="131"/>
      <c r="DX104" s="131"/>
      <c r="DY104" s="131"/>
      <c r="DZ104" s="131"/>
      <c r="EA104" s="131"/>
      <c r="EB104" s="131"/>
      <c r="EC104" s="131"/>
      <c r="ED104" s="131"/>
      <c r="EE104" s="131"/>
      <c r="EF104" s="131"/>
      <c r="EG104" s="131"/>
      <c r="EH104" s="131"/>
      <c r="EI104" s="131"/>
      <c r="EJ104" s="131"/>
      <c r="EK104" s="131"/>
      <c r="EL104" s="131"/>
      <c r="EM104" s="131"/>
      <c r="EN104" s="131"/>
      <c r="EO104" s="131"/>
      <c r="EP104" s="131"/>
      <c r="EQ104" s="131"/>
      <c r="ER104" s="131"/>
      <c r="ES104" s="131"/>
      <c r="ET104" s="131"/>
      <c r="EU104" s="131"/>
      <c r="EV104" s="131"/>
      <c r="EW104" s="131"/>
      <c r="EX104" s="131"/>
      <c r="EY104" s="131"/>
      <c r="EZ104" s="131"/>
      <c r="FA104" s="131"/>
      <c r="FB104" s="131"/>
      <c r="FC104" s="131"/>
      <c r="FD104" s="131"/>
      <c r="FE104" s="131"/>
      <c r="FF104" s="131"/>
      <c r="FG104" s="131"/>
      <c r="FH104" s="131"/>
      <c r="FI104" s="131"/>
      <c r="FJ104" s="131"/>
      <c r="FK104" s="131"/>
      <c r="FL104" s="131"/>
      <c r="FM104" s="131"/>
      <c r="FN104" s="131"/>
      <c r="FO104" s="131"/>
      <c r="FP104" s="131"/>
      <c r="FQ104" s="131"/>
      <c r="FR104" s="131"/>
      <c r="FS104" s="131"/>
      <c r="FT104" s="131"/>
      <c r="FU104" s="131"/>
      <c r="FV104" s="131"/>
      <c r="FW104" s="131"/>
      <c r="FX104" s="131"/>
      <c r="FY104" s="131"/>
      <c r="FZ104" s="131"/>
      <c r="GA104" s="131"/>
      <c r="GB104" s="131"/>
      <c r="GC104" s="131"/>
      <c r="GD104" s="131"/>
      <c r="GE104" s="131"/>
      <c r="GF104" s="131"/>
      <c r="GG104" s="131"/>
      <c r="GH104" s="131"/>
      <c r="GI104" s="131"/>
      <c r="GJ104" s="131"/>
      <c r="GK104" s="131"/>
      <c r="GL104" s="131"/>
      <c r="GM104" s="131"/>
      <c r="GN104" s="131"/>
      <c r="GO104" s="131"/>
      <c r="GP104" s="131"/>
      <c r="GQ104" s="131"/>
      <c r="GR104" s="131"/>
      <c r="GS104" s="131"/>
      <c r="GT104" s="131"/>
      <c r="GU104" s="131"/>
      <c r="GV104" s="131"/>
      <c r="GW104" s="131"/>
      <c r="GX104" s="131"/>
      <c r="GY104" s="131"/>
      <c r="GZ104" s="131"/>
      <c r="HA104" s="131"/>
      <c r="HB104" s="131"/>
      <c r="HC104" s="131"/>
      <c r="HD104" s="131"/>
      <c r="HE104" s="131"/>
      <c r="HF104" s="131"/>
      <c r="HG104" s="131"/>
      <c r="HH104" s="131"/>
      <c r="HI104" s="131"/>
      <c r="HJ104" s="131"/>
      <c r="HK104" s="131"/>
      <c r="HL104" s="131"/>
      <c r="HM104" s="131"/>
      <c r="HN104" s="131"/>
      <c r="HO104" s="131"/>
      <c r="HP104" s="131"/>
      <c r="HQ104" s="131"/>
      <c r="HR104" s="131"/>
      <c r="HS104" s="131"/>
      <c r="HT104" s="131"/>
      <c r="HU104" s="131"/>
      <c r="HV104" s="131"/>
      <c r="HW104" s="131"/>
      <c r="HX104" s="131"/>
      <c r="HY104" s="131"/>
      <c r="HZ104" s="131"/>
      <c r="IA104" s="131"/>
      <c r="IB104" s="131"/>
      <c r="IC104" s="131"/>
      <c r="ID104" s="131"/>
      <c r="IE104" s="131"/>
      <c r="IF104" s="131"/>
      <c r="IG104" s="131"/>
      <c r="IH104" s="131"/>
      <c r="II104" s="131"/>
      <c r="IJ104" s="131"/>
      <c r="IK104" s="131"/>
      <c r="IL104" s="131"/>
      <c r="IM104" s="131"/>
      <c r="IN104" s="131"/>
      <c r="IO104" s="131"/>
      <c r="IP104" s="131"/>
      <c r="IQ104" s="131"/>
      <c r="IR104" s="131"/>
      <c r="IS104" s="131"/>
      <c r="IT104" s="131"/>
      <c r="IU104" s="131"/>
      <c r="IV104" s="131"/>
      <c r="IW104" s="131"/>
      <c r="IX104" s="131"/>
      <c r="IY104" s="131"/>
      <c r="IZ104" s="131"/>
      <c r="JA104" s="131"/>
      <c r="JB104" s="131"/>
      <c r="JC104" s="131"/>
      <c r="JD104" s="131"/>
      <c r="JE104" s="131"/>
      <c r="JF104" s="131"/>
      <c r="JG104" s="131"/>
      <c r="JH104" s="131"/>
      <c r="JI104" s="131"/>
      <c r="JJ104" s="131"/>
      <c r="JK104" s="131"/>
      <c r="JL104" s="131"/>
      <c r="JM104" s="131"/>
      <c r="JN104" s="131"/>
      <c r="JO104" s="131"/>
      <c r="JP104" s="131"/>
      <c r="JQ104" s="131"/>
      <c r="JR104" s="131"/>
      <c r="JS104" s="131"/>
      <c r="JT104" s="131"/>
      <c r="JU104" s="131"/>
      <c r="JV104" s="131"/>
      <c r="JW104" s="131"/>
      <c r="JX104" s="131"/>
      <c r="JY104" s="131"/>
      <c r="JZ104" s="131"/>
      <c r="KA104" s="131"/>
      <c r="KB104" s="131"/>
      <c r="KC104" s="131"/>
      <c r="KD104" s="131"/>
      <c r="KE104" s="131"/>
      <c r="KF104" s="131"/>
      <c r="KG104" s="131"/>
      <c r="KH104" s="131"/>
      <c r="KI104" s="131"/>
      <c r="KJ104" s="131"/>
      <c r="KK104" s="131"/>
      <c r="KL104" s="131"/>
      <c r="KM104" s="131"/>
      <c r="KN104" s="131"/>
      <c r="KO104" s="131"/>
      <c r="KP104" s="131"/>
      <c r="KQ104" s="131"/>
      <c r="KR104" s="131"/>
      <c r="KS104" s="131"/>
      <c r="KT104" s="131"/>
      <c r="KU104" s="131"/>
      <c r="KV104" s="131"/>
      <c r="KW104" s="131"/>
      <c r="KX104" s="131"/>
      <c r="KY104" s="131"/>
      <c r="KZ104" s="131"/>
      <c r="LA104" s="131"/>
      <c r="LB104" s="131"/>
      <c r="LC104" s="131"/>
      <c r="LD104" s="131"/>
      <c r="LE104" s="131"/>
      <c r="LF104" s="131"/>
      <c r="LG104" s="131"/>
      <c r="LH104" s="131"/>
      <c r="LI104" s="131"/>
      <c r="LJ104" s="131"/>
      <c r="LK104" s="131"/>
      <c r="LL104" s="131"/>
      <c r="LM104" s="131"/>
      <c r="LN104" s="131"/>
      <c r="LO104" s="131"/>
      <c r="LP104" s="131"/>
      <c r="LQ104" s="131"/>
      <c r="LR104" s="131"/>
      <c r="LS104" s="131"/>
      <c r="LT104" s="131"/>
      <c r="LU104" s="131"/>
      <c r="LV104" s="131"/>
      <c r="LW104" s="131"/>
      <c r="LX104" s="131"/>
      <c r="LY104" s="131"/>
      <c r="LZ104" s="131"/>
      <c r="MA104" s="131"/>
      <c r="MB104" s="131"/>
      <c r="MC104" s="131"/>
      <c r="MD104" s="131"/>
      <c r="ME104" s="131"/>
      <c r="MF104" s="131"/>
      <c r="MG104" s="131"/>
      <c r="MH104" s="131"/>
      <c r="MI104" s="131"/>
      <c r="MJ104" s="131"/>
      <c r="MK104" s="131"/>
      <c r="ML104" s="131"/>
      <c r="MM104" s="131"/>
      <c r="MN104" s="131"/>
      <c r="MO104" s="131"/>
      <c r="MP104" s="131"/>
      <c r="MQ104" s="131"/>
      <c r="MR104" s="131"/>
      <c r="MS104" s="131"/>
      <c r="MT104" s="131"/>
      <c r="MU104" s="131"/>
      <c r="MV104" s="131"/>
      <c r="MW104" s="131"/>
      <c r="MX104" s="131"/>
      <c r="MY104" s="131"/>
      <c r="MZ104" s="131"/>
      <c r="NA104" s="131"/>
      <c r="NB104" s="131"/>
      <c r="NC104" s="131"/>
      <c r="ND104" s="131"/>
      <c r="NE104" s="131"/>
      <c r="NF104" s="131"/>
      <c r="NG104" s="131"/>
      <c r="NH104" s="131"/>
      <c r="NI104" s="131"/>
      <c r="NJ104" s="131"/>
      <c r="NK104" s="131"/>
      <c r="NL104" s="131"/>
      <c r="NM104" s="131"/>
      <c r="NN104" s="131"/>
      <c r="NO104" s="131"/>
      <c r="NP104" s="131"/>
      <c r="NQ104" s="131"/>
      <c r="NR104" s="131"/>
      <c r="NS104" s="131"/>
      <c r="NT104" s="131"/>
      <c r="NU104" s="131"/>
      <c r="NV104" s="131"/>
      <c r="NW104" s="131"/>
      <c r="NX104" s="131"/>
      <c r="NY104" s="131"/>
      <c r="NZ104" s="131"/>
      <c r="OA104" s="131"/>
      <c r="OB104" s="131"/>
      <c r="OC104" s="131"/>
      <c r="OD104" s="131"/>
      <c r="OE104" s="131"/>
      <c r="OF104" s="131"/>
      <c r="OG104" s="131"/>
      <c r="OH104" s="131"/>
      <c r="OI104" s="131"/>
      <c r="OJ104" s="131"/>
      <c r="OK104" s="131"/>
      <c r="OL104" s="131"/>
      <c r="OM104" s="131"/>
      <c r="ON104" s="131"/>
      <c r="OO104" s="131"/>
      <c r="OP104" s="131"/>
      <c r="OQ104" s="131"/>
      <c r="OR104" s="131"/>
      <c r="OS104" s="131"/>
      <c r="OT104" s="131"/>
      <c r="OU104" s="131"/>
      <c r="OV104" s="131"/>
      <c r="OW104" s="131"/>
      <c r="OX104" s="131"/>
      <c r="OY104" s="131"/>
      <c r="OZ104" s="131"/>
      <c r="PA104" s="131"/>
      <c r="PB104" s="131"/>
      <c r="PC104" s="131"/>
      <c r="PD104" s="131"/>
      <c r="PE104" s="131"/>
      <c r="PF104" s="131"/>
      <c r="PG104" s="131"/>
      <c r="PH104" s="131"/>
      <c r="PI104" s="131"/>
      <c r="PJ104" s="131"/>
      <c r="PK104" s="131"/>
      <c r="PL104" s="131"/>
      <c r="PM104" s="131"/>
      <c r="PN104" s="131"/>
      <c r="PO104" s="131"/>
      <c r="PP104" s="131"/>
      <c r="PQ104" s="131"/>
      <c r="PR104" s="131"/>
      <c r="PS104" s="131"/>
      <c r="PT104" s="131"/>
      <c r="PU104" s="131"/>
      <c r="PV104" s="131"/>
      <c r="PW104" s="131"/>
      <c r="PX104" s="131"/>
      <c r="PY104" s="131"/>
      <c r="PZ104" s="131"/>
      <c r="QA104" s="131"/>
      <c r="QB104" s="131"/>
      <c r="QC104" s="131"/>
      <c r="QD104" s="131"/>
      <c r="QE104" s="131"/>
      <c r="QF104" s="131"/>
      <c r="QG104" s="131"/>
      <c r="QH104" s="131"/>
      <c r="QI104" s="131"/>
      <c r="QJ104" s="131"/>
      <c r="QK104" s="131"/>
      <c r="QL104" s="131"/>
      <c r="QM104" s="131"/>
      <c r="QN104" s="131"/>
      <c r="QO104" s="131"/>
      <c r="QP104" s="131"/>
      <c r="QQ104" s="131"/>
      <c r="QR104" s="131"/>
      <c r="QS104" s="131"/>
      <c r="QT104" s="131"/>
      <c r="QU104" s="131"/>
      <c r="QV104" s="131"/>
      <c r="QW104" s="131"/>
      <c r="QX104" s="131"/>
      <c r="QY104" s="131"/>
      <c r="QZ104" s="131"/>
      <c r="RA104" s="131"/>
      <c r="RB104" s="131"/>
      <c r="RC104" s="131"/>
      <c r="RD104" s="131"/>
      <c r="RE104" s="131"/>
      <c r="RF104" s="131"/>
      <c r="RG104" s="131"/>
      <c r="RH104" s="131"/>
      <c r="RI104" s="131"/>
      <c r="RJ104" s="131"/>
      <c r="RK104" s="131"/>
      <c r="RL104" s="131"/>
      <c r="RM104" s="131"/>
      <c r="RN104" s="131"/>
      <c r="RO104" s="131"/>
      <c r="RP104" s="131"/>
      <c r="RQ104" s="131"/>
      <c r="RR104" s="131"/>
      <c r="RS104" s="131"/>
      <c r="RT104" s="131"/>
      <c r="RU104" s="131"/>
      <c r="RV104" s="131"/>
      <c r="RW104" s="131"/>
      <c r="RX104" s="131"/>
      <c r="RY104" s="131"/>
      <c r="RZ104" s="131"/>
      <c r="SA104" s="131"/>
      <c r="SB104" s="131"/>
      <c r="SC104" s="131"/>
      <c r="SD104" s="131"/>
      <c r="SE104" s="131"/>
      <c r="SF104" s="131"/>
      <c r="SG104" s="131"/>
      <c r="SH104" s="131"/>
      <c r="SI104" s="131"/>
      <c r="SJ104" s="131"/>
      <c r="SK104" s="131"/>
      <c r="SL104" s="131"/>
      <c r="SM104" s="131"/>
      <c r="SN104" s="131"/>
      <c r="SO104" s="131"/>
      <c r="SP104" s="131"/>
      <c r="SQ104" s="131"/>
      <c r="SR104" s="131"/>
      <c r="SS104" s="131"/>
      <c r="ST104" s="131"/>
      <c r="SU104" s="131"/>
      <c r="SV104" s="131"/>
      <c r="SW104" s="131"/>
      <c r="SX104" s="131"/>
      <c r="SY104" s="131"/>
      <c r="SZ104" s="131"/>
      <c r="TA104" s="131"/>
      <c r="TB104" s="131"/>
      <c r="TC104" s="131"/>
      <c r="TD104" s="131"/>
      <c r="TE104" s="131"/>
      <c r="TF104" s="131"/>
      <c r="TG104" s="131"/>
      <c r="TH104" s="131"/>
      <c r="TI104" s="131"/>
      <c r="TJ104" s="131"/>
      <c r="TK104" s="131"/>
      <c r="TL104" s="131"/>
      <c r="TM104" s="131"/>
      <c r="TN104" s="131"/>
      <c r="TO104" s="131"/>
      <c r="TP104" s="131"/>
      <c r="TQ104" s="131"/>
      <c r="TR104" s="131"/>
      <c r="TS104" s="131"/>
      <c r="TT104" s="131"/>
      <c r="TU104" s="131"/>
      <c r="TV104" s="131"/>
      <c r="TW104" s="131"/>
      <c r="TX104" s="131"/>
      <c r="TY104" s="131"/>
      <c r="TZ104" s="131"/>
      <c r="UA104" s="131"/>
      <c r="UB104" s="131"/>
      <c r="UC104" s="131"/>
      <c r="UD104" s="131"/>
      <c r="UE104" s="131"/>
      <c r="UF104" s="131"/>
      <c r="UG104" s="131"/>
      <c r="UH104" s="131"/>
      <c r="UI104" s="131"/>
      <c r="UJ104" s="131"/>
      <c r="UK104" s="131"/>
      <c r="UL104" s="131"/>
      <c r="UM104" s="131"/>
      <c r="UN104" s="131"/>
      <c r="UO104" s="131"/>
      <c r="UP104" s="131"/>
      <c r="UQ104" s="131"/>
      <c r="UR104" s="131"/>
      <c r="US104" s="131"/>
      <c r="UT104" s="131"/>
      <c r="UU104" s="131"/>
      <c r="UV104" s="131"/>
      <c r="UW104" s="131"/>
      <c r="UX104" s="131"/>
      <c r="UY104" s="131"/>
      <c r="UZ104" s="131"/>
      <c r="VA104" s="131"/>
      <c r="VB104" s="131"/>
      <c r="VC104" s="131"/>
      <c r="VD104" s="131"/>
      <c r="VE104" s="131"/>
      <c r="VF104" s="131"/>
      <c r="VG104" s="131"/>
      <c r="VH104" s="131"/>
      <c r="VI104" s="131"/>
      <c r="VJ104" s="131"/>
      <c r="VK104" s="131"/>
      <c r="VL104" s="131"/>
      <c r="VM104" s="131"/>
      <c r="VN104" s="131"/>
      <c r="VO104" s="131"/>
      <c r="VP104" s="131"/>
      <c r="VQ104" s="131"/>
      <c r="VR104" s="131"/>
      <c r="VS104" s="131"/>
      <c r="VT104" s="131"/>
      <c r="VU104" s="131"/>
      <c r="VV104" s="131"/>
      <c r="VW104" s="131"/>
      <c r="VX104" s="131"/>
      <c r="VY104" s="131"/>
      <c r="VZ104" s="131"/>
      <c r="WA104" s="131"/>
      <c r="WB104" s="131"/>
      <c r="WC104" s="131"/>
      <c r="WD104" s="131"/>
      <c r="WE104" s="131"/>
      <c r="WF104" s="131"/>
      <c r="WG104" s="131"/>
      <c r="WH104" s="131"/>
      <c r="WI104" s="131"/>
      <c r="WJ104" s="131"/>
      <c r="WK104" s="131"/>
      <c r="WL104" s="131"/>
      <c r="WM104" s="131"/>
      <c r="WN104" s="131"/>
      <c r="WO104" s="131"/>
      <c r="WP104" s="131"/>
      <c r="WQ104" s="131"/>
      <c r="WR104" s="131"/>
      <c r="WS104" s="131"/>
      <c r="WT104" s="131"/>
      <c r="WU104" s="131"/>
      <c r="WV104" s="131"/>
      <c r="WW104" s="131"/>
      <c r="WX104" s="131"/>
      <c r="WY104" s="131"/>
      <c r="WZ104" s="131"/>
      <c r="XA104" s="131"/>
      <c r="XB104" s="131"/>
      <c r="XC104" s="131"/>
      <c r="XD104" s="131"/>
      <c r="XE104" s="131"/>
      <c r="XF104" s="131"/>
      <c r="XG104" s="131"/>
      <c r="XH104" s="131"/>
      <c r="XI104" s="131"/>
      <c r="XJ104" s="131"/>
      <c r="XK104" s="131"/>
      <c r="XL104" s="131"/>
      <c r="XM104" s="131"/>
      <c r="XN104" s="131"/>
      <c r="XO104" s="131"/>
      <c r="XP104" s="131"/>
      <c r="XQ104" s="131"/>
      <c r="XR104" s="131"/>
      <c r="XS104" s="131"/>
      <c r="XT104" s="131"/>
      <c r="XU104" s="131"/>
      <c r="XV104" s="131"/>
      <c r="XW104" s="131"/>
      <c r="XX104" s="131"/>
      <c r="XY104" s="131"/>
      <c r="XZ104" s="131"/>
      <c r="YA104" s="131"/>
      <c r="YB104" s="131"/>
      <c r="YC104" s="131"/>
      <c r="YD104" s="131"/>
      <c r="YE104" s="131"/>
      <c r="YF104" s="131"/>
      <c r="YG104" s="131"/>
      <c r="YH104" s="131"/>
      <c r="YI104" s="131"/>
      <c r="YJ104" s="131"/>
      <c r="YK104" s="131"/>
      <c r="YL104" s="131"/>
      <c r="YM104" s="131"/>
      <c r="YN104" s="131"/>
      <c r="YO104" s="131"/>
      <c r="YP104" s="131"/>
      <c r="YQ104" s="131"/>
      <c r="YR104" s="131"/>
      <c r="YS104" s="131"/>
      <c r="YT104" s="131"/>
      <c r="YU104" s="131"/>
      <c r="YV104" s="131"/>
      <c r="YW104" s="131"/>
      <c r="YX104" s="131"/>
      <c r="YY104" s="131"/>
      <c r="YZ104" s="131"/>
      <c r="ZA104" s="131"/>
      <c r="ZB104" s="131"/>
      <c r="ZC104" s="131"/>
      <c r="ZD104" s="131"/>
      <c r="ZE104" s="131"/>
      <c r="ZF104" s="131"/>
      <c r="ZG104" s="131"/>
      <c r="ZH104" s="131"/>
      <c r="ZI104" s="131"/>
      <c r="ZJ104" s="131"/>
      <c r="ZK104" s="131"/>
      <c r="ZL104" s="131"/>
      <c r="ZM104" s="131"/>
      <c r="ZN104" s="131"/>
      <c r="ZO104" s="131"/>
      <c r="ZP104" s="131"/>
      <c r="ZQ104" s="131"/>
      <c r="ZR104" s="131"/>
      <c r="ZS104" s="131"/>
      <c r="ZT104" s="131"/>
      <c r="ZU104" s="131"/>
      <c r="ZV104" s="131"/>
      <c r="ZW104" s="131"/>
      <c r="ZX104" s="131"/>
      <c r="ZY104" s="131"/>
      <c r="ZZ104" s="131"/>
      <c r="AAA104" s="131"/>
      <c r="AAB104" s="131"/>
      <c r="AAC104" s="131"/>
      <c r="AAD104" s="131"/>
      <c r="AAE104" s="131"/>
      <c r="AAF104" s="131"/>
      <c r="AAG104" s="131"/>
      <c r="AAH104" s="131"/>
      <c r="AAI104" s="131"/>
      <c r="AAJ104" s="131"/>
      <c r="AAK104" s="131"/>
      <c r="AAL104" s="131"/>
      <c r="AAM104" s="131"/>
      <c r="AAN104" s="131"/>
      <c r="AAO104" s="131"/>
      <c r="AAP104" s="131"/>
      <c r="AAQ104" s="131"/>
      <c r="AAR104" s="131"/>
      <c r="AAS104" s="131"/>
      <c r="AAT104" s="131"/>
      <c r="AAU104" s="131"/>
      <c r="AAV104" s="131"/>
      <c r="AAW104" s="131"/>
      <c r="AAX104" s="131"/>
      <c r="AAY104" s="131"/>
      <c r="AAZ104" s="131"/>
      <c r="ABA104" s="131"/>
      <c r="ABB104" s="131"/>
      <c r="ABC104" s="131"/>
      <c r="ABD104" s="131"/>
      <c r="ABE104" s="131"/>
      <c r="ABF104" s="131"/>
      <c r="ABG104" s="131"/>
      <c r="ABH104" s="131"/>
      <c r="ABI104" s="131"/>
      <c r="ABJ104" s="131"/>
      <c r="ABK104" s="131"/>
      <c r="ABL104" s="131"/>
      <c r="ABM104" s="131"/>
      <c r="ABN104" s="131"/>
      <c r="ABO104" s="131"/>
      <c r="ABP104" s="131"/>
      <c r="ABQ104" s="131"/>
      <c r="ABR104" s="131"/>
      <c r="ABS104" s="131"/>
      <c r="ABT104" s="131"/>
      <c r="ABU104" s="131"/>
      <c r="ABV104" s="131"/>
      <c r="ABW104" s="131"/>
      <c r="ABX104" s="131"/>
      <c r="ABY104" s="131"/>
      <c r="ABZ104" s="131"/>
      <c r="ACA104" s="131"/>
      <c r="ACB104" s="131"/>
      <c r="ACC104" s="131"/>
      <c r="ACD104" s="131"/>
      <c r="ACE104" s="131"/>
      <c r="ACF104" s="131"/>
      <c r="ACG104" s="131"/>
      <c r="ACH104" s="131"/>
      <c r="ACI104" s="131"/>
      <c r="ACJ104" s="131"/>
      <c r="ACK104" s="131"/>
      <c r="ACL104" s="131"/>
      <c r="ACM104" s="131"/>
      <c r="ACN104" s="131"/>
      <c r="ACO104" s="131"/>
      <c r="ACP104" s="131"/>
      <c r="ACQ104" s="131"/>
      <c r="ACR104" s="131"/>
      <c r="ACS104" s="131"/>
      <c r="ACT104" s="131"/>
      <c r="ACU104" s="131"/>
      <c r="ACV104" s="131"/>
      <c r="ACW104" s="131"/>
      <c r="ACX104" s="131"/>
      <c r="ACY104" s="131"/>
      <c r="ACZ104" s="131"/>
      <c r="ADA104" s="131"/>
      <c r="ADB104" s="131"/>
      <c r="ADC104" s="131"/>
      <c r="ADD104" s="131"/>
      <c r="ADE104" s="131"/>
      <c r="ADF104" s="131"/>
      <c r="ADG104" s="131"/>
      <c r="ADH104" s="131"/>
      <c r="ADI104" s="131"/>
      <c r="ADJ104" s="131"/>
      <c r="ADK104" s="131"/>
      <c r="ADL104" s="131"/>
      <c r="ADM104" s="131"/>
      <c r="ADN104" s="131"/>
      <c r="ADO104" s="131"/>
      <c r="ADP104" s="131"/>
      <c r="ADQ104" s="131"/>
      <c r="ADR104" s="131"/>
      <c r="ADS104" s="131"/>
      <c r="ADT104" s="131"/>
      <c r="ADU104" s="131"/>
      <c r="ADV104" s="131"/>
      <c r="ADW104" s="131"/>
      <c r="ADX104" s="131"/>
      <c r="ADY104" s="131"/>
      <c r="ADZ104" s="131"/>
      <c r="AEA104" s="131"/>
      <c r="AEB104" s="131"/>
      <c r="AEC104" s="131"/>
      <c r="AED104" s="131"/>
      <c r="AEE104" s="131"/>
      <c r="AEF104" s="131"/>
      <c r="AEG104" s="131"/>
      <c r="AEH104" s="131"/>
      <c r="AEI104" s="131"/>
      <c r="AEJ104" s="131"/>
      <c r="AEK104" s="131"/>
      <c r="AEL104" s="131"/>
      <c r="AEM104" s="131"/>
      <c r="AEN104" s="131"/>
      <c r="AEO104" s="131"/>
      <c r="AEP104" s="131"/>
      <c r="AEQ104" s="131"/>
      <c r="AER104" s="131"/>
      <c r="AES104" s="131"/>
      <c r="AET104" s="131"/>
      <c r="AEU104" s="131"/>
      <c r="AEV104" s="131"/>
      <c r="AEW104" s="131"/>
      <c r="AEX104" s="131"/>
      <c r="AEY104" s="131"/>
      <c r="AEZ104" s="131"/>
      <c r="AFA104" s="131"/>
      <c r="AFB104" s="131"/>
      <c r="AFC104" s="131"/>
      <c r="AFD104" s="131"/>
      <c r="AFE104" s="131"/>
      <c r="AFF104" s="131"/>
      <c r="AFG104" s="131"/>
      <c r="AFH104" s="131"/>
      <c r="AFI104" s="131"/>
      <c r="AFJ104" s="131"/>
      <c r="AFK104" s="131"/>
      <c r="AFL104" s="131"/>
      <c r="AFM104" s="131"/>
      <c r="AFN104" s="131"/>
      <c r="AFO104" s="131"/>
      <c r="AFP104" s="131"/>
      <c r="AFQ104" s="131"/>
      <c r="AFR104" s="131"/>
      <c r="AFS104" s="131"/>
      <c r="AFT104" s="131"/>
      <c r="AFU104" s="131"/>
      <c r="AFV104" s="131"/>
      <c r="AFW104" s="131"/>
      <c r="AFX104" s="131"/>
      <c r="AFY104" s="131"/>
      <c r="AFZ104" s="131"/>
      <c r="AGA104" s="131"/>
      <c r="AGB104" s="131"/>
      <c r="AGC104" s="131"/>
      <c r="AGD104" s="131"/>
      <c r="AGE104" s="131"/>
      <c r="AGF104" s="131"/>
      <c r="AGG104" s="131"/>
      <c r="AGH104" s="131"/>
      <c r="AGI104" s="131"/>
      <c r="AGJ104" s="131"/>
      <c r="AGK104" s="131"/>
      <c r="AGL104" s="131"/>
      <c r="AGM104" s="131"/>
      <c r="AGN104" s="131"/>
      <c r="AGO104" s="131"/>
      <c r="AGP104" s="131"/>
      <c r="AGQ104" s="131"/>
      <c r="AGR104" s="131"/>
      <c r="AGS104" s="131"/>
      <c r="AGT104" s="131"/>
      <c r="AGU104" s="131"/>
      <c r="AGV104" s="131"/>
      <c r="AGW104" s="131"/>
      <c r="AGX104" s="131"/>
      <c r="AGY104" s="131"/>
      <c r="AGZ104" s="131"/>
      <c r="AHA104" s="131"/>
      <c r="AHB104" s="131"/>
      <c r="AHC104" s="131"/>
      <c r="AHD104" s="131"/>
      <c r="AHE104" s="131"/>
      <c r="AHF104" s="131"/>
      <c r="AHG104" s="131"/>
      <c r="AHH104" s="131"/>
      <c r="AHI104" s="131"/>
      <c r="AHJ104" s="131"/>
      <c r="AHK104" s="131"/>
      <c r="AHL104" s="131"/>
      <c r="AHM104" s="131"/>
      <c r="AHN104" s="131"/>
      <c r="AHO104" s="131"/>
      <c r="AHP104" s="131"/>
      <c r="AHQ104" s="131"/>
      <c r="AHR104" s="131"/>
      <c r="AHS104" s="131"/>
      <c r="AHT104" s="131"/>
      <c r="AHU104" s="131"/>
      <c r="AHV104" s="131"/>
      <c r="AHW104" s="131"/>
      <c r="AHX104" s="131"/>
      <c r="AHY104" s="131"/>
      <c r="AHZ104" s="131"/>
      <c r="AIA104" s="131"/>
      <c r="AIB104" s="131"/>
      <c r="AIC104" s="131"/>
      <c r="AID104" s="131"/>
      <c r="AIE104" s="131"/>
      <c r="AIF104" s="131"/>
      <c r="AIG104" s="131"/>
      <c r="AIH104" s="131"/>
      <c r="AII104" s="131"/>
      <c r="AIJ104" s="131"/>
      <c r="AIK104" s="131"/>
      <c r="AIL104" s="131"/>
      <c r="AIM104" s="131"/>
      <c r="AIN104" s="131"/>
      <c r="AIO104" s="131"/>
      <c r="AIP104" s="131"/>
      <c r="AIQ104" s="131"/>
      <c r="AIR104" s="131"/>
      <c r="AIS104" s="131"/>
      <c r="AIT104" s="131"/>
      <c r="AIU104" s="131"/>
      <c r="AIV104" s="131"/>
      <c r="AIW104" s="131"/>
      <c r="AIX104" s="131"/>
      <c r="AIY104" s="131"/>
      <c r="AIZ104" s="131"/>
      <c r="AJA104" s="131"/>
      <c r="AJB104" s="131"/>
      <c r="AJC104" s="131"/>
      <c r="AJD104" s="131"/>
      <c r="AJE104" s="131"/>
      <c r="AJF104" s="131"/>
      <c r="AJG104" s="131"/>
      <c r="AJH104" s="131"/>
      <c r="AJI104" s="131"/>
      <c r="AJJ104" s="131"/>
      <c r="AJK104" s="131"/>
      <c r="AJL104" s="131"/>
      <c r="AJM104" s="131"/>
      <c r="AJN104" s="131"/>
      <c r="AJO104" s="131"/>
      <c r="AJP104" s="131"/>
      <c r="AJQ104" s="131"/>
      <c r="AJR104" s="131"/>
      <c r="AJS104" s="131"/>
      <c r="AJT104" s="131"/>
      <c r="AJU104" s="131"/>
      <c r="AJV104" s="131"/>
      <c r="AJW104" s="131"/>
      <c r="AJX104" s="131"/>
      <c r="AJY104" s="131"/>
      <c r="AJZ104" s="131"/>
      <c r="AKA104" s="131"/>
      <c r="AKB104" s="131"/>
      <c r="AKC104" s="131"/>
      <c r="AKD104" s="131"/>
      <c r="AKE104" s="131"/>
      <c r="AKF104" s="131"/>
      <c r="AKG104" s="131"/>
      <c r="AKH104" s="131"/>
      <c r="AKI104" s="131"/>
      <c r="AKJ104" s="131"/>
      <c r="AKK104" s="131"/>
      <c r="AKL104" s="131"/>
      <c r="AKM104" s="131"/>
      <c r="AKN104" s="131"/>
      <c r="AKO104" s="131"/>
      <c r="AKP104" s="131"/>
      <c r="AKQ104" s="131"/>
      <c r="AKR104" s="131"/>
      <c r="AKS104" s="131"/>
      <c r="AKT104" s="131"/>
      <c r="AKU104" s="131"/>
      <c r="AKV104" s="131"/>
      <c r="AKW104" s="131"/>
      <c r="AKX104" s="131"/>
      <c r="AKY104" s="131"/>
      <c r="AKZ104" s="131"/>
      <c r="ALA104" s="131"/>
      <c r="ALB104" s="131"/>
      <c r="ALC104" s="131"/>
      <c r="ALD104" s="131"/>
      <c r="ALE104" s="131"/>
      <c r="ALF104" s="131"/>
      <c r="ALG104" s="131"/>
      <c r="ALH104" s="131"/>
      <c r="ALI104" s="131"/>
      <c r="ALJ104" s="131"/>
      <c r="ALK104" s="131"/>
      <c r="ALL104" s="131"/>
      <c r="ALM104" s="131"/>
      <c r="ALN104" s="131"/>
      <c r="ALO104" s="131"/>
      <c r="ALP104" s="131"/>
      <c r="ALQ104" s="131"/>
      <c r="ALR104" s="131"/>
      <c r="ALS104" s="131"/>
      <c r="ALT104" s="131"/>
      <c r="ALU104" s="131"/>
      <c r="ALV104" s="131"/>
      <c r="ALW104" s="131"/>
      <c r="ALX104" s="131"/>
      <c r="ALY104" s="131"/>
      <c r="ALZ104" s="131"/>
      <c r="AMA104" s="131"/>
      <c r="AMB104" s="131"/>
      <c r="AMC104" s="131"/>
      <c r="AMD104" s="131"/>
      <c r="AME104" s="131"/>
      <c r="AMF104" s="131"/>
      <c r="AMG104" s="131"/>
      <c r="AMH104" s="131"/>
      <c r="AMI104" s="131"/>
      <c r="AMJ104" s="131"/>
      <c r="AMK104" s="131"/>
      <c r="AML104" s="131"/>
      <c r="AMM104" s="131"/>
      <c r="AMN104" s="131"/>
      <c r="AMO104" s="131"/>
      <c r="AMP104" s="131"/>
      <c r="AMQ104" s="131"/>
      <c r="AMR104" s="131"/>
      <c r="AMS104" s="131"/>
      <c r="AMT104" s="131"/>
      <c r="AMU104" s="131"/>
      <c r="AMV104" s="131"/>
      <c r="AMW104" s="131"/>
      <c r="AMX104" s="131"/>
      <c r="AMY104" s="131"/>
      <c r="AMZ104" s="131"/>
      <c r="ANA104" s="131"/>
      <c r="ANB104" s="131"/>
      <c r="ANC104" s="131"/>
      <c r="AND104" s="131"/>
      <c r="ANE104" s="131"/>
      <c r="ANF104" s="131"/>
      <c r="ANG104" s="131"/>
      <c r="ANH104" s="131"/>
      <c r="ANI104" s="131"/>
      <c r="ANJ104" s="131"/>
      <c r="ANK104" s="131"/>
      <c r="ANL104" s="131"/>
      <c r="ANM104" s="131"/>
      <c r="ANN104" s="131"/>
      <c r="ANO104" s="131"/>
      <c r="ANP104" s="131"/>
      <c r="ANQ104" s="131"/>
      <c r="ANR104" s="131"/>
      <c r="ANS104" s="131"/>
      <c r="ANT104" s="131"/>
      <c r="ANU104" s="131"/>
      <c r="ANV104" s="131"/>
      <c r="ANW104" s="131"/>
      <c r="ANX104" s="131"/>
      <c r="ANY104" s="131"/>
      <c r="ANZ104" s="131"/>
      <c r="AOA104" s="131"/>
      <c r="AOB104" s="131"/>
      <c r="AOC104" s="131"/>
      <c r="AOD104" s="131"/>
      <c r="AOE104" s="131"/>
      <c r="AOF104" s="131"/>
      <c r="AOG104" s="131"/>
      <c r="AOH104" s="131"/>
      <c r="AOI104" s="131"/>
      <c r="AOJ104" s="131"/>
      <c r="AOK104" s="131"/>
      <c r="AOL104" s="131"/>
      <c r="AOM104" s="131"/>
      <c r="AON104" s="131"/>
      <c r="AOO104" s="131"/>
      <c r="AOP104" s="131"/>
      <c r="AOQ104" s="131"/>
      <c r="AOR104" s="131"/>
      <c r="AOS104" s="131"/>
      <c r="AOT104" s="131"/>
      <c r="AOU104" s="131"/>
      <c r="AOV104" s="131"/>
      <c r="AOW104" s="131"/>
      <c r="AOX104" s="131"/>
      <c r="AOY104" s="131"/>
      <c r="AOZ104" s="131"/>
      <c r="APA104" s="131"/>
      <c r="APB104" s="131"/>
      <c r="APC104" s="131"/>
      <c r="APD104" s="131"/>
      <c r="APE104" s="131"/>
      <c r="APF104" s="131"/>
      <c r="APG104" s="131"/>
      <c r="APH104" s="131"/>
      <c r="API104" s="131"/>
      <c r="APJ104" s="131"/>
      <c r="APK104" s="131"/>
      <c r="APL104" s="131"/>
      <c r="APM104" s="131"/>
      <c r="APN104" s="131"/>
      <c r="APO104" s="131"/>
      <c r="APP104" s="131"/>
      <c r="APQ104" s="131"/>
      <c r="APR104" s="131"/>
      <c r="APS104" s="131"/>
      <c r="APT104" s="131"/>
      <c r="APU104" s="131"/>
      <c r="APV104" s="131"/>
      <c r="APW104" s="131"/>
      <c r="APX104" s="131"/>
      <c r="APY104" s="131"/>
      <c r="APZ104" s="131"/>
      <c r="AQA104" s="131"/>
      <c r="AQB104" s="131"/>
      <c r="AQC104" s="131"/>
      <c r="AQD104" s="131"/>
      <c r="AQE104" s="131"/>
      <c r="AQF104" s="131"/>
      <c r="AQG104" s="131"/>
      <c r="AQH104" s="131"/>
      <c r="AQI104" s="131"/>
      <c r="AQJ104" s="131"/>
      <c r="AQK104" s="131"/>
      <c r="AQL104" s="131"/>
      <c r="AQM104" s="131"/>
      <c r="AQN104" s="131"/>
      <c r="AQO104" s="131"/>
      <c r="AQP104" s="131"/>
      <c r="AQQ104" s="131"/>
      <c r="AQR104" s="131"/>
      <c r="AQS104" s="131"/>
      <c r="AQT104" s="131"/>
      <c r="AQU104" s="131"/>
      <c r="AQV104" s="131"/>
      <c r="AQW104" s="131"/>
      <c r="AQX104" s="131"/>
      <c r="AQY104" s="131"/>
      <c r="AQZ104" s="131"/>
      <c r="ARA104" s="131"/>
      <c r="ARB104" s="131"/>
      <c r="ARC104" s="131"/>
      <c r="ARD104" s="131"/>
      <c r="ARE104" s="131"/>
      <c r="ARF104" s="131"/>
      <c r="ARG104" s="131"/>
      <c r="ARH104" s="131"/>
      <c r="ARI104" s="131"/>
      <c r="ARJ104" s="131"/>
      <c r="ARK104" s="131"/>
      <c r="ARL104" s="131"/>
      <c r="ARM104" s="131"/>
      <c r="ARN104" s="131"/>
      <c r="ARO104" s="131"/>
      <c r="ARP104" s="131"/>
      <c r="ARQ104" s="131"/>
      <c r="ARR104" s="131"/>
      <c r="ARS104" s="131"/>
      <c r="ART104" s="131"/>
      <c r="ARU104" s="131"/>
      <c r="ARV104" s="131"/>
      <c r="ARW104" s="131"/>
      <c r="ARX104" s="131"/>
      <c r="ARY104" s="131"/>
      <c r="ARZ104" s="131"/>
      <c r="ASA104" s="131"/>
      <c r="ASB104" s="131"/>
      <c r="ASC104" s="131"/>
      <c r="ASD104" s="131"/>
      <c r="ASE104" s="131"/>
      <c r="ASF104" s="131"/>
      <c r="ASG104" s="131"/>
      <c r="ASH104" s="131"/>
      <c r="ASI104" s="131"/>
      <c r="ASJ104" s="131"/>
      <c r="ASK104" s="131"/>
      <c r="ASL104" s="131"/>
      <c r="ASM104" s="131"/>
      <c r="ASN104" s="131"/>
      <c r="ASO104" s="131"/>
      <c r="ASP104" s="131"/>
      <c r="ASQ104" s="131"/>
      <c r="ASR104" s="131"/>
      <c r="ASS104" s="131"/>
      <c r="AST104" s="131"/>
      <c r="ASU104" s="131"/>
      <c r="ASV104" s="131"/>
      <c r="ASW104" s="131"/>
      <c r="ASX104" s="131"/>
      <c r="ASY104" s="131"/>
      <c r="ASZ104" s="131"/>
      <c r="ATA104" s="131"/>
      <c r="ATB104" s="131"/>
      <c r="ATC104" s="131"/>
      <c r="ATD104" s="131"/>
      <c r="ATE104" s="131"/>
      <c r="ATF104" s="131"/>
      <c r="ATG104" s="131"/>
      <c r="ATH104" s="131"/>
      <c r="ATI104" s="131"/>
      <c r="ATJ104" s="131"/>
      <c r="ATK104" s="131"/>
      <c r="ATL104" s="131"/>
      <c r="ATM104" s="131"/>
      <c r="ATN104" s="131"/>
      <c r="ATO104" s="131"/>
      <c r="ATP104" s="131"/>
      <c r="ATQ104" s="131"/>
      <c r="ATR104" s="131"/>
      <c r="ATS104" s="131"/>
      <c r="ATT104" s="131"/>
      <c r="ATU104" s="131"/>
      <c r="ATV104" s="131"/>
      <c r="ATW104" s="131"/>
      <c r="ATX104" s="131"/>
      <c r="ATY104" s="131"/>
      <c r="ATZ104" s="131"/>
      <c r="AUA104" s="131"/>
      <c r="AUB104" s="131"/>
      <c r="AUC104" s="131"/>
      <c r="AUD104" s="131"/>
      <c r="AUE104" s="131"/>
      <c r="AUF104" s="131"/>
      <c r="AUG104" s="131"/>
      <c r="AUH104" s="131"/>
      <c r="AUI104" s="131"/>
      <c r="AUJ104" s="131"/>
      <c r="AUK104" s="131"/>
      <c r="AUL104" s="131"/>
      <c r="AUM104" s="131"/>
      <c r="AUN104" s="131"/>
      <c r="AUO104" s="131"/>
      <c r="AUP104" s="131"/>
      <c r="AUQ104" s="131"/>
      <c r="AUR104" s="131"/>
      <c r="AUS104" s="131"/>
      <c r="AUT104" s="131"/>
      <c r="AUU104" s="131"/>
      <c r="AUV104" s="131"/>
      <c r="AUW104" s="131"/>
      <c r="AUX104" s="131"/>
      <c r="AUY104" s="131"/>
      <c r="AUZ104" s="131"/>
      <c r="AVA104" s="131"/>
      <c r="AVB104" s="131"/>
      <c r="AVC104" s="131"/>
      <c r="AVD104" s="131"/>
      <c r="AVE104" s="131"/>
      <c r="AVF104" s="131"/>
      <c r="AVG104" s="131"/>
      <c r="AVH104" s="131"/>
      <c r="AVI104" s="131"/>
      <c r="AVJ104" s="131"/>
      <c r="AVK104" s="131"/>
      <c r="AVL104" s="131"/>
      <c r="AVM104" s="131"/>
      <c r="AVN104" s="131"/>
      <c r="AVO104" s="131"/>
      <c r="AVP104" s="131"/>
      <c r="AVQ104" s="131"/>
      <c r="AVR104" s="131"/>
      <c r="AVS104" s="131"/>
      <c r="AVT104" s="131"/>
      <c r="AVU104" s="131"/>
      <c r="AVV104" s="131"/>
      <c r="AVW104" s="131"/>
      <c r="AVX104" s="131"/>
      <c r="AVY104" s="131"/>
      <c r="AVZ104" s="131"/>
      <c r="AWA104" s="131"/>
      <c r="AWB104" s="131"/>
      <c r="AWC104" s="131"/>
      <c r="AWD104" s="131"/>
      <c r="AWE104" s="131"/>
      <c r="AWF104" s="131"/>
      <c r="AWG104" s="131"/>
      <c r="AWH104" s="131"/>
      <c r="AWI104" s="131"/>
      <c r="AWJ104" s="131"/>
      <c r="AWK104" s="131"/>
      <c r="AWL104" s="131"/>
      <c r="AWM104" s="131"/>
      <c r="AWN104" s="131"/>
      <c r="AWO104" s="131"/>
      <c r="AWP104" s="131"/>
      <c r="AWQ104" s="131"/>
      <c r="AWR104" s="131"/>
      <c r="AWS104" s="131"/>
      <c r="AWT104" s="131"/>
      <c r="AWU104" s="131"/>
      <c r="AWV104" s="131"/>
      <c r="AWW104" s="131"/>
      <c r="AWX104" s="131"/>
      <c r="AWY104" s="131"/>
      <c r="AWZ104" s="131"/>
      <c r="AXA104" s="131"/>
      <c r="AXB104" s="131"/>
      <c r="AXC104" s="131"/>
      <c r="AXD104" s="131"/>
      <c r="AXE104" s="131"/>
      <c r="AXF104" s="131"/>
      <c r="AXG104" s="131"/>
      <c r="AXH104" s="131"/>
      <c r="AXI104" s="131"/>
      <c r="AXJ104" s="131"/>
      <c r="AXK104" s="131"/>
      <c r="AXL104" s="131"/>
      <c r="AXM104" s="131"/>
      <c r="AXN104" s="131"/>
      <c r="AXO104" s="131"/>
      <c r="AXP104" s="131"/>
      <c r="AXQ104" s="131"/>
      <c r="AXR104" s="131"/>
      <c r="AXS104" s="131"/>
      <c r="AXT104" s="131"/>
      <c r="AXU104" s="131"/>
      <c r="AXV104" s="131"/>
      <c r="AXW104" s="131"/>
      <c r="AXX104" s="131"/>
    </row>
    <row r="105" spans="1:1324" s="106" customFormat="1" ht="15.75" hidden="1" customHeight="1" x14ac:dyDescent="0.2">
      <c r="A105" s="13" t="s">
        <v>848</v>
      </c>
      <c r="B105" s="13" t="s">
        <v>843</v>
      </c>
      <c r="C105" s="12" t="s">
        <v>842</v>
      </c>
      <c r="D105" s="19" t="s">
        <v>847</v>
      </c>
      <c r="E105" s="9">
        <v>37088</v>
      </c>
      <c r="F105" s="30"/>
      <c r="G105" s="30" t="s">
        <v>1186</v>
      </c>
      <c r="H105" s="30">
        <v>42005</v>
      </c>
      <c r="I105" s="30" t="s">
        <v>1065</v>
      </c>
      <c r="J105" s="173"/>
      <c r="K105" s="87" t="s">
        <v>315</v>
      </c>
      <c r="L105" s="87">
        <v>1</v>
      </c>
      <c r="M105" s="87">
        <v>1</v>
      </c>
      <c r="N105" s="84" t="s">
        <v>315</v>
      </c>
      <c r="O105" s="84">
        <v>1</v>
      </c>
      <c r="P105" s="84" t="s">
        <v>315</v>
      </c>
      <c r="Q105" s="84">
        <v>1</v>
      </c>
      <c r="R105" s="84" t="s">
        <v>315</v>
      </c>
      <c r="S105" s="84">
        <v>1</v>
      </c>
      <c r="T105" s="84" t="s">
        <v>49</v>
      </c>
      <c r="U105" s="84">
        <v>1</v>
      </c>
      <c r="V105" s="84">
        <v>1</v>
      </c>
      <c r="W105" s="84">
        <v>0</v>
      </c>
      <c r="X105" s="87">
        <v>0</v>
      </c>
      <c r="Y105" s="84">
        <v>0</v>
      </c>
      <c r="Z105" s="84">
        <v>1</v>
      </c>
      <c r="AA105" s="87">
        <v>0</v>
      </c>
      <c r="AB105" s="83">
        <f t="shared" si="8"/>
        <v>2</v>
      </c>
      <c r="AC105" s="83">
        <f t="shared" si="9"/>
        <v>2</v>
      </c>
      <c r="AD105" s="83">
        <f t="shared" si="10"/>
        <v>2</v>
      </c>
      <c r="AE105" s="83">
        <f t="shared" si="11"/>
        <v>2</v>
      </c>
      <c r="AF105" s="19" t="s">
        <v>2230</v>
      </c>
      <c r="AG105" s="105"/>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131"/>
      <c r="BC105" s="131"/>
      <c r="BD105" s="131"/>
      <c r="BE105" s="131"/>
      <c r="BF105" s="131"/>
      <c r="BG105" s="131"/>
      <c r="BH105" s="131"/>
      <c r="BI105" s="131"/>
      <c r="BJ105" s="131"/>
      <c r="BK105" s="131"/>
      <c r="BL105" s="131"/>
      <c r="BM105" s="131"/>
      <c r="BN105" s="131"/>
      <c r="BO105" s="131"/>
      <c r="BP105" s="131"/>
      <c r="BQ105" s="131"/>
      <c r="BR105" s="131"/>
      <c r="BS105" s="131"/>
      <c r="BT105" s="131"/>
      <c r="BU105" s="131"/>
      <c r="BV105" s="131"/>
      <c r="BW105" s="131"/>
      <c r="BX105" s="131"/>
      <c r="BY105" s="131"/>
      <c r="BZ105" s="131"/>
      <c r="CA105" s="131"/>
      <c r="CB105" s="131"/>
      <c r="CC105" s="131"/>
      <c r="CD105" s="131"/>
      <c r="CE105" s="131"/>
      <c r="CF105" s="131"/>
      <c r="CG105" s="131"/>
      <c r="CH105" s="131"/>
      <c r="CI105" s="131"/>
      <c r="CJ105" s="131"/>
      <c r="CK105" s="131"/>
      <c r="CL105" s="131"/>
      <c r="CM105" s="131"/>
      <c r="CN105" s="131"/>
      <c r="CO105" s="131"/>
      <c r="CP105" s="131"/>
      <c r="CQ105" s="131"/>
      <c r="CR105" s="131"/>
      <c r="CS105" s="131"/>
      <c r="CT105" s="131"/>
      <c r="CU105" s="131"/>
      <c r="CV105" s="131"/>
      <c r="CW105" s="131"/>
      <c r="CX105" s="131"/>
      <c r="CY105" s="131"/>
      <c r="CZ105" s="131"/>
      <c r="DA105" s="131"/>
      <c r="DB105" s="131"/>
      <c r="DC105" s="131"/>
      <c r="DD105" s="131"/>
      <c r="DE105" s="131"/>
      <c r="DF105" s="131"/>
      <c r="DG105" s="131"/>
      <c r="DH105" s="131"/>
      <c r="DI105" s="131"/>
      <c r="DJ105" s="131"/>
      <c r="DK105" s="131"/>
      <c r="DL105" s="131"/>
      <c r="DM105" s="131"/>
      <c r="DN105" s="131"/>
      <c r="DO105" s="131"/>
      <c r="DP105" s="131"/>
      <c r="DQ105" s="131"/>
      <c r="DR105" s="131"/>
      <c r="DS105" s="131"/>
      <c r="DT105" s="131"/>
      <c r="DU105" s="131"/>
      <c r="DV105" s="131"/>
      <c r="DW105" s="131"/>
      <c r="DX105" s="131"/>
      <c r="DY105" s="131"/>
      <c r="DZ105" s="131"/>
      <c r="EA105" s="131"/>
      <c r="EB105" s="131"/>
      <c r="EC105" s="131"/>
      <c r="ED105" s="131"/>
      <c r="EE105" s="131"/>
      <c r="EF105" s="131"/>
      <c r="EG105" s="131"/>
      <c r="EH105" s="131"/>
      <c r="EI105" s="131"/>
      <c r="EJ105" s="131"/>
      <c r="EK105" s="131"/>
      <c r="EL105" s="131"/>
      <c r="EM105" s="131"/>
      <c r="EN105" s="131"/>
      <c r="EO105" s="131"/>
      <c r="EP105" s="131"/>
      <c r="EQ105" s="131"/>
      <c r="ER105" s="131"/>
      <c r="ES105" s="131"/>
      <c r="ET105" s="131"/>
      <c r="EU105" s="131"/>
      <c r="EV105" s="131"/>
      <c r="EW105" s="131"/>
      <c r="EX105" s="131"/>
      <c r="EY105" s="131"/>
      <c r="EZ105" s="131"/>
      <c r="FA105" s="131"/>
      <c r="FB105" s="131"/>
      <c r="FC105" s="131"/>
      <c r="FD105" s="131"/>
      <c r="FE105" s="131"/>
      <c r="FF105" s="131"/>
      <c r="FG105" s="131"/>
      <c r="FH105" s="131"/>
      <c r="FI105" s="131"/>
      <c r="FJ105" s="131"/>
      <c r="FK105" s="131"/>
      <c r="FL105" s="131"/>
      <c r="FM105" s="131"/>
      <c r="FN105" s="131"/>
      <c r="FO105" s="131"/>
      <c r="FP105" s="131"/>
      <c r="FQ105" s="131"/>
      <c r="FR105" s="131"/>
      <c r="FS105" s="131"/>
      <c r="FT105" s="131"/>
      <c r="FU105" s="131"/>
      <c r="FV105" s="131"/>
      <c r="FW105" s="131"/>
      <c r="FX105" s="131"/>
      <c r="FY105" s="131"/>
      <c r="FZ105" s="131"/>
      <c r="GA105" s="131"/>
      <c r="GB105" s="131"/>
      <c r="GC105" s="131"/>
      <c r="GD105" s="131"/>
      <c r="GE105" s="131"/>
      <c r="GF105" s="131"/>
      <c r="GG105" s="131"/>
      <c r="GH105" s="131"/>
      <c r="GI105" s="131"/>
      <c r="GJ105" s="131"/>
      <c r="GK105" s="131"/>
      <c r="GL105" s="131"/>
      <c r="GM105" s="131"/>
      <c r="GN105" s="131"/>
      <c r="GO105" s="131"/>
      <c r="GP105" s="131"/>
      <c r="GQ105" s="131"/>
      <c r="GR105" s="131"/>
      <c r="GS105" s="131"/>
      <c r="GT105" s="131"/>
      <c r="GU105" s="131"/>
      <c r="GV105" s="131"/>
      <c r="GW105" s="131"/>
      <c r="GX105" s="131"/>
      <c r="GY105" s="131"/>
      <c r="GZ105" s="131"/>
      <c r="HA105" s="131"/>
      <c r="HB105" s="131"/>
      <c r="HC105" s="131"/>
      <c r="HD105" s="131"/>
      <c r="HE105" s="131"/>
      <c r="HF105" s="131"/>
      <c r="HG105" s="131"/>
      <c r="HH105" s="131"/>
      <c r="HI105" s="131"/>
      <c r="HJ105" s="131"/>
      <c r="HK105" s="131"/>
      <c r="HL105" s="131"/>
      <c r="HM105" s="131"/>
      <c r="HN105" s="131"/>
      <c r="HO105" s="131"/>
      <c r="HP105" s="131"/>
      <c r="HQ105" s="131"/>
      <c r="HR105" s="131"/>
      <c r="HS105" s="131"/>
      <c r="HT105" s="131"/>
      <c r="HU105" s="131"/>
      <c r="HV105" s="131"/>
      <c r="HW105" s="131"/>
      <c r="HX105" s="131"/>
      <c r="HY105" s="131"/>
      <c r="HZ105" s="131"/>
      <c r="IA105" s="131"/>
      <c r="IB105" s="131"/>
      <c r="IC105" s="131"/>
      <c r="ID105" s="131"/>
      <c r="IE105" s="131"/>
      <c r="IF105" s="131"/>
      <c r="IG105" s="131"/>
      <c r="IH105" s="131"/>
      <c r="II105" s="131"/>
      <c r="IJ105" s="131"/>
      <c r="IK105" s="131"/>
      <c r="IL105" s="131"/>
      <c r="IM105" s="131"/>
      <c r="IN105" s="131"/>
      <c r="IO105" s="131"/>
      <c r="IP105" s="131"/>
      <c r="IQ105" s="131"/>
      <c r="IR105" s="131"/>
      <c r="IS105" s="131"/>
      <c r="IT105" s="131"/>
      <c r="IU105" s="131"/>
      <c r="IV105" s="131"/>
      <c r="IW105" s="131"/>
      <c r="IX105" s="131"/>
      <c r="IY105" s="131"/>
      <c r="IZ105" s="131"/>
      <c r="JA105" s="131"/>
      <c r="JB105" s="131"/>
      <c r="JC105" s="131"/>
      <c r="JD105" s="131"/>
      <c r="JE105" s="131"/>
      <c r="JF105" s="131"/>
      <c r="JG105" s="131"/>
      <c r="JH105" s="131"/>
      <c r="JI105" s="131"/>
      <c r="JJ105" s="131"/>
      <c r="JK105" s="131"/>
      <c r="JL105" s="131"/>
      <c r="JM105" s="131"/>
      <c r="JN105" s="131"/>
      <c r="JO105" s="131"/>
      <c r="JP105" s="131"/>
      <c r="JQ105" s="131"/>
      <c r="JR105" s="131"/>
      <c r="JS105" s="131"/>
      <c r="JT105" s="131"/>
      <c r="JU105" s="131"/>
      <c r="JV105" s="131"/>
      <c r="JW105" s="131"/>
      <c r="JX105" s="131"/>
      <c r="JY105" s="131"/>
      <c r="JZ105" s="131"/>
      <c r="KA105" s="131"/>
      <c r="KB105" s="131"/>
      <c r="KC105" s="131"/>
      <c r="KD105" s="131"/>
      <c r="KE105" s="131"/>
      <c r="KF105" s="131"/>
      <c r="KG105" s="131"/>
      <c r="KH105" s="131"/>
      <c r="KI105" s="131"/>
      <c r="KJ105" s="131"/>
      <c r="KK105" s="131"/>
      <c r="KL105" s="131"/>
      <c r="KM105" s="131"/>
      <c r="KN105" s="131"/>
      <c r="KO105" s="131"/>
      <c r="KP105" s="131"/>
      <c r="KQ105" s="131"/>
      <c r="KR105" s="131"/>
      <c r="KS105" s="131"/>
      <c r="KT105" s="131"/>
      <c r="KU105" s="131"/>
      <c r="KV105" s="131"/>
      <c r="KW105" s="131"/>
      <c r="KX105" s="131"/>
      <c r="KY105" s="131"/>
      <c r="KZ105" s="131"/>
      <c r="LA105" s="131"/>
      <c r="LB105" s="131"/>
      <c r="LC105" s="131"/>
      <c r="LD105" s="131"/>
      <c r="LE105" s="131"/>
      <c r="LF105" s="131"/>
      <c r="LG105" s="131"/>
      <c r="LH105" s="131"/>
      <c r="LI105" s="131"/>
      <c r="LJ105" s="131"/>
      <c r="LK105" s="131"/>
      <c r="LL105" s="131"/>
      <c r="LM105" s="131"/>
      <c r="LN105" s="131"/>
      <c r="LO105" s="131"/>
      <c r="LP105" s="131"/>
      <c r="LQ105" s="131"/>
      <c r="LR105" s="131"/>
      <c r="LS105" s="131"/>
      <c r="LT105" s="131"/>
      <c r="LU105" s="131"/>
      <c r="LV105" s="131"/>
      <c r="LW105" s="131"/>
      <c r="LX105" s="131"/>
      <c r="LY105" s="131"/>
      <c r="LZ105" s="131"/>
      <c r="MA105" s="131"/>
      <c r="MB105" s="131"/>
      <c r="MC105" s="131"/>
      <c r="MD105" s="131"/>
      <c r="ME105" s="131"/>
      <c r="MF105" s="131"/>
      <c r="MG105" s="131"/>
      <c r="MH105" s="131"/>
      <c r="MI105" s="131"/>
      <c r="MJ105" s="131"/>
      <c r="MK105" s="131"/>
      <c r="ML105" s="131"/>
      <c r="MM105" s="131"/>
      <c r="MN105" s="131"/>
      <c r="MO105" s="131"/>
      <c r="MP105" s="131"/>
      <c r="MQ105" s="131"/>
      <c r="MR105" s="131"/>
      <c r="MS105" s="131"/>
      <c r="MT105" s="131"/>
      <c r="MU105" s="131"/>
      <c r="MV105" s="131"/>
      <c r="MW105" s="131"/>
      <c r="MX105" s="131"/>
      <c r="MY105" s="131"/>
      <c r="MZ105" s="131"/>
      <c r="NA105" s="131"/>
      <c r="NB105" s="131"/>
      <c r="NC105" s="131"/>
      <c r="ND105" s="131"/>
      <c r="NE105" s="131"/>
      <c r="NF105" s="131"/>
      <c r="NG105" s="131"/>
      <c r="NH105" s="131"/>
      <c r="NI105" s="131"/>
      <c r="NJ105" s="131"/>
      <c r="NK105" s="131"/>
      <c r="NL105" s="131"/>
      <c r="NM105" s="131"/>
      <c r="NN105" s="131"/>
      <c r="NO105" s="131"/>
      <c r="NP105" s="131"/>
      <c r="NQ105" s="131"/>
      <c r="NR105" s="131"/>
      <c r="NS105" s="131"/>
      <c r="NT105" s="131"/>
      <c r="NU105" s="131"/>
      <c r="NV105" s="131"/>
      <c r="NW105" s="131"/>
      <c r="NX105" s="131"/>
      <c r="NY105" s="131"/>
      <c r="NZ105" s="131"/>
      <c r="OA105" s="131"/>
      <c r="OB105" s="131"/>
      <c r="OC105" s="131"/>
      <c r="OD105" s="131"/>
      <c r="OE105" s="131"/>
      <c r="OF105" s="131"/>
      <c r="OG105" s="131"/>
      <c r="OH105" s="131"/>
      <c r="OI105" s="131"/>
      <c r="OJ105" s="131"/>
      <c r="OK105" s="131"/>
      <c r="OL105" s="131"/>
      <c r="OM105" s="131"/>
      <c r="ON105" s="131"/>
      <c r="OO105" s="131"/>
      <c r="OP105" s="131"/>
      <c r="OQ105" s="131"/>
      <c r="OR105" s="131"/>
      <c r="OS105" s="131"/>
      <c r="OT105" s="131"/>
      <c r="OU105" s="131"/>
      <c r="OV105" s="131"/>
      <c r="OW105" s="131"/>
      <c r="OX105" s="131"/>
      <c r="OY105" s="131"/>
      <c r="OZ105" s="131"/>
      <c r="PA105" s="131"/>
      <c r="PB105" s="131"/>
      <c r="PC105" s="131"/>
      <c r="PD105" s="131"/>
      <c r="PE105" s="131"/>
      <c r="PF105" s="131"/>
      <c r="PG105" s="131"/>
      <c r="PH105" s="131"/>
      <c r="PI105" s="131"/>
      <c r="PJ105" s="131"/>
      <c r="PK105" s="131"/>
      <c r="PL105" s="131"/>
      <c r="PM105" s="131"/>
      <c r="PN105" s="131"/>
      <c r="PO105" s="131"/>
      <c r="PP105" s="131"/>
      <c r="PQ105" s="131"/>
      <c r="PR105" s="131"/>
      <c r="PS105" s="131"/>
      <c r="PT105" s="131"/>
      <c r="PU105" s="131"/>
      <c r="PV105" s="131"/>
      <c r="PW105" s="131"/>
      <c r="PX105" s="131"/>
      <c r="PY105" s="131"/>
      <c r="PZ105" s="131"/>
      <c r="QA105" s="131"/>
      <c r="QB105" s="131"/>
      <c r="QC105" s="131"/>
      <c r="QD105" s="131"/>
      <c r="QE105" s="131"/>
      <c r="QF105" s="131"/>
      <c r="QG105" s="131"/>
      <c r="QH105" s="131"/>
      <c r="QI105" s="131"/>
      <c r="QJ105" s="131"/>
      <c r="QK105" s="131"/>
      <c r="QL105" s="131"/>
      <c r="QM105" s="131"/>
      <c r="QN105" s="131"/>
      <c r="QO105" s="131"/>
      <c r="QP105" s="131"/>
      <c r="QQ105" s="131"/>
      <c r="QR105" s="131"/>
      <c r="QS105" s="131"/>
      <c r="QT105" s="131"/>
      <c r="QU105" s="131"/>
      <c r="QV105" s="131"/>
      <c r="QW105" s="131"/>
      <c r="QX105" s="131"/>
      <c r="QY105" s="131"/>
      <c r="QZ105" s="131"/>
      <c r="RA105" s="131"/>
      <c r="RB105" s="131"/>
      <c r="RC105" s="131"/>
      <c r="RD105" s="131"/>
      <c r="RE105" s="131"/>
      <c r="RF105" s="131"/>
      <c r="RG105" s="131"/>
      <c r="RH105" s="131"/>
      <c r="RI105" s="131"/>
      <c r="RJ105" s="131"/>
      <c r="RK105" s="131"/>
      <c r="RL105" s="131"/>
      <c r="RM105" s="131"/>
      <c r="RN105" s="131"/>
      <c r="RO105" s="131"/>
      <c r="RP105" s="131"/>
      <c r="RQ105" s="131"/>
      <c r="RR105" s="131"/>
      <c r="RS105" s="131"/>
      <c r="RT105" s="131"/>
      <c r="RU105" s="131"/>
      <c r="RV105" s="131"/>
      <c r="RW105" s="131"/>
      <c r="RX105" s="131"/>
      <c r="RY105" s="131"/>
      <c r="RZ105" s="131"/>
      <c r="SA105" s="131"/>
      <c r="SB105" s="131"/>
      <c r="SC105" s="131"/>
      <c r="SD105" s="131"/>
      <c r="SE105" s="131"/>
      <c r="SF105" s="131"/>
      <c r="SG105" s="131"/>
      <c r="SH105" s="131"/>
      <c r="SI105" s="131"/>
      <c r="SJ105" s="131"/>
      <c r="SK105" s="131"/>
      <c r="SL105" s="131"/>
      <c r="SM105" s="131"/>
      <c r="SN105" s="131"/>
      <c r="SO105" s="131"/>
      <c r="SP105" s="131"/>
      <c r="SQ105" s="131"/>
      <c r="SR105" s="131"/>
      <c r="SS105" s="131"/>
      <c r="ST105" s="131"/>
      <c r="SU105" s="131"/>
      <c r="SV105" s="131"/>
      <c r="SW105" s="131"/>
      <c r="SX105" s="131"/>
      <c r="SY105" s="131"/>
      <c r="SZ105" s="131"/>
      <c r="TA105" s="131"/>
      <c r="TB105" s="131"/>
      <c r="TC105" s="131"/>
      <c r="TD105" s="131"/>
      <c r="TE105" s="131"/>
      <c r="TF105" s="131"/>
      <c r="TG105" s="131"/>
      <c r="TH105" s="131"/>
      <c r="TI105" s="131"/>
      <c r="TJ105" s="131"/>
      <c r="TK105" s="131"/>
      <c r="TL105" s="131"/>
      <c r="TM105" s="131"/>
      <c r="TN105" s="131"/>
      <c r="TO105" s="131"/>
      <c r="TP105" s="131"/>
      <c r="TQ105" s="131"/>
      <c r="TR105" s="131"/>
      <c r="TS105" s="131"/>
      <c r="TT105" s="131"/>
      <c r="TU105" s="131"/>
      <c r="TV105" s="131"/>
      <c r="TW105" s="131"/>
      <c r="TX105" s="131"/>
      <c r="TY105" s="131"/>
      <c r="TZ105" s="131"/>
      <c r="UA105" s="131"/>
      <c r="UB105" s="131"/>
      <c r="UC105" s="131"/>
      <c r="UD105" s="131"/>
      <c r="UE105" s="131"/>
      <c r="UF105" s="131"/>
      <c r="UG105" s="131"/>
      <c r="UH105" s="131"/>
      <c r="UI105" s="131"/>
      <c r="UJ105" s="131"/>
      <c r="UK105" s="131"/>
      <c r="UL105" s="131"/>
      <c r="UM105" s="131"/>
      <c r="UN105" s="131"/>
      <c r="UO105" s="131"/>
      <c r="UP105" s="131"/>
      <c r="UQ105" s="131"/>
      <c r="UR105" s="131"/>
      <c r="US105" s="131"/>
      <c r="UT105" s="131"/>
      <c r="UU105" s="131"/>
      <c r="UV105" s="131"/>
      <c r="UW105" s="131"/>
      <c r="UX105" s="131"/>
      <c r="UY105" s="131"/>
      <c r="UZ105" s="131"/>
      <c r="VA105" s="131"/>
      <c r="VB105" s="131"/>
      <c r="VC105" s="131"/>
      <c r="VD105" s="131"/>
      <c r="VE105" s="131"/>
      <c r="VF105" s="131"/>
      <c r="VG105" s="131"/>
      <c r="VH105" s="131"/>
      <c r="VI105" s="131"/>
      <c r="VJ105" s="131"/>
      <c r="VK105" s="131"/>
      <c r="VL105" s="131"/>
      <c r="VM105" s="131"/>
      <c r="VN105" s="131"/>
      <c r="VO105" s="131"/>
      <c r="VP105" s="131"/>
      <c r="VQ105" s="131"/>
      <c r="VR105" s="131"/>
      <c r="VS105" s="131"/>
      <c r="VT105" s="131"/>
      <c r="VU105" s="131"/>
      <c r="VV105" s="131"/>
      <c r="VW105" s="131"/>
      <c r="VX105" s="131"/>
      <c r="VY105" s="131"/>
      <c r="VZ105" s="131"/>
      <c r="WA105" s="131"/>
      <c r="WB105" s="131"/>
      <c r="WC105" s="131"/>
      <c r="WD105" s="131"/>
      <c r="WE105" s="131"/>
      <c r="WF105" s="131"/>
      <c r="WG105" s="131"/>
      <c r="WH105" s="131"/>
      <c r="WI105" s="131"/>
      <c r="WJ105" s="131"/>
      <c r="WK105" s="131"/>
      <c r="WL105" s="131"/>
      <c r="WM105" s="131"/>
      <c r="WN105" s="131"/>
      <c r="WO105" s="131"/>
      <c r="WP105" s="131"/>
      <c r="WQ105" s="131"/>
      <c r="WR105" s="131"/>
      <c r="WS105" s="131"/>
      <c r="WT105" s="131"/>
      <c r="WU105" s="131"/>
      <c r="WV105" s="131"/>
      <c r="WW105" s="131"/>
      <c r="WX105" s="131"/>
      <c r="WY105" s="131"/>
      <c r="WZ105" s="131"/>
      <c r="XA105" s="131"/>
      <c r="XB105" s="131"/>
      <c r="XC105" s="131"/>
      <c r="XD105" s="131"/>
      <c r="XE105" s="131"/>
      <c r="XF105" s="131"/>
      <c r="XG105" s="131"/>
      <c r="XH105" s="131"/>
      <c r="XI105" s="131"/>
      <c r="XJ105" s="131"/>
      <c r="XK105" s="131"/>
      <c r="XL105" s="131"/>
      <c r="XM105" s="131"/>
      <c r="XN105" s="131"/>
      <c r="XO105" s="131"/>
      <c r="XP105" s="131"/>
      <c r="XQ105" s="131"/>
      <c r="XR105" s="131"/>
      <c r="XS105" s="131"/>
      <c r="XT105" s="131"/>
      <c r="XU105" s="131"/>
      <c r="XV105" s="131"/>
      <c r="XW105" s="131"/>
      <c r="XX105" s="131"/>
      <c r="XY105" s="131"/>
      <c r="XZ105" s="131"/>
      <c r="YA105" s="131"/>
      <c r="YB105" s="131"/>
      <c r="YC105" s="131"/>
      <c r="YD105" s="131"/>
      <c r="YE105" s="131"/>
      <c r="YF105" s="131"/>
      <c r="YG105" s="131"/>
      <c r="YH105" s="131"/>
      <c r="YI105" s="131"/>
      <c r="YJ105" s="131"/>
      <c r="YK105" s="131"/>
      <c r="YL105" s="131"/>
      <c r="YM105" s="131"/>
      <c r="YN105" s="131"/>
      <c r="YO105" s="131"/>
      <c r="YP105" s="131"/>
      <c r="YQ105" s="131"/>
      <c r="YR105" s="131"/>
      <c r="YS105" s="131"/>
      <c r="YT105" s="131"/>
      <c r="YU105" s="131"/>
      <c r="YV105" s="131"/>
      <c r="YW105" s="131"/>
      <c r="YX105" s="131"/>
      <c r="YY105" s="131"/>
      <c r="YZ105" s="131"/>
      <c r="ZA105" s="131"/>
      <c r="ZB105" s="131"/>
      <c r="ZC105" s="131"/>
      <c r="ZD105" s="131"/>
      <c r="ZE105" s="131"/>
      <c r="ZF105" s="131"/>
      <c r="ZG105" s="131"/>
      <c r="ZH105" s="131"/>
      <c r="ZI105" s="131"/>
      <c r="ZJ105" s="131"/>
      <c r="ZK105" s="131"/>
      <c r="ZL105" s="131"/>
      <c r="ZM105" s="131"/>
      <c r="ZN105" s="131"/>
      <c r="ZO105" s="131"/>
      <c r="ZP105" s="131"/>
      <c r="ZQ105" s="131"/>
      <c r="ZR105" s="131"/>
      <c r="ZS105" s="131"/>
      <c r="ZT105" s="131"/>
      <c r="ZU105" s="131"/>
      <c r="ZV105" s="131"/>
      <c r="ZW105" s="131"/>
      <c r="ZX105" s="131"/>
      <c r="ZY105" s="131"/>
      <c r="ZZ105" s="131"/>
      <c r="AAA105" s="131"/>
      <c r="AAB105" s="131"/>
      <c r="AAC105" s="131"/>
      <c r="AAD105" s="131"/>
      <c r="AAE105" s="131"/>
      <c r="AAF105" s="131"/>
      <c r="AAG105" s="131"/>
      <c r="AAH105" s="131"/>
      <c r="AAI105" s="131"/>
      <c r="AAJ105" s="131"/>
      <c r="AAK105" s="131"/>
      <c r="AAL105" s="131"/>
      <c r="AAM105" s="131"/>
      <c r="AAN105" s="131"/>
      <c r="AAO105" s="131"/>
      <c r="AAP105" s="131"/>
      <c r="AAQ105" s="131"/>
      <c r="AAR105" s="131"/>
      <c r="AAS105" s="131"/>
      <c r="AAT105" s="131"/>
      <c r="AAU105" s="131"/>
      <c r="AAV105" s="131"/>
      <c r="AAW105" s="131"/>
      <c r="AAX105" s="131"/>
      <c r="AAY105" s="131"/>
      <c r="AAZ105" s="131"/>
      <c r="ABA105" s="131"/>
      <c r="ABB105" s="131"/>
      <c r="ABC105" s="131"/>
      <c r="ABD105" s="131"/>
      <c r="ABE105" s="131"/>
      <c r="ABF105" s="131"/>
      <c r="ABG105" s="131"/>
      <c r="ABH105" s="131"/>
      <c r="ABI105" s="131"/>
      <c r="ABJ105" s="131"/>
      <c r="ABK105" s="131"/>
      <c r="ABL105" s="131"/>
      <c r="ABM105" s="131"/>
      <c r="ABN105" s="131"/>
      <c r="ABO105" s="131"/>
      <c r="ABP105" s="131"/>
      <c r="ABQ105" s="131"/>
      <c r="ABR105" s="131"/>
      <c r="ABS105" s="131"/>
      <c r="ABT105" s="131"/>
      <c r="ABU105" s="131"/>
      <c r="ABV105" s="131"/>
      <c r="ABW105" s="131"/>
      <c r="ABX105" s="131"/>
      <c r="ABY105" s="131"/>
      <c r="ABZ105" s="131"/>
      <c r="ACA105" s="131"/>
      <c r="ACB105" s="131"/>
      <c r="ACC105" s="131"/>
      <c r="ACD105" s="131"/>
      <c r="ACE105" s="131"/>
      <c r="ACF105" s="131"/>
      <c r="ACG105" s="131"/>
      <c r="ACH105" s="131"/>
      <c r="ACI105" s="131"/>
      <c r="ACJ105" s="131"/>
      <c r="ACK105" s="131"/>
      <c r="ACL105" s="131"/>
      <c r="ACM105" s="131"/>
      <c r="ACN105" s="131"/>
      <c r="ACO105" s="131"/>
      <c r="ACP105" s="131"/>
      <c r="ACQ105" s="131"/>
      <c r="ACR105" s="131"/>
      <c r="ACS105" s="131"/>
      <c r="ACT105" s="131"/>
      <c r="ACU105" s="131"/>
      <c r="ACV105" s="131"/>
      <c r="ACW105" s="131"/>
      <c r="ACX105" s="131"/>
      <c r="ACY105" s="131"/>
      <c r="ACZ105" s="131"/>
      <c r="ADA105" s="131"/>
      <c r="ADB105" s="131"/>
      <c r="ADC105" s="131"/>
      <c r="ADD105" s="131"/>
      <c r="ADE105" s="131"/>
      <c r="ADF105" s="131"/>
      <c r="ADG105" s="131"/>
      <c r="ADH105" s="131"/>
      <c r="ADI105" s="131"/>
      <c r="ADJ105" s="131"/>
      <c r="ADK105" s="131"/>
      <c r="ADL105" s="131"/>
      <c r="ADM105" s="131"/>
      <c r="ADN105" s="131"/>
      <c r="ADO105" s="131"/>
      <c r="ADP105" s="131"/>
      <c r="ADQ105" s="131"/>
      <c r="ADR105" s="131"/>
      <c r="ADS105" s="131"/>
      <c r="ADT105" s="131"/>
      <c r="ADU105" s="131"/>
      <c r="ADV105" s="131"/>
      <c r="ADW105" s="131"/>
      <c r="ADX105" s="131"/>
      <c r="ADY105" s="131"/>
      <c r="ADZ105" s="131"/>
      <c r="AEA105" s="131"/>
      <c r="AEB105" s="131"/>
      <c r="AEC105" s="131"/>
      <c r="AED105" s="131"/>
      <c r="AEE105" s="131"/>
      <c r="AEF105" s="131"/>
      <c r="AEG105" s="131"/>
      <c r="AEH105" s="131"/>
      <c r="AEI105" s="131"/>
      <c r="AEJ105" s="131"/>
      <c r="AEK105" s="131"/>
      <c r="AEL105" s="131"/>
      <c r="AEM105" s="131"/>
      <c r="AEN105" s="131"/>
      <c r="AEO105" s="131"/>
      <c r="AEP105" s="131"/>
      <c r="AEQ105" s="131"/>
      <c r="AER105" s="131"/>
      <c r="AES105" s="131"/>
      <c r="AET105" s="131"/>
      <c r="AEU105" s="131"/>
      <c r="AEV105" s="131"/>
      <c r="AEW105" s="131"/>
      <c r="AEX105" s="131"/>
      <c r="AEY105" s="131"/>
      <c r="AEZ105" s="131"/>
      <c r="AFA105" s="131"/>
      <c r="AFB105" s="131"/>
      <c r="AFC105" s="131"/>
      <c r="AFD105" s="131"/>
      <c r="AFE105" s="131"/>
      <c r="AFF105" s="131"/>
      <c r="AFG105" s="131"/>
      <c r="AFH105" s="131"/>
      <c r="AFI105" s="131"/>
      <c r="AFJ105" s="131"/>
      <c r="AFK105" s="131"/>
      <c r="AFL105" s="131"/>
      <c r="AFM105" s="131"/>
      <c r="AFN105" s="131"/>
      <c r="AFO105" s="131"/>
      <c r="AFP105" s="131"/>
      <c r="AFQ105" s="131"/>
      <c r="AFR105" s="131"/>
      <c r="AFS105" s="131"/>
      <c r="AFT105" s="131"/>
      <c r="AFU105" s="131"/>
      <c r="AFV105" s="131"/>
      <c r="AFW105" s="131"/>
      <c r="AFX105" s="131"/>
      <c r="AFY105" s="131"/>
      <c r="AFZ105" s="131"/>
      <c r="AGA105" s="131"/>
      <c r="AGB105" s="131"/>
      <c r="AGC105" s="131"/>
      <c r="AGD105" s="131"/>
      <c r="AGE105" s="131"/>
      <c r="AGF105" s="131"/>
      <c r="AGG105" s="131"/>
      <c r="AGH105" s="131"/>
      <c r="AGI105" s="131"/>
      <c r="AGJ105" s="131"/>
      <c r="AGK105" s="131"/>
      <c r="AGL105" s="131"/>
      <c r="AGM105" s="131"/>
      <c r="AGN105" s="131"/>
      <c r="AGO105" s="131"/>
      <c r="AGP105" s="131"/>
      <c r="AGQ105" s="131"/>
      <c r="AGR105" s="131"/>
      <c r="AGS105" s="131"/>
      <c r="AGT105" s="131"/>
      <c r="AGU105" s="131"/>
      <c r="AGV105" s="131"/>
      <c r="AGW105" s="131"/>
      <c r="AGX105" s="131"/>
      <c r="AGY105" s="131"/>
      <c r="AGZ105" s="131"/>
      <c r="AHA105" s="131"/>
      <c r="AHB105" s="131"/>
      <c r="AHC105" s="131"/>
      <c r="AHD105" s="131"/>
      <c r="AHE105" s="131"/>
      <c r="AHF105" s="131"/>
      <c r="AHG105" s="131"/>
      <c r="AHH105" s="131"/>
      <c r="AHI105" s="131"/>
      <c r="AHJ105" s="131"/>
      <c r="AHK105" s="131"/>
      <c r="AHL105" s="131"/>
      <c r="AHM105" s="131"/>
      <c r="AHN105" s="131"/>
      <c r="AHO105" s="131"/>
      <c r="AHP105" s="131"/>
      <c r="AHQ105" s="131"/>
      <c r="AHR105" s="131"/>
      <c r="AHS105" s="131"/>
      <c r="AHT105" s="131"/>
      <c r="AHU105" s="131"/>
      <c r="AHV105" s="131"/>
      <c r="AHW105" s="131"/>
      <c r="AHX105" s="131"/>
      <c r="AHY105" s="131"/>
      <c r="AHZ105" s="131"/>
      <c r="AIA105" s="131"/>
      <c r="AIB105" s="131"/>
      <c r="AIC105" s="131"/>
      <c r="AID105" s="131"/>
      <c r="AIE105" s="131"/>
      <c r="AIF105" s="131"/>
      <c r="AIG105" s="131"/>
      <c r="AIH105" s="131"/>
      <c r="AII105" s="131"/>
      <c r="AIJ105" s="131"/>
      <c r="AIK105" s="131"/>
      <c r="AIL105" s="131"/>
      <c r="AIM105" s="131"/>
      <c r="AIN105" s="131"/>
      <c r="AIO105" s="131"/>
      <c r="AIP105" s="131"/>
      <c r="AIQ105" s="131"/>
      <c r="AIR105" s="131"/>
      <c r="AIS105" s="131"/>
      <c r="AIT105" s="131"/>
      <c r="AIU105" s="131"/>
      <c r="AIV105" s="131"/>
      <c r="AIW105" s="131"/>
      <c r="AIX105" s="131"/>
      <c r="AIY105" s="131"/>
      <c r="AIZ105" s="131"/>
      <c r="AJA105" s="131"/>
      <c r="AJB105" s="131"/>
      <c r="AJC105" s="131"/>
      <c r="AJD105" s="131"/>
      <c r="AJE105" s="131"/>
      <c r="AJF105" s="131"/>
      <c r="AJG105" s="131"/>
      <c r="AJH105" s="131"/>
      <c r="AJI105" s="131"/>
      <c r="AJJ105" s="131"/>
      <c r="AJK105" s="131"/>
      <c r="AJL105" s="131"/>
      <c r="AJM105" s="131"/>
      <c r="AJN105" s="131"/>
      <c r="AJO105" s="131"/>
      <c r="AJP105" s="131"/>
      <c r="AJQ105" s="131"/>
      <c r="AJR105" s="131"/>
      <c r="AJS105" s="131"/>
      <c r="AJT105" s="131"/>
      <c r="AJU105" s="131"/>
      <c r="AJV105" s="131"/>
      <c r="AJW105" s="131"/>
      <c r="AJX105" s="131"/>
      <c r="AJY105" s="131"/>
      <c r="AJZ105" s="131"/>
      <c r="AKA105" s="131"/>
      <c r="AKB105" s="131"/>
      <c r="AKC105" s="131"/>
      <c r="AKD105" s="131"/>
      <c r="AKE105" s="131"/>
      <c r="AKF105" s="131"/>
      <c r="AKG105" s="131"/>
      <c r="AKH105" s="131"/>
      <c r="AKI105" s="131"/>
      <c r="AKJ105" s="131"/>
      <c r="AKK105" s="131"/>
      <c r="AKL105" s="131"/>
      <c r="AKM105" s="131"/>
      <c r="AKN105" s="131"/>
      <c r="AKO105" s="131"/>
      <c r="AKP105" s="131"/>
      <c r="AKQ105" s="131"/>
      <c r="AKR105" s="131"/>
      <c r="AKS105" s="131"/>
      <c r="AKT105" s="131"/>
      <c r="AKU105" s="131"/>
      <c r="AKV105" s="131"/>
      <c r="AKW105" s="131"/>
      <c r="AKX105" s="131"/>
      <c r="AKY105" s="131"/>
      <c r="AKZ105" s="131"/>
      <c r="ALA105" s="131"/>
      <c r="ALB105" s="131"/>
      <c r="ALC105" s="131"/>
      <c r="ALD105" s="131"/>
      <c r="ALE105" s="131"/>
      <c r="ALF105" s="131"/>
      <c r="ALG105" s="131"/>
      <c r="ALH105" s="131"/>
      <c r="ALI105" s="131"/>
      <c r="ALJ105" s="131"/>
      <c r="ALK105" s="131"/>
      <c r="ALL105" s="131"/>
      <c r="ALM105" s="131"/>
      <c r="ALN105" s="131"/>
      <c r="ALO105" s="131"/>
      <c r="ALP105" s="131"/>
      <c r="ALQ105" s="131"/>
      <c r="ALR105" s="131"/>
      <c r="ALS105" s="131"/>
      <c r="ALT105" s="131"/>
      <c r="ALU105" s="131"/>
      <c r="ALV105" s="131"/>
      <c r="ALW105" s="131"/>
      <c r="ALX105" s="131"/>
      <c r="ALY105" s="131"/>
      <c r="ALZ105" s="131"/>
      <c r="AMA105" s="131"/>
      <c r="AMB105" s="131"/>
      <c r="AMC105" s="131"/>
      <c r="AMD105" s="131"/>
      <c r="AME105" s="131"/>
      <c r="AMF105" s="131"/>
      <c r="AMG105" s="131"/>
      <c r="AMH105" s="131"/>
      <c r="AMI105" s="131"/>
      <c r="AMJ105" s="131"/>
      <c r="AMK105" s="131"/>
      <c r="AML105" s="131"/>
      <c r="AMM105" s="131"/>
      <c r="AMN105" s="131"/>
      <c r="AMO105" s="131"/>
      <c r="AMP105" s="131"/>
      <c r="AMQ105" s="131"/>
      <c r="AMR105" s="131"/>
      <c r="AMS105" s="131"/>
      <c r="AMT105" s="131"/>
      <c r="AMU105" s="131"/>
      <c r="AMV105" s="131"/>
      <c r="AMW105" s="131"/>
      <c r="AMX105" s="131"/>
      <c r="AMY105" s="131"/>
      <c r="AMZ105" s="131"/>
      <c r="ANA105" s="131"/>
      <c r="ANB105" s="131"/>
      <c r="ANC105" s="131"/>
      <c r="AND105" s="131"/>
      <c r="ANE105" s="131"/>
      <c r="ANF105" s="131"/>
      <c r="ANG105" s="131"/>
      <c r="ANH105" s="131"/>
      <c r="ANI105" s="131"/>
      <c r="ANJ105" s="131"/>
      <c r="ANK105" s="131"/>
      <c r="ANL105" s="131"/>
      <c r="ANM105" s="131"/>
      <c r="ANN105" s="131"/>
      <c r="ANO105" s="131"/>
      <c r="ANP105" s="131"/>
      <c r="ANQ105" s="131"/>
      <c r="ANR105" s="131"/>
      <c r="ANS105" s="131"/>
      <c r="ANT105" s="131"/>
      <c r="ANU105" s="131"/>
      <c r="ANV105" s="131"/>
      <c r="ANW105" s="131"/>
      <c r="ANX105" s="131"/>
      <c r="ANY105" s="131"/>
      <c r="ANZ105" s="131"/>
      <c r="AOA105" s="131"/>
      <c r="AOB105" s="131"/>
      <c r="AOC105" s="131"/>
      <c r="AOD105" s="131"/>
      <c r="AOE105" s="131"/>
      <c r="AOF105" s="131"/>
      <c r="AOG105" s="131"/>
      <c r="AOH105" s="131"/>
      <c r="AOI105" s="131"/>
      <c r="AOJ105" s="131"/>
      <c r="AOK105" s="131"/>
      <c r="AOL105" s="131"/>
      <c r="AOM105" s="131"/>
      <c r="AON105" s="131"/>
      <c r="AOO105" s="131"/>
      <c r="AOP105" s="131"/>
      <c r="AOQ105" s="131"/>
      <c r="AOR105" s="131"/>
      <c r="AOS105" s="131"/>
      <c r="AOT105" s="131"/>
      <c r="AOU105" s="131"/>
      <c r="AOV105" s="131"/>
      <c r="AOW105" s="131"/>
      <c r="AOX105" s="131"/>
      <c r="AOY105" s="131"/>
      <c r="AOZ105" s="131"/>
      <c r="APA105" s="131"/>
      <c r="APB105" s="131"/>
      <c r="APC105" s="131"/>
      <c r="APD105" s="131"/>
      <c r="APE105" s="131"/>
      <c r="APF105" s="131"/>
      <c r="APG105" s="131"/>
      <c r="APH105" s="131"/>
      <c r="API105" s="131"/>
      <c r="APJ105" s="131"/>
      <c r="APK105" s="131"/>
      <c r="APL105" s="131"/>
      <c r="APM105" s="131"/>
      <c r="APN105" s="131"/>
      <c r="APO105" s="131"/>
      <c r="APP105" s="131"/>
      <c r="APQ105" s="131"/>
      <c r="APR105" s="131"/>
      <c r="APS105" s="131"/>
      <c r="APT105" s="131"/>
      <c r="APU105" s="131"/>
      <c r="APV105" s="131"/>
      <c r="APW105" s="131"/>
      <c r="APX105" s="131"/>
      <c r="APY105" s="131"/>
      <c r="APZ105" s="131"/>
      <c r="AQA105" s="131"/>
      <c r="AQB105" s="131"/>
      <c r="AQC105" s="131"/>
      <c r="AQD105" s="131"/>
      <c r="AQE105" s="131"/>
      <c r="AQF105" s="131"/>
      <c r="AQG105" s="131"/>
      <c r="AQH105" s="131"/>
      <c r="AQI105" s="131"/>
      <c r="AQJ105" s="131"/>
      <c r="AQK105" s="131"/>
      <c r="AQL105" s="131"/>
      <c r="AQM105" s="131"/>
      <c r="AQN105" s="131"/>
      <c r="AQO105" s="131"/>
      <c r="AQP105" s="131"/>
      <c r="AQQ105" s="131"/>
      <c r="AQR105" s="131"/>
      <c r="AQS105" s="131"/>
      <c r="AQT105" s="131"/>
      <c r="AQU105" s="131"/>
      <c r="AQV105" s="131"/>
      <c r="AQW105" s="131"/>
      <c r="AQX105" s="131"/>
      <c r="AQY105" s="131"/>
      <c r="AQZ105" s="131"/>
      <c r="ARA105" s="131"/>
      <c r="ARB105" s="131"/>
      <c r="ARC105" s="131"/>
      <c r="ARD105" s="131"/>
      <c r="ARE105" s="131"/>
      <c r="ARF105" s="131"/>
      <c r="ARG105" s="131"/>
      <c r="ARH105" s="131"/>
      <c r="ARI105" s="131"/>
      <c r="ARJ105" s="131"/>
      <c r="ARK105" s="131"/>
      <c r="ARL105" s="131"/>
      <c r="ARM105" s="131"/>
      <c r="ARN105" s="131"/>
      <c r="ARO105" s="131"/>
      <c r="ARP105" s="131"/>
      <c r="ARQ105" s="131"/>
      <c r="ARR105" s="131"/>
      <c r="ARS105" s="131"/>
      <c r="ART105" s="131"/>
      <c r="ARU105" s="131"/>
      <c r="ARV105" s="131"/>
      <c r="ARW105" s="131"/>
      <c r="ARX105" s="131"/>
      <c r="ARY105" s="131"/>
      <c r="ARZ105" s="131"/>
      <c r="ASA105" s="131"/>
      <c r="ASB105" s="131"/>
      <c r="ASC105" s="131"/>
      <c r="ASD105" s="131"/>
      <c r="ASE105" s="131"/>
      <c r="ASF105" s="131"/>
      <c r="ASG105" s="131"/>
      <c r="ASH105" s="131"/>
      <c r="ASI105" s="131"/>
      <c r="ASJ105" s="131"/>
      <c r="ASK105" s="131"/>
      <c r="ASL105" s="131"/>
      <c r="ASM105" s="131"/>
      <c r="ASN105" s="131"/>
      <c r="ASO105" s="131"/>
      <c r="ASP105" s="131"/>
      <c r="ASQ105" s="131"/>
      <c r="ASR105" s="131"/>
      <c r="ASS105" s="131"/>
      <c r="AST105" s="131"/>
      <c r="ASU105" s="131"/>
      <c r="ASV105" s="131"/>
      <c r="ASW105" s="131"/>
      <c r="ASX105" s="131"/>
      <c r="ASY105" s="131"/>
      <c r="ASZ105" s="131"/>
      <c r="ATA105" s="131"/>
      <c r="ATB105" s="131"/>
      <c r="ATC105" s="131"/>
      <c r="ATD105" s="131"/>
      <c r="ATE105" s="131"/>
      <c r="ATF105" s="131"/>
      <c r="ATG105" s="131"/>
      <c r="ATH105" s="131"/>
      <c r="ATI105" s="131"/>
      <c r="ATJ105" s="131"/>
      <c r="ATK105" s="131"/>
      <c r="ATL105" s="131"/>
      <c r="ATM105" s="131"/>
      <c r="ATN105" s="131"/>
      <c r="ATO105" s="131"/>
      <c r="ATP105" s="131"/>
      <c r="ATQ105" s="131"/>
      <c r="ATR105" s="131"/>
      <c r="ATS105" s="131"/>
      <c r="ATT105" s="131"/>
      <c r="ATU105" s="131"/>
      <c r="ATV105" s="131"/>
      <c r="ATW105" s="131"/>
      <c r="ATX105" s="131"/>
      <c r="ATY105" s="131"/>
      <c r="ATZ105" s="131"/>
      <c r="AUA105" s="131"/>
      <c r="AUB105" s="131"/>
      <c r="AUC105" s="131"/>
      <c r="AUD105" s="131"/>
      <c r="AUE105" s="131"/>
      <c r="AUF105" s="131"/>
      <c r="AUG105" s="131"/>
      <c r="AUH105" s="131"/>
      <c r="AUI105" s="131"/>
      <c r="AUJ105" s="131"/>
      <c r="AUK105" s="131"/>
      <c r="AUL105" s="131"/>
      <c r="AUM105" s="131"/>
      <c r="AUN105" s="131"/>
      <c r="AUO105" s="131"/>
      <c r="AUP105" s="131"/>
      <c r="AUQ105" s="131"/>
      <c r="AUR105" s="131"/>
      <c r="AUS105" s="131"/>
      <c r="AUT105" s="131"/>
      <c r="AUU105" s="131"/>
      <c r="AUV105" s="131"/>
      <c r="AUW105" s="131"/>
      <c r="AUX105" s="131"/>
      <c r="AUY105" s="131"/>
      <c r="AUZ105" s="131"/>
      <c r="AVA105" s="131"/>
      <c r="AVB105" s="131"/>
      <c r="AVC105" s="131"/>
      <c r="AVD105" s="131"/>
      <c r="AVE105" s="131"/>
      <c r="AVF105" s="131"/>
      <c r="AVG105" s="131"/>
      <c r="AVH105" s="131"/>
      <c r="AVI105" s="131"/>
      <c r="AVJ105" s="131"/>
      <c r="AVK105" s="131"/>
      <c r="AVL105" s="131"/>
      <c r="AVM105" s="131"/>
      <c r="AVN105" s="131"/>
      <c r="AVO105" s="131"/>
      <c r="AVP105" s="131"/>
      <c r="AVQ105" s="131"/>
      <c r="AVR105" s="131"/>
      <c r="AVS105" s="131"/>
      <c r="AVT105" s="131"/>
      <c r="AVU105" s="131"/>
      <c r="AVV105" s="131"/>
      <c r="AVW105" s="131"/>
      <c r="AVX105" s="131"/>
      <c r="AVY105" s="131"/>
      <c r="AVZ105" s="131"/>
      <c r="AWA105" s="131"/>
      <c r="AWB105" s="131"/>
      <c r="AWC105" s="131"/>
      <c r="AWD105" s="131"/>
      <c r="AWE105" s="131"/>
      <c r="AWF105" s="131"/>
      <c r="AWG105" s="131"/>
      <c r="AWH105" s="131"/>
      <c r="AWI105" s="131"/>
      <c r="AWJ105" s="131"/>
      <c r="AWK105" s="131"/>
      <c r="AWL105" s="131"/>
      <c r="AWM105" s="131"/>
      <c r="AWN105" s="131"/>
      <c r="AWO105" s="131"/>
      <c r="AWP105" s="131"/>
      <c r="AWQ105" s="131"/>
      <c r="AWR105" s="131"/>
      <c r="AWS105" s="131"/>
      <c r="AWT105" s="131"/>
      <c r="AWU105" s="131"/>
      <c r="AWV105" s="131"/>
      <c r="AWW105" s="131"/>
      <c r="AWX105" s="131"/>
      <c r="AWY105" s="131"/>
      <c r="AWZ105" s="131"/>
      <c r="AXA105" s="131"/>
      <c r="AXB105" s="131"/>
      <c r="AXC105" s="131"/>
      <c r="AXD105" s="131"/>
      <c r="AXE105" s="131"/>
      <c r="AXF105" s="131"/>
      <c r="AXG105" s="131"/>
      <c r="AXH105" s="131"/>
      <c r="AXI105" s="131"/>
      <c r="AXJ105" s="131"/>
      <c r="AXK105" s="131"/>
      <c r="AXL105" s="131"/>
      <c r="AXM105" s="131"/>
      <c r="AXN105" s="131"/>
      <c r="AXO105" s="131"/>
      <c r="AXP105" s="131"/>
      <c r="AXQ105" s="131"/>
      <c r="AXR105" s="131"/>
      <c r="AXS105" s="131"/>
      <c r="AXT105" s="131"/>
      <c r="AXU105" s="131"/>
      <c r="AXV105" s="131"/>
      <c r="AXW105" s="131"/>
      <c r="AXX105" s="131"/>
    </row>
    <row r="106" spans="1:1324" s="106" customFormat="1" ht="15.75" hidden="1" customHeight="1" x14ac:dyDescent="0.2">
      <c r="A106" s="13" t="s">
        <v>846</v>
      </c>
      <c r="B106" s="13" t="s">
        <v>843</v>
      </c>
      <c r="C106" s="12" t="s">
        <v>842</v>
      </c>
      <c r="D106" s="19" t="s">
        <v>845</v>
      </c>
      <c r="E106" s="9">
        <v>37977</v>
      </c>
      <c r="F106" s="30"/>
      <c r="G106" s="30" t="s">
        <v>1186</v>
      </c>
      <c r="H106" s="30">
        <v>42005</v>
      </c>
      <c r="I106" s="30" t="s">
        <v>1065</v>
      </c>
      <c r="J106" s="173"/>
      <c r="K106" s="87" t="s">
        <v>315</v>
      </c>
      <c r="L106" s="87">
        <v>1</v>
      </c>
      <c r="M106" s="87">
        <v>1</v>
      </c>
      <c r="N106" s="84" t="s">
        <v>315</v>
      </c>
      <c r="O106" s="84">
        <v>1</v>
      </c>
      <c r="P106" s="84" t="s">
        <v>315</v>
      </c>
      <c r="Q106" s="84">
        <v>1</v>
      </c>
      <c r="R106" s="84" t="s">
        <v>315</v>
      </c>
      <c r="S106" s="84">
        <v>1</v>
      </c>
      <c r="T106" s="84" t="s">
        <v>49</v>
      </c>
      <c r="U106" s="84">
        <v>1</v>
      </c>
      <c r="V106" s="84">
        <v>1</v>
      </c>
      <c r="W106" s="84">
        <v>1</v>
      </c>
      <c r="X106" s="87">
        <v>1</v>
      </c>
      <c r="Y106" s="84">
        <v>1</v>
      </c>
      <c r="Z106" s="84">
        <v>1</v>
      </c>
      <c r="AA106" s="87">
        <v>0</v>
      </c>
      <c r="AB106" s="83">
        <f t="shared" si="8"/>
        <v>2</v>
      </c>
      <c r="AC106" s="83">
        <f t="shared" si="9"/>
        <v>2</v>
      </c>
      <c r="AD106" s="83">
        <f t="shared" si="10"/>
        <v>2</v>
      </c>
      <c r="AE106" s="83">
        <f t="shared" si="11"/>
        <v>2</v>
      </c>
      <c r="AF106" s="19"/>
      <c r="AG106" s="105"/>
      <c r="AH106" s="131"/>
      <c r="AI106" s="131"/>
      <c r="AJ106" s="131"/>
      <c r="AK106" s="131"/>
      <c r="AL106" s="131"/>
      <c r="AM106" s="131"/>
      <c r="AN106" s="131"/>
      <c r="AO106" s="131"/>
      <c r="AP106" s="131"/>
      <c r="AQ106" s="131"/>
      <c r="AR106" s="131"/>
      <c r="AS106" s="131"/>
      <c r="AT106" s="131"/>
      <c r="AU106" s="131"/>
      <c r="AV106" s="131"/>
      <c r="AW106" s="131"/>
      <c r="AX106" s="131"/>
      <c r="AY106" s="131"/>
      <c r="AZ106" s="131"/>
      <c r="BA106" s="131"/>
      <c r="BB106" s="131"/>
      <c r="BC106" s="131"/>
      <c r="BD106" s="131"/>
      <c r="BE106" s="131"/>
      <c r="BF106" s="131"/>
      <c r="BG106" s="131"/>
      <c r="BH106" s="131"/>
      <c r="BI106" s="131"/>
      <c r="BJ106" s="131"/>
      <c r="BK106" s="131"/>
      <c r="BL106" s="131"/>
      <c r="BM106" s="131"/>
      <c r="BN106" s="131"/>
      <c r="BO106" s="131"/>
      <c r="BP106" s="131"/>
      <c r="BQ106" s="131"/>
      <c r="BR106" s="131"/>
      <c r="BS106" s="131"/>
      <c r="BT106" s="131"/>
      <c r="BU106" s="131"/>
      <c r="BV106" s="131"/>
      <c r="BW106" s="131"/>
      <c r="BX106" s="131"/>
      <c r="BY106" s="131"/>
      <c r="BZ106" s="131"/>
      <c r="CA106" s="131"/>
      <c r="CB106" s="131"/>
      <c r="CC106" s="131"/>
      <c r="CD106" s="131"/>
      <c r="CE106" s="131"/>
      <c r="CF106" s="131"/>
      <c r="CG106" s="131"/>
      <c r="CH106" s="131"/>
      <c r="CI106" s="131"/>
      <c r="CJ106" s="131"/>
      <c r="CK106" s="131"/>
      <c r="CL106" s="131"/>
      <c r="CM106" s="131"/>
      <c r="CN106" s="131"/>
      <c r="CO106" s="131"/>
      <c r="CP106" s="131"/>
      <c r="CQ106" s="131"/>
      <c r="CR106" s="131"/>
      <c r="CS106" s="131"/>
      <c r="CT106" s="131"/>
      <c r="CU106" s="131"/>
      <c r="CV106" s="131"/>
      <c r="CW106" s="131"/>
      <c r="CX106" s="131"/>
      <c r="CY106" s="131"/>
      <c r="CZ106" s="131"/>
      <c r="DA106" s="131"/>
      <c r="DB106" s="131"/>
      <c r="DC106" s="131"/>
      <c r="DD106" s="131"/>
      <c r="DE106" s="131"/>
      <c r="DF106" s="131"/>
      <c r="DG106" s="131"/>
      <c r="DH106" s="131"/>
      <c r="DI106" s="131"/>
      <c r="DJ106" s="131"/>
      <c r="DK106" s="131"/>
      <c r="DL106" s="131"/>
      <c r="DM106" s="131"/>
      <c r="DN106" s="131"/>
      <c r="DO106" s="131"/>
      <c r="DP106" s="131"/>
      <c r="DQ106" s="131"/>
      <c r="DR106" s="131"/>
      <c r="DS106" s="131"/>
      <c r="DT106" s="131"/>
      <c r="DU106" s="131"/>
      <c r="DV106" s="131"/>
      <c r="DW106" s="131"/>
      <c r="DX106" s="131"/>
      <c r="DY106" s="131"/>
      <c r="DZ106" s="131"/>
      <c r="EA106" s="131"/>
      <c r="EB106" s="131"/>
      <c r="EC106" s="131"/>
      <c r="ED106" s="131"/>
      <c r="EE106" s="131"/>
      <c r="EF106" s="131"/>
      <c r="EG106" s="131"/>
      <c r="EH106" s="131"/>
      <c r="EI106" s="131"/>
      <c r="EJ106" s="131"/>
      <c r="EK106" s="131"/>
      <c r="EL106" s="131"/>
      <c r="EM106" s="131"/>
      <c r="EN106" s="131"/>
      <c r="EO106" s="131"/>
      <c r="EP106" s="131"/>
      <c r="EQ106" s="131"/>
      <c r="ER106" s="131"/>
      <c r="ES106" s="131"/>
      <c r="ET106" s="131"/>
      <c r="EU106" s="131"/>
      <c r="EV106" s="131"/>
      <c r="EW106" s="131"/>
      <c r="EX106" s="131"/>
      <c r="EY106" s="131"/>
      <c r="EZ106" s="131"/>
      <c r="FA106" s="131"/>
      <c r="FB106" s="131"/>
      <c r="FC106" s="131"/>
      <c r="FD106" s="131"/>
      <c r="FE106" s="131"/>
      <c r="FF106" s="131"/>
      <c r="FG106" s="131"/>
      <c r="FH106" s="131"/>
      <c r="FI106" s="131"/>
      <c r="FJ106" s="131"/>
      <c r="FK106" s="131"/>
      <c r="FL106" s="131"/>
      <c r="FM106" s="131"/>
      <c r="FN106" s="131"/>
      <c r="FO106" s="131"/>
      <c r="FP106" s="131"/>
      <c r="FQ106" s="131"/>
      <c r="FR106" s="131"/>
      <c r="FS106" s="131"/>
      <c r="FT106" s="131"/>
      <c r="FU106" s="131"/>
      <c r="FV106" s="131"/>
      <c r="FW106" s="131"/>
      <c r="FX106" s="131"/>
      <c r="FY106" s="131"/>
      <c r="FZ106" s="131"/>
      <c r="GA106" s="131"/>
      <c r="GB106" s="131"/>
      <c r="GC106" s="131"/>
      <c r="GD106" s="131"/>
      <c r="GE106" s="131"/>
      <c r="GF106" s="131"/>
      <c r="GG106" s="131"/>
      <c r="GH106" s="131"/>
      <c r="GI106" s="131"/>
      <c r="GJ106" s="131"/>
      <c r="GK106" s="131"/>
      <c r="GL106" s="131"/>
      <c r="GM106" s="131"/>
      <c r="GN106" s="131"/>
      <c r="GO106" s="131"/>
      <c r="GP106" s="131"/>
      <c r="GQ106" s="131"/>
      <c r="GR106" s="131"/>
      <c r="GS106" s="131"/>
      <c r="GT106" s="131"/>
      <c r="GU106" s="131"/>
      <c r="GV106" s="131"/>
      <c r="GW106" s="131"/>
      <c r="GX106" s="131"/>
      <c r="GY106" s="131"/>
      <c r="GZ106" s="131"/>
      <c r="HA106" s="131"/>
      <c r="HB106" s="131"/>
      <c r="HC106" s="131"/>
      <c r="HD106" s="131"/>
      <c r="HE106" s="131"/>
      <c r="HF106" s="131"/>
      <c r="HG106" s="131"/>
      <c r="HH106" s="131"/>
      <c r="HI106" s="131"/>
      <c r="HJ106" s="131"/>
      <c r="HK106" s="131"/>
      <c r="HL106" s="131"/>
      <c r="HM106" s="131"/>
      <c r="HN106" s="131"/>
      <c r="HO106" s="131"/>
      <c r="HP106" s="131"/>
      <c r="HQ106" s="131"/>
      <c r="HR106" s="131"/>
      <c r="HS106" s="131"/>
      <c r="HT106" s="131"/>
      <c r="HU106" s="131"/>
      <c r="HV106" s="131"/>
      <c r="HW106" s="131"/>
      <c r="HX106" s="131"/>
      <c r="HY106" s="131"/>
      <c r="HZ106" s="131"/>
      <c r="IA106" s="131"/>
      <c r="IB106" s="131"/>
      <c r="IC106" s="131"/>
      <c r="ID106" s="131"/>
      <c r="IE106" s="131"/>
      <c r="IF106" s="131"/>
      <c r="IG106" s="131"/>
      <c r="IH106" s="131"/>
      <c r="II106" s="131"/>
      <c r="IJ106" s="131"/>
      <c r="IK106" s="131"/>
      <c r="IL106" s="131"/>
      <c r="IM106" s="131"/>
      <c r="IN106" s="131"/>
      <c r="IO106" s="131"/>
      <c r="IP106" s="131"/>
      <c r="IQ106" s="131"/>
      <c r="IR106" s="131"/>
      <c r="IS106" s="131"/>
      <c r="IT106" s="131"/>
      <c r="IU106" s="131"/>
      <c r="IV106" s="131"/>
      <c r="IW106" s="131"/>
      <c r="IX106" s="131"/>
      <c r="IY106" s="131"/>
      <c r="IZ106" s="131"/>
      <c r="JA106" s="131"/>
      <c r="JB106" s="131"/>
      <c r="JC106" s="131"/>
      <c r="JD106" s="131"/>
      <c r="JE106" s="131"/>
      <c r="JF106" s="131"/>
      <c r="JG106" s="131"/>
      <c r="JH106" s="131"/>
      <c r="JI106" s="131"/>
      <c r="JJ106" s="131"/>
      <c r="JK106" s="131"/>
      <c r="JL106" s="131"/>
      <c r="JM106" s="131"/>
      <c r="JN106" s="131"/>
      <c r="JO106" s="131"/>
      <c r="JP106" s="131"/>
      <c r="JQ106" s="131"/>
      <c r="JR106" s="131"/>
      <c r="JS106" s="131"/>
      <c r="JT106" s="131"/>
      <c r="JU106" s="131"/>
      <c r="JV106" s="131"/>
      <c r="JW106" s="131"/>
      <c r="JX106" s="131"/>
      <c r="JY106" s="131"/>
      <c r="JZ106" s="131"/>
      <c r="KA106" s="131"/>
      <c r="KB106" s="131"/>
      <c r="KC106" s="131"/>
      <c r="KD106" s="131"/>
      <c r="KE106" s="131"/>
      <c r="KF106" s="131"/>
      <c r="KG106" s="131"/>
      <c r="KH106" s="131"/>
      <c r="KI106" s="131"/>
      <c r="KJ106" s="131"/>
      <c r="KK106" s="131"/>
      <c r="KL106" s="131"/>
      <c r="KM106" s="131"/>
      <c r="KN106" s="131"/>
      <c r="KO106" s="131"/>
      <c r="KP106" s="131"/>
      <c r="KQ106" s="131"/>
      <c r="KR106" s="131"/>
      <c r="KS106" s="131"/>
      <c r="KT106" s="131"/>
      <c r="KU106" s="131"/>
      <c r="KV106" s="131"/>
      <c r="KW106" s="131"/>
      <c r="KX106" s="131"/>
      <c r="KY106" s="131"/>
      <c r="KZ106" s="131"/>
      <c r="LA106" s="131"/>
      <c r="LB106" s="131"/>
      <c r="LC106" s="131"/>
      <c r="LD106" s="131"/>
      <c r="LE106" s="131"/>
      <c r="LF106" s="131"/>
      <c r="LG106" s="131"/>
      <c r="LH106" s="131"/>
      <c r="LI106" s="131"/>
      <c r="LJ106" s="131"/>
      <c r="LK106" s="131"/>
      <c r="LL106" s="131"/>
      <c r="LM106" s="131"/>
      <c r="LN106" s="131"/>
      <c r="LO106" s="131"/>
      <c r="LP106" s="131"/>
      <c r="LQ106" s="131"/>
      <c r="LR106" s="131"/>
      <c r="LS106" s="131"/>
      <c r="LT106" s="131"/>
      <c r="LU106" s="131"/>
      <c r="LV106" s="131"/>
      <c r="LW106" s="131"/>
      <c r="LX106" s="131"/>
      <c r="LY106" s="131"/>
      <c r="LZ106" s="131"/>
      <c r="MA106" s="131"/>
      <c r="MB106" s="131"/>
      <c r="MC106" s="131"/>
      <c r="MD106" s="131"/>
      <c r="ME106" s="131"/>
      <c r="MF106" s="131"/>
      <c r="MG106" s="131"/>
      <c r="MH106" s="131"/>
      <c r="MI106" s="131"/>
      <c r="MJ106" s="131"/>
      <c r="MK106" s="131"/>
      <c r="ML106" s="131"/>
      <c r="MM106" s="131"/>
      <c r="MN106" s="131"/>
      <c r="MO106" s="131"/>
      <c r="MP106" s="131"/>
      <c r="MQ106" s="131"/>
      <c r="MR106" s="131"/>
      <c r="MS106" s="131"/>
      <c r="MT106" s="131"/>
      <c r="MU106" s="131"/>
      <c r="MV106" s="131"/>
      <c r="MW106" s="131"/>
      <c r="MX106" s="131"/>
      <c r="MY106" s="131"/>
      <c r="MZ106" s="131"/>
      <c r="NA106" s="131"/>
      <c r="NB106" s="131"/>
      <c r="NC106" s="131"/>
      <c r="ND106" s="131"/>
      <c r="NE106" s="131"/>
      <c r="NF106" s="131"/>
      <c r="NG106" s="131"/>
      <c r="NH106" s="131"/>
      <c r="NI106" s="131"/>
      <c r="NJ106" s="131"/>
      <c r="NK106" s="131"/>
      <c r="NL106" s="131"/>
      <c r="NM106" s="131"/>
      <c r="NN106" s="131"/>
      <c r="NO106" s="131"/>
      <c r="NP106" s="131"/>
      <c r="NQ106" s="131"/>
      <c r="NR106" s="131"/>
      <c r="NS106" s="131"/>
      <c r="NT106" s="131"/>
      <c r="NU106" s="131"/>
      <c r="NV106" s="131"/>
      <c r="NW106" s="131"/>
      <c r="NX106" s="131"/>
      <c r="NY106" s="131"/>
      <c r="NZ106" s="131"/>
      <c r="OA106" s="131"/>
      <c r="OB106" s="131"/>
      <c r="OC106" s="131"/>
      <c r="OD106" s="131"/>
      <c r="OE106" s="131"/>
      <c r="OF106" s="131"/>
      <c r="OG106" s="131"/>
      <c r="OH106" s="131"/>
      <c r="OI106" s="131"/>
      <c r="OJ106" s="131"/>
      <c r="OK106" s="131"/>
      <c r="OL106" s="131"/>
      <c r="OM106" s="131"/>
      <c r="ON106" s="131"/>
      <c r="OO106" s="131"/>
      <c r="OP106" s="131"/>
      <c r="OQ106" s="131"/>
      <c r="OR106" s="131"/>
      <c r="OS106" s="131"/>
      <c r="OT106" s="131"/>
      <c r="OU106" s="131"/>
      <c r="OV106" s="131"/>
      <c r="OW106" s="131"/>
      <c r="OX106" s="131"/>
      <c r="OY106" s="131"/>
      <c r="OZ106" s="131"/>
      <c r="PA106" s="131"/>
      <c r="PB106" s="131"/>
      <c r="PC106" s="131"/>
      <c r="PD106" s="131"/>
      <c r="PE106" s="131"/>
      <c r="PF106" s="131"/>
      <c r="PG106" s="131"/>
      <c r="PH106" s="131"/>
      <c r="PI106" s="131"/>
      <c r="PJ106" s="131"/>
      <c r="PK106" s="131"/>
      <c r="PL106" s="131"/>
      <c r="PM106" s="131"/>
      <c r="PN106" s="131"/>
      <c r="PO106" s="131"/>
      <c r="PP106" s="131"/>
      <c r="PQ106" s="131"/>
      <c r="PR106" s="131"/>
      <c r="PS106" s="131"/>
      <c r="PT106" s="131"/>
      <c r="PU106" s="131"/>
      <c r="PV106" s="131"/>
      <c r="PW106" s="131"/>
      <c r="PX106" s="131"/>
      <c r="PY106" s="131"/>
      <c r="PZ106" s="131"/>
      <c r="QA106" s="131"/>
      <c r="QB106" s="131"/>
      <c r="QC106" s="131"/>
      <c r="QD106" s="131"/>
      <c r="QE106" s="131"/>
      <c r="QF106" s="131"/>
      <c r="QG106" s="131"/>
      <c r="QH106" s="131"/>
      <c r="QI106" s="131"/>
      <c r="QJ106" s="131"/>
      <c r="QK106" s="131"/>
      <c r="QL106" s="131"/>
      <c r="QM106" s="131"/>
      <c r="QN106" s="131"/>
      <c r="QO106" s="131"/>
      <c r="QP106" s="131"/>
      <c r="QQ106" s="131"/>
      <c r="QR106" s="131"/>
      <c r="QS106" s="131"/>
      <c r="QT106" s="131"/>
      <c r="QU106" s="131"/>
      <c r="QV106" s="131"/>
      <c r="QW106" s="131"/>
      <c r="QX106" s="131"/>
      <c r="QY106" s="131"/>
      <c r="QZ106" s="131"/>
      <c r="RA106" s="131"/>
      <c r="RB106" s="131"/>
      <c r="RC106" s="131"/>
      <c r="RD106" s="131"/>
      <c r="RE106" s="131"/>
      <c r="RF106" s="131"/>
      <c r="RG106" s="131"/>
      <c r="RH106" s="131"/>
      <c r="RI106" s="131"/>
      <c r="RJ106" s="131"/>
      <c r="RK106" s="131"/>
      <c r="RL106" s="131"/>
      <c r="RM106" s="131"/>
      <c r="RN106" s="131"/>
      <c r="RO106" s="131"/>
      <c r="RP106" s="131"/>
      <c r="RQ106" s="131"/>
      <c r="RR106" s="131"/>
      <c r="RS106" s="131"/>
      <c r="RT106" s="131"/>
      <c r="RU106" s="131"/>
      <c r="RV106" s="131"/>
      <c r="RW106" s="131"/>
      <c r="RX106" s="131"/>
      <c r="RY106" s="131"/>
      <c r="RZ106" s="131"/>
      <c r="SA106" s="131"/>
      <c r="SB106" s="131"/>
      <c r="SC106" s="131"/>
      <c r="SD106" s="131"/>
      <c r="SE106" s="131"/>
      <c r="SF106" s="131"/>
      <c r="SG106" s="131"/>
      <c r="SH106" s="131"/>
      <c r="SI106" s="131"/>
      <c r="SJ106" s="131"/>
      <c r="SK106" s="131"/>
      <c r="SL106" s="131"/>
      <c r="SM106" s="131"/>
      <c r="SN106" s="131"/>
      <c r="SO106" s="131"/>
      <c r="SP106" s="131"/>
      <c r="SQ106" s="131"/>
      <c r="SR106" s="131"/>
      <c r="SS106" s="131"/>
      <c r="ST106" s="131"/>
      <c r="SU106" s="131"/>
      <c r="SV106" s="131"/>
      <c r="SW106" s="131"/>
      <c r="SX106" s="131"/>
      <c r="SY106" s="131"/>
      <c r="SZ106" s="131"/>
      <c r="TA106" s="131"/>
      <c r="TB106" s="131"/>
      <c r="TC106" s="131"/>
      <c r="TD106" s="131"/>
      <c r="TE106" s="131"/>
      <c r="TF106" s="131"/>
      <c r="TG106" s="131"/>
      <c r="TH106" s="131"/>
      <c r="TI106" s="131"/>
      <c r="TJ106" s="131"/>
      <c r="TK106" s="131"/>
      <c r="TL106" s="131"/>
      <c r="TM106" s="131"/>
      <c r="TN106" s="131"/>
      <c r="TO106" s="131"/>
      <c r="TP106" s="131"/>
      <c r="TQ106" s="131"/>
      <c r="TR106" s="131"/>
      <c r="TS106" s="131"/>
      <c r="TT106" s="131"/>
      <c r="TU106" s="131"/>
      <c r="TV106" s="131"/>
      <c r="TW106" s="131"/>
      <c r="TX106" s="131"/>
      <c r="TY106" s="131"/>
      <c r="TZ106" s="131"/>
      <c r="UA106" s="131"/>
      <c r="UB106" s="131"/>
      <c r="UC106" s="131"/>
      <c r="UD106" s="131"/>
      <c r="UE106" s="131"/>
      <c r="UF106" s="131"/>
      <c r="UG106" s="131"/>
      <c r="UH106" s="131"/>
      <c r="UI106" s="131"/>
      <c r="UJ106" s="131"/>
      <c r="UK106" s="131"/>
      <c r="UL106" s="131"/>
      <c r="UM106" s="131"/>
      <c r="UN106" s="131"/>
      <c r="UO106" s="131"/>
      <c r="UP106" s="131"/>
      <c r="UQ106" s="131"/>
      <c r="UR106" s="131"/>
      <c r="US106" s="131"/>
      <c r="UT106" s="131"/>
      <c r="UU106" s="131"/>
      <c r="UV106" s="131"/>
      <c r="UW106" s="131"/>
      <c r="UX106" s="131"/>
      <c r="UY106" s="131"/>
      <c r="UZ106" s="131"/>
      <c r="VA106" s="131"/>
      <c r="VB106" s="131"/>
      <c r="VC106" s="131"/>
      <c r="VD106" s="131"/>
      <c r="VE106" s="131"/>
      <c r="VF106" s="131"/>
      <c r="VG106" s="131"/>
      <c r="VH106" s="131"/>
      <c r="VI106" s="131"/>
      <c r="VJ106" s="131"/>
      <c r="VK106" s="131"/>
      <c r="VL106" s="131"/>
      <c r="VM106" s="131"/>
      <c r="VN106" s="131"/>
      <c r="VO106" s="131"/>
      <c r="VP106" s="131"/>
      <c r="VQ106" s="131"/>
      <c r="VR106" s="131"/>
      <c r="VS106" s="131"/>
      <c r="VT106" s="131"/>
      <c r="VU106" s="131"/>
      <c r="VV106" s="131"/>
      <c r="VW106" s="131"/>
      <c r="VX106" s="131"/>
      <c r="VY106" s="131"/>
      <c r="VZ106" s="131"/>
      <c r="WA106" s="131"/>
      <c r="WB106" s="131"/>
      <c r="WC106" s="131"/>
      <c r="WD106" s="131"/>
      <c r="WE106" s="131"/>
      <c r="WF106" s="131"/>
      <c r="WG106" s="131"/>
      <c r="WH106" s="131"/>
      <c r="WI106" s="131"/>
      <c r="WJ106" s="131"/>
      <c r="WK106" s="131"/>
      <c r="WL106" s="131"/>
      <c r="WM106" s="131"/>
      <c r="WN106" s="131"/>
      <c r="WO106" s="131"/>
      <c r="WP106" s="131"/>
      <c r="WQ106" s="131"/>
      <c r="WR106" s="131"/>
      <c r="WS106" s="131"/>
      <c r="WT106" s="131"/>
      <c r="WU106" s="131"/>
      <c r="WV106" s="131"/>
      <c r="WW106" s="131"/>
      <c r="WX106" s="131"/>
      <c r="WY106" s="131"/>
      <c r="WZ106" s="131"/>
      <c r="XA106" s="131"/>
      <c r="XB106" s="131"/>
      <c r="XC106" s="131"/>
      <c r="XD106" s="131"/>
      <c r="XE106" s="131"/>
      <c r="XF106" s="131"/>
      <c r="XG106" s="131"/>
      <c r="XH106" s="131"/>
      <c r="XI106" s="131"/>
      <c r="XJ106" s="131"/>
      <c r="XK106" s="131"/>
      <c r="XL106" s="131"/>
      <c r="XM106" s="131"/>
      <c r="XN106" s="131"/>
      <c r="XO106" s="131"/>
      <c r="XP106" s="131"/>
      <c r="XQ106" s="131"/>
      <c r="XR106" s="131"/>
      <c r="XS106" s="131"/>
      <c r="XT106" s="131"/>
      <c r="XU106" s="131"/>
      <c r="XV106" s="131"/>
      <c r="XW106" s="131"/>
      <c r="XX106" s="131"/>
      <c r="XY106" s="131"/>
      <c r="XZ106" s="131"/>
      <c r="YA106" s="131"/>
      <c r="YB106" s="131"/>
      <c r="YC106" s="131"/>
      <c r="YD106" s="131"/>
      <c r="YE106" s="131"/>
      <c r="YF106" s="131"/>
      <c r="YG106" s="131"/>
      <c r="YH106" s="131"/>
      <c r="YI106" s="131"/>
      <c r="YJ106" s="131"/>
      <c r="YK106" s="131"/>
      <c r="YL106" s="131"/>
      <c r="YM106" s="131"/>
      <c r="YN106" s="131"/>
      <c r="YO106" s="131"/>
      <c r="YP106" s="131"/>
      <c r="YQ106" s="131"/>
      <c r="YR106" s="131"/>
      <c r="YS106" s="131"/>
      <c r="YT106" s="131"/>
      <c r="YU106" s="131"/>
      <c r="YV106" s="131"/>
      <c r="YW106" s="131"/>
      <c r="YX106" s="131"/>
      <c r="YY106" s="131"/>
      <c r="YZ106" s="131"/>
      <c r="ZA106" s="131"/>
      <c r="ZB106" s="131"/>
      <c r="ZC106" s="131"/>
      <c r="ZD106" s="131"/>
      <c r="ZE106" s="131"/>
      <c r="ZF106" s="131"/>
      <c r="ZG106" s="131"/>
      <c r="ZH106" s="131"/>
      <c r="ZI106" s="131"/>
      <c r="ZJ106" s="131"/>
      <c r="ZK106" s="131"/>
      <c r="ZL106" s="131"/>
      <c r="ZM106" s="131"/>
      <c r="ZN106" s="131"/>
      <c r="ZO106" s="131"/>
      <c r="ZP106" s="131"/>
      <c r="ZQ106" s="131"/>
      <c r="ZR106" s="131"/>
      <c r="ZS106" s="131"/>
      <c r="ZT106" s="131"/>
      <c r="ZU106" s="131"/>
      <c r="ZV106" s="131"/>
      <c r="ZW106" s="131"/>
      <c r="ZX106" s="131"/>
      <c r="ZY106" s="131"/>
      <c r="ZZ106" s="131"/>
      <c r="AAA106" s="131"/>
      <c r="AAB106" s="131"/>
      <c r="AAC106" s="131"/>
      <c r="AAD106" s="131"/>
      <c r="AAE106" s="131"/>
      <c r="AAF106" s="131"/>
      <c r="AAG106" s="131"/>
      <c r="AAH106" s="131"/>
      <c r="AAI106" s="131"/>
      <c r="AAJ106" s="131"/>
      <c r="AAK106" s="131"/>
      <c r="AAL106" s="131"/>
      <c r="AAM106" s="131"/>
      <c r="AAN106" s="131"/>
      <c r="AAO106" s="131"/>
      <c r="AAP106" s="131"/>
      <c r="AAQ106" s="131"/>
      <c r="AAR106" s="131"/>
      <c r="AAS106" s="131"/>
      <c r="AAT106" s="131"/>
      <c r="AAU106" s="131"/>
      <c r="AAV106" s="131"/>
      <c r="AAW106" s="131"/>
      <c r="AAX106" s="131"/>
      <c r="AAY106" s="131"/>
      <c r="AAZ106" s="131"/>
      <c r="ABA106" s="131"/>
      <c r="ABB106" s="131"/>
      <c r="ABC106" s="131"/>
      <c r="ABD106" s="131"/>
      <c r="ABE106" s="131"/>
      <c r="ABF106" s="131"/>
      <c r="ABG106" s="131"/>
      <c r="ABH106" s="131"/>
      <c r="ABI106" s="131"/>
      <c r="ABJ106" s="131"/>
      <c r="ABK106" s="131"/>
      <c r="ABL106" s="131"/>
      <c r="ABM106" s="131"/>
      <c r="ABN106" s="131"/>
      <c r="ABO106" s="131"/>
      <c r="ABP106" s="131"/>
      <c r="ABQ106" s="131"/>
      <c r="ABR106" s="131"/>
      <c r="ABS106" s="131"/>
      <c r="ABT106" s="131"/>
      <c r="ABU106" s="131"/>
      <c r="ABV106" s="131"/>
      <c r="ABW106" s="131"/>
      <c r="ABX106" s="131"/>
      <c r="ABY106" s="131"/>
      <c r="ABZ106" s="131"/>
      <c r="ACA106" s="131"/>
      <c r="ACB106" s="131"/>
      <c r="ACC106" s="131"/>
      <c r="ACD106" s="131"/>
      <c r="ACE106" s="131"/>
      <c r="ACF106" s="131"/>
      <c r="ACG106" s="131"/>
      <c r="ACH106" s="131"/>
      <c r="ACI106" s="131"/>
      <c r="ACJ106" s="131"/>
      <c r="ACK106" s="131"/>
      <c r="ACL106" s="131"/>
      <c r="ACM106" s="131"/>
      <c r="ACN106" s="131"/>
      <c r="ACO106" s="131"/>
      <c r="ACP106" s="131"/>
      <c r="ACQ106" s="131"/>
      <c r="ACR106" s="131"/>
      <c r="ACS106" s="131"/>
      <c r="ACT106" s="131"/>
      <c r="ACU106" s="131"/>
      <c r="ACV106" s="131"/>
      <c r="ACW106" s="131"/>
      <c r="ACX106" s="131"/>
      <c r="ACY106" s="131"/>
      <c r="ACZ106" s="131"/>
      <c r="ADA106" s="131"/>
      <c r="ADB106" s="131"/>
      <c r="ADC106" s="131"/>
      <c r="ADD106" s="131"/>
      <c r="ADE106" s="131"/>
      <c r="ADF106" s="131"/>
      <c r="ADG106" s="131"/>
      <c r="ADH106" s="131"/>
      <c r="ADI106" s="131"/>
      <c r="ADJ106" s="131"/>
      <c r="ADK106" s="131"/>
      <c r="ADL106" s="131"/>
      <c r="ADM106" s="131"/>
      <c r="ADN106" s="131"/>
      <c r="ADO106" s="131"/>
      <c r="ADP106" s="131"/>
      <c r="ADQ106" s="131"/>
      <c r="ADR106" s="131"/>
      <c r="ADS106" s="131"/>
      <c r="ADT106" s="131"/>
      <c r="ADU106" s="131"/>
      <c r="ADV106" s="131"/>
      <c r="ADW106" s="131"/>
      <c r="ADX106" s="131"/>
      <c r="ADY106" s="131"/>
      <c r="ADZ106" s="131"/>
      <c r="AEA106" s="131"/>
      <c r="AEB106" s="131"/>
      <c r="AEC106" s="131"/>
      <c r="AED106" s="131"/>
      <c r="AEE106" s="131"/>
      <c r="AEF106" s="131"/>
      <c r="AEG106" s="131"/>
      <c r="AEH106" s="131"/>
      <c r="AEI106" s="131"/>
      <c r="AEJ106" s="131"/>
      <c r="AEK106" s="131"/>
      <c r="AEL106" s="131"/>
      <c r="AEM106" s="131"/>
      <c r="AEN106" s="131"/>
      <c r="AEO106" s="131"/>
      <c r="AEP106" s="131"/>
      <c r="AEQ106" s="131"/>
      <c r="AER106" s="131"/>
      <c r="AES106" s="131"/>
      <c r="AET106" s="131"/>
      <c r="AEU106" s="131"/>
      <c r="AEV106" s="131"/>
      <c r="AEW106" s="131"/>
      <c r="AEX106" s="131"/>
      <c r="AEY106" s="131"/>
      <c r="AEZ106" s="131"/>
      <c r="AFA106" s="131"/>
      <c r="AFB106" s="131"/>
      <c r="AFC106" s="131"/>
      <c r="AFD106" s="131"/>
      <c r="AFE106" s="131"/>
      <c r="AFF106" s="131"/>
      <c r="AFG106" s="131"/>
      <c r="AFH106" s="131"/>
      <c r="AFI106" s="131"/>
      <c r="AFJ106" s="131"/>
      <c r="AFK106" s="131"/>
      <c r="AFL106" s="131"/>
      <c r="AFM106" s="131"/>
      <c r="AFN106" s="131"/>
      <c r="AFO106" s="131"/>
      <c r="AFP106" s="131"/>
      <c r="AFQ106" s="131"/>
      <c r="AFR106" s="131"/>
      <c r="AFS106" s="131"/>
      <c r="AFT106" s="131"/>
      <c r="AFU106" s="131"/>
      <c r="AFV106" s="131"/>
      <c r="AFW106" s="131"/>
      <c r="AFX106" s="131"/>
      <c r="AFY106" s="131"/>
      <c r="AFZ106" s="131"/>
      <c r="AGA106" s="131"/>
      <c r="AGB106" s="131"/>
      <c r="AGC106" s="131"/>
      <c r="AGD106" s="131"/>
      <c r="AGE106" s="131"/>
      <c r="AGF106" s="131"/>
      <c r="AGG106" s="131"/>
      <c r="AGH106" s="131"/>
      <c r="AGI106" s="131"/>
      <c r="AGJ106" s="131"/>
      <c r="AGK106" s="131"/>
      <c r="AGL106" s="131"/>
      <c r="AGM106" s="131"/>
      <c r="AGN106" s="131"/>
      <c r="AGO106" s="131"/>
      <c r="AGP106" s="131"/>
      <c r="AGQ106" s="131"/>
      <c r="AGR106" s="131"/>
      <c r="AGS106" s="131"/>
      <c r="AGT106" s="131"/>
      <c r="AGU106" s="131"/>
      <c r="AGV106" s="131"/>
      <c r="AGW106" s="131"/>
      <c r="AGX106" s="131"/>
      <c r="AGY106" s="131"/>
      <c r="AGZ106" s="131"/>
      <c r="AHA106" s="131"/>
      <c r="AHB106" s="131"/>
      <c r="AHC106" s="131"/>
      <c r="AHD106" s="131"/>
      <c r="AHE106" s="131"/>
      <c r="AHF106" s="131"/>
      <c r="AHG106" s="131"/>
      <c r="AHH106" s="131"/>
      <c r="AHI106" s="131"/>
      <c r="AHJ106" s="131"/>
      <c r="AHK106" s="131"/>
      <c r="AHL106" s="131"/>
      <c r="AHM106" s="131"/>
      <c r="AHN106" s="131"/>
      <c r="AHO106" s="131"/>
      <c r="AHP106" s="131"/>
      <c r="AHQ106" s="131"/>
      <c r="AHR106" s="131"/>
      <c r="AHS106" s="131"/>
      <c r="AHT106" s="131"/>
      <c r="AHU106" s="131"/>
      <c r="AHV106" s="131"/>
      <c r="AHW106" s="131"/>
      <c r="AHX106" s="131"/>
      <c r="AHY106" s="131"/>
      <c r="AHZ106" s="131"/>
      <c r="AIA106" s="131"/>
      <c r="AIB106" s="131"/>
      <c r="AIC106" s="131"/>
      <c r="AID106" s="131"/>
      <c r="AIE106" s="131"/>
      <c r="AIF106" s="131"/>
      <c r="AIG106" s="131"/>
      <c r="AIH106" s="131"/>
      <c r="AII106" s="131"/>
      <c r="AIJ106" s="131"/>
      <c r="AIK106" s="131"/>
      <c r="AIL106" s="131"/>
      <c r="AIM106" s="131"/>
      <c r="AIN106" s="131"/>
      <c r="AIO106" s="131"/>
      <c r="AIP106" s="131"/>
      <c r="AIQ106" s="131"/>
      <c r="AIR106" s="131"/>
      <c r="AIS106" s="131"/>
      <c r="AIT106" s="131"/>
      <c r="AIU106" s="131"/>
      <c r="AIV106" s="131"/>
      <c r="AIW106" s="131"/>
      <c r="AIX106" s="131"/>
      <c r="AIY106" s="131"/>
      <c r="AIZ106" s="131"/>
      <c r="AJA106" s="131"/>
      <c r="AJB106" s="131"/>
      <c r="AJC106" s="131"/>
      <c r="AJD106" s="131"/>
      <c r="AJE106" s="131"/>
      <c r="AJF106" s="131"/>
      <c r="AJG106" s="131"/>
      <c r="AJH106" s="131"/>
      <c r="AJI106" s="131"/>
      <c r="AJJ106" s="131"/>
      <c r="AJK106" s="131"/>
      <c r="AJL106" s="131"/>
      <c r="AJM106" s="131"/>
      <c r="AJN106" s="131"/>
      <c r="AJO106" s="131"/>
      <c r="AJP106" s="131"/>
      <c r="AJQ106" s="131"/>
      <c r="AJR106" s="131"/>
      <c r="AJS106" s="131"/>
      <c r="AJT106" s="131"/>
      <c r="AJU106" s="131"/>
      <c r="AJV106" s="131"/>
      <c r="AJW106" s="131"/>
      <c r="AJX106" s="131"/>
      <c r="AJY106" s="131"/>
      <c r="AJZ106" s="131"/>
      <c r="AKA106" s="131"/>
      <c r="AKB106" s="131"/>
      <c r="AKC106" s="131"/>
      <c r="AKD106" s="131"/>
      <c r="AKE106" s="131"/>
      <c r="AKF106" s="131"/>
      <c r="AKG106" s="131"/>
      <c r="AKH106" s="131"/>
      <c r="AKI106" s="131"/>
      <c r="AKJ106" s="131"/>
      <c r="AKK106" s="131"/>
      <c r="AKL106" s="131"/>
      <c r="AKM106" s="131"/>
      <c r="AKN106" s="131"/>
      <c r="AKO106" s="131"/>
      <c r="AKP106" s="131"/>
      <c r="AKQ106" s="131"/>
      <c r="AKR106" s="131"/>
      <c r="AKS106" s="131"/>
      <c r="AKT106" s="131"/>
      <c r="AKU106" s="131"/>
      <c r="AKV106" s="131"/>
      <c r="AKW106" s="131"/>
      <c r="AKX106" s="131"/>
      <c r="AKY106" s="131"/>
      <c r="AKZ106" s="131"/>
      <c r="ALA106" s="131"/>
      <c r="ALB106" s="131"/>
      <c r="ALC106" s="131"/>
      <c r="ALD106" s="131"/>
      <c r="ALE106" s="131"/>
      <c r="ALF106" s="131"/>
      <c r="ALG106" s="131"/>
      <c r="ALH106" s="131"/>
      <c r="ALI106" s="131"/>
      <c r="ALJ106" s="131"/>
      <c r="ALK106" s="131"/>
      <c r="ALL106" s="131"/>
      <c r="ALM106" s="131"/>
      <c r="ALN106" s="131"/>
      <c r="ALO106" s="131"/>
      <c r="ALP106" s="131"/>
      <c r="ALQ106" s="131"/>
      <c r="ALR106" s="131"/>
      <c r="ALS106" s="131"/>
      <c r="ALT106" s="131"/>
      <c r="ALU106" s="131"/>
      <c r="ALV106" s="131"/>
      <c r="ALW106" s="131"/>
      <c r="ALX106" s="131"/>
      <c r="ALY106" s="131"/>
      <c r="ALZ106" s="131"/>
      <c r="AMA106" s="131"/>
      <c r="AMB106" s="131"/>
      <c r="AMC106" s="131"/>
      <c r="AMD106" s="131"/>
      <c r="AME106" s="131"/>
      <c r="AMF106" s="131"/>
      <c r="AMG106" s="131"/>
      <c r="AMH106" s="131"/>
      <c r="AMI106" s="131"/>
      <c r="AMJ106" s="131"/>
      <c r="AMK106" s="131"/>
      <c r="AML106" s="131"/>
      <c r="AMM106" s="131"/>
      <c r="AMN106" s="131"/>
      <c r="AMO106" s="131"/>
      <c r="AMP106" s="131"/>
      <c r="AMQ106" s="131"/>
      <c r="AMR106" s="131"/>
      <c r="AMS106" s="131"/>
      <c r="AMT106" s="131"/>
      <c r="AMU106" s="131"/>
      <c r="AMV106" s="131"/>
      <c r="AMW106" s="131"/>
      <c r="AMX106" s="131"/>
      <c r="AMY106" s="131"/>
      <c r="AMZ106" s="131"/>
      <c r="ANA106" s="131"/>
      <c r="ANB106" s="131"/>
      <c r="ANC106" s="131"/>
      <c r="AND106" s="131"/>
      <c r="ANE106" s="131"/>
      <c r="ANF106" s="131"/>
      <c r="ANG106" s="131"/>
      <c r="ANH106" s="131"/>
      <c r="ANI106" s="131"/>
      <c r="ANJ106" s="131"/>
      <c r="ANK106" s="131"/>
      <c r="ANL106" s="131"/>
      <c r="ANM106" s="131"/>
      <c r="ANN106" s="131"/>
      <c r="ANO106" s="131"/>
      <c r="ANP106" s="131"/>
      <c r="ANQ106" s="131"/>
      <c r="ANR106" s="131"/>
      <c r="ANS106" s="131"/>
      <c r="ANT106" s="131"/>
      <c r="ANU106" s="131"/>
      <c r="ANV106" s="131"/>
      <c r="ANW106" s="131"/>
      <c r="ANX106" s="131"/>
      <c r="ANY106" s="131"/>
      <c r="ANZ106" s="131"/>
      <c r="AOA106" s="131"/>
      <c r="AOB106" s="131"/>
      <c r="AOC106" s="131"/>
      <c r="AOD106" s="131"/>
      <c r="AOE106" s="131"/>
      <c r="AOF106" s="131"/>
      <c r="AOG106" s="131"/>
      <c r="AOH106" s="131"/>
      <c r="AOI106" s="131"/>
      <c r="AOJ106" s="131"/>
      <c r="AOK106" s="131"/>
      <c r="AOL106" s="131"/>
      <c r="AOM106" s="131"/>
      <c r="AON106" s="131"/>
      <c r="AOO106" s="131"/>
      <c r="AOP106" s="131"/>
      <c r="AOQ106" s="131"/>
      <c r="AOR106" s="131"/>
      <c r="AOS106" s="131"/>
      <c r="AOT106" s="131"/>
      <c r="AOU106" s="131"/>
      <c r="AOV106" s="131"/>
      <c r="AOW106" s="131"/>
      <c r="AOX106" s="131"/>
      <c r="AOY106" s="131"/>
      <c r="AOZ106" s="131"/>
      <c r="APA106" s="131"/>
      <c r="APB106" s="131"/>
      <c r="APC106" s="131"/>
      <c r="APD106" s="131"/>
      <c r="APE106" s="131"/>
      <c r="APF106" s="131"/>
      <c r="APG106" s="131"/>
      <c r="APH106" s="131"/>
      <c r="API106" s="131"/>
      <c r="APJ106" s="131"/>
      <c r="APK106" s="131"/>
      <c r="APL106" s="131"/>
      <c r="APM106" s="131"/>
      <c r="APN106" s="131"/>
      <c r="APO106" s="131"/>
      <c r="APP106" s="131"/>
      <c r="APQ106" s="131"/>
      <c r="APR106" s="131"/>
      <c r="APS106" s="131"/>
      <c r="APT106" s="131"/>
      <c r="APU106" s="131"/>
      <c r="APV106" s="131"/>
      <c r="APW106" s="131"/>
      <c r="APX106" s="131"/>
      <c r="APY106" s="131"/>
      <c r="APZ106" s="131"/>
      <c r="AQA106" s="131"/>
      <c r="AQB106" s="131"/>
      <c r="AQC106" s="131"/>
      <c r="AQD106" s="131"/>
      <c r="AQE106" s="131"/>
      <c r="AQF106" s="131"/>
      <c r="AQG106" s="131"/>
      <c r="AQH106" s="131"/>
      <c r="AQI106" s="131"/>
      <c r="AQJ106" s="131"/>
      <c r="AQK106" s="131"/>
      <c r="AQL106" s="131"/>
      <c r="AQM106" s="131"/>
      <c r="AQN106" s="131"/>
      <c r="AQO106" s="131"/>
      <c r="AQP106" s="131"/>
      <c r="AQQ106" s="131"/>
      <c r="AQR106" s="131"/>
      <c r="AQS106" s="131"/>
      <c r="AQT106" s="131"/>
      <c r="AQU106" s="131"/>
      <c r="AQV106" s="131"/>
      <c r="AQW106" s="131"/>
      <c r="AQX106" s="131"/>
      <c r="AQY106" s="131"/>
      <c r="AQZ106" s="131"/>
      <c r="ARA106" s="131"/>
      <c r="ARB106" s="131"/>
      <c r="ARC106" s="131"/>
      <c r="ARD106" s="131"/>
      <c r="ARE106" s="131"/>
      <c r="ARF106" s="131"/>
      <c r="ARG106" s="131"/>
      <c r="ARH106" s="131"/>
      <c r="ARI106" s="131"/>
      <c r="ARJ106" s="131"/>
      <c r="ARK106" s="131"/>
      <c r="ARL106" s="131"/>
      <c r="ARM106" s="131"/>
      <c r="ARN106" s="131"/>
      <c r="ARO106" s="131"/>
      <c r="ARP106" s="131"/>
      <c r="ARQ106" s="131"/>
      <c r="ARR106" s="131"/>
      <c r="ARS106" s="131"/>
      <c r="ART106" s="131"/>
      <c r="ARU106" s="131"/>
      <c r="ARV106" s="131"/>
      <c r="ARW106" s="131"/>
      <c r="ARX106" s="131"/>
      <c r="ARY106" s="131"/>
      <c r="ARZ106" s="131"/>
      <c r="ASA106" s="131"/>
      <c r="ASB106" s="131"/>
      <c r="ASC106" s="131"/>
      <c r="ASD106" s="131"/>
      <c r="ASE106" s="131"/>
      <c r="ASF106" s="131"/>
      <c r="ASG106" s="131"/>
      <c r="ASH106" s="131"/>
      <c r="ASI106" s="131"/>
      <c r="ASJ106" s="131"/>
      <c r="ASK106" s="131"/>
      <c r="ASL106" s="131"/>
      <c r="ASM106" s="131"/>
      <c r="ASN106" s="131"/>
      <c r="ASO106" s="131"/>
      <c r="ASP106" s="131"/>
      <c r="ASQ106" s="131"/>
      <c r="ASR106" s="131"/>
      <c r="ASS106" s="131"/>
      <c r="AST106" s="131"/>
      <c r="ASU106" s="131"/>
      <c r="ASV106" s="131"/>
      <c r="ASW106" s="131"/>
      <c r="ASX106" s="131"/>
      <c r="ASY106" s="131"/>
      <c r="ASZ106" s="131"/>
      <c r="ATA106" s="131"/>
      <c r="ATB106" s="131"/>
      <c r="ATC106" s="131"/>
      <c r="ATD106" s="131"/>
      <c r="ATE106" s="131"/>
      <c r="ATF106" s="131"/>
      <c r="ATG106" s="131"/>
      <c r="ATH106" s="131"/>
      <c r="ATI106" s="131"/>
      <c r="ATJ106" s="131"/>
      <c r="ATK106" s="131"/>
      <c r="ATL106" s="131"/>
      <c r="ATM106" s="131"/>
      <c r="ATN106" s="131"/>
      <c r="ATO106" s="131"/>
      <c r="ATP106" s="131"/>
      <c r="ATQ106" s="131"/>
      <c r="ATR106" s="131"/>
      <c r="ATS106" s="131"/>
      <c r="ATT106" s="131"/>
      <c r="ATU106" s="131"/>
      <c r="ATV106" s="131"/>
      <c r="ATW106" s="131"/>
      <c r="ATX106" s="131"/>
      <c r="ATY106" s="131"/>
      <c r="ATZ106" s="131"/>
      <c r="AUA106" s="131"/>
      <c r="AUB106" s="131"/>
      <c r="AUC106" s="131"/>
      <c r="AUD106" s="131"/>
      <c r="AUE106" s="131"/>
      <c r="AUF106" s="131"/>
      <c r="AUG106" s="131"/>
      <c r="AUH106" s="131"/>
      <c r="AUI106" s="131"/>
      <c r="AUJ106" s="131"/>
      <c r="AUK106" s="131"/>
      <c r="AUL106" s="131"/>
      <c r="AUM106" s="131"/>
      <c r="AUN106" s="131"/>
      <c r="AUO106" s="131"/>
      <c r="AUP106" s="131"/>
      <c r="AUQ106" s="131"/>
      <c r="AUR106" s="131"/>
      <c r="AUS106" s="131"/>
      <c r="AUT106" s="131"/>
      <c r="AUU106" s="131"/>
      <c r="AUV106" s="131"/>
      <c r="AUW106" s="131"/>
      <c r="AUX106" s="131"/>
      <c r="AUY106" s="131"/>
      <c r="AUZ106" s="131"/>
      <c r="AVA106" s="131"/>
      <c r="AVB106" s="131"/>
      <c r="AVC106" s="131"/>
      <c r="AVD106" s="131"/>
      <c r="AVE106" s="131"/>
      <c r="AVF106" s="131"/>
      <c r="AVG106" s="131"/>
      <c r="AVH106" s="131"/>
      <c r="AVI106" s="131"/>
      <c r="AVJ106" s="131"/>
      <c r="AVK106" s="131"/>
      <c r="AVL106" s="131"/>
      <c r="AVM106" s="131"/>
      <c r="AVN106" s="131"/>
      <c r="AVO106" s="131"/>
      <c r="AVP106" s="131"/>
      <c r="AVQ106" s="131"/>
      <c r="AVR106" s="131"/>
      <c r="AVS106" s="131"/>
      <c r="AVT106" s="131"/>
      <c r="AVU106" s="131"/>
      <c r="AVV106" s="131"/>
      <c r="AVW106" s="131"/>
      <c r="AVX106" s="131"/>
      <c r="AVY106" s="131"/>
      <c r="AVZ106" s="131"/>
      <c r="AWA106" s="131"/>
      <c r="AWB106" s="131"/>
      <c r="AWC106" s="131"/>
      <c r="AWD106" s="131"/>
      <c r="AWE106" s="131"/>
      <c r="AWF106" s="131"/>
      <c r="AWG106" s="131"/>
      <c r="AWH106" s="131"/>
      <c r="AWI106" s="131"/>
      <c r="AWJ106" s="131"/>
      <c r="AWK106" s="131"/>
      <c r="AWL106" s="131"/>
      <c r="AWM106" s="131"/>
      <c r="AWN106" s="131"/>
      <c r="AWO106" s="131"/>
      <c r="AWP106" s="131"/>
      <c r="AWQ106" s="131"/>
      <c r="AWR106" s="131"/>
      <c r="AWS106" s="131"/>
      <c r="AWT106" s="131"/>
      <c r="AWU106" s="131"/>
      <c r="AWV106" s="131"/>
      <c r="AWW106" s="131"/>
      <c r="AWX106" s="131"/>
      <c r="AWY106" s="131"/>
      <c r="AWZ106" s="131"/>
      <c r="AXA106" s="131"/>
      <c r="AXB106" s="131"/>
      <c r="AXC106" s="131"/>
      <c r="AXD106" s="131"/>
      <c r="AXE106" s="131"/>
      <c r="AXF106" s="131"/>
      <c r="AXG106" s="131"/>
      <c r="AXH106" s="131"/>
      <c r="AXI106" s="131"/>
      <c r="AXJ106" s="131"/>
      <c r="AXK106" s="131"/>
      <c r="AXL106" s="131"/>
      <c r="AXM106" s="131"/>
      <c r="AXN106" s="131"/>
      <c r="AXO106" s="131"/>
      <c r="AXP106" s="131"/>
      <c r="AXQ106" s="131"/>
      <c r="AXR106" s="131"/>
      <c r="AXS106" s="131"/>
      <c r="AXT106" s="131"/>
      <c r="AXU106" s="131"/>
      <c r="AXV106" s="131"/>
      <c r="AXW106" s="131"/>
      <c r="AXX106" s="131"/>
    </row>
    <row r="107" spans="1:1324" s="106" customFormat="1" ht="15.75" hidden="1" customHeight="1" x14ac:dyDescent="0.2">
      <c r="A107" s="13" t="s">
        <v>844</v>
      </c>
      <c r="B107" s="13" t="s">
        <v>843</v>
      </c>
      <c r="C107" s="12" t="s">
        <v>842</v>
      </c>
      <c r="D107" s="19" t="s">
        <v>1252</v>
      </c>
      <c r="E107" s="9">
        <v>38735</v>
      </c>
      <c r="F107" s="30"/>
      <c r="G107" s="30" t="s">
        <v>1186</v>
      </c>
      <c r="H107" s="30" t="s">
        <v>1065</v>
      </c>
      <c r="I107" s="30" t="s">
        <v>1065</v>
      </c>
      <c r="J107" s="173"/>
      <c r="K107" s="87" t="s">
        <v>9</v>
      </c>
      <c r="L107" s="87">
        <v>0</v>
      </c>
      <c r="M107" s="87">
        <v>0</v>
      </c>
      <c r="N107" s="84">
        <v>0</v>
      </c>
      <c r="O107" s="84">
        <v>0</v>
      </c>
      <c r="P107" s="84">
        <v>0</v>
      </c>
      <c r="Q107" s="84">
        <v>0</v>
      </c>
      <c r="R107" s="84">
        <v>0</v>
      </c>
      <c r="S107" s="84">
        <v>0</v>
      </c>
      <c r="T107" s="84">
        <v>0</v>
      </c>
      <c r="U107" s="84">
        <v>0</v>
      </c>
      <c r="V107" s="87">
        <v>0</v>
      </c>
      <c r="W107" s="84">
        <v>0</v>
      </c>
      <c r="X107" s="87">
        <v>0</v>
      </c>
      <c r="Y107" s="84">
        <v>0</v>
      </c>
      <c r="Z107" s="84">
        <v>0</v>
      </c>
      <c r="AA107" s="87">
        <v>0</v>
      </c>
      <c r="AB107" s="71">
        <f t="shared" si="8"/>
        <v>2</v>
      </c>
      <c r="AC107" s="71">
        <f t="shared" si="9"/>
        <v>2</v>
      </c>
      <c r="AD107" s="71">
        <f t="shared" si="10"/>
        <v>2</v>
      </c>
      <c r="AE107" s="71">
        <f t="shared" si="11"/>
        <v>2</v>
      </c>
      <c r="AF107" s="103"/>
      <c r="AG107" s="105"/>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1"/>
      <c r="BJ107" s="131"/>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1"/>
      <c r="CV107" s="131"/>
      <c r="CW107" s="131"/>
      <c r="CX107" s="131"/>
      <c r="CY107" s="131"/>
      <c r="CZ107" s="131"/>
      <c r="DA107" s="131"/>
      <c r="DB107" s="131"/>
      <c r="DC107" s="131"/>
      <c r="DD107" s="131"/>
      <c r="DE107" s="131"/>
      <c r="DF107" s="131"/>
      <c r="DG107" s="131"/>
      <c r="DH107" s="131"/>
      <c r="DI107" s="131"/>
      <c r="DJ107" s="131"/>
      <c r="DK107" s="131"/>
      <c r="DL107" s="131"/>
      <c r="DM107" s="131"/>
      <c r="DN107" s="131"/>
      <c r="DO107" s="131"/>
      <c r="DP107" s="131"/>
      <c r="DQ107" s="131"/>
      <c r="DR107" s="131"/>
      <c r="DS107" s="131"/>
      <c r="DT107" s="131"/>
      <c r="DU107" s="131"/>
      <c r="DV107" s="131"/>
      <c r="DW107" s="131"/>
      <c r="DX107" s="131"/>
      <c r="DY107" s="131"/>
      <c r="DZ107" s="131"/>
      <c r="EA107" s="131"/>
      <c r="EB107" s="131"/>
      <c r="EC107" s="131"/>
      <c r="ED107" s="131"/>
      <c r="EE107" s="131"/>
      <c r="EF107" s="131"/>
      <c r="EG107" s="131"/>
      <c r="EH107" s="131"/>
      <c r="EI107" s="131"/>
      <c r="EJ107" s="131"/>
      <c r="EK107" s="131"/>
      <c r="EL107" s="131"/>
      <c r="EM107" s="131"/>
      <c r="EN107" s="131"/>
      <c r="EO107" s="131"/>
      <c r="EP107" s="131"/>
      <c r="EQ107" s="131"/>
      <c r="ER107" s="131"/>
      <c r="ES107" s="131"/>
      <c r="ET107" s="131"/>
      <c r="EU107" s="131"/>
      <c r="EV107" s="131"/>
      <c r="EW107" s="131"/>
      <c r="EX107" s="131"/>
      <c r="EY107" s="131"/>
      <c r="EZ107" s="131"/>
      <c r="FA107" s="131"/>
      <c r="FB107" s="131"/>
      <c r="FC107" s="131"/>
      <c r="FD107" s="131"/>
      <c r="FE107" s="131"/>
      <c r="FF107" s="131"/>
      <c r="FG107" s="131"/>
      <c r="FH107" s="131"/>
      <c r="FI107" s="131"/>
      <c r="FJ107" s="131"/>
      <c r="FK107" s="131"/>
      <c r="FL107" s="131"/>
      <c r="FM107" s="131"/>
      <c r="FN107" s="131"/>
      <c r="FO107" s="131"/>
      <c r="FP107" s="131"/>
      <c r="FQ107" s="131"/>
      <c r="FR107" s="131"/>
      <c r="FS107" s="131"/>
      <c r="FT107" s="131"/>
      <c r="FU107" s="131"/>
      <c r="FV107" s="131"/>
      <c r="FW107" s="131"/>
      <c r="FX107" s="131"/>
      <c r="FY107" s="131"/>
      <c r="FZ107" s="131"/>
      <c r="GA107" s="131"/>
      <c r="GB107" s="131"/>
      <c r="GC107" s="131"/>
      <c r="GD107" s="131"/>
      <c r="GE107" s="131"/>
      <c r="GF107" s="131"/>
      <c r="GG107" s="131"/>
      <c r="GH107" s="131"/>
      <c r="GI107" s="131"/>
      <c r="GJ107" s="131"/>
      <c r="GK107" s="131"/>
      <c r="GL107" s="131"/>
      <c r="GM107" s="131"/>
      <c r="GN107" s="131"/>
      <c r="GO107" s="131"/>
      <c r="GP107" s="131"/>
      <c r="GQ107" s="131"/>
      <c r="GR107" s="131"/>
      <c r="GS107" s="131"/>
      <c r="GT107" s="131"/>
      <c r="GU107" s="131"/>
      <c r="GV107" s="131"/>
      <c r="GW107" s="131"/>
      <c r="GX107" s="131"/>
      <c r="GY107" s="131"/>
      <c r="GZ107" s="131"/>
      <c r="HA107" s="131"/>
      <c r="HB107" s="131"/>
      <c r="HC107" s="131"/>
      <c r="HD107" s="131"/>
      <c r="HE107" s="131"/>
      <c r="HF107" s="131"/>
      <c r="HG107" s="131"/>
      <c r="HH107" s="131"/>
      <c r="HI107" s="131"/>
      <c r="HJ107" s="131"/>
      <c r="HK107" s="131"/>
      <c r="HL107" s="131"/>
      <c r="HM107" s="131"/>
      <c r="HN107" s="131"/>
      <c r="HO107" s="131"/>
      <c r="HP107" s="131"/>
      <c r="HQ107" s="131"/>
      <c r="HR107" s="131"/>
      <c r="HS107" s="131"/>
      <c r="HT107" s="131"/>
      <c r="HU107" s="131"/>
      <c r="HV107" s="131"/>
      <c r="HW107" s="131"/>
      <c r="HX107" s="131"/>
      <c r="HY107" s="131"/>
      <c r="HZ107" s="131"/>
      <c r="IA107" s="131"/>
      <c r="IB107" s="131"/>
      <c r="IC107" s="131"/>
      <c r="ID107" s="131"/>
      <c r="IE107" s="131"/>
      <c r="IF107" s="131"/>
      <c r="IG107" s="131"/>
      <c r="IH107" s="131"/>
      <c r="II107" s="131"/>
      <c r="IJ107" s="131"/>
      <c r="IK107" s="131"/>
      <c r="IL107" s="131"/>
      <c r="IM107" s="131"/>
      <c r="IN107" s="131"/>
      <c r="IO107" s="131"/>
      <c r="IP107" s="131"/>
      <c r="IQ107" s="131"/>
      <c r="IR107" s="131"/>
      <c r="IS107" s="131"/>
      <c r="IT107" s="131"/>
      <c r="IU107" s="131"/>
      <c r="IV107" s="131"/>
      <c r="IW107" s="131"/>
      <c r="IX107" s="131"/>
      <c r="IY107" s="131"/>
      <c r="IZ107" s="131"/>
      <c r="JA107" s="131"/>
      <c r="JB107" s="131"/>
      <c r="JC107" s="131"/>
      <c r="JD107" s="131"/>
      <c r="JE107" s="131"/>
      <c r="JF107" s="131"/>
      <c r="JG107" s="131"/>
      <c r="JH107" s="131"/>
      <c r="JI107" s="131"/>
      <c r="JJ107" s="131"/>
      <c r="JK107" s="131"/>
      <c r="JL107" s="131"/>
      <c r="JM107" s="131"/>
      <c r="JN107" s="131"/>
      <c r="JO107" s="131"/>
      <c r="JP107" s="131"/>
      <c r="JQ107" s="131"/>
      <c r="JR107" s="131"/>
      <c r="JS107" s="131"/>
      <c r="JT107" s="131"/>
      <c r="JU107" s="131"/>
      <c r="JV107" s="131"/>
      <c r="JW107" s="131"/>
      <c r="JX107" s="131"/>
      <c r="JY107" s="131"/>
      <c r="JZ107" s="131"/>
      <c r="KA107" s="131"/>
      <c r="KB107" s="131"/>
      <c r="KC107" s="131"/>
      <c r="KD107" s="131"/>
      <c r="KE107" s="131"/>
      <c r="KF107" s="131"/>
      <c r="KG107" s="131"/>
      <c r="KH107" s="131"/>
      <c r="KI107" s="131"/>
      <c r="KJ107" s="131"/>
      <c r="KK107" s="131"/>
      <c r="KL107" s="131"/>
      <c r="KM107" s="131"/>
      <c r="KN107" s="131"/>
      <c r="KO107" s="131"/>
      <c r="KP107" s="131"/>
      <c r="KQ107" s="131"/>
      <c r="KR107" s="131"/>
      <c r="KS107" s="131"/>
      <c r="KT107" s="131"/>
      <c r="KU107" s="131"/>
      <c r="KV107" s="131"/>
      <c r="KW107" s="131"/>
      <c r="KX107" s="131"/>
      <c r="KY107" s="131"/>
      <c r="KZ107" s="131"/>
      <c r="LA107" s="131"/>
      <c r="LB107" s="131"/>
      <c r="LC107" s="131"/>
      <c r="LD107" s="131"/>
      <c r="LE107" s="131"/>
      <c r="LF107" s="131"/>
      <c r="LG107" s="131"/>
      <c r="LH107" s="131"/>
      <c r="LI107" s="131"/>
      <c r="LJ107" s="131"/>
      <c r="LK107" s="131"/>
      <c r="LL107" s="131"/>
      <c r="LM107" s="131"/>
      <c r="LN107" s="131"/>
      <c r="LO107" s="131"/>
      <c r="LP107" s="131"/>
      <c r="LQ107" s="131"/>
      <c r="LR107" s="131"/>
      <c r="LS107" s="131"/>
      <c r="LT107" s="131"/>
      <c r="LU107" s="131"/>
      <c r="LV107" s="131"/>
      <c r="LW107" s="131"/>
      <c r="LX107" s="131"/>
      <c r="LY107" s="131"/>
      <c r="LZ107" s="131"/>
      <c r="MA107" s="131"/>
      <c r="MB107" s="131"/>
      <c r="MC107" s="131"/>
      <c r="MD107" s="131"/>
      <c r="ME107" s="131"/>
      <c r="MF107" s="131"/>
      <c r="MG107" s="131"/>
      <c r="MH107" s="131"/>
      <c r="MI107" s="131"/>
      <c r="MJ107" s="131"/>
      <c r="MK107" s="131"/>
      <c r="ML107" s="131"/>
      <c r="MM107" s="131"/>
      <c r="MN107" s="131"/>
      <c r="MO107" s="131"/>
      <c r="MP107" s="131"/>
      <c r="MQ107" s="131"/>
      <c r="MR107" s="131"/>
      <c r="MS107" s="131"/>
      <c r="MT107" s="131"/>
      <c r="MU107" s="131"/>
      <c r="MV107" s="131"/>
      <c r="MW107" s="131"/>
      <c r="MX107" s="131"/>
      <c r="MY107" s="131"/>
      <c r="MZ107" s="131"/>
      <c r="NA107" s="131"/>
      <c r="NB107" s="131"/>
      <c r="NC107" s="131"/>
      <c r="ND107" s="131"/>
      <c r="NE107" s="131"/>
      <c r="NF107" s="131"/>
      <c r="NG107" s="131"/>
      <c r="NH107" s="131"/>
      <c r="NI107" s="131"/>
      <c r="NJ107" s="131"/>
      <c r="NK107" s="131"/>
      <c r="NL107" s="131"/>
      <c r="NM107" s="131"/>
      <c r="NN107" s="131"/>
      <c r="NO107" s="131"/>
      <c r="NP107" s="131"/>
      <c r="NQ107" s="131"/>
      <c r="NR107" s="131"/>
      <c r="NS107" s="131"/>
      <c r="NT107" s="131"/>
      <c r="NU107" s="131"/>
      <c r="NV107" s="131"/>
      <c r="NW107" s="131"/>
      <c r="NX107" s="131"/>
      <c r="NY107" s="131"/>
      <c r="NZ107" s="131"/>
      <c r="OA107" s="131"/>
      <c r="OB107" s="131"/>
      <c r="OC107" s="131"/>
      <c r="OD107" s="131"/>
      <c r="OE107" s="131"/>
      <c r="OF107" s="131"/>
      <c r="OG107" s="131"/>
      <c r="OH107" s="131"/>
      <c r="OI107" s="131"/>
      <c r="OJ107" s="131"/>
      <c r="OK107" s="131"/>
      <c r="OL107" s="131"/>
      <c r="OM107" s="131"/>
      <c r="ON107" s="131"/>
      <c r="OO107" s="131"/>
      <c r="OP107" s="131"/>
      <c r="OQ107" s="131"/>
      <c r="OR107" s="131"/>
      <c r="OS107" s="131"/>
      <c r="OT107" s="131"/>
      <c r="OU107" s="131"/>
      <c r="OV107" s="131"/>
      <c r="OW107" s="131"/>
      <c r="OX107" s="131"/>
      <c r="OY107" s="131"/>
      <c r="OZ107" s="131"/>
      <c r="PA107" s="131"/>
      <c r="PB107" s="131"/>
      <c r="PC107" s="131"/>
      <c r="PD107" s="131"/>
      <c r="PE107" s="131"/>
      <c r="PF107" s="131"/>
      <c r="PG107" s="131"/>
      <c r="PH107" s="131"/>
      <c r="PI107" s="131"/>
      <c r="PJ107" s="131"/>
      <c r="PK107" s="131"/>
      <c r="PL107" s="131"/>
      <c r="PM107" s="131"/>
      <c r="PN107" s="131"/>
      <c r="PO107" s="131"/>
      <c r="PP107" s="131"/>
      <c r="PQ107" s="131"/>
      <c r="PR107" s="131"/>
      <c r="PS107" s="131"/>
      <c r="PT107" s="131"/>
      <c r="PU107" s="131"/>
      <c r="PV107" s="131"/>
      <c r="PW107" s="131"/>
      <c r="PX107" s="131"/>
      <c r="PY107" s="131"/>
      <c r="PZ107" s="131"/>
      <c r="QA107" s="131"/>
      <c r="QB107" s="131"/>
      <c r="QC107" s="131"/>
      <c r="QD107" s="131"/>
      <c r="QE107" s="131"/>
      <c r="QF107" s="131"/>
      <c r="QG107" s="131"/>
      <c r="QH107" s="131"/>
      <c r="QI107" s="131"/>
      <c r="QJ107" s="131"/>
      <c r="QK107" s="131"/>
      <c r="QL107" s="131"/>
      <c r="QM107" s="131"/>
      <c r="QN107" s="131"/>
      <c r="QO107" s="131"/>
      <c r="QP107" s="131"/>
      <c r="QQ107" s="131"/>
      <c r="QR107" s="131"/>
      <c r="QS107" s="131"/>
      <c r="QT107" s="131"/>
      <c r="QU107" s="131"/>
      <c r="QV107" s="131"/>
      <c r="QW107" s="131"/>
      <c r="QX107" s="131"/>
      <c r="QY107" s="131"/>
      <c r="QZ107" s="131"/>
      <c r="RA107" s="131"/>
      <c r="RB107" s="131"/>
      <c r="RC107" s="131"/>
      <c r="RD107" s="131"/>
      <c r="RE107" s="131"/>
      <c r="RF107" s="131"/>
      <c r="RG107" s="131"/>
      <c r="RH107" s="131"/>
      <c r="RI107" s="131"/>
      <c r="RJ107" s="131"/>
      <c r="RK107" s="131"/>
      <c r="RL107" s="131"/>
      <c r="RM107" s="131"/>
      <c r="RN107" s="131"/>
      <c r="RO107" s="131"/>
      <c r="RP107" s="131"/>
      <c r="RQ107" s="131"/>
      <c r="RR107" s="131"/>
      <c r="RS107" s="131"/>
      <c r="RT107" s="131"/>
      <c r="RU107" s="131"/>
      <c r="RV107" s="131"/>
      <c r="RW107" s="131"/>
      <c r="RX107" s="131"/>
      <c r="RY107" s="131"/>
      <c r="RZ107" s="131"/>
      <c r="SA107" s="131"/>
      <c r="SB107" s="131"/>
      <c r="SC107" s="131"/>
      <c r="SD107" s="131"/>
      <c r="SE107" s="131"/>
      <c r="SF107" s="131"/>
      <c r="SG107" s="131"/>
      <c r="SH107" s="131"/>
      <c r="SI107" s="131"/>
      <c r="SJ107" s="131"/>
      <c r="SK107" s="131"/>
      <c r="SL107" s="131"/>
      <c r="SM107" s="131"/>
      <c r="SN107" s="131"/>
      <c r="SO107" s="131"/>
      <c r="SP107" s="131"/>
      <c r="SQ107" s="131"/>
      <c r="SR107" s="131"/>
      <c r="SS107" s="131"/>
      <c r="ST107" s="131"/>
      <c r="SU107" s="131"/>
      <c r="SV107" s="131"/>
      <c r="SW107" s="131"/>
      <c r="SX107" s="131"/>
      <c r="SY107" s="131"/>
      <c r="SZ107" s="131"/>
      <c r="TA107" s="131"/>
      <c r="TB107" s="131"/>
      <c r="TC107" s="131"/>
      <c r="TD107" s="131"/>
      <c r="TE107" s="131"/>
      <c r="TF107" s="131"/>
      <c r="TG107" s="131"/>
      <c r="TH107" s="131"/>
      <c r="TI107" s="131"/>
      <c r="TJ107" s="131"/>
      <c r="TK107" s="131"/>
      <c r="TL107" s="131"/>
      <c r="TM107" s="131"/>
      <c r="TN107" s="131"/>
      <c r="TO107" s="131"/>
      <c r="TP107" s="131"/>
      <c r="TQ107" s="131"/>
      <c r="TR107" s="131"/>
      <c r="TS107" s="131"/>
      <c r="TT107" s="131"/>
      <c r="TU107" s="131"/>
      <c r="TV107" s="131"/>
      <c r="TW107" s="131"/>
      <c r="TX107" s="131"/>
      <c r="TY107" s="131"/>
      <c r="TZ107" s="131"/>
      <c r="UA107" s="131"/>
      <c r="UB107" s="131"/>
      <c r="UC107" s="131"/>
      <c r="UD107" s="131"/>
      <c r="UE107" s="131"/>
      <c r="UF107" s="131"/>
      <c r="UG107" s="131"/>
      <c r="UH107" s="131"/>
      <c r="UI107" s="131"/>
      <c r="UJ107" s="131"/>
      <c r="UK107" s="131"/>
      <c r="UL107" s="131"/>
      <c r="UM107" s="131"/>
      <c r="UN107" s="131"/>
      <c r="UO107" s="131"/>
      <c r="UP107" s="131"/>
      <c r="UQ107" s="131"/>
      <c r="UR107" s="131"/>
      <c r="US107" s="131"/>
      <c r="UT107" s="131"/>
      <c r="UU107" s="131"/>
      <c r="UV107" s="131"/>
      <c r="UW107" s="131"/>
      <c r="UX107" s="131"/>
      <c r="UY107" s="131"/>
      <c r="UZ107" s="131"/>
      <c r="VA107" s="131"/>
      <c r="VB107" s="131"/>
      <c r="VC107" s="131"/>
      <c r="VD107" s="131"/>
      <c r="VE107" s="131"/>
      <c r="VF107" s="131"/>
      <c r="VG107" s="131"/>
      <c r="VH107" s="131"/>
      <c r="VI107" s="131"/>
      <c r="VJ107" s="131"/>
      <c r="VK107" s="131"/>
      <c r="VL107" s="131"/>
      <c r="VM107" s="131"/>
      <c r="VN107" s="131"/>
      <c r="VO107" s="131"/>
      <c r="VP107" s="131"/>
      <c r="VQ107" s="131"/>
      <c r="VR107" s="131"/>
      <c r="VS107" s="131"/>
      <c r="VT107" s="131"/>
      <c r="VU107" s="131"/>
      <c r="VV107" s="131"/>
      <c r="VW107" s="131"/>
      <c r="VX107" s="131"/>
      <c r="VY107" s="131"/>
      <c r="VZ107" s="131"/>
      <c r="WA107" s="131"/>
      <c r="WB107" s="131"/>
      <c r="WC107" s="131"/>
      <c r="WD107" s="131"/>
      <c r="WE107" s="131"/>
      <c r="WF107" s="131"/>
      <c r="WG107" s="131"/>
      <c r="WH107" s="131"/>
      <c r="WI107" s="131"/>
      <c r="WJ107" s="131"/>
      <c r="WK107" s="131"/>
      <c r="WL107" s="131"/>
      <c r="WM107" s="131"/>
      <c r="WN107" s="131"/>
      <c r="WO107" s="131"/>
      <c r="WP107" s="131"/>
      <c r="WQ107" s="131"/>
      <c r="WR107" s="131"/>
      <c r="WS107" s="131"/>
      <c r="WT107" s="131"/>
      <c r="WU107" s="131"/>
      <c r="WV107" s="131"/>
      <c r="WW107" s="131"/>
      <c r="WX107" s="131"/>
      <c r="WY107" s="131"/>
      <c r="WZ107" s="131"/>
      <c r="XA107" s="131"/>
      <c r="XB107" s="131"/>
      <c r="XC107" s="131"/>
      <c r="XD107" s="131"/>
      <c r="XE107" s="131"/>
      <c r="XF107" s="131"/>
      <c r="XG107" s="131"/>
      <c r="XH107" s="131"/>
      <c r="XI107" s="131"/>
      <c r="XJ107" s="131"/>
      <c r="XK107" s="131"/>
      <c r="XL107" s="131"/>
      <c r="XM107" s="131"/>
      <c r="XN107" s="131"/>
      <c r="XO107" s="131"/>
      <c r="XP107" s="131"/>
      <c r="XQ107" s="131"/>
      <c r="XR107" s="131"/>
      <c r="XS107" s="131"/>
      <c r="XT107" s="131"/>
      <c r="XU107" s="131"/>
      <c r="XV107" s="131"/>
      <c r="XW107" s="131"/>
      <c r="XX107" s="131"/>
      <c r="XY107" s="131"/>
      <c r="XZ107" s="131"/>
      <c r="YA107" s="131"/>
      <c r="YB107" s="131"/>
      <c r="YC107" s="131"/>
      <c r="YD107" s="131"/>
      <c r="YE107" s="131"/>
      <c r="YF107" s="131"/>
      <c r="YG107" s="131"/>
      <c r="YH107" s="131"/>
      <c r="YI107" s="131"/>
      <c r="YJ107" s="131"/>
      <c r="YK107" s="131"/>
      <c r="YL107" s="131"/>
      <c r="YM107" s="131"/>
      <c r="YN107" s="131"/>
      <c r="YO107" s="131"/>
      <c r="YP107" s="131"/>
      <c r="YQ107" s="131"/>
      <c r="YR107" s="131"/>
      <c r="YS107" s="131"/>
      <c r="YT107" s="131"/>
      <c r="YU107" s="131"/>
      <c r="YV107" s="131"/>
      <c r="YW107" s="131"/>
      <c r="YX107" s="131"/>
      <c r="YY107" s="131"/>
      <c r="YZ107" s="131"/>
      <c r="ZA107" s="131"/>
      <c r="ZB107" s="131"/>
      <c r="ZC107" s="131"/>
      <c r="ZD107" s="131"/>
      <c r="ZE107" s="131"/>
      <c r="ZF107" s="131"/>
      <c r="ZG107" s="131"/>
      <c r="ZH107" s="131"/>
      <c r="ZI107" s="131"/>
      <c r="ZJ107" s="131"/>
      <c r="ZK107" s="131"/>
      <c r="ZL107" s="131"/>
      <c r="ZM107" s="131"/>
      <c r="ZN107" s="131"/>
      <c r="ZO107" s="131"/>
      <c r="ZP107" s="131"/>
      <c r="ZQ107" s="131"/>
      <c r="ZR107" s="131"/>
      <c r="ZS107" s="131"/>
      <c r="ZT107" s="131"/>
      <c r="ZU107" s="131"/>
      <c r="ZV107" s="131"/>
      <c r="ZW107" s="131"/>
      <c r="ZX107" s="131"/>
      <c r="ZY107" s="131"/>
      <c r="ZZ107" s="131"/>
      <c r="AAA107" s="131"/>
      <c r="AAB107" s="131"/>
      <c r="AAC107" s="131"/>
      <c r="AAD107" s="131"/>
      <c r="AAE107" s="131"/>
      <c r="AAF107" s="131"/>
      <c r="AAG107" s="131"/>
      <c r="AAH107" s="131"/>
      <c r="AAI107" s="131"/>
      <c r="AAJ107" s="131"/>
      <c r="AAK107" s="131"/>
      <c r="AAL107" s="131"/>
      <c r="AAM107" s="131"/>
      <c r="AAN107" s="131"/>
      <c r="AAO107" s="131"/>
      <c r="AAP107" s="131"/>
      <c r="AAQ107" s="131"/>
      <c r="AAR107" s="131"/>
      <c r="AAS107" s="131"/>
      <c r="AAT107" s="131"/>
      <c r="AAU107" s="131"/>
      <c r="AAV107" s="131"/>
      <c r="AAW107" s="131"/>
      <c r="AAX107" s="131"/>
      <c r="AAY107" s="131"/>
      <c r="AAZ107" s="131"/>
      <c r="ABA107" s="131"/>
      <c r="ABB107" s="131"/>
      <c r="ABC107" s="131"/>
      <c r="ABD107" s="131"/>
      <c r="ABE107" s="131"/>
      <c r="ABF107" s="131"/>
      <c r="ABG107" s="131"/>
      <c r="ABH107" s="131"/>
      <c r="ABI107" s="131"/>
      <c r="ABJ107" s="131"/>
      <c r="ABK107" s="131"/>
      <c r="ABL107" s="131"/>
      <c r="ABM107" s="131"/>
      <c r="ABN107" s="131"/>
      <c r="ABO107" s="131"/>
      <c r="ABP107" s="131"/>
      <c r="ABQ107" s="131"/>
      <c r="ABR107" s="131"/>
      <c r="ABS107" s="131"/>
      <c r="ABT107" s="131"/>
      <c r="ABU107" s="131"/>
      <c r="ABV107" s="131"/>
      <c r="ABW107" s="131"/>
      <c r="ABX107" s="131"/>
      <c r="ABY107" s="131"/>
      <c r="ABZ107" s="131"/>
      <c r="ACA107" s="131"/>
      <c r="ACB107" s="131"/>
      <c r="ACC107" s="131"/>
      <c r="ACD107" s="131"/>
      <c r="ACE107" s="131"/>
      <c r="ACF107" s="131"/>
      <c r="ACG107" s="131"/>
      <c r="ACH107" s="131"/>
      <c r="ACI107" s="131"/>
      <c r="ACJ107" s="131"/>
      <c r="ACK107" s="131"/>
      <c r="ACL107" s="131"/>
      <c r="ACM107" s="131"/>
      <c r="ACN107" s="131"/>
      <c r="ACO107" s="131"/>
      <c r="ACP107" s="131"/>
      <c r="ACQ107" s="131"/>
      <c r="ACR107" s="131"/>
      <c r="ACS107" s="131"/>
      <c r="ACT107" s="131"/>
      <c r="ACU107" s="131"/>
      <c r="ACV107" s="131"/>
      <c r="ACW107" s="131"/>
      <c r="ACX107" s="131"/>
      <c r="ACY107" s="131"/>
      <c r="ACZ107" s="131"/>
      <c r="ADA107" s="131"/>
      <c r="ADB107" s="131"/>
      <c r="ADC107" s="131"/>
      <c r="ADD107" s="131"/>
      <c r="ADE107" s="131"/>
      <c r="ADF107" s="131"/>
      <c r="ADG107" s="131"/>
      <c r="ADH107" s="131"/>
      <c r="ADI107" s="131"/>
      <c r="ADJ107" s="131"/>
      <c r="ADK107" s="131"/>
      <c r="ADL107" s="131"/>
      <c r="ADM107" s="131"/>
      <c r="ADN107" s="131"/>
      <c r="ADO107" s="131"/>
      <c r="ADP107" s="131"/>
      <c r="ADQ107" s="131"/>
      <c r="ADR107" s="131"/>
      <c r="ADS107" s="131"/>
      <c r="ADT107" s="131"/>
      <c r="ADU107" s="131"/>
      <c r="ADV107" s="131"/>
      <c r="ADW107" s="131"/>
      <c r="ADX107" s="131"/>
      <c r="ADY107" s="131"/>
      <c r="ADZ107" s="131"/>
      <c r="AEA107" s="131"/>
      <c r="AEB107" s="131"/>
      <c r="AEC107" s="131"/>
      <c r="AED107" s="131"/>
      <c r="AEE107" s="131"/>
      <c r="AEF107" s="131"/>
      <c r="AEG107" s="131"/>
      <c r="AEH107" s="131"/>
      <c r="AEI107" s="131"/>
      <c r="AEJ107" s="131"/>
      <c r="AEK107" s="131"/>
      <c r="AEL107" s="131"/>
      <c r="AEM107" s="131"/>
      <c r="AEN107" s="131"/>
      <c r="AEO107" s="131"/>
      <c r="AEP107" s="131"/>
      <c r="AEQ107" s="131"/>
      <c r="AER107" s="131"/>
      <c r="AES107" s="131"/>
      <c r="AET107" s="131"/>
      <c r="AEU107" s="131"/>
      <c r="AEV107" s="131"/>
      <c r="AEW107" s="131"/>
      <c r="AEX107" s="131"/>
      <c r="AEY107" s="131"/>
      <c r="AEZ107" s="131"/>
      <c r="AFA107" s="131"/>
      <c r="AFB107" s="131"/>
      <c r="AFC107" s="131"/>
      <c r="AFD107" s="131"/>
      <c r="AFE107" s="131"/>
      <c r="AFF107" s="131"/>
      <c r="AFG107" s="131"/>
      <c r="AFH107" s="131"/>
      <c r="AFI107" s="131"/>
      <c r="AFJ107" s="131"/>
      <c r="AFK107" s="131"/>
      <c r="AFL107" s="131"/>
      <c r="AFM107" s="131"/>
      <c r="AFN107" s="131"/>
      <c r="AFO107" s="131"/>
      <c r="AFP107" s="131"/>
      <c r="AFQ107" s="131"/>
      <c r="AFR107" s="131"/>
      <c r="AFS107" s="131"/>
      <c r="AFT107" s="131"/>
      <c r="AFU107" s="131"/>
      <c r="AFV107" s="131"/>
      <c r="AFW107" s="131"/>
      <c r="AFX107" s="131"/>
      <c r="AFY107" s="131"/>
      <c r="AFZ107" s="131"/>
      <c r="AGA107" s="131"/>
      <c r="AGB107" s="131"/>
      <c r="AGC107" s="131"/>
      <c r="AGD107" s="131"/>
      <c r="AGE107" s="131"/>
      <c r="AGF107" s="131"/>
      <c r="AGG107" s="131"/>
      <c r="AGH107" s="131"/>
      <c r="AGI107" s="131"/>
      <c r="AGJ107" s="131"/>
      <c r="AGK107" s="131"/>
      <c r="AGL107" s="131"/>
      <c r="AGM107" s="131"/>
      <c r="AGN107" s="131"/>
      <c r="AGO107" s="131"/>
      <c r="AGP107" s="131"/>
      <c r="AGQ107" s="131"/>
      <c r="AGR107" s="131"/>
      <c r="AGS107" s="131"/>
      <c r="AGT107" s="131"/>
      <c r="AGU107" s="131"/>
      <c r="AGV107" s="131"/>
      <c r="AGW107" s="131"/>
      <c r="AGX107" s="131"/>
      <c r="AGY107" s="131"/>
      <c r="AGZ107" s="131"/>
      <c r="AHA107" s="131"/>
      <c r="AHB107" s="131"/>
      <c r="AHC107" s="131"/>
      <c r="AHD107" s="131"/>
      <c r="AHE107" s="131"/>
      <c r="AHF107" s="131"/>
      <c r="AHG107" s="131"/>
      <c r="AHH107" s="131"/>
      <c r="AHI107" s="131"/>
      <c r="AHJ107" s="131"/>
      <c r="AHK107" s="131"/>
      <c r="AHL107" s="131"/>
      <c r="AHM107" s="131"/>
      <c r="AHN107" s="131"/>
      <c r="AHO107" s="131"/>
      <c r="AHP107" s="131"/>
      <c r="AHQ107" s="131"/>
      <c r="AHR107" s="131"/>
      <c r="AHS107" s="131"/>
      <c r="AHT107" s="131"/>
      <c r="AHU107" s="131"/>
      <c r="AHV107" s="131"/>
      <c r="AHW107" s="131"/>
      <c r="AHX107" s="131"/>
      <c r="AHY107" s="131"/>
      <c r="AHZ107" s="131"/>
      <c r="AIA107" s="131"/>
      <c r="AIB107" s="131"/>
      <c r="AIC107" s="131"/>
      <c r="AID107" s="131"/>
      <c r="AIE107" s="131"/>
      <c r="AIF107" s="131"/>
      <c r="AIG107" s="131"/>
      <c r="AIH107" s="131"/>
      <c r="AII107" s="131"/>
      <c r="AIJ107" s="131"/>
      <c r="AIK107" s="131"/>
      <c r="AIL107" s="131"/>
      <c r="AIM107" s="131"/>
      <c r="AIN107" s="131"/>
      <c r="AIO107" s="131"/>
      <c r="AIP107" s="131"/>
      <c r="AIQ107" s="131"/>
      <c r="AIR107" s="131"/>
      <c r="AIS107" s="131"/>
      <c r="AIT107" s="131"/>
      <c r="AIU107" s="131"/>
      <c r="AIV107" s="131"/>
      <c r="AIW107" s="131"/>
      <c r="AIX107" s="131"/>
      <c r="AIY107" s="131"/>
      <c r="AIZ107" s="131"/>
      <c r="AJA107" s="131"/>
      <c r="AJB107" s="131"/>
      <c r="AJC107" s="131"/>
      <c r="AJD107" s="131"/>
      <c r="AJE107" s="131"/>
      <c r="AJF107" s="131"/>
      <c r="AJG107" s="131"/>
      <c r="AJH107" s="131"/>
      <c r="AJI107" s="131"/>
      <c r="AJJ107" s="131"/>
      <c r="AJK107" s="131"/>
      <c r="AJL107" s="131"/>
      <c r="AJM107" s="131"/>
      <c r="AJN107" s="131"/>
      <c r="AJO107" s="131"/>
      <c r="AJP107" s="131"/>
      <c r="AJQ107" s="131"/>
      <c r="AJR107" s="131"/>
      <c r="AJS107" s="131"/>
      <c r="AJT107" s="131"/>
      <c r="AJU107" s="131"/>
      <c r="AJV107" s="131"/>
      <c r="AJW107" s="131"/>
      <c r="AJX107" s="131"/>
      <c r="AJY107" s="131"/>
      <c r="AJZ107" s="131"/>
      <c r="AKA107" s="131"/>
      <c r="AKB107" s="131"/>
      <c r="AKC107" s="131"/>
      <c r="AKD107" s="131"/>
      <c r="AKE107" s="131"/>
      <c r="AKF107" s="131"/>
      <c r="AKG107" s="131"/>
      <c r="AKH107" s="131"/>
      <c r="AKI107" s="131"/>
      <c r="AKJ107" s="131"/>
      <c r="AKK107" s="131"/>
      <c r="AKL107" s="131"/>
      <c r="AKM107" s="131"/>
      <c r="AKN107" s="131"/>
      <c r="AKO107" s="131"/>
      <c r="AKP107" s="131"/>
      <c r="AKQ107" s="131"/>
      <c r="AKR107" s="131"/>
      <c r="AKS107" s="131"/>
      <c r="AKT107" s="131"/>
      <c r="AKU107" s="131"/>
      <c r="AKV107" s="131"/>
      <c r="AKW107" s="131"/>
      <c r="AKX107" s="131"/>
      <c r="AKY107" s="131"/>
      <c r="AKZ107" s="131"/>
      <c r="ALA107" s="131"/>
      <c r="ALB107" s="131"/>
      <c r="ALC107" s="131"/>
      <c r="ALD107" s="131"/>
      <c r="ALE107" s="131"/>
      <c r="ALF107" s="131"/>
      <c r="ALG107" s="131"/>
      <c r="ALH107" s="131"/>
      <c r="ALI107" s="131"/>
      <c r="ALJ107" s="131"/>
      <c r="ALK107" s="131"/>
      <c r="ALL107" s="131"/>
      <c r="ALM107" s="131"/>
      <c r="ALN107" s="131"/>
      <c r="ALO107" s="131"/>
      <c r="ALP107" s="131"/>
      <c r="ALQ107" s="131"/>
      <c r="ALR107" s="131"/>
      <c r="ALS107" s="131"/>
      <c r="ALT107" s="131"/>
      <c r="ALU107" s="131"/>
      <c r="ALV107" s="131"/>
      <c r="ALW107" s="131"/>
      <c r="ALX107" s="131"/>
      <c r="ALY107" s="131"/>
      <c r="ALZ107" s="131"/>
      <c r="AMA107" s="131"/>
      <c r="AMB107" s="131"/>
      <c r="AMC107" s="131"/>
      <c r="AMD107" s="131"/>
      <c r="AME107" s="131"/>
      <c r="AMF107" s="131"/>
      <c r="AMG107" s="131"/>
      <c r="AMH107" s="131"/>
      <c r="AMI107" s="131"/>
      <c r="AMJ107" s="131"/>
      <c r="AMK107" s="131"/>
      <c r="AML107" s="131"/>
      <c r="AMM107" s="131"/>
      <c r="AMN107" s="131"/>
      <c r="AMO107" s="131"/>
      <c r="AMP107" s="131"/>
      <c r="AMQ107" s="131"/>
      <c r="AMR107" s="131"/>
      <c r="AMS107" s="131"/>
      <c r="AMT107" s="131"/>
      <c r="AMU107" s="131"/>
      <c r="AMV107" s="131"/>
      <c r="AMW107" s="131"/>
      <c r="AMX107" s="131"/>
      <c r="AMY107" s="131"/>
      <c r="AMZ107" s="131"/>
      <c r="ANA107" s="131"/>
      <c r="ANB107" s="131"/>
      <c r="ANC107" s="131"/>
      <c r="AND107" s="131"/>
      <c r="ANE107" s="131"/>
      <c r="ANF107" s="131"/>
      <c r="ANG107" s="131"/>
      <c r="ANH107" s="131"/>
      <c r="ANI107" s="131"/>
      <c r="ANJ107" s="131"/>
      <c r="ANK107" s="131"/>
      <c r="ANL107" s="131"/>
      <c r="ANM107" s="131"/>
      <c r="ANN107" s="131"/>
      <c r="ANO107" s="131"/>
      <c r="ANP107" s="131"/>
      <c r="ANQ107" s="131"/>
      <c r="ANR107" s="131"/>
      <c r="ANS107" s="131"/>
      <c r="ANT107" s="131"/>
      <c r="ANU107" s="131"/>
      <c r="ANV107" s="131"/>
      <c r="ANW107" s="131"/>
      <c r="ANX107" s="131"/>
      <c r="ANY107" s="131"/>
      <c r="ANZ107" s="131"/>
      <c r="AOA107" s="131"/>
      <c r="AOB107" s="131"/>
      <c r="AOC107" s="131"/>
      <c r="AOD107" s="131"/>
      <c r="AOE107" s="131"/>
      <c r="AOF107" s="131"/>
      <c r="AOG107" s="131"/>
      <c r="AOH107" s="131"/>
      <c r="AOI107" s="131"/>
      <c r="AOJ107" s="131"/>
      <c r="AOK107" s="131"/>
      <c r="AOL107" s="131"/>
      <c r="AOM107" s="131"/>
      <c r="AON107" s="131"/>
      <c r="AOO107" s="131"/>
      <c r="AOP107" s="131"/>
      <c r="AOQ107" s="131"/>
      <c r="AOR107" s="131"/>
      <c r="AOS107" s="131"/>
      <c r="AOT107" s="131"/>
      <c r="AOU107" s="131"/>
      <c r="AOV107" s="131"/>
      <c r="AOW107" s="131"/>
      <c r="AOX107" s="131"/>
      <c r="AOY107" s="131"/>
      <c r="AOZ107" s="131"/>
      <c r="APA107" s="131"/>
      <c r="APB107" s="131"/>
      <c r="APC107" s="131"/>
      <c r="APD107" s="131"/>
      <c r="APE107" s="131"/>
      <c r="APF107" s="131"/>
      <c r="APG107" s="131"/>
      <c r="APH107" s="131"/>
      <c r="API107" s="131"/>
      <c r="APJ107" s="131"/>
      <c r="APK107" s="131"/>
      <c r="APL107" s="131"/>
      <c r="APM107" s="131"/>
      <c r="APN107" s="131"/>
      <c r="APO107" s="131"/>
      <c r="APP107" s="131"/>
      <c r="APQ107" s="131"/>
      <c r="APR107" s="131"/>
      <c r="APS107" s="131"/>
      <c r="APT107" s="131"/>
      <c r="APU107" s="131"/>
      <c r="APV107" s="131"/>
      <c r="APW107" s="131"/>
      <c r="APX107" s="131"/>
      <c r="APY107" s="131"/>
      <c r="APZ107" s="131"/>
      <c r="AQA107" s="131"/>
      <c r="AQB107" s="131"/>
      <c r="AQC107" s="131"/>
      <c r="AQD107" s="131"/>
      <c r="AQE107" s="131"/>
      <c r="AQF107" s="131"/>
      <c r="AQG107" s="131"/>
      <c r="AQH107" s="131"/>
      <c r="AQI107" s="131"/>
      <c r="AQJ107" s="131"/>
      <c r="AQK107" s="131"/>
      <c r="AQL107" s="131"/>
      <c r="AQM107" s="131"/>
      <c r="AQN107" s="131"/>
      <c r="AQO107" s="131"/>
      <c r="AQP107" s="131"/>
      <c r="AQQ107" s="131"/>
      <c r="AQR107" s="131"/>
      <c r="AQS107" s="131"/>
      <c r="AQT107" s="131"/>
      <c r="AQU107" s="131"/>
      <c r="AQV107" s="131"/>
      <c r="AQW107" s="131"/>
      <c r="AQX107" s="131"/>
      <c r="AQY107" s="131"/>
      <c r="AQZ107" s="131"/>
      <c r="ARA107" s="131"/>
      <c r="ARB107" s="131"/>
      <c r="ARC107" s="131"/>
      <c r="ARD107" s="131"/>
      <c r="ARE107" s="131"/>
      <c r="ARF107" s="131"/>
      <c r="ARG107" s="131"/>
      <c r="ARH107" s="131"/>
      <c r="ARI107" s="131"/>
      <c r="ARJ107" s="131"/>
      <c r="ARK107" s="131"/>
      <c r="ARL107" s="131"/>
      <c r="ARM107" s="131"/>
      <c r="ARN107" s="131"/>
      <c r="ARO107" s="131"/>
      <c r="ARP107" s="131"/>
      <c r="ARQ107" s="131"/>
      <c r="ARR107" s="131"/>
      <c r="ARS107" s="131"/>
      <c r="ART107" s="131"/>
      <c r="ARU107" s="131"/>
      <c r="ARV107" s="131"/>
      <c r="ARW107" s="131"/>
      <c r="ARX107" s="131"/>
      <c r="ARY107" s="131"/>
      <c r="ARZ107" s="131"/>
      <c r="ASA107" s="131"/>
      <c r="ASB107" s="131"/>
      <c r="ASC107" s="131"/>
      <c r="ASD107" s="131"/>
      <c r="ASE107" s="131"/>
      <c r="ASF107" s="131"/>
      <c r="ASG107" s="131"/>
      <c r="ASH107" s="131"/>
      <c r="ASI107" s="131"/>
      <c r="ASJ107" s="131"/>
      <c r="ASK107" s="131"/>
      <c r="ASL107" s="131"/>
      <c r="ASM107" s="131"/>
      <c r="ASN107" s="131"/>
      <c r="ASO107" s="131"/>
      <c r="ASP107" s="131"/>
      <c r="ASQ107" s="131"/>
      <c r="ASR107" s="131"/>
      <c r="ASS107" s="131"/>
      <c r="AST107" s="131"/>
      <c r="ASU107" s="131"/>
      <c r="ASV107" s="131"/>
      <c r="ASW107" s="131"/>
      <c r="ASX107" s="131"/>
      <c r="ASY107" s="131"/>
      <c r="ASZ107" s="131"/>
      <c r="ATA107" s="131"/>
      <c r="ATB107" s="131"/>
      <c r="ATC107" s="131"/>
      <c r="ATD107" s="131"/>
      <c r="ATE107" s="131"/>
      <c r="ATF107" s="131"/>
      <c r="ATG107" s="131"/>
      <c r="ATH107" s="131"/>
      <c r="ATI107" s="131"/>
      <c r="ATJ107" s="131"/>
      <c r="ATK107" s="131"/>
      <c r="ATL107" s="131"/>
      <c r="ATM107" s="131"/>
      <c r="ATN107" s="131"/>
      <c r="ATO107" s="131"/>
      <c r="ATP107" s="131"/>
      <c r="ATQ107" s="131"/>
      <c r="ATR107" s="131"/>
      <c r="ATS107" s="131"/>
      <c r="ATT107" s="131"/>
      <c r="ATU107" s="131"/>
      <c r="ATV107" s="131"/>
      <c r="ATW107" s="131"/>
      <c r="ATX107" s="131"/>
      <c r="ATY107" s="131"/>
      <c r="ATZ107" s="131"/>
      <c r="AUA107" s="131"/>
      <c r="AUB107" s="131"/>
      <c r="AUC107" s="131"/>
      <c r="AUD107" s="131"/>
      <c r="AUE107" s="131"/>
      <c r="AUF107" s="131"/>
      <c r="AUG107" s="131"/>
      <c r="AUH107" s="131"/>
      <c r="AUI107" s="131"/>
      <c r="AUJ107" s="131"/>
      <c r="AUK107" s="131"/>
      <c r="AUL107" s="131"/>
      <c r="AUM107" s="131"/>
      <c r="AUN107" s="131"/>
      <c r="AUO107" s="131"/>
      <c r="AUP107" s="131"/>
      <c r="AUQ107" s="131"/>
      <c r="AUR107" s="131"/>
      <c r="AUS107" s="131"/>
      <c r="AUT107" s="131"/>
      <c r="AUU107" s="131"/>
      <c r="AUV107" s="131"/>
      <c r="AUW107" s="131"/>
      <c r="AUX107" s="131"/>
      <c r="AUY107" s="131"/>
      <c r="AUZ107" s="131"/>
      <c r="AVA107" s="131"/>
      <c r="AVB107" s="131"/>
      <c r="AVC107" s="131"/>
      <c r="AVD107" s="131"/>
      <c r="AVE107" s="131"/>
      <c r="AVF107" s="131"/>
      <c r="AVG107" s="131"/>
      <c r="AVH107" s="131"/>
      <c r="AVI107" s="131"/>
      <c r="AVJ107" s="131"/>
      <c r="AVK107" s="131"/>
      <c r="AVL107" s="131"/>
      <c r="AVM107" s="131"/>
      <c r="AVN107" s="131"/>
      <c r="AVO107" s="131"/>
      <c r="AVP107" s="131"/>
      <c r="AVQ107" s="131"/>
      <c r="AVR107" s="131"/>
      <c r="AVS107" s="131"/>
      <c r="AVT107" s="131"/>
      <c r="AVU107" s="131"/>
      <c r="AVV107" s="131"/>
      <c r="AVW107" s="131"/>
      <c r="AVX107" s="131"/>
      <c r="AVY107" s="131"/>
      <c r="AVZ107" s="131"/>
      <c r="AWA107" s="131"/>
      <c r="AWB107" s="131"/>
      <c r="AWC107" s="131"/>
      <c r="AWD107" s="131"/>
      <c r="AWE107" s="131"/>
      <c r="AWF107" s="131"/>
      <c r="AWG107" s="131"/>
      <c r="AWH107" s="131"/>
      <c r="AWI107" s="131"/>
      <c r="AWJ107" s="131"/>
      <c r="AWK107" s="131"/>
      <c r="AWL107" s="131"/>
      <c r="AWM107" s="131"/>
      <c r="AWN107" s="131"/>
      <c r="AWO107" s="131"/>
      <c r="AWP107" s="131"/>
      <c r="AWQ107" s="131"/>
      <c r="AWR107" s="131"/>
      <c r="AWS107" s="131"/>
      <c r="AWT107" s="131"/>
      <c r="AWU107" s="131"/>
      <c r="AWV107" s="131"/>
      <c r="AWW107" s="131"/>
      <c r="AWX107" s="131"/>
      <c r="AWY107" s="131"/>
      <c r="AWZ107" s="131"/>
      <c r="AXA107" s="131"/>
      <c r="AXB107" s="131"/>
      <c r="AXC107" s="131"/>
      <c r="AXD107" s="131"/>
      <c r="AXE107" s="131"/>
      <c r="AXF107" s="131"/>
      <c r="AXG107" s="131"/>
      <c r="AXH107" s="131"/>
      <c r="AXI107" s="131"/>
      <c r="AXJ107" s="131"/>
      <c r="AXK107" s="131"/>
      <c r="AXL107" s="131"/>
      <c r="AXM107" s="131"/>
      <c r="AXN107" s="131"/>
      <c r="AXO107" s="131"/>
      <c r="AXP107" s="131"/>
      <c r="AXQ107" s="131"/>
      <c r="AXR107" s="131"/>
      <c r="AXS107" s="131"/>
      <c r="AXT107" s="131"/>
      <c r="AXU107" s="131"/>
      <c r="AXV107" s="131"/>
      <c r="AXW107" s="131"/>
      <c r="AXX107" s="131"/>
    </row>
    <row r="108" spans="1:1324" s="131" customFormat="1" ht="15.75" hidden="1" customHeight="1" x14ac:dyDescent="0.2">
      <c r="A108" s="78" t="s">
        <v>3183</v>
      </c>
      <c r="B108" s="78" t="s">
        <v>3184</v>
      </c>
      <c r="C108" s="63" t="s">
        <v>3185</v>
      </c>
      <c r="D108" s="177" t="s">
        <v>3186</v>
      </c>
      <c r="E108" s="51">
        <v>42814</v>
      </c>
      <c r="F108" s="66" t="s">
        <v>1167</v>
      </c>
      <c r="G108" s="30" t="s">
        <v>1186</v>
      </c>
      <c r="H108" s="30">
        <v>42899</v>
      </c>
      <c r="I108" s="30" t="s">
        <v>3083</v>
      </c>
      <c r="J108" s="173">
        <v>69</v>
      </c>
      <c r="K108" s="87" t="s">
        <v>1807</v>
      </c>
      <c r="L108" s="87">
        <v>1</v>
      </c>
      <c r="M108" s="87">
        <v>1</v>
      </c>
      <c r="N108" s="84" t="s">
        <v>3057</v>
      </c>
      <c r="O108" s="84">
        <v>1</v>
      </c>
      <c r="P108" s="84" t="s">
        <v>3057</v>
      </c>
      <c r="Q108" s="84">
        <v>1</v>
      </c>
      <c r="R108" s="84" t="s">
        <v>3057</v>
      </c>
      <c r="S108" s="84">
        <v>1</v>
      </c>
      <c r="T108" s="84" t="s">
        <v>326</v>
      </c>
      <c r="U108" s="84">
        <v>1</v>
      </c>
      <c r="V108" s="84">
        <v>1</v>
      </c>
      <c r="W108" s="84">
        <v>0</v>
      </c>
      <c r="X108" s="84">
        <v>0</v>
      </c>
      <c r="Y108" s="84">
        <v>0</v>
      </c>
      <c r="Z108" s="168">
        <v>0</v>
      </c>
      <c r="AA108" s="84">
        <v>0</v>
      </c>
      <c r="AB108" s="168">
        <v>0</v>
      </c>
      <c r="AC108" s="168">
        <v>0</v>
      </c>
      <c r="AD108" s="168">
        <v>0</v>
      </c>
      <c r="AE108" s="168">
        <v>0</v>
      </c>
      <c r="AF108" s="103"/>
      <c r="AG108" s="105"/>
    </row>
    <row r="109" spans="1:1324" s="106" customFormat="1" ht="15.75" hidden="1" customHeight="1" x14ac:dyDescent="0.2">
      <c r="A109" s="78" t="s">
        <v>3214</v>
      </c>
      <c r="B109" s="78" t="s">
        <v>3184</v>
      </c>
      <c r="C109" s="63" t="s">
        <v>3185</v>
      </c>
      <c r="D109" s="177" t="s">
        <v>3202</v>
      </c>
      <c r="E109" s="51">
        <v>42837</v>
      </c>
      <c r="F109" s="66" t="s">
        <v>1167</v>
      </c>
      <c r="G109" s="30" t="s">
        <v>1186</v>
      </c>
      <c r="H109" s="30">
        <v>42919</v>
      </c>
      <c r="I109" s="30" t="s">
        <v>3083</v>
      </c>
      <c r="J109" s="173">
        <v>18</v>
      </c>
      <c r="K109" s="87" t="s">
        <v>3142</v>
      </c>
      <c r="L109" s="87">
        <v>1</v>
      </c>
      <c r="M109" s="87">
        <v>1</v>
      </c>
      <c r="N109" s="84" t="s">
        <v>3099</v>
      </c>
      <c r="O109" s="84">
        <v>1</v>
      </c>
      <c r="P109" s="84" t="s">
        <v>3099</v>
      </c>
      <c r="Q109" s="84">
        <v>1</v>
      </c>
      <c r="R109" s="84" t="s">
        <v>3099</v>
      </c>
      <c r="S109" s="84">
        <v>1</v>
      </c>
      <c r="T109" s="84" t="s">
        <v>326</v>
      </c>
      <c r="U109" s="84">
        <v>1</v>
      </c>
      <c r="V109" s="84">
        <v>1</v>
      </c>
      <c r="W109" s="84">
        <v>0</v>
      </c>
      <c r="X109" s="87">
        <v>0</v>
      </c>
      <c r="Y109" s="84">
        <v>0</v>
      </c>
      <c r="Z109" s="168"/>
      <c r="AA109" s="87">
        <v>0</v>
      </c>
      <c r="AB109" s="168"/>
      <c r="AC109" s="168"/>
      <c r="AD109" s="168"/>
      <c r="AE109" s="168"/>
      <c r="AF109" s="19"/>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1"/>
      <c r="BW109" s="131"/>
      <c r="BX109" s="131"/>
      <c r="BY109" s="131"/>
      <c r="BZ109" s="131"/>
      <c r="CA109" s="131"/>
      <c r="CB109" s="131"/>
      <c r="CC109" s="131"/>
      <c r="CD109" s="131"/>
      <c r="CE109" s="131"/>
      <c r="CF109" s="131"/>
      <c r="CG109" s="131"/>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c r="DR109" s="131"/>
      <c r="DS109" s="131"/>
      <c r="DT109" s="131"/>
      <c r="DU109" s="131"/>
      <c r="DV109" s="131"/>
      <c r="DW109" s="131"/>
      <c r="DX109" s="131"/>
      <c r="DY109" s="131"/>
      <c r="DZ109" s="131"/>
      <c r="EA109" s="131"/>
      <c r="EB109" s="131"/>
      <c r="EC109" s="131"/>
      <c r="ED109" s="131"/>
      <c r="EE109" s="131"/>
      <c r="EF109" s="131"/>
      <c r="EG109" s="131"/>
      <c r="EH109" s="131"/>
      <c r="EI109" s="131"/>
      <c r="EJ109" s="131"/>
      <c r="EK109" s="131"/>
      <c r="EL109" s="131"/>
      <c r="EM109" s="131"/>
      <c r="EN109" s="131"/>
      <c r="EO109" s="131"/>
      <c r="EP109" s="131"/>
      <c r="EQ109" s="131"/>
      <c r="ER109" s="131"/>
      <c r="ES109" s="131"/>
      <c r="ET109" s="131"/>
      <c r="EU109" s="131"/>
      <c r="EV109" s="131"/>
      <c r="EW109" s="131"/>
      <c r="EX109" s="131"/>
      <c r="EY109" s="131"/>
      <c r="EZ109" s="131"/>
      <c r="FA109" s="131"/>
      <c r="FB109" s="131"/>
      <c r="FC109" s="131"/>
      <c r="FD109" s="131"/>
      <c r="FE109" s="131"/>
      <c r="FF109" s="131"/>
      <c r="FG109" s="131"/>
      <c r="FH109" s="131"/>
      <c r="FI109" s="131"/>
      <c r="FJ109" s="131"/>
      <c r="FK109" s="131"/>
      <c r="FL109" s="131"/>
      <c r="FM109" s="131"/>
      <c r="FN109" s="131"/>
      <c r="FO109" s="131"/>
      <c r="FP109" s="131"/>
      <c r="FQ109" s="131"/>
      <c r="FR109" s="131"/>
      <c r="FS109" s="131"/>
      <c r="FT109" s="131"/>
      <c r="FU109" s="131"/>
      <c r="FV109" s="131"/>
      <c r="FW109" s="131"/>
      <c r="FX109" s="131"/>
      <c r="FY109" s="131"/>
      <c r="FZ109" s="131"/>
      <c r="GA109" s="131"/>
      <c r="GB109" s="131"/>
      <c r="GC109" s="131"/>
      <c r="GD109" s="131"/>
      <c r="GE109" s="131"/>
      <c r="GF109" s="131"/>
      <c r="GG109" s="131"/>
      <c r="GH109" s="131"/>
      <c r="GI109" s="131"/>
      <c r="GJ109" s="131"/>
      <c r="GK109" s="131"/>
      <c r="GL109" s="131"/>
      <c r="GM109" s="131"/>
      <c r="GN109" s="131"/>
      <c r="GO109" s="131"/>
      <c r="GP109" s="131"/>
      <c r="GQ109" s="131"/>
      <c r="GR109" s="131"/>
      <c r="GS109" s="131"/>
      <c r="GT109" s="131"/>
      <c r="GU109" s="131"/>
      <c r="GV109" s="131"/>
      <c r="GW109" s="131"/>
      <c r="GX109" s="131"/>
      <c r="GY109" s="131"/>
      <c r="GZ109" s="131"/>
      <c r="HA109" s="131"/>
      <c r="HB109" s="131"/>
      <c r="HC109" s="131"/>
      <c r="HD109" s="131"/>
      <c r="HE109" s="131"/>
      <c r="HF109" s="131"/>
      <c r="HG109" s="131"/>
      <c r="HH109" s="131"/>
      <c r="HI109" s="131"/>
      <c r="HJ109" s="131"/>
      <c r="HK109" s="131"/>
      <c r="HL109" s="131"/>
      <c r="HM109" s="131"/>
      <c r="HN109" s="131"/>
      <c r="HO109" s="131"/>
      <c r="HP109" s="131"/>
      <c r="HQ109" s="131"/>
      <c r="HR109" s="131"/>
      <c r="HS109" s="131"/>
      <c r="HT109" s="131"/>
      <c r="HU109" s="131"/>
      <c r="HV109" s="131"/>
      <c r="HW109" s="131"/>
      <c r="HX109" s="131"/>
      <c r="HY109" s="131"/>
      <c r="HZ109" s="131"/>
      <c r="IA109" s="131"/>
      <c r="IB109" s="131"/>
      <c r="IC109" s="131"/>
      <c r="ID109" s="131"/>
      <c r="IE109" s="131"/>
      <c r="IF109" s="131"/>
      <c r="IG109" s="131"/>
      <c r="IH109" s="131"/>
      <c r="II109" s="131"/>
      <c r="IJ109" s="131"/>
      <c r="IK109" s="131"/>
      <c r="IL109" s="131"/>
      <c r="IM109" s="131"/>
      <c r="IN109" s="131"/>
      <c r="IO109" s="131"/>
      <c r="IP109" s="131"/>
      <c r="IQ109" s="131"/>
      <c r="IR109" s="131"/>
      <c r="IS109" s="131"/>
      <c r="IT109" s="131"/>
      <c r="IU109" s="131"/>
      <c r="IV109" s="131"/>
      <c r="IW109" s="131"/>
      <c r="IX109" s="131"/>
      <c r="IY109" s="131"/>
      <c r="IZ109" s="131"/>
      <c r="JA109" s="131"/>
      <c r="JB109" s="131"/>
      <c r="JC109" s="131"/>
      <c r="JD109" s="131"/>
      <c r="JE109" s="131"/>
      <c r="JF109" s="131"/>
      <c r="JG109" s="131"/>
      <c r="JH109" s="131"/>
      <c r="JI109" s="131"/>
      <c r="JJ109" s="131"/>
      <c r="JK109" s="131"/>
      <c r="JL109" s="131"/>
      <c r="JM109" s="131"/>
      <c r="JN109" s="131"/>
      <c r="JO109" s="131"/>
      <c r="JP109" s="131"/>
      <c r="JQ109" s="131"/>
      <c r="JR109" s="131"/>
      <c r="JS109" s="131"/>
      <c r="JT109" s="131"/>
      <c r="JU109" s="131"/>
      <c r="JV109" s="131"/>
      <c r="JW109" s="131"/>
      <c r="JX109" s="131"/>
      <c r="JY109" s="131"/>
      <c r="JZ109" s="131"/>
      <c r="KA109" s="131"/>
      <c r="KB109" s="131"/>
      <c r="KC109" s="131"/>
      <c r="KD109" s="131"/>
      <c r="KE109" s="131"/>
      <c r="KF109" s="131"/>
      <c r="KG109" s="131"/>
      <c r="KH109" s="131"/>
      <c r="KI109" s="131"/>
      <c r="KJ109" s="131"/>
      <c r="KK109" s="131"/>
      <c r="KL109" s="131"/>
      <c r="KM109" s="131"/>
      <c r="KN109" s="131"/>
      <c r="KO109" s="131"/>
      <c r="KP109" s="131"/>
      <c r="KQ109" s="131"/>
      <c r="KR109" s="131"/>
      <c r="KS109" s="131"/>
      <c r="KT109" s="131"/>
      <c r="KU109" s="131"/>
      <c r="KV109" s="131"/>
      <c r="KW109" s="131"/>
      <c r="KX109" s="131"/>
      <c r="KY109" s="131"/>
      <c r="KZ109" s="131"/>
      <c r="LA109" s="131"/>
      <c r="LB109" s="131"/>
      <c r="LC109" s="131"/>
      <c r="LD109" s="131"/>
      <c r="LE109" s="131"/>
      <c r="LF109" s="131"/>
      <c r="LG109" s="131"/>
      <c r="LH109" s="131"/>
      <c r="LI109" s="131"/>
      <c r="LJ109" s="131"/>
      <c r="LK109" s="131"/>
      <c r="LL109" s="131"/>
      <c r="LM109" s="131"/>
      <c r="LN109" s="131"/>
      <c r="LO109" s="131"/>
      <c r="LP109" s="131"/>
      <c r="LQ109" s="131"/>
      <c r="LR109" s="131"/>
      <c r="LS109" s="131"/>
      <c r="LT109" s="131"/>
      <c r="LU109" s="131"/>
      <c r="LV109" s="131"/>
      <c r="LW109" s="131"/>
      <c r="LX109" s="131"/>
      <c r="LY109" s="131"/>
      <c r="LZ109" s="131"/>
      <c r="MA109" s="131"/>
      <c r="MB109" s="131"/>
      <c r="MC109" s="131"/>
      <c r="MD109" s="131"/>
      <c r="ME109" s="131"/>
      <c r="MF109" s="131"/>
      <c r="MG109" s="131"/>
      <c r="MH109" s="131"/>
      <c r="MI109" s="131"/>
      <c r="MJ109" s="131"/>
      <c r="MK109" s="131"/>
      <c r="ML109" s="131"/>
      <c r="MM109" s="131"/>
      <c r="MN109" s="131"/>
      <c r="MO109" s="131"/>
      <c r="MP109" s="131"/>
      <c r="MQ109" s="131"/>
      <c r="MR109" s="131"/>
      <c r="MS109" s="131"/>
      <c r="MT109" s="131"/>
      <c r="MU109" s="131"/>
      <c r="MV109" s="131"/>
      <c r="MW109" s="131"/>
      <c r="MX109" s="131"/>
      <c r="MY109" s="131"/>
      <c r="MZ109" s="131"/>
      <c r="NA109" s="131"/>
      <c r="NB109" s="131"/>
      <c r="NC109" s="131"/>
      <c r="ND109" s="131"/>
      <c r="NE109" s="131"/>
      <c r="NF109" s="131"/>
      <c r="NG109" s="131"/>
      <c r="NH109" s="131"/>
      <c r="NI109" s="131"/>
      <c r="NJ109" s="131"/>
      <c r="NK109" s="131"/>
      <c r="NL109" s="131"/>
      <c r="NM109" s="131"/>
      <c r="NN109" s="131"/>
      <c r="NO109" s="131"/>
      <c r="NP109" s="131"/>
      <c r="NQ109" s="131"/>
      <c r="NR109" s="131"/>
      <c r="NS109" s="131"/>
      <c r="NT109" s="131"/>
      <c r="NU109" s="131"/>
      <c r="NV109" s="131"/>
      <c r="NW109" s="131"/>
      <c r="NX109" s="131"/>
      <c r="NY109" s="131"/>
      <c r="NZ109" s="131"/>
      <c r="OA109" s="131"/>
      <c r="OB109" s="131"/>
      <c r="OC109" s="131"/>
      <c r="OD109" s="131"/>
      <c r="OE109" s="131"/>
      <c r="OF109" s="131"/>
      <c r="OG109" s="131"/>
      <c r="OH109" s="131"/>
      <c r="OI109" s="131"/>
      <c r="OJ109" s="131"/>
      <c r="OK109" s="131"/>
      <c r="OL109" s="131"/>
      <c r="OM109" s="131"/>
      <c r="ON109" s="131"/>
      <c r="OO109" s="131"/>
      <c r="OP109" s="131"/>
      <c r="OQ109" s="131"/>
      <c r="OR109" s="131"/>
      <c r="OS109" s="131"/>
      <c r="OT109" s="131"/>
      <c r="OU109" s="131"/>
      <c r="OV109" s="131"/>
      <c r="OW109" s="131"/>
      <c r="OX109" s="131"/>
      <c r="OY109" s="131"/>
      <c r="OZ109" s="131"/>
      <c r="PA109" s="131"/>
      <c r="PB109" s="131"/>
      <c r="PC109" s="131"/>
      <c r="PD109" s="131"/>
      <c r="PE109" s="131"/>
      <c r="PF109" s="131"/>
      <c r="PG109" s="131"/>
      <c r="PH109" s="131"/>
      <c r="PI109" s="131"/>
      <c r="PJ109" s="131"/>
      <c r="PK109" s="131"/>
      <c r="PL109" s="131"/>
      <c r="PM109" s="131"/>
      <c r="PN109" s="131"/>
      <c r="PO109" s="131"/>
      <c r="PP109" s="131"/>
      <c r="PQ109" s="131"/>
      <c r="PR109" s="131"/>
      <c r="PS109" s="131"/>
      <c r="PT109" s="131"/>
      <c r="PU109" s="131"/>
      <c r="PV109" s="131"/>
      <c r="PW109" s="131"/>
      <c r="PX109" s="131"/>
      <c r="PY109" s="131"/>
      <c r="PZ109" s="131"/>
      <c r="QA109" s="131"/>
      <c r="QB109" s="131"/>
      <c r="QC109" s="131"/>
      <c r="QD109" s="131"/>
      <c r="QE109" s="131"/>
      <c r="QF109" s="131"/>
      <c r="QG109" s="131"/>
      <c r="QH109" s="131"/>
      <c r="QI109" s="131"/>
      <c r="QJ109" s="131"/>
      <c r="QK109" s="131"/>
      <c r="QL109" s="131"/>
      <c r="QM109" s="131"/>
      <c r="QN109" s="131"/>
      <c r="QO109" s="131"/>
      <c r="QP109" s="131"/>
      <c r="QQ109" s="131"/>
      <c r="QR109" s="131"/>
      <c r="QS109" s="131"/>
      <c r="QT109" s="131"/>
      <c r="QU109" s="131"/>
      <c r="QV109" s="131"/>
      <c r="QW109" s="131"/>
      <c r="QX109" s="131"/>
      <c r="QY109" s="131"/>
      <c r="QZ109" s="131"/>
      <c r="RA109" s="131"/>
      <c r="RB109" s="131"/>
      <c r="RC109" s="131"/>
      <c r="RD109" s="131"/>
      <c r="RE109" s="131"/>
      <c r="RF109" s="131"/>
      <c r="RG109" s="131"/>
      <c r="RH109" s="131"/>
      <c r="RI109" s="131"/>
      <c r="RJ109" s="131"/>
      <c r="RK109" s="131"/>
      <c r="RL109" s="131"/>
      <c r="RM109" s="131"/>
      <c r="RN109" s="131"/>
      <c r="RO109" s="131"/>
      <c r="RP109" s="131"/>
      <c r="RQ109" s="131"/>
      <c r="RR109" s="131"/>
      <c r="RS109" s="131"/>
      <c r="RT109" s="131"/>
      <c r="RU109" s="131"/>
      <c r="RV109" s="131"/>
      <c r="RW109" s="131"/>
      <c r="RX109" s="131"/>
      <c r="RY109" s="131"/>
      <c r="RZ109" s="131"/>
      <c r="SA109" s="131"/>
      <c r="SB109" s="131"/>
      <c r="SC109" s="131"/>
      <c r="SD109" s="131"/>
      <c r="SE109" s="131"/>
      <c r="SF109" s="131"/>
      <c r="SG109" s="131"/>
      <c r="SH109" s="131"/>
      <c r="SI109" s="131"/>
      <c r="SJ109" s="131"/>
      <c r="SK109" s="131"/>
      <c r="SL109" s="131"/>
      <c r="SM109" s="131"/>
      <c r="SN109" s="131"/>
      <c r="SO109" s="131"/>
      <c r="SP109" s="131"/>
      <c r="SQ109" s="131"/>
      <c r="SR109" s="131"/>
      <c r="SS109" s="131"/>
      <c r="ST109" s="131"/>
      <c r="SU109" s="131"/>
      <c r="SV109" s="131"/>
      <c r="SW109" s="131"/>
      <c r="SX109" s="131"/>
      <c r="SY109" s="131"/>
      <c r="SZ109" s="131"/>
      <c r="TA109" s="131"/>
      <c r="TB109" s="131"/>
      <c r="TC109" s="131"/>
      <c r="TD109" s="131"/>
      <c r="TE109" s="131"/>
      <c r="TF109" s="131"/>
      <c r="TG109" s="131"/>
      <c r="TH109" s="131"/>
      <c r="TI109" s="131"/>
      <c r="TJ109" s="131"/>
      <c r="TK109" s="131"/>
      <c r="TL109" s="131"/>
      <c r="TM109" s="131"/>
      <c r="TN109" s="131"/>
      <c r="TO109" s="131"/>
      <c r="TP109" s="131"/>
      <c r="TQ109" s="131"/>
      <c r="TR109" s="131"/>
      <c r="TS109" s="131"/>
      <c r="TT109" s="131"/>
      <c r="TU109" s="131"/>
      <c r="TV109" s="131"/>
      <c r="TW109" s="131"/>
      <c r="TX109" s="131"/>
      <c r="TY109" s="131"/>
      <c r="TZ109" s="131"/>
      <c r="UA109" s="131"/>
      <c r="UB109" s="131"/>
      <c r="UC109" s="131"/>
      <c r="UD109" s="131"/>
      <c r="UE109" s="131"/>
      <c r="UF109" s="131"/>
      <c r="UG109" s="131"/>
      <c r="UH109" s="131"/>
      <c r="UI109" s="131"/>
      <c r="UJ109" s="131"/>
      <c r="UK109" s="131"/>
      <c r="UL109" s="131"/>
      <c r="UM109" s="131"/>
      <c r="UN109" s="131"/>
      <c r="UO109" s="131"/>
      <c r="UP109" s="131"/>
      <c r="UQ109" s="131"/>
      <c r="UR109" s="131"/>
      <c r="US109" s="131"/>
      <c r="UT109" s="131"/>
      <c r="UU109" s="131"/>
      <c r="UV109" s="131"/>
      <c r="UW109" s="131"/>
      <c r="UX109" s="131"/>
      <c r="UY109" s="131"/>
      <c r="UZ109" s="131"/>
      <c r="VA109" s="131"/>
      <c r="VB109" s="131"/>
      <c r="VC109" s="131"/>
      <c r="VD109" s="131"/>
      <c r="VE109" s="131"/>
      <c r="VF109" s="131"/>
      <c r="VG109" s="131"/>
      <c r="VH109" s="131"/>
      <c r="VI109" s="131"/>
      <c r="VJ109" s="131"/>
      <c r="VK109" s="131"/>
      <c r="VL109" s="131"/>
      <c r="VM109" s="131"/>
      <c r="VN109" s="131"/>
      <c r="VO109" s="131"/>
      <c r="VP109" s="131"/>
      <c r="VQ109" s="131"/>
      <c r="VR109" s="131"/>
      <c r="VS109" s="131"/>
      <c r="VT109" s="131"/>
      <c r="VU109" s="131"/>
      <c r="VV109" s="131"/>
      <c r="VW109" s="131"/>
      <c r="VX109" s="131"/>
      <c r="VY109" s="131"/>
      <c r="VZ109" s="131"/>
      <c r="WA109" s="131"/>
      <c r="WB109" s="131"/>
      <c r="WC109" s="131"/>
      <c r="WD109" s="131"/>
      <c r="WE109" s="131"/>
      <c r="WF109" s="131"/>
      <c r="WG109" s="131"/>
      <c r="WH109" s="131"/>
      <c r="WI109" s="131"/>
      <c r="WJ109" s="131"/>
      <c r="WK109" s="131"/>
      <c r="WL109" s="131"/>
      <c r="WM109" s="131"/>
      <c r="WN109" s="131"/>
      <c r="WO109" s="131"/>
      <c r="WP109" s="131"/>
      <c r="WQ109" s="131"/>
      <c r="WR109" s="131"/>
      <c r="WS109" s="131"/>
      <c r="WT109" s="131"/>
      <c r="WU109" s="131"/>
      <c r="WV109" s="131"/>
      <c r="WW109" s="131"/>
      <c r="WX109" s="131"/>
      <c r="WY109" s="131"/>
      <c r="WZ109" s="131"/>
      <c r="XA109" s="131"/>
      <c r="XB109" s="131"/>
      <c r="XC109" s="131"/>
      <c r="XD109" s="131"/>
      <c r="XE109" s="131"/>
      <c r="XF109" s="131"/>
      <c r="XG109" s="131"/>
      <c r="XH109" s="131"/>
      <c r="XI109" s="131"/>
      <c r="XJ109" s="131"/>
      <c r="XK109" s="131"/>
      <c r="XL109" s="131"/>
      <c r="XM109" s="131"/>
      <c r="XN109" s="131"/>
      <c r="XO109" s="131"/>
      <c r="XP109" s="131"/>
      <c r="XQ109" s="131"/>
      <c r="XR109" s="131"/>
      <c r="XS109" s="131"/>
      <c r="XT109" s="131"/>
      <c r="XU109" s="131"/>
      <c r="XV109" s="131"/>
      <c r="XW109" s="131"/>
      <c r="XX109" s="131"/>
      <c r="XY109" s="131"/>
      <c r="XZ109" s="131"/>
      <c r="YA109" s="131"/>
      <c r="YB109" s="131"/>
      <c r="YC109" s="131"/>
      <c r="YD109" s="131"/>
      <c r="YE109" s="131"/>
      <c r="YF109" s="131"/>
      <c r="YG109" s="131"/>
      <c r="YH109" s="131"/>
      <c r="YI109" s="131"/>
      <c r="YJ109" s="131"/>
      <c r="YK109" s="131"/>
      <c r="YL109" s="131"/>
      <c r="YM109" s="131"/>
      <c r="YN109" s="131"/>
      <c r="YO109" s="131"/>
      <c r="YP109" s="131"/>
      <c r="YQ109" s="131"/>
      <c r="YR109" s="131"/>
      <c r="YS109" s="131"/>
      <c r="YT109" s="131"/>
      <c r="YU109" s="131"/>
      <c r="YV109" s="131"/>
      <c r="YW109" s="131"/>
      <c r="YX109" s="131"/>
      <c r="YY109" s="131"/>
      <c r="YZ109" s="131"/>
      <c r="ZA109" s="131"/>
      <c r="ZB109" s="131"/>
      <c r="ZC109" s="131"/>
      <c r="ZD109" s="131"/>
      <c r="ZE109" s="131"/>
      <c r="ZF109" s="131"/>
      <c r="ZG109" s="131"/>
      <c r="ZH109" s="131"/>
      <c r="ZI109" s="131"/>
      <c r="ZJ109" s="131"/>
      <c r="ZK109" s="131"/>
      <c r="ZL109" s="131"/>
      <c r="ZM109" s="131"/>
      <c r="ZN109" s="131"/>
      <c r="ZO109" s="131"/>
      <c r="ZP109" s="131"/>
      <c r="ZQ109" s="131"/>
      <c r="ZR109" s="131"/>
      <c r="ZS109" s="131"/>
      <c r="ZT109" s="131"/>
      <c r="ZU109" s="131"/>
      <c r="ZV109" s="131"/>
      <c r="ZW109" s="131"/>
      <c r="ZX109" s="131"/>
      <c r="ZY109" s="131"/>
      <c r="ZZ109" s="131"/>
      <c r="AAA109" s="131"/>
      <c r="AAB109" s="131"/>
      <c r="AAC109" s="131"/>
      <c r="AAD109" s="131"/>
      <c r="AAE109" s="131"/>
      <c r="AAF109" s="131"/>
      <c r="AAG109" s="131"/>
      <c r="AAH109" s="131"/>
      <c r="AAI109" s="131"/>
      <c r="AAJ109" s="131"/>
      <c r="AAK109" s="131"/>
      <c r="AAL109" s="131"/>
      <c r="AAM109" s="131"/>
      <c r="AAN109" s="131"/>
      <c r="AAO109" s="131"/>
      <c r="AAP109" s="131"/>
      <c r="AAQ109" s="131"/>
      <c r="AAR109" s="131"/>
      <c r="AAS109" s="131"/>
      <c r="AAT109" s="131"/>
      <c r="AAU109" s="131"/>
      <c r="AAV109" s="131"/>
      <c r="AAW109" s="131"/>
      <c r="AAX109" s="131"/>
      <c r="AAY109" s="131"/>
      <c r="AAZ109" s="131"/>
      <c r="ABA109" s="131"/>
      <c r="ABB109" s="131"/>
      <c r="ABC109" s="131"/>
      <c r="ABD109" s="131"/>
      <c r="ABE109" s="131"/>
      <c r="ABF109" s="131"/>
      <c r="ABG109" s="131"/>
      <c r="ABH109" s="131"/>
      <c r="ABI109" s="131"/>
      <c r="ABJ109" s="131"/>
      <c r="ABK109" s="131"/>
      <c r="ABL109" s="131"/>
      <c r="ABM109" s="131"/>
      <c r="ABN109" s="131"/>
      <c r="ABO109" s="131"/>
      <c r="ABP109" s="131"/>
      <c r="ABQ109" s="131"/>
      <c r="ABR109" s="131"/>
      <c r="ABS109" s="131"/>
      <c r="ABT109" s="131"/>
      <c r="ABU109" s="131"/>
      <c r="ABV109" s="131"/>
      <c r="ABW109" s="131"/>
      <c r="ABX109" s="131"/>
      <c r="ABY109" s="131"/>
      <c r="ABZ109" s="131"/>
      <c r="ACA109" s="131"/>
      <c r="ACB109" s="131"/>
      <c r="ACC109" s="131"/>
      <c r="ACD109" s="131"/>
      <c r="ACE109" s="131"/>
      <c r="ACF109" s="131"/>
      <c r="ACG109" s="131"/>
      <c r="ACH109" s="131"/>
      <c r="ACI109" s="131"/>
      <c r="ACJ109" s="131"/>
      <c r="ACK109" s="131"/>
      <c r="ACL109" s="131"/>
      <c r="ACM109" s="131"/>
      <c r="ACN109" s="131"/>
      <c r="ACO109" s="131"/>
      <c r="ACP109" s="131"/>
      <c r="ACQ109" s="131"/>
      <c r="ACR109" s="131"/>
      <c r="ACS109" s="131"/>
      <c r="ACT109" s="131"/>
      <c r="ACU109" s="131"/>
      <c r="ACV109" s="131"/>
      <c r="ACW109" s="131"/>
      <c r="ACX109" s="131"/>
      <c r="ACY109" s="131"/>
      <c r="ACZ109" s="131"/>
      <c r="ADA109" s="131"/>
      <c r="ADB109" s="131"/>
      <c r="ADC109" s="131"/>
      <c r="ADD109" s="131"/>
      <c r="ADE109" s="131"/>
      <c r="ADF109" s="131"/>
      <c r="ADG109" s="131"/>
      <c r="ADH109" s="131"/>
      <c r="ADI109" s="131"/>
      <c r="ADJ109" s="131"/>
      <c r="ADK109" s="131"/>
      <c r="ADL109" s="131"/>
      <c r="ADM109" s="131"/>
      <c r="ADN109" s="131"/>
      <c r="ADO109" s="131"/>
      <c r="ADP109" s="131"/>
      <c r="ADQ109" s="131"/>
      <c r="ADR109" s="131"/>
      <c r="ADS109" s="131"/>
      <c r="ADT109" s="131"/>
      <c r="ADU109" s="131"/>
      <c r="ADV109" s="131"/>
      <c r="ADW109" s="131"/>
      <c r="ADX109" s="131"/>
      <c r="ADY109" s="131"/>
      <c r="ADZ109" s="131"/>
      <c r="AEA109" s="131"/>
      <c r="AEB109" s="131"/>
      <c r="AEC109" s="131"/>
      <c r="AED109" s="131"/>
      <c r="AEE109" s="131"/>
      <c r="AEF109" s="131"/>
      <c r="AEG109" s="131"/>
      <c r="AEH109" s="131"/>
      <c r="AEI109" s="131"/>
      <c r="AEJ109" s="131"/>
      <c r="AEK109" s="131"/>
      <c r="AEL109" s="131"/>
      <c r="AEM109" s="131"/>
      <c r="AEN109" s="131"/>
      <c r="AEO109" s="131"/>
      <c r="AEP109" s="131"/>
      <c r="AEQ109" s="131"/>
      <c r="AER109" s="131"/>
      <c r="AES109" s="131"/>
      <c r="AET109" s="131"/>
      <c r="AEU109" s="131"/>
      <c r="AEV109" s="131"/>
      <c r="AEW109" s="131"/>
      <c r="AEX109" s="131"/>
      <c r="AEY109" s="131"/>
      <c r="AEZ109" s="131"/>
      <c r="AFA109" s="131"/>
      <c r="AFB109" s="131"/>
      <c r="AFC109" s="131"/>
      <c r="AFD109" s="131"/>
      <c r="AFE109" s="131"/>
      <c r="AFF109" s="131"/>
      <c r="AFG109" s="131"/>
      <c r="AFH109" s="131"/>
      <c r="AFI109" s="131"/>
      <c r="AFJ109" s="131"/>
      <c r="AFK109" s="131"/>
      <c r="AFL109" s="131"/>
      <c r="AFM109" s="131"/>
      <c r="AFN109" s="131"/>
      <c r="AFO109" s="131"/>
      <c r="AFP109" s="131"/>
      <c r="AFQ109" s="131"/>
      <c r="AFR109" s="131"/>
      <c r="AFS109" s="131"/>
      <c r="AFT109" s="131"/>
      <c r="AFU109" s="131"/>
      <c r="AFV109" s="131"/>
      <c r="AFW109" s="131"/>
      <c r="AFX109" s="131"/>
      <c r="AFY109" s="131"/>
      <c r="AFZ109" s="131"/>
      <c r="AGA109" s="131"/>
      <c r="AGB109" s="131"/>
      <c r="AGC109" s="131"/>
      <c r="AGD109" s="131"/>
      <c r="AGE109" s="131"/>
      <c r="AGF109" s="131"/>
      <c r="AGG109" s="131"/>
      <c r="AGH109" s="131"/>
      <c r="AGI109" s="131"/>
      <c r="AGJ109" s="131"/>
      <c r="AGK109" s="131"/>
      <c r="AGL109" s="131"/>
      <c r="AGM109" s="131"/>
      <c r="AGN109" s="131"/>
      <c r="AGO109" s="131"/>
      <c r="AGP109" s="131"/>
      <c r="AGQ109" s="131"/>
      <c r="AGR109" s="131"/>
      <c r="AGS109" s="131"/>
      <c r="AGT109" s="131"/>
      <c r="AGU109" s="131"/>
      <c r="AGV109" s="131"/>
      <c r="AGW109" s="131"/>
      <c r="AGX109" s="131"/>
      <c r="AGY109" s="131"/>
      <c r="AGZ109" s="131"/>
      <c r="AHA109" s="131"/>
      <c r="AHB109" s="131"/>
      <c r="AHC109" s="131"/>
      <c r="AHD109" s="131"/>
      <c r="AHE109" s="131"/>
      <c r="AHF109" s="131"/>
      <c r="AHG109" s="131"/>
      <c r="AHH109" s="131"/>
      <c r="AHI109" s="131"/>
      <c r="AHJ109" s="131"/>
      <c r="AHK109" s="131"/>
      <c r="AHL109" s="131"/>
      <c r="AHM109" s="131"/>
      <c r="AHN109" s="131"/>
      <c r="AHO109" s="131"/>
      <c r="AHP109" s="131"/>
      <c r="AHQ109" s="131"/>
      <c r="AHR109" s="131"/>
      <c r="AHS109" s="131"/>
      <c r="AHT109" s="131"/>
      <c r="AHU109" s="131"/>
      <c r="AHV109" s="131"/>
      <c r="AHW109" s="131"/>
      <c r="AHX109" s="131"/>
      <c r="AHY109" s="131"/>
      <c r="AHZ109" s="131"/>
      <c r="AIA109" s="131"/>
      <c r="AIB109" s="131"/>
      <c r="AIC109" s="131"/>
      <c r="AID109" s="131"/>
      <c r="AIE109" s="131"/>
      <c r="AIF109" s="131"/>
      <c r="AIG109" s="131"/>
      <c r="AIH109" s="131"/>
      <c r="AII109" s="131"/>
      <c r="AIJ109" s="131"/>
      <c r="AIK109" s="131"/>
      <c r="AIL109" s="131"/>
      <c r="AIM109" s="131"/>
      <c r="AIN109" s="131"/>
      <c r="AIO109" s="131"/>
      <c r="AIP109" s="131"/>
      <c r="AIQ109" s="131"/>
      <c r="AIR109" s="131"/>
      <c r="AIS109" s="131"/>
      <c r="AIT109" s="131"/>
      <c r="AIU109" s="131"/>
      <c r="AIV109" s="131"/>
      <c r="AIW109" s="131"/>
      <c r="AIX109" s="131"/>
      <c r="AIY109" s="131"/>
      <c r="AIZ109" s="131"/>
      <c r="AJA109" s="131"/>
      <c r="AJB109" s="131"/>
      <c r="AJC109" s="131"/>
      <c r="AJD109" s="131"/>
      <c r="AJE109" s="131"/>
      <c r="AJF109" s="131"/>
      <c r="AJG109" s="131"/>
      <c r="AJH109" s="131"/>
      <c r="AJI109" s="131"/>
      <c r="AJJ109" s="131"/>
      <c r="AJK109" s="131"/>
      <c r="AJL109" s="131"/>
      <c r="AJM109" s="131"/>
      <c r="AJN109" s="131"/>
      <c r="AJO109" s="131"/>
      <c r="AJP109" s="131"/>
      <c r="AJQ109" s="131"/>
      <c r="AJR109" s="131"/>
      <c r="AJS109" s="131"/>
      <c r="AJT109" s="131"/>
      <c r="AJU109" s="131"/>
      <c r="AJV109" s="131"/>
      <c r="AJW109" s="131"/>
      <c r="AJX109" s="131"/>
      <c r="AJY109" s="131"/>
      <c r="AJZ109" s="131"/>
      <c r="AKA109" s="131"/>
      <c r="AKB109" s="131"/>
      <c r="AKC109" s="131"/>
      <c r="AKD109" s="131"/>
      <c r="AKE109" s="131"/>
      <c r="AKF109" s="131"/>
      <c r="AKG109" s="131"/>
      <c r="AKH109" s="131"/>
      <c r="AKI109" s="131"/>
      <c r="AKJ109" s="131"/>
      <c r="AKK109" s="131"/>
      <c r="AKL109" s="131"/>
      <c r="AKM109" s="131"/>
      <c r="AKN109" s="131"/>
      <c r="AKO109" s="131"/>
      <c r="AKP109" s="131"/>
      <c r="AKQ109" s="131"/>
      <c r="AKR109" s="131"/>
      <c r="AKS109" s="131"/>
      <c r="AKT109" s="131"/>
      <c r="AKU109" s="131"/>
      <c r="AKV109" s="131"/>
      <c r="AKW109" s="131"/>
      <c r="AKX109" s="131"/>
      <c r="AKY109" s="131"/>
      <c r="AKZ109" s="131"/>
      <c r="ALA109" s="131"/>
      <c r="ALB109" s="131"/>
      <c r="ALC109" s="131"/>
      <c r="ALD109" s="131"/>
      <c r="ALE109" s="131"/>
      <c r="ALF109" s="131"/>
      <c r="ALG109" s="131"/>
      <c r="ALH109" s="131"/>
      <c r="ALI109" s="131"/>
      <c r="ALJ109" s="131"/>
      <c r="ALK109" s="131"/>
      <c r="ALL109" s="131"/>
      <c r="ALM109" s="131"/>
      <c r="ALN109" s="131"/>
      <c r="ALO109" s="131"/>
      <c r="ALP109" s="131"/>
      <c r="ALQ109" s="131"/>
      <c r="ALR109" s="131"/>
      <c r="ALS109" s="131"/>
      <c r="ALT109" s="131"/>
      <c r="ALU109" s="131"/>
      <c r="ALV109" s="131"/>
      <c r="ALW109" s="131"/>
      <c r="ALX109" s="131"/>
      <c r="ALY109" s="131"/>
      <c r="ALZ109" s="131"/>
      <c r="AMA109" s="131"/>
      <c r="AMB109" s="131"/>
      <c r="AMC109" s="131"/>
      <c r="AMD109" s="131"/>
      <c r="AME109" s="131"/>
      <c r="AMF109" s="131"/>
      <c r="AMG109" s="131"/>
      <c r="AMH109" s="131"/>
      <c r="AMI109" s="131"/>
      <c r="AMJ109" s="131"/>
      <c r="AMK109" s="131"/>
      <c r="AML109" s="131"/>
      <c r="AMM109" s="131"/>
      <c r="AMN109" s="131"/>
      <c r="AMO109" s="131"/>
      <c r="AMP109" s="131"/>
      <c r="AMQ109" s="131"/>
      <c r="AMR109" s="131"/>
      <c r="AMS109" s="131"/>
      <c r="AMT109" s="131"/>
      <c r="AMU109" s="131"/>
      <c r="AMV109" s="131"/>
      <c r="AMW109" s="131"/>
      <c r="AMX109" s="131"/>
      <c r="AMY109" s="131"/>
      <c r="AMZ109" s="131"/>
      <c r="ANA109" s="131"/>
      <c r="ANB109" s="131"/>
      <c r="ANC109" s="131"/>
      <c r="AND109" s="131"/>
      <c r="ANE109" s="131"/>
      <c r="ANF109" s="131"/>
      <c r="ANG109" s="131"/>
      <c r="ANH109" s="131"/>
      <c r="ANI109" s="131"/>
      <c r="ANJ109" s="131"/>
      <c r="ANK109" s="131"/>
      <c r="ANL109" s="131"/>
      <c r="ANM109" s="131"/>
      <c r="ANN109" s="131"/>
      <c r="ANO109" s="131"/>
      <c r="ANP109" s="131"/>
      <c r="ANQ109" s="131"/>
      <c r="ANR109" s="131"/>
      <c r="ANS109" s="131"/>
      <c r="ANT109" s="131"/>
      <c r="ANU109" s="131"/>
      <c r="ANV109" s="131"/>
      <c r="ANW109" s="131"/>
      <c r="ANX109" s="131"/>
      <c r="ANY109" s="131"/>
      <c r="ANZ109" s="131"/>
      <c r="AOA109" s="131"/>
      <c r="AOB109" s="131"/>
      <c r="AOC109" s="131"/>
      <c r="AOD109" s="131"/>
      <c r="AOE109" s="131"/>
      <c r="AOF109" s="131"/>
      <c r="AOG109" s="131"/>
      <c r="AOH109" s="131"/>
      <c r="AOI109" s="131"/>
      <c r="AOJ109" s="131"/>
      <c r="AOK109" s="131"/>
      <c r="AOL109" s="131"/>
      <c r="AOM109" s="131"/>
      <c r="AON109" s="131"/>
      <c r="AOO109" s="131"/>
      <c r="AOP109" s="131"/>
      <c r="AOQ109" s="131"/>
      <c r="AOR109" s="131"/>
      <c r="AOS109" s="131"/>
      <c r="AOT109" s="131"/>
      <c r="AOU109" s="131"/>
      <c r="AOV109" s="131"/>
      <c r="AOW109" s="131"/>
      <c r="AOX109" s="131"/>
      <c r="AOY109" s="131"/>
      <c r="AOZ109" s="131"/>
      <c r="APA109" s="131"/>
      <c r="APB109" s="131"/>
      <c r="APC109" s="131"/>
      <c r="APD109" s="131"/>
      <c r="APE109" s="131"/>
      <c r="APF109" s="131"/>
      <c r="APG109" s="131"/>
      <c r="APH109" s="131"/>
      <c r="API109" s="131"/>
      <c r="APJ109" s="131"/>
      <c r="APK109" s="131"/>
      <c r="APL109" s="131"/>
      <c r="APM109" s="131"/>
      <c r="APN109" s="131"/>
      <c r="APO109" s="131"/>
      <c r="APP109" s="131"/>
      <c r="APQ109" s="131"/>
      <c r="APR109" s="131"/>
      <c r="APS109" s="131"/>
      <c r="APT109" s="131"/>
      <c r="APU109" s="131"/>
      <c r="APV109" s="131"/>
      <c r="APW109" s="131"/>
      <c r="APX109" s="131"/>
      <c r="APY109" s="131"/>
      <c r="APZ109" s="131"/>
      <c r="AQA109" s="131"/>
      <c r="AQB109" s="131"/>
      <c r="AQC109" s="131"/>
      <c r="AQD109" s="131"/>
      <c r="AQE109" s="131"/>
      <c r="AQF109" s="131"/>
      <c r="AQG109" s="131"/>
      <c r="AQH109" s="131"/>
      <c r="AQI109" s="131"/>
      <c r="AQJ109" s="131"/>
      <c r="AQK109" s="131"/>
      <c r="AQL109" s="131"/>
      <c r="AQM109" s="131"/>
      <c r="AQN109" s="131"/>
      <c r="AQO109" s="131"/>
      <c r="AQP109" s="131"/>
      <c r="AQQ109" s="131"/>
      <c r="AQR109" s="131"/>
      <c r="AQS109" s="131"/>
      <c r="AQT109" s="131"/>
      <c r="AQU109" s="131"/>
      <c r="AQV109" s="131"/>
      <c r="AQW109" s="131"/>
      <c r="AQX109" s="131"/>
      <c r="AQY109" s="131"/>
      <c r="AQZ109" s="131"/>
      <c r="ARA109" s="131"/>
      <c r="ARB109" s="131"/>
      <c r="ARC109" s="131"/>
      <c r="ARD109" s="131"/>
      <c r="ARE109" s="131"/>
      <c r="ARF109" s="131"/>
      <c r="ARG109" s="131"/>
      <c r="ARH109" s="131"/>
      <c r="ARI109" s="131"/>
      <c r="ARJ109" s="131"/>
      <c r="ARK109" s="131"/>
      <c r="ARL109" s="131"/>
      <c r="ARM109" s="131"/>
      <c r="ARN109" s="131"/>
      <c r="ARO109" s="131"/>
      <c r="ARP109" s="131"/>
      <c r="ARQ109" s="131"/>
      <c r="ARR109" s="131"/>
      <c r="ARS109" s="131"/>
      <c r="ART109" s="131"/>
      <c r="ARU109" s="131"/>
      <c r="ARV109" s="131"/>
      <c r="ARW109" s="131"/>
      <c r="ARX109" s="131"/>
      <c r="ARY109" s="131"/>
      <c r="ARZ109" s="131"/>
      <c r="ASA109" s="131"/>
      <c r="ASB109" s="131"/>
      <c r="ASC109" s="131"/>
      <c r="ASD109" s="131"/>
      <c r="ASE109" s="131"/>
      <c r="ASF109" s="131"/>
      <c r="ASG109" s="131"/>
      <c r="ASH109" s="131"/>
      <c r="ASI109" s="131"/>
      <c r="ASJ109" s="131"/>
      <c r="ASK109" s="131"/>
      <c r="ASL109" s="131"/>
      <c r="ASM109" s="131"/>
      <c r="ASN109" s="131"/>
      <c r="ASO109" s="131"/>
      <c r="ASP109" s="131"/>
      <c r="ASQ109" s="131"/>
      <c r="ASR109" s="131"/>
      <c r="ASS109" s="131"/>
      <c r="AST109" s="131"/>
      <c r="ASU109" s="131"/>
      <c r="ASV109" s="131"/>
      <c r="ASW109" s="131"/>
      <c r="ASX109" s="131"/>
      <c r="ASY109" s="131"/>
      <c r="ASZ109" s="131"/>
      <c r="ATA109" s="131"/>
      <c r="ATB109" s="131"/>
      <c r="ATC109" s="131"/>
      <c r="ATD109" s="131"/>
      <c r="ATE109" s="131"/>
      <c r="ATF109" s="131"/>
      <c r="ATG109" s="131"/>
      <c r="ATH109" s="131"/>
      <c r="ATI109" s="131"/>
      <c r="ATJ109" s="131"/>
      <c r="ATK109" s="131"/>
      <c r="ATL109" s="131"/>
      <c r="ATM109" s="131"/>
      <c r="ATN109" s="131"/>
      <c r="ATO109" s="131"/>
      <c r="ATP109" s="131"/>
      <c r="ATQ109" s="131"/>
      <c r="ATR109" s="131"/>
      <c r="ATS109" s="131"/>
      <c r="ATT109" s="131"/>
      <c r="ATU109" s="131"/>
      <c r="ATV109" s="131"/>
      <c r="ATW109" s="131"/>
      <c r="ATX109" s="131"/>
      <c r="ATY109" s="131"/>
      <c r="ATZ109" s="131"/>
      <c r="AUA109" s="131"/>
      <c r="AUB109" s="131"/>
      <c r="AUC109" s="131"/>
      <c r="AUD109" s="131"/>
      <c r="AUE109" s="131"/>
      <c r="AUF109" s="131"/>
      <c r="AUG109" s="131"/>
      <c r="AUH109" s="131"/>
      <c r="AUI109" s="131"/>
      <c r="AUJ109" s="131"/>
      <c r="AUK109" s="131"/>
      <c r="AUL109" s="131"/>
      <c r="AUM109" s="131"/>
      <c r="AUN109" s="131"/>
      <c r="AUO109" s="131"/>
      <c r="AUP109" s="131"/>
      <c r="AUQ109" s="131"/>
      <c r="AUR109" s="131"/>
      <c r="AUS109" s="131"/>
      <c r="AUT109" s="131"/>
      <c r="AUU109" s="131"/>
      <c r="AUV109" s="131"/>
      <c r="AUW109" s="131"/>
      <c r="AUX109" s="131"/>
      <c r="AUY109" s="131"/>
      <c r="AUZ109" s="131"/>
      <c r="AVA109" s="131"/>
      <c r="AVB109" s="131"/>
      <c r="AVC109" s="131"/>
      <c r="AVD109" s="131"/>
      <c r="AVE109" s="131"/>
      <c r="AVF109" s="131"/>
      <c r="AVG109" s="131"/>
      <c r="AVH109" s="131"/>
      <c r="AVI109" s="131"/>
      <c r="AVJ109" s="131"/>
      <c r="AVK109" s="131"/>
      <c r="AVL109" s="131"/>
      <c r="AVM109" s="131"/>
      <c r="AVN109" s="131"/>
      <c r="AVO109" s="131"/>
      <c r="AVP109" s="131"/>
      <c r="AVQ109" s="131"/>
      <c r="AVR109" s="131"/>
      <c r="AVS109" s="131"/>
      <c r="AVT109" s="131"/>
      <c r="AVU109" s="131"/>
      <c r="AVV109" s="131"/>
      <c r="AVW109" s="131"/>
      <c r="AVX109" s="131"/>
      <c r="AVY109" s="131"/>
      <c r="AVZ109" s="131"/>
      <c r="AWA109" s="131"/>
      <c r="AWB109" s="131"/>
      <c r="AWC109" s="131"/>
      <c r="AWD109" s="131"/>
      <c r="AWE109" s="131"/>
      <c r="AWF109" s="131"/>
      <c r="AWG109" s="131"/>
      <c r="AWH109" s="131"/>
      <c r="AWI109" s="131"/>
      <c r="AWJ109" s="131"/>
      <c r="AWK109" s="131"/>
      <c r="AWL109" s="131"/>
      <c r="AWM109" s="131"/>
      <c r="AWN109" s="131"/>
      <c r="AWO109" s="131"/>
      <c r="AWP109" s="131"/>
      <c r="AWQ109" s="131"/>
      <c r="AWR109" s="131"/>
      <c r="AWS109" s="131"/>
      <c r="AWT109" s="131"/>
      <c r="AWU109" s="131"/>
      <c r="AWV109" s="131"/>
      <c r="AWW109" s="131"/>
      <c r="AWX109" s="131"/>
      <c r="AWY109" s="131"/>
      <c r="AWZ109" s="131"/>
      <c r="AXA109" s="131"/>
      <c r="AXB109" s="131"/>
      <c r="AXC109" s="131"/>
      <c r="AXD109" s="131"/>
      <c r="AXE109" s="131"/>
      <c r="AXF109" s="131"/>
      <c r="AXG109" s="131"/>
      <c r="AXH109" s="131"/>
      <c r="AXI109" s="131"/>
      <c r="AXJ109" s="131"/>
      <c r="AXK109" s="131"/>
      <c r="AXL109" s="131"/>
      <c r="AXM109" s="131"/>
      <c r="AXN109" s="131"/>
      <c r="AXO109" s="131"/>
      <c r="AXP109" s="131"/>
      <c r="AXQ109" s="131"/>
      <c r="AXR109" s="131"/>
      <c r="AXS109" s="131"/>
      <c r="AXT109" s="131"/>
      <c r="AXU109" s="131"/>
      <c r="AXV109" s="131"/>
      <c r="AXW109" s="131"/>
      <c r="AXX109" s="131"/>
    </row>
    <row r="110" spans="1:1324" s="131" customFormat="1" ht="15.75" hidden="1" customHeight="1" x14ac:dyDescent="0.2">
      <c r="A110" s="13" t="s">
        <v>841</v>
      </c>
      <c r="B110" s="13" t="s">
        <v>840</v>
      </c>
      <c r="C110" s="12" t="s">
        <v>839</v>
      </c>
      <c r="D110" s="19" t="s">
        <v>110</v>
      </c>
      <c r="E110" s="9">
        <v>37880</v>
      </c>
      <c r="F110" s="9"/>
      <c r="G110" s="30" t="s">
        <v>1186</v>
      </c>
      <c r="H110" s="30">
        <v>42005</v>
      </c>
      <c r="I110" s="30" t="s">
        <v>1065</v>
      </c>
      <c r="J110" s="173"/>
      <c r="K110" s="87" t="s">
        <v>6</v>
      </c>
      <c r="L110" s="87">
        <v>1</v>
      </c>
      <c r="M110" s="87">
        <v>1</v>
      </c>
      <c r="N110" s="87" t="s">
        <v>285</v>
      </c>
      <c r="O110" s="87">
        <v>1</v>
      </c>
      <c r="P110" s="87" t="s">
        <v>285</v>
      </c>
      <c r="Q110" s="87">
        <v>1</v>
      </c>
      <c r="R110" s="87" t="s">
        <v>285</v>
      </c>
      <c r="S110" s="87">
        <v>1</v>
      </c>
      <c r="T110" s="87" t="s">
        <v>49</v>
      </c>
      <c r="U110" s="87">
        <v>1</v>
      </c>
      <c r="V110" s="87">
        <v>1</v>
      </c>
      <c r="W110" s="84">
        <v>1</v>
      </c>
      <c r="X110" s="87">
        <v>1</v>
      </c>
      <c r="Y110" s="84">
        <v>1</v>
      </c>
      <c r="Z110" s="84">
        <v>1</v>
      </c>
      <c r="AA110" s="87">
        <v>0</v>
      </c>
      <c r="AB110" s="71">
        <f>IF((ISERROR(VLOOKUP($A110,RTlist2,40,FALSE)))=TRUE,2,VLOOKUP($A110,RTlist2,40,FALSE))</f>
        <v>2</v>
      </c>
      <c r="AC110" s="71">
        <f>IF((ISERROR(VLOOKUP($A110,RTlist2,41,FALSE)))=TRUE,2,VLOOKUP($A110,RTlist2,41,FALSE))</f>
        <v>2</v>
      </c>
      <c r="AD110" s="71">
        <f>IF((ISERROR(VLOOKUP($A110,RTlist2,36,FALSE)))=TRUE,2,VLOOKUP($A110,RTlist2,36,FALSE))</f>
        <v>2</v>
      </c>
      <c r="AE110" s="71">
        <f>IF((ISERROR(VLOOKUP($A110,RTlist2,37,FALSE)))=TRUE,2,VLOOKUP($A110,RTlist2,37,FALSE))</f>
        <v>2</v>
      </c>
      <c r="AF110" s="103" t="s">
        <v>2231</v>
      </c>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5"/>
      <c r="BW110" s="105"/>
      <c r="BX110" s="105"/>
      <c r="BY110" s="105"/>
      <c r="BZ110" s="105"/>
      <c r="CA110" s="105"/>
      <c r="CB110" s="105"/>
      <c r="CC110" s="105"/>
      <c r="CD110" s="105"/>
      <c r="CE110" s="105"/>
      <c r="CF110" s="105"/>
      <c r="CG110" s="105"/>
      <c r="CH110" s="105"/>
      <c r="CI110" s="105"/>
      <c r="CJ110" s="105"/>
      <c r="CK110" s="105"/>
      <c r="CL110" s="105"/>
      <c r="CM110" s="105"/>
      <c r="CN110" s="105"/>
      <c r="CO110" s="105"/>
      <c r="CP110" s="105"/>
      <c r="CQ110" s="105"/>
      <c r="CR110" s="105"/>
      <c r="CS110" s="105"/>
      <c r="CT110" s="105"/>
      <c r="CU110" s="105"/>
      <c r="CV110" s="105"/>
      <c r="CW110" s="105"/>
      <c r="CX110" s="105"/>
      <c r="CY110" s="105"/>
      <c r="CZ110" s="105"/>
      <c r="DA110" s="105"/>
      <c r="DB110" s="105"/>
      <c r="DC110" s="105"/>
      <c r="DD110" s="105"/>
      <c r="DE110" s="105"/>
      <c r="DF110" s="105"/>
      <c r="DG110" s="105"/>
      <c r="DH110" s="105"/>
      <c r="DI110" s="105"/>
      <c r="DJ110" s="105"/>
      <c r="DK110" s="105"/>
      <c r="DL110" s="105"/>
      <c r="DM110" s="105"/>
      <c r="DN110" s="105"/>
      <c r="DO110" s="105"/>
      <c r="DP110" s="105"/>
      <c r="DQ110" s="105"/>
      <c r="DR110" s="105"/>
      <c r="DS110" s="105"/>
      <c r="DT110" s="105"/>
      <c r="DU110" s="105"/>
      <c r="DV110" s="105"/>
      <c r="DW110" s="105"/>
      <c r="DX110" s="105"/>
      <c r="DY110" s="105"/>
      <c r="DZ110" s="105"/>
      <c r="EA110" s="105"/>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05"/>
      <c r="FM110" s="105"/>
      <c r="FN110" s="105"/>
      <c r="FO110" s="105"/>
      <c r="FP110" s="105"/>
      <c r="FQ110" s="105"/>
      <c r="FR110" s="105"/>
      <c r="FS110" s="105"/>
      <c r="FT110" s="105"/>
      <c r="FU110" s="105"/>
      <c r="FV110" s="105"/>
      <c r="FW110" s="105"/>
      <c r="FX110" s="105"/>
      <c r="FY110" s="105"/>
      <c r="FZ110" s="105"/>
      <c r="GA110" s="105"/>
      <c r="GB110" s="105"/>
      <c r="GC110" s="105"/>
      <c r="GD110" s="105"/>
      <c r="GE110" s="105"/>
      <c r="GF110" s="105"/>
      <c r="GG110" s="105"/>
      <c r="GH110" s="105"/>
      <c r="GI110" s="105"/>
      <c r="GJ110" s="105"/>
      <c r="GK110" s="105"/>
      <c r="GL110" s="105"/>
      <c r="GM110" s="105"/>
      <c r="GN110" s="105"/>
      <c r="GO110" s="105"/>
      <c r="GP110" s="105"/>
      <c r="GQ110" s="105"/>
      <c r="GR110" s="105"/>
      <c r="GS110" s="105"/>
      <c r="GT110" s="105"/>
      <c r="GU110" s="105"/>
      <c r="GV110" s="105"/>
      <c r="GW110" s="105"/>
      <c r="GX110" s="105"/>
      <c r="GY110" s="105"/>
      <c r="GZ110" s="105"/>
      <c r="HA110" s="105"/>
      <c r="HB110" s="105"/>
      <c r="HC110" s="105"/>
      <c r="HD110" s="105"/>
      <c r="HE110" s="105"/>
      <c r="HF110" s="105"/>
      <c r="HG110" s="105"/>
      <c r="HH110" s="105"/>
      <c r="HI110" s="105"/>
      <c r="HJ110" s="105"/>
      <c r="HK110" s="105"/>
      <c r="HL110" s="105"/>
      <c r="HM110" s="105"/>
      <c r="HN110" s="105"/>
      <c r="HO110" s="105"/>
      <c r="HP110" s="105"/>
      <c r="HQ110" s="105"/>
      <c r="HR110" s="105"/>
      <c r="HS110" s="105"/>
      <c r="HT110" s="105"/>
      <c r="HU110" s="105"/>
      <c r="HV110" s="105"/>
      <c r="HW110" s="105"/>
      <c r="HX110" s="105"/>
      <c r="HY110" s="105"/>
      <c r="HZ110" s="105"/>
      <c r="IA110" s="105"/>
      <c r="IB110" s="105"/>
      <c r="IC110" s="105"/>
      <c r="ID110" s="105"/>
      <c r="IE110" s="105"/>
      <c r="IF110" s="105"/>
      <c r="IG110" s="105"/>
      <c r="IH110" s="105"/>
      <c r="II110" s="105"/>
      <c r="IJ110" s="105"/>
      <c r="IK110" s="105"/>
      <c r="IL110" s="105"/>
      <c r="IM110" s="105"/>
      <c r="IN110" s="105"/>
      <c r="IO110" s="105"/>
      <c r="IP110" s="105"/>
      <c r="IQ110" s="105"/>
      <c r="IR110" s="105"/>
      <c r="IS110" s="105"/>
      <c r="IT110" s="105"/>
      <c r="IU110" s="105"/>
      <c r="IV110" s="105"/>
      <c r="IW110" s="105"/>
      <c r="IX110" s="105"/>
      <c r="IY110" s="105"/>
      <c r="IZ110" s="105"/>
      <c r="JA110" s="105"/>
      <c r="JB110" s="105"/>
      <c r="JC110" s="105"/>
      <c r="JD110" s="105"/>
      <c r="JE110" s="105"/>
      <c r="JF110" s="105"/>
      <c r="JG110" s="105"/>
      <c r="JH110" s="105"/>
      <c r="JI110" s="105"/>
      <c r="JJ110" s="105"/>
      <c r="JK110" s="105"/>
      <c r="JL110" s="105"/>
      <c r="JM110" s="105"/>
      <c r="JN110" s="105"/>
      <c r="JO110" s="105"/>
      <c r="JP110" s="105"/>
      <c r="JQ110" s="105"/>
      <c r="JR110" s="105"/>
      <c r="JS110" s="105"/>
      <c r="JT110" s="105"/>
      <c r="JU110" s="105"/>
      <c r="JV110" s="105"/>
      <c r="JW110" s="105"/>
      <c r="JX110" s="105"/>
      <c r="JY110" s="105"/>
      <c r="JZ110" s="105"/>
      <c r="KA110" s="105"/>
      <c r="KB110" s="105"/>
      <c r="KC110" s="105"/>
      <c r="KD110" s="105"/>
      <c r="KE110" s="105"/>
      <c r="KF110" s="105"/>
      <c r="KG110" s="105"/>
      <c r="KH110" s="105"/>
      <c r="KI110" s="105"/>
      <c r="KJ110" s="105"/>
      <c r="KK110" s="105"/>
      <c r="KL110" s="105"/>
      <c r="KM110" s="105"/>
      <c r="KN110" s="105"/>
      <c r="KO110" s="105"/>
      <c r="KP110" s="105"/>
      <c r="KQ110" s="105"/>
      <c r="KR110" s="105"/>
      <c r="KS110" s="105"/>
      <c r="KT110" s="105"/>
      <c r="KU110" s="105"/>
      <c r="KV110" s="105"/>
      <c r="KW110" s="105"/>
      <c r="KX110" s="105"/>
      <c r="KY110" s="105"/>
      <c r="KZ110" s="105"/>
      <c r="LA110" s="105"/>
      <c r="LB110" s="105"/>
      <c r="LC110" s="105"/>
      <c r="LD110" s="105"/>
      <c r="LE110" s="105"/>
      <c r="LF110" s="105"/>
      <c r="LG110" s="105"/>
      <c r="LH110" s="105"/>
      <c r="LI110" s="105"/>
      <c r="LJ110" s="105"/>
      <c r="LK110" s="105"/>
      <c r="LL110" s="105"/>
      <c r="LM110" s="105"/>
      <c r="LN110" s="105"/>
      <c r="LO110" s="105"/>
      <c r="LP110" s="105"/>
      <c r="LQ110" s="105"/>
      <c r="LR110" s="105"/>
      <c r="LS110" s="105"/>
      <c r="LT110" s="105"/>
      <c r="LU110" s="105"/>
      <c r="LV110" s="105"/>
      <c r="LW110" s="105"/>
      <c r="LX110" s="105"/>
      <c r="LY110" s="105"/>
      <c r="LZ110" s="105"/>
      <c r="MA110" s="105"/>
      <c r="MB110" s="105"/>
      <c r="MC110" s="105"/>
      <c r="MD110" s="105"/>
      <c r="ME110" s="105"/>
      <c r="MF110" s="105"/>
      <c r="MG110" s="105"/>
      <c r="MH110" s="105"/>
      <c r="MI110" s="105"/>
      <c r="MJ110" s="105"/>
      <c r="MK110" s="105"/>
      <c r="ML110" s="105"/>
      <c r="MM110" s="105"/>
      <c r="MN110" s="105"/>
      <c r="MO110" s="105"/>
      <c r="MP110" s="105"/>
      <c r="MQ110" s="105"/>
      <c r="MR110" s="105"/>
      <c r="MS110" s="105"/>
      <c r="MT110" s="105"/>
      <c r="MU110" s="105"/>
      <c r="MV110" s="105"/>
      <c r="MW110" s="105"/>
      <c r="MX110" s="105"/>
      <c r="MY110" s="105"/>
      <c r="MZ110" s="105"/>
      <c r="NA110" s="105"/>
      <c r="NB110" s="105"/>
      <c r="NC110" s="105"/>
      <c r="ND110" s="105"/>
      <c r="NE110" s="105"/>
      <c r="NF110" s="105"/>
      <c r="NG110" s="105"/>
      <c r="NH110" s="105"/>
      <c r="NI110" s="105"/>
      <c r="NJ110" s="105"/>
      <c r="NK110" s="105"/>
      <c r="NL110" s="105"/>
      <c r="NM110" s="105"/>
      <c r="NN110" s="105"/>
      <c r="NO110" s="105"/>
      <c r="NP110" s="105"/>
      <c r="NQ110" s="105"/>
      <c r="NR110" s="105"/>
      <c r="NS110" s="105"/>
      <c r="NT110" s="105"/>
      <c r="NU110" s="105"/>
      <c r="NV110" s="105"/>
      <c r="NW110" s="105"/>
      <c r="NX110" s="105"/>
      <c r="NY110" s="105"/>
      <c r="NZ110" s="105"/>
      <c r="OA110" s="105"/>
      <c r="OB110" s="105"/>
      <c r="OC110" s="105"/>
      <c r="OD110" s="105"/>
      <c r="OE110" s="105"/>
      <c r="OF110" s="105"/>
      <c r="OG110" s="105"/>
      <c r="OH110" s="105"/>
      <c r="OI110" s="105"/>
      <c r="OJ110" s="105"/>
      <c r="OK110" s="105"/>
      <c r="OL110" s="105"/>
      <c r="OM110" s="105"/>
      <c r="ON110" s="105"/>
      <c r="OO110" s="105"/>
      <c r="OP110" s="105"/>
      <c r="OQ110" s="105"/>
      <c r="OR110" s="105"/>
      <c r="OS110" s="105"/>
      <c r="OT110" s="105"/>
      <c r="OU110" s="105"/>
      <c r="OV110" s="105"/>
      <c r="OW110" s="105"/>
      <c r="OX110" s="105"/>
      <c r="OY110" s="105"/>
      <c r="OZ110" s="105"/>
      <c r="PA110" s="105"/>
      <c r="PB110" s="105"/>
      <c r="PC110" s="105"/>
      <c r="PD110" s="105"/>
      <c r="PE110" s="105"/>
      <c r="PF110" s="105"/>
      <c r="PG110" s="105"/>
      <c r="PH110" s="105"/>
      <c r="PI110" s="105"/>
      <c r="PJ110" s="105"/>
      <c r="PK110" s="105"/>
      <c r="PL110" s="105"/>
      <c r="PM110" s="105"/>
      <c r="PN110" s="105"/>
      <c r="PO110" s="105"/>
      <c r="PP110" s="105"/>
      <c r="PQ110" s="105"/>
      <c r="PR110" s="105"/>
      <c r="PS110" s="105"/>
      <c r="PT110" s="105"/>
      <c r="PU110" s="105"/>
      <c r="PV110" s="105"/>
      <c r="PW110" s="105"/>
      <c r="PX110" s="105"/>
      <c r="PY110" s="105"/>
      <c r="PZ110" s="105"/>
      <c r="QA110" s="105"/>
      <c r="QB110" s="105"/>
      <c r="QC110" s="105"/>
      <c r="QD110" s="105"/>
      <c r="QE110" s="105"/>
      <c r="QF110" s="105"/>
      <c r="QG110" s="105"/>
      <c r="QH110" s="105"/>
      <c r="QI110" s="105"/>
      <c r="QJ110" s="105"/>
      <c r="QK110" s="105"/>
      <c r="QL110" s="105"/>
      <c r="QM110" s="105"/>
      <c r="QN110" s="105"/>
      <c r="QO110" s="105"/>
      <c r="QP110" s="105"/>
      <c r="QQ110" s="105"/>
      <c r="QR110" s="105"/>
      <c r="QS110" s="105"/>
      <c r="QT110" s="105"/>
      <c r="QU110" s="105"/>
      <c r="QV110" s="105"/>
      <c r="QW110" s="105"/>
      <c r="QX110" s="105"/>
      <c r="QY110" s="105"/>
      <c r="QZ110" s="105"/>
      <c r="RA110" s="105"/>
      <c r="RB110" s="105"/>
      <c r="RC110" s="105"/>
      <c r="RD110" s="105"/>
      <c r="RE110" s="105"/>
      <c r="RF110" s="105"/>
      <c r="RG110" s="105"/>
      <c r="RH110" s="105"/>
      <c r="RI110" s="105"/>
      <c r="RJ110" s="105"/>
      <c r="RK110" s="105"/>
      <c r="RL110" s="105"/>
      <c r="RM110" s="105"/>
      <c r="RN110" s="105"/>
      <c r="RO110" s="105"/>
      <c r="RP110" s="105"/>
      <c r="RQ110" s="105"/>
      <c r="RR110" s="105"/>
      <c r="RS110" s="105"/>
      <c r="RT110" s="105"/>
      <c r="RU110" s="105"/>
      <c r="RV110" s="105"/>
      <c r="RW110" s="105"/>
      <c r="RX110" s="105"/>
      <c r="RY110" s="105"/>
      <c r="RZ110" s="105"/>
      <c r="SA110" s="105"/>
      <c r="SB110" s="105"/>
      <c r="SC110" s="105"/>
      <c r="SD110" s="105"/>
      <c r="SE110" s="105"/>
      <c r="SF110" s="105"/>
      <c r="SG110" s="105"/>
      <c r="SH110" s="105"/>
      <c r="SI110" s="105"/>
      <c r="SJ110" s="105"/>
      <c r="SK110" s="105"/>
      <c r="SL110" s="105"/>
      <c r="SM110" s="105"/>
      <c r="SN110" s="105"/>
      <c r="SO110" s="105"/>
      <c r="SP110" s="105"/>
      <c r="SQ110" s="105"/>
      <c r="SR110" s="105"/>
      <c r="SS110" s="105"/>
      <c r="ST110" s="105"/>
      <c r="SU110" s="105"/>
      <c r="SV110" s="105"/>
      <c r="SW110" s="105"/>
      <c r="SX110" s="105"/>
      <c r="SY110" s="105"/>
      <c r="SZ110" s="105"/>
      <c r="TA110" s="105"/>
      <c r="TB110" s="105"/>
      <c r="TC110" s="105"/>
      <c r="TD110" s="105"/>
      <c r="TE110" s="105"/>
      <c r="TF110" s="105"/>
      <c r="TG110" s="105"/>
      <c r="TH110" s="105"/>
      <c r="TI110" s="105"/>
      <c r="TJ110" s="105"/>
      <c r="TK110" s="105"/>
      <c r="TL110" s="105"/>
      <c r="TM110" s="105"/>
      <c r="TN110" s="105"/>
      <c r="TO110" s="105"/>
      <c r="TP110" s="105"/>
      <c r="TQ110" s="105"/>
      <c r="TR110" s="105"/>
      <c r="TS110" s="105"/>
      <c r="TT110" s="105"/>
      <c r="TU110" s="105"/>
      <c r="TV110" s="105"/>
      <c r="TW110" s="105"/>
      <c r="TX110" s="105"/>
      <c r="TY110" s="105"/>
      <c r="TZ110" s="105"/>
      <c r="UA110" s="105"/>
      <c r="UB110" s="105"/>
      <c r="UC110" s="105"/>
      <c r="UD110" s="105"/>
      <c r="UE110" s="105"/>
      <c r="UF110" s="105"/>
      <c r="UG110" s="105"/>
      <c r="UH110" s="105"/>
      <c r="UI110" s="105"/>
      <c r="UJ110" s="105"/>
      <c r="UK110" s="105"/>
      <c r="UL110" s="105"/>
      <c r="UM110" s="105"/>
      <c r="UN110" s="105"/>
      <c r="UO110" s="105"/>
      <c r="UP110" s="105"/>
      <c r="UQ110" s="105"/>
      <c r="UR110" s="105"/>
      <c r="US110" s="105"/>
      <c r="UT110" s="105"/>
      <c r="UU110" s="105"/>
      <c r="UV110" s="105"/>
      <c r="UW110" s="105"/>
      <c r="UX110" s="105"/>
      <c r="UY110" s="105"/>
      <c r="UZ110" s="105"/>
      <c r="VA110" s="105"/>
      <c r="VB110" s="105"/>
      <c r="VC110" s="105"/>
      <c r="VD110" s="105"/>
      <c r="VE110" s="105"/>
      <c r="VF110" s="105"/>
      <c r="VG110" s="105"/>
      <c r="VH110" s="105"/>
      <c r="VI110" s="105"/>
      <c r="VJ110" s="105"/>
      <c r="VK110" s="105"/>
      <c r="VL110" s="105"/>
      <c r="VM110" s="105"/>
      <c r="VN110" s="105"/>
      <c r="VO110" s="105"/>
      <c r="VP110" s="105"/>
      <c r="VQ110" s="105"/>
      <c r="VR110" s="105"/>
      <c r="VS110" s="105"/>
      <c r="VT110" s="105"/>
      <c r="VU110" s="105"/>
      <c r="VV110" s="105"/>
      <c r="VW110" s="105"/>
      <c r="VX110" s="105"/>
      <c r="VY110" s="105"/>
      <c r="VZ110" s="105"/>
      <c r="WA110" s="105"/>
      <c r="WB110" s="105"/>
      <c r="WC110" s="105"/>
      <c r="WD110" s="105"/>
      <c r="WE110" s="105"/>
      <c r="WF110" s="105"/>
      <c r="WG110" s="105"/>
      <c r="WH110" s="105"/>
      <c r="WI110" s="105"/>
      <c r="WJ110" s="105"/>
      <c r="WK110" s="105"/>
      <c r="WL110" s="105"/>
      <c r="WM110" s="105"/>
      <c r="WN110" s="105"/>
      <c r="WO110" s="105"/>
      <c r="WP110" s="105"/>
      <c r="WQ110" s="105"/>
      <c r="WR110" s="105"/>
      <c r="WS110" s="105"/>
      <c r="WT110" s="105"/>
      <c r="WU110" s="105"/>
      <c r="WV110" s="105"/>
      <c r="WW110" s="105"/>
      <c r="WX110" s="105"/>
      <c r="WY110" s="105"/>
      <c r="WZ110" s="105"/>
      <c r="XA110" s="105"/>
      <c r="XB110" s="105"/>
      <c r="XC110" s="105"/>
      <c r="XD110" s="105"/>
      <c r="XE110" s="105"/>
      <c r="XF110" s="105"/>
      <c r="XG110" s="105"/>
      <c r="XH110" s="105"/>
      <c r="XI110" s="105"/>
      <c r="XJ110" s="105"/>
      <c r="XK110" s="105"/>
      <c r="XL110" s="105"/>
      <c r="XM110" s="105"/>
      <c r="XN110" s="105"/>
      <c r="XO110" s="105"/>
      <c r="XP110" s="105"/>
      <c r="XQ110" s="105"/>
      <c r="XR110" s="105"/>
      <c r="XS110" s="105"/>
      <c r="XT110" s="105"/>
      <c r="XU110" s="105"/>
      <c r="XV110" s="105"/>
      <c r="XW110" s="105"/>
      <c r="XX110" s="105"/>
      <c r="XY110" s="105"/>
      <c r="XZ110" s="105"/>
      <c r="YA110" s="105"/>
      <c r="YB110" s="105"/>
      <c r="YC110" s="105"/>
      <c r="YD110" s="105"/>
      <c r="YE110" s="105"/>
      <c r="YF110" s="105"/>
      <c r="YG110" s="105"/>
      <c r="YH110" s="105"/>
      <c r="YI110" s="105"/>
      <c r="YJ110" s="105"/>
      <c r="YK110" s="105"/>
      <c r="YL110" s="105"/>
      <c r="YM110" s="105"/>
      <c r="YN110" s="105"/>
      <c r="YO110" s="105"/>
      <c r="YP110" s="105"/>
      <c r="YQ110" s="105"/>
      <c r="YR110" s="105"/>
      <c r="YS110" s="105"/>
      <c r="YT110" s="105"/>
      <c r="YU110" s="105"/>
      <c r="YV110" s="105"/>
      <c r="YW110" s="105"/>
      <c r="YX110" s="105"/>
      <c r="YY110" s="105"/>
      <c r="YZ110" s="105"/>
      <c r="ZA110" s="105"/>
      <c r="ZB110" s="105"/>
      <c r="ZC110" s="105"/>
      <c r="ZD110" s="105"/>
      <c r="ZE110" s="105"/>
      <c r="ZF110" s="105"/>
      <c r="ZG110" s="105"/>
      <c r="ZH110" s="105"/>
      <c r="ZI110" s="105"/>
      <c r="ZJ110" s="105"/>
      <c r="ZK110" s="105"/>
      <c r="ZL110" s="105"/>
      <c r="ZM110" s="105"/>
      <c r="ZN110" s="105"/>
      <c r="ZO110" s="105"/>
      <c r="ZP110" s="105"/>
      <c r="ZQ110" s="105"/>
      <c r="ZR110" s="105"/>
      <c r="ZS110" s="105"/>
      <c r="ZT110" s="105"/>
      <c r="ZU110" s="105"/>
      <c r="ZV110" s="105"/>
      <c r="ZW110" s="105"/>
      <c r="ZX110" s="105"/>
      <c r="ZY110" s="105"/>
      <c r="ZZ110" s="105"/>
      <c r="AAA110" s="105"/>
      <c r="AAB110" s="105"/>
      <c r="AAC110" s="105"/>
      <c r="AAD110" s="105"/>
      <c r="AAE110" s="105"/>
      <c r="AAF110" s="105"/>
      <c r="AAG110" s="105"/>
      <c r="AAH110" s="105"/>
      <c r="AAI110" s="105"/>
      <c r="AAJ110" s="105"/>
      <c r="AAK110" s="105"/>
      <c r="AAL110" s="105"/>
      <c r="AAM110" s="105"/>
      <c r="AAN110" s="105"/>
      <c r="AAO110" s="105"/>
      <c r="AAP110" s="105"/>
      <c r="AAQ110" s="105"/>
      <c r="AAR110" s="105"/>
      <c r="AAS110" s="105"/>
      <c r="AAT110" s="105"/>
      <c r="AAU110" s="105"/>
      <c r="AAV110" s="105"/>
      <c r="AAW110" s="105"/>
      <c r="AAX110" s="105"/>
      <c r="AAY110" s="105"/>
      <c r="AAZ110" s="105"/>
      <c r="ABA110" s="105"/>
      <c r="ABB110" s="105"/>
      <c r="ABC110" s="105"/>
      <c r="ABD110" s="105"/>
      <c r="ABE110" s="105"/>
      <c r="ABF110" s="105"/>
      <c r="ABG110" s="105"/>
      <c r="ABH110" s="105"/>
      <c r="ABI110" s="105"/>
      <c r="ABJ110" s="105"/>
      <c r="ABK110" s="105"/>
      <c r="ABL110" s="105"/>
      <c r="ABM110" s="105"/>
      <c r="ABN110" s="105"/>
      <c r="ABO110" s="105"/>
      <c r="ABP110" s="105"/>
      <c r="ABQ110" s="105"/>
      <c r="ABR110" s="105"/>
      <c r="ABS110" s="105"/>
      <c r="ABT110" s="105"/>
      <c r="ABU110" s="105"/>
      <c r="ABV110" s="105"/>
      <c r="ABW110" s="105"/>
      <c r="ABX110" s="105"/>
      <c r="ABY110" s="105"/>
      <c r="ABZ110" s="105"/>
      <c r="ACA110" s="105"/>
      <c r="ACB110" s="105"/>
      <c r="ACC110" s="105"/>
      <c r="ACD110" s="105"/>
      <c r="ACE110" s="105"/>
      <c r="ACF110" s="105"/>
      <c r="ACG110" s="105"/>
      <c r="ACH110" s="105"/>
      <c r="ACI110" s="105"/>
      <c r="ACJ110" s="105"/>
      <c r="ACK110" s="105"/>
      <c r="ACL110" s="105"/>
      <c r="ACM110" s="105"/>
      <c r="ACN110" s="105"/>
      <c r="ACO110" s="105"/>
      <c r="ACP110" s="105"/>
      <c r="ACQ110" s="105"/>
      <c r="ACR110" s="105"/>
      <c r="ACS110" s="105"/>
      <c r="ACT110" s="105"/>
      <c r="ACU110" s="105"/>
      <c r="ACV110" s="105"/>
      <c r="ACW110" s="105"/>
      <c r="ACX110" s="105"/>
      <c r="ACY110" s="105"/>
      <c r="ACZ110" s="105"/>
      <c r="ADA110" s="105"/>
      <c r="ADB110" s="105"/>
      <c r="ADC110" s="105"/>
      <c r="ADD110" s="105"/>
      <c r="ADE110" s="105"/>
      <c r="ADF110" s="105"/>
      <c r="ADG110" s="105"/>
      <c r="ADH110" s="105"/>
      <c r="ADI110" s="105"/>
      <c r="ADJ110" s="105"/>
      <c r="ADK110" s="105"/>
      <c r="ADL110" s="105"/>
      <c r="ADM110" s="105"/>
      <c r="ADN110" s="105"/>
      <c r="ADO110" s="105"/>
      <c r="ADP110" s="105"/>
      <c r="ADQ110" s="105"/>
      <c r="ADR110" s="105"/>
      <c r="ADS110" s="105"/>
      <c r="ADT110" s="105"/>
      <c r="ADU110" s="105"/>
      <c r="ADV110" s="105"/>
      <c r="ADW110" s="105"/>
      <c r="ADX110" s="105"/>
      <c r="ADY110" s="105"/>
      <c r="ADZ110" s="105"/>
      <c r="AEA110" s="105"/>
      <c r="AEB110" s="105"/>
      <c r="AEC110" s="105"/>
      <c r="AED110" s="105"/>
      <c r="AEE110" s="105"/>
      <c r="AEF110" s="105"/>
      <c r="AEG110" s="105"/>
      <c r="AEH110" s="105"/>
      <c r="AEI110" s="105"/>
      <c r="AEJ110" s="105"/>
      <c r="AEK110" s="105"/>
      <c r="AEL110" s="105"/>
      <c r="AEM110" s="105"/>
      <c r="AEN110" s="105"/>
      <c r="AEO110" s="105"/>
      <c r="AEP110" s="105"/>
      <c r="AEQ110" s="105"/>
      <c r="AER110" s="105"/>
      <c r="AES110" s="105"/>
      <c r="AET110" s="105"/>
      <c r="AEU110" s="105"/>
      <c r="AEV110" s="105"/>
      <c r="AEW110" s="105"/>
      <c r="AEX110" s="105"/>
      <c r="AEY110" s="105"/>
      <c r="AEZ110" s="105"/>
      <c r="AFA110" s="105"/>
      <c r="AFB110" s="105"/>
      <c r="AFC110" s="105"/>
      <c r="AFD110" s="105"/>
      <c r="AFE110" s="105"/>
      <c r="AFF110" s="105"/>
      <c r="AFG110" s="105"/>
      <c r="AFH110" s="105"/>
      <c r="AFI110" s="105"/>
      <c r="AFJ110" s="105"/>
      <c r="AFK110" s="105"/>
      <c r="AFL110" s="105"/>
      <c r="AFM110" s="105"/>
      <c r="AFN110" s="105"/>
      <c r="AFO110" s="105"/>
      <c r="AFP110" s="105"/>
      <c r="AFQ110" s="105"/>
      <c r="AFR110" s="105"/>
      <c r="AFS110" s="105"/>
      <c r="AFT110" s="105"/>
      <c r="AFU110" s="105"/>
      <c r="AFV110" s="105"/>
      <c r="AFW110" s="105"/>
      <c r="AFX110" s="105"/>
      <c r="AFY110" s="105"/>
      <c r="AFZ110" s="105"/>
      <c r="AGA110" s="105"/>
      <c r="AGB110" s="105"/>
      <c r="AGC110" s="105"/>
      <c r="AGD110" s="105"/>
      <c r="AGE110" s="105"/>
      <c r="AGF110" s="105"/>
      <c r="AGG110" s="105"/>
      <c r="AGH110" s="105"/>
      <c r="AGI110" s="105"/>
      <c r="AGJ110" s="105"/>
      <c r="AGK110" s="105"/>
      <c r="AGL110" s="105"/>
      <c r="AGM110" s="105"/>
      <c r="AGN110" s="105"/>
      <c r="AGO110" s="105"/>
      <c r="AGP110" s="105"/>
      <c r="AGQ110" s="105"/>
      <c r="AGR110" s="105"/>
      <c r="AGS110" s="105"/>
      <c r="AGT110" s="105"/>
      <c r="AGU110" s="105"/>
      <c r="AGV110" s="105"/>
      <c r="AGW110" s="105"/>
      <c r="AGX110" s="105"/>
      <c r="AGY110" s="105"/>
      <c r="AGZ110" s="105"/>
      <c r="AHA110" s="105"/>
      <c r="AHB110" s="105"/>
      <c r="AHC110" s="105"/>
      <c r="AHD110" s="105"/>
      <c r="AHE110" s="105"/>
      <c r="AHF110" s="105"/>
      <c r="AHG110" s="105"/>
      <c r="AHH110" s="105"/>
      <c r="AHI110" s="105"/>
      <c r="AHJ110" s="105"/>
      <c r="AHK110" s="105"/>
      <c r="AHL110" s="105"/>
      <c r="AHM110" s="105"/>
      <c r="AHN110" s="105"/>
      <c r="AHO110" s="105"/>
      <c r="AHP110" s="105"/>
      <c r="AHQ110" s="105"/>
      <c r="AHR110" s="105"/>
      <c r="AHS110" s="105"/>
      <c r="AHT110" s="105"/>
      <c r="AHU110" s="105"/>
      <c r="AHV110" s="105"/>
      <c r="AHW110" s="105"/>
      <c r="AHX110" s="105"/>
      <c r="AHY110" s="105"/>
      <c r="AHZ110" s="105"/>
      <c r="AIA110" s="105"/>
      <c r="AIB110" s="105"/>
      <c r="AIC110" s="105"/>
      <c r="AID110" s="105"/>
      <c r="AIE110" s="105"/>
      <c r="AIF110" s="105"/>
      <c r="AIG110" s="105"/>
      <c r="AIH110" s="105"/>
      <c r="AII110" s="105"/>
      <c r="AIJ110" s="105"/>
      <c r="AIK110" s="105"/>
      <c r="AIL110" s="105"/>
      <c r="AIM110" s="105"/>
      <c r="AIN110" s="105"/>
      <c r="AIO110" s="105"/>
      <c r="AIP110" s="105"/>
      <c r="AIQ110" s="105"/>
      <c r="AIR110" s="105"/>
      <c r="AIS110" s="105"/>
      <c r="AIT110" s="105"/>
      <c r="AIU110" s="105"/>
      <c r="AIV110" s="105"/>
      <c r="AIW110" s="105"/>
      <c r="AIX110" s="105"/>
      <c r="AIY110" s="105"/>
      <c r="AIZ110" s="105"/>
      <c r="AJA110" s="105"/>
      <c r="AJB110" s="105"/>
      <c r="AJC110" s="105"/>
      <c r="AJD110" s="105"/>
      <c r="AJE110" s="105"/>
      <c r="AJF110" s="105"/>
      <c r="AJG110" s="105"/>
      <c r="AJH110" s="105"/>
      <c r="AJI110" s="105"/>
      <c r="AJJ110" s="105"/>
      <c r="AJK110" s="105"/>
      <c r="AJL110" s="105"/>
      <c r="AJM110" s="105"/>
      <c r="AJN110" s="105"/>
      <c r="AJO110" s="105"/>
      <c r="AJP110" s="105"/>
      <c r="AJQ110" s="105"/>
      <c r="AJR110" s="105"/>
      <c r="AJS110" s="105"/>
      <c r="AJT110" s="105"/>
      <c r="AJU110" s="105"/>
      <c r="AJV110" s="105"/>
      <c r="AJW110" s="105"/>
      <c r="AJX110" s="105"/>
      <c r="AJY110" s="105"/>
      <c r="AJZ110" s="105"/>
      <c r="AKA110" s="105"/>
      <c r="AKB110" s="105"/>
      <c r="AKC110" s="105"/>
      <c r="AKD110" s="105"/>
      <c r="AKE110" s="105"/>
      <c r="AKF110" s="105"/>
      <c r="AKG110" s="105"/>
      <c r="AKH110" s="105"/>
      <c r="AKI110" s="105"/>
      <c r="AKJ110" s="105"/>
      <c r="AKK110" s="105"/>
      <c r="AKL110" s="105"/>
      <c r="AKM110" s="105"/>
      <c r="AKN110" s="105"/>
      <c r="AKO110" s="105"/>
      <c r="AKP110" s="105"/>
      <c r="AKQ110" s="105"/>
      <c r="AKR110" s="105"/>
      <c r="AKS110" s="105"/>
      <c r="AKT110" s="105"/>
      <c r="AKU110" s="105"/>
      <c r="AKV110" s="105"/>
      <c r="AKW110" s="105"/>
      <c r="AKX110" s="105"/>
      <c r="AKY110" s="105"/>
      <c r="AKZ110" s="105"/>
      <c r="ALA110" s="105"/>
      <c r="ALB110" s="105"/>
      <c r="ALC110" s="105"/>
      <c r="ALD110" s="105"/>
      <c r="ALE110" s="105"/>
      <c r="ALF110" s="105"/>
      <c r="ALG110" s="105"/>
      <c r="ALH110" s="105"/>
      <c r="ALI110" s="105"/>
      <c r="ALJ110" s="105"/>
      <c r="ALK110" s="105"/>
      <c r="ALL110" s="105"/>
      <c r="ALM110" s="105"/>
      <c r="ALN110" s="105"/>
      <c r="ALO110" s="105"/>
      <c r="ALP110" s="105"/>
      <c r="ALQ110" s="105"/>
      <c r="ALR110" s="105"/>
      <c r="ALS110" s="105"/>
      <c r="ALT110" s="105"/>
      <c r="ALU110" s="105"/>
      <c r="ALV110" s="105"/>
      <c r="ALW110" s="105"/>
      <c r="ALX110" s="105"/>
      <c r="ALY110" s="105"/>
      <c r="ALZ110" s="105"/>
      <c r="AMA110" s="105"/>
      <c r="AMB110" s="105"/>
      <c r="AMC110" s="105"/>
      <c r="AMD110" s="105"/>
      <c r="AME110" s="105"/>
      <c r="AMF110" s="105"/>
      <c r="AMG110" s="105"/>
      <c r="AMH110" s="105"/>
      <c r="AMI110" s="105"/>
      <c r="AMJ110" s="105"/>
      <c r="AMK110" s="105"/>
      <c r="AML110" s="105"/>
      <c r="AMM110" s="105"/>
      <c r="AMN110" s="105"/>
      <c r="AMO110" s="105"/>
      <c r="AMP110" s="105"/>
      <c r="AMQ110" s="105"/>
      <c r="AMR110" s="105"/>
      <c r="AMS110" s="105"/>
      <c r="AMT110" s="105"/>
      <c r="AMU110" s="105"/>
      <c r="AMV110" s="105"/>
      <c r="AMW110" s="105"/>
      <c r="AMX110" s="105"/>
      <c r="AMY110" s="105"/>
      <c r="AMZ110" s="105"/>
      <c r="ANA110" s="105"/>
      <c r="ANB110" s="105"/>
      <c r="ANC110" s="105"/>
      <c r="AND110" s="105"/>
      <c r="ANE110" s="105"/>
      <c r="ANF110" s="105"/>
      <c r="ANG110" s="105"/>
      <c r="ANH110" s="105"/>
      <c r="ANI110" s="105"/>
      <c r="ANJ110" s="105"/>
      <c r="ANK110" s="105"/>
      <c r="ANL110" s="105"/>
      <c r="ANM110" s="105"/>
      <c r="ANN110" s="105"/>
      <c r="ANO110" s="105"/>
      <c r="ANP110" s="105"/>
      <c r="ANQ110" s="105"/>
      <c r="ANR110" s="105"/>
      <c r="ANS110" s="105"/>
      <c r="ANT110" s="105"/>
      <c r="ANU110" s="105"/>
      <c r="ANV110" s="105"/>
      <c r="ANW110" s="105"/>
      <c r="ANX110" s="105"/>
      <c r="ANY110" s="105"/>
      <c r="ANZ110" s="105"/>
      <c r="AOA110" s="105"/>
      <c r="AOB110" s="105"/>
      <c r="AOC110" s="105"/>
      <c r="AOD110" s="105"/>
      <c r="AOE110" s="105"/>
      <c r="AOF110" s="105"/>
      <c r="AOG110" s="105"/>
      <c r="AOH110" s="105"/>
      <c r="AOI110" s="105"/>
      <c r="AOJ110" s="105"/>
      <c r="AOK110" s="105"/>
      <c r="AOL110" s="105"/>
      <c r="AOM110" s="105"/>
      <c r="AON110" s="105"/>
      <c r="AOO110" s="105"/>
      <c r="AOP110" s="105"/>
      <c r="AOQ110" s="105"/>
      <c r="AOR110" s="105"/>
      <c r="AOS110" s="105"/>
      <c r="AOT110" s="105"/>
      <c r="AOU110" s="105"/>
      <c r="AOV110" s="105"/>
      <c r="AOW110" s="105"/>
      <c r="AOX110" s="105"/>
      <c r="AOY110" s="105"/>
      <c r="AOZ110" s="105"/>
      <c r="APA110" s="105"/>
      <c r="APB110" s="105"/>
      <c r="APC110" s="105"/>
      <c r="APD110" s="105"/>
      <c r="APE110" s="105"/>
      <c r="APF110" s="105"/>
      <c r="APG110" s="105"/>
      <c r="APH110" s="105"/>
      <c r="API110" s="105"/>
      <c r="APJ110" s="105"/>
      <c r="APK110" s="105"/>
      <c r="APL110" s="105"/>
      <c r="APM110" s="105"/>
      <c r="APN110" s="105"/>
      <c r="APO110" s="105"/>
      <c r="APP110" s="105"/>
      <c r="APQ110" s="105"/>
      <c r="APR110" s="105"/>
      <c r="APS110" s="105"/>
      <c r="APT110" s="105"/>
      <c r="APU110" s="105"/>
      <c r="APV110" s="105"/>
      <c r="APW110" s="105"/>
      <c r="APX110" s="105"/>
      <c r="APY110" s="105"/>
      <c r="APZ110" s="105"/>
      <c r="AQA110" s="105"/>
      <c r="AQB110" s="105"/>
      <c r="AQC110" s="105"/>
      <c r="AQD110" s="105"/>
      <c r="AQE110" s="105"/>
      <c r="AQF110" s="105"/>
      <c r="AQG110" s="105"/>
      <c r="AQH110" s="105"/>
      <c r="AQI110" s="105"/>
      <c r="AQJ110" s="105"/>
      <c r="AQK110" s="105"/>
      <c r="AQL110" s="105"/>
      <c r="AQM110" s="105"/>
      <c r="AQN110" s="105"/>
      <c r="AQO110" s="105"/>
      <c r="AQP110" s="105"/>
      <c r="AQQ110" s="105"/>
      <c r="AQR110" s="105"/>
      <c r="AQS110" s="105"/>
      <c r="AQT110" s="105"/>
      <c r="AQU110" s="105"/>
      <c r="AQV110" s="105"/>
      <c r="AQW110" s="105"/>
      <c r="AQX110" s="105"/>
      <c r="AQY110" s="105"/>
      <c r="AQZ110" s="105"/>
      <c r="ARA110" s="105"/>
      <c r="ARB110" s="105"/>
      <c r="ARC110" s="105"/>
      <c r="ARD110" s="105"/>
      <c r="ARE110" s="105"/>
      <c r="ARF110" s="105"/>
      <c r="ARG110" s="105"/>
      <c r="ARH110" s="105"/>
      <c r="ARI110" s="105"/>
      <c r="ARJ110" s="105"/>
      <c r="ARK110" s="105"/>
      <c r="ARL110" s="105"/>
      <c r="ARM110" s="105"/>
      <c r="ARN110" s="105"/>
      <c r="ARO110" s="105"/>
      <c r="ARP110" s="105"/>
      <c r="ARQ110" s="105"/>
      <c r="ARR110" s="105"/>
      <c r="ARS110" s="105"/>
      <c r="ART110" s="105"/>
      <c r="ARU110" s="105"/>
      <c r="ARV110" s="105"/>
      <c r="ARW110" s="105"/>
      <c r="ARX110" s="105"/>
      <c r="ARY110" s="105"/>
      <c r="ARZ110" s="105"/>
      <c r="ASA110" s="105"/>
      <c r="ASB110" s="105"/>
      <c r="ASC110" s="105"/>
      <c r="ASD110" s="105"/>
      <c r="ASE110" s="105"/>
      <c r="ASF110" s="105"/>
      <c r="ASG110" s="105"/>
      <c r="ASH110" s="105"/>
      <c r="ASI110" s="105"/>
      <c r="ASJ110" s="105"/>
      <c r="ASK110" s="105"/>
      <c r="ASL110" s="105"/>
      <c r="ASM110" s="105"/>
      <c r="ASN110" s="105"/>
      <c r="ASO110" s="105"/>
      <c r="ASP110" s="105"/>
      <c r="ASQ110" s="105"/>
      <c r="ASR110" s="105"/>
      <c r="ASS110" s="105"/>
      <c r="AST110" s="105"/>
      <c r="ASU110" s="105"/>
      <c r="ASV110" s="105"/>
      <c r="ASW110" s="105"/>
      <c r="ASX110" s="105"/>
      <c r="ASY110" s="105"/>
      <c r="ASZ110" s="105"/>
      <c r="ATA110" s="105"/>
      <c r="ATB110" s="105"/>
      <c r="ATC110" s="105"/>
      <c r="ATD110" s="105"/>
      <c r="ATE110" s="105"/>
      <c r="ATF110" s="105"/>
      <c r="ATG110" s="105"/>
      <c r="ATH110" s="105"/>
      <c r="ATI110" s="105"/>
      <c r="ATJ110" s="105"/>
      <c r="ATK110" s="105"/>
      <c r="ATL110" s="105"/>
      <c r="ATM110" s="105"/>
      <c r="ATN110" s="105"/>
      <c r="ATO110" s="105"/>
      <c r="ATP110" s="105"/>
      <c r="ATQ110" s="105"/>
      <c r="ATR110" s="105"/>
      <c r="ATS110" s="105"/>
      <c r="ATT110" s="105"/>
      <c r="ATU110" s="105"/>
      <c r="ATV110" s="105"/>
      <c r="ATW110" s="105"/>
      <c r="ATX110" s="105"/>
      <c r="ATY110" s="105"/>
      <c r="ATZ110" s="105"/>
      <c r="AUA110" s="105"/>
      <c r="AUB110" s="105"/>
      <c r="AUC110" s="105"/>
      <c r="AUD110" s="105"/>
      <c r="AUE110" s="105"/>
      <c r="AUF110" s="105"/>
      <c r="AUG110" s="105"/>
      <c r="AUH110" s="105"/>
      <c r="AUI110" s="105"/>
      <c r="AUJ110" s="105"/>
      <c r="AUK110" s="105"/>
      <c r="AUL110" s="105"/>
      <c r="AUM110" s="105"/>
      <c r="AUN110" s="105"/>
      <c r="AUO110" s="105"/>
      <c r="AUP110" s="105"/>
      <c r="AUQ110" s="105"/>
      <c r="AUR110" s="105"/>
      <c r="AUS110" s="105"/>
      <c r="AUT110" s="105"/>
      <c r="AUU110" s="105"/>
      <c r="AUV110" s="105"/>
      <c r="AUW110" s="105"/>
      <c r="AUX110" s="105"/>
      <c r="AUY110" s="105"/>
      <c r="AUZ110" s="105"/>
      <c r="AVA110" s="105"/>
      <c r="AVB110" s="105"/>
      <c r="AVC110" s="105"/>
      <c r="AVD110" s="105"/>
      <c r="AVE110" s="105"/>
      <c r="AVF110" s="105"/>
      <c r="AVG110" s="105"/>
      <c r="AVH110" s="105"/>
      <c r="AVI110" s="105"/>
      <c r="AVJ110" s="105"/>
      <c r="AVK110" s="105"/>
      <c r="AVL110" s="105"/>
      <c r="AVM110" s="105"/>
      <c r="AVN110" s="105"/>
      <c r="AVO110" s="105"/>
      <c r="AVP110" s="105"/>
      <c r="AVQ110" s="105"/>
      <c r="AVR110" s="105"/>
      <c r="AVS110" s="105"/>
      <c r="AVT110" s="105"/>
      <c r="AVU110" s="105"/>
      <c r="AVV110" s="105"/>
      <c r="AVW110" s="105"/>
      <c r="AVX110" s="105"/>
      <c r="AVY110" s="105"/>
      <c r="AVZ110" s="105"/>
      <c r="AWA110" s="105"/>
      <c r="AWB110" s="105"/>
      <c r="AWC110" s="105"/>
      <c r="AWD110" s="105"/>
      <c r="AWE110" s="105"/>
      <c r="AWF110" s="105"/>
      <c r="AWG110" s="105"/>
      <c r="AWH110" s="105"/>
      <c r="AWI110" s="105"/>
      <c r="AWJ110" s="105"/>
      <c r="AWK110" s="105"/>
      <c r="AWL110" s="105"/>
      <c r="AWM110" s="105"/>
      <c r="AWN110" s="105"/>
      <c r="AWO110" s="105"/>
      <c r="AWP110" s="105"/>
      <c r="AWQ110" s="105"/>
      <c r="AWR110" s="105"/>
      <c r="AWS110" s="105"/>
      <c r="AWT110" s="105"/>
      <c r="AWU110" s="105"/>
      <c r="AWV110" s="105"/>
      <c r="AWW110" s="105"/>
      <c r="AWX110" s="105"/>
      <c r="AWY110" s="105"/>
      <c r="AWZ110" s="105"/>
      <c r="AXA110" s="105"/>
      <c r="AXB110" s="105"/>
      <c r="AXC110" s="105"/>
      <c r="AXD110" s="105"/>
      <c r="AXE110" s="105"/>
      <c r="AXF110" s="105"/>
      <c r="AXG110" s="105"/>
      <c r="AXH110" s="105"/>
      <c r="AXI110" s="105"/>
      <c r="AXJ110" s="105"/>
      <c r="AXK110" s="105"/>
      <c r="AXL110" s="105"/>
      <c r="AXM110" s="105"/>
      <c r="AXN110" s="105"/>
      <c r="AXO110" s="105"/>
      <c r="AXP110" s="105"/>
      <c r="AXQ110" s="105"/>
      <c r="AXR110" s="105"/>
      <c r="AXS110" s="105"/>
      <c r="AXT110" s="105"/>
      <c r="AXU110" s="105"/>
      <c r="AXV110" s="105"/>
      <c r="AXW110" s="105"/>
      <c r="AXX110" s="105"/>
    </row>
    <row r="111" spans="1:1324" s="131" customFormat="1" ht="15.75" hidden="1" customHeight="1" x14ac:dyDescent="0.2">
      <c r="A111" s="78" t="s">
        <v>3187</v>
      </c>
      <c r="B111" s="78" t="s">
        <v>3188</v>
      </c>
      <c r="C111" s="63" t="s">
        <v>3189</v>
      </c>
      <c r="D111" s="177" t="s">
        <v>76</v>
      </c>
      <c r="E111" s="51">
        <v>42886</v>
      </c>
      <c r="F111" s="51" t="s">
        <v>1167</v>
      </c>
      <c r="G111" s="30" t="s">
        <v>1186</v>
      </c>
      <c r="H111" s="30">
        <v>42906</v>
      </c>
      <c r="I111" s="30" t="s">
        <v>3083</v>
      </c>
      <c r="J111" s="173">
        <v>54</v>
      </c>
      <c r="K111" s="87" t="s">
        <v>3142</v>
      </c>
      <c r="L111" s="87">
        <v>1</v>
      </c>
      <c r="M111" s="87">
        <v>1</v>
      </c>
      <c r="N111" s="87" t="s">
        <v>3057</v>
      </c>
      <c r="O111" s="87">
        <v>1</v>
      </c>
      <c r="P111" s="87" t="s">
        <v>3057</v>
      </c>
      <c r="Q111" s="87">
        <v>1</v>
      </c>
      <c r="R111" s="87" t="s">
        <v>3057</v>
      </c>
      <c r="S111" s="87">
        <v>1</v>
      </c>
      <c r="T111" s="87" t="s">
        <v>326</v>
      </c>
      <c r="U111" s="87">
        <v>1</v>
      </c>
      <c r="V111" s="87">
        <v>1</v>
      </c>
      <c r="W111" s="84">
        <v>0</v>
      </c>
      <c r="X111" s="87">
        <v>0</v>
      </c>
      <c r="Y111" s="84">
        <v>0</v>
      </c>
      <c r="Z111" s="168">
        <v>0</v>
      </c>
      <c r="AA111" s="87">
        <v>0</v>
      </c>
      <c r="AB111" s="86">
        <v>0</v>
      </c>
      <c r="AC111" s="86">
        <v>0</v>
      </c>
      <c r="AD111" s="86">
        <v>0</v>
      </c>
      <c r="AE111" s="86">
        <v>0</v>
      </c>
      <c r="AF111" s="103"/>
    </row>
    <row r="112" spans="1:1324" s="105" customFormat="1" ht="15.75" hidden="1" customHeight="1" x14ac:dyDescent="0.2">
      <c r="A112" s="13" t="s">
        <v>838</v>
      </c>
      <c r="B112" s="13" t="s">
        <v>1081</v>
      </c>
      <c r="C112" s="12" t="s">
        <v>836</v>
      </c>
      <c r="D112" s="19" t="s">
        <v>10</v>
      </c>
      <c r="E112" s="9">
        <v>38637</v>
      </c>
      <c r="F112" s="30"/>
      <c r="G112" s="30" t="s">
        <v>1186</v>
      </c>
      <c r="H112" s="30">
        <v>42005</v>
      </c>
      <c r="I112" s="30" t="s">
        <v>1065</v>
      </c>
      <c r="J112" s="173"/>
      <c r="K112" s="87" t="s">
        <v>6</v>
      </c>
      <c r="L112" s="87">
        <v>1</v>
      </c>
      <c r="M112" s="87">
        <v>1</v>
      </c>
      <c r="N112" s="84" t="s">
        <v>285</v>
      </c>
      <c r="O112" s="84">
        <v>1</v>
      </c>
      <c r="P112" s="84" t="s">
        <v>285</v>
      </c>
      <c r="Q112" s="84">
        <v>1</v>
      </c>
      <c r="R112" s="84" t="s">
        <v>285</v>
      </c>
      <c r="S112" s="84">
        <v>1</v>
      </c>
      <c r="T112" s="84" t="s">
        <v>49</v>
      </c>
      <c r="U112" s="84">
        <v>1</v>
      </c>
      <c r="V112" s="87">
        <v>1</v>
      </c>
      <c r="W112" s="84">
        <v>0</v>
      </c>
      <c r="X112" s="87">
        <v>0</v>
      </c>
      <c r="Y112" s="84">
        <v>0</v>
      </c>
      <c r="Z112" s="84">
        <v>1</v>
      </c>
      <c r="AA112" s="87">
        <v>0</v>
      </c>
      <c r="AB112" s="71">
        <f t="shared" ref="AB112:AB128" si="12">IF((ISERROR(VLOOKUP($A112,RTlist2,40,FALSE)))=TRUE,2,VLOOKUP($A112,RTlist2,40,FALSE))</f>
        <v>2</v>
      </c>
      <c r="AC112" s="71">
        <f t="shared" ref="AC112:AC128" si="13">IF((ISERROR(VLOOKUP($A112,RTlist2,41,FALSE)))=TRUE,2,VLOOKUP($A112,RTlist2,41,FALSE))</f>
        <v>2</v>
      </c>
      <c r="AD112" s="71">
        <f t="shared" ref="AD112:AD128" si="14">IF((ISERROR(VLOOKUP($A112,RTlist2,36,FALSE)))=TRUE,2,VLOOKUP($A112,RTlist2,36,FALSE))</f>
        <v>2</v>
      </c>
      <c r="AE112" s="71">
        <f t="shared" ref="AE112:AE128" si="15">IF((ISERROR(VLOOKUP($A112,RTlist2,37,FALSE)))=TRUE,2,VLOOKUP($A112,RTlist2,37,FALSE))</f>
        <v>2</v>
      </c>
      <c r="AF112" s="103" t="s">
        <v>2232</v>
      </c>
    </row>
    <row r="113" spans="1:1324" s="131" customFormat="1" ht="15.75" hidden="1" customHeight="1" x14ac:dyDescent="0.2">
      <c r="A113" s="13" t="s">
        <v>837</v>
      </c>
      <c r="B113" s="13" t="s">
        <v>1081</v>
      </c>
      <c r="C113" s="12" t="s">
        <v>836</v>
      </c>
      <c r="D113" s="19" t="s">
        <v>449</v>
      </c>
      <c r="E113" s="9">
        <v>38856</v>
      </c>
      <c r="F113" s="9"/>
      <c r="G113" s="30" t="s">
        <v>1186</v>
      </c>
      <c r="H113" s="30">
        <v>42005</v>
      </c>
      <c r="I113" s="30" t="s">
        <v>1065</v>
      </c>
      <c r="J113" s="173"/>
      <c r="K113" s="87" t="s">
        <v>6</v>
      </c>
      <c r="L113" s="87">
        <v>1</v>
      </c>
      <c r="M113" s="87">
        <v>1</v>
      </c>
      <c r="N113" s="87" t="s">
        <v>50</v>
      </c>
      <c r="O113" s="87">
        <v>1</v>
      </c>
      <c r="P113" s="87" t="s">
        <v>50</v>
      </c>
      <c r="Q113" s="87">
        <v>1</v>
      </c>
      <c r="R113" s="87" t="s">
        <v>50</v>
      </c>
      <c r="S113" s="87">
        <v>1</v>
      </c>
      <c r="T113" s="87" t="s">
        <v>346</v>
      </c>
      <c r="U113" s="87">
        <v>1</v>
      </c>
      <c r="V113" s="87">
        <v>1</v>
      </c>
      <c r="W113" s="84">
        <v>0</v>
      </c>
      <c r="X113" s="87">
        <v>0</v>
      </c>
      <c r="Y113" s="84">
        <v>0</v>
      </c>
      <c r="Z113" s="84">
        <v>1</v>
      </c>
      <c r="AA113" s="87">
        <v>0</v>
      </c>
      <c r="AB113" s="71">
        <f t="shared" si="12"/>
        <v>2</v>
      </c>
      <c r="AC113" s="71">
        <f t="shared" si="13"/>
        <v>2</v>
      </c>
      <c r="AD113" s="71">
        <f t="shared" si="14"/>
        <v>2</v>
      </c>
      <c r="AE113" s="71">
        <f t="shared" si="15"/>
        <v>2</v>
      </c>
      <c r="AF113" s="103"/>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c r="BY113" s="105"/>
      <c r="BZ113" s="105"/>
      <c r="CA113" s="105"/>
      <c r="CB113" s="105"/>
      <c r="CC113" s="105"/>
      <c r="CD113" s="105"/>
      <c r="CE113" s="105"/>
      <c r="CF113" s="105"/>
      <c r="CG113" s="105"/>
      <c r="CH113" s="105"/>
      <c r="CI113" s="105"/>
      <c r="CJ113" s="105"/>
      <c r="CK113" s="105"/>
      <c r="CL113" s="105"/>
      <c r="CM113" s="105"/>
      <c r="CN113" s="105"/>
      <c r="CO113" s="105"/>
      <c r="CP113" s="105"/>
      <c r="CQ113" s="105"/>
      <c r="CR113" s="105"/>
      <c r="CS113" s="105"/>
      <c r="CT113" s="105"/>
      <c r="CU113" s="105"/>
      <c r="CV113" s="105"/>
      <c r="CW113" s="105"/>
      <c r="CX113" s="105"/>
      <c r="CY113" s="105"/>
      <c r="CZ113" s="105"/>
      <c r="DA113" s="105"/>
      <c r="DB113" s="105"/>
      <c r="DC113" s="105"/>
      <c r="DD113" s="105"/>
      <c r="DE113" s="105"/>
      <c r="DF113" s="105"/>
      <c r="DG113" s="105"/>
      <c r="DH113" s="105"/>
      <c r="DI113" s="105"/>
      <c r="DJ113" s="105"/>
      <c r="DK113" s="105"/>
      <c r="DL113" s="105"/>
      <c r="DM113" s="105"/>
      <c r="DN113" s="105"/>
      <c r="DO113" s="105"/>
      <c r="DP113" s="105"/>
      <c r="DQ113" s="105"/>
      <c r="DR113" s="105"/>
      <c r="DS113" s="105"/>
      <c r="DT113" s="105"/>
      <c r="DU113" s="105"/>
      <c r="DV113" s="105"/>
      <c r="DW113" s="105"/>
      <c r="DX113" s="105"/>
      <c r="DY113" s="105"/>
      <c r="DZ113" s="105"/>
      <c r="EA113" s="105"/>
      <c r="EB113" s="105"/>
      <c r="EC113" s="105"/>
      <c r="ED113" s="105"/>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05"/>
      <c r="FM113" s="105"/>
      <c r="FN113" s="105"/>
      <c r="FO113" s="105"/>
      <c r="FP113" s="105"/>
      <c r="FQ113" s="105"/>
      <c r="FR113" s="105"/>
      <c r="FS113" s="105"/>
      <c r="FT113" s="105"/>
      <c r="FU113" s="105"/>
      <c r="FV113" s="105"/>
      <c r="FW113" s="105"/>
      <c r="FX113" s="105"/>
      <c r="FY113" s="105"/>
      <c r="FZ113" s="105"/>
      <c r="GA113" s="105"/>
      <c r="GB113" s="105"/>
      <c r="GC113" s="105"/>
      <c r="GD113" s="105"/>
      <c r="GE113" s="105"/>
      <c r="GF113" s="105"/>
      <c r="GG113" s="105"/>
      <c r="GH113" s="105"/>
      <c r="GI113" s="105"/>
      <c r="GJ113" s="105"/>
      <c r="GK113" s="105"/>
      <c r="GL113" s="105"/>
      <c r="GM113" s="105"/>
      <c r="GN113" s="105"/>
      <c r="GO113" s="105"/>
      <c r="GP113" s="105"/>
      <c r="GQ113" s="105"/>
      <c r="GR113" s="105"/>
      <c r="GS113" s="105"/>
      <c r="GT113" s="105"/>
      <c r="GU113" s="105"/>
      <c r="GV113" s="105"/>
      <c r="GW113" s="105"/>
      <c r="GX113" s="105"/>
      <c r="GY113" s="105"/>
      <c r="GZ113" s="105"/>
      <c r="HA113" s="105"/>
      <c r="HB113" s="105"/>
      <c r="HC113" s="105"/>
      <c r="HD113" s="105"/>
      <c r="HE113" s="105"/>
      <c r="HF113" s="105"/>
      <c r="HG113" s="105"/>
      <c r="HH113" s="105"/>
      <c r="HI113" s="105"/>
      <c r="HJ113" s="105"/>
      <c r="HK113" s="105"/>
      <c r="HL113" s="105"/>
      <c r="HM113" s="105"/>
      <c r="HN113" s="105"/>
      <c r="HO113" s="105"/>
      <c r="HP113" s="105"/>
      <c r="HQ113" s="105"/>
      <c r="HR113" s="105"/>
      <c r="HS113" s="105"/>
      <c r="HT113" s="105"/>
      <c r="HU113" s="105"/>
      <c r="HV113" s="105"/>
      <c r="HW113" s="105"/>
      <c r="HX113" s="105"/>
      <c r="HY113" s="105"/>
      <c r="HZ113" s="105"/>
      <c r="IA113" s="105"/>
      <c r="IB113" s="105"/>
      <c r="IC113" s="105"/>
      <c r="ID113" s="105"/>
      <c r="IE113" s="105"/>
      <c r="IF113" s="105"/>
      <c r="IG113" s="105"/>
      <c r="IH113" s="105"/>
      <c r="II113" s="105"/>
      <c r="IJ113" s="105"/>
      <c r="IK113" s="105"/>
      <c r="IL113" s="105"/>
      <c r="IM113" s="105"/>
      <c r="IN113" s="105"/>
      <c r="IO113" s="105"/>
      <c r="IP113" s="105"/>
      <c r="IQ113" s="105"/>
      <c r="IR113" s="105"/>
      <c r="IS113" s="105"/>
      <c r="IT113" s="105"/>
      <c r="IU113" s="105"/>
      <c r="IV113" s="105"/>
      <c r="IW113" s="105"/>
      <c r="IX113" s="105"/>
      <c r="IY113" s="105"/>
      <c r="IZ113" s="105"/>
      <c r="JA113" s="105"/>
      <c r="JB113" s="105"/>
      <c r="JC113" s="105"/>
      <c r="JD113" s="105"/>
      <c r="JE113" s="105"/>
      <c r="JF113" s="105"/>
      <c r="JG113" s="105"/>
      <c r="JH113" s="105"/>
      <c r="JI113" s="105"/>
      <c r="JJ113" s="105"/>
      <c r="JK113" s="105"/>
      <c r="JL113" s="105"/>
      <c r="JM113" s="105"/>
      <c r="JN113" s="105"/>
      <c r="JO113" s="105"/>
      <c r="JP113" s="105"/>
      <c r="JQ113" s="105"/>
      <c r="JR113" s="105"/>
      <c r="JS113" s="105"/>
      <c r="JT113" s="105"/>
      <c r="JU113" s="105"/>
      <c r="JV113" s="105"/>
      <c r="JW113" s="105"/>
      <c r="JX113" s="105"/>
      <c r="JY113" s="105"/>
      <c r="JZ113" s="105"/>
      <c r="KA113" s="105"/>
      <c r="KB113" s="105"/>
      <c r="KC113" s="105"/>
      <c r="KD113" s="105"/>
      <c r="KE113" s="105"/>
      <c r="KF113" s="105"/>
      <c r="KG113" s="105"/>
      <c r="KH113" s="105"/>
      <c r="KI113" s="105"/>
      <c r="KJ113" s="105"/>
      <c r="KK113" s="105"/>
      <c r="KL113" s="105"/>
      <c r="KM113" s="105"/>
      <c r="KN113" s="105"/>
      <c r="KO113" s="105"/>
      <c r="KP113" s="105"/>
      <c r="KQ113" s="105"/>
      <c r="KR113" s="105"/>
      <c r="KS113" s="105"/>
      <c r="KT113" s="105"/>
      <c r="KU113" s="105"/>
      <c r="KV113" s="105"/>
      <c r="KW113" s="105"/>
      <c r="KX113" s="105"/>
      <c r="KY113" s="105"/>
      <c r="KZ113" s="105"/>
      <c r="LA113" s="105"/>
      <c r="LB113" s="105"/>
      <c r="LC113" s="105"/>
      <c r="LD113" s="105"/>
      <c r="LE113" s="105"/>
      <c r="LF113" s="105"/>
      <c r="LG113" s="105"/>
      <c r="LH113" s="105"/>
      <c r="LI113" s="105"/>
      <c r="LJ113" s="105"/>
      <c r="LK113" s="105"/>
      <c r="LL113" s="105"/>
      <c r="LM113" s="105"/>
      <c r="LN113" s="105"/>
      <c r="LO113" s="105"/>
      <c r="LP113" s="105"/>
      <c r="LQ113" s="105"/>
      <c r="LR113" s="105"/>
      <c r="LS113" s="105"/>
      <c r="LT113" s="105"/>
      <c r="LU113" s="105"/>
      <c r="LV113" s="105"/>
      <c r="LW113" s="105"/>
      <c r="LX113" s="105"/>
      <c r="LY113" s="105"/>
      <c r="LZ113" s="105"/>
      <c r="MA113" s="105"/>
      <c r="MB113" s="105"/>
      <c r="MC113" s="105"/>
      <c r="MD113" s="105"/>
      <c r="ME113" s="105"/>
      <c r="MF113" s="105"/>
      <c r="MG113" s="105"/>
      <c r="MH113" s="105"/>
      <c r="MI113" s="105"/>
      <c r="MJ113" s="105"/>
      <c r="MK113" s="105"/>
      <c r="ML113" s="105"/>
      <c r="MM113" s="105"/>
      <c r="MN113" s="105"/>
      <c r="MO113" s="105"/>
      <c r="MP113" s="105"/>
      <c r="MQ113" s="105"/>
      <c r="MR113" s="105"/>
      <c r="MS113" s="105"/>
      <c r="MT113" s="105"/>
      <c r="MU113" s="105"/>
      <c r="MV113" s="105"/>
      <c r="MW113" s="105"/>
      <c r="MX113" s="105"/>
      <c r="MY113" s="105"/>
      <c r="MZ113" s="105"/>
      <c r="NA113" s="105"/>
      <c r="NB113" s="105"/>
      <c r="NC113" s="105"/>
      <c r="ND113" s="105"/>
      <c r="NE113" s="105"/>
      <c r="NF113" s="105"/>
      <c r="NG113" s="105"/>
      <c r="NH113" s="105"/>
      <c r="NI113" s="105"/>
      <c r="NJ113" s="105"/>
      <c r="NK113" s="105"/>
      <c r="NL113" s="105"/>
      <c r="NM113" s="105"/>
      <c r="NN113" s="105"/>
      <c r="NO113" s="105"/>
      <c r="NP113" s="105"/>
      <c r="NQ113" s="105"/>
      <c r="NR113" s="105"/>
      <c r="NS113" s="105"/>
      <c r="NT113" s="105"/>
      <c r="NU113" s="105"/>
      <c r="NV113" s="105"/>
      <c r="NW113" s="105"/>
      <c r="NX113" s="105"/>
      <c r="NY113" s="105"/>
      <c r="NZ113" s="105"/>
      <c r="OA113" s="105"/>
      <c r="OB113" s="105"/>
      <c r="OC113" s="105"/>
      <c r="OD113" s="105"/>
      <c r="OE113" s="105"/>
      <c r="OF113" s="105"/>
      <c r="OG113" s="105"/>
      <c r="OH113" s="105"/>
      <c r="OI113" s="105"/>
      <c r="OJ113" s="105"/>
      <c r="OK113" s="105"/>
      <c r="OL113" s="105"/>
      <c r="OM113" s="105"/>
      <c r="ON113" s="105"/>
      <c r="OO113" s="105"/>
      <c r="OP113" s="105"/>
      <c r="OQ113" s="105"/>
      <c r="OR113" s="105"/>
      <c r="OS113" s="105"/>
      <c r="OT113" s="105"/>
      <c r="OU113" s="105"/>
      <c r="OV113" s="105"/>
      <c r="OW113" s="105"/>
      <c r="OX113" s="105"/>
      <c r="OY113" s="105"/>
      <c r="OZ113" s="105"/>
      <c r="PA113" s="105"/>
      <c r="PB113" s="105"/>
      <c r="PC113" s="105"/>
      <c r="PD113" s="105"/>
      <c r="PE113" s="105"/>
      <c r="PF113" s="105"/>
      <c r="PG113" s="105"/>
      <c r="PH113" s="105"/>
      <c r="PI113" s="105"/>
      <c r="PJ113" s="105"/>
      <c r="PK113" s="105"/>
      <c r="PL113" s="105"/>
      <c r="PM113" s="105"/>
      <c r="PN113" s="105"/>
      <c r="PO113" s="105"/>
      <c r="PP113" s="105"/>
      <c r="PQ113" s="105"/>
      <c r="PR113" s="105"/>
      <c r="PS113" s="105"/>
      <c r="PT113" s="105"/>
      <c r="PU113" s="105"/>
      <c r="PV113" s="105"/>
      <c r="PW113" s="105"/>
      <c r="PX113" s="105"/>
      <c r="PY113" s="105"/>
      <c r="PZ113" s="105"/>
      <c r="QA113" s="105"/>
      <c r="QB113" s="105"/>
      <c r="QC113" s="105"/>
      <c r="QD113" s="105"/>
      <c r="QE113" s="105"/>
      <c r="QF113" s="105"/>
      <c r="QG113" s="105"/>
      <c r="QH113" s="105"/>
      <c r="QI113" s="105"/>
      <c r="QJ113" s="105"/>
      <c r="QK113" s="105"/>
      <c r="QL113" s="105"/>
      <c r="QM113" s="105"/>
      <c r="QN113" s="105"/>
      <c r="QO113" s="105"/>
      <c r="QP113" s="105"/>
      <c r="QQ113" s="105"/>
      <c r="QR113" s="105"/>
      <c r="QS113" s="105"/>
      <c r="QT113" s="105"/>
      <c r="QU113" s="105"/>
      <c r="QV113" s="105"/>
      <c r="QW113" s="105"/>
      <c r="QX113" s="105"/>
      <c r="QY113" s="105"/>
      <c r="QZ113" s="105"/>
      <c r="RA113" s="105"/>
      <c r="RB113" s="105"/>
      <c r="RC113" s="105"/>
      <c r="RD113" s="105"/>
      <c r="RE113" s="105"/>
      <c r="RF113" s="105"/>
      <c r="RG113" s="105"/>
      <c r="RH113" s="105"/>
      <c r="RI113" s="105"/>
      <c r="RJ113" s="105"/>
      <c r="RK113" s="105"/>
      <c r="RL113" s="105"/>
      <c r="RM113" s="105"/>
      <c r="RN113" s="105"/>
      <c r="RO113" s="105"/>
      <c r="RP113" s="105"/>
      <c r="RQ113" s="105"/>
      <c r="RR113" s="105"/>
      <c r="RS113" s="105"/>
      <c r="RT113" s="105"/>
      <c r="RU113" s="105"/>
      <c r="RV113" s="105"/>
      <c r="RW113" s="105"/>
      <c r="RX113" s="105"/>
      <c r="RY113" s="105"/>
      <c r="RZ113" s="105"/>
      <c r="SA113" s="105"/>
      <c r="SB113" s="105"/>
      <c r="SC113" s="105"/>
      <c r="SD113" s="105"/>
      <c r="SE113" s="105"/>
      <c r="SF113" s="105"/>
      <c r="SG113" s="105"/>
      <c r="SH113" s="105"/>
      <c r="SI113" s="105"/>
      <c r="SJ113" s="105"/>
      <c r="SK113" s="105"/>
      <c r="SL113" s="105"/>
      <c r="SM113" s="105"/>
      <c r="SN113" s="105"/>
      <c r="SO113" s="105"/>
      <c r="SP113" s="105"/>
      <c r="SQ113" s="105"/>
      <c r="SR113" s="105"/>
      <c r="SS113" s="105"/>
      <c r="ST113" s="105"/>
      <c r="SU113" s="105"/>
      <c r="SV113" s="105"/>
      <c r="SW113" s="105"/>
      <c r="SX113" s="105"/>
      <c r="SY113" s="105"/>
      <c r="SZ113" s="105"/>
      <c r="TA113" s="105"/>
      <c r="TB113" s="105"/>
      <c r="TC113" s="105"/>
      <c r="TD113" s="105"/>
      <c r="TE113" s="105"/>
      <c r="TF113" s="105"/>
      <c r="TG113" s="105"/>
      <c r="TH113" s="105"/>
      <c r="TI113" s="105"/>
      <c r="TJ113" s="105"/>
      <c r="TK113" s="105"/>
      <c r="TL113" s="105"/>
      <c r="TM113" s="105"/>
      <c r="TN113" s="105"/>
      <c r="TO113" s="105"/>
      <c r="TP113" s="105"/>
      <c r="TQ113" s="105"/>
      <c r="TR113" s="105"/>
      <c r="TS113" s="105"/>
      <c r="TT113" s="105"/>
      <c r="TU113" s="105"/>
      <c r="TV113" s="105"/>
      <c r="TW113" s="105"/>
      <c r="TX113" s="105"/>
      <c r="TY113" s="105"/>
      <c r="TZ113" s="105"/>
      <c r="UA113" s="105"/>
      <c r="UB113" s="105"/>
      <c r="UC113" s="105"/>
      <c r="UD113" s="105"/>
      <c r="UE113" s="105"/>
      <c r="UF113" s="105"/>
      <c r="UG113" s="105"/>
      <c r="UH113" s="105"/>
      <c r="UI113" s="105"/>
      <c r="UJ113" s="105"/>
      <c r="UK113" s="105"/>
      <c r="UL113" s="105"/>
      <c r="UM113" s="105"/>
      <c r="UN113" s="105"/>
      <c r="UO113" s="105"/>
      <c r="UP113" s="105"/>
      <c r="UQ113" s="105"/>
      <c r="UR113" s="105"/>
      <c r="US113" s="105"/>
      <c r="UT113" s="105"/>
      <c r="UU113" s="105"/>
      <c r="UV113" s="105"/>
      <c r="UW113" s="105"/>
      <c r="UX113" s="105"/>
      <c r="UY113" s="105"/>
      <c r="UZ113" s="105"/>
      <c r="VA113" s="105"/>
      <c r="VB113" s="105"/>
      <c r="VC113" s="105"/>
      <c r="VD113" s="105"/>
      <c r="VE113" s="105"/>
      <c r="VF113" s="105"/>
      <c r="VG113" s="105"/>
      <c r="VH113" s="105"/>
      <c r="VI113" s="105"/>
      <c r="VJ113" s="105"/>
      <c r="VK113" s="105"/>
      <c r="VL113" s="105"/>
      <c r="VM113" s="105"/>
      <c r="VN113" s="105"/>
      <c r="VO113" s="105"/>
      <c r="VP113" s="105"/>
      <c r="VQ113" s="105"/>
      <c r="VR113" s="105"/>
      <c r="VS113" s="105"/>
      <c r="VT113" s="105"/>
      <c r="VU113" s="105"/>
      <c r="VV113" s="105"/>
      <c r="VW113" s="105"/>
      <c r="VX113" s="105"/>
      <c r="VY113" s="105"/>
      <c r="VZ113" s="105"/>
      <c r="WA113" s="105"/>
      <c r="WB113" s="105"/>
      <c r="WC113" s="105"/>
      <c r="WD113" s="105"/>
      <c r="WE113" s="105"/>
      <c r="WF113" s="105"/>
      <c r="WG113" s="105"/>
      <c r="WH113" s="105"/>
      <c r="WI113" s="105"/>
      <c r="WJ113" s="105"/>
      <c r="WK113" s="105"/>
      <c r="WL113" s="105"/>
      <c r="WM113" s="105"/>
      <c r="WN113" s="105"/>
      <c r="WO113" s="105"/>
      <c r="WP113" s="105"/>
      <c r="WQ113" s="105"/>
      <c r="WR113" s="105"/>
      <c r="WS113" s="105"/>
      <c r="WT113" s="105"/>
      <c r="WU113" s="105"/>
      <c r="WV113" s="105"/>
      <c r="WW113" s="105"/>
      <c r="WX113" s="105"/>
      <c r="WY113" s="105"/>
      <c r="WZ113" s="105"/>
      <c r="XA113" s="105"/>
      <c r="XB113" s="105"/>
      <c r="XC113" s="105"/>
      <c r="XD113" s="105"/>
      <c r="XE113" s="105"/>
      <c r="XF113" s="105"/>
      <c r="XG113" s="105"/>
      <c r="XH113" s="105"/>
      <c r="XI113" s="105"/>
      <c r="XJ113" s="105"/>
      <c r="XK113" s="105"/>
      <c r="XL113" s="105"/>
      <c r="XM113" s="105"/>
      <c r="XN113" s="105"/>
      <c r="XO113" s="105"/>
      <c r="XP113" s="105"/>
      <c r="XQ113" s="105"/>
      <c r="XR113" s="105"/>
      <c r="XS113" s="105"/>
      <c r="XT113" s="105"/>
      <c r="XU113" s="105"/>
      <c r="XV113" s="105"/>
      <c r="XW113" s="105"/>
      <c r="XX113" s="105"/>
      <c r="XY113" s="105"/>
      <c r="XZ113" s="105"/>
      <c r="YA113" s="105"/>
      <c r="YB113" s="105"/>
      <c r="YC113" s="105"/>
      <c r="YD113" s="105"/>
      <c r="YE113" s="105"/>
      <c r="YF113" s="105"/>
      <c r="YG113" s="105"/>
      <c r="YH113" s="105"/>
      <c r="YI113" s="105"/>
      <c r="YJ113" s="105"/>
      <c r="YK113" s="105"/>
      <c r="YL113" s="105"/>
      <c r="YM113" s="105"/>
      <c r="YN113" s="105"/>
      <c r="YO113" s="105"/>
      <c r="YP113" s="105"/>
      <c r="YQ113" s="105"/>
      <c r="YR113" s="105"/>
      <c r="YS113" s="105"/>
      <c r="YT113" s="105"/>
      <c r="YU113" s="105"/>
      <c r="YV113" s="105"/>
      <c r="YW113" s="105"/>
      <c r="YX113" s="105"/>
      <c r="YY113" s="105"/>
      <c r="YZ113" s="105"/>
      <c r="ZA113" s="105"/>
      <c r="ZB113" s="105"/>
      <c r="ZC113" s="105"/>
      <c r="ZD113" s="105"/>
      <c r="ZE113" s="105"/>
      <c r="ZF113" s="105"/>
      <c r="ZG113" s="105"/>
      <c r="ZH113" s="105"/>
      <c r="ZI113" s="105"/>
      <c r="ZJ113" s="105"/>
      <c r="ZK113" s="105"/>
      <c r="ZL113" s="105"/>
      <c r="ZM113" s="105"/>
      <c r="ZN113" s="105"/>
      <c r="ZO113" s="105"/>
      <c r="ZP113" s="105"/>
      <c r="ZQ113" s="105"/>
      <c r="ZR113" s="105"/>
      <c r="ZS113" s="105"/>
      <c r="ZT113" s="105"/>
      <c r="ZU113" s="105"/>
      <c r="ZV113" s="105"/>
      <c r="ZW113" s="105"/>
      <c r="ZX113" s="105"/>
      <c r="ZY113" s="105"/>
      <c r="ZZ113" s="105"/>
      <c r="AAA113" s="105"/>
      <c r="AAB113" s="105"/>
      <c r="AAC113" s="105"/>
      <c r="AAD113" s="105"/>
      <c r="AAE113" s="105"/>
      <c r="AAF113" s="105"/>
      <c r="AAG113" s="105"/>
      <c r="AAH113" s="105"/>
      <c r="AAI113" s="105"/>
      <c r="AAJ113" s="105"/>
      <c r="AAK113" s="105"/>
      <c r="AAL113" s="105"/>
      <c r="AAM113" s="105"/>
      <c r="AAN113" s="105"/>
      <c r="AAO113" s="105"/>
      <c r="AAP113" s="105"/>
      <c r="AAQ113" s="105"/>
      <c r="AAR113" s="105"/>
      <c r="AAS113" s="105"/>
      <c r="AAT113" s="105"/>
      <c r="AAU113" s="105"/>
      <c r="AAV113" s="105"/>
      <c r="AAW113" s="105"/>
      <c r="AAX113" s="105"/>
      <c r="AAY113" s="105"/>
      <c r="AAZ113" s="105"/>
      <c r="ABA113" s="105"/>
      <c r="ABB113" s="105"/>
      <c r="ABC113" s="105"/>
      <c r="ABD113" s="105"/>
      <c r="ABE113" s="105"/>
      <c r="ABF113" s="105"/>
      <c r="ABG113" s="105"/>
      <c r="ABH113" s="105"/>
      <c r="ABI113" s="105"/>
      <c r="ABJ113" s="105"/>
      <c r="ABK113" s="105"/>
      <c r="ABL113" s="105"/>
      <c r="ABM113" s="105"/>
      <c r="ABN113" s="105"/>
      <c r="ABO113" s="105"/>
      <c r="ABP113" s="105"/>
      <c r="ABQ113" s="105"/>
      <c r="ABR113" s="105"/>
      <c r="ABS113" s="105"/>
      <c r="ABT113" s="105"/>
      <c r="ABU113" s="105"/>
      <c r="ABV113" s="105"/>
      <c r="ABW113" s="105"/>
      <c r="ABX113" s="105"/>
      <c r="ABY113" s="105"/>
      <c r="ABZ113" s="105"/>
      <c r="ACA113" s="105"/>
      <c r="ACB113" s="105"/>
      <c r="ACC113" s="105"/>
      <c r="ACD113" s="105"/>
      <c r="ACE113" s="105"/>
      <c r="ACF113" s="105"/>
      <c r="ACG113" s="105"/>
      <c r="ACH113" s="105"/>
      <c r="ACI113" s="105"/>
      <c r="ACJ113" s="105"/>
      <c r="ACK113" s="105"/>
      <c r="ACL113" s="105"/>
      <c r="ACM113" s="105"/>
      <c r="ACN113" s="105"/>
      <c r="ACO113" s="105"/>
      <c r="ACP113" s="105"/>
      <c r="ACQ113" s="105"/>
      <c r="ACR113" s="105"/>
      <c r="ACS113" s="105"/>
      <c r="ACT113" s="105"/>
      <c r="ACU113" s="105"/>
      <c r="ACV113" s="105"/>
      <c r="ACW113" s="105"/>
      <c r="ACX113" s="105"/>
      <c r="ACY113" s="105"/>
      <c r="ACZ113" s="105"/>
      <c r="ADA113" s="105"/>
      <c r="ADB113" s="105"/>
      <c r="ADC113" s="105"/>
      <c r="ADD113" s="105"/>
      <c r="ADE113" s="105"/>
      <c r="ADF113" s="105"/>
      <c r="ADG113" s="105"/>
      <c r="ADH113" s="105"/>
      <c r="ADI113" s="105"/>
      <c r="ADJ113" s="105"/>
      <c r="ADK113" s="105"/>
      <c r="ADL113" s="105"/>
      <c r="ADM113" s="105"/>
      <c r="ADN113" s="105"/>
      <c r="ADO113" s="105"/>
      <c r="ADP113" s="105"/>
      <c r="ADQ113" s="105"/>
      <c r="ADR113" s="105"/>
      <c r="ADS113" s="105"/>
      <c r="ADT113" s="105"/>
      <c r="ADU113" s="105"/>
      <c r="ADV113" s="105"/>
      <c r="ADW113" s="105"/>
      <c r="ADX113" s="105"/>
      <c r="ADY113" s="105"/>
      <c r="ADZ113" s="105"/>
      <c r="AEA113" s="105"/>
      <c r="AEB113" s="105"/>
      <c r="AEC113" s="105"/>
      <c r="AED113" s="105"/>
      <c r="AEE113" s="105"/>
      <c r="AEF113" s="105"/>
      <c r="AEG113" s="105"/>
      <c r="AEH113" s="105"/>
      <c r="AEI113" s="105"/>
      <c r="AEJ113" s="105"/>
      <c r="AEK113" s="105"/>
      <c r="AEL113" s="105"/>
      <c r="AEM113" s="105"/>
      <c r="AEN113" s="105"/>
      <c r="AEO113" s="105"/>
      <c r="AEP113" s="105"/>
      <c r="AEQ113" s="105"/>
      <c r="AER113" s="105"/>
      <c r="AES113" s="105"/>
      <c r="AET113" s="105"/>
      <c r="AEU113" s="105"/>
      <c r="AEV113" s="105"/>
      <c r="AEW113" s="105"/>
      <c r="AEX113" s="105"/>
      <c r="AEY113" s="105"/>
      <c r="AEZ113" s="105"/>
      <c r="AFA113" s="105"/>
      <c r="AFB113" s="105"/>
      <c r="AFC113" s="105"/>
      <c r="AFD113" s="105"/>
      <c r="AFE113" s="105"/>
      <c r="AFF113" s="105"/>
      <c r="AFG113" s="105"/>
      <c r="AFH113" s="105"/>
      <c r="AFI113" s="105"/>
      <c r="AFJ113" s="105"/>
      <c r="AFK113" s="105"/>
      <c r="AFL113" s="105"/>
      <c r="AFM113" s="105"/>
      <c r="AFN113" s="105"/>
      <c r="AFO113" s="105"/>
      <c r="AFP113" s="105"/>
      <c r="AFQ113" s="105"/>
      <c r="AFR113" s="105"/>
      <c r="AFS113" s="105"/>
      <c r="AFT113" s="105"/>
      <c r="AFU113" s="105"/>
      <c r="AFV113" s="105"/>
      <c r="AFW113" s="105"/>
      <c r="AFX113" s="105"/>
      <c r="AFY113" s="105"/>
      <c r="AFZ113" s="105"/>
      <c r="AGA113" s="105"/>
      <c r="AGB113" s="105"/>
      <c r="AGC113" s="105"/>
      <c r="AGD113" s="105"/>
      <c r="AGE113" s="105"/>
      <c r="AGF113" s="105"/>
      <c r="AGG113" s="105"/>
      <c r="AGH113" s="105"/>
      <c r="AGI113" s="105"/>
      <c r="AGJ113" s="105"/>
      <c r="AGK113" s="105"/>
      <c r="AGL113" s="105"/>
      <c r="AGM113" s="105"/>
      <c r="AGN113" s="105"/>
      <c r="AGO113" s="105"/>
      <c r="AGP113" s="105"/>
      <c r="AGQ113" s="105"/>
      <c r="AGR113" s="105"/>
      <c r="AGS113" s="105"/>
      <c r="AGT113" s="105"/>
      <c r="AGU113" s="105"/>
      <c r="AGV113" s="105"/>
      <c r="AGW113" s="105"/>
      <c r="AGX113" s="105"/>
      <c r="AGY113" s="105"/>
      <c r="AGZ113" s="105"/>
      <c r="AHA113" s="105"/>
      <c r="AHB113" s="105"/>
      <c r="AHC113" s="105"/>
      <c r="AHD113" s="105"/>
      <c r="AHE113" s="105"/>
      <c r="AHF113" s="105"/>
      <c r="AHG113" s="105"/>
      <c r="AHH113" s="105"/>
      <c r="AHI113" s="105"/>
      <c r="AHJ113" s="105"/>
      <c r="AHK113" s="105"/>
      <c r="AHL113" s="105"/>
      <c r="AHM113" s="105"/>
      <c r="AHN113" s="105"/>
      <c r="AHO113" s="105"/>
      <c r="AHP113" s="105"/>
      <c r="AHQ113" s="105"/>
      <c r="AHR113" s="105"/>
      <c r="AHS113" s="105"/>
      <c r="AHT113" s="105"/>
      <c r="AHU113" s="105"/>
      <c r="AHV113" s="105"/>
      <c r="AHW113" s="105"/>
      <c r="AHX113" s="105"/>
      <c r="AHY113" s="105"/>
      <c r="AHZ113" s="105"/>
      <c r="AIA113" s="105"/>
      <c r="AIB113" s="105"/>
      <c r="AIC113" s="105"/>
      <c r="AID113" s="105"/>
      <c r="AIE113" s="105"/>
      <c r="AIF113" s="105"/>
      <c r="AIG113" s="105"/>
      <c r="AIH113" s="105"/>
      <c r="AII113" s="105"/>
      <c r="AIJ113" s="105"/>
      <c r="AIK113" s="105"/>
      <c r="AIL113" s="105"/>
      <c r="AIM113" s="105"/>
      <c r="AIN113" s="105"/>
      <c r="AIO113" s="105"/>
      <c r="AIP113" s="105"/>
      <c r="AIQ113" s="105"/>
      <c r="AIR113" s="105"/>
      <c r="AIS113" s="105"/>
      <c r="AIT113" s="105"/>
      <c r="AIU113" s="105"/>
      <c r="AIV113" s="105"/>
      <c r="AIW113" s="105"/>
      <c r="AIX113" s="105"/>
      <c r="AIY113" s="105"/>
      <c r="AIZ113" s="105"/>
      <c r="AJA113" s="105"/>
      <c r="AJB113" s="105"/>
      <c r="AJC113" s="105"/>
      <c r="AJD113" s="105"/>
      <c r="AJE113" s="105"/>
      <c r="AJF113" s="105"/>
      <c r="AJG113" s="105"/>
      <c r="AJH113" s="105"/>
      <c r="AJI113" s="105"/>
      <c r="AJJ113" s="105"/>
      <c r="AJK113" s="105"/>
      <c r="AJL113" s="105"/>
      <c r="AJM113" s="105"/>
      <c r="AJN113" s="105"/>
      <c r="AJO113" s="105"/>
      <c r="AJP113" s="105"/>
      <c r="AJQ113" s="105"/>
      <c r="AJR113" s="105"/>
      <c r="AJS113" s="105"/>
      <c r="AJT113" s="105"/>
      <c r="AJU113" s="105"/>
      <c r="AJV113" s="105"/>
      <c r="AJW113" s="105"/>
      <c r="AJX113" s="105"/>
      <c r="AJY113" s="105"/>
      <c r="AJZ113" s="105"/>
      <c r="AKA113" s="105"/>
      <c r="AKB113" s="105"/>
      <c r="AKC113" s="105"/>
      <c r="AKD113" s="105"/>
      <c r="AKE113" s="105"/>
      <c r="AKF113" s="105"/>
      <c r="AKG113" s="105"/>
      <c r="AKH113" s="105"/>
      <c r="AKI113" s="105"/>
      <c r="AKJ113" s="105"/>
      <c r="AKK113" s="105"/>
      <c r="AKL113" s="105"/>
      <c r="AKM113" s="105"/>
      <c r="AKN113" s="105"/>
      <c r="AKO113" s="105"/>
      <c r="AKP113" s="105"/>
      <c r="AKQ113" s="105"/>
      <c r="AKR113" s="105"/>
      <c r="AKS113" s="105"/>
      <c r="AKT113" s="105"/>
      <c r="AKU113" s="105"/>
      <c r="AKV113" s="105"/>
      <c r="AKW113" s="105"/>
      <c r="AKX113" s="105"/>
      <c r="AKY113" s="105"/>
      <c r="AKZ113" s="105"/>
      <c r="ALA113" s="105"/>
      <c r="ALB113" s="105"/>
      <c r="ALC113" s="105"/>
      <c r="ALD113" s="105"/>
      <c r="ALE113" s="105"/>
      <c r="ALF113" s="105"/>
      <c r="ALG113" s="105"/>
      <c r="ALH113" s="105"/>
      <c r="ALI113" s="105"/>
      <c r="ALJ113" s="105"/>
      <c r="ALK113" s="105"/>
      <c r="ALL113" s="105"/>
      <c r="ALM113" s="105"/>
      <c r="ALN113" s="105"/>
      <c r="ALO113" s="105"/>
      <c r="ALP113" s="105"/>
      <c r="ALQ113" s="105"/>
      <c r="ALR113" s="105"/>
      <c r="ALS113" s="105"/>
      <c r="ALT113" s="105"/>
      <c r="ALU113" s="105"/>
      <c r="ALV113" s="105"/>
      <c r="ALW113" s="105"/>
      <c r="ALX113" s="105"/>
      <c r="ALY113" s="105"/>
      <c r="ALZ113" s="105"/>
      <c r="AMA113" s="105"/>
      <c r="AMB113" s="105"/>
      <c r="AMC113" s="105"/>
      <c r="AMD113" s="105"/>
      <c r="AME113" s="105"/>
      <c r="AMF113" s="105"/>
      <c r="AMG113" s="105"/>
      <c r="AMH113" s="105"/>
      <c r="AMI113" s="105"/>
      <c r="AMJ113" s="105"/>
      <c r="AMK113" s="105"/>
      <c r="AML113" s="105"/>
      <c r="AMM113" s="105"/>
      <c r="AMN113" s="105"/>
      <c r="AMO113" s="105"/>
      <c r="AMP113" s="105"/>
      <c r="AMQ113" s="105"/>
      <c r="AMR113" s="105"/>
      <c r="AMS113" s="105"/>
      <c r="AMT113" s="105"/>
      <c r="AMU113" s="105"/>
      <c r="AMV113" s="105"/>
      <c r="AMW113" s="105"/>
      <c r="AMX113" s="105"/>
      <c r="AMY113" s="105"/>
      <c r="AMZ113" s="105"/>
      <c r="ANA113" s="105"/>
      <c r="ANB113" s="105"/>
      <c r="ANC113" s="105"/>
      <c r="AND113" s="105"/>
      <c r="ANE113" s="105"/>
      <c r="ANF113" s="105"/>
      <c r="ANG113" s="105"/>
      <c r="ANH113" s="105"/>
      <c r="ANI113" s="105"/>
      <c r="ANJ113" s="105"/>
      <c r="ANK113" s="105"/>
      <c r="ANL113" s="105"/>
      <c r="ANM113" s="105"/>
      <c r="ANN113" s="105"/>
      <c r="ANO113" s="105"/>
      <c r="ANP113" s="105"/>
      <c r="ANQ113" s="105"/>
      <c r="ANR113" s="105"/>
      <c r="ANS113" s="105"/>
      <c r="ANT113" s="105"/>
      <c r="ANU113" s="105"/>
      <c r="ANV113" s="105"/>
      <c r="ANW113" s="105"/>
      <c r="ANX113" s="105"/>
      <c r="ANY113" s="105"/>
      <c r="ANZ113" s="105"/>
      <c r="AOA113" s="105"/>
      <c r="AOB113" s="105"/>
      <c r="AOC113" s="105"/>
      <c r="AOD113" s="105"/>
      <c r="AOE113" s="105"/>
      <c r="AOF113" s="105"/>
      <c r="AOG113" s="105"/>
      <c r="AOH113" s="105"/>
      <c r="AOI113" s="105"/>
      <c r="AOJ113" s="105"/>
      <c r="AOK113" s="105"/>
      <c r="AOL113" s="105"/>
      <c r="AOM113" s="105"/>
      <c r="AON113" s="105"/>
      <c r="AOO113" s="105"/>
      <c r="AOP113" s="105"/>
      <c r="AOQ113" s="105"/>
      <c r="AOR113" s="105"/>
      <c r="AOS113" s="105"/>
      <c r="AOT113" s="105"/>
      <c r="AOU113" s="105"/>
      <c r="AOV113" s="105"/>
      <c r="AOW113" s="105"/>
      <c r="AOX113" s="105"/>
      <c r="AOY113" s="105"/>
      <c r="AOZ113" s="105"/>
      <c r="APA113" s="105"/>
      <c r="APB113" s="105"/>
      <c r="APC113" s="105"/>
      <c r="APD113" s="105"/>
      <c r="APE113" s="105"/>
      <c r="APF113" s="105"/>
      <c r="APG113" s="105"/>
      <c r="APH113" s="105"/>
      <c r="API113" s="105"/>
      <c r="APJ113" s="105"/>
      <c r="APK113" s="105"/>
      <c r="APL113" s="105"/>
      <c r="APM113" s="105"/>
      <c r="APN113" s="105"/>
      <c r="APO113" s="105"/>
      <c r="APP113" s="105"/>
      <c r="APQ113" s="105"/>
      <c r="APR113" s="105"/>
      <c r="APS113" s="105"/>
      <c r="APT113" s="105"/>
      <c r="APU113" s="105"/>
      <c r="APV113" s="105"/>
      <c r="APW113" s="105"/>
      <c r="APX113" s="105"/>
      <c r="APY113" s="105"/>
      <c r="APZ113" s="105"/>
      <c r="AQA113" s="105"/>
      <c r="AQB113" s="105"/>
      <c r="AQC113" s="105"/>
      <c r="AQD113" s="105"/>
      <c r="AQE113" s="105"/>
      <c r="AQF113" s="105"/>
      <c r="AQG113" s="105"/>
      <c r="AQH113" s="105"/>
      <c r="AQI113" s="105"/>
      <c r="AQJ113" s="105"/>
      <c r="AQK113" s="105"/>
      <c r="AQL113" s="105"/>
      <c r="AQM113" s="105"/>
      <c r="AQN113" s="105"/>
      <c r="AQO113" s="105"/>
      <c r="AQP113" s="105"/>
      <c r="AQQ113" s="105"/>
      <c r="AQR113" s="105"/>
      <c r="AQS113" s="105"/>
      <c r="AQT113" s="105"/>
      <c r="AQU113" s="105"/>
      <c r="AQV113" s="105"/>
      <c r="AQW113" s="105"/>
      <c r="AQX113" s="105"/>
      <c r="AQY113" s="105"/>
      <c r="AQZ113" s="105"/>
      <c r="ARA113" s="105"/>
      <c r="ARB113" s="105"/>
      <c r="ARC113" s="105"/>
      <c r="ARD113" s="105"/>
      <c r="ARE113" s="105"/>
      <c r="ARF113" s="105"/>
      <c r="ARG113" s="105"/>
      <c r="ARH113" s="105"/>
      <c r="ARI113" s="105"/>
      <c r="ARJ113" s="105"/>
      <c r="ARK113" s="105"/>
      <c r="ARL113" s="105"/>
      <c r="ARM113" s="105"/>
      <c r="ARN113" s="105"/>
      <c r="ARO113" s="105"/>
      <c r="ARP113" s="105"/>
      <c r="ARQ113" s="105"/>
      <c r="ARR113" s="105"/>
      <c r="ARS113" s="105"/>
      <c r="ART113" s="105"/>
      <c r="ARU113" s="105"/>
      <c r="ARV113" s="105"/>
      <c r="ARW113" s="105"/>
      <c r="ARX113" s="105"/>
      <c r="ARY113" s="105"/>
      <c r="ARZ113" s="105"/>
      <c r="ASA113" s="105"/>
      <c r="ASB113" s="105"/>
      <c r="ASC113" s="105"/>
      <c r="ASD113" s="105"/>
      <c r="ASE113" s="105"/>
      <c r="ASF113" s="105"/>
      <c r="ASG113" s="105"/>
      <c r="ASH113" s="105"/>
      <c r="ASI113" s="105"/>
      <c r="ASJ113" s="105"/>
      <c r="ASK113" s="105"/>
      <c r="ASL113" s="105"/>
      <c r="ASM113" s="105"/>
      <c r="ASN113" s="105"/>
      <c r="ASO113" s="105"/>
      <c r="ASP113" s="105"/>
      <c r="ASQ113" s="105"/>
      <c r="ASR113" s="105"/>
      <c r="ASS113" s="105"/>
      <c r="AST113" s="105"/>
      <c r="ASU113" s="105"/>
      <c r="ASV113" s="105"/>
      <c r="ASW113" s="105"/>
      <c r="ASX113" s="105"/>
      <c r="ASY113" s="105"/>
      <c r="ASZ113" s="105"/>
      <c r="ATA113" s="105"/>
      <c r="ATB113" s="105"/>
      <c r="ATC113" s="105"/>
      <c r="ATD113" s="105"/>
      <c r="ATE113" s="105"/>
      <c r="ATF113" s="105"/>
      <c r="ATG113" s="105"/>
      <c r="ATH113" s="105"/>
      <c r="ATI113" s="105"/>
      <c r="ATJ113" s="105"/>
      <c r="ATK113" s="105"/>
      <c r="ATL113" s="105"/>
      <c r="ATM113" s="105"/>
      <c r="ATN113" s="105"/>
      <c r="ATO113" s="105"/>
      <c r="ATP113" s="105"/>
      <c r="ATQ113" s="105"/>
      <c r="ATR113" s="105"/>
      <c r="ATS113" s="105"/>
      <c r="ATT113" s="105"/>
      <c r="ATU113" s="105"/>
      <c r="ATV113" s="105"/>
      <c r="ATW113" s="105"/>
      <c r="ATX113" s="105"/>
      <c r="ATY113" s="105"/>
      <c r="ATZ113" s="105"/>
      <c r="AUA113" s="105"/>
      <c r="AUB113" s="105"/>
      <c r="AUC113" s="105"/>
      <c r="AUD113" s="105"/>
      <c r="AUE113" s="105"/>
      <c r="AUF113" s="105"/>
      <c r="AUG113" s="105"/>
      <c r="AUH113" s="105"/>
      <c r="AUI113" s="105"/>
      <c r="AUJ113" s="105"/>
      <c r="AUK113" s="105"/>
      <c r="AUL113" s="105"/>
      <c r="AUM113" s="105"/>
      <c r="AUN113" s="105"/>
      <c r="AUO113" s="105"/>
      <c r="AUP113" s="105"/>
      <c r="AUQ113" s="105"/>
      <c r="AUR113" s="105"/>
      <c r="AUS113" s="105"/>
      <c r="AUT113" s="105"/>
      <c r="AUU113" s="105"/>
      <c r="AUV113" s="105"/>
      <c r="AUW113" s="105"/>
      <c r="AUX113" s="105"/>
      <c r="AUY113" s="105"/>
      <c r="AUZ113" s="105"/>
      <c r="AVA113" s="105"/>
      <c r="AVB113" s="105"/>
      <c r="AVC113" s="105"/>
      <c r="AVD113" s="105"/>
      <c r="AVE113" s="105"/>
      <c r="AVF113" s="105"/>
      <c r="AVG113" s="105"/>
      <c r="AVH113" s="105"/>
      <c r="AVI113" s="105"/>
      <c r="AVJ113" s="105"/>
      <c r="AVK113" s="105"/>
      <c r="AVL113" s="105"/>
      <c r="AVM113" s="105"/>
      <c r="AVN113" s="105"/>
      <c r="AVO113" s="105"/>
      <c r="AVP113" s="105"/>
      <c r="AVQ113" s="105"/>
      <c r="AVR113" s="105"/>
      <c r="AVS113" s="105"/>
      <c r="AVT113" s="105"/>
      <c r="AVU113" s="105"/>
      <c r="AVV113" s="105"/>
      <c r="AVW113" s="105"/>
      <c r="AVX113" s="105"/>
      <c r="AVY113" s="105"/>
      <c r="AVZ113" s="105"/>
      <c r="AWA113" s="105"/>
      <c r="AWB113" s="105"/>
      <c r="AWC113" s="105"/>
      <c r="AWD113" s="105"/>
      <c r="AWE113" s="105"/>
      <c r="AWF113" s="105"/>
      <c r="AWG113" s="105"/>
      <c r="AWH113" s="105"/>
      <c r="AWI113" s="105"/>
      <c r="AWJ113" s="105"/>
      <c r="AWK113" s="105"/>
      <c r="AWL113" s="105"/>
      <c r="AWM113" s="105"/>
      <c r="AWN113" s="105"/>
      <c r="AWO113" s="105"/>
      <c r="AWP113" s="105"/>
      <c r="AWQ113" s="105"/>
      <c r="AWR113" s="105"/>
      <c r="AWS113" s="105"/>
      <c r="AWT113" s="105"/>
      <c r="AWU113" s="105"/>
      <c r="AWV113" s="105"/>
      <c r="AWW113" s="105"/>
      <c r="AWX113" s="105"/>
      <c r="AWY113" s="105"/>
      <c r="AWZ113" s="105"/>
      <c r="AXA113" s="105"/>
      <c r="AXB113" s="105"/>
      <c r="AXC113" s="105"/>
      <c r="AXD113" s="105"/>
      <c r="AXE113" s="105"/>
      <c r="AXF113" s="105"/>
      <c r="AXG113" s="105"/>
      <c r="AXH113" s="105"/>
      <c r="AXI113" s="105"/>
      <c r="AXJ113" s="105"/>
      <c r="AXK113" s="105"/>
      <c r="AXL113" s="105"/>
      <c r="AXM113" s="105"/>
      <c r="AXN113" s="105"/>
      <c r="AXO113" s="105"/>
      <c r="AXP113" s="105"/>
      <c r="AXQ113" s="105"/>
      <c r="AXR113" s="105"/>
      <c r="AXS113" s="105"/>
      <c r="AXT113" s="105"/>
      <c r="AXU113" s="105"/>
      <c r="AXV113" s="105"/>
      <c r="AXW113" s="105"/>
      <c r="AXX113" s="105"/>
    </row>
    <row r="114" spans="1:1324" s="105" customFormat="1" ht="15.75" hidden="1" customHeight="1" x14ac:dyDescent="0.2">
      <c r="A114" s="13" t="s">
        <v>835</v>
      </c>
      <c r="B114" s="13" t="s">
        <v>829</v>
      </c>
      <c r="C114" s="12" t="s">
        <v>832</v>
      </c>
      <c r="D114" s="19" t="s">
        <v>89</v>
      </c>
      <c r="E114" s="9">
        <v>37963</v>
      </c>
      <c r="F114" s="30"/>
      <c r="G114" s="30" t="s">
        <v>1186</v>
      </c>
      <c r="H114" s="30">
        <v>42005</v>
      </c>
      <c r="I114" s="30" t="s">
        <v>1065</v>
      </c>
      <c r="J114" s="173"/>
      <c r="K114" s="87" t="s">
        <v>7</v>
      </c>
      <c r="L114" s="87">
        <v>1</v>
      </c>
      <c r="M114" s="87">
        <v>1</v>
      </c>
      <c r="N114" s="84" t="s">
        <v>51</v>
      </c>
      <c r="O114" s="84">
        <v>1</v>
      </c>
      <c r="P114" s="84" t="s">
        <v>50</v>
      </c>
      <c r="Q114" s="84">
        <v>1</v>
      </c>
      <c r="R114" s="84" t="s">
        <v>50</v>
      </c>
      <c r="S114" s="84">
        <v>1</v>
      </c>
      <c r="T114" s="84" t="s">
        <v>49</v>
      </c>
      <c r="U114" s="84">
        <v>1</v>
      </c>
      <c r="V114" s="87">
        <v>1</v>
      </c>
      <c r="W114" s="84">
        <v>0</v>
      </c>
      <c r="X114" s="87">
        <v>0</v>
      </c>
      <c r="Y114" s="84">
        <v>0</v>
      </c>
      <c r="Z114" s="84">
        <v>1</v>
      </c>
      <c r="AA114" s="87">
        <v>0</v>
      </c>
      <c r="AB114" s="71">
        <f t="shared" si="12"/>
        <v>2</v>
      </c>
      <c r="AC114" s="71">
        <f t="shared" si="13"/>
        <v>2</v>
      </c>
      <c r="AD114" s="71">
        <f t="shared" si="14"/>
        <v>2</v>
      </c>
      <c r="AE114" s="71">
        <f t="shared" si="15"/>
        <v>2</v>
      </c>
      <c r="AF114" s="103" t="s">
        <v>2233</v>
      </c>
    </row>
    <row r="115" spans="1:1324" s="105" customFormat="1" ht="15.75" hidden="1" customHeight="1" x14ac:dyDescent="0.2">
      <c r="A115" s="13" t="s">
        <v>834</v>
      </c>
      <c r="B115" s="13" t="s">
        <v>829</v>
      </c>
      <c r="C115" s="12" t="s">
        <v>832</v>
      </c>
      <c r="D115" s="19" t="s">
        <v>10</v>
      </c>
      <c r="E115" s="9">
        <v>38912</v>
      </c>
      <c r="F115" s="9"/>
      <c r="G115" s="30" t="s">
        <v>1186</v>
      </c>
      <c r="H115" s="30">
        <v>42005</v>
      </c>
      <c r="I115" s="30" t="s">
        <v>1065</v>
      </c>
      <c r="J115" s="173"/>
      <c r="K115" s="84" t="s">
        <v>6</v>
      </c>
      <c r="L115" s="87">
        <v>1</v>
      </c>
      <c r="M115" s="87">
        <v>1</v>
      </c>
      <c r="N115" s="84" t="s">
        <v>285</v>
      </c>
      <c r="O115" s="84">
        <v>1</v>
      </c>
      <c r="P115" s="84" t="s">
        <v>285</v>
      </c>
      <c r="Q115" s="84">
        <v>1</v>
      </c>
      <c r="R115" s="84" t="s">
        <v>285</v>
      </c>
      <c r="S115" s="84">
        <v>1</v>
      </c>
      <c r="T115" s="84" t="s">
        <v>49</v>
      </c>
      <c r="U115" s="84">
        <v>1</v>
      </c>
      <c r="V115" s="87">
        <v>1</v>
      </c>
      <c r="W115" s="84">
        <v>1</v>
      </c>
      <c r="X115" s="87">
        <v>1</v>
      </c>
      <c r="Y115" s="84">
        <v>1</v>
      </c>
      <c r="Z115" s="84">
        <v>1</v>
      </c>
      <c r="AA115" s="87">
        <v>0</v>
      </c>
      <c r="AB115" s="71">
        <f t="shared" si="12"/>
        <v>2</v>
      </c>
      <c r="AC115" s="71">
        <f t="shared" si="13"/>
        <v>2</v>
      </c>
      <c r="AD115" s="71">
        <f t="shared" si="14"/>
        <v>2</v>
      </c>
      <c r="AE115" s="71">
        <f t="shared" si="15"/>
        <v>2</v>
      </c>
      <c r="AF115" s="103"/>
    </row>
    <row r="116" spans="1:1324" s="105" customFormat="1" ht="15.75" hidden="1" customHeight="1" x14ac:dyDescent="0.2">
      <c r="A116" s="13" t="s">
        <v>833</v>
      </c>
      <c r="B116" s="13" t="s">
        <v>829</v>
      </c>
      <c r="C116" s="12" t="s">
        <v>832</v>
      </c>
      <c r="D116" s="19" t="s">
        <v>831</v>
      </c>
      <c r="E116" s="9">
        <v>39444</v>
      </c>
      <c r="F116" s="9"/>
      <c r="G116" s="30" t="s">
        <v>1186</v>
      </c>
      <c r="H116" s="30">
        <v>42005</v>
      </c>
      <c r="I116" s="30" t="s">
        <v>1065</v>
      </c>
      <c r="J116" s="173"/>
      <c r="K116" s="84" t="s">
        <v>6</v>
      </c>
      <c r="L116" s="87">
        <v>1</v>
      </c>
      <c r="M116" s="87">
        <v>1</v>
      </c>
      <c r="N116" s="84" t="s">
        <v>315</v>
      </c>
      <c r="O116" s="84">
        <v>1</v>
      </c>
      <c r="P116" s="84" t="s">
        <v>315</v>
      </c>
      <c r="Q116" s="84">
        <v>1</v>
      </c>
      <c r="R116" s="84" t="s">
        <v>315</v>
      </c>
      <c r="S116" s="84">
        <v>1</v>
      </c>
      <c r="T116" s="84" t="s">
        <v>346</v>
      </c>
      <c r="U116" s="84">
        <v>1</v>
      </c>
      <c r="V116" s="87">
        <v>1</v>
      </c>
      <c r="W116" s="84">
        <v>0</v>
      </c>
      <c r="X116" s="87">
        <v>0</v>
      </c>
      <c r="Y116" s="84">
        <v>0</v>
      </c>
      <c r="Z116" s="84">
        <v>1</v>
      </c>
      <c r="AA116" s="87">
        <v>0</v>
      </c>
      <c r="AB116" s="71">
        <f t="shared" si="12"/>
        <v>2</v>
      </c>
      <c r="AC116" s="71">
        <f t="shared" si="13"/>
        <v>2</v>
      </c>
      <c r="AD116" s="71">
        <f t="shared" si="14"/>
        <v>2</v>
      </c>
      <c r="AE116" s="71">
        <f t="shared" si="15"/>
        <v>2</v>
      </c>
      <c r="AF116" s="103"/>
    </row>
    <row r="117" spans="1:1324" s="105" customFormat="1" ht="15.75" hidden="1" customHeight="1" x14ac:dyDescent="0.2">
      <c r="A117" s="14" t="s">
        <v>830</v>
      </c>
      <c r="B117" s="13" t="s">
        <v>829</v>
      </c>
      <c r="C117" s="16" t="s">
        <v>828</v>
      </c>
      <c r="D117" s="15" t="s">
        <v>805</v>
      </c>
      <c r="E117" s="17">
        <v>40057</v>
      </c>
      <c r="F117" s="53"/>
      <c r="G117" s="30" t="s">
        <v>1186</v>
      </c>
      <c r="H117" s="30">
        <v>42005</v>
      </c>
      <c r="I117" s="30" t="s">
        <v>1065</v>
      </c>
      <c r="J117" s="173"/>
      <c r="K117" s="87" t="s">
        <v>4</v>
      </c>
      <c r="L117" s="87">
        <v>1</v>
      </c>
      <c r="M117" s="87">
        <v>1</v>
      </c>
      <c r="N117" s="84" t="s">
        <v>315</v>
      </c>
      <c r="O117" s="84">
        <v>1</v>
      </c>
      <c r="P117" s="84" t="s">
        <v>315</v>
      </c>
      <c r="Q117" s="84">
        <v>1</v>
      </c>
      <c r="R117" s="84" t="s">
        <v>315</v>
      </c>
      <c r="S117" s="84">
        <v>1</v>
      </c>
      <c r="T117" s="84" t="s">
        <v>346</v>
      </c>
      <c r="U117" s="84">
        <v>1</v>
      </c>
      <c r="V117" s="87">
        <v>1</v>
      </c>
      <c r="W117" s="84">
        <v>1</v>
      </c>
      <c r="X117" s="87">
        <v>1</v>
      </c>
      <c r="Y117" s="84">
        <v>1</v>
      </c>
      <c r="Z117" s="84">
        <v>1</v>
      </c>
      <c r="AA117" s="87">
        <v>0</v>
      </c>
      <c r="AB117" s="71">
        <f t="shared" si="12"/>
        <v>2</v>
      </c>
      <c r="AC117" s="71">
        <f t="shared" si="13"/>
        <v>2</v>
      </c>
      <c r="AD117" s="71">
        <f t="shared" si="14"/>
        <v>2</v>
      </c>
      <c r="AE117" s="71">
        <f t="shared" si="15"/>
        <v>2</v>
      </c>
      <c r="AF117" s="103"/>
    </row>
    <row r="118" spans="1:1324" s="105" customFormat="1" ht="15.75" hidden="1" customHeight="1" x14ac:dyDescent="0.2">
      <c r="A118" s="13" t="s">
        <v>827</v>
      </c>
      <c r="B118" s="13" t="s">
        <v>821</v>
      </c>
      <c r="C118" s="12" t="s">
        <v>820</v>
      </c>
      <c r="D118" s="19" t="s">
        <v>89</v>
      </c>
      <c r="E118" s="9">
        <v>37839</v>
      </c>
      <c r="F118" s="30"/>
      <c r="G118" s="30" t="s">
        <v>1186</v>
      </c>
      <c r="H118" s="30">
        <v>42005</v>
      </c>
      <c r="I118" s="30" t="s">
        <v>1065</v>
      </c>
      <c r="J118" s="173"/>
      <c r="K118" s="87" t="s">
        <v>7</v>
      </c>
      <c r="L118" s="87">
        <v>1</v>
      </c>
      <c r="M118" s="87">
        <v>1</v>
      </c>
      <c r="N118" s="84" t="s">
        <v>51</v>
      </c>
      <c r="O118" s="84">
        <v>1</v>
      </c>
      <c r="P118" s="84" t="s">
        <v>50</v>
      </c>
      <c r="Q118" s="84">
        <v>1</v>
      </c>
      <c r="R118" s="84" t="s">
        <v>50</v>
      </c>
      <c r="S118" s="84">
        <v>1</v>
      </c>
      <c r="T118" s="84" t="s">
        <v>49</v>
      </c>
      <c r="U118" s="84">
        <v>1</v>
      </c>
      <c r="V118" s="87">
        <v>1</v>
      </c>
      <c r="W118" s="84">
        <v>0</v>
      </c>
      <c r="X118" s="87">
        <v>0</v>
      </c>
      <c r="Y118" s="84">
        <v>0</v>
      </c>
      <c r="Z118" s="84">
        <v>1</v>
      </c>
      <c r="AA118" s="87">
        <v>0</v>
      </c>
      <c r="AB118" s="71">
        <f t="shared" si="12"/>
        <v>2</v>
      </c>
      <c r="AC118" s="71">
        <f t="shared" si="13"/>
        <v>2</v>
      </c>
      <c r="AD118" s="71">
        <f t="shared" si="14"/>
        <v>2</v>
      </c>
      <c r="AE118" s="71">
        <f t="shared" si="15"/>
        <v>2</v>
      </c>
      <c r="AF118" s="103" t="s">
        <v>2234</v>
      </c>
    </row>
    <row r="119" spans="1:1324" s="105" customFormat="1" ht="15.75" hidden="1" customHeight="1" x14ac:dyDescent="0.2">
      <c r="A119" s="13" t="s">
        <v>826</v>
      </c>
      <c r="B119" s="13" t="s">
        <v>821</v>
      </c>
      <c r="C119" s="12" t="s">
        <v>820</v>
      </c>
      <c r="D119" s="19" t="s">
        <v>825</v>
      </c>
      <c r="E119" s="9">
        <v>37330</v>
      </c>
      <c r="F119" s="30"/>
      <c r="G119" s="30" t="s">
        <v>1186</v>
      </c>
      <c r="H119" s="30">
        <v>42005</v>
      </c>
      <c r="I119" s="30" t="s">
        <v>1065</v>
      </c>
      <c r="J119" s="173"/>
      <c r="K119" s="87" t="s">
        <v>7</v>
      </c>
      <c r="L119" s="87">
        <v>1</v>
      </c>
      <c r="M119" s="87">
        <v>1</v>
      </c>
      <c r="N119" s="84" t="s">
        <v>326</v>
      </c>
      <c r="O119" s="84">
        <v>1</v>
      </c>
      <c r="P119" s="84" t="s">
        <v>326</v>
      </c>
      <c r="Q119" s="84">
        <v>1</v>
      </c>
      <c r="R119" s="84" t="s">
        <v>326</v>
      </c>
      <c r="S119" s="84">
        <v>1</v>
      </c>
      <c r="T119" s="84" t="s">
        <v>49</v>
      </c>
      <c r="U119" s="84">
        <v>1</v>
      </c>
      <c r="V119" s="87">
        <v>1</v>
      </c>
      <c r="W119" s="84">
        <v>0</v>
      </c>
      <c r="X119" s="87">
        <v>0</v>
      </c>
      <c r="Y119" s="87">
        <v>0</v>
      </c>
      <c r="Z119" s="84" t="s">
        <v>1065</v>
      </c>
      <c r="AA119" s="87">
        <v>0</v>
      </c>
      <c r="AB119" s="71">
        <f t="shared" si="12"/>
        <v>2</v>
      </c>
      <c r="AC119" s="71">
        <f t="shared" si="13"/>
        <v>2</v>
      </c>
      <c r="AD119" s="71">
        <f t="shared" si="14"/>
        <v>2</v>
      </c>
      <c r="AE119" s="71">
        <f t="shared" si="15"/>
        <v>2</v>
      </c>
      <c r="AF119" s="103"/>
    </row>
    <row r="120" spans="1:1324" s="105" customFormat="1" ht="15.75" hidden="1" customHeight="1" x14ac:dyDescent="0.2">
      <c r="A120" s="13" t="s">
        <v>824</v>
      </c>
      <c r="B120" s="13" t="s">
        <v>821</v>
      </c>
      <c r="C120" s="12" t="s">
        <v>820</v>
      </c>
      <c r="D120" s="19" t="s">
        <v>823</v>
      </c>
      <c r="E120" s="9">
        <v>37440</v>
      </c>
      <c r="F120" s="9"/>
      <c r="G120" s="30" t="s">
        <v>1186</v>
      </c>
      <c r="H120" s="30">
        <v>42005</v>
      </c>
      <c r="I120" s="30" t="s">
        <v>1065</v>
      </c>
      <c r="J120" s="173"/>
      <c r="K120" s="84" t="s">
        <v>7</v>
      </c>
      <c r="L120" s="87">
        <v>1</v>
      </c>
      <c r="M120" s="87">
        <v>1</v>
      </c>
      <c r="N120" s="84" t="s">
        <v>326</v>
      </c>
      <c r="O120" s="84">
        <v>1</v>
      </c>
      <c r="P120" s="84" t="s">
        <v>326</v>
      </c>
      <c r="Q120" s="84">
        <v>1</v>
      </c>
      <c r="R120" s="84" t="s">
        <v>326</v>
      </c>
      <c r="S120" s="84">
        <v>1</v>
      </c>
      <c r="T120" s="84" t="s">
        <v>346</v>
      </c>
      <c r="U120" s="84">
        <v>1</v>
      </c>
      <c r="V120" s="87">
        <v>1</v>
      </c>
      <c r="W120" s="84">
        <v>0</v>
      </c>
      <c r="X120" s="87">
        <v>0</v>
      </c>
      <c r="Y120" s="84">
        <v>0</v>
      </c>
      <c r="Z120" s="84">
        <v>1</v>
      </c>
      <c r="AA120" s="87">
        <v>0</v>
      </c>
      <c r="AB120" s="71">
        <f t="shared" si="12"/>
        <v>2</v>
      </c>
      <c r="AC120" s="71">
        <f t="shared" si="13"/>
        <v>2</v>
      </c>
      <c r="AD120" s="71">
        <f t="shared" si="14"/>
        <v>2</v>
      </c>
      <c r="AE120" s="71">
        <f t="shared" si="15"/>
        <v>2</v>
      </c>
      <c r="AF120" s="103"/>
    </row>
    <row r="121" spans="1:1324" s="105" customFormat="1" ht="15.75" hidden="1" customHeight="1" x14ac:dyDescent="0.2">
      <c r="A121" s="13" t="s">
        <v>822</v>
      </c>
      <c r="B121" s="13" t="s">
        <v>821</v>
      </c>
      <c r="C121" s="12" t="s">
        <v>820</v>
      </c>
      <c r="D121" s="19" t="s">
        <v>819</v>
      </c>
      <c r="E121" s="9">
        <v>37609</v>
      </c>
      <c r="F121" s="9"/>
      <c r="G121" s="30" t="s">
        <v>1186</v>
      </c>
      <c r="H121" s="30">
        <v>42005</v>
      </c>
      <c r="I121" s="30" t="s">
        <v>1065</v>
      </c>
      <c r="J121" s="173"/>
      <c r="K121" s="84" t="s">
        <v>50</v>
      </c>
      <c r="L121" s="87">
        <v>1</v>
      </c>
      <c r="M121" s="87">
        <v>1</v>
      </c>
      <c r="N121" s="84" t="s">
        <v>326</v>
      </c>
      <c r="O121" s="84">
        <v>1</v>
      </c>
      <c r="P121" s="84" t="s">
        <v>326</v>
      </c>
      <c r="Q121" s="84">
        <v>1</v>
      </c>
      <c r="R121" s="84" t="s">
        <v>326</v>
      </c>
      <c r="S121" s="84">
        <v>1</v>
      </c>
      <c r="T121" s="84" t="s">
        <v>346</v>
      </c>
      <c r="U121" s="84">
        <v>1</v>
      </c>
      <c r="V121" s="87">
        <v>1</v>
      </c>
      <c r="W121" s="84">
        <v>0</v>
      </c>
      <c r="X121" s="87">
        <v>0</v>
      </c>
      <c r="Y121" s="87">
        <v>0</v>
      </c>
      <c r="Z121" s="84">
        <v>1</v>
      </c>
      <c r="AA121" s="87">
        <v>0</v>
      </c>
      <c r="AB121" s="71">
        <f t="shared" si="12"/>
        <v>2</v>
      </c>
      <c r="AC121" s="71">
        <f t="shared" si="13"/>
        <v>2</v>
      </c>
      <c r="AD121" s="71">
        <f t="shared" si="14"/>
        <v>2</v>
      </c>
      <c r="AE121" s="71">
        <f t="shared" si="15"/>
        <v>2</v>
      </c>
      <c r="AF121" s="103"/>
    </row>
    <row r="122" spans="1:1324" s="105" customFormat="1" ht="15.75" hidden="1" customHeight="1" x14ac:dyDescent="0.2">
      <c r="A122" s="13" t="s">
        <v>818</v>
      </c>
      <c r="B122" s="13" t="s">
        <v>807</v>
      </c>
      <c r="C122" s="12" t="s">
        <v>806</v>
      </c>
      <c r="D122" s="19" t="s">
        <v>89</v>
      </c>
      <c r="E122" s="9">
        <v>38000</v>
      </c>
      <c r="F122" s="9"/>
      <c r="G122" s="30" t="s">
        <v>1186</v>
      </c>
      <c r="H122" s="30">
        <v>42005</v>
      </c>
      <c r="I122" s="30" t="s">
        <v>1065</v>
      </c>
      <c r="J122" s="173"/>
      <c r="K122" s="84" t="s">
        <v>7</v>
      </c>
      <c r="L122" s="87">
        <v>1</v>
      </c>
      <c r="M122" s="87">
        <v>1</v>
      </c>
      <c r="N122" s="84" t="s">
        <v>51</v>
      </c>
      <c r="O122" s="84">
        <v>1</v>
      </c>
      <c r="P122" s="84" t="s">
        <v>50</v>
      </c>
      <c r="Q122" s="84">
        <v>1</v>
      </c>
      <c r="R122" s="84" t="s">
        <v>50</v>
      </c>
      <c r="S122" s="84">
        <v>1</v>
      </c>
      <c r="T122" s="84" t="s">
        <v>49</v>
      </c>
      <c r="U122" s="84">
        <v>1</v>
      </c>
      <c r="V122" s="87">
        <v>1</v>
      </c>
      <c r="W122" s="84">
        <v>0</v>
      </c>
      <c r="X122" s="87">
        <v>0</v>
      </c>
      <c r="Y122" s="84">
        <v>0</v>
      </c>
      <c r="Z122" s="84">
        <v>1</v>
      </c>
      <c r="AA122" s="87">
        <v>0</v>
      </c>
      <c r="AB122" s="71">
        <f t="shared" si="12"/>
        <v>2</v>
      </c>
      <c r="AC122" s="71">
        <f t="shared" si="13"/>
        <v>2</v>
      </c>
      <c r="AD122" s="71">
        <f t="shared" si="14"/>
        <v>2</v>
      </c>
      <c r="AE122" s="71">
        <f t="shared" si="15"/>
        <v>2</v>
      </c>
      <c r="AF122" s="103" t="s">
        <v>2235</v>
      </c>
    </row>
    <row r="123" spans="1:1324" s="105" customFormat="1" ht="15.75" hidden="1" customHeight="1" x14ac:dyDescent="0.2">
      <c r="A123" s="13" t="s">
        <v>817</v>
      </c>
      <c r="B123" s="13" t="s">
        <v>807</v>
      </c>
      <c r="C123" s="12" t="s">
        <v>806</v>
      </c>
      <c r="D123" s="19" t="s">
        <v>816</v>
      </c>
      <c r="E123" s="9">
        <v>38201</v>
      </c>
      <c r="F123" s="9"/>
      <c r="G123" s="30" t="s">
        <v>1186</v>
      </c>
      <c r="H123" s="30">
        <v>42005</v>
      </c>
      <c r="I123" s="30" t="s">
        <v>1065</v>
      </c>
      <c r="J123" s="173"/>
      <c r="K123" s="84" t="s">
        <v>7</v>
      </c>
      <c r="L123" s="87">
        <v>1</v>
      </c>
      <c r="M123" s="87">
        <v>1</v>
      </c>
      <c r="N123" s="84" t="s">
        <v>51</v>
      </c>
      <c r="O123" s="84">
        <v>1</v>
      </c>
      <c r="P123" s="84" t="s">
        <v>50</v>
      </c>
      <c r="Q123" s="84">
        <v>1</v>
      </c>
      <c r="R123" s="84" t="s">
        <v>50</v>
      </c>
      <c r="S123" s="84">
        <v>1</v>
      </c>
      <c r="T123" s="84" t="s">
        <v>49</v>
      </c>
      <c r="U123" s="84">
        <v>1</v>
      </c>
      <c r="V123" s="87">
        <v>1</v>
      </c>
      <c r="W123" s="84">
        <v>0</v>
      </c>
      <c r="X123" s="87">
        <v>0</v>
      </c>
      <c r="Y123" s="84">
        <v>0</v>
      </c>
      <c r="Z123" s="84">
        <v>1</v>
      </c>
      <c r="AA123" s="87">
        <v>0</v>
      </c>
      <c r="AB123" s="71">
        <f t="shared" si="12"/>
        <v>2</v>
      </c>
      <c r="AC123" s="71">
        <f t="shared" si="13"/>
        <v>2</v>
      </c>
      <c r="AD123" s="71">
        <f t="shared" si="14"/>
        <v>2</v>
      </c>
      <c r="AE123" s="71">
        <f t="shared" si="15"/>
        <v>2</v>
      </c>
      <c r="AF123" s="103"/>
    </row>
    <row r="124" spans="1:1324" s="105" customFormat="1" ht="15.75" hidden="1" customHeight="1" x14ac:dyDescent="0.2">
      <c r="A124" s="13" t="s">
        <v>815</v>
      </c>
      <c r="B124" s="13" t="s">
        <v>807</v>
      </c>
      <c r="C124" s="12" t="s">
        <v>806</v>
      </c>
      <c r="D124" s="19" t="s">
        <v>10</v>
      </c>
      <c r="E124" s="9">
        <v>39224</v>
      </c>
      <c r="F124" s="9"/>
      <c r="G124" s="30" t="s">
        <v>1186</v>
      </c>
      <c r="H124" s="30">
        <v>42005</v>
      </c>
      <c r="I124" s="30" t="s">
        <v>1065</v>
      </c>
      <c r="J124" s="173"/>
      <c r="K124" s="84" t="s">
        <v>6</v>
      </c>
      <c r="L124" s="87">
        <v>1</v>
      </c>
      <c r="M124" s="87">
        <v>1</v>
      </c>
      <c r="N124" s="84" t="s">
        <v>285</v>
      </c>
      <c r="O124" s="84">
        <v>1</v>
      </c>
      <c r="P124" s="84" t="s">
        <v>285</v>
      </c>
      <c r="Q124" s="84">
        <v>1</v>
      </c>
      <c r="R124" s="84" t="s">
        <v>285</v>
      </c>
      <c r="S124" s="84">
        <v>1</v>
      </c>
      <c r="T124" s="84" t="s">
        <v>49</v>
      </c>
      <c r="U124" s="84">
        <v>1</v>
      </c>
      <c r="V124" s="87">
        <v>1</v>
      </c>
      <c r="W124" s="84">
        <v>0</v>
      </c>
      <c r="X124" s="87">
        <v>0</v>
      </c>
      <c r="Y124" s="84">
        <v>0</v>
      </c>
      <c r="Z124" s="84">
        <v>1</v>
      </c>
      <c r="AA124" s="87">
        <v>0</v>
      </c>
      <c r="AB124" s="71">
        <f t="shared" si="12"/>
        <v>2</v>
      </c>
      <c r="AC124" s="71">
        <f t="shared" si="13"/>
        <v>2</v>
      </c>
      <c r="AD124" s="71">
        <f t="shared" si="14"/>
        <v>2</v>
      </c>
      <c r="AE124" s="71">
        <f t="shared" si="15"/>
        <v>2</v>
      </c>
      <c r="AF124" s="103"/>
    </row>
    <row r="125" spans="1:1324" s="105" customFormat="1" ht="15.75" hidden="1" customHeight="1" x14ac:dyDescent="0.2">
      <c r="A125" s="13" t="s">
        <v>814</v>
      </c>
      <c r="B125" s="13" t="s">
        <v>807</v>
      </c>
      <c r="C125" s="12" t="s">
        <v>806</v>
      </c>
      <c r="D125" s="19" t="s">
        <v>813</v>
      </c>
      <c r="E125" s="9">
        <v>39380</v>
      </c>
      <c r="F125" s="9"/>
      <c r="G125" s="30" t="s">
        <v>1186</v>
      </c>
      <c r="H125" s="30">
        <v>42005</v>
      </c>
      <c r="I125" s="30" t="s">
        <v>1065</v>
      </c>
      <c r="J125" s="173"/>
      <c r="K125" s="84" t="s">
        <v>6</v>
      </c>
      <c r="L125" s="87">
        <v>1</v>
      </c>
      <c r="M125" s="87">
        <v>1</v>
      </c>
      <c r="N125" s="84" t="s">
        <v>315</v>
      </c>
      <c r="O125" s="84">
        <v>1</v>
      </c>
      <c r="P125" s="84" t="s">
        <v>315</v>
      </c>
      <c r="Q125" s="84">
        <v>1</v>
      </c>
      <c r="R125" s="84" t="s">
        <v>315</v>
      </c>
      <c r="S125" s="84">
        <v>1</v>
      </c>
      <c r="T125" s="84" t="s">
        <v>49</v>
      </c>
      <c r="U125" s="84">
        <v>1</v>
      </c>
      <c r="V125" s="87">
        <v>1</v>
      </c>
      <c r="W125" s="84">
        <v>0</v>
      </c>
      <c r="X125" s="87">
        <v>0</v>
      </c>
      <c r="Y125" s="87">
        <v>0</v>
      </c>
      <c r="Z125" s="84">
        <v>1</v>
      </c>
      <c r="AA125" s="87">
        <v>0</v>
      </c>
      <c r="AB125" s="71">
        <f t="shared" si="12"/>
        <v>2</v>
      </c>
      <c r="AC125" s="71">
        <f t="shared" si="13"/>
        <v>2</v>
      </c>
      <c r="AD125" s="71">
        <f t="shared" si="14"/>
        <v>2</v>
      </c>
      <c r="AE125" s="71">
        <f t="shared" si="15"/>
        <v>2</v>
      </c>
      <c r="AF125" s="103"/>
    </row>
    <row r="126" spans="1:1324" s="105" customFormat="1" ht="15.75" hidden="1" customHeight="1" x14ac:dyDescent="0.2">
      <c r="A126" s="13" t="s">
        <v>812</v>
      </c>
      <c r="B126" s="13" t="s">
        <v>807</v>
      </c>
      <c r="C126" s="12" t="s">
        <v>806</v>
      </c>
      <c r="D126" s="19" t="s">
        <v>811</v>
      </c>
      <c r="E126" s="9">
        <v>39728</v>
      </c>
      <c r="F126" s="9"/>
      <c r="G126" s="30" t="s">
        <v>1186</v>
      </c>
      <c r="H126" s="30">
        <v>42005</v>
      </c>
      <c r="I126" s="30" t="s">
        <v>1065</v>
      </c>
      <c r="J126" s="173"/>
      <c r="K126" s="84" t="s">
        <v>6</v>
      </c>
      <c r="L126" s="87">
        <v>1</v>
      </c>
      <c r="M126" s="87">
        <v>1</v>
      </c>
      <c r="N126" s="84" t="s">
        <v>315</v>
      </c>
      <c r="O126" s="84">
        <v>1</v>
      </c>
      <c r="P126" s="84" t="s">
        <v>315</v>
      </c>
      <c r="Q126" s="84">
        <v>1</v>
      </c>
      <c r="R126" s="84" t="s">
        <v>315</v>
      </c>
      <c r="S126" s="84">
        <v>1</v>
      </c>
      <c r="T126" s="84" t="s">
        <v>49</v>
      </c>
      <c r="U126" s="84">
        <v>1</v>
      </c>
      <c r="V126" s="87">
        <v>1</v>
      </c>
      <c r="W126" s="84">
        <v>0</v>
      </c>
      <c r="X126" s="87">
        <v>0</v>
      </c>
      <c r="Y126" s="84">
        <v>0</v>
      </c>
      <c r="Z126" s="84">
        <v>1</v>
      </c>
      <c r="AA126" s="87">
        <v>0</v>
      </c>
      <c r="AB126" s="71">
        <f t="shared" si="12"/>
        <v>2</v>
      </c>
      <c r="AC126" s="71">
        <f t="shared" si="13"/>
        <v>2</v>
      </c>
      <c r="AD126" s="71">
        <f t="shared" si="14"/>
        <v>2</v>
      </c>
      <c r="AE126" s="71">
        <f t="shared" si="15"/>
        <v>2</v>
      </c>
      <c r="AF126" s="103"/>
    </row>
    <row r="127" spans="1:1324" s="105" customFormat="1" ht="15.75" hidden="1" customHeight="1" x14ac:dyDescent="0.2">
      <c r="A127" s="14" t="s">
        <v>810</v>
      </c>
      <c r="B127" s="13" t="s">
        <v>807</v>
      </c>
      <c r="C127" s="16" t="s">
        <v>806</v>
      </c>
      <c r="D127" s="15" t="s">
        <v>809</v>
      </c>
      <c r="E127" s="17">
        <v>39953</v>
      </c>
      <c r="F127" s="17"/>
      <c r="G127" s="30" t="s">
        <v>1186</v>
      </c>
      <c r="H127" s="30">
        <v>42005</v>
      </c>
      <c r="I127" s="30" t="s">
        <v>1065</v>
      </c>
      <c r="J127" s="173"/>
      <c r="K127" s="84" t="s">
        <v>6</v>
      </c>
      <c r="L127" s="87">
        <v>1</v>
      </c>
      <c r="M127" s="87">
        <v>1</v>
      </c>
      <c r="N127" s="84" t="s">
        <v>315</v>
      </c>
      <c r="O127" s="84">
        <v>1</v>
      </c>
      <c r="P127" s="84" t="s">
        <v>315</v>
      </c>
      <c r="Q127" s="84">
        <v>1</v>
      </c>
      <c r="R127" s="84" t="s">
        <v>315</v>
      </c>
      <c r="S127" s="84">
        <v>1</v>
      </c>
      <c r="T127" s="84" t="s">
        <v>49</v>
      </c>
      <c r="U127" s="84">
        <v>1</v>
      </c>
      <c r="V127" s="87">
        <v>1</v>
      </c>
      <c r="W127" s="84">
        <v>0</v>
      </c>
      <c r="X127" s="87">
        <v>0</v>
      </c>
      <c r="Y127" s="87">
        <v>0</v>
      </c>
      <c r="Z127" s="84">
        <v>1</v>
      </c>
      <c r="AA127" s="87">
        <v>0</v>
      </c>
      <c r="AB127" s="71">
        <f t="shared" si="12"/>
        <v>2</v>
      </c>
      <c r="AC127" s="71">
        <f t="shared" si="13"/>
        <v>2</v>
      </c>
      <c r="AD127" s="71">
        <f t="shared" si="14"/>
        <v>2</v>
      </c>
      <c r="AE127" s="71">
        <f t="shared" si="15"/>
        <v>2</v>
      </c>
      <c r="AF127" s="103"/>
    </row>
    <row r="128" spans="1:1324" s="105" customFormat="1" ht="15.75" hidden="1" customHeight="1" x14ac:dyDescent="0.2">
      <c r="A128" s="14" t="s">
        <v>808</v>
      </c>
      <c r="B128" s="13" t="s">
        <v>807</v>
      </c>
      <c r="C128" s="16" t="s">
        <v>806</v>
      </c>
      <c r="D128" s="15" t="s">
        <v>805</v>
      </c>
      <c r="E128" s="17">
        <v>40389</v>
      </c>
      <c r="F128" s="17"/>
      <c r="G128" s="30" t="s">
        <v>1186</v>
      </c>
      <c r="H128" s="30">
        <v>42005</v>
      </c>
      <c r="I128" s="30" t="s">
        <v>1065</v>
      </c>
      <c r="J128" s="173"/>
      <c r="K128" s="84" t="s">
        <v>4</v>
      </c>
      <c r="L128" s="87">
        <v>1</v>
      </c>
      <c r="M128" s="87">
        <v>1</v>
      </c>
      <c r="N128" s="84" t="s">
        <v>315</v>
      </c>
      <c r="O128" s="84">
        <v>1</v>
      </c>
      <c r="P128" s="84" t="s">
        <v>315</v>
      </c>
      <c r="Q128" s="84">
        <v>1</v>
      </c>
      <c r="R128" s="84" t="s">
        <v>315</v>
      </c>
      <c r="S128" s="84">
        <v>1</v>
      </c>
      <c r="T128" s="84" t="s">
        <v>49</v>
      </c>
      <c r="U128" s="84">
        <v>1</v>
      </c>
      <c r="V128" s="87">
        <v>1</v>
      </c>
      <c r="W128" s="84">
        <v>0</v>
      </c>
      <c r="X128" s="87">
        <v>0</v>
      </c>
      <c r="Y128" s="84">
        <v>0</v>
      </c>
      <c r="Z128" s="84">
        <v>1</v>
      </c>
      <c r="AA128" s="87">
        <v>0</v>
      </c>
      <c r="AB128" s="71">
        <f t="shared" si="12"/>
        <v>2</v>
      </c>
      <c r="AC128" s="71">
        <f t="shared" si="13"/>
        <v>2</v>
      </c>
      <c r="AD128" s="71">
        <f t="shared" si="14"/>
        <v>2</v>
      </c>
      <c r="AE128" s="71">
        <f t="shared" si="15"/>
        <v>2</v>
      </c>
      <c r="AF128" s="103"/>
    </row>
    <row r="129" spans="1:1324" s="105" customFormat="1" ht="15.75" hidden="1" customHeight="1" x14ac:dyDescent="0.2">
      <c r="A129" s="74" t="s">
        <v>3190</v>
      </c>
      <c r="B129" s="74" t="s">
        <v>3192</v>
      </c>
      <c r="C129" s="64" t="s">
        <v>3191</v>
      </c>
      <c r="D129" s="64" t="s">
        <v>10</v>
      </c>
      <c r="E129" s="65">
        <v>42731</v>
      </c>
      <c r="F129" s="196" t="s">
        <v>1167</v>
      </c>
      <c r="G129" s="30" t="s">
        <v>1186</v>
      </c>
      <c r="H129" s="30">
        <v>42912</v>
      </c>
      <c r="I129" s="30" t="s">
        <v>3083</v>
      </c>
      <c r="J129" s="173">
        <v>160</v>
      </c>
      <c r="K129" s="84" t="s">
        <v>6</v>
      </c>
      <c r="L129" s="87">
        <v>1</v>
      </c>
      <c r="M129" s="87">
        <v>1</v>
      </c>
      <c r="N129" s="84" t="s">
        <v>3099</v>
      </c>
      <c r="O129" s="84">
        <v>1</v>
      </c>
      <c r="P129" s="84" t="s">
        <v>3099</v>
      </c>
      <c r="Q129" s="84">
        <v>1</v>
      </c>
      <c r="R129" s="84" t="s">
        <v>3099</v>
      </c>
      <c r="S129" s="84">
        <v>1</v>
      </c>
      <c r="T129" s="84" t="s">
        <v>326</v>
      </c>
      <c r="U129" s="84">
        <v>1</v>
      </c>
      <c r="V129" s="87">
        <v>1</v>
      </c>
      <c r="W129" s="84">
        <v>0</v>
      </c>
      <c r="X129" s="87">
        <v>0</v>
      </c>
      <c r="Y129" s="84">
        <v>0</v>
      </c>
      <c r="Z129" s="168">
        <v>0</v>
      </c>
      <c r="AA129" s="87">
        <v>0</v>
      </c>
      <c r="AB129" s="86">
        <v>0</v>
      </c>
      <c r="AC129" s="86">
        <v>0</v>
      </c>
      <c r="AD129" s="86">
        <v>0</v>
      </c>
      <c r="AE129" s="86">
        <v>0</v>
      </c>
      <c r="AF129" s="103"/>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131"/>
      <c r="BC129" s="131"/>
      <c r="BD129" s="131"/>
      <c r="BE129" s="131"/>
      <c r="BF129" s="131"/>
      <c r="BG129" s="131"/>
      <c r="BH129" s="131"/>
      <c r="BI129" s="131"/>
      <c r="BJ129" s="131"/>
      <c r="BK129" s="131"/>
      <c r="BL129" s="131"/>
      <c r="BM129" s="131"/>
      <c r="BN129" s="131"/>
      <c r="BO129" s="131"/>
      <c r="BP129" s="131"/>
      <c r="BQ129" s="131"/>
      <c r="BR129" s="131"/>
      <c r="BS129" s="131"/>
      <c r="BT129" s="131"/>
      <c r="BU129" s="131"/>
      <c r="BV129" s="131"/>
      <c r="BW129" s="131"/>
      <c r="BX129" s="131"/>
      <c r="BY129" s="131"/>
      <c r="BZ129" s="131"/>
      <c r="CA129" s="131"/>
      <c r="CB129" s="131"/>
      <c r="CC129" s="131"/>
      <c r="CD129" s="131"/>
      <c r="CE129" s="131"/>
      <c r="CF129" s="131"/>
      <c r="CG129" s="131"/>
      <c r="CH129" s="131"/>
      <c r="CI129" s="131"/>
      <c r="CJ129" s="131"/>
      <c r="CK129" s="131"/>
      <c r="CL129" s="131"/>
      <c r="CM129" s="131"/>
      <c r="CN129" s="131"/>
      <c r="CO129" s="131"/>
      <c r="CP129" s="131"/>
      <c r="CQ129" s="131"/>
      <c r="CR129" s="131"/>
      <c r="CS129" s="131"/>
      <c r="CT129" s="131"/>
      <c r="CU129" s="131"/>
      <c r="CV129" s="131"/>
      <c r="CW129" s="131"/>
      <c r="CX129" s="131"/>
      <c r="CY129" s="131"/>
      <c r="CZ129" s="131"/>
      <c r="DA129" s="131"/>
      <c r="DB129" s="131"/>
      <c r="DC129" s="131"/>
      <c r="DD129" s="131"/>
      <c r="DE129" s="131"/>
      <c r="DF129" s="131"/>
      <c r="DG129" s="131"/>
      <c r="DH129" s="131"/>
      <c r="DI129" s="131"/>
      <c r="DJ129" s="131"/>
      <c r="DK129" s="131"/>
      <c r="DL129" s="131"/>
      <c r="DM129" s="131"/>
      <c r="DN129" s="131"/>
      <c r="DO129" s="131"/>
      <c r="DP129" s="131"/>
      <c r="DQ129" s="131"/>
      <c r="DR129" s="131"/>
      <c r="DS129" s="131"/>
      <c r="DT129" s="131"/>
      <c r="DU129" s="131"/>
      <c r="DV129" s="131"/>
      <c r="DW129" s="131"/>
      <c r="DX129" s="131"/>
      <c r="DY129" s="131"/>
      <c r="DZ129" s="131"/>
      <c r="EA129" s="131"/>
      <c r="EB129" s="131"/>
      <c r="EC129" s="131"/>
      <c r="ED129" s="131"/>
      <c r="EE129" s="131"/>
      <c r="EF129" s="131"/>
      <c r="EG129" s="131"/>
      <c r="EH129" s="131"/>
      <c r="EI129" s="131"/>
      <c r="EJ129" s="131"/>
      <c r="EK129" s="131"/>
      <c r="EL129" s="131"/>
      <c r="EM129" s="131"/>
      <c r="EN129" s="131"/>
      <c r="EO129" s="131"/>
      <c r="EP129" s="131"/>
      <c r="EQ129" s="131"/>
      <c r="ER129" s="131"/>
      <c r="ES129" s="131"/>
      <c r="ET129" s="131"/>
      <c r="EU129" s="131"/>
      <c r="EV129" s="131"/>
      <c r="EW129" s="131"/>
      <c r="EX129" s="131"/>
      <c r="EY129" s="131"/>
      <c r="EZ129" s="131"/>
      <c r="FA129" s="131"/>
      <c r="FB129" s="131"/>
      <c r="FC129" s="131"/>
      <c r="FD129" s="131"/>
      <c r="FE129" s="131"/>
      <c r="FF129" s="131"/>
      <c r="FG129" s="131"/>
      <c r="FH129" s="131"/>
      <c r="FI129" s="131"/>
      <c r="FJ129" s="131"/>
      <c r="FK129" s="131"/>
      <c r="FL129" s="131"/>
      <c r="FM129" s="131"/>
      <c r="FN129" s="131"/>
      <c r="FO129" s="131"/>
      <c r="FP129" s="131"/>
      <c r="FQ129" s="131"/>
      <c r="FR129" s="131"/>
      <c r="FS129" s="131"/>
      <c r="FT129" s="131"/>
      <c r="FU129" s="131"/>
      <c r="FV129" s="131"/>
      <c r="FW129" s="131"/>
      <c r="FX129" s="131"/>
      <c r="FY129" s="131"/>
      <c r="FZ129" s="131"/>
      <c r="GA129" s="131"/>
      <c r="GB129" s="131"/>
      <c r="GC129" s="131"/>
      <c r="GD129" s="131"/>
      <c r="GE129" s="131"/>
      <c r="GF129" s="131"/>
      <c r="GG129" s="131"/>
      <c r="GH129" s="131"/>
      <c r="GI129" s="131"/>
      <c r="GJ129" s="131"/>
      <c r="GK129" s="131"/>
      <c r="GL129" s="131"/>
      <c r="GM129" s="131"/>
      <c r="GN129" s="131"/>
      <c r="GO129" s="131"/>
      <c r="GP129" s="131"/>
      <c r="GQ129" s="131"/>
      <c r="GR129" s="131"/>
      <c r="GS129" s="131"/>
      <c r="GT129" s="131"/>
      <c r="GU129" s="131"/>
      <c r="GV129" s="131"/>
      <c r="GW129" s="131"/>
      <c r="GX129" s="131"/>
      <c r="GY129" s="131"/>
      <c r="GZ129" s="131"/>
      <c r="HA129" s="131"/>
      <c r="HB129" s="131"/>
      <c r="HC129" s="131"/>
      <c r="HD129" s="131"/>
      <c r="HE129" s="131"/>
      <c r="HF129" s="131"/>
      <c r="HG129" s="131"/>
      <c r="HH129" s="131"/>
      <c r="HI129" s="131"/>
      <c r="HJ129" s="131"/>
      <c r="HK129" s="131"/>
      <c r="HL129" s="131"/>
      <c r="HM129" s="131"/>
      <c r="HN129" s="131"/>
      <c r="HO129" s="131"/>
      <c r="HP129" s="131"/>
      <c r="HQ129" s="131"/>
      <c r="HR129" s="131"/>
      <c r="HS129" s="131"/>
      <c r="HT129" s="131"/>
      <c r="HU129" s="131"/>
      <c r="HV129" s="131"/>
      <c r="HW129" s="131"/>
      <c r="HX129" s="131"/>
      <c r="HY129" s="131"/>
      <c r="HZ129" s="131"/>
      <c r="IA129" s="131"/>
      <c r="IB129" s="131"/>
      <c r="IC129" s="131"/>
      <c r="ID129" s="131"/>
      <c r="IE129" s="131"/>
      <c r="IF129" s="131"/>
      <c r="IG129" s="131"/>
      <c r="IH129" s="131"/>
      <c r="II129" s="131"/>
      <c r="IJ129" s="131"/>
      <c r="IK129" s="131"/>
      <c r="IL129" s="131"/>
      <c r="IM129" s="131"/>
      <c r="IN129" s="131"/>
      <c r="IO129" s="131"/>
      <c r="IP129" s="131"/>
      <c r="IQ129" s="131"/>
      <c r="IR129" s="131"/>
      <c r="IS129" s="131"/>
      <c r="IT129" s="131"/>
      <c r="IU129" s="131"/>
      <c r="IV129" s="131"/>
      <c r="IW129" s="131"/>
      <c r="IX129" s="131"/>
      <c r="IY129" s="131"/>
      <c r="IZ129" s="131"/>
      <c r="JA129" s="131"/>
      <c r="JB129" s="131"/>
      <c r="JC129" s="131"/>
      <c r="JD129" s="131"/>
      <c r="JE129" s="131"/>
      <c r="JF129" s="131"/>
      <c r="JG129" s="131"/>
      <c r="JH129" s="131"/>
      <c r="JI129" s="131"/>
      <c r="JJ129" s="131"/>
      <c r="JK129" s="131"/>
      <c r="JL129" s="131"/>
      <c r="JM129" s="131"/>
      <c r="JN129" s="131"/>
      <c r="JO129" s="131"/>
      <c r="JP129" s="131"/>
      <c r="JQ129" s="131"/>
      <c r="JR129" s="131"/>
      <c r="JS129" s="131"/>
      <c r="JT129" s="131"/>
      <c r="JU129" s="131"/>
      <c r="JV129" s="131"/>
      <c r="JW129" s="131"/>
      <c r="JX129" s="131"/>
      <c r="JY129" s="131"/>
      <c r="JZ129" s="131"/>
      <c r="KA129" s="131"/>
      <c r="KB129" s="131"/>
      <c r="KC129" s="131"/>
      <c r="KD129" s="131"/>
      <c r="KE129" s="131"/>
      <c r="KF129" s="131"/>
      <c r="KG129" s="131"/>
      <c r="KH129" s="131"/>
      <c r="KI129" s="131"/>
      <c r="KJ129" s="131"/>
      <c r="KK129" s="131"/>
      <c r="KL129" s="131"/>
      <c r="KM129" s="131"/>
      <c r="KN129" s="131"/>
      <c r="KO129" s="131"/>
      <c r="KP129" s="131"/>
      <c r="KQ129" s="131"/>
      <c r="KR129" s="131"/>
      <c r="KS129" s="131"/>
      <c r="KT129" s="131"/>
      <c r="KU129" s="131"/>
      <c r="KV129" s="131"/>
      <c r="KW129" s="131"/>
      <c r="KX129" s="131"/>
      <c r="KY129" s="131"/>
      <c r="KZ129" s="131"/>
      <c r="LA129" s="131"/>
      <c r="LB129" s="131"/>
      <c r="LC129" s="131"/>
      <c r="LD129" s="131"/>
      <c r="LE129" s="131"/>
      <c r="LF129" s="131"/>
      <c r="LG129" s="131"/>
      <c r="LH129" s="131"/>
      <c r="LI129" s="131"/>
      <c r="LJ129" s="131"/>
      <c r="LK129" s="131"/>
      <c r="LL129" s="131"/>
      <c r="LM129" s="131"/>
      <c r="LN129" s="131"/>
      <c r="LO129" s="131"/>
      <c r="LP129" s="131"/>
      <c r="LQ129" s="131"/>
      <c r="LR129" s="131"/>
      <c r="LS129" s="131"/>
      <c r="LT129" s="131"/>
      <c r="LU129" s="131"/>
      <c r="LV129" s="131"/>
      <c r="LW129" s="131"/>
      <c r="LX129" s="131"/>
      <c r="LY129" s="131"/>
      <c r="LZ129" s="131"/>
      <c r="MA129" s="131"/>
      <c r="MB129" s="131"/>
      <c r="MC129" s="131"/>
      <c r="MD129" s="131"/>
      <c r="ME129" s="131"/>
      <c r="MF129" s="131"/>
      <c r="MG129" s="131"/>
      <c r="MH129" s="131"/>
      <c r="MI129" s="131"/>
      <c r="MJ129" s="131"/>
      <c r="MK129" s="131"/>
      <c r="ML129" s="131"/>
      <c r="MM129" s="131"/>
      <c r="MN129" s="131"/>
      <c r="MO129" s="131"/>
      <c r="MP129" s="131"/>
      <c r="MQ129" s="131"/>
      <c r="MR129" s="131"/>
      <c r="MS129" s="131"/>
      <c r="MT129" s="131"/>
      <c r="MU129" s="131"/>
      <c r="MV129" s="131"/>
      <c r="MW129" s="131"/>
      <c r="MX129" s="131"/>
      <c r="MY129" s="131"/>
      <c r="MZ129" s="131"/>
      <c r="NA129" s="131"/>
      <c r="NB129" s="131"/>
      <c r="NC129" s="131"/>
      <c r="ND129" s="131"/>
      <c r="NE129" s="131"/>
      <c r="NF129" s="131"/>
      <c r="NG129" s="131"/>
      <c r="NH129" s="131"/>
      <c r="NI129" s="131"/>
      <c r="NJ129" s="131"/>
      <c r="NK129" s="131"/>
      <c r="NL129" s="131"/>
      <c r="NM129" s="131"/>
      <c r="NN129" s="131"/>
      <c r="NO129" s="131"/>
      <c r="NP129" s="131"/>
      <c r="NQ129" s="131"/>
      <c r="NR129" s="131"/>
      <c r="NS129" s="131"/>
      <c r="NT129" s="131"/>
      <c r="NU129" s="131"/>
      <c r="NV129" s="131"/>
      <c r="NW129" s="131"/>
      <c r="NX129" s="131"/>
      <c r="NY129" s="131"/>
      <c r="NZ129" s="131"/>
      <c r="OA129" s="131"/>
      <c r="OB129" s="131"/>
      <c r="OC129" s="131"/>
      <c r="OD129" s="131"/>
      <c r="OE129" s="131"/>
      <c r="OF129" s="131"/>
      <c r="OG129" s="131"/>
      <c r="OH129" s="131"/>
      <c r="OI129" s="131"/>
      <c r="OJ129" s="131"/>
      <c r="OK129" s="131"/>
      <c r="OL129" s="131"/>
      <c r="OM129" s="131"/>
      <c r="ON129" s="131"/>
      <c r="OO129" s="131"/>
      <c r="OP129" s="131"/>
      <c r="OQ129" s="131"/>
      <c r="OR129" s="131"/>
      <c r="OS129" s="131"/>
      <c r="OT129" s="131"/>
      <c r="OU129" s="131"/>
      <c r="OV129" s="131"/>
      <c r="OW129" s="131"/>
      <c r="OX129" s="131"/>
      <c r="OY129" s="131"/>
      <c r="OZ129" s="131"/>
      <c r="PA129" s="131"/>
      <c r="PB129" s="131"/>
      <c r="PC129" s="131"/>
      <c r="PD129" s="131"/>
      <c r="PE129" s="131"/>
      <c r="PF129" s="131"/>
      <c r="PG129" s="131"/>
      <c r="PH129" s="131"/>
      <c r="PI129" s="131"/>
      <c r="PJ129" s="131"/>
      <c r="PK129" s="131"/>
      <c r="PL129" s="131"/>
      <c r="PM129" s="131"/>
      <c r="PN129" s="131"/>
      <c r="PO129" s="131"/>
      <c r="PP129" s="131"/>
      <c r="PQ129" s="131"/>
      <c r="PR129" s="131"/>
      <c r="PS129" s="131"/>
      <c r="PT129" s="131"/>
      <c r="PU129" s="131"/>
      <c r="PV129" s="131"/>
      <c r="PW129" s="131"/>
      <c r="PX129" s="131"/>
      <c r="PY129" s="131"/>
      <c r="PZ129" s="131"/>
      <c r="QA129" s="131"/>
      <c r="QB129" s="131"/>
      <c r="QC129" s="131"/>
      <c r="QD129" s="131"/>
      <c r="QE129" s="131"/>
      <c r="QF129" s="131"/>
      <c r="QG129" s="131"/>
      <c r="QH129" s="131"/>
      <c r="QI129" s="131"/>
      <c r="QJ129" s="131"/>
      <c r="QK129" s="131"/>
      <c r="QL129" s="131"/>
      <c r="QM129" s="131"/>
      <c r="QN129" s="131"/>
      <c r="QO129" s="131"/>
      <c r="QP129" s="131"/>
      <c r="QQ129" s="131"/>
      <c r="QR129" s="131"/>
      <c r="QS129" s="131"/>
      <c r="QT129" s="131"/>
      <c r="QU129" s="131"/>
      <c r="QV129" s="131"/>
      <c r="QW129" s="131"/>
      <c r="QX129" s="131"/>
      <c r="QY129" s="131"/>
      <c r="QZ129" s="131"/>
      <c r="RA129" s="131"/>
      <c r="RB129" s="131"/>
      <c r="RC129" s="131"/>
      <c r="RD129" s="131"/>
      <c r="RE129" s="131"/>
      <c r="RF129" s="131"/>
      <c r="RG129" s="131"/>
      <c r="RH129" s="131"/>
      <c r="RI129" s="131"/>
      <c r="RJ129" s="131"/>
      <c r="RK129" s="131"/>
      <c r="RL129" s="131"/>
      <c r="RM129" s="131"/>
      <c r="RN129" s="131"/>
      <c r="RO129" s="131"/>
      <c r="RP129" s="131"/>
      <c r="RQ129" s="131"/>
      <c r="RR129" s="131"/>
      <c r="RS129" s="131"/>
      <c r="RT129" s="131"/>
      <c r="RU129" s="131"/>
      <c r="RV129" s="131"/>
      <c r="RW129" s="131"/>
      <c r="RX129" s="131"/>
      <c r="RY129" s="131"/>
      <c r="RZ129" s="131"/>
      <c r="SA129" s="131"/>
      <c r="SB129" s="131"/>
      <c r="SC129" s="131"/>
      <c r="SD129" s="131"/>
      <c r="SE129" s="131"/>
      <c r="SF129" s="131"/>
      <c r="SG129" s="131"/>
      <c r="SH129" s="131"/>
      <c r="SI129" s="131"/>
      <c r="SJ129" s="131"/>
      <c r="SK129" s="131"/>
      <c r="SL129" s="131"/>
      <c r="SM129" s="131"/>
      <c r="SN129" s="131"/>
      <c r="SO129" s="131"/>
      <c r="SP129" s="131"/>
      <c r="SQ129" s="131"/>
      <c r="SR129" s="131"/>
      <c r="SS129" s="131"/>
      <c r="ST129" s="131"/>
      <c r="SU129" s="131"/>
      <c r="SV129" s="131"/>
      <c r="SW129" s="131"/>
      <c r="SX129" s="131"/>
      <c r="SY129" s="131"/>
      <c r="SZ129" s="131"/>
      <c r="TA129" s="131"/>
      <c r="TB129" s="131"/>
      <c r="TC129" s="131"/>
      <c r="TD129" s="131"/>
      <c r="TE129" s="131"/>
      <c r="TF129" s="131"/>
      <c r="TG129" s="131"/>
      <c r="TH129" s="131"/>
      <c r="TI129" s="131"/>
      <c r="TJ129" s="131"/>
      <c r="TK129" s="131"/>
      <c r="TL129" s="131"/>
      <c r="TM129" s="131"/>
      <c r="TN129" s="131"/>
      <c r="TO129" s="131"/>
      <c r="TP129" s="131"/>
      <c r="TQ129" s="131"/>
      <c r="TR129" s="131"/>
      <c r="TS129" s="131"/>
      <c r="TT129" s="131"/>
      <c r="TU129" s="131"/>
      <c r="TV129" s="131"/>
      <c r="TW129" s="131"/>
      <c r="TX129" s="131"/>
      <c r="TY129" s="131"/>
      <c r="TZ129" s="131"/>
      <c r="UA129" s="131"/>
      <c r="UB129" s="131"/>
      <c r="UC129" s="131"/>
      <c r="UD129" s="131"/>
      <c r="UE129" s="131"/>
      <c r="UF129" s="131"/>
      <c r="UG129" s="131"/>
      <c r="UH129" s="131"/>
      <c r="UI129" s="131"/>
      <c r="UJ129" s="131"/>
      <c r="UK129" s="131"/>
      <c r="UL129" s="131"/>
      <c r="UM129" s="131"/>
      <c r="UN129" s="131"/>
      <c r="UO129" s="131"/>
      <c r="UP129" s="131"/>
      <c r="UQ129" s="131"/>
      <c r="UR129" s="131"/>
      <c r="US129" s="131"/>
      <c r="UT129" s="131"/>
      <c r="UU129" s="131"/>
      <c r="UV129" s="131"/>
      <c r="UW129" s="131"/>
      <c r="UX129" s="131"/>
      <c r="UY129" s="131"/>
      <c r="UZ129" s="131"/>
      <c r="VA129" s="131"/>
      <c r="VB129" s="131"/>
      <c r="VC129" s="131"/>
      <c r="VD129" s="131"/>
      <c r="VE129" s="131"/>
      <c r="VF129" s="131"/>
      <c r="VG129" s="131"/>
      <c r="VH129" s="131"/>
      <c r="VI129" s="131"/>
      <c r="VJ129" s="131"/>
      <c r="VK129" s="131"/>
      <c r="VL129" s="131"/>
      <c r="VM129" s="131"/>
      <c r="VN129" s="131"/>
      <c r="VO129" s="131"/>
      <c r="VP129" s="131"/>
      <c r="VQ129" s="131"/>
      <c r="VR129" s="131"/>
      <c r="VS129" s="131"/>
      <c r="VT129" s="131"/>
      <c r="VU129" s="131"/>
      <c r="VV129" s="131"/>
      <c r="VW129" s="131"/>
      <c r="VX129" s="131"/>
      <c r="VY129" s="131"/>
      <c r="VZ129" s="131"/>
      <c r="WA129" s="131"/>
      <c r="WB129" s="131"/>
      <c r="WC129" s="131"/>
      <c r="WD129" s="131"/>
      <c r="WE129" s="131"/>
      <c r="WF129" s="131"/>
      <c r="WG129" s="131"/>
      <c r="WH129" s="131"/>
      <c r="WI129" s="131"/>
      <c r="WJ129" s="131"/>
      <c r="WK129" s="131"/>
      <c r="WL129" s="131"/>
      <c r="WM129" s="131"/>
      <c r="WN129" s="131"/>
      <c r="WO129" s="131"/>
      <c r="WP129" s="131"/>
      <c r="WQ129" s="131"/>
      <c r="WR129" s="131"/>
      <c r="WS129" s="131"/>
      <c r="WT129" s="131"/>
      <c r="WU129" s="131"/>
      <c r="WV129" s="131"/>
      <c r="WW129" s="131"/>
      <c r="WX129" s="131"/>
      <c r="WY129" s="131"/>
      <c r="WZ129" s="131"/>
      <c r="XA129" s="131"/>
      <c r="XB129" s="131"/>
      <c r="XC129" s="131"/>
      <c r="XD129" s="131"/>
      <c r="XE129" s="131"/>
      <c r="XF129" s="131"/>
      <c r="XG129" s="131"/>
      <c r="XH129" s="131"/>
      <c r="XI129" s="131"/>
      <c r="XJ129" s="131"/>
      <c r="XK129" s="131"/>
      <c r="XL129" s="131"/>
      <c r="XM129" s="131"/>
      <c r="XN129" s="131"/>
      <c r="XO129" s="131"/>
      <c r="XP129" s="131"/>
      <c r="XQ129" s="131"/>
      <c r="XR129" s="131"/>
      <c r="XS129" s="131"/>
      <c r="XT129" s="131"/>
      <c r="XU129" s="131"/>
      <c r="XV129" s="131"/>
      <c r="XW129" s="131"/>
      <c r="XX129" s="131"/>
      <c r="XY129" s="131"/>
      <c r="XZ129" s="131"/>
      <c r="YA129" s="131"/>
      <c r="YB129" s="131"/>
      <c r="YC129" s="131"/>
      <c r="YD129" s="131"/>
      <c r="YE129" s="131"/>
      <c r="YF129" s="131"/>
      <c r="YG129" s="131"/>
      <c r="YH129" s="131"/>
      <c r="YI129" s="131"/>
      <c r="YJ129" s="131"/>
      <c r="YK129" s="131"/>
      <c r="YL129" s="131"/>
      <c r="YM129" s="131"/>
      <c r="YN129" s="131"/>
      <c r="YO129" s="131"/>
      <c r="YP129" s="131"/>
      <c r="YQ129" s="131"/>
      <c r="YR129" s="131"/>
      <c r="YS129" s="131"/>
      <c r="YT129" s="131"/>
      <c r="YU129" s="131"/>
      <c r="YV129" s="131"/>
      <c r="YW129" s="131"/>
      <c r="YX129" s="131"/>
      <c r="YY129" s="131"/>
      <c r="YZ129" s="131"/>
      <c r="ZA129" s="131"/>
      <c r="ZB129" s="131"/>
      <c r="ZC129" s="131"/>
      <c r="ZD129" s="131"/>
      <c r="ZE129" s="131"/>
      <c r="ZF129" s="131"/>
      <c r="ZG129" s="131"/>
      <c r="ZH129" s="131"/>
      <c r="ZI129" s="131"/>
      <c r="ZJ129" s="131"/>
      <c r="ZK129" s="131"/>
      <c r="ZL129" s="131"/>
      <c r="ZM129" s="131"/>
      <c r="ZN129" s="131"/>
      <c r="ZO129" s="131"/>
      <c r="ZP129" s="131"/>
      <c r="ZQ129" s="131"/>
      <c r="ZR129" s="131"/>
      <c r="ZS129" s="131"/>
      <c r="ZT129" s="131"/>
      <c r="ZU129" s="131"/>
      <c r="ZV129" s="131"/>
      <c r="ZW129" s="131"/>
      <c r="ZX129" s="131"/>
      <c r="ZY129" s="131"/>
      <c r="ZZ129" s="131"/>
      <c r="AAA129" s="131"/>
      <c r="AAB129" s="131"/>
      <c r="AAC129" s="131"/>
      <c r="AAD129" s="131"/>
      <c r="AAE129" s="131"/>
      <c r="AAF129" s="131"/>
      <c r="AAG129" s="131"/>
      <c r="AAH129" s="131"/>
      <c r="AAI129" s="131"/>
      <c r="AAJ129" s="131"/>
      <c r="AAK129" s="131"/>
      <c r="AAL129" s="131"/>
      <c r="AAM129" s="131"/>
      <c r="AAN129" s="131"/>
      <c r="AAO129" s="131"/>
      <c r="AAP129" s="131"/>
      <c r="AAQ129" s="131"/>
      <c r="AAR129" s="131"/>
      <c r="AAS129" s="131"/>
      <c r="AAT129" s="131"/>
      <c r="AAU129" s="131"/>
      <c r="AAV129" s="131"/>
      <c r="AAW129" s="131"/>
      <c r="AAX129" s="131"/>
      <c r="AAY129" s="131"/>
      <c r="AAZ129" s="131"/>
      <c r="ABA129" s="131"/>
      <c r="ABB129" s="131"/>
      <c r="ABC129" s="131"/>
      <c r="ABD129" s="131"/>
      <c r="ABE129" s="131"/>
      <c r="ABF129" s="131"/>
      <c r="ABG129" s="131"/>
      <c r="ABH129" s="131"/>
      <c r="ABI129" s="131"/>
      <c r="ABJ129" s="131"/>
      <c r="ABK129" s="131"/>
      <c r="ABL129" s="131"/>
      <c r="ABM129" s="131"/>
      <c r="ABN129" s="131"/>
      <c r="ABO129" s="131"/>
      <c r="ABP129" s="131"/>
      <c r="ABQ129" s="131"/>
      <c r="ABR129" s="131"/>
      <c r="ABS129" s="131"/>
      <c r="ABT129" s="131"/>
      <c r="ABU129" s="131"/>
      <c r="ABV129" s="131"/>
      <c r="ABW129" s="131"/>
      <c r="ABX129" s="131"/>
      <c r="ABY129" s="131"/>
      <c r="ABZ129" s="131"/>
      <c r="ACA129" s="131"/>
      <c r="ACB129" s="131"/>
      <c r="ACC129" s="131"/>
      <c r="ACD129" s="131"/>
      <c r="ACE129" s="131"/>
      <c r="ACF129" s="131"/>
      <c r="ACG129" s="131"/>
      <c r="ACH129" s="131"/>
      <c r="ACI129" s="131"/>
      <c r="ACJ129" s="131"/>
      <c r="ACK129" s="131"/>
      <c r="ACL129" s="131"/>
      <c r="ACM129" s="131"/>
      <c r="ACN129" s="131"/>
      <c r="ACO129" s="131"/>
      <c r="ACP129" s="131"/>
      <c r="ACQ129" s="131"/>
      <c r="ACR129" s="131"/>
      <c r="ACS129" s="131"/>
      <c r="ACT129" s="131"/>
      <c r="ACU129" s="131"/>
      <c r="ACV129" s="131"/>
      <c r="ACW129" s="131"/>
      <c r="ACX129" s="131"/>
      <c r="ACY129" s="131"/>
      <c r="ACZ129" s="131"/>
      <c r="ADA129" s="131"/>
      <c r="ADB129" s="131"/>
      <c r="ADC129" s="131"/>
      <c r="ADD129" s="131"/>
      <c r="ADE129" s="131"/>
      <c r="ADF129" s="131"/>
      <c r="ADG129" s="131"/>
      <c r="ADH129" s="131"/>
      <c r="ADI129" s="131"/>
      <c r="ADJ129" s="131"/>
      <c r="ADK129" s="131"/>
      <c r="ADL129" s="131"/>
      <c r="ADM129" s="131"/>
      <c r="ADN129" s="131"/>
      <c r="ADO129" s="131"/>
      <c r="ADP129" s="131"/>
      <c r="ADQ129" s="131"/>
      <c r="ADR129" s="131"/>
      <c r="ADS129" s="131"/>
      <c r="ADT129" s="131"/>
      <c r="ADU129" s="131"/>
      <c r="ADV129" s="131"/>
      <c r="ADW129" s="131"/>
      <c r="ADX129" s="131"/>
      <c r="ADY129" s="131"/>
      <c r="ADZ129" s="131"/>
      <c r="AEA129" s="131"/>
      <c r="AEB129" s="131"/>
      <c r="AEC129" s="131"/>
      <c r="AED129" s="131"/>
      <c r="AEE129" s="131"/>
      <c r="AEF129" s="131"/>
      <c r="AEG129" s="131"/>
      <c r="AEH129" s="131"/>
      <c r="AEI129" s="131"/>
      <c r="AEJ129" s="131"/>
      <c r="AEK129" s="131"/>
      <c r="AEL129" s="131"/>
      <c r="AEM129" s="131"/>
      <c r="AEN129" s="131"/>
      <c r="AEO129" s="131"/>
      <c r="AEP129" s="131"/>
      <c r="AEQ129" s="131"/>
      <c r="AER129" s="131"/>
      <c r="AES129" s="131"/>
      <c r="AET129" s="131"/>
      <c r="AEU129" s="131"/>
      <c r="AEV129" s="131"/>
      <c r="AEW129" s="131"/>
      <c r="AEX129" s="131"/>
      <c r="AEY129" s="131"/>
      <c r="AEZ129" s="131"/>
      <c r="AFA129" s="131"/>
      <c r="AFB129" s="131"/>
      <c r="AFC129" s="131"/>
      <c r="AFD129" s="131"/>
      <c r="AFE129" s="131"/>
      <c r="AFF129" s="131"/>
      <c r="AFG129" s="131"/>
      <c r="AFH129" s="131"/>
      <c r="AFI129" s="131"/>
      <c r="AFJ129" s="131"/>
      <c r="AFK129" s="131"/>
      <c r="AFL129" s="131"/>
      <c r="AFM129" s="131"/>
      <c r="AFN129" s="131"/>
      <c r="AFO129" s="131"/>
      <c r="AFP129" s="131"/>
      <c r="AFQ129" s="131"/>
      <c r="AFR129" s="131"/>
      <c r="AFS129" s="131"/>
      <c r="AFT129" s="131"/>
      <c r="AFU129" s="131"/>
      <c r="AFV129" s="131"/>
      <c r="AFW129" s="131"/>
      <c r="AFX129" s="131"/>
      <c r="AFY129" s="131"/>
      <c r="AFZ129" s="131"/>
      <c r="AGA129" s="131"/>
      <c r="AGB129" s="131"/>
      <c r="AGC129" s="131"/>
      <c r="AGD129" s="131"/>
      <c r="AGE129" s="131"/>
      <c r="AGF129" s="131"/>
      <c r="AGG129" s="131"/>
      <c r="AGH129" s="131"/>
      <c r="AGI129" s="131"/>
      <c r="AGJ129" s="131"/>
      <c r="AGK129" s="131"/>
      <c r="AGL129" s="131"/>
      <c r="AGM129" s="131"/>
      <c r="AGN129" s="131"/>
      <c r="AGO129" s="131"/>
      <c r="AGP129" s="131"/>
      <c r="AGQ129" s="131"/>
      <c r="AGR129" s="131"/>
      <c r="AGS129" s="131"/>
      <c r="AGT129" s="131"/>
      <c r="AGU129" s="131"/>
      <c r="AGV129" s="131"/>
      <c r="AGW129" s="131"/>
      <c r="AGX129" s="131"/>
      <c r="AGY129" s="131"/>
      <c r="AGZ129" s="131"/>
      <c r="AHA129" s="131"/>
      <c r="AHB129" s="131"/>
      <c r="AHC129" s="131"/>
      <c r="AHD129" s="131"/>
      <c r="AHE129" s="131"/>
      <c r="AHF129" s="131"/>
      <c r="AHG129" s="131"/>
      <c r="AHH129" s="131"/>
      <c r="AHI129" s="131"/>
      <c r="AHJ129" s="131"/>
      <c r="AHK129" s="131"/>
      <c r="AHL129" s="131"/>
      <c r="AHM129" s="131"/>
      <c r="AHN129" s="131"/>
      <c r="AHO129" s="131"/>
      <c r="AHP129" s="131"/>
      <c r="AHQ129" s="131"/>
      <c r="AHR129" s="131"/>
      <c r="AHS129" s="131"/>
      <c r="AHT129" s="131"/>
      <c r="AHU129" s="131"/>
      <c r="AHV129" s="131"/>
      <c r="AHW129" s="131"/>
      <c r="AHX129" s="131"/>
      <c r="AHY129" s="131"/>
      <c r="AHZ129" s="131"/>
      <c r="AIA129" s="131"/>
      <c r="AIB129" s="131"/>
      <c r="AIC129" s="131"/>
      <c r="AID129" s="131"/>
      <c r="AIE129" s="131"/>
      <c r="AIF129" s="131"/>
      <c r="AIG129" s="131"/>
      <c r="AIH129" s="131"/>
      <c r="AII129" s="131"/>
      <c r="AIJ129" s="131"/>
      <c r="AIK129" s="131"/>
      <c r="AIL129" s="131"/>
      <c r="AIM129" s="131"/>
      <c r="AIN129" s="131"/>
      <c r="AIO129" s="131"/>
      <c r="AIP129" s="131"/>
      <c r="AIQ129" s="131"/>
      <c r="AIR129" s="131"/>
      <c r="AIS129" s="131"/>
      <c r="AIT129" s="131"/>
      <c r="AIU129" s="131"/>
      <c r="AIV129" s="131"/>
      <c r="AIW129" s="131"/>
      <c r="AIX129" s="131"/>
      <c r="AIY129" s="131"/>
      <c r="AIZ129" s="131"/>
      <c r="AJA129" s="131"/>
      <c r="AJB129" s="131"/>
      <c r="AJC129" s="131"/>
      <c r="AJD129" s="131"/>
      <c r="AJE129" s="131"/>
      <c r="AJF129" s="131"/>
      <c r="AJG129" s="131"/>
      <c r="AJH129" s="131"/>
      <c r="AJI129" s="131"/>
      <c r="AJJ129" s="131"/>
      <c r="AJK129" s="131"/>
      <c r="AJL129" s="131"/>
      <c r="AJM129" s="131"/>
      <c r="AJN129" s="131"/>
      <c r="AJO129" s="131"/>
      <c r="AJP129" s="131"/>
      <c r="AJQ129" s="131"/>
      <c r="AJR129" s="131"/>
      <c r="AJS129" s="131"/>
      <c r="AJT129" s="131"/>
      <c r="AJU129" s="131"/>
      <c r="AJV129" s="131"/>
      <c r="AJW129" s="131"/>
      <c r="AJX129" s="131"/>
      <c r="AJY129" s="131"/>
      <c r="AJZ129" s="131"/>
      <c r="AKA129" s="131"/>
      <c r="AKB129" s="131"/>
      <c r="AKC129" s="131"/>
      <c r="AKD129" s="131"/>
      <c r="AKE129" s="131"/>
      <c r="AKF129" s="131"/>
      <c r="AKG129" s="131"/>
      <c r="AKH129" s="131"/>
      <c r="AKI129" s="131"/>
      <c r="AKJ129" s="131"/>
      <c r="AKK129" s="131"/>
      <c r="AKL129" s="131"/>
      <c r="AKM129" s="131"/>
      <c r="AKN129" s="131"/>
      <c r="AKO129" s="131"/>
      <c r="AKP129" s="131"/>
      <c r="AKQ129" s="131"/>
      <c r="AKR129" s="131"/>
      <c r="AKS129" s="131"/>
      <c r="AKT129" s="131"/>
      <c r="AKU129" s="131"/>
      <c r="AKV129" s="131"/>
      <c r="AKW129" s="131"/>
      <c r="AKX129" s="131"/>
      <c r="AKY129" s="131"/>
      <c r="AKZ129" s="131"/>
      <c r="ALA129" s="131"/>
      <c r="ALB129" s="131"/>
      <c r="ALC129" s="131"/>
      <c r="ALD129" s="131"/>
      <c r="ALE129" s="131"/>
      <c r="ALF129" s="131"/>
      <c r="ALG129" s="131"/>
      <c r="ALH129" s="131"/>
      <c r="ALI129" s="131"/>
      <c r="ALJ129" s="131"/>
      <c r="ALK129" s="131"/>
      <c r="ALL129" s="131"/>
      <c r="ALM129" s="131"/>
      <c r="ALN129" s="131"/>
      <c r="ALO129" s="131"/>
      <c r="ALP129" s="131"/>
      <c r="ALQ129" s="131"/>
      <c r="ALR129" s="131"/>
      <c r="ALS129" s="131"/>
      <c r="ALT129" s="131"/>
      <c r="ALU129" s="131"/>
      <c r="ALV129" s="131"/>
      <c r="ALW129" s="131"/>
      <c r="ALX129" s="131"/>
      <c r="ALY129" s="131"/>
      <c r="ALZ129" s="131"/>
      <c r="AMA129" s="131"/>
      <c r="AMB129" s="131"/>
      <c r="AMC129" s="131"/>
      <c r="AMD129" s="131"/>
      <c r="AME129" s="131"/>
      <c r="AMF129" s="131"/>
      <c r="AMG129" s="131"/>
      <c r="AMH129" s="131"/>
      <c r="AMI129" s="131"/>
      <c r="AMJ129" s="131"/>
      <c r="AMK129" s="131"/>
      <c r="AML129" s="131"/>
      <c r="AMM129" s="131"/>
      <c r="AMN129" s="131"/>
      <c r="AMO129" s="131"/>
      <c r="AMP129" s="131"/>
      <c r="AMQ129" s="131"/>
      <c r="AMR129" s="131"/>
      <c r="AMS129" s="131"/>
      <c r="AMT129" s="131"/>
      <c r="AMU129" s="131"/>
      <c r="AMV129" s="131"/>
      <c r="AMW129" s="131"/>
      <c r="AMX129" s="131"/>
      <c r="AMY129" s="131"/>
      <c r="AMZ129" s="131"/>
      <c r="ANA129" s="131"/>
      <c r="ANB129" s="131"/>
      <c r="ANC129" s="131"/>
      <c r="AND129" s="131"/>
      <c r="ANE129" s="131"/>
      <c r="ANF129" s="131"/>
      <c r="ANG129" s="131"/>
      <c r="ANH129" s="131"/>
      <c r="ANI129" s="131"/>
      <c r="ANJ129" s="131"/>
      <c r="ANK129" s="131"/>
      <c r="ANL129" s="131"/>
      <c r="ANM129" s="131"/>
      <c r="ANN129" s="131"/>
      <c r="ANO129" s="131"/>
      <c r="ANP129" s="131"/>
      <c r="ANQ129" s="131"/>
      <c r="ANR129" s="131"/>
      <c r="ANS129" s="131"/>
      <c r="ANT129" s="131"/>
      <c r="ANU129" s="131"/>
      <c r="ANV129" s="131"/>
      <c r="ANW129" s="131"/>
      <c r="ANX129" s="131"/>
      <c r="ANY129" s="131"/>
      <c r="ANZ129" s="131"/>
      <c r="AOA129" s="131"/>
      <c r="AOB129" s="131"/>
      <c r="AOC129" s="131"/>
      <c r="AOD129" s="131"/>
      <c r="AOE129" s="131"/>
      <c r="AOF129" s="131"/>
      <c r="AOG129" s="131"/>
      <c r="AOH129" s="131"/>
      <c r="AOI129" s="131"/>
      <c r="AOJ129" s="131"/>
      <c r="AOK129" s="131"/>
      <c r="AOL129" s="131"/>
      <c r="AOM129" s="131"/>
      <c r="AON129" s="131"/>
      <c r="AOO129" s="131"/>
      <c r="AOP129" s="131"/>
      <c r="AOQ129" s="131"/>
      <c r="AOR129" s="131"/>
      <c r="AOS129" s="131"/>
      <c r="AOT129" s="131"/>
      <c r="AOU129" s="131"/>
      <c r="AOV129" s="131"/>
      <c r="AOW129" s="131"/>
      <c r="AOX129" s="131"/>
      <c r="AOY129" s="131"/>
      <c r="AOZ129" s="131"/>
      <c r="APA129" s="131"/>
      <c r="APB129" s="131"/>
      <c r="APC129" s="131"/>
      <c r="APD129" s="131"/>
      <c r="APE129" s="131"/>
      <c r="APF129" s="131"/>
      <c r="APG129" s="131"/>
      <c r="APH129" s="131"/>
      <c r="API129" s="131"/>
      <c r="APJ129" s="131"/>
      <c r="APK129" s="131"/>
      <c r="APL129" s="131"/>
      <c r="APM129" s="131"/>
      <c r="APN129" s="131"/>
      <c r="APO129" s="131"/>
      <c r="APP129" s="131"/>
      <c r="APQ129" s="131"/>
      <c r="APR129" s="131"/>
      <c r="APS129" s="131"/>
      <c r="APT129" s="131"/>
      <c r="APU129" s="131"/>
      <c r="APV129" s="131"/>
      <c r="APW129" s="131"/>
      <c r="APX129" s="131"/>
      <c r="APY129" s="131"/>
      <c r="APZ129" s="131"/>
      <c r="AQA129" s="131"/>
      <c r="AQB129" s="131"/>
      <c r="AQC129" s="131"/>
      <c r="AQD129" s="131"/>
      <c r="AQE129" s="131"/>
      <c r="AQF129" s="131"/>
      <c r="AQG129" s="131"/>
      <c r="AQH129" s="131"/>
      <c r="AQI129" s="131"/>
      <c r="AQJ129" s="131"/>
      <c r="AQK129" s="131"/>
      <c r="AQL129" s="131"/>
      <c r="AQM129" s="131"/>
      <c r="AQN129" s="131"/>
      <c r="AQO129" s="131"/>
      <c r="AQP129" s="131"/>
      <c r="AQQ129" s="131"/>
      <c r="AQR129" s="131"/>
      <c r="AQS129" s="131"/>
      <c r="AQT129" s="131"/>
      <c r="AQU129" s="131"/>
      <c r="AQV129" s="131"/>
      <c r="AQW129" s="131"/>
      <c r="AQX129" s="131"/>
      <c r="AQY129" s="131"/>
      <c r="AQZ129" s="131"/>
      <c r="ARA129" s="131"/>
      <c r="ARB129" s="131"/>
      <c r="ARC129" s="131"/>
      <c r="ARD129" s="131"/>
      <c r="ARE129" s="131"/>
      <c r="ARF129" s="131"/>
      <c r="ARG129" s="131"/>
      <c r="ARH129" s="131"/>
      <c r="ARI129" s="131"/>
      <c r="ARJ129" s="131"/>
      <c r="ARK129" s="131"/>
      <c r="ARL129" s="131"/>
      <c r="ARM129" s="131"/>
      <c r="ARN129" s="131"/>
      <c r="ARO129" s="131"/>
      <c r="ARP129" s="131"/>
      <c r="ARQ129" s="131"/>
      <c r="ARR129" s="131"/>
      <c r="ARS129" s="131"/>
      <c r="ART129" s="131"/>
      <c r="ARU129" s="131"/>
      <c r="ARV129" s="131"/>
      <c r="ARW129" s="131"/>
      <c r="ARX129" s="131"/>
      <c r="ARY129" s="131"/>
      <c r="ARZ129" s="131"/>
      <c r="ASA129" s="131"/>
      <c r="ASB129" s="131"/>
      <c r="ASC129" s="131"/>
      <c r="ASD129" s="131"/>
      <c r="ASE129" s="131"/>
      <c r="ASF129" s="131"/>
      <c r="ASG129" s="131"/>
      <c r="ASH129" s="131"/>
      <c r="ASI129" s="131"/>
      <c r="ASJ129" s="131"/>
      <c r="ASK129" s="131"/>
      <c r="ASL129" s="131"/>
      <c r="ASM129" s="131"/>
      <c r="ASN129" s="131"/>
      <c r="ASO129" s="131"/>
      <c r="ASP129" s="131"/>
      <c r="ASQ129" s="131"/>
      <c r="ASR129" s="131"/>
      <c r="ASS129" s="131"/>
      <c r="AST129" s="131"/>
      <c r="ASU129" s="131"/>
      <c r="ASV129" s="131"/>
      <c r="ASW129" s="131"/>
      <c r="ASX129" s="131"/>
      <c r="ASY129" s="131"/>
      <c r="ASZ129" s="131"/>
      <c r="ATA129" s="131"/>
      <c r="ATB129" s="131"/>
      <c r="ATC129" s="131"/>
      <c r="ATD129" s="131"/>
      <c r="ATE129" s="131"/>
      <c r="ATF129" s="131"/>
      <c r="ATG129" s="131"/>
      <c r="ATH129" s="131"/>
      <c r="ATI129" s="131"/>
      <c r="ATJ129" s="131"/>
      <c r="ATK129" s="131"/>
      <c r="ATL129" s="131"/>
      <c r="ATM129" s="131"/>
      <c r="ATN129" s="131"/>
      <c r="ATO129" s="131"/>
      <c r="ATP129" s="131"/>
      <c r="ATQ129" s="131"/>
      <c r="ATR129" s="131"/>
      <c r="ATS129" s="131"/>
      <c r="ATT129" s="131"/>
      <c r="ATU129" s="131"/>
      <c r="ATV129" s="131"/>
      <c r="ATW129" s="131"/>
      <c r="ATX129" s="131"/>
      <c r="ATY129" s="131"/>
      <c r="ATZ129" s="131"/>
      <c r="AUA129" s="131"/>
      <c r="AUB129" s="131"/>
      <c r="AUC129" s="131"/>
      <c r="AUD129" s="131"/>
      <c r="AUE129" s="131"/>
      <c r="AUF129" s="131"/>
      <c r="AUG129" s="131"/>
      <c r="AUH129" s="131"/>
      <c r="AUI129" s="131"/>
      <c r="AUJ129" s="131"/>
      <c r="AUK129" s="131"/>
      <c r="AUL129" s="131"/>
      <c r="AUM129" s="131"/>
      <c r="AUN129" s="131"/>
      <c r="AUO129" s="131"/>
      <c r="AUP129" s="131"/>
      <c r="AUQ129" s="131"/>
      <c r="AUR129" s="131"/>
      <c r="AUS129" s="131"/>
      <c r="AUT129" s="131"/>
      <c r="AUU129" s="131"/>
      <c r="AUV129" s="131"/>
      <c r="AUW129" s="131"/>
      <c r="AUX129" s="131"/>
      <c r="AUY129" s="131"/>
      <c r="AUZ129" s="131"/>
      <c r="AVA129" s="131"/>
      <c r="AVB129" s="131"/>
      <c r="AVC129" s="131"/>
      <c r="AVD129" s="131"/>
      <c r="AVE129" s="131"/>
      <c r="AVF129" s="131"/>
      <c r="AVG129" s="131"/>
      <c r="AVH129" s="131"/>
      <c r="AVI129" s="131"/>
      <c r="AVJ129" s="131"/>
      <c r="AVK129" s="131"/>
      <c r="AVL129" s="131"/>
      <c r="AVM129" s="131"/>
      <c r="AVN129" s="131"/>
      <c r="AVO129" s="131"/>
      <c r="AVP129" s="131"/>
      <c r="AVQ129" s="131"/>
      <c r="AVR129" s="131"/>
      <c r="AVS129" s="131"/>
      <c r="AVT129" s="131"/>
      <c r="AVU129" s="131"/>
      <c r="AVV129" s="131"/>
      <c r="AVW129" s="131"/>
      <c r="AVX129" s="131"/>
      <c r="AVY129" s="131"/>
      <c r="AVZ129" s="131"/>
      <c r="AWA129" s="131"/>
      <c r="AWB129" s="131"/>
      <c r="AWC129" s="131"/>
      <c r="AWD129" s="131"/>
      <c r="AWE129" s="131"/>
      <c r="AWF129" s="131"/>
      <c r="AWG129" s="131"/>
      <c r="AWH129" s="131"/>
      <c r="AWI129" s="131"/>
      <c r="AWJ129" s="131"/>
      <c r="AWK129" s="131"/>
      <c r="AWL129" s="131"/>
      <c r="AWM129" s="131"/>
      <c r="AWN129" s="131"/>
      <c r="AWO129" s="131"/>
      <c r="AWP129" s="131"/>
      <c r="AWQ129" s="131"/>
      <c r="AWR129" s="131"/>
      <c r="AWS129" s="131"/>
      <c r="AWT129" s="131"/>
      <c r="AWU129" s="131"/>
      <c r="AWV129" s="131"/>
      <c r="AWW129" s="131"/>
      <c r="AWX129" s="131"/>
      <c r="AWY129" s="131"/>
      <c r="AWZ129" s="131"/>
      <c r="AXA129" s="131"/>
      <c r="AXB129" s="131"/>
      <c r="AXC129" s="131"/>
      <c r="AXD129" s="131"/>
      <c r="AXE129" s="131"/>
      <c r="AXF129" s="131"/>
      <c r="AXG129" s="131"/>
      <c r="AXH129" s="131"/>
      <c r="AXI129" s="131"/>
      <c r="AXJ129" s="131"/>
      <c r="AXK129" s="131"/>
      <c r="AXL129" s="131"/>
      <c r="AXM129" s="131"/>
      <c r="AXN129" s="131"/>
      <c r="AXO129" s="131"/>
      <c r="AXP129" s="131"/>
      <c r="AXQ129" s="131"/>
      <c r="AXR129" s="131"/>
      <c r="AXS129" s="131"/>
      <c r="AXT129" s="131"/>
      <c r="AXU129" s="131"/>
      <c r="AXV129" s="131"/>
      <c r="AXW129" s="131"/>
      <c r="AXX129" s="131"/>
    </row>
    <row r="130" spans="1:1324" s="105" customFormat="1" ht="15.75" hidden="1" customHeight="1" x14ac:dyDescent="0.2">
      <c r="A130" s="13" t="s">
        <v>804</v>
      </c>
      <c r="B130" s="13" t="s">
        <v>802</v>
      </c>
      <c r="C130" s="12" t="s">
        <v>801</v>
      </c>
      <c r="D130" s="19" t="s">
        <v>10</v>
      </c>
      <c r="E130" s="9">
        <v>37901</v>
      </c>
      <c r="F130" s="9"/>
      <c r="G130" s="30" t="s">
        <v>1186</v>
      </c>
      <c r="H130" s="30">
        <v>42005</v>
      </c>
      <c r="I130" s="30" t="s">
        <v>1065</v>
      </c>
      <c r="J130" s="173"/>
      <c r="K130" s="84" t="s">
        <v>7</v>
      </c>
      <c r="L130" s="87">
        <v>1</v>
      </c>
      <c r="M130" s="87">
        <v>1</v>
      </c>
      <c r="N130" s="84" t="s">
        <v>326</v>
      </c>
      <c r="O130" s="84">
        <v>1</v>
      </c>
      <c r="P130" s="84" t="s">
        <v>326</v>
      </c>
      <c r="Q130" s="84">
        <v>1</v>
      </c>
      <c r="R130" s="84" t="s">
        <v>326</v>
      </c>
      <c r="S130" s="84">
        <v>1</v>
      </c>
      <c r="T130" s="84" t="s">
        <v>346</v>
      </c>
      <c r="U130" s="84">
        <v>1</v>
      </c>
      <c r="V130" s="87">
        <v>0</v>
      </c>
      <c r="W130" s="84">
        <v>1</v>
      </c>
      <c r="X130" s="87">
        <v>1</v>
      </c>
      <c r="Y130" s="84">
        <v>1</v>
      </c>
      <c r="Z130" s="84">
        <v>1</v>
      </c>
      <c r="AA130" s="87">
        <v>0</v>
      </c>
      <c r="AB130" s="71">
        <f t="shared" ref="AB130:AB138" si="16">IF((ISERROR(VLOOKUP($A130,RTlist2,40,FALSE)))=TRUE,2,VLOOKUP($A130,RTlist2,40,FALSE))</f>
        <v>2</v>
      </c>
      <c r="AC130" s="71">
        <f t="shared" ref="AC130:AC138" si="17">IF((ISERROR(VLOOKUP($A130,RTlist2,41,FALSE)))=TRUE,2,VLOOKUP($A130,RTlist2,41,FALSE))</f>
        <v>2</v>
      </c>
      <c r="AD130" s="71">
        <f t="shared" ref="AD130:AD138" si="18">IF((ISERROR(VLOOKUP($A130,RTlist2,36,FALSE)))=TRUE,2,VLOOKUP($A130,RTlist2,36,FALSE))</f>
        <v>2</v>
      </c>
      <c r="AE130" s="71">
        <f t="shared" ref="AE130:AE138" si="19">IF((ISERROR(VLOOKUP($A130,RTlist2,37,FALSE)))=TRUE,2,VLOOKUP($A130,RTlist2,37,FALSE))</f>
        <v>2</v>
      </c>
      <c r="AF130" s="103" t="s">
        <v>2236</v>
      </c>
    </row>
    <row r="131" spans="1:1324" s="131" customFormat="1" ht="15.75" hidden="1" customHeight="1" x14ac:dyDescent="0.2">
      <c r="A131" s="13" t="s">
        <v>803</v>
      </c>
      <c r="B131" s="13" t="s">
        <v>802</v>
      </c>
      <c r="C131" s="12" t="s">
        <v>801</v>
      </c>
      <c r="D131" s="19" t="s">
        <v>800</v>
      </c>
      <c r="E131" s="9">
        <v>38645</v>
      </c>
      <c r="F131" s="9"/>
      <c r="G131" s="30" t="s">
        <v>1186</v>
      </c>
      <c r="H131" s="30">
        <v>42005</v>
      </c>
      <c r="I131" s="30" t="s">
        <v>1065</v>
      </c>
      <c r="J131" s="173"/>
      <c r="K131" s="87" t="s">
        <v>6</v>
      </c>
      <c r="L131" s="87">
        <v>1</v>
      </c>
      <c r="M131" s="87">
        <v>1</v>
      </c>
      <c r="N131" s="87" t="s">
        <v>50</v>
      </c>
      <c r="O131" s="87">
        <v>1</v>
      </c>
      <c r="P131" s="87" t="s">
        <v>50</v>
      </c>
      <c r="Q131" s="87">
        <v>1</v>
      </c>
      <c r="R131" s="87" t="s">
        <v>50</v>
      </c>
      <c r="S131" s="87">
        <v>1</v>
      </c>
      <c r="T131" s="87" t="s">
        <v>346</v>
      </c>
      <c r="U131" s="87">
        <v>1</v>
      </c>
      <c r="V131" s="87">
        <v>1</v>
      </c>
      <c r="W131" s="84">
        <v>0</v>
      </c>
      <c r="X131" s="87">
        <v>0</v>
      </c>
      <c r="Y131" s="84">
        <v>0</v>
      </c>
      <c r="Z131" s="84">
        <v>1</v>
      </c>
      <c r="AA131" s="87">
        <v>0</v>
      </c>
      <c r="AB131" s="71">
        <f t="shared" si="16"/>
        <v>2</v>
      </c>
      <c r="AC131" s="71">
        <f t="shared" si="17"/>
        <v>2</v>
      </c>
      <c r="AD131" s="71">
        <f t="shared" si="18"/>
        <v>2</v>
      </c>
      <c r="AE131" s="71">
        <f t="shared" si="19"/>
        <v>2</v>
      </c>
      <c r="AF131" s="103"/>
      <c r="AG131" s="105"/>
      <c r="AH131" s="105"/>
      <c r="AI131" s="105"/>
      <c r="AJ131" s="105"/>
      <c r="AK131" s="105"/>
      <c r="AL131" s="105"/>
      <c r="AM131" s="105"/>
      <c r="AN131" s="105"/>
      <c r="AO131" s="105"/>
      <c r="AP131" s="105"/>
      <c r="AQ131" s="105"/>
      <c r="AR131" s="105"/>
      <c r="AS131" s="105"/>
      <c r="AT131" s="105"/>
      <c r="AU131" s="105"/>
      <c r="AV131" s="105"/>
      <c r="AW131" s="105"/>
      <c r="AX131" s="105"/>
      <c r="AY131" s="105"/>
      <c r="AZ131" s="105"/>
      <c r="BA131" s="105"/>
      <c r="BB131" s="105"/>
      <c r="BC131" s="105"/>
      <c r="BD131" s="105"/>
      <c r="BE131" s="105"/>
      <c r="BF131" s="105"/>
      <c r="BG131" s="105"/>
      <c r="BH131" s="105"/>
      <c r="BI131" s="105"/>
      <c r="BJ131" s="105"/>
      <c r="BK131" s="105"/>
      <c r="BL131" s="105"/>
      <c r="BM131" s="105"/>
      <c r="BN131" s="105"/>
      <c r="BO131" s="105"/>
      <c r="BP131" s="105"/>
      <c r="BQ131" s="105"/>
      <c r="BR131" s="105"/>
      <c r="BS131" s="105"/>
      <c r="BT131" s="105"/>
      <c r="BU131" s="105"/>
      <c r="BV131" s="105"/>
      <c r="BW131" s="105"/>
      <c r="BX131" s="105"/>
      <c r="BY131" s="105"/>
      <c r="BZ131" s="105"/>
      <c r="CA131" s="105"/>
      <c r="CB131" s="105"/>
      <c r="CC131" s="105"/>
      <c r="CD131" s="105"/>
      <c r="CE131" s="105"/>
      <c r="CF131" s="105"/>
      <c r="CG131" s="105"/>
      <c r="CH131" s="105"/>
      <c r="CI131" s="105"/>
      <c r="CJ131" s="105"/>
      <c r="CK131" s="105"/>
      <c r="CL131" s="105"/>
      <c r="CM131" s="105"/>
      <c r="CN131" s="105"/>
      <c r="CO131" s="105"/>
      <c r="CP131" s="105"/>
      <c r="CQ131" s="105"/>
      <c r="CR131" s="105"/>
      <c r="CS131" s="105"/>
      <c r="CT131" s="105"/>
      <c r="CU131" s="105"/>
      <c r="CV131" s="105"/>
      <c r="CW131" s="105"/>
      <c r="CX131" s="105"/>
      <c r="CY131" s="105"/>
      <c r="CZ131" s="105"/>
      <c r="DA131" s="105"/>
      <c r="DB131" s="105"/>
      <c r="DC131" s="105"/>
      <c r="DD131" s="105"/>
      <c r="DE131" s="105"/>
      <c r="DF131" s="105"/>
      <c r="DG131" s="105"/>
      <c r="DH131" s="105"/>
      <c r="DI131" s="105"/>
      <c r="DJ131" s="105"/>
      <c r="DK131" s="105"/>
      <c r="DL131" s="105"/>
      <c r="DM131" s="105"/>
      <c r="DN131" s="105"/>
      <c r="DO131" s="105"/>
      <c r="DP131" s="105"/>
      <c r="DQ131" s="105"/>
      <c r="DR131" s="105"/>
      <c r="DS131" s="105"/>
      <c r="DT131" s="105"/>
      <c r="DU131" s="105"/>
      <c r="DV131" s="105"/>
      <c r="DW131" s="105"/>
      <c r="DX131" s="105"/>
      <c r="DY131" s="105"/>
      <c r="DZ131" s="105"/>
      <c r="EA131" s="105"/>
      <c r="EB131" s="105"/>
      <c r="EC131" s="105"/>
      <c r="ED131" s="105"/>
      <c r="EE131" s="105"/>
      <c r="EF131" s="105"/>
      <c r="EG131" s="105"/>
      <c r="EH131" s="105"/>
      <c r="EI131" s="105"/>
      <c r="EJ131" s="105"/>
      <c r="EK131" s="105"/>
      <c r="EL131" s="105"/>
      <c r="EM131" s="105"/>
      <c r="EN131" s="105"/>
      <c r="EO131" s="105"/>
      <c r="EP131" s="105"/>
      <c r="EQ131" s="105"/>
      <c r="ER131" s="105"/>
      <c r="ES131" s="105"/>
      <c r="ET131" s="105"/>
      <c r="EU131" s="105"/>
      <c r="EV131" s="105"/>
      <c r="EW131" s="105"/>
      <c r="EX131" s="105"/>
      <c r="EY131" s="105"/>
      <c r="EZ131" s="105"/>
      <c r="FA131" s="105"/>
      <c r="FB131" s="105"/>
      <c r="FC131" s="105"/>
      <c r="FD131" s="105"/>
      <c r="FE131" s="105"/>
      <c r="FF131" s="105"/>
      <c r="FG131" s="105"/>
      <c r="FH131" s="105"/>
      <c r="FI131" s="105"/>
      <c r="FJ131" s="105"/>
      <c r="FK131" s="105"/>
      <c r="FL131" s="105"/>
      <c r="FM131" s="105"/>
      <c r="FN131" s="105"/>
      <c r="FO131" s="105"/>
      <c r="FP131" s="105"/>
      <c r="FQ131" s="105"/>
      <c r="FR131" s="105"/>
      <c r="FS131" s="105"/>
      <c r="FT131" s="105"/>
      <c r="FU131" s="105"/>
      <c r="FV131" s="105"/>
      <c r="FW131" s="105"/>
      <c r="FX131" s="105"/>
      <c r="FY131" s="105"/>
      <c r="FZ131" s="105"/>
      <c r="GA131" s="105"/>
      <c r="GB131" s="105"/>
      <c r="GC131" s="105"/>
      <c r="GD131" s="105"/>
      <c r="GE131" s="105"/>
      <c r="GF131" s="105"/>
      <c r="GG131" s="105"/>
      <c r="GH131" s="105"/>
      <c r="GI131" s="105"/>
      <c r="GJ131" s="105"/>
      <c r="GK131" s="105"/>
      <c r="GL131" s="105"/>
      <c r="GM131" s="105"/>
      <c r="GN131" s="105"/>
      <c r="GO131" s="105"/>
      <c r="GP131" s="105"/>
      <c r="GQ131" s="105"/>
      <c r="GR131" s="105"/>
      <c r="GS131" s="105"/>
      <c r="GT131" s="105"/>
      <c r="GU131" s="105"/>
      <c r="GV131" s="105"/>
      <c r="GW131" s="105"/>
      <c r="GX131" s="105"/>
      <c r="GY131" s="105"/>
      <c r="GZ131" s="105"/>
      <c r="HA131" s="105"/>
      <c r="HB131" s="105"/>
      <c r="HC131" s="105"/>
      <c r="HD131" s="105"/>
      <c r="HE131" s="105"/>
      <c r="HF131" s="105"/>
      <c r="HG131" s="105"/>
      <c r="HH131" s="105"/>
      <c r="HI131" s="105"/>
      <c r="HJ131" s="105"/>
      <c r="HK131" s="105"/>
      <c r="HL131" s="105"/>
      <c r="HM131" s="105"/>
      <c r="HN131" s="105"/>
      <c r="HO131" s="105"/>
      <c r="HP131" s="105"/>
      <c r="HQ131" s="105"/>
      <c r="HR131" s="105"/>
      <c r="HS131" s="105"/>
      <c r="HT131" s="105"/>
      <c r="HU131" s="105"/>
      <c r="HV131" s="105"/>
      <c r="HW131" s="105"/>
      <c r="HX131" s="105"/>
      <c r="HY131" s="105"/>
      <c r="HZ131" s="105"/>
      <c r="IA131" s="105"/>
      <c r="IB131" s="105"/>
      <c r="IC131" s="105"/>
      <c r="ID131" s="105"/>
      <c r="IE131" s="105"/>
      <c r="IF131" s="105"/>
      <c r="IG131" s="105"/>
      <c r="IH131" s="105"/>
      <c r="II131" s="105"/>
      <c r="IJ131" s="105"/>
      <c r="IK131" s="105"/>
      <c r="IL131" s="105"/>
      <c r="IM131" s="105"/>
      <c r="IN131" s="105"/>
      <c r="IO131" s="105"/>
      <c r="IP131" s="105"/>
      <c r="IQ131" s="105"/>
      <c r="IR131" s="105"/>
      <c r="IS131" s="105"/>
      <c r="IT131" s="105"/>
      <c r="IU131" s="105"/>
      <c r="IV131" s="105"/>
      <c r="IW131" s="105"/>
      <c r="IX131" s="105"/>
      <c r="IY131" s="105"/>
      <c r="IZ131" s="105"/>
      <c r="JA131" s="105"/>
      <c r="JB131" s="105"/>
      <c r="JC131" s="105"/>
      <c r="JD131" s="105"/>
      <c r="JE131" s="105"/>
      <c r="JF131" s="105"/>
      <c r="JG131" s="105"/>
      <c r="JH131" s="105"/>
      <c r="JI131" s="105"/>
      <c r="JJ131" s="105"/>
      <c r="JK131" s="105"/>
      <c r="JL131" s="105"/>
      <c r="JM131" s="105"/>
      <c r="JN131" s="105"/>
      <c r="JO131" s="105"/>
      <c r="JP131" s="105"/>
      <c r="JQ131" s="105"/>
      <c r="JR131" s="105"/>
      <c r="JS131" s="105"/>
      <c r="JT131" s="105"/>
      <c r="JU131" s="105"/>
      <c r="JV131" s="105"/>
      <c r="JW131" s="105"/>
      <c r="JX131" s="105"/>
      <c r="JY131" s="105"/>
      <c r="JZ131" s="105"/>
      <c r="KA131" s="105"/>
      <c r="KB131" s="105"/>
      <c r="KC131" s="105"/>
      <c r="KD131" s="105"/>
      <c r="KE131" s="105"/>
      <c r="KF131" s="105"/>
      <c r="KG131" s="105"/>
      <c r="KH131" s="105"/>
      <c r="KI131" s="105"/>
      <c r="KJ131" s="105"/>
      <c r="KK131" s="105"/>
      <c r="KL131" s="105"/>
      <c r="KM131" s="105"/>
      <c r="KN131" s="105"/>
      <c r="KO131" s="105"/>
      <c r="KP131" s="105"/>
      <c r="KQ131" s="105"/>
      <c r="KR131" s="105"/>
      <c r="KS131" s="105"/>
      <c r="KT131" s="105"/>
      <c r="KU131" s="105"/>
      <c r="KV131" s="105"/>
      <c r="KW131" s="105"/>
      <c r="KX131" s="105"/>
      <c r="KY131" s="105"/>
      <c r="KZ131" s="105"/>
      <c r="LA131" s="105"/>
      <c r="LB131" s="105"/>
      <c r="LC131" s="105"/>
      <c r="LD131" s="105"/>
      <c r="LE131" s="105"/>
      <c r="LF131" s="105"/>
      <c r="LG131" s="105"/>
      <c r="LH131" s="105"/>
      <c r="LI131" s="105"/>
      <c r="LJ131" s="105"/>
      <c r="LK131" s="105"/>
      <c r="LL131" s="105"/>
      <c r="LM131" s="105"/>
      <c r="LN131" s="105"/>
      <c r="LO131" s="105"/>
      <c r="LP131" s="105"/>
      <c r="LQ131" s="105"/>
      <c r="LR131" s="105"/>
      <c r="LS131" s="105"/>
      <c r="LT131" s="105"/>
      <c r="LU131" s="105"/>
      <c r="LV131" s="105"/>
      <c r="LW131" s="105"/>
      <c r="LX131" s="105"/>
      <c r="LY131" s="105"/>
      <c r="LZ131" s="105"/>
      <c r="MA131" s="105"/>
      <c r="MB131" s="105"/>
      <c r="MC131" s="105"/>
      <c r="MD131" s="105"/>
      <c r="ME131" s="105"/>
      <c r="MF131" s="105"/>
      <c r="MG131" s="105"/>
      <c r="MH131" s="105"/>
      <c r="MI131" s="105"/>
      <c r="MJ131" s="105"/>
      <c r="MK131" s="105"/>
      <c r="ML131" s="105"/>
      <c r="MM131" s="105"/>
      <c r="MN131" s="105"/>
      <c r="MO131" s="105"/>
      <c r="MP131" s="105"/>
      <c r="MQ131" s="105"/>
      <c r="MR131" s="105"/>
      <c r="MS131" s="105"/>
      <c r="MT131" s="105"/>
      <c r="MU131" s="105"/>
      <c r="MV131" s="105"/>
      <c r="MW131" s="105"/>
      <c r="MX131" s="105"/>
      <c r="MY131" s="105"/>
      <c r="MZ131" s="105"/>
      <c r="NA131" s="105"/>
      <c r="NB131" s="105"/>
      <c r="NC131" s="105"/>
      <c r="ND131" s="105"/>
      <c r="NE131" s="105"/>
      <c r="NF131" s="105"/>
      <c r="NG131" s="105"/>
      <c r="NH131" s="105"/>
      <c r="NI131" s="105"/>
      <c r="NJ131" s="105"/>
      <c r="NK131" s="105"/>
      <c r="NL131" s="105"/>
      <c r="NM131" s="105"/>
      <c r="NN131" s="105"/>
      <c r="NO131" s="105"/>
      <c r="NP131" s="105"/>
      <c r="NQ131" s="105"/>
      <c r="NR131" s="105"/>
      <c r="NS131" s="105"/>
      <c r="NT131" s="105"/>
      <c r="NU131" s="105"/>
      <c r="NV131" s="105"/>
      <c r="NW131" s="105"/>
      <c r="NX131" s="105"/>
      <c r="NY131" s="105"/>
      <c r="NZ131" s="105"/>
      <c r="OA131" s="105"/>
      <c r="OB131" s="105"/>
      <c r="OC131" s="105"/>
      <c r="OD131" s="105"/>
      <c r="OE131" s="105"/>
      <c r="OF131" s="105"/>
      <c r="OG131" s="105"/>
      <c r="OH131" s="105"/>
      <c r="OI131" s="105"/>
      <c r="OJ131" s="105"/>
      <c r="OK131" s="105"/>
      <c r="OL131" s="105"/>
      <c r="OM131" s="105"/>
      <c r="ON131" s="105"/>
      <c r="OO131" s="105"/>
      <c r="OP131" s="105"/>
      <c r="OQ131" s="105"/>
      <c r="OR131" s="105"/>
      <c r="OS131" s="105"/>
      <c r="OT131" s="105"/>
      <c r="OU131" s="105"/>
      <c r="OV131" s="105"/>
      <c r="OW131" s="105"/>
      <c r="OX131" s="105"/>
      <c r="OY131" s="105"/>
      <c r="OZ131" s="105"/>
      <c r="PA131" s="105"/>
      <c r="PB131" s="105"/>
      <c r="PC131" s="105"/>
      <c r="PD131" s="105"/>
      <c r="PE131" s="105"/>
      <c r="PF131" s="105"/>
      <c r="PG131" s="105"/>
      <c r="PH131" s="105"/>
      <c r="PI131" s="105"/>
      <c r="PJ131" s="105"/>
      <c r="PK131" s="105"/>
      <c r="PL131" s="105"/>
      <c r="PM131" s="105"/>
      <c r="PN131" s="105"/>
      <c r="PO131" s="105"/>
      <c r="PP131" s="105"/>
      <c r="PQ131" s="105"/>
      <c r="PR131" s="105"/>
      <c r="PS131" s="105"/>
      <c r="PT131" s="105"/>
      <c r="PU131" s="105"/>
      <c r="PV131" s="105"/>
      <c r="PW131" s="105"/>
      <c r="PX131" s="105"/>
      <c r="PY131" s="105"/>
      <c r="PZ131" s="105"/>
      <c r="QA131" s="105"/>
      <c r="QB131" s="105"/>
      <c r="QC131" s="105"/>
      <c r="QD131" s="105"/>
      <c r="QE131" s="105"/>
      <c r="QF131" s="105"/>
      <c r="QG131" s="105"/>
      <c r="QH131" s="105"/>
      <c r="QI131" s="105"/>
      <c r="QJ131" s="105"/>
      <c r="QK131" s="105"/>
      <c r="QL131" s="105"/>
      <c r="QM131" s="105"/>
      <c r="QN131" s="105"/>
      <c r="QO131" s="105"/>
      <c r="QP131" s="105"/>
      <c r="QQ131" s="105"/>
      <c r="QR131" s="105"/>
      <c r="QS131" s="105"/>
      <c r="QT131" s="105"/>
      <c r="QU131" s="105"/>
      <c r="QV131" s="105"/>
      <c r="QW131" s="105"/>
      <c r="QX131" s="105"/>
      <c r="QY131" s="105"/>
      <c r="QZ131" s="105"/>
      <c r="RA131" s="105"/>
      <c r="RB131" s="105"/>
      <c r="RC131" s="105"/>
      <c r="RD131" s="105"/>
      <c r="RE131" s="105"/>
      <c r="RF131" s="105"/>
      <c r="RG131" s="105"/>
      <c r="RH131" s="105"/>
      <c r="RI131" s="105"/>
      <c r="RJ131" s="105"/>
      <c r="RK131" s="105"/>
      <c r="RL131" s="105"/>
      <c r="RM131" s="105"/>
      <c r="RN131" s="105"/>
      <c r="RO131" s="105"/>
      <c r="RP131" s="105"/>
      <c r="RQ131" s="105"/>
      <c r="RR131" s="105"/>
      <c r="RS131" s="105"/>
      <c r="RT131" s="105"/>
      <c r="RU131" s="105"/>
      <c r="RV131" s="105"/>
      <c r="RW131" s="105"/>
      <c r="RX131" s="105"/>
      <c r="RY131" s="105"/>
      <c r="RZ131" s="105"/>
      <c r="SA131" s="105"/>
      <c r="SB131" s="105"/>
      <c r="SC131" s="105"/>
      <c r="SD131" s="105"/>
      <c r="SE131" s="105"/>
      <c r="SF131" s="105"/>
      <c r="SG131" s="105"/>
      <c r="SH131" s="105"/>
      <c r="SI131" s="105"/>
      <c r="SJ131" s="105"/>
      <c r="SK131" s="105"/>
      <c r="SL131" s="105"/>
      <c r="SM131" s="105"/>
      <c r="SN131" s="105"/>
      <c r="SO131" s="105"/>
      <c r="SP131" s="105"/>
      <c r="SQ131" s="105"/>
      <c r="SR131" s="105"/>
      <c r="SS131" s="105"/>
      <c r="ST131" s="105"/>
      <c r="SU131" s="105"/>
      <c r="SV131" s="105"/>
      <c r="SW131" s="105"/>
      <c r="SX131" s="105"/>
      <c r="SY131" s="105"/>
      <c r="SZ131" s="105"/>
      <c r="TA131" s="105"/>
      <c r="TB131" s="105"/>
      <c r="TC131" s="105"/>
      <c r="TD131" s="105"/>
      <c r="TE131" s="105"/>
      <c r="TF131" s="105"/>
      <c r="TG131" s="105"/>
      <c r="TH131" s="105"/>
      <c r="TI131" s="105"/>
      <c r="TJ131" s="105"/>
      <c r="TK131" s="105"/>
      <c r="TL131" s="105"/>
      <c r="TM131" s="105"/>
      <c r="TN131" s="105"/>
      <c r="TO131" s="105"/>
      <c r="TP131" s="105"/>
      <c r="TQ131" s="105"/>
      <c r="TR131" s="105"/>
      <c r="TS131" s="105"/>
      <c r="TT131" s="105"/>
      <c r="TU131" s="105"/>
      <c r="TV131" s="105"/>
      <c r="TW131" s="105"/>
      <c r="TX131" s="105"/>
      <c r="TY131" s="105"/>
      <c r="TZ131" s="105"/>
      <c r="UA131" s="105"/>
      <c r="UB131" s="105"/>
      <c r="UC131" s="105"/>
      <c r="UD131" s="105"/>
      <c r="UE131" s="105"/>
      <c r="UF131" s="105"/>
      <c r="UG131" s="105"/>
      <c r="UH131" s="105"/>
      <c r="UI131" s="105"/>
      <c r="UJ131" s="105"/>
      <c r="UK131" s="105"/>
      <c r="UL131" s="105"/>
      <c r="UM131" s="105"/>
      <c r="UN131" s="105"/>
      <c r="UO131" s="105"/>
      <c r="UP131" s="105"/>
      <c r="UQ131" s="105"/>
      <c r="UR131" s="105"/>
      <c r="US131" s="105"/>
      <c r="UT131" s="105"/>
      <c r="UU131" s="105"/>
      <c r="UV131" s="105"/>
      <c r="UW131" s="105"/>
      <c r="UX131" s="105"/>
      <c r="UY131" s="105"/>
      <c r="UZ131" s="105"/>
      <c r="VA131" s="105"/>
      <c r="VB131" s="105"/>
      <c r="VC131" s="105"/>
      <c r="VD131" s="105"/>
      <c r="VE131" s="105"/>
      <c r="VF131" s="105"/>
      <c r="VG131" s="105"/>
      <c r="VH131" s="105"/>
      <c r="VI131" s="105"/>
      <c r="VJ131" s="105"/>
      <c r="VK131" s="105"/>
      <c r="VL131" s="105"/>
      <c r="VM131" s="105"/>
      <c r="VN131" s="105"/>
      <c r="VO131" s="105"/>
      <c r="VP131" s="105"/>
      <c r="VQ131" s="105"/>
      <c r="VR131" s="105"/>
      <c r="VS131" s="105"/>
      <c r="VT131" s="105"/>
      <c r="VU131" s="105"/>
      <c r="VV131" s="105"/>
      <c r="VW131" s="105"/>
      <c r="VX131" s="105"/>
      <c r="VY131" s="105"/>
      <c r="VZ131" s="105"/>
      <c r="WA131" s="105"/>
      <c r="WB131" s="105"/>
      <c r="WC131" s="105"/>
      <c r="WD131" s="105"/>
      <c r="WE131" s="105"/>
      <c r="WF131" s="105"/>
      <c r="WG131" s="105"/>
      <c r="WH131" s="105"/>
      <c r="WI131" s="105"/>
      <c r="WJ131" s="105"/>
      <c r="WK131" s="105"/>
      <c r="WL131" s="105"/>
      <c r="WM131" s="105"/>
      <c r="WN131" s="105"/>
      <c r="WO131" s="105"/>
      <c r="WP131" s="105"/>
      <c r="WQ131" s="105"/>
      <c r="WR131" s="105"/>
      <c r="WS131" s="105"/>
      <c r="WT131" s="105"/>
      <c r="WU131" s="105"/>
      <c r="WV131" s="105"/>
      <c r="WW131" s="105"/>
      <c r="WX131" s="105"/>
      <c r="WY131" s="105"/>
      <c r="WZ131" s="105"/>
      <c r="XA131" s="105"/>
      <c r="XB131" s="105"/>
      <c r="XC131" s="105"/>
      <c r="XD131" s="105"/>
      <c r="XE131" s="105"/>
      <c r="XF131" s="105"/>
      <c r="XG131" s="105"/>
      <c r="XH131" s="105"/>
      <c r="XI131" s="105"/>
      <c r="XJ131" s="105"/>
      <c r="XK131" s="105"/>
      <c r="XL131" s="105"/>
      <c r="XM131" s="105"/>
      <c r="XN131" s="105"/>
      <c r="XO131" s="105"/>
      <c r="XP131" s="105"/>
      <c r="XQ131" s="105"/>
      <c r="XR131" s="105"/>
      <c r="XS131" s="105"/>
      <c r="XT131" s="105"/>
      <c r="XU131" s="105"/>
      <c r="XV131" s="105"/>
      <c r="XW131" s="105"/>
      <c r="XX131" s="105"/>
      <c r="XY131" s="105"/>
      <c r="XZ131" s="105"/>
      <c r="YA131" s="105"/>
      <c r="YB131" s="105"/>
      <c r="YC131" s="105"/>
      <c r="YD131" s="105"/>
      <c r="YE131" s="105"/>
      <c r="YF131" s="105"/>
      <c r="YG131" s="105"/>
      <c r="YH131" s="105"/>
      <c r="YI131" s="105"/>
      <c r="YJ131" s="105"/>
      <c r="YK131" s="105"/>
      <c r="YL131" s="105"/>
      <c r="YM131" s="105"/>
      <c r="YN131" s="105"/>
      <c r="YO131" s="105"/>
      <c r="YP131" s="105"/>
      <c r="YQ131" s="105"/>
      <c r="YR131" s="105"/>
      <c r="YS131" s="105"/>
      <c r="YT131" s="105"/>
      <c r="YU131" s="105"/>
      <c r="YV131" s="105"/>
      <c r="YW131" s="105"/>
      <c r="YX131" s="105"/>
      <c r="YY131" s="105"/>
      <c r="YZ131" s="105"/>
      <c r="ZA131" s="105"/>
      <c r="ZB131" s="105"/>
      <c r="ZC131" s="105"/>
      <c r="ZD131" s="105"/>
      <c r="ZE131" s="105"/>
      <c r="ZF131" s="105"/>
      <c r="ZG131" s="105"/>
      <c r="ZH131" s="105"/>
      <c r="ZI131" s="105"/>
      <c r="ZJ131" s="105"/>
      <c r="ZK131" s="105"/>
      <c r="ZL131" s="105"/>
      <c r="ZM131" s="105"/>
      <c r="ZN131" s="105"/>
      <c r="ZO131" s="105"/>
      <c r="ZP131" s="105"/>
      <c r="ZQ131" s="105"/>
      <c r="ZR131" s="105"/>
      <c r="ZS131" s="105"/>
      <c r="ZT131" s="105"/>
      <c r="ZU131" s="105"/>
      <c r="ZV131" s="105"/>
      <c r="ZW131" s="105"/>
      <c r="ZX131" s="105"/>
      <c r="ZY131" s="105"/>
      <c r="ZZ131" s="105"/>
      <c r="AAA131" s="105"/>
      <c r="AAB131" s="105"/>
      <c r="AAC131" s="105"/>
      <c r="AAD131" s="105"/>
      <c r="AAE131" s="105"/>
      <c r="AAF131" s="105"/>
      <c r="AAG131" s="105"/>
      <c r="AAH131" s="105"/>
      <c r="AAI131" s="105"/>
      <c r="AAJ131" s="105"/>
      <c r="AAK131" s="105"/>
      <c r="AAL131" s="105"/>
      <c r="AAM131" s="105"/>
      <c r="AAN131" s="105"/>
      <c r="AAO131" s="105"/>
      <c r="AAP131" s="105"/>
      <c r="AAQ131" s="105"/>
      <c r="AAR131" s="105"/>
      <c r="AAS131" s="105"/>
      <c r="AAT131" s="105"/>
      <c r="AAU131" s="105"/>
      <c r="AAV131" s="105"/>
      <c r="AAW131" s="105"/>
      <c r="AAX131" s="105"/>
      <c r="AAY131" s="105"/>
      <c r="AAZ131" s="105"/>
      <c r="ABA131" s="105"/>
      <c r="ABB131" s="105"/>
      <c r="ABC131" s="105"/>
      <c r="ABD131" s="105"/>
      <c r="ABE131" s="105"/>
      <c r="ABF131" s="105"/>
      <c r="ABG131" s="105"/>
      <c r="ABH131" s="105"/>
      <c r="ABI131" s="105"/>
      <c r="ABJ131" s="105"/>
      <c r="ABK131" s="105"/>
      <c r="ABL131" s="105"/>
      <c r="ABM131" s="105"/>
      <c r="ABN131" s="105"/>
      <c r="ABO131" s="105"/>
      <c r="ABP131" s="105"/>
      <c r="ABQ131" s="105"/>
      <c r="ABR131" s="105"/>
      <c r="ABS131" s="105"/>
      <c r="ABT131" s="105"/>
      <c r="ABU131" s="105"/>
      <c r="ABV131" s="105"/>
      <c r="ABW131" s="105"/>
      <c r="ABX131" s="105"/>
      <c r="ABY131" s="105"/>
      <c r="ABZ131" s="105"/>
      <c r="ACA131" s="105"/>
      <c r="ACB131" s="105"/>
      <c r="ACC131" s="105"/>
      <c r="ACD131" s="105"/>
      <c r="ACE131" s="105"/>
      <c r="ACF131" s="105"/>
      <c r="ACG131" s="105"/>
      <c r="ACH131" s="105"/>
      <c r="ACI131" s="105"/>
      <c r="ACJ131" s="105"/>
      <c r="ACK131" s="105"/>
      <c r="ACL131" s="105"/>
      <c r="ACM131" s="105"/>
      <c r="ACN131" s="105"/>
      <c r="ACO131" s="105"/>
      <c r="ACP131" s="105"/>
      <c r="ACQ131" s="105"/>
      <c r="ACR131" s="105"/>
      <c r="ACS131" s="105"/>
      <c r="ACT131" s="105"/>
      <c r="ACU131" s="105"/>
      <c r="ACV131" s="105"/>
      <c r="ACW131" s="105"/>
      <c r="ACX131" s="105"/>
      <c r="ACY131" s="105"/>
      <c r="ACZ131" s="105"/>
      <c r="ADA131" s="105"/>
      <c r="ADB131" s="105"/>
      <c r="ADC131" s="105"/>
      <c r="ADD131" s="105"/>
      <c r="ADE131" s="105"/>
      <c r="ADF131" s="105"/>
      <c r="ADG131" s="105"/>
      <c r="ADH131" s="105"/>
      <c r="ADI131" s="105"/>
      <c r="ADJ131" s="105"/>
      <c r="ADK131" s="105"/>
      <c r="ADL131" s="105"/>
      <c r="ADM131" s="105"/>
      <c r="ADN131" s="105"/>
      <c r="ADO131" s="105"/>
      <c r="ADP131" s="105"/>
      <c r="ADQ131" s="105"/>
      <c r="ADR131" s="105"/>
      <c r="ADS131" s="105"/>
      <c r="ADT131" s="105"/>
      <c r="ADU131" s="105"/>
      <c r="ADV131" s="105"/>
      <c r="ADW131" s="105"/>
      <c r="ADX131" s="105"/>
      <c r="ADY131" s="105"/>
      <c r="ADZ131" s="105"/>
      <c r="AEA131" s="105"/>
      <c r="AEB131" s="105"/>
      <c r="AEC131" s="105"/>
      <c r="AED131" s="105"/>
      <c r="AEE131" s="105"/>
      <c r="AEF131" s="105"/>
      <c r="AEG131" s="105"/>
      <c r="AEH131" s="105"/>
      <c r="AEI131" s="105"/>
      <c r="AEJ131" s="105"/>
      <c r="AEK131" s="105"/>
      <c r="AEL131" s="105"/>
      <c r="AEM131" s="105"/>
      <c r="AEN131" s="105"/>
      <c r="AEO131" s="105"/>
      <c r="AEP131" s="105"/>
      <c r="AEQ131" s="105"/>
      <c r="AER131" s="105"/>
      <c r="AES131" s="105"/>
      <c r="AET131" s="105"/>
      <c r="AEU131" s="105"/>
      <c r="AEV131" s="105"/>
      <c r="AEW131" s="105"/>
      <c r="AEX131" s="105"/>
      <c r="AEY131" s="105"/>
      <c r="AEZ131" s="105"/>
      <c r="AFA131" s="105"/>
      <c r="AFB131" s="105"/>
      <c r="AFC131" s="105"/>
      <c r="AFD131" s="105"/>
      <c r="AFE131" s="105"/>
      <c r="AFF131" s="105"/>
      <c r="AFG131" s="105"/>
      <c r="AFH131" s="105"/>
      <c r="AFI131" s="105"/>
      <c r="AFJ131" s="105"/>
      <c r="AFK131" s="105"/>
      <c r="AFL131" s="105"/>
      <c r="AFM131" s="105"/>
      <c r="AFN131" s="105"/>
      <c r="AFO131" s="105"/>
      <c r="AFP131" s="105"/>
      <c r="AFQ131" s="105"/>
      <c r="AFR131" s="105"/>
      <c r="AFS131" s="105"/>
      <c r="AFT131" s="105"/>
      <c r="AFU131" s="105"/>
      <c r="AFV131" s="105"/>
      <c r="AFW131" s="105"/>
      <c r="AFX131" s="105"/>
      <c r="AFY131" s="105"/>
      <c r="AFZ131" s="105"/>
      <c r="AGA131" s="105"/>
      <c r="AGB131" s="105"/>
      <c r="AGC131" s="105"/>
      <c r="AGD131" s="105"/>
      <c r="AGE131" s="105"/>
      <c r="AGF131" s="105"/>
      <c r="AGG131" s="105"/>
      <c r="AGH131" s="105"/>
      <c r="AGI131" s="105"/>
      <c r="AGJ131" s="105"/>
      <c r="AGK131" s="105"/>
      <c r="AGL131" s="105"/>
      <c r="AGM131" s="105"/>
      <c r="AGN131" s="105"/>
      <c r="AGO131" s="105"/>
      <c r="AGP131" s="105"/>
      <c r="AGQ131" s="105"/>
      <c r="AGR131" s="105"/>
      <c r="AGS131" s="105"/>
      <c r="AGT131" s="105"/>
      <c r="AGU131" s="105"/>
      <c r="AGV131" s="105"/>
      <c r="AGW131" s="105"/>
      <c r="AGX131" s="105"/>
      <c r="AGY131" s="105"/>
      <c r="AGZ131" s="105"/>
      <c r="AHA131" s="105"/>
      <c r="AHB131" s="105"/>
      <c r="AHC131" s="105"/>
      <c r="AHD131" s="105"/>
      <c r="AHE131" s="105"/>
      <c r="AHF131" s="105"/>
      <c r="AHG131" s="105"/>
      <c r="AHH131" s="105"/>
      <c r="AHI131" s="105"/>
      <c r="AHJ131" s="105"/>
      <c r="AHK131" s="105"/>
      <c r="AHL131" s="105"/>
      <c r="AHM131" s="105"/>
      <c r="AHN131" s="105"/>
      <c r="AHO131" s="105"/>
      <c r="AHP131" s="105"/>
      <c r="AHQ131" s="105"/>
      <c r="AHR131" s="105"/>
      <c r="AHS131" s="105"/>
      <c r="AHT131" s="105"/>
      <c r="AHU131" s="105"/>
      <c r="AHV131" s="105"/>
      <c r="AHW131" s="105"/>
      <c r="AHX131" s="105"/>
      <c r="AHY131" s="105"/>
      <c r="AHZ131" s="105"/>
      <c r="AIA131" s="105"/>
      <c r="AIB131" s="105"/>
      <c r="AIC131" s="105"/>
      <c r="AID131" s="105"/>
      <c r="AIE131" s="105"/>
      <c r="AIF131" s="105"/>
      <c r="AIG131" s="105"/>
      <c r="AIH131" s="105"/>
      <c r="AII131" s="105"/>
      <c r="AIJ131" s="105"/>
      <c r="AIK131" s="105"/>
      <c r="AIL131" s="105"/>
      <c r="AIM131" s="105"/>
      <c r="AIN131" s="105"/>
      <c r="AIO131" s="105"/>
      <c r="AIP131" s="105"/>
      <c r="AIQ131" s="105"/>
      <c r="AIR131" s="105"/>
      <c r="AIS131" s="105"/>
      <c r="AIT131" s="105"/>
      <c r="AIU131" s="105"/>
      <c r="AIV131" s="105"/>
      <c r="AIW131" s="105"/>
      <c r="AIX131" s="105"/>
      <c r="AIY131" s="105"/>
      <c r="AIZ131" s="105"/>
      <c r="AJA131" s="105"/>
      <c r="AJB131" s="105"/>
      <c r="AJC131" s="105"/>
      <c r="AJD131" s="105"/>
      <c r="AJE131" s="105"/>
      <c r="AJF131" s="105"/>
      <c r="AJG131" s="105"/>
      <c r="AJH131" s="105"/>
      <c r="AJI131" s="105"/>
      <c r="AJJ131" s="105"/>
      <c r="AJK131" s="105"/>
      <c r="AJL131" s="105"/>
      <c r="AJM131" s="105"/>
      <c r="AJN131" s="105"/>
      <c r="AJO131" s="105"/>
      <c r="AJP131" s="105"/>
      <c r="AJQ131" s="105"/>
      <c r="AJR131" s="105"/>
      <c r="AJS131" s="105"/>
      <c r="AJT131" s="105"/>
      <c r="AJU131" s="105"/>
      <c r="AJV131" s="105"/>
      <c r="AJW131" s="105"/>
      <c r="AJX131" s="105"/>
      <c r="AJY131" s="105"/>
      <c r="AJZ131" s="105"/>
      <c r="AKA131" s="105"/>
      <c r="AKB131" s="105"/>
      <c r="AKC131" s="105"/>
      <c r="AKD131" s="105"/>
      <c r="AKE131" s="105"/>
      <c r="AKF131" s="105"/>
      <c r="AKG131" s="105"/>
      <c r="AKH131" s="105"/>
      <c r="AKI131" s="105"/>
      <c r="AKJ131" s="105"/>
      <c r="AKK131" s="105"/>
      <c r="AKL131" s="105"/>
      <c r="AKM131" s="105"/>
      <c r="AKN131" s="105"/>
      <c r="AKO131" s="105"/>
      <c r="AKP131" s="105"/>
      <c r="AKQ131" s="105"/>
      <c r="AKR131" s="105"/>
      <c r="AKS131" s="105"/>
      <c r="AKT131" s="105"/>
      <c r="AKU131" s="105"/>
      <c r="AKV131" s="105"/>
      <c r="AKW131" s="105"/>
      <c r="AKX131" s="105"/>
      <c r="AKY131" s="105"/>
      <c r="AKZ131" s="105"/>
      <c r="ALA131" s="105"/>
      <c r="ALB131" s="105"/>
      <c r="ALC131" s="105"/>
      <c r="ALD131" s="105"/>
      <c r="ALE131" s="105"/>
      <c r="ALF131" s="105"/>
      <c r="ALG131" s="105"/>
      <c r="ALH131" s="105"/>
      <c r="ALI131" s="105"/>
      <c r="ALJ131" s="105"/>
      <c r="ALK131" s="105"/>
      <c r="ALL131" s="105"/>
      <c r="ALM131" s="105"/>
      <c r="ALN131" s="105"/>
      <c r="ALO131" s="105"/>
      <c r="ALP131" s="105"/>
      <c r="ALQ131" s="105"/>
      <c r="ALR131" s="105"/>
      <c r="ALS131" s="105"/>
      <c r="ALT131" s="105"/>
      <c r="ALU131" s="105"/>
      <c r="ALV131" s="105"/>
      <c r="ALW131" s="105"/>
      <c r="ALX131" s="105"/>
      <c r="ALY131" s="105"/>
      <c r="ALZ131" s="105"/>
      <c r="AMA131" s="105"/>
      <c r="AMB131" s="105"/>
      <c r="AMC131" s="105"/>
      <c r="AMD131" s="105"/>
      <c r="AME131" s="105"/>
      <c r="AMF131" s="105"/>
      <c r="AMG131" s="105"/>
      <c r="AMH131" s="105"/>
      <c r="AMI131" s="105"/>
      <c r="AMJ131" s="105"/>
      <c r="AMK131" s="105"/>
      <c r="AML131" s="105"/>
      <c r="AMM131" s="105"/>
      <c r="AMN131" s="105"/>
      <c r="AMO131" s="105"/>
      <c r="AMP131" s="105"/>
      <c r="AMQ131" s="105"/>
      <c r="AMR131" s="105"/>
      <c r="AMS131" s="105"/>
      <c r="AMT131" s="105"/>
      <c r="AMU131" s="105"/>
      <c r="AMV131" s="105"/>
      <c r="AMW131" s="105"/>
      <c r="AMX131" s="105"/>
      <c r="AMY131" s="105"/>
      <c r="AMZ131" s="105"/>
      <c r="ANA131" s="105"/>
      <c r="ANB131" s="105"/>
      <c r="ANC131" s="105"/>
      <c r="AND131" s="105"/>
      <c r="ANE131" s="105"/>
      <c r="ANF131" s="105"/>
      <c r="ANG131" s="105"/>
      <c r="ANH131" s="105"/>
      <c r="ANI131" s="105"/>
      <c r="ANJ131" s="105"/>
      <c r="ANK131" s="105"/>
      <c r="ANL131" s="105"/>
      <c r="ANM131" s="105"/>
      <c r="ANN131" s="105"/>
      <c r="ANO131" s="105"/>
      <c r="ANP131" s="105"/>
      <c r="ANQ131" s="105"/>
      <c r="ANR131" s="105"/>
      <c r="ANS131" s="105"/>
      <c r="ANT131" s="105"/>
      <c r="ANU131" s="105"/>
      <c r="ANV131" s="105"/>
      <c r="ANW131" s="105"/>
      <c r="ANX131" s="105"/>
      <c r="ANY131" s="105"/>
      <c r="ANZ131" s="105"/>
      <c r="AOA131" s="105"/>
      <c r="AOB131" s="105"/>
      <c r="AOC131" s="105"/>
      <c r="AOD131" s="105"/>
      <c r="AOE131" s="105"/>
      <c r="AOF131" s="105"/>
      <c r="AOG131" s="105"/>
      <c r="AOH131" s="105"/>
      <c r="AOI131" s="105"/>
      <c r="AOJ131" s="105"/>
      <c r="AOK131" s="105"/>
      <c r="AOL131" s="105"/>
      <c r="AOM131" s="105"/>
      <c r="AON131" s="105"/>
      <c r="AOO131" s="105"/>
      <c r="AOP131" s="105"/>
      <c r="AOQ131" s="105"/>
      <c r="AOR131" s="105"/>
      <c r="AOS131" s="105"/>
      <c r="AOT131" s="105"/>
      <c r="AOU131" s="105"/>
      <c r="AOV131" s="105"/>
      <c r="AOW131" s="105"/>
      <c r="AOX131" s="105"/>
      <c r="AOY131" s="105"/>
      <c r="AOZ131" s="105"/>
      <c r="APA131" s="105"/>
      <c r="APB131" s="105"/>
      <c r="APC131" s="105"/>
      <c r="APD131" s="105"/>
      <c r="APE131" s="105"/>
      <c r="APF131" s="105"/>
      <c r="APG131" s="105"/>
      <c r="APH131" s="105"/>
      <c r="API131" s="105"/>
      <c r="APJ131" s="105"/>
      <c r="APK131" s="105"/>
      <c r="APL131" s="105"/>
      <c r="APM131" s="105"/>
      <c r="APN131" s="105"/>
      <c r="APO131" s="105"/>
      <c r="APP131" s="105"/>
      <c r="APQ131" s="105"/>
      <c r="APR131" s="105"/>
      <c r="APS131" s="105"/>
      <c r="APT131" s="105"/>
      <c r="APU131" s="105"/>
      <c r="APV131" s="105"/>
      <c r="APW131" s="105"/>
      <c r="APX131" s="105"/>
      <c r="APY131" s="105"/>
      <c r="APZ131" s="105"/>
      <c r="AQA131" s="105"/>
      <c r="AQB131" s="105"/>
      <c r="AQC131" s="105"/>
      <c r="AQD131" s="105"/>
      <c r="AQE131" s="105"/>
      <c r="AQF131" s="105"/>
      <c r="AQG131" s="105"/>
      <c r="AQH131" s="105"/>
      <c r="AQI131" s="105"/>
      <c r="AQJ131" s="105"/>
      <c r="AQK131" s="105"/>
      <c r="AQL131" s="105"/>
      <c r="AQM131" s="105"/>
      <c r="AQN131" s="105"/>
      <c r="AQO131" s="105"/>
      <c r="AQP131" s="105"/>
      <c r="AQQ131" s="105"/>
      <c r="AQR131" s="105"/>
      <c r="AQS131" s="105"/>
      <c r="AQT131" s="105"/>
      <c r="AQU131" s="105"/>
      <c r="AQV131" s="105"/>
      <c r="AQW131" s="105"/>
      <c r="AQX131" s="105"/>
      <c r="AQY131" s="105"/>
      <c r="AQZ131" s="105"/>
      <c r="ARA131" s="105"/>
      <c r="ARB131" s="105"/>
      <c r="ARC131" s="105"/>
      <c r="ARD131" s="105"/>
      <c r="ARE131" s="105"/>
      <c r="ARF131" s="105"/>
      <c r="ARG131" s="105"/>
      <c r="ARH131" s="105"/>
      <c r="ARI131" s="105"/>
      <c r="ARJ131" s="105"/>
      <c r="ARK131" s="105"/>
      <c r="ARL131" s="105"/>
      <c r="ARM131" s="105"/>
      <c r="ARN131" s="105"/>
      <c r="ARO131" s="105"/>
      <c r="ARP131" s="105"/>
      <c r="ARQ131" s="105"/>
      <c r="ARR131" s="105"/>
      <c r="ARS131" s="105"/>
      <c r="ART131" s="105"/>
      <c r="ARU131" s="105"/>
      <c r="ARV131" s="105"/>
      <c r="ARW131" s="105"/>
      <c r="ARX131" s="105"/>
      <c r="ARY131" s="105"/>
      <c r="ARZ131" s="105"/>
      <c r="ASA131" s="105"/>
      <c r="ASB131" s="105"/>
      <c r="ASC131" s="105"/>
      <c r="ASD131" s="105"/>
      <c r="ASE131" s="105"/>
      <c r="ASF131" s="105"/>
      <c r="ASG131" s="105"/>
      <c r="ASH131" s="105"/>
      <c r="ASI131" s="105"/>
      <c r="ASJ131" s="105"/>
      <c r="ASK131" s="105"/>
      <c r="ASL131" s="105"/>
      <c r="ASM131" s="105"/>
      <c r="ASN131" s="105"/>
      <c r="ASO131" s="105"/>
      <c r="ASP131" s="105"/>
      <c r="ASQ131" s="105"/>
      <c r="ASR131" s="105"/>
      <c r="ASS131" s="105"/>
      <c r="AST131" s="105"/>
      <c r="ASU131" s="105"/>
      <c r="ASV131" s="105"/>
      <c r="ASW131" s="105"/>
      <c r="ASX131" s="105"/>
      <c r="ASY131" s="105"/>
      <c r="ASZ131" s="105"/>
      <c r="ATA131" s="105"/>
      <c r="ATB131" s="105"/>
      <c r="ATC131" s="105"/>
      <c r="ATD131" s="105"/>
      <c r="ATE131" s="105"/>
      <c r="ATF131" s="105"/>
      <c r="ATG131" s="105"/>
      <c r="ATH131" s="105"/>
      <c r="ATI131" s="105"/>
      <c r="ATJ131" s="105"/>
      <c r="ATK131" s="105"/>
      <c r="ATL131" s="105"/>
      <c r="ATM131" s="105"/>
      <c r="ATN131" s="105"/>
      <c r="ATO131" s="105"/>
      <c r="ATP131" s="105"/>
      <c r="ATQ131" s="105"/>
      <c r="ATR131" s="105"/>
      <c r="ATS131" s="105"/>
      <c r="ATT131" s="105"/>
      <c r="ATU131" s="105"/>
      <c r="ATV131" s="105"/>
      <c r="ATW131" s="105"/>
      <c r="ATX131" s="105"/>
      <c r="ATY131" s="105"/>
      <c r="ATZ131" s="105"/>
      <c r="AUA131" s="105"/>
      <c r="AUB131" s="105"/>
      <c r="AUC131" s="105"/>
      <c r="AUD131" s="105"/>
      <c r="AUE131" s="105"/>
      <c r="AUF131" s="105"/>
      <c r="AUG131" s="105"/>
      <c r="AUH131" s="105"/>
      <c r="AUI131" s="105"/>
      <c r="AUJ131" s="105"/>
      <c r="AUK131" s="105"/>
      <c r="AUL131" s="105"/>
      <c r="AUM131" s="105"/>
      <c r="AUN131" s="105"/>
      <c r="AUO131" s="105"/>
      <c r="AUP131" s="105"/>
      <c r="AUQ131" s="105"/>
      <c r="AUR131" s="105"/>
      <c r="AUS131" s="105"/>
      <c r="AUT131" s="105"/>
      <c r="AUU131" s="105"/>
      <c r="AUV131" s="105"/>
      <c r="AUW131" s="105"/>
      <c r="AUX131" s="105"/>
      <c r="AUY131" s="105"/>
      <c r="AUZ131" s="105"/>
      <c r="AVA131" s="105"/>
      <c r="AVB131" s="105"/>
      <c r="AVC131" s="105"/>
      <c r="AVD131" s="105"/>
      <c r="AVE131" s="105"/>
      <c r="AVF131" s="105"/>
      <c r="AVG131" s="105"/>
      <c r="AVH131" s="105"/>
      <c r="AVI131" s="105"/>
      <c r="AVJ131" s="105"/>
      <c r="AVK131" s="105"/>
      <c r="AVL131" s="105"/>
      <c r="AVM131" s="105"/>
      <c r="AVN131" s="105"/>
      <c r="AVO131" s="105"/>
      <c r="AVP131" s="105"/>
      <c r="AVQ131" s="105"/>
      <c r="AVR131" s="105"/>
      <c r="AVS131" s="105"/>
      <c r="AVT131" s="105"/>
      <c r="AVU131" s="105"/>
      <c r="AVV131" s="105"/>
      <c r="AVW131" s="105"/>
      <c r="AVX131" s="105"/>
      <c r="AVY131" s="105"/>
      <c r="AVZ131" s="105"/>
      <c r="AWA131" s="105"/>
      <c r="AWB131" s="105"/>
      <c r="AWC131" s="105"/>
      <c r="AWD131" s="105"/>
      <c r="AWE131" s="105"/>
      <c r="AWF131" s="105"/>
      <c r="AWG131" s="105"/>
      <c r="AWH131" s="105"/>
      <c r="AWI131" s="105"/>
      <c r="AWJ131" s="105"/>
      <c r="AWK131" s="105"/>
      <c r="AWL131" s="105"/>
      <c r="AWM131" s="105"/>
      <c r="AWN131" s="105"/>
      <c r="AWO131" s="105"/>
      <c r="AWP131" s="105"/>
      <c r="AWQ131" s="105"/>
      <c r="AWR131" s="105"/>
      <c r="AWS131" s="105"/>
      <c r="AWT131" s="105"/>
      <c r="AWU131" s="105"/>
      <c r="AWV131" s="105"/>
      <c r="AWW131" s="105"/>
      <c r="AWX131" s="105"/>
      <c r="AWY131" s="105"/>
      <c r="AWZ131" s="105"/>
      <c r="AXA131" s="105"/>
      <c r="AXB131" s="105"/>
      <c r="AXC131" s="105"/>
      <c r="AXD131" s="105"/>
      <c r="AXE131" s="105"/>
      <c r="AXF131" s="105"/>
      <c r="AXG131" s="105"/>
      <c r="AXH131" s="105"/>
      <c r="AXI131" s="105"/>
      <c r="AXJ131" s="105"/>
      <c r="AXK131" s="105"/>
      <c r="AXL131" s="105"/>
      <c r="AXM131" s="105"/>
      <c r="AXN131" s="105"/>
      <c r="AXO131" s="105"/>
      <c r="AXP131" s="105"/>
      <c r="AXQ131" s="105"/>
      <c r="AXR131" s="105"/>
      <c r="AXS131" s="105"/>
      <c r="AXT131" s="105"/>
      <c r="AXU131" s="105"/>
      <c r="AXV131" s="105"/>
      <c r="AXW131" s="105"/>
      <c r="AXX131" s="105"/>
    </row>
    <row r="132" spans="1:1324" s="105" customFormat="1" ht="15.75" hidden="1" customHeight="1" x14ac:dyDescent="0.2">
      <c r="A132" s="13" t="s">
        <v>799</v>
      </c>
      <c r="B132" s="13" t="s">
        <v>796</v>
      </c>
      <c r="C132" s="12" t="s">
        <v>795</v>
      </c>
      <c r="D132" s="19" t="s">
        <v>10</v>
      </c>
      <c r="E132" s="9">
        <v>38132</v>
      </c>
      <c r="F132" s="9"/>
      <c r="G132" s="30" t="s">
        <v>1186</v>
      </c>
      <c r="H132" s="30">
        <v>42005</v>
      </c>
      <c r="I132" s="30" t="s">
        <v>1065</v>
      </c>
      <c r="J132" s="173"/>
      <c r="K132" s="84" t="s">
        <v>6</v>
      </c>
      <c r="L132" s="87">
        <v>1</v>
      </c>
      <c r="M132" s="87">
        <v>1</v>
      </c>
      <c r="N132" s="84" t="s">
        <v>285</v>
      </c>
      <c r="O132" s="84">
        <v>1</v>
      </c>
      <c r="P132" s="84" t="s">
        <v>285</v>
      </c>
      <c r="Q132" s="84">
        <v>1</v>
      </c>
      <c r="R132" s="84" t="s">
        <v>285</v>
      </c>
      <c r="S132" s="84">
        <v>1</v>
      </c>
      <c r="T132" s="84" t="s">
        <v>49</v>
      </c>
      <c r="U132" s="84">
        <v>1</v>
      </c>
      <c r="V132" s="87">
        <v>1</v>
      </c>
      <c r="W132" s="84">
        <v>0</v>
      </c>
      <c r="X132" s="87">
        <v>0</v>
      </c>
      <c r="Y132" s="84">
        <v>0</v>
      </c>
      <c r="Z132" s="84">
        <v>1</v>
      </c>
      <c r="AA132" s="87">
        <v>0</v>
      </c>
      <c r="AB132" s="71">
        <f t="shared" si="16"/>
        <v>2</v>
      </c>
      <c r="AC132" s="71">
        <f t="shared" si="17"/>
        <v>2</v>
      </c>
      <c r="AD132" s="71">
        <f t="shared" si="18"/>
        <v>2</v>
      </c>
      <c r="AE132" s="71">
        <f t="shared" si="19"/>
        <v>2</v>
      </c>
      <c r="AF132" s="103" t="s">
        <v>2237</v>
      </c>
    </row>
    <row r="133" spans="1:1324" s="105" customFormat="1" ht="15.75" hidden="1" customHeight="1" x14ac:dyDescent="0.2">
      <c r="A133" s="13" t="s">
        <v>798</v>
      </c>
      <c r="B133" s="13" t="s">
        <v>796</v>
      </c>
      <c r="C133" s="12" t="s">
        <v>795</v>
      </c>
      <c r="D133" s="19" t="s">
        <v>434</v>
      </c>
      <c r="E133" s="9">
        <v>39162</v>
      </c>
      <c r="F133" s="9"/>
      <c r="G133" s="30" t="s">
        <v>1186</v>
      </c>
      <c r="H133" s="30">
        <v>42005</v>
      </c>
      <c r="I133" s="30" t="s">
        <v>1065</v>
      </c>
      <c r="J133" s="173"/>
      <c r="K133" s="84" t="s">
        <v>4</v>
      </c>
      <c r="L133" s="87">
        <v>1</v>
      </c>
      <c r="M133" s="87">
        <v>1</v>
      </c>
      <c r="N133" s="84" t="s">
        <v>315</v>
      </c>
      <c r="O133" s="84">
        <v>1</v>
      </c>
      <c r="P133" s="84" t="s">
        <v>315</v>
      </c>
      <c r="Q133" s="84">
        <v>1</v>
      </c>
      <c r="R133" s="84" t="s">
        <v>315</v>
      </c>
      <c r="S133" s="84">
        <v>1</v>
      </c>
      <c r="T133" s="84" t="s">
        <v>49</v>
      </c>
      <c r="U133" s="84">
        <v>1</v>
      </c>
      <c r="V133" s="87">
        <v>1</v>
      </c>
      <c r="W133" s="84">
        <v>0</v>
      </c>
      <c r="X133" s="87">
        <v>0</v>
      </c>
      <c r="Y133" s="84">
        <v>0</v>
      </c>
      <c r="Z133" s="84">
        <v>1</v>
      </c>
      <c r="AA133" s="87">
        <v>0</v>
      </c>
      <c r="AB133" s="71">
        <f t="shared" si="16"/>
        <v>2</v>
      </c>
      <c r="AC133" s="71">
        <f t="shared" si="17"/>
        <v>2</v>
      </c>
      <c r="AD133" s="71">
        <f t="shared" si="18"/>
        <v>2</v>
      </c>
      <c r="AE133" s="71">
        <f t="shared" si="19"/>
        <v>2</v>
      </c>
      <c r="AF133" s="103"/>
    </row>
    <row r="134" spans="1:1324" s="105" customFormat="1" ht="15.75" hidden="1" customHeight="1" x14ac:dyDescent="0.2">
      <c r="A134" s="13" t="s">
        <v>797</v>
      </c>
      <c r="B134" s="13" t="s">
        <v>796</v>
      </c>
      <c r="C134" s="12" t="s">
        <v>795</v>
      </c>
      <c r="D134" s="19" t="s">
        <v>794</v>
      </c>
      <c r="E134" s="9">
        <v>38504</v>
      </c>
      <c r="F134" s="9"/>
      <c r="G134" s="30" t="s">
        <v>1186</v>
      </c>
      <c r="H134" s="30">
        <v>42005</v>
      </c>
      <c r="I134" s="30" t="s">
        <v>1065</v>
      </c>
      <c r="J134" s="173"/>
      <c r="K134" s="84" t="s">
        <v>6</v>
      </c>
      <c r="L134" s="87">
        <v>1</v>
      </c>
      <c r="M134" s="87">
        <v>1</v>
      </c>
      <c r="N134" s="84" t="s">
        <v>50</v>
      </c>
      <c r="O134" s="84">
        <v>1</v>
      </c>
      <c r="P134" s="84" t="s">
        <v>50</v>
      </c>
      <c r="Q134" s="84">
        <v>1</v>
      </c>
      <c r="R134" s="84" t="s">
        <v>50</v>
      </c>
      <c r="S134" s="84">
        <v>1</v>
      </c>
      <c r="T134" s="84" t="s">
        <v>49</v>
      </c>
      <c r="U134" s="84">
        <v>1</v>
      </c>
      <c r="V134" s="87">
        <v>1</v>
      </c>
      <c r="W134" s="84">
        <v>0</v>
      </c>
      <c r="X134" s="87">
        <v>0</v>
      </c>
      <c r="Y134" s="84">
        <v>0</v>
      </c>
      <c r="Z134" s="84">
        <v>1</v>
      </c>
      <c r="AA134" s="87">
        <v>0</v>
      </c>
      <c r="AB134" s="71">
        <f t="shared" si="16"/>
        <v>2</v>
      </c>
      <c r="AC134" s="71">
        <f t="shared" si="17"/>
        <v>2</v>
      </c>
      <c r="AD134" s="71">
        <f t="shared" si="18"/>
        <v>2</v>
      </c>
      <c r="AE134" s="71">
        <f t="shared" si="19"/>
        <v>2</v>
      </c>
      <c r="AF134" s="103"/>
    </row>
    <row r="135" spans="1:1324" s="105" customFormat="1" ht="15.75" hidden="1" customHeight="1" x14ac:dyDescent="0.2">
      <c r="A135" s="13" t="s">
        <v>793</v>
      </c>
      <c r="B135" s="13" t="s">
        <v>788</v>
      </c>
      <c r="C135" s="12" t="s">
        <v>787</v>
      </c>
      <c r="D135" s="19" t="s">
        <v>89</v>
      </c>
      <c r="E135" s="9">
        <v>37819</v>
      </c>
      <c r="F135" s="9"/>
      <c r="G135" s="30" t="s">
        <v>1186</v>
      </c>
      <c r="H135" s="30">
        <v>42005</v>
      </c>
      <c r="I135" s="30" t="s">
        <v>1065</v>
      </c>
      <c r="J135" s="173"/>
      <c r="K135" s="84" t="s">
        <v>7</v>
      </c>
      <c r="L135" s="87">
        <v>1</v>
      </c>
      <c r="M135" s="87">
        <v>1</v>
      </c>
      <c r="N135" s="84" t="s">
        <v>51</v>
      </c>
      <c r="O135" s="84">
        <v>1</v>
      </c>
      <c r="P135" s="84" t="s">
        <v>50</v>
      </c>
      <c r="Q135" s="84">
        <v>1</v>
      </c>
      <c r="R135" s="84" t="s">
        <v>50</v>
      </c>
      <c r="S135" s="84">
        <v>1</v>
      </c>
      <c r="T135" s="84" t="s">
        <v>49</v>
      </c>
      <c r="U135" s="84">
        <v>1</v>
      </c>
      <c r="V135" s="87">
        <v>1</v>
      </c>
      <c r="W135" s="84">
        <v>0</v>
      </c>
      <c r="X135" s="87">
        <v>0</v>
      </c>
      <c r="Y135" s="84">
        <v>0</v>
      </c>
      <c r="Z135" s="84">
        <v>1</v>
      </c>
      <c r="AA135" s="87">
        <v>0</v>
      </c>
      <c r="AB135" s="71">
        <f t="shared" si="16"/>
        <v>2</v>
      </c>
      <c r="AC135" s="71">
        <f t="shared" si="17"/>
        <v>2</v>
      </c>
      <c r="AD135" s="71">
        <f t="shared" si="18"/>
        <v>2</v>
      </c>
      <c r="AE135" s="71">
        <f t="shared" si="19"/>
        <v>2</v>
      </c>
      <c r="AF135" s="103" t="s">
        <v>2238</v>
      </c>
    </row>
    <row r="136" spans="1:1324" s="105" customFormat="1" ht="15.75" hidden="1" customHeight="1" x14ac:dyDescent="0.2">
      <c r="A136" s="13" t="s">
        <v>792</v>
      </c>
      <c r="B136" s="13" t="s">
        <v>788</v>
      </c>
      <c r="C136" s="12" t="s">
        <v>787</v>
      </c>
      <c r="D136" s="19" t="s">
        <v>10</v>
      </c>
      <c r="E136" s="9">
        <v>38484</v>
      </c>
      <c r="F136" s="9"/>
      <c r="G136" s="30" t="s">
        <v>1186</v>
      </c>
      <c r="H136" s="30">
        <v>42005</v>
      </c>
      <c r="I136" s="30" t="s">
        <v>1065</v>
      </c>
      <c r="J136" s="173"/>
      <c r="K136" s="84" t="s">
        <v>6</v>
      </c>
      <c r="L136" s="87">
        <v>1</v>
      </c>
      <c r="M136" s="87">
        <v>1</v>
      </c>
      <c r="N136" s="84" t="s">
        <v>326</v>
      </c>
      <c r="O136" s="84">
        <v>1</v>
      </c>
      <c r="P136" s="84" t="s">
        <v>326</v>
      </c>
      <c r="Q136" s="84">
        <v>1</v>
      </c>
      <c r="R136" s="84" t="s">
        <v>326</v>
      </c>
      <c r="S136" s="84">
        <v>1</v>
      </c>
      <c r="T136" s="84" t="s">
        <v>346</v>
      </c>
      <c r="U136" s="84">
        <v>1</v>
      </c>
      <c r="V136" s="87">
        <v>1</v>
      </c>
      <c r="W136" s="84">
        <v>0</v>
      </c>
      <c r="X136" s="87">
        <v>0</v>
      </c>
      <c r="Y136" s="84">
        <v>0</v>
      </c>
      <c r="Z136" s="84">
        <v>1</v>
      </c>
      <c r="AA136" s="87">
        <v>0</v>
      </c>
      <c r="AB136" s="71">
        <f t="shared" si="16"/>
        <v>2</v>
      </c>
      <c r="AC136" s="71">
        <f t="shared" si="17"/>
        <v>2</v>
      </c>
      <c r="AD136" s="71">
        <f t="shared" si="18"/>
        <v>2</v>
      </c>
      <c r="AE136" s="71">
        <f t="shared" si="19"/>
        <v>2</v>
      </c>
      <c r="AF136" s="103"/>
    </row>
    <row r="137" spans="1:1324" s="105" customFormat="1" ht="15.75" hidden="1" customHeight="1" x14ac:dyDescent="0.2">
      <c r="A137" s="13" t="s">
        <v>791</v>
      </c>
      <c r="B137" s="13" t="s">
        <v>788</v>
      </c>
      <c r="C137" s="12" t="s">
        <v>787</v>
      </c>
      <c r="D137" s="19" t="s">
        <v>790</v>
      </c>
      <c r="E137" s="9">
        <v>38961</v>
      </c>
      <c r="F137" s="9"/>
      <c r="G137" s="30" t="s">
        <v>1186</v>
      </c>
      <c r="H137" s="30">
        <v>42005</v>
      </c>
      <c r="I137" s="30" t="s">
        <v>1065</v>
      </c>
      <c r="J137" s="173"/>
      <c r="K137" s="84" t="s">
        <v>6</v>
      </c>
      <c r="L137" s="87">
        <v>1</v>
      </c>
      <c r="M137" s="87">
        <v>1</v>
      </c>
      <c r="N137" s="84" t="s">
        <v>326</v>
      </c>
      <c r="O137" s="84">
        <v>1</v>
      </c>
      <c r="P137" s="84" t="s">
        <v>50</v>
      </c>
      <c r="Q137" s="84">
        <v>1</v>
      </c>
      <c r="R137" s="84" t="s">
        <v>50</v>
      </c>
      <c r="S137" s="84">
        <v>1</v>
      </c>
      <c r="T137" s="84" t="s">
        <v>346</v>
      </c>
      <c r="U137" s="84">
        <v>1</v>
      </c>
      <c r="V137" s="87">
        <v>1</v>
      </c>
      <c r="W137" s="84">
        <v>0</v>
      </c>
      <c r="X137" s="87">
        <v>0</v>
      </c>
      <c r="Y137" s="84">
        <v>0</v>
      </c>
      <c r="Z137" s="84">
        <v>1</v>
      </c>
      <c r="AA137" s="87">
        <v>0</v>
      </c>
      <c r="AB137" s="71">
        <f t="shared" si="16"/>
        <v>2</v>
      </c>
      <c r="AC137" s="71">
        <f t="shared" si="17"/>
        <v>2</v>
      </c>
      <c r="AD137" s="71">
        <f t="shared" si="18"/>
        <v>2</v>
      </c>
      <c r="AE137" s="71">
        <f t="shared" si="19"/>
        <v>2</v>
      </c>
      <c r="AF137" s="103"/>
    </row>
    <row r="138" spans="1:1324" s="105" customFormat="1" ht="15.75" hidden="1" customHeight="1" x14ac:dyDescent="0.2">
      <c r="A138" s="13" t="s">
        <v>789</v>
      </c>
      <c r="B138" s="13" t="s">
        <v>788</v>
      </c>
      <c r="C138" s="12" t="s">
        <v>787</v>
      </c>
      <c r="D138" s="19" t="s">
        <v>1473</v>
      </c>
      <c r="E138" s="9">
        <v>39350</v>
      </c>
      <c r="F138" s="9"/>
      <c r="G138" s="30" t="s">
        <v>1186</v>
      </c>
      <c r="H138" s="30">
        <v>42005</v>
      </c>
      <c r="I138" s="30" t="s">
        <v>1065</v>
      </c>
      <c r="J138" s="173"/>
      <c r="K138" s="84" t="s">
        <v>4</v>
      </c>
      <c r="L138" s="87">
        <v>1</v>
      </c>
      <c r="M138" s="87">
        <v>1</v>
      </c>
      <c r="N138" s="84" t="s">
        <v>326</v>
      </c>
      <c r="O138" s="84">
        <v>1</v>
      </c>
      <c r="P138" s="84" t="s">
        <v>326</v>
      </c>
      <c r="Q138" s="84">
        <v>1</v>
      </c>
      <c r="R138" s="84" t="s">
        <v>326</v>
      </c>
      <c r="S138" s="84">
        <v>1</v>
      </c>
      <c r="T138" s="84" t="s">
        <v>346</v>
      </c>
      <c r="U138" s="84">
        <v>1</v>
      </c>
      <c r="V138" s="87">
        <v>1</v>
      </c>
      <c r="W138" s="84">
        <v>0</v>
      </c>
      <c r="X138" s="87">
        <v>0</v>
      </c>
      <c r="Y138" s="84">
        <v>0</v>
      </c>
      <c r="Z138" s="84">
        <v>1</v>
      </c>
      <c r="AA138" s="87">
        <v>0</v>
      </c>
      <c r="AB138" s="71">
        <f t="shared" si="16"/>
        <v>2</v>
      </c>
      <c r="AC138" s="71">
        <f t="shared" si="17"/>
        <v>2</v>
      </c>
      <c r="AD138" s="71">
        <f t="shared" si="18"/>
        <v>2</v>
      </c>
      <c r="AE138" s="71">
        <f t="shared" si="19"/>
        <v>2</v>
      </c>
      <c r="AF138" s="103"/>
    </row>
    <row r="139" spans="1:1324" s="105" customFormat="1" ht="15.75" hidden="1" customHeight="1" x14ac:dyDescent="0.2">
      <c r="A139" s="13" t="s">
        <v>1493</v>
      </c>
      <c r="B139" s="13" t="s">
        <v>788</v>
      </c>
      <c r="C139" s="12" t="s">
        <v>1642</v>
      </c>
      <c r="D139" s="19" t="s">
        <v>1494</v>
      </c>
      <c r="E139" s="9">
        <v>41182</v>
      </c>
      <c r="F139" s="9" t="s">
        <v>1167</v>
      </c>
      <c r="G139" s="30" t="s">
        <v>1186</v>
      </c>
      <c r="H139" s="30">
        <v>42005</v>
      </c>
      <c r="I139" s="30" t="s">
        <v>1065</v>
      </c>
      <c r="J139" s="173"/>
      <c r="K139" s="84" t="s">
        <v>6</v>
      </c>
      <c r="L139" s="87">
        <v>1</v>
      </c>
      <c r="M139" s="87">
        <v>1</v>
      </c>
      <c r="N139" s="84" t="s">
        <v>326</v>
      </c>
      <c r="O139" s="84">
        <v>1</v>
      </c>
      <c r="P139" s="84" t="s">
        <v>326</v>
      </c>
      <c r="Q139" s="84">
        <v>1</v>
      </c>
      <c r="R139" s="84" t="s">
        <v>326</v>
      </c>
      <c r="S139" s="84">
        <v>1</v>
      </c>
      <c r="T139" s="87" t="s">
        <v>49</v>
      </c>
      <c r="U139" s="87">
        <v>1</v>
      </c>
      <c r="V139" s="87">
        <v>1</v>
      </c>
      <c r="W139" s="87">
        <v>0</v>
      </c>
      <c r="X139" s="87">
        <v>0</v>
      </c>
      <c r="Y139" s="87">
        <v>0</v>
      </c>
      <c r="Z139" s="87">
        <v>0</v>
      </c>
      <c r="AA139" s="87">
        <v>0</v>
      </c>
      <c r="AB139" s="87">
        <v>0</v>
      </c>
      <c r="AC139" s="87">
        <v>0</v>
      </c>
      <c r="AD139" s="87">
        <v>0</v>
      </c>
      <c r="AE139" s="87">
        <v>0</v>
      </c>
      <c r="AF139" s="104"/>
    </row>
    <row r="140" spans="1:1324" s="105" customFormat="1" ht="15.75" hidden="1" customHeight="1" x14ac:dyDescent="0.2">
      <c r="A140" s="13" t="s">
        <v>1640</v>
      </c>
      <c r="B140" s="13" t="s">
        <v>788</v>
      </c>
      <c r="C140" s="12" t="s">
        <v>1642</v>
      </c>
      <c r="D140" s="19" t="s">
        <v>1641</v>
      </c>
      <c r="E140" s="9">
        <v>41505</v>
      </c>
      <c r="F140" s="9" t="s">
        <v>1167</v>
      </c>
      <c r="G140" s="30" t="s">
        <v>1186</v>
      </c>
      <c r="H140" s="30">
        <v>42005</v>
      </c>
      <c r="I140" s="30" t="s">
        <v>1065</v>
      </c>
      <c r="J140" s="173"/>
      <c r="K140" s="84" t="s">
        <v>6</v>
      </c>
      <c r="L140" s="87">
        <v>1</v>
      </c>
      <c r="M140" s="87">
        <v>1</v>
      </c>
      <c r="N140" s="84" t="s">
        <v>326</v>
      </c>
      <c r="O140" s="84">
        <v>1</v>
      </c>
      <c r="P140" s="84" t="s">
        <v>326</v>
      </c>
      <c r="Q140" s="84">
        <v>1</v>
      </c>
      <c r="R140" s="84" t="s">
        <v>326</v>
      </c>
      <c r="S140" s="84">
        <v>1</v>
      </c>
      <c r="T140" s="87" t="s">
        <v>49</v>
      </c>
      <c r="U140" s="84">
        <v>1</v>
      </c>
      <c r="V140" s="87">
        <v>1</v>
      </c>
      <c r="W140" s="84">
        <v>0</v>
      </c>
      <c r="X140" s="87">
        <v>0</v>
      </c>
      <c r="Y140" s="87">
        <v>0</v>
      </c>
      <c r="Z140" s="84">
        <v>0</v>
      </c>
      <c r="AA140" s="87">
        <v>0</v>
      </c>
      <c r="AB140" s="87">
        <v>0</v>
      </c>
      <c r="AC140" s="87">
        <v>0</v>
      </c>
      <c r="AD140" s="87">
        <v>0</v>
      </c>
      <c r="AE140" s="87">
        <v>0</v>
      </c>
      <c r="AF140" s="104"/>
    </row>
    <row r="141" spans="1:1324" s="105" customFormat="1" ht="15.75" hidden="1" customHeight="1" x14ac:dyDescent="0.2">
      <c r="A141" s="78" t="s">
        <v>3193</v>
      </c>
      <c r="B141" s="78" t="s">
        <v>3194</v>
      </c>
      <c r="C141" s="63" t="s">
        <v>3195</v>
      </c>
      <c r="D141" s="177" t="s">
        <v>10</v>
      </c>
      <c r="E141" s="51">
        <v>42886</v>
      </c>
      <c r="F141" s="51" t="s">
        <v>1167</v>
      </c>
      <c r="G141" s="30" t="s">
        <v>1186</v>
      </c>
      <c r="H141" s="30">
        <v>42919</v>
      </c>
      <c r="I141" s="30" t="s">
        <v>3083</v>
      </c>
      <c r="J141" s="173">
        <v>167</v>
      </c>
      <c r="K141" s="84" t="s">
        <v>1807</v>
      </c>
      <c r="L141" s="87">
        <v>1</v>
      </c>
      <c r="M141" s="87">
        <v>1</v>
      </c>
      <c r="N141" s="84" t="s">
        <v>3099</v>
      </c>
      <c r="O141" s="84">
        <v>1</v>
      </c>
      <c r="P141" s="84" t="s">
        <v>3099</v>
      </c>
      <c r="Q141" s="84">
        <v>1</v>
      </c>
      <c r="R141" s="84" t="s">
        <v>3099</v>
      </c>
      <c r="S141" s="84">
        <v>1</v>
      </c>
      <c r="T141" s="87" t="s">
        <v>326</v>
      </c>
      <c r="U141" s="84">
        <v>1</v>
      </c>
      <c r="V141" s="87">
        <v>1</v>
      </c>
      <c r="W141" s="84">
        <v>0</v>
      </c>
      <c r="X141" s="87">
        <v>0</v>
      </c>
      <c r="Y141" s="84">
        <v>0</v>
      </c>
      <c r="Z141" s="168">
        <v>0</v>
      </c>
      <c r="AA141" s="87">
        <v>0</v>
      </c>
      <c r="AB141" s="86">
        <v>0</v>
      </c>
      <c r="AC141" s="86">
        <v>0</v>
      </c>
      <c r="AD141" s="86">
        <v>0</v>
      </c>
      <c r="AE141" s="86">
        <v>0</v>
      </c>
      <c r="AF141" s="104"/>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1"/>
      <c r="BW141" s="131"/>
      <c r="BX141" s="131"/>
      <c r="BY141" s="131"/>
      <c r="BZ141" s="131"/>
      <c r="CA141" s="131"/>
      <c r="CB141" s="131"/>
      <c r="CC141" s="131"/>
      <c r="CD141" s="131"/>
      <c r="CE141" s="131"/>
      <c r="CF141" s="131"/>
      <c r="CG141" s="131"/>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c r="DR141" s="131"/>
      <c r="DS141" s="131"/>
      <c r="DT141" s="131"/>
      <c r="DU141" s="131"/>
      <c r="DV141" s="131"/>
      <c r="DW141" s="131"/>
      <c r="DX141" s="131"/>
      <c r="DY141" s="131"/>
      <c r="DZ141" s="131"/>
      <c r="EA141" s="131"/>
      <c r="EB141" s="131"/>
      <c r="EC141" s="131"/>
      <c r="ED141" s="131"/>
      <c r="EE141" s="131"/>
      <c r="EF141" s="131"/>
      <c r="EG141" s="131"/>
      <c r="EH141" s="131"/>
      <c r="EI141" s="131"/>
      <c r="EJ141" s="131"/>
      <c r="EK141" s="131"/>
      <c r="EL141" s="131"/>
      <c r="EM141" s="131"/>
      <c r="EN141" s="131"/>
      <c r="EO141" s="131"/>
      <c r="EP141" s="131"/>
      <c r="EQ141" s="131"/>
      <c r="ER141" s="131"/>
      <c r="ES141" s="131"/>
      <c r="ET141" s="131"/>
      <c r="EU141" s="131"/>
      <c r="EV141" s="131"/>
      <c r="EW141" s="131"/>
      <c r="EX141" s="131"/>
      <c r="EY141" s="131"/>
      <c r="EZ141" s="131"/>
      <c r="FA141" s="131"/>
      <c r="FB141" s="131"/>
      <c r="FC141" s="131"/>
      <c r="FD141" s="131"/>
      <c r="FE141" s="131"/>
      <c r="FF141" s="131"/>
      <c r="FG141" s="131"/>
      <c r="FH141" s="131"/>
      <c r="FI141" s="131"/>
      <c r="FJ141" s="131"/>
      <c r="FK141" s="131"/>
      <c r="FL141" s="131"/>
      <c r="FM141" s="131"/>
      <c r="FN141" s="131"/>
      <c r="FO141" s="131"/>
      <c r="FP141" s="131"/>
      <c r="FQ141" s="131"/>
      <c r="FR141" s="131"/>
      <c r="FS141" s="131"/>
      <c r="FT141" s="131"/>
      <c r="FU141" s="131"/>
      <c r="FV141" s="131"/>
      <c r="FW141" s="131"/>
      <c r="FX141" s="131"/>
      <c r="FY141" s="131"/>
      <c r="FZ141" s="131"/>
      <c r="GA141" s="131"/>
      <c r="GB141" s="131"/>
      <c r="GC141" s="131"/>
      <c r="GD141" s="131"/>
      <c r="GE141" s="131"/>
      <c r="GF141" s="131"/>
      <c r="GG141" s="131"/>
      <c r="GH141" s="131"/>
      <c r="GI141" s="131"/>
      <c r="GJ141" s="131"/>
      <c r="GK141" s="131"/>
      <c r="GL141" s="131"/>
      <c r="GM141" s="131"/>
      <c r="GN141" s="131"/>
      <c r="GO141" s="131"/>
      <c r="GP141" s="131"/>
      <c r="GQ141" s="131"/>
      <c r="GR141" s="131"/>
      <c r="GS141" s="131"/>
      <c r="GT141" s="131"/>
      <c r="GU141" s="131"/>
      <c r="GV141" s="131"/>
      <c r="GW141" s="131"/>
      <c r="GX141" s="131"/>
      <c r="GY141" s="131"/>
      <c r="GZ141" s="131"/>
      <c r="HA141" s="131"/>
      <c r="HB141" s="131"/>
      <c r="HC141" s="131"/>
      <c r="HD141" s="131"/>
      <c r="HE141" s="131"/>
      <c r="HF141" s="131"/>
      <c r="HG141" s="131"/>
      <c r="HH141" s="131"/>
      <c r="HI141" s="131"/>
      <c r="HJ141" s="131"/>
      <c r="HK141" s="131"/>
      <c r="HL141" s="131"/>
      <c r="HM141" s="131"/>
      <c r="HN141" s="131"/>
      <c r="HO141" s="131"/>
      <c r="HP141" s="131"/>
      <c r="HQ141" s="131"/>
      <c r="HR141" s="131"/>
      <c r="HS141" s="131"/>
      <c r="HT141" s="131"/>
      <c r="HU141" s="131"/>
      <c r="HV141" s="131"/>
      <c r="HW141" s="131"/>
      <c r="HX141" s="131"/>
      <c r="HY141" s="131"/>
      <c r="HZ141" s="131"/>
      <c r="IA141" s="131"/>
      <c r="IB141" s="131"/>
      <c r="IC141" s="131"/>
      <c r="ID141" s="131"/>
      <c r="IE141" s="131"/>
      <c r="IF141" s="131"/>
      <c r="IG141" s="131"/>
      <c r="IH141" s="131"/>
      <c r="II141" s="131"/>
      <c r="IJ141" s="131"/>
      <c r="IK141" s="131"/>
      <c r="IL141" s="131"/>
      <c r="IM141" s="131"/>
      <c r="IN141" s="131"/>
      <c r="IO141" s="131"/>
      <c r="IP141" s="131"/>
      <c r="IQ141" s="131"/>
      <c r="IR141" s="131"/>
      <c r="IS141" s="131"/>
      <c r="IT141" s="131"/>
      <c r="IU141" s="131"/>
      <c r="IV141" s="131"/>
      <c r="IW141" s="131"/>
      <c r="IX141" s="131"/>
      <c r="IY141" s="131"/>
      <c r="IZ141" s="131"/>
      <c r="JA141" s="131"/>
      <c r="JB141" s="131"/>
      <c r="JC141" s="131"/>
      <c r="JD141" s="131"/>
      <c r="JE141" s="131"/>
      <c r="JF141" s="131"/>
      <c r="JG141" s="131"/>
      <c r="JH141" s="131"/>
      <c r="JI141" s="131"/>
      <c r="JJ141" s="131"/>
      <c r="JK141" s="131"/>
      <c r="JL141" s="131"/>
      <c r="JM141" s="131"/>
      <c r="JN141" s="131"/>
      <c r="JO141" s="131"/>
      <c r="JP141" s="131"/>
      <c r="JQ141" s="131"/>
      <c r="JR141" s="131"/>
      <c r="JS141" s="131"/>
      <c r="JT141" s="131"/>
      <c r="JU141" s="131"/>
      <c r="JV141" s="131"/>
      <c r="JW141" s="131"/>
      <c r="JX141" s="131"/>
      <c r="JY141" s="131"/>
      <c r="JZ141" s="131"/>
      <c r="KA141" s="131"/>
      <c r="KB141" s="131"/>
      <c r="KC141" s="131"/>
      <c r="KD141" s="131"/>
      <c r="KE141" s="131"/>
      <c r="KF141" s="131"/>
      <c r="KG141" s="131"/>
      <c r="KH141" s="131"/>
      <c r="KI141" s="131"/>
      <c r="KJ141" s="131"/>
      <c r="KK141" s="131"/>
      <c r="KL141" s="131"/>
      <c r="KM141" s="131"/>
      <c r="KN141" s="131"/>
      <c r="KO141" s="131"/>
      <c r="KP141" s="131"/>
      <c r="KQ141" s="131"/>
      <c r="KR141" s="131"/>
      <c r="KS141" s="131"/>
      <c r="KT141" s="131"/>
      <c r="KU141" s="131"/>
      <c r="KV141" s="131"/>
      <c r="KW141" s="131"/>
      <c r="KX141" s="131"/>
      <c r="KY141" s="131"/>
      <c r="KZ141" s="131"/>
      <c r="LA141" s="131"/>
      <c r="LB141" s="131"/>
      <c r="LC141" s="131"/>
      <c r="LD141" s="131"/>
      <c r="LE141" s="131"/>
      <c r="LF141" s="131"/>
      <c r="LG141" s="131"/>
      <c r="LH141" s="131"/>
      <c r="LI141" s="131"/>
      <c r="LJ141" s="131"/>
      <c r="LK141" s="131"/>
      <c r="LL141" s="131"/>
      <c r="LM141" s="131"/>
      <c r="LN141" s="131"/>
      <c r="LO141" s="131"/>
      <c r="LP141" s="131"/>
      <c r="LQ141" s="131"/>
      <c r="LR141" s="131"/>
      <c r="LS141" s="131"/>
      <c r="LT141" s="131"/>
      <c r="LU141" s="131"/>
      <c r="LV141" s="131"/>
      <c r="LW141" s="131"/>
      <c r="LX141" s="131"/>
      <c r="LY141" s="131"/>
      <c r="LZ141" s="131"/>
      <c r="MA141" s="131"/>
      <c r="MB141" s="131"/>
      <c r="MC141" s="131"/>
      <c r="MD141" s="131"/>
      <c r="ME141" s="131"/>
      <c r="MF141" s="131"/>
      <c r="MG141" s="131"/>
      <c r="MH141" s="131"/>
      <c r="MI141" s="131"/>
      <c r="MJ141" s="131"/>
      <c r="MK141" s="131"/>
      <c r="ML141" s="131"/>
      <c r="MM141" s="131"/>
      <c r="MN141" s="131"/>
      <c r="MO141" s="131"/>
      <c r="MP141" s="131"/>
      <c r="MQ141" s="131"/>
      <c r="MR141" s="131"/>
      <c r="MS141" s="131"/>
      <c r="MT141" s="131"/>
      <c r="MU141" s="131"/>
      <c r="MV141" s="131"/>
      <c r="MW141" s="131"/>
      <c r="MX141" s="131"/>
      <c r="MY141" s="131"/>
      <c r="MZ141" s="131"/>
      <c r="NA141" s="131"/>
      <c r="NB141" s="131"/>
      <c r="NC141" s="131"/>
      <c r="ND141" s="131"/>
      <c r="NE141" s="131"/>
      <c r="NF141" s="131"/>
      <c r="NG141" s="131"/>
      <c r="NH141" s="131"/>
      <c r="NI141" s="131"/>
      <c r="NJ141" s="131"/>
      <c r="NK141" s="131"/>
      <c r="NL141" s="131"/>
      <c r="NM141" s="131"/>
      <c r="NN141" s="131"/>
      <c r="NO141" s="131"/>
      <c r="NP141" s="131"/>
      <c r="NQ141" s="131"/>
      <c r="NR141" s="131"/>
      <c r="NS141" s="131"/>
      <c r="NT141" s="131"/>
      <c r="NU141" s="131"/>
      <c r="NV141" s="131"/>
      <c r="NW141" s="131"/>
      <c r="NX141" s="131"/>
      <c r="NY141" s="131"/>
      <c r="NZ141" s="131"/>
      <c r="OA141" s="131"/>
      <c r="OB141" s="131"/>
      <c r="OC141" s="131"/>
      <c r="OD141" s="131"/>
      <c r="OE141" s="131"/>
      <c r="OF141" s="131"/>
      <c r="OG141" s="131"/>
      <c r="OH141" s="131"/>
      <c r="OI141" s="131"/>
      <c r="OJ141" s="131"/>
      <c r="OK141" s="131"/>
      <c r="OL141" s="131"/>
      <c r="OM141" s="131"/>
      <c r="ON141" s="131"/>
      <c r="OO141" s="131"/>
      <c r="OP141" s="131"/>
      <c r="OQ141" s="131"/>
      <c r="OR141" s="131"/>
      <c r="OS141" s="131"/>
      <c r="OT141" s="131"/>
      <c r="OU141" s="131"/>
      <c r="OV141" s="131"/>
      <c r="OW141" s="131"/>
      <c r="OX141" s="131"/>
      <c r="OY141" s="131"/>
      <c r="OZ141" s="131"/>
      <c r="PA141" s="131"/>
      <c r="PB141" s="131"/>
      <c r="PC141" s="131"/>
      <c r="PD141" s="131"/>
      <c r="PE141" s="131"/>
      <c r="PF141" s="131"/>
      <c r="PG141" s="131"/>
      <c r="PH141" s="131"/>
      <c r="PI141" s="131"/>
      <c r="PJ141" s="131"/>
      <c r="PK141" s="131"/>
      <c r="PL141" s="131"/>
      <c r="PM141" s="131"/>
      <c r="PN141" s="131"/>
      <c r="PO141" s="131"/>
      <c r="PP141" s="131"/>
      <c r="PQ141" s="131"/>
      <c r="PR141" s="131"/>
      <c r="PS141" s="131"/>
      <c r="PT141" s="131"/>
      <c r="PU141" s="131"/>
      <c r="PV141" s="131"/>
      <c r="PW141" s="131"/>
      <c r="PX141" s="131"/>
      <c r="PY141" s="131"/>
      <c r="PZ141" s="131"/>
      <c r="QA141" s="131"/>
      <c r="QB141" s="131"/>
      <c r="QC141" s="131"/>
      <c r="QD141" s="131"/>
      <c r="QE141" s="131"/>
      <c r="QF141" s="131"/>
      <c r="QG141" s="131"/>
      <c r="QH141" s="131"/>
      <c r="QI141" s="131"/>
      <c r="QJ141" s="131"/>
      <c r="QK141" s="131"/>
      <c r="QL141" s="131"/>
      <c r="QM141" s="131"/>
      <c r="QN141" s="131"/>
      <c r="QO141" s="131"/>
      <c r="QP141" s="131"/>
      <c r="QQ141" s="131"/>
      <c r="QR141" s="131"/>
      <c r="QS141" s="131"/>
      <c r="QT141" s="131"/>
      <c r="QU141" s="131"/>
      <c r="QV141" s="131"/>
      <c r="QW141" s="131"/>
      <c r="QX141" s="131"/>
      <c r="QY141" s="131"/>
      <c r="QZ141" s="131"/>
      <c r="RA141" s="131"/>
      <c r="RB141" s="131"/>
      <c r="RC141" s="131"/>
      <c r="RD141" s="131"/>
      <c r="RE141" s="131"/>
      <c r="RF141" s="131"/>
      <c r="RG141" s="131"/>
      <c r="RH141" s="131"/>
      <c r="RI141" s="131"/>
      <c r="RJ141" s="131"/>
      <c r="RK141" s="131"/>
      <c r="RL141" s="131"/>
      <c r="RM141" s="131"/>
      <c r="RN141" s="131"/>
      <c r="RO141" s="131"/>
      <c r="RP141" s="131"/>
      <c r="RQ141" s="131"/>
      <c r="RR141" s="131"/>
      <c r="RS141" s="131"/>
      <c r="RT141" s="131"/>
      <c r="RU141" s="131"/>
      <c r="RV141" s="131"/>
      <c r="RW141" s="131"/>
      <c r="RX141" s="131"/>
      <c r="RY141" s="131"/>
      <c r="RZ141" s="131"/>
      <c r="SA141" s="131"/>
      <c r="SB141" s="131"/>
      <c r="SC141" s="131"/>
      <c r="SD141" s="131"/>
      <c r="SE141" s="131"/>
      <c r="SF141" s="131"/>
      <c r="SG141" s="131"/>
      <c r="SH141" s="131"/>
      <c r="SI141" s="131"/>
      <c r="SJ141" s="131"/>
      <c r="SK141" s="131"/>
      <c r="SL141" s="131"/>
      <c r="SM141" s="131"/>
      <c r="SN141" s="131"/>
      <c r="SO141" s="131"/>
      <c r="SP141" s="131"/>
      <c r="SQ141" s="131"/>
      <c r="SR141" s="131"/>
      <c r="SS141" s="131"/>
      <c r="ST141" s="131"/>
      <c r="SU141" s="131"/>
      <c r="SV141" s="131"/>
      <c r="SW141" s="131"/>
      <c r="SX141" s="131"/>
      <c r="SY141" s="131"/>
      <c r="SZ141" s="131"/>
      <c r="TA141" s="131"/>
      <c r="TB141" s="131"/>
      <c r="TC141" s="131"/>
      <c r="TD141" s="131"/>
      <c r="TE141" s="131"/>
      <c r="TF141" s="131"/>
      <c r="TG141" s="131"/>
      <c r="TH141" s="131"/>
      <c r="TI141" s="131"/>
      <c r="TJ141" s="131"/>
      <c r="TK141" s="131"/>
      <c r="TL141" s="131"/>
      <c r="TM141" s="131"/>
      <c r="TN141" s="131"/>
      <c r="TO141" s="131"/>
      <c r="TP141" s="131"/>
      <c r="TQ141" s="131"/>
      <c r="TR141" s="131"/>
      <c r="TS141" s="131"/>
      <c r="TT141" s="131"/>
      <c r="TU141" s="131"/>
      <c r="TV141" s="131"/>
      <c r="TW141" s="131"/>
      <c r="TX141" s="131"/>
      <c r="TY141" s="131"/>
      <c r="TZ141" s="131"/>
      <c r="UA141" s="131"/>
      <c r="UB141" s="131"/>
      <c r="UC141" s="131"/>
      <c r="UD141" s="131"/>
      <c r="UE141" s="131"/>
      <c r="UF141" s="131"/>
      <c r="UG141" s="131"/>
      <c r="UH141" s="131"/>
      <c r="UI141" s="131"/>
      <c r="UJ141" s="131"/>
      <c r="UK141" s="131"/>
      <c r="UL141" s="131"/>
      <c r="UM141" s="131"/>
      <c r="UN141" s="131"/>
      <c r="UO141" s="131"/>
      <c r="UP141" s="131"/>
      <c r="UQ141" s="131"/>
      <c r="UR141" s="131"/>
      <c r="US141" s="131"/>
      <c r="UT141" s="131"/>
      <c r="UU141" s="131"/>
      <c r="UV141" s="131"/>
      <c r="UW141" s="131"/>
      <c r="UX141" s="131"/>
      <c r="UY141" s="131"/>
      <c r="UZ141" s="131"/>
      <c r="VA141" s="131"/>
      <c r="VB141" s="131"/>
      <c r="VC141" s="131"/>
      <c r="VD141" s="131"/>
      <c r="VE141" s="131"/>
      <c r="VF141" s="131"/>
      <c r="VG141" s="131"/>
      <c r="VH141" s="131"/>
      <c r="VI141" s="131"/>
      <c r="VJ141" s="131"/>
      <c r="VK141" s="131"/>
      <c r="VL141" s="131"/>
      <c r="VM141" s="131"/>
      <c r="VN141" s="131"/>
      <c r="VO141" s="131"/>
      <c r="VP141" s="131"/>
      <c r="VQ141" s="131"/>
      <c r="VR141" s="131"/>
      <c r="VS141" s="131"/>
      <c r="VT141" s="131"/>
      <c r="VU141" s="131"/>
      <c r="VV141" s="131"/>
      <c r="VW141" s="131"/>
      <c r="VX141" s="131"/>
      <c r="VY141" s="131"/>
      <c r="VZ141" s="131"/>
      <c r="WA141" s="131"/>
      <c r="WB141" s="131"/>
      <c r="WC141" s="131"/>
      <c r="WD141" s="131"/>
      <c r="WE141" s="131"/>
      <c r="WF141" s="131"/>
      <c r="WG141" s="131"/>
      <c r="WH141" s="131"/>
      <c r="WI141" s="131"/>
      <c r="WJ141" s="131"/>
      <c r="WK141" s="131"/>
      <c r="WL141" s="131"/>
      <c r="WM141" s="131"/>
      <c r="WN141" s="131"/>
      <c r="WO141" s="131"/>
      <c r="WP141" s="131"/>
      <c r="WQ141" s="131"/>
      <c r="WR141" s="131"/>
      <c r="WS141" s="131"/>
      <c r="WT141" s="131"/>
      <c r="WU141" s="131"/>
      <c r="WV141" s="131"/>
      <c r="WW141" s="131"/>
      <c r="WX141" s="131"/>
      <c r="WY141" s="131"/>
      <c r="WZ141" s="131"/>
      <c r="XA141" s="131"/>
      <c r="XB141" s="131"/>
      <c r="XC141" s="131"/>
      <c r="XD141" s="131"/>
      <c r="XE141" s="131"/>
      <c r="XF141" s="131"/>
      <c r="XG141" s="131"/>
      <c r="XH141" s="131"/>
      <c r="XI141" s="131"/>
      <c r="XJ141" s="131"/>
      <c r="XK141" s="131"/>
      <c r="XL141" s="131"/>
      <c r="XM141" s="131"/>
      <c r="XN141" s="131"/>
      <c r="XO141" s="131"/>
      <c r="XP141" s="131"/>
      <c r="XQ141" s="131"/>
      <c r="XR141" s="131"/>
      <c r="XS141" s="131"/>
      <c r="XT141" s="131"/>
      <c r="XU141" s="131"/>
      <c r="XV141" s="131"/>
      <c r="XW141" s="131"/>
      <c r="XX141" s="131"/>
      <c r="XY141" s="131"/>
      <c r="XZ141" s="131"/>
      <c r="YA141" s="131"/>
      <c r="YB141" s="131"/>
      <c r="YC141" s="131"/>
      <c r="YD141" s="131"/>
      <c r="YE141" s="131"/>
      <c r="YF141" s="131"/>
      <c r="YG141" s="131"/>
      <c r="YH141" s="131"/>
      <c r="YI141" s="131"/>
      <c r="YJ141" s="131"/>
      <c r="YK141" s="131"/>
      <c r="YL141" s="131"/>
      <c r="YM141" s="131"/>
      <c r="YN141" s="131"/>
      <c r="YO141" s="131"/>
      <c r="YP141" s="131"/>
      <c r="YQ141" s="131"/>
      <c r="YR141" s="131"/>
      <c r="YS141" s="131"/>
      <c r="YT141" s="131"/>
      <c r="YU141" s="131"/>
      <c r="YV141" s="131"/>
      <c r="YW141" s="131"/>
      <c r="YX141" s="131"/>
      <c r="YY141" s="131"/>
      <c r="YZ141" s="131"/>
      <c r="ZA141" s="131"/>
      <c r="ZB141" s="131"/>
      <c r="ZC141" s="131"/>
      <c r="ZD141" s="131"/>
      <c r="ZE141" s="131"/>
      <c r="ZF141" s="131"/>
      <c r="ZG141" s="131"/>
      <c r="ZH141" s="131"/>
      <c r="ZI141" s="131"/>
      <c r="ZJ141" s="131"/>
      <c r="ZK141" s="131"/>
      <c r="ZL141" s="131"/>
      <c r="ZM141" s="131"/>
      <c r="ZN141" s="131"/>
      <c r="ZO141" s="131"/>
      <c r="ZP141" s="131"/>
      <c r="ZQ141" s="131"/>
      <c r="ZR141" s="131"/>
      <c r="ZS141" s="131"/>
      <c r="ZT141" s="131"/>
      <c r="ZU141" s="131"/>
      <c r="ZV141" s="131"/>
      <c r="ZW141" s="131"/>
      <c r="ZX141" s="131"/>
      <c r="ZY141" s="131"/>
      <c r="ZZ141" s="131"/>
      <c r="AAA141" s="131"/>
      <c r="AAB141" s="131"/>
      <c r="AAC141" s="131"/>
      <c r="AAD141" s="131"/>
      <c r="AAE141" s="131"/>
      <c r="AAF141" s="131"/>
      <c r="AAG141" s="131"/>
      <c r="AAH141" s="131"/>
      <c r="AAI141" s="131"/>
      <c r="AAJ141" s="131"/>
      <c r="AAK141" s="131"/>
      <c r="AAL141" s="131"/>
      <c r="AAM141" s="131"/>
      <c r="AAN141" s="131"/>
      <c r="AAO141" s="131"/>
      <c r="AAP141" s="131"/>
      <c r="AAQ141" s="131"/>
      <c r="AAR141" s="131"/>
      <c r="AAS141" s="131"/>
      <c r="AAT141" s="131"/>
      <c r="AAU141" s="131"/>
      <c r="AAV141" s="131"/>
      <c r="AAW141" s="131"/>
      <c r="AAX141" s="131"/>
      <c r="AAY141" s="131"/>
      <c r="AAZ141" s="131"/>
      <c r="ABA141" s="131"/>
      <c r="ABB141" s="131"/>
      <c r="ABC141" s="131"/>
      <c r="ABD141" s="131"/>
      <c r="ABE141" s="131"/>
      <c r="ABF141" s="131"/>
      <c r="ABG141" s="131"/>
      <c r="ABH141" s="131"/>
      <c r="ABI141" s="131"/>
      <c r="ABJ141" s="131"/>
      <c r="ABK141" s="131"/>
      <c r="ABL141" s="131"/>
      <c r="ABM141" s="131"/>
      <c r="ABN141" s="131"/>
      <c r="ABO141" s="131"/>
      <c r="ABP141" s="131"/>
      <c r="ABQ141" s="131"/>
      <c r="ABR141" s="131"/>
      <c r="ABS141" s="131"/>
      <c r="ABT141" s="131"/>
      <c r="ABU141" s="131"/>
      <c r="ABV141" s="131"/>
      <c r="ABW141" s="131"/>
      <c r="ABX141" s="131"/>
      <c r="ABY141" s="131"/>
      <c r="ABZ141" s="131"/>
      <c r="ACA141" s="131"/>
      <c r="ACB141" s="131"/>
      <c r="ACC141" s="131"/>
      <c r="ACD141" s="131"/>
      <c r="ACE141" s="131"/>
      <c r="ACF141" s="131"/>
      <c r="ACG141" s="131"/>
      <c r="ACH141" s="131"/>
      <c r="ACI141" s="131"/>
      <c r="ACJ141" s="131"/>
      <c r="ACK141" s="131"/>
      <c r="ACL141" s="131"/>
      <c r="ACM141" s="131"/>
      <c r="ACN141" s="131"/>
      <c r="ACO141" s="131"/>
      <c r="ACP141" s="131"/>
      <c r="ACQ141" s="131"/>
      <c r="ACR141" s="131"/>
      <c r="ACS141" s="131"/>
      <c r="ACT141" s="131"/>
      <c r="ACU141" s="131"/>
      <c r="ACV141" s="131"/>
      <c r="ACW141" s="131"/>
      <c r="ACX141" s="131"/>
      <c r="ACY141" s="131"/>
      <c r="ACZ141" s="131"/>
      <c r="ADA141" s="131"/>
      <c r="ADB141" s="131"/>
      <c r="ADC141" s="131"/>
      <c r="ADD141" s="131"/>
      <c r="ADE141" s="131"/>
      <c r="ADF141" s="131"/>
      <c r="ADG141" s="131"/>
      <c r="ADH141" s="131"/>
      <c r="ADI141" s="131"/>
      <c r="ADJ141" s="131"/>
      <c r="ADK141" s="131"/>
      <c r="ADL141" s="131"/>
      <c r="ADM141" s="131"/>
      <c r="ADN141" s="131"/>
      <c r="ADO141" s="131"/>
      <c r="ADP141" s="131"/>
      <c r="ADQ141" s="131"/>
      <c r="ADR141" s="131"/>
      <c r="ADS141" s="131"/>
      <c r="ADT141" s="131"/>
      <c r="ADU141" s="131"/>
      <c r="ADV141" s="131"/>
      <c r="ADW141" s="131"/>
      <c r="ADX141" s="131"/>
      <c r="ADY141" s="131"/>
      <c r="ADZ141" s="131"/>
      <c r="AEA141" s="131"/>
      <c r="AEB141" s="131"/>
      <c r="AEC141" s="131"/>
      <c r="AED141" s="131"/>
      <c r="AEE141" s="131"/>
      <c r="AEF141" s="131"/>
      <c r="AEG141" s="131"/>
      <c r="AEH141" s="131"/>
      <c r="AEI141" s="131"/>
      <c r="AEJ141" s="131"/>
      <c r="AEK141" s="131"/>
      <c r="AEL141" s="131"/>
      <c r="AEM141" s="131"/>
      <c r="AEN141" s="131"/>
      <c r="AEO141" s="131"/>
      <c r="AEP141" s="131"/>
      <c r="AEQ141" s="131"/>
      <c r="AER141" s="131"/>
      <c r="AES141" s="131"/>
      <c r="AET141" s="131"/>
      <c r="AEU141" s="131"/>
      <c r="AEV141" s="131"/>
      <c r="AEW141" s="131"/>
      <c r="AEX141" s="131"/>
      <c r="AEY141" s="131"/>
      <c r="AEZ141" s="131"/>
      <c r="AFA141" s="131"/>
      <c r="AFB141" s="131"/>
      <c r="AFC141" s="131"/>
      <c r="AFD141" s="131"/>
      <c r="AFE141" s="131"/>
      <c r="AFF141" s="131"/>
      <c r="AFG141" s="131"/>
      <c r="AFH141" s="131"/>
      <c r="AFI141" s="131"/>
      <c r="AFJ141" s="131"/>
      <c r="AFK141" s="131"/>
      <c r="AFL141" s="131"/>
      <c r="AFM141" s="131"/>
      <c r="AFN141" s="131"/>
      <c r="AFO141" s="131"/>
      <c r="AFP141" s="131"/>
      <c r="AFQ141" s="131"/>
      <c r="AFR141" s="131"/>
      <c r="AFS141" s="131"/>
      <c r="AFT141" s="131"/>
      <c r="AFU141" s="131"/>
      <c r="AFV141" s="131"/>
      <c r="AFW141" s="131"/>
      <c r="AFX141" s="131"/>
      <c r="AFY141" s="131"/>
      <c r="AFZ141" s="131"/>
      <c r="AGA141" s="131"/>
      <c r="AGB141" s="131"/>
      <c r="AGC141" s="131"/>
      <c r="AGD141" s="131"/>
      <c r="AGE141" s="131"/>
      <c r="AGF141" s="131"/>
      <c r="AGG141" s="131"/>
      <c r="AGH141" s="131"/>
      <c r="AGI141" s="131"/>
      <c r="AGJ141" s="131"/>
      <c r="AGK141" s="131"/>
      <c r="AGL141" s="131"/>
      <c r="AGM141" s="131"/>
      <c r="AGN141" s="131"/>
      <c r="AGO141" s="131"/>
      <c r="AGP141" s="131"/>
      <c r="AGQ141" s="131"/>
      <c r="AGR141" s="131"/>
      <c r="AGS141" s="131"/>
      <c r="AGT141" s="131"/>
      <c r="AGU141" s="131"/>
      <c r="AGV141" s="131"/>
      <c r="AGW141" s="131"/>
      <c r="AGX141" s="131"/>
      <c r="AGY141" s="131"/>
      <c r="AGZ141" s="131"/>
      <c r="AHA141" s="131"/>
      <c r="AHB141" s="131"/>
      <c r="AHC141" s="131"/>
      <c r="AHD141" s="131"/>
      <c r="AHE141" s="131"/>
      <c r="AHF141" s="131"/>
      <c r="AHG141" s="131"/>
      <c r="AHH141" s="131"/>
      <c r="AHI141" s="131"/>
      <c r="AHJ141" s="131"/>
      <c r="AHK141" s="131"/>
      <c r="AHL141" s="131"/>
      <c r="AHM141" s="131"/>
      <c r="AHN141" s="131"/>
      <c r="AHO141" s="131"/>
      <c r="AHP141" s="131"/>
      <c r="AHQ141" s="131"/>
      <c r="AHR141" s="131"/>
      <c r="AHS141" s="131"/>
      <c r="AHT141" s="131"/>
      <c r="AHU141" s="131"/>
      <c r="AHV141" s="131"/>
      <c r="AHW141" s="131"/>
      <c r="AHX141" s="131"/>
      <c r="AHY141" s="131"/>
      <c r="AHZ141" s="131"/>
      <c r="AIA141" s="131"/>
      <c r="AIB141" s="131"/>
      <c r="AIC141" s="131"/>
      <c r="AID141" s="131"/>
      <c r="AIE141" s="131"/>
      <c r="AIF141" s="131"/>
      <c r="AIG141" s="131"/>
      <c r="AIH141" s="131"/>
      <c r="AII141" s="131"/>
      <c r="AIJ141" s="131"/>
      <c r="AIK141" s="131"/>
      <c r="AIL141" s="131"/>
      <c r="AIM141" s="131"/>
      <c r="AIN141" s="131"/>
      <c r="AIO141" s="131"/>
      <c r="AIP141" s="131"/>
      <c r="AIQ141" s="131"/>
      <c r="AIR141" s="131"/>
      <c r="AIS141" s="131"/>
      <c r="AIT141" s="131"/>
      <c r="AIU141" s="131"/>
      <c r="AIV141" s="131"/>
      <c r="AIW141" s="131"/>
      <c r="AIX141" s="131"/>
      <c r="AIY141" s="131"/>
      <c r="AIZ141" s="131"/>
      <c r="AJA141" s="131"/>
      <c r="AJB141" s="131"/>
      <c r="AJC141" s="131"/>
      <c r="AJD141" s="131"/>
      <c r="AJE141" s="131"/>
      <c r="AJF141" s="131"/>
      <c r="AJG141" s="131"/>
      <c r="AJH141" s="131"/>
      <c r="AJI141" s="131"/>
      <c r="AJJ141" s="131"/>
      <c r="AJK141" s="131"/>
      <c r="AJL141" s="131"/>
      <c r="AJM141" s="131"/>
      <c r="AJN141" s="131"/>
      <c r="AJO141" s="131"/>
      <c r="AJP141" s="131"/>
      <c r="AJQ141" s="131"/>
      <c r="AJR141" s="131"/>
      <c r="AJS141" s="131"/>
      <c r="AJT141" s="131"/>
      <c r="AJU141" s="131"/>
      <c r="AJV141" s="131"/>
      <c r="AJW141" s="131"/>
      <c r="AJX141" s="131"/>
      <c r="AJY141" s="131"/>
      <c r="AJZ141" s="131"/>
      <c r="AKA141" s="131"/>
      <c r="AKB141" s="131"/>
      <c r="AKC141" s="131"/>
      <c r="AKD141" s="131"/>
      <c r="AKE141" s="131"/>
      <c r="AKF141" s="131"/>
      <c r="AKG141" s="131"/>
      <c r="AKH141" s="131"/>
      <c r="AKI141" s="131"/>
      <c r="AKJ141" s="131"/>
      <c r="AKK141" s="131"/>
      <c r="AKL141" s="131"/>
      <c r="AKM141" s="131"/>
      <c r="AKN141" s="131"/>
      <c r="AKO141" s="131"/>
      <c r="AKP141" s="131"/>
      <c r="AKQ141" s="131"/>
      <c r="AKR141" s="131"/>
      <c r="AKS141" s="131"/>
      <c r="AKT141" s="131"/>
      <c r="AKU141" s="131"/>
      <c r="AKV141" s="131"/>
      <c r="AKW141" s="131"/>
      <c r="AKX141" s="131"/>
      <c r="AKY141" s="131"/>
      <c r="AKZ141" s="131"/>
      <c r="ALA141" s="131"/>
      <c r="ALB141" s="131"/>
      <c r="ALC141" s="131"/>
      <c r="ALD141" s="131"/>
      <c r="ALE141" s="131"/>
      <c r="ALF141" s="131"/>
      <c r="ALG141" s="131"/>
      <c r="ALH141" s="131"/>
      <c r="ALI141" s="131"/>
      <c r="ALJ141" s="131"/>
      <c r="ALK141" s="131"/>
      <c r="ALL141" s="131"/>
      <c r="ALM141" s="131"/>
      <c r="ALN141" s="131"/>
      <c r="ALO141" s="131"/>
      <c r="ALP141" s="131"/>
      <c r="ALQ141" s="131"/>
      <c r="ALR141" s="131"/>
      <c r="ALS141" s="131"/>
      <c r="ALT141" s="131"/>
      <c r="ALU141" s="131"/>
      <c r="ALV141" s="131"/>
      <c r="ALW141" s="131"/>
      <c r="ALX141" s="131"/>
      <c r="ALY141" s="131"/>
      <c r="ALZ141" s="131"/>
      <c r="AMA141" s="131"/>
      <c r="AMB141" s="131"/>
      <c r="AMC141" s="131"/>
      <c r="AMD141" s="131"/>
      <c r="AME141" s="131"/>
      <c r="AMF141" s="131"/>
      <c r="AMG141" s="131"/>
      <c r="AMH141" s="131"/>
      <c r="AMI141" s="131"/>
      <c r="AMJ141" s="131"/>
      <c r="AMK141" s="131"/>
      <c r="AML141" s="131"/>
      <c r="AMM141" s="131"/>
      <c r="AMN141" s="131"/>
      <c r="AMO141" s="131"/>
      <c r="AMP141" s="131"/>
      <c r="AMQ141" s="131"/>
      <c r="AMR141" s="131"/>
      <c r="AMS141" s="131"/>
      <c r="AMT141" s="131"/>
      <c r="AMU141" s="131"/>
      <c r="AMV141" s="131"/>
      <c r="AMW141" s="131"/>
      <c r="AMX141" s="131"/>
      <c r="AMY141" s="131"/>
      <c r="AMZ141" s="131"/>
      <c r="ANA141" s="131"/>
      <c r="ANB141" s="131"/>
      <c r="ANC141" s="131"/>
      <c r="AND141" s="131"/>
      <c r="ANE141" s="131"/>
      <c r="ANF141" s="131"/>
      <c r="ANG141" s="131"/>
      <c r="ANH141" s="131"/>
      <c r="ANI141" s="131"/>
      <c r="ANJ141" s="131"/>
      <c r="ANK141" s="131"/>
      <c r="ANL141" s="131"/>
      <c r="ANM141" s="131"/>
      <c r="ANN141" s="131"/>
      <c r="ANO141" s="131"/>
      <c r="ANP141" s="131"/>
      <c r="ANQ141" s="131"/>
      <c r="ANR141" s="131"/>
      <c r="ANS141" s="131"/>
      <c r="ANT141" s="131"/>
      <c r="ANU141" s="131"/>
      <c r="ANV141" s="131"/>
      <c r="ANW141" s="131"/>
      <c r="ANX141" s="131"/>
      <c r="ANY141" s="131"/>
      <c r="ANZ141" s="131"/>
      <c r="AOA141" s="131"/>
      <c r="AOB141" s="131"/>
      <c r="AOC141" s="131"/>
      <c r="AOD141" s="131"/>
      <c r="AOE141" s="131"/>
      <c r="AOF141" s="131"/>
      <c r="AOG141" s="131"/>
      <c r="AOH141" s="131"/>
      <c r="AOI141" s="131"/>
      <c r="AOJ141" s="131"/>
      <c r="AOK141" s="131"/>
      <c r="AOL141" s="131"/>
      <c r="AOM141" s="131"/>
      <c r="AON141" s="131"/>
      <c r="AOO141" s="131"/>
      <c r="AOP141" s="131"/>
      <c r="AOQ141" s="131"/>
      <c r="AOR141" s="131"/>
      <c r="AOS141" s="131"/>
      <c r="AOT141" s="131"/>
      <c r="AOU141" s="131"/>
      <c r="AOV141" s="131"/>
      <c r="AOW141" s="131"/>
      <c r="AOX141" s="131"/>
      <c r="AOY141" s="131"/>
      <c r="AOZ141" s="131"/>
      <c r="APA141" s="131"/>
      <c r="APB141" s="131"/>
      <c r="APC141" s="131"/>
      <c r="APD141" s="131"/>
      <c r="APE141" s="131"/>
      <c r="APF141" s="131"/>
      <c r="APG141" s="131"/>
      <c r="APH141" s="131"/>
      <c r="API141" s="131"/>
      <c r="APJ141" s="131"/>
      <c r="APK141" s="131"/>
      <c r="APL141" s="131"/>
      <c r="APM141" s="131"/>
      <c r="APN141" s="131"/>
      <c r="APO141" s="131"/>
      <c r="APP141" s="131"/>
      <c r="APQ141" s="131"/>
      <c r="APR141" s="131"/>
      <c r="APS141" s="131"/>
      <c r="APT141" s="131"/>
      <c r="APU141" s="131"/>
      <c r="APV141" s="131"/>
      <c r="APW141" s="131"/>
      <c r="APX141" s="131"/>
      <c r="APY141" s="131"/>
      <c r="APZ141" s="131"/>
      <c r="AQA141" s="131"/>
      <c r="AQB141" s="131"/>
      <c r="AQC141" s="131"/>
      <c r="AQD141" s="131"/>
      <c r="AQE141" s="131"/>
      <c r="AQF141" s="131"/>
      <c r="AQG141" s="131"/>
      <c r="AQH141" s="131"/>
      <c r="AQI141" s="131"/>
      <c r="AQJ141" s="131"/>
      <c r="AQK141" s="131"/>
      <c r="AQL141" s="131"/>
      <c r="AQM141" s="131"/>
      <c r="AQN141" s="131"/>
      <c r="AQO141" s="131"/>
      <c r="AQP141" s="131"/>
      <c r="AQQ141" s="131"/>
      <c r="AQR141" s="131"/>
      <c r="AQS141" s="131"/>
      <c r="AQT141" s="131"/>
      <c r="AQU141" s="131"/>
      <c r="AQV141" s="131"/>
      <c r="AQW141" s="131"/>
      <c r="AQX141" s="131"/>
      <c r="AQY141" s="131"/>
      <c r="AQZ141" s="131"/>
      <c r="ARA141" s="131"/>
      <c r="ARB141" s="131"/>
      <c r="ARC141" s="131"/>
      <c r="ARD141" s="131"/>
      <c r="ARE141" s="131"/>
      <c r="ARF141" s="131"/>
      <c r="ARG141" s="131"/>
      <c r="ARH141" s="131"/>
      <c r="ARI141" s="131"/>
      <c r="ARJ141" s="131"/>
      <c r="ARK141" s="131"/>
      <c r="ARL141" s="131"/>
      <c r="ARM141" s="131"/>
      <c r="ARN141" s="131"/>
      <c r="ARO141" s="131"/>
      <c r="ARP141" s="131"/>
      <c r="ARQ141" s="131"/>
      <c r="ARR141" s="131"/>
      <c r="ARS141" s="131"/>
      <c r="ART141" s="131"/>
      <c r="ARU141" s="131"/>
      <c r="ARV141" s="131"/>
      <c r="ARW141" s="131"/>
      <c r="ARX141" s="131"/>
      <c r="ARY141" s="131"/>
      <c r="ARZ141" s="131"/>
      <c r="ASA141" s="131"/>
      <c r="ASB141" s="131"/>
      <c r="ASC141" s="131"/>
      <c r="ASD141" s="131"/>
      <c r="ASE141" s="131"/>
      <c r="ASF141" s="131"/>
      <c r="ASG141" s="131"/>
      <c r="ASH141" s="131"/>
      <c r="ASI141" s="131"/>
      <c r="ASJ141" s="131"/>
      <c r="ASK141" s="131"/>
      <c r="ASL141" s="131"/>
      <c r="ASM141" s="131"/>
      <c r="ASN141" s="131"/>
      <c r="ASO141" s="131"/>
      <c r="ASP141" s="131"/>
      <c r="ASQ141" s="131"/>
      <c r="ASR141" s="131"/>
      <c r="ASS141" s="131"/>
      <c r="AST141" s="131"/>
      <c r="ASU141" s="131"/>
      <c r="ASV141" s="131"/>
      <c r="ASW141" s="131"/>
      <c r="ASX141" s="131"/>
      <c r="ASY141" s="131"/>
      <c r="ASZ141" s="131"/>
      <c r="ATA141" s="131"/>
      <c r="ATB141" s="131"/>
      <c r="ATC141" s="131"/>
      <c r="ATD141" s="131"/>
      <c r="ATE141" s="131"/>
      <c r="ATF141" s="131"/>
      <c r="ATG141" s="131"/>
      <c r="ATH141" s="131"/>
      <c r="ATI141" s="131"/>
      <c r="ATJ141" s="131"/>
      <c r="ATK141" s="131"/>
      <c r="ATL141" s="131"/>
      <c r="ATM141" s="131"/>
      <c r="ATN141" s="131"/>
      <c r="ATO141" s="131"/>
      <c r="ATP141" s="131"/>
      <c r="ATQ141" s="131"/>
      <c r="ATR141" s="131"/>
      <c r="ATS141" s="131"/>
      <c r="ATT141" s="131"/>
      <c r="ATU141" s="131"/>
      <c r="ATV141" s="131"/>
      <c r="ATW141" s="131"/>
      <c r="ATX141" s="131"/>
      <c r="ATY141" s="131"/>
      <c r="ATZ141" s="131"/>
      <c r="AUA141" s="131"/>
      <c r="AUB141" s="131"/>
      <c r="AUC141" s="131"/>
      <c r="AUD141" s="131"/>
      <c r="AUE141" s="131"/>
      <c r="AUF141" s="131"/>
      <c r="AUG141" s="131"/>
      <c r="AUH141" s="131"/>
      <c r="AUI141" s="131"/>
      <c r="AUJ141" s="131"/>
      <c r="AUK141" s="131"/>
      <c r="AUL141" s="131"/>
      <c r="AUM141" s="131"/>
      <c r="AUN141" s="131"/>
      <c r="AUO141" s="131"/>
      <c r="AUP141" s="131"/>
      <c r="AUQ141" s="131"/>
      <c r="AUR141" s="131"/>
      <c r="AUS141" s="131"/>
      <c r="AUT141" s="131"/>
      <c r="AUU141" s="131"/>
      <c r="AUV141" s="131"/>
      <c r="AUW141" s="131"/>
      <c r="AUX141" s="131"/>
      <c r="AUY141" s="131"/>
      <c r="AUZ141" s="131"/>
      <c r="AVA141" s="131"/>
      <c r="AVB141" s="131"/>
      <c r="AVC141" s="131"/>
      <c r="AVD141" s="131"/>
      <c r="AVE141" s="131"/>
      <c r="AVF141" s="131"/>
      <c r="AVG141" s="131"/>
      <c r="AVH141" s="131"/>
      <c r="AVI141" s="131"/>
      <c r="AVJ141" s="131"/>
      <c r="AVK141" s="131"/>
      <c r="AVL141" s="131"/>
      <c r="AVM141" s="131"/>
      <c r="AVN141" s="131"/>
      <c r="AVO141" s="131"/>
      <c r="AVP141" s="131"/>
      <c r="AVQ141" s="131"/>
      <c r="AVR141" s="131"/>
      <c r="AVS141" s="131"/>
      <c r="AVT141" s="131"/>
      <c r="AVU141" s="131"/>
      <c r="AVV141" s="131"/>
      <c r="AVW141" s="131"/>
      <c r="AVX141" s="131"/>
      <c r="AVY141" s="131"/>
      <c r="AVZ141" s="131"/>
      <c r="AWA141" s="131"/>
      <c r="AWB141" s="131"/>
      <c r="AWC141" s="131"/>
      <c r="AWD141" s="131"/>
      <c r="AWE141" s="131"/>
      <c r="AWF141" s="131"/>
      <c r="AWG141" s="131"/>
      <c r="AWH141" s="131"/>
      <c r="AWI141" s="131"/>
      <c r="AWJ141" s="131"/>
      <c r="AWK141" s="131"/>
      <c r="AWL141" s="131"/>
      <c r="AWM141" s="131"/>
      <c r="AWN141" s="131"/>
      <c r="AWO141" s="131"/>
      <c r="AWP141" s="131"/>
      <c r="AWQ141" s="131"/>
      <c r="AWR141" s="131"/>
      <c r="AWS141" s="131"/>
      <c r="AWT141" s="131"/>
      <c r="AWU141" s="131"/>
      <c r="AWV141" s="131"/>
      <c r="AWW141" s="131"/>
      <c r="AWX141" s="131"/>
      <c r="AWY141" s="131"/>
      <c r="AWZ141" s="131"/>
      <c r="AXA141" s="131"/>
      <c r="AXB141" s="131"/>
      <c r="AXC141" s="131"/>
      <c r="AXD141" s="131"/>
      <c r="AXE141" s="131"/>
      <c r="AXF141" s="131"/>
      <c r="AXG141" s="131"/>
      <c r="AXH141" s="131"/>
      <c r="AXI141" s="131"/>
      <c r="AXJ141" s="131"/>
      <c r="AXK141" s="131"/>
      <c r="AXL141" s="131"/>
      <c r="AXM141" s="131"/>
      <c r="AXN141" s="131"/>
      <c r="AXO141" s="131"/>
      <c r="AXP141" s="131"/>
      <c r="AXQ141" s="131"/>
      <c r="AXR141" s="131"/>
      <c r="AXS141" s="131"/>
      <c r="AXT141" s="131"/>
      <c r="AXU141" s="131"/>
      <c r="AXV141" s="131"/>
      <c r="AXW141" s="131"/>
      <c r="AXX141" s="131"/>
    </row>
    <row r="142" spans="1:1324" s="105" customFormat="1" ht="15.75" hidden="1" customHeight="1" x14ac:dyDescent="0.2">
      <c r="A142" s="13" t="s">
        <v>786</v>
      </c>
      <c r="B142" s="13" t="s">
        <v>782</v>
      </c>
      <c r="C142" s="12" t="s">
        <v>781</v>
      </c>
      <c r="D142" s="19" t="s">
        <v>76</v>
      </c>
      <c r="E142" s="9">
        <v>38202</v>
      </c>
      <c r="F142" s="9"/>
      <c r="G142" s="30" t="s">
        <v>1186</v>
      </c>
      <c r="H142" s="30">
        <v>42005</v>
      </c>
      <c r="I142" s="30" t="s">
        <v>1065</v>
      </c>
      <c r="J142" s="173"/>
      <c r="K142" s="84" t="s">
        <v>7</v>
      </c>
      <c r="L142" s="87">
        <v>1</v>
      </c>
      <c r="M142" s="87">
        <v>1</v>
      </c>
      <c r="N142" s="84" t="s">
        <v>51</v>
      </c>
      <c r="O142" s="84">
        <v>1</v>
      </c>
      <c r="P142" s="84" t="s">
        <v>50</v>
      </c>
      <c r="Q142" s="84">
        <v>1</v>
      </c>
      <c r="R142" s="84" t="s">
        <v>50</v>
      </c>
      <c r="S142" s="84">
        <v>1</v>
      </c>
      <c r="T142" s="84" t="s">
        <v>49</v>
      </c>
      <c r="U142" s="84">
        <v>1</v>
      </c>
      <c r="V142" s="87">
        <v>1</v>
      </c>
      <c r="W142" s="84">
        <v>1</v>
      </c>
      <c r="X142" s="87">
        <v>1</v>
      </c>
      <c r="Y142" s="84">
        <v>1</v>
      </c>
      <c r="Z142" s="84">
        <v>1</v>
      </c>
      <c r="AA142" s="87">
        <v>0</v>
      </c>
      <c r="AB142" s="71">
        <f t="shared" ref="AB142:AB162" si="20">IF((ISERROR(VLOOKUP($A142,RTlist2,40,FALSE)))=TRUE,2,VLOOKUP($A142,RTlist2,40,FALSE))</f>
        <v>2</v>
      </c>
      <c r="AC142" s="71">
        <f t="shared" ref="AC142:AC162" si="21">IF((ISERROR(VLOOKUP($A142,RTlist2,41,FALSE)))=TRUE,2,VLOOKUP($A142,RTlist2,41,FALSE))</f>
        <v>2</v>
      </c>
      <c r="AD142" s="71">
        <f t="shared" ref="AD142:AD162" si="22">IF((ISERROR(VLOOKUP($A142,RTlist2,36,FALSE)))=TRUE,2,VLOOKUP($A142,RTlist2,36,FALSE))</f>
        <v>2</v>
      </c>
      <c r="AE142" s="71">
        <f t="shared" ref="AE142:AE162" si="23">IF((ISERROR(VLOOKUP($A142,RTlist2,37,FALSE)))=TRUE,2,VLOOKUP($A142,RTlist2,37,FALSE))</f>
        <v>2</v>
      </c>
      <c r="AF142" s="103" t="s">
        <v>2239</v>
      </c>
      <c r="AG142" s="131"/>
    </row>
    <row r="143" spans="1:1324" s="131" customFormat="1" ht="15.75" hidden="1" customHeight="1" x14ac:dyDescent="0.2">
      <c r="A143" s="13" t="s">
        <v>785</v>
      </c>
      <c r="B143" s="13" t="s">
        <v>782</v>
      </c>
      <c r="C143" s="12" t="s">
        <v>781</v>
      </c>
      <c r="D143" s="19" t="s">
        <v>784</v>
      </c>
      <c r="E143" s="9">
        <v>39112</v>
      </c>
      <c r="F143" s="9"/>
      <c r="G143" s="30" t="s">
        <v>1186</v>
      </c>
      <c r="H143" s="30">
        <v>42005</v>
      </c>
      <c r="I143" s="30" t="s">
        <v>1065</v>
      </c>
      <c r="J143" s="173"/>
      <c r="K143" s="84" t="s">
        <v>6</v>
      </c>
      <c r="L143" s="87">
        <v>1</v>
      </c>
      <c r="M143" s="87">
        <v>1</v>
      </c>
      <c r="N143" s="87" t="s">
        <v>50</v>
      </c>
      <c r="O143" s="87">
        <v>1</v>
      </c>
      <c r="P143" s="87" t="s">
        <v>50</v>
      </c>
      <c r="Q143" s="87">
        <v>1</v>
      </c>
      <c r="R143" s="87" t="s">
        <v>50</v>
      </c>
      <c r="S143" s="87">
        <v>1</v>
      </c>
      <c r="T143" s="87" t="s">
        <v>346</v>
      </c>
      <c r="U143" s="87">
        <v>1</v>
      </c>
      <c r="V143" s="87">
        <v>1</v>
      </c>
      <c r="W143" s="84">
        <v>0</v>
      </c>
      <c r="X143" s="87">
        <v>0</v>
      </c>
      <c r="Y143" s="84">
        <v>0</v>
      </c>
      <c r="Z143" s="84" t="s">
        <v>1065</v>
      </c>
      <c r="AA143" s="87">
        <v>0</v>
      </c>
      <c r="AB143" s="71">
        <f t="shared" si="20"/>
        <v>2</v>
      </c>
      <c r="AC143" s="71">
        <f t="shared" si="21"/>
        <v>2</v>
      </c>
      <c r="AD143" s="71">
        <f t="shared" si="22"/>
        <v>2</v>
      </c>
      <c r="AE143" s="71">
        <f t="shared" si="23"/>
        <v>2</v>
      </c>
      <c r="AF143" s="103"/>
      <c r="AG143" s="105"/>
      <c r="AH143" s="105"/>
      <c r="AI143" s="105"/>
      <c r="AJ143" s="105"/>
      <c r="AK143" s="105"/>
      <c r="AL143" s="105"/>
      <c r="AM143" s="105"/>
      <c r="AN143" s="105"/>
      <c r="AO143" s="105"/>
      <c r="AP143" s="105"/>
      <c r="AQ143" s="105"/>
      <c r="AR143" s="105"/>
      <c r="AS143" s="105"/>
      <c r="AT143" s="105"/>
      <c r="AU143" s="105"/>
      <c r="AV143" s="105"/>
      <c r="AW143" s="105"/>
      <c r="AX143" s="105"/>
      <c r="AY143" s="105"/>
      <c r="AZ143" s="105"/>
      <c r="BA143" s="105"/>
      <c r="BB143" s="105"/>
      <c r="BC143" s="105"/>
      <c r="BD143" s="105"/>
      <c r="BE143" s="105"/>
      <c r="BF143" s="105"/>
      <c r="BG143" s="105"/>
      <c r="BH143" s="105"/>
      <c r="BI143" s="105"/>
      <c r="BJ143" s="105"/>
      <c r="BK143" s="105"/>
      <c r="BL143" s="105"/>
      <c r="BM143" s="105"/>
      <c r="BN143" s="105"/>
      <c r="BO143" s="105"/>
      <c r="BP143" s="105"/>
      <c r="BQ143" s="105"/>
      <c r="BR143" s="105"/>
      <c r="BS143" s="105"/>
      <c r="BT143" s="105"/>
      <c r="BU143" s="105"/>
      <c r="BV143" s="105"/>
      <c r="BW143" s="105"/>
      <c r="BX143" s="105"/>
      <c r="BY143" s="105"/>
      <c r="BZ143" s="105"/>
      <c r="CA143" s="105"/>
      <c r="CB143" s="105"/>
      <c r="CC143" s="105"/>
      <c r="CD143" s="105"/>
      <c r="CE143" s="105"/>
      <c r="CF143" s="105"/>
      <c r="CG143" s="105"/>
      <c r="CH143" s="105"/>
      <c r="CI143" s="105"/>
      <c r="CJ143" s="105"/>
      <c r="CK143" s="105"/>
      <c r="CL143" s="105"/>
      <c r="CM143" s="105"/>
      <c r="CN143" s="105"/>
      <c r="CO143" s="105"/>
      <c r="CP143" s="105"/>
      <c r="CQ143" s="105"/>
      <c r="CR143" s="105"/>
      <c r="CS143" s="105"/>
      <c r="CT143" s="105"/>
      <c r="CU143" s="105"/>
      <c r="CV143" s="105"/>
      <c r="CW143" s="105"/>
      <c r="CX143" s="105"/>
      <c r="CY143" s="105"/>
      <c r="CZ143" s="105"/>
      <c r="DA143" s="105"/>
      <c r="DB143" s="105"/>
      <c r="DC143" s="105"/>
      <c r="DD143" s="105"/>
      <c r="DE143" s="105"/>
      <c r="DF143" s="105"/>
      <c r="DG143" s="105"/>
      <c r="DH143" s="105"/>
      <c r="DI143" s="105"/>
      <c r="DJ143" s="105"/>
      <c r="DK143" s="105"/>
      <c r="DL143" s="105"/>
      <c r="DM143" s="105"/>
      <c r="DN143" s="105"/>
      <c r="DO143" s="105"/>
      <c r="DP143" s="105"/>
      <c r="DQ143" s="105"/>
      <c r="DR143" s="105"/>
      <c r="DS143" s="105"/>
      <c r="DT143" s="105"/>
      <c r="DU143" s="105"/>
      <c r="DV143" s="105"/>
      <c r="DW143" s="105"/>
      <c r="DX143" s="105"/>
      <c r="DY143" s="105"/>
      <c r="DZ143" s="105"/>
      <c r="EA143" s="105"/>
      <c r="EB143" s="105"/>
      <c r="EC143" s="105"/>
      <c r="ED143" s="105"/>
      <c r="EE143" s="105"/>
      <c r="EF143" s="105"/>
      <c r="EG143" s="105"/>
      <c r="EH143" s="105"/>
      <c r="EI143" s="105"/>
      <c r="EJ143" s="105"/>
      <c r="EK143" s="105"/>
      <c r="EL143" s="105"/>
      <c r="EM143" s="105"/>
      <c r="EN143" s="105"/>
      <c r="EO143" s="105"/>
      <c r="EP143" s="105"/>
      <c r="EQ143" s="105"/>
      <c r="ER143" s="105"/>
      <c r="ES143" s="105"/>
      <c r="ET143" s="105"/>
      <c r="EU143" s="105"/>
      <c r="EV143" s="105"/>
      <c r="EW143" s="105"/>
      <c r="EX143" s="105"/>
      <c r="EY143" s="105"/>
      <c r="EZ143" s="105"/>
      <c r="FA143" s="105"/>
      <c r="FB143" s="105"/>
      <c r="FC143" s="105"/>
      <c r="FD143" s="105"/>
      <c r="FE143" s="105"/>
      <c r="FF143" s="105"/>
      <c r="FG143" s="105"/>
      <c r="FH143" s="105"/>
      <c r="FI143" s="105"/>
      <c r="FJ143" s="105"/>
      <c r="FK143" s="105"/>
      <c r="FL143" s="105"/>
      <c r="FM143" s="105"/>
      <c r="FN143" s="105"/>
      <c r="FO143" s="105"/>
      <c r="FP143" s="105"/>
      <c r="FQ143" s="105"/>
      <c r="FR143" s="105"/>
      <c r="FS143" s="105"/>
      <c r="FT143" s="105"/>
      <c r="FU143" s="105"/>
      <c r="FV143" s="105"/>
      <c r="FW143" s="105"/>
      <c r="FX143" s="105"/>
      <c r="FY143" s="105"/>
      <c r="FZ143" s="105"/>
      <c r="GA143" s="105"/>
      <c r="GB143" s="105"/>
      <c r="GC143" s="105"/>
      <c r="GD143" s="105"/>
      <c r="GE143" s="105"/>
      <c r="GF143" s="105"/>
      <c r="GG143" s="105"/>
      <c r="GH143" s="105"/>
      <c r="GI143" s="105"/>
      <c r="GJ143" s="105"/>
      <c r="GK143" s="105"/>
      <c r="GL143" s="105"/>
      <c r="GM143" s="105"/>
      <c r="GN143" s="105"/>
      <c r="GO143" s="105"/>
      <c r="GP143" s="105"/>
      <c r="GQ143" s="105"/>
      <c r="GR143" s="105"/>
      <c r="GS143" s="105"/>
      <c r="GT143" s="105"/>
      <c r="GU143" s="105"/>
      <c r="GV143" s="105"/>
      <c r="GW143" s="105"/>
      <c r="GX143" s="105"/>
      <c r="GY143" s="105"/>
      <c r="GZ143" s="105"/>
      <c r="HA143" s="105"/>
      <c r="HB143" s="105"/>
      <c r="HC143" s="105"/>
      <c r="HD143" s="105"/>
      <c r="HE143" s="105"/>
      <c r="HF143" s="105"/>
      <c r="HG143" s="105"/>
      <c r="HH143" s="105"/>
      <c r="HI143" s="105"/>
      <c r="HJ143" s="105"/>
      <c r="HK143" s="105"/>
      <c r="HL143" s="105"/>
      <c r="HM143" s="105"/>
      <c r="HN143" s="105"/>
      <c r="HO143" s="105"/>
      <c r="HP143" s="105"/>
      <c r="HQ143" s="105"/>
      <c r="HR143" s="105"/>
      <c r="HS143" s="105"/>
      <c r="HT143" s="105"/>
      <c r="HU143" s="105"/>
      <c r="HV143" s="105"/>
      <c r="HW143" s="105"/>
      <c r="HX143" s="105"/>
      <c r="HY143" s="105"/>
      <c r="HZ143" s="105"/>
      <c r="IA143" s="105"/>
      <c r="IB143" s="105"/>
      <c r="IC143" s="105"/>
      <c r="ID143" s="105"/>
      <c r="IE143" s="105"/>
      <c r="IF143" s="105"/>
      <c r="IG143" s="105"/>
      <c r="IH143" s="105"/>
      <c r="II143" s="105"/>
      <c r="IJ143" s="105"/>
      <c r="IK143" s="105"/>
      <c r="IL143" s="105"/>
      <c r="IM143" s="105"/>
      <c r="IN143" s="105"/>
      <c r="IO143" s="105"/>
      <c r="IP143" s="105"/>
      <c r="IQ143" s="105"/>
      <c r="IR143" s="105"/>
      <c r="IS143" s="105"/>
      <c r="IT143" s="105"/>
      <c r="IU143" s="105"/>
      <c r="IV143" s="105"/>
      <c r="IW143" s="105"/>
      <c r="IX143" s="105"/>
      <c r="IY143" s="105"/>
      <c r="IZ143" s="105"/>
      <c r="JA143" s="105"/>
      <c r="JB143" s="105"/>
      <c r="JC143" s="105"/>
      <c r="JD143" s="105"/>
      <c r="JE143" s="105"/>
      <c r="JF143" s="105"/>
      <c r="JG143" s="105"/>
      <c r="JH143" s="105"/>
      <c r="JI143" s="105"/>
      <c r="JJ143" s="105"/>
      <c r="JK143" s="105"/>
      <c r="JL143" s="105"/>
      <c r="JM143" s="105"/>
      <c r="JN143" s="105"/>
      <c r="JO143" s="105"/>
      <c r="JP143" s="105"/>
      <c r="JQ143" s="105"/>
      <c r="JR143" s="105"/>
      <c r="JS143" s="105"/>
      <c r="JT143" s="105"/>
      <c r="JU143" s="105"/>
      <c r="JV143" s="105"/>
      <c r="JW143" s="105"/>
      <c r="JX143" s="105"/>
      <c r="JY143" s="105"/>
      <c r="JZ143" s="105"/>
      <c r="KA143" s="105"/>
      <c r="KB143" s="105"/>
      <c r="KC143" s="105"/>
      <c r="KD143" s="105"/>
      <c r="KE143" s="105"/>
      <c r="KF143" s="105"/>
      <c r="KG143" s="105"/>
      <c r="KH143" s="105"/>
      <c r="KI143" s="105"/>
      <c r="KJ143" s="105"/>
      <c r="KK143" s="105"/>
      <c r="KL143" s="105"/>
      <c r="KM143" s="105"/>
      <c r="KN143" s="105"/>
      <c r="KO143" s="105"/>
      <c r="KP143" s="105"/>
      <c r="KQ143" s="105"/>
      <c r="KR143" s="105"/>
      <c r="KS143" s="105"/>
      <c r="KT143" s="105"/>
      <c r="KU143" s="105"/>
      <c r="KV143" s="105"/>
      <c r="KW143" s="105"/>
      <c r="KX143" s="105"/>
      <c r="KY143" s="105"/>
      <c r="KZ143" s="105"/>
      <c r="LA143" s="105"/>
      <c r="LB143" s="105"/>
      <c r="LC143" s="105"/>
      <c r="LD143" s="105"/>
      <c r="LE143" s="105"/>
      <c r="LF143" s="105"/>
      <c r="LG143" s="105"/>
      <c r="LH143" s="105"/>
      <c r="LI143" s="105"/>
      <c r="LJ143" s="105"/>
      <c r="LK143" s="105"/>
      <c r="LL143" s="105"/>
      <c r="LM143" s="105"/>
      <c r="LN143" s="105"/>
      <c r="LO143" s="105"/>
      <c r="LP143" s="105"/>
      <c r="LQ143" s="105"/>
      <c r="LR143" s="105"/>
      <c r="LS143" s="105"/>
      <c r="LT143" s="105"/>
      <c r="LU143" s="105"/>
      <c r="LV143" s="105"/>
      <c r="LW143" s="105"/>
      <c r="LX143" s="105"/>
      <c r="LY143" s="105"/>
      <c r="LZ143" s="105"/>
      <c r="MA143" s="105"/>
      <c r="MB143" s="105"/>
      <c r="MC143" s="105"/>
      <c r="MD143" s="105"/>
      <c r="ME143" s="105"/>
      <c r="MF143" s="105"/>
      <c r="MG143" s="105"/>
      <c r="MH143" s="105"/>
      <c r="MI143" s="105"/>
      <c r="MJ143" s="105"/>
      <c r="MK143" s="105"/>
      <c r="ML143" s="105"/>
      <c r="MM143" s="105"/>
      <c r="MN143" s="105"/>
      <c r="MO143" s="105"/>
      <c r="MP143" s="105"/>
      <c r="MQ143" s="105"/>
      <c r="MR143" s="105"/>
      <c r="MS143" s="105"/>
      <c r="MT143" s="105"/>
      <c r="MU143" s="105"/>
      <c r="MV143" s="105"/>
      <c r="MW143" s="105"/>
      <c r="MX143" s="105"/>
      <c r="MY143" s="105"/>
      <c r="MZ143" s="105"/>
      <c r="NA143" s="105"/>
      <c r="NB143" s="105"/>
      <c r="NC143" s="105"/>
      <c r="ND143" s="105"/>
      <c r="NE143" s="105"/>
      <c r="NF143" s="105"/>
      <c r="NG143" s="105"/>
      <c r="NH143" s="105"/>
      <c r="NI143" s="105"/>
      <c r="NJ143" s="105"/>
      <c r="NK143" s="105"/>
      <c r="NL143" s="105"/>
      <c r="NM143" s="105"/>
      <c r="NN143" s="105"/>
      <c r="NO143" s="105"/>
      <c r="NP143" s="105"/>
      <c r="NQ143" s="105"/>
      <c r="NR143" s="105"/>
      <c r="NS143" s="105"/>
      <c r="NT143" s="105"/>
      <c r="NU143" s="105"/>
      <c r="NV143" s="105"/>
      <c r="NW143" s="105"/>
      <c r="NX143" s="105"/>
      <c r="NY143" s="105"/>
      <c r="NZ143" s="105"/>
      <c r="OA143" s="105"/>
      <c r="OB143" s="105"/>
      <c r="OC143" s="105"/>
      <c r="OD143" s="105"/>
      <c r="OE143" s="105"/>
      <c r="OF143" s="105"/>
      <c r="OG143" s="105"/>
      <c r="OH143" s="105"/>
      <c r="OI143" s="105"/>
      <c r="OJ143" s="105"/>
      <c r="OK143" s="105"/>
      <c r="OL143" s="105"/>
      <c r="OM143" s="105"/>
      <c r="ON143" s="105"/>
      <c r="OO143" s="105"/>
      <c r="OP143" s="105"/>
      <c r="OQ143" s="105"/>
      <c r="OR143" s="105"/>
      <c r="OS143" s="105"/>
      <c r="OT143" s="105"/>
      <c r="OU143" s="105"/>
      <c r="OV143" s="105"/>
      <c r="OW143" s="105"/>
      <c r="OX143" s="105"/>
      <c r="OY143" s="105"/>
      <c r="OZ143" s="105"/>
      <c r="PA143" s="105"/>
      <c r="PB143" s="105"/>
      <c r="PC143" s="105"/>
      <c r="PD143" s="105"/>
      <c r="PE143" s="105"/>
      <c r="PF143" s="105"/>
      <c r="PG143" s="105"/>
      <c r="PH143" s="105"/>
      <c r="PI143" s="105"/>
      <c r="PJ143" s="105"/>
      <c r="PK143" s="105"/>
      <c r="PL143" s="105"/>
      <c r="PM143" s="105"/>
      <c r="PN143" s="105"/>
      <c r="PO143" s="105"/>
      <c r="PP143" s="105"/>
      <c r="PQ143" s="105"/>
      <c r="PR143" s="105"/>
      <c r="PS143" s="105"/>
      <c r="PT143" s="105"/>
      <c r="PU143" s="105"/>
      <c r="PV143" s="105"/>
      <c r="PW143" s="105"/>
      <c r="PX143" s="105"/>
      <c r="PY143" s="105"/>
      <c r="PZ143" s="105"/>
      <c r="QA143" s="105"/>
      <c r="QB143" s="105"/>
      <c r="QC143" s="105"/>
      <c r="QD143" s="105"/>
      <c r="QE143" s="105"/>
      <c r="QF143" s="105"/>
      <c r="QG143" s="105"/>
      <c r="QH143" s="105"/>
      <c r="QI143" s="105"/>
      <c r="QJ143" s="105"/>
      <c r="QK143" s="105"/>
      <c r="QL143" s="105"/>
      <c r="QM143" s="105"/>
      <c r="QN143" s="105"/>
      <c r="QO143" s="105"/>
      <c r="QP143" s="105"/>
      <c r="QQ143" s="105"/>
      <c r="QR143" s="105"/>
      <c r="QS143" s="105"/>
      <c r="QT143" s="105"/>
      <c r="QU143" s="105"/>
      <c r="QV143" s="105"/>
      <c r="QW143" s="105"/>
      <c r="QX143" s="105"/>
      <c r="QY143" s="105"/>
      <c r="QZ143" s="105"/>
      <c r="RA143" s="105"/>
      <c r="RB143" s="105"/>
      <c r="RC143" s="105"/>
      <c r="RD143" s="105"/>
      <c r="RE143" s="105"/>
      <c r="RF143" s="105"/>
      <c r="RG143" s="105"/>
      <c r="RH143" s="105"/>
      <c r="RI143" s="105"/>
      <c r="RJ143" s="105"/>
      <c r="RK143" s="105"/>
      <c r="RL143" s="105"/>
      <c r="RM143" s="105"/>
      <c r="RN143" s="105"/>
      <c r="RO143" s="105"/>
      <c r="RP143" s="105"/>
      <c r="RQ143" s="105"/>
      <c r="RR143" s="105"/>
      <c r="RS143" s="105"/>
      <c r="RT143" s="105"/>
      <c r="RU143" s="105"/>
      <c r="RV143" s="105"/>
      <c r="RW143" s="105"/>
      <c r="RX143" s="105"/>
      <c r="RY143" s="105"/>
      <c r="RZ143" s="105"/>
      <c r="SA143" s="105"/>
      <c r="SB143" s="105"/>
      <c r="SC143" s="105"/>
      <c r="SD143" s="105"/>
      <c r="SE143" s="105"/>
      <c r="SF143" s="105"/>
      <c r="SG143" s="105"/>
      <c r="SH143" s="105"/>
      <c r="SI143" s="105"/>
      <c r="SJ143" s="105"/>
      <c r="SK143" s="105"/>
      <c r="SL143" s="105"/>
      <c r="SM143" s="105"/>
      <c r="SN143" s="105"/>
      <c r="SO143" s="105"/>
      <c r="SP143" s="105"/>
      <c r="SQ143" s="105"/>
      <c r="SR143" s="105"/>
      <c r="SS143" s="105"/>
      <c r="ST143" s="105"/>
      <c r="SU143" s="105"/>
      <c r="SV143" s="105"/>
      <c r="SW143" s="105"/>
      <c r="SX143" s="105"/>
      <c r="SY143" s="105"/>
      <c r="SZ143" s="105"/>
      <c r="TA143" s="105"/>
      <c r="TB143" s="105"/>
      <c r="TC143" s="105"/>
      <c r="TD143" s="105"/>
      <c r="TE143" s="105"/>
      <c r="TF143" s="105"/>
      <c r="TG143" s="105"/>
      <c r="TH143" s="105"/>
      <c r="TI143" s="105"/>
      <c r="TJ143" s="105"/>
      <c r="TK143" s="105"/>
      <c r="TL143" s="105"/>
      <c r="TM143" s="105"/>
      <c r="TN143" s="105"/>
      <c r="TO143" s="105"/>
      <c r="TP143" s="105"/>
      <c r="TQ143" s="105"/>
      <c r="TR143" s="105"/>
      <c r="TS143" s="105"/>
      <c r="TT143" s="105"/>
      <c r="TU143" s="105"/>
      <c r="TV143" s="105"/>
      <c r="TW143" s="105"/>
      <c r="TX143" s="105"/>
      <c r="TY143" s="105"/>
      <c r="TZ143" s="105"/>
      <c r="UA143" s="105"/>
      <c r="UB143" s="105"/>
      <c r="UC143" s="105"/>
      <c r="UD143" s="105"/>
      <c r="UE143" s="105"/>
      <c r="UF143" s="105"/>
      <c r="UG143" s="105"/>
      <c r="UH143" s="105"/>
      <c r="UI143" s="105"/>
      <c r="UJ143" s="105"/>
      <c r="UK143" s="105"/>
      <c r="UL143" s="105"/>
      <c r="UM143" s="105"/>
      <c r="UN143" s="105"/>
      <c r="UO143" s="105"/>
      <c r="UP143" s="105"/>
      <c r="UQ143" s="105"/>
      <c r="UR143" s="105"/>
      <c r="US143" s="105"/>
      <c r="UT143" s="105"/>
      <c r="UU143" s="105"/>
      <c r="UV143" s="105"/>
      <c r="UW143" s="105"/>
      <c r="UX143" s="105"/>
      <c r="UY143" s="105"/>
      <c r="UZ143" s="105"/>
      <c r="VA143" s="105"/>
      <c r="VB143" s="105"/>
      <c r="VC143" s="105"/>
      <c r="VD143" s="105"/>
      <c r="VE143" s="105"/>
      <c r="VF143" s="105"/>
      <c r="VG143" s="105"/>
      <c r="VH143" s="105"/>
      <c r="VI143" s="105"/>
      <c r="VJ143" s="105"/>
      <c r="VK143" s="105"/>
      <c r="VL143" s="105"/>
      <c r="VM143" s="105"/>
      <c r="VN143" s="105"/>
      <c r="VO143" s="105"/>
      <c r="VP143" s="105"/>
      <c r="VQ143" s="105"/>
      <c r="VR143" s="105"/>
      <c r="VS143" s="105"/>
      <c r="VT143" s="105"/>
      <c r="VU143" s="105"/>
      <c r="VV143" s="105"/>
      <c r="VW143" s="105"/>
      <c r="VX143" s="105"/>
      <c r="VY143" s="105"/>
      <c r="VZ143" s="105"/>
      <c r="WA143" s="105"/>
      <c r="WB143" s="105"/>
      <c r="WC143" s="105"/>
      <c r="WD143" s="105"/>
      <c r="WE143" s="105"/>
      <c r="WF143" s="105"/>
      <c r="WG143" s="105"/>
      <c r="WH143" s="105"/>
      <c r="WI143" s="105"/>
      <c r="WJ143" s="105"/>
      <c r="WK143" s="105"/>
      <c r="WL143" s="105"/>
      <c r="WM143" s="105"/>
      <c r="WN143" s="105"/>
      <c r="WO143" s="105"/>
      <c r="WP143" s="105"/>
      <c r="WQ143" s="105"/>
      <c r="WR143" s="105"/>
      <c r="WS143" s="105"/>
      <c r="WT143" s="105"/>
      <c r="WU143" s="105"/>
      <c r="WV143" s="105"/>
      <c r="WW143" s="105"/>
      <c r="WX143" s="105"/>
      <c r="WY143" s="105"/>
      <c r="WZ143" s="105"/>
      <c r="XA143" s="105"/>
      <c r="XB143" s="105"/>
      <c r="XC143" s="105"/>
      <c r="XD143" s="105"/>
      <c r="XE143" s="105"/>
      <c r="XF143" s="105"/>
      <c r="XG143" s="105"/>
      <c r="XH143" s="105"/>
      <c r="XI143" s="105"/>
      <c r="XJ143" s="105"/>
      <c r="XK143" s="105"/>
      <c r="XL143" s="105"/>
      <c r="XM143" s="105"/>
      <c r="XN143" s="105"/>
      <c r="XO143" s="105"/>
      <c r="XP143" s="105"/>
      <c r="XQ143" s="105"/>
      <c r="XR143" s="105"/>
      <c r="XS143" s="105"/>
      <c r="XT143" s="105"/>
      <c r="XU143" s="105"/>
      <c r="XV143" s="105"/>
      <c r="XW143" s="105"/>
      <c r="XX143" s="105"/>
      <c r="XY143" s="105"/>
      <c r="XZ143" s="105"/>
      <c r="YA143" s="105"/>
      <c r="YB143" s="105"/>
      <c r="YC143" s="105"/>
      <c r="YD143" s="105"/>
      <c r="YE143" s="105"/>
      <c r="YF143" s="105"/>
      <c r="YG143" s="105"/>
      <c r="YH143" s="105"/>
      <c r="YI143" s="105"/>
      <c r="YJ143" s="105"/>
      <c r="YK143" s="105"/>
      <c r="YL143" s="105"/>
      <c r="YM143" s="105"/>
      <c r="YN143" s="105"/>
      <c r="YO143" s="105"/>
      <c r="YP143" s="105"/>
      <c r="YQ143" s="105"/>
      <c r="YR143" s="105"/>
      <c r="YS143" s="105"/>
      <c r="YT143" s="105"/>
      <c r="YU143" s="105"/>
      <c r="YV143" s="105"/>
      <c r="YW143" s="105"/>
      <c r="YX143" s="105"/>
      <c r="YY143" s="105"/>
      <c r="YZ143" s="105"/>
      <c r="ZA143" s="105"/>
      <c r="ZB143" s="105"/>
      <c r="ZC143" s="105"/>
      <c r="ZD143" s="105"/>
      <c r="ZE143" s="105"/>
      <c r="ZF143" s="105"/>
      <c r="ZG143" s="105"/>
      <c r="ZH143" s="105"/>
      <c r="ZI143" s="105"/>
      <c r="ZJ143" s="105"/>
      <c r="ZK143" s="105"/>
      <c r="ZL143" s="105"/>
      <c r="ZM143" s="105"/>
      <c r="ZN143" s="105"/>
      <c r="ZO143" s="105"/>
      <c r="ZP143" s="105"/>
      <c r="ZQ143" s="105"/>
      <c r="ZR143" s="105"/>
      <c r="ZS143" s="105"/>
      <c r="ZT143" s="105"/>
      <c r="ZU143" s="105"/>
      <c r="ZV143" s="105"/>
      <c r="ZW143" s="105"/>
      <c r="ZX143" s="105"/>
      <c r="ZY143" s="105"/>
      <c r="ZZ143" s="105"/>
      <c r="AAA143" s="105"/>
      <c r="AAB143" s="105"/>
      <c r="AAC143" s="105"/>
      <c r="AAD143" s="105"/>
      <c r="AAE143" s="105"/>
      <c r="AAF143" s="105"/>
      <c r="AAG143" s="105"/>
      <c r="AAH143" s="105"/>
      <c r="AAI143" s="105"/>
      <c r="AAJ143" s="105"/>
      <c r="AAK143" s="105"/>
      <c r="AAL143" s="105"/>
      <c r="AAM143" s="105"/>
      <c r="AAN143" s="105"/>
      <c r="AAO143" s="105"/>
      <c r="AAP143" s="105"/>
      <c r="AAQ143" s="105"/>
      <c r="AAR143" s="105"/>
      <c r="AAS143" s="105"/>
      <c r="AAT143" s="105"/>
      <c r="AAU143" s="105"/>
      <c r="AAV143" s="105"/>
      <c r="AAW143" s="105"/>
      <c r="AAX143" s="105"/>
      <c r="AAY143" s="105"/>
      <c r="AAZ143" s="105"/>
      <c r="ABA143" s="105"/>
      <c r="ABB143" s="105"/>
      <c r="ABC143" s="105"/>
      <c r="ABD143" s="105"/>
      <c r="ABE143" s="105"/>
      <c r="ABF143" s="105"/>
      <c r="ABG143" s="105"/>
      <c r="ABH143" s="105"/>
      <c r="ABI143" s="105"/>
      <c r="ABJ143" s="105"/>
      <c r="ABK143" s="105"/>
      <c r="ABL143" s="105"/>
      <c r="ABM143" s="105"/>
      <c r="ABN143" s="105"/>
      <c r="ABO143" s="105"/>
      <c r="ABP143" s="105"/>
      <c r="ABQ143" s="105"/>
      <c r="ABR143" s="105"/>
      <c r="ABS143" s="105"/>
      <c r="ABT143" s="105"/>
      <c r="ABU143" s="105"/>
      <c r="ABV143" s="105"/>
      <c r="ABW143" s="105"/>
      <c r="ABX143" s="105"/>
      <c r="ABY143" s="105"/>
      <c r="ABZ143" s="105"/>
      <c r="ACA143" s="105"/>
      <c r="ACB143" s="105"/>
      <c r="ACC143" s="105"/>
      <c r="ACD143" s="105"/>
      <c r="ACE143" s="105"/>
      <c r="ACF143" s="105"/>
      <c r="ACG143" s="105"/>
      <c r="ACH143" s="105"/>
      <c r="ACI143" s="105"/>
      <c r="ACJ143" s="105"/>
      <c r="ACK143" s="105"/>
      <c r="ACL143" s="105"/>
      <c r="ACM143" s="105"/>
      <c r="ACN143" s="105"/>
      <c r="ACO143" s="105"/>
      <c r="ACP143" s="105"/>
      <c r="ACQ143" s="105"/>
      <c r="ACR143" s="105"/>
      <c r="ACS143" s="105"/>
      <c r="ACT143" s="105"/>
      <c r="ACU143" s="105"/>
      <c r="ACV143" s="105"/>
      <c r="ACW143" s="105"/>
      <c r="ACX143" s="105"/>
      <c r="ACY143" s="105"/>
      <c r="ACZ143" s="105"/>
      <c r="ADA143" s="105"/>
      <c r="ADB143" s="105"/>
      <c r="ADC143" s="105"/>
      <c r="ADD143" s="105"/>
      <c r="ADE143" s="105"/>
      <c r="ADF143" s="105"/>
      <c r="ADG143" s="105"/>
      <c r="ADH143" s="105"/>
      <c r="ADI143" s="105"/>
      <c r="ADJ143" s="105"/>
      <c r="ADK143" s="105"/>
      <c r="ADL143" s="105"/>
      <c r="ADM143" s="105"/>
      <c r="ADN143" s="105"/>
      <c r="ADO143" s="105"/>
      <c r="ADP143" s="105"/>
      <c r="ADQ143" s="105"/>
      <c r="ADR143" s="105"/>
      <c r="ADS143" s="105"/>
      <c r="ADT143" s="105"/>
      <c r="ADU143" s="105"/>
      <c r="ADV143" s="105"/>
      <c r="ADW143" s="105"/>
      <c r="ADX143" s="105"/>
      <c r="ADY143" s="105"/>
      <c r="ADZ143" s="105"/>
      <c r="AEA143" s="105"/>
      <c r="AEB143" s="105"/>
      <c r="AEC143" s="105"/>
      <c r="AED143" s="105"/>
      <c r="AEE143" s="105"/>
      <c r="AEF143" s="105"/>
      <c r="AEG143" s="105"/>
      <c r="AEH143" s="105"/>
      <c r="AEI143" s="105"/>
      <c r="AEJ143" s="105"/>
      <c r="AEK143" s="105"/>
      <c r="AEL143" s="105"/>
      <c r="AEM143" s="105"/>
      <c r="AEN143" s="105"/>
      <c r="AEO143" s="105"/>
      <c r="AEP143" s="105"/>
      <c r="AEQ143" s="105"/>
      <c r="AER143" s="105"/>
      <c r="AES143" s="105"/>
      <c r="AET143" s="105"/>
      <c r="AEU143" s="105"/>
      <c r="AEV143" s="105"/>
      <c r="AEW143" s="105"/>
      <c r="AEX143" s="105"/>
      <c r="AEY143" s="105"/>
      <c r="AEZ143" s="105"/>
      <c r="AFA143" s="105"/>
      <c r="AFB143" s="105"/>
      <c r="AFC143" s="105"/>
      <c r="AFD143" s="105"/>
      <c r="AFE143" s="105"/>
      <c r="AFF143" s="105"/>
      <c r="AFG143" s="105"/>
      <c r="AFH143" s="105"/>
      <c r="AFI143" s="105"/>
      <c r="AFJ143" s="105"/>
      <c r="AFK143" s="105"/>
      <c r="AFL143" s="105"/>
      <c r="AFM143" s="105"/>
      <c r="AFN143" s="105"/>
      <c r="AFO143" s="105"/>
      <c r="AFP143" s="105"/>
      <c r="AFQ143" s="105"/>
      <c r="AFR143" s="105"/>
      <c r="AFS143" s="105"/>
      <c r="AFT143" s="105"/>
      <c r="AFU143" s="105"/>
      <c r="AFV143" s="105"/>
      <c r="AFW143" s="105"/>
      <c r="AFX143" s="105"/>
      <c r="AFY143" s="105"/>
      <c r="AFZ143" s="105"/>
      <c r="AGA143" s="105"/>
      <c r="AGB143" s="105"/>
      <c r="AGC143" s="105"/>
      <c r="AGD143" s="105"/>
      <c r="AGE143" s="105"/>
      <c r="AGF143" s="105"/>
      <c r="AGG143" s="105"/>
      <c r="AGH143" s="105"/>
      <c r="AGI143" s="105"/>
      <c r="AGJ143" s="105"/>
      <c r="AGK143" s="105"/>
      <c r="AGL143" s="105"/>
      <c r="AGM143" s="105"/>
      <c r="AGN143" s="105"/>
      <c r="AGO143" s="105"/>
      <c r="AGP143" s="105"/>
      <c r="AGQ143" s="105"/>
      <c r="AGR143" s="105"/>
      <c r="AGS143" s="105"/>
      <c r="AGT143" s="105"/>
      <c r="AGU143" s="105"/>
      <c r="AGV143" s="105"/>
      <c r="AGW143" s="105"/>
      <c r="AGX143" s="105"/>
      <c r="AGY143" s="105"/>
      <c r="AGZ143" s="105"/>
      <c r="AHA143" s="105"/>
      <c r="AHB143" s="105"/>
      <c r="AHC143" s="105"/>
      <c r="AHD143" s="105"/>
      <c r="AHE143" s="105"/>
      <c r="AHF143" s="105"/>
      <c r="AHG143" s="105"/>
      <c r="AHH143" s="105"/>
      <c r="AHI143" s="105"/>
      <c r="AHJ143" s="105"/>
      <c r="AHK143" s="105"/>
      <c r="AHL143" s="105"/>
      <c r="AHM143" s="105"/>
      <c r="AHN143" s="105"/>
      <c r="AHO143" s="105"/>
      <c r="AHP143" s="105"/>
      <c r="AHQ143" s="105"/>
      <c r="AHR143" s="105"/>
      <c r="AHS143" s="105"/>
      <c r="AHT143" s="105"/>
      <c r="AHU143" s="105"/>
      <c r="AHV143" s="105"/>
      <c r="AHW143" s="105"/>
      <c r="AHX143" s="105"/>
      <c r="AHY143" s="105"/>
      <c r="AHZ143" s="105"/>
      <c r="AIA143" s="105"/>
      <c r="AIB143" s="105"/>
      <c r="AIC143" s="105"/>
      <c r="AID143" s="105"/>
      <c r="AIE143" s="105"/>
      <c r="AIF143" s="105"/>
      <c r="AIG143" s="105"/>
      <c r="AIH143" s="105"/>
      <c r="AII143" s="105"/>
      <c r="AIJ143" s="105"/>
      <c r="AIK143" s="105"/>
      <c r="AIL143" s="105"/>
      <c r="AIM143" s="105"/>
      <c r="AIN143" s="105"/>
      <c r="AIO143" s="105"/>
      <c r="AIP143" s="105"/>
      <c r="AIQ143" s="105"/>
      <c r="AIR143" s="105"/>
      <c r="AIS143" s="105"/>
      <c r="AIT143" s="105"/>
      <c r="AIU143" s="105"/>
      <c r="AIV143" s="105"/>
      <c r="AIW143" s="105"/>
      <c r="AIX143" s="105"/>
      <c r="AIY143" s="105"/>
      <c r="AIZ143" s="105"/>
      <c r="AJA143" s="105"/>
      <c r="AJB143" s="105"/>
      <c r="AJC143" s="105"/>
      <c r="AJD143" s="105"/>
      <c r="AJE143" s="105"/>
      <c r="AJF143" s="105"/>
      <c r="AJG143" s="105"/>
      <c r="AJH143" s="105"/>
      <c r="AJI143" s="105"/>
      <c r="AJJ143" s="105"/>
      <c r="AJK143" s="105"/>
      <c r="AJL143" s="105"/>
      <c r="AJM143" s="105"/>
      <c r="AJN143" s="105"/>
      <c r="AJO143" s="105"/>
      <c r="AJP143" s="105"/>
      <c r="AJQ143" s="105"/>
      <c r="AJR143" s="105"/>
      <c r="AJS143" s="105"/>
      <c r="AJT143" s="105"/>
      <c r="AJU143" s="105"/>
      <c r="AJV143" s="105"/>
      <c r="AJW143" s="105"/>
      <c r="AJX143" s="105"/>
      <c r="AJY143" s="105"/>
      <c r="AJZ143" s="105"/>
      <c r="AKA143" s="105"/>
      <c r="AKB143" s="105"/>
      <c r="AKC143" s="105"/>
      <c r="AKD143" s="105"/>
      <c r="AKE143" s="105"/>
      <c r="AKF143" s="105"/>
      <c r="AKG143" s="105"/>
      <c r="AKH143" s="105"/>
      <c r="AKI143" s="105"/>
      <c r="AKJ143" s="105"/>
      <c r="AKK143" s="105"/>
      <c r="AKL143" s="105"/>
      <c r="AKM143" s="105"/>
      <c r="AKN143" s="105"/>
      <c r="AKO143" s="105"/>
      <c r="AKP143" s="105"/>
      <c r="AKQ143" s="105"/>
      <c r="AKR143" s="105"/>
      <c r="AKS143" s="105"/>
      <c r="AKT143" s="105"/>
      <c r="AKU143" s="105"/>
      <c r="AKV143" s="105"/>
      <c r="AKW143" s="105"/>
      <c r="AKX143" s="105"/>
      <c r="AKY143" s="105"/>
      <c r="AKZ143" s="105"/>
      <c r="ALA143" s="105"/>
      <c r="ALB143" s="105"/>
      <c r="ALC143" s="105"/>
      <c r="ALD143" s="105"/>
      <c r="ALE143" s="105"/>
      <c r="ALF143" s="105"/>
      <c r="ALG143" s="105"/>
      <c r="ALH143" s="105"/>
      <c r="ALI143" s="105"/>
      <c r="ALJ143" s="105"/>
      <c r="ALK143" s="105"/>
      <c r="ALL143" s="105"/>
      <c r="ALM143" s="105"/>
      <c r="ALN143" s="105"/>
      <c r="ALO143" s="105"/>
      <c r="ALP143" s="105"/>
      <c r="ALQ143" s="105"/>
      <c r="ALR143" s="105"/>
      <c r="ALS143" s="105"/>
      <c r="ALT143" s="105"/>
      <c r="ALU143" s="105"/>
      <c r="ALV143" s="105"/>
      <c r="ALW143" s="105"/>
      <c r="ALX143" s="105"/>
      <c r="ALY143" s="105"/>
      <c r="ALZ143" s="105"/>
      <c r="AMA143" s="105"/>
      <c r="AMB143" s="105"/>
      <c r="AMC143" s="105"/>
      <c r="AMD143" s="105"/>
      <c r="AME143" s="105"/>
      <c r="AMF143" s="105"/>
      <c r="AMG143" s="105"/>
      <c r="AMH143" s="105"/>
      <c r="AMI143" s="105"/>
      <c r="AMJ143" s="105"/>
      <c r="AMK143" s="105"/>
      <c r="AML143" s="105"/>
      <c r="AMM143" s="105"/>
      <c r="AMN143" s="105"/>
      <c r="AMO143" s="105"/>
      <c r="AMP143" s="105"/>
      <c r="AMQ143" s="105"/>
      <c r="AMR143" s="105"/>
      <c r="AMS143" s="105"/>
      <c r="AMT143" s="105"/>
      <c r="AMU143" s="105"/>
      <c r="AMV143" s="105"/>
      <c r="AMW143" s="105"/>
      <c r="AMX143" s="105"/>
      <c r="AMY143" s="105"/>
      <c r="AMZ143" s="105"/>
      <c r="ANA143" s="105"/>
      <c r="ANB143" s="105"/>
      <c r="ANC143" s="105"/>
      <c r="AND143" s="105"/>
      <c r="ANE143" s="105"/>
      <c r="ANF143" s="105"/>
      <c r="ANG143" s="105"/>
      <c r="ANH143" s="105"/>
      <c r="ANI143" s="105"/>
      <c r="ANJ143" s="105"/>
      <c r="ANK143" s="105"/>
      <c r="ANL143" s="105"/>
      <c r="ANM143" s="105"/>
      <c r="ANN143" s="105"/>
      <c r="ANO143" s="105"/>
      <c r="ANP143" s="105"/>
      <c r="ANQ143" s="105"/>
      <c r="ANR143" s="105"/>
      <c r="ANS143" s="105"/>
      <c r="ANT143" s="105"/>
      <c r="ANU143" s="105"/>
      <c r="ANV143" s="105"/>
      <c r="ANW143" s="105"/>
      <c r="ANX143" s="105"/>
      <c r="ANY143" s="105"/>
      <c r="ANZ143" s="105"/>
      <c r="AOA143" s="105"/>
      <c r="AOB143" s="105"/>
      <c r="AOC143" s="105"/>
      <c r="AOD143" s="105"/>
      <c r="AOE143" s="105"/>
      <c r="AOF143" s="105"/>
      <c r="AOG143" s="105"/>
      <c r="AOH143" s="105"/>
      <c r="AOI143" s="105"/>
      <c r="AOJ143" s="105"/>
      <c r="AOK143" s="105"/>
      <c r="AOL143" s="105"/>
      <c r="AOM143" s="105"/>
      <c r="AON143" s="105"/>
      <c r="AOO143" s="105"/>
      <c r="AOP143" s="105"/>
      <c r="AOQ143" s="105"/>
      <c r="AOR143" s="105"/>
      <c r="AOS143" s="105"/>
      <c r="AOT143" s="105"/>
      <c r="AOU143" s="105"/>
      <c r="AOV143" s="105"/>
      <c r="AOW143" s="105"/>
      <c r="AOX143" s="105"/>
      <c r="AOY143" s="105"/>
      <c r="AOZ143" s="105"/>
      <c r="APA143" s="105"/>
      <c r="APB143" s="105"/>
      <c r="APC143" s="105"/>
      <c r="APD143" s="105"/>
      <c r="APE143" s="105"/>
      <c r="APF143" s="105"/>
      <c r="APG143" s="105"/>
      <c r="APH143" s="105"/>
      <c r="API143" s="105"/>
      <c r="APJ143" s="105"/>
      <c r="APK143" s="105"/>
      <c r="APL143" s="105"/>
      <c r="APM143" s="105"/>
      <c r="APN143" s="105"/>
      <c r="APO143" s="105"/>
      <c r="APP143" s="105"/>
      <c r="APQ143" s="105"/>
      <c r="APR143" s="105"/>
      <c r="APS143" s="105"/>
      <c r="APT143" s="105"/>
      <c r="APU143" s="105"/>
      <c r="APV143" s="105"/>
      <c r="APW143" s="105"/>
      <c r="APX143" s="105"/>
      <c r="APY143" s="105"/>
      <c r="APZ143" s="105"/>
      <c r="AQA143" s="105"/>
      <c r="AQB143" s="105"/>
      <c r="AQC143" s="105"/>
      <c r="AQD143" s="105"/>
      <c r="AQE143" s="105"/>
      <c r="AQF143" s="105"/>
      <c r="AQG143" s="105"/>
      <c r="AQH143" s="105"/>
      <c r="AQI143" s="105"/>
      <c r="AQJ143" s="105"/>
      <c r="AQK143" s="105"/>
      <c r="AQL143" s="105"/>
      <c r="AQM143" s="105"/>
      <c r="AQN143" s="105"/>
      <c r="AQO143" s="105"/>
      <c r="AQP143" s="105"/>
      <c r="AQQ143" s="105"/>
      <c r="AQR143" s="105"/>
      <c r="AQS143" s="105"/>
      <c r="AQT143" s="105"/>
      <c r="AQU143" s="105"/>
      <c r="AQV143" s="105"/>
      <c r="AQW143" s="105"/>
      <c r="AQX143" s="105"/>
      <c r="AQY143" s="105"/>
      <c r="AQZ143" s="105"/>
      <c r="ARA143" s="105"/>
      <c r="ARB143" s="105"/>
      <c r="ARC143" s="105"/>
      <c r="ARD143" s="105"/>
      <c r="ARE143" s="105"/>
      <c r="ARF143" s="105"/>
      <c r="ARG143" s="105"/>
      <c r="ARH143" s="105"/>
      <c r="ARI143" s="105"/>
      <c r="ARJ143" s="105"/>
      <c r="ARK143" s="105"/>
      <c r="ARL143" s="105"/>
      <c r="ARM143" s="105"/>
      <c r="ARN143" s="105"/>
      <c r="ARO143" s="105"/>
      <c r="ARP143" s="105"/>
      <c r="ARQ143" s="105"/>
      <c r="ARR143" s="105"/>
      <c r="ARS143" s="105"/>
      <c r="ART143" s="105"/>
      <c r="ARU143" s="105"/>
      <c r="ARV143" s="105"/>
      <c r="ARW143" s="105"/>
      <c r="ARX143" s="105"/>
      <c r="ARY143" s="105"/>
      <c r="ARZ143" s="105"/>
      <c r="ASA143" s="105"/>
      <c r="ASB143" s="105"/>
      <c r="ASC143" s="105"/>
      <c r="ASD143" s="105"/>
      <c r="ASE143" s="105"/>
      <c r="ASF143" s="105"/>
      <c r="ASG143" s="105"/>
      <c r="ASH143" s="105"/>
      <c r="ASI143" s="105"/>
      <c r="ASJ143" s="105"/>
      <c r="ASK143" s="105"/>
      <c r="ASL143" s="105"/>
      <c r="ASM143" s="105"/>
      <c r="ASN143" s="105"/>
      <c r="ASO143" s="105"/>
      <c r="ASP143" s="105"/>
      <c r="ASQ143" s="105"/>
      <c r="ASR143" s="105"/>
      <c r="ASS143" s="105"/>
      <c r="AST143" s="105"/>
      <c r="ASU143" s="105"/>
      <c r="ASV143" s="105"/>
      <c r="ASW143" s="105"/>
      <c r="ASX143" s="105"/>
      <c r="ASY143" s="105"/>
      <c r="ASZ143" s="105"/>
      <c r="ATA143" s="105"/>
      <c r="ATB143" s="105"/>
      <c r="ATC143" s="105"/>
      <c r="ATD143" s="105"/>
      <c r="ATE143" s="105"/>
      <c r="ATF143" s="105"/>
      <c r="ATG143" s="105"/>
      <c r="ATH143" s="105"/>
      <c r="ATI143" s="105"/>
      <c r="ATJ143" s="105"/>
      <c r="ATK143" s="105"/>
      <c r="ATL143" s="105"/>
      <c r="ATM143" s="105"/>
      <c r="ATN143" s="105"/>
      <c r="ATO143" s="105"/>
      <c r="ATP143" s="105"/>
      <c r="ATQ143" s="105"/>
      <c r="ATR143" s="105"/>
      <c r="ATS143" s="105"/>
      <c r="ATT143" s="105"/>
      <c r="ATU143" s="105"/>
      <c r="ATV143" s="105"/>
      <c r="ATW143" s="105"/>
      <c r="ATX143" s="105"/>
      <c r="ATY143" s="105"/>
      <c r="ATZ143" s="105"/>
      <c r="AUA143" s="105"/>
      <c r="AUB143" s="105"/>
      <c r="AUC143" s="105"/>
      <c r="AUD143" s="105"/>
      <c r="AUE143" s="105"/>
      <c r="AUF143" s="105"/>
      <c r="AUG143" s="105"/>
      <c r="AUH143" s="105"/>
      <c r="AUI143" s="105"/>
      <c r="AUJ143" s="105"/>
      <c r="AUK143" s="105"/>
      <c r="AUL143" s="105"/>
      <c r="AUM143" s="105"/>
      <c r="AUN143" s="105"/>
      <c r="AUO143" s="105"/>
      <c r="AUP143" s="105"/>
      <c r="AUQ143" s="105"/>
      <c r="AUR143" s="105"/>
      <c r="AUS143" s="105"/>
      <c r="AUT143" s="105"/>
      <c r="AUU143" s="105"/>
      <c r="AUV143" s="105"/>
      <c r="AUW143" s="105"/>
      <c r="AUX143" s="105"/>
      <c r="AUY143" s="105"/>
      <c r="AUZ143" s="105"/>
      <c r="AVA143" s="105"/>
      <c r="AVB143" s="105"/>
      <c r="AVC143" s="105"/>
      <c r="AVD143" s="105"/>
      <c r="AVE143" s="105"/>
      <c r="AVF143" s="105"/>
      <c r="AVG143" s="105"/>
      <c r="AVH143" s="105"/>
      <c r="AVI143" s="105"/>
      <c r="AVJ143" s="105"/>
      <c r="AVK143" s="105"/>
      <c r="AVL143" s="105"/>
      <c r="AVM143" s="105"/>
      <c r="AVN143" s="105"/>
      <c r="AVO143" s="105"/>
      <c r="AVP143" s="105"/>
      <c r="AVQ143" s="105"/>
      <c r="AVR143" s="105"/>
      <c r="AVS143" s="105"/>
      <c r="AVT143" s="105"/>
      <c r="AVU143" s="105"/>
      <c r="AVV143" s="105"/>
      <c r="AVW143" s="105"/>
      <c r="AVX143" s="105"/>
      <c r="AVY143" s="105"/>
      <c r="AVZ143" s="105"/>
      <c r="AWA143" s="105"/>
      <c r="AWB143" s="105"/>
      <c r="AWC143" s="105"/>
      <c r="AWD143" s="105"/>
      <c r="AWE143" s="105"/>
      <c r="AWF143" s="105"/>
      <c r="AWG143" s="105"/>
      <c r="AWH143" s="105"/>
      <c r="AWI143" s="105"/>
      <c r="AWJ143" s="105"/>
      <c r="AWK143" s="105"/>
      <c r="AWL143" s="105"/>
      <c r="AWM143" s="105"/>
      <c r="AWN143" s="105"/>
      <c r="AWO143" s="105"/>
      <c r="AWP143" s="105"/>
      <c r="AWQ143" s="105"/>
      <c r="AWR143" s="105"/>
      <c r="AWS143" s="105"/>
      <c r="AWT143" s="105"/>
      <c r="AWU143" s="105"/>
      <c r="AWV143" s="105"/>
      <c r="AWW143" s="105"/>
      <c r="AWX143" s="105"/>
      <c r="AWY143" s="105"/>
      <c r="AWZ143" s="105"/>
      <c r="AXA143" s="105"/>
      <c r="AXB143" s="105"/>
      <c r="AXC143" s="105"/>
      <c r="AXD143" s="105"/>
      <c r="AXE143" s="105"/>
      <c r="AXF143" s="105"/>
      <c r="AXG143" s="105"/>
      <c r="AXH143" s="105"/>
      <c r="AXI143" s="105"/>
      <c r="AXJ143" s="105"/>
      <c r="AXK143" s="105"/>
      <c r="AXL143" s="105"/>
      <c r="AXM143" s="105"/>
      <c r="AXN143" s="105"/>
      <c r="AXO143" s="105"/>
      <c r="AXP143" s="105"/>
      <c r="AXQ143" s="105"/>
      <c r="AXR143" s="105"/>
      <c r="AXS143" s="105"/>
      <c r="AXT143" s="105"/>
      <c r="AXU143" s="105"/>
      <c r="AXV143" s="105"/>
      <c r="AXW143" s="105"/>
      <c r="AXX143" s="105"/>
    </row>
    <row r="144" spans="1:1324" s="105" customFormat="1" ht="15.75" hidden="1" customHeight="1" x14ac:dyDescent="0.2">
      <c r="A144" s="13" t="s">
        <v>783</v>
      </c>
      <c r="B144" s="13" t="s">
        <v>782</v>
      </c>
      <c r="C144" s="12" t="s">
        <v>781</v>
      </c>
      <c r="D144" s="19" t="s">
        <v>10</v>
      </c>
      <c r="E144" s="9">
        <v>39119</v>
      </c>
      <c r="F144" s="9"/>
      <c r="G144" s="30" t="s">
        <v>1186</v>
      </c>
      <c r="H144" s="30">
        <v>42005</v>
      </c>
      <c r="I144" s="30" t="s">
        <v>1065</v>
      </c>
      <c r="J144" s="173"/>
      <c r="K144" s="84" t="s">
        <v>6</v>
      </c>
      <c r="L144" s="87">
        <v>1</v>
      </c>
      <c r="M144" s="87">
        <v>1</v>
      </c>
      <c r="N144" s="84" t="s">
        <v>50</v>
      </c>
      <c r="O144" s="84">
        <v>1</v>
      </c>
      <c r="P144" s="84" t="s">
        <v>50</v>
      </c>
      <c r="Q144" s="84">
        <v>1</v>
      </c>
      <c r="R144" s="84" t="s">
        <v>50</v>
      </c>
      <c r="S144" s="84">
        <v>1</v>
      </c>
      <c r="T144" s="84" t="s">
        <v>346</v>
      </c>
      <c r="U144" s="84">
        <v>1</v>
      </c>
      <c r="V144" s="87">
        <v>1</v>
      </c>
      <c r="W144" s="84">
        <v>0</v>
      </c>
      <c r="X144" s="87">
        <v>0</v>
      </c>
      <c r="Y144" s="84">
        <v>0</v>
      </c>
      <c r="Z144" s="84">
        <v>1</v>
      </c>
      <c r="AA144" s="87">
        <v>0</v>
      </c>
      <c r="AB144" s="71">
        <f t="shared" si="20"/>
        <v>2</v>
      </c>
      <c r="AC144" s="71">
        <f t="shared" si="21"/>
        <v>2</v>
      </c>
      <c r="AD144" s="71">
        <f t="shared" si="22"/>
        <v>2</v>
      </c>
      <c r="AE144" s="71">
        <f t="shared" si="23"/>
        <v>2</v>
      </c>
      <c r="AF144" s="103"/>
    </row>
    <row r="145" spans="1:1324" s="105" customFormat="1" ht="15.75" hidden="1" customHeight="1" x14ac:dyDescent="0.2">
      <c r="A145" s="13" t="s">
        <v>780</v>
      </c>
      <c r="B145" s="13" t="s">
        <v>776</v>
      </c>
      <c r="C145" s="12" t="s">
        <v>775</v>
      </c>
      <c r="D145" s="19" t="s">
        <v>76</v>
      </c>
      <c r="E145" s="9">
        <v>38107</v>
      </c>
      <c r="F145" s="9"/>
      <c r="G145" s="30" t="s">
        <v>1186</v>
      </c>
      <c r="H145" s="30">
        <v>42005</v>
      </c>
      <c r="I145" s="30" t="s">
        <v>1065</v>
      </c>
      <c r="J145" s="173"/>
      <c r="K145" s="84" t="s">
        <v>7</v>
      </c>
      <c r="L145" s="87">
        <v>1</v>
      </c>
      <c r="M145" s="87">
        <v>1</v>
      </c>
      <c r="N145" s="84" t="s">
        <v>51</v>
      </c>
      <c r="O145" s="84">
        <v>1</v>
      </c>
      <c r="P145" s="84" t="s">
        <v>50</v>
      </c>
      <c r="Q145" s="84">
        <v>1</v>
      </c>
      <c r="R145" s="84" t="s">
        <v>50</v>
      </c>
      <c r="S145" s="84">
        <v>1</v>
      </c>
      <c r="T145" s="84" t="s">
        <v>49</v>
      </c>
      <c r="U145" s="84">
        <v>1</v>
      </c>
      <c r="V145" s="87">
        <v>1</v>
      </c>
      <c r="W145" s="84">
        <v>1</v>
      </c>
      <c r="X145" s="87">
        <v>1</v>
      </c>
      <c r="Y145" s="84">
        <v>1</v>
      </c>
      <c r="Z145" s="84">
        <v>1</v>
      </c>
      <c r="AA145" s="87">
        <v>0</v>
      </c>
      <c r="AB145" s="71">
        <f t="shared" si="20"/>
        <v>2</v>
      </c>
      <c r="AC145" s="71">
        <f t="shared" si="21"/>
        <v>2</v>
      </c>
      <c r="AD145" s="71">
        <f t="shared" si="22"/>
        <v>2</v>
      </c>
      <c r="AE145" s="71">
        <f t="shared" si="23"/>
        <v>2</v>
      </c>
      <c r="AF145" s="103" t="s">
        <v>2240</v>
      </c>
    </row>
    <row r="146" spans="1:1324" s="105" customFormat="1" ht="15.75" hidden="1" customHeight="1" x14ac:dyDescent="0.2">
      <c r="A146" s="13" t="s">
        <v>779</v>
      </c>
      <c r="B146" s="13" t="s">
        <v>776</v>
      </c>
      <c r="C146" s="12" t="s">
        <v>775</v>
      </c>
      <c r="D146" s="19" t="s">
        <v>72</v>
      </c>
      <c r="E146" s="9">
        <v>38993</v>
      </c>
      <c r="F146" s="9"/>
      <c r="G146" s="30" t="s">
        <v>1186</v>
      </c>
      <c r="H146" s="30">
        <v>42005</v>
      </c>
      <c r="I146" s="30" t="s">
        <v>1065</v>
      </c>
      <c r="J146" s="173"/>
      <c r="K146" s="84" t="s">
        <v>6</v>
      </c>
      <c r="L146" s="87">
        <v>1</v>
      </c>
      <c r="M146" s="87">
        <v>1</v>
      </c>
      <c r="N146" s="84" t="s">
        <v>50</v>
      </c>
      <c r="O146" s="84">
        <v>1</v>
      </c>
      <c r="P146" s="84" t="s">
        <v>50</v>
      </c>
      <c r="Q146" s="84">
        <v>1</v>
      </c>
      <c r="R146" s="84" t="s">
        <v>50</v>
      </c>
      <c r="S146" s="84">
        <v>1</v>
      </c>
      <c r="T146" s="84" t="s">
        <v>49</v>
      </c>
      <c r="U146" s="84">
        <v>1</v>
      </c>
      <c r="V146" s="87">
        <v>1</v>
      </c>
      <c r="W146" s="84">
        <v>0</v>
      </c>
      <c r="X146" s="87">
        <v>0</v>
      </c>
      <c r="Y146" s="84">
        <v>0</v>
      </c>
      <c r="Z146" s="84">
        <v>1</v>
      </c>
      <c r="AA146" s="87">
        <v>0</v>
      </c>
      <c r="AB146" s="71">
        <f t="shared" si="20"/>
        <v>2</v>
      </c>
      <c r="AC146" s="71">
        <f t="shared" si="21"/>
        <v>2</v>
      </c>
      <c r="AD146" s="71">
        <f t="shared" si="22"/>
        <v>2</v>
      </c>
      <c r="AE146" s="71">
        <f t="shared" si="23"/>
        <v>2</v>
      </c>
      <c r="AF146" s="103"/>
    </row>
    <row r="147" spans="1:1324" s="105" customFormat="1" ht="15.75" hidden="1" customHeight="1" x14ac:dyDescent="0.2">
      <c r="A147" s="13" t="s">
        <v>778</v>
      </c>
      <c r="B147" s="13" t="s">
        <v>776</v>
      </c>
      <c r="C147" s="12" t="s">
        <v>775</v>
      </c>
      <c r="D147" s="19" t="s">
        <v>10</v>
      </c>
      <c r="E147" s="9">
        <v>39288</v>
      </c>
      <c r="F147" s="9"/>
      <c r="G147" s="30" t="s">
        <v>1186</v>
      </c>
      <c r="H147" s="30">
        <v>42005</v>
      </c>
      <c r="I147" s="30" t="s">
        <v>1065</v>
      </c>
      <c r="J147" s="173"/>
      <c r="K147" s="84" t="s">
        <v>6</v>
      </c>
      <c r="L147" s="87">
        <v>1</v>
      </c>
      <c r="M147" s="87">
        <v>1</v>
      </c>
      <c r="N147" s="84" t="s">
        <v>315</v>
      </c>
      <c r="O147" s="84">
        <v>1</v>
      </c>
      <c r="P147" s="84" t="s">
        <v>50</v>
      </c>
      <c r="Q147" s="84">
        <v>1</v>
      </c>
      <c r="R147" s="84" t="s">
        <v>50</v>
      </c>
      <c r="S147" s="84">
        <v>1</v>
      </c>
      <c r="T147" s="84" t="s">
        <v>49</v>
      </c>
      <c r="U147" s="84">
        <v>1</v>
      </c>
      <c r="V147" s="87">
        <v>1</v>
      </c>
      <c r="W147" s="84">
        <v>0</v>
      </c>
      <c r="X147" s="87">
        <v>0</v>
      </c>
      <c r="Y147" s="84">
        <v>0</v>
      </c>
      <c r="Z147" s="84">
        <v>1</v>
      </c>
      <c r="AA147" s="87">
        <v>0</v>
      </c>
      <c r="AB147" s="71">
        <f t="shared" si="20"/>
        <v>2</v>
      </c>
      <c r="AC147" s="71">
        <f t="shared" si="21"/>
        <v>2</v>
      </c>
      <c r="AD147" s="71">
        <f t="shared" si="22"/>
        <v>2</v>
      </c>
      <c r="AE147" s="71">
        <f t="shared" si="23"/>
        <v>2</v>
      </c>
      <c r="AF147" s="103"/>
    </row>
    <row r="148" spans="1:1324" s="105" customFormat="1" ht="15.75" hidden="1" customHeight="1" x14ac:dyDescent="0.2">
      <c r="A148" s="13" t="s">
        <v>777</v>
      </c>
      <c r="B148" s="13" t="s">
        <v>776</v>
      </c>
      <c r="C148" s="12" t="s">
        <v>775</v>
      </c>
      <c r="D148" s="19" t="s">
        <v>774</v>
      </c>
      <c r="E148" s="9">
        <v>39637</v>
      </c>
      <c r="F148" s="9"/>
      <c r="G148" s="30" t="s">
        <v>1186</v>
      </c>
      <c r="H148" s="30">
        <v>42005</v>
      </c>
      <c r="I148" s="30" t="s">
        <v>1065</v>
      </c>
      <c r="J148" s="173"/>
      <c r="K148" s="84" t="s">
        <v>6</v>
      </c>
      <c r="L148" s="87">
        <v>1</v>
      </c>
      <c r="M148" s="87">
        <v>1</v>
      </c>
      <c r="N148" s="84" t="s">
        <v>315</v>
      </c>
      <c r="O148" s="84">
        <v>1</v>
      </c>
      <c r="P148" s="84" t="s">
        <v>315</v>
      </c>
      <c r="Q148" s="84">
        <v>1</v>
      </c>
      <c r="R148" s="84" t="s">
        <v>315</v>
      </c>
      <c r="S148" s="84">
        <v>1</v>
      </c>
      <c r="T148" s="84" t="s">
        <v>49</v>
      </c>
      <c r="U148" s="84">
        <v>1</v>
      </c>
      <c r="V148" s="87">
        <v>1</v>
      </c>
      <c r="W148" s="84">
        <v>0</v>
      </c>
      <c r="X148" s="87">
        <v>0</v>
      </c>
      <c r="Y148" s="84">
        <v>0</v>
      </c>
      <c r="Z148" s="84">
        <v>1</v>
      </c>
      <c r="AA148" s="87">
        <v>0</v>
      </c>
      <c r="AB148" s="71">
        <f t="shared" si="20"/>
        <v>2</v>
      </c>
      <c r="AC148" s="71">
        <f t="shared" si="21"/>
        <v>2</v>
      </c>
      <c r="AD148" s="71">
        <f t="shared" si="22"/>
        <v>2</v>
      </c>
      <c r="AE148" s="71">
        <f t="shared" si="23"/>
        <v>2</v>
      </c>
      <c r="AF148" s="103"/>
    </row>
    <row r="149" spans="1:1324" s="105" customFormat="1" ht="15.75" hidden="1" customHeight="1" x14ac:dyDescent="0.2">
      <c r="A149" s="13" t="s">
        <v>773</v>
      </c>
      <c r="B149" s="13" t="s">
        <v>770</v>
      </c>
      <c r="C149" s="12" t="s">
        <v>769</v>
      </c>
      <c r="D149" s="19" t="s">
        <v>76</v>
      </c>
      <c r="E149" s="9">
        <v>37977</v>
      </c>
      <c r="F149" s="9"/>
      <c r="G149" s="30" t="s">
        <v>1186</v>
      </c>
      <c r="H149" s="30">
        <v>42005</v>
      </c>
      <c r="I149" s="30" t="s">
        <v>1065</v>
      </c>
      <c r="J149" s="173"/>
      <c r="K149" s="84" t="s">
        <v>7</v>
      </c>
      <c r="L149" s="87">
        <v>1</v>
      </c>
      <c r="M149" s="87">
        <v>1</v>
      </c>
      <c r="N149" s="84" t="s">
        <v>51</v>
      </c>
      <c r="O149" s="84">
        <v>1</v>
      </c>
      <c r="P149" s="84" t="s">
        <v>50</v>
      </c>
      <c r="Q149" s="84">
        <v>1</v>
      </c>
      <c r="R149" s="84" t="s">
        <v>50</v>
      </c>
      <c r="S149" s="84">
        <v>1</v>
      </c>
      <c r="T149" s="84" t="s">
        <v>49</v>
      </c>
      <c r="U149" s="84">
        <v>1</v>
      </c>
      <c r="V149" s="87">
        <v>1</v>
      </c>
      <c r="W149" s="84">
        <v>0</v>
      </c>
      <c r="X149" s="87">
        <v>0</v>
      </c>
      <c r="Y149" s="84">
        <v>0</v>
      </c>
      <c r="Z149" s="84">
        <v>1</v>
      </c>
      <c r="AA149" s="87">
        <v>0</v>
      </c>
      <c r="AB149" s="71">
        <f t="shared" si="20"/>
        <v>2</v>
      </c>
      <c r="AC149" s="71">
        <f t="shared" si="21"/>
        <v>2</v>
      </c>
      <c r="AD149" s="71">
        <f t="shared" si="22"/>
        <v>2</v>
      </c>
      <c r="AE149" s="71">
        <f t="shared" si="23"/>
        <v>2</v>
      </c>
      <c r="AF149" s="103" t="s">
        <v>2241</v>
      </c>
    </row>
    <row r="150" spans="1:1324" s="105" customFormat="1" ht="15.75" hidden="1" customHeight="1" x14ac:dyDescent="0.2">
      <c r="A150" s="13" t="s">
        <v>772</v>
      </c>
      <c r="B150" s="13" t="s">
        <v>770</v>
      </c>
      <c r="C150" s="12" t="s">
        <v>769</v>
      </c>
      <c r="D150" s="19" t="s">
        <v>1251</v>
      </c>
      <c r="E150" s="9">
        <v>38190</v>
      </c>
      <c r="F150" s="9"/>
      <c r="G150" s="30" t="s">
        <v>1186</v>
      </c>
      <c r="H150" s="30" t="s">
        <v>1065</v>
      </c>
      <c r="I150" s="30" t="s">
        <v>1065</v>
      </c>
      <c r="J150" s="173"/>
      <c r="K150" s="84" t="s">
        <v>9</v>
      </c>
      <c r="L150" s="87">
        <v>0</v>
      </c>
      <c r="M150" s="87">
        <v>0</v>
      </c>
      <c r="N150" s="84">
        <v>0</v>
      </c>
      <c r="O150" s="84">
        <v>0</v>
      </c>
      <c r="P150" s="84">
        <v>0</v>
      </c>
      <c r="Q150" s="84">
        <v>0</v>
      </c>
      <c r="R150" s="84">
        <v>0</v>
      </c>
      <c r="S150" s="84">
        <v>0</v>
      </c>
      <c r="T150" s="84">
        <v>0</v>
      </c>
      <c r="U150" s="84">
        <v>0</v>
      </c>
      <c r="V150" s="87">
        <v>0</v>
      </c>
      <c r="W150" s="84">
        <v>0</v>
      </c>
      <c r="X150" s="87">
        <v>0</v>
      </c>
      <c r="Y150" s="84">
        <v>0</v>
      </c>
      <c r="Z150" s="84">
        <v>0</v>
      </c>
      <c r="AA150" s="87">
        <v>0</v>
      </c>
      <c r="AB150" s="71">
        <f t="shared" si="20"/>
        <v>2</v>
      </c>
      <c r="AC150" s="71">
        <f t="shared" si="21"/>
        <v>2</v>
      </c>
      <c r="AD150" s="71">
        <f t="shared" si="22"/>
        <v>2</v>
      </c>
      <c r="AE150" s="71">
        <f t="shared" si="23"/>
        <v>2</v>
      </c>
      <c r="AF150" s="103"/>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131"/>
      <c r="BH150" s="131"/>
      <c r="BI150" s="131"/>
      <c r="BJ150" s="131"/>
      <c r="BK150" s="131"/>
      <c r="BL150" s="131"/>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c r="CG150" s="131"/>
      <c r="CH150" s="131"/>
      <c r="CI150" s="131"/>
      <c r="CJ150" s="131"/>
      <c r="CK150" s="131"/>
      <c r="CL150" s="131"/>
      <c r="CM150" s="131"/>
      <c r="CN150" s="131"/>
      <c r="CO150" s="131"/>
      <c r="CP150" s="131"/>
      <c r="CQ150" s="131"/>
      <c r="CR150" s="131"/>
      <c r="CS150" s="131"/>
      <c r="CT150" s="131"/>
      <c r="CU150" s="131"/>
      <c r="CV150" s="131"/>
      <c r="CW150" s="131"/>
      <c r="CX150" s="131"/>
      <c r="CY150" s="131"/>
      <c r="CZ150" s="131"/>
      <c r="DA150" s="131"/>
      <c r="DB150" s="131"/>
      <c r="DC150" s="131"/>
      <c r="DD150" s="131"/>
      <c r="DE150" s="131"/>
      <c r="DF150" s="131"/>
      <c r="DG150" s="131"/>
      <c r="DH150" s="131"/>
      <c r="DI150" s="131"/>
      <c r="DJ150" s="131"/>
      <c r="DK150" s="131"/>
      <c r="DL150" s="131"/>
      <c r="DM150" s="131"/>
      <c r="DN150" s="131"/>
      <c r="DO150" s="131"/>
      <c r="DP150" s="131"/>
      <c r="DQ150" s="131"/>
      <c r="DR150" s="131"/>
      <c r="DS150" s="131"/>
      <c r="DT150" s="131"/>
      <c r="DU150" s="131"/>
      <c r="DV150" s="131"/>
      <c r="DW150" s="131"/>
      <c r="DX150" s="131"/>
      <c r="DY150" s="131"/>
      <c r="DZ150" s="131"/>
      <c r="EA150" s="131"/>
      <c r="EB150" s="131"/>
      <c r="EC150" s="131"/>
      <c r="ED150" s="131"/>
      <c r="EE150" s="131"/>
      <c r="EF150" s="131"/>
      <c r="EG150" s="131"/>
      <c r="EH150" s="131"/>
      <c r="EI150" s="131"/>
      <c r="EJ150" s="131"/>
      <c r="EK150" s="131"/>
      <c r="EL150" s="131"/>
      <c r="EM150" s="131"/>
      <c r="EN150" s="131"/>
      <c r="EO150" s="131"/>
      <c r="EP150" s="131"/>
      <c r="EQ150" s="131"/>
      <c r="ER150" s="131"/>
      <c r="ES150" s="131"/>
      <c r="ET150" s="131"/>
      <c r="EU150" s="131"/>
      <c r="EV150" s="131"/>
      <c r="EW150" s="131"/>
      <c r="EX150" s="131"/>
      <c r="EY150" s="131"/>
      <c r="EZ150" s="131"/>
      <c r="FA150" s="131"/>
      <c r="FB150" s="131"/>
      <c r="FC150" s="131"/>
      <c r="FD150" s="131"/>
      <c r="FE150" s="131"/>
      <c r="FF150" s="131"/>
      <c r="FG150" s="131"/>
      <c r="FH150" s="131"/>
      <c r="FI150" s="131"/>
      <c r="FJ150" s="131"/>
      <c r="FK150" s="131"/>
      <c r="FL150" s="131"/>
      <c r="FM150" s="131"/>
      <c r="FN150" s="131"/>
      <c r="FO150" s="131"/>
      <c r="FP150" s="131"/>
      <c r="FQ150" s="131"/>
      <c r="FR150" s="131"/>
      <c r="FS150" s="131"/>
      <c r="FT150" s="131"/>
      <c r="FU150" s="131"/>
      <c r="FV150" s="131"/>
      <c r="FW150" s="131"/>
      <c r="FX150" s="131"/>
      <c r="FY150" s="131"/>
      <c r="FZ150" s="131"/>
      <c r="GA150" s="131"/>
      <c r="GB150" s="131"/>
      <c r="GC150" s="131"/>
      <c r="GD150" s="131"/>
      <c r="GE150" s="131"/>
      <c r="GF150" s="131"/>
      <c r="GG150" s="131"/>
      <c r="GH150" s="131"/>
      <c r="GI150" s="131"/>
      <c r="GJ150" s="131"/>
      <c r="GK150" s="131"/>
      <c r="GL150" s="131"/>
      <c r="GM150" s="131"/>
      <c r="GN150" s="131"/>
      <c r="GO150" s="131"/>
      <c r="GP150" s="131"/>
      <c r="GQ150" s="131"/>
      <c r="GR150" s="131"/>
      <c r="GS150" s="131"/>
      <c r="GT150" s="131"/>
      <c r="GU150" s="131"/>
      <c r="GV150" s="131"/>
      <c r="GW150" s="131"/>
      <c r="GX150" s="131"/>
      <c r="GY150" s="131"/>
      <c r="GZ150" s="131"/>
      <c r="HA150" s="131"/>
      <c r="HB150" s="131"/>
      <c r="HC150" s="131"/>
      <c r="HD150" s="131"/>
      <c r="HE150" s="131"/>
      <c r="HF150" s="131"/>
      <c r="HG150" s="131"/>
      <c r="HH150" s="131"/>
      <c r="HI150" s="131"/>
      <c r="HJ150" s="131"/>
      <c r="HK150" s="131"/>
      <c r="HL150" s="131"/>
      <c r="HM150" s="131"/>
      <c r="HN150" s="131"/>
      <c r="HO150" s="131"/>
      <c r="HP150" s="131"/>
      <c r="HQ150" s="131"/>
      <c r="HR150" s="131"/>
      <c r="HS150" s="131"/>
      <c r="HT150" s="131"/>
      <c r="HU150" s="131"/>
      <c r="HV150" s="131"/>
      <c r="HW150" s="131"/>
      <c r="HX150" s="131"/>
      <c r="HY150" s="131"/>
      <c r="HZ150" s="131"/>
      <c r="IA150" s="131"/>
      <c r="IB150" s="131"/>
      <c r="IC150" s="131"/>
      <c r="ID150" s="131"/>
      <c r="IE150" s="131"/>
      <c r="IF150" s="131"/>
      <c r="IG150" s="131"/>
      <c r="IH150" s="131"/>
      <c r="II150" s="131"/>
      <c r="IJ150" s="131"/>
      <c r="IK150" s="131"/>
      <c r="IL150" s="131"/>
      <c r="IM150" s="131"/>
      <c r="IN150" s="131"/>
      <c r="IO150" s="131"/>
      <c r="IP150" s="131"/>
      <c r="IQ150" s="131"/>
      <c r="IR150" s="131"/>
      <c r="IS150" s="131"/>
      <c r="IT150" s="131"/>
      <c r="IU150" s="131"/>
      <c r="IV150" s="131"/>
      <c r="IW150" s="131"/>
      <c r="IX150" s="131"/>
      <c r="IY150" s="131"/>
      <c r="IZ150" s="131"/>
      <c r="JA150" s="131"/>
      <c r="JB150" s="131"/>
      <c r="JC150" s="131"/>
      <c r="JD150" s="131"/>
      <c r="JE150" s="131"/>
      <c r="JF150" s="131"/>
      <c r="JG150" s="131"/>
      <c r="JH150" s="131"/>
      <c r="JI150" s="131"/>
      <c r="JJ150" s="131"/>
      <c r="JK150" s="131"/>
      <c r="JL150" s="131"/>
      <c r="JM150" s="131"/>
      <c r="JN150" s="131"/>
      <c r="JO150" s="131"/>
      <c r="JP150" s="131"/>
      <c r="JQ150" s="131"/>
      <c r="JR150" s="131"/>
      <c r="JS150" s="131"/>
      <c r="JT150" s="131"/>
      <c r="JU150" s="131"/>
      <c r="JV150" s="131"/>
      <c r="JW150" s="131"/>
      <c r="JX150" s="131"/>
      <c r="JY150" s="131"/>
      <c r="JZ150" s="131"/>
      <c r="KA150" s="131"/>
      <c r="KB150" s="131"/>
      <c r="KC150" s="131"/>
      <c r="KD150" s="131"/>
      <c r="KE150" s="131"/>
      <c r="KF150" s="131"/>
      <c r="KG150" s="131"/>
      <c r="KH150" s="131"/>
      <c r="KI150" s="131"/>
      <c r="KJ150" s="131"/>
      <c r="KK150" s="131"/>
      <c r="KL150" s="131"/>
      <c r="KM150" s="131"/>
      <c r="KN150" s="131"/>
      <c r="KO150" s="131"/>
      <c r="KP150" s="131"/>
      <c r="KQ150" s="131"/>
      <c r="KR150" s="131"/>
      <c r="KS150" s="131"/>
      <c r="KT150" s="131"/>
      <c r="KU150" s="131"/>
      <c r="KV150" s="131"/>
      <c r="KW150" s="131"/>
      <c r="KX150" s="131"/>
      <c r="KY150" s="131"/>
      <c r="KZ150" s="131"/>
      <c r="LA150" s="131"/>
      <c r="LB150" s="131"/>
      <c r="LC150" s="131"/>
      <c r="LD150" s="131"/>
      <c r="LE150" s="131"/>
      <c r="LF150" s="131"/>
      <c r="LG150" s="131"/>
      <c r="LH150" s="131"/>
      <c r="LI150" s="131"/>
      <c r="LJ150" s="131"/>
      <c r="LK150" s="131"/>
      <c r="LL150" s="131"/>
      <c r="LM150" s="131"/>
      <c r="LN150" s="131"/>
      <c r="LO150" s="131"/>
      <c r="LP150" s="131"/>
      <c r="LQ150" s="131"/>
      <c r="LR150" s="131"/>
      <c r="LS150" s="131"/>
      <c r="LT150" s="131"/>
      <c r="LU150" s="131"/>
      <c r="LV150" s="131"/>
      <c r="LW150" s="131"/>
      <c r="LX150" s="131"/>
      <c r="LY150" s="131"/>
      <c r="LZ150" s="131"/>
      <c r="MA150" s="131"/>
      <c r="MB150" s="131"/>
      <c r="MC150" s="131"/>
      <c r="MD150" s="131"/>
      <c r="ME150" s="131"/>
      <c r="MF150" s="131"/>
      <c r="MG150" s="131"/>
      <c r="MH150" s="131"/>
      <c r="MI150" s="131"/>
      <c r="MJ150" s="131"/>
      <c r="MK150" s="131"/>
      <c r="ML150" s="131"/>
      <c r="MM150" s="131"/>
      <c r="MN150" s="131"/>
      <c r="MO150" s="131"/>
      <c r="MP150" s="131"/>
      <c r="MQ150" s="131"/>
      <c r="MR150" s="131"/>
      <c r="MS150" s="131"/>
      <c r="MT150" s="131"/>
      <c r="MU150" s="131"/>
      <c r="MV150" s="131"/>
      <c r="MW150" s="131"/>
      <c r="MX150" s="131"/>
      <c r="MY150" s="131"/>
      <c r="MZ150" s="131"/>
      <c r="NA150" s="131"/>
      <c r="NB150" s="131"/>
      <c r="NC150" s="131"/>
      <c r="ND150" s="131"/>
      <c r="NE150" s="131"/>
      <c r="NF150" s="131"/>
      <c r="NG150" s="131"/>
      <c r="NH150" s="131"/>
      <c r="NI150" s="131"/>
      <c r="NJ150" s="131"/>
      <c r="NK150" s="131"/>
      <c r="NL150" s="131"/>
      <c r="NM150" s="131"/>
      <c r="NN150" s="131"/>
      <c r="NO150" s="131"/>
      <c r="NP150" s="131"/>
      <c r="NQ150" s="131"/>
      <c r="NR150" s="131"/>
      <c r="NS150" s="131"/>
      <c r="NT150" s="131"/>
      <c r="NU150" s="131"/>
      <c r="NV150" s="131"/>
      <c r="NW150" s="131"/>
      <c r="NX150" s="131"/>
      <c r="NY150" s="131"/>
      <c r="NZ150" s="131"/>
      <c r="OA150" s="131"/>
      <c r="OB150" s="131"/>
      <c r="OC150" s="131"/>
      <c r="OD150" s="131"/>
      <c r="OE150" s="131"/>
      <c r="OF150" s="131"/>
      <c r="OG150" s="131"/>
      <c r="OH150" s="131"/>
      <c r="OI150" s="131"/>
      <c r="OJ150" s="131"/>
      <c r="OK150" s="131"/>
      <c r="OL150" s="131"/>
      <c r="OM150" s="131"/>
      <c r="ON150" s="131"/>
      <c r="OO150" s="131"/>
      <c r="OP150" s="131"/>
      <c r="OQ150" s="131"/>
      <c r="OR150" s="131"/>
      <c r="OS150" s="131"/>
      <c r="OT150" s="131"/>
      <c r="OU150" s="131"/>
      <c r="OV150" s="131"/>
      <c r="OW150" s="131"/>
      <c r="OX150" s="131"/>
      <c r="OY150" s="131"/>
      <c r="OZ150" s="131"/>
      <c r="PA150" s="131"/>
      <c r="PB150" s="131"/>
      <c r="PC150" s="131"/>
      <c r="PD150" s="131"/>
      <c r="PE150" s="131"/>
      <c r="PF150" s="131"/>
      <c r="PG150" s="131"/>
      <c r="PH150" s="131"/>
      <c r="PI150" s="131"/>
      <c r="PJ150" s="131"/>
      <c r="PK150" s="131"/>
      <c r="PL150" s="131"/>
      <c r="PM150" s="131"/>
      <c r="PN150" s="131"/>
      <c r="PO150" s="131"/>
      <c r="PP150" s="131"/>
      <c r="PQ150" s="131"/>
      <c r="PR150" s="131"/>
      <c r="PS150" s="131"/>
      <c r="PT150" s="131"/>
      <c r="PU150" s="131"/>
      <c r="PV150" s="131"/>
      <c r="PW150" s="131"/>
      <c r="PX150" s="131"/>
      <c r="PY150" s="131"/>
      <c r="PZ150" s="131"/>
      <c r="QA150" s="131"/>
      <c r="QB150" s="131"/>
      <c r="QC150" s="131"/>
      <c r="QD150" s="131"/>
      <c r="QE150" s="131"/>
      <c r="QF150" s="131"/>
      <c r="QG150" s="131"/>
      <c r="QH150" s="131"/>
      <c r="QI150" s="131"/>
      <c r="QJ150" s="131"/>
      <c r="QK150" s="131"/>
      <c r="QL150" s="131"/>
      <c r="QM150" s="131"/>
      <c r="QN150" s="131"/>
      <c r="QO150" s="131"/>
      <c r="QP150" s="131"/>
      <c r="QQ150" s="131"/>
      <c r="QR150" s="131"/>
      <c r="QS150" s="131"/>
      <c r="QT150" s="131"/>
      <c r="QU150" s="131"/>
      <c r="QV150" s="131"/>
      <c r="QW150" s="131"/>
      <c r="QX150" s="131"/>
      <c r="QY150" s="131"/>
      <c r="QZ150" s="131"/>
      <c r="RA150" s="131"/>
      <c r="RB150" s="131"/>
      <c r="RC150" s="131"/>
      <c r="RD150" s="131"/>
      <c r="RE150" s="131"/>
      <c r="RF150" s="131"/>
      <c r="RG150" s="131"/>
      <c r="RH150" s="131"/>
      <c r="RI150" s="131"/>
      <c r="RJ150" s="131"/>
      <c r="RK150" s="131"/>
      <c r="RL150" s="131"/>
      <c r="RM150" s="131"/>
      <c r="RN150" s="131"/>
      <c r="RO150" s="131"/>
      <c r="RP150" s="131"/>
      <c r="RQ150" s="131"/>
      <c r="RR150" s="131"/>
      <c r="RS150" s="131"/>
      <c r="RT150" s="131"/>
      <c r="RU150" s="131"/>
      <c r="RV150" s="131"/>
      <c r="RW150" s="131"/>
      <c r="RX150" s="131"/>
      <c r="RY150" s="131"/>
      <c r="RZ150" s="131"/>
      <c r="SA150" s="131"/>
      <c r="SB150" s="131"/>
      <c r="SC150" s="131"/>
      <c r="SD150" s="131"/>
      <c r="SE150" s="131"/>
      <c r="SF150" s="131"/>
      <c r="SG150" s="131"/>
      <c r="SH150" s="131"/>
      <c r="SI150" s="131"/>
      <c r="SJ150" s="131"/>
      <c r="SK150" s="131"/>
      <c r="SL150" s="131"/>
      <c r="SM150" s="131"/>
      <c r="SN150" s="131"/>
      <c r="SO150" s="131"/>
      <c r="SP150" s="131"/>
      <c r="SQ150" s="131"/>
      <c r="SR150" s="131"/>
      <c r="SS150" s="131"/>
      <c r="ST150" s="131"/>
      <c r="SU150" s="131"/>
      <c r="SV150" s="131"/>
      <c r="SW150" s="131"/>
      <c r="SX150" s="131"/>
      <c r="SY150" s="131"/>
      <c r="SZ150" s="131"/>
      <c r="TA150" s="131"/>
      <c r="TB150" s="131"/>
      <c r="TC150" s="131"/>
      <c r="TD150" s="131"/>
      <c r="TE150" s="131"/>
      <c r="TF150" s="131"/>
      <c r="TG150" s="131"/>
      <c r="TH150" s="131"/>
      <c r="TI150" s="131"/>
      <c r="TJ150" s="131"/>
      <c r="TK150" s="131"/>
      <c r="TL150" s="131"/>
      <c r="TM150" s="131"/>
      <c r="TN150" s="131"/>
      <c r="TO150" s="131"/>
      <c r="TP150" s="131"/>
      <c r="TQ150" s="131"/>
      <c r="TR150" s="131"/>
      <c r="TS150" s="131"/>
      <c r="TT150" s="131"/>
      <c r="TU150" s="131"/>
      <c r="TV150" s="131"/>
      <c r="TW150" s="131"/>
      <c r="TX150" s="131"/>
      <c r="TY150" s="131"/>
      <c r="TZ150" s="131"/>
      <c r="UA150" s="131"/>
      <c r="UB150" s="131"/>
      <c r="UC150" s="131"/>
      <c r="UD150" s="131"/>
      <c r="UE150" s="131"/>
      <c r="UF150" s="131"/>
      <c r="UG150" s="131"/>
      <c r="UH150" s="131"/>
      <c r="UI150" s="131"/>
      <c r="UJ150" s="131"/>
      <c r="UK150" s="131"/>
      <c r="UL150" s="131"/>
      <c r="UM150" s="131"/>
      <c r="UN150" s="131"/>
      <c r="UO150" s="131"/>
      <c r="UP150" s="131"/>
      <c r="UQ150" s="131"/>
      <c r="UR150" s="131"/>
      <c r="US150" s="131"/>
      <c r="UT150" s="131"/>
      <c r="UU150" s="131"/>
      <c r="UV150" s="131"/>
      <c r="UW150" s="131"/>
      <c r="UX150" s="131"/>
      <c r="UY150" s="131"/>
      <c r="UZ150" s="131"/>
      <c r="VA150" s="131"/>
      <c r="VB150" s="131"/>
      <c r="VC150" s="131"/>
      <c r="VD150" s="131"/>
      <c r="VE150" s="131"/>
      <c r="VF150" s="131"/>
      <c r="VG150" s="131"/>
      <c r="VH150" s="131"/>
      <c r="VI150" s="131"/>
      <c r="VJ150" s="131"/>
      <c r="VK150" s="131"/>
      <c r="VL150" s="131"/>
      <c r="VM150" s="131"/>
      <c r="VN150" s="131"/>
      <c r="VO150" s="131"/>
      <c r="VP150" s="131"/>
      <c r="VQ150" s="131"/>
      <c r="VR150" s="131"/>
      <c r="VS150" s="131"/>
      <c r="VT150" s="131"/>
      <c r="VU150" s="131"/>
      <c r="VV150" s="131"/>
      <c r="VW150" s="131"/>
      <c r="VX150" s="131"/>
      <c r="VY150" s="131"/>
      <c r="VZ150" s="131"/>
      <c r="WA150" s="131"/>
      <c r="WB150" s="131"/>
      <c r="WC150" s="131"/>
      <c r="WD150" s="131"/>
      <c r="WE150" s="131"/>
      <c r="WF150" s="131"/>
      <c r="WG150" s="131"/>
      <c r="WH150" s="131"/>
      <c r="WI150" s="131"/>
      <c r="WJ150" s="131"/>
      <c r="WK150" s="131"/>
      <c r="WL150" s="131"/>
      <c r="WM150" s="131"/>
      <c r="WN150" s="131"/>
      <c r="WO150" s="131"/>
      <c r="WP150" s="131"/>
      <c r="WQ150" s="131"/>
      <c r="WR150" s="131"/>
      <c r="WS150" s="131"/>
      <c r="WT150" s="131"/>
      <c r="WU150" s="131"/>
      <c r="WV150" s="131"/>
      <c r="WW150" s="131"/>
      <c r="WX150" s="131"/>
      <c r="WY150" s="131"/>
      <c r="WZ150" s="131"/>
      <c r="XA150" s="131"/>
      <c r="XB150" s="131"/>
      <c r="XC150" s="131"/>
      <c r="XD150" s="131"/>
      <c r="XE150" s="131"/>
      <c r="XF150" s="131"/>
      <c r="XG150" s="131"/>
      <c r="XH150" s="131"/>
      <c r="XI150" s="131"/>
      <c r="XJ150" s="131"/>
      <c r="XK150" s="131"/>
      <c r="XL150" s="131"/>
      <c r="XM150" s="131"/>
      <c r="XN150" s="131"/>
      <c r="XO150" s="131"/>
      <c r="XP150" s="131"/>
      <c r="XQ150" s="131"/>
      <c r="XR150" s="131"/>
      <c r="XS150" s="131"/>
      <c r="XT150" s="131"/>
      <c r="XU150" s="131"/>
      <c r="XV150" s="131"/>
      <c r="XW150" s="131"/>
      <c r="XX150" s="131"/>
      <c r="XY150" s="131"/>
      <c r="XZ150" s="131"/>
      <c r="YA150" s="131"/>
      <c r="YB150" s="131"/>
      <c r="YC150" s="131"/>
      <c r="YD150" s="131"/>
      <c r="YE150" s="131"/>
      <c r="YF150" s="131"/>
      <c r="YG150" s="131"/>
      <c r="YH150" s="131"/>
      <c r="YI150" s="131"/>
      <c r="YJ150" s="131"/>
      <c r="YK150" s="131"/>
      <c r="YL150" s="131"/>
      <c r="YM150" s="131"/>
      <c r="YN150" s="131"/>
      <c r="YO150" s="131"/>
      <c r="YP150" s="131"/>
      <c r="YQ150" s="131"/>
      <c r="YR150" s="131"/>
      <c r="YS150" s="131"/>
      <c r="YT150" s="131"/>
      <c r="YU150" s="131"/>
      <c r="YV150" s="131"/>
      <c r="YW150" s="131"/>
      <c r="YX150" s="131"/>
      <c r="YY150" s="131"/>
      <c r="YZ150" s="131"/>
      <c r="ZA150" s="131"/>
      <c r="ZB150" s="131"/>
      <c r="ZC150" s="131"/>
      <c r="ZD150" s="131"/>
      <c r="ZE150" s="131"/>
      <c r="ZF150" s="131"/>
      <c r="ZG150" s="131"/>
      <c r="ZH150" s="131"/>
      <c r="ZI150" s="131"/>
      <c r="ZJ150" s="131"/>
      <c r="ZK150" s="131"/>
      <c r="ZL150" s="131"/>
      <c r="ZM150" s="131"/>
      <c r="ZN150" s="131"/>
      <c r="ZO150" s="131"/>
      <c r="ZP150" s="131"/>
      <c r="ZQ150" s="131"/>
      <c r="ZR150" s="131"/>
      <c r="ZS150" s="131"/>
      <c r="ZT150" s="131"/>
      <c r="ZU150" s="131"/>
      <c r="ZV150" s="131"/>
      <c r="ZW150" s="131"/>
      <c r="ZX150" s="131"/>
      <c r="ZY150" s="131"/>
      <c r="ZZ150" s="131"/>
      <c r="AAA150" s="131"/>
      <c r="AAB150" s="131"/>
      <c r="AAC150" s="131"/>
      <c r="AAD150" s="131"/>
      <c r="AAE150" s="131"/>
      <c r="AAF150" s="131"/>
      <c r="AAG150" s="131"/>
      <c r="AAH150" s="131"/>
      <c r="AAI150" s="131"/>
      <c r="AAJ150" s="131"/>
      <c r="AAK150" s="131"/>
      <c r="AAL150" s="131"/>
      <c r="AAM150" s="131"/>
      <c r="AAN150" s="131"/>
      <c r="AAO150" s="131"/>
      <c r="AAP150" s="131"/>
      <c r="AAQ150" s="131"/>
      <c r="AAR150" s="131"/>
      <c r="AAS150" s="131"/>
      <c r="AAT150" s="131"/>
      <c r="AAU150" s="131"/>
      <c r="AAV150" s="131"/>
      <c r="AAW150" s="131"/>
      <c r="AAX150" s="131"/>
      <c r="AAY150" s="131"/>
      <c r="AAZ150" s="131"/>
      <c r="ABA150" s="131"/>
      <c r="ABB150" s="131"/>
      <c r="ABC150" s="131"/>
      <c r="ABD150" s="131"/>
      <c r="ABE150" s="131"/>
      <c r="ABF150" s="131"/>
      <c r="ABG150" s="131"/>
      <c r="ABH150" s="131"/>
      <c r="ABI150" s="131"/>
      <c r="ABJ150" s="131"/>
      <c r="ABK150" s="131"/>
      <c r="ABL150" s="131"/>
      <c r="ABM150" s="131"/>
      <c r="ABN150" s="131"/>
      <c r="ABO150" s="131"/>
      <c r="ABP150" s="131"/>
      <c r="ABQ150" s="131"/>
      <c r="ABR150" s="131"/>
      <c r="ABS150" s="131"/>
      <c r="ABT150" s="131"/>
      <c r="ABU150" s="131"/>
      <c r="ABV150" s="131"/>
      <c r="ABW150" s="131"/>
      <c r="ABX150" s="131"/>
      <c r="ABY150" s="131"/>
      <c r="ABZ150" s="131"/>
      <c r="ACA150" s="131"/>
      <c r="ACB150" s="131"/>
      <c r="ACC150" s="131"/>
      <c r="ACD150" s="131"/>
      <c r="ACE150" s="131"/>
      <c r="ACF150" s="131"/>
      <c r="ACG150" s="131"/>
      <c r="ACH150" s="131"/>
      <c r="ACI150" s="131"/>
      <c r="ACJ150" s="131"/>
      <c r="ACK150" s="131"/>
      <c r="ACL150" s="131"/>
      <c r="ACM150" s="131"/>
      <c r="ACN150" s="131"/>
      <c r="ACO150" s="131"/>
      <c r="ACP150" s="131"/>
      <c r="ACQ150" s="131"/>
      <c r="ACR150" s="131"/>
      <c r="ACS150" s="131"/>
      <c r="ACT150" s="131"/>
      <c r="ACU150" s="131"/>
      <c r="ACV150" s="131"/>
      <c r="ACW150" s="131"/>
      <c r="ACX150" s="131"/>
      <c r="ACY150" s="131"/>
      <c r="ACZ150" s="131"/>
      <c r="ADA150" s="131"/>
      <c r="ADB150" s="131"/>
      <c r="ADC150" s="131"/>
      <c r="ADD150" s="131"/>
      <c r="ADE150" s="131"/>
      <c r="ADF150" s="131"/>
      <c r="ADG150" s="131"/>
      <c r="ADH150" s="131"/>
      <c r="ADI150" s="131"/>
      <c r="ADJ150" s="131"/>
      <c r="ADK150" s="131"/>
      <c r="ADL150" s="131"/>
      <c r="ADM150" s="131"/>
      <c r="ADN150" s="131"/>
      <c r="ADO150" s="131"/>
      <c r="ADP150" s="131"/>
      <c r="ADQ150" s="131"/>
      <c r="ADR150" s="131"/>
      <c r="ADS150" s="131"/>
      <c r="ADT150" s="131"/>
      <c r="ADU150" s="131"/>
      <c r="ADV150" s="131"/>
      <c r="ADW150" s="131"/>
      <c r="ADX150" s="131"/>
      <c r="ADY150" s="131"/>
      <c r="ADZ150" s="131"/>
      <c r="AEA150" s="131"/>
      <c r="AEB150" s="131"/>
      <c r="AEC150" s="131"/>
      <c r="AED150" s="131"/>
      <c r="AEE150" s="131"/>
      <c r="AEF150" s="131"/>
      <c r="AEG150" s="131"/>
      <c r="AEH150" s="131"/>
      <c r="AEI150" s="131"/>
      <c r="AEJ150" s="131"/>
      <c r="AEK150" s="131"/>
      <c r="AEL150" s="131"/>
      <c r="AEM150" s="131"/>
      <c r="AEN150" s="131"/>
      <c r="AEO150" s="131"/>
      <c r="AEP150" s="131"/>
      <c r="AEQ150" s="131"/>
      <c r="AER150" s="131"/>
      <c r="AES150" s="131"/>
      <c r="AET150" s="131"/>
      <c r="AEU150" s="131"/>
      <c r="AEV150" s="131"/>
      <c r="AEW150" s="131"/>
      <c r="AEX150" s="131"/>
      <c r="AEY150" s="131"/>
      <c r="AEZ150" s="131"/>
      <c r="AFA150" s="131"/>
      <c r="AFB150" s="131"/>
      <c r="AFC150" s="131"/>
      <c r="AFD150" s="131"/>
      <c r="AFE150" s="131"/>
      <c r="AFF150" s="131"/>
      <c r="AFG150" s="131"/>
      <c r="AFH150" s="131"/>
      <c r="AFI150" s="131"/>
      <c r="AFJ150" s="131"/>
      <c r="AFK150" s="131"/>
      <c r="AFL150" s="131"/>
      <c r="AFM150" s="131"/>
      <c r="AFN150" s="131"/>
      <c r="AFO150" s="131"/>
      <c r="AFP150" s="131"/>
      <c r="AFQ150" s="131"/>
      <c r="AFR150" s="131"/>
      <c r="AFS150" s="131"/>
      <c r="AFT150" s="131"/>
      <c r="AFU150" s="131"/>
      <c r="AFV150" s="131"/>
      <c r="AFW150" s="131"/>
      <c r="AFX150" s="131"/>
      <c r="AFY150" s="131"/>
      <c r="AFZ150" s="131"/>
      <c r="AGA150" s="131"/>
      <c r="AGB150" s="131"/>
      <c r="AGC150" s="131"/>
      <c r="AGD150" s="131"/>
      <c r="AGE150" s="131"/>
      <c r="AGF150" s="131"/>
      <c r="AGG150" s="131"/>
      <c r="AGH150" s="131"/>
      <c r="AGI150" s="131"/>
      <c r="AGJ150" s="131"/>
      <c r="AGK150" s="131"/>
      <c r="AGL150" s="131"/>
      <c r="AGM150" s="131"/>
      <c r="AGN150" s="131"/>
      <c r="AGO150" s="131"/>
      <c r="AGP150" s="131"/>
      <c r="AGQ150" s="131"/>
      <c r="AGR150" s="131"/>
      <c r="AGS150" s="131"/>
      <c r="AGT150" s="131"/>
      <c r="AGU150" s="131"/>
      <c r="AGV150" s="131"/>
      <c r="AGW150" s="131"/>
      <c r="AGX150" s="131"/>
      <c r="AGY150" s="131"/>
      <c r="AGZ150" s="131"/>
      <c r="AHA150" s="131"/>
      <c r="AHB150" s="131"/>
      <c r="AHC150" s="131"/>
      <c r="AHD150" s="131"/>
      <c r="AHE150" s="131"/>
      <c r="AHF150" s="131"/>
      <c r="AHG150" s="131"/>
      <c r="AHH150" s="131"/>
      <c r="AHI150" s="131"/>
      <c r="AHJ150" s="131"/>
      <c r="AHK150" s="131"/>
      <c r="AHL150" s="131"/>
      <c r="AHM150" s="131"/>
      <c r="AHN150" s="131"/>
      <c r="AHO150" s="131"/>
      <c r="AHP150" s="131"/>
      <c r="AHQ150" s="131"/>
      <c r="AHR150" s="131"/>
      <c r="AHS150" s="131"/>
      <c r="AHT150" s="131"/>
      <c r="AHU150" s="131"/>
      <c r="AHV150" s="131"/>
      <c r="AHW150" s="131"/>
      <c r="AHX150" s="131"/>
      <c r="AHY150" s="131"/>
      <c r="AHZ150" s="131"/>
      <c r="AIA150" s="131"/>
      <c r="AIB150" s="131"/>
      <c r="AIC150" s="131"/>
      <c r="AID150" s="131"/>
      <c r="AIE150" s="131"/>
      <c r="AIF150" s="131"/>
      <c r="AIG150" s="131"/>
      <c r="AIH150" s="131"/>
      <c r="AII150" s="131"/>
      <c r="AIJ150" s="131"/>
      <c r="AIK150" s="131"/>
      <c r="AIL150" s="131"/>
      <c r="AIM150" s="131"/>
      <c r="AIN150" s="131"/>
      <c r="AIO150" s="131"/>
      <c r="AIP150" s="131"/>
      <c r="AIQ150" s="131"/>
      <c r="AIR150" s="131"/>
      <c r="AIS150" s="131"/>
      <c r="AIT150" s="131"/>
      <c r="AIU150" s="131"/>
      <c r="AIV150" s="131"/>
      <c r="AIW150" s="131"/>
      <c r="AIX150" s="131"/>
      <c r="AIY150" s="131"/>
      <c r="AIZ150" s="131"/>
      <c r="AJA150" s="131"/>
      <c r="AJB150" s="131"/>
      <c r="AJC150" s="131"/>
      <c r="AJD150" s="131"/>
      <c r="AJE150" s="131"/>
      <c r="AJF150" s="131"/>
      <c r="AJG150" s="131"/>
      <c r="AJH150" s="131"/>
      <c r="AJI150" s="131"/>
      <c r="AJJ150" s="131"/>
      <c r="AJK150" s="131"/>
      <c r="AJL150" s="131"/>
      <c r="AJM150" s="131"/>
      <c r="AJN150" s="131"/>
      <c r="AJO150" s="131"/>
      <c r="AJP150" s="131"/>
      <c r="AJQ150" s="131"/>
      <c r="AJR150" s="131"/>
      <c r="AJS150" s="131"/>
      <c r="AJT150" s="131"/>
      <c r="AJU150" s="131"/>
      <c r="AJV150" s="131"/>
      <c r="AJW150" s="131"/>
      <c r="AJX150" s="131"/>
      <c r="AJY150" s="131"/>
      <c r="AJZ150" s="131"/>
      <c r="AKA150" s="131"/>
      <c r="AKB150" s="131"/>
      <c r="AKC150" s="131"/>
      <c r="AKD150" s="131"/>
      <c r="AKE150" s="131"/>
      <c r="AKF150" s="131"/>
      <c r="AKG150" s="131"/>
      <c r="AKH150" s="131"/>
      <c r="AKI150" s="131"/>
      <c r="AKJ150" s="131"/>
      <c r="AKK150" s="131"/>
      <c r="AKL150" s="131"/>
      <c r="AKM150" s="131"/>
      <c r="AKN150" s="131"/>
      <c r="AKO150" s="131"/>
      <c r="AKP150" s="131"/>
      <c r="AKQ150" s="131"/>
      <c r="AKR150" s="131"/>
      <c r="AKS150" s="131"/>
      <c r="AKT150" s="131"/>
      <c r="AKU150" s="131"/>
      <c r="AKV150" s="131"/>
      <c r="AKW150" s="131"/>
      <c r="AKX150" s="131"/>
      <c r="AKY150" s="131"/>
      <c r="AKZ150" s="131"/>
      <c r="ALA150" s="131"/>
      <c r="ALB150" s="131"/>
      <c r="ALC150" s="131"/>
      <c r="ALD150" s="131"/>
      <c r="ALE150" s="131"/>
      <c r="ALF150" s="131"/>
      <c r="ALG150" s="131"/>
      <c r="ALH150" s="131"/>
      <c r="ALI150" s="131"/>
      <c r="ALJ150" s="131"/>
      <c r="ALK150" s="131"/>
      <c r="ALL150" s="131"/>
      <c r="ALM150" s="131"/>
      <c r="ALN150" s="131"/>
      <c r="ALO150" s="131"/>
      <c r="ALP150" s="131"/>
      <c r="ALQ150" s="131"/>
      <c r="ALR150" s="131"/>
      <c r="ALS150" s="131"/>
      <c r="ALT150" s="131"/>
      <c r="ALU150" s="131"/>
      <c r="ALV150" s="131"/>
      <c r="ALW150" s="131"/>
      <c r="ALX150" s="131"/>
      <c r="ALY150" s="131"/>
      <c r="ALZ150" s="131"/>
      <c r="AMA150" s="131"/>
      <c r="AMB150" s="131"/>
      <c r="AMC150" s="131"/>
      <c r="AMD150" s="131"/>
      <c r="AME150" s="131"/>
      <c r="AMF150" s="131"/>
      <c r="AMG150" s="131"/>
      <c r="AMH150" s="131"/>
      <c r="AMI150" s="131"/>
      <c r="AMJ150" s="131"/>
      <c r="AMK150" s="131"/>
      <c r="AML150" s="131"/>
      <c r="AMM150" s="131"/>
      <c r="AMN150" s="131"/>
      <c r="AMO150" s="131"/>
      <c r="AMP150" s="131"/>
      <c r="AMQ150" s="131"/>
      <c r="AMR150" s="131"/>
      <c r="AMS150" s="131"/>
      <c r="AMT150" s="131"/>
      <c r="AMU150" s="131"/>
      <c r="AMV150" s="131"/>
      <c r="AMW150" s="131"/>
      <c r="AMX150" s="131"/>
      <c r="AMY150" s="131"/>
      <c r="AMZ150" s="131"/>
      <c r="ANA150" s="131"/>
      <c r="ANB150" s="131"/>
      <c r="ANC150" s="131"/>
      <c r="AND150" s="131"/>
      <c r="ANE150" s="131"/>
      <c r="ANF150" s="131"/>
      <c r="ANG150" s="131"/>
      <c r="ANH150" s="131"/>
      <c r="ANI150" s="131"/>
      <c r="ANJ150" s="131"/>
      <c r="ANK150" s="131"/>
      <c r="ANL150" s="131"/>
      <c r="ANM150" s="131"/>
      <c r="ANN150" s="131"/>
      <c r="ANO150" s="131"/>
      <c r="ANP150" s="131"/>
      <c r="ANQ150" s="131"/>
      <c r="ANR150" s="131"/>
      <c r="ANS150" s="131"/>
      <c r="ANT150" s="131"/>
      <c r="ANU150" s="131"/>
      <c r="ANV150" s="131"/>
      <c r="ANW150" s="131"/>
      <c r="ANX150" s="131"/>
      <c r="ANY150" s="131"/>
      <c r="ANZ150" s="131"/>
      <c r="AOA150" s="131"/>
      <c r="AOB150" s="131"/>
      <c r="AOC150" s="131"/>
      <c r="AOD150" s="131"/>
      <c r="AOE150" s="131"/>
      <c r="AOF150" s="131"/>
      <c r="AOG150" s="131"/>
      <c r="AOH150" s="131"/>
      <c r="AOI150" s="131"/>
      <c r="AOJ150" s="131"/>
      <c r="AOK150" s="131"/>
      <c r="AOL150" s="131"/>
      <c r="AOM150" s="131"/>
      <c r="AON150" s="131"/>
      <c r="AOO150" s="131"/>
      <c r="AOP150" s="131"/>
      <c r="AOQ150" s="131"/>
      <c r="AOR150" s="131"/>
      <c r="AOS150" s="131"/>
      <c r="AOT150" s="131"/>
      <c r="AOU150" s="131"/>
      <c r="AOV150" s="131"/>
      <c r="AOW150" s="131"/>
      <c r="AOX150" s="131"/>
      <c r="AOY150" s="131"/>
      <c r="AOZ150" s="131"/>
      <c r="APA150" s="131"/>
      <c r="APB150" s="131"/>
      <c r="APC150" s="131"/>
      <c r="APD150" s="131"/>
      <c r="APE150" s="131"/>
      <c r="APF150" s="131"/>
      <c r="APG150" s="131"/>
      <c r="APH150" s="131"/>
      <c r="API150" s="131"/>
      <c r="APJ150" s="131"/>
      <c r="APK150" s="131"/>
      <c r="APL150" s="131"/>
      <c r="APM150" s="131"/>
      <c r="APN150" s="131"/>
      <c r="APO150" s="131"/>
      <c r="APP150" s="131"/>
      <c r="APQ150" s="131"/>
      <c r="APR150" s="131"/>
      <c r="APS150" s="131"/>
      <c r="APT150" s="131"/>
      <c r="APU150" s="131"/>
      <c r="APV150" s="131"/>
      <c r="APW150" s="131"/>
      <c r="APX150" s="131"/>
      <c r="APY150" s="131"/>
      <c r="APZ150" s="131"/>
      <c r="AQA150" s="131"/>
      <c r="AQB150" s="131"/>
      <c r="AQC150" s="131"/>
      <c r="AQD150" s="131"/>
      <c r="AQE150" s="131"/>
      <c r="AQF150" s="131"/>
      <c r="AQG150" s="131"/>
      <c r="AQH150" s="131"/>
      <c r="AQI150" s="131"/>
      <c r="AQJ150" s="131"/>
      <c r="AQK150" s="131"/>
      <c r="AQL150" s="131"/>
      <c r="AQM150" s="131"/>
      <c r="AQN150" s="131"/>
      <c r="AQO150" s="131"/>
      <c r="AQP150" s="131"/>
      <c r="AQQ150" s="131"/>
      <c r="AQR150" s="131"/>
      <c r="AQS150" s="131"/>
      <c r="AQT150" s="131"/>
      <c r="AQU150" s="131"/>
      <c r="AQV150" s="131"/>
      <c r="AQW150" s="131"/>
      <c r="AQX150" s="131"/>
      <c r="AQY150" s="131"/>
      <c r="AQZ150" s="131"/>
      <c r="ARA150" s="131"/>
      <c r="ARB150" s="131"/>
      <c r="ARC150" s="131"/>
      <c r="ARD150" s="131"/>
      <c r="ARE150" s="131"/>
      <c r="ARF150" s="131"/>
      <c r="ARG150" s="131"/>
      <c r="ARH150" s="131"/>
      <c r="ARI150" s="131"/>
      <c r="ARJ150" s="131"/>
      <c r="ARK150" s="131"/>
      <c r="ARL150" s="131"/>
      <c r="ARM150" s="131"/>
      <c r="ARN150" s="131"/>
      <c r="ARO150" s="131"/>
      <c r="ARP150" s="131"/>
      <c r="ARQ150" s="131"/>
      <c r="ARR150" s="131"/>
      <c r="ARS150" s="131"/>
      <c r="ART150" s="131"/>
      <c r="ARU150" s="131"/>
      <c r="ARV150" s="131"/>
      <c r="ARW150" s="131"/>
      <c r="ARX150" s="131"/>
      <c r="ARY150" s="131"/>
      <c r="ARZ150" s="131"/>
      <c r="ASA150" s="131"/>
      <c r="ASB150" s="131"/>
      <c r="ASC150" s="131"/>
      <c r="ASD150" s="131"/>
      <c r="ASE150" s="131"/>
      <c r="ASF150" s="131"/>
      <c r="ASG150" s="131"/>
      <c r="ASH150" s="131"/>
      <c r="ASI150" s="131"/>
      <c r="ASJ150" s="131"/>
      <c r="ASK150" s="131"/>
      <c r="ASL150" s="131"/>
      <c r="ASM150" s="131"/>
      <c r="ASN150" s="131"/>
      <c r="ASO150" s="131"/>
      <c r="ASP150" s="131"/>
      <c r="ASQ150" s="131"/>
      <c r="ASR150" s="131"/>
      <c r="ASS150" s="131"/>
      <c r="AST150" s="131"/>
      <c r="ASU150" s="131"/>
      <c r="ASV150" s="131"/>
      <c r="ASW150" s="131"/>
      <c r="ASX150" s="131"/>
      <c r="ASY150" s="131"/>
      <c r="ASZ150" s="131"/>
      <c r="ATA150" s="131"/>
      <c r="ATB150" s="131"/>
      <c r="ATC150" s="131"/>
      <c r="ATD150" s="131"/>
      <c r="ATE150" s="131"/>
      <c r="ATF150" s="131"/>
      <c r="ATG150" s="131"/>
      <c r="ATH150" s="131"/>
      <c r="ATI150" s="131"/>
      <c r="ATJ150" s="131"/>
      <c r="ATK150" s="131"/>
      <c r="ATL150" s="131"/>
      <c r="ATM150" s="131"/>
      <c r="ATN150" s="131"/>
      <c r="ATO150" s="131"/>
      <c r="ATP150" s="131"/>
      <c r="ATQ150" s="131"/>
      <c r="ATR150" s="131"/>
      <c r="ATS150" s="131"/>
      <c r="ATT150" s="131"/>
      <c r="ATU150" s="131"/>
      <c r="ATV150" s="131"/>
      <c r="ATW150" s="131"/>
      <c r="ATX150" s="131"/>
      <c r="ATY150" s="131"/>
      <c r="ATZ150" s="131"/>
      <c r="AUA150" s="131"/>
      <c r="AUB150" s="131"/>
      <c r="AUC150" s="131"/>
      <c r="AUD150" s="131"/>
      <c r="AUE150" s="131"/>
      <c r="AUF150" s="131"/>
      <c r="AUG150" s="131"/>
      <c r="AUH150" s="131"/>
      <c r="AUI150" s="131"/>
      <c r="AUJ150" s="131"/>
      <c r="AUK150" s="131"/>
      <c r="AUL150" s="131"/>
      <c r="AUM150" s="131"/>
      <c r="AUN150" s="131"/>
      <c r="AUO150" s="131"/>
      <c r="AUP150" s="131"/>
      <c r="AUQ150" s="131"/>
      <c r="AUR150" s="131"/>
      <c r="AUS150" s="131"/>
      <c r="AUT150" s="131"/>
      <c r="AUU150" s="131"/>
      <c r="AUV150" s="131"/>
      <c r="AUW150" s="131"/>
      <c r="AUX150" s="131"/>
      <c r="AUY150" s="131"/>
      <c r="AUZ150" s="131"/>
      <c r="AVA150" s="131"/>
      <c r="AVB150" s="131"/>
      <c r="AVC150" s="131"/>
      <c r="AVD150" s="131"/>
      <c r="AVE150" s="131"/>
      <c r="AVF150" s="131"/>
      <c r="AVG150" s="131"/>
      <c r="AVH150" s="131"/>
      <c r="AVI150" s="131"/>
      <c r="AVJ150" s="131"/>
      <c r="AVK150" s="131"/>
      <c r="AVL150" s="131"/>
      <c r="AVM150" s="131"/>
      <c r="AVN150" s="131"/>
      <c r="AVO150" s="131"/>
      <c r="AVP150" s="131"/>
      <c r="AVQ150" s="131"/>
      <c r="AVR150" s="131"/>
      <c r="AVS150" s="131"/>
      <c r="AVT150" s="131"/>
      <c r="AVU150" s="131"/>
      <c r="AVV150" s="131"/>
      <c r="AVW150" s="131"/>
      <c r="AVX150" s="131"/>
      <c r="AVY150" s="131"/>
      <c r="AVZ150" s="131"/>
      <c r="AWA150" s="131"/>
      <c r="AWB150" s="131"/>
      <c r="AWC150" s="131"/>
      <c r="AWD150" s="131"/>
      <c r="AWE150" s="131"/>
      <c r="AWF150" s="131"/>
      <c r="AWG150" s="131"/>
      <c r="AWH150" s="131"/>
      <c r="AWI150" s="131"/>
      <c r="AWJ150" s="131"/>
      <c r="AWK150" s="131"/>
      <c r="AWL150" s="131"/>
      <c r="AWM150" s="131"/>
      <c r="AWN150" s="131"/>
      <c r="AWO150" s="131"/>
      <c r="AWP150" s="131"/>
      <c r="AWQ150" s="131"/>
      <c r="AWR150" s="131"/>
      <c r="AWS150" s="131"/>
      <c r="AWT150" s="131"/>
      <c r="AWU150" s="131"/>
      <c r="AWV150" s="131"/>
      <c r="AWW150" s="131"/>
      <c r="AWX150" s="131"/>
      <c r="AWY150" s="131"/>
      <c r="AWZ150" s="131"/>
      <c r="AXA150" s="131"/>
      <c r="AXB150" s="131"/>
      <c r="AXC150" s="131"/>
      <c r="AXD150" s="131"/>
      <c r="AXE150" s="131"/>
      <c r="AXF150" s="131"/>
      <c r="AXG150" s="131"/>
      <c r="AXH150" s="131"/>
      <c r="AXI150" s="131"/>
      <c r="AXJ150" s="131"/>
      <c r="AXK150" s="131"/>
      <c r="AXL150" s="131"/>
      <c r="AXM150" s="131"/>
      <c r="AXN150" s="131"/>
      <c r="AXO150" s="131"/>
      <c r="AXP150" s="131"/>
      <c r="AXQ150" s="131"/>
      <c r="AXR150" s="131"/>
      <c r="AXS150" s="131"/>
      <c r="AXT150" s="131"/>
      <c r="AXU150" s="131"/>
      <c r="AXV150" s="131"/>
      <c r="AXW150" s="131"/>
      <c r="AXX150" s="131"/>
    </row>
    <row r="151" spans="1:1324" s="105" customFormat="1" ht="15.75" hidden="1" customHeight="1" x14ac:dyDescent="0.2">
      <c r="A151" s="13" t="s">
        <v>771</v>
      </c>
      <c r="B151" s="13" t="s">
        <v>770</v>
      </c>
      <c r="C151" s="12" t="s">
        <v>769</v>
      </c>
      <c r="D151" s="19" t="s">
        <v>768</v>
      </c>
      <c r="E151" s="9">
        <v>37977</v>
      </c>
      <c r="F151" s="9"/>
      <c r="G151" s="30" t="s">
        <v>1186</v>
      </c>
      <c r="H151" s="30">
        <v>42005</v>
      </c>
      <c r="I151" s="30" t="s">
        <v>1065</v>
      </c>
      <c r="J151" s="173"/>
      <c r="K151" s="84" t="s">
        <v>6</v>
      </c>
      <c r="L151" s="87">
        <v>1</v>
      </c>
      <c r="M151" s="87">
        <v>1</v>
      </c>
      <c r="N151" s="84" t="s">
        <v>51</v>
      </c>
      <c r="O151" s="84">
        <v>1</v>
      </c>
      <c r="P151" s="84" t="s">
        <v>50</v>
      </c>
      <c r="Q151" s="84">
        <v>1</v>
      </c>
      <c r="R151" s="84" t="s">
        <v>50</v>
      </c>
      <c r="S151" s="84">
        <v>1</v>
      </c>
      <c r="T151" s="84" t="s">
        <v>49</v>
      </c>
      <c r="U151" s="84">
        <v>1</v>
      </c>
      <c r="V151" s="87">
        <v>1</v>
      </c>
      <c r="W151" s="87">
        <v>0</v>
      </c>
      <c r="X151" s="87">
        <v>0</v>
      </c>
      <c r="Y151" s="87">
        <v>0</v>
      </c>
      <c r="Z151" s="87">
        <v>1</v>
      </c>
      <c r="AA151" s="87">
        <v>0</v>
      </c>
      <c r="AB151" s="71">
        <f t="shared" si="20"/>
        <v>2</v>
      </c>
      <c r="AC151" s="71">
        <f t="shared" si="21"/>
        <v>2</v>
      </c>
      <c r="AD151" s="71">
        <f t="shared" si="22"/>
        <v>2</v>
      </c>
      <c r="AE151" s="71">
        <f t="shared" si="23"/>
        <v>2</v>
      </c>
      <c r="AF151" s="103"/>
    </row>
    <row r="152" spans="1:1324" s="106" customFormat="1" ht="15.75" hidden="1" customHeight="1" x14ac:dyDescent="0.2">
      <c r="A152" s="13" t="s">
        <v>767</v>
      </c>
      <c r="B152" s="13" t="s">
        <v>764</v>
      </c>
      <c r="C152" s="12" t="s">
        <v>763</v>
      </c>
      <c r="D152" s="19" t="s">
        <v>76</v>
      </c>
      <c r="E152" s="9">
        <v>38300</v>
      </c>
      <c r="F152" s="9"/>
      <c r="G152" s="30" t="s">
        <v>1186</v>
      </c>
      <c r="H152" s="30">
        <v>42005</v>
      </c>
      <c r="I152" s="30" t="s">
        <v>1065</v>
      </c>
      <c r="J152" s="173"/>
      <c r="K152" s="84" t="s">
        <v>7</v>
      </c>
      <c r="L152" s="87">
        <v>1</v>
      </c>
      <c r="M152" s="87">
        <v>1</v>
      </c>
      <c r="N152" s="84" t="s">
        <v>51</v>
      </c>
      <c r="O152" s="84">
        <v>1</v>
      </c>
      <c r="P152" s="84" t="s">
        <v>285</v>
      </c>
      <c r="Q152" s="84">
        <v>1</v>
      </c>
      <c r="R152" s="84" t="s">
        <v>285</v>
      </c>
      <c r="S152" s="84">
        <v>1</v>
      </c>
      <c r="T152" s="84" t="s">
        <v>49</v>
      </c>
      <c r="U152" s="84">
        <v>1</v>
      </c>
      <c r="V152" s="87">
        <v>1</v>
      </c>
      <c r="W152" s="87">
        <v>0</v>
      </c>
      <c r="X152" s="87">
        <v>0</v>
      </c>
      <c r="Y152" s="87">
        <v>0</v>
      </c>
      <c r="Z152" s="87">
        <v>1</v>
      </c>
      <c r="AA152" s="87">
        <v>0</v>
      </c>
      <c r="AB152" s="71">
        <f t="shared" si="20"/>
        <v>2</v>
      </c>
      <c r="AC152" s="71">
        <f t="shared" si="21"/>
        <v>2</v>
      </c>
      <c r="AD152" s="71">
        <f t="shared" si="22"/>
        <v>2</v>
      </c>
      <c r="AE152" s="71">
        <f t="shared" si="23"/>
        <v>2</v>
      </c>
      <c r="AF152" s="103" t="s">
        <v>2242</v>
      </c>
      <c r="AG152" s="105"/>
      <c r="AH152" s="105"/>
      <c r="AI152" s="105"/>
      <c r="AJ152" s="105"/>
      <c r="AK152" s="105"/>
      <c r="AL152" s="105"/>
      <c r="AM152" s="105"/>
      <c r="AN152" s="105"/>
      <c r="AO152" s="105"/>
      <c r="AP152" s="105"/>
      <c r="AQ152" s="105"/>
      <c r="AR152" s="105"/>
      <c r="AS152" s="105"/>
      <c r="AT152" s="105"/>
      <c r="AU152" s="105"/>
      <c r="AV152" s="105"/>
      <c r="AW152" s="105"/>
      <c r="AX152" s="105"/>
      <c r="AY152" s="105"/>
      <c r="AZ152" s="105"/>
      <c r="BA152" s="105"/>
      <c r="BB152" s="105"/>
      <c r="BC152" s="105"/>
      <c r="BD152" s="105"/>
      <c r="BE152" s="105"/>
      <c r="BF152" s="105"/>
      <c r="BG152" s="105"/>
      <c r="BH152" s="105"/>
      <c r="BI152" s="105"/>
      <c r="BJ152" s="105"/>
      <c r="BK152" s="105"/>
      <c r="BL152" s="105"/>
      <c r="BM152" s="105"/>
      <c r="BN152" s="105"/>
      <c r="BO152" s="105"/>
      <c r="BP152" s="105"/>
      <c r="BQ152" s="105"/>
      <c r="BR152" s="105"/>
      <c r="BS152" s="105"/>
      <c r="BT152" s="105"/>
      <c r="BU152" s="105"/>
      <c r="BV152" s="105"/>
      <c r="BW152" s="105"/>
      <c r="BX152" s="105"/>
      <c r="BY152" s="105"/>
      <c r="BZ152" s="105"/>
      <c r="CA152" s="105"/>
      <c r="CB152" s="105"/>
      <c r="CC152" s="105"/>
      <c r="CD152" s="105"/>
      <c r="CE152" s="105"/>
      <c r="CF152" s="105"/>
      <c r="CG152" s="105"/>
      <c r="CH152" s="105"/>
      <c r="CI152" s="105"/>
      <c r="CJ152" s="105"/>
      <c r="CK152" s="105"/>
      <c r="CL152" s="105"/>
      <c r="CM152" s="105"/>
      <c r="CN152" s="105"/>
      <c r="CO152" s="105"/>
      <c r="CP152" s="105"/>
      <c r="CQ152" s="105"/>
      <c r="CR152" s="105"/>
      <c r="CS152" s="105"/>
      <c r="CT152" s="105"/>
      <c r="CU152" s="105"/>
      <c r="CV152" s="105"/>
      <c r="CW152" s="105"/>
      <c r="CX152" s="105"/>
      <c r="CY152" s="105"/>
      <c r="CZ152" s="105"/>
      <c r="DA152" s="105"/>
      <c r="DB152" s="105"/>
      <c r="DC152" s="105"/>
      <c r="DD152" s="105"/>
      <c r="DE152" s="105"/>
      <c r="DF152" s="105"/>
      <c r="DG152" s="105"/>
      <c r="DH152" s="105"/>
      <c r="DI152" s="105"/>
      <c r="DJ152" s="105"/>
      <c r="DK152" s="105"/>
      <c r="DL152" s="105"/>
      <c r="DM152" s="105"/>
      <c r="DN152" s="105"/>
      <c r="DO152" s="105"/>
      <c r="DP152" s="105"/>
      <c r="DQ152" s="105"/>
      <c r="DR152" s="105"/>
      <c r="DS152" s="105"/>
      <c r="DT152" s="105"/>
      <c r="DU152" s="105"/>
      <c r="DV152" s="105"/>
      <c r="DW152" s="105"/>
      <c r="DX152" s="105"/>
      <c r="DY152" s="105"/>
      <c r="DZ152" s="105"/>
      <c r="EA152" s="105"/>
      <c r="EB152" s="105"/>
      <c r="EC152" s="105"/>
      <c r="ED152" s="105"/>
      <c r="EE152" s="105"/>
      <c r="EF152" s="105"/>
      <c r="EG152" s="105"/>
      <c r="EH152" s="105"/>
      <c r="EI152" s="105"/>
      <c r="EJ152" s="105"/>
      <c r="EK152" s="105"/>
      <c r="EL152" s="105"/>
      <c r="EM152" s="105"/>
      <c r="EN152" s="105"/>
      <c r="EO152" s="105"/>
      <c r="EP152" s="105"/>
      <c r="EQ152" s="105"/>
      <c r="ER152" s="105"/>
      <c r="ES152" s="105"/>
      <c r="ET152" s="105"/>
      <c r="EU152" s="105"/>
      <c r="EV152" s="105"/>
      <c r="EW152" s="105"/>
      <c r="EX152" s="105"/>
      <c r="EY152" s="105"/>
      <c r="EZ152" s="105"/>
      <c r="FA152" s="105"/>
      <c r="FB152" s="105"/>
      <c r="FC152" s="105"/>
      <c r="FD152" s="105"/>
      <c r="FE152" s="105"/>
      <c r="FF152" s="105"/>
      <c r="FG152" s="105"/>
      <c r="FH152" s="105"/>
      <c r="FI152" s="105"/>
      <c r="FJ152" s="105"/>
      <c r="FK152" s="105"/>
      <c r="FL152" s="105"/>
      <c r="FM152" s="105"/>
      <c r="FN152" s="105"/>
      <c r="FO152" s="105"/>
      <c r="FP152" s="105"/>
      <c r="FQ152" s="105"/>
      <c r="FR152" s="105"/>
      <c r="FS152" s="105"/>
      <c r="FT152" s="105"/>
      <c r="FU152" s="105"/>
      <c r="FV152" s="105"/>
      <c r="FW152" s="105"/>
      <c r="FX152" s="105"/>
      <c r="FY152" s="105"/>
      <c r="FZ152" s="105"/>
      <c r="GA152" s="105"/>
      <c r="GB152" s="105"/>
      <c r="GC152" s="105"/>
      <c r="GD152" s="105"/>
      <c r="GE152" s="105"/>
      <c r="GF152" s="105"/>
      <c r="GG152" s="105"/>
      <c r="GH152" s="105"/>
      <c r="GI152" s="105"/>
      <c r="GJ152" s="105"/>
      <c r="GK152" s="105"/>
      <c r="GL152" s="105"/>
      <c r="GM152" s="105"/>
      <c r="GN152" s="105"/>
      <c r="GO152" s="105"/>
      <c r="GP152" s="105"/>
      <c r="GQ152" s="105"/>
      <c r="GR152" s="105"/>
      <c r="GS152" s="105"/>
      <c r="GT152" s="105"/>
      <c r="GU152" s="105"/>
      <c r="GV152" s="105"/>
      <c r="GW152" s="105"/>
      <c r="GX152" s="105"/>
      <c r="GY152" s="105"/>
      <c r="GZ152" s="105"/>
      <c r="HA152" s="105"/>
      <c r="HB152" s="105"/>
      <c r="HC152" s="105"/>
      <c r="HD152" s="105"/>
      <c r="HE152" s="105"/>
      <c r="HF152" s="105"/>
      <c r="HG152" s="105"/>
      <c r="HH152" s="105"/>
      <c r="HI152" s="105"/>
      <c r="HJ152" s="105"/>
      <c r="HK152" s="105"/>
      <c r="HL152" s="105"/>
      <c r="HM152" s="105"/>
      <c r="HN152" s="105"/>
      <c r="HO152" s="105"/>
      <c r="HP152" s="105"/>
      <c r="HQ152" s="105"/>
      <c r="HR152" s="105"/>
      <c r="HS152" s="105"/>
      <c r="HT152" s="105"/>
      <c r="HU152" s="105"/>
      <c r="HV152" s="105"/>
      <c r="HW152" s="105"/>
      <c r="HX152" s="105"/>
      <c r="HY152" s="105"/>
      <c r="HZ152" s="105"/>
      <c r="IA152" s="105"/>
      <c r="IB152" s="105"/>
      <c r="IC152" s="105"/>
      <c r="ID152" s="105"/>
      <c r="IE152" s="105"/>
      <c r="IF152" s="105"/>
      <c r="IG152" s="105"/>
      <c r="IH152" s="105"/>
      <c r="II152" s="105"/>
      <c r="IJ152" s="105"/>
      <c r="IK152" s="105"/>
      <c r="IL152" s="105"/>
      <c r="IM152" s="105"/>
      <c r="IN152" s="105"/>
      <c r="IO152" s="105"/>
      <c r="IP152" s="105"/>
      <c r="IQ152" s="105"/>
      <c r="IR152" s="105"/>
      <c r="IS152" s="105"/>
      <c r="IT152" s="105"/>
      <c r="IU152" s="105"/>
      <c r="IV152" s="105"/>
      <c r="IW152" s="105"/>
      <c r="IX152" s="105"/>
      <c r="IY152" s="105"/>
      <c r="IZ152" s="105"/>
      <c r="JA152" s="105"/>
      <c r="JB152" s="105"/>
      <c r="JC152" s="105"/>
      <c r="JD152" s="105"/>
      <c r="JE152" s="105"/>
      <c r="JF152" s="105"/>
      <c r="JG152" s="105"/>
      <c r="JH152" s="105"/>
      <c r="JI152" s="105"/>
      <c r="JJ152" s="105"/>
      <c r="JK152" s="105"/>
      <c r="JL152" s="105"/>
      <c r="JM152" s="105"/>
      <c r="JN152" s="105"/>
      <c r="JO152" s="105"/>
      <c r="JP152" s="105"/>
      <c r="JQ152" s="105"/>
      <c r="JR152" s="105"/>
      <c r="JS152" s="105"/>
      <c r="JT152" s="105"/>
      <c r="JU152" s="105"/>
      <c r="JV152" s="105"/>
      <c r="JW152" s="105"/>
      <c r="JX152" s="105"/>
      <c r="JY152" s="105"/>
      <c r="JZ152" s="105"/>
      <c r="KA152" s="105"/>
      <c r="KB152" s="105"/>
      <c r="KC152" s="105"/>
      <c r="KD152" s="105"/>
      <c r="KE152" s="105"/>
      <c r="KF152" s="105"/>
      <c r="KG152" s="105"/>
      <c r="KH152" s="105"/>
      <c r="KI152" s="105"/>
      <c r="KJ152" s="105"/>
      <c r="KK152" s="105"/>
      <c r="KL152" s="105"/>
      <c r="KM152" s="105"/>
      <c r="KN152" s="105"/>
      <c r="KO152" s="105"/>
      <c r="KP152" s="105"/>
      <c r="KQ152" s="105"/>
      <c r="KR152" s="105"/>
      <c r="KS152" s="105"/>
      <c r="KT152" s="105"/>
      <c r="KU152" s="105"/>
      <c r="KV152" s="105"/>
      <c r="KW152" s="105"/>
      <c r="KX152" s="105"/>
      <c r="KY152" s="105"/>
      <c r="KZ152" s="105"/>
      <c r="LA152" s="105"/>
      <c r="LB152" s="105"/>
      <c r="LC152" s="105"/>
      <c r="LD152" s="105"/>
      <c r="LE152" s="105"/>
      <c r="LF152" s="105"/>
      <c r="LG152" s="105"/>
      <c r="LH152" s="105"/>
      <c r="LI152" s="105"/>
      <c r="LJ152" s="105"/>
      <c r="LK152" s="105"/>
      <c r="LL152" s="105"/>
      <c r="LM152" s="105"/>
      <c r="LN152" s="105"/>
      <c r="LO152" s="105"/>
      <c r="LP152" s="105"/>
      <c r="LQ152" s="105"/>
      <c r="LR152" s="105"/>
      <c r="LS152" s="105"/>
      <c r="LT152" s="105"/>
      <c r="LU152" s="105"/>
      <c r="LV152" s="105"/>
      <c r="LW152" s="105"/>
      <c r="LX152" s="105"/>
      <c r="LY152" s="105"/>
      <c r="LZ152" s="105"/>
      <c r="MA152" s="105"/>
      <c r="MB152" s="105"/>
      <c r="MC152" s="105"/>
      <c r="MD152" s="105"/>
      <c r="ME152" s="105"/>
      <c r="MF152" s="105"/>
      <c r="MG152" s="105"/>
      <c r="MH152" s="105"/>
      <c r="MI152" s="105"/>
      <c r="MJ152" s="105"/>
      <c r="MK152" s="105"/>
      <c r="ML152" s="105"/>
      <c r="MM152" s="105"/>
      <c r="MN152" s="105"/>
      <c r="MO152" s="105"/>
      <c r="MP152" s="105"/>
      <c r="MQ152" s="105"/>
      <c r="MR152" s="105"/>
      <c r="MS152" s="105"/>
      <c r="MT152" s="105"/>
      <c r="MU152" s="105"/>
      <c r="MV152" s="105"/>
      <c r="MW152" s="105"/>
      <c r="MX152" s="105"/>
      <c r="MY152" s="105"/>
      <c r="MZ152" s="105"/>
      <c r="NA152" s="105"/>
      <c r="NB152" s="105"/>
      <c r="NC152" s="105"/>
      <c r="ND152" s="105"/>
      <c r="NE152" s="105"/>
      <c r="NF152" s="105"/>
      <c r="NG152" s="105"/>
      <c r="NH152" s="105"/>
      <c r="NI152" s="105"/>
      <c r="NJ152" s="105"/>
      <c r="NK152" s="105"/>
      <c r="NL152" s="105"/>
      <c r="NM152" s="105"/>
      <c r="NN152" s="105"/>
      <c r="NO152" s="105"/>
      <c r="NP152" s="105"/>
      <c r="NQ152" s="105"/>
      <c r="NR152" s="105"/>
      <c r="NS152" s="105"/>
      <c r="NT152" s="105"/>
      <c r="NU152" s="105"/>
      <c r="NV152" s="105"/>
      <c r="NW152" s="105"/>
      <c r="NX152" s="105"/>
      <c r="NY152" s="105"/>
      <c r="NZ152" s="105"/>
      <c r="OA152" s="105"/>
      <c r="OB152" s="105"/>
      <c r="OC152" s="105"/>
      <c r="OD152" s="105"/>
      <c r="OE152" s="105"/>
      <c r="OF152" s="105"/>
      <c r="OG152" s="105"/>
      <c r="OH152" s="105"/>
      <c r="OI152" s="105"/>
      <c r="OJ152" s="105"/>
      <c r="OK152" s="105"/>
      <c r="OL152" s="105"/>
      <c r="OM152" s="105"/>
      <c r="ON152" s="105"/>
      <c r="OO152" s="105"/>
      <c r="OP152" s="105"/>
      <c r="OQ152" s="105"/>
      <c r="OR152" s="105"/>
      <c r="OS152" s="105"/>
      <c r="OT152" s="105"/>
      <c r="OU152" s="105"/>
      <c r="OV152" s="105"/>
      <c r="OW152" s="105"/>
      <c r="OX152" s="105"/>
      <c r="OY152" s="105"/>
      <c r="OZ152" s="105"/>
      <c r="PA152" s="105"/>
      <c r="PB152" s="105"/>
      <c r="PC152" s="105"/>
      <c r="PD152" s="105"/>
      <c r="PE152" s="105"/>
      <c r="PF152" s="105"/>
      <c r="PG152" s="105"/>
      <c r="PH152" s="105"/>
      <c r="PI152" s="105"/>
      <c r="PJ152" s="105"/>
      <c r="PK152" s="105"/>
      <c r="PL152" s="105"/>
      <c r="PM152" s="105"/>
      <c r="PN152" s="105"/>
      <c r="PO152" s="105"/>
      <c r="PP152" s="105"/>
      <c r="PQ152" s="105"/>
      <c r="PR152" s="105"/>
      <c r="PS152" s="105"/>
      <c r="PT152" s="105"/>
      <c r="PU152" s="105"/>
      <c r="PV152" s="105"/>
      <c r="PW152" s="105"/>
      <c r="PX152" s="105"/>
      <c r="PY152" s="105"/>
      <c r="PZ152" s="105"/>
      <c r="QA152" s="105"/>
      <c r="QB152" s="105"/>
      <c r="QC152" s="105"/>
      <c r="QD152" s="105"/>
      <c r="QE152" s="105"/>
      <c r="QF152" s="105"/>
      <c r="QG152" s="105"/>
      <c r="QH152" s="105"/>
      <c r="QI152" s="105"/>
      <c r="QJ152" s="105"/>
      <c r="QK152" s="105"/>
      <c r="QL152" s="105"/>
      <c r="QM152" s="105"/>
      <c r="QN152" s="105"/>
      <c r="QO152" s="105"/>
      <c r="QP152" s="105"/>
      <c r="QQ152" s="105"/>
      <c r="QR152" s="105"/>
      <c r="QS152" s="105"/>
      <c r="QT152" s="105"/>
      <c r="QU152" s="105"/>
      <c r="QV152" s="105"/>
      <c r="QW152" s="105"/>
      <c r="QX152" s="105"/>
      <c r="QY152" s="105"/>
      <c r="QZ152" s="105"/>
      <c r="RA152" s="105"/>
      <c r="RB152" s="105"/>
      <c r="RC152" s="105"/>
      <c r="RD152" s="105"/>
      <c r="RE152" s="105"/>
      <c r="RF152" s="105"/>
      <c r="RG152" s="105"/>
      <c r="RH152" s="105"/>
      <c r="RI152" s="105"/>
      <c r="RJ152" s="105"/>
      <c r="RK152" s="105"/>
      <c r="RL152" s="105"/>
      <c r="RM152" s="105"/>
      <c r="RN152" s="105"/>
      <c r="RO152" s="105"/>
      <c r="RP152" s="105"/>
      <c r="RQ152" s="105"/>
      <c r="RR152" s="105"/>
      <c r="RS152" s="105"/>
      <c r="RT152" s="105"/>
      <c r="RU152" s="105"/>
      <c r="RV152" s="105"/>
      <c r="RW152" s="105"/>
      <c r="RX152" s="105"/>
      <c r="RY152" s="105"/>
      <c r="RZ152" s="105"/>
      <c r="SA152" s="105"/>
      <c r="SB152" s="105"/>
      <c r="SC152" s="105"/>
      <c r="SD152" s="105"/>
      <c r="SE152" s="105"/>
      <c r="SF152" s="105"/>
      <c r="SG152" s="105"/>
      <c r="SH152" s="105"/>
      <c r="SI152" s="105"/>
      <c r="SJ152" s="105"/>
      <c r="SK152" s="105"/>
      <c r="SL152" s="105"/>
      <c r="SM152" s="105"/>
      <c r="SN152" s="105"/>
      <c r="SO152" s="105"/>
      <c r="SP152" s="105"/>
      <c r="SQ152" s="105"/>
      <c r="SR152" s="105"/>
      <c r="SS152" s="105"/>
      <c r="ST152" s="105"/>
      <c r="SU152" s="105"/>
      <c r="SV152" s="105"/>
      <c r="SW152" s="105"/>
      <c r="SX152" s="105"/>
      <c r="SY152" s="105"/>
      <c r="SZ152" s="105"/>
      <c r="TA152" s="105"/>
      <c r="TB152" s="105"/>
      <c r="TC152" s="105"/>
      <c r="TD152" s="105"/>
      <c r="TE152" s="105"/>
      <c r="TF152" s="105"/>
      <c r="TG152" s="105"/>
      <c r="TH152" s="105"/>
      <c r="TI152" s="105"/>
      <c r="TJ152" s="105"/>
      <c r="TK152" s="105"/>
      <c r="TL152" s="105"/>
      <c r="TM152" s="105"/>
      <c r="TN152" s="105"/>
      <c r="TO152" s="105"/>
      <c r="TP152" s="105"/>
      <c r="TQ152" s="105"/>
      <c r="TR152" s="105"/>
      <c r="TS152" s="105"/>
      <c r="TT152" s="105"/>
      <c r="TU152" s="105"/>
      <c r="TV152" s="105"/>
      <c r="TW152" s="105"/>
      <c r="TX152" s="105"/>
      <c r="TY152" s="105"/>
      <c r="TZ152" s="105"/>
      <c r="UA152" s="105"/>
      <c r="UB152" s="105"/>
      <c r="UC152" s="105"/>
      <c r="UD152" s="105"/>
      <c r="UE152" s="105"/>
      <c r="UF152" s="105"/>
      <c r="UG152" s="105"/>
      <c r="UH152" s="105"/>
      <c r="UI152" s="105"/>
      <c r="UJ152" s="105"/>
      <c r="UK152" s="105"/>
      <c r="UL152" s="105"/>
      <c r="UM152" s="105"/>
      <c r="UN152" s="105"/>
      <c r="UO152" s="105"/>
      <c r="UP152" s="105"/>
      <c r="UQ152" s="105"/>
      <c r="UR152" s="105"/>
      <c r="US152" s="105"/>
      <c r="UT152" s="105"/>
      <c r="UU152" s="105"/>
      <c r="UV152" s="105"/>
      <c r="UW152" s="105"/>
      <c r="UX152" s="105"/>
      <c r="UY152" s="105"/>
      <c r="UZ152" s="105"/>
      <c r="VA152" s="105"/>
      <c r="VB152" s="105"/>
      <c r="VC152" s="105"/>
      <c r="VD152" s="105"/>
      <c r="VE152" s="105"/>
      <c r="VF152" s="105"/>
      <c r="VG152" s="105"/>
      <c r="VH152" s="105"/>
      <c r="VI152" s="105"/>
      <c r="VJ152" s="105"/>
      <c r="VK152" s="105"/>
      <c r="VL152" s="105"/>
      <c r="VM152" s="105"/>
      <c r="VN152" s="105"/>
      <c r="VO152" s="105"/>
      <c r="VP152" s="105"/>
      <c r="VQ152" s="105"/>
      <c r="VR152" s="105"/>
      <c r="VS152" s="105"/>
      <c r="VT152" s="105"/>
      <c r="VU152" s="105"/>
      <c r="VV152" s="105"/>
      <c r="VW152" s="105"/>
      <c r="VX152" s="105"/>
      <c r="VY152" s="105"/>
      <c r="VZ152" s="105"/>
      <c r="WA152" s="105"/>
      <c r="WB152" s="105"/>
      <c r="WC152" s="105"/>
      <c r="WD152" s="105"/>
      <c r="WE152" s="105"/>
      <c r="WF152" s="105"/>
      <c r="WG152" s="105"/>
      <c r="WH152" s="105"/>
      <c r="WI152" s="105"/>
      <c r="WJ152" s="105"/>
      <c r="WK152" s="105"/>
      <c r="WL152" s="105"/>
      <c r="WM152" s="105"/>
      <c r="WN152" s="105"/>
      <c r="WO152" s="105"/>
      <c r="WP152" s="105"/>
      <c r="WQ152" s="105"/>
      <c r="WR152" s="105"/>
      <c r="WS152" s="105"/>
      <c r="WT152" s="105"/>
      <c r="WU152" s="105"/>
      <c r="WV152" s="105"/>
      <c r="WW152" s="105"/>
      <c r="WX152" s="105"/>
      <c r="WY152" s="105"/>
      <c r="WZ152" s="105"/>
      <c r="XA152" s="105"/>
      <c r="XB152" s="105"/>
      <c r="XC152" s="105"/>
      <c r="XD152" s="105"/>
      <c r="XE152" s="105"/>
      <c r="XF152" s="105"/>
      <c r="XG152" s="105"/>
      <c r="XH152" s="105"/>
      <c r="XI152" s="105"/>
      <c r="XJ152" s="105"/>
      <c r="XK152" s="105"/>
      <c r="XL152" s="105"/>
      <c r="XM152" s="105"/>
      <c r="XN152" s="105"/>
      <c r="XO152" s="105"/>
      <c r="XP152" s="105"/>
      <c r="XQ152" s="105"/>
      <c r="XR152" s="105"/>
      <c r="XS152" s="105"/>
      <c r="XT152" s="105"/>
      <c r="XU152" s="105"/>
      <c r="XV152" s="105"/>
      <c r="XW152" s="105"/>
      <c r="XX152" s="105"/>
      <c r="XY152" s="105"/>
      <c r="XZ152" s="105"/>
      <c r="YA152" s="105"/>
      <c r="YB152" s="105"/>
      <c r="YC152" s="105"/>
      <c r="YD152" s="105"/>
      <c r="YE152" s="105"/>
      <c r="YF152" s="105"/>
      <c r="YG152" s="105"/>
      <c r="YH152" s="105"/>
      <c r="YI152" s="105"/>
      <c r="YJ152" s="105"/>
      <c r="YK152" s="105"/>
      <c r="YL152" s="105"/>
      <c r="YM152" s="105"/>
      <c r="YN152" s="105"/>
      <c r="YO152" s="105"/>
      <c r="YP152" s="105"/>
      <c r="YQ152" s="105"/>
      <c r="YR152" s="105"/>
      <c r="YS152" s="105"/>
      <c r="YT152" s="105"/>
      <c r="YU152" s="105"/>
      <c r="YV152" s="105"/>
      <c r="YW152" s="105"/>
      <c r="YX152" s="105"/>
      <c r="YY152" s="105"/>
      <c r="YZ152" s="105"/>
      <c r="ZA152" s="105"/>
      <c r="ZB152" s="105"/>
      <c r="ZC152" s="105"/>
      <c r="ZD152" s="105"/>
      <c r="ZE152" s="105"/>
      <c r="ZF152" s="105"/>
      <c r="ZG152" s="105"/>
      <c r="ZH152" s="105"/>
      <c r="ZI152" s="105"/>
      <c r="ZJ152" s="105"/>
      <c r="ZK152" s="105"/>
      <c r="ZL152" s="105"/>
      <c r="ZM152" s="105"/>
      <c r="ZN152" s="105"/>
      <c r="ZO152" s="105"/>
      <c r="ZP152" s="105"/>
      <c r="ZQ152" s="105"/>
      <c r="ZR152" s="105"/>
      <c r="ZS152" s="105"/>
      <c r="ZT152" s="105"/>
      <c r="ZU152" s="105"/>
      <c r="ZV152" s="105"/>
      <c r="ZW152" s="105"/>
      <c r="ZX152" s="105"/>
      <c r="ZY152" s="105"/>
      <c r="ZZ152" s="105"/>
      <c r="AAA152" s="105"/>
      <c r="AAB152" s="105"/>
      <c r="AAC152" s="105"/>
      <c r="AAD152" s="105"/>
      <c r="AAE152" s="105"/>
      <c r="AAF152" s="105"/>
      <c r="AAG152" s="105"/>
      <c r="AAH152" s="105"/>
      <c r="AAI152" s="105"/>
      <c r="AAJ152" s="105"/>
      <c r="AAK152" s="105"/>
      <c r="AAL152" s="105"/>
      <c r="AAM152" s="105"/>
      <c r="AAN152" s="105"/>
      <c r="AAO152" s="105"/>
      <c r="AAP152" s="105"/>
      <c r="AAQ152" s="105"/>
      <c r="AAR152" s="105"/>
      <c r="AAS152" s="105"/>
      <c r="AAT152" s="105"/>
      <c r="AAU152" s="105"/>
      <c r="AAV152" s="105"/>
      <c r="AAW152" s="105"/>
      <c r="AAX152" s="105"/>
      <c r="AAY152" s="105"/>
      <c r="AAZ152" s="105"/>
      <c r="ABA152" s="105"/>
      <c r="ABB152" s="105"/>
      <c r="ABC152" s="105"/>
      <c r="ABD152" s="105"/>
      <c r="ABE152" s="105"/>
      <c r="ABF152" s="105"/>
      <c r="ABG152" s="105"/>
      <c r="ABH152" s="105"/>
      <c r="ABI152" s="105"/>
      <c r="ABJ152" s="105"/>
      <c r="ABK152" s="105"/>
      <c r="ABL152" s="105"/>
      <c r="ABM152" s="105"/>
      <c r="ABN152" s="105"/>
      <c r="ABO152" s="105"/>
      <c r="ABP152" s="105"/>
      <c r="ABQ152" s="105"/>
      <c r="ABR152" s="105"/>
      <c r="ABS152" s="105"/>
      <c r="ABT152" s="105"/>
      <c r="ABU152" s="105"/>
      <c r="ABV152" s="105"/>
      <c r="ABW152" s="105"/>
      <c r="ABX152" s="105"/>
      <c r="ABY152" s="105"/>
      <c r="ABZ152" s="105"/>
      <c r="ACA152" s="105"/>
      <c r="ACB152" s="105"/>
      <c r="ACC152" s="105"/>
      <c r="ACD152" s="105"/>
      <c r="ACE152" s="105"/>
      <c r="ACF152" s="105"/>
      <c r="ACG152" s="105"/>
      <c r="ACH152" s="105"/>
      <c r="ACI152" s="105"/>
      <c r="ACJ152" s="105"/>
      <c r="ACK152" s="105"/>
      <c r="ACL152" s="105"/>
      <c r="ACM152" s="105"/>
      <c r="ACN152" s="105"/>
      <c r="ACO152" s="105"/>
      <c r="ACP152" s="105"/>
      <c r="ACQ152" s="105"/>
      <c r="ACR152" s="105"/>
      <c r="ACS152" s="105"/>
      <c r="ACT152" s="105"/>
      <c r="ACU152" s="105"/>
      <c r="ACV152" s="105"/>
      <c r="ACW152" s="105"/>
      <c r="ACX152" s="105"/>
      <c r="ACY152" s="105"/>
      <c r="ACZ152" s="105"/>
      <c r="ADA152" s="105"/>
      <c r="ADB152" s="105"/>
      <c r="ADC152" s="105"/>
      <c r="ADD152" s="105"/>
      <c r="ADE152" s="105"/>
      <c r="ADF152" s="105"/>
      <c r="ADG152" s="105"/>
      <c r="ADH152" s="105"/>
      <c r="ADI152" s="105"/>
      <c r="ADJ152" s="105"/>
      <c r="ADK152" s="105"/>
      <c r="ADL152" s="105"/>
      <c r="ADM152" s="105"/>
      <c r="ADN152" s="105"/>
      <c r="ADO152" s="105"/>
      <c r="ADP152" s="105"/>
      <c r="ADQ152" s="105"/>
      <c r="ADR152" s="105"/>
      <c r="ADS152" s="105"/>
      <c r="ADT152" s="105"/>
      <c r="ADU152" s="105"/>
      <c r="ADV152" s="105"/>
      <c r="ADW152" s="105"/>
      <c r="ADX152" s="105"/>
      <c r="ADY152" s="105"/>
      <c r="ADZ152" s="105"/>
      <c r="AEA152" s="105"/>
      <c r="AEB152" s="105"/>
      <c r="AEC152" s="105"/>
      <c r="AED152" s="105"/>
      <c r="AEE152" s="105"/>
      <c r="AEF152" s="105"/>
      <c r="AEG152" s="105"/>
      <c r="AEH152" s="105"/>
      <c r="AEI152" s="105"/>
      <c r="AEJ152" s="105"/>
      <c r="AEK152" s="105"/>
      <c r="AEL152" s="105"/>
      <c r="AEM152" s="105"/>
      <c r="AEN152" s="105"/>
      <c r="AEO152" s="105"/>
      <c r="AEP152" s="105"/>
      <c r="AEQ152" s="105"/>
      <c r="AER152" s="105"/>
      <c r="AES152" s="105"/>
      <c r="AET152" s="105"/>
      <c r="AEU152" s="105"/>
      <c r="AEV152" s="105"/>
      <c r="AEW152" s="105"/>
      <c r="AEX152" s="105"/>
      <c r="AEY152" s="105"/>
      <c r="AEZ152" s="105"/>
      <c r="AFA152" s="105"/>
      <c r="AFB152" s="105"/>
      <c r="AFC152" s="105"/>
      <c r="AFD152" s="105"/>
      <c r="AFE152" s="105"/>
      <c r="AFF152" s="105"/>
      <c r="AFG152" s="105"/>
      <c r="AFH152" s="105"/>
      <c r="AFI152" s="105"/>
      <c r="AFJ152" s="105"/>
      <c r="AFK152" s="105"/>
      <c r="AFL152" s="105"/>
      <c r="AFM152" s="105"/>
      <c r="AFN152" s="105"/>
      <c r="AFO152" s="105"/>
      <c r="AFP152" s="105"/>
      <c r="AFQ152" s="105"/>
      <c r="AFR152" s="105"/>
      <c r="AFS152" s="105"/>
      <c r="AFT152" s="105"/>
      <c r="AFU152" s="105"/>
      <c r="AFV152" s="105"/>
      <c r="AFW152" s="105"/>
      <c r="AFX152" s="105"/>
      <c r="AFY152" s="105"/>
      <c r="AFZ152" s="105"/>
      <c r="AGA152" s="105"/>
      <c r="AGB152" s="105"/>
      <c r="AGC152" s="105"/>
      <c r="AGD152" s="105"/>
      <c r="AGE152" s="105"/>
      <c r="AGF152" s="105"/>
      <c r="AGG152" s="105"/>
      <c r="AGH152" s="105"/>
      <c r="AGI152" s="105"/>
      <c r="AGJ152" s="105"/>
      <c r="AGK152" s="105"/>
      <c r="AGL152" s="105"/>
      <c r="AGM152" s="105"/>
      <c r="AGN152" s="105"/>
      <c r="AGO152" s="105"/>
      <c r="AGP152" s="105"/>
      <c r="AGQ152" s="105"/>
      <c r="AGR152" s="105"/>
      <c r="AGS152" s="105"/>
      <c r="AGT152" s="105"/>
      <c r="AGU152" s="105"/>
      <c r="AGV152" s="105"/>
      <c r="AGW152" s="105"/>
      <c r="AGX152" s="105"/>
      <c r="AGY152" s="105"/>
      <c r="AGZ152" s="105"/>
      <c r="AHA152" s="105"/>
      <c r="AHB152" s="105"/>
      <c r="AHC152" s="105"/>
      <c r="AHD152" s="105"/>
      <c r="AHE152" s="105"/>
      <c r="AHF152" s="105"/>
      <c r="AHG152" s="105"/>
      <c r="AHH152" s="105"/>
      <c r="AHI152" s="105"/>
      <c r="AHJ152" s="105"/>
      <c r="AHK152" s="105"/>
      <c r="AHL152" s="105"/>
      <c r="AHM152" s="105"/>
      <c r="AHN152" s="105"/>
      <c r="AHO152" s="105"/>
      <c r="AHP152" s="105"/>
      <c r="AHQ152" s="105"/>
      <c r="AHR152" s="105"/>
      <c r="AHS152" s="105"/>
      <c r="AHT152" s="105"/>
      <c r="AHU152" s="105"/>
      <c r="AHV152" s="105"/>
      <c r="AHW152" s="105"/>
      <c r="AHX152" s="105"/>
      <c r="AHY152" s="105"/>
      <c r="AHZ152" s="105"/>
      <c r="AIA152" s="105"/>
      <c r="AIB152" s="105"/>
      <c r="AIC152" s="105"/>
      <c r="AID152" s="105"/>
      <c r="AIE152" s="105"/>
      <c r="AIF152" s="105"/>
      <c r="AIG152" s="105"/>
      <c r="AIH152" s="105"/>
      <c r="AII152" s="105"/>
      <c r="AIJ152" s="105"/>
      <c r="AIK152" s="105"/>
      <c r="AIL152" s="105"/>
      <c r="AIM152" s="105"/>
      <c r="AIN152" s="105"/>
      <c r="AIO152" s="105"/>
      <c r="AIP152" s="105"/>
      <c r="AIQ152" s="105"/>
      <c r="AIR152" s="105"/>
      <c r="AIS152" s="105"/>
      <c r="AIT152" s="105"/>
      <c r="AIU152" s="105"/>
      <c r="AIV152" s="105"/>
      <c r="AIW152" s="105"/>
      <c r="AIX152" s="105"/>
      <c r="AIY152" s="105"/>
      <c r="AIZ152" s="105"/>
      <c r="AJA152" s="105"/>
      <c r="AJB152" s="105"/>
      <c r="AJC152" s="105"/>
      <c r="AJD152" s="105"/>
      <c r="AJE152" s="105"/>
      <c r="AJF152" s="105"/>
      <c r="AJG152" s="105"/>
      <c r="AJH152" s="105"/>
      <c r="AJI152" s="105"/>
      <c r="AJJ152" s="105"/>
      <c r="AJK152" s="105"/>
      <c r="AJL152" s="105"/>
      <c r="AJM152" s="105"/>
      <c r="AJN152" s="105"/>
      <c r="AJO152" s="105"/>
      <c r="AJP152" s="105"/>
      <c r="AJQ152" s="105"/>
      <c r="AJR152" s="105"/>
      <c r="AJS152" s="105"/>
      <c r="AJT152" s="105"/>
      <c r="AJU152" s="105"/>
      <c r="AJV152" s="105"/>
      <c r="AJW152" s="105"/>
      <c r="AJX152" s="105"/>
      <c r="AJY152" s="105"/>
      <c r="AJZ152" s="105"/>
      <c r="AKA152" s="105"/>
      <c r="AKB152" s="105"/>
      <c r="AKC152" s="105"/>
      <c r="AKD152" s="105"/>
      <c r="AKE152" s="105"/>
      <c r="AKF152" s="105"/>
      <c r="AKG152" s="105"/>
      <c r="AKH152" s="105"/>
      <c r="AKI152" s="105"/>
      <c r="AKJ152" s="105"/>
      <c r="AKK152" s="105"/>
      <c r="AKL152" s="105"/>
      <c r="AKM152" s="105"/>
      <c r="AKN152" s="105"/>
      <c r="AKO152" s="105"/>
      <c r="AKP152" s="105"/>
      <c r="AKQ152" s="105"/>
      <c r="AKR152" s="105"/>
      <c r="AKS152" s="105"/>
      <c r="AKT152" s="105"/>
      <c r="AKU152" s="105"/>
      <c r="AKV152" s="105"/>
      <c r="AKW152" s="105"/>
      <c r="AKX152" s="105"/>
      <c r="AKY152" s="105"/>
      <c r="AKZ152" s="105"/>
      <c r="ALA152" s="105"/>
      <c r="ALB152" s="105"/>
      <c r="ALC152" s="105"/>
      <c r="ALD152" s="105"/>
      <c r="ALE152" s="105"/>
      <c r="ALF152" s="105"/>
      <c r="ALG152" s="105"/>
      <c r="ALH152" s="105"/>
      <c r="ALI152" s="105"/>
      <c r="ALJ152" s="105"/>
      <c r="ALK152" s="105"/>
      <c r="ALL152" s="105"/>
      <c r="ALM152" s="105"/>
      <c r="ALN152" s="105"/>
      <c r="ALO152" s="105"/>
      <c r="ALP152" s="105"/>
      <c r="ALQ152" s="105"/>
      <c r="ALR152" s="105"/>
      <c r="ALS152" s="105"/>
      <c r="ALT152" s="105"/>
      <c r="ALU152" s="105"/>
      <c r="ALV152" s="105"/>
      <c r="ALW152" s="105"/>
      <c r="ALX152" s="105"/>
      <c r="ALY152" s="105"/>
      <c r="ALZ152" s="105"/>
      <c r="AMA152" s="105"/>
      <c r="AMB152" s="105"/>
      <c r="AMC152" s="105"/>
      <c r="AMD152" s="105"/>
      <c r="AME152" s="105"/>
      <c r="AMF152" s="105"/>
      <c r="AMG152" s="105"/>
      <c r="AMH152" s="105"/>
      <c r="AMI152" s="105"/>
      <c r="AMJ152" s="105"/>
      <c r="AMK152" s="105"/>
      <c r="AML152" s="105"/>
      <c r="AMM152" s="105"/>
      <c r="AMN152" s="105"/>
      <c r="AMO152" s="105"/>
      <c r="AMP152" s="105"/>
      <c r="AMQ152" s="105"/>
      <c r="AMR152" s="105"/>
      <c r="AMS152" s="105"/>
      <c r="AMT152" s="105"/>
      <c r="AMU152" s="105"/>
      <c r="AMV152" s="105"/>
      <c r="AMW152" s="105"/>
      <c r="AMX152" s="105"/>
      <c r="AMY152" s="105"/>
      <c r="AMZ152" s="105"/>
      <c r="ANA152" s="105"/>
      <c r="ANB152" s="105"/>
      <c r="ANC152" s="105"/>
      <c r="AND152" s="105"/>
      <c r="ANE152" s="105"/>
      <c r="ANF152" s="105"/>
      <c r="ANG152" s="105"/>
      <c r="ANH152" s="105"/>
      <c r="ANI152" s="105"/>
      <c r="ANJ152" s="105"/>
      <c r="ANK152" s="105"/>
      <c r="ANL152" s="105"/>
      <c r="ANM152" s="105"/>
      <c r="ANN152" s="105"/>
      <c r="ANO152" s="105"/>
      <c r="ANP152" s="105"/>
      <c r="ANQ152" s="105"/>
      <c r="ANR152" s="105"/>
      <c r="ANS152" s="105"/>
      <c r="ANT152" s="105"/>
      <c r="ANU152" s="105"/>
      <c r="ANV152" s="105"/>
      <c r="ANW152" s="105"/>
      <c r="ANX152" s="105"/>
      <c r="ANY152" s="105"/>
      <c r="ANZ152" s="105"/>
      <c r="AOA152" s="105"/>
      <c r="AOB152" s="105"/>
      <c r="AOC152" s="105"/>
      <c r="AOD152" s="105"/>
      <c r="AOE152" s="105"/>
      <c r="AOF152" s="105"/>
      <c r="AOG152" s="105"/>
      <c r="AOH152" s="105"/>
      <c r="AOI152" s="105"/>
      <c r="AOJ152" s="105"/>
      <c r="AOK152" s="105"/>
      <c r="AOL152" s="105"/>
      <c r="AOM152" s="105"/>
      <c r="AON152" s="105"/>
      <c r="AOO152" s="105"/>
      <c r="AOP152" s="105"/>
      <c r="AOQ152" s="105"/>
      <c r="AOR152" s="105"/>
      <c r="AOS152" s="105"/>
      <c r="AOT152" s="105"/>
      <c r="AOU152" s="105"/>
      <c r="AOV152" s="105"/>
      <c r="AOW152" s="105"/>
      <c r="AOX152" s="105"/>
      <c r="AOY152" s="105"/>
      <c r="AOZ152" s="105"/>
      <c r="APA152" s="105"/>
      <c r="APB152" s="105"/>
      <c r="APC152" s="105"/>
      <c r="APD152" s="105"/>
      <c r="APE152" s="105"/>
      <c r="APF152" s="105"/>
      <c r="APG152" s="105"/>
      <c r="APH152" s="105"/>
      <c r="API152" s="105"/>
      <c r="APJ152" s="105"/>
      <c r="APK152" s="105"/>
      <c r="APL152" s="105"/>
      <c r="APM152" s="105"/>
      <c r="APN152" s="105"/>
      <c r="APO152" s="105"/>
      <c r="APP152" s="105"/>
      <c r="APQ152" s="105"/>
      <c r="APR152" s="105"/>
      <c r="APS152" s="105"/>
      <c r="APT152" s="105"/>
      <c r="APU152" s="105"/>
      <c r="APV152" s="105"/>
      <c r="APW152" s="105"/>
      <c r="APX152" s="105"/>
      <c r="APY152" s="105"/>
      <c r="APZ152" s="105"/>
      <c r="AQA152" s="105"/>
      <c r="AQB152" s="105"/>
      <c r="AQC152" s="105"/>
      <c r="AQD152" s="105"/>
      <c r="AQE152" s="105"/>
      <c r="AQF152" s="105"/>
      <c r="AQG152" s="105"/>
      <c r="AQH152" s="105"/>
      <c r="AQI152" s="105"/>
      <c r="AQJ152" s="105"/>
      <c r="AQK152" s="105"/>
      <c r="AQL152" s="105"/>
      <c r="AQM152" s="105"/>
      <c r="AQN152" s="105"/>
      <c r="AQO152" s="105"/>
      <c r="AQP152" s="105"/>
      <c r="AQQ152" s="105"/>
      <c r="AQR152" s="105"/>
      <c r="AQS152" s="105"/>
      <c r="AQT152" s="105"/>
      <c r="AQU152" s="105"/>
      <c r="AQV152" s="105"/>
      <c r="AQW152" s="105"/>
      <c r="AQX152" s="105"/>
      <c r="AQY152" s="105"/>
      <c r="AQZ152" s="105"/>
      <c r="ARA152" s="105"/>
      <c r="ARB152" s="105"/>
      <c r="ARC152" s="105"/>
      <c r="ARD152" s="105"/>
      <c r="ARE152" s="105"/>
      <c r="ARF152" s="105"/>
      <c r="ARG152" s="105"/>
      <c r="ARH152" s="105"/>
      <c r="ARI152" s="105"/>
      <c r="ARJ152" s="105"/>
      <c r="ARK152" s="105"/>
      <c r="ARL152" s="105"/>
      <c r="ARM152" s="105"/>
      <c r="ARN152" s="105"/>
      <c r="ARO152" s="105"/>
      <c r="ARP152" s="105"/>
      <c r="ARQ152" s="105"/>
      <c r="ARR152" s="105"/>
      <c r="ARS152" s="105"/>
      <c r="ART152" s="105"/>
      <c r="ARU152" s="105"/>
      <c r="ARV152" s="105"/>
      <c r="ARW152" s="105"/>
      <c r="ARX152" s="105"/>
      <c r="ARY152" s="105"/>
      <c r="ARZ152" s="105"/>
      <c r="ASA152" s="105"/>
      <c r="ASB152" s="105"/>
      <c r="ASC152" s="105"/>
      <c r="ASD152" s="105"/>
      <c r="ASE152" s="105"/>
      <c r="ASF152" s="105"/>
      <c r="ASG152" s="105"/>
      <c r="ASH152" s="105"/>
      <c r="ASI152" s="105"/>
      <c r="ASJ152" s="105"/>
      <c r="ASK152" s="105"/>
      <c r="ASL152" s="105"/>
      <c r="ASM152" s="105"/>
      <c r="ASN152" s="105"/>
      <c r="ASO152" s="105"/>
      <c r="ASP152" s="105"/>
      <c r="ASQ152" s="105"/>
      <c r="ASR152" s="105"/>
      <c r="ASS152" s="105"/>
      <c r="AST152" s="105"/>
      <c r="ASU152" s="105"/>
      <c r="ASV152" s="105"/>
      <c r="ASW152" s="105"/>
      <c r="ASX152" s="105"/>
      <c r="ASY152" s="105"/>
      <c r="ASZ152" s="105"/>
      <c r="ATA152" s="105"/>
      <c r="ATB152" s="105"/>
      <c r="ATC152" s="105"/>
      <c r="ATD152" s="105"/>
      <c r="ATE152" s="105"/>
      <c r="ATF152" s="105"/>
      <c r="ATG152" s="105"/>
      <c r="ATH152" s="105"/>
      <c r="ATI152" s="105"/>
      <c r="ATJ152" s="105"/>
      <c r="ATK152" s="105"/>
      <c r="ATL152" s="105"/>
      <c r="ATM152" s="105"/>
      <c r="ATN152" s="105"/>
      <c r="ATO152" s="105"/>
      <c r="ATP152" s="105"/>
      <c r="ATQ152" s="105"/>
      <c r="ATR152" s="105"/>
      <c r="ATS152" s="105"/>
      <c r="ATT152" s="105"/>
      <c r="ATU152" s="105"/>
      <c r="ATV152" s="105"/>
      <c r="ATW152" s="105"/>
      <c r="ATX152" s="105"/>
      <c r="ATY152" s="105"/>
      <c r="ATZ152" s="105"/>
      <c r="AUA152" s="105"/>
      <c r="AUB152" s="105"/>
      <c r="AUC152" s="105"/>
      <c r="AUD152" s="105"/>
      <c r="AUE152" s="105"/>
      <c r="AUF152" s="105"/>
      <c r="AUG152" s="105"/>
      <c r="AUH152" s="105"/>
      <c r="AUI152" s="105"/>
      <c r="AUJ152" s="105"/>
      <c r="AUK152" s="105"/>
      <c r="AUL152" s="105"/>
      <c r="AUM152" s="105"/>
      <c r="AUN152" s="105"/>
      <c r="AUO152" s="105"/>
      <c r="AUP152" s="105"/>
      <c r="AUQ152" s="105"/>
      <c r="AUR152" s="105"/>
      <c r="AUS152" s="105"/>
      <c r="AUT152" s="105"/>
      <c r="AUU152" s="105"/>
      <c r="AUV152" s="105"/>
      <c r="AUW152" s="105"/>
      <c r="AUX152" s="105"/>
      <c r="AUY152" s="105"/>
      <c r="AUZ152" s="105"/>
      <c r="AVA152" s="105"/>
      <c r="AVB152" s="105"/>
      <c r="AVC152" s="105"/>
      <c r="AVD152" s="105"/>
      <c r="AVE152" s="105"/>
      <c r="AVF152" s="105"/>
      <c r="AVG152" s="105"/>
      <c r="AVH152" s="105"/>
      <c r="AVI152" s="105"/>
      <c r="AVJ152" s="105"/>
      <c r="AVK152" s="105"/>
      <c r="AVL152" s="105"/>
      <c r="AVM152" s="105"/>
      <c r="AVN152" s="105"/>
      <c r="AVO152" s="105"/>
      <c r="AVP152" s="105"/>
      <c r="AVQ152" s="105"/>
      <c r="AVR152" s="105"/>
      <c r="AVS152" s="105"/>
      <c r="AVT152" s="105"/>
      <c r="AVU152" s="105"/>
      <c r="AVV152" s="105"/>
      <c r="AVW152" s="105"/>
      <c r="AVX152" s="105"/>
      <c r="AVY152" s="105"/>
      <c r="AVZ152" s="105"/>
      <c r="AWA152" s="105"/>
      <c r="AWB152" s="105"/>
      <c r="AWC152" s="105"/>
      <c r="AWD152" s="105"/>
      <c r="AWE152" s="105"/>
      <c r="AWF152" s="105"/>
      <c r="AWG152" s="105"/>
      <c r="AWH152" s="105"/>
      <c r="AWI152" s="105"/>
      <c r="AWJ152" s="105"/>
      <c r="AWK152" s="105"/>
      <c r="AWL152" s="105"/>
      <c r="AWM152" s="105"/>
      <c r="AWN152" s="105"/>
      <c r="AWO152" s="105"/>
      <c r="AWP152" s="105"/>
      <c r="AWQ152" s="105"/>
      <c r="AWR152" s="105"/>
      <c r="AWS152" s="105"/>
      <c r="AWT152" s="105"/>
      <c r="AWU152" s="105"/>
      <c r="AWV152" s="105"/>
      <c r="AWW152" s="105"/>
      <c r="AWX152" s="105"/>
      <c r="AWY152" s="105"/>
      <c r="AWZ152" s="105"/>
      <c r="AXA152" s="105"/>
      <c r="AXB152" s="105"/>
      <c r="AXC152" s="105"/>
      <c r="AXD152" s="105"/>
      <c r="AXE152" s="105"/>
      <c r="AXF152" s="105"/>
      <c r="AXG152" s="105"/>
      <c r="AXH152" s="105"/>
      <c r="AXI152" s="105"/>
      <c r="AXJ152" s="105"/>
      <c r="AXK152" s="105"/>
      <c r="AXL152" s="105"/>
      <c r="AXM152" s="105"/>
      <c r="AXN152" s="105"/>
      <c r="AXO152" s="105"/>
      <c r="AXP152" s="105"/>
      <c r="AXQ152" s="105"/>
      <c r="AXR152" s="105"/>
      <c r="AXS152" s="105"/>
      <c r="AXT152" s="105"/>
      <c r="AXU152" s="105"/>
      <c r="AXV152" s="105"/>
      <c r="AXW152" s="105"/>
      <c r="AXX152" s="105"/>
    </row>
    <row r="153" spans="1:1324" s="105" customFormat="1" ht="15.75" hidden="1" customHeight="1" x14ac:dyDescent="0.2">
      <c r="A153" s="13" t="s">
        <v>766</v>
      </c>
      <c r="B153" s="13" t="s">
        <v>764</v>
      </c>
      <c r="C153" s="12" t="s">
        <v>763</v>
      </c>
      <c r="D153" s="19" t="s">
        <v>10</v>
      </c>
      <c r="E153" s="9">
        <v>38748</v>
      </c>
      <c r="F153" s="9"/>
      <c r="G153" s="30" t="s">
        <v>1186</v>
      </c>
      <c r="H153" s="30">
        <v>42005</v>
      </c>
      <c r="I153" s="30" t="s">
        <v>1065</v>
      </c>
      <c r="J153" s="173"/>
      <c r="K153" s="84" t="s">
        <v>6</v>
      </c>
      <c r="L153" s="87">
        <v>1</v>
      </c>
      <c r="M153" s="87">
        <v>1</v>
      </c>
      <c r="N153" s="84" t="s">
        <v>326</v>
      </c>
      <c r="O153" s="84">
        <v>1</v>
      </c>
      <c r="P153" s="84" t="s">
        <v>50</v>
      </c>
      <c r="Q153" s="84">
        <v>1</v>
      </c>
      <c r="R153" s="84" t="s">
        <v>50</v>
      </c>
      <c r="S153" s="84">
        <v>1</v>
      </c>
      <c r="T153" s="84" t="s">
        <v>346</v>
      </c>
      <c r="U153" s="84">
        <v>1</v>
      </c>
      <c r="V153" s="87">
        <v>1</v>
      </c>
      <c r="W153" s="84">
        <v>0</v>
      </c>
      <c r="X153" s="87">
        <v>0</v>
      </c>
      <c r="Y153" s="84">
        <v>0</v>
      </c>
      <c r="Z153" s="84">
        <v>1</v>
      </c>
      <c r="AA153" s="87">
        <v>0</v>
      </c>
      <c r="AB153" s="71">
        <f t="shared" si="20"/>
        <v>2</v>
      </c>
      <c r="AC153" s="71">
        <f t="shared" si="21"/>
        <v>2</v>
      </c>
      <c r="AD153" s="71">
        <f t="shared" si="22"/>
        <v>2</v>
      </c>
      <c r="AE153" s="71">
        <f t="shared" si="23"/>
        <v>2</v>
      </c>
      <c r="AF153" s="103"/>
    </row>
    <row r="154" spans="1:1324" s="105" customFormat="1" ht="15.75" hidden="1" customHeight="1" x14ac:dyDescent="0.2">
      <c r="A154" s="13" t="s">
        <v>765</v>
      </c>
      <c r="B154" s="13" t="s">
        <v>764</v>
      </c>
      <c r="C154" s="12" t="s">
        <v>763</v>
      </c>
      <c r="D154" s="19" t="s">
        <v>762</v>
      </c>
      <c r="E154" s="9">
        <v>38749</v>
      </c>
      <c r="F154" s="9"/>
      <c r="G154" s="30" t="s">
        <v>1186</v>
      </c>
      <c r="H154" s="30">
        <v>42005</v>
      </c>
      <c r="I154" s="30" t="s">
        <v>1065</v>
      </c>
      <c r="J154" s="173"/>
      <c r="K154" s="84" t="s">
        <v>6</v>
      </c>
      <c r="L154" s="87">
        <v>1</v>
      </c>
      <c r="M154" s="87">
        <v>1</v>
      </c>
      <c r="N154" s="84" t="s">
        <v>326</v>
      </c>
      <c r="O154" s="84">
        <v>1</v>
      </c>
      <c r="P154" s="84" t="s">
        <v>50</v>
      </c>
      <c r="Q154" s="84">
        <v>1</v>
      </c>
      <c r="R154" s="84" t="s">
        <v>50</v>
      </c>
      <c r="S154" s="84">
        <v>1</v>
      </c>
      <c r="T154" s="84" t="s">
        <v>346</v>
      </c>
      <c r="U154" s="84">
        <v>1</v>
      </c>
      <c r="V154" s="87">
        <v>1</v>
      </c>
      <c r="W154" s="84">
        <v>0</v>
      </c>
      <c r="X154" s="87">
        <v>0</v>
      </c>
      <c r="Y154" s="84">
        <v>0</v>
      </c>
      <c r="Z154" s="84" t="s">
        <v>1065</v>
      </c>
      <c r="AA154" s="87">
        <v>0</v>
      </c>
      <c r="AB154" s="71">
        <f t="shared" si="20"/>
        <v>2</v>
      </c>
      <c r="AC154" s="71">
        <f t="shared" si="21"/>
        <v>2</v>
      </c>
      <c r="AD154" s="71">
        <f t="shared" si="22"/>
        <v>2</v>
      </c>
      <c r="AE154" s="71">
        <f t="shared" si="23"/>
        <v>2</v>
      </c>
      <c r="AF154" s="103"/>
    </row>
    <row r="155" spans="1:1324" s="105" customFormat="1" ht="15.75" hidden="1" customHeight="1" x14ac:dyDescent="0.2">
      <c r="A155" s="13" t="s">
        <v>761</v>
      </c>
      <c r="B155" s="13" t="s">
        <v>760</v>
      </c>
      <c r="C155" s="12" t="s">
        <v>759</v>
      </c>
      <c r="D155" s="19" t="s">
        <v>91</v>
      </c>
      <c r="E155" s="9">
        <v>39251</v>
      </c>
      <c r="F155" s="9"/>
      <c r="G155" s="30" t="s">
        <v>1186</v>
      </c>
      <c r="H155" s="30" t="s">
        <v>1065</v>
      </c>
      <c r="I155" s="30" t="s">
        <v>1065</v>
      </c>
      <c r="J155" s="173"/>
      <c r="K155" s="84" t="s">
        <v>9</v>
      </c>
      <c r="L155" s="87">
        <v>0</v>
      </c>
      <c r="M155" s="87">
        <v>0</v>
      </c>
      <c r="N155" s="84">
        <v>0</v>
      </c>
      <c r="O155" s="84">
        <v>0</v>
      </c>
      <c r="P155" s="84">
        <v>0</v>
      </c>
      <c r="Q155" s="84">
        <v>0</v>
      </c>
      <c r="R155" s="84">
        <v>0</v>
      </c>
      <c r="S155" s="84">
        <v>0</v>
      </c>
      <c r="T155" s="84">
        <v>0</v>
      </c>
      <c r="U155" s="84">
        <v>0</v>
      </c>
      <c r="V155" s="87">
        <v>0</v>
      </c>
      <c r="W155" s="84">
        <v>0</v>
      </c>
      <c r="X155" s="87">
        <v>0</v>
      </c>
      <c r="Y155" s="87">
        <v>0</v>
      </c>
      <c r="Z155" s="84">
        <v>0</v>
      </c>
      <c r="AA155" s="87">
        <v>0</v>
      </c>
      <c r="AB155" s="71">
        <f t="shared" si="20"/>
        <v>2</v>
      </c>
      <c r="AC155" s="71">
        <f t="shared" si="21"/>
        <v>2</v>
      </c>
      <c r="AD155" s="71">
        <f t="shared" si="22"/>
        <v>2</v>
      </c>
      <c r="AE155" s="71">
        <f t="shared" si="23"/>
        <v>2</v>
      </c>
      <c r="AF155" s="103"/>
    </row>
    <row r="156" spans="1:1324" s="105" customFormat="1" ht="15.75" hidden="1" customHeight="1" x14ac:dyDescent="0.2">
      <c r="A156" s="13" t="s">
        <v>758</v>
      </c>
      <c r="B156" s="13" t="s">
        <v>749</v>
      </c>
      <c r="C156" s="12" t="s">
        <v>755</v>
      </c>
      <c r="D156" s="19" t="s">
        <v>171</v>
      </c>
      <c r="E156" s="9">
        <v>38483</v>
      </c>
      <c r="F156" s="9"/>
      <c r="G156" s="30" t="s">
        <v>1186</v>
      </c>
      <c r="H156" s="30">
        <v>42005</v>
      </c>
      <c r="I156" s="30" t="s">
        <v>1065</v>
      </c>
      <c r="J156" s="173"/>
      <c r="K156" s="84" t="s">
        <v>7</v>
      </c>
      <c r="L156" s="87">
        <v>1</v>
      </c>
      <c r="M156" s="87">
        <v>1</v>
      </c>
      <c r="N156" s="84" t="s">
        <v>51</v>
      </c>
      <c r="O156" s="84">
        <v>1</v>
      </c>
      <c r="P156" s="84" t="s">
        <v>50</v>
      </c>
      <c r="Q156" s="84">
        <v>1</v>
      </c>
      <c r="R156" s="84" t="s">
        <v>50</v>
      </c>
      <c r="S156" s="84">
        <v>1</v>
      </c>
      <c r="T156" s="84" t="s">
        <v>49</v>
      </c>
      <c r="U156" s="84">
        <v>1</v>
      </c>
      <c r="V156" s="87">
        <v>1</v>
      </c>
      <c r="W156" s="84">
        <v>0</v>
      </c>
      <c r="X156" s="87">
        <v>0</v>
      </c>
      <c r="Y156" s="84">
        <v>0</v>
      </c>
      <c r="Z156" s="84">
        <v>1</v>
      </c>
      <c r="AA156" s="87">
        <v>0</v>
      </c>
      <c r="AB156" s="71">
        <f t="shared" si="20"/>
        <v>2</v>
      </c>
      <c r="AC156" s="71">
        <f t="shared" si="21"/>
        <v>2</v>
      </c>
      <c r="AD156" s="71">
        <f t="shared" si="22"/>
        <v>2</v>
      </c>
      <c r="AE156" s="71">
        <f t="shared" si="23"/>
        <v>2</v>
      </c>
      <c r="AF156" s="103" t="s">
        <v>2243</v>
      </c>
    </row>
    <row r="157" spans="1:1324" s="105" customFormat="1" ht="15.75" hidden="1" customHeight="1" x14ac:dyDescent="0.2">
      <c r="A157" s="13" t="s">
        <v>757</v>
      </c>
      <c r="B157" s="13" t="s">
        <v>749</v>
      </c>
      <c r="C157" s="12" t="s">
        <v>755</v>
      </c>
      <c r="D157" s="19" t="s">
        <v>188</v>
      </c>
      <c r="E157" s="9">
        <v>39343</v>
      </c>
      <c r="F157" s="9"/>
      <c r="G157" s="30" t="s">
        <v>1186</v>
      </c>
      <c r="H157" s="30">
        <v>42005</v>
      </c>
      <c r="I157" s="30" t="s">
        <v>1065</v>
      </c>
      <c r="J157" s="173"/>
      <c r="K157" s="84" t="s">
        <v>6</v>
      </c>
      <c r="L157" s="87">
        <v>1</v>
      </c>
      <c r="M157" s="87">
        <v>1</v>
      </c>
      <c r="N157" s="84" t="s">
        <v>326</v>
      </c>
      <c r="O157" s="84">
        <v>1</v>
      </c>
      <c r="P157" s="84" t="s">
        <v>50</v>
      </c>
      <c r="Q157" s="84">
        <v>1</v>
      </c>
      <c r="R157" s="84" t="s">
        <v>50</v>
      </c>
      <c r="S157" s="84">
        <v>1</v>
      </c>
      <c r="T157" s="84" t="s">
        <v>49</v>
      </c>
      <c r="U157" s="84">
        <v>1</v>
      </c>
      <c r="V157" s="87">
        <v>1</v>
      </c>
      <c r="W157" s="84">
        <v>0</v>
      </c>
      <c r="X157" s="87">
        <v>0</v>
      </c>
      <c r="Y157" s="84">
        <v>0</v>
      </c>
      <c r="Z157" s="84" t="s">
        <v>1065</v>
      </c>
      <c r="AA157" s="87">
        <v>0</v>
      </c>
      <c r="AB157" s="71">
        <f t="shared" si="20"/>
        <v>2</v>
      </c>
      <c r="AC157" s="71">
        <f t="shared" si="21"/>
        <v>2</v>
      </c>
      <c r="AD157" s="71">
        <f t="shared" si="22"/>
        <v>2</v>
      </c>
      <c r="AE157" s="71">
        <f t="shared" si="23"/>
        <v>2</v>
      </c>
      <c r="AF157" s="103"/>
    </row>
    <row r="158" spans="1:1324" s="105" customFormat="1" ht="15.75" hidden="1" customHeight="1" x14ac:dyDescent="0.2">
      <c r="A158" s="13" t="s">
        <v>756</v>
      </c>
      <c r="B158" s="13" t="s">
        <v>749</v>
      </c>
      <c r="C158" s="12" t="s">
        <v>755</v>
      </c>
      <c r="D158" s="19" t="s">
        <v>10</v>
      </c>
      <c r="E158" s="9">
        <v>39353</v>
      </c>
      <c r="F158" s="9"/>
      <c r="G158" s="30" t="s">
        <v>1186</v>
      </c>
      <c r="H158" s="30">
        <v>42005</v>
      </c>
      <c r="I158" s="30" t="s">
        <v>1065</v>
      </c>
      <c r="J158" s="173"/>
      <c r="K158" s="84" t="s">
        <v>6</v>
      </c>
      <c r="L158" s="87">
        <v>1</v>
      </c>
      <c r="M158" s="87">
        <v>1</v>
      </c>
      <c r="N158" s="84" t="s">
        <v>326</v>
      </c>
      <c r="O158" s="84">
        <v>1</v>
      </c>
      <c r="P158" s="84" t="s">
        <v>50</v>
      </c>
      <c r="Q158" s="84">
        <v>1</v>
      </c>
      <c r="R158" s="84" t="s">
        <v>50</v>
      </c>
      <c r="S158" s="84">
        <v>1</v>
      </c>
      <c r="T158" s="84" t="s">
        <v>49</v>
      </c>
      <c r="U158" s="84">
        <v>1</v>
      </c>
      <c r="V158" s="87">
        <v>1</v>
      </c>
      <c r="W158" s="84">
        <v>0</v>
      </c>
      <c r="X158" s="87">
        <v>0</v>
      </c>
      <c r="Y158" s="84">
        <v>0</v>
      </c>
      <c r="Z158" s="84">
        <v>1</v>
      </c>
      <c r="AA158" s="87">
        <v>0</v>
      </c>
      <c r="AB158" s="71">
        <f t="shared" si="20"/>
        <v>2</v>
      </c>
      <c r="AC158" s="71">
        <f t="shared" si="21"/>
        <v>2</v>
      </c>
      <c r="AD158" s="71">
        <f t="shared" si="22"/>
        <v>2</v>
      </c>
      <c r="AE158" s="71">
        <f t="shared" si="23"/>
        <v>2</v>
      </c>
      <c r="AF158" s="103"/>
    </row>
    <row r="159" spans="1:1324" s="105" customFormat="1" ht="15.75" hidden="1" customHeight="1" x14ac:dyDescent="0.2">
      <c r="A159" s="14" t="s">
        <v>754</v>
      </c>
      <c r="B159" s="13" t="s">
        <v>749</v>
      </c>
      <c r="C159" s="16" t="s">
        <v>748</v>
      </c>
      <c r="D159" s="15" t="s">
        <v>753</v>
      </c>
      <c r="E159" s="17">
        <v>39877</v>
      </c>
      <c r="F159" s="17"/>
      <c r="G159" s="30" t="s">
        <v>1186</v>
      </c>
      <c r="H159" s="30">
        <v>42005</v>
      </c>
      <c r="I159" s="30" t="s">
        <v>1065</v>
      </c>
      <c r="J159" s="173"/>
      <c r="K159" s="84" t="s">
        <v>6</v>
      </c>
      <c r="L159" s="87">
        <v>1</v>
      </c>
      <c r="M159" s="87">
        <v>1</v>
      </c>
      <c r="N159" s="84" t="s">
        <v>326</v>
      </c>
      <c r="O159" s="84">
        <v>1</v>
      </c>
      <c r="P159" s="84" t="s">
        <v>326</v>
      </c>
      <c r="Q159" s="84">
        <v>1</v>
      </c>
      <c r="R159" s="84" t="s">
        <v>326</v>
      </c>
      <c r="S159" s="84">
        <v>1</v>
      </c>
      <c r="T159" s="84" t="s">
        <v>49</v>
      </c>
      <c r="U159" s="84">
        <v>1</v>
      </c>
      <c r="V159" s="87">
        <v>1</v>
      </c>
      <c r="W159" s="84">
        <v>0</v>
      </c>
      <c r="X159" s="87">
        <v>0</v>
      </c>
      <c r="Y159" s="84">
        <v>0</v>
      </c>
      <c r="Z159" s="84">
        <v>1</v>
      </c>
      <c r="AA159" s="87">
        <v>0</v>
      </c>
      <c r="AB159" s="71">
        <f t="shared" si="20"/>
        <v>2</v>
      </c>
      <c r="AC159" s="71">
        <f t="shared" si="21"/>
        <v>2</v>
      </c>
      <c r="AD159" s="71">
        <f t="shared" si="22"/>
        <v>2</v>
      </c>
      <c r="AE159" s="71">
        <f t="shared" si="23"/>
        <v>2</v>
      </c>
      <c r="AF159" s="103"/>
    </row>
    <row r="160" spans="1:1324" s="105" customFormat="1" ht="15.75" hidden="1" customHeight="1" x14ac:dyDescent="0.2">
      <c r="A160" s="14" t="s">
        <v>752</v>
      </c>
      <c r="B160" s="13" t="s">
        <v>749</v>
      </c>
      <c r="C160" s="16" t="s">
        <v>748</v>
      </c>
      <c r="D160" s="15" t="s">
        <v>751</v>
      </c>
      <c r="E160" s="17">
        <v>40032</v>
      </c>
      <c r="F160" s="17"/>
      <c r="G160" s="30" t="s">
        <v>1186</v>
      </c>
      <c r="H160" s="30">
        <v>42005</v>
      </c>
      <c r="I160" s="30" t="s">
        <v>1065</v>
      </c>
      <c r="J160" s="173"/>
      <c r="K160" s="84" t="s">
        <v>6</v>
      </c>
      <c r="L160" s="87">
        <v>1</v>
      </c>
      <c r="M160" s="87">
        <v>1</v>
      </c>
      <c r="N160" s="84" t="s">
        <v>326</v>
      </c>
      <c r="O160" s="84">
        <v>1</v>
      </c>
      <c r="P160" s="84" t="s">
        <v>326</v>
      </c>
      <c r="Q160" s="84">
        <v>1</v>
      </c>
      <c r="R160" s="84" t="s">
        <v>326</v>
      </c>
      <c r="S160" s="84">
        <v>1</v>
      </c>
      <c r="T160" s="84" t="s">
        <v>49</v>
      </c>
      <c r="U160" s="84">
        <v>1</v>
      </c>
      <c r="V160" s="87">
        <v>1</v>
      </c>
      <c r="W160" s="84">
        <v>0</v>
      </c>
      <c r="X160" s="87">
        <v>0</v>
      </c>
      <c r="Y160" s="84">
        <v>0</v>
      </c>
      <c r="Z160" s="84">
        <v>1</v>
      </c>
      <c r="AA160" s="87">
        <v>0</v>
      </c>
      <c r="AB160" s="71">
        <f t="shared" si="20"/>
        <v>2</v>
      </c>
      <c r="AC160" s="71">
        <f t="shared" si="21"/>
        <v>2</v>
      </c>
      <c r="AD160" s="71">
        <f t="shared" si="22"/>
        <v>2</v>
      </c>
      <c r="AE160" s="71">
        <f t="shared" si="23"/>
        <v>2</v>
      </c>
      <c r="AF160" s="103"/>
    </row>
    <row r="161" spans="1:1324" s="105" customFormat="1" ht="15.75" hidden="1" customHeight="1" x14ac:dyDescent="0.2">
      <c r="A161" s="14" t="s">
        <v>750</v>
      </c>
      <c r="B161" s="13" t="s">
        <v>749</v>
      </c>
      <c r="C161" s="16" t="s">
        <v>748</v>
      </c>
      <c r="D161" s="15" t="s">
        <v>1471</v>
      </c>
      <c r="E161" s="17">
        <v>40358</v>
      </c>
      <c r="F161" s="17"/>
      <c r="G161" s="30" t="s">
        <v>1186</v>
      </c>
      <c r="H161" s="30">
        <v>42005</v>
      </c>
      <c r="I161" s="30" t="s">
        <v>1065</v>
      </c>
      <c r="J161" s="173"/>
      <c r="K161" s="84" t="s">
        <v>4</v>
      </c>
      <c r="L161" s="87">
        <v>1</v>
      </c>
      <c r="M161" s="87">
        <v>1</v>
      </c>
      <c r="N161" s="84" t="s">
        <v>326</v>
      </c>
      <c r="O161" s="84">
        <v>1</v>
      </c>
      <c r="P161" s="84" t="s">
        <v>326</v>
      </c>
      <c r="Q161" s="84">
        <v>1</v>
      </c>
      <c r="R161" s="84" t="s">
        <v>326</v>
      </c>
      <c r="S161" s="84">
        <v>1</v>
      </c>
      <c r="T161" s="84" t="s">
        <v>49</v>
      </c>
      <c r="U161" s="84">
        <v>1</v>
      </c>
      <c r="V161" s="87">
        <v>1</v>
      </c>
      <c r="W161" s="84">
        <v>0</v>
      </c>
      <c r="X161" s="87">
        <v>0</v>
      </c>
      <c r="Y161" s="84">
        <v>0</v>
      </c>
      <c r="Z161" s="84">
        <v>1</v>
      </c>
      <c r="AA161" s="87">
        <v>0</v>
      </c>
      <c r="AB161" s="71">
        <f t="shared" si="20"/>
        <v>2</v>
      </c>
      <c r="AC161" s="71">
        <f t="shared" si="21"/>
        <v>2</v>
      </c>
      <c r="AD161" s="71">
        <f t="shared" si="22"/>
        <v>2</v>
      </c>
      <c r="AE161" s="71">
        <f t="shared" si="23"/>
        <v>2</v>
      </c>
      <c r="AF161" s="103"/>
    </row>
    <row r="162" spans="1:1324" s="105" customFormat="1" ht="15.75" hidden="1" customHeight="1" x14ac:dyDescent="0.2">
      <c r="A162" s="13" t="s">
        <v>747</v>
      </c>
      <c r="B162" s="13" t="s">
        <v>746</v>
      </c>
      <c r="C162" s="12" t="s">
        <v>745</v>
      </c>
      <c r="D162" s="19" t="s">
        <v>76</v>
      </c>
      <c r="E162" s="9">
        <v>38468</v>
      </c>
      <c r="F162" s="9"/>
      <c r="G162" s="30" t="s">
        <v>1186</v>
      </c>
      <c r="H162" s="30">
        <v>42005</v>
      </c>
      <c r="I162" s="30" t="s">
        <v>1065</v>
      </c>
      <c r="J162" s="173"/>
      <c r="K162" s="84" t="s">
        <v>7</v>
      </c>
      <c r="L162" s="87">
        <v>1</v>
      </c>
      <c r="M162" s="87">
        <v>1</v>
      </c>
      <c r="N162" s="84" t="s">
        <v>51</v>
      </c>
      <c r="O162" s="84">
        <v>1</v>
      </c>
      <c r="P162" s="84" t="s">
        <v>50</v>
      </c>
      <c r="Q162" s="84">
        <v>1</v>
      </c>
      <c r="R162" s="84" t="s">
        <v>50</v>
      </c>
      <c r="S162" s="84">
        <v>1</v>
      </c>
      <c r="T162" s="84" t="s">
        <v>49</v>
      </c>
      <c r="U162" s="84">
        <v>1</v>
      </c>
      <c r="V162" s="87">
        <v>1</v>
      </c>
      <c r="W162" s="84">
        <v>1</v>
      </c>
      <c r="X162" s="87">
        <v>1</v>
      </c>
      <c r="Y162" s="84">
        <v>1</v>
      </c>
      <c r="Z162" s="84">
        <v>1</v>
      </c>
      <c r="AA162" s="87">
        <v>0</v>
      </c>
      <c r="AB162" s="71">
        <f t="shared" si="20"/>
        <v>2</v>
      </c>
      <c r="AC162" s="71">
        <f t="shared" si="21"/>
        <v>2</v>
      </c>
      <c r="AD162" s="71">
        <f t="shared" si="22"/>
        <v>2</v>
      </c>
      <c r="AE162" s="71">
        <f t="shared" si="23"/>
        <v>2</v>
      </c>
      <c r="AF162" s="103" t="s">
        <v>2244</v>
      </c>
    </row>
    <row r="163" spans="1:1324" s="105" customFormat="1" ht="15.75" hidden="1" customHeight="1" x14ac:dyDescent="0.2">
      <c r="A163" s="13" t="s">
        <v>1194</v>
      </c>
      <c r="B163" s="13" t="s">
        <v>1237</v>
      </c>
      <c r="C163" s="12" t="s">
        <v>740</v>
      </c>
      <c r="D163" s="19" t="s">
        <v>1455</v>
      </c>
      <c r="E163" s="9">
        <v>37803</v>
      </c>
      <c r="F163" s="9" t="s">
        <v>1167</v>
      </c>
      <c r="G163" s="30" t="s">
        <v>1186</v>
      </c>
      <c r="H163" s="30">
        <v>42005</v>
      </c>
      <c r="I163" s="30" t="s">
        <v>1065</v>
      </c>
      <c r="J163" s="173"/>
      <c r="K163" s="84" t="s">
        <v>326</v>
      </c>
      <c r="L163" s="87">
        <v>1</v>
      </c>
      <c r="M163" s="87">
        <v>1</v>
      </c>
      <c r="N163" s="84" t="s">
        <v>326</v>
      </c>
      <c r="O163" s="84">
        <v>1</v>
      </c>
      <c r="P163" s="84" t="s">
        <v>326</v>
      </c>
      <c r="Q163" s="84">
        <v>1</v>
      </c>
      <c r="R163" s="84" t="s">
        <v>326</v>
      </c>
      <c r="S163" s="84">
        <v>1</v>
      </c>
      <c r="T163" s="84" t="s">
        <v>49</v>
      </c>
      <c r="U163" s="84">
        <v>1</v>
      </c>
      <c r="V163" s="87">
        <v>1</v>
      </c>
      <c r="W163" s="84">
        <v>0</v>
      </c>
      <c r="X163" s="87">
        <v>0</v>
      </c>
      <c r="Y163" s="84">
        <v>0</v>
      </c>
      <c r="Z163" s="84">
        <v>0</v>
      </c>
      <c r="AA163" s="87">
        <v>0</v>
      </c>
      <c r="AB163" s="87">
        <v>0</v>
      </c>
      <c r="AC163" s="87">
        <v>0</v>
      </c>
      <c r="AD163" s="87">
        <v>0</v>
      </c>
      <c r="AE163" s="87">
        <v>0</v>
      </c>
      <c r="AF163" s="104" t="s">
        <v>2245</v>
      </c>
    </row>
    <row r="164" spans="1:1324" s="105" customFormat="1" ht="15.75" hidden="1" customHeight="1" x14ac:dyDescent="0.2">
      <c r="A164" s="13" t="s">
        <v>744</v>
      </c>
      <c r="B164" s="13" t="s">
        <v>1237</v>
      </c>
      <c r="C164" s="12" t="s">
        <v>1237</v>
      </c>
      <c r="D164" s="21" t="s">
        <v>76</v>
      </c>
      <c r="E164" s="9">
        <v>38106</v>
      </c>
      <c r="F164" s="9"/>
      <c r="G164" s="30" t="s">
        <v>1186</v>
      </c>
      <c r="H164" s="30">
        <v>42005</v>
      </c>
      <c r="I164" s="30" t="s">
        <v>1065</v>
      </c>
      <c r="J164" s="173"/>
      <c r="K164" s="84" t="s">
        <v>7</v>
      </c>
      <c r="L164" s="87">
        <v>1</v>
      </c>
      <c r="M164" s="87">
        <v>1</v>
      </c>
      <c r="N164" s="84" t="s">
        <v>51</v>
      </c>
      <c r="O164" s="84">
        <v>1</v>
      </c>
      <c r="P164" s="84" t="s">
        <v>50</v>
      </c>
      <c r="Q164" s="84">
        <v>1</v>
      </c>
      <c r="R164" s="84" t="s">
        <v>50</v>
      </c>
      <c r="S164" s="84">
        <v>1</v>
      </c>
      <c r="T164" s="84" t="s">
        <v>49</v>
      </c>
      <c r="U164" s="84">
        <v>1</v>
      </c>
      <c r="V164" s="87">
        <v>1</v>
      </c>
      <c r="W164" s="84">
        <v>1</v>
      </c>
      <c r="X164" s="87">
        <v>1</v>
      </c>
      <c r="Y164" s="84">
        <v>1</v>
      </c>
      <c r="Z164" s="84">
        <v>1</v>
      </c>
      <c r="AA164" s="87">
        <v>0</v>
      </c>
      <c r="AB164" s="71">
        <f>IF((ISERROR(VLOOKUP($A164,RTlist2,40,FALSE)))=TRUE,2,VLOOKUP($A164,RTlist2,40,FALSE))</f>
        <v>2</v>
      </c>
      <c r="AC164" s="71">
        <f>IF((ISERROR(VLOOKUP($A164,RTlist2,41,FALSE)))=TRUE,2,VLOOKUP($A164,RTlist2,41,FALSE))</f>
        <v>2</v>
      </c>
      <c r="AD164" s="71">
        <f>IF((ISERROR(VLOOKUP($A164,RTlist2,36,FALSE)))=TRUE,2,VLOOKUP($A164,RTlist2,36,FALSE))</f>
        <v>2</v>
      </c>
      <c r="AE164" s="71">
        <f>IF((ISERROR(VLOOKUP($A164,RTlist2,37,FALSE)))=TRUE,2,VLOOKUP($A164,RTlist2,37,FALSE))</f>
        <v>2</v>
      </c>
      <c r="AF164" s="103"/>
      <c r="AG164" s="131"/>
    </row>
    <row r="165" spans="1:1324" s="105" customFormat="1" ht="15.75" hidden="1" customHeight="1" x14ac:dyDescent="0.2">
      <c r="A165" s="13" t="s">
        <v>743</v>
      </c>
      <c r="B165" s="13" t="s">
        <v>1237</v>
      </c>
      <c r="C165" s="12" t="s">
        <v>1237</v>
      </c>
      <c r="D165" s="21" t="s">
        <v>202</v>
      </c>
      <c r="E165" s="9">
        <v>38106</v>
      </c>
      <c r="F165" s="9"/>
      <c r="G165" s="30" t="s">
        <v>1186</v>
      </c>
      <c r="H165" s="30">
        <v>42005</v>
      </c>
      <c r="I165" s="30" t="s">
        <v>1065</v>
      </c>
      <c r="J165" s="173"/>
      <c r="K165" s="84" t="s">
        <v>7</v>
      </c>
      <c r="L165" s="87">
        <v>1</v>
      </c>
      <c r="M165" s="87">
        <v>1</v>
      </c>
      <c r="N165" s="84" t="s">
        <v>51</v>
      </c>
      <c r="O165" s="84">
        <v>1</v>
      </c>
      <c r="P165" s="84" t="s">
        <v>50</v>
      </c>
      <c r="Q165" s="84">
        <v>1</v>
      </c>
      <c r="R165" s="84" t="s">
        <v>50</v>
      </c>
      <c r="S165" s="84">
        <v>1</v>
      </c>
      <c r="T165" s="84" t="s">
        <v>49</v>
      </c>
      <c r="U165" s="84">
        <v>1</v>
      </c>
      <c r="V165" s="87">
        <v>1</v>
      </c>
      <c r="W165" s="84">
        <v>0</v>
      </c>
      <c r="X165" s="87">
        <v>0</v>
      </c>
      <c r="Y165" s="84">
        <v>0</v>
      </c>
      <c r="Z165" s="84">
        <v>1</v>
      </c>
      <c r="AA165" s="87">
        <v>0</v>
      </c>
      <c r="AB165" s="71">
        <f>IF((ISERROR(VLOOKUP($A165,RTlist2,40,FALSE)))=TRUE,2,VLOOKUP($A165,RTlist2,40,FALSE))</f>
        <v>2</v>
      </c>
      <c r="AC165" s="71">
        <f>IF((ISERROR(VLOOKUP($A165,RTlist2,41,FALSE)))=TRUE,2,VLOOKUP($A165,RTlist2,41,FALSE))</f>
        <v>2</v>
      </c>
      <c r="AD165" s="71">
        <f>IF((ISERROR(VLOOKUP($A165,RTlist2,36,FALSE)))=TRUE,2,VLOOKUP($A165,RTlist2,36,FALSE))</f>
        <v>2</v>
      </c>
      <c r="AE165" s="71">
        <f>IF((ISERROR(VLOOKUP($A165,RTlist2,37,FALSE)))=TRUE,2,VLOOKUP($A165,RTlist2,37,FALSE))</f>
        <v>2</v>
      </c>
      <c r="AF165" s="103"/>
    </row>
    <row r="166" spans="1:1324" s="105" customFormat="1" ht="15.75" hidden="1" customHeight="1" x14ac:dyDescent="0.2">
      <c r="A166" s="13" t="s">
        <v>1195</v>
      </c>
      <c r="B166" s="13" t="s">
        <v>1237</v>
      </c>
      <c r="C166" s="12" t="s">
        <v>740</v>
      </c>
      <c r="D166" s="21" t="s">
        <v>1456</v>
      </c>
      <c r="E166" s="9">
        <v>38370</v>
      </c>
      <c r="F166" s="9" t="s">
        <v>1167</v>
      </c>
      <c r="G166" s="30" t="s">
        <v>1186</v>
      </c>
      <c r="H166" s="30">
        <v>42005</v>
      </c>
      <c r="I166" s="30" t="s">
        <v>1065</v>
      </c>
      <c r="J166" s="173"/>
      <c r="K166" s="84" t="s">
        <v>326</v>
      </c>
      <c r="L166" s="87">
        <v>1</v>
      </c>
      <c r="M166" s="87">
        <v>1</v>
      </c>
      <c r="N166" s="84" t="s">
        <v>326</v>
      </c>
      <c r="O166" s="84">
        <v>1</v>
      </c>
      <c r="P166" s="84" t="s">
        <v>326</v>
      </c>
      <c r="Q166" s="84">
        <v>1</v>
      </c>
      <c r="R166" s="84" t="s">
        <v>326</v>
      </c>
      <c r="S166" s="84">
        <v>1</v>
      </c>
      <c r="T166" s="84" t="s">
        <v>49</v>
      </c>
      <c r="U166" s="84">
        <v>1</v>
      </c>
      <c r="V166" s="87">
        <v>1</v>
      </c>
      <c r="W166" s="84">
        <v>1</v>
      </c>
      <c r="X166" s="87">
        <v>1</v>
      </c>
      <c r="Y166" s="84">
        <v>1</v>
      </c>
      <c r="Z166" s="84">
        <v>0</v>
      </c>
      <c r="AA166" s="87">
        <v>0</v>
      </c>
      <c r="AB166" s="87">
        <v>0</v>
      </c>
      <c r="AC166" s="87">
        <v>0</v>
      </c>
      <c r="AD166" s="87">
        <v>0</v>
      </c>
      <c r="AE166" s="87">
        <v>0</v>
      </c>
      <c r="AF166" s="104"/>
    </row>
    <row r="167" spans="1:1324" s="105" customFormat="1" ht="15.75" hidden="1" customHeight="1" x14ac:dyDescent="0.2">
      <c r="A167" s="13" t="s">
        <v>742</v>
      </c>
      <c r="B167" s="13" t="s">
        <v>1237</v>
      </c>
      <c r="C167" s="12" t="s">
        <v>1237</v>
      </c>
      <c r="D167" s="15" t="s">
        <v>10</v>
      </c>
      <c r="E167" s="9">
        <v>39289</v>
      </c>
      <c r="F167" s="9"/>
      <c r="G167" s="30" t="s">
        <v>1186</v>
      </c>
      <c r="H167" s="30">
        <v>42005</v>
      </c>
      <c r="I167" s="30" t="s">
        <v>1065</v>
      </c>
      <c r="J167" s="173"/>
      <c r="K167" s="84" t="s">
        <v>6</v>
      </c>
      <c r="L167" s="87">
        <v>1</v>
      </c>
      <c r="M167" s="87">
        <v>1</v>
      </c>
      <c r="N167" s="84" t="s">
        <v>315</v>
      </c>
      <c r="O167" s="84">
        <v>1</v>
      </c>
      <c r="P167" s="84" t="s">
        <v>50</v>
      </c>
      <c r="Q167" s="84">
        <v>1</v>
      </c>
      <c r="R167" s="84" t="s">
        <v>50</v>
      </c>
      <c r="S167" s="84">
        <v>1</v>
      </c>
      <c r="T167" s="84" t="s">
        <v>49</v>
      </c>
      <c r="U167" s="84">
        <v>1</v>
      </c>
      <c r="V167" s="87">
        <v>1</v>
      </c>
      <c r="W167" s="84">
        <v>0</v>
      </c>
      <c r="X167" s="87">
        <v>0</v>
      </c>
      <c r="Y167" s="84">
        <v>0</v>
      </c>
      <c r="Z167" s="84">
        <v>1</v>
      </c>
      <c r="AA167" s="87">
        <v>0</v>
      </c>
      <c r="AB167" s="71">
        <f t="shared" ref="AB167:AB188" si="24">IF((ISERROR(VLOOKUP($A167,RTlist2,40,FALSE)))=TRUE,2,VLOOKUP($A167,RTlist2,40,FALSE))</f>
        <v>2</v>
      </c>
      <c r="AC167" s="71">
        <f t="shared" ref="AC167:AC188" si="25">IF((ISERROR(VLOOKUP($A167,RTlist2,41,FALSE)))=TRUE,2,VLOOKUP($A167,RTlist2,41,FALSE))</f>
        <v>2</v>
      </c>
      <c r="AD167" s="71">
        <f t="shared" ref="AD167:AD188" si="26">IF((ISERROR(VLOOKUP($A167,RTlist2,36,FALSE)))=TRUE,2,VLOOKUP($A167,RTlist2,36,FALSE))</f>
        <v>2</v>
      </c>
      <c r="AE167" s="71">
        <f t="shared" ref="AE167:AE188" si="27">IF((ISERROR(VLOOKUP($A167,RTlist2,37,FALSE)))=TRUE,2,VLOOKUP($A167,RTlist2,37,FALSE))</f>
        <v>2</v>
      </c>
      <c r="AF167" s="103"/>
      <c r="AG167" s="131"/>
    </row>
    <row r="168" spans="1:1324" s="105" customFormat="1" ht="15.75" hidden="1" customHeight="1" x14ac:dyDescent="0.2">
      <c r="A168" s="14" t="s">
        <v>741</v>
      </c>
      <c r="B168" s="13" t="s">
        <v>1237</v>
      </c>
      <c r="C168" s="12" t="s">
        <v>1237</v>
      </c>
      <c r="D168" s="15" t="s">
        <v>739</v>
      </c>
      <c r="E168" s="17">
        <v>39289</v>
      </c>
      <c r="F168" s="17"/>
      <c r="G168" s="30" t="s">
        <v>1186</v>
      </c>
      <c r="H168" s="30">
        <v>42005</v>
      </c>
      <c r="I168" s="30" t="s">
        <v>1065</v>
      </c>
      <c r="J168" s="173"/>
      <c r="K168" s="84" t="s">
        <v>6</v>
      </c>
      <c r="L168" s="87">
        <v>1</v>
      </c>
      <c r="M168" s="87">
        <v>1</v>
      </c>
      <c r="N168" s="84" t="s">
        <v>315</v>
      </c>
      <c r="O168" s="84">
        <v>1</v>
      </c>
      <c r="P168" s="84" t="s">
        <v>50</v>
      </c>
      <c r="Q168" s="84">
        <v>1</v>
      </c>
      <c r="R168" s="84" t="s">
        <v>50</v>
      </c>
      <c r="S168" s="84">
        <v>1</v>
      </c>
      <c r="T168" s="84" t="s">
        <v>49</v>
      </c>
      <c r="U168" s="84">
        <v>1</v>
      </c>
      <c r="V168" s="87">
        <v>1</v>
      </c>
      <c r="W168" s="84">
        <v>0</v>
      </c>
      <c r="X168" s="87">
        <v>0</v>
      </c>
      <c r="Y168" s="84">
        <v>0</v>
      </c>
      <c r="Z168" s="84">
        <v>1</v>
      </c>
      <c r="AA168" s="87">
        <v>0</v>
      </c>
      <c r="AB168" s="71">
        <f t="shared" si="24"/>
        <v>2</v>
      </c>
      <c r="AC168" s="71">
        <f t="shared" si="25"/>
        <v>2</v>
      </c>
      <c r="AD168" s="71">
        <f t="shared" si="26"/>
        <v>2</v>
      </c>
      <c r="AE168" s="71">
        <f t="shared" si="27"/>
        <v>2</v>
      </c>
      <c r="AF168" s="103"/>
    </row>
    <row r="169" spans="1:1324" s="105" customFormat="1" ht="15.75" hidden="1" customHeight="1" x14ac:dyDescent="0.2">
      <c r="A169" s="13" t="s">
        <v>738</v>
      </c>
      <c r="B169" s="13" t="s">
        <v>1086</v>
      </c>
      <c r="C169" s="12" t="s">
        <v>733</v>
      </c>
      <c r="D169" s="19" t="s">
        <v>737</v>
      </c>
      <c r="E169" s="9">
        <v>38646</v>
      </c>
      <c r="F169" s="30"/>
      <c r="G169" s="30" t="s">
        <v>1186</v>
      </c>
      <c r="H169" s="30">
        <v>42005</v>
      </c>
      <c r="I169" s="30" t="s">
        <v>1065</v>
      </c>
      <c r="J169" s="173"/>
      <c r="K169" s="87" t="s">
        <v>6</v>
      </c>
      <c r="L169" s="87">
        <v>1</v>
      </c>
      <c r="M169" s="87">
        <v>1</v>
      </c>
      <c r="N169" s="84" t="s">
        <v>285</v>
      </c>
      <c r="O169" s="84">
        <v>1</v>
      </c>
      <c r="P169" s="84" t="s">
        <v>50</v>
      </c>
      <c r="Q169" s="84">
        <v>1</v>
      </c>
      <c r="R169" s="84" t="s">
        <v>50</v>
      </c>
      <c r="S169" s="84">
        <v>1</v>
      </c>
      <c r="T169" s="84" t="s">
        <v>49</v>
      </c>
      <c r="U169" s="84">
        <v>1</v>
      </c>
      <c r="V169" s="87">
        <v>1</v>
      </c>
      <c r="W169" s="84">
        <v>1</v>
      </c>
      <c r="X169" s="87">
        <v>1</v>
      </c>
      <c r="Y169" s="84">
        <v>1</v>
      </c>
      <c r="Z169" s="84">
        <v>1</v>
      </c>
      <c r="AA169" s="87">
        <v>0</v>
      </c>
      <c r="AB169" s="71">
        <f t="shared" si="24"/>
        <v>2</v>
      </c>
      <c r="AC169" s="71">
        <f t="shared" si="25"/>
        <v>2</v>
      </c>
      <c r="AD169" s="71">
        <f t="shared" si="26"/>
        <v>2</v>
      </c>
      <c r="AE169" s="71">
        <f t="shared" si="27"/>
        <v>2</v>
      </c>
      <c r="AF169" s="103" t="s">
        <v>2246</v>
      </c>
    </row>
    <row r="170" spans="1:1324" s="105" customFormat="1" ht="15.75" hidden="1" customHeight="1" x14ac:dyDescent="0.2">
      <c r="A170" s="13" t="s">
        <v>736</v>
      </c>
      <c r="B170" s="13" t="s">
        <v>1086</v>
      </c>
      <c r="C170" s="12" t="s">
        <v>733</v>
      </c>
      <c r="D170" s="19" t="s">
        <v>735</v>
      </c>
      <c r="E170" s="9">
        <v>38647</v>
      </c>
      <c r="F170" s="30"/>
      <c r="G170" s="30" t="s">
        <v>1186</v>
      </c>
      <c r="H170" s="30">
        <v>42005</v>
      </c>
      <c r="I170" s="30" t="s">
        <v>1065</v>
      </c>
      <c r="J170" s="173"/>
      <c r="K170" s="87" t="s">
        <v>6</v>
      </c>
      <c r="L170" s="87">
        <v>1</v>
      </c>
      <c r="M170" s="87">
        <v>1</v>
      </c>
      <c r="N170" s="84" t="s">
        <v>285</v>
      </c>
      <c r="O170" s="84">
        <v>1</v>
      </c>
      <c r="P170" s="84" t="s">
        <v>50</v>
      </c>
      <c r="Q170" s="84">
        <v>1</v>
      </c>
      <c r="R170" s="84" t="s">
        <v>50</v>
      </c>
      <c r="S170" s="84">
        <v>1</v>
      </c>
      <c r="T170" s="84" t="s">
        <v>49</v>
      </c>
      <c r="U170" s="84">
        <v>1</v>
      </c>
      <c r="V170" s="87">
        <v>1</v>
      </c>
      <c r="W170" s="84">
        <v>1</v>
      </c>
      <c r="X170" s="87">
        <v>1</v>
      </c>
      <c r="Y170" s="84">
        <v>1</v>
      </c>
      <c r="Z170" s="84">
        <v>1</v>
      </c>
      <c r="AA170" s="87">
        <v>0</v>
      </c>
      <c r="AB170" s="71">
        <f t="shared" si="24"/>
        <v>2</v>
      </c>
      <c r="AC170" s="71">
        <f t="shared" si="25"/>
        <v>2</v>
      </c>
      <c r="AD170" s="71">
        <f t="shared" si="26"/>
        <v>2</v>
      </c>
      <c r="AE170" s="71">
        <f t="shared" si="27"/>
        <v>2</v>
      </c>
      <c r="AF170" s="103"/>
    </row>
    <row r="171" spans="1:1324" s="105" customFormat="1" ht="15.75" hidden="1" customHeight="1" x14ac:dyDescent="0.2">
      <c r="A171" s="13" t="s">
        <v>734</v>
      </c>
      <c r="B171" s="13" t="s">
        <v>1086</v>
      </c>
      <c r="C171" s="12" t="s">
        <v>733</v>
      </c>
      <c r="D171" s="19" t="s">
        <v>732</v>
      </c>
      <c r="E171" s="9">
        <v>37650</v>
      </c>
      <c r="F171" s="30"/>
      <c r="G171" s="30" t="s">
        <v>1186</v>
      </c>
      <c r="H171" s="30">
        <v>42005</v>
      </c>
      <c r="I171" s="30" t="s">
        <v>1065</v>
      </c>
      <c r="J171" s="173"/>
      <c r="K171" s="87" t="s">
        <v>6</v>
      </c>
      <c r="L171" s="87">
        <v>1</v>
      </c>
      <c r="M171" s="87">
        <v>1</v>
      </c>
      <c r="N171" s="84" t="s">
        <v>50</v>
      </c>
      <c r="O171" s="84">
        <v>1</v>
      </c>
      <c r="P171" s="84" t="s">
        <v>50</v>
      </c>
      <c r="Q171" s="84">
        <v>1</v>
      </c>
      <c r="R171" s="84" t="s">
        <v>50</v>
      </c>
      <c r="S171" s="84">
        <v>1</v>
      </c>
      <c r="T171" s="87" t="s">
        <v>49</v>
      </c>
      <c r="U171" s="87">
        <v>1</v>
      </c>
      <c r="V171" s="87">
        <v>1</v>
      </c>
      <c r="W171" s="87">
        <v>0</v>
      </c>
      <c r="X171" s="87">
        <v>0</v>
      </c>
      <c r="Y171" s="87">
        <v>0</v>
      </c>
      <c r="Z171" s="87">
        <v>1</v>
      </c>
      <c r="AA171" s="87">
        <v>0</v>
      </c>
      <c r="AB171" s="71">
        <f t="shared" si="24"/>
        <v>2</v>
      </c>
      <c r="AC171" s="71">
        <f t="shared" si="25"/>
        <v>2</v>
      </c>
      <c r="AD171" s="71">
        <f t="shared" si="26"/>
        <v>2</v>
      </c>
      <c r="AE171" s="71">
        <f t="shared" si="27"/>
        <v>2</v>
      </c>
      <c r="AF171" s="103"/>
    </row>
    <row r="172" spans="1:1324" s="105" customFormat="1" ht="15.75" hidden="1" customHeight="1" x14ac:dyDescent="0.2">
      <c r="A172" s="13" t="s">
        <v>731</v>
      </c>
      <c r="B172" s="13" t="s">
        <v>729</v>
      </c>
      <c r="C172" s="12" t="s">
        <v>728</v>
      </c>
      <c r="D172" s="19" t="s">
        <v>76</v>
      </c>
      <c r="E172" s="9">
        <v>38142</v>
      </c>
      <c r="F172" s="9"/>
      <c r="G172" s="30" t="s">
        <v>1186</v>
      </c>
      <c r="H172" s="30">
        <v>42005</v>
      </c>
      <c r="I172" s="30" t="s">
        <v>1065</v>
      </c>
      <c r="J172" s="173"/>
      <c r="K172" s="84" t="s">
        <v>7</v>
      </c>
      <c r="L172" s="87">
        <v>1</v>
      </c>
      <c r="M172" s="87">
        <v>1</v>
      </c>
      <c r="N172" s="84" t="s">
        <v>51</v>
      </c>
      <c r="O172" s="84">
        <v>1</v>
      </c>
      <c r="P172" s="84" t="s">
        <v>50</v>
      </c>
      <c r="Q172" s="84">
        <v>1</v>
      </c>
      <c r="R172" s="84" t="s">
        <v>50</v>
      </c>
      <c r="S172" s="84">
        <v>1</v>
      </c>
      <c r="T172" s="84" t="s">
        <v>49</v>
      </c>
      <c r="U172" s="84">
        <v>1</v>
      </c>
      <c r="V172" s="87">
        <v>1</v>
      </c>
      <c r="W172" s="84">
        <v>0</v>
      </c>
      <c r="X172" s="87">
        <v>0</v>
      </c>
      <c r="Y172" s="87">
        <v>0</v>
      </c>
      <c r="Z172" s="84">
        <v>1</v>
      </c>
      <c r="AA172" s="87">
        <v>0</v>
      </c>
      <c r="AB172" s="71">
        <f t="shared" si="24"/>
        <v>2</v>
      </c>
      <c r="AC172" s="71">
        <f t="shared" si="25"/>
        <v>2</v>
      </c>
      <c r="AD172" s="71">
        <f t="shared" si="26"/>
        <v>2</v>
      </c>
      <c r="AE172" s="71">
        <f t="shared" si="27"/>
        <v>2</v>
      </c>
      <c r="AF172" s="103" t="s">
        <v>2247</v>
      </c>
      <c r="AH172" s="131"/>
      <c r="AI172" s="131"/>
      <c r="AJ172" s="131"/>
      <c r="AK172" s="131"/>
      <c r="AL172" s="131"/>
      <c r="AM172" s="131"/>
      <c r="AN172" s="131"/>
      <c r="AO172" s="131"/>
      <c r="AP172" s="131"/>
      <c r="AQ172" s="131"/>
      <c r="AR172" s="131"/>
      <c r="AS172" s="131"/>
      <c r="AT172" s="131"/>
      <c r="AU172" s="131"/>
      <c r="AV172" s="131"/>
      <c r="AW172" s="131"/>
      <c r="AX172" s="131"/>
      <c r="AY172" s="131"/>
      <c r="AZ172" s="131"/>
      <c r="BA172" s="131"/>
      <c r="BB172" s="131"/>
      <c r="BC172" s="131"/>
      <c r="BD172" s="131"/>
      <c r="BE172" s="131"/>
      <c r="BF172" s="131"/>
      <c r="BG172" s="131"/>
      <c r="BH172" s="131"/>
      <c r="BI172" s="131"/>
      <c r="BJ172" s="131"/>
      <c r="BK172" s="131"/>
      <c r="BL172" s="131"/>
      <c r="BM172" s="131"/>
      <c r="BN172" s="131"/>
      <c r="BO172" s="131"/>
      <c r="BP172" s="131"/>
      <c r="BQ172" s="131"/>
      <c r="BR172" s="131"/>
      <c r="BS172" s="131"/>
      <c r="BT172" s="131"/>
      <c r="BU172" s="131"/>
      <c r="BV172" s="131"/>
      <c r="BW172" s="131"/>
      <c r="BX172" s="131"/>
      <c r="BY172" s="131"/>
      <c r="BZ172" s="131"/>
      <c r="CA172" s="131"/>
      <c r="CB172" s="131"/>
      <c r="CC172" s="131"/>
      <c r="CD172" s="131"/>
      <c r="CE172" s="131"/>
      <c r="CF172" s="131"/>
      <c r="CG172" s="131"/>
      <c r="CH172" s="131"/>
      <c r="CI172" s="131"/>
      <c r="CJ172" s="131"/>
      <c r="CK172" s="131"/>
      <c r="CL172" s="131"/>
      <c r="CM172" s="131"/>
      <c r="CN172" s="131"/>
      <c r="CO172" s="131"/>
      <c r="CP172" s="131"/>
      <c r="CQ172" s="131"/>
      <c r="CR172" s="131"/>
      <c r="CS172" s="131"/>
      <c r="CT172" s="131"/>
      <c r="CU172" s="131"/>
      <c r="CV172" s="131"/>
      <c r="CW172" s="131"/>
      <c r="CX172" s="131"/>
      <c r="CY172" s="131"/>
      <c r="CZ172" s="131"/>
      <c r="DA172" s="131"/>
      <c r="DB172" s="131"/>
      <c r="DC172" s="131"/>
      <c r="DD172" s="131"/>
      <c r="DE172" s="131"/>
      <c r="DF172" s="131"/>
      <c r="DG172" s="131"/>
      <c r="DH172" s="131"/>
      <c r="DI172" s="131"/>
      <c r="DJ172" s="131"/>
      <c r="DK172" s="131"/>
      <c r="DL172" s="131"/>
      <c r="DM172" s="131"/>
      <c r="DN172" s="131"/>
      <c r="DO172" s="131"/>
      <c r="DP172" s="131"/>
      <c r="DQ172" s="131"/>
      <c r="DR172" s="131"/>
      <c r="DS172" s="131"/>
      <c r="DT172" s="131"/>
      <c r="DU172" s="131"/>
      <c r="DV172" s="131"/>
      <c r="DW172" s="131"/>
      <c r="DX172" s="131"/>
      <c r="DY172" s="131"/>
      <c r="DZ172" s="131"/>
      <c r="EA172" s="131"/>
      <c r="EB172" s="131"/>
      <c r="EC172" s="131"/>
      <c r="ED172" s="131"/>
      <c r="EE172" s="131"/>
      <c r="EF172" s="131"/>
      <c r="EG172" s="131"/>
      <c r="EH172" s="131"/>
      <c r="EI172" s="131"/>
      <c r="EJ172" s="131"/>
      <c r="EK172" s="131"/>
      <c r="EL172" s="131"/>
      <c r="EM172" s="131"/>
      <c r="EN172" s="131"/>
      <c r="EO172" s="131"/>
      <c r="EP172" s="131"/>
      <c r="EQ172" s="131"/>
      <c r="ER172" s="131"/>
      <c r="ES172" s="131"/>
      <c r="ET172" s="131"/>
      <c r="EU172" s="131"/>
      <c r="EV172" s="131"/>
      <c r="EW172" s="131"/>
      <c r="EX172" s="131"/>
      <c r="EY172" s="131"/>
      <c r="EZ172" s="131"/>
      <c r="FA172" s="131"/>
      <c r="FB172" s="131"/>
      <c r="FC172" s="131"/>
      <c r="FD172" s="131"/>
      <c r="FE172" s="131"/>
      <c r="FF172" s="131"/>
      <c r="FG172" s="131"/>
      <c r="FH172" s="131"/>
      <c r="FI172" s="131"/>
      <c r="FJ172" s="131"/>
      <c r="FK172" s="131"/>
      <c r="FL172" s="131"/>
      <c r="FM172" s="131"/>
      <c r="FN172" s="131"/>
      <c r="FO172" s="131"/>
      <c r="FP172" s="131"/>
      <c r="FQ172" s="131"/>
      <c r="FR172" s="131"/>
      <c r="FS172" s="131"/>
      <c r="FT172" s="131"/>
      <c r="FU172" s="131"/>
      <c r="FV172" s="131"/>
      <c r="FW172" s="131"/>
      <c r="FX172" s="131"/>
      <c r="FY172" s="131"/>
      <c r="FZ172" s="131"/>
      <c r="GA172" s="131"/>
      <c r="GB172" s="131"/>
      <c r="GC172" s="131"/>
      <c r="GD172" s="131"/>
      <c r="GE172" s="131"/>
      <c r="GF172" s="131"/>
      <c r="GG172" s="131"/>
      <c r="GH172" s="131"/>
      <c r="GI172" s="131"/>
      <c r="GJ172" s="131"/>
      <c r="GK172" s="131"/>
      <c r="GL172" s="131"/>
      <c r="GM172" s="131"/>
      <c r="GN172" s="131"/>
      <c r="GO172" s="131"/>
      <c r="GP172" s="131"/>
      <c r="GQ172" s="131"/>
      <c r="GR172" s="131"/>
      <c r="GS172" s="131"/>
      <c r="GT172" s="131"/>
      <c r="GU172" s="131"/>
      <c r="GV172" s="131"/>
      <c r="GW172" s="131"/>
      <c r="GX172" s="131"/>
      <c r="GY172" s="131"/>
      <c r="GZ172" s="131"/>
      <c r="HA172" s="131"/>
      <c r="HB172" s="131"/>
      <c r="HC172" s="131"/>
      <c r="HD172" s="131"/>
      <c r="HE172" s="131"/>
      <c r="HF172" s="131"/>
      <c r="HG172" s="131"/>
      <c r="HH172" s="131"/>
      <c r="HI172" s="131"/>
      <c r="HJ172" s="131"/>
      <c r="HK172" s="131"/>
      <c r="HL172" s="131"/>
      <c r="HM172" s="131"/>
      <c r="HN172" s="131"/>
      <c r="HO172" s="131"/>
      <c r="HP172" s="131"/>
      <c r="HQ172" s="131"/>
      <c r="HR172" s="131"/>
      <c r="HS172" s="131"/>
      <c r="HT172" s="131"/>
      <c r="HU172" s="131"/>
      <c r="HV172" s="131"/>
      <c r="HW172" s="131"/>
      <c r="HX172" s="131"/>
      <c r="HY172" s="131"/>
      <c r="HZ172" s="131"/>
      <c r="IA172" s="131"/>
      <c r="IB172" s="131"/>
      <c r="IC172" s="131"/>
      <c r="ID172" s="131"/>
      <c r="IE172" s="131"/>
      <c r="IF172" s="131"/>
      <c r="IG172" s="131"/>
      <c r="IH172" s="131"/>
      <c r="II172" s="131"/>
      <c r="IJ172" s="131"/>
      <c r="IK172" s="131"/>
      <c r="IL172" s="131"/>
      <c r="IM172" s="131"/>
      <c r="IN172" s="131"/>
      <c r="IO172" s="131"/>
      <c r="IP172" s="131"/>
      <c r="IQ172" s="131"/>
      <c r="IR172" s="131"/>
      <c r="IS172" s="131"/>
      <c r="IT172" s="131"/>
      <c r="IU172" s="131"/>
      <c r="IV172" s="131"/>
      <c r="IW172" s="131"/>
      <c r="IX172" s="131"/>
      <c r="IY172" s="131"/>
      <c r="IZ172" s="131"/>
      <c r="JA172" s="131"/>
      <c r="JB172" s="131"/>
      <c r="JC172" s="131"/>
      <c r="JD172" s="131"/>
      <c r="JE172" s="131"/>
      <c r="JF172" s="131"/>
      <c r="JG172" s="131"/>
      <c r="JH172" s="131"/>
      <c r="JI172" s="131"/>
      <c r="JJ172" s="131"/>
      <c r="JK172" s="131"/>
      <c r="JL172" s="131"/>
      <c r="JM172" s="131"/>
      <c r="JN172" s="131"/>
      <c r="JO172" s="131"/>
      <c r="JP172" s="131"/>
      <c r="JQ172" s="131"/>
      <c r="JR172" s="131"/>
      <c r="JS172" s="131"/>
      <c r="JT172" s="131"/>
      <c r="JU172" s="131"/>
      <c r="JV172" s="131"/>
      <c r="JW172" s="131"/>
      <c r="JX172" s="131"/>
      <c r="JY172" s="131"/>
      <c r="JZ172" s="131"/>
      <c r="KA172" s="131"/>
      <c r="KB172" s="131"/>
      <c r="KC172" s="131"/>
      <c r="KD172" s="131"/>
      <c r="KE172" s="131"/>
      <c r="KF172" s="131"/>
      <c r="KG172" s="131"/>
      <c r="KH172" s="131"/>
      <c r="KI172" s="131"/>
      <c r="KJ172" s="131"/>
      <c r="KK172" s="131"/>
      <c r="KL172" s="131"/>
      <c r="KM172" s="131"/>
      <c r="KN172" s="131"/>
      <c r="KO172" s="131"/>
      <c r="KP172" s="131"/>
      <c r="KQ172" s="131"/>
      <c r="KR172" s="131"/>
      <c r="KS172" s="131"/>
      <c r="KT172" s="131"/>
      <c r="KU172" s="131"/>
      <c r="KV172" s="131"/>
      <c r="KW172" s="131"/>
      <c r="KX172" s="131"/>
      <c r="KY172" s="131"/>
      <c r="KZ172" s="131"/>
      <c r="LA172" s="131"/>
      <c r="LB172" s="131"/>
      <c r="LC172" s="131"/>
      <c r="LD172" s="131"/>
      <c r="LE172" s="131"/>
      <c r="LF172" s="131"/>
      <c r="LG172" s="131"/>
      <c r="LH172" s="131"/>
      <c r="LI172" s="131"/>
      <c r="LJ172" s="131"/>
      <c r="LK172" s="131"/>
      <c r="LL172" s="131"/>
      <c r="LM172" s="131"/>
      <c r="LN172" s="131"/>
      <c r="LO172" s="131"/>
      <c r="LP172" s="131"/>
      <c r="LQ172" s="131"/>
      <c r="LR172" s="131"/>
      <c r="LS172" s="131"/>
      <c r="LT172" s="131"/>
      <c r="LU172" s="131"/>
      <c r="LV172" s="131"/>
      <c r="LW172" s="131"/>
      <c r="LX172" s="131"/>
      <c r="LY172" s="131"/>
      <c r="LZ172" s="131"/>
      <c r="MA172" s="131"/>
      <c r="MB172" s="131"/>
      <c r="MC172" s="131"/>
      <c r="MD172" s="131"/>
      <c r="ME172" s="131"/>
      <c r="MF172" s="131"/>
      <c r="MG172" s="131"/>
      <c r="MH172" s="131"/>
      <c r="MI172" s="131"/>
      <c r="MJ172" s="131"/>
      <c r="MK172" s="131"/>
      <c r="ML172" s="131"/>
      <c r="MM172" s="131"/>
      <c r="MN172" s="131"/>
      <c r="MO172" s="131"/>
      <c r="MP172" s="131"/>
      <c r="MQ172" s="131"/>
      <c r="MR172" s="131"/>
      <c r="MS172" s="131"/>
      <c r="MT172" s="131"/>
      <c r="MU172" s="131"/>
      <c r="MV172" s="131"/>
      <c r="MW172" s="131"/>
      <c r="MX172" s="131"/>
      <c r="MY172" s="131"/>
      <c r="MZ172" s="131"/>
      <c r="NA172" s="131"/>
      <c r="NB172" s="131"/>
      <c r="NC172" s="131"/>
      <c r="ND172" s="131"/>
      <c r="NE172" s="131"/>
      <c r="NF172" s="131"/>
      <c r="NG172" s="131"/>
      <c r="NH172" s="131"/>
      <c r="NI172" s="131"/>
      <c r="NJ172" s="131"/>
      <c r="NK172" s="131"/>
      <c r="NL172" s="131"/>
      <c r="NM172" s="131"/>
      <c r="NN172" s="131"/>
      <c r="NO172" s="131"/>
      <c r="NP172" s="131"/>
      <c r="NQ172" s="131"/>
      <c r="NR172" s="131"/>
      <c r="NS172" s="131"/>
      <c r="NT172" s="131"/>
      <c r="NU172" s="131"/>
      <c r="NV172" s="131"/>
      <c r="NW172" s="131"/>
      <c r="NX172" s="131"/>
      <c r="NY172" s="131"/>
      <c r="NZ172" s="131"/>
      <c r="OA172" s="131"/>
      <c r="OB172" s="131"/>
      <c r="OC172" s="131"/>
      <c r="OD172" s="131"/>
      <c r="OE172" s="131"/>
      <c r="OF172" s="131"/>
      <c r="OG172" s="131"/>
      <c r="OH172" s="131"/>
      <c r="OI172" s="131"/>
      <c r="OJ172" s="131"/>
      <c r="OK172" s="131"/>
      <c r="OL172" s="131"/>
      <c r="OM172" s="131"/>
      <c r="ON172" s="131"/>
      <c r="OO172" s="131"/>
      <c r="OP172" s="131"/>
      <c r="OQ172" s="131"/>
      <c r="OR172" s="131"/>
      <c r="OS172" s="131"/>
      <c r="OT172" s="131"/>
      <c r="OU172" s="131"/>
      <c r="OV172" s="131"/>
      <c r="OW172" s="131"/>
      <c r="OX172" s="131"/>
      <c r="OY172" s="131"/>
      <c r="OZ172" s="131"/>
      <c r="PA172" s="131"/>
      <c r="PB172" s="131"/>
      <c r="PC172" s="131"/>
      <c r="PD172" s="131"/>
      <c r="PE172" s="131"/>
      <c r="PF172" s="131"/>
      <c r="PG172" s="131"/>
      <c r="PH172" s="131"/>
      <c r="PI172" s="131"/>
      <c r="PJ172" s="131"/>
      <c r="PK172" s="131"/>
      <c r="PL172" s="131"/>
      <c r="PM172" s="131"/>
      <c r="PN172" s="131"/>
      <c r="PO172" s="131"/>
      <c r="PP172" s="131"/>
      <c r="PQ172" s="131"/>
      <c r="PR172" s="131"/>
      <c r="PS172" s="131"/>
      <c r="PT172" s="131"/>
      <c r="PU172" s="131"/>
      <c r="PV172" s="131"/>
      <c r="PW172" s="131"/>
      <c r="PX172" s="131"/>
      <c r="PY172" s="131"/>
      <c r="PZ172" s="131"/>
      <c r="QA172" s="131"/>
      <c r="QB172" s="131"/>
      <c r="QC172" s="131"/>
      <c r="QD172" s="131"/>
      <c r="QE172" s="131"/>
      <c r="QF172" s="131"/>
      <c r="QG172" s="131"/>
      <c r="QH172" s="131"/>
      <c r="QI172" s="131"/>
      <c r="QJ172" s="131"/>
      <c r="QK172" s="131"/>
      <c r="QL172" s="131"/>
      <c r="QM172" s="131"/>
      <c r="QN172" s="131"/>
      <c r="QO172" s="131"/>
      <c r="QP172" s="131"/>
      <c r="QQ172" s="131"/>
      <c r="QR172" s="131"/>
      <c r="QS172" s="131"/>
      <c r="QT172" s="131"/>
      <c r="QU172" s="131"/>
      <c r="QV172" s="131"/>
      <c r="QW172" s="131"/>
      <c r="QX172" s="131"/>
      <c r="QY172" s="131"/>
      <c r="QZ172" s="131"/>
      <c r="RA172" s="131"/>
      <c r="RB172" s="131"/>
      <c r="RC172" s="131"/>
      <c r="RD172" s="131"/>
      <c r="RE172" s="131"/>
      <c r="RF172" s="131"/>
      <c r="RG172" s="131"/>
      <c r="RH172" s="131"/>
      <c r="RI172" s="131"/>
      <c r="RJ172" s="131"/>
      <c r="RK172" s="131"/>
      <c r="RL172" s="131"/>
      <c r="RM172" s="131"/>
      <c r="RN172" s="131"/>
      <c r="RO172" s="131"/>
      <c r="RP172" s="131"/>
      <c r="RQ172" s="131"/>
      <c r="RR172" s="131"/>
      <c r="RS172" s="131"/>
      <c r="RT172" s="131"/>
      <c r="RU172" s="131"/>
      <c r="RV172" s="131"/>
      <c r="RW172" s="131"/>
      <c r="RX172" s="131"/>
      <c r="RY172" s="131"/>
      <c r="RZ172" s="131"/>
      <c r="SA172" s="131"/>
      <c r="SB172" s="131"/>
      <c r="SC172" s="131"/>
      <c r="SD172" s="131"/>
      <c r="SE172" s="131"/>
      <c r="SF172" s="131"/>
      <c r="SG172" s="131"/>
      <c r="SH172" s="131"/>
      <c r="SI172" s="131"/>
      <c r="SJ172" s="131"/>
      <c r="SK172" s="131"/>
      <c r="SL172" s="131"/>
      <c r="SM172" s="131"/>
      <c r="SN172" s="131"/>
      <c r="SO172" s="131"/>
      <c r="SP172" s="131"/>
      <c r="SQ172" s="131"/>
      <c r="SR172" s="131"/>
      <c r="SS172" s="131"/>
      <c r="ST172" s="131"/>
      <c r="SU172" s="131"/>
      <c r="SV172" s="131"/>
      <c r="SW172" s="131"/>
      <c r="SX172" s="131"/>
      <c r="SY172" s="131"/>
      <c r="SZ172" s="131"/>
      <c r="TA172" s="131"/>
      <c r="TB172" s="131"/>
      <c r="TC172" s="131"/>
      <c r="TD172" s="131"/>
      <c r="TE172" s="131"/>
      <c r="TF172" s="131"/>
      <c r="TG172" s="131"/>
      <c r="TH172" s="131"/>
      <c r="TI172" s="131"/>
      <c r="TJ172" s="131"/>
      <c r="TK172" s="131"/>
      <c r="TL172" s="131"/>
      <c r="TM172" s="131"/>
      <c r="TN172" s="131"/>
      <c r="TO172" s="131"/>
      <c r="TP172" s="131"/>
      <c r="TQ172" s="131"/>
      <c r="TR172" s="131"/>
      <c r="TS172" s="131"/>
      <c r="TT172" s="131"/>
      <c r="TU172" s="131"/>
      <c r="TV172" s="131"/>
      <c r="TW172" s="131"/>
      <c r="TX172" s="131"/>
      <c r="TY172" s="131"/>
      <c r="TZ172" s="131"/>
      <c r="UA172" s="131"/>
      <c r="UB172" s="131"/>
      <c r="UC172" s="131"/>
      <c r="UD172" s="131"/>
      <c r="UE172" s="131"/>
      <c r="UF172" s="131"/>
      <c r="UG172" s="131"/>
      <c r="UH172" s="131"/>
      <c r="UI172" s="131"/>
      <c r="UJ172" s="131"/>
      <c r="UK172" s="131"/>
      <c r="UL172" s="131"/>
      <c r="UM172" s="131"/>
      <c r="UN172" s="131"/>
      <c r="UO172" s="131"/>
      <c r="UP172" s="131"/>
      <c r="UQ172" s="131"/>
      <c r="UR172" s="131"/>
      <c r="US172" s="131"/>
      <c r="UT172" s="131"/>
      <c r="UU172" s="131"/>
      <c r="UV172" s="131"/>
      <c r="UW172" s="131"/>
      <c r="UX172" s="131"/>
      <c r="UY172" s="131"/>
      <c r="UZ172" s="131"/>
      <c r="VA172" s="131"/>
      <c r="VB172" s="131"/>
      <c r="VC172" s="131"/>
      <c r="VD172" s="131"/>
      <c r="VE172" s="131"/>
      <c r="VF172" s="131"/>
      <c r="VG172" s="131"/>
      <c r="VH172" s="131"/>
      <c r="VI172" s="131"/>
      <c r="VJ172" s="131"/>
      <c r="VK172" s="131"/>
      <c r="VL172" s="131"/>
      <c r="VM172" s="131"/>
      <c r="VN172" s="131"/>
      <c r="VO172" s="131"/>
      <c r="VP172" s="131"/>
      <c r="VQ172" s="131"/>
      <c r="VR172" s="131"/>
      <c r="VS172" s="131"/>
      <c r="VT172" s="131"/>
      <c r="VU172" s="131"/>
      <c r="VV172" s="131"/>
      <c r="VW172" s="131"/>
      <c r="VX172" s="131"/>
      <c r="VY172" s="131"/>
      <c r="VZ172" s="131"/>
      <c r="WA172" s="131"/>
      <c r="WB172" s="131"/>
      <c r="WC172" s="131"/>
      <c r="WD172" s="131"/>
      <c r="WE172" s="131"/>
      <c r="WF172" s="131"/>
      <c r="WG172" s="131"/>
      <c r="WH172" s="131"/>
      <c r="WI172" s="131"/>
      <c r="WJ172" s="131"/>
      <c r="WK172" s="131"/>
      <c r="WL172" s="131"/>
      <c r="WM172" s="131"/>
      <c r="WN172" s="131"/>
      <c r="WO172" s="131"/>
      <c r="WP172" s="131"/>
      <c r="WQ172" s="131"/>
      <c r="WR172" s="131"/>
      <c r="WS172" s="131"/>
      <c r="WT172" s="131"/>
      <c r="WU172" s="131"/>
      <c r="WV172" s="131"/>
      <c r="WW172" s="131"/>
      <c r="WX172" s="131"/>
      <c r="WY172" s="131"/>
      <c r="WZ172" s="131"/>
      <c r="XA172" s="131"/>
      <c r="XB172" s="131"/>
      <c r="XC172" s="131"/>
      <c r="XD172" s="131"/>
      <c r="XE172" s="131"/>
      <c r="XF172" s="131"/>
      <c r="XG172" s="131"/>
      <c r="XH172" s="131"/>
      <c r="XI172" s="131"/>
      <c r="XJ172" s="131"/>
      <c r="XK172" s="131"/>
      <c r="XL172" s="131"/>
      <c r="XM172" s="131"/>
      <c r="XN172" s="131"/>
      <c r="XO172" s="131"/>
      <c r="XP172" s="131"/>
      <c r="XQ172" s="131"/>
      <c r="XR172" s="131"/>
      <c r="XS172" s="131"/>
      <c r="XT172" s="131"/>
      <c r="XU172" s="131"/>
      <c r="XV172" s="131"/>
      <c r="XW172" s="131"/>
      <c r="XX172" s="131"/>
      <c r="XY172" s="131"/>
      <c r="XZ172" s="131"/>
      <c r="YA172" s="131"/>
      <c r="YB172" s="131"/>
      <c r="YC172" s="131"/>
      <c r="YD172" s="131"/>
      <c r="YE172" s="131"/>
      <c r="YF172" s="131"/>
      <c r="YG172" s="131"/>
      <c r="YH172" s="131"/>
      <c r="YI172" s="131"/>
      <c r="YJ172" s="131"/>
      <c r="YK172" s="131"/>
      <c r="YL172" s="131"/>
      <c r="YM172" s="131"/>
      <c r="YN172" s="131"/>
      <c r="YO172" s="131"/>
      <c r="YP172" s="131"/>
      <c r="YQ172" s="131"/>
      <c r="YR172" s="131"/>
      <c r="YS172" s="131"/>
      <c r="YT172" s="131"/>
      <c r="YU172" s="131"/>
      <c r="YV172" s="131"/>
      <c r="YW172" s="131"/>
      <c r="YX172" s="131"/>
      <c r="YY172" s="131"/>
      <c r="YZ172" s="131"/>
      <c r="ZA172" s="131"/>
      <c r="ZB172" s="131"/>
      <c r="ZC172" s="131"/>
      <c r="ZD172" s="131"/>
      <c r="ZE172" s="131"/>
      <c r="ZF172" s="131"/>
      <c r="ZG172" s="131"/>
      <c r="ZH172" s="131"/>
      <c r="ZI172" s="131"/>
      <c r="ZJ172" s="131"/>
      <c r="ZK172" s="131"/>
      <c r="ZL172" s="131"/>
      <c r="ZM172" s="131"/>
      <c r="ZN172" s="131"/>
      <c r="ZO172" s="131"/>
      <c r="ZP172" s="131"/>
      <c r="ZQ172" s="131"/>
      <c r="ZR172" s="131"/>
      <c r="ZS172" s="131"/>
      <c r="ZT172" s="131"/>
      <c r="ZU172" s="131"/>
      <c r="ZV172" s="131"/>
      <c r="ZW172" s="131"/>
      <c r="ZX172" s="131"/>
      <c r="ZY172" s="131"/>
      <c r="ZZ172" s="131"/>
      <c r="AAA172" s="131"/>
      <c r="AAB172" s="131"/>
      <c r="AAC172" s="131"/>
      <c r="AAD172" s="131"/>
      <c r="AAE172" s="131"/>
      <c r="AAF172" s="131"/>
      <c r="AAG172" s="131"/>
      <c r="AAH172" s="131"/>
      <c r="AAI172" s="131"/>
      <c r="AAJ172" s="131"/>
      <c r="AAK172" s="131"/>
      <c r="AAL172" s="131"/>
      <c r="AAM172" s="131"/>
      <c r="AAN172" s="131"/>
      <c r="AAO172" s="131"/>
      <c r="AAP172" s="131"/>
      <c r="AAQ172" s="131"/>
      <c r="AAR172" s="131"/>
      <c r="AAS172" s="131"/>
      <c r="AAT172" s="131"/>
      <c r="AAU172" s="131"/>
      <c r="AAV172" s="131"/>
      <c r="AAW172" s="131"/>
      <c r="AAX172" s="131"/>
      <c r="AAY172" s="131"/>
      <c r="AAZ172" s="131"/>
      <c r="ABA172" s="131"/>
      <c r="ABB172" s="131"/>
      <c r="ABC172" s="131"/>
      <c r="ABD172" s="131"/>
      <c r="ABE172" s="131"/>
      <c r="ABF172" s="131"/>
      <c r="ABG172" s="131"/>
      <c r="ABH172" s="131"/>
      <c r="ABI172" s="131"/>
      <c r="ABJ172" s="131"/>
      <c r="ABK172" s="131"/>
      <c r="ABL172" s="131"/>
      <c r="ABM172" s="131"/>
      <c r="ABN172" s="131"/>
      <c r="ABO172" s="131"/>
      <c r="ABP172" s="131"/>
      <c r="ABQ172" s="131"/>
      <c r="ABR172" s="131"/>
      <c r="ABS172" s="131"/>
      <c r="ABT172" s="131"/>
      <c r="ABU172" s="131"/>
      <c r="ABV172" s="131"/>
      <c r="ABW172" s="131"/>
      <c r="ABX172" s="131"/>
      <c r="ABY172" s="131"/>
      <c r="ABZ172" s="131"/>
      <c r="ACA172" s="131"/>
      <c r="ACB172" s="131"/>
      <c r="ACC172" s="131"/>
      <c r="ACD172" s="131"/>
      <c r="ACE172" s="131"/>
      <c r="ACF172" s="131"/>
      <c r="ACG172" s="131"/>
      <c r="ACH172" s="131"/>
      <c r="ACI172" s="131"/>
      <c r="ACJ172" s="131"/>
      <c r="ACK172" s="131"/>
      <c r="ACL172" s="131"/>
      <c r="ACM172" s="131"/>
      <c r="ACN172" s="131"/>
      <c r="ACO172" s="131"/>
      <c r="ACP172" s="131"/>
      <c r="ACQ172" s="131"/>
      <c r="ACR172" s="131"/>
      <c r="ACS172" s="131"/>
      <c r="ACT172" s="131"/>
      <c r="ACU172" s="131"/>
      <c r="ACV172" s="131"/>
      <c r="ACW172" s="131"/>
      <c r="ACX172" s="131"/>
      <c r="ACY172" s="131"/>
      <c r="ACZ172" s="131"/>
      <c r="ADA172" s="131"/>
      <c r="ADB172" s="131"/>
      <c r="ADC172" s="131"/>
      <c r="ADD172" s="131"/>
      <c r="ADE172" s="131"/>
      <c r="ADF172" s="131"/>
      <c r="ADG172" s="131"/>
      <c r="ADH172" s="131"/>
      <c r="ADI172" s="131"/>
      <c r="ADJ172" s="131"/>
      <c r="ADK172" s="131"/>
      <c r="ADL172" s="131"/>
      <c r="ADM172" s="131"/>
      <c r="ADN172" s="131"/>
      <c r="ADO172" s="131"/>
      <c r="ADP172" s="131"/>
      <c r="ADQ172" s="131"/>
      <c r="ADR172" s="131"/>
      <c r="ADS172" s="131"/>
      <c r="ADT172" s="131"/>
      <c r="ADU172" s="131"/>
      <c r="ADV172" s="131"/>
      <c r="ADW172" s="131"/>
      <c r="ADX172" s="131"/>
      <c r="ADY172" s="131"/>
      <c r="ADZ172" s="131"/>
      <c r="AEA172" s="131"/>
      <c r="AEB172" s="131"/>
      <c r="AEC172" s="131"/>
      <c r="AED172" s="131"/>
      <c r="AEE172" s="131"/>
      <c r="AEF172" s="131"/>
      <c r="AEG172" s="131"/>
      <c r="AEH172" s="131"/>
      <c r="AEI172" s="131"/>
      <c r="AEJ172" s="131"/>
      <c r="AEK172" s="131"/>
      <c r="AEL172" s="131"/>
      <c r="AEM172" s="131"/>
      <c r="AEN172" s="131"/>
      <c r="AEO172" s="131"/>
      <c r="AEP172" s="131"/>
      <c r="AEQ172" s="131"/>
      <c r="AER172" s="131"/>
      <c r="AES172" s="131"/>
      <c r="AET172" s="131"/>
      <c r="AEU172" s="131"/>
      <c r="AEV172" s="131"/>
      <c r="AEW172" s="131"/>
      <c r="AEX172" s="131"/>
      <c r="AEY172" s="131"/>
      <c r="AEZ172" s="131"/>
      <c r="AFA172" s="131"/>
      <c r="AFB172" s="131"/>
      <c r="AFC172" s="131"/>
      <c r="AFD172" s="131"/>
      <c r="AFE172" s="131"/>
      <c r="AFF172" s="131"/>
      <c r="AFG172" s="131"/>
      <c r="AFH172" s="131"/>
      <c r="AFI172" s="131"/>
      <c r="AFJ172" s="131"/>
      <c r="AFK172" s="131"/>
      <c r="AFL172" s="131"/>
      <c r="AFM172" s="131"/>
      <c r="AFN172" s="131"/>
      <c r="AFO172" s="131"/>
      <c r="AFP172" s="131"/>
      <c r="AFQ172" s="131"/>
      <c r="AFR172" s="131"/>
      <c r="AFS172" s="131"/>
      <c r="AFT172" s="131"/>
      <c r="AFU172" s="131"/>
      <c r="AFV172" s="131"/>
      <c r="AFW172" s="131"/>
      <c r="AFX172" s="131"/>
      <c r="AFY172" s="131"/>
      <c r="AFZ172" s="131"/>
      <c r="AGA172" s="131"/>
      <c r="AGB172" s="131"/>
      <c r="AGC172" s="131"/>
      <c r="AGD172" s="131"/>
      <c r="AGE172" s="131"/>
      <c r="AGF172" s="131"/>
      <c r="AGG172" s="131"/>
      <c r="AGH172" s="131"/>
      <c r="AGI172" s="131"/>
      <c r="AGJ172" s="131"/>
      <c r="AGK172" s="131"/>
      <c r="AGL172" s="131"/>
      <c r="AGM172" s="131"/>
      <c r="AGN172" s="131"/>
      <c r="AGO172" s="131"/>
      <c r="AGP172" s="131"/>
      <c r="AGQ172" s="131"/>
      <c r="AGR172" s="131"/>
      <c r="AGS172" s="131"/>
      <c r="AGT172" s="131"/>
      <c r="AGU172" s="131"/>
      <c r="AGV172" s="131"/>
      <c r="AGW172" s="131"/>
      <c r="AGX172" s="131"/>
      <c r="AGY172" s="131"/>
      <c r="AGZ172" s="131"/>
      <c r="AHA172" s="131"/>
      <c r="AHB172" s="131"/>
      <c r="AHC172" s="131"/>
      <c r="AHD172" s="131"/>
      <c r="AHE172" s="131"/>
      <c r="AHF172" s="131"/>
      <c r="AHG172" s="131"/>
      <c r="AHH172" s="131"/>
      <c r="AHI172" s="131"/>
      <c r="AHJ172" s="131"/>
      <c r="AHK172" s="131"/>
      <c r="AHL172" s="131"/>
      <c r="AHM172" s="131"/>
      <c r="AHN172" s="131"/>
      <c r="AHO172" s="131"/>
      <c r="AHP172" s="131"/>
      <c r="AHQ172" s="131"/>
      <c r="AHR172" s="131"/>
      <c r="AHS172" s="131"/>
      <c r="AHT172" s="131"/>
      <c r="AHU172" s="131"/>
      <c r="AHV172" s="131"/>
      <c r="AHW172" s="131"/>
      <c r="AHX172" s="131"/>
      <c r="AHY172" s="131"/>
      <c r="AHZ172" s="131"/>
      <c r="AIA172" s="131"/>
      <c r="AIB172" s="131"/>
      <c r="AIC172" s="131"/>
      <c r="AID172" s="131"/>
      <c r="AIE172" s="131"/>
      <c r="AIF172" s="131"/>
      <c r="AIG172" s="131"/>
      <c r="AIH172" s="131"/>
      <c r="AII172" s="131"/>
      <c r="AIJ172" s="131"/>
      <c r="AIK172" s="131"/>
      <c r="AIL172" s="131"/>
      <c r="AIM172" s="131"/>
      <c r="AIN172" s="131"/>
      <c r="AIO172" s="131"/>
      <c r="AIP172" s="131"/>
      <c r="AIQ172" s="131"/>
      <c r="AIR172" s="131"/>
      <c r="AIS172" s="131"/>
      <c r="AIT172" s="131"/>
      <c r="AIU172" s="131"/>
      <c r="AIV172" s="131"/>
      <c r="AIW172" s="131"/>
      <c r="AIX172" s="131"/>
      <c r="AIY172" s="131"/>
      <c r="AIZ172" s="131"/>
      <c r="AJA172" s="131"/>
      <c r="AJB172" s="131"/>
      <c r="AJC172" s="131"/>
      <c r="AJD172" s="131"/>
      <c r="AJE172" s="131"/>
      <c r="AJF172" s="131"/>
      <c r="AJG172" s="131"/>
      <c r="AJH172" s="131"/>
      <c r="AJI172" s="131"/>
      <c r="AJJ172" s="131"/>
      <c r="AJK172" s="131"/>
      <c r="AJL172" s="131"/>
      <c r="AJM172" s="131"/>
      <c r="AJN172" s="131"/>
      <c r="AJO172" s="131"/>
      <c r="AJP172" s="131"/>
      <c r="AJQ172" s="131"/>
      <c r="AJR172" s="131"/>
      <c r="AJS172" s="131"/>
      <c r="AJT172" s="131"/>
      <c r="AJU172" s="131"/>
      <c r="AJV172" s="131"/>
      <c r="AJW172" s="131"/>
      <c r="AJX172" s="131"/>
      <c r="AJY172" s="131"/>
      <c r="AJZ172" s="131"/>
      <c r="AKA172" s="131"/>
      <c r="AKB172" s="131"/>
      <c r="AKC172" s="131"/>
      <c r="AKD172" s="131"/>
      <c r="AKE172" s="131"/>
      <c r="AKF172" s="131"/>
      <c r="AKG172" s="131"/>
      <c r="AKH172" s="131"/>
      <c r="AKI172" s="131"/>
      <c r="AKJ172" s="131"/>
      <c r="AKK172" s="131"/>
      <c r="AKL172" s="131"/>
      <c r="AKM172" s="131"/>
      <c r="AKN172" s="131"/>
      <c r="AKO172" s="131"/>
      <c r="AKP172" s="131"/>
      <c r="AKQ172" s="131"/>
      <c r="AKR172" s="131"/>
      <c r="AKS172" s="131"/>
      <c r="AKT172" s="131"/>
      <c r="AKU172" s="131"/>
      <c r="AKV172" s="131"/>
      <c r="AKW172" s="131"/>
      <c r="AKX172" s="131"/>
      <c r="AKY172" s="131"/>
      <c r="AKZ172" s="131"/>
      <c r="ALA172" s="131"/>
      <c r="ALB172" s="131"/>
      <c r="ALC172" s="131"/>
      <c r="ALD172" s="131"/>
      <c r="ALE172" s="131"/>
      <c r="ALF172" s="131"/>
      <c r="ALG172" s="131"/>
      <c r="ALH172" s="131"/>
      <c r="ALI172" s="131"/>
      <c r="ALJ172" s="131"/>
      <c r="ALK172" s="131"/>
      <c r="ALL172" s="131"/>
      <c r="ALM172" s="131"/>
      <c r="ALN172" s="131"/>
      <c r="ALO172" s="131"/>
      <c r="ALP172" s="131"/>
      <c r="ALQ172" s="131"/>
      <c r="ALR172" s="131"/>
      <c r="ALS172" s="131"/>
      <c r="ALT172" s="131"/>
      <c r="ALU172" s="131"/>
      <c r="ALV172" s="131"/>
      <c r="ALW172" s="131"/>
      <c r="ALX172" s="131"/>
      <c r="ALY172" s="131"/>
      <c r="ALZ172" s="131"/>
      <c r="AMA172" s="131"/>
      <c r="AMB172" s="131"/>
      <c r="AMC172" s="131"/>
      <c r="AMD172" s="131"/>
      <c r="AME172" s="131"/>
      <c r="AMF172" s="131"/>
      <c r="AMG172" s="131"/>
      <c r="AMH172" s="131"/>
      <c r="AMI172" s="131"/>
      <c r="AMJ172" s="131"/>
      <c r="AMK172" s="131"/>
      <c r="AML172" s="131"/>
      <c r="AMM172" s="131"/>
      <c r="AMN172" s="131"/>
      <c r="AMO172" s="131"/>
      <c r="AMP172" s="131"/>
      <c r="AMQ172" s="131"/>
      <c r="AMR172" s="131"/>
      <c r="AMS172" s="131"/>
      <c r="AMT172" s="131"/>
      <c r="AMU172" s="131"/>
      <c r="AMV172" s="131"/>
      <c r="AMW172" s="131"/>
      <c r="AMX172" s="131"/>
      <c r="AMY172" s="131"/>
      <c r="AMZ172" s="131"/>
      <c r="ANA172" s="131"/>
      <c r="ANB172" s="131"/>
      <c r="ANC172" s="131"/>
      <c r="AND172" s="131"/>
      <c r="ANE172" s="131"/>
      <c r="ANF172" s="131"/>
      <c r="ANG172" s="131"/>
      <c r="ANH172" s="131"/>
      <c r="ANI172" s="131"/>
      <c r="ANJ172" s="131"/>
      <c r="ANK172" s="131"/>
      <c r="ANL172" s="131"/>
      <c r="ANM172" s="131"/>
      <c r="ANN172" s="131"/>
      <c r="ANO172" s="131"/>
      <c r="ANP172" s="131"/>
      <c r="ANQ172" s="131"/>
      <c r="ANR172" s="131"/>
      <c r="ANS172" s="131"/>
      <c r="ANT172" s="131"/>
      <c r="ANU172" s="131"/>
      <c r="ANV172" s="131"/>
      <c r="ANW172" s="131"/>
      <c r="ANX172" s="131"/>
      <c r="ANY172" s="131"/>
      <c r="ANZ172" s="131"/>
      <c r="AOA172" s="131"/>
      <c r="AOB172" s="131"/>
      <c r="AOC172" s="131"/>
      <c r="AOD172" s="131"/>
      <c r="AOE172" s="131"/>
      <c r="AOF172" s="131"/>
      <c r="AOG172" s="131"/>
      <c r="AOH172" s="131"/>
      <c r="AOI172" s="131"/>
      <c r="AOJ172" s="131"/>
      <c r="AOK172" s="131"/>
      <c r="AOL172" s="131"/>
      <c r="AOM172" s="131"/>
      <c r="AON172" s="131"/>
      <c r="AOO172" s="131"/>
      <c r="AOP172" s="131"/>
      <c r="AOQ172" s="131"/>
      <c r="AOR172" s="131"/>
      <c r="AOS172" s="131"/>
      <c r="AOT172" s="131"/>
      <c r="AOU172" s="131"/>
      <c r="AOV172" s="131"/>
      <c r="AOW172" s="131"/>
      <c r="AOX172" s="131"/>
      <c r="AOY172" s="131"/>
      <c r="AOZ172" s="131"/>
      <c r="APA172" s="131"/>
      <c r="APB172" s="131"/>
      <c r="APC172" s="131"/>
      <c r="APD172" s="131"/>
      <c r="APE172" s="131"/>
      <c r="APF172" s="131"/>
      <c r="APG172" s="131"/>
      <c r="APH172" s="131"/>
      <c r="API172" s="131"/>
      <c r="APJ172" s="131"/>
      <c r="APK172" s="131"/>
      <c r="APL172" s="131"/>
      <c r="APM172" s="131"/>
      <c r="APN172" s="131"/>
      <c r="APO172" s="131"/>
      <c r="APP172" s="131"/>
      <c r="APQ172" s="131"/>
      <c r="APR172" s="131"/>
      <c r="APS172" s="131"/>
      <c r="APT172" s="131"/>
      <c r="APU172" s="131"/>
      <c r="APV172" s="131"/>
      <c r="APW172" s="131"/>
      <c r="APX172" s="131"/>
      <c r="APY172" s="131"/>
      <c r="APZ172" s="131"/>
      <c r="AQA172" s="131"/>
      <c r="AQB172" s="131"/>
      <c r="AQC172" s="131"/>
      <c r="AQD172" s="131"/>
      <c r="AQE172" s="131"/>
      <c r="AQF172" s="131"/>
      <c r="AQG172" s="131"/>
      <c r="AQH172" s="131"/>
      <c r="AQI172" s="131"/>
      <c r="AQJ172" s="131"/>
      <c r="AQK172" s="131"/>
      <c r="AQL172" s="131"/>
      <c r="AQM172" s="131"/>
      <c r="AQN172" s="131"/>
      <c r="AQO172" s="131"/>
      <c r="AQP172" s="131"/>
      <c r="AQQ172" s="131"/>
      <c r="AQR172" s="131"/>
      <c r="AQS172" s="131"/>
      <c r="AQT172" s="131"/>
      <c r="AQU172" s="131"/>
      <c r="AQV172" s="131"/>
      <c r="AQW172" s="131"/>
      <c r="AQX172" s="131"/>
      <c r="AQY172" s="131"/>
      <c r="AQZ172" s="131"/>
      <c r="ARA172" s="131"/>
      <c r="ARB172" s="131"/>
      <c r="ARC172" s="131"/>
      <c r="ARD172" s="131"/>
      <c r="ARE172" s="131"/>
      <c r="ARF172" s="131"/>
      <c r="ARG172" s="131"/>
      <c r="ARH172" s="131"/>
      <c r="ARI172" s="131"/>
      <c r="ARJ172" s="131"/>
      <c r="ARK172" s="131"/>
      <c r="ARL172" s="131"/>
      <c r="ARM172" s="131"/>
      <c r="ARN172" s="131"/>
      <c r="ARO172" s="131"/>
      <c r="ARP172" s="131"/>
      <c r="ARQ172" s="131"/>
      <c r="ARR172" s="131"/>
      <c r="ARS172" s="131"/>
      <c r="ART172" s="131"/>
      <c r="ARU172" s="131"/>
      <c r="ARV172" s="131"/>
      <c r="ARW172" s="131"/>
      <c r="ARX172" s="131"/>
      <c r="ARY172" s="131"/>
      <c r="ARZ172" s="131"/>
      <c r="ASA172" s="131"/>
      <c r="ASB172" s="131"/>
      <c r="ASC172" s="131"/>
      <c r="ASD172" s="131"/>
      <c r="ASE172" s="131"/>
      <c r="ASF172" s="131"/>
      <c r="ASG172" s="131"/>
      <c r="ASH172" s="131"/>
      <c r="ASI172" s="131"/>
      <c r="ASJ172" s="131"/>
      <c r="ASK172" s="131"/>
      <c r="ASL172" s="131"/>
      <c r="ASM172" s="131"/>
      <c r="ASN172" s="131"/>
      <c r="ASO172" s="131"/>
      <c r="ASP172" s="131"/>
      <c r="ASQ172" s="131"/>
      <c r="ASR172" s="131"/>
      <c r="ASS172" s="131"/>
      <c r="AST172" s="131"/>
      <c r="ASU172" s="131"/>
      <c r="ASV172" s="131"/>
      <c r="ASW172" s="131"/>
      <c r="ASX172" s="131"/>
      <c r="ASY172" s="131"/>
      <c r="ASZ172" s="131"/>
      <c r="ATA172" s="131"/>
      <c r="ATB172" s="131"/>
      <c r="ATC172" s="131"/>
      <c r="ATD172" s="131"/>
      <c r="ATE172" s="131"/>
      <c r="ATF172" s="131"/>
      <c r="ATG172" s="131"/>
      <c r="ATH172" s="131"/>
      <c r="ATI172" s="131"/>
      <c r="ATJ172" s="131"/>
      <c r="ATK172" s="131"/>
      <c r="ATL172" s="131"/>
      <c r="ATM172" s="131"/>
      <c r="ATN172" s="131"/>
      <c r="ATO172" s="131"/>
      <c r="ATP172" s="131"/>
      <c r="ATQ172" s="131"/>
      <c r="ATR172" s="131"/>
      <c r="ATS172" s="131"/>
      <c r="ATT172" s="131"/>
      <c r="ATU172" s="131"/>
      <c r="ATV172" s="131"/>
      <c r="ATW172" s="131"/>
      <c r="ATX172" s="131"/>
      <c r="ATY172" s="131"/>
      <c r="ATZ172" s="131"/>
      <c r="AUA172" s="131"/>
      <c r="AUB172" s="131"/>
      <c r="AUC172" s="131"/>
      <c r="AUD172" s="131"/>
      <c r="AUE172" s="131"/>
      <c r="AUF172" s="131"/>
      <c r="AUG172" s="131"/>
      <c r="AUH172" s="131"/>
      <c r="AUI172" s="131"/>
      <c r="AUJ172" s="131"/>
      <c r="AUK172" s="131"/>
      <c r="AUL172" s="131"/>
      <c r="AUM172" s="131"/>
      <c r="AUN172" s="131"/>
      <c r="AUO172" s="131"/>
      <c r="AUP172" s="131"/>
      <c r="AUQ172" s="131"/>
      <c r="AUR172" s="131"/>
      <c r="AUS172" s="131"/>
      <c r="AUT172" s="131"/>
      <c r="AUU172" s="131"/>
      <c r="AUV172" s="131"/>
      <c r="AUW172" s="131"/>
      <c r="AUX172" s="131"/>
      <c r="AUY172" s="131"/>
      <c r="AUZ172" s="131"/>
      <c r="AVA172" s="131"/>
      <c r="AVB172" s="131"/>
      <c r="AVC172" s="131"/>
      <c r="AVD172" s="131"/>
      <c r="AVE172" s="131"/>
      <c r="AVF172" s="131"/>
      <c r="AVG172" s="131"/>
      <c r="AVH172" s="131"/>
      <c r="AVI172" s="131"/>
      <c r="AVJ172" s="131"/>
      <c r="AVK172" s="131"/>
      <c r="AVL172" s="131"/>
      <c r="AVM172" s="131"/>
      <c r="AVN172" s="131"/>
      <c r="AVO172" s="131"/>
      <c r="AVP172" s="131"/>
      <c r="AVQ172" s="131"/>
      <c r="AVR172" s="131"/>
      <c r="AVS172" s="131"/>
      <c r="AVT172" s="131"/>
      <c r="AVU172" s="131"/>
      <c r="AVV172" s="131"/>
      <c r="AVW172" s="131"/>
      <c r="AVX172" s="131"/>
      <c r="AVY172" s="131"/>
      <c r="AVZ172" s="131"/>
      <c r="AWA172" s="131"/>
      <c r="AWB172" s="131"/>
      <c r="AWC172" s="131"/>
      <c r="AWD172" s="131"/>
      <c r="AWE172" s="131"/>
      <c r="AWF172" s="131"/>
      <c r="AWG172" s="131"/>
      <c r="AWH172" s="131"/>
      <c r="AWI172" s="131"/>
      <c r="AWJ172" s="131"/>
      <c r="AWK172" s="131"/>
      <c r="AWL172" s="131"/>
      <c r="AWM172" s="131"/>
      <c r="AWN172" s="131"/>
      <c r="AWO172" s="131"/>
      <c r="AWP172" s="131"/>
      <c r="AWQ172" s="131"/>
      <c r="AWR172" s="131"/>
      <c r="AWS172" s="131"/>
      <c r="AWT172" s="131"/>
      <c r="AWU172" s="131"/>
      <c r="AWV172" s="131"/>
      <c r="AWW172" s="131"/>
      <c r="AWX172" s="131"/>
      <c r="AWY172" s="131"/>
      <c r="AWZ172" s="131"/>
      <c r="AXA172" s="131"/>
      <c r="AXB172" s="131"/>
      <c r="AXC172" s="131"/>
      <c r="AXD172" s="131"/>
      <c r="AXE172" s="131"/>
      <c r="AXF172" s="131"/>
      <c r="AXG172" s="131"/>
      <c r="AXH172" s="131"/>
      <c r="AXI172" s="131"/>
      <c r="AXJ172" s="131"/>
      <c r="AXK172" s="131"/>
      <c r="AXL172" s="131"/>
      <c r="AXM172" s="131"/>
      <c r="AXN172" s="131"/>
      <c r="AXO172" s="131"/>
      <c r="AXP172" s="131"/>
      <c r="AXQ172" s="131"/>
      <c r="AXR172" s="131"/>
      <c r="AXS172" s="131"/>
      <c r="AXT172" s="131"/>
      <c r="AXU172" s="131"/>
      <c r="AXV172" s="131"/>
      <c r="AXW172" s="131"/>
      <c r="AXX172" s="131"/>
    </row>
    <row r="173" spans="1:1324" s="105" customFormat="1" ht="15.75" hidden="1" customHeight="1" x14ac:dyDescent="0.2">
      <c r="A173" s="13" t="s">
        <v>730</v>
      </c>
      <c r="B173" s="13" t="s">
        <v>729</v>
      </c>
      <c r="C173" s="12" t="s">
        <v>728</v>
      </c>
      <c r="D173" s="19" t="s">
        <v>10</v>
      </c>
      <c r="E173" s="9">
        <v>39101</v>
      </c>
      <c r="F173" s="9"/>
      <c r="G173" s="30" t="s">
        <v>1186</v>
      </c>
      <c r="H173" s="30">
        <v>42005</v>
      </c>
      <c r="I173" s="30" t="s">
        <v>1065</v>
      </c>
      <c r="J173" s="173"/>
      <c r="K173" s="84" t="s">
        <v>6</v>
      </c>
      <c r="L173" s="87">
        <v>1</v>
      </c>
      <c r="M173" s="87">
        <v>1</v>
      </c>
      <c r="N173" s="84" t="s">
        <v>50</v>
      </c>
      <c r="O173" s="84">
        <v>1</v>
      </c>
      <c r="P173" s="84" t="s">
        <v>50</v>
      </c>
      <c r="Q173" s="84">
        <v>1</v>
      </c>
      <c r="R173" s="84" t="s">
        <v>50</v>
      </c>
      <c r="S173" s="84">
        <v>1</v>
      </c>
      <c r="T173" s="84" t="s">
        <v>49</v>
      </c>
      <c r="U173" s="84">
        <v>1</v>
      </c>
      <c r="V173" s="87">
        <v>1</v>
      </c>
      <c r="W173" s="84">
        <v>0</v>
      </c>
      <c r="X173" s="87">
        <v>0</v>
      </c>
      <c r="Y173" s="84">
        <v>0</v>
      </c>
      <c r="Z173" s="84">
        <v>1</v>
      </c>
      <c r="AA173" s="87">
        <v>0</v>
      </c>
      <c r="AB173" s="71">
        <f t="shared" si="24"/>
        <v>2</v>
      </c>
      <c r="AC173" s="71">
        <f t="shared" si="25"/>
        <v>2</v>
      </c>
      <c r="AD173" s="71">
        <f t="shared" si="26"/>
        <v>2</v>
      </c>
      <c r="AE173" s="71">
        <f t="shared" si="27"/>
        <v>2</v>
      </c>
      <c r="AF173" s="103"/>
    </row>
    <row r="174" spans="1:1324" s="106" customFormat="1" ht="15.75" hidden="1" customHeight="1" x14ac:dyDescent="0.2">
      <c r="A174" s="13" t="s">
        <v>727</v>
      </c>
      <c r="B174" s="13" t="s">
        <v>723</v>
      </c>
      <c r="C174" s="12" t="s">
        <v>722</v>
      </c>
      <c r="D174" s="19" t="s">
        <v>76</v>
      </c>
      <c r="E174" s="9">
        <v>38015</v>
      </c>
      <c r="F174" s="9"/>
      <c r="G174" s="30" t="s">
        <v>1186</v>
      </c>
      <c r="H174" s="30">
        <v>42005</v>
      </c>
      <c r="I174" s="30" t="s">
        <v>1065</v>
      </c>
      <c r="J174" s="173"/>
      <c r="K174" s="84" t="s">
        <v>7</v>
      </c>
      <c r="L174" s="87">
        <v>1</v>
      </c>
      <c r="M174" s="87">
        <v>1</v>
      </c>
      <c r="N174" s="84" t="s">
        <v>51</v>
      </c>
      <c r="O174" s="84">
        <v>1</v>
      </c>
      <c r="P174" s="84" t="s">
        <v>50</v>
      </c>
      <c r="Q174" s="84">
        <v>1</v>
      </c>
      <c r="R174" s="84" t="s">
        <v>50</v>
      </c>
      <c r="S174" s="84">
        <v>1</v>
      </c>
      <c r="T174" s="84" t="s">
        <v>49</v>
      </c>
      <c r="U174" s="84">
        <v>1</v>
      </c>
      <c r="V174" s="87">
        <v>1</v>
      </c>
      <c r="W174" s="87">
        <v>0</v>
      </c>
      <c r="X174" s="87">
        <v>0</v>
      </c>
      <c r="Y174" s="87">
        <v>0</v>
      </c>
      <c r="Z174" s="87">
        <v>1</v>
      </c>
      <c r="AA174" s="87">
        <v>0</v>
      </c>
      <c r="AB174" s="71">
        <f t="shared" si="24"/>
        <v>2</v>
      </c>
      <c r="AC174" s="71">
        <f t="shared" si="25"/>
        <v>2</v>
      </c>
      <c r="AD174" s="71">
        <f t="shared" si="26"/>
        <v>2</v>
      </c>
      <c r="AE174" s="71">
        <f t="shared" si="27"/>
        <v>2</v>
      </c>
      <c r="AF174" s="103" t="s">
        <v>2248</v>
      </c>
      <c r="AG174" s="105"/>
      <c r="AH174" s="105"/>
      <c r="AI174" s="105"/>
      <c r="AJ174" s="105"/>
      <c r="AK174" s="105"/>
      <c r="AL174" s="105"/>
      <c r="AM174" s="105"/>
      <c r="AN174" s="105"/>
      <c r="AO174" s="105"/>
      <c r="AP174" s="105"/>
      <c r="AQ174" s="105"/>
      <c r="AR174" s="105"/>
      <c r="AS174" s="105"/>
      <c r="AT174" s="105"/>
      <c r="AU174" s="105"/>
      <c r="AV174" s="105"/>
      <c r="AW174" s="105"/>
      <c r="AX174" s="105"/>
      <c r="AY174" s="105"/>
      <c r="AZ174" s="105"/>
      <c r="BA174" s="105"/>
      <c r="BB174" s="105"/>
      <c r="BC174" s="105"/>
      <c r="BD174" s="105"/>
      <c r="BE174" s="105"/>
      <c r="BF174" s="105"/>
      <c r="BG174" s="105"/>
      <c r="BH174" s="105"/>
      <c r="BI174" s="105"/>
      <c r="BJ174" s="105"/>
      <c r="BK174" s="105"/>
      <c r="BL174" s="105"/>
      <c r="BM174" s="105"/>
      <c r="BN174" s="105"/>
      <c r="BO174" s="105"/>
      <c r="BP174" s="105"/>
      <c r="BQ174" s="105"/>
      <c r="BR174" s="105"/>
      <c r="BS174" s="105"/>
      <c r="BT174" s="105"/>
      <c r="BU174" s="105"/>
      <c r="BV174" s="105"/>
      <c r="BW174" s="105"/>
      <c r="BX174" s="105"/>
      <c r="BY174" s="105"/>
      <c r="BZ174" s="105"/>
      <c r="CA174" s="105"/>
      <c r="CB174" s="105"/>
      <c r="CC174" s="105"/>
      <c r="CD174" s="105"/>
      <c r="CE174" s="105"/>
      <c r="CF174" s="105"/>
      <c r="CG174" s="105"/>
      <c r="CH174" s="105"/>
      <c r="CI174" s="105"/>
      <c r="CJ174" s="105"/>
      <c r="CK174" s="105"/>
      <c r="CL174" s="105"/>
      <c r="CM174" s="105"/>
      <c r="CN174" s="105"/>
      <c r="CO174" s="105"/>
      <c r="CP174" s="105"/>
      <c r="CQ174" s="105"/>
      <c r="CR174" s="105"/>
      <c r="CS174" s="105"/>
      <c r="CT174" s="105"/>
      <c r="CU174" s="105"/>
      <c r="CV174" s="105"/>
      <c r="CW174" s="105"/>
      <c r="CX174" s="105"/>
      <c r="CY174" s="105"/>
      <c r="CZ174" s="105"/>
      <c r="DA174" s="105"/>
      <c r="DB174" s="105"/>
      <c r="DC174" s="105"/>
      <c r="DD174" s="105"/>
      <c r="DE174" s="105"/>
      <c r="DF174" s="105"/>
      <c r="DG174" s="105"/>
      <c r="DH174" s="105"/>
      <c r="DI174" s="105"/>
      <c r="DJ174" s="105"/>
      <c r="DK174" s="105"/>
      <c r="DL174" s="105"/>
      <c r="DM174" s="105"/>
      <c r="DN174" s="105"/>
      <c r="DO174" s="105"/>
      <c r="DP174" s="105"/>
      <c r="DQ174" s="105"/>
      <c r="DR174" s="105"/>
      <c r="DS174" s="105"/>
      <c r="DT174" s="105"/>
      <c r="DU174" s="105"/>
      <c r="DV174" s="105"/>
      <c r="DW174" s="105"/>
      <c r="DX174" s="105"/>
      <c r="DY174" s="105"/>
      <c r="DZ174" s="105"/>
      <c r="EA174" s="105"/>
      <c r="EB174" s="105"/>
      <c r="EC174" s="105"/>
      <c r="ED174" s="105"/>
      <c r="EE174" s="105"/>
      <c r="EF174" s="105"/>
      <c r="EG174" s="105"/>
      <c r="EH174" s="105"/>
      <c r="EI174" s="105"/>
      <c r="EJ174" s="105"/>
      <c r="EK174" s="105"/>
      <c r="EL174" s="105"/>
      <c r="EM174" s="105"/>
      <c r="EN174" s="105"/>
      <c r="EO174" s="105"/>
      <c r="EP174" s="105"/>
      <c r="EQ174" s="105"/>
      <c r="ER174" s="105"/>
      <c r="ES174" s="105"/>
      <c r="ET174" s="105"/>
      <c r="EU174" s="105"/>
      <c r="EV174" s="105"/>
      <c r="EW174" s="105"/>
      <c r="EX174" s="105"/>
      <c r="EY174" s="105"/>
      <c r="EZ174" s="105"/>
      <c r="FA174" s="105"/>
      <c r="FB174" s="105"/>
      <c r="FC174" s="105"/>
      <c r="FD174" s="105"/>
      <c r="FE174" s="105"/>
      <c r="FF174" s="105"/>
      <c r="FG174" s="105"/>
      <c r="FH174" s="105"/>
      <c r="FI174" s="105"/>
      <c r="FJ174" s="105"/>
      <c r="FK174" s="105"/>
      <c r="FL174" s="105"/>
      <c r="FM174" s="105"/>
      <c r="FN174" s="105"/>
      <c r="FO174" s="105"/>
      <c r="FP174" s="105"/>
      <c r="FQ174" s="105"/>
      <c r="FR174" s="105"/>
      <c r="FS174" s="105"/>
      <c r="FT174" s="105"/>
      <c r="FU174" s="105"/>
      <c r="FV174" s="105"/>
      <c r="FW174" s="105"/>
      <c r="FX174" s="105"/>
      <c r="FY174" s="105"/>
      <c r="FZ174" s="105"/>
      <c r="GA174" s="105"/>
      <c r="GB174" s="105"/>
      <c r="GC174" s="105"/>
      <c r="GD174" s="105"/>
      <c r="GE174" s="105"/>
      <c r="GF174" s="105"/>
      <c r="GG174" s="105"/>
      <c r="GH174" s="105"/>
      <c r="GI174" s="105"/>
      <c r="GJ174" s="105"/>
      <c r="GK174" s="105"/>
      <c r="GL174" s="105"/>
      <c r="GM174" s="105"/>
      <c r="GN174" s="105"/>
      <c r="GO174" s="105"/>
      <c r="GP174" s="105"/>
      <c r="GQ174" s="105"/>
      <c r="GR174" s="105"/>
      <c r="GS174" s="105"/>
      <c r="GT174" s="105"/>
      <c r="GU174" s="105"/>
      <c r="GV174" s="105"/>
      <c r="GW174" s="105"/>
      <c r="GX174" s="105"/>
      <c r="GY174" s="105"/>
      <c r="GZ174" s="105"/>
      <c r="HA174" s="105"/>
      <c r="HB174" s="105"/>
      <c r="HC174" s="105"/>
      <c r="HD174" s="105"/>
      <c r="HE174" s="105"/>
      <c r="HF174" s="105"/>
      <c r="HG174" s="105"/>
      <c r="HH174" s="105"/>
      <c r="HI174" s="105"/>
      <c r="HJ174" s="105"/>
      <c r="HK174" s="105"/>
      <c r="HL174" s="105"/>
      <c r="HM174" s="105"/>
      <c r="HN174" s="105"/>
      <c r="HO174" s="105"/>
      <c r="HP174" s="105"/>
      <c r="HQ174" s="105"/>
      <c r="HR174" s="105"/>
      <c r="HS174" s="105"/>
      <c r="HT174" s="105"/>
      <c r="HU174" s="105"/>
      <c r="HV174" s="105"/>
      <c r="HW174" s="105"/>
      <c r="HX174" s="105"/>
      <c r="HY174" s="105"/>
      <c r="HZ174" s="105"/>
      <c r="IA174" s="105"/>
      <c r="IB174" s="105"/>
      <c r="IC174" s="105"/>
      <c r="ID174" s="105"/>
      <c r="IE174" s="105"/>
      <c r="IF174" s="105"/>
      <c r="IG174" s="105"/>
      <c r="IH174" s="105"/>
      <c r="II174" s="105"/>
      <c r="IJ174" s="105"/>
      <c r="IK174" s="105"/>
      <c r="IL174" s="105"/>
      <c r="IM174" s="105"/>
      <c r="IN174" s="105"/>
      <c r="IO174" s="105"/>
      <c r="IP174" s="105"/>
      <c r="IQ174" s="105"/>
      <c r="IR174" s="105"/>
      <c r="IS174" s="105"/>
      <c r="IT174" s="105"/>
      <c r="IU174" s="105"/>
      <c r="IV174" s="105"/>
      <c r="IW174" s="105"/>
      <c r="IX174" s="105"/>
      <c r="IY174" s="105"/>
      <c r="IZ174" s="105"/>
      <c r="JA174" s="105"/>
      <c r="JB174" s="105"/>
      <c r="JC174" s="105"/>
      <c r="JD174" s="105"/>
      <c r="JE174" s="105"/>
      <c r="JF174" s="105"/>
      <c r="JG174" s="105"/>
      <c r="JH174" s="105"/>
      <c r="JI174" s="105"/>
      <c r="JJ174" s="105"/>
      <c r="JK174" s="105"/>
      <c r="JL174" s="105"/>
      <c r="JM174" s="105"/>
      <c r="JN174" s="105"/>
      <c r="JO174" s="105"/>
      <c r="JP174" s="105"/>
      <c r="JQ174" s="105"/>
      <c r="JR174" s="105"/>
      <c r="JS174" s="105"/>
      <c r="JT174" s="105"/>
      <c r="JU174" s="105"/>
      <c r="JV174" s="105"/>
      <c r="JW174" s="105"/>
      <c r="JX174" s="105"/>
      <c r="JY174" s="105"/>
      <c r="JZ174" s="105"/>
      <c r="KA174" s="105"/>
      <c r="KB174" s="105"/>
      <c r="KC174" s="105"/>
      <c r="KD174" s="105"/>
      <c r="KE174" s="105"/>
      <c r="KF174" s="105"/>
      <c r="KG174" s="105"/>
      <c r="KH174" s="105"/>
      <c r="KI174" s="105"/>
      <c r="KJ174" s="105"/>
      <c r="KK174" s="105"/>
      <c r="KL174" s="105"/>
      <c r="KM174" s="105"/>
      <c r="KN174" s="105"/>
      <c r="KO174" s="105"/>
      <c r="KP174" s="105"/>
      <c r="KQ174" s="105"/>
      <c r="KR174" s="105"/>
      <c r="KS174" s="105"/>
      <c r="KT174" s="105"/>
      <c r="KU174" s="105"/>
      <c r="KV174" s="105"/>
      <c r="KW174" s="105"/>
      <c r="KX174" s="105"/>
      <c r="KY174" s="105"/>
      <c r="KZ174" s="105"/>
      <c r="LA174" s="105"/>
      <c r="LB174" s="105"/>
      <c r="LC174" s="105"/>
      <c r="LD174" s="105"/>
      <c r="LE174" s="105"/>
      <c r="LF174" s="105"/>
      <c r="LG174" s="105"/>
      <c r="LH174" s="105"/>
      <c r="LI174" s="105"/>
      <c r="LJ174" s="105"/>
      <c r="LK174" s="105"/>
      <c r="LL174" s="105"/>
      <c r="LM174" s="105"/>
      <c r="LN174" s="105"/>
      <c r="LO174" s="105"/>
      <c r="LP174" s="105"/>
      <c r="LQ174" s="105"/>
      <c r="LR174" s="105"/>
      <c r="LS174" s="105"/>
      <c r="LT174" s="105"/>
      <c r="LU174" s="105"/>
      <c r="LV174" s="105"/>
      <c r="LW174" s="105"/>
      <c r="LX174" s="105"/>
      <c r="LY174" s="105"/>
      <c r="LZ174" s="105"/>
      <c r="MA174" s="105"/>
      <c r="MB174" s="105"/>
      <c r="MC174" s="105"/>
      <c r="MD174" s="105"/>
      <c r="ME174" s="105"/>
      <c r="MF174" s="105"/>
      <c r="MG174" s="105"/>
      <c r="MH174" s="105"/>
      <c r="MI174" s="105"/>
      <c r="MJ174" s="105"/>
      <c r="MK174" s="105"/>
      <c r="ML174" s="105"/>
      <c r="MM174" s="105"/>
      <c r="MN174" s="105"/>
      <c r="MO174" s="105"/>
      <c r="MP174" s="105"/>
      <c r="MQ174" s="105"/>
      <c r="MR174" s="105"/>
      <c r="MS174" s="105"/>
      <c r="MT174" s="105"/>
      <c r="MU174" s="105"/>
      <c r="MV174" s="105"/>
      <c r="MW174" s="105"/>
      <c r="MX174" s="105"/>
      <c r="MY174" s="105"/>
      <c r="MZ174" s="105"/>
      <c r="NA174" s="105"/>
      <c r="NB174" s="105"/>
      <c r="NC174" s="105"/>
      <c r="ND174" s="105"/>
      <c r="NE174" s="105"/>
      <c r="NF174" s="105"/>
      <c r="NG174" s="105"/>
      <c r="NH174" s="105"/>
      <c r="NI174" s="105"/>
      <c r="NJ174" s="105"/>
      <c r="NK174" s="105"/>
      <c r="NL174" s="105"/>
      <c r="NM174" s="105"/>
      <c r="NN174" s="105"/>
      <c r="NO174" s="105"/>
      <c r="NP174" s="105"/>
      <c r="NQ174" s="105"/>
      <c r="NR174" s="105"/>
      <c r="NS174" s="105"/>
      <c r="NT174" s="105"/>
      <c r="NU174" s="105"/>
      <c r="NV174" s="105"/>
      <c r="NW174" s="105"/>
      <c r="NX174" s="105"/>
      <c r="NY174" s="105"/>
      <c r="NZ174" s="105"/>
      <c r="OA174" s="105"/>
      <c r="OB174" s="105"/>
      <c r="OC174" s="105"/>
      <c r="OD174" s="105"/>
      <c r="OE174" s="105"/>
      <c r="OF174" s="105"/>
      <c r="OG174" s="105"/>
      <c r="OH174" s="105"/>
      <c r="OI174" s="105"/>
      <c r="OJ174" s="105"/>
      <c r="OK174" s="105"/>
      <c r="OL174" s="105"/>
      <c r="OM174" s="105"/>
      <c r="ON174" s="105"/>
      <c r="OO174" s="105"/>
      <c r="OP174" s="105"/>
      <c r="OQ174" s="105"/>
      <c r="OR174" s="105"/>
      <c r="OS174" s="105"/>
      <c r="OT174" s="105"/>
      <c r="OU174" s="105"/>
      <c r="OV174" s="105"/>
      <c r="OW174" s="105"/>
      <c r="OX174" s="105"/>
      <c r="OY174" s="105"/>
      <c r="OZ174" s="105"/>
      <c r="PA174" s="105"/>
      <c r="PB174" s="105"/>
      <c r="PC174" s="105"/>
      <c r="PD174" s="105"/>
      <c r="PE174" s="105"/>
      <c r="PF174" s="105"/>
      <c r="PG174" s="105"/>
      <c r="PH174" s="105"/>
      <c r="PI174" s="105"/>
      <c r="PJ174" s="105"/>
      <c r="PK174" s="105"/>
      <c r="PL174" s="105"/>
      <c r="PM174" s="105"/>
      <c r="PN174" s="105"/>
      <c r="PO174" s="105"/>
      <c r="PP174" s="105"/>
      <c r="PQ174" s="105"/>
      <c r="PR174" s="105"/>
      <c r="PS174" s="105"/>
      <c r="PT174" s="105"/>
      <c r="PU174" s="105"/>
      <c r="PV174" s="105"/>
      <c r="PW174" s="105"/>
      <c r="PX174" s="105"/>
      <c r="PY174" s="105"/>
      <c r="PZ174" s="105"/>
      <c r="QA174" s="105"/>
      <c r="QB174" s="105"/>
      <c r="QC174" s="105"/>
      <c r="QD174" s="105"/>
      <c r="QE174" s="105"/>
      <c r="QF174" s="105"/>
      <c r="QG174" s="105"/>
      <c r="QH174" s="105"/>
      <c r="QI174" s="105"/>
      <c r="QJ174" s="105"/>
      <c r="QK174" s="105"/>
      <c r="QL174" s="105"/>
      <c r="QM174" s="105"/>
      <c r="QN174" s="105"/>
      <c r="QO174" s="105"/>
      <c r="QP174" s="105"/>
      <c r="QQ174" s="105"/>
      <c r="QR174" s="105"/>
      <c r="QS174" s="105"/>
      <c r="QT174" s="105"/>
      <c r="QU174" s="105"/>
      <c r="QV174" s="105"/>
      <c r="QW174" s="105"/>
      <c r="QX174" s="105"/>
      <c r="QY174" s="105"/>
      <c r="QZ174" s="105"/>
      <c r="RA174" s="105"/>
      <c r="RB174" s="105"/>
      <c r="RC174" s="105"/>
      <c r="RD174" s="105"/>
      <c r="RE174" s="105"/>
      <c r="RF174" s="105"/>
      <c r="RG174" s="105"/>
      <c r="RH174" s="105"/>
      <c r="RI174" s="105"/>
      <c r="RJ174" s="105"/>
      <c r="RK174" s="105"/>
      <c r="RL174" s="105"/>
      <c r="RM174" s="105"/>
      <c r="RN174" s="105"/>
      <c r="RO174" s="105"/>
      <c r="RP174" s="105"/>
      <c r="RQ174" s="105"/>
      <c r="RR174" s="105"/>
      <c r="RS174" s="105"/>
      <c r="RT174" s="105"/>
      <c r="RU174" s="105"/>
      <c r="RV174" s="105"/>
      <c r="RW174" s="105"/>
      <c r="RX174" s="105"/>
      <c r="RY174" s="105"/>
      <c r="RZ174" s="105"/>
      <c r="SA174" s="105"/>
      <c r="SB174" s="105"/>
      <c r="SC174" s="105"/>
      <c r="SD174" s="105"/>
      <c r="SE174" s="105"/>
      <c r="SF174" s="105"/>
      <c r="SG174" s="105"/>
      <c r="SH174" s="105"/>
      <c r="SI174" s="105"/>
      <c r="SJ174" s="105"/>
      <c r="SK174" s="105"/>
      <c r="SL174" s="105"/>
      <c r="SM174" s="105"/>
      <c r="SN174" s="105"/>
      <c r="SO174" s="105"/>
      <c r="SP174" s="105"/>
      <c r="SQ174" s="105"/>
      <c r="SR174" s="105"/>
      <c r="SS174" s="105"/>
      <c r="ST174" s="105"/>
      <c r="SU174" s="105"/>
      <c r="SV174" s="105"/>
      <c r="SW174" s="105"/>
      <c r="SX174" s="105"/>
      <c r="SY174" s="105"/>
      <c r="SZ174" s="105"/>
      <c r="TA174" s="105"/>
      <c r="TB174" s="105"/>
      <c r="TC174" s="105"/>
      <c r="TD174" s="105"/>
      <c r="TE174" s="105"/>
      <c r="TF174" s="105"/>
      <c r="TG174" s="105"/>
      <c r="TH174" s="105"/>
      <c r="TI174" s="105"/>
      <c r="TJ174" s="105"/>
      <c r="TK174" s="105"/>
      <c r="TL174" s="105"/>
      <c r="TM174" s="105"/>
      <c r="TN174" s="105"/>
      <c r="TO174" s="105"/>
      <c r="TP174" s="105"/>
      <c r="TQ174" s="105"/>
      <c r="TR174" s="105"/>
      <c r="TS174" s="105"/>
      <c r="TT174" s="105"/>
      <c r="TU174" s="105"/>
      <c r="TV174" s="105"/>
      <c r="TW174" s="105"/>
      <c r="TX174" s="105"/>
      <c r="TY174" s="105"/>
      <c r="TZ174" s="105"/>
      <c r="UA174" s="105"/>
      <c r="UB174" s="105"/>
      <c r="UC174" s="105"/>
      <c r="UD174" s="105"/>
      <c r="UE174" s="105"/>
      <c r="UF174" s="105"/>
      <c r="UG174" s="105"/>
      <c r="UH174" s="105"/>
      <c r="UI174" s="105"/>
      <c r="UJ174" s="105"/>
      <c r="UK174" s="105"/>
      <c r="UL174" s="105"/>
      <c r="UM174" s="105"/>
      <c r="UN174" s="105"/>
      <c r="UO174" s="105"/>
      <c r="UP174" s="105"/>
      <c r="UQ174" s="105"/>
      <c r="UR174" s="105"/>
      <c r="US174" s="105"/>
      <c r="UT174" s="105"/>
      <c r="UU174" s="105"/>
      <c r="UV174" s="105"/>
      <c r="UW174" s="105"/>
      <c r="UX174" s="105"/>
      <c r="UY174" s="105"/>
      <c r="UZ174" s="105"/>
      <c r="VA174" s="105"/>
      <c r="VB174" s="105"/>
      <c r="VC174" s="105"/>
      <c r="VD174" s="105"/>
      <c r="VE174" s="105"/>
      <c r="VF174" s="105"/>
      <c r="VG174" s="105"/>
      <c r="VH174" s="105"/>
      <c r="VI174" s="105"/>
      <c r="VJ174" s="105"/>
      <c r="VK174" s="105"/>
      <c r="VL174" s="105"/>
      <c r="VM174" s="105"/>
      <c r="VN174" s="105"/>
      <c r="VO174" s="105"/>
      <c r="VP174" s="105"/>
      <c r="VQ174" s="105"/>
      <c r="VR174" s="105"/>
      <c r="VS174" s="105"/>
      <c r="VT174" s="105"/>
      <c r="VU174" s="105"/>
      <c r="VV174" s="105"/>
      <c r="VW174" s="105"/>
      <c r="VX174" s="105"/>
      <c r="VY174" s="105"/>
      <c r="VZ174" s="105"/>
      <c r="WA174" s="105"/>
      <c r="WB174" s="105"/>
      <c r="WC174" s="105"/>
      <c r="WD174" s="105"/>
      <c r="WE174" s="105"/>
      <c r="WF174" s="105"/>
      <c r="WG174" s="105"/>
      <c r="WH174" s="105"/>
      <c r="WI174" s="105"/>
      <c r="WJ174" s="105"/>
      <c r="WK174" s="105"/>
      <c r="WL174" s="105"/>
      <c r="WM174" s="105"/>
      <c r="WN174" s="105"/>
      <c r="WO174" s="105"/>
      <c r="WP174" s="105"/>
      <c r="WQ174" s="105"/>
      <c r="WR174" s="105"/>
      <c r="WS174" s="105"/>
      <c r="WT174" s="105"/>
      <c r="WU174" s="105"/>
      <c r="WV174" s="105"/>
      <c r="WW174" s="105"/>
      <c r="WX174" s="105"/>
      <c r="WY174" s="105"/>
      <c r="WZ174" s="105"/>
      <c r="XA174" s="105"/>
      <c r="XB174" s="105"/>
      <c r="XC174" s="105"/>
      <c r="XD174" s="105"/>
      <c r="XE174" s="105"/>
      <c r="XF174" s="105"/>
      <c r="XG174" s="105"/>
      <c r="XH174" s="105"/>
      <c r="XI174" s="105"/>
      <c r="XJ174" s="105"/>
      <c r="XK174" s="105"/>
      <c r="XL174" s="105"/>
      <c r="XM174" s="105"/>
      <c r="XN174" s="105"/>
      <c r="XO174" s="105"/>
      <c r="XP174" s="105"/>
      <c r="XQ174" s="105"/>
      <c r="XR174" s="105"/>
      <c r="XS174" s="105"/>
      <c r="XT174" s="105"/>
      <c r="XU174" s="105"/>
      <c r="XV174" s="105"/>
      <c r="XW174" s="105"/>
      <c r="XX174" s="105"/>
      <c r="XY174" s="105"/>
      <c r="XZ174" s="105"/>
      <c r="YA174" s="105"/>
      <c r="YB174" s="105"/>
      <c r="YC174" s="105"/>
      <c r="YD174" s="105"/>
      <c r="YE174" s="105"/>
      <c r="YF174" s="105"/>
      <c r="YG174" s="105"/>
      <c r="YH174" s="105"/>
      <c r="YI174" s="105"/>
      <c r="YJ174" s="105"/>
      <c r="YK174" s="105"/>
      <c r="YL174" s="105"/>
      <c r="YM174" s="105"/>
      <c r="YN174" s="105"/>
      <c r="YO174" s="105"/>
      <c r="YP174" s="105"/>
      <c r="YQ174" s="105"/>
      <c r="YR174" s="105"/>
      <c r="YS174" s="105"/>
      <c r="YT174" s="105"/>
      <c r="YU174" s="105"/>
      <c r="YV174" s="105"/>
      <c r="YW174" s="105"/>
      <c r="YX174" s="105"/>
      <c r="YY174" s="105"/>
      <c r="YZ174" s="105"/>
      <c r="ZA174" s="105"/>
      <c r="ZB174" s="105"/>
      <c r="ZC174" s="105"/>
      <c r="ZD174" s="105"/>
      <c r="ZE174" s="105"/>
      <c r="ZF174" s="105"/>
      <c r="ZG174" s="105"/>
      <c r="ZH174" s="105"/>
      <c r="ZI174" s="105"/>
      <c r="ZJ174" s="105"/>
      <c r="ZK174" s="105"/>
      <c r="ZL174" s="105"/>
      <c r="ZM174" s="105"/>
      <c r="ZN174" s="105"/>
      <c r="ZO174" s="105"/>
      <c r="ZP174" s="105"/>
      <c r="ZQ174" s="105"/>
      <c r="ZR174" s="105"/>
      <c r="ZS174" s="105"/>
      <c r="ZT174" s="105"/>
      <c r="ZU174" s="105"/>
      <c r="ZV174" s="105"/>
      <c r="ZW174" s="105"/>
      <c r="ZX174" s="105"/>
      <c r="ZY174" s="105"/>
      <c r="ZZ174" s="105"/>
      <c r="AAA174" s="105"/>
      <c r="AAB174" s="105"/>
      <c r="AAC174" s="105"/>
      <c r="AAD174" s="105"/>
      <c r="AAE174" s="105"/>
      <c r="AAF174" s="105"/>
      <c r="AAG174" s="105"/>
      <c r="AAH174" s="105"/>
      <c r="AAI174" s="105"/>
      <c r="AAJ174" s="105"/>
      <c r="AAK174" s="105"/>
      <c r="AAL174" s="105"/>
      <c r="AAM174" s="105"/>
      <c r="AAN174" s="105"/>
      <c r="AAO174" s="105"/>
      <c r="AAP174" s="105"/>
      <c r="AAQ174" s="105"/>
      <c r="AAR174" s="105"/>
      <c r="AAS174" s="105"/>
      <c r="AAT174" s="105"/>
      <c r="AAU174" s="105"/>
      <c r="AAV174" s="105"/>
      <c r="AAW174" s="105"/>
      <c r="AAX174" s="105"/>
      <c r="AAY174" s="105"/>
      <c r="AAZ174" s="105"/>
      <c r="ABA174" s="105"/>
      <c r="ABB174" s="105"/>
      <c r="ABC174" s="105"/>
      <c r="ABD174" s="105"/>
      <c r="ABE174" s="105"/>
      <c r="ABF174" s="105"/>
      <c r="ABG174" s="105"/>
      <c r="ABH174" s="105"/>
      <c r="ABI174" s="105"/>
      <c r="ABJ174" s="105"/>
      <c r="ABK174" s="105"/>
      <c r="ABL174" s="105"/>
      <c r="ABM174" s="105"/>
      <c r="ABN174" s="105"/>
      <c r="ABO174" s="105"/>
      <c r="ABP174" s="105"/>
      <c r="ABQ174" s="105"/>
      <c r="ABR174" s="105"/>
      <c r="ABS174" s="105"/>
      <c r="ABT174" s="105"/>
      <c r="ABU174" s="105"/>
      <c r="ABV174" s="105"/>
      <c r="ABW174" s="105"/>
      <c r="ABX174" s="105"/>
      <c r="ABY174" s="105"/>
      <c r="ABZ174" s="105"/>
      <c r="ACA174" s="105"/>
      <c r="ACB174" s="105"/>
      <c r="ACC174" s="105"/>
      <c r="ACD174" s="105"/>
      <c r="ACE174" s="105"/>
      <c r="ACF174" s="105"/>
      <c r="ACG174" s="105"/>
      <c r="ACH174" s="105"/>
      <c r="ACI174" s="105"/>
      <c r="ACJ174" s="105"/>
      <c r="ACK174" s="105"/>
      <c r="ACL174" s="105"/>
      <c r="ACM174" s="105"/>
      <c r="ACN174" s="105"/>
      <c r="ACO174" s="105"/>
      <c r="ACP174" s="105"/>
      <c r="ACQ174" s="105"/>
      <c r="ACR174" s="105"/>
      <c r="ACS174" s="105"/>
      <c r="ACT174" s="105"/>
      <c r="ACU174" s="105"/>
      <c r="ACV174" s="105"/>
      <c r="ACW174" s="105"/>
      <c r="ACX174" s="105"/>
      <c r="ACY174" s="105"/>
      <c r="ACZ174" s="105"/>
      <c r="ADA174" s="105"/>
      <c r="ADB174" s="105"/>
      <c r="ADC174" s="105"/>
      <c r="ADD174" s="105"/>
      <c r="ADE174" s="105"/>
      <c r="ADF174" s="105"/>
      <c r="ADG174" s="105"/>
      <c r="ADH174" s="105"/>
      <c r="ADI174" s="105"/>
      <c r="ADJ174" s="105"/>
      <c r="ADK174" s="105"/>
      <c r="ADL174" s="105"/>
      <c r="ADM174" s="105"/>
      <c r="ADN174" s="105"/>
      <c r="ADO174" s="105"/>
      <c r="ADP174" s="105"/>
      <c r="ADQ174" s="105"/>
      <c r="ADR174" s="105"/>
      <c r="ADS174" s="105"/>
      <c r="ADT174" s="105"/>
      <c r="ADU174" s="105"/>
      <c r="ADV174" s="105"/>
      <c r="ADW174" s="105"/>
      <c r="ADX174" s="105"/>
      <c r="ADY174" s="105"/>
      <c r="ADZ174" s="105"/>
      <c r="AEA174" s="105"/>
      <c r="AEB174" s="105"/>
      <c r="AEC174" s="105"/>
      <c r="AED174" s="105"/>
      <c r="AEE174" s="105"/>
      <c r="AEF174" s="105"/>
      <c r="AEG174" s="105"/>
      <c r="AEH174" s="105"/>
      <c r="AEI174" s="105"/>
      <c r="AEJ174" s="105"/>
      <c r="AEK174" s="105"/>
      <c r="AEL174" s="105"/>
      <c r="AEM174" s="105"/>
      <c r="AEN174" s="105"/>
      <c r="AEO174" s="105"/>
      <c r="AEP174" s="105"/>
      <c r="AEQ174" s="105"/>
      <c r="AER174" s="105"/>
      <c r="AES174" s="105"/>
      <c r="AET174" s="105"/>
      <c r="AEU174" s="105"/>
      <c r="AEV174" s="105"/>
      <c r="AEW174" s="105"/>
      <c r="AEX174" s="105"/>
      <c r="AEY174" s="105"/>
      <c r="AEZ174" s="105"/>
      <c r="AFA174" s="105"/>
      <c r="AFB174" s="105"/>
      <c r="AFC174" s="105"/>
      <c r="AFD174" s="105"/>
      <c r="AFE174" s="105"/>
      <c r="AFF174" s="105"/>
      <c r="AFG174" s="105"/>
      <c r="AFH174" s="105"/>
      <c r="AFI174" s="105"/>
      <c r="AFJ174" s="105"/>
      <c r="AFK174" s="105"/>
      <c r="AFL174" s="105"/>
      <c r="AFM174" s="105"/>
      <c r="AFN174" s="105"/>
      <c r="AFO174" s="105"/>
      <c r="AFP174" s="105"/>
      <c r="AFQ174" s="105"/>
      <c r="AFR174" s="105"/>
      <c r="AFS174" s="105"/>
      <c r="AFT174" s="105"/>
      <c r="AFU174" s="105"/>
      <c r="AFV174" s="105"/>
      <c r="AFW174" s="105"/>
      <c r="AFX174" s="105"/>
      <c r="AFY174" s="105"/>
      <c r="AFZ174" s="105"/>
      <c r="AGA174" s="105"/>
      <c r="AGB174" s="105"/>
      <c r="AGC174" s="105"/>
      <c r="AGD174" s="105"/>
      <c r="AGE174" s="105"/>
      <c r="AGF174" s="105"/>
      <c r="AGG174" s="105"/>
      <c r="AGH174" s="105"/>
      <c r="AGI174" s="105"/>
      <c r="AGJ174" s="105"/>
      <c r="AGK174" s="105"/>
      <c r="AGL174" s="105"/>
      <c r="AGM174" s="105"/>
      <c r="AGN174" s="105"/>
      <c r="AGO174" s="105"/>
      <c r="AGP174" s="105"/>
      <c r="AGQ174" s="105"/>
      <c r="AGR174" s="105"/>
      <c r="AGS174" s="105"/>
      <c r="AGT174" s="105"/>
      <c r="AGU174" s="105"/>
      <c r="AGV174" s="105"/>
      <c r="AGW174" s="105"/>
      <c r="AGX174" s="105"/>
      <c r="AGY174" s="105"/>
      <c r="AGZ174" s="105"/>
      <c r="AHA174" s="105"/>
      <c r="AHB174" s="105"/>
      <c r="AHC174" s="105"/>
      <c r="AHD174" s="105"/>
      <c r="AHE174" s="105"/>
      <c r="AHF174" s="105"/>
      <c r="AHG174" s="105"/>
      <c r="AHH174" s="105"/>
      <c r="AHI174" s="105"/>
      <c r="AHJ174" s="105"/>
      <c r="AHK174" s="105"/>
      <c r="AHL174" s="105"/>
      <c r="AHM174" s="105"/>
      <c r="AHN174" s="105"/>
      <c r="AHO174" s="105"/>
      <c r="AHP174" s="105"/>
      <c r="AHQ174" s="105"/>
      <c r="AHR174" s="105"/>
      <c r="AHS174" s="105"/>
      <c r="AHT174" s="105"/>
      <c r="AHU174" s="105"/>
      <c r="AHV174" s="105"/>
      <c r="AHW174" s="105"/>
      <c r="AHX174" s="105"/>
      <c r="AHY174" s="105"/>
      <c r="AHZ174" s="105"/>
      <c r="AIA174" s="105"/>
      <c r="AIB174" s="105"/>
      <c r="AIC174" s="105"/>
      <c r="AID174" s="105"/>
      <c r="AIE174" s="105"/>
      <c r="AIF174" s="105"/>
      <c r="AIG174" s="105"/>
      <c r="AIH174" s="105"/>
      <c r="AII174" s="105"/>
      <c r="AIJ174" s="105"/>
      <c r="AIK174" s="105"/>
      <c r="AIL174" s="105"/>
      <c r="AIM174" s="105"/>
      <c r="AIN174" s="105"/>
      <c r="AIO174" s="105"/>
      <c r="AIP174" s="105"/>
      <c r="AIQ174" s="105"/>
      <c r="AIR174" s="105"/>
      <c r="AIS174" s="105"/>
      <c r="AIT174" s="105"/>
      <c r="AIU174" s="105"/>
      <c r="AIV174" s="105"/>
      <c r="AIW174" s="105"/>
      <c r="AIX174" s="105"/>
      <c r="AIY174" s="105"/>
      <c r="AIZ174" s="105"/>
      <c r="AJA174" s="105"/>
      <c r="AJB174" s="105"/>
      <c r="AJC174" s="105"/>
      <c r="AJD174" s="105"/>
      <c r="AJE174" s="105"/>
      <c r="AJF174" s="105"/>
      <c r="AJG174" s="105"/>
      <c r="AJH174" s="105"/>
      <c r="AJI174" s="105"/>
      <c r="AJJ174" s="105"/>
      <c r="AJK174" s="105"/>
      <c r="AJL174" s="105"/>
      <c r="AJM174" s="105"/>
      <c r="AJN174" s="105"/>
      <c r="AJO174" s="105"/>
      <c r="AJP174" s="105"/>
      <c r="AJQ174" s="105"/>
      <c r="AJR174" s="105"/>
      <c r="AJS174" s="105"/>
      <c r="AJT174" s="105"/>
      <c r="AJU174" s="105"/>
      <c r="AJV174" s="105"/>
      <c r="AJW174" s="105"/>
      <c r="AJX174" s="105"/>
      <c r="AJY174" s="105"/>
      <c r="AJZ174" s="105"/>
      <c r="AKA174" s="105"/>
      <c r="AKB174" s="105"/>
      <c r="AKC174" s="105"/>
      <c r="AKD174" s="105"/>
      <c r="AKE174" s="105"/>
      <c r="AKF174" s="105"/>
      <c r="AKG174" s="105"/>
      <c r="AKH174" s="105"/>
      <c r="AKI174" s="105"/>
      <c r="AKJ174" s="105"/>
      <c r="AKK174" s="105"/>
      <c r="AKL174" s="105"/>
      <c r="AKM174" s="105"/>
      <c r="AKN174" s="105"/>
      <c r="AKO174" s="105"/>
      <c r="AKP174" s="105"/>
      <c r="AKQ174" s="105"/>
      <c r="AKR174" s="105"/>
      <c r="AKS174" s="105"/>
      <c r="AKT174" s="105"/>
      <c r="AKU174" s="105"/>
      <c r="AKV174" s="105"/>
      <c r="AKW174" s="105"/>
      <c r="AKX174" s="105"/>
      <c r="AKY174" s="105"/>
      <c r="AKZ174" s="105"/>
      <c r="ALA174" s="105"/>
      <c r="ALB174" s="105"/>
      <c r="ALC174" s="105"/>
      <c r="ALD174" s="105"/>
      <c r="ALE174" s="105"/>
      <c r="ALF174" s="105"/>
      <c r="ALG174" s="105"/>
      <c r="ALH174" s="105"/>
      <c r="ALI174" s="105"/>
      <c r="ALJ174" s="105"/>
      <c r="ALK174" s="105"/>
      <c r="ALL174" s="105"/>
      <c r="ALM174" s="105"/>
      <c r="ALN174" s="105"/>
      <c r="ALO174" s="105"/>
      <c r="ALP174" s="105"/>
      <c r="ALQ174" s="105"/>
      <c r="ALR174" s="105"/>
      <c r="ALS174" s="105"/>
      <c r="ALT174" s="105"/>
      <c r="ALU174" s="105"/>
      <c r="ALV174" s="105"/>
      <c r="ALW174" s="105"/>
      <c r="ALX174" s="105"/>
      <c r="ALY174" s="105"/>
      <c r="ALZ174" s="105"/>
      <c r="AMA174" s="105"/>
      <c r="AMB174" s="105"/>
      <c r="AMC174" s="105"/>
      <c r="AMD174" s="105"/>
      <c r="AME174" s="105"/>
      <c r="AMF174" s="105"/>
      <c r="AMG174" s="105"/>
      <c r="AMH174" s="105"/>
      <c r="AMI174" s="105"/>
      <c r="AMJ174" s="105"/>
      <c r="AMK174" s="105"/>
      <c r="AML174" s="105"/>
      <c r="AMM174" s="105"/>
      <c r="AMN174" s="105"/>
      <c r="AMO174" s="105"/>
      <c r="AMP174" s="105"/>
      <c r="AMQ174" s="105"/>
      <c r="AMR174" s="105"/>
      <c r="AMS174" s="105"/>
      <c r="AMT174" s="105"/>
      <c r="AMU174" s="105"/>
      <c r="AMV174" s="105"/>
      <c r="AMW174" s="105"/>
      <c r="AMX174" s="105"/>
      <c r="AMY174" s="105"/>
      <c r="AMZ174" s="105"/>
      <c r="ANA174" s="105"/>
      <c r="ANB174" s="105"/>
      <c r="ANC174" s="105"/>
      <c r="AND174" s="105"/>
      <c r="ANE174" s="105"/>
      <c r="ANF174" s="105"/>
      <c r="ANG174" s="105"/>
      <c r="ANH174" s="105"/>
      <c r="ANI174" s="105"/>
      <c r="ANJ174" s="105"/>
      <c r="ANK174" s="105"/>
      <c r="ANL174" s="105"/>
      <c r="ANM174" s="105"/>
      <c r="ANN174" s="105"/>
      <c r="ANO174" s="105"/>
      <c r="ANP174" s="105"/>
      <c r="ANQ174" s="105"/>
      <c r="ANR174" s="105"/>
      <c r="ANS174" s="105"/>
      <c r="ANT174" s="105"/>
      <c r="ANU174" s="105"/>
      <c r="ANV174" s="105"/>
      <c r="ANW174" s="105"/>
      <c r="ANX174" s="105"/>
      <c r="ANY174" s="105"/>
      <c r="ANZ174" s="105"/>
      <c r="AOA174" s="105"/>
      <c r="AOB174" s="105"/>
      <c r="AOC174" s="105"/>
      <c r="AOD174" s="105"/>
      <c r="AOE174" s="105"/>
      <c r="AOF174" s="105"/>
      <c r="AOG174" s="105"/>
      <c r="AOH174" s="105"/>
      <c r="AOI174" s="105"/>
      <c r="AOJ174" s="105"/>
      <c r="AOK174" s="105"/>
      <c r="AOL174" s="105"/>
      <c r="AOM174" s="105"/>
      <c r="AON174" s="105"/>
      <c r="AOO174" s="105"/>
      <c r="AOP174" s="105"/>
      <c r="AOQ174" s="105"/>
      <c r="AOR174" s="105"/>
      <c r="AOS174" s="105"/>
      <c r="AOT174" s="105"/>
      <c r="AOU174" s="105"/>
      <c r="AOV174" s="105"/>
      <c r="AOW174" s="105"/>
      <c r="AOX174" s="105"/>
      <c r="AOY174" s="105"/>
      <c r="AOZ174" s="105"/>
      <c r="APA174" s="105"/>
      <c r="APB174" s="105"/>
      <c r="APC174" s="105"/>
      <c r="APD174" s="105"/>
      <c r="APE174" s="105"/>
      <c r="APF174" s="105"/>
      <c r="APG174" s="105"/>
      <c r="APH174" s="105"/>
      <c r="API174" s="105"/>
      <c r="APJ174" s="105"/>
      <c r="APK174" s="105"/>
      <c r="APL174" s="105"/>
      <c r="APM174" s="105"/>
      <c r="APN174" s="105"/>
      <c r="APO174" s="105"/>
      <c r="APP174" s="105"/>
      <c r="APQ174" s="105"/>
      <c r="APR174" s="105"/>
      <c r="APS174" s="105"/>
      <c r="APT174" s="105"/>
      <c r="APU174" s="105"/>
      <c r="APV174" s="105"/>
      <c r="APW174" s="105"/>
      <c r="APX174" s="105"/>
      <c r="APY174" s="105"/>
      <c r="APZ174" s="105"/>
      <c r="AQA174" s="105"/>
      <c r="AQB174" s="105"/>
      <c r="AQC174" s="105"/>
      <c r="AQD174" s="105"/>
      <c r="AQE174" s="105"/>
      <c r="AQF174" s="105"/>
      <c r="AQG174" s="105"/>
      <c r="AQH174" s="105"/>
      <c r="AQI174" s="105"/>
      <c r="AQJ174" s="105"/>
      <c r="AQK174" s="105"/>
      <c r="AQL174" s="105"/>
      <c r="AQM174" s="105"/>
      <c r="AQN174" s="105"/>
      <c r="AQO174" s="105"/>
      <c r="AQP174" s="105"/>
      <c r="AQQ174" s="105"/>
      <c r="AQR174" s="105"/>
      <c r="AQS174" s="105"/>
      <c r="AQT174" s="105"/>
      <c r="AQU174" s="105"/>
      <c r="AQV174" s="105"/>
      <c r="AQW174" s="105"/>
      <c r="AQX174" s="105"/>
      <c r="AQY174" s="105"/>
      <c r="AQZ174" s="105"/>
      <c r="ARA174" s="105"/>
      <c r="ARB174" s="105"/>
      <c r="ARC174" s="105"/>
      <c r="ARD174" s="105"/>
      <c r="ARE174" s="105"/>
      <c r="ARF174" s="105"/>
      <c r="ARG174" s="105"/>
      <c r="ARH174" s="105"/>
      <c r="ARI174" s="105"/>
      <c r="ARJ174" s="105"/>
      <c r="ARK174" s="105"/>
      <c r="ARL174" s="105"/>
      <c r="ARM174" s="105"/>
      <c r="ARN174" s="105"/>
      <c r="ARO174" s="105"/>
      <c r="ARP174" s="105"/>
      <c r="ARQ174" s="105"/>
      <c r="ARR174" s="105"/>
      <c r="ARS174" s="105"/>
      <c r="ART174" s="105"/>
      <c r="ARU174" s="105"/>
      <c r="ARV174" s="105"/>
      <c r="ARW174" s="105"/>
      <c r="ARX174" s="105"/>
      <c r="ARY174" s="105"/>
      <c r="ARZ174" s="105"/>
      <c r="ASA174" s="105"/>
      <c r="ASB174" s="105"/>
      <c r="ASC174" s="105"/>
      <c r="ASD174" s="105"/>
      <c r="ASE174" s="105"/>
      <c r="ASF174" s="105"/>
      <c r="ASG174" s="105"/>
      <c r="ASH174" s="105"/>
      <c r="ASI174" s="105"/>
      <c r="ASJ174" s="105"/>
      <c r="ASK174" s="105"/>
      <c r="ASL174" s="105"/>
      <c r="ASM174" s="105"/>
      <c r="ASN174" s="105"/>
      <c r="ASO174" s="105"/>
      <c r="ASP174" s="105"/>
      <c r="ASQ174" s="105"/>
      <c r="ASR174" s="105"/>
      <c r="ASS174" s="105"/>
      <c r="AST174" s="105"/>
      <c r="ASU174" s="105"/>
      <c r="ASV174" s="105"/>
      <c r="ASW174" s="105"/>
      <c r="ASX174" s="105"/>
      <c r="ASY174" s="105"/>
      <c r="ASZ174" s="105"/>
      <c r="ATA174" s="105"/>
      <c r="ATB174" s="105"/>
      <c r="ATC174" s="105"/>
      <c r="ATD174" s="105"/>
      <c r="ATE174" s="105"/>
      <c r="ATF174" s="105"/>
      <c r="ATG174" s="105"/>
      <c r="ATH174" s="105"/>
      <c r="ATI174" s="105"/>
      <c r="ATJ174" s="105"/>
      <c r="ATK174" s="105"/>
      <c r="ATL174" s="105"/>
      <c r="ATM174" s="105"/>
      <c r="ATN174" s="105"/>
      <c r="ATO174" s="105"/>
      <c r="ATP174" s="105"/>
      <c r="ATQ174" s="105"/>
      <c r="ATR174" s="105"/>
      <c r="ATS174" s="105"/>
      <c r="ATT174" s="105"/>
      <c r="ATU174" s="105"/>
      <c r="ATV174" s="105"/>
      <c r="ATW174" s="105"/>
      <c r="ATX174" s="105"/>
      <c r="ATY174" s="105"/>
      <c r="ATZ174" s="105"/>
      <c r="AUA174" s="105"/>
      <c r="AUB174" s="105"/>
      <c r="AUC174" s="105"/>
      <c r="AUD174" s="105"/>
      <c r="AUE174" s="105"/>
      <c r="AUF174" s="105"/>
      <c r="AUG174" s="105"/>
      <c r="AUH174" s="105"/>
      <c r="AUI174" s="105"/>
      <c r="AUJ174" s="105"/>
      <c r="AUK174" s="105"/>
      <c r="AUL174" s="105"/>
      <c r="AUM174" s="105"/>
      <c r="AUN174" s="105"/>
      <c r="AUO174" s="105"/>
      <c r="AUP174" s="105"/>
      <c r="AUQ174" s="105"/>
      <c r="AUR174" s="105"/>
      <c r="AUS174" s="105"/>
      <c r="AUT174" s="105"/>
      <c r="AUU174" s="105"/>
      <c r="AUV174" s="105"/>
      <c r="AUW174" s="105"/>
      <c r="AUX174" s="105"/>
      <c r="AUY174" s="105"/>
      <c r="AUZ174" s="105"/>
      <c r="AVA174" s="105"/>
      <c r="AVB174" s="105"/>
      <c r="AVC174" s="105"/>
      <c r="AVD174" s="105"/>
      <c r="AVE174" s="105"/>
      <c r="AVF174" s="105"/>
      <c r="AVG174" s="105"/>
      <c r="AVH174" s="105"/>
      <c r="AVI174" s="105"/>
      <c r="AVJ174" s="105"/>
      <c r="AVK174" s="105"/>
      <c r="AVL174" s="105"/>
      <c r="AVM174" s="105"/>
      <c r="AVN174" s="105"/>
      <c r="AVO174" s="105"/>
      <c r="AVP174" s="105"/>
      <c r="AVQ174" s="105"/>
      <c r="AVR174" s="105"/>
      <c r="AVS174" s="105"/>
      <c r="AVT174" s="105"/>
      <c r="AVU174" s="105"/>
      <c r="AVV174" s="105"/>
      <c r="AVW174" s="105"/>
      <c r="AVX174" s="105"/>
      <c r="AVY174" s="105"/>
      <c r="AVZ174" s="105"/>
      <c r="AWA174" s="105"/>
      <c r="AWB174" s="105"/>
      <c r="AWC174" s="105"/>
      <c r="AWD174" s="105"/>
      <c r="AWE174" s="105"/>
      <c r="AWF174" s="105"/>
      <c r="AWG174" s="105"/>
      <c r="AWH174" s="105"/>
      <c r="AWI174" s="105"/>
      <c r="AWJ174" s="105"/>
      <c r="AWK174" s="105"/>
      <c r="AWL174" s="105"/>
      <c r="AWM174" s="105"/>
      <c r="AWN174" s="105"/>
      <c r="AWO174" s="105"/>
      <c r="AWP174" s="105"/>
      <c r="AWQ174" s="105"/>
      <c r="AWR174" s="105"/>
      <c r="AWS174" s="105"/>
      <c r="AWT174" s="105"/>
      <c r="AWU174" s="105"/>
      <c r="AWV174" s="105"/>
      <c r="AWW174" s="105"/>
      <c r="AWX174" s="105"/>
      <c r="AWY174" s="105"/>
      <c r="AWZ174" s="105"/>
      <c r="AXA174" s="105"/>
      <c r="AXB174" s="105"/>
      <c r="AXC174" s="105"/>
      <c r="AXD174" s="105"/>
      <c r="AXE174" s="105"/>
      <c r="AXF174" s="105"/>
      <c r="AXG174" s="105"/>
      <c r="AXH174" s="105"/>
      <c r="AXI174" s="105"/>
      <c r="AXJ174" s="105"/>
      <c r="AXK174" s="105"/>
      <c r="AXL174" s="105"/>
      <c r="AXM174" s="105"/>
      <c r="AXN174" s="105"/>
      <c r="AXO174" s="105"/>
      <c r="AXP174" s="105"/>
      <c r="AXQ174" s="105"/>
      <c r="AXR174" s="105"/>
      <c r="AXS174" s="105"/>
      <c r="AXT174" s="105"/>
      <c r="AXU174" s="105"/>
      <c r="AXV174" s="105"/>
      <c r="AXW174" s="105"/>
      <c r="AXX174" s="105"/>
    </row>
    <row r="175" spans="1:1324" s="105" customFormat="1" ht="15.75" hidden="1" customHeight="1" x14ac:dyDescent="0.2">
      <c r="A175" s="13" t="s">
        <v>725</v>
      </c>
      <c r="B175" s="13" t="s">
        <v>723</v>
      </c>
      <c r="C175" s="12" t="s">
        <v>722</v>
      </c>
      <c r="D175" s="19" t="s">
        <v>1464</v>
      </c>
      <c r="E175" s="9">
        <v>38015</v>
      </c>
      <c r="F175" s="9"/>
      <c r="G175" s="30" t="s">
        <v>1186</v>
      </c>
      <c r="H175" s="30">
        <v>42005</v>
      </c>
      <c r="I175" s="30" t="s">
        <v>1065</v>
      </c>
      <c r="J175" s="173"/>
      <c r="K175" s="84" t="s">
        <v>6</v>
      </c>
      <c r="L175" s="87">
        <v>1</v>
      </c>
      <c r="M175" s="87">
        <v>1</v>
      </c>
      <c r="N175" s="84" t="s">
        <v>285</v>
      </c>
      <c r="O175" s="84">
        <v>1</v>
      </c>
      <c r="P175" s="84" t="s">
        <v>50</v>
      </c>
      <c r="Q175" s="84">
        <v>1</v>
      </c>
      <c r="R175" s="84" t="s">
        <v>50</v>
      </c>
      <c r="S175" s="84">
        <v>1</v>
      </c>
      <c r="T175" s="84" t="s">
        <v>49</v>
      </c>
      <c r="U175" s="84">
        <v>1</v>
      </c>
      <c r="V175" s="87">
        <v>1</v>
      </c>
      <c r="W175" s="84">
        <v>0</v>
      </c>
      <c r="X175" s="87">
        <v>0</v>
      </c>
      <c r="Y175" s="84">
        <v>0</v>
      </c>
      <c r="Z175" s="84">
        <v>1</v>
      </c>
      <c r="AA175" s="87">
        <v>0</v>
      </c>
      <c r="AB175" s="71">
        <f t="shared" si="24"/>
        <v>2</v>
      </c>
      <c r="AC175" s="71">
        <f t="shared" si="25"/>
        <v>2</v>
      </c>
      <c r="AD175" s="71">
        <f t="shared" si="26"/>
        <v>2</v>
      </c>
      <c r="AE175" s="71">
        <f t="shared" si="27"/>
        <v>2</v>
      </c>
      <c r="AF175" s="103"/>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c r="BE175" s="131"/>
      <c r="BF175" s="131"/>
      <c r="BG175" s="131"/>
      <c r="BH175" s="131"/>
      <c r="BI175" s="131"/>
      <c r="BJ175" s="131"/>
      <c r="BK175" s="131"/>
      <c r="BL175" s="131"/>
      <c r="BM175" s="131"/>
      <c r="BN175" s="131"/>
      <c r="BO175" s="131"/>
      <c r="BP175" s="131"/>
      <c r="BQ175" s="131"/>
      <c r="BR175" s="131"/>
      <c r="BS175" s="131"/>
      <c r="BT175" s="131"/>
      <c r="BU175" s="131"/>
      <c r="BV175" s="131"/>
      <c r="BW175" s="131"/>
      <c r="BX175" s="131"/>
      <c r="BY175" s="131"/>
      <c r="BZ175" s="131"/>
      <c r="CA175" s="131"/>
      <c r="CB175" s="131"/>
      <c r="CC175" s="131"/>
      <c r="CD175" s="131"/>
      <c r="CE175" s="131"/>
      <c r="CF175" s="131"/>
      <c r="CG175" s="131"/>
      <c r="CH175" s="131"/>
      <c r="CI175" s="131"/>
      <c r="CJ175" s="131"/>
      <c r="CK175" s="131"/>
      <c r="CL175" s="131"/>
      <c r="CM175" s="131"/>
      <c r="CN175" s="131"/>
      <c r="CO175" s="131"/>
      <c r="CP175" s="131"/>
      <c r="CQ175" s="131"/>
      <c r="CR175" s="131"/>
      <c r="CS175" s="131"/>
      <c r="CT175" s="131"/>
      <c r="CU175" s="131"/>
      <c r="CV175" s="131"/>
      <c r="CW175" s="131"/>
      <c r="CX175" s="131"/>
      <c r="CY175" s="131"/>
      <c r="CZ175" s="131"/>
      <c r="DA175" s="131"/>
      <c r="DB175" s="131"/>
      <c r="DC175" s="131"/>
      <c r="DD175" s="131"/>
      <c r="DE175" s="131"/>
      <c r="DF175" s="131"/>
      <c r="DG175" s="131"/>
      <c r="DH175" s="131"/>
      <c r="DI175" s="131"/>
      <c r="DJ175" s="131"/>
      <c r="DK175" s="131"/>
      <c r="DL175" s="131"/>
      <c r="DM175" s="131"/>
      <c r="DN175" s="131"/>
      <c r="DO175" s="131"/>
      <c r="DP175" s="131"/>
      <c r="DQ175" s="131"/>
      <c r="DR175" s="131"/>
      <c r="DS175" s="131"/>
      <c r="DT175" s="131"/>
      <c r="DU175" s="131"/>
      <c r="DV175" s="131"/>
      <c r="DW175" s="131"/>
      <c r="DX175" s="131"/>
      <c r="DY175" s="131"/>
      <c r="DZ175" s="131"/>
      <c r="EA175" s="131"/>
      <c r="EB175" s="131"/>
      <c r="EC175" s="131"/>
      <c r="ED175" s="131"/>
      <c r="EE175" s="131"/>
      <c r="EF175" s="131"/>
      <c r="EG175" s="131"/>
      <c r="EH175" s="131"/>
      <c r="EI175" s="131"/>
      <c r="EJ175" s="131"/>
      <c r="EK175" s="131"/>
      <c r="EL175" s="131"/>
      <c r="EM175" s="131"/>
      <c r="EN175" s="131"/>
      <c r="EO175" s="131"/>
      <c r="EP175" s="131"/>
      <c r="EQ175" s="131"/>
      <c r="ER175" s="131"/>
      <c r="ES175" s="131"/>
      <c r="ET175" s="131"/>
      <c r="EU175" s="131"/>
      <c r="EV175" s="131"/>
      <c r="EW175" s="131"/>
      <c r="EX175" s="131"/>
      <c r="EY175" s="131"/>
      <c r="EZ175" s="131"/>
      <c r="FA175" s="131"/>
      <c r="FB175" s="131"/>
      <c r="FC175" s="131"/>
      <c r="FD175" s="131"/>
      <c r="FE175" s="131"/>
      <c r="FF175" s="131"/>
      <c r="FG175" s="131"/>
      <c r="FH175" s="131"/>
      <c r="FI175" s="131"/>
      <c r="FJ175" s="131"/>
      <c r="FK175" s="131"/>
      <c r="FL175" s="131"/>
      <c r="FM175" s="131"/>
      <c r="FN175" s="131"/>
      <c r="FO175" s="131"/>
      <c r="FP175" s="131"/>
      <c r="FQ175" s="131"/>
      <c r="FR175" s="131"/>
      <c r="FS175" s="131"/>
      <c r="FT175" s="131"/>
      <c r="FU175" s="131"/>
      <c r="FV175" s="131"/>
      <c r="FW175" s="131"/>
      <c r="FX175" s="131"/>
      <c r="FY175" s="131"/>
      <c r="FZ175" s="131"/>
      <c r="GA175" s="131"/>
      <c r="GB175" s="131"/>
      <c r="GC175" s="131"/>
      <c r="GD175" s="131"/>
      <c r="GE175" s="131"/>
      <c r="GF175" s="131"/>
      <c r="GG175" s="131"/>
      <c r="GH175" s="131"/>
      <c r="GI175" s="131"/>
      <c r="GJ175" s="131"/>
      <c r="GK175" s="131"/>
      <c r="GL175" s="131"/>
      <c r="GM175" s="131"/>
      <c r="GN175" s="131"/>
      <c r="GO175" s="131"/>
      <c r="GP175" s="131"/>
      <c r="GQ175" s="131"/>
      <c r="GR175" s="131"/>
      <c r="GS175" s="131"/>
      <c r="GT175" s="131"/>
      <c r="GU175" s="131"/>
      <c r="GV175" s="131"/>
      <c r="GW175" s="131"/>
      <c r="GX175" s="131"/>
      <c r="GY175" s="131"/>
      <c r="GZ175" s="131"/>
      <c r="HA175" s="131"/>
      <c r="HB175" s="131"/>
      <c r="HC175" s="131"/>
      <c r="HD175" s="131"/>
      <c r="HE175" s="131"/>
      <c r="HF175" s="131"/>
      <c r="HG175" s="131"/>
      <c r="HH175" s="131"/>
      <c r="HI175" s="131"/>
      <c r="HJ175" s="131"/>
      <c r="HK175" s="131"/>
      <c r="HL175" s="131"/>
      <c r="HM175" s="131"/>
      <c r="HN175" s="131"/>
      <c r="HO175" s="131"/>
      <c r="HP175" s="131"/>
      <c r="HQ175" s="131"/>
      <c r="HR175" s="131"/>
      <c r="HS175" s="131"/>
      <c r="HT175" s="131"/>
      <c r="HU175" s="131"/>
      <c r="HV175" s="131"/>
      <c r="HW175" s="131"/>
      <c r="HX175" s="131"/>
      <c r="HY175" s="131"/>
      <c r="HZ175" s="131"/>
      <c r="IA175" s="131"/>
      <c r="IB175" s="131"/>
      <c r="IC175" s="131"/>
      <c r="ID175" s="131"/>
      <c r="IE175" s="131"/>
      <c r="IF175" s="131"/>
      <c r="IG175" s="131"/>
      <c r="IH175" s="131"/>
      <c r="II175" s="131"/>
      <c r="IJ175" s="131"/>
      <c r="IK175" s="131"/>
      <c r="IL175" s="131"/>
      <c r="IM175" s="131"/>
      <c r="IN175" s="131"/>
      <c r="IO175" s="131"/>
      <c r="IP175" s="131"/>
      <c r="IQ175" s="131"/>
      <c r="IR175" s="131"/>
      <c r="IS175" s="131"/>
      <c r="IT175" s="131"/>
      <c r="IU175" s="131"/>
      <c r="IV175" s="131"/>
      <c r="IW175" s="131"/>
      <c r="IX175" s="131"/>
      <c r="IY175" s="131"/>
      <c r="IZ175" s="131"/>
      <c r="JA175" s="131"/>
      <c r="JB175" s="131"/>
      <c r="JC175" s="131"/>
      <c r="JD175" s="131"/>
      <c r="JE175" s="131"/>
      <c r="JF175" s="131"/>
      <c r="JG175" s="131"/>
      <c r="JH175" s="131"/>
      <c r="JI175" s="131"/>
      <c r="JJ175" s="131"/>
      <c r="JK175" s="131"/>
      <c r="JL175" s="131"/>
      <c r="JM175" s="131"/>
      <c r="JN175" s="131"/>
      <c r="JO175" s="131"/>
      <c r="JP175" s="131"/>
      <c r="JQ175" s="131"/>
      <c r="JR175" s="131"/>
      <c r="JS175" s="131"/>
      <c r="JT175" s="131"/>
      <c r="JU175" s="131"/>
      <c r="JV175" s="131"/>
      <c r="JW175" s="131"/>
      <c r="JX175" s="131"/>
      <c r="JY175" s="131"/>
      <c r="JZ175" s="131"/>
      <c r="KA175" s="131"/>
      <c r="KB175" s="131"/>
      <c r="KC175" s="131"/>
      <c r="KD175" s="131"/>
      <c r="KE175" s="131"/>
      <c r="KF175" s="131"/>
      <c r="KG175" s="131"/>
      <c r="KH175" s="131"/>
      <c r="KI175" s="131"/>
      <c r="KJ175" s="131"/>
      <c r="KK175" s="131"/>
      <c r="KL175" s="131"/>
      <c r="KM175" s="131"/>
      <c r="KN175" s="131"/>
      <c r="KO175" s="131"/>
      <c r="KP175" s="131"/>
      <c r="KQ175" s="131"/>
      <c r="KR175" s="131"/>
      <c r="KS175" s="131"/>
      <c r="KT175" s="131"/>
      <c r="KU175" s="131"/>
      <c r="KV175" s="131"/>
      <c r="KW175" s="131"/>
      <c r="KX175" s="131"/>
      <c r="KY175" s="131"/>
      <c r="KZ175" s="131"/>
      <c r="LA175" s="131"/>
      <c r="LB175" s="131"/>
      <c r="LC175" s="131"/>
      <c r="LD175" s="131"/>
      <c r="LE175" s="131"/>
      <c r="LF175" s="131"/>
      <c r="LG175" s="131"/>
      <c r="LH175" s="131"/>
      <c r="LI175" s="131"/>
      <c r="LJ175" s="131"/>
      <c r="LK175" s="131"/>
      <c r="LL175" s="131"/>
      <c r="LM175" s="131"/>
      <c r="LN175" s="131"/>
      <c r="LO175" s="131"/>
      <c r="LP175" s="131"/>
      <c r="LQ175" s="131"/>
      <c r="LR175" s="131"/>
      <c r="LS175" s="131"/>
      <c r="LT175" s="131"/>
      <c r="LU175" s="131"/>
      <c r="LV175" s="131"/>
      <c r="LW175" s="131"/>
      <c r="LX175" s="131"/>
      <c r="LY175" s="131"/>
      <c r="LZ175" s="131"/>
      <c r="MA175" s="131"/>
      <c r="MB175" s="131"/>
      <c r="MC175" s="131"/>
      <c r="MD175" s="131"/>
      <c r="ME175" s="131"/>
      <c r="MF175" s="131"/>
      <c r="MG175" s="131"/>
      <c r="MH175" s="131"/>
      <c r="MI175" s="131"/>
      <c r="MJ175" s="131"/>
      <c r="MK175" s="131"/>
      <c r="ML175" s="131"/>
      <c r="MM175" s="131"/>
      <c r="MN175" s="131"/>
      <c r="MO175" s="131"/>
      <c r="MP175" s="131"/>
      <c r="MQ175" s="131"/>
      <c r="MR175" s="131"/>
      <c r="MS175" s="131"/>
      <c r="MT175" s="131"/>
      <c r="MU175" s="131"/>
      <c r="MV175" s="131"/>
      <c r="MW175" s="131"/>
      <c r="MX175" s="131"/>
      <c r="MY175" s="131"/>
      <c r="MZ175" s="131"/>
      <c r="NA175" s="131"/>
      <c r="NB175" s="131"/>
      <c r="NC175" s="131"/>
      <c r="ND175" s="131"/>
      <c r="NE175" s="131"/>
      <c r="NF175" s="131"/>
      <c r="NG175" s="131"/>
      <c r="NH175" s="131"/>
      <c r="NI175" s="131"/>
      <c r="NJ175" s="131"/>
      <c r="NK175" s="131"/>
      <c r="NL175" s="131"/>
      <c r="NM175" s="131"/>
      <c r="NN175" s="131"/>
      <c r="NO175" s="131"/>
      <c r="NP175" s="131"/>
      <c r="NQ175" s="131"/>
      <c r="NR175" s="131"/>
      <c r="NS175" s="131"/>
      <c r="NT175" s="131"/>
      <c r="NU175" s="131"/>
      <c r="NV175" s="131"/>
      <c r="NW175" s="131"/>
      <c r="NX175" s="131"/>
      <c r="NY175" s="131"/>
      <c r="NZ175" s="131"/>
      <c r="OA175" s="131"/>
      <c r="OB175" s="131"/>
      <c r="OC175" s="131"/>
      <c r="OD175" s="131"/>
      <c r="OE175" s="131"/>
      <c r="OF175" s="131"/>
      <c r="OG175" s="131"/>
      <c r="OH175" s="131"/>
      <c r="OI175" s="131"/>
      <c r="OJ175" s="131"/>
      <c r="OK175" s="131"/>
      <c r="OL175" s="131"/>
      <c r="OM175" s="131"/>
      <c r="ON175" s="131"/>
      <c r="OO175" s="131"/>
      <c r="OP175" s="131"/>
      <c r="OQ175" s="131"/>
      <c r="OR175" s="131"/>
      <c r="OS175" s="131"/>
      <c r="OT175" s="131"/>
      <c r="OU175" s="131"/>
      <c r="OV175" s="131"/>
      <c r="OW175" s="131"/>
      <c r="OX175" s="131"/>
      <c r="OY175" s="131"/>
      <c r="OZ175" s="131"/>
      <c r="PA175" s="131"/>
      <c r="PB175" s="131"/>
      <c r="PC175" s="131"/>
      <c r="PD175" s="131"/>
      <c r="PE175" s="131"/>
      <c r="PF175" s="131"/>
      <c r="PG175" s="131"/>
      <c r="PH175" s="131"/>
      <c r="PI175" s="131"/>
      <c r="PJ175" s="131"/>
      <c r="PK175" s="131"/>
      <c r="PL175" s="131"/>
      <c r="PM175" s="131"/>
      <c r="PN175" s="131"/>
      <c r="PO175" s="131"/>
      <c r="PP175" s="131"/>
      <c r="PQ175" s="131"/>
      <c r="PR175" s="131"/>
      <c r="PS175" s="131"/>
      <c r="PT175" s="131"/>
      <c r="PU175" s="131"/>
      <c r="PV175" s="131"/>
      <c r="PW175" s="131"/>
      <c r="PX175" s="131"/>
      <c r="PY175" s="131"/>
      <c r="PZ175" s="131"/>
      <c r="QA175" s="131"/>
      <c r="QB175" s="131"/>
      <c r="QC175" s="131"/>
      <c r="QD175" s="131"/>
      <c r="QE175" s="131"/>
      <c r="QF175" s="131"/>
      <c r="QG175" s="131"/>
      <c r="QH175" s="131"/>
      <c r="QI175" s="131"/>
      <c r="QJ175" s="131"/>
      <c r="QK175" s="131"/>
      <c r="QL175" s="131"/>
      <c r="QM175" s="131"/>
      <c r="QN175" s="131"/>
      <c r="QO175" s="131"/>
      <c r="QP175" s="131"/>
      <c r="QQ175" s="131"/>
      <c r="QR175" s="131"/>
      <c r="QS175" s="131"/>
      <c r="QT175" s="131"/>
      <c r="QU175" s="131"/>
      <c r="QV175" s="131"/>
      <c r="QW175" s="131"/>
      <c r="QX175" s="131"/>
      <c r="QY175" s="131"/>
      <c r="QZ175" s="131"/>
      <c r="RA175" s="131"/>
      <c r="RB175" s="131"/>
      <c r="RC175" s="131"/>
      <c r="RD175" s="131"/>
      <c r="RE175" s="131"/>
      <c r="RF175" s="131"/>
      <c r="RG175" s="131"/>
      <c r="RH175" s="131"/>
      <c r="RI175" s="131"/>
      <c r="RJ175" s="131"/>
      <c r="RK175" s="131"/>
      <c r="RL175" s="131"/>
      <c r="RM175" s="131"/>
      <c r="RN175" s="131"/>
      <c r="RO175" s="131"/>
      <c r="RP175" s="131"/>
      <c r="RQ175" s="131"/>
      <c r="RR175" s="131"/>
      <c r="RS175" s="131"/>
      <c r="RT175" s="131"/>
      <c r="RU175" s="131"/>
      <c r="RV175" s="131"/>
      <c r="RW175" s="131"/>
      <c r="RX175" s="131"/>
      <c r="RY175" s="131"/>
      <c r="RZ175" s="131"/>
      <c r="SA175" s="131"/>
      <c r="SB175" s="131"/>
      <c r="SC175" s="131"/>
      <c r="SD175" s="131"/>
      <c r="SE175" s="131"/>
      <c r="SF175" s="131"/>
      <c r="SG175" s="131"/>
      <c r="SH175" s="131"/>
      <c r="SI175" s="131"/>
      <c r="SJ175" s="131"/>
      <c r="SK175" s="131"/>
      <c r="SL175" s="131"/>
      <c r="SM175" s="131"/>
      <c r="SN175" s="131"/>
      <c r="SO175" s="131"/>
      <c r="SP175" s="131"/>
      <c r="SQ175" s="131"/>
      <c r="SR175" s="131"/>
      <c r="SS175" s="131"/>
      <c r="ST175" s="131"/>
      <c r="SU175" s="131"/>
      <c r="SV175" s="131"/>
      <c r="SW175" s="131"/>
      <c r="SX175" s="131"/>
      <c r="SY175" s="131"/>
      <c r="SZ175" s="131"/>
      <c r="TA175" s="131"/>
      <c r="TB175" s="131"/>
      <c r="TC175" s="131"/>
      <c r="TD175" s="131"/>
      <c r="TE175" s="131"/>
      <c r="TF175" s="131"/>
      <c r="TG175" s="131"/>
      <c r="TH175" s="131"/>
      <c r="TI175" s="131"/>
      <c r="TJ175" s="131"/>
      <c r="TK175" s="131"/>
      <c r="TL175" s="131"/>
      <c r="TM175" s="131"/>
      <c r="TN175" s="131"/>
      <c r="TO175" s="131"/>
      <c r="TP175" s="131"/>
      <c r="TQ175" s="131"/>
      <c r="TR175" s="131"/>
      <c r="TS175" s="131"/>
      <c r="TT175" s="131"/>
      <c r="TU175" s="131"/>
      <c r="TV175" s="131"/>
      <c r="TW175" s="131"/>
      <c r="TX175" s="131"/>
      <c r="TY175" s="131"/>
      <c r="TZ175" s="131"/>
      <c r="UA175" s="131"/>
      <c r="UB175" s="131"/>
      <c r="UC175" s="131"/>
      <c r="UD175" s="131"/>
      <c r="UE175" s="131"/>
      <c r="UF175" s="131"/>
      <c r="UG175" s="131"/>
      <c r="UH175" s="131"/>
      <c r="UI175" s="131"/>
      <c r="UJ175" s="131"/>
      <c r="UK175" s="131"/>
      <c r="UL175" s="131"/>
      <c r="UM175" s="131"/>
      <c r="UN175" s="131"/>
      <c r="UO175" s="131"/>
      <c r="UP175" s="131"/>
      <c r="UQ175" s="131"/>
      <c r="UR175" s="131"/>
      <c r="US175" s="131"/>
      <c r="UT175" s="131"/>
      <c r="UU175" s="131"/>
      <c r="UV175" s="131"/>
      <c r="UW175" s="131"/>
      <c r="UX175" s="131"/>
      <c r="UY175" s="131"/>
      <c r="UZ175" s="131"/>
      <c r="VA175" s="131"/>
      <c r="VB175" s="131"/>
      <c r="VC175" s="131"/>
      <c r="VD175" s="131"/>
      <c r="VE175" s="131"/>
      <c r="VF175" s="131"/>
      <c r="VG175" s="131"/>
      <c r="VH175" s="131"/>
      <c r="VI175" s="131"/>
      <c r="VJ175" s="131"/>
      <c r="VK175" s="131"/>
      <c r="VL175" s="131"/>
      <c r="VM175" s="131"/>
      <c r="VN175" s="131"/>
      <c r="VO175" s="131"/>
      <c r="VP175" s="131"/>
      <c r="VQ175" s="131"/>
      <c r="VR175" s="131"/>
      <c r="VS175" s="131"/>
      <c r="VT175" s="131"/>
      <c r="VU175" s="131"/>
      <c r="VV175" s="131"/>
      <c r="VW175" s="131"/>
      <c r="VX175" s="131"/>
      <c r="VY175" s="131"/>
      <c r="VZ175" s="131"/>
      <c r="WA175" s="131"/>
      <c r="WB175" s="131"/>
      <c r="WC175" s="131"/>
      <c r="WD175" s="131"/>
      <c r="WE175" s="131"/>
      <c r="WF175" s="131"/>
      <c r="WG175" s="131"/>
      <c r="WH175" s="131"/>
      <c r="WI175" s="131"/>
      <c r="WJ175" s="131"/>
      <c r="WK175" s="131"/>
      <c r="WL175" s="131"/>
      <c r="WM175" s="131"/>
      <c r="WN175" s="131"/>
      <c r="WO175" s="131"/>
      <c r="WP175" s="131"/>
      <c r="WQ175" s="131"/>
      <c r="WR175" s="131"/>
      <c r="WS175" s="131"/>
      <c r="WT175" s="131"/>
      <c r="WU175" s="131"/>
      <c r="WV175" s="131"/>
      <c r="WW175" s="131"/>
      <c r="WX175" s="131"/>
      <c r="WY175" s="131"/>
      <c r="WZ175" s="131"/>
      <c r="XA175" s="131"/>
      <c r="XB175" s="131"/>
      <c r="XC175" s="131"/>
      <c r="XD175" s="131"/>
      <c r="XE175" s="131"/>
      <c r="XF175" s="131"/>
      <c r="XG175" s="131"/>
      <c r="XH175" s="131"/>
      <c r="XI175" s="131"/>
      <c r="XJ175" s="131"/>
      <c r="XK175" s="131"/>
      <c r="XL175" s="131"/>
      <c r="XM175" s="131"/>
      <c r="XN175" s="131"/>
      <c r="XO175" s="131"/>
      <c r="XP175" s="131"/>
      <c r="XQ175" s="131"/>
      <c r="XR175" s="131"/>
      <c r="XS175" s="131"/>
      <c r="XT175" s="131"/>
      <c r="XU175" s="131"/>
      <c r="XV175" s="131"/>
      <c r="XW175" s="131"/>
      <c r="XX175" s="131"/>
      <c r="XY175" s="131"/>
      <c r="XZ175" s="131"/>
      <c r="YA175" s="131"/>
      <c r="YB175" s="131"/>
      <c r="YC175" s="131"/>
      <c r="YD175" s="131"/>
      <c r="YE175" s="131"/>
      <c r="YF175" s="131"/>
      <c r="YG175" s="131"/>
      <c r="YH175" s="131"/>
      <c r="YI175" s="131"/>
      <c r="YJ175" s="131"/>
      <c r="YK175" s="131"/>
      <c r="YL175" s="131"/>
      <c r="YM175" s="131"/>
      <c r="YN175" s="131"/>
      <c r="YO175" s="131"/>
      <c r="YP175" s="131"/>
      <c r="YQ175" s="131"/>
      <c r="YR175" s="131"/>
      <c r="YS175" s="131"/>
      <c r="YT175" s="131"/>
      <c r="YU175" s="131"/>
      <c r="YV175" s="131"/>
      <c r="YW175" s="131"/>
      <c r="YX175" s="131"/>
      <c r="YY175" s="131"/>
      <c r="YZ175" s="131"/>
      <c r="ZA175" s="131"/>
      <c r="ZB175" s="131"/>
      <c r="ZC175" s="131"/>
      <c r="ZD175" s="131"/>
      <c r="ZE175" s="131"/>
      <c r="ZF175" s="131"/>
      <c r="ZG175" s="131"/>
      <c r="ZH175" s="131"/>
      <c r="ZI175" s="131"/>
      <c r="ZJ175" s="131"/>
      <c r="ZK175" s="131"/>
      <c r="ZL175" s="131"/>
      <c r="ZM175" s="131"/>
      <c r="ZN175" s="131"/>
      <c r="ZO175" s="131"/>
      <c r="ZP175" s="131"/>
      <c r="ZQ175" s="131"/>
      <c r="ZR175" s="131"/>
      <c r="ZS175" s="131"/>
      <c r="ZT175" s="131"/>
      <c r="ZU175" s="131"/>
      <c r="ZV175" s="131"/>
      <c r="ZW175" s="131"/>
      <c r="ZX175" s="131"/>
      <c r="ZY175" s="131"/>
      <c r="ZZ175" s="131"/>
      <c r="AAA175" s="131"/>
      <c r="AAB175" s="131"/>
      <c r="AAC175" s="131"/>
      <c r="AAD175" s="131"/>
      <c r="AAE175" s="131"/>
      <c r="AAF175" s="131"/>
      <c r="AAG175" s="131"/>
      <c r="AAH175" s="131"/>
      <c r="AAI175" s="131"/>
      <c r="AAJ175" s="131"/>
      <c r="AAK175" s="131"/>
      <c r="AAL175" s="131"/>
      <c r="AAM175" s="131"/>
      <c r="AAN175" s="131"/>
      <c r="AAO175" s="131"/>
      <c r="AAP175" s="131"/>
      <c r="AAQ175" s="131"/>
      <c r="AAR175" s="131"/>
      <c r="AAS175" s="131"/>
      <c r="AAT175" s="131"/>
      <c r="AAU175" s="131"/>
      <c r="AAV175" s="131"/>
      <c r="AAW175" s="131"/>
      <c r="AAX175" s="131"/>
      <c r="AAY175" s="131"/>
      <c r="AAZ175" s="131"/>
      <c r="ABA175" s="131"/>
      <c r="ABB175" s="131"/>
      <c r="ABC175" s="131"/>
      <c r="ABD175" s="131"/>
      <c r="ABE175" s="131"/>
      <c r="ABF175" s="131"/>
      <c r="ABG175" s="131"/>
      <c r="ABH175" s="131"/>
      <c r="ABI175" s="131"/>
      <c r="ABJ175" s="131"/>
      <c r="ABK175" s="131"/>
      <c r="ABL175" s="131"/>
      <c r="ABM175" s="131"/>
      <c r="ABN175" s="131"/>
      <c r="ABO175" s="131"/>
      <c r="ABP175" s="131"/>
      <c r="ABQ175" s="131"/>
      <c r="ABR175" s="131"/>
      <c r="ABS175" s="131"/>
      <c r="ABT175" s="131"/>
      <c r="ABU175" s="131"/>
      <c r="ABV175" s="131"/>
      <c r="ABW175" s="131"/>
      <c r="ABX175" s="131"/>
      <c r="ABY175" s="131"/>
      <c r="ABZ175" s="131"/>
      <c r="ACA175" s="131"/>
      <c r="ACB175" s="131"/>
      <c r="ACC175" s="131"/>
      <c r="ACD175" s="131"/>
      <c r="ACE175" s="131"/>
      <c r="ACF175" s="131"/>
      <c r="ACG175" s="131"/>
      <c r="ACH175" s="131"/>
      <c r="ACI175" s="131"/>
      <c r="ACJ175" s="131"/>
      <c r="ACK175" s="131"/>
      <c r="ACL175" s="131"/>
      <c r="ACM175" s="131"/>
      <c r="ACN175" s="131"/>
      <c r="ACO175" s="131"/>
      <c r="ACP175" s="131"/>
      <c r="ACQ175" s="131"/>
      <c r="ACR175" s="131"/>
      <c r="ACS175" s="131"/>
      <c r="ACT175" s="131"/>
      <c r="ACU175" s="131"/>
      <c r="ACV175" s="131"/>
      <c r="ACW175" s="131"/>
      <c r="ACX175" s="131"/>
      <c r="ACY175" s="131"/>
      <c r="ACZ175" s="131"/>
      <c r="ADA175" s="131"/>
      <c r="ADB175" s="131"/>
      <c r="ADC175" s="131"/>
      <c r="ADD175" s="131"/>
      <c r="ADE175" s="131"/>
      <c r="ADF175" s="131"/>
      <c r="ADG175" s="131"/>
      <c r="ADH175" s="131"/>
      <c r="ADI175" s="131"/>
      <c r="ADJ175" s="131"/>
      <c r="ADK175" s="131"/>
      <c r="ADL175" s="131"/>
      <c r="ADM175" s="131"/>
      <c r="ADN175" s="131"/>
      <c r="ADO175" s="131"/>
      <c r="ADP175" s="131"/>
      <c r="ADQ175" s="131"/>
      <c r="ADR175" s="131"/>
      <c r="ADS175" s="131"/>
      <c r="ADT175" s="131"/>
      <c r="ADU175" s="131"/>
      <c r="ADV175" s="131"/>
      <c r="ADW175" s="131"/>
      <c r="ADX175" s="131"/>
      <c r="ADY175" s="131"/>
      <c r="ADZ175" s="131"/>
      <c r="AEA175" s="131"/>
      <c r="AEB175" s="131"/>
      <c r="AEC175" s="131"/>
      <c r="AED175" s="131"/>
      <c r="AEE175" s="131"/>
      <c r="AEF175" s="131"/>
      <c r="AEG175" s="131"/>
      <c r="AEH175" s="131"/>
      <c r="AEI175" s="131"/>
      <c r="AEJ175" s="131"/>
      <c r="AEK175" s="131"/>
      <c r="AEL175" s="131"/>
      <c r="AEM175" s="131"/>
      <c r="AEN175" s="131"/>
      <c r="AEO175" s="131"/>
      <c r="AEP175" s="131"/>
      <c r="AEQ175" s="131"/>
      <c r="AER175" s="131"/>
      <c r="AES175" s="131"/>
      <c r="AET175" s="131"/>
      <c r="AEU175" s="131"/>
      <c r="AEV175" s="131"/>
      <c r="AEW175" s="131"/>
      <c r="AEX175" s="131"/>
      <c r="AEY175" s="131"/>
      <c r="AEZ175" s="131"/>
      <c r="AFA175" s="131"/>
      <c r="AFB175" s="131"/>
      <c r="AFC175" s="131"/>
      <c r="AFD175" s="131"/>
      <c r="AFE175" s="131"/>
      <c r="AFF175" s="131"/>
      <c r="AFG175" s="131"/>
      <c r="AFH175" s="131"/>
      <c r="AFI175" s="131"/>
      <c r="AFJ175" s="131"/>
      <c r="AFK175" s="131"/>
      <c r="AFL175" s="131"/>
      <c r="AFM175" s="131"/>
      <c r="AFN175" s="131"/>
      <c r="AFO175" s="131"/>
      <c r="AFP175" s="131"/>
      <c r="AFQ175" s="131"/>
      <c r="AFR175" s="131"/>
      <c r="AFS175" s="131"/>
      <c r="AFT175" s="131"/>
      <c r="AFU175" s="131"/>
      <c r="AFV175" s="131"/>
      <c r="AFW175" s="131"/>
      <c r="AFX175" s="131"/>
      <c r="AFY175" s="131"/>
      <c r="AFZ175" s="131"/>
      <c r="AGA175" s="131"/>
      <c r="AGB175" s="131"/>
      <c r="AGC175" s="131"/>
      <c r="AGD175" s="131"/>
      <c r="AGE175" s="131"/>
      <c r="AGF175" s="131"/>
      <c r="AGG175" s="131"/>
      <c r="AGH175" s="131"/>
      <c r="AGI175" s="131"/>
      <c r="AGJ175" s="131"/>
      <c r="AGK175" s="131"/>
      <c r="AGL175" s="131"/>
      <c r="AGM175" s="131"/>
      <c r="AGN175" s="131"/>
      <c r="AGO175" s="131"/>
      <c r="AGP175" s="131"/>
      <c r="AGQ175" s="131"/>
      <c r="AGR175" s="131"/>
      <c r="AGS175" s="131"/>
      <c r="AGT175" s="131"/>
      <c r="AGU175" s="131"/>
      <c r="AGV175" s="131"/>
      <c r="AGW175" s="131"/>
      <c r="AGX175" s="131"/>
      <c r="AGY175" s="131"/>
      <c r="AGZ175" s="131"/>
      <c r="AHA175" s="131"/>
      <c r="AHB175" s="131"/>
      <c r="AHC175" s="131"/>
      <c r="AHD175" s="131"/>
      <c r="AHE175" s="131"/>
      <c r="AHF175" s="131"/>
      <c r="AHG175" s="131"/>
      <c r="AHH175" s="131"/>
      <c r="AHI175" s="131"/>
      <c r="AHJ175" s="131"/>
      <c r="AHK175" s="131"/>
      <c r="AHL175" s="131"/>
      <c r="AHM175" s="131"/>
      <c r="AHN175" s="131"/>
      <c r="AHO175" s="131"/>
      <c r="AHP175" s="131"/>
      <c r="AHQ175" s="131"/>
      <c r="AHR175" s="131"/>
      <c r="AHS175" s="131"/>
      <c r="AHT175" s="131"/>
      <c r="AHU175" s="131"/>
      <c r="AHV175" s="131"/>
      <c r="AHW175" s="131"/>
      <c r="AHX175" s="131"/>
      <c r="AHY175" s="131"/>
      <c r="AHZ175" s="131"/>
      <c r="AIA175" s="131"/>
      <c r="AIB175" s="131"/>
      <c r="AIC175" s="131"/>
      <c r="AID175" s="131"/>
      <c r="AIE175" s="131"/>
      <c r="AIF175" s="131"/>
      <c r="AIG175" s="131"/>
      <c r="AIH175" s="131"/>
      <c r="AII175" s="131"/>
      <c r="AIJ175" s="131"/>
      <c r="AIK175" s="131"/>
      <c r="AIL175" s="131"/>
      <c r="AIM175" s="131"/>
      <c r="AIN175" s="131"/>
      <c r="AIO175" s="131"/>
      <c r="AIP175" s="131"/>
      <c r="AIQ175" s="131"/>
      <c r="AIR175" s="131"/>
      <c r="AIS175" s="131"/>
      <c r="AIT175" s="131"/>
      <c r="AIU175" s="131"/>
      <c r="AIV175" s="131"/>
      <c r="AIW175" s="131"/>
      <c r="AIX175" s="131"/>
      <c r="AIY175" s="131"/>
      <c r="AIZ175" s="131"/>
      <c r="AJA175" s="131"/>
      <c r="AJB175" s="131"/>
      <c r="AJC175" s="131"/>
      <c r="AJD175" s="131"/>
      <c r="AJE175" s="131"/>
      <c r="AJF175" s="131"/>
      <c r="AJG175" s="131"/>
      <c r="AJH175" s="131"/>
      <c r="AJI175" s="131"/>
      <c r="AJJ175" s="131"/>
      <c r="AJK175" s="131"/>
      <c r="AJL175" s="131"/>
      <c r="AJM175" s="131"/>
      <c r="AJN175" s="131"/>
      <c r="AJO175" s="131"/>
      <c r="AJP175" s="131"/>
      <c r="AJQ175" s="131"/>
      <c r="AJR175" s="131"/>
      <c r="AJS175" s="131"/>
      <c r="AJT175" s="131"/>
      <c r="AJU175" s="131"/>
      <c r="AJV175" s="131"/>
      <c r="AJW175" s="131"/>
      <c r="AJX175" s="131"/>
      <c r="AJY175" s="131"/>
      <c r="AJZ175" s="131"/>
      <c r="AKA175" s="131"/>
      <c r="AKB175" s="131"/>
      <c r="AKC175" s="131"/>
      <c r="AKD175" s="131"/>
      <c r="AKE175" s="131"/>
      <c r="AKF175" s="131"/>
      <c r="AKG175" s="131"/>
      <c r="AKH175" s="131"/>
      <c r="AKI175" s="131"/>
      <c r="AKJ175" s="131"/>
      <c r="AKK175" s="131"/>
      <c r="AKL175" s="131"/>
      <c r="AKM175" s="131"/>
      <c r="AKN175" s="131"/>
      <c r="AKO175" s="131"/>
      <c r="AKP175" s="131"/>
      <c r="AKQ175" s="131"/>
      <c r="AKR175" s="131"/>
      <c r="AKS175" s="131"/>
      <c r="AKT175" s="131"/>
      <c r="AKU175" s="131"/>
      <c r="AKV175" s="131"/>
      <c r="AKW175" s="131"/>
      <c r="AKX175" s="131"/>
      <c r="AKY175" s="131"/>
      <c r="AKZ175" s="131"/>
      <c r="ALA175" s="131"/>
      <c r="ALB175" s="131"/>
      <c r="ALC175" s="131"/>
      <c r="ALD175" s="131"/>
      <c r="ALE175" s="131"/>
      <c r="ALF175" s="131"/>
      <c r="ALG175" s="131"/>
      <c r="ALH175" s="131"/>
      <c r="ALI175" s="131"/>
      <c r="ALJ175" s="131"/>
      <c r="ALK175" s="131"/>
      <c r="ALL175" s="131"/>
      <c r="ALM175" s="131"/>
      <c r="ALN175" s="131"/>
      <c r="ALO175" s="131"/>
      <c r="ALP175" s="131"/>
      <c r="ALQ175" s="131"/>
      <c r="ALR175" s="131"/>
      <c r="ALS175" s="131"/>
      <c r="ALT175" s="131"/>
      <c r="ALU175" s="131"/>
      <c r="ALV175" s="131"/>
      <c r="ALW175" s="131"/>
      <c r="ALX175" s="131"/>
      <c r="ALY175" s="131"/>
      <c r="ALZ175" s="131"/>
      <c r="AMA175" s="131"/>
      <c r="AMB175" s="131"/>
      <c r="AMC175" s="131"/>
      <c r="AMD175" s="131"/>
      <c r="AME175" s="131"/>
      <c r="AMF175" s="131"/>
      <c r="AMG175" s="131"/>
      <c r="AMH175" s="131"/>
      <c r="AMI175" s="131"/>
      <c r="AMJ175" s="131"/>
      <c r="AMK175" s="131"/>
      <c r="AML175" s="131"/>
      <c r="AMM175" s="131"/>
      <c r="AMN175" s="131"/>
      <c r="AMO175" s="131"/>
      <c r="AMP175" s="131"/>
      <c r="AMQ175" s="131"/>
      <c r="AMR175" s="131"/>
      <c r="AMS175" s="131"/>
      <c r="AMT175" s="131"/>
      <c r="AMU175" s="131"/>
      <c r="AMV175" s="131"/>
      <c r="AMW175" s="131"/>
      <c r="AMX175" s="131"/>
      <c r="AMY175" s="131"/>
      <c r="AMZ175" s="131"/>
      <c r="ANA175" s="131"/>
      <c r="ANB175" s="131"/>
      <c r="ANC175" s="131"/>
      <c r="AND175" s="131"/>
      <c r="ANE175" s="131"/>
      <c r="ANF175" s="131"/>
      <c r="ANG175" s="131"/>
      <c r="ANH175" s="131"/>
      <c r="ANI175" s="131"/>
      <c r="ANJ175" s="131"/>
      <c r="ANK175" s="131"/>
      <c r="ANL175" s="131"/>
      <c r="ANM175" s="131"/>
      <c r="ANN175" s="131"/>
      <c r="ANO175" s="131"/>
      <c r="ANP175" s="131"/>
      <c r="ANQ175" s="131"/>
      <c r="ANR175" s="131"/>
      <c r="ANS175" s="131"/>
      <c r="ANT175" s="131"/>
      <c r="ANU175" s="131"/>
      <c r="ANV175" s="131"/>
      <c r="ANW175" s="131"/>
      <c r="ANX175" s="131"/>
      <c r="ANY175" s="131"/>
      <c r="ANZ175" s="131"/>
      <c r="AOA175" s="131"/>
      <c r="AOB175" s="131"/>
      <c r="AOC175" s="131"/>
      <c r="AOD175" s="131"/>
      <c r="AOE175" s="131"/>
      <c r="AOF175" s="131"/>
      <c r="AOG175" s="131"/>
      <c r="AOH175" s="131"/>
      <c r="AOI175" s="131"/>
      <c r="AOJ175" s="131"/>
      <c r="AOK175" s="131"/>
      <c r="AOL175" s="131"/>
      <c r="AOM175" s="131"/>
      <c r="AON175" s="131"/>
      <c r="AOO175" s="131"/>
      <c r="AOP175" s="131"/>
      <c r="AOQ175" s="131"/>
      <c r="AOR175" s="131"/>
      <c r="AOS175" s="131"/>
      <c r="AOT175" s="131"/>
      <c r="AOU175" s="131"/>
      <c r="AOV175" s="131"/>
      <c r="AOW175" s="131"/>
      <c r="AOX175" s="131"/>
      <c r="AOY175" s="131"/>
      <c r="AOZ175" s="131"/>
      <c r="APA175" s="131"/>
      <c r="APB175" s="131"/>
      <c r="APC175" s="131"/>
      <c r="APD175" s="131"/>
      <c r="APE175" s="131"/>
      <c r="APF175" s="131"/>
      <c r="APG175" s="131"/>
      <c r="APH175" s="131"/>
      <c r="API175" s="131"/>
      <c r="APJ175" s="131"/>
      <c r="APK175" s="131"/>
      <c r="APL175" s="131"/>
      <c r="APM175" s="131"/>
      <c r="APN175" s="131"/>
      <c r="APO175" s="131"/>
      <c r="APP175" s="131"/>
      <c r="APQ175" s="131"/>
      <c r="APR175" s="131"/>
      <c r="APS175" s="131"/>
      <c r="APT175" s="131"/>
      <c r="APU175" s="131"/>
      <c r="APV175" s="131"/>
      <c r="APW175" s="131"/>
      <c r="APX175" s="131"/>
      <c r="APY175" s="131"/>
      <c r="APZ175" s="131"/>
      <c r="AQA175" s="131"/>
      <c r="AQB175" s="131"/>
      <c r="AQC175" s="131"/>
      <c r="AQD175" s="131"/>
      <c r="AQE175" s="131"/>
      <c r="AQF175" s="131"/>
      <c r="AQG175" s="131"/>
      <c r="AQH175" s="131"/>
      <c r="AQI175" s="131"/>
      <c r="AQJ175" s="131"/>
      <c r="AQK175" s="131"/>
      <c r="AQL175" s="131"/>
      <c r="AQM175" s="131"/>
      <c r="AQN175" s="131"/>
      <c r="AQO175" s="131"/>
      <c r="AQP175" s="131"/>
      <c r="AQQ175" s="131"/>
      <c r="AQR175" s="131"/>
      <c r="AQS175" s="131"/>
      <c r="AQT175" s="131"/>
      <c r="AQU175" s="131"/>
      <c r="AQV175" s="131"/>
      <c r="AQW175" s="131"/>
      <c r="AQX175" s="131"/>
      <c r="AQY175" s="131"/>
      <c r="AQZ175" s="131"/>
      <c r="ARA175" s="131"/>
      <c r="ARB175" s="131"/>
      <c r="ARC175" s="131"/>
      <c r="ARD175" s="131"/>
      <c r="ARE175" s="131"/>
      <c r="ARF175" s="131"/>
      <c r="ARG175" s="131"/>
      <c r="ARH175" s="131"/>
      <c r="ARI175" s="131"/>
      <c r="ARJ175" s="131"/>
      <c r="ARK175" s="131"/>
      <c r="ARL175" s="131"/>
      <c r="ARM175" s="131"/>
      <c r="ARN175" s="131"/>
      <c r="ARO175" s="131"/>
      <c r="ARP175" s="131"/>
      <c r="ARQ175" s="131"/>
      <c r="ARR175" s="131"/>
      <c r="ARS175" s="131"/>
      <c r="ART175" s="131"/>
      <c r="ARU175" s="131"/>
      <c r="ARV175" s="131"/>
      <c r="ARW175" s="131"/>
      <c r="ARX175" s="131"/>
      <c r="ARY175" s="131"/>
      <c r="ARZ175" s="131"/>
      <c r="ASA175" s="131"/>
      <c r="ASB175" s="131"/>
      <c r="ASC175" s="131"/>
      <c r="ASD175" s="131"/>
      <c r="ASE175" s="131"/>
      <c r="ASF175" s="131"/>
      <c r="ASG175" s="131"/>
      <c r="ASH175" s="131"/>
      <c r="ASI175" s="131"/>
      <c r="ASJ175" s="131"/>
      <c r="ASK175" s="131"/>
      <c r="ASL175" s="131"/>
      <c r="ASM175" s="131"/>
      <c r="ASN175" s="131"/>
      <c r="ASO175" s="131"/>
      <c r="ASP175" s="131"/>
      <c r="ASQ175" s="131"/>
      <c r="ASR175" s="131"/>
      <c r="ASS175" s="131"/>
      <c r="AST175" s="131"/>
      <c r="ASU175" s="131"/>
      <c r="ASV175" s="131"/>
      <c r="ASW175" s="131"/>
      <c r="ASX175" s="131"/>
      <c r="ASY175" s="131"/>
      <c r="ASZ175" s="131"/>
      <c r="ATA175" s="131"/>
      <c r="ATB175" s="131"/>
      <c r="ATC175" s="131"/>
      <c r="ATD175" s="131"/>
      <c r="ATE175" s="131"/>
      <c r="ATF175" s="131"/>
      <c r="ATG175" s="131"/>
      <c r="ATH175" s="131"/>
      <c r="ATI175" s="131"/>
      <c r="ATJ175" s="131"/>
      <c r="ATK175" s="131"/>
      <c r="ATL175" s="131"/>
      <c r="ATM175" s="131"/>
      <c r="ATN175" s="131"/>
      <c r="ATO175" s="131"/>
      <c r="ATP175" s="131"/>
      <c r="ATQ175" s="131"/>
      <c r="ATR175" s="131"/>
      <c r="ATS175" s="131"/>
      <c r="ATT175" s="131"/>
      <c r="ATU175" s="131"/>
      <c r="ATV175" s="131"/>
      <c r="ATW175" s="131"/>
      <c r="ATX175" s="131"/>
      <c r="ATY175" s="131"/>
      <c r="ATZ175" s="131"/>
      <c r="AUA175" s="131"/>
      <c r="AUB175" s="131"/>
      <c r="AUC175" s="131"/>
      <c r="AUD175" s="131"/>
      <c r="AUE175" s="131"/>
      <c r="AUF175" s="131"/>
      <c r="AUG175" s="131"/>
      <c r="AUH175" s="131"/>
      <c r="AUI175" s="131"/>
      <c r="AUJ175" s="131"/>
      <c r="AUK175" s="131"/>
      <c r="AUL175" s="131"/>
      <c r="AUM175" s="131"/>
      <c r="AUN175" s="131"/>
      <c r="AUO175" s="131"/>
      <c r="AUP175" s="131"/>
      <c r="AUQ175" s="131"/>
      <c r="AUR175" s="131"/>
      <c r="AUS175" s="131"/>
      <c r="AUT175" s="131"/>
      <c r="AUU175" s="131"/>
      <c r="AUV175" s="131"/>
      <c r="AUW175" s="131"/>
      <c r="AUX175" s="131"/>
      <c r="AUY175" s="131"/>
      <c r="AUZ175" s="131"/>
      <c r="AVA175" s="131"/>
      <c r="AVB175" s="131"/>
      <c r="AVC175" s="131"/>
      <c r="AVD175" s="131"/>
      <c r="AVE175" s="131"/>
      <c r="AVF175" s="131"/>
      <c r="AVG175" s="131"/>
      <c r="AVH175" s="131"/>
      <c r="AVI175" s="131"/>
      <c r="AVJ175" s="131"/>
      <c r="AVK175" s="131"/>
      <c r="AVL175" s="131"/>
      <c r="AVM175" s="131"/>
      <c r="AVN175" s="131"/>
      <c r="AVO175" s="131"/>
      <c r="AVP175" s="131"/>
      <c r="AVQ175" s="131"/>
      <c r="AVR175" s="131"/>
      <c r="AVS175" s="131"/>
      <c r="AVT175" s="131"/>
      <c r="AVU175" s="131"/>
      <c r="AVV175" s="131"/>
      <c r="AVW175" s="131"/>
      <c r="AVX175" s="131"/>
      <c r="AVY175" s="131"/>
      <c r="AVZ175" s="131"/>
      <c r="AWA175" s="131"/>
      <c r="AWB175" s="131"/>
      <c r="AWC175" s="131"/>
      <c r="AWD175" s="131"/>
      <c r="AWE175" s="131"/>
      <c r="AWF175" s="131"/>
      <c r="AWG175" s="131"/>
      <c r="AWH175" s="131"/>
      <c r="AWI175" s="131"/>
      <c r="AWJ175" s="131"/>
      <c r="AWK175" s="131"/>
      <c r="AWL175" s="131"/>
      <c r="AWM175" s="131"/>
      <c r="AWN175" s="131"/>
      <c r="AWO175" s="131"/>
      <c r="AWP175" s="131"/>
      <c r="AWQ175" s="131"/>
      <c r="AWR175" s="131"/>
      <c r="AWS175" s="131"/>
      <c r="AWT175" s="131"/>
      <c r="AWU175" s="131"/>
      <c r="AWV175" s="131"/>
      <c r="AWW175" s="131"/>
      <c r="AWX175" s="131"/>
      <c r="AWY175" s="131"/>
      <c r="AWZ175" s="131"/>
      <c r="AXA175" s="131"/>
      <c r="AXB175" s="131"/>
      <c r="AXC175" s="131"/>
      <c r="AXD175" s="131"/>
      <c r="AXE175" s="131"/>
      <c r="AXF175" s="131"/>
      <c r="AXG175" s="131"/>
      <c r="AXH175" s="131"/>
      <c r="AXI175" s="131"/>
      <c r="AXJ175" s="131"/>
      <c r="AXK175" s="131"/>
      <c r="AXL175" s="131"/>
      <c r="AXM175" s="131"/>
      <c r="AXN175" s="131"/>
      <c r="AXO175" s="131"/>
      <c r="AXP175" s="131"/>
      <c r="AXQ175" s="131"/>
      <c r="AXR175" s="131"/>
      <c r="AXS175" s="131"/>
      <c r="AXT175" s="131"/>
      <c r="AXU175" s="131"/>
      <c r="AXV175" s="131"/>
      <c r="AXW175" s="131"/>
      <c r="AXX175" s="131"/>
    </row>
    <row r="176" spans="1:1324" s="105" customFormat="1" ht="15.75" hidden="1" customHeight="1" x14ac:dyDescent="0.2">
      <c r="A176" s="13" t="s">
        <v>724</v>
      </c>
      <c r="B176" s="13" t="s">
        <v>723</v>
      </c>
      <c r="C176" s="12" t="s">
        <v>722</v>
      </c>
      <c r="D176" s="19" t="s">
        <v>721</v>
      </c>
      <c r="E176" s="9">
        <v>39433</v>
      </c>
      <c r="F176" s="9"/>
      <c r="G176" s="30" t="s">
        <v>1186</v>
      </c>
      <c r="H176" s="30">
        <v>42005</v>
      </c>
      <c r="I176" s="30" t="s">
        <v>1065</v>
      </c>
      <c r="J176" s="173"/>
      <c r="K176" s="84" t="s">
        <v>6</v>
      </c>
      <c r="L176" s="87">
        <v>1</v>
      </c>
      <c r="M176" s="87">
        <v>1</v>
      </c>
      <c r="N176" s="84" t="s">
        <v>50</v>
      </c>
      <c r="O176" s="84">
        <v>1</v>
      </c>
      <c r="P176" s="84" t="s">
        <v>50</v>
      </c>
      <c r="Q176" s="84">
        <v>1</v>
      </c>
      <c r="R176" s="84" t="s">
        <v>50</v>
      </c>
      <c r="S176" s="84">
        <v>1</v>
      </c>
      <c r="T176" s="84" t="s">
        <v>346</v>
      </c>
      <c r="U176" s="84">
        <v>1</v>
      </c>
      <c r="V176" s="87">
        <v>0</v>
      </c>
      <c r="W176" s="84">
        <v>0</v>
      </c>
      <c r="X176" s="87">
        <v>0</v>
      </c>
      <c r="Y176" s="87">
        <v>0</v>
      </c>
      <c r="Z176" s="84">
        <v>1</v>
      </c>
      <c r="AA176" s="87">
        <v>0</v>
      </c>
      <c r="AB176" s="71">
        <f t="shared" si="24"/>
        <v>2</v>
      </c>
      <c r="AC176" s="71">
        <f t="shared" si="25"/>
        <v>2</v>
      </c>
      <c r="AD176" s="71">
        <f t="shared" si="26"/>
        <v>2</v>
      </c>
      <c r="AE176" s="71">
        <f t="shared" si="27"/>
        <v>2</v>
      </c>
      <c r="AF176" s="103"/>
    </row>
    <row r="177" spans="1:1324" s="106" customFormat="1" ht="15.75" hidden="1" customHeight="1" x14ac:dyDescent="0.2">
      <c r="A177" s="13" t="s">
        <v>720</v>
      </c>
      <c r="B177" s="13" t="s">
        <v>715</v>
      </c>
      <c r="C177" s="12" t="s">
        <v>714</v>
      </c>
      <c r="D177" s="19" t="s">
        <v>76</v>
      </c>
      <c r="E177" s="9">
        <v>38175</v>
      </c>
      <c r="F177" s="9"/>
      <c r="G177" s="30" t="s">
        <v>1186</v>
      </c>
      <c r="H177" s="30">
        <v>42005</v>
      </c>
      <c r="I177" s="30" t="s">
        <v>1065</v>
      </c>
      <c r="J177" s="173"/>
      <c r="K177" s="84" t="s">
        <v>6</v>
      </c>
      <c r="L177" s="87">
        <v>1</v>
      </c>
      <c r="M177" s="87">
        <v>1</v>
      </c>
      <c r="N177" s="84" t="s">
        <v>51</v>
      </c>
      <c r="O177" s="84">
        <v>1</v>
      </c>
      <c r="P177" s="84" t="s">
        <v>285</v>
      </c>
      <c r="Q177" s="84">
        <v>1</v>
      </c>
      <c r="R177" s="84" t="s">
        <v>285</v>
      </c>
      <c r="S177" s="84">
        <v>1</v>
      </c>
      <c r="T177" s="84" t="s">
        <v>49</v>
      </c>
      <c r="U177" s="84">
        <v>1</v>
      </c>
      <c r="V177" s="87">
        <v>1</v>
      </c>
      <c r="W177" s="87">
        <v>0</v>
      </c>
      <c r="X177" s="87">
        <v>0</v>
      </c>
      <c r="Y177" s="87">
        <v>0</v>
      </c>
      <c r="Z177" s="87">
        <v>1</v>
      </c>
      <c r="AA177" s="87">
        <v>0</v>
      </c>
      <c r="AB177" s="71">
        <f t="shared" si="24"/>
        <v>2</v>
      </c>
      <c r="AC177" s="71">
        <f t="shared" si="25"/>
        <v>2</v>
      </c>
      <c r="AD177" s="71">
        <f t="shared" si="26"/>
        <v>2</v>
      </c>
      <c r="AE177" s="71">
        <f t="shared" si="27"/>
        <v>2</v>
      </c>
      <c r="AF177" s="103" t="s">
        <v>2249</v>
      </c>
      <c r="AG177" s="105"/>
      <c r="AH177" s="105"/>
      <c r="AI177" s="105"/>
      <c r="AJ177" s="105"/>
      <c r="AK177" s="105"/>
      <c r="AL177" s="105"/>
      <c r="AM177" s="105"/>
      <c r="AN177" s="105"/>
      <c r="AO177" s="105"/>
      <c r="AP177" s="105"/>
      <c r="AQ177" s="105"/>
      <c r="AR177" s="105"/>
      <c r="AS177" s="105"/>
      <c r="AT177" s="105"/>
      <c r="AU177" s="105"/>
      <c r="AV177" s="105"/>
      <c r="AW177" s="105"/>
      <c r="AX177" s="105"/>
      <c r="AY177" s="105"/>
      <c r="AZ177" s="105"/>
      <c r="BA177" s="105"/>
      <c r="BB177" s="105"/>
      <c r="BC177" s="105"/>
      <c r="BD177" s="105"/>
      <c r="BE177" s="105"/>
      <c r="BF177" s="105"/>
      <c r="BG177" s="105"/>
      <c r="BH177" s="105"/>
      <c r="BI177" s="105"/>
      <c r="BJ177" s="105"/>
      <c r="BK177" s="105"/>
      <c r="BL177" s="105"/>
      <c r="BM177" s="105"/>
      <c r="BN177" s="105"/>
      <c r="BO177" s="105"/>
      <c r="BP177" s="105"/>
      <c r="BQ177" s="105"/>
      <c r="BR177" s="105"/>
      <c r="BS177" s="105"/>
      <c r="BT177" s="105"/>
      <c r="BU177" s="105"/>
      <c r="BV177" s="105"/>
      <c r="BW177" s="105"/>
      <c r="BX177" s="105"/>
      <c r="BY177" s="105"/>
      <c r="BZ177" s="105"/>
      <c r="CA177" s="105"/>
      <c r="CB177" s="105"/>
      <c r="CC177" s="105"/>
      <c r="CD177" s="105"/>
      <c r="CE177" s="105"/>
      <c r="CF177" s="105"/>
      <c r="CG177" s="105"/>
      <c r="CH177" s="105"/>
      <c r="CI177" s="105"/>
      <c r="CJ177" s="105"/>
      <c r="CK177" s="105"/>
      <c r="CL177" s="105"/>
      <c r="CM177" s="105"/>
      <c r="CN177" s="105"/>
      <c r="CO177" s="105"/>
      <c r="CP177" s="105"/>
      <c r="CQ177" s="105"/>
      <c r="CR177" s="105"/>
      <c r="CS177" s="105"/>
      <c r="CT177" s="105"/>
      <c r="CU177" s="105"/>
      <c r="CV177" s="105"/>
      <c r="CW177" s="105"/>
      <c r="CX177" s="105"/>
      <c r="CY177" s="105"/>
      <c r="CZ177" s="105"/>
      <c r="DA177" s="105"/>
      <c r="DB177" s="105"/>
      <c r="DC177" s="105"/>
      <c r="DD177" s="105"/>
      <c r="DE177" s="105"/>
      <c r="DF177" s="105"/>
      <c r="DG177" s="105"/>
      <c r="DH177" s="105"/>
      <c r="DI177" s="105"/>
      <c r="DJ177" s="105"/>
      <c r="DK177" s="105"/>
      <c r="DL177" s="105"/>
      <c r="DM177" s="105"/>
      <c r="DN177" s="105"/>
      <c r="DO177" s="105"/>
      <c r="DP177" s="105"/>
      <c r="DQ177" s="105"/>
      <c r="DR177" s="105"/>
      <c r="DS177" s="105"/>
      <c r="DT177" s="105"/>
      <c r="DU177" s="105"/>
      <c r="DV177" s="105"/>
      <c r="DW177" s="105"/>
      <c r="DX177" s="105"/>
      <c r="DY177" s="105"/>
      <c r="DZ177" s="105"/>
      <c r="EA177" s="105"/>
      <c r="EB177" s="105"/>
      <c r="EC177" s="105"/>
      <c r="ED177" s="105"/>
      <c r="EE177" s="105"/>
      <c r="EF177" s="105"/>
      <c r="EG177" s="105"/>
      <c r="EH177" s="105"/>
      <c r="EI177" s="105"/>
      <c r="EJ177" s="105"/>
      <c r="EK177" s="105"/>
      <c r="EL177" s="105"/>
      <c r="EM177" s="105"/>
      <c r="EN177" s="105"/>
      <c r="EO177" s="105"/>
      <c r="EP177" s="105"/>
      <c r="EQ177" s="105"/>
      <c r="ER177" s="105"/>
      <c r="ES177" s="105"/>
      <c r="ET177" s="105"/>
      <c r="EU177" s="105"/>
      <c r="EV177" s="105"/>
      <c r="EW177" s="105"/>
      <c r="EX177" s="105"/>
      <c r="EY177" s="105"/>
      <c r="EZ177" s="105"/>
      <c r="FA177" s="105"/>
      <c r="FB177" s="105"/>
      <c r="FC177" s="105"/>
      <c r="FD177" s="105"/>
      <c r="FE177" s="105"/>
      <c r="FF177" s="105"/>
      <c r="FG177" s="105"/>
      <c r="FH177" s="105"/>
      <c r="FI177" s="105"/>
      <c r="FJ177" s="105"/>
      <c r="FK177" s="105"/>
      <c r="FL177" s="105"/>
      <c r="FM177" s="105"/>
      <c r="FN177" s="105"/>
      <c r="FO177" s="105"/>
      <c r="FP177" s="105"/>
      <c r="FQ177" s="105"/>
      <c r="FR177" s="105"/>
      <c r="FS177" s="105"/>
      <c r="FT177" s="105"/>
      <c r="FU177" s="105"/>
      <c r="FV177" s="105"/>
      <c r="FW177" s="105"/>
      <c r="FX177" s="105"/>
      <c r="FY177" s="105"/>
      <c r="FZ177" s="105"/>
      <c r="GA177" s="105"/>
      <c r="GB177" s="105"/>
      <c r="GC177" s="105"/>
      <c r="GD177" s="105"/>
      <c r="GE177" s="105"/>
      <c r="GF177" s="105"/>
      <c r="GG177" s="105"/>
      <c r="GH177" s="105"/>
      <c r="GI177" s="105"/>
      <c r="GJ177" s="105"/>
      <c r="GK177" s="105"/>
      <c r="GL177" s="105"/>
      <c r="GM177" s="105"/>
      <c r="GN177" s="105"/>
      <c r="GO177" s="105"/>
      <c r="GP177" s="105"/>
      <c r="GQ177" s="105"/>
      <c r="GR177" s="105"/>
      <c r="GS177" s="105"/>
      <c r="GT177" s="105"/>
      <c r="GU177" s="105"/>
      <c r="GV177" s="105"/>
      <c r="GW177" s="105"/>
      <c r="GX177" s="105"/>
      <c r="GY177" s="105"/>
      <c r="GZ177" s="105"/>
      <c r="HA177" s="105"/>
      <c r="HB177" s="105"/>
      <c r="HC177" s="105"/>
      <c r="HD177" s="105"/>
      <c r="HE177" s="105"/>
      <c r="HF177" s="105"/>
      <c r="HG177" s="105"/>
      <c r="HH177" s="105"/>
      <c r="HI177" s="105"/>
      <c r="HJ177" s="105"/>
      <c r="HK177" s="105"/>
      <c r="HL177" s="105"/>
      <c r="HM177" s="105"/>
      <c r="HN177" s="105"/>
      <c r="HO177" s="105"/>
      <c r="HP177" s="105"/>
      <c r="HQ177" s="105"/>
      <c r="HR177" s="105"/>
      <c r="HS177" s="105"/>
      <c r="HT177" s="105"/>
      <c r="HU177" s="105"/>
      <c r="HV177" s="105"/>
      <c r="HW177" s="105"/>
      <c r="HX177" s="105"/>
      <c r="HY177" s="105"/>
      <c r="HZ177" s="105"/>
      <c r="IA177" s="105"/>
      <c r="IB177" s="105"/>
      <c r="IC177" s="105"/>
      <c r="ID177" s="105"/>
      <c r="IE177" s="105"/>
      <c r="IF177" s="105"/>
      <c r="IG177" s="105"/>
      <c r="IH177" s="105"/>
      <c r="II177" s="105"/>
      <c r="IJ177" s="105"/>
      <c r="IK177" s="105"/>
      <c r="IL177" s="105"/>
      <c r="IM177" s="105"/>
      <c r="IN177" s="105"/>
      <c r="IO177" s="105"/>
      <c r="IP177" s="105"/>
      <c r="IQ177" s="105"/>
      <c r="IR177" s="105"/>
      <c r="IS177" s="105"/>
      <c r="IT177" s="105"/>
      <c r="IU177" s="105"/>
      <c r="IV177" s="105"/>
      <c r="IW177" s="105"/>
      <c r="IX177" s="105"/>
      <c r="IY177" s="105"/>
      <c r="IZ177" s="105"/>
      <c r="JA177" s="105"/>
      <c r="JB177" s="105"/>
      <c r="JC177" s="105"/>
      <c r="JD177" s="105"/>
      <c r="JE177" s="105"/>
      <c r="JF177" s="105"/>
      <c r="JG177" s="105"/>
      <c r="JH177" s="105"/>
      <c r="JI177" s="105"/>
      <c r="JJ177" s="105"/>
      <c r="JK177" s="105"/>
      <c r="JL177" s="105"/>
      <c r="JM177" s="105"/>
      <c r="JN177" s="105"/>
      <c r="JO177" s="105"/>
      <c r="JP177" s="105"/>
      <c r="JQ177" s="105"/>
      <c r="JR177" s="105"/>
      <c r="JS177" s="105"/>
      <c r="JT177" s="105"/>
      <c r="JU177" s="105"/>
      <c r="JV177" s="105"/>
      <c r="JW177" s="105"/>
      <c r="JX177" s="105"/>
      <c r="JY177" s="105"/>
      <c r="JZ177" s="105"/>
      <c r="KA177" s="105"/>
      <c r="KB177" s="105"/>
      <c r="KC177" s="105"/>
      <c r="KD177" s="105"/>
      <c r="KE177" s="105"/>
      <c r="KF177" s="105"/>
      <c r="KG177" s="105"/>
      <c r="KH177" s="105"/>
      <c r="KI177" s="105"/>
      <c r="KJ177" s="105"/>
      <c r="KK177" s="105"/>
      <c r="KL177" s="105"/>
      <c r="KM177" s="105"/>
      <c r="KN177" s="105"/>
      <c r="KO177" s="105"/>
      <c r="KP177" s="105"/>
      <c r="KQ177" s="105"/>
      <c r="KR177" s="105"/>
      <c r="KS177" s="105"/>
      <c r="KT177" s="105"/>
      <c r="KU177" s="105"/>
      <c r="KV177" s="105"/>
      <c r="KW177" s="105"/>
      <c r="KX177" s="105"/>
      <c r="KY177" s="105"/>
      <c r="KZ177" s="105"/>
      <c r="LA177" s="105"/>
      <c r="LB177" s="105"/>
      <c r="LC177" s="105"/>
      <c r="LD177" s="105"/>
      <c r="LE177" s="105"/>
      <c r="LF177" s="105"/>
      <c r="LG177" s="105"/>
      <c r="LH177" s="105"/>
      <c r="LI177" s="105"/>
      <c r="LJ177" s="105"/>
      <c r="LK177" s="105"/>
      <c r="LL177" s="105"/>
      <c r="LM177" s="105"/>
      <c r="LN177" s="105"/>
      <c r="LO177" s="105"/>
      <c r="LP177" s="105"/>
      <c r="LQ177" s="105"/>
      <c r="LR177" s="105"/>
      <c r="LS177" s="105"/>
      <c r="LT177" s="105"/>
      <c r="LU177" s="105"/>
      <c r="LV177" s="105"/>
      <c r="LW177" s="105"/>
      <c r="LX177" s="105"/>
      <c r="LY177" s="105"/>
      <c r="LZ177" s="105"/>
      <c r="MA177" s="105"/>
      <c r="MB177" s="105"/>
      <c r="MC177" s="105"/>
      <c r="MD177" s="105"/>
      <c r="ME177" s="105"/>
      <c r="MF177" s="105"/>
      <c r="MG177" s="105"/>
      <c r="MH177" s="105"/>
      <c r="MI177" s="105"/>
      <c r="MJ177" s="105"/>
      <c r="MK177" s="105"/>
      <c r="ML177" s="105"/>
      <c r="MM177" s="105"/>
      <c r="MN177" s="105"/>
      <c r="MO177" s="105"/>
      <c r="MP177" s="105"/>
      <c r="MQ177" s="105"/>
      <c r="MR177" s="105"/>
      <c r="MS177" s="105"/>
      <c r="MT177" s="105"/>
      <c r="MU177" s="105"/>
      <c r="MV177" s="105"/>
      <c r="MW177" s="105"/>
      <c r="MX177" s="105"/>
      <c r="MY177" s="105"/>
      <c r="MZ177" s="105"/>
      <c r="NA177" s="105"/>
      <c r="NB177" s="105"/>
      <c r="NC177" s="105"/>
      <c r="ND177" s="105"/>
      <c r="NE177" s="105"/>
      <c r="NF177" s="105"/>
      <c r="NG177" s="105"/>
      <c r="NH177" s="105"/>
      <c r="NI177" s="105"/>
      <c r="NJ177" s="105"/>
      <c r="NK177" s="105"/>
      <c r="NL177" s="105"/>
      <c r="NM177" s="105"/>
      <c r="NN177" s="105"/>
      <c r="NO177" s="105"/>
      <c r="NP177" s="105"/>
      <c r="NQ177" s="105"/>
      <c r="NR177" s="105"/>
      <c r="NS177" s="105"/>
      <c r="NT177" s="105"/>
      <c r="NU177" s="105"/>
      <c r="NV177" s="105"/>
      <c r="NW177" s="105"/>
      <c r="NX177" s="105"/>
      <c r="NY177" s="105"/>
      <c r="NZ177" s="105"/>
      <c r="OA177" s="105"/>
      <c r="OB177" s="105"/>
      <c r="OC177" s="105"/>
      <c r="OD177" s="105"/>
      <c r="OE177" s="105"/>
      <c r="OF177" s="105"/>
      <c r="OG177" s="105"/>
      <c r="OH177" s="105"/>
      <c r="OI177" s="105"/>
      <c r="OJ177" s="105"/>
      <c r="OK177" s="105"/>
      <c r="OL177" s="105"/>
      <c r="OM177" s="105"/>
      <c r="ON177" s="105"/>
      <c r="OO177" s="105"/>
      <c r="OP177" s="105"/>
      <c r="OQ177" s="105"/>
      <c r="OR177" s="105"/>
      <c r="OS177" s="105"/>
      <c r="OT177" s="105"/>
      <c r="OU177" s="105"/>
      <c r="OV177" s="105"/>
      <c r="OW177" s="105"/>
      <c r="OX177" s="105"/>
      <c r="OY177" s="105"/>
      <c r="OZ177" s="105"/>
      <c r="PA177" s="105"/>
      <c r="PB177" s="105"/>
      <c r="PC177" s="105"/>
      <c r="PD177" s="105"/>
      <c r="PE177" s="105"/>
      <c r="PF177" s="105"/>
      <c r="PG177" s="105"/>
      <c r="PH177" s="105"/>
      <c r="PI177" s="105"/>
      <c r="PJ177" s="105"/>
      <c r="PK177" s="105"/>
      <c r="PL177" s="105"/>
      <c r="PM177" s="105"/>
      <c r="PN177" s="105"/>
      <c r="PO177" s="105"/>
      <c r="PP177" s="105"/>
      <c r="PQ177" s="105"/>
      <c r="PR177" s="105"/>
      <c r="PS177" s="105"/>
      <c r="PT177" s="105"/>
      <c r="PU177" s="105"/>
      <c r="PV177" s="105"/>
      <c r="PW177" s="105"/>
      <c r="PX177" s="105"/>
      <c r="PY177" s="105"/>
      <c r="PZ177" s="105"/>
      <c r="QA177" s="105"/>
      <c r="QB177" s="105"/>
      <c r="QC177" s="105"/>
      <c r="QD177" s="105"/>
      <c r="QE177" s="105"/>
      <c r="QF177" s="105"/>
      <c r="QG177" s="105"/>
      <c r="QH177" s="105"/>
      <c r="QI177" s="105"/>
      <c r="QJ177" s="105"/>
      <c r="QK177" s="105"/>
      <c r="QL177" s="105"/>
      <c r="QM177" s="105"/>
      <c r="QN177" s="105"/>
      <c r="QO177" s="105"/>
      <c r="QP177" s="105"/>
      <c r="QQ177" s="105"/>
      <c r="QR177" s="105"/>
      <c r="QS177" s="105"/>
      <c r="QT177" s="105"/>
      <c r="QU177" s="105"/>
      <c r="QV177" s="105"/>
      <c r="QW177" s="105"/>
      <c r="QX177" s="105"/>
      <c r="QY177" s="105"/>
      <c r="QZ177" s="105"/>
      <c r="RA177" s="105"/>
      <c r="RB177" s="105"/>
      <c r="RC177" s="105"/>
      <c r="RD177" s="105"/>
      <c r="RE177" s="105"/>
      <c r="RF177" s="105"/>
      <c r="RG177" s="105"/>
      <c r="RH177" s="105"/>
      <c r="RI177" s="105"/>
      <c r="RJ177" s="105"/>
      <c r="RK177" s="105"/>
      <c r="RL177" s="105"/>
      <c r="RM177" s="105"/>
      <c r="RN177" s="105"/>
      <c r="RO177" s="105"/>
      <c r="RP177" s="105"/>
      <c r="RQ177" s="105"/>
      <c r="RR177" s="105"/>
      <c r="RS177" s="105"/>
      <c r="RT177" s="105"/>
      <c r="RU177" s="105"/>
      <c r="RV177" s="105"/>
      <c r="RW177" s="105"/>
      <c r="RX177" s="105"/>
      <c r="RY177" s="105"/>
      <c r="RZ177" s="105"/>
      <c r="SA177" s="105"/>
      <c r="SB177" s="105"/>
      <c r="SC177" s="105"/>
      <c r="SD177" s="105"/>
      <c r="SE177" s="105"/>
      <c r="SF177" s="105"/>
      <c r="SG177" s="105"/>
      <c r="SH177" s="105"/>
      <c r="SI177" s="105"/>
      <c r="SJ177" s="105"/>
      <c r="SK177" s="105"/>
      <c r="SL177" s="105"/>
      <c r="SM177" s="105"/>
      <c r="SN177" s="105"/>
      <c r="SO177" s="105"/>
      <c r="SP177" s="105"/>
      <c r="SQ177" s="105"/>
      <c r="SR177" s="105"/>
      <c r="SS177" s="105"/>
      <c r="ST177" s="105"/>
      <c r="SU177" s="105"/>
      <c r="SV177" s="105"/>
      <c r="SW177" s="105"/>
      <c r="SX177" s="105"/>
      <c r="SY177" s="105"/>
      <c r="SZ177" s="105"/>
      <c r="TA177" s="105"/>
      <c r="TB177" s="105"/>
      <c r="TC177" s="105"/>
      <c r="TD177" s="105"/>
      <c r="TE177" s="105"/>
      <c r="TF177" s="105"/>
      <c r="TG177" s="105"/>
      <c r="TH177" s="105"/>
      <c r="TI177" s="105"/>
      <c r="TJ177" s="105"/>
      <c r="TK177" s="105"/>
      <c r="TL177" s="105"/>
      <c r="TM177" s="105"/>
      <c r="TN177" s="105"/>
      <c r="TO177" s="105"/>
      <c r="TP177" s="105"/>
      <c r="TQ177" s="105"/>
      <c r="TR177" s="105"/>
      <c r="TS177" s="105"/>
      <c r="TT177" s="105"/>
      <c r="TU177" s="105"/>
      <c r="TV177" s="105"/>
      <c r="TW177" s="105"/>
      <c r="TX177" s="105"/>
      <c r="TY177" s="105"/>
      <c r="TZ177" s="105"/>
      <c r="UA177" s="105"/>
      <c r="UB177" s="105"/>
      <c r="UC177" s="105"/>
      <c r="UD177" s="105"/>
      <c r="UE177" s="105"/>
      <c r="UF177" s="105"/>
      <c r="UG177" s="105"/>
      <c r="UH177" s="105"/>
      <c r="UI177" s="105"/>
      <c r="UJ177" s="105"/>
      <c r="UK177" s="105"/>
      <c r="UL177" s="105"/>
      <c r="UM177" s="105"/>
      <c r="UN177" s="105"/>
      <c r="UO177" s="105"/>
      <c r="UP177" s="105"/>
      <c r="UQ177" s="105"/>
      <c r="UR177" s="105"/>
      <c r="US177" s="105"/>
      <c r="UT177" s="105"/>
      <c r="UU177" s="105"/>
      <c r="UV177" s="105"/>
      <c r="UW177" s="105"/>
      <c r="UX177" s="105"/>
      <c r="UY177" s="105"/>
      <c r="UZ177" s="105"/>
      <c r="VA177" s="105"/>
      <c r="VB177" s="105"/>
      <c r="VC177" s="105"/>
      <c r="VD177" s="105"/>
      <c r="VE177" s="105"/>
      <c r="VF177" s="105"/>
      <c r="VG177" s="105"/>
      <c r="VH177" s="105"/>
      <c r="VI177" s="105"/>
      <c r="VJ177" s="105"/>
      <c r="VK177" s="105"/>
      <c r="VL177" s="105"/>
      <c r="VM177" s="105"/>
      <c r="VN177" s="105"/>
      <c r="VO177" s="105"/>
      <c r="VP177" s="105"/>
      <c r="VQ177" s="105"/>
      <c r="VR177" s="105"/>
      <c r="VS177" s="105"/>
      <c r="VT177" s="105"/>
      <c r="VU177" s="105"/>
      <c r="VV177" s="105"/>
      <c r="VW177" s="105"/>
      <c r="VX177" s="105"/>
      <c r="VY177" s="105"/>
      <c r="VZ177" s="105"/>
      <c r="WA177" s="105"/>
      <c r="WB177" s="105"/>
      <c r="WC177" s="105"/>
      <c r="WD177" s="105"/>
      <c r="WE177" s="105"/>
      <c r="WF177" s="105"/>
      <c r="WG177" s="105"/>
      <c r="WH177" s="105"/>
      <c r="WI177" s="105"/>
      <c r="WJ177" s="105"/>
      <c r="WK177" s="105"/>
      <c r="WL177" s="105"/>
      <c r="WM177" s="105"/>
      <c r="WN177" s="105"/>
      <c r="WO177" s="105"/>
      <c r="WP177" s="105"/>
      <c r="WQ177" s="105"/>
      <c r="WR177" s="105"/>
      <c r="WS177" s="105"/>
      <c r="WT177" s="105"/>
      <c r="WU177" s="105"/>
      <c r="WV177" s="105"/>
      <c r="WW177" s="105"/>
      <c r="WX177" s="105"/>
      <c r="WY177" s="105"/>
      <c r="WZ177" s="105"/>
      <c r="XA177" s="105"/>
      <c r="XB177" s="105"/>
      <c r="XC177" s="105"/>
      <c r="XD177" s="105"/>
      <c r="XE177" s="105"/>
      <c r="XF177" s="105"/>
      <c r="XG177" s="105"/>
      <c r="XH177" s="105"/>
      <c r="XI177" s="105"/>
      <c r="XJ177" s="105"/>
      <c r="XK177" s="105"/>
      <c r="XL177" s="105"/>
      <c r="XM177" s="105"/>
      <c r="XN177" s="105"/>
      <c r="XO177" s="105"/>
      <c r="XP177" s="105"/>
      <c r="XQ177" s="105"/>
      <c r="XR177" s="105"/>
      <c r="XS177" s="105"/>
      <c r="XT177" s="105"/>
      <c r="XU177" s="105"/>
      <c r="XV177" s="105"/>
      <c r="XW177" s="105"/>
      <c r="XX177" s="105"/>
      <c r="XY177" s="105"/>
      <c r="XZ177" s="105"/>
      <c r="YA177" s="105"/>
      <c r="YB177" s="105"/>
      <c r="YC177" s="105"/>
      <c r="YD177" s="105"/>
      <c r="YE177" s="105"/>
      <c r="YF177" s="105"/>
      <c r="YG177" s="105"/>
      <c r="YH177" s="105"/>
      <c r="YI177" s="105"/>
      <c r="YJ177" s="105"/>
      <c r="YK177" s="105"/>
      <c r="YL177" s="105"/>
      <c r="YM177" s="105"/>
      <c r="YN177" s="105"/>
      <c r="YO177" s="105"/>
      <c r="YP177" s="105"/>
      <c r="YQ177" s="105"/>
      <c r="YR177" s="105"/>
      <c r="YS177" s="105"/>
      <c r="YT177" s="105"/>
      <c r="YU177" s="105"/>
      <c r="YV177" s="105"/>
      <c r="YW177" s="105"/>
      <c r="YX177" s="105"/>
      <c r="YY177" s="105"/>
      <c r="YZ177" s="105"/>
      <c r="ZA177" s="105"/>
      <c r="ZB177" s="105"/>
      <c r="ZC177" s="105"/>
      <c r="ZD177" s="105"/>
      <c r="ZE177" s="105"/>
      <c r="ZF177" s="105"/>
      <c r="ZG177" s="105"/>
      <c r="ZH177" s="105"/>
      <c r="ZI177" s="105"/>
      <c r="ZJ177" s="105"/>
      <c r="ZK177" s="105"/>
      <c r="ZL177" s="105"/>
      <c r="ZM177" s="105"/>
      <c r="ZN177" s="105"/>
      <c r="ZO177" s="105"/>
      <c r="ZP177" s="105"/>
      <c r="ZQ177" s="105"/>
      <c r="ZR177" s="105"/>
      <c r="ZS177" s="105"/>
      <c r="ZT177" s="105"/>
      <c r="ZU177" s="105"/>
      <c r="ZV177" s="105"/>
      <c r="ZW177" s="105"/>
      <c r="ZX177" s="105"/>
      <c r="ZY177" s="105"/>
      <c r="ZZ177" s="105"/>
      <c r="AAA177" s="105"/>
      <c r="AAB177" s="105"/>
      <c r="AAC177" s="105"/>
      <c r="AAD177" s="105"/>
      <c r="AAE177" s="105"/>
      <c r="AAF177" s="105"/>
      <c r="AAG177" s="105"/>
      <c r="AAH177" s="105"/>
      <c r="AAI177" s="105"/>
      <c r="AAJ177" s="105"/>
      <c r="AAK177" s="105"/>
      <c r="AAL177" s="105"/>
      <c r="AAM177" s="105"/>
      <c r="AAN177" s="105"/>
      <c r="AAO177" s="105"/>
      <c r="AAP177" s="105"/>
      <c r="AAQ177" s="105"/>
      <c r="AAR177" s="105"/>
      <c r="AAS177" s="105"/>
      <c r="AAT177" s="105"/>
      <c r="AAU177" s="105"/>
      <c r="AAV177" s="105"/>
      <c r="AAW177" s="105"/>
      <c r="AAX177" s="105"/>
      <c r="AAY177" s="105"/>
      <c r="AAZ177" s="105"/>
      <c r="ABA177" s="105"/>
      <c r="ABB177" s="105"/>
      <c r="ABC177" s="105"/>
      <c r="ABD177" s="105"/>
      <c r="ABE177" s="105"/>
      <c r="ABF177" s="105"/>
      <c r="ABG177" s="105"/>
      <c r="ABH177" s="105"/>
      <c r="ABI177" s="105"/>
      <c r="ABJ177" s="105"/>
      <c r="ABK177" s="105"/>
      <c r="ABL177" s="105"/>
      <c r="ABM177" s="105"/>
      <c r="ABN177" s="105"/>
      <c r="ABO177" s="105"/>
      <c r="ABP177" s="105"/>
      <c r="ABQ177" s="105"/>
      <c r="ABR177" s="105"/>
      <c r="ABS177" s="105"/>
      <c r="ABT177" s="105"/>
      <c r="ABU177" s="105"/>
      <c r="ABV177" s="105"/>
      <c r="ABW177" s="105"/>
      <c r="ABX177" s="105"/>
      <c r="ABY177" s="105"/>
      <c r="ABZ177" s="105"/>
      <c r="ACA177" s="105"/>
      <c r="ACB177" s="105"/>
      <c r="ACC177" s="105"/>
      <c r="ACD177" s="105"/>
      <c r="ACE177" s="105"/>
      <c r="ACF177" s="105"/>
      <c r="ACG177" s="105"/>
      <c r="ACH177" s="105"/>
      <c r="ACI177" s="105"/>
      <c r="ACJ177" s="105"/>
      <c r="ACK177" s="105"/>
      <c r="ACL177" s="105"/>
      <c r="ACM177" s="105"/>
      <c r="ACN177" s="105"/>
      <c r="ACO177" s="105"/>
      <c r="ACP177" s="105"/>
      <c r="ACQ177" s="105"/>
      <c r="ACR177" s="105"/>
      <c r="ACS177" s="105"/>
      <c r="ACT177" s="105"/>
      <c r="ACU177" s="105"/>
      <c r="ACV177" s="105"/>
      <c r="ACW177" s="105"/>
      <c r="ACX177" s="105"/>
      <c r="ACY177" s="105"/>
      <c r="ACZ177" s="105"/>
      <c r="ADA177" s="105"/>
      <c r="ADB177" s="105"/>
      <c r="ADC177" s="105"/>
      <c r="ADD177" s="105"/>
      <c r="ADE177" s="105"/>
      <c r="ADF177" s="105"/>
      <c r="ADG177" s="105"/>
      <c r="ADH177" s="105"/>
      <c r="ADI177" s="105"/>
      <c r="ADJ177" s="105"/>
      <c r="ADK177" s="105"/>
      <c r="ADL177" s="105"/>
      <c r="ADM177" s="105"/>
      <c r="ADN177" s="105"/>
      <c r="ADO177" s="105"/>
      <c r="ADP177" s="105"/>
      <c r="ADQ177" s="105"/>
      <c r="ADR177" s="105"/>
      <c r="ADS177" s="105"/>
      <c r="ADT177" s="105"/>
      <c r="ADU177" s="105"/>
      <c r="ADV177" s="105"/>
      <c r="ADW177" s="105"/>
      <c r="ADX177" s="105"/>
      <c r="ADY177" s="105"/>
      <c r="ADZ177" s="105"/>
      <c r="AEA177" s="105"/>
      <c r="AEB177" s="105"/>
      <c r="AEC177" s="105"/>
      <c r="AED177" s="105"/>
      <c r="AEE177" s="105"/>
      <c r="AEF177" s="105"/>
      <c r="AEG177" s="105"/>
      <c r="AEH177" s="105"/>
      <c r="AEI177" s="105"/>
      <c r="AEJ177" s="105"/>
      <c r="AEK177" s="105"/>
      <c r="AEL177" s="105"/>
      <c r="AEM177" s="105"/>
      <c r="AEN177" s="105"/>
      <c r="AEO177" s="105"/>
      <c r="AEP177" s="105"/>
      <c r="AEQ177" s="105"/>
      <c r="AER177" s="105"/>
      <c r="AES177" s="105"/>
      <c r="AET177" s="105"/>
      <c r="AEU177" s="105"/>
      <c r="AEV177" s="105"/>
      <c r="AEW177" s="105"/>
      <c r="AEX177" s="105"/>
      <c r="AEY177" s="105"/>
      <c r="AEZ177" s="105"/>
      <c r="AFA177" s="105"/>
      <c r="AFB177" s="105"/>
      <c r="AFC177" s="105"/>
      <c r="AFD177" s="105"/>
      <c r="AFE177" s="105"/>
      <c r="AFF177" s="105"/>
      <c r="AFG177" s="105"/>
      <c r="AFH177" s="105"/>
      <c r="AFI177" s="105"/>
      <c r="AFJ177" s="105"/>
      <c r="AFK177" s="105"/>
      <c r="AFL177" s="105"/>
      <c r="AFM177" s="105"/>
      <c r="AFN177" s="105"/>
      <c r="AFO177" s="105"/>
      <c r="AFP177" s="105"/>
      <c r="AFQ177" s="105"/>
      <c r="AFR177" s="105"/>
      <c r="AFS177" s="105"/>
      <c r="AFT177" s="105"/>
      <c r="AFU177" s="105"/>
      <c r="AFV177" s="105"/>
      <c r="AFW177" s="105"/>
      <c r="AFX177" s="105"/>
      <c r="AFY177" s="105"/>
      <c r="AFZ177" s="105"/>
      <c r="AGA177" s="105"/>
      <c r="AGB177" s="105"/>
      <c r="AGC177" s="105"/>
      <c r="AGD177" s="105"/>
      <c r="AGE177" s="105"/>
      <c r="AGF177" s="105"/>
      <c r="AGG177" s="105"/>
      <c r="AGH177" s="105"/>
      <c r="AGI177" s="105"/>
      <c r="AGJ177" s="105"/>
      <c r="AGK177" s="105"/>
      <c r="AGL177" s="105"/>
      <c r="AGM177" s="105"/>
      <c r="AGN177" s="105"/>
      <c r="AGO177" s="105"/>
      <c r="AGP177" s="105"/>
      <c r="AGQ177" s="105"/>
      <c r="AGR177" s="105"/>
      <c r="AGS177" s="105"/>
      <c r="AGT177" s="105"/>
      <c r="AGU177" s="105"/>
      <c r="AGV177" s="105"/>
      <c r="AGW177" s="105"/>
      <c r="AGX177" s="105"/>
      <c r="AGY177" s="105"/>
      <c r="AGZ177" s="105"/>
      <c r="AHA177" s="105"/>
      <c r="AHB177" s="105"/>
      <c r="AHC177" s="105"/>
      <c r="AHD177" s="105"/>
      <c r="AHE177" s="105"/>
      <c r="AHF177" s="105"/>
      <c r="AHG177" s="105"/>
      <c r="AHH177" s="105"/>
      <c r="AHI177" s="105"/>
      <c r="AHJ177" s="105"/>
      <c r="AHK177" s="105"/>
      <c r="AHL177" s="105"/>
      <c r="AHM177" s="105"/>
      <c r="AHN177" s="105"/>
      <c r="AHO177" s="105"/>
      <c r="AHP177" s="105"/>
      <c r="AHQ177" s="105"/>
      <c r="AHR177" s="105"/>
      <c r="AHS177" s="105"/>
      <c r="AHT177" s="105"/>
      <c r="AHU177" s="105"/>
      <c r="AHV177" s="105"/>
      <c r="AHW177" s="105"/>
      <c r="AHX177" s="105"/>
      <c r="AHY177" s="105"/>
      <c r="AHZ177" s="105"/>
      <c r="AIA177" s="105"/>
      <c r="AIB177" s="105"/>
      <c r="AIC177" s="105"/>
      <c r="AID177" s="105"/>
      <c r="AIE177" s="105"/>
      <c r="AIF177" s="105"/>
      <c r="AIG177" s="105"/>
      <c r="AIH177" s="105"/>
      <c r="AII177" s="105"/>
      <c r="AIJ177" s="105"/>
      <c r="AIK177" s="105"/>
      <c r="AIL177" s="105"/>
      <c r="AIM177" s="105"/>
      <c r="AIN177" s="105"/>
      <c r="AIO177" s="105"/>
      <c r="AIP177" s="105"/>
      <c r="AIQ177" s="105"/>
      <c r="AIR177" s="105"/>
      <c r="AIS177" s="105"/>
      <c r="AIT177" s="105"/>
      <c r="AIU177" s="105"/>
      <c r="AIV177" s="105"/>
      <c r="AIW177" s="105"/>
      <c r="AIX177" s="105"/>
      <c r="AIY177" s="105"/>
      <c r="AIZ177" s="105"/>
      <c r="AJA177" s="105"/>
      <c r="AJB177" s="105"/>
      <c r="AJC177" s="105"/>
      <c r="AJD177" s="105"/>
      <c r="AJE177" s="105"/>
      <c r="AJF177" s="105"/>
      <c r="AJG177" s="105"/>
      <c r="AJH177" s="105"/>
      <c r="AJI177" s="105"/>
      <c r="AJJ177" s="105"/>
      <c r="AJK177" s="105"/>
      <c r="AJL177" s="105"/>
      <c r="AJM177" s="105"/>
      <c r="AJN177" s="105"/>
      <c r="AJO177" s="105"/>
      <c r="AJP177" s="105"/>
      <c r="AJQ177" s="105"/>
      <c r="AJR177" s="105"/>
      <c r="AJS177" s="105"/>
      <c r="AJT177" s="105"/>
      <c r="AJU177" s="105"/>
      <c r="AJV177" s="105"/>
      <c r="AJW177" s="105"/>
      <c r="AJX177" s="105"/>
      <c r="AJY177" s="105"/>
      <c r="AJZ177" s="105"/>
      <c r="AKA177" s="105"/>
      <c r="AKB177" s="105"/>
      <c r="AKC177" s="105"/>
      <c r="AKD177" s="105"/>
      <c r="AKE177" s="105"/>
      <c r="AKF177" s="105"/>
      <c r="AKG177" s="105"/>
      <c r="AKH177" s="105"/>
      <c r="AKI177" s="105"/>
      <c r="AKJ177" s="105"/>
      <c r="AKK177" s="105"/>
      <c r="AKL177" s="105"/>
      <c r="AKM177" s="105"/>
      <c r="AKN177" s="105"/>
      <c r="AKO177" s="105"/>
      <c r="AKP177" s="105"/>
      <c r="AKQ177" s="105"/>
      <c r="AKR177" s="105"/>
      <c r="AKS177" s="105"/>
      <c r="AKT177" s="105"/>
      <c r="AKU177" s="105"/>
      <c r="AKV177" s="105"/>
      <c r="AKW177" s="105"/>
      <c r="AKX177" s="105"/>
      <c r="AKY177" s="105"/>
      <c r="AKZ177" s="105"/>
      <c r="ALA177" s="105"/>
      <c r="ALB177" s="105"/>
      <c r="ALC177" s="105"/>
      <c r="ALD177" s="105"/>
      <c r="ALE177" s="105"/>
      <c r="ALF177" s="105"/>
      <c r="ALG177" s="105"/>
      <c r="ALH177" s="105"/>
      <c r="ALI177" s="105"/>
      <c r="ALJ177" s="105"/>
      <c r="ALK177" s="105"/>
      <c r="ALL177" s="105"/>
      <c r="ALM177" s="105"/>
      <c r="ALN177" s="105"/>
      <c r="ALO177" s="105"/>
      <c r="ALP177" s="105"/>
      <c r="ALQ177" s="105"/>
      <c r="ALR177" s="105"/>
      <c r="ALS177" s="105"/>
      <c r="ALT177" s="105"/>
      <c r="ALU177" s="105"/>
      <c r="ALV177" s="105"/>
      <c r="ALW177" s="105"/>
      <c r="ALX177" s="105"/>
      <c r="ALY177" s="105"/>
      <c r="ALZ177" s="105"/>
      <c r="AMA177" s="105"/>
      <c r="AMB177" s="105"/>
      <c r="AMC177" s="105"/>
      <c r="AMD177" s="105"/>
      <c r="AME177" s="105"/>
      <c r="AMF177" s="105"/>
      <c r="AMG177" s="105"/>
      <c r="AMH177" s="105"/>
      <c r="AMI177" s="105"/>
      <c r="AMJ177" s="105"/>
      <c r="AMK177" s="105"/>
      <c r="AML177" s="105"/>
      <c r="AMM177" s="105"/>
      <c r="AMN177" s="105"/>
      <c r="AMO177" s="105"/>
      <c r="AMP177" s="105"/>
      <c r="AMQ177" s="105"/>
      <c r="AMR177" s="105"/>
      <c r="AMS177" s="105"/>
      <c r="AMT177" s="105"/>
      <c r="AMU177" s="105"/>
      <c r="AMV177" s="105"/>
      <c r="AMW177" s="105"/>
      <c r="AMX177" s="105"/>
      <c r="AMY177" s="105"/>
      <c r="AMZ177" s="105"/>
      <c r="ANA177" s="105"/>
      <c r="ANB177" s="105"/>
      <c r="ANC177" s="105"/>
      <c r="AND177" s="105"/>
      <c r="ANE177" s="105"/>
      <c r="ANF177" s="105"/>
      <c r="ANG177" s="105"/>
      <c r="ANH177" s="105"/>
      <c r="ANI177" s="105"/>
      <c r="ANJ177" s="105"/>
      <c r="ANK177" s="105"/>
      <c r="ANL177" s="105"/>
      <c r="ANM177" s="105"/>
      <c r="ANN177" s="105"/>
      <c r="ANO177" s="105"/>
      <c r="ANP177" s="105"/>
      <c r="ANQ177" s="105"/>
      <c r="ANR177" s="105"/>
      <c r="ANS177" s="105"/>
      <c r="ANT177" s="105"/>
      <c r="ANU177" s="105"/>
      <c r="ANV177" s="105"/>
      <c r="ANW177" s="105"/>
      <c r="ANX177" s="105"/>
      <c r="ANY177" s="105"/>
      <c r="ANZ177" s="105"/>
      <c r="AOA177" s="105"/>
      <c r="AOB177" s="105"/>
      <c r="AOC177" s="105"/>
      <c r="AOD177" s="105"/>
      <c r="AOE177" s="105"/>
      <c r="AOF177" s="105"/>
      <c r="AOG177" s="105"/>
      <c r="AOH177" s="105"/>
      <c r="AOI177" s="105"/>
      <c r="AOJ177" s="105"/>
      <c r="AOK177" s="105"/>
      <c r="AOL177" s="105"/>
      <c r="AOM177" s="105"/>
      <c r="AON177" s="105"/>
      <c r="AOO177" s="105"/>
      <c r="AOP177" s="105"/>
      <c r="AOQ177" s="105"/>
      <c r="AOR177" s="105"/>
      <c r="AOS177" s="105"/>
      <c r="AOT177" s="105"/>
      <c r="AOU177" s="105"/>
      <c r="AOV177" s="105"/>
      <c r="AOW177" s="105"/>
      <c r="AOX177" s="105"/>
      <c r="AOY177" s="105"/>
      <c r="AOZ177" s="105"/>
      <c r="APA177" s="105"/>
      <c r="APB177" s="105"/>
      <c r="APC177" s="105"/>
      <c r="APD177" s="105"/>
      <c r="APE177" s="105"/>
      <c r="APF177" s="105"/>
      <c r="APG177" s="105"/>
      <c r="APH177" s="105"/>
      <c r="API177" s="105"/>
      <c r="APJ177" s="105"/>
      <c r="APK177" s="105"/>
      <c r="APL177" s="105"/>
      <c r="APM177" s="105"/>
      <c r="APN177" s="105"/>
      <c r="APO177" s="105"/>
      <c r="APP177" s="105"/>
      <c r="APQ177" s="105"/>
      <c r="APR177" s="105"/>
      <c r="APS177" s="105"/>
      <c r="APT177" s="105"/>
      <c r="APU177" s="105"/>
      <c r="APV177" s="105"/>
      <c r="APW177" s="105"/>
      <c r="APX177" s="105"/>
      <c r="APY177" s="105"/>
      <c r="APZ177" s="105"/>
      <c r="AQA177" s="105"/>
      <c r="AQB177" s="105"/>
      <c r="AQC177" s="105"/>
      <c r="AQD177" s="105"/>
      <c r="AQE177" s="105"/>
      <c r="AQF177" s="105"/>
      <c r="AQG177" s="105"/>
      <c r="AQH177" s="105"/>
      <c r="AQI177" s="105"/>
      <c r="AQJ177" s="105"/>
      <c r="AQK177" s="105"/>
      <c r="AQL177" s="105"/>
      <c r="AQM177" s="105"/>
      <c r="AQN177" s="105"/>
      <c r="AQO177" s="105"/>
      <c r="AQP177" s="105"/>
      <c r="AQQ177" s="105"/>
      <c r="AQR177" s="105"/>
      <c r="AQS177" s="105"/>
      <c r="AQT177" s="105"/>
      <c r="AQU177" s="105"/>
      <c r="AQV177" s="105"/>
      <c r="AQW177" s="105"/>
      <c r="AQX177" s="105"/>
      <c r="AQY177" s="105"/>
      <c r="AQZ177" s="105"/>
      <c r="ARA177" s="105"/>
      <c r="ARB177" s="105"/>
      <c r="ARC177" s="105"/>
      <c r="ARD177" s="105"/>
      <c r="ARE177" s="105"/>
      <c r="ARF177" s="105"/>
      <c r="ARG177" s="105"/>
      <c r="ARH177" s="105"/>
      <c r="ARI177" s="105"/>
      <c r="ARJ177" s="105"/>
      <c r="ARK177" s="105"/>
      <c r="ARL177" s="105"/>
      <c r="ARM177" s="105"/>
      <c r="ARN177" s="105"/>
      <c r="ARO177" s="105"/>
      <c r="ARP177" s="105"/>
      <c r="ARQ177" s="105"/>
      <c r="ARR177" s="105"/>
      <c r="ARS177" s="105"/>
      <c r="ART177" s="105"/>
      <c r="ARU177" s="105"/>
      <c r="ARV177" s="105"/>
      <c r="ARW177" s="105"/>
      <c r="ARX177" s="105"/>
      <c r="ARY177" s="105"/>
      <c r="ARZ177" s="105"/>
      <c r="ASA177" s="105"/>
      <c r="ASB177" s="105"/>
      <c r="ASC177" s="105"/>
      <c r="ASD177" s="105"/>
      <c r="ASE177" s="105"/>
      <c r="ASF177" s="105"/>
      <c r="ASG177" s="105"/>
      <c r="ASH177" s="105"/>
      <c r="ASI177" s="105"/>
      <c r="ASJ177" s="105"/>
      <c r="ASK177" s="105"/>
      <c r="ASL177" s="105"/>
      <c r="ASM177" s="105"/>
      <c r="ASN177" s="105"/>
      <c r="ASO177" s="105"/>
      <c r="ASP177" s="105"/>
      <c r="ASQ177" s="105"/>
      <c r="ASR177" s="105"/>
      <c r="ASS177" s="105"/>
      <c r="AST177" s="105"/>
      <c r="ASU177" s="105"/>
      <c r="ASV177" s="105"/>
      <c r="ASW177" s="105"/>
      <c r="ASX177" s="105"/>
      <c r="ASY177" s="105"/>
      <c r="ASZ177" s="105"/>
      <c r="ATA177" s="105"/>
      <c r="ATB177" s="105"/>
      <c r="ATC177" s="105"/>
      <c r="ATD177" s="105"/>
      <c r="ATE177" s="105"/>
      <c r="ATF177" s="105"/>
      <c r="ATG177" s="105"/>
      <c r="ATH177" s="105"/>
      <c r="ATI177" s="105"/>
      <c r="ATJ177" s="105"/>
      <c r="ATK177" s="105"/>
      <c r="ATL177" s="105"/>
      <c r="ATM177" s="105"/>
      <c r="ATN177" s="105"/>
      <c r="ATO177" s="105"/>
      <c r="ATP177" s="105"/>
      <c r="ATQ177" s="105"/>
      <c r="ATR177" s="105"/>
      <c r="ATS177" s="105"/>
      <c r="ATT177" s="105"/>
      <c r="ATU177" s="105"/>
      <c r="ATV177" s="105"/>
      <c r="ATW177" s="105"/>
      <c r="ATX177" s="105"/>
      <c r="ATY177" s="105"/>
      <c r="ATZ177" s="105"/>
      <c r="AUA177" s="105"/>
      <c r="AUB177" s="105"/>
      <c r="AUC177" s="105"/>
      <c r="AUD177" s="105"/>
      <c r="AUE177" s="105"/>
      <c r="AUF177" s="105"/>
      <c r="AUG177" s="105"/>
      <c r="AUH177" s="105"/>
      <c r="AUI177" s="105"/>
      <c r="AUJ177" s="105"/>
      <c r="AUK177" s="105"/>
      <c r="AUL177" s="105"/>
      <c r="AUM177" s="105"/>
      <c r="AUN177" s="105"/>
      <c r="AUO177" s="105"/>
      <c r="AUP177" s="105"/>
      <c r="AUQ177" s="105"/>
      <c r="AUR177" s="105"/>
      <c r="AUS177" s="105"/>
      <c r="AUT177" s="105"/>
      <c r="AUU177" s="105"/>
      <c r="AUV177" s="105"/>
      <c r="AUW177" s="105"/>
      <c r="AUX177" s="105"/>
      <c r="AUY177" s="105"/>
      <c r="AUZ177" s="105"/>
      <c r="AVA177" s="105"/>
      <c r="AVB177" s="105"/>
      <c r="AVC177" s="105"/>
      <c r="AVD177" s="105"/>
      <c r="AVE177" s="105"/>
      <c r="AVF177" s="105"/>
      <c r="AVG177" s="105"/>
      <c r="AVH177" s="105"/>
      <c r="AVI177" s="105"/>
      <c r="AVJ177" s="105"/>
      <c r="AVK177" s="105"/>
      <c r="AVL177" s="105"/>
      <c r="AVM177" s="105"/>
      <c r="AVN177" s="105"/>
      <c r="AVO177" s="105"/>
      <c r="AVP177" s="105"/>
      <c r="AVQ177" s="105"/>
      <c r="AVR177" s="105"/>
      <c r="AVS177" s="105"/>
      <c r="AVT177" s="105"/>
      <c r="AVU177" s="105"/>
      <c r="AVV177" s="105"/>
      <c r="AVW177" s="105"/>
      <c r="AVX177" s="105"/>
      <c r="AVY177" s="105"/>
      <c r="AVZ177" s="105"/>
      <c r="AWA177" s="105"/>
      <c r="AWB177" s="105"/>
      <c r="AWC177" s="105"/>
      <c r="AWD177" s="105"/>
      <c r="AWE177" s="105"/>
      <c r="AWF177" s="105"/>
      <c r="AWG177" s="105"/>
      <c r="AWH177" s="105"/>
      <c r="AWI177" s="105"/>
      <c r="AWJ177" s="105"/>
      <c r="AWK177" s="105"/>
      <c r="AWL177" s="105"/>
      <c r="AWM177" s="105"/>
      <c r="AWN177" s="105"/>
      <c r="AWO177" s="105"/>
      <c r="AWP177" s="105"/>
      <c r="AWQ177" s="105"/>
      <c r="AWR177" s="105"/>
      <c r="AWS177" s="105"/>
      <c r="AWT177" s="105"/>
      <c r="AWU177" s="105"/>
      <c r="AWV177" s="105"/>
      <c r="AWW177" s="105"/>
      <c r="AWX177" s="105"/>
      <c r="AWY177" s="105"/>
      <c r="AWZ177" s="105"/>
      <c r="AXA177" s="105"/>
      <c r="AXB177" s="105"/>
      <c r="AXC177" s="105"/>
      <c r="AXD177" s="105"/>
      <c r="AXE177" s="105"/>
      <c r="AXF177" s="105"/>
      <c r="AXG177" s="105"/>
      <c r="AXH177" s="105"/>
      <c r="AXI177" s="105"/>
      <c r="AXJ177" s="105"/>
      <c r="AXK177" s="105"/>
      <c r="AXL177" s="105"/>
      <c r="AXM177" s="105"/>
      <c r="AXN177" s="105"/>
      <c r="AXO177" s="105"/>
      <c r="AXP177" s="105"/>
      <c r="AXQ177" s="105"/>
      <c r="AXR177" s="105"/>
      <c r="AXS177" s="105"/>
      <c r="AXT177" s="105"/>
      <c r="AXU177" s="105"/>
      <c r="AXV177" s="105"/>
      <c r="AXW177" s="105"/>
      <c r="AXX177" s="105"/>
    </row>
    <row r="178" spans="1:1324" s="105" customFormat="1" ht="15.75" hidden="1" customHeight="1" x14ac:dyDescent="0.2">
      <c r="A178" s="13" t="s">
        <v>719</v>
      </c>
      <c r="B178" s="13" t="s">
        <v>715</v>
      </c>
      <c r="C178" s="12" t="s">
        <v>714</v>
      </c>
      <c r="D178" s="19" t="s">
        <v>718</v>
      </c>
      <c r="E178" s="9">
        <v>39229</v>
      </c>
      <c r="F178" s="9"/>
      <c r="G178" s="30" t="s">
        <v>1186</v>
      </c>
      <c r="H178" s="30">
        <v>42005</v>
      </c>
      <c r="I178" s="30" t="s">
        <v>1065</v>
      </c>
      <c r="J178" s="173"/>
      <c r="K178" s="84" t="s">
        <v>7</v>
      </c>
      <c r="L178" s="87">
        <v>1</v>
      </c>
      <c r="M178" s="87">
        <v>1</v>
      </c>
      <c r="N178" s="84" t="s">
        <v>315</v>
      </c>
      <c r="O178" s="84">
        <v>1</v>
      </c>
      <c r="P178" s="84" t="s">
        <v>315</v>
      </c>
      <c r="Q178" s="84">
        <v>1</v>
      </c>
      <c r="R178" s="84" t="s">
        <v>315</v>
      </c>
      <c r="S178" s="84">
        <v>1</v>
      </c>
      <c r="T178" s="84" t="s">
        <v>49</v>
      </c>
      <c r="U178" s="84">
        <v>1</v>
      </c>
      <c r="V178" s="87">
        <v>1</v>
      </c>
      <c r="W178" s="84">
        <v>0</v>
      </c>
      <c r="X178" s="87">
        <v>0</v>
      </c>
      <c r="Y178" s="84">
        <v>0</v>
      </c>
      <c r="Z178" s="84">
        <v>1</v>
      </c>
      <c r="AA178" s="87">
        <v>0</v>
      </c>
      <c r="AB178" s="71">
        <f t="shared" si="24"/>
        <v>2</v>
      </c>
      <c r="AC178" s="71">
        <f t="shared" si="25"/>
        <v>2</v>
      </c>
      <c r="AD178" s="71">
        <f t="shared" si="26"/>
        <v>2</v>
      </c>
      <c r="AE178" s="71">
        <f t="shared" si="27"/>
        <v>2</v>
      </c>
      <c r="AF178" s="103"/>
    </row>
    <row r="179" spans="1:1324" s="105" customFormat="1" ht="15.75" hidden="1" customHeight="1" x14ac:dyDescent="0.2">
      <c r="A179" s="13" t="s">
        <v>717</v>
      </c>
      <c r="B179" s="13" t="s">
        <v>715</v>
      </c>
      <c r="C179" s="12" t="s">
        <v>714</v>
      </c>
      <c r="D179" s="19" t="s">
        <v>1472</v>
      </c>
      <c r="E179" s="9">
        <v>39238</v>
      </c>
      <c r="F179" s="9"/>
      <c r="G179" s="30" t="s">
        <v>1186</v>
      </c>
      <c r="H179" s="30">
        <v>42005</v>
      </c>
      <c r="I179" s="30" t="s">
        <v>1065</v>
      </c>
      <c r="J179" s="173"/>
      <c r="K179" s="84" t="s">
        <v>4</v>
      </c>
      <c r="L179" s="87">
        <v>1</v>
      </c>
      <c r="M179" s="87">
        <v>1</v>
      </c>
      <c r="N179" s="84" t="s">
        <v>315</v>
      </c>
      <c r="O179" s="84">
        <v>1</v>
      </c>
      <c r="P179" s="84" t="s">
        <v>315</v>
      </c>
      <c r="Q179" s="84">
        <v>1</v>
      </c>
      <c r="R179" s="84" t="s">
        <v>315</v>
      </c>
      <c r="S179" s="84">
        <v>1</v>
      </c>
      <c r="T179" s="84" t="s">
        <v>49</v>
      </c>
      <c r="U179" s="84">
        <v>1</v>
      </c>
      <c r="V179" s="87">
        <v>1</v>
      </c>
      <c r="W179" s="84">
        <v>1</v>
      </c>
      <c r="X179" s="87">
        <v>1</v>
      </c>
      <c r="Y179" s="87">
        <v>1</v>
      </c>
      <c r="Z179" s="84">
        <v>1</v>
      </c>
      <c r="AA179" s="87">
        <v>0</v>
      </c>
      <c r="AB179" s="71">
        <f t="shared" si="24"/>
        <v>2</v>
      </c>
      <c r="AC179" s="71">
        <f t="shared" si="25"/>
        <v>2</v>
      </c>
      <c r="AD179" s="71">
        <f t="shared" si="26"/>
        <v>2</v>
      </c>
      <c r="AE179" s="71">
        <f t="shared" si="27"/>
        <v>2</v>
      </c>
      <c r="AF179" s="103"/>
    </row>
    <row r="180" spans="1:1324" s="105" customFormat="1" ht="15.75" hidden="1" customHeight="1" x14ac:dyDescent="0.2">
      <c r="A180" s="13" t="s">
        <v>716</v>
      </c>
      <c r="B180" s="13" t="s">
        <v>715</v>
      </c>
      <c r="C180" s="12" t="s">
        <v>714</v>
      </c>
      <c r="D180" s="19" t="s">
        <v>713</v>
      </c>
      <c r="E180" s="9">
        <v>39307</v>
      </c>
      <c r="F180" s="9"/>
      <c r="G180" s="30" t="s">
        <v>1186</v>
      </c>
      <c r="H180" s="30">
        <v>42005</v>
      </c>
      <c r="I180" s="30" t="s">
        <v>1065</v>
      </c>
      <c r="J180" s="173"/>
      <c r="K180" s="84" t="s">
        <v>346</v>
      </c>
      <c r="L180" s="87">
        <v>1</v>
      </c>
      <c r="M180" s="87">
        <v>1</v>
      </c>
      <c r="N180" s="84" t="s">
        <v>315</v>
      </c>
      <c r="O180" s="84">
        <v>1</v>
      </c>
      <c r="P180" s="84" t="s">
        <v>315</v>
      </c>
      <c r="Q180" s="84">
        <v>1</v>
      </c>
      <c r="R180" s="84" t="s">
        <v>315</v>
      </c>
      <c r="S180" s="84">
        <v>1</v>
      </c>
      <c r="T180" s="84" t="s">
        <v>49</v>
      </c>
      <c r="U180" s="84">
        <v>1</v>
      </c>
      <c r="V180" s="87">
        <v>1</v>
      </c>
      <c r="W180" s="84">
        <v>0</v>
      </c>
      <c r="X180" s="87">
        <v>0</v>
      </c>
      <c r="Y180" s="87">
        <v>0</v>
      </c>
      <c r="Z180" s="84">
        <v>1</v>
      </c>
      <c r="AA180" s="87">
        <v>0</v>
      </c>
      <c r="AB180" s="71">
        <f t="shared" si="24"/>
        <v>2</v>
      </c>
      <c r="AC180" s="71">
        <f t="shared" si="25"/>
        <v>2</v>
      </c>
      <c r="AD180" s="71">
        <f t="shared" si="26"/>
        <v>2</v>
      </c>
      <c r="AE180" s="71">
        <f t="shared" si="27"/>
        <v>2</v>
      </c>
      <c r="AF180" s="103"/>
    </row>
    <row r="181" spans="1:1324" s="105" customFormat="1" ht="15.75" hidden="1" customHeight="1" x14ac:dyDescent="0.2">
      <c r="A181" s="13" t="s">
        <v>712</v>
      </c>
      <c r="B181" s="13" t="s">
        <v>710</v>
      </c>
      <c r="C181" s="12" t="s">
        <v>709</v>
      </c>
      <c r="D181" s="19" t="s">
        <v>76</v>
      </c>
      <c r="E181" s="9">
        <v>37915</v>
      </c>
      <c r="F181" s="9"/>
      <c r="G181" s="30" t="s">
        <v>1186</v>
      </c>
      <c r="H181" s="30">
        <v>42005</v>
      </c>
      <c r="I181" s="30" t="s">
        <v>1065</v>
      </c>
      <c r="J181" s="173"/>
      <c r="K181" s="84" t="s">
        <v>7</v>
      </c>
      <c r="L181" s="84">
        <v>1</v>
      </c>
      <c r="M181" s="87">
        <v>1</v>
      </c>
      <c r="N181" s="84" t="s">
        <v>51</v>
      </c>
      <c r="O181" s="84">
        <v>1</v>
      </c>
      <c r="P181" s="84" t="s">
        <v>50</v>
      </c>
      <c r="Q181" s="84">
        <v>1</v>
      </c>
      <c r="R181" s="84" t="s">
        <v>50</v>
      </c>
      <c r="S181" s="84">
        <v>1</v>
      </c>
      <c r="T181" s="84" t="s">
        <v>49</v>
      </c>
      <c r="U181" s="84">
        <v>1</v>
      </c>
      <c r="V181" s="87">
        <v>1</v>
      </c>
      <c r="W181" s="84">
        <v>0</v>
      </c>
      <c r="X181" s="87">
        <v>0</v>
      </c>
      <c r="Y181" s="84">
        <v>0</v>
      </c>
      <c r="Z181" s="84">
        <v>1</v>
      </c>
      <c r="AA181" s="87">
        <v>0</v>
      </c>
      <c r="AB181" s="71">
        <f t="shared" si="24"/>
        <v>2</v>
      </c>
      <c r="AC181" s="71">
        <f t="shared" si="25"/>
        <v>2</v>
      </c>
      <c r="AD181" s="71">
        <f t="shared" si="26"/>
        <v>2</v>
      </c>
      <c r="AE181" s="71">
        <f t="shared" si="27"/>
        <v>2</v>
      </c>
      <c r="AF181" s="103" t="s">
        <v>2250</v>
      </c>
    </row>
    <row r="182" spans="1:1324" s="105" customFormat="1" ht="15.75" hidden="1" customHeight="1" x14ac:dyDescent="0.2">
      <c r="A182" s="13" t="s">
        <v>711</v>
      </c>
      <c r="B182" s="13" t="s">
        <v>710</v>
      </c>
      <c r="C182" s="12" t="s">
        <v>709</v>
      </c>
      <c r="D182" s="19" t="s">
        <v>10</v>
      </c>
      <c r="E182" s="9">
        <v>39017</v>
      </c>
      <c r="F182" s="9"/>
      <c r="G182" s="30" t="s">
        <v>1186</v>
      </c>
      <c r="H182" s="30">
        <v>42005</v>
      </c>
      <c r="I182" s="30" t="s">
        <v>1065</v>
      </c>
      <c r="J182" s="173"/>
      <c r="K182" s="84" t="s">
        <v>6</v>
      </c>
      <c r="L182" s="87">
        <v>1</v>
      </c>
      <c r="M182" s="87">
        <v>1</v>
      </c>
      <c r="N182" s="84" t="s">
        <v>50</v>
      </c>
      <c r="O182" s="84">
        <v>1</v>
      </c>
      <c r="P182" s="84" t="s">
        <v>50</v>
      </c>
      <c r="Q182" s="84">
        <v>1</v>
      </c>
      <c r="R182" s="84" t="s">
        <v>50</v>
      </c>
      <c r="S182" s="84">
        <v>1</v>
      </c>
      <c r="T182" s="84" t="s">
        <v>346</v>
      </c>
      <c r="U182" s="84">
        <v>1</v>
      </c>
      <c r="V182" s="87">
        <v>1</v>
      </c>
      <c r="W182" s="84">
        <v>0</v>
      </c>
      <c r="X182" s="87">
        <v>0</v>
      </c>
      <c r="Y182" s="84">
        <v>0</v>
      </c>
      <c r="Z182" s="84">
        <v>1</v>
      </c>
      <c r="AA182" s="87">
        <v>0</v>
      </c>
      <c r="AB182" s="71">
        <f t="shared" si="24"/>
        <v>2</v>
      </c>
      <c r="AC182" s="71">
        <f t="shared" si="25"/>
        <v>2</v>
      </c>
      <c r="AD182" s="71">
        <f t="shared" si="26"/>
        <v>2</v>
      </c>
      <c r="AE182" s="71">
        <f t="shared" si="27"/>
        <v>2</v>
      </c>
      <c r="AF182" s="103"/>
    </row>
    <row r="183" spans="1:1324" s="105" customFormat="1" ht="15.75" hidden="1" customHeight="1" x14ac:dyDescent="0.2">
      <c r="A183" s="13" t="s">
        <v>708</v>
      </c>
      <c r="B183" s="13" t="s">
        <v>707</v>
      </c>
      <c r="C183" s="12" t="s">
        <v>706</v>
      </c>
      <c r="D183" s="19" t="s">
        <v>705</v>
      </c>
      <c r="E183" s="9">
        <v>38362</v>
      </c>
      <c r="F183" s="9" t="s">
        <v>1182</v>
      </c>
      <c r="G183" s="30" t="s">
        <v>1186</v>
      </c>
      <c r="H183" s="30">
        <v>42005</v>
      </c>
      <c r="I183" s="30" t="s">
        <v>1065</v>
      </c>
      <c r="J183" s="173"/>
      <c r="K183" s="84" t="s">
        <v>315</v>
      </c>
      <c r="L183" s="87">
        <v>1</v>
      </c>
      <c r="M183" s="87">
        <v>1</v>
      </c>
      <c r="N183" s="84" t="s">
        <v>315</v>
      </c>
      <c r="O183" s="84">
        <v>1</v>
      </c>
      <c r="P183" s="84" t="s">
        <v>315</v>
      </c>
      <c r="Q183" s="84">
        <v>1</v>
      </c>
      <c r="R183" s="84" t="s">
        <v>315</v>
      </c>
      <c r="S183" s="84">
        <v>1</v>
      </c>
      <c r="T183" s="84" t="s">
        <v>49</v>
      </c>
      <c r="U183" s="84">
        <v>1</v>
      </c>
      <c r="V183" s="87">
        <v>1</v>
      </c>
      <c r="W183" s="84">
        <v>0</v>
      </c>
      <c r="X183" s="87">
        <v>0</v>
      </c>
      <c r="Y183" s="84">
        <v>0</v>
      </c>
      <c r="Z183" s="84">
        <v>1</v>
      </c>
      <c r="AA183" s="87">
        <v>0</v>
      </c>
      <c r="AB183" s="71">
        <f t="shared" si="24"/>
        <v>2</v>
      </c>
      <c r="AC183" s="71">
        <f t="shared" si="25"/>
        <v>2</v>
      </c>
      <c r="AD183" s="71">
        <f t="shared" si="26"/>
        <v>2</v>
      </c>
      <c r="AE183" s="71">
        <f t="shared" si="27"/>
        <v>2</v>
      </c>
      <c r="AF183" s="103" t="s">
        <v>2251</v>
      </c>
    </row>
    <row r="184" spans="1:1324" s="105" customFormat="1" ht="15.75" hidden="1" customHeight="1" x14ac:dyDescent="0.2">
      <c r="A184" s="13" t="s">
        <v>704</v>
      </c>
      <c r="B184" s="13" t="s">
        <v>703</v>
      </c>
      <c r="C184" s="12" t="s">
        <v>702</v>
      </c>
      <c r="D184" s="19" t="s">
        <v>701</v>
      </c>
      <c r="E184" s="9">
        <v>38520</v>
      </c>
      <c r="F184" s="9"/>
      <c r="G184" s="30" t="s">
        <v>1186</v>
      </c>
      <c r="H184" s="30">
        <v>42005</v>
      </c>
      <c r="I184" s="30" t="s">
        <v>1065</v>
      </c>
      <c r="J184" s="173"/>
      <c r="K184" s="84" t="s">
        <v>7</v>
      </c>
      <c r="L184" s="87">
        <v>1</v>
      </c>
      <c r="M184" s="87">
        <v>1</v>
      </c>
      <c r="N184" s="84" t="s">
        <v>51</v>
      </c>
      <c r="O184" s="84">
        <v>1</v>
      </c>
      <c r="P184" s="84" t="s">
        <v>50</v>
      </c>
      <c r="Q184" s="84">
        <v>1</v>
      </c>
      <c r="R184" s="84" t="s">
        <v>50</v>
      </c>
      <c r="S184" s="84">
        <v>1</v>
      </c>
      <c r="T184" s="84" t="s">
        <v>49</v>
      </c>
      <c r="U184" s="84">
        <v>1</v>
      </c>
      <c r="V184" s="87">
        <v>1</v>
      </c>
      <c r="W184" s="84">
        <v>0</v>
      </c>
      <c r="X184" s="87">
        <v>0</v>
      </c>
      <c r="Y184" s="84">
        <v>0</v>
      </c>
      <c r="Z184" s="84">
        <v>1</v>
      </c>
      <c r="AA184" s="87">
        <v>0</v>
      </c>
      <c r="AB184" s="71">
        <f t="shared" si="24"/>
        <v>2</v>
      </c>
      <c r="AC184" s="71">
        <f t="shared" si="25"/>
        <v>2</v>
      </c>
      <c r="AD184" s="71">
        <f t="shared" si="26"/>
        <v>2</v>
      </c>
      <c r="AE184" s="71">
        <f t="shared" si="27"/>
        <v>2</v>
      </c>
      <c r="AF184" s="103" t="s">
        <v>2252</v>
      </c>
    </row>
    <row r="185" spans="1:1324" s="105" customFormat="1" ht="15.75" hidden="1" customHeight="1" x14ac:dyDescent="0.2">
      <c r="A185" s="13" t="s">
        <v>700</v>
      </c>
      <c r="B185" s="13" t="s">
        <v>699</v>
      </c>
      <c r="C185" s="12" t="s">
        <v>698</v>
      </c>
      <c r="D185" s="19" t="s">
        <v>89</v>
      </c>
      <c r="E185" s="9">
        <v>38198</v>
      </c>
      <c r="F185" s="9"/>
      <c r="G185" s="30" t="s">
        <v>1186</v>
      </c>
      <c r="H185" s="30">
        <v>42005</v>
      </c>
      <c r="I185" s="30" t="s">
        <v>1065</v>
      </c>
      <c r="J185" s="173"/>
      <c r="K185" s="84" t="s">
        <v>7</v>
      </c>
      <c r="L185" s="87">
        <v>1</v>
      </c>
      <c r="M185" s="87">
        <v>1</v>
      </c>
      <c r="N185" s="84" t="s">
        <v>51</v>
      </c>
      <c r="O185" s="84">
        <v>1</v>
      </c>
      <c r="P185" s="84" t="s">
        <v>50</v>
      </c>
      <c r="Q185" s="84">
        <v>1</v>
      </c>
      <c r="R185" s="84" t="s">
        <v>50</v>
      </c>
      <c r="S185" s="84">
        <v>1</v>
      </c>
      <c r="T185" s="84" t="s">
        <v>49</v>
      </c>
      <c r="U185" s="84">
        <v>1</v>
      </c>
      <c r="V185" s="87">
        <v>1</v>
      </c>
      <c r="W185" s="84">
        <v>0</v>
      </c>
      <c r="X185" s="87">
        <v>0</v>
      </c>
      <c r="Y185" s="84">
        <v>0</v>
      </c>
      <c r="Z185" s="84">
        <v>1</v>
      </c>
      <c r="AA185" s="87">
        <v>0</v>
      </c>
      <c r="AB185" s="71">
        <f t="shared" si="24"/>
        <v>2</v>
      </c>
      <c r="AC185" s="71">
        <f t="shared" si="25"/>
        <v>2</v>
      </c>
      <c r="AD185" s="71">
        <f t="shared" si="26"/>
        <v>2</v>
      </c>
      <c r="AE185" s="71">
        <f t="shared" si="27"/>
        <v>2</v>
      </c>
      <c r="AF185" s="103" t="s">
        <v>2253</v>
      </c>
    </row>
    <row r="186" spans="1:1324" s="105" customFormat="1" ht="15.75" hidden="1" customHeight="1" x14ac:dyDescent="0.2">
      <c r="A186" s="13" t="s">
        <v>697</v>
      </c>
      <c r="B186" s="13" t="s">
        <v>696</v>
      </c>
      <c r="C186" s="12" t="s">
        <v>695</v>
      </c>
      <c r="D186" s="19" t="s">
        <v>694</v>
      </c>
      <c r="E186" s="9">
        <v>38925</v>
      </c>
      <c r="F186" s="9"/>
      <c r="G186" s="30" t="s">
        <v>1186</v>
      </c>
      <c r="H186" s="30">
        <v>42005</v>
      </c>
      <c r="I186" s="30" t="s">
        <v>1065</v>
      </c>
      <c r="J186" s="173"/>
      <c r="K186" s="84" t="s">
        <v>7</v>
      </c>
      <c r="L186" s="87">
        <v>1</v>
      </c>
      <c r="M186" s="87">
        <v>1</v>
      </c>
      <c r="N186" s="84" t="s">
        <v>51</v>
      </c>
      <c r="O186" s="84">
        <v>1</v>
      </c>
      <c r="P186" s="84" t="s">
        <v>50</v>
      </c>
      <c r="Q186" s="84">
        <v>1</v>
      </c>
      <c r="R186" s="84" t="s">
        <v>50</v>
      </c>
      <c r="S186" s="84">
        <v>1</v>
      </c>
      <c r="T186" s="87" t="s">
        <v>49</v>
      </c>
      <c r="U186" s="84">
        <v>1</v>
      </c>
      <c r="V186" s="87">
        <v>1</v>
      </c>
      <c r="W186" s="84">
        <v>0</v>
      </c>
      <c r="X186" s="87">
        <v>0</v>
      </c>
      <c r="Y186" s="84">
        <v>0</v>
      </c>
      <c r="Z186" s="84">
        <v>1</v>
      </c>
      <c r="AA186" s="87">
        <v>0</v>
      </c>
      <c r="AB186" s="71">
        <f t="shared" si="24"/>
        <v>2</v>
      </c>
      <c r="AC186" s="71">
        <f t="shared" si="25"/>
        <v>2</v>
      </c>
      <c r="AD186" s="71">
        <f t="shared" si="26"/>
        <v>2</v>
      </c>
      <c r="AE186" s="71">
        <f t="shared" si="27"/>
        <v>2</v>
      </c>
      <c r="AF186" s="103" t="s">
        <v>2254</v>
      </c>
    </row>
    <row r="187" spans="1:1324" s="105" customFormat="1" ht="15.75" hidden="1" customHeight="1" x14ac:dyDescent="0.2">
      <c r="A187" s="13" t="s">
        <v>693</v>
      </c>
      <c r="B187" s="13" t="s">
        <v>692</v>
      </c>
      <c r="C187" s="12" t="s">
        <v>691</v>
      </c>
      <c r="D187" s="19" t="s">
        <v>76</v>
      </c>
      <c r="E187" s="9">
        <v>38834</v>
      </c>
      <c r="F187" s="9"/>
      <c r="G187" s="30" t="s">
        <v>1186</v>
      </c>
      <c r="H187" s="30">
        <v>42005</v>
      </c>
      <c r="I187" s="30" t="s">
        <v>1065</v>
      </c>
      <c r="J187" s="173"/>
      <c r="K187" s="84" t="s">
        <v>7</v>
      </c>
      <c r="L187" s="87">
        <v>1</v>
      </c>
      <c r="M187" s="87">
        <v>1</v>
      </c>
      <c r="N187" s="84" t="s">
        <v>51</v>
      </c>
      <c r="O187" s="84">
        <v>1</v>
      </c>
      <c r="P187" s="84" t="s">
        <v>50</v>
      </c>
      <c r="Q187" s="84">
        <v>1</v>
      </c>
      <c r="R187" s="84" t="s">
        <v>50</v>
      </c>
      <c r="S187" s="84">
        <v>1</v>
      </c>
      <c r="T187" s="84" t="s">
        <v>49</v>
      </c>
      <c r="U187" s="84">
        <v>1</v>
      </c>
      <c r="V187" s="87">
        <v>1</v>
      </c>
      <c r="W187" s="84">
        <v>0</v>
      </c>
      <c r="X187" s="87">
        <v>0</v>
      </c>
      <c r="Y187" s="84">
        <v>0</v>
      </c>
      <c r="Z187" s="84">
        <v>1</v>
      </c>
      <c r="AA187" s="87">
        <v>0</v>
      </c>
      <c r="AB187" s="71">
        <f t="shared" si="24"/>
        <v>2</v>
      </c>
      <c r="AC187" s="71">
        <f t="shared" si="25"/>
        <v>2</v>
      </c>
      <c r="AD187" s="71">
        <f t="shared" si="26"/>
        <v>2</v>
      </c>
      <c r="AE187" s="71">
        <f t="shared" si="27"/>
        <v>2</v>
      </c>
      <c r="AF187" s="103" t="s">
        <v>2255</v>
      </c>
    </row>
    <row r="188" spans="1:1324" s="105" customFormat="1" ht="15.75" hidden="1" customHeight="1" x14ac:dyDescent="0.2">
      <c r="A188" s="13" t="s">
        <v>1308</v>
      </c>
      <c r="B188" s="13" t="s">
        <v>692</v>
      </c>
      <c r="C188" s="12" t="s">
        <v>691</v>
      </c>
      <c r="D188" s="19" t="s">
        <v>10</v>
      </c>
      <c r="E188" s="9">
        <v>40847</v>
      </c>
      <c r="F188" s="9" t="s">
        <v>1167</v>
      </c>
      <c r="G188" s="30" t="s">
        <v>1186</v>
      </c>
      <c r="H188" s="30">
        <v>42005</v>
      </c>
      <c r="I188" s="30" t="s">
        <v>1065</v>
      </c>
      <c r="J188" s="173"/>
      <c r="K188" s="84" t="s">
        <v>1341</v>
      </c>
      <c r="L188" s="87">
        <v>1</v>
      </c>
      <c r="M188" s="87">
        <v>1</v>
      </c>
      <c r="N188" s="84" t="s">
        <v>326</v>
      </c>
      <c r="O188" s="84">
        <v>1</v>
      </c>
      <c r="P188" s="84" t="s">
        <v>326</v>
      </c>
      <c r="Q188" s="84">
        <v>1</v>
      </c>
      <c r="R188" s="84" t="s">
        <v>326</v>
      </c>
      <c r="S188" s="84">
        <v>1</v>
      </c>
      <c r="T188" s="84" t="s">
        <v>49</v>
      </c>
      <c r="U188" s="84">
        <v>1</v>
      </c>
      <c r="V188" s="87">
        <v>1</v>
      </c>
      <c r="W188" s="84">
        <v>0</v>
      </c>
      <c r="X188" s="87">
        <v>0</v>
      </c>
      <c r="Y188" s="84">
        <v>0</v>
      </c>
      <c r="Z188" s="84">
        <v>1</v>
      </c>
      <c r="AA188" s="87">
        <v>0</v>
      </c>
      <c r="AB188" s="71">
        <f t="shared" si="24"/>
        <v>2</v>
      </c>
      <c r="AC188" s="71">
        <f t="shared" si="25"/>
        <v>2</v>
      </c>
      <c r="AD188" s="71">
        <f t="shared" si="26"/>
        <v>2</v>
      </c>
      <c r="AE188" s="71">
        <f t="shared" si="27"/>
        <v>2</v>
      </c>
      <c r="AF188" s="103"/>
    </row>
    <row r="189" spans="1:1324" s="105" customFormat="1" ht="15.75" hidden="1" customHeight="1" x14ac:dyDescent="0.2">
      <c r="A189" s="13" t="s">
        <v>2052</v>
      </c>
      <c r="B189" s="13" t="s">
        <v>692</v>
      </c>
      <c r="C189" s="12" t="s">
        <v>691</v>
      </c>
      <c r="D189" s="19" t="s">
        <v>2053</v>
      </c>
      <c r="E189" s="9">
        <v>41904</v>
      </c>
      <c r="F189" s="9" t="s">
        <v>1167</v>
      </c>
      <c r="G189" s="30" t="s">
        <v>1186</v>
      </c>
      <c r="H189" s="30">
        <v>42005</v>
      </c>
      <c r="I189" s="30" t="s">
        <v>1065</v>
      </c>
      <c r="J189" s="173"/>
      <c r="K189" s="84" t="s">
        <v>4</v>
      </c>
      <c r="L189" s="87">
        <v>1</v>
      </c>
      <c r="M189" s="87">
        <v>1</v>
      </c>
      <c r="N189" s="84" t="s">
        <v>326</v>
      </c>
      <c r="O189" s="84">
        <v>1</v>
      </c>
      <c r="P189" s="84" t="s">
        <v>326</v>
      </c>
      <c r="Q189" s="84">
        <v>1</v>
      </c>
      <c r="R189" s="84" t="s">
        <v>326</v>
      </c>
      <c r="S189" s="84">
        <v>1</v>
      </c>
      <c r="T189" s="84" t="s">
        <v>49</v>
      </c>
      <c r="U189" s="84">
        <v>1</v>
      </c>
      <c r="V189" s="87">
        <v>1</v>
      </c>
      <c r="W189" s="84">
        <v>1</v>
      </c>
      <c r="X189" s="87">
        <v>1</v>
      </c>
      <c r="Y189" s="87">
        <v>1</v>
      </c>
      <c r="Z189" s="84">
        <v>0</v>
      </c>
      <c r="AA189" s="87">
        <v>0</v>
      </c>
      <c r="AB189" s="87">
        <v>0</v>
      </c>
      <c r="AC189" s="87">
        <v>0</v>
      </c>
      <c r="AD189" s="87">
        <v>0</v>
      </c>
      <c r="AE189" s="87">
        <v>0</v>
      </c>
      <c r="AF189" s="104"/>
    </row>
    <row r="190" spans="1:1324" s="105" customFormat="1" ht="15.75" hidden="1" customHeight="1" x14ac:dyDescent="0.2">
      <c r="A190" s="13" t="s">
        <v>690</v>
      </c>
      <c r="B190" s="13" t="s">
        <v>689</v>
      </c>
      <c r="C190" s="12" t="s">
        <v>688</v>
      </c>
      <c r="D190" s="19" t="s">
        <v>10</v>
      </c>
      <c r="E190" s="9">
        <v>38992</v>
      </c>
      <c r="F190" s="9"/>
      <c r="G190" s="30" t="s">
        <v>1186</v>
      </c>
      <c r="H190" s="30">
        <v>42005</v>
      </c>
      <c r="I190" s="30" t="s">
        <v>1065</v>
      </c>
      <c r="J190" s="173"/>
      <c r="K190" s="84" t="s">
        <v>6</v>
      </c>
      <c r="L190" s="87">
        <v>1</v>
      </c>
      <c r="M190" s="87">
        <v>1</v>
      </c>
      <c r="N190" s="84" t="s">
        <v>50</v>
      </c>
      <c r="O190" s="84">
        <v>1</v>
      </c>
      <c r="P190" s="84" t="s">
        <v>50</v>
      </c>
      <c r="Q190" s="84">
        <v>1</v>
      </c>
      <c r="R190" s="84" t="s">
        <v>50</v>
      </c>
      <c r="S190" s="84">
        <v>1</v>
      </c>
      <c r="T190" s="111" t="s">
        <v>346</v>
      </c>
      <c r="U190" s="84">
        <v>1</v>
      </c>
      <c r="V190" s="87">
        <v>1</v>
      </c>
      <c r="W190" s="84">
        <v>1</v>
      </c>
      <c r="X190" s="87">
        <v>1</v>
      </c>
      <c r="Y190" s="84">
        <v>1</v>
      </c>
      <c r="Z190" s="84">
        <v>1</v>
      </c>
      <c r="AA190" s="87">
        <v>0</v>
      </c>
      <c r="AB190" s="71">
        <f t="shared" ref="AB190:AB203" si="28">IF((ISERROR(VLOOKUP($A190,RTlist2,40,FALSE)))=TRUE,2,VLOOKUP($A190,RTlist2,40,FALSE))</f>
        <v>2</v>
      </c>
      <c r="AC190" s="71">
        <f t="shared" ref="AC190:AC203" si="29">IF((ISERROR(VLOOKUP($A190,RTlist2,41,FALSE)))=TRUE,2,VLOOKUP($A190,RTlist2,41,FALSE))</f>
        <v>2</v>
      </c>
      <c r="AD190" s="71">
        <f t="shared" ref="AD190:AD203" si="30">IF((ISERROR(VLOOKUP($A190,RTlist2,36,FALSE)))=TRUE,2,VLOOKUP($A190,RTlist2,36,FALSE))</f>
        <v>2</v>
      </c>
      <c r="AE190" s="71">
        <f t="shared" ref="AE190:AE203" si="31">IF((ISERROR(VLOOKUP($A190,RTlist2,37,FALSE)))=TRUE,2,VLOOKUP($A190,RTlist2,37,FALSE))</f>
        <v>2</v>
      </c>
      <c r="AF190" s="103" t="s">
        <v>2256</v>
      </c>
      <c r="AG190" s="131"/>
    </row>
    <row r="191" spans="1:1324" s="105" customFormat="1" ht="15.75" hidden="1" customHeight="1" x14ac:dyDescent="0.2">
      <c r="A191" s="13" t="s">
        <v>1066</v>
      </c>
      <c r="B191" s="13" t="s">
        <v>682</v>
      </c>
      <c r="C191" s="12" t="s">
        <v>681</v>
      </c>
      <c r="D191" s="64" t="s">
        <v>1469</v>
      </c>
      <c r="E191" s="51">
        <v>38793</v>
      </c>
      <c r="F191" s="51"/>
      <c r="G191" s="30" t="s">
        <v>1186</v>
      </c>
      <c r="H191" s="30">
        <v>42005</v>
      </c>
      <c r="I191" s="30" t="s">
        <v>1065</v>
      </c>
      <c r="J191" s="173"/>
      <c r="K191" s="84" t="s">
        <v>7</v>
      </c>
      <c r="L191" s="87">
        <v>1</v>
      </c>
      <c r="M191" s="87">
        <v>1</v>
      </c>
      <c r="N191" s="84" t="s">
        <v>326</v>
      </c>
      <c r="O191" s="84">
        <v>1</v>
      </c>
      <c r="P191" s="84" t="s">
        <v>326</v>
      </c>
      <c r="Q191" s="84">
        <v>1</v>
      </c>
      <c r="R191" s="84" t="s">
        <v>326</v>
      </c>
      <c r="S191" s="84">
        <v>1</v>
      </c>
      <c r="T191" s="84" t="s">
        <v>49</v>
      </c>
      <c r="U191" s="84">
        <v>1</v>
      </c>
      <c r="V191" s="87">
        <v>1</v>
      </c>
      <c r="W191" s="84">
        <v>0</v>
      </c>
      <c r="X191" s="87">
        <v>0</v>
      </c>
      <c r="Y191" s="84">
        <v>0</v>
      </c>
      <c r="Z191" s="84">
        <v>1</v>
      </c>
      <c r="AA191" s="87">
        <v>0</v>
      </c>
      <c r="AB191" s="71">
        <f t="shared" si="28"/>
        <v>2</v>
      </c>
      <c r="AC191" s="71">
        <f t="shared" si="29"/>
        <v>2</v>
      </c>
      <c r="AD191" s="71">
        <f t="shared" si="30"/>
        <v>2</v>
      </c>
      <c r="AE191" s="71">
        <f t="shared" si="31"/>
        <v>2</v>
      </c>
      <c r="AF191" s="103" t="s">
        <v>2257</v>
      </c>
    </row>
    <row r="192" spans="1:1324" s="105" customFormat="1" ht="15.75" hidden="1" customHeight="1" x14ac:dyDescent="0.2">
      <c r="A192" s="13" t="s">
        <v>687</v>
      </c>
      <c r="B192" s="13" t="s">
        <v>682</v>
      </c>
      <c r="C192" s="12" t="s">
        <v>681</v>
      </c>
      <c r="D192" s="19" t="s">
        <v>76</v>
      </c>
      <c r="E192" s="9">
        <v>38853</v>
      </c>
      <c r="F192" s="9"/>
      <c r="G192" s="30" t="s">
        <v>1186</v>
      </c>
      <c r="H192" s="30">
        <v>42005</v>
      </c>
      <c r="I192" s="30" t="s">
        <v>1065</v>
      </c>
      <c r="J192" s="173"/>
      <c r="K192" s="84" t="s">
        <v>7</v>
      </c>
      <c r="L192" s="87">
        <v>1</v>
      </c>
      <c r="M192" s="87">
        <v>1</v>
      </c>
      <c r="N192" s="84" t="s">
        <v>51</v>
      </c>
      <c r="O192" s="84">
        <v>1</v>
      </c>
      <c r="P192" s="84" t="s">
        <v>50</v>
      </c>
      <c r="Q192" s="84">
        <v>1</v>
      </c>
      <c r="R192" s="84" t="s">
        <v>50</v>
      </c>
      <c r="S192" s="84">
        <v>1</v>
      </c>
      <c r="T192" s="84" t="s">
        <v>49</v>
      </c>
      <c r="U192" s="84">
        <v>1</v>
      </c>
      <c r="V192" s="87">
        <v>1</v>
      </c>
      <c r="W192" s="84">
        <v>1</v>
      </c>
      <c r="X192" s="87">
        <v>1</v>
      </c>
      <c r="Y192" s="84">
        <v>1</v>
      </c>
      <c r="Z192" s="84">
        <v>1</v>
      </c>
      <c r="AA192" s="87">
        <v>0</v>
      </c>
      <c r="AB192" s="71">
        <f t="shared" si="28"/>
        <v>2</v>
      </c>
      <c r="AC192" s="71">
        <f t="shared" si="29"/>
        <v>2</v>
      </c>
      <c r="AD192" s="71">
        <f t="shared" si="30"/>
        <v>2</v>
      </c>
      <c r="AE192" s="71">
        <f t="shared" si="31"/>
        <v>2</v>
      </c>
      <c r="AF192" s="103"/>
    </row>
    <row r="193" spans="1:1324" s="105" customFormat="1" ht="15.75" hidden="1" customHeight="1" x14ac:dyDescent="0.2">
      <c r="A193" s="13" t="s">
        <v>686</v>
      </c>
      <c r="B193" s="13" t="s">
        <v>682</v>
      </c>
      <c r="C193" s="12" t="s">
        <v>681</v>
      </c>
      <c r="D193" s="19" t="s">
        <v>676</v>
      </c>
      <c r="E193" s="9">
        <v>39377</v>
      </c>
      <c r="F193" s="30"/>
      <c r="G193" s="30" t="s">
        <v>1186</v>
      </c>
      <c r="H193" s="30">
        <v>42005</v>
      </c>
      <c r="I193" s="30" t="s">
        <v>1065</v>
      </c>
      <c r="J193" s="173"/>
      <c r="K193" s="87" t="s">
        <v>6</v>
      </c>
      <c r="L193" s="87">
        <v>1</v>
      </c>
      <c r="M193" s="87">
        <v>1</v>
      </c>
      <c r="N193" s="84" t="s">
        <v>50</v>
      </c>
      <c r="O193" s="84">
        <v>1</v>
      </c>
      <c r="P193" s="84" t="s">
        <v>50</v>
      </c>
      <c r="Q193" s="84">
        <v>1</v>
      </c>
      <c r="R193" s="84" t="s">
        <v>50</v>
      </c>
      <c r="S193" s="84">
        <v>1</v>
      </c>
      <c r="T193" s="84" t="s">
        <v>49</v>
      </c>
      <c r="U193" s="84">
        <v>1</v>
      </c>
      <c r="V193" s="87">
        <v>1</v>
      </c>
      <c r="W193" s="84">
        <v>1</v>
      </c>
      <c r="X193" s="87">
        <v>1</v>
      </c>
      <c r="Y193" s="84">
        <v>1</v>
      </c>
      <c r="Z193" s="84">
        <v>1</v>
      </c>
      <c r="AA193" s="87">
        <v>0</v>
      </c>
      <c r="AB193" s="71">
        <f t="shared" si="28"/>
        <v>2</v>
      </c>
      <c r="AC193" s="71">
        <f t="shared" si="29"/>
        <v>2</v>
      </c>
      <c r="AD193" s="71">
        <f t="shared" si="30"/>
        <v>2</v>
      </c>
      <c r="AE193" s="71">
        <f t="shared" si="31"/>
        <v>2</v>
      </c>
      <c r="AF193" s="103"/>
    </row>
    <row r="194" spans="1:1324" s="105" customFormat="1" ht="15.75" hidden="1" customHeight="1" x14ac:dyDescent="0.2">
      <c r="A194" s="13" t="s">
        <v>685</v>
      </c>
      <c r="B194" s="13" t="s">
        <v>682</v>
      </c>
      <c r="C194" s="12" t="s">
        <v>681</v>
      </c>
      <c r="D194" s="19" t="s">
        <v>674</v>
      </c>
      <c r="E194" s="9">
        <v>39580</v>
      </c>
      <c r="F194" s="9"/>
      <c r="G194" s="30" t="s">
        <v>1186</v>
      </c>
      <c r="H194" s="30">
        <v>42005</v>
      </c>
      <c r="I194" s="30" t="s">
        <v>1065</v>
      </c>
      <c r="J194" s="173"/>
      <c r="K194" s="84" t="s">
        <v>6</v>
      </c>
      <c r="L194" s="87">
        <v>1</v>
      </c>
      <c r="M194" s="87">
        <v>1</v>
      </c>
      <c r="N194" s="84" t="s">
        <v>50</v>
      </c>
      <c r="O194" s="84">
        <v>1</v>
      </c>
      <c r="P194" s="84" t="s">
        <v>50</v>
      </c>
      <c r="Q194" s="84">
        <v>1</v>
      </c>
      <c r="R194" s="84" t="s">
        <v>50</v>
      </c>
      <c r="S194" s="84">
        <v>1</v>
      </c>
      <c r="T194" s="84" t="s">
        <v>49</v>
      </c>
      <c r="U194" s="84">
        <v>1</v>
      </c>
      <c r="V194" s="87">
        <v>1</v>
      </c>
      <c r="W194" s="84">
        <v>1</v>
      </c>
      <c r="X194" s="87">
        <v>1</v>
      </c>
      <c r="Y194" s="84">
        <v>1</v>
      </c>
      <c r="Z194" s="84">
        <v>1</v>
      </c>
      <c r="AA194" s="87">
        <v>0</v>
      </c>
      <c r="AB194" s="71">
        <f t="shared" si="28"/>
        <v>2</v>
      </c>
      <c r="AC194" s="71">
        <f t="shared" si="29"/>
        <v>2</v>
      </c>
      <c r="AD194" s="71">
        <f t="shared" si="30"/>
        <v>2</v>
      </c>
      <c r="AE194" s="71">
        <f t="shared" si="31"/>
        <v>2</v>
      </c>
      <c r="AF194" s="103"/>
    </row>
    <row r="195" spans="1:1324" s="105" customFormat="1" ht="15.75" hidden="1" customHeight="1" x14ac:dyDescent="0.2">
      <c r="A195" s="13" t="s">
        <v>684</v>
      </c>
      <c r="B195" s="13" t="s">
        <v>682</v>
      </c>
      <c r="C195" s="12" t="s">
        <v>681</v>
      </c>
      <c r="D195" s="19" t="s">
        <v>72</v>
      </c>
      <c r="E195" s="9">
        <v>40389</v>
      </c>
      <c r="F195" s="9"/>
      <c r="G195" s="30" t="s">
        <v>1186</v>
      </c>
      <c r="H195" s="30">
        <v>42005</v>
      </c>
      <c r="I195" s="30" t="s">
        <v>1065</v>
      </c>
      <c r="J195" s="173"/>
      <c r="K195" s="84" t="s">
        <v>7</v>
      </c>
      <c r="L195" s="87">
        <v>1</v>
      </c>
      <c r="M195" s="87">
        <v>1</v>
      </c>
      <c r="N195" s="84" t="s">
        <v>50</v>
      </c>
      <c r="O195" s="84">
        <v>1</v>
      </c>
      <c r="P195" s="84" t="s">
        <v>50</v>
      </c>
      <c r="Q195" s="84">
        <v>1</v>
      </c>
      <c r="R195" s="84" t="s">
        <v>50</v>
      </c>
      <c r="S195" s="84">
        <v>1</v>
      </c>
      <c r="T195" s="84" t="s">
        <v>49</v>
      </c>
      <c r="U195" s="84">
        <v>1</v>
      </c>
      <c r="V195" s="87">
        <v>1</v>
      </c>
      <c r="W195" s="84">
        <v>0</v>
      </c>
      <c r="X195" s="87">
        <v>0</v>
      </c>
      <c r="Y195" s="84">
        <v>0</v>
      </c>
      <c r="Z195" s="84">
        <v>1</v>
      </c>
      <c r="AA195" s="87">
        <v>0</v>
      </c>
      <c r="AB195" s="71">
        <f t="shared" si="28"/>
        <v>2</v>
      </c>
      <c r="AC195" s="71">
        <f t="shared" si="29"/>
        <v>2</v>
      </c>
      <c r="AD195" s="71">
        <f t="shared" si="30"/>
        <v>2</v>
      </c>
      <c r="AE195" s="71">
        <f t="shared" si="31"/>
        <v>2</v>
      </c>
      <c r="AF195" s="103"/>
    </row>
    <row r="196" spans="1:1324" s="105" customFormat="1" ht="15.75" hidden="1" customHeight="1" x14ac:dyDescent="0.2">
      <c r="A196" s="13" t="s">
        <v>683</v>
      </c>
      <c r="B196" s="13" t="s">
        <v>682</v>
      </c>
      <c r="C196" s="12" t="s">
        <v>681</v>
      </c>
      <c r="D196" s="19" t="s">
        <v>68</v>
      </c>
      <c r="E196" s="9">
        <v>40389</v>
      </c>
      <c r="F196" s="9"/>
      <c r="G196" s="30" t="s">
        <v>1186</v>
      </c>
      <c r="H196" s="30">
        <v>42005</v>
      </c>
      <c r="I196" s="30" t="s">
        <v>1065</v>
      </c>
      <c r="J196" s="173"/>
      <c r="K196" s="84" t="s">
        <v>7</v>
      </c>
      <c r="L196" s="87">
        <v>1</v>
      </c>
      <c r="M196" s="87">
        <v>1</v>
      </c>
      <c r="N196" s="84" t="s">
        <v>50</v>
      </c>
      <c r="O196" s="84">
        <v>1</v>
      </c>
      <c r="P196" s="84" t="s">
        <v>50</v>
      </c>
      <c r="Q196" s="84">
        <v>1</v>
      </c>
      <c r="R196" s="84" t="s">
        <v>50</v>
      </c>
      <c r="S196" s="84">
        <v>1</v>
      </c>
      <c r="T196" s="84" t="s">
        <v>49</v>
      </c>
      <c r="U196" s="84">
        <v>1</v>
      </c>
      <c r="V196" s="87">
        <v>1</v>
      </c>
      <c r="W196" s="84">
        <v>0</v>
      </c>
      <c r="X196" s="87">
        <v>0</v>
      </c>
      <c r="Y196" s="84">
        <v>0</v>
      </c>
      <c r="Z196" s="84">
        <v>1</v>
      </c>
      <c r="AA196" s="87">
        <v>0</v>
      </c>
      <c r="AB196" s="71">
        <f t="shared" si="28"/>
        <v>2</v>
      </c>
      <c r="AC196" s="71">
        <f t="shared" si="29"/>
        <v>2</v>
      </c>
      <c r="AD196" s="71">
        <f t="shared" si="30"/>
        <v>2</v>
      </c>
      <c r="AE196" s="71">
        <f t="shared" si="31"/>
        <v>2</v>
      </c>
      <c r="AF196" s="103"/>
    </row>
    <row r="197" spans="1:1324" s="105" customFormat="1" ht="15.75" hidden="1" customHeight="1" x14ac:dyDescent="0.2">
      <c r="A197" s="13" t="s">
        <v>680</v>
      </c>
      <c r="B197" s="13" t="s">
        <v>671</v>
      </c>
      <c r="C197" s="12" t="s">
        <v>670</v>
      </c>
      <c r="D197" s="19" t="s">
        <v>1468</v>
      </c>
      <c r="E197" s="9">
        <v>38491</v>
      </c>
      <c r="F197" s="9"/>
      <c r="G197" s="30" t="s">
        <v>1186</v>
      </c>
      <c r="H197" s="30">
        <v>42005</v>
      </c>
      <c r="I197" s="30" t="s">
        <v>1065</v>
      </c>
      <c r="J197" s="173"/>
      <c r="K197" s="84" t="s">
        <v>6</v>
      </c>
      <c r="L197" s="87">
        <v>1</v>
      </c>
      <c r="M197" s="87">
        <v>1</v>
      </c>
      <c r="N197" s="84" t="s">
        <v>50</v>
      </c>
      <c r="O197" s="84">
        <v>1</v>
      </c>
      <c r="P197" s="84" t="s">
        <v>50</v>
      </c>
      <c r="Q197" s="84">
        <v>1</v>
      </c>
      <c r="R197" s="84" t="s">
        <v>50</v>
      </c>
      <c r="S197" s="84">
        <v>1</v>
      </c>
      <c r="T197" s="84" t="s">
        <v>49</v>
      </c>
      <c r="U197" s="84">
        <v>1</v>
      </c>
      <c r="V197" s="87">
        <v>1</v>
      </c>
      <c r="W197" s="84">
        <v>0</v>
      </c>
      <c r="X197" s="87">
        <v>0</v>
      </c>
      <c r="Y197" s="84">
        <v>0</v>
      </c>
      <c r="Z197" s="84">
        <v>1</v>
      </c>
      <c r="AA197" s="87">
        <v>0</v>
      </c>
      <c r="AB197" s="71">
        <f t="shared" si="28"/>
        <v>2</v>
      </c>
      <c r="AC197" s="71">
        <f t="shared" si="29"/>
        <v>2</v>
      </c>
      <c r="AD197" s="71">
        <f t="shared" si="30"/>
        <v>2</v>
      </c>
      <c r="AE197" s="71">
        <f t="shared" si="31"/>
        <v>2</v>
      </c>
      <c r="AF197" s="103" t="s">
        <v>2262</v>
      </c>
    </row>
    <row r="198" spans="1:1324" s="105" customFormat="1" ht="15.75" hidden="1" customHeight="1" x14ac:dyDescent="0.2">
      <c r="A198" s="13" t="s">
        <v>679</v>
      </c>
      <c r="B198" s="13" t="s">
        <v>671</v>
      </c>
      <c r="C198" s="12" t="s">
        <v>670</v>
      </c>
      <c r="D198" s="19" t="s">
        <v>76</v>
      </c>
      <c r="E198" s="9">
        <v>38932</v>
      </c>
      <c r="F198" s="9"/>
      <c r="G198" s="30" t="s">
        <v>1186</v>
      </c>
      <c r="H198" s="30">
        <v>42005</v>
      </c>
      <c r="I198" s="30" t="s">
        <v>1065</v>
      </c>
      <c r="J198" s="173"/>
      <c r="K198" s="84" t="s">
        <v>7</v>
      </c>
      <c r="L198" s="87">
        <v>1</v>
      </c>
      <c r="M198" s="87">
        <v>1</v>
      </c>
      <c r="N198" s="87" t="s">
        <v>51</v>
      </c>
      <c r="O198" s="87">
        <v>1</v>
      </c>
      <c r="P198" s="87" t="s">
        <v>50</v>
      </c>
      <c r="Q198" s="87">
        <v>1</v>
      </c>
      <c r="R198" s="87" t="s">
        <v>50</v>
      </c>
      <c r="S198" s="87">
        <v>1</v>
      </c>
      <c r="T198" s="87" t="s">
        <v>49</v>
      </c>
      <c r="U198" s="87">
        <v>1</v>
      </c>
      <c r="V198" s="87">
        <v>1</v>
      </c>
      <c r="W198" s="87">
        <v>1</v>
      </c>
      <c r="X198" s="87">
        <v>1</v>
      </c>
      <c r="Y198" s="87">
        <v>1</v>
      </c>
      <c r="Z198" s="87">
        <v>1</v>
      </c>
      <c r="AA198" s="87">
        <v>0</v>
      </c>
      <c r="AB198" s="71">
        <f t="shared" si="28"/>
        <v>2</v>
      </c>
      <c r="AC198" s="71">
        <f t="shared" si="29"/>
        <v>2</v>
      </c>
      <c r="AD198" s="71">
        <f t="shared" si="30"/>
        <v>2</v>
      </c>
      <c r="AE198" s="71">
        <f t="shared" si="31"/>
        <v>2</v>
      </c>
      <c r="AF198" s="103"/>
      <c r="AH198" s="131"/>
      <c r="AI198" s="131"/>
      <c r="AJ198" s="131"/>
      <c r="AK198" s="131"/>
      <c r="AL198" s="131"/>
      <c r="AM198" s="131"/>
      <c r="AN198" s="131"/>
      <c r="AO198" s="131"/>
      <c r="AP198" s="131"/>
      <c r="AQ198" s="131"/>
      <c r="AR198" s="131"/>
      <c r="AS198" s="131"/>
      <c r="AT198" s="131"/>
      <c r="AU198" s="131"/>
      <c r="AV198" s="131"/>
      <c r="AW198" s="131"/>
      <c r="AX198" s="131"/>
      <c r="AY198" s="131"/>
      <c r="AZ198" s="131"/>
      <c r="BA198" s="131"/>
      <c r="BB198" s="131"/>
      <c r="BC198" s="131"/>
      <c r="BD198" s="131"/>
      <c r="BE198" s="131"/>
      <c r="BF198" s="131"/>
      <c r="BG198" s="131"/>
      <c r="BH198" s="131"/>
      <c r="BI198" s="131"/>
      <c r="BJ198" s="131"/>
      <c r="BK198" s="131"/>
      <c r="BL198" s="131"/>
      <c r="BM198" s="131"/>
      <c r="BN198" s="131"/>
      <c r="BO198" s="131"/>
      <c r="BP198" s="131"/>
      <c r="BQ198" s="131"/>
      <c r="BR198" s="131"/>
      <c r="BS198" s="131"/>
      <c r="BT198" s="131"/>
      <c r="BU198" s="131"/>
      <c r="BV198" s="131"/>
      <c r="BW198" s="131"/>
      <c r="BX198" s="131"/>
      <c r="BY198" s="131"/>
      <c r="BZ198" s="131"/>
      <c r="CA198" s="131"/>
      <c r="CB198" s="131"/>
      <c r="CC198" s="131"/>
      <c r="CD198" s="131"/>
      <c r="CE198" s="131"/>
      <c r="CF198" s="131"/>
      <c r="CG198" s="131"/>
      <c r="CH198" s="131"/>
      <c r="CI198" s="131"/>
      <c r="CJ198" s="131"/>
      <c r="CK198" s="131"/>
      <c r="CL198" s="131"/>
      <c r="CM198" s="131"/>
      <c r="CN198" s="131"/>
      <c r="CO198" s="131"/>
      <c r="CP198" s="131"/>
      <c r="CQ198" s="131"/>
      <c r="CR198" s="131"/>
      <c r="CS198" s="131"/>
      <c r="CT198" s="131"/>
      <c r="CU198" s="131"/>
      <c r="CV198" s="131"/>
      <c r="CW198" s="131"/>
      <c r="CX198" s="131"/>
      <c r="CY198" s="131"/>
      <c r="CZ198" s="131"/>
      <c r="DA198" s="131"/>
      <c r="DB198" s="131"/>
      <c r="DC198" s="131"/>
      <c r="DD198" s="131"/>
      <c r="DE198" s="131"/>
      <c r="DF198" s="131"/>
      <c r="DG198" s="131"/>
      <c r="DH198" s="131"/>
      <c r="DI198" s="131"/>
      <c r="DJ198" s="131"/>
      <c r="DK198" s="131"/>
      <c r="DL198" s="131"/>
      <c r="DM198" s="131"/>
      <c r="DN198" s="131"/>
      <c r="DO198" s="131"/>
      <c r="DP198" s="131"/>
      <c r="DQ198" s="131"/>
      <c r="DR198" s="131"/>
      <c r="DS198" s="131"/>
      <c r="DT198" s="131"/>
      <c r="DU198" s="131"/>
      <c r="DV198" s="131"/>
      <c r="DW198" s="131"/>
      <c r="DX198" s="131"/>
      <c r="DY198" s="131"/>
      <c r="DZ198" s="131"/>
      <c r="EA198" s="131"/>
      <c r="EB198" s="131"/>
      <c r="EC198" s="131"/>
      <c r="ED198" s="131"/>
      <c r="EE198" s="131"/>
      <c r="EF198" s="131"/>
      <c r="EG198" s="131"/>
      <c r="EH198" s="131"/>
      <c r="EI198" s="131"/>
      <c r="EJ198" s="131"/>
      <c r="EK198" s="131"/>
      <c r="EL198" s="131"/>
      <c r="EM198" s="131"/>
      <c r="EN198" s="131"/>
      <c r="EO198" s="131"/>
      <c r="EP198" s="131"/>
      <c r="EQ198" s="131"/>
      <c r="ER198" s="131"/>
      <c r="ES198" s="131"/>
      <c r="ET198" s="131"/>
      <c r="EU198" s="131"/>
      <c r="EV198" s="131"/>
      <c r="EW198" s="131"/>
      <c r="EX198" s="131"/>
      <c r="EY198" s="131"/>
      <c r="EZ198" s="131"/>
      <c r="FA198" s="131"/>
      <c r="FB198" s="131"/>
      <c r="FC198" s="131"/>
      <c r="FD198" s="131"/>
      <c r="FE198" s="131"/>
      <c r="FF198" s="131"/>
      <c r="FG198" s="131"/>
      <c r="FH198" s="131"/>
      <c r="FI198" s="131"/>
      <c r="FJ198" s="131"/>
      <c r="FK198" s="131"/>
      <c r="FL198" s="131"/>
      <c r="FM198" s="131"/>
      <c r="FN198" s="131"/>
      <c r="FO198" s="131"/>
      <c r="FP198" s="131"/>
      <c r="FQ198" s="131"/>
      <c r="FR198" s="131"/>
      <c r="FS198" s="131"/>
      <c r="FT198" s="131"/>
      <c r="FU198" s="131"/>
      <c r="FV198" s="131"/>
      <c r="FW198" s="131"/>
      <c r="FX198" s="131"/>
      <c r="FY198" s="131"/>
      <c r="FZ198" s="131"/>
      <c r="GA198" s="131"/>
      <c r="GB198" s="131"/>
      <c r="GC198" s="131"/>
      <c r="GD198" s="131"/>
      <c r="GE198" s="131"/>
      <c r="GF198" s="131"/>
      <c r="GG198" s="131"/>
      <c r="GH198" s="131"/>
      <c r="GI198" s="131"/>
      <c r="GJ198" s="131"/>
      <c r="GK198" s="131"/>
      <c r="GL198" s="131"/>
      <c r="GM198" s="131"/>
      <c r="GN198" s="131"/>
      <c r="GO198" s="131"/>
      <c r="GP198" s="131"/>
      <c r="GQ198" s="131"/>
      <c r="GR198" s="131"/>
      <c r="GS198" s="131"/>
      <c r="GT198" s="131"/>
      <c r="GU198" s="131"/>
      <c r="GV198" s="131"/>
      <c r="GW198" s="131"/>
      <c r="GX198" s="131"/>
      <c r="GY198" s="131"/>
      <c r="GZ198" s="131"/>
      <c r="HA198" s="131"/>
      <c r="HB198" s="131"/>
      <c r="HC198" s="131"/>
      <c r="HD198" s="131"/>
      <c r="HE198" s="131"/>
      <c r="HF198" s="131"/>
      <c r="HG198" s="131"/>
      <c r="HH198" s="131"/>
      <c r="HI198" s="131"/>
      <c r="HJ198" s="131"/>
      <c r="HK198" s="131"/>
      <c r="HL198" s="131"/>
      <c r="HM198" s="131"/>
      <c r="HN198" s="131"/>
      <c r="HO198" s="131"/>
      <c r="HP198" s="131"/>
      <c r="HQ198" s="131"/>
      <c r="HR198" s="131"/>
      <c r="HS198" s="131"/>
      <c r="HT198" s="131"/>
      <c r="HU198" s="131"/>
      <c r="HV198" s="131"/>
      <c r="HW198" s="131"/>
      <c r="HX198" s="131"/>
      <c r="HY198" s="131"/>
      <c r="HZ198" s="131"/>
      <c r="IA198" s="131"/>
      <c r="IB198" s="131"/>
      <c r="IC198" s="131"/>
      <c r="ID198" s="131"/>
      <c r="IE198" s="131"/>
      <c r="IF198" s="131"/>
      <c r="IG198" s="131"/>
      <c r="IH198" s="131"/>
      <c r="II198" s="131"/>
      <c r="IJ198" s="131"/>
      <c r="IK198" s="131"/>
      <c r="IL198" s="131"/>
      <c r="IM198" s="131"/>
      <c r="IN198" s="131"/>
      <c r="IO198" s="131"/>
      <c r="IP198" s="131"/>
      <c r="IQ198" s="131"/>
      <c r="IR198" s="131"/>
      <c r="IS198" s="131"/>
      <c r="IT198" s="131"/>
      <c r="IU198" s="131"/>
      <c r="IV198" s="131"/>
      <c r="IW198" s="131"/>
      <c r="IX198" s="131"/>
      <c r="IY198" s="131"/>
      <c r="IZ198" s="131"/>
      <c r="JA198" s="131"/>
      <c r="JB198" s="131"/>
      <c r="JC198" s="131"/>
      <c r="JD198" s="131"/>
      <c r="JE198" s="131"/>
      <c r="JF198" s="131"/>
      <c r="JG198" s="131"/>
      <c r="JH198" s="131"/>
      <c r="JI198" s="131"/>
      <c r="JJ198" s="131"/>
      <c r="JK198" s="131"/>
      <c r="JL198" s="131"/>
      <c r="JM198" s="131"/>
      <c r="JN198" s="131"/>
      <c r="JO198" s="131"/>
      <c r="JP198" s="131"/>
      <c r="JQ198" s="131"/>
      <c r="JR198" s="131"/>
      <c r="JS198" s="131"/>
      <c r="JT198" s="131"/>
      <c r="JU198" s="131"/>
      <c r="JV198" s="131"/>
      <c r="JW198" s="131"/>
      <c r="JX198" s="131"/>
      <c r="JY198" s="131"/>
      <c r="JZ198" s="131"/>
      <c r="KA198" s="131"/>
      <c r="KB198" s="131"/>
      <c r="KC198" s="131"/>
      <c r="KD198" s="131"/>
      <c r="KE198" s="131"/>
      <c r="KF198" s="131"/>
      <c r="KG198" s="131"/>
      <c r="KH198" s="131"/>
      <c r="KI198" s="131"/>
      <c r="KJ198" s="131"/>
      <c r="KK198" s="131"/>
      <c r="KL198" s="131"/>
      <c r="KM198" s="131"/>
      <c r="KN198" s="131"/>
      <c r="KO198" s="131"/>
      <c r="KP198" s="131"/>
      <c r="KQ198" s="131"/>
      <c r="KR198" s="131"/>
      <c r="KS198" s="131"/>
      <c r="KT198" s="131"/>
      <c r="KU198" s="131"/>
      <c r="KV198" s="131"/>
      <c r="KW198" s="131"/>
      <c r="KX198" s="131"/>
      <c r="KY198" s="131"/>
      <c r="KZ198" s="131"/>
      <c r="LA198" s="131"/>
      <c r="LB198" s="131"/>
      <c r="LC198" s="131"/>
      <c r="LD198" s="131"/>
      <c r="LE198" s="131"/>
      <c r="LF198" s="131"/>
      <c r="LG198" s="131"/>
      <c r="LH198" s="131"/>
      <c r="LI198" s="131"/>
      <c r="LJ198" s="131"/>
      <c r="LK198" s="131"/>
      <c r="LL198" s="131"/>
      <c r="LM198" s="131"/>
      <c r="LN198" s="131"/>
      <c r="LO198" s="131"/>
      <c r="LP198" s="131"/>
      <c r="LQ198" s="131"/>
      <c r="LR198" s="131"/>
      <c r="LS198" s="131"/>
      <c r="LT198" s="131"/>
      <c r="LU198" s="131"/>
      <c r="LV198" s="131"/>
      <c r="LW198" s="131"/>
      <c r="LX198" s="131"/>
      <c r="LY198" s="131"/>
      <c r="LZ198" s="131"/>
      <c r="MA198" s="131"/>
      <c r="MB198" s="131"/>
      <c r="MC198" s="131"/>
      <c r="MD198" s="131"/>
      <c r="ME198" s="131"/>
      <c r="MF198" s="131"/>
      <c r="MG198" s="131"/>
      <c r="MH198" s="131"/>
      <c r="MI198" s="131"/>
      <c r="MJ198" s="131"/>
      <c r="MK198" s="131"/>
      <c r="ML198" s="131"/>
      <c r="MM198" s="131"/>
      <c r="MN198" s="131"/>
      <c r="MO198" s="131"/>
      <c r="MP198" s="131"/>
      <c r="MQ198" s="131"/>
      <c r="MR198" s="131"/>
      <c r="MS198" s="131"/>
      <c r="MT198" s="131"/>
      <c r="MU198" s="131"/>
      <c r="MV198" s="131"/>
      <c r="MW198" s="131"/>
      <c r="MX198" s="131"/>
      <c r="MY198" s="131"/>
      <c r="MZ198" s="131"/>
      <c r="NA198" s="131"/>
      <c r="NB198" s="131"/>
      <c r="NC198" s="131"/>
      <c r="ND198" s="131"/>
      <c r="NE198" s="131"/>
      <c r="NF198" s="131"/>
      <c r="NG198" s="131"/>
      <c r="NH198" s="131"/>
      <c r="NI198" s="131"/>
      <c r="NJ198" s="131"/>
      <c r="NK198" s="131"/>
      <c r="NL198" s="131"/>
      <c r="NM198" s="131"/>
      <c r="NN198" s="131"/>
      <c r="NO198" s="131"/>
      <c r="NP198" s="131"/>
      <c r="NQ198" s="131"/>
      <c r="NR198" s="131"/>
      <c r="NS198" s="131"/>
      <c r="NT198" s="131"/>
      <c r="NU198" s="131"/>
      <c r="NV198" s="131"/>
      <c r="NW198" s="131"/>
      <c r="NX198" s="131"/>
      <c r="NY198" s="131"/>
      <c r="NZ198" s="131"/>
      <c r="OA198" s="131"/>
      <c r="OB198" s="131"/>
      <c r="OC198" s="131"/>
      <c r="OD198" s="131"/>
      <c r="OE198" s="131"/>
      <c r="OF198" s="131"/>
      <c r="OG198" s="131"/>
      <c r="OH198" s="131"/>
      <c r="OI198" s="131"/>
      <c r="OJ198" s="131"/>
      <c r="OK198" s="131"/>
      <c r="OL198" s="131"/>
      <c r="OM198" s="131"/>
      <c r="ON198" s="131"/>
      <c r="OO198" s="131"/>
      <c r="OP198" s="131"/>
      <c r="OQ198" s="131"/>
      <c r="OR198" s="131"/>
      <c r="OS198" s="131"/>
      <c r="OT198" s="131"/>
      <c r="OU198" s="131"/>
      <c r="OV198" s="131"/>
      <c r="OW198" s="131"/>
      <c r="OX198" s="131"/>
      <c r="OY198" s="131"/>
      <c r="OZ198" s="131"/>
      <c r="PA198" s="131"/>
      <c r="PB198" s="131"/>
      <c r="PC198" s="131"/>
      <c r="PD198" s="131"/>
      <c r="PE198" s="131"/>
      <c r="PF198" s="131"/>
      <c r="PG198" s="131"/>
      <c r="PH198" s="131"/>
      <c r="PI198" s="131"/>
      <c r="PJ198" s="131"/>
      <c r="PK198" s="131"/>
      <c r="PL198" s="131"/>
      <c r="PM198" s="131"/>
      <c r="PN198" s="131"/>
      <c r="PO198" s="131"/>
      <c r="PP198" s="131"/>
      <c r="PQ198" s="131"/>
      <c r="PR198" s="131"/>
      <c r="PS198" s="131"/>
      <c r="PT198" s="131"/>
      <c r="PU198" s="131"/>
      <c r="PV198" s="131"/>
      <c r="PW198" s="131"/>
      <c r="PX198" s="131"/>
      <c r="PY198" s="131"/>
      <c r="PZ198" s="131"/>
      <c r="QA198" s="131"/>
      <c r="QB198" s="131"/>
      <c r="QC198" s="131"/>
      <c r="QD198" s="131"/>
      <c r="QE198" s="131"/>
      <c r="QF198" s="131"/>
      <c r="QG198" s="131"/>
      <c r="QH198" s="131"/>
      <c r="QI198" s="131"/>
      <c r="QJ198" s="131"/>
      <c r="QK198" s="131"/>
      <c r="QL198" s="131"/>
      <c r="QM198" s="131"/>
      <c r="QN198" s="131"/>
      <c r="QO198" s="131"/>
      <c r="QP198" s="131"/>
      <c r="QQ198" s="131"/>
      <c r="QR198" s="131"/>
      <c r="QS198" s="131"/>
      <c r="QT198" s="131"/>
      <c r="QU198" s="131"/>
      <c r="QV198" s="131"/>
      <c r="QW198" s="131"/>
      <c r="QX198" s="131"/>
      <c r="QY198" s="131"/>
      <c r="QZ198" s="131"/>
      <c r="RA198" s="131"/>
      <c r="RB198" s="131"/>
      <c r="RC198" s="131"/>
      <c r="RD198" s="131"/>
      <c r="RE198" s="131"/>
      <c r="RF198" s="131"/>
      <c r="RG198" s="131"/>
      <c r="RH198" s="131"/>
      <c r="RI198" s="131"/>
      <c r="RJ198" s="131"/>
      <c r="RK198" s="131"/>
      <c r="RL198" s="131"/>
      <c r="RM198" s="131"/>
      <c r="RN198" s="131"/>
      <c r="RO198" s="131"/>
      <c r="RP198" s="131"/>
      <c r="RQ198" s="131"/>
      <c r="RR198" s="131"/>
      <c r="RS198" s="131"/>
      <c r="RT198" s="131"/>
      <c r="RU198" s="131"/>
      <c r="RV198" s="131"/>
      <c r="RW198" s="131"/>
      <c r="RX198" s="131"/>
      <c r="RY198" s="131"/>
      <c r="RZ198" s="131"/>
      <c r="SA198" s="131"/>
      <c r="SB198" s="131"/>
      <c r="SC198" s="131"/>
      <c r="SD198" s="131"/>
      <c r="SE198" s="131"/>
      <c r="SF198" s="131"/>
      <c r="SG198" s="131"/>
      <c r="SH198" s="131"/>
      <c r="SI198" s="131"/>
      <c r="SJ198" s="131"/>
      <c r="SK198" s="131"/>
      <c r="SL198" s="131"/>
      <c r="SM198" s="131"/>
      <c r="SN198" s="131"/>
      <c r="SO198" s="131"/>
      <c r="SP198" s="131"/>
      <c r="SQ198" s="131"/>
      <c r="SR198" s="131"/>
      <c r="SS198" s="131"/>
      <c r="ST198" s="131"/>
      <c r="SU198" s="131"/>
      <c r="SV198" s="131"/>
      <c r="SW198" s="131"/>
      <c r="SX198" s="131"/>
      <c r="SY198" s="131"/>
      <c r="SZ198" s="131"/>
      <c r="TA198" s="131"/>
      <c r="TB198" s="131"/>
      <c r="TC198" s="131"/>
      <c r="TD198" s="131"/>
      <c r="TE198" s="131"/>
      <c r="TF198" s="131"/>
      <c r="TG198" s="131"/>
      <c r="TH198" s="131"/>
      <c r="TI198" s="131"/>
      <c r="TJ198" s="131"/>
      <c r="TK198" s="131"/>
      <c r="TL198" s="131"/>
      <c r="TM198" s="131"/>
      <c r="TN198" s="131"/>
      <c r="TO198" s="131"/>
      <c r="TP198" s="131"/>
      <c r="TQ198" s="131"/>
      <c r="TR198" s="131"/>
      <c r="TS198" s="131"/>
      <c r="TT198" s="131"/>
      <c r="TU198" s="131"/>
      <c r="TV198" s="131"/>
      <c r="TW198" s="131"/>
      <c r="TX198" s="131"/>
      <c r="TY198" s="131"/>
      <c r="TZ198" s="131"/>
      <c r="UA198" s="131"/>
      <c r="UB198" s="131"/>
      <c r="UC198" s="131"/>
      <c r="UD198" s="131"/>
      <c r="UE198" s="131"/>
      <c r="UF198" s="131"/>
      <c r="UG198" s="131"/>
      <c r="UH198" s="131"/>
      <c r="UI198" s="131"/>
      <c r="UJ198" s="131"/>
      <c r="UK198" s="131"/>
      <c r="UL198" s="131"/>
      <c r="UM198" s="131"/>
      <c r="UN198" s="131"/>
      <c r="UO198" s="131"/>
      <c r="UP198" s="131"/>
      <c r="UQ198" s="131"/>
      <c r="UR198" s="131"/>
      <c r="US198" s="131"/>
      <c r="UT198" s="131"/>
      <c r="UU198" s="131"/>
      <c r="UV198" s="131"/>
      <c r="UW198" s="131"/>
      <c r="UX198" s="131"/>
      <c r="UY198" s="131"/>
      <c r="UZ198" s="131"/>
      <c r="VA198" s="131"/>
      <c r="VB198" s="131"/>
      <c r="VC198" s="131"/>
      <c r="VD198" s="131"/>
      <c r="VE198" s="131"/>
      <c r="VF198" s="131"/>
      <c r="VG198" s="131"/>
      <c r="VH198" s="131"/>
      <c r="VI198" s="131"/>
      <c r="VJ198" s="131"/>
      <c r="VK198" s="131"/>
      <c r="VL198" s="131"/>
      <c r="VM198" s="131"/>
      <c r="VN198" s="131"/>
      <c r="VO198" s="131"/>
      <c r="VP198" s="131"/>
      <c r="VQ198" s="131"/>
      <c r="VR198" s="131"/>
      <c r="VS198" s="131"/>
      <c r="VT198" s="131"/>
      <c r="VU198" s="131"/>
      <c r="VV198" s="131"/>
      <c r="VW198" s="131"/>
      <c r="VX198" s="131"/>
      <c r="VY198" s="131"/>
      <c r="VZ198" s="131"/>
      <c r="WA198" s="131"/>
      <c r="WB198" s="131"/>
      <c r="WC198" s="131"/>
      <c r="WD198" s="131"/>
      <c r="WE198" s="131"/>
      <c r="WF198" s="131"/>
      <c r="WG198" s="131"/>
      <c r="WH198" s="131"/>
      <c r="WI198" s="131"/>
      <c r="WJ198" s="131"/>
      <c r="WK198" s="131"/>
      <c r="WL198" s="131"/>
      <c r="WM198" s="131"/>
      <c r="WN198" s="131"/>
      <c r="WO198" s="131"/>
      <c r="WP198" s="131"/>
      <c r="WQ198" s="131"/>
      <c r="WR198" s="131"/>
      <c r="WS198" s="131"/>
      <c r="WT198" s="131"/>
      <c r="WU198" s="131"/>
      <c r="WV198" s="131"/>
      <c r="WW198" s="131"/>
      <c r="WX198" s="131"/>
      <c r="WY198" s="131"/>
      <c r="WZ198" s="131"/>
      <c r="XA198" s="131"/>
      <c r="XB198" s="131"/>
      <c r="XC198" s="131"/>
      <c r="XD198" s="131"/>
      <c r="XE198" s="131"/>
      <c r="XF198" s="131"/>
      <c r="XG198" s="131"/>
      <c r="XH198" s="131"/>
      <c r="XI198" s="131"/>
      <c r="XJ198" s="131"/>
      <c r="XK198" s="131"/>
      <c r="XL198" s="131"/>
      <c r="XM198" s="131"/>
      <c r="XN198" s="131"/>
      <c r="XO198" s="131"/>
      <c r="XP198" s="131"/>
      <c r="XQ198" s="131"/>
      <c r="XR198" s="131"/>
      <c r="XS198" s="131"/>
      <c r="XT198" s="131"/>
      <c r="XU198" s="131"/>
      <c r="XV198" s="131"/>
      <c r="XW198" s="131"/>
      <c r="XX198" s="131"/>
      <c r="XY198" s="131"/>
      <c r="XZ198" s="131"/>
      <c r="YA198" s="131"/>
      <c r="YB198" s="131"/>
      <c r="YC198" s="131"/>
      <c r="YD198" s="131"/>
      <c r="YE198" s="131"/>
      <c r="YF198" s="131"/>
      <c r="YG198" s="131"/>
      <c r="YH198" s="131"/>
      <c r="YI198" s="131"/>
      <c r="YJ198" s="131"/>
      <c r="YK198" s="131"/>
      <c r="YL198" s="131"/>
      <c r="YM198" s="131"/>
      <c r="YN198" s="131"/>
      <c r="YO198" s="131"/>
      <c r="YP198" s="131"/>
      <c r="YQ198" s="131"/>
      <c r="YR198" s="131"/>
      <c r="YS198" s="131"/>
      <c r="YT198" s="131"/>
      <c r="YU198" s="131"/>
      <c r="YV198" s="131"/>
      <c r="YW198" s="131"/>
      <c r="YX198" s="131"/>
      <c r="YY198" s="131"/>
      <c r="YZ198" s="131"/>
      <c r="ZA198" s="131"/>
      <c r="ZB198" s="131"/>
      <c r="ZC198" s="131"/>
      <c r="ZD198" s="131"/>
      <c r="ZE198" s="131"/>
      <c r="ZF198" s="131"/>
      <c r="ZG198" s="131"/>
      <c r="ZH198" s="131"/>
      <c r="ZI198" s="131"/>
      <c r="ZJ198" s="131"/>
      <c r="ZK198" s="131"/>
      <c r="ZL198" s="131"/>
      <c r="ZM198" s="131"/>
      <c r="ZN198" s="131"/>
      <c r="ZO198" s="131"/>
      <c r="ZP198" s="131"/>
      <c r="ZQ198" s="131"/>
      <c r="ZR198" s="131"/>
      <c r="ZS198" s="131"/>
      <c r="ZT198" s="131"/>
      <c r="ZU198" s="131"/>
      <c r="ZV198" s="131"/>
      <c r="ZW198" s="131"/>
      <c r="ZX198" s="131"/>
      <c r="ZY198" s="131"/>
      <c r="ZZ198" s="131"/>
      <c r="AAA198" s="131"/>
      <c r="AAB198" s="131"/>
      <c r="AAC198" s="131"/>
      <c r="AAD198" s="131"/>
      <c r="AAE198" s="131"/>
      <c r="AAF198" s="131"/>
      <c r="AAG198" s="131"/>
      <c r="AAH198" s="131"/>
      <c r="AAI198" s="131"/>
      <c r="AAJ198" s="131"/>
      <c r="AAK198" s="131"/>
      <c r="AAL198" s="131"/>
      <c r="AAM198" s="131"/>
      <c r="AAN198" s="131"/>
      <c r="AAO198" s="131"/>
      <c r="AAP198" s="131"/>
      <c r="AAQ198" s="131"/>
      <c r="AAR198" s="131"/>
      <c r="AAS198" s="131"/>
      <c r="AAT198" s="131"/>
      <c r="AAU198" s="131"/>
      <c r="AAV198" s="131"/>
      <c r="AAW198" s="131"/>
      <c r="AAX198" s="131"/>
      <c r="AAY198" s="131"/>
      <c r="AAZ198" s="131"/>
      <c r="ABA198" s="131"/>
      <c r="ABB198" s="131"/>
      <c r="ABC198" s="131"/>
      <c r="ABD198" s="131"/>
      <c r="ABE198" s="131"/>
      <c r="ABF198" s="131"/>
      <c r="ABG198" s="131"/>
      <c r="ABH198" s="131"/>
      <c r="ABI198" s="131"/>
      <c r="ABJ198" s="131"/>
      <c r="ABK198" s="131"/>
      <c r="ABL198" s="131"/>
      <c r="ABM198" s="131"/>
      <c r="ABN198" s="131"/>
      <c r="ABO198" s="131"/>
      <c r="ABP198" s="131"/>
      <c r="ABQ198" s="131"/>
      <c r="ABR198" s="131"/>
      <c r="ABS198" s="131"/>
      <c r="ABT198" s="131"/>
      <c r="ABU198" s="131"/>
      <c r="ABV198" s="131"/>
      <c r="ABW198" s="131"/>
      <c r="ABX198" s="131"/>
      <c r="ABY198" s="131"/>
      <c r="ABZ198" s="131"/>
      <c r="ACA198" s="131"/>
      <c r="ACB198" s="131"/>
      <c r="ACC198" s="131"/>
      <c r="ACD198" s="131"/>
      <c r="ACE198" s="131"/>
      <c r="ACF198" s="131"/>
      <c r="ACG198" s="131"/>
      <c r="ACH198" s="131"/>
      <c r="ACI198" s="131"/>
      <c r="ACJ198" s="131"/>
      <c r="ACK198" s="131"/>
      <c r="ACL198" s="131"/>
      <c r="ACM198" s="131"/>
      <c r="ACN198" s="131"/>
      <c r="ACO198" s="131"/>
      <c r="ACP198" s="131"/>
      <c r="ACQ198" s="131"/>
      <c r="ACR198" s="131"/>
      <c r="ACS198" s="131"/>
      <c r="ACT198" s="131"/>
      <c r="ACU198" s="131"/>
      <c r="ACV198" s="131"/>
      <c r="ACW198" s="131"/>
      <c r="ACX198" s="131"/>
      <c r="ACY198" s="131"/>
      <c r="ACZ198" s="131"/>
      <c r="ADA198" s="131"/>
      <c r="ADB198" s="131"/>
      <c r="ADC198" s="131"/>
      <c r="ADD198" s="131"/>
      <c r="ADE198" s="131"/>
      <c r="ADF198" s="131"/>
      <c r="ADG198" s="131"/>
      <c r="ADH198" s="131"/>
      <c r="ADI198" s="131"/>
      <c r="ADJ198" s="131"/>
      <c r="ADK198" s="131"/>
      <c r="ADL198" s="131"/>
      <c r="ADM198" s="131"/>
      <c r="ADN198" s="131"/>
      <c r="ADO198" s="131"/>
      <c r="ADP198" s="131"/>
      <c r="ADQ198" s="131"/>
      <c r="ADR198" s="131"/>
      <c r="ADS198" s="131"/>
      <c r="ADT198" s="131"/>
      <c r="ADU198" s="131"/>
      <c r="ADV198" s="131"/>
      <c r="ADW198" s="131"/>
      <c r="ADX198" s="131"/>
      <c r="ADY198" s="131"/>
      <c r="ADZ198" s="131"/>
      <c r="AEA198" s="131"/>
      <c r="AEB198" s="131"/>
      <c r="AEC198" s="131"/>
      <c r="AED198" s="131"/>
      <c r="AEE198" s="131"/>
      <c r="AEF198" s="131"/>
      <c r="AEG198" s="131"/>
      <c r="AEH198" s="131"/>
      <c r="AEI198" s="131"/>
      <c r="AEJ198" s="131"/>
      <c r="AEK198" s="131"/>
      <c r="AEL198" s="131"/>
      <c r="AEM198" s="131"/>
      <c r="AEN198" s="131"/>
      <c r="AEO198" s="131"/>
      <c r="AEP198" s="131"/>
      <c r="AEQ198" s="131"/>
      <c r="AER198" s="131"/>
      <c r="AES198" s="131"/>
      <c r="AET198" s="131"/>
      <c r="AEU198" s="131"/>
      <c r="AEV198" s="131"/>
      <c r="AEW198" s="131"/>
      <c r="AEX198" s="131"/>
      <c r="AEY198" s="131"/>
      <c r="AEZ198" s="131"/>
      <c r="AFA198" s="131"/>
      <c r="AFB198" s="131"/>
      <c r="AFC198" s="131"/>
      <c r="AFD198" s="131"/>
      <c r="AFE198" s="131"/>
      <c r="AFF198" s="131"/>
      <c r="AFG198" s="131"/>
      <c r="AFH198" s="131"/>
      <c r="AFI198" s="131"/>
      <c r="AFJ198" s="131"/>
      <c r="AFK198" s="131"/>
      <c r="AFL198" s="131"/>
      <c r="AFM198" s="131"/>
      <c r="AFN198" s="131"/>
      <c r="AFO198" s="131"/>
      <c r="AFP198" s="131"/>
      <c r="AFQ198" s="131"/>
      <c r="AFR198" s="131"/>
      <c r="AFS198" s="131"/>
      <c r="AFT198" s="131"/>
      <c r="AFU198" s="131"/>
      <c r="AFV198" s="131"/>
      <c r="AFW198" s="131"/>
      <c r="AFX198" s="131"/>
      <c r="AFY198" s="131"/>
      <c r="AFZ198" s="131"/>
      <c r="AGA198" s="131"/>
      <c r="AGB198" s="131"/>
      <c r="AGC198" s="131"/>
      <c r="AGD198" s="131"/>
      <c r="AGE198" s="131"/>
      <c r="AGF198" s="131"/>
      <c r="AGG198" s="131"/>
      <c r="AGH198" s="131"/>
      <c r="AGI198" s="131"/>
      <c r="AGJ198" s="131"/>
      <c r="AGK198" s="131"/>
      <c r="AGL198" s="131"/>
      <c r="AGM198" s="131"/>
      <c r="AGN198" s="131"/>
      <c r="AGO198" s="131"/>
      <c r="AGP198" s="131"/>
      <c r="AGQ198" s="131"/>
      <c r="AGR198" s="131"/>
      <c r="AGS198" s="131"/>
      <c r="AGT198" s="131"/>
      <c r="AGU198" s="131"/>
      <c r="AGV198" s="131"/>
      <c r="AGW198" s="131"/>
      <c r="AGX198" s="131"/>
      <c r="AGY198" s="131"/>
      <c r="AGZ198" s="131"/>
      <c r="AHA198" s="131"/>
      <c r="AHB198" s="131"/>
      <c r="AHC198" s="131"/>
      <c r="AHD198" s="131"/>
      <c r="AHE198" s="131"/>
      <c r="AHF198" s="131"/>
      <c r="AHG198" s="131"/>
      <c r="AHH198" s="131"/>
      <c r="AHI198" s="131"/>
      <c r="AHJ198" s="131"/>
      <c r="AHK198" s="131"/>
      <c r="AHL198" s="131"/>
      <c r="AHM198" s="131"/>
      <c r="AHN198" s="131"/>
      <c r="AHO198" s="131"/>
      <c r="AHP198" s="131"/>
      <c r="AHQ198" s="131"/>
      <c r="AHR198" s="131"/>
      <c r="AHS198" s="131"/>
      <c r="AHT198" s="131"/>
      <c r="AHU198" s="131"/>
      <c r="AHV198" s="131"/>
      <c r="AHW198" s="131"/>
      <c r="AHX198" s="131"/>
      <c r="AHY198" s="131"/>
      <c r="AHZ198" s="131"/>
      <c r="AIA198" s="131"/>
      <c r="AIB198" s="131"/>
      <c r="AIC198" s="131"/>
      <c r="AID198" s="131"/>
      <c r="AIE198" s="131"/>
      <c r="AIF198" s="131"/>
      <c r="AIG198" s="131"/>
      <c r="AIH198" s="131"/>
      <c r="AII198" s="131"/>
      <c r="AIJ198" s="131"/>
      <c r="AIK198" s="131"/>
      <c r="AIL198" s="131"/>
      <c r="AIM198" s="131"/>
      <c r="AIN198" s="131"/>
      <c r="AIO198" s="131"/>
      <c r="AIP198" s="131"/>
      <c r="AIQ198" s="131"/>
      <c r="AIR198" s="131"/>
      <c r="AIS198" s="131"/>
      <c r="AIT198" s="131"/>
      <c r="AIU198" s="131"/>
      <c r="AIV198" s="131"/>
      <c r="AIW198" s="131"/>
      <c r="AIX198" s="131"/>
      <c r="AIY198" s="131"/>
      <c r="AIZ198" s="131"/>
      <c r="AJA198" s="131"/>
      <c r="AJB198" s="131"/>
      <c r="AJC198" s="131"/>
      <c r="AJD198" s="131"/>
      <c r="AJE198" s="131"/>
      <c r="AJF198" s="131"/>
      <c r="AJG198" s="131"/>
      <c r="AJH198" s="131"/>
      <c r="AJI198" s="131"/>
      <c r="AJJ198" s="131"/>
      <c r="AJK198" s="131"/>
      <c r="AJL198" s="131"/>
      <c r="AJM198" s="131"/>
      <c r="AJN198" s="131"/>
      <c r="AJO198" s="131"/>
      <c r="AJP198" s="131"/>
      <c r="AJQ198" s="131"/>
      <c r="AJR198" s="131"/>
      <c r="AJS198" s="131"/>
      <c r="AJT198" s="131"/>
      <c r="AJU198" s="131"/>
      <c r="AJV198" s="131"/>
      <c r="AJW198" s="131"/>
      <c r="AJX198" s="131"/>
      <c r="AJY198" s="131"/>
      <c r="AJZ198" s="131"/>
      <c r="AKA198" s="131"/>
      <c r="AKB198" s="131"/>
      <c r="AKC198" s="131"/>
      <c r="AKD198" s="131"/>
      <c r="AKE198" s="131"/>
      <c r="AKF198" s="131"/>
      <c r="AKG198" s="131"/>
      <c r="AKH198" s="131"/>
      <c r="AKI198" s="131"/>
      <c r="AKJ198" s="131"/>
      <c r="AKK198" s="131"/>
      <c r="AKL198" s="131"/>
      <c r="AKM198" s="131"/>
      <c r="AKN198" s="131"/>
      <c r="AKO198" s="131"/>
      <c r="AKP198" s="131"/>
      <c r="AKQ198" s="131"/>
      <c r="AKR198" s="131"/>
      <c r="AKS198" s="131"/>
      <c r="AKT198" s="131"/>
      <c r="AKU198" s="131"/>
      <c r="AKV198" s="131"/>
      <c r="AKW198" s="131"/>
      <c r="AKX198" s="131"/>
      <c r="AKY198" s="131"/>
      <c r="AKZ198" s="131"/>
      <c r="ALA198" s="131"/>
      <c r="ALB198" s="131"/>
      <c r="ALC198" s="131"/>
      <c r="ALD198" s="131"/>
      <c r="ALE198" s="131"/>
      <c r="ALF198" s="131"/>
      <c r="ALG198" s="131"/>
      <c r="ALH198" s="131"/>
      <c r="ALI198" s="131"/>
      <c r="ALJ198" s="131"/>
      <c r="ALK198" s="131"/>
      <c r="ALL198" s="131"/>
      <c r="ALM198" s="131"/>
      <c r="ALN198" s="131"/>
      <c r="ALO198" s="131"/>
      <c r="ALP198" s="131"/>
      <c r="ALQ198" s="131"/>
      <c r="ALR198" s="131"/>
      <c r="ALS198" s="131"/>
      <c r="ALT198" s="131"/>
      <c r="ALU198" s="131"/>
      <c r="ALV198" s="131"/>
      <c r="ALW198" s="131"/>
      <c r="ALX198" s="131"/>
      <c r="ALY198" s="131"/>
      <c r="ALZ198" s="131"/>
      <c r="AMA198" s="131"/>
      <c r="AMB198" s="131"/>
      <c r="AMC198" s="131"/>
      <c r="AMD198" s="131"/>
      <c r="AME198" s="131"/>
      <c r="AMF198" s="131"/>
      <c r="AMG198" s="131"/>
      <c r="AMH198" s="131"/>
      <c r="AMI198" s="131"/>
      <c r="AMJ198" s="131"/>
      <c r="AMK198" s="131"/>
      <c r="AML198" s="131"/>
      <c r="AMM198" s="131"/>
      <c r="AMN198" s="131"/>
      <c r="AMO198" s="131"/>
      <c r="AMP198" s="131"/>
      <c r="AMQ198" s="131"/>
      <c r="AMR198" s="131"/>
      <c r="AMS198" s="131"/>
      <c r="AMT198" s="131"/>
      <c r="AMU198" s="131"/>
      <c r="AMV198" s="131"/>
      <c r="AMW198" s="131"/>
      <c r="AMX198" s="131"/>
      <c r="AMY198" s="131"/>
      <c r="AMZ198" s="131"/>
      <c r="ANA198" s="131"/>
      <c r="ANB198" s="131"/>
      <c r="ANC198" s="131"/>
      <c r="AND198" s="131"/>
      <c r="ANE198" s="131"/>
      <c r="ANF198" s="131"/>
      <c r="ANG198" s="131"/>
      <c r="ANH198" s="131"/>
      <c r="ANI198" s="131"/>
      <c r="ANJ198" s="131"/>
      <c r="ANK198" s="131"/>
      <c r="ANL198" s="131"/>
      <c r="ANM198" s="131"/>
      <c r="ANN198" s="131"/>
      <c r="ANO198" s="131"/>
      <c r="ANP198" s="131"/>
      <c r="ANQ198" s="131"/>
      <c r="ANR198" s="131"/>
      <c r="ANS198" s="131"/>
      <c r="ANT198" s="131"/>
      <c r="ANU198" s="131"/>
      <c r="ANV198" s="131"/>
      <c r="ANW198" s="131"/>
      <c r="ANX198" s="131"/>
      <c r="ANY198" s="131"/>
      <c r="ANZ198" s="131"/>
      <c r="AOA198" s="131"/>
      <c r="AOB198" s="131"/>
      <c r="AOC198" s="131"/>
      <c r="AOD198" s="131"/>
      <c r="AOE198" s="131"/>
      <c r="AOF198" s="131"/>
      <c r="AOG198" s="131"/>
      <c r="AOH198" s="131"/>
      <c r="AOI198" s="131"/>
      <c r="AOJ198" s="131"/>
      <c r="AOK198" s="131"/>
      <c r="AOL198" s="131"/>
      <c r="AOM198" s="131"/>
      <c r="AON198" s="131"/>
      <c r="AOO198" s="131"/>
      <c r="AOP198" s="131"/>
      <c r="AOQ198" s="131"/>
      <c r="AOR198" s="131"/>
      <c r="AOS198" s="131"/>
      <c r="AOT198" s="131"/>
      <c r="AOU198" s="131"/>
      <c r="AOV198" s="131"/>
      <c r="AOW198" s="131"/>
      <c r="AOX198" s="131"/>
      <c r="AOY198" s="131"/>
      <c r="AOZ198" s="131"/>
      <c r="APA198" s="131"/>
      <c r="APB198" s="131"/>
      <c r="APC198" s="131"/>
      <c r="APD198" s="131"/>
      <c r="APE198" s="131"/>
      <c r="APF198" s="131"/>
      <c r="APG198" s="131"/>
      <c r="APH198" s="131"/>
      <c r="API198" s="131"/>
      <c r="APJ198" s="131"/>
      <c r="APK198" s="131"/>
      <c r="APL198" s="131"/>
      <c r="APM198" s="131"/>
      <c r="APN198" s="131"/>
      <c r="APO198" s="131"/>
      <c r="APP198" s="131"/>
      <c r="APQ198" s="131"/>
      <c r="APR198" s="131"/>
      <c r="APS198" s="131"/>
      <c r="APT198" s="131"/>
      <c r="APU198" s="131"/>
      <c r="APV198" s="131"/>
      <c r="APW198" s="131"/>
      <c r="APX198" s="131"/>
      <c r="APY198" s="131"/>
      <c r="APZ198" s="131"/>
      <c r="AQA198" s="131"/>
      <c r="AQB198" s="131"/>
      <c r="AQC198" s="131"/>
      <c r="AQD198" s="131"/>
      <c r="AQE198" s="131"/>
      <c r="AQF198" s="131"/>
      <c r="AQG198" s="131"/>
      <c r="AQH198" s="131"/>
      <c r="AQI198" s="131"/>
      <c r="AQJ198" s="131"/>
      <c r="AQK198" s="131"/>
      <c r="AQL198" s="131"/>
      <c r="AQM198" s="131"/>
      <c r="AQN198" s="131"/>
      <c r="AQO198" s="131"/>
      <c r="AQP198" s="131"/>
      <c r="AQQ198" s="131"/>
      <c r="AQR198" s="131"/>
      <c r="AQS198" s="131"/>
      <c r="AQT198" s="131"/>
      <c r="AQU198" s="131"/>
      <c r="AQV198" s="131"/>
      <c r="AQW198" s="131"/>
      <c r="AQX198" s="131"/>
      <c r="AQY198" s="131"/>
      <c r="AQZ198" s="131"/>
      <c r="ARA198" s="131"/>
      <c r="ARB198" s="131"/>
      <c r="ARC198" s="131"/>
      <c r="ARD198" s="131"/>
      <c r="ARE198" s="131"/>
      <c r="ARF198" s="131"/>
      <c r="ARG198" s="131"/>
      <c r="ARH198" s="131"/>
      <c r="ARI198" s="131"/>
      <c r="ARJ198" s="131"/>
      <c r="ARK198" s="131"/>
      <c r="ARL198" s="131"/>
      <c r="ARM198" s="131"/>
      <c r="ARN198" s="131"/>
      <c r="ARO198" s="131"/>
      <c r="ARP198" s="131"/>
      <c r="ARQ198" s="131"/>
      <c r="ARR198" s="131"/>
      <c r="ARS198" s="131"/>
      <c r="ART198" s="131"/>
      <c r="ARU198" s="131"/>
      <c r="ARV198" s="131"/>
      <c r="ARW198" s="131"/>
      <c r="ARX198" s="131"/>
      <c r="ARY198" s="131"/>
      <c r="ARZ198" s="131"/>
      <c r="ASA198" s="131"/>
      <c r="ASB198" s="131"/>
      <c r="ASC198" s="131"/>
      <c r="ASD198" s="131"/>
      <c r="ASE198" s="131"/>
      <c r="ASF198" s="131"/>
      <c r="ASG198" s="131"/>
      <c r="ASH198" s="131"/>
      <c r="ASI198" s="131"/>
      <c r="ASJ198" s="131"/>
      <c r="ASK198" s="131"/>
      <c r="ASL198" s="131"/>
      <c r="ASM198" s="131"/>
      <c r="ASN198" s="131"/>
      <c r="ASO198" s="131"/>
      <c r="ASP198" s="131"/>
      <c r="ASQ198" s="131"/>
      <c r="ASR198" s="131"/>
      <c r="ASS198" s="131"/>
      <c r="AST198" s="131"/>
      <c r="ASU198" s="131"/>
      <c r="ASV198" s="131"/>
      <c r="ASW198" s="131"/>
      <c r="ASX198" s="131"/>
      <c r="ASY198" s="131"/>
      <c r="ASZ198" s="131"/>
      <c r="ATA198" s="131"/>
      <c r="ATB198" s="131"/>
      <c r="ATC198" s="131"/>
      <c r="ATD198" s="131"/>
      <c r="ATE198" s="131"/>
      <c r="ATF198" s="131"/>
      <c r="ATG198" s="131"/>
      <c r="ATH198" s="131"/>
      <c r="ATI198" s="131"/>
      <c r="ATJ198" s="131"/>
      <c r="ATK198" s="131"/>
      <c r="ATL198" s="131"/>
      <c r="ATM198" s="131"/>
      <c r="ATN198" s="131"/>
      <c r="ATO198" s="131"/>
      <c r="ATP198" s="131"/>
      <c r="ATQ198" s="131"/>
      <c r="ATR198" s="131"/>
      <c r="ATS198" s="131"/>
      <c r="ATT198" s="131"/>
      <c r="ATU198" s="131"/>
      <c r="ATV198" s="131"/>
      <c r="ATW198" s="131"/>
      <c r="ATX198" s="131"/>
      <c r="ATY198" s="131"/>
      <c r="ATZ198" s="131"/>
      <c r="AUA198" s="131"/>
      <c r="AUB198" s="131"/>
      <c r="AUC198" s="131"/>
      <c r="AUD198" s="131"/>
      <c r="AUE198" s="131"/>
      <c r="AUF198" s="131"/>
      <c r="AUG198" s="131"/>
      <c r="AUH198" s="131"/>
      <c r="AUI198" s="131"/>
      <c r="AUJ198" s="131"/>
      <c r="AUK198" s="131"/>
      <c r="AUL198" s="131"/>
      <c r="AUM198" s="131"/>
      <c r="AUN198" s="131"/>
      <c r="AUO198" s="131"/>
      <c r="AUP198" s="131"/>
      <c r="AUQ198" s="131"/>
      <c r="AUR198" s="131"/>
      <c r="AUS198" s="131"/>
      <c r="AUT198" s="131"/>
      <c r="AUU198" s="131"/>
      <c r="AUV198" s="131"/>
      <c r="AUW198" s="131"/>
      <c r="AUX198" s="131"/>
      <c r="AUY198" s="131"/>
      <c r="AUZ198" s="131"/>
      <c r="AVA198" s="131"/>
      <c r="AVB198" s="131"/>
      <c r="AVC198" s="131"/>
      <c r="AVD198" s="131"/>
      <c r="AVE198" s="131"/>
      <c r="AVF198" s="131"/>
      <c r="AVG198" s="131"/>
      <c r="AVH198" s="131"/>
      <c r="AVI198" s="131"/>
      <c r="AVJ198" s="131"/>
      <c r="AVK198" s="131"/>
      <c r="AVL198" s="131"/>
      <c r="AVM198" s="131"/>
      <c r="AVN198" s="131"/>
      <c r="AVO198" s="131"/>
      <c r="AVP198" s="131"/>
      <c r="AVQ198" s="131"/>
      <c r="AVR198" s="131"/>
      <c r="AVS198" s="131"/>
      <c r="AVT198" s="131"/>
      <c r="AVU198" s="131"/>
      <c r="AVV198" s="131"/>
      <c r="AVW198" s="131"/>
      <c r="AVX198" s="131"/>
      <c r="AVY198" s="131"/>
      <c r="AVZ198" s="131"/>
      <c r="AWA198" s="131"/>
      <c r="AWB198" s="131"/>
      <c r="AWC198" s="131"/>
      <c r="AWD198" s="131"/>
      <c r="AWE198" s="131"/>
      <c r="AWF198" s="131"/>
      <c r="AWG198" s="131"/>
      <c r="AWH198" s="131"/>
      <c r="AWI198" s="131"/>
      <c r="AWJ198" s="131"/>
      <c r="AWK198" s="131"/>
      <c r="AWL198" s="131"/>
      <c r="AWM198" s="131"/>
      <c r="AWN198" s="131"/>
      <c r="AWO198" s="131"/>
      <c r="AWP198" s="131"/>
      <c r="AWQ198" s="131"/>
      <c r="AWR198" s="131"/>
      <c r="AWS198" s="131"/>
      <c r="AWT198" s="131"/>
      <c r="AWU198" s="131"/>
      <c r="AWV198" s="131"/>
      <c r="AWW198" s="131"/>
      <c r="AWX198" s="131"/>
      <c r="AWY198" s="131"/>
      <c r="AWZ198" s="131"/>
      <c r="AXA198" s="131"/>
      <c r="AXB198" s="131"/>
      <c r="AXC198" s="131"/>
      <c r="AXD198" s="131"/>
      <c r="AXE198" s="131"/>
      <c r="AXF198" s="131"/>
      <c r="AXG198" s="131"/>
      <c r="AXH198" s="131"/>
      <c r="AXI198" s="131"/>
      <c r="AXJ198" s="131"/>
      <c r="AXK198" s="131"/>
      <c r="AXL198" s="131"/>
      <c r="AXM198" s="131"/>
      <c r="AXN198" s="131"/>
      <c r="AXO198" s="131"/>
      <c r="AXP198" s="131"/>
      <c r="AXQ198" s="131"/>
      <c r="AXR198" s="131"/>
      <c r="AXS198" s="131"/>
      <c r="AXT198" s="131"/>
      <c r="AXU198" s="131"/>
      <c r="AXV198" s="131"/>
      <c r="AXW198" s="131"/>
      <c r="AXX198" s="131"/>
    </row>
    <row r="199" spans="1:1324" s="105" customFormat="1" ht="15.75" hidden="1" customHeight="1" x14ac:dyDescent="0.2">
      <c r="A199" s="13" t="s">
        <v>678</v>
      </c>
      <c r="B199" s="13" t="s">
        <v>671</v>
      </c>
      <c r="C199" s="12" t="s">
        <v>670</v>
      </c>
      <c r="D199" s="19" t="s">
        <v>1638</v>
      </c>
      <c r="E199" s="9">
        <v>39125</v>
      </c>
      <c r="F199" s="9"/>
      <c r="G199" s="30" t="s">
        <v>1186</v>
      </c>
      <c r="H199" s="30">
        <v>42005</v>
      </c>
      <c r="I199" s="30" t="s">
        <v>1065</v>
      </c>
      <c r="J199" s="173"/>
      <c r="K199" s="84" t="s">
        <v>6</v>
      </c>
      <c r="L199" s="87">
        <v>1</v>
      </c>
      <c r="M199" s="87">
        <v>1</v>
      </c>
      <c r="N199" s="84" t="s">
        <v>50</v>
      </c>
      <c r="O199" s="84">
        <v>1</v>
      </c>
      <c r="P199" s="84" t="s">
        <v>50</v>
      </c>
      <c r="Q199" s="84">
        <v>1</v>
      </c>
      <c r="R199" s="84" t="s">
        <v>50</v>
      </c>
      <c r="S199" s="84">
        <v>1</v>
      </c>
      <c r="T199" s="84" t="s">
        <v>49</v>
      </c>
      <c r="U199" s="84">
        <v>1</v>
      </c>
      <c r="V199" s="87">
        <v>1</v>
      </c>
      <c r="W199" s="84">
        <v>0</v>
      </c>
      <c r="X199" s="87">
        <v>0</v>
      </c>
      <c r="Y199" s="87">
        <v>0</v>
      </c>
      <c r="Z199" s="84">
        <v>1</v>
      </c>
      <c r="AA199" s="87">
        <v>0</v>
      </c>
      <c r="AB199" s="71">
        <f t="shared" si="28"/>
        <v>2</v>
      </c>
      <c r="AC199" s="71">
        <f t="shared" si="29"/>
        <v>2</v>
      </c>
      <c r="AD199" s="71">
        <f t="shared" si="30"/>
        <v>2</v>
      </c>
      <c r="AE199" s="71">
        <f t="shared" si="31"/>
        <v>2</v>
      </c>
      <c r="AF199" s="103"/>
    </row>
    <row r="200" spans="1:1324" s="106" customFormat="1" ht="15.75" hidden="1" customHeight="1" x14ac:dyDescent="0.2">
      <c r="A200" s="13" t="s">
        <v>677</v>
      </c>
      <c r="B200" s="13" t="s">
        <v>671</v>
      </c>
      <c r="C200" s="12" t="s">
        <v>670</v>
      </c>
      <c r="D200" s="19" t="s">
        <v>676</v>
      </c>
      <c r="E200" s="9">
        <v>39377</v>
      </c>
      <c r="F200" s="9"/>
      <c r="G200" s="30" t="s">
        <v>1186</v>
      </c>
      <c r="H200" s="30">
        <v>42005</v>
      </c>
      <c r="I200" s="30" t="s">
        <v>1065</v>
      </c>
      <c r="J200" s="173"/>
      <c r="K200" s="84" t="s">
        <v>6</v>
      </c>
      <c r="L200" s="87">
        <v>1</v>
      </c>
      <c r="M200" s="87">
        <v>1</v>
      </c>
      <c r="N200" s="87" t="s">
        <v>50</v>
      </c>
      <c r="O200" s="87">
        <v>1</v>
      </c>
      <c r="P200" s="87" t="s">
        <v>50</v>
      </c>
      <c r="Q200" s="87">
        <v>1</v>
      </c>
      <c r="R200" s="87" t="s">
        <v>50</v>
      </c>
      <c r="S200" s="87">
        <v>1</v>
      </c>
      <c r="T200" s="87" t="s">
        <v>49</v>
      </c>
      <c r="U200" s="87">
        <v>1</v>
      </c>
      <c r="V200" s="87">
        <v>1</v>
      </c>
      <c r="W200" s="87">
        <v>1</v>
      </c>
      <c r="X200" s="87">
        <v>1</v>
      </c>
      <c r="Y200" s="87">
        <v>1</v>
      </c>
      <c r="Z200" s="87">
        <v>1</v>
      </c>
      <c r="AA200" s="87">
        <v>0</v>
      </c>
      <c r="AB200" s="71">
        <f t="shared" si="28"/>
        <v>2</v>
      </c>
      <c r="AC200" s="71">
        <f t="shared" si="29"/>
        <v>2</v>
      </c>
      <c r="AD200" s="71">
        <f t="shared" si="30"/>
        <v>2</v>
      </c>
      <c r="AE200" s="71">
        <f t="shared" si="31"/>
        <v>2</v>
      </c>
      <c r="AF200" s="103"/>
      <c r="AG200" s="105"/>
      <c r="AH200" s="105"/>
      <c r="AI200" s="105"/>
      <c r="AJ200" s="105"/>
      <c r="AK200" s="105"/>
      <c r="AL200" s="105"/>
      <c r="AM200" s="105"/>
      <c r="AN200" s="105"/>
      <c r="AO200" s="105"/>
      <c r="AP200" s="105"/>
      <c r="AQ200" s="105"/>
      <c r="AR200" s="105"/>
      <c r="AS200" s="105"/>
      <c r="AT200" s="105"/>
      <c r="AU200" s="105"/>
      <c r="AV200" s="105"/>
      <c r="AW200" s="105"/>
      <c r="AX200" s="105"/>
      <c r="AY200" s="105"/>
      <c r="AZ200" s="105"/>
      <c r="BA200" s="105"/>
      <c r="BB200" s="105"/>
      <c r="BC200" s="105"/>
      <c r="BD200" s="105"/>
      <c r="BE200" s="105"/>
      <c r="BF200" s="105"/>
      <c r="BG200" s="105"/>
      <c r="BH200" s="105"/>
      <c r="BI200" s="105"/>
      <c r="BJ200" s="105"/>
      <c r="BK200" s="105"/>
      <c r="BL200" s="105"/>
      <c r="BM200" s="105"/>
      <c r="BN200" s="105"/>
      <c r="BO200" s="105"/>
      <c r="BP200" s="105"/>
      <c r="BQ200" s="105"/>
      <c r="BR200" s="105"/>
      <c r="BS200" s="105"/>
      <c r="BT200" s="105"/>
      <c r="BU200" s="105"/>
      <c r="BV200" s="105"/>
      <c r="BW200" s="105"/>
      <c r="BX200" s="105"/>
      <c r="BY200" s="105"/>
      <c r="BZ200" s="105"/>
      <c r="CA200" s="105"/>
      <c r="CB200" s="105"/>
      <c r="CC200" s="105"/>
      <c r="CD200" s="105"/>
      <c r="CE200" s="105"/>
      <c r="CF200" s="105"/>
      <c r="CG200" s="105"/>
      <c r="CH200" s="105"/>
      <c r="CI200" s="105"/>
      <c r="CJ200" s="105"/>
      <c r="CK200" s="105"/>
      <c r="CL200" s="105"/>
      <c r="CM200" s="105"/>
      <c r="CN200" s="105"/>
      <c r="CO200" s="105"/>
      <c r="CP200" s="105"/>
      <c r="CQ200" s="105"/>
      <c r="CR200" s="105"/>
      <c r="CS200" s="105"/>
      <c r="CT200" s="105"/>
      <c r="CU200" s="105"/>
      <c r="CV200" s="105"/>
      <c r="CW200" s="105"/>
      <c r="CX200" s="105"/>
      <c r="CY200" s="105"/>
      <c r="CZ200" s="105"/>
      <c r="DA200" s="105"/>
      <c r="DB200" s="105"/>
      <c r="DC200" s="105"/>
      <c r="DD200" s="105"/>
      <c r="DE200" s="105"/>
      <c r="DF200" s="105"/>
      <c r="DG200" s="105"/>
      <c r="DH200" s="105"/>
      <c r="DI200" s="105"/>
      <c r="DJ200" s="105"/>
      <c r="DK200" s="105"/>
      <c r="DL200" s="105"/>
      <c r="DM200" s="105"/>
      <c r="DN200" s="105"/>
      <c r="DO200" s="105"/>
      <c r="DP200" s="105"/>
      <c r="DQ200" s="105"/>
      <c r="DR200" s="105"/>
      <c r="DS200" s="105"/>
      <c r="DT200" s="105"/>
      <c r="DU200" s="105"/>
      <c r="DV200" s="105"/>
      <c r="DW200" s="105"/>
      <c r="DX200" s="105"/>
      <c r="DY200" s="105"/>
      <c r="DZ200" s="105"/>
      <c r="EA200" s="105"/>
      <c r="EB200" s="105"/>
      <c r="EC200" s="105"/>
      <c r="ED200" s="105"/>
      <c r="EE200" s="105"/>
      <c r="EF200" s="105"/>
      <c r="EG200" s="105"/>
      <c r="EH200" s="105"/>
      <c r="EI200" s="105"/>
      <c r="EJ200" s="105"/>
      <c r="EK200" s="105"/>
      <c r="EL200" s="105"/>
      <c r="EM200" s="105"/>
      <c r="EN200" s="105"/>
      <c r="EO200" s="105"/>
      <c r="EP200" s="105"/>
      <c r="EQ200" s="105"/>
      <c r="ER200" s="105"/>
      <c r="ES200" s="105"/>
      <c r="ET200" s="105"/>
      <c r="EU200" s="105"/>
      <c r="EV200" s="105"/>
      <c r="EW200" s="105"/>
      <c r="EX200" s="105"/>
      <c r="EY200" s="105"/>
      <c r="EZ200" s="105"/>
      <c r="FA200" s="105"/>
      <c r="FB200" s="105"/>
      <c r="FC200" s="105"/>
      <c r="FD200" s="105"/>
      <c r="FE200" s="105"/>
      <c r="FF200" s="105"/>
      <c r="FG200" s="105"/>
      <c r="FH200" s="105"/>
      <c r="FI200" s="105"/>
      <c r="FJ200" s="105"/>
      <c r="FK200" s="105"/>
      <c r="FL200" s="105"/>
      <c r="FM200" s="105"/>
      <c r="FN200" s="105"/>
      <c r="FO200" s="105"/>
      <c r="FP200" s="105"/>
      <c r="FQ200" s="105"/>
      <c r="FR200" s="105"/>
      <c r="FS200" s="105"/>
      <c r="FT200" s="105"/>
      <c r="FU200" s="105"/>
      <c r="FV200" s="105"/>
      <c r="FW200" s="105"/>
      <c r="FX200" s="105"/>
      <c r="FY200" s="105"/>
      <c r="FZ200" s="105"/>
      <c r="GA200" s="105"/>
      <c r="GB200" s="105"/>
      <c r="GC200" s="105"/>
      <c r="GD200" s="105"/>
      <c r="GE200" s="105"/>
      <c r="GF200" s="105"/>
      <c r="GG200" s="105"/>
      <c r="GH200" s="105"/>
      <c r="GI200" s="105"/>
      <c r="GJ200" s="105"/>
      <c r="GK200" s="105"/>
      <c r="GL200" s="105"/>
      <c r="GM200" s="105"/>
      <c r="GN200" s="105"/>
      <c r="GO200" s="105"/>
      <c r="GP200" s="105"/>
      <c r="GQ200" s="105"/>
      <c r="GR200" s="105"/>
      <c r="GS200" s="105"/>
      <c r="GT200" s="105"/>
      <c r="GU200" s="105"/>
      <c r="GV200" s="105"/>
      <c r="GW200" s="105"/>
      <c r="GX200" s="105"/>
      <c r="GY200" s="105"/>
      <c r="GZ200" s="105"/>
      <c r="HA200" s="105"/>
      <c r="HB200" s="105"/>
      <c r="HC200" s="105"/>
      <c r="HD200" s="105"/>
      <c r="HE200" s="105"/>
      <c r="HF200" s="105"/>
      <c r="HG200" s="105"/>
      <c r="HH200" s="105"/>
      <c r="HI200" s="105"/>
      <c r="HJ200" s="105"/>
      <c r="HK200" s="105"/>
      <c r="HL200" s="105"/>
      <c r="HM200" s="105"/>
      <c r="HN200" s="105"/>
      <c r="HO200" s="105"/>
      <c r="HP200" s="105"/>
      <c r="HQ200" s="105"/>
      <c r="HR200" s="105"/>
      <c r="HS200" s="105"/>
      <c r="HT200" s="105"/>
      <c r="HU200" s="105"/>
      <c r="HV200" s="105"/>
      <c r="HW200" s="105"/>
      <c r="HX200" s="105"/>
      <c r="HY200" s="105"/>
      <c r="HZ200" s="105"/>
      <c r="IA200" s="105"/>
      <c r="IB200" s="105"/>
      <c r="IC200" s="105"/>
      <c r="ID200" s="105"/>
      <c r="IE200" s="105"/>
      <c r="IF200" s="105"/>
      <c r="IG200" s="105"/>
      <c r="IH200" s="105"/>
      <c r="II200" s="105"/>
      <c r="IJ200" s="105"/>
      <c r="IK200" s="105"/>
      <c r="IL200" s="105"/>
      <c r="IM200" s="105"/>
      <c r="IN200" s="105"/>
      <c r="IO200" s="105"/>
      <c r="IP200" s="105"/>
      <c r="IQ200" s="105"/>
      <c r="IR200" s="105"/>
      <c r="IS200" s="105"/>
      <c r="IT200" s="105"/>
      <c r="IU200" s="105"/>
      <c r="IV200" s="105"/>
      <c r="IW200" s="105"/>
      <c r="IX200" s="105"/>
      <c r="IY200" s="105"/>
      <c r="IZ200" s="105"/>
      <c r="JA200" s="105"/>
      <c r="JB200" s="105"/>
      <c r="JC200" s="105"/>
      <c r="JD200" s="105"/>
      <c r="JE200" s="105"/>
      <c r="JF200" s="105"/>
      <c r="JG200" s="105"/>
      <c r="JH200" s="105"/>
      <c r="JI200" s="105"/>
      <c r="JJ200" s="105"/>
      <c r="JK200" s="105"/>
      <c r="JL200" s="105"/>
      <c r="JM200" s="105"/>
      <c r="JN200" s="105"/>
      <c r="JO200" s="105"/>
      <c r="JP200" s="105"/>
      <c r="JQ200" s="105"/>
      <c r="JR200" s="105"/>
      <c r="JS200" s="105"/>
      <c r="JT200" s="105"/>
      <c r="JU200" s="105"/>
      <c r="JV200" s="105"/>
      <c r="JW200" s="105"/>
      <c r="JX200" s="105"/>
      <c r="JY200" s="105"/>
      <c r="JZ200" s="105"/>
      <c r="KA200" s="105"/>
      <c r="KB200" s="105"/>
      <c r="KC200" s="105"/>
      <c r="KD200" s="105"/>
      <c r="KE200" s="105"/>
      <c r="KF200" s="105"/>
      <c r="KG200" s="105"/>
      <c r="KH200" s="105"/>
      <c r="KI200" s="105"/>
      <c r="KJ200" s="105"/>
      <c r="KK200" s="105"/>
      <c r="KL200" s="105"/>
      <c r="KM200" s="105"/>
      <c r="KN200" s="105"/>
      <c r="KO200" s="105"/>
      <c r="KP200" s="105"/>
      <c r="KQ200" s="105"/>
      <c r="KR200" s="105"/>
      <c r="KS200" s="105"/>
      <c r="KT200" s="105"/>
      <c r="KU200" s="105"/>
      <c r="KV200" s="105"/>
      <c r="KW200" s="105"/>
      <c r="KX200" s="105"/>
      <c r="KY200" s="105"/>
      <c r="KZ200" s="105"/>
      <c r="LA200" s="105"/>
      <c r="LB200" s="105"/>
      <c r="LC200" s="105"/>
      <c r="LD200" s="105"/>
      <c r="LE200" s="105"/>
      <c r="LF200" s="105"/>
      <c r="LG200" s="105"/>
      <c r="LH200" s="105"/>
      <c r="LI200" s="105"/>
      <c r="LJ200" s="105"/>
      <c r="LK200" s="105"/>
      <c r="LL200" s="105"/>
      <c r="LM200" s="105"/>
      <c r="LN200" s="105"/>
      <c r="LO200" s="105"/>
      <c r="LP200" s="105"/>
      <c r="LQ200" s="105"/>
      <c r="LR200" s="105"/>
      <c r="LS200" s="105"/>
      <c r="LT200" s="105"/>
      <c r="LU200" s="105"/>
      <c r="LV200" s="105"/>
      <c r="LW200" s="105"/>
      <c r="LX200" s="105"/>
      <c r="LY200" s="105"/>
      <c r="LZ200" s="105"/>
      <c r="MA200" s="105"/>
      <c r="MB200" s="105"/>
      <c r="MC200" s="105"/>
      <c r="MD200" s="105"/>
      <c r="ME200" s="105"/>
      <c r="MF200" s="105"/>
      <c r="MG200" s="105"/>
      <c r="MH200" s="105"/>
      <c r="MI200" s="105"/>
      <c r="MJ200" s="105"/>
      <c r="MK200" s="105"/>
      <c r="ML200" s="105"/>
      <c r="MM200" s="105"/>
      <c r="MN200" s="105"/>
      <c r="MO200" s="105"/>
      <c r="MP200" s="105"/>
      <c r="MQ200" s="105"/>
      <c r="MR200" s="105"/>
      <c r="MS200" s="105"/>
      <c r="MT200" s="105"/>
      <c r="MU200" s="105"/>
      <c r="MV200" s="105"/>
      <c r="MW200" s="105"/>
      <c r="MX200" s="105"/>
      <c r="MY200" s="105"/>
      <c r="MZ200" s="105"/>
      <c r="NA200" s="105"/>
      <c r="NB200" s="105"/>
      <c r="NC200" s="105"/>
      <c r="ND200" s="105"/>
      <c r="NE200" s="105"/>
      <c r="NF200" s="105"/>
      <c r="NG200" s="105"/>
      <c r="NH200" s="105"/>
      <c r="NI200" s="105"/>
      <c r="NJ200" s="105"/>
      <c r="NK200" s="105"/>
      <c r="NL200" s="105"/>
      <c r="NM200" s="105"/>
      <c r="NN200" s="105"/>
      <c r="NO200" s="105"/>
      <c r="NP200" s="105"/>
      <c r="NQ200" s="105"/>
      <c r="NR200" s="105"/>
      <c r="NS200" s="105"/>
      <c r="NT200" s="105"/>
      <c r="NU200" s="105"/>
      <c r="NV200" s="105"/>
      <c r="NW200" s="105"/>
      <c r="NX200" s="105"/>
      <c r="NY200" s="105"/>
      <c r="NZ200" s="105"/>
      <c r="OA200" s="105"/>
      <c r="OB200" s="105"/>
      <c r="OC200" s="105"/>
      <c r="OD200" s="105"/>
      <c r="OE200" s="105"/>
      <c r="OF200" s="105"/>
      <c r="OG200" s="105"/>
      <c r="OH200" s="105"/>
      <c r="OI200" s="105"/>
      <c r="OJ200" s="105"/>
      <c r="OK200" s="105"/>
      <c r="OL200" s="105"/>
      <c r="OM200" s="105"/>
      <c r="ON200" s="105"/>
      <c r="OO200" s="105"/>
      <c r="OP200" s="105"/>
      <c r="OQ200" s="105"/>
      <c r="OR200" s="105"/>
      <c r="OS200" s="105"/>
      <c r="OT200" s="105"/>
      <c r="OU200" s="105"/>
      <c r="OV200" s="105"/>
      <c r="OW200" s="105"/>
      <c r="OX200" s="105"/>
      <c r="OY200" s="105"/>
      <c r="OZ200" s="105"/>
      <c r="PA200" s="105"/>
      <c r="PB200" s="105"/>
      <c r="PC200" s="105"/>
      <c r="PD200" s="105"/>
      <c r="PE200" s="105"/>
      <c r="PF200" s="105"/>
      <c r="PG200" s="105"/>
      <c r="PH200" s="105"/>
      <c r="PI200" s="105"/>
      <c r="PJ200" s="105"/>
      <c r="PK200" s="105"/>
      <c r="PL200" s="105"/>
      <c r="PM200" s="105"/>
      <c r="PN200" s="105"/>
      <c r="PO200" s="105"/>
      <c r="PP200" s="105"/>
      <c r="PQ200" s="105"/>
      <c r="PR200" s="105"/>
      <c r="PS200" s="105"/>
      <c r="PT200" s="105"/>
      <c r="PU200" s="105"/>
      <c r="PV200" s="105"/>
      <c r="PW200" s="105"/>
      <c r="PX200" s="105"/>
      <c r="PY200" s="105"/>
      <c r="PZ200" s="105"/>
      <c r="QA200" s="105"/>
      <c r="QB200" s="105"/>
      <c r="QC200" s="105"/>
      <c r="QD200" s="105"/>
      <c r="QE200" s="105"/>
      <c r="QF200" s="105"/>
      <c r="QG200" s="105"/>
      <c r="QH200" s="105"/>
      <c r="QI200" s="105"/>
      <c r="QJ200" s="105"/>
      <c r="QK200" s="105"/>
      <c r="QL200" s="105"/>
      <c r="QM200" s="105"/>
      <c r="QN200" s="105"/>
      <c r="QO200" s="105"/>
      <c r="QP200" s="105"/>
      <c r="QQ200" s="105"/>
      <c r="QR200" s="105"/>
      <c r="QS200" s="105"/>
      <c r="QT200" s="105"/>
      <c r="QU200" s="105"/>
      <c r="QV200" s="105"/>
      <c r="QW200" s="105"/>
      <c r="QX200" s="105"/>
      <c r="QY200" s="105"/>
      <c r="QZ200" s="105"/>
      <c r="RA200" s="105"/>
      <c r="RB200" s="105"/>
      <c r="RC200" s="105"/>
      <c r="RD200" s="105"/>
      <c r="RE200" s="105"/>
      <c r="RF200" s="105"/>
      <c r="RG200" s="105"/>
      <c r="RH200" s="105"/>
      <c r="RI200" s="105"/>
      <c r="RJ200" s="105"/>
      <c r="RK200" s="105"/>
      <c r="RL200" s="105"/>
      <c r="RM200" s="105"/>
      <c r="RN200" s="105"/>
      <c r="RO200" s="105"/>
      <c r="RP200" s="105"/>
      <c r="RQ200" s="105"/>
      <c r="RR200" s="105"/>
      <c r="RS200" s="105"/>
      <c r="RT200" s="105"/>
      <c r="RU200" s="105"/>
      <c r="RV200" s="105"/>
      <c r="RW200" s="105"/>
      <c r="RX200" s="105"/>
      <c r="RY200" s="105"/>
      <c r="RZ200" s="105"/>
      <c r="SA200" s="105"/>
      <c r="SB200" s="105"/>
      <c r="SC200" s="105"/>
      <c r="SD200" s="105"/>
      <c r="SE200" s="105"/>
      <c r="SF200" s="105"/>
      <c r="SG200" s="105"/>
      <c r="SH200" s="105"/>
      <c r="SI200" s="105"/>
      <c r="SJ200" s="105"/>
      <c r="SK200" s="105"/>
      <c r="SL200" s="105"/>
      <c r="SM200" s="105"/>
      <c r="SN200" s="105"/>
      <c r="SO200" s="105"/>
      <c r="SP200" s="105"/>
      <c r="SQ200" s="105"/>
      <c r="SR200" s="105"/>
      <c r="SS200" s="105"/>
      <c r="ST200" s="105"/>
      <c r="SU200" s="105"/>
      <c r="SV200" s="105"/>
      <c r="SW200" s="105"/>
      <c r="SX200" s="105"/>
      <c r="SY200" s="105"/>
      <c r="SZ200" s="105"/>
      <c r="TA200" s="105"/>
      <c r="TB200" s="105"/>
      <c r="TC200" s="105"/>
      <c r="TD200" s="105"/>
      <c r="TE200" s="105"/>
      <c r="TF200" s="105"/>
      <c r="TG200" s="105"/>
      <c r="TH200" s="105"/>
      <c r="TI200" s="105"/>
      <c r="TJ200" s="105"/>
      <c r="TK200" s="105"/>
      <c r="TL200" s="105"/>
      <c r="TM200" s="105"/>
      <c r="TN200" s="105"/>
      <c r="TO200" s="105"/>
      <c r="TP200" s="105"/>
      <c r="TQ200" s="105"/>
      <c r="TR200" s="105"/>
      <c r="TS200" s="105"/>
      <c r="TT200" s="105"/>
      <c r="TU200" s="105"/>
      <c r="TV200" s="105"/>
      <c r="TW200" s="105"/>
      <c r="TX200" s="105"/>
      <c r="TY200" s="105"/>
      <c r="TZ200" s="105"/>
      <c r="UA200" s="105"/>
      <c r="UB200" s="105"/>
      <c r="UC200" s="105"/>
      <c r="UD200" s="105"/>
      <c r="UE200" s="105"/>
      <c r="UF200" s="105"/>
      <c r="UG200" s="105"/>
      <c r="UH200" s="105"/>
      <c r="UI200" s="105"/>
      <c r="UJ200" s="105"/>
      <c r="UK200" s="105"/>
      <c r="UL200" s="105"/>
      <c r="UM200" s="105"/>
      <c r="UN200" s="105"/>
      <c r="UO200" s="105"/>
      <c r="UP200" s="105"/>
      <c r="UQ200" s="105"/>
      <c r="UR200" s="105"/>
      <c r="US200" s="105"/>
      <c r="UT200" s="105"/>
      <c r="UU200" s="105"/>
      <c r="UV200" s="105"/>
      <c r="UW200" s="105"/>
      <c r="UX200" s="105"/>
      <c r="UY200" s="105"/>
      <c r="UZ200" s="105"/>
      <c r="VA200" s="105"/>
      <c r="VB200" s="105"/>
      <c r="VC200" s="105"/>
      <c r="VD200" s="105"/>
      <c r="VE200" s="105"/>
      <c r="VF200" s="105"/>
      <c r="VG200" s="105"/>
      <c r="VH200" s="105"/>
      <c r="VI200" s="105"/>
      <c r="VJ200" s="105"/>
      <c r="VK200" s="105"/>
      <c r="VL200" s="105"/>
      <c r="VM200" s="105"/>
      <c r="VN200" s="105"/>
      <c r="VO200" s="105"/>
      <c r="VP200" s="105"/>
      <c r="VQ200" s="105"/>
      <c r="VR200" s="105"/>
      <c r="VS200" s="105"/>
      <c r="VT200" s="105"/>
      <c r="VU200" s="105"/>
      <c r="VV200" s="105"/>
      <c r="VW200" s="105"/>
      <c r="VX200" s="105"/>
      <c r="VY200" s="105"/>
      <c r="VZ200" s="105"/>
      <c r="WA200" s="105"/>
      <c r="WB200" s="105"/>
      <c r="WC200" s="105"/>
      <c r="WD200" s="105"/>
      <c r="WE200" s="105"/>
      <c r="WF200" s="105"/>
      <c r="WG200" s="105"/>
      <c r="WH200" s="105"/>
      <c r="WI200" s="105"/>
      <c r="WJ200" s="105"/>
      <c r="WK200" s="105"/>
      <c r="WL200" s="105"/>
      <c r="WM200" s="105"/>
      <c r="WN200" s="105"/>
      <c r="WO200" s="105"/>
      <c r="WP200" s="105"/>
      <c r="WQ200" s="105"/>
      <c r="WR200" s="105"/>
      <c r="WS200" s="105"/>
      <c r="WT200" s="105"/>
      <c r="WU200" s="105"/>
      <c r="WV200" s="105"/>
      <c r="WW200" s="105"/>
      <c r="WX200" s="105"/>
      <c r="WY200" s="105"/>
      <c r="WZ200" s="105"/>
      <c r="XA200" s="105"/>
      <c r="XB200" s="105"/>
      <c r="XC200" s="105"/>
      <c r="XD200" s="105"/>
      <c r="XE200" s="105"/>
      <c r="XF200" s="105"/>
      <c r="XG200" s="105"/>
      <c r="XH200" s="105"/>
      <c r="XI200" s="105"/>
      <c r="XJ200" s="105"/>
      <c r="XK200" s="105"/>
      <c r="XL200" s="105"/>
      <c r="XM200" s="105"/>
      <c r="XN200" s="105"/>
      <c r="XO200" s="105"/>
      <c r="XP200" s="105"/>
      <c r="XQ200" s="105"/>
      <c r="XR200" s="105"/>
      <c r="XS200" s="105"/>
      <c r="XT200" s="105"/>
      <c r="XU200" s="105"/>
      <c r="XV200" s="105"/>
      <c r="XW200" s="105"/>
      <c r="XX200" s="105"/>
      <c r="XY200" s="105"/>
      <c r="XZ200" s="105"/>
      <c r="YA200" s="105"/>
      <c r="YB200" s="105"/>
      <c r="YC200" s="105"/>
      <c r="YD200" s="105"/>
      <c r="YE200" s="105"/>
      <c r="YF200" s="105"/>
      <c r="YG200" s="105"/>
      <c r="YH200" s="105"/>
      <c r="YI200" s="105"/>
      <c r="YJ200" s="105"/>
      <c r="YK200" s="105"/>
      <c r="YL200" s="105"/>
      <c r="YM200" s="105"/>
      <c r="YN200" s="105"/>
      <c r="YO200" s="105"/>
      <c r="YP200" s="105"/>
      <c r="YQ200" s="105"/>
      <c r="YR200" s="105"/>
      <c r="YS200" s="105"/>
      <c r="YT200" s="105"/>
      <c r="YU200" s="105"/>
      <c r="YV200" s="105"/>
      <c r="YW200" s="105"/>
      <c r="YX200" s="105"/>
      <c r="YY200" s="105"/>
      <c r="YZ200" s="105"/>
      <c r="ZA200" s="105"/>
      <c r="ZB200" s="105"/>
      <c r="ZC200" s="105"/>
      <c r="ZD200" s="105"/>
      <c r="ZE200" s="105"/>
      <c r="ZF200" s="105"/>
      <c r="ZG200" s="105"/>
      <c r="ZH200" s="105"/>
      <c r="ZI200" s="105"/>
      <c r="ZJ200" s="105"/>
      <c r="ZK200" s="105"/>
      <c r="ZL200" s="105"/>
      <c r="ZM200" s="105"/>
      <c r="ZN200" s="105"/>
      <c r="ZO200" s="105"/>
      <c r="ZP200" s="105"/>
      <c r="ZQ200" s="105"/>
      <c r="ZR200" s="105"/>
      <c r="ZS200" s="105"/>
      <c r="ZT200" s="105"/>
      <c r="ZU200" s="105"/>
      <c r="ZV200" s="105"/>
      <c r="ZW200" s="105"/>
      <c r="ZX200" s="105"/>
      <c r="ZY200" s="105"/>
      <c r="ZZ200" s="105"/>
      <c r="AAA200" s="105"/>
      <c r="AAB200" s="105"/>
      <c r="AAC200" s="105"/>
      <c r="AAD200" s="105"/>
      <c r="AAE200" s="105"/>
      <c r="AAF200" s="105"/>
      <c r="AAG200" s="105"/>
      <c r="AAH200" s="105"/>
      <c r="AAI200" s="105"/>
      <c r="AAJ200" s="105"/>
      <c r="AAK200" s="105"/>
      <c r="AAL200" s="105"/>
      <c r="AAM200" s="105"/>
      <c r="AAN200" s="105"/>
      <c r="AAO200" s="105"/>
      <c r="AAP200" s="105"/>
      <c r="AAQ200" s="105"/>
      <c r="AAR200" s="105"/>
      <c r="AAS200" s="105"/>
      <c r="AAT200" s="105"/>
      <c r="AAU200" s="105"/>
      <c r="AAV200" s="105"/>
      <c r="AAW200" s="105"/>
      <c r="AAX200" s="105"/>
      <c r="AAY200" s="105"/>
      <c r="AAZ200" s="105"/>
      <c r="ABA200" s="105"/>
      <c r="ABB200" s="105"/>
      <c r="ABC200" s="105"/>
      <c r="ABD200" s="105"/>
      <c r="ABE200" s="105"/>
      <c r="ABF200" s="105"/>
      <c r="ABG200" s="105"/>
      <c r="ABH200" s="105"/>
      <c r="ABI200" s="105"/>
      <c r="ABJ200" s="105"/>
      <c r="ABK200" s="105"/>
      <c r="ABL200" s="105"/>
      <c r="ABM200" s="105"/>
      <c r="ABN200" s="105"/>
      <c r="ABO200" s="105"/>
      <c r="ABP200" s="105"/>
      <c r="ABQ200" s="105"/>
      <c r="ABR200" s="105"/>
      <c r="ABS200" s="105"/>
      <c r="ABT200" s="105"/>
      <c r="ABU200" s="105"/>
      <c r="ABV200" s="105"/>
      <c r="ABW200" s="105"/>
      <c r="ABX200" s="105"/>
      <c r="ABY200" s="105"/>
      <c r="ABZ200" s="105"/>
      <c r="ACA200" s="105"/>
      <c r="ACB200" s="105"/>
      <c r="ACC200" s="105"/>
      <c r="ACD200" s="105"/>
      <c r="ACE200" s="105"/>
      <c r="ACF200" s="105"/>
      <c r="ACG200" s="105"/>
      <c r="ACH200" s="105"/>
      <c r="ACI200" s="105"/>
      <c r="ACJ200" s="105"/>
      <c r="ACK200" s="105"/>
      <c r="ACL200" s="105"/>
      <c r="ACM200" s="105"/>
      <c r="ACN200" s="105"/>
      <c r="ACO200" s="105"/>
      <c r="ACP200" s="105"/>
      <c r="ACQ200" s="105"/>
      <c r="ACR200" s="105"/>
      <c r="ACS200" s="105"/>
      <c r="ACT200" s="105"/>
      <c r="ACU200" s="105"/>
      <c r="ACV200" s="105"/>
      <c r="ACW200" s="105"/>
      <c r="ACX200" s="105"/>
      <c r="ACY200" s="105"/>
      <c r="ACZ200" s="105"/>
      <c r="ADA200" s="105"/>
      <c r="ADB200" s="105"/>
      <c r="ADC200" s="105"/>
      <c r="ADD200" s="105"/>
      <c r="ADE200" s="105"/>
      <c r="ADF200" s="105"/>
      <c r="ADG200" s="105"/>
      <c r="ADH200" s="105"/>
      <c r="ADI200" s="105"/>
      <c r="ADJ200" s="105"/>
      <c r="ADK200" s="105"/>
      <c r="ADL200" s="105"/>
      <c r="ADM200" s="105"/>
      <c r="ADN200" s="105"/>
      <c r="ADO200" s="105"/>
      <c r="ADP200" s="105"/>
      <c r="ADQ200" s="105"/>
      <c r="ADR200" s="105"/>
      <c r="ADS200" s="105"/>
      <c r="ADT200" s="105"/>
      <c r="ADU200" s="105"/>
      <c r="ADV200" s="105"/>
      <c r="ADW200" s="105"/>
      <c r="ADX200" s="105"/>
      <c r="ADY200" s="105"/>
      <c r="ADZ200" s="105"/>
      <c r="AEA200" s="105"/>
      <c r="AEB200" s="105"/>
      <c r="AEC200" s="105"/>
      <c r="AED200" s="105"/>
      <c r="AEE200" s="105"/>
      <c r="AEF200" s="105"/>
      <c r="AEG200" s="105"/>
      <c r="AEH200" s="105"/>
      <c r="AEI200" s="105"/>
      <c r="AEJ200" s="105"/>
      <c r="AEK200" s="105"/>
      <c r="AEL200" s="105"/>
      <c r="AEM200" s="105"/>
      <c r="AEN200" s="105"/>
      <c r="AEO200" s="105"/>
      <c r="AEP200" s="105"/>
      <c r="AEQ200" s="105"/>
      <c r="AER200" s="105"/>
      <c r="AES200" s="105"/>
      <c r="AET200" s="105"/>
      <c r="AEU200" s="105"/>
      <c r="AEV200" s="105"/>
      <c r="AEW200" s="105"/>
      <c r="AEX200" s="105"/>
      <c r="AEY200" s="105"/>
      <c r="AEZ200" s="105"/>
      <c r="AFA200" s="105"/>
      <c r="AFB200" s="105"/>
      <c r="AFC200" s="105"/>
      <c r="AFD200" s="105"/>
      <c r="AFE200" s="105"/>
      <c r="AFF200" s="105"/>
      <c r="AFG200" s="105"/>
      <c r="AFH200" s="105"/>
      <c r="AFI200" s="105"/>
      <c r="AFJ200" s="105"/>
      <c r="AFK200" s="105"/>
      <c r="AFL200" s="105"/>
      <c r="AFM200" s="105"/>
      <c r="AFN200" s="105"/>
      <c r="AFO200" s="105"/>
      <c r="AFP200" s="105"/>
      <c r="AFQ200" s="105"/>
      <c r="AFR200" s="105"/>
      <c r="AFS200" s="105"/>
      <c r="AFT200" s="105"/>
      <c r="AFU200" s="105"/>
      <c r="AFV200" s="105"/>
      <c r="AFW200" s="105"/>
      <c r="AFX200" s="105"/>
      <c r="AFY200" s="105"/>
      <c r="AFZ200" s="105"/>
      <c r="AGA200" s="105"/>
      <c r="AGB200" s="105"/>
      <c r="AGC200" s="105"/>
      <c r="AGD200" s="105"/>
      <c r="AGE200" s="105"/>
      <c r="AGF200" s="105"/>
      <c r="AGG200" s="105"/>
      <c r="AGH200" s="105"/>
      <c r="AGI200" s="105"/>
      <c r="AGJ200" s="105"/>
      <c r="AGK200" s="105"/>
      <c r="AGL200" s="105"/>
      <c r="AGM200" s="105"/>
      <c r="AGN200" s="105"/>
      <c r="AGO200" s="105"/>
      <c r="AGP200" s="105"/>
      <c r="AGQ200" s="105"/>
      <c r="AGR200" s="105"/>
      <c r="AGS200" s="105"/>
      <c r="AGT200" s="105"/>
      <c r="AGU200" s="105"/>
      <c r="AGV200" s="105"/>
      <c r="AGW200" s="105"/>
      <c r="AGX200" s="105"/>
      <c r="AGY200" s="105"/>
      <c r="AGZ200" s="105"/>
      <c r="AHA200" s="105"/>
      <c r="AHB200" s="105"/>
      <c r="AHC200" s="105"/>
      <c r="AHD200" s="105"/>
      <c r="AHE200" s="105"/>
      <c r="AHF200" s="105"/>
      <c r="AHG200" s="105"/>
      <c r="AHH200" s="105"/>
      <c r="AHI200" s="105"/>
      <c r="AHJ200" s="105"/>
      <c r="AHK200" s="105"/>
      <c r="AHL200" s="105"/>
      <c r="AHM200" s="105"/>
      <c r="AHN200" s="105"/>
      <c r="AHO200" s="105"/>
      <c r="AHP200" s="105"/>
      <c r="AHQ200" s="105"/>
      <c r="AHR200" s="105"/>
      <c r="AHS200" s="105"/>
      <c r="AHT200" s="105"/>
      <c r="AHU200" s="105"/>
      <c r="AHV200" s="105"/>
      <c r="AHW200" s="105"/>
      <c r="AHX200" s="105"/>
      <c r="AHY200" s="105"/>
      <c r="AHZ200" s="105"/>
      <c r="AIA200" s="105"/>
      <c r="AIB200" s="105"/>
      <c r="AIC200" s="105"/>
      <c r="AID200" s="105"/>
      <c r="AIE200" s="105"/>
      <c r="AIF200" s="105"/>
      <c r="AIG200" s="105"/>
      <c r="AIH200" s="105"/>
      <c r="AII200" s="105"/>
      <c r="AIJ200" s="105"/>
      <c r="AIK200" s="105"/>
      <c r="AIL200" s="105"/>
      <c r="AIM200" s="105"/>
      <c r="AIN200" s="105"/>
      <c r="AIO200" s="105"/>
      <c r="AIP200" s="105"/>
      <c r="AIQ200" s="105"/>
      <c r="AIR200" s="105"/>
      <c r="AIS200" s="105"/>
      <c r="AIT200" s="105"/>
      <c r="AIU200" s="105"/>
      <c r="AIV200" s="105"/>
      <c r="AIW200" s="105"/>
      <c r="AIX200" s="105"/>
      <c r="AIY200" s="105"/>
      <c r="AIZ200" s="105"/>
      <c r="AJA200" s="105"/>
      <c r="AJB200" s="105"/>
      <c r="AJC200" s="105"/>
      <c r="AJD200" s="105"/>
      <c r="AJE200" s="105"/>
      <c r="AJF200" s="105"/>
      <c r="AJG200" s="105"/>
      <c r="AJH200" s="105"/>
      <c r="AJI200" s="105"/>
      <c r="AJJ200" s="105"/>
      <c r="AJK200" s="105"/>
      <c r="AJL200" s="105"/>
      <c r="AJM200" s="105"/>
      <c r="AJN200" s="105"/>
      <c r="AJO200" s="105"/>
      <c r="AJP200" s="105"/>
      <c r="AJQ200" s="105"/>
      <c r="AJR200" s="105"/>
      <c r="AJS200" s="105"/>
      <c r="AJT200" s="105"/>
      <c r="AJU200" s="105"/>
      <c r="AJV200" s="105"/>
      <c r="AJW200" s="105"/>
      <c r="AJX200" s="105"/>
      <c r="AJY200" s="105"/>
      <c r="AJZ200" s="105"/>
      <c r="AKA200" s="105"/>
      <c r="AKB200" s="105"/>
      <c r="AKC200" s="105"/>
      <c r="AKD200" s="105"/>
      <c r="AKE200" s="105"/>
      <c r="AKF200" s="105"/>
      <c r="AKG200" s="105"/>
      <c r="AKH200" s="105"/>
      <c r="AKI200" s="105"/>
      <c r="AKJ200" s="105"/>
      <c r="AKK200" s="105"/>
      <c r="AKL200" s="105"/>
      <c r="AKM200" s="105"/>
      <c r="AKN200" s="105"/>
      <c r="AKO200" s="105"/>
      <c r="AKP200" s="105"/>
      <c r="AKQ200" s="105"/>
      <c r="AKR200" s="105"/>
      <c r="AKS200" s="105"/>
      <c r="AKT200" s="105"/>
      <c r="AKU200" s="105"/>
      <c r="AKV200" s="105"/>
      <c r="AKW200" s="105"/>
      <c r="AKX200" s="105"/>
      <c r="AKY200" s="105"/>
      <c r="AKZ200" s="105"/>
      <c r="ALA200" s="105"/>
      <c r="ALB200" s="105"/>
      <c r="ALC200" s="105"/>
      <c r="ALD200" s="105"/>
      <c r="ALE200" s="105"/>
      <c r="ALF200" s="105"/>
      <c r="ALG200" s="105"/>
      <c r="ALH200" s="105"/>
      <c r="ALI200" s="105"/>
      <c r="ALJ200" s="105"/>
      <c r="ALK200" s="105"/>
      <c r="ALL200" s="105"/>
      <c r="ALM200" s="105"/>
      <c r="ALN200" s="105"/>
      <c r="ALO200" s="105"/>
      <c r="ALP200" s="105"/>
      <c r="ALQ200" s="105"/>
      <c r="ALR200" s="105"/>
      <c r="ALS200" s="105"/>
      <c r="ALT200" s="105"/>
      <c r="ALU200" s="105"/>
      <c r="ALV200" s="105"/>
      <c r="ALW200" s="105"/>
      <c r="ALX200" s="105"/>
      <c r="ALY200" s="105"/>
      <c r="ALZ200" s="105"/>
      <c r="AMA200" s="105"/>
      <c r="AMB200" s="105"/>
      <c r="AMC200" s="105"/>
      <c r="AMD200" s="105"/>
      <c r="AME200" s="105"/>
      <c r="AMF200" s="105"/>
      <c r="AMG200" s="105"/>
      <c r="AMH200" s="105"/>
      <c r="AMI200" s="105"/>
      <c r="AMJ200" s="105"/>
      <c r="AMK200" s="105"/>
      <c r="AML200" s="105"/>
      <c r="AMM200" s="105"/>
      <c r="AMN200" s="105"/>
      <c r="AMO200" s="105"/>
      <c r="AMP200" s="105"/>
      <c r="AMQ200" s="105"/>
      <c r="AMR200" s="105"/>
      <c r="AMS200" s="105"/>
      <c r="AMT200" s="105"/>
      <c r="AMU200" s="105"/>
      <c r="AMV200" s="105"/>
      <c r="AMW200" s="105"/>
      <c r="AMX200" s="105"/>
      <c r="AMY200" s="105"/>
      <c r="AMZ200" s="105"/>
      <c r="ANA200" s="105"/>
      <c r="ANB200" s="105"/>
      <c r="ANC200" s="105"/>
      <c r="AND200" s="105"/>
      <c r="ANE200" s="105"/>
      <c r="ANF200" s="105"/>
      <c r="ANG200" s="105"/>
      <c r="ANH200" s="105"/>
      <c r="ANI200" s="105"/>
      <c r="ANJ200" s="105"/>
      <c r="ANK200" s="105"/>
      <c r="ANL200" s="105"/>
      <c r="ANM200" s="105"/>
      <c r="ANN200" s="105"/>
      <c r="ANO200" s="105"/>
      <c r="ANP200" s="105"/>
      <c r="ANQ200" s="105"/>
      <c r="ANR200" s="105"/>
      <c r="ANS200" s="105"/>
      <c r="ANT200" s="105"/>
      <c r="ANU200" s="105"/>
      <c r="ANV200" s="105"/>
      <c r="ANW200" s="105"/>
      <c r="ANX200" s="105"/>
      <c r="ANY200" s="105"/>
      <c r="ANZ200" s="105"/>
      <c r="AOA200" s="105"/>
      <c r="AOB200" s="105"/>
      <c r="AOC200" s="105"/>
      <c r="AOD200" s="105"/>
      <c r="AOE200" s="105"/>
      <c r="AOF200" s="105"/>
      <c r="AOG200" s="105"/>
      <c r="AOH200" s="105"/>
      <c r="AOI200" s="105"/>
      <c r="AOJ200" s="105"/>
      <c r="AOK200" s="105"/>
      <c r="AOL200" s="105"/>
      <c r="AOM200" s="105"/>
      <c r="AON200" s="105"/>
      <c r="AOO200" s="105"/>
      <c r="AOP200" s="105"/>
      <c r="AOQ200" s="105"/>
      <c r="AOR200" s="105"/>
      <c r="AOS200" s="105"/>
      <c r="AOT200" s="105"/>
      <c r="AOU200" s="105"/>
      <c r="AOV200" s="105"/>
      <c r="AOW200" s="105"/>
      <c r="AOX200" s="105"/>
      <c r="AOY200" s="105"/>
      <c r="AOZ200" s="105"/>
      <c r="APA200" s="105"/>
      <c r="APB200" s="105"/>
      <c r="APC200" s="105"/>
      <c r="APD200" s="105"/>
      <c r="APE200" s="105"/>
      <c r="APF200" s="105"/>
      <c r="APG200" s="105"/>
      <c r="APH200" s="105"/>
      <c r="API200" s="105"/>
      <c r="APJ200" s="105"/>
      <c r="APK200" s="105"/>
      <c r="APL200" s="105"/>
      <c r="APM200" s="105"/>
      <c r="APN200" s="105"/>
      <c r="APO200" s="105"/>
      <c r="APP200" s="105"/>
      <c r="APQ200" s="105"/>
      <c r="APR200" s="105"/>
      <c r="APS200" s="105"/>
      <c r="APT200" s="105"/>
      <c r="APU200" s="105"/>
      <c r="APV200" s="105"/>
      <c r="APW200" s="105"/>
      <c r="APX200" s="105"/>
      <c r="APY200" s="105"/>
      <c r="APZ200" s="105"/>
      <c r="AQA200" s="105"/>
      <c r="AQB200" s="105"/>
      <c r="AQC200" s="105"/>
      <c r="AQD200" s="105"/>
      <c r="AQE200" s="105"/>
      <c r="AQF200" s="105"/>
      <c r="AQG200" s="105"/>
      <c r="AQH200" s="105"/>
      <c r="AQI200" s="105"/>
      <c r="AQJ200" s="105"/>
      <c r="AQK200" s="105"/>
      <c r="AQL200" s="105"/>
      <c r="AQM200" s="105"/>
      <c r="AQN200" s="105"/>
      <c r="AQO200" s="105"/>
      <c r="AQP200" s="105"/>
      <c r="AQQ200" s="105"/>
      <c r="AQR200" s="105"/>
      <c r="AQS200" s="105"/>
      <c r="AQT200" s="105"/>
      <c r="AQU200" s="105"/>
      <c r="AQV200" s="105"/>
      <c r="AQW200" s="105"/>
      <c r="AQX200" s="105"/>
      <c r="AQY200" s="105"/>
      <c r="AQZ200" s="105"/>
      <c r="ARA200" s="105"/>
      <c r="ARB200" s="105"/>
      <c r="ARC200" s="105"/>
      <c r="ARD200" s="105"/>
      <c r="ARE200" s="105"/>
      <c r="ARF200" s="105"/>
      <c r="ARG200" s="105"/>
      <c r="ARH200" s="105"/>
      <c r="ARI200" s="105"/>
      <c r="ARJ200" s="105"/>
      <c r="ARK200" s="105"/>
      <c r="ARL200" s="105"/>
      <c r="ARM200" s="105"/>
      <c r="ARN200" s="105"/>
      <c r="ARO200" s="105"/>
      <c r="ARP200" s="105"/>
      <c r="ARQ200" s="105"/>
      <c r="ARR200" s="105"/>
      <c r="ARS200" s="105"/>
      <c r="ART200" s="105"/>
      <c r="ARU200" s="105"/>
      <c r="ARV200" s="105"/>
      <c r="ARW200" s="105"/>
      <c r="ARX200" s="105"/>
      <c r="ARY200" s="105"/>
      <c r="ARZ200" s="105"/>
      <c r="ASA200" s="105"/>
      <c r="ASB200" s="105"/>
      <c r="ASC200" s="105"/>
      <c r="ASD200" s="105"/>
      <c r="ASE200" s="105"/>
      <c r="ASF200" s="105"/>
      <c r="ASG200" s="105"/>
      <c r="ASH200" s="105"/>
      <c r="ASI200" s="105"/>
      <c r="ASJ200" s="105"/>
      <c r="ASK200" s="105"/>
      <c r="ASL200" s="105"/>
      <c r="ASM200" s="105"/>
      <c r="ASN200" s="105"/>
      <c r="ASO200" s="105"/>
      <c r="ASP200" s="105"/>
      <c r="ASQ200" s="105"/>
      <c r="ASR200" s="105"/>
      <c r="ASS200" s="105"/>
      <c r="AST200" s="105"/>
      <c r="ASU200" s="105"/>
      <c r="ASV200" s="105"/>
      <c r="ASW200" s="105"/>
      <c r="ASX200" s="105"/>
      <c r="ASY200" s="105"/>
      <c r="ASZ200" s="105"/>
      <c r="ATA200" s="105"/>
      <c r="ATB200" s="105"/>
      <c r="ATC200" s="105"/>
      <c r="ATD200" s="105"/>
      <c r="ATE200" s="105"/>
      <c r="ATF200" s="105"/>
      <c r="ATG200" s="105"/>
      <c r="ATH200" s="105"/>
      <c r="ATI200" s="105"/>
      <c r="ATJ200" s="105"/>
      <c r="ATK200" s="105"/>
      <c r="ATL200" s="105"/>
      <c r="ATM200" s="105"/>
      <c r="ATN200" s="105"/>
      <c r="ATO200" s="105"/>
      <c r="ATP200" s="105"/>
      <c r="ATQ200" s="105"/>
      <c r="ATR200" s="105"/>
      <c r="ATS200" s="105"/>
      <c r="ATT200" s="105"/>
      <c r="ATU200" s="105"/>
      <c r="ATV200" s="105"/>
      <c r="ATW200" s="105"/>
      <c r="ATX200" s="105"/>
      <c r="ATY200" s="105"/>
      <c r="ATZ200" s="105"/>
      <c r="AUA200" s="105"/>
      <c r="AUB200" s="105"/>
      <c r="AUC200" s="105"/>
      <c r="AUD200" s="105"/>
      <c r="AUE200" s="105"/>
      <c r="AUF200" s="105"/>
      <c r="AUG200" s="105"/>
      <c r="AUH200" s="105"/>
      <c r="AUI200" s="105"/>
      <c r="AUJ200" s="105"/>
      <c r="AUK200" s="105"/>
      <c r="AUL200" s="105"/>
      <c r="AUM200" s="105"/>
      <c r="AUN200" s="105"/>
      <c r="AUO200" s="105"/>
      <c r="AUP200" s="105"/>
      <c r="AUQ200" s="105"/>
      <c r="AUR200" s="105"/>
      <c r="AUS200" s="105"/>
      <c r="AUT200" s="105"/>
      <c r="AUU200" s="105"/>
      <c r="AUV200" s="105"/>
      <c r="AUW200" s="105"/>
      <c r="AUX200" s="105"/>
      <c r="AUY200" s="105"/>
      <c r="AUZ200" s="105"/>
      <c r="AVA200" s="105"/>
      <c r="AVB200" s="105"/>
      <c r="AVC200" s="105"/>
      <c r="AVD200" s="105"/>
      <c r="AVE200" s="105"/>
      <c r="AVF200" s="105"/>
      <c r="AVG200" s="105"/>
      <c r="AVH200" s="105"/>
      <c r="AVI200" s="105"/>
      <c r="AVJ200" s="105"/>
      <c r="AVK200" s="105"/>
      <c r="AVL200" s="105"/>
      <c r="AVM200" s="105"/>
      <c r="AVN200" s="105"/>
      <c r="AVO200" s="105"/>
      <c r="AVP200" s="105"/>
      <c r="AVQ200" s="105"/>
      <c r="AVR200" s="105"/>
      <c r="AVS200" s="105"/>
      <c r="AVT200" s="105"/>
      <c r="AVU200" s="105"/>
      <c r="AVV200" s="105"/>
      <c r="AVW200" s="105"/>
      <c r="AVX200" s="105"/>
      <c r="AVY200" s="105"/>
      <c r="AVZ200" s="105"/>
      <c r="AWA200" s="105"/>
      <c r="AWB200" s="105"/>
      <c r="AWC200" s="105"/>
      <c r="AWD200" s="105"/>
      <c r="AWE200" s="105"/>
      <c r="AWF200" s="105"/>
      <c r="AWG200" s="105"/>
      <c r="AWH200" s="105"/>
      <c r="AWI200" s="105"/>
      <c r="AWJ200" s="105"/>
      <c r="AWK200" s="105"/>
      <c r="AWL200" s="105"/>
      <c r="AWM200" s="105"/>
      <c r="AWN200" s="105"/>
      <c r="AWO200" s="105"/>
      <c r="AWP200" s="105"/>
      <c r="AWQ200" s="105"/>
      <c r="AWR200" s="105"/>
      <c r="AWS200" s="105"/>
      <c r="AWT200" s="105"/>
      <c r="AWU200" s="105"/>
      <c r="AWV200" s="105"/>
      <c r="AWW200" s="105"/>
      <c r="AWX200" s="105"/>
      <c r="AWY200" s="105"/>
      <c r="AWZ200" s="105"/>
      <c r="AXA200" s="105"/>
      <c r="AXB200" s="105"/>
      <c r="AXC200" s="105"/>
      <c r="AXD200" s="105"/>
      <c r="AXE200" s="105"/>
      <c r="AXF200" s="105"/>
      <c r="AXG200" s="105"/>
      <c r="AXH200" s="105"/>
      <c r="AXI200" s="105"/>
      <c r="AXJ200" s="105"/>
      <c r="AXK200" s="105"/>
      <c r="AXL200" s="105"/>
      <c r="AXM200" s="105"/>
      <c r="AXN200" s="105"/>
      <c r="AXO200" s="105"/>
      <c r="AXP200" s="105"/>
      <c r="AXQ200" s="105"/>
      <c r="AXR200" s="105"/>
      <c r="AXS200" s="105"/>
      <c r="AXT200" s="105"/>
      <c r="AXU200" s="105"/>
      <c r="AXV200" s="105"/>
      <c r="AXW200" s="105"/>
      <c r="AXX200" s="105"/>
    </row>
    <row r="201" spans="1:1324" s="105" customFormat="1" ht="15.75" hidden="1" customHeight="1" x14ac:dyDescent="0.2">
      <c r="A201" s="13" t="s">
        <v>675</v>
      </c>
      <c r="B201" s="13" t="s">
        <v>671</v>
      </c>
      <c r="C201" s="12" t="s">
        <v>670</v>
      </c>
      <c r="D201" s="19" t="s">
        <v>674</v>
      </c>
      <c r="E201" s="9">
        <v>39580</v>
      </c>
      <c r="F201" s="9"/>
      <c r="G201" s="30" t="s">
        <v>1186</v>
      </c>
      <c r="H201" s="30">
        <v>42005</v>
      </c>
      <c r="I201" s="30" t="s">
        <v>1065</v>
      </c>
      <c r="J201" s="173"/>
      <c r="K201" s="84" t="s">
        <v>6</v>
      </c>
      <c r="L201" s="87">
        <v>1</v>
      </c>
      <c r="M201" s="87">
        <v>1</v>
      </c>
      <c r="N201" s="87" t="s">
        <v>50</v>
      </c>
      <c r="O201" s="87">
        <v>1</v>
      </c>
      <c r="P201" s="87" t="s">
        <v>50</v>
      </c>
      <c r="Q201" s="87">
        <v>1</v>
      </c>
      <c r="R201" s="87" t="s">
        <v>50</v>
      </c>
      <c r="S201" s="87">
        <v>1</v>
      </c>
      <c r="T201" s="87" t="s">
        <v>49</v>
      </c>
      <c r="U201" s="87">
        <v>1</v>
      </c>
      <c r="V201" s="87">
        <v>1</v>
      </c>
      <c r="W201" s="87">
        <v>1</v>
      </c>
      <c r="X201" s="87">
        <v>1</v>
      </c>
      <c r="Y201" s="87">
        <v>1</v>
      </c>
      <c r="Z201" s="87">
        <v>1</v>
      </c>
      <c r="AA201" s="87">
        <v>0</v>
      </c>
      <c r="AB201" s="71">
        <f t="shared" si="28"/>
        <v>2</v>
      </c>
      <c r="AC201" s="71">
        <f t="shared" si="29"/>
        <v>2</v>
      </c>
      <c r="AD201" s="71">
        <f t="shared" si="30"/>
        <v>2</v>
      </c>
      <c r="AE201" s="71">
        <f t="shared" si="31"/>
        <v>2</v>
      </c>
      <c r="AF201" s="103"/>
    </row>
    <row r="202" spans="1:1324" s="105" customFormat="1" ht="15.75" hidden="1" customHeight="1" x14ac:dyDescent="0.2">
      <c r="A202" s="13" t="s">
        <v>673</v>
      </c>
      <c r="B202" s="13" t="s">
        <v>671</v>
      </c>
      <c r="C202" s="12" t="s">
        <v>670</v>
      </c>
      <c r="D202" s="19" t="s">
        <v>72</v>
      </c>
      <c r="E202" s="9">
        <v>40389</v>
      </c>
      <c r="F202" s="9"/>
      <c r="G202" s="30" t="s">
        <v>1186</v>
      </c>
      <c r="H202" s="30">
        <v>42005</v>
      </c>
      <c r="I202" s="30" t="s">
        <v>1065</v>
      </c>
      <c r="J202" s="173"/>
      <c r="K202" s="84" t="s">
        <v>7</v>
      </c>
      <c r="L202" s="87">
        <v>1</v>
      </c>
      <c r="M202" s="87">
        <v>1</v>
      </c>
      <c r="N202" s="84" t="s">
        <v>50</v>
      </c>
      <c r="O202" s="84">
        <v>1</v>
      </c>
      <c r="P202" s="84" t="s">
        <v>50</v>
      </c>
      <c r="Q202" s="84">
        <v>1</v>
      </c>
      <c r="R202" s="84" t="s">
        <v>50</v>
      </c>
      <c r="S202" s="84">
        <v>1</v>
      </c>
      <c r="T202" s="84" t="s">
        <v>49</v>
      </c>
      <c r="U202" s="84">
        <v>1</v>
      </c>
      <c r="V202" s="87">
        <v>1</v>
      </c>
      <c r="W202" s="84">
        <v>0</v>
      </c>
      <c r="X202" s="87">
        <v>0</v>
      </c>
      <c r="Y202" s="87">
        <v>0</v>
      </c>
      <c r="Z202" s="84">
        <v>1</v>
      </c>
      <c r="AA202" s="87">
        <v>0</v>
      </c>
      <c r="AB202" s="71">
        <f t="shared" si="28"/>
        <v>2</v>
      </c>
      <c r="AC202" s="71">
        <f t="shared" si="29"/>
        <v>2</v>
      </c>
      <c r="AD202" s="71">
        <f t="shared" si="30"/>
        <v>2</v>
      </c>
      <c r="AE202" s="71">
        <f t="shared" si="31"/>
        <v>2</v>
      </c>
      <c r="AF202" s="103"/>
    </row>
    <row r="203" spans="1:1324" s="105" customFormat="1" ht="15.75" hidden="1" customHeight="1" x14ac:dyDescent="0.2">
      <c r="A203" s="13" t="s">
        <v>672</v>
      </c>
      <c r="B203" s="13" t="s">
        <v>671</v>
      </c>
      <c r="C203" s="12" t="s">
        <v>670</v>
      </c>
      <c r="D203" s="19" t="s">
        <v>68</v>
      </c>
      <c r="E203" s="9">
        <v>40389</v>
      </c>
      <c r="F203" s="9"/>
      <c r="G203" s="30" t="s">
        <v>1186</v>
      </c>
      <c r="H203" s="30">
        <v>42005</v>
      </c>
      <c r="I203" s="30" t="s">
        <v>1065</v>
      </c>
      <c r="J203" s="173"/>
      <c r="K203" s="84" t="s">
        <v>7</v>
      </c>
      <c r="L203" s="87">
        <v>1</v>
      </c>
      <c r="M203" s="87">
        <v>1</v>
      </c>
      <c r="N203" s="84" t="s">
        <v>50</v>
      </c>
      <c r="O203" s="84">
        <v>1</v>
      </c>
      <c r="P203" s="84" t="s">
        <v>50</v>
      </c>
      <c r="Q203" s="84">
        <v>1</v>
      </c>
      <c r="R203" s="84" t="s">
        <v>50</v>
      </c>
      <c r="S203" s="84">
        <v>1</v>
      </c>
      <c r="T203" s="84" t="s">
        <v>49</v>
      </c>
      <c r="U203" s="84">
        <v>1</v>
      </c>
      <c r="V203" s="87">
        <v>1</v>
      </c>
      <c r="W203" s="84">
        <v>0</v>
      </c>
      <c r="X203" s="87">
        <v>0</v>
      </c>
      <c r="Y203" s="87">
        <v>0</v>
      </c>
      <c r="Z203" s="84">
        <v>1</v>
      </c>
      <c r="AA203" s="87">
        <v>0</v>
      </c>
      <c r="AB203" s="71">
        <f t="shared" si="28"/>
        <v>2</v>
      </c>
      <c r="AC203" s="71">
        <f t="shared" si="29"/>
        <v>2</v>
      </c>
      <c r="AD203" s="71">
        <f t="shared" si="30"/>
        <v>2</v>
      </c>
      <c r="AE203" s="71">
        <f t="shared" si="31"/>
        <v>2</v>
      </c>
      <c r="AF203" s="103"/>
    </row>
    <row r="204" spans="1:1324" s="105" customFormat="1" ht="15.75" hidden="1" customHeight="1" x14ac:dyDescent="0.2">
      <c r="A204" s="13" t="s">
        <v>2655</v>
      </c>
      <c r="B204" s="13" t="s">
        <v>671</v>
      </c>
      <c r="C204" s="12" t="s">
        <v>670</v>
      </c>
      <c r="D204" s="19" t="s">
        <v>10</v>
      </c>
      <c r="E204" s="9">
        <v>42103</v>
      </c>
      <c r="F204" s="9" t="s">
        <v>1167</v>
      </c>
      <c r="G204" s="30" t="s">
        <v>1186</v>
      </c>
      <c r="H204" s="30">
        <v>42227</v>
      </c>
      <c r="I204" s="30" t="s">
        <v>1065</v>
      </c>
      <c r="J204" s="173"/>
      <c r="K204" s="84" t="s">
        <v>1807</v>
      </c>
      <c r="L204" s="87">
        <v>1</v>
      </c>
      <c r="M204" s="87">
        <v>1</v>
      </c>
      <c r="N204" s="84" t="s">
        <v>326</v>
      </c>
      <c r="O204" s="84">
        <v>1</v>
      </c>
      <c r="P204" s="84" t="s">
        <v>326</v>
      </c>
      <c r="Q204" s="84">
        <v>1</v>
      </c>
      <c r="R204" s="84" t="s">
        <v>326</v>
      </c>
      <c r="S204" s="84">
        <v>1</v>
      </c>
      <c r="T204" s="84" t="s">
        <v>49</v>
      </c>
      <c r="U204" s="84">
        <v>1</v>
      </c>
      <c r="V204" s="87">
        <v>1</v>
      </c>
      <c r="W204" s="84">
        <v>0</v>
      </c>
      <c r="X204" s="87">
        <v>0</v>
      </c>
      <c r="Y204" s="87">
        <v>0</v>
      </c>
      <c r="Z204" s="84">
        <v>0</v>
      </c>
      <c r="AA204" s="87">
        <v>0</v>
      </c>
      <c r="AB204" s="87">
        <v>0</v>
      </c>
      <c r="AC204" s="87">
        <v>0</v>
      </c>
      <c r="AD204" s="87">
        <v>0</v>
      </c>
      <c r="AE204" s="87">
        <v>0</v>
      </c>
      <c r="AF204" s="103"/>
      <c r="AG204" s="131"/>
    </row>
    <row r="205" spans="1:1324" s="105" customFormat="1" ht="15.75" hidden="1" customHeight="1" x14ac:dyDescent="0.2">
      <c r="A205" s="78" t="s">
        <v>3154</v>
      </c>
      <c r="B205" s="78" t="s">
        <v>671</v>
      </c>
      <c r="C205" s="63" t="s">
        <v>670</v>
      </c>
      <c r="D205" s="177" t="s">
        <v>434</v>
      </c>
      <c r="E205" s="51">
        <v>42860</v>
      </c>
      <c r="F205" s="51" t="s">
        <v>1167</v>
      </c>
      <c r="G205" s="30" t="s">
        <v>1186</v>
      </c>
      <c r="H205" s="30">
        <v>42877</v>
      </c>
      <c r="I205" s="30" t="s">
        <v>3082</v>
      </c>
      <c r="J205" s="173">
        <v>134</v>
      </c>
      <c r="K205" s="84" t="s">
        <v>6</v>
      </c>
      <c r="L205" s="87">
        <v>1</v>
      </c>
      <c r="M205" s="87">
        <v>1</v>
      </c>
      <c r="N205" s="84" t="s">
        <v>3099</v>
      </c>
      <c r="O205" s="84">
        <v>1</v>
      </c>
      <c r="P205" s="84" t="s">
        <v>3099</v>
      </c>
      <c r="Q205" s="84">
        <v>1</v>
      </c>
      <c r="R205" s="84" t="s">
        <v>3099</v>
      </c>
      <c r="S205" s="84">
        <v>1</v>
      </c>
      <c r="T205" s="87" t="s">
        <v>326</v>
      </c>
      <c r="U205" s="87">
        <v>1</v>
      </c>
      <c r="V205" s="87">
        <v>1</v>
      </c>
      <c r="W205" s="87">
        <v>0</v>
      </c>
      <c r="X205" s="87">
        <v>0</v>
      </c>
      <c r="Y205" s="87">
        <v>0</v>
      </c>
      <c r="Z205" s="87">
        <v>1</v>
      </c>
      <c r="AA205" s="87">
        <v>0</v>
      </c>
      <c r="AB205" s="87">
        <v>1</v>
      </c>
      <c r="AC205" s="87">
        <v>0</v>
      </c>
      <c r="AD205" s="87">
        <v>0</v>
      </c>
      <c r="AE205" s="87">
        <v>0</v>
      </c>
      <c r="AF205" s="103"/>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c r="BG205" s="131"/>
      <c r="BH205" s="131"/>
      <c r="BI205" s="131"/>
      <c r="BJ205" s="131"/>
      <c r="BK205" s="131"/>
      <c r="BL205" s="131"/>
      <c r="BM205" s="131"/>
      <c r="BN205" s="131"/>
      <c r="BO205" s="131"/>
      <c r="BP205" s="131"/>
      <c r="BQ205" s="131"/>
      <c r="BR205" s="131"/>
      <c r="BS205" s="131"/>
      <c r="BT205" s="131"/>
      <c r="BU205" s="131"/>
      <c r="BV205" s="131"/>
      <c r="BW205" s="131"/>
      <c r="BX205" s="131"/>
      <c r="BY205" s="131"/>
      <c r="BZ205" s="131"/>
      <c r="CA205" s="131"/>
      <c r="CB205" s="131"/>
      <c r="CC205" s="131"/>
      <c r="CD205" s="131"/>
      <c r="CE205" s="131"/>
      <c r="CF205" s="131"/>
      <c r="CG205" s="131"/>
      <c r="CH205" s="131"/>
      <c r="CI205" s="131"/>
      <c r="CJ205" s="131"/>
      <c r="CK205" s="131"/>
      <c r="CL205" s="131"/>
      <c r="CM205" s="131"/>
      <c r="CN205" s="131"/>
      <c r="CO205" s="131"/>
      <c r="CP205" s="131"/>
      <c r="CQ205" s="131"/>
      <c r="CR205" s="131"/>
      <c r="CS205" s="131"/>
      <c r="CT205" s="131"/>
      <c r="CU205" s="131"/>
      <c r="CV205" s="131"/>
      <c r="CW205" s="131"/>
      <c r="CX205" s="131"/>
      <c r="CY205" s="131"/>
      <c r="CZ205" s="131"/>
      <c r="DA205" s="131"/>
      <c r="DB205" s="131"/>
      <c r="DC205" s="131"/>
      <c r="DD205" s="131"/>
      <c r="DE205" s="131"/>
      <c r="DF205" s="131"/>
      <c r="DG205" s="131"/>
      <c r="DH205" s="131"/>
      <c r="DI205" s="131"/>
      <c r="DJ205" s="131"/>
      <c r="DK205" s="131"/>
      <c r="DL205" s="131"/>
      <c r="DM205" s="131"/>
      <c r="DN205" s="131"/>
      <c r="DO205" s="131"/>
      <c r="DP205" s="131"/>
      <c r="DQ205" s="131"/>
      <c r="DR205" s="131"/>
      <c r="DS205" s="131"/>
      <c r="DT205" s="131"/>
      <c r="DU205" s="131"/>
      <c r="DV205" s="131"/>
      <c r="DW205" s="131"/>
      <c r="DX205" s="131"/>
      <c r="DY205" s="131"/>
      <c r="DZ205" s="131"/>
      <c r="EA205" s="131"/>
      <c r="EB205" s="131"/>
      <c r="EC205" s="131"/>
      <c r="ED205" s="131"/>
      <c r="EE205" s="131"/>
      <c r="EF205" s="131"/>
      <c r="EG205" s="131"/>
      <c r="EH205" s="131"/>
      <c r="EI205" s="131"/>
      <c r="EJ205" s="131"/>
      <c r="EK205" s="131"/>
      <c r="EL205" s="131"/>
      <c r="EM205" s="131"/>
      <c r="EN205" s="131"/>
      <c r="EO205" s="131"/>
      <c r="EP205" s="131"/>
      <c r="EQ205" s="131"/>
      <c r="ER205" s="131"/>
      <c r="ES205" s="131"/>
      <c r="ET205" s="131"/>
      <c r="EU205" s="131"/>
      <c r="EV205" s="131"/>
      <c r="EW205" s="131"/>
      <c r="EX205" s="131"/>
      <c r="EY205" s="131"/>
      <c r="EZ205" s="131"/>
      <c r="FA205" s="131"/>
      <c r="FB205" s="131"/>
      <c r="FC205" s="131"/>
      <c r="FD205" s="131"/>
      <c r="FE205" s="131"/>
      <c r="FF205" s="131"/>
      <c r="FG205" s="131"/>
      <c r="FH205" s="131"/>
      <c r="FI205" s="131"/>
      <c r="FJ205" s="131"/>
      <c r="FK205" s="131"/>
      <c r="FL205" s="131"/>
      <c r="FM205" s="131"/>
      <c r="FN205" s="131"/>
      <c r="FO205" s="131"/>
      <c r="FP205" s="131"/>
      <c r="FQ205" s="131"/>
      <c r="FR205" s="131"/>
      <c r="FS205" s="131"/>
      <c r="FT205" s="131"/>
      <c r="FU205" s="131"/>
      <c r="FV205" s="131"/>
      <c r="FW205" s="131"/>
      <c r="FX205" s="131"/>
      <c r="FY205" s="131"/>
      <c r="FZ205" s="131"/>
      <c r="GA205" s="131"/>
      <c r="GB205" s="131"/>
      <c r="GC205" s="131"/>
      <c r="GD205" s="131"/>
      <c r="GE205" s="131"/>
      <c r="GF205" s="131"/>
      <c r="GG205" s="131"/>
      <c r="GH205" s="131"/>
      <c r="GI205" s="131"/>
      <c r="GJ205" s="131"/>
      <c r="GK205" s="131"/>
      <c r="GL205" s="131"/>
      <c r="GM205" s="131"/>
      <c r="GN205" s="131"/>
      <c r="GO205" s="131"/>
      <c r="GP205" s="131"/>
      <c r="GQ205" s="131"/>
      <c r="GR205" s="131"/>
      <c r="GS205" s="131"/>
      <c r="GT205" s="131"/>
      <c r="GU205" s="131"/>
      <c r="GV205" s="131"/>
      <c r="GW205" s="131"/>
      <c r="GX205" s="131"/>
      <c r="GY205" s="131"/>
      <c r="GZ205" s="131"/>
      <c r="HA205" s="131"/>
      <c r="HB205" s="131"/>
      <c r="HC205" s="131"/>
      <c r="HD205" s="131"/>
      <c r="HE205" s="131"/>
      <c r="HF205" s="131"/>
      <c r="HG205" s="131"/>
      <c r="HH205" s="131"/>
      <c r="HI205" s="131"/>
      <c r="HJ205" s="131"/>
      <c r="HK205" s="131"/>
      <c r="HL205" s="131"/>
      <c r="HM205" s="131"/>
      <c r="HN205" s="131"/>
      <c r="HO205" s="131"/>
      <c r="HP205" s="131"/>
      <c r="HQ205" s="131"/>
      <c r="HR205" s="131"/>
      <c r="HS205" s="131"/>
      <c r="HT205" s="131"/>
      <c r="HU205" s="131"/>
      <c r="HV205" s="131"/>
      <c r="HW205" s="131"/>
      <c r="HX205" s="131"/>
      <c r="HY205" s="131"/>
      <c r="HZ205" s="131"/>
      <c r="IA205" s="131"/>
      <c r="IB205" s="131"/>
      <c r="IC205" s="131"/>
      <c r="ID205" s="131"/>
      <c r="IE205" s="131"/>
      <c r="IF205" s="131"/>
      <c r="IG205" s="131"/>
      <c r="IH205" s="131"/>
      <c r="II205" s="131"/>
      <c r="IJ205" s="131"/>
      <c r="IK205" s="131"/>
      <c r="IL205" s="131"/>
      <c r="IM205" s="131"/>
      <c r="IN205" s="131"/>
      <c r="IO205" s="131"/>
      <c r="IP205" s="131"/>
      <c r="IQ205" s="131"/>
      <c r="IR205" s="131"/>
      <c r="IS205" s="131"/>
      <c r="IT205" s="131"/>
      <c r="IU205" s="131"/>
      <c r="IV205" s="131"/>
      <c r="IW205" s="131"/>
      <c r="IX205" s="131"/>
      <c r="IY205" s="131"/>
      <c r="IZ205" s="131"/>
      <c r="JA205" s="131"/>
      <c r="JB205" s="131"/>
      <c r="JC205" s="131"/>
      <c r="JD205" s="131"/>
      <c r="JE205" s="131"/>
      <c r="JF205" s="131"/>
      <c r="JG205" s="131"/>
      <c r="JH205" s="131"/>
      <c r="JI205" s="131"/>
      <c r="JJ205" s="131"/>
      <c r="JK205" s="131"/>
      <c r="JL205" s="131"/>
      <c r="JM205" s="131"/>
      <c r="JN205" s="131"/>
      <c r="JO205" s="131"/>
      <c r="JP205" s="131"/>
      <c r="JQ205" s="131"/>
      <c r="JR205" s="131"/>
      <c r="JS205" s="131"/>
      <c r="JT205" s="131"/>
      <c r="JU205" s="131"/>
      <c r="JV205" s="131"/>
      <c r="JW205" s="131"/>
      <c r="JX205" s="131"/>
      <c r="JY205" s="131"/>
      <c r="JZ205" s="131"/>
      <c r="KA205" s="131"/>
      <c r="KB205" s="131"/>
      <c r="KC205" s="131"/>
      <c r="KD205" s="131"/>
      <c r="KE205" s="131"/>
      <c r="KF205" s="131"/>
      <c r="KG205" s="131"/>
      <c r="KH205" s="131"/>
      <c r="KI205" s="131"/>
      <c r="KJ205" s="131"/>
      <c r="KK205" s="131"/>
      <c r="KL205" s="131"/>
      <c r="KM205" s="131"/>
      <c r="KN205" s="131"/>
      <c r="KO205" s="131"/>
      <c r="KP205" s="131"/>
      <c r="KQ205" s="131"/>
      <c r="KR205" s="131"/>
      <c r="KS205" s="131"/>
      <c r="KT205" s="131"/>
      <c r="KU205" s="131"/>
      <c r="KV205" s="131"/>
      <c r="KW205" s="131"/>
      <c r="KX205" s="131"/>
      <c r="KY205" s="131"/>
      <c r="KZ205" s="131"/>
      <c r="LA205" s="131"/>
      <c r="LB205" s="131"/>
      <c r="LC205" s="131"/>
      <c r="LD205" s="131"/>
      <c r="LE205" s="131"/>
      <c r="LF205" s="131"/>
      <c r="LG205" s="131"/>
      <c r="LH205" s="131"/>
      <c r="LI205" s="131"/>
      <c r="LJ205" s="131"/>
      <c r="LK205" s="131"/>
      <c r="LL205" s="131"/>
      <c r="LM205" s="131"/>
      <c r="LN205" s="131"/>
      <c r="LO205" s="131"/>
      <c r="LP205" s="131"/>
      <c r="LQ205" s="131"/>
      <c r="LR205" s="131"/>
      <c r="LS205" s="131"/>
      <c r="LT205" s="131"/>
      <c r="LU205" s="131"/>
      <c r="LV205" s="131"/>
      <c r="LW205" s="131"/>
      <c r="LX205" s="131"/>
      <c r="LY205" s="131"/>
      <c r="LZ205" s="131"/>
      <c r="MA205" s="131"/>
      <c r="MB205" s="131"/>
      <c r="MC205" s="131"/>
      <c r="MD205" s="131"/>
      <c r="ME205" s="131"/>
      <c r="MF205" s="131"/>
      <c r="MG205" s="131"/>
      <c r="MH205" s="131"/>
      <c r="MI205" s="131"/>
      <c r="MJ205" s="131"/>
      <c r="MK205" s="131"/>
      <c r="ML205" s="131"/>
      <c r="MM205" s="131"/>
      <c r="MN205" s="131"/>
      <c r="MO205" s="131"/>
      <c r="MP205" s="131"/>
      <c r="MQ205" s="131"/>
      <c r="MR205" s="131"/>
      <c r="MS205" s="131"/>
      <c r="MT205" s="131"/>
      <c r="MU205" s="131"/>
      <c r="MV205" s="131"/>
      <c r="MW205" s="131"/>
      <c r="MX205" s="131"/>
      <c r="MY205" s="131"/>
      <c r="MZ205" s="131"/>
      <c r="NA205" s="131"/>
      <c r="NB205" s="131"/>
      <c r="NC205" s="131"/>
      <c r="ND205" s="131"/>
      <c r="NE205" s="131"/>
      <c r="NF205" s="131"/>
      <c r="NG205" s="131"/>
      <c r="NH205" s="131"/>
      <c r="NI205" s="131"/>
      <c r="NJ205" s="131"/>
      <c r="NK205" s="131"/>
      <c r="NL205" s="131"/>
      <c r="NM205" s="131"/>
      <c r="NN205" s="131"/>
      <c r="NO205" s="131"/>
      <c r="NP205" s="131"/>
      <c r="NQ205" s="131"/>
      <c r="NR205" s="131"/>
      <c r="NS205" s="131"/>
      <c r="NT205" s="131"/>
      <c r="NU205" s="131"/>
      <c r="NV205" s="131"/>
      <c r="NW205" s="131"/>
      <c r="NX205" s="131"/>
      <c r="NY205" s="131"/>
      <c r="NZ205" s="131"/>
      <c r="OA205" s="131"/>
      <c r="OB205" s="131"/>
      <c r="OC205" s="131"/>
      <c r="OD205" s="131"/>
      <c r="OE205" s="131"/>
      <c r="OF205" s="131"/>
      <c r="OG205" s="131"/>
      <c r="OH205" s="131"/>
      <c r="OI205" s="131"/>
      <c r="OJ205" s="131"/>
      <c r="OK205" s="131"/>
      <c r="OL205" s="131"/>
      <c r="OM205" s="131"/>
      <c r="ON205" s="131"/>
      <c r="OO205" s="131"/>
      <c r="OP205" s="131"/>
      <c r="OQ205" s="131"/>
      <c r="OR205" s="131"/>
      <c r="OS205" s="131"/>
      <c r="OT205" s="131"/>
      <c r="OU205" s="131"/>
      <c r="OV205" s="131"/>
      <c r="OW205" s="131"/>
      <c r="OX205" s="131"/>
      <c r="OY205" s="131"/>
      <c r="OZ205" s="131"/>
      <c r="PA205" s="131"/>
      <c r="PB205" s="131"/>
      <c r="PC205" s="131"/>
      <c r="PD205" s="131"/>
      <c r="PE205" s="131"/>
      <c r="PF205" s="131"/>
      <c r="PG205" s="131"/>
      <c r="PH205" s="131"/>
      <c r="PI205" s="131"/>
      <c r="PJ205" s="131"/>
      <c r="PK205" s="131"/>
      <c r="PL205" s="131"/>
      <c r="PM205" s="131"/>
      <c r="PN205" s="131"/>
      <c r="PO205" s="131"/>
      <c r="PP205" s="131"/>
      <c r="PQ205" s="131"/>
      <c r="PR205" s="131"/>
      <c r="PS205" s="131"/>
      <c r="PT205" s="131"/>
      <c r="PU205" s="131"/>
      <c r="PV205" s="131"/>
      <c r="PW205" s="131"/>
      <c r="PX205" s="131"/>
      <c r="PY205" s="131"/>
      <c r="PZ205" s="131"/>
      <c r="QA205" s="131"/>
      <c r="QB205" s="131"/>
      <c r="QC205" s="131"/>
      <c r="QD205" s="131"/>
      <c r="QE205" s="131"/>
      <c r="QF205" s="131"/>
      <c r="QG205" s="131"/>
      <c r="QH205" s="131"/>
      <c r="QI205" s="131"/>
      <c r="QJ205" s="131"/>
      <c r="QK205" s="131"/>
      <c r="QL205" s="131"/>
      <c r="QM205" s="131"/>
      <c r="QN205" s="131"/>
      <c r="QO205" s="131"/>
      <c r="QP205" s="131"/>
      <c r="QQ205" s="131"/>
      <c r="QR205" s="131"/>
      <c r="QS205" s="131"/>
      <c r="QT205" s="131"/>
      <c r="QU205" s="131"/>
      <c r="QV205" s="131"/>
      <c r="QW205" s="131"/>
      <c r="QX205" s="131"/>
      <c r="QY205" s="131"/>
      <c r="QZ205" s="131"/>
      <c r="RA205" s="131"/>
      <c r="RB205" s="131"/>
      <c r="RC205" s="131"/>
      <c r="RD205" s="131"/>
      <c r="RE205" s="131"/>
      <c r="RF205" s="131"/>
      <c r="RG205" s="131"/>
      <c r="RH205" s="131"/>
      <c r="RI205" s="131"/>
      <c r="RJ205" s="131"/>
      <c r="RK205" s="131"/>
      <c r="RL205" s="131"/>
      <c r="RM205" s="131"/>
      <c r="RN205" s="131"/>
      <c r="RO205" s="131"/>
      <c r="RP205" s="131"/>
      <c r="RQ205" s="131"/>
      <c r="RR205" s="131"/>
      <c r="RS205" s="131"/>
      <c r="RT205" s="131"/>
      <c r="RU205" s="131"/>
      <c r="RV205" s="131"/>
      <c r="RW205" s="131"/>
      <c r="RX205" s="131"/>
      <c r="RY205" s="131"/>
      <c r="RZ205" s="131"/>
      <c r="SA205" s="131"/>
      <c r="SB205" s="131"/>
      <c r="SC205" s="131"/>
      <c r="SD205" s="131"/>
      <c r="SE205" s="131"/>
      <c r="SF205" s="131"/>
      <c r="SG205" s="131"/>
      <c r="SH205" s="131"/>
      <c r="SI205" s="131"/>
      <c r="SJ205" s="131"/>
      <c r="SK205" s="131"/>
      <c r="SL205" s="131"/>
      <c r="SM205" s="131"/>
      <c r="SN205" s="131"/>
      <c r="SO205" s="131"/>
      <c r="SP205" s="131"/>
      <c r="SQ205" s="131"/>
      <c r="SR205" s="131"/>
      <c r="SS205" s="131"/>
      <c r="ST205" s="131"/>
      <c r="SU205" s="131"/>
      <c r="SV205" s="131"/>
      <c r="SW205" s="131"/>
      <c r="SX205" s="131"/>
      <c r="SY205" s="131"/>
      <c r="SZ205" s="131"/>
      <c r="TA205" s="131"/>
      <c r="TB205" s="131"/>
      <c r="TC205" s="131"/>
      <c r="TD205" s="131"/>
      <c r="TE205" s="131"/>
      <c r="TF205" s="131"/>
      <c r="TG205" s="131"/>
      <c r="TH205" s="131"/>
      <c r="TI205" s="131"/>
      <c r="TJ205" s="131"/>
      <c r="TK205" s="131"/>
      <c r="TL205" s="131"/>
      <c r="TM205" s="131"/>
      <c r="TN205" s="131"/>
      <c r="TO205" s="131"/>
      <c r="TP205" s="131"/>
      <c r="TQ205" s="131"/>
      <c r="TR205" s="131"/>
      <c r="TS205" s="131"/>
      <c r="TT205" s="131"/>
      <c r="TU205" s="131"/>
      <c r="TV205" s="131"/>
      <c r="TW205" s="131"/>
      <c r="TX205" s="131"/>
      <c r="TY205" s="131"/>
      <c r="TZ205" s="131"/>
      <c r="UA205" s="131"/>
      <c r="UB205" s="131"/>
      <c r="UC205" s="131"/>
      <c r="UD205" s="131"/>
      <c r="UE205" s="131"/>
      <c r="UF205" s="131"/>
      <c r="UG205" s="131"/>
      <c r="UH205" s="131"/>
      <c r="UI205" s="131"/>
      <c r="UJ205" s="131"/>
      <c r="UK205" s="131"/>
      <c r="UL205" s="131"/>
      <c r="UM205" s="131"/>
      <c r="UN205" s="131"/>
      <c r="UO205" s="131"/>
      <c r="UP205" s="131"/>
      <c r="UQ205" s="131"/>
      <c r="UR205" s="131"/>
      <c r="US205" s="131"/>
      <c r="UT205" s="131"/>
      <c r="UU205" s="131"/>
      <c r="UV205" s="131"/>
      <c r="UW205" s="131"/>
      <c r="UX205" s="131"/>
      <c r="UY205" s="131"/>
      <c r="UZ205" s="131"/>
      <c r="VA205" s="131"/>
      <c r="VB205" s="131"/>
      <c r="VC205" s="131"/>
      <c r="VD205" s="131"/>
      <c r="VE205" s="131"/>
      <c r="VF205" s="131"/>
      <c r="VG205" s="131"/>
      <c r="VH205" s="131"/>
      <c r="VI205" s="131"/>
      <c r="VJ205" s="131"/>
      <c r="VK205" s="131"/>
      <c r="VL205" s="131"/>
      <c r="VM205" s="131"/>
      <c r="VN205" s="131"/>
      <c r="VO205" s="131"/>
      <c r="VP205" s="131"/>
      <c r="VQ205" s="131"/>
      <c r="VR205" s="131"/>
      <c r="VS205" s="131"/>
      <c r="VT205" s="131"/>
      <c r="VU205" s="131"/>
      <c r="VV205" s="131"/>
      <c r="VW205" s="131"/>
      <c r="VX205" s="131"/>
      <c r="VY205" s="131"/>
      <c r="VZ205" s="131"/>
      <c r="WA205" s="131"/>
      <c r="WB205" s="131"/>
      <c r="WC205" s="131"/>
      <c r="WD205" s="131"/>
      <c r="WE205" s="131"/>
      <c r="WF205" s="131"/>
      <c r="WG205" s="131"/>
      <c r="WH205" s="131"/>
      <c r="WI205" s="131"/>
      <c r="WJ205" s="131"/>
      <c r="WK205" s="131"/>
      <c r="WL205" s="131"/>
      <c r="WM205" s="131"/>
      <c r="WN205" s="131"/>
      <c r="WO205" s="131"/>
      <c r="WP205" s="131"/>
      <c r="WQ205" s="131"/>
      <c r="WR205" s="131"/>
      <c r="WS205" s="131"/>
      <c r="WT205" s="131"/>
      <c r="WU205" s="131"/>
      <c r="WV205" s="131"/>
      <c r="WW205" s="131"/>
      <c r="WX205" s="131"/>
      <c r="WY205" s="131"/>
      <c r="WZ205" s="131"/>
      <c r="XA205" s="131"/>
      <c r="XB205" s="131"/>
      <c r="XC205" s="131"/>
      <c r="XD205" s="131"/>
      <c r="XE205" s="131"/>
      <c r="XF205" s="131"/>
      <c r="XG205" s="131"/>
      <c r="XH205" s="131"/>
      <c r="XI205" s="131"/>
      <c r="XJ205" s="131"/>
      <c r="XK205" s="131"/>
      <c r="XL205" s="131"/>
      <c r="XM205" s="131"/>
      <c r="XN205" s="131"/>
      <c r="XO205" s="131"/>
      <c r="XP205" s="131"/>
      <c r="XQ205" s="131"/>
      <c r="XR205" s="131"/>
      <c r="XS205" s="131"/>
      <c r="XT205" s="131"/>
      <c r="XU205" s="131"/>
      <c r="XV205" s="131"/>
      <c r="XW205" s="131"/>
      <c r="XX205" s="131"/>
      <c r="XY205" s="131"/>
      <c r="XZ205" s="131"/>
      <c r="YA205" s="131"/>
      <c r="YB205" s="131"/>
      <c r="YC205" s="131"/>
      <c r="YD205" s="131"/>
      <c r="YE205" s="131"/>
      <c r="YF205" s="131"/>
      <c r="YG205" s="131"/>
      <c r="YH205" s="131"/>
      <c r="YI205" s="131"/>
      <c r="YJ205" s="131"/>
      <c r="YK205" s="131"/>
      <c r="YL205" s="131"/>
      <c r="YM205" s="131"/>
      <c r="YN205" s="131"/>
      <c r="YO205" s="131"/>
      <c r="YP205" s="131"/>
      <c r="YQ205" s="131"/>
      <c r="YR205" s="131"/>
      <c r="YS205" s="131"/>
      <c r="YT205" s="131"/>
      <c r="YU205" s="131"/>
      <c r="YV205" s="131"/>
      <c r="YW205" s="131"/>
      <c r="YX205" s="131"/>
      <c r="YY205" s="131"/>
      <c r="YZ205" s="131"/>
      <c r="ZA205" s="131"/>
      <c r="ZB205" s="131"/>
      <c r="ZC205" s="131"/>
      <c r="ZD205" s="131"/>
      <c r="ZE205" s="131"/>
      <c r="ZF205" s="131"/>
      <c r="ZG205" s="131"/>
      <c r="ZH205" s="131"/>
      <c r="ZI205" s="131"/>
      <c r="ZJ205" s="131"/>
      <c r="ZK205" s="131"/>
      <c r="ZL205" s="131"/>
      <c r="ZM205" s="131"/>
      <c r="ZN205" s="131"/>
      <c r="ZO205" s="131"/>
      <c r="ZP205" s="131"/>
      <c r="ZQ205" s="131"/>
      <c r="ZR205" s="131"/>
      <c r="ZS205" s="131"/>
      <c r="ZT205" s="131"/>
      <c r="ZU205" s="131"/>
      <c r="ZV205" s="131"/>
      <c r="ZW205" s="131"/>
      <c r="ZX205" s="131"/>
      <c r="ZY205" s="131"/>
      <c r="ZZ205" s="131"/>
      <c r="AAA205" s="131"/>
      <c r="AAB205" s="131"/>
      <c r="AAC205" s="131"/>
      <c r="AAD205" s="131"/>
      <c r="AAE205" s="131"/>
      <c r="AAF205" s="131"/>
      <c r="AAG205" s="131"/>
      <c r="AAH205" s="131"/>
      <c r="AAI205" s="131"/>
      <c r="AAJ205" s="131"/>
      <c r="AAK205" s="131"/>
      <c r="AAL205" s="131"/>
      <c r="AAM205" s="131"/>
      <c r="AAN205" s="131"/>
      <c r="AAO205" s="131"/>
      <c r="AAP205" s="131"/>
      <c r="AAQ205" s="131"/>
      <c r="AAR205" s="131"/>
      <c r="AAS205" s="131"/>
      <c r="AAT205" s="131"/>
      <c r="AAU205" s="131"/>
      <c r="AAV205" s="131"/>
      <c r="AAW205" s="131"/>
      <c r="AAX205" s="131"/>
      <c r="AAY205" s="131"/>
      <c r="AAZ205" s="131"/>
      <c r="ABA205" s="131"/>
      <c r="ABB205" s="131"/>
      <c r="ABC205" s="131"/>
      <c r="ABD205" s="131"/>
      <c r="ABE205" s="131"/>
      <c r="ABF205" s="131"/>
      <c r="ABG205" s="131"/>
      <c r="ABH205" s="131"/>
      <c r="ABI205" s="131"/>
      <c r="ABJ205" s="131"/>
      <c r="ABK205" s="131"/>
      <c r="ABL205" s="131"/>
      <c r="ABM205" s="131"/>
      <c r="ABN205" s="131"/>
      <c r="ABO205" s="131"/>
      <c r="ABP205" s="131"/>
      <c r="ABQ205" s="131"/>
      <c r="ABR205" s="131"/>
      <c r="ABS205" s="131"/>
      <c r="ABT205" s="131"/>
      <c r="ABU205" s="131"/>
      <c r="ABV205" s="131"/>
      <c r="ABW205" s="131"/>
      <c r="ABX205" s="131"/>
      <c r="ABY205" s="131"/>
      <c r="ABZ205" s="131"/>
      <c r="ACA205" s="131"/>
      <c r="ACB205" s="131"/>
      <c r="ACC205" s="131"/>
      <c r="ACD205" s="131"/>
      <c r="ACE205" s="131"/>
      <c r="ACF205" s="131"/>
      <c r="ACG205" s="131"/>
      <c r="ACH205" s="131"/>
      <c r="ACI205" s="131"/>
      <c r="ACJ205" s="131"/>
      <c r="ACK205" s="131"/>
      <c r="ACL205" s="131"/>
      <c r="ACM205" s="131"/>
      <c r="ACN205" s="131"/>
      <c r="ACO205" s="131"/>
      <c r="ACP205" s="131"/>
      <c r="ACQ205" s="131"/>
      <c r="ACR205" s="131"/>
      <c r="ACS205" s="131"/>
      <c r="ACT205" s="131"/>
      <c r="ACU205" s="131"/>
      <c r="ACV205" s="131"/>
      <c r="ACW205" s="131"/>
      <c r="ACX205" s="131"/>
      <c r="ACY205" s="131"/>
      <c r="ACZ205" s="131"/>
      <c r="ADA205" s="131"/>
      <c r="ADB205" s="131"/>
      <c r="ADC205" s="131"/>
      <c r="ADD205" s="131"/>
      <c r="ADE205" s="131"/>
      <c r="ADF205" s="131"/>
      <c r="ADG205" s="131"/>
      <c r="ADH205" s="131"/>
      <c r="ADI205" s="131"/>
      <c r="ADJ205" s="131"/>
      <c r="ADK205" s="131"/>
      <c r="ADL205" s="131"/>
      <c r="ADM205" s="131"/>
      <c r="ADN205" s="131"/>
      <c r="ADO205" s="131"/>
      <c r="ADP205" s="131"/>
      <c r="ADQ205" s="131"/>
      <c r="ADR205" s="131"/>
      <c r="ADS205" s="131"/>
      <c r="ADT205" s="131"/>
      <c r="ADU205" s="131"/>
      <c r="ADV205" s="131"/>
      <c r="ADW205" s="131"/>
      <c r="ADX205" s="131"/>
      <c r="ADY205" s="131"/>
      <c r="ADZ205" s="131"/>
      <c r="AEA205" s="131"/>
      <c r="AEB205" s="131"/>
      <c r="AEC205" s="131"/>
      <c r="AED205" s="131"/>
      <c r="AEE205" s="131"/>
      <c r="AEF205" s="131"/>
      <c r="AEG205" s="131"/>
      <c r="AEH205" s="131"/>
      <c r="AEI205" s="131"/>
      <c r="AEJ205" s="131"/>
      <c r="AEK205" s="131"/>
      <c r="AEL205" s="131"/>
      <c r="AEM205" s="131"/>
      <c r="AEN205" s="131"/>
      <c r="AEO205" s="131"/>
      <c r="AEP205" s="131"/>
      <c r="AEQ205" s="131"/>
      <c r="AER205" s="131"/>
      <c r="AES205" s="131"/>
      <c r="AET205" s="131"/>
      <c r="AEU205" s="131"/>
      <c r="AEV205" s="131"/>
      <c r="AEW205" s="131"/>
      <c r="AEX205" s="131"/>
      <c r="AEY205" s="131"/>
      <c r="AEZ205" s="131"/>
      <c r="AFA205" s="131"/>
      <c r="AFB205" s="131"/>
      <c r="AFC205" s="131"/>
      <c r="AFD205" s="131"/>
      <c r="AFE205" s="131"/>
      <c r="AFF205" s="131"/>
      <c r="AFG205" s="131"/>
      <c r="AFH205" s="131"/>
      <c r="AFI205" s="131"/>
      <c r="AFJ205" s="131"/>
      <c r="AFK205" s="131"/>
      <c r="AFL205" s="131"/>
      <c r="AFM205" s="131"/>
      <c r="AFN205" s="131"/>
      <c r="AFO205" s="131"/>
      <c r="AFP205" s="131"/>
      <c r="AFQ205" s="131"/>
      <c r="AFR205" s="131"/>
      <c r="AFS205" s="131"/>
      <c r="AFT205" s="131"/>
      <c r="AFU205" s="131"/>
      <c r="AFV205" s="131"/>
      <c r="AFW205" s="131"/>
      <c r="AFX205" s="131"/>
      <c r="AFY205" s="131"/>
      <c r="AFZ205" s="131"/>
      <c r="AGA205" s="131"/>
      <c r="AGB205" s="131"/>
      <c r="AGC205" s="131"/>
      <c r="AGD205" s="131"/>
      <c r="AGE205" s="131"/>
      <c r="AGF205" s="131"/>
      <c r="AGG205" s="131"/>
      <c r="AGH205" s="131"/>
      <c r="AGI205" s="131"/>
      <c r="AGJ205" s="131"/>
      <c r="AGK205" s="131"/>
      <c r="AGL205" s="131"/>
      <c r="AGM205" s="131"/>
      <c r="AGN205" s="131"/>
      <c r="AGO205" s="131"/>
      <c r="AGP205" s="131"/>
      <c r="AGQ205" s="131"/>
      <c r="AGR205" s="131"/>
      <c r="AGS205" s="131"/>
      <c r="AGT205" s="131"/>
      <c r="AGU205" s="131"/>
      <c r="AGV205" s="131"/>
      <c r="AGW205" s="131"/>
      <c r="AGX205" s="131"/>
      <c r="AGY205" s="131"/>
      <c r="AGZ205" s="131"/>
      <c r="AHA205" s="131"/>
      <c r="AHB205" s="131"/>
      <c r="AHC205" s="131"/>
      <c r="AHD205" s="131"/>
      <c r="AHE205" s="131"/>
      <c r="AHF205" s="131"/>
      <c r="AHG205" s="131"/>
      <c r="AHH205" s="131"/>
      <c r="AHI205" s="131"/>
      <c r="AHJ205" s="131"/>
      <c r="AHK205" s="131"/>
      <c r="AHL205" s="131"/>
      <c r="AHM205" s="131"/>
      <c r="AHN205" s="131"/>
      <c r="AHO205" s="131"/>
      <c r="AHP205" s="131"/>
      <c r="AHQ205" s="131"/>
      <c r="AHR205" s="131"/>
      <c r="AHS205" s="131"/>
      <c r="AHT205" s="131"/>
      <c r="AHU205" s="131"/>
      <c r="AHV205" s="131"/>
      <c r="AHW205" s="131"/>
      <c r="AHX205" s="131"/>
      <c r="AHY205" s="131"/>
      <c r="AHZ205" s="131"/>
      <c r="AIA205" s="131"/>
      <c r="AIB205" s="131"/>
      <c r="AIC205" s="131"/>
      <c r="AID205" s="131"/>
      <c r="AIE205" s="131"/>
      <c r="AIF205" s="131"/>
      <c r="AIG205" s="131"/>
      <c r="AIH205" s="131"/>
      <c r="AII205" s="131"/>
      <c r="AIJ205" s="131"/>
      <c r="AIK205" s="131"/>
      <c r="AIL205" s="131"/>
      <c r="AIM205" s="131"/>
      <c r="AIN205" s="131"/>
      <c r="AIO205" s="131"/>
      <c r="AIP205" s="131"/>
      <c r="AIQ205" s="131"/>
      <c r="AIR205" s="131"/>
      <c r="AIS205" s="131"/>
      <c r="AIT205" s="131"/>
      <c r="AIU205" s="131"/>
      <c r="AIV205" s="131"/>
      <c r="AIW205" s="131"/>
      <c r="AIX205" s="131"/>
      <c r="AIY205" s="131"/>
      <c r="AIZ205" s="131"/>
      <c r="AJA205" s="131"/>
      <c r="AJB205" s="131"/>
      <c r="AJC205" s="131"/>
      <c r="AJD205" s="131"/>
      <c r="AJE205" s="131"/>
      <c r="AJF205" s="131"/>
      <c r="AJG205" s="131"/>
      <c r="AJH205" s="131"/>
      <c r="AJI205" s="131"/>
      <c r="AJJ205" s="131"/>
      <c r="AJK205" s="131"/>
      <c r="AJL205" s="131"/>
      <c r="AJM205" s="131"/>
      <c r="AJN205" s="131"/>
      <c r="AJO205" s="131"/>
      <c r="AJP205" s="131"/>
      <c r="AJQ205" s="131"/>
      <c r="AJR205" s="131"/>
      <c r="AJS205" s="131"/>
      <c r="AJT205" s="131"/>
      <c r="AJU205" s="131"/>
      <c r="AJV205" s="131"/>
      <c r="AJW205" s="131"/>
      <c r="AJX205" s="131"/>
      <c r="AJY205" s="131"/>
      <c r="AJZ205" s="131"/>
      <c r="AKA205" s="131"/>
      <c r="AKB205" s="131"/>
      <c r="AKC205" s="131"/>
      <c r="AKD205" s="131"/>
      <c r="AKE205" s="131"/>
      <c r="AKF205" s="131"/>
      <c r="AKG205" s="131"/>
      <c r="AKH205" s="131"/>
      <c r="AKI205" s="131"/>
      <c r="AKJ205" s="131"/>
      <c r="AKK205" s="131"/>
      <c r="AKL205" s="131"/>
      <c r="AKM205" s="131"/>
      <c r="AKN205" s="131"/>
      <c r="AKO205" s="131"/>
      <c r="AKP205" s="131"/>
      <c r="AKQ205" s="131"/>
      <c r="AKR205" s="131"/>
      <c r="AKS205" s="131"/>
      <c r="AKT205" s="131"/>
      <c r="AKU205" s="131"/>
      <c r="AKV205" s="131"/>
      <c r="AKW205" s="131"/>
      <c r="AKX205" s="131"/>
      <c r="AKY205" s="131"/>
      <c r="AKZ205" s="131"/>
      <c r="ALA205" s="131"/>
      <c r="ALB205" s="131"/>
      <c r="ALC205" s="131"/>
      <c r="ALD205" s="131"/>
      <c r="ALE205" s="131"/>
      <c r="ALF205" s="131"/>
      <c r="ALG205" s="131"/>
      <c r="ALH205" s="131"/>
      <c r="ALI205" s="131"/>
      <c r="ALJ205" s="131"/>
      <c r="ALK205" s="131"/>
      <c r="ALL205" s="131"/>
      <c r="ALM205" s="131"/>
      <c r="ALN205" s="131"/>
      <c r="ALO205" s="131"/>
      <c r="ALP205" s="131"/>
      <c r="ALQ205" s="131"/>
      <c r="ALR205" s="131"/>
      <c r="ALS205" s="131"/>
      <c r="ALT205" s="131"/>
      <c r="ALU205" s="131"/>
      <c r="ALV205" s="131"/>
      <c r="ALW205" s="131"/>
      <c r="ALX205" s="131"/>
      <c r="ALY205" s="131"/>
      <c r="ALZ205" s="131"/>
      <c r="AMA205" s="131"/>
      <c r="AMB205" s="131"/>
      <c r="AMC205" s="131"/>
      <c r="AMD205" s="131"/>
      <c r="AME205" s="131"/>
      <c r="AMF205" s="131"/>
      <c r="AMG205" s="131"/>
      <c r="AMH205" s="131"/>
      <c r="AMI205" s="131"/>
      <c r="AMJ205" s="131"/>
      <c r="AMK205" s="131"/>
      <c r="AML205" s="131"/>
      <c r="AMM205" s="131"/>
      <c r="AMN205" s="131"/>
      <c r="AMO205" s="131"/>
      <c r="AMP205" s="131"/>
      <c r="AMQ205" s="131"/>
      <c r="AMR205" s="131"/>
      <c r="AMS205" s="131"/>
      <c r="AMT205" s="131"/>
      <c r="AMU205" s="131"/>
      <c r="AMV205" s="131"/>
      <c r="AMW205" s="131"/>
      <c r="AMX205" s="131"/>
      <c r="AMY205" s="131"/>
      <c r="AMZ205" s="131"/>
      <c r="ANA205" s="131"/>
      <c r="ANB205" s="131"/>
      <c r="ANC205" s="131"/>
      <c r="AND205" s="131"/>
      <c r="ANE205" s="131"/>
      <c r="ANF205" s="131"/>
      <c r="ANG205" s="131"/>
      <c r="ANH205" s="131"/>
      <c r="ANI205" s="131"/>
      <c r="ANJ205" s="131"/>
      <c r="ANK205" s="131"/>
      <c r="ANL205" s="131"/>
      <c r="ANM205" s="131"/>
      <c r="ANN205" s="131"/>
      <c r="ANO205" s="131"/>
      <c r="ANP205" s="131"/>
      <c r="ANQ205" s="131"/>
      <c r="ANR205" s="131"/>
      <c r="ANS205" s="131"/>
      <c r="ANT205" s="131"/>
      <c r="ANU205" s="131"/>
      <c r="ANV205" s="131"/>
      <c r="ANW205" s="131"/>
      <c r="ANX205" s="131"/>
      <c r="ANY205" s="131"/>
      <c r="ANZ205" s="131"/>
      <c r="AOA205" s="131"/>
      <c r="AOB205" s="131"/>
      <c r="AOC205" s="131"/>
      <c r="AOD205" s="131"/>
      <c r="AOE205" s="131"/>
      <c r="AOF205" s="131"/>
      <c r="AOG205" s="131"/>
      <c r="AOH205" s="131"/>
      <c r="AOI205" s="131"/>
      <c r="AOJ205" s="131"/>
      <c r="AOK205" s="131"/>
      <c r="AOL205" s="131"/>
      <c r="AOM205" s="131"/>
      <c r="AON205" s="131"/>
      <c r="AOO205" s="131"/>
      <c r="AOP205" s="131"/>
      <c r="AOQ205" s="131"/>
      <c r="AOR205" s="131"/>
      <c r="AOS205" s="131"/>
      <c r="AOT205" s="131"/>
      <c r="AOU205" s="131"/>
      <c r="AOV205" s="131"/>
      <c r="AOW205" s="131"/>
      <c r="AOX205" s="131"/>
      <c r="AOY205" s="131"/>
      <c r="AOZ205" s="131"/>
      <c r="APA205" s="131"/>
      <c r="APB205" s="131"/>
      <c r="APC205" s="131"/>
      <c r="APD205" s="131"/>
      <c r="APE205" s="131"/>
      <c r="APF205" s="131"/>
      <c r="APG205" s="131"/>
      <c r="APH205" s="131"/>
      <c r="API205" s="131"/>
      <c r="APJ205" s="131"/>
      <c r="APK205" s="131"/>
      <c r="APL205" s="131"/>
      <c r="APM205" s="131"/>
      <c r="APN205" s="131"/>
      <c r="APO205" s="131"/>
      <c r="APP205" s="131"/>
      <c r="APQ205" s="131"/>
      <c r="APR205" s="131"/>
      <c r="APS205" s="131"/>
      <c r="APT205" s="131"/>
      <c r="APU205" s="131"/>
      <c r="APV205" s="131"/>
      <c r="APW205" s="131"/>
      <c r="APX205" s="131"/>
      <c r="APY205" s="131"/>
      <c r="APZ205" s="131"/>
      <c r="AQA205" s="131"/>
      <c r="AQB205" s="131"/>
      <c r="AQC205" s="131"/>
      <c r="AQD205" s="131"/>
      <c r="AQE205" s="131"/>
      <c r="AQF205" s="131"/>
      <c r="AQG205" s="131"/>
      <c r="AQH205" s="131"/>
      <c r="AQI205" s="131"/>
      <c r="AQJ205" s="131"/>
      <c r="AQK205" s="131"/>
      <c r="AQL205" s="131"/>
      <c r="AQM205" s="131"/>
      <c r="AQN205" s="131"/>
      <c r="AQO205" s="131"/>
      <c r="AQP205" s="131"/>
      <c r="AQQ205" s="131"/>
      <c r="AQR205" s="131"/>
      <c r="AQS205" s="131"/>
      <c r="AQT205" s="131"/>
      <c r="AQU205" s="131"/>
      <c r="AQV205" s="131"/>
      <c r="AQW205" s="131"/>
      <c r="AQX205" s="131"/>
      <c r="AQY205" s="131"/>
      <c r="AQZ205" s="131"/>
      <c r="ARA205" s="131"/>
      <c r="ARB205" s="131"/>
      <c r="ARC205" s="131"/>
      <c r="ARD205" s="131"/>
      <c r="ARE205" s="131"/>
      <c r="ARF205" s="131"/>
      <c r="ARG205" s="131"/>
      <c r="ARH205" s="131"/>
      <c r="ARI205" s="131"/>
      <c r="ARJ205" s="131"/>
      <c r="ARK205" s="131"/>
      <c r="ARL205" s="131"/>
      <c r="ARM205" s="131"/>
      <c r="ARN205" s="131"/>
      <c r="ARO205" s="131"/>
      <c r="ARP205" s="131"/>
      <c r="ARQ205" s="131"/>
      <c r="ARR205" s="131"/>
      <c r="ARS205" s="131"/>
      <c r="ART205" s="131"/>
      <c r="ARU205" s="131"/>
      <c r="ARV205" s="131"/>
      <c r="ARW205" s="131"/>
      <c r="ARX205" s="131"/>
      <c r="ARY205" s="131"/>
      <c r="ARZ205" s="131"/>
      <c r="ASA205" s="131"/>
      <c r="ASB205" s="131"/>
      <c r="ASC205" s="131"/>
      <c r="ASD205" s="131"/>
      <c r="ASE205" s="131"/>
      <c r="ASF205" s="131"/>
      <c r="ASG205" s="131"/>
      <c r="ASH205" s="131"/>
      <c r="ASI205" s="131"/>
      <c r="ASJ205" s="131"/>
      <c r="ASK205" s="131"/>
      <c r="ASL205" s="131"/>
      <c r="ASM205" s="131"/>
      <c r="ASN205" s="131"/>
      <c r="ASO205" s="131"/>
      <c r="ASP205" s="131"/>
      <c r="ASQ205" s="131"/>
      <c r="ASR205" s="131"/>
      <c r="ASS205" s="131"/>
      <c r="AST205" s="131"/>
      <c r="ASU205" s="131"/>
      <c r="ASV205" s="131"/>
      <c r="ASW205" s="131"/>
      <c r="ASX205" s="131"/>
      <c r="ASY205" s="131"/>
      <c r="ASZ205" s="131"/>
      <c r="ATA205" s="131"/>
      <c r="ATB205" s="131"/>
      <c r="ATC205" s="131"/>
      <c r="ATD205" s="131"/>
      <c r="ATE205" s="131"/>
      <c r="ATF205" s="131"/>
      <c r="ATG205" s="131"/>
      <c r="ATH205" s="131"/>
      <c r="ATI205" s="131"/>
      <c r="ATJ205" s="131"/>
      <c r="ATK205" s="131"/>
      <c r="ATL205" s="131"/>
      <c r="ATM205" s="131"/>
      <c r="ATN205" s="131"/>
      <c r="ATO205" s="131"/>
      <c r="ATP205" s="131"/>
      <c r="ATQ205" s="131"/>
      <c r="ATR205" s="131"/>
      <c r="ATS205" s="131"/>
      <c r="ATT205" s="131"/>
      <c r="ATU205" s="131"/>
      <c r="ATV205" s="131"/>
      <c r="ATW205" s="131"/>
      <c r="ATX205" s="131"/>
      <c r="ATY205" s="131"/>
      <c r="ATZ205" s="131"/>
      <c r="AUA205" s="131"/>
      <c r="AUB205" s="131"/>
      <c r="AUC205" s="131"/>
      <c r="AUD205" s="131"/>
      <c r="AUE205" s="131"/>
      <c r="AUF205" s="131"/>
      <c r="AUG205" s="131"/>
      <c r="AUH205" s="131"/>
      <c r="AUI205" s="131"/>
      <c r="AUJ205" s="131"/>
      <c r="AUK205" s="131"/>
      <c r="AUL205" s="131"/>
      <c r="AUM205" s="131"/>
      <c r="AUN205" s="131"/>
      <c r="AUO205" s="131"/>
      <c r="AUP205" s="131"/>
      <c r="AUQ205" s="131"/>
      <c r="AUR205" s="131"/>
      <c r="AUS205" s="131"/>
      <c r="AUT205" s="131"/>
      <c r="AUU205" s="131"/>
      <c r="AUV205" s="131"/>
      <c r="AUW205" s="131"/>
      <c r="AUX205" s="131"/>
      <c r="AUY205" s="131"/>
      <c r="AUZ205" s="131"/>
      <c r="AVA205" s="131"/>
      <c r="AVB205" s="131"/>
      <c r="AVC205" s="131"/>
      <c r="AVD205" s="131"/>
      <c r="AVE205" s="131"/>
      <c r="AVF205" s="131"/>
      <c r="AVG205" s="131"/>
      <c r="AVH205" s="131"/>
      <c r="AVI205" s="131"/>
      <c r="AVJ205" s="131"/>
      <c r="AVK205" s="131"/>
      <c r="AVL205" s="131"/>
      <c r="AVM205" s="131"/>
      <c r="AVN205" s="131"/>
      <c r="AVO205" s="131"/>
      <c r="AVP205" s="131"/>
      <c r="AVQ205" s="131"/>
      <c r="AVR205" s="131"/>
      <c r="AVS205" s="131"/>
      <c r="AVT205" s="131"/>
      <c r="AVU205" s="131"/>
      <c r="AVV205" s="131"/>
      <c r="AVW205" s="131"/>
      <c r="AVX205" s="131"/>
      <c r="AVY205" s="131"/>
      <c r="AVZ205" s="131"/>
      <c r="AWA205" s="131"/>
      <c r="AWB205" s="131"/>
      <c r="AWC205" s="131"/>
      <c r="AWD205" s="131"/>
      <c r="AWE205" s="131"/>
      <c r="AWF205" s="131"/>
      <c r="AWG205" s="131"/>
      <c r="AWH205" s="131"/>
      <c r="AWI205" s="131"/>
      <c r="AWJ205" s="131"/>
      <c r="AWK205" s="131"/>
      <c r="AWL205" s="131"/>
      <c r="AWM205" s="131"/>
      <c r="AWN205" s="131"/>
      <c r="AWO205" s="131"/>
      <c r="AWP205" s="131"/>
      <c r="AWQ205" s="131"/>
      <c r="AWR205" s="131"/>
      <c r="AWS205" s="131"/>
      <c r="AWT205" s="131"/>
      <c r="AWU205" s="131"/>
      <c r="AWV205" s="131"/>
      <c r="AWW205" s="131"/>
      <c r="AWX205" s="131"/>
      <c r="AWY205" s="131"/>
      <c r="AWZ205" s="131"/>
      <c r="AXA205" s="131"/>
      <c r="AXB205" s="131"/>
      <c r="AXC205" s="131"/>
      <c r="AXD205" s="131"/>
      <c r="AXE205" s="131"/>
      <c r="AXF205" s="131"/>
      <c r="AXG205" s="131"/>
      <c r="AXH205" s="131"/>
      <c r="AXI205" s="131"/>
      <c r="AXJ205" s="131"/>
      <c r="AXK205" s="131"/>
      <c r="AXL205" s="131"/>
      <c r="AXM205" s="131"/>
      <c r="AXN205" s="131"/>
      <c r="AXO205" s="131"/>
      <c r="AXP205" s="131"/>
      <c r="AXQ205" s="131"/>
      <c r="AXR205" s="131"/>
      <c r="AXS205" s="131"/>
      <c r="AXT205" s="131"/>
      <c r="AXU205" s="131"/>
      <c r="AXV205" s="131"/>
      <c r="AXW205" s="131"/>
      <c r="AXX205" s="131"/>
    </row>
    <row r="206" spans="1:1324" s="105" customFormat="1" ht="15.75" hidden="1" customHeight="1" x14ac:dyDescent="0.2">
      <c r="A206" s="13" t="s">
        <v>669</v>
      </c>
      <c r="B206" s="13" t="s">
        <v>1022</v>
      </c>
      <c r="C206" s="12" t="s">
        <v>1162</v>
      </c>
      <c r="D206" s="19" t="s">
        <v>171</v>
      </c>
      <c r="E206" s="9">
        <v>38483</v>
      </c>
      <c r="F206" s="9"/>
      <c r="G206" s="30" t="s">
        <v>1186</v>
      </c>
      <c r="H206" s="30">
        <v>42005</v>
      </c>
      <c r="I206" s="30" t="s">
        <v>1065</v>
      </c>
      <c r="J206" s="173"/>
      <c r="K206" s="84" t="s">
        <v>7</v>
      </c>
      <c r="L206" s="87">
        <v>1</v>
      </c>
      <c r="M206" s="87">
        <v>1</v>
      </c>
      <c r="N206" s="84" t="s">
        <v>51</v>
      </c>
      <c r="O206" s="84">
        <v>1</v>
      </c>
      <c r="P206" s="84" t="s">
        <v>50</v>
      </c>
      <c r="Q206" s="84">
        <v>1</v>
      </c>
      <c r="R206" s="84" t="s">
        <v>50</v>
      </c>
      <c r="S206" s="84">
        <v>1</v>
      </c>
      <c r="T206" s="87" t="s">
        <v>346</v>
      </c>
      <c r="U206" s="87">
        <v>1</v>
      </c>
      <c r="V206" s="87">
        <v>1</v>
      </c>
      <c r="W206" s="87">
        <v>0</v>
      </c>
      <c r="X206" s="87">
        <v>0</v>
      </c>
      <c r="Y206" s="87">
        <v>0</v>
      </c>
      <c r="Z206" s="87">
        <v>1</v>
      </c>
      <c r="AA206" s="87">
        <v>0</v>
      </c>
      <c r="AB206" s="71">
        <f>IF((ISERROR(VLOOKUP($A206,RTlist2,40,FALSE)))=TRUE,2,VLOOKUP($A206,RTlist2,40,FALSE))</f>
        <v>2</v>
      </c>
      <c r="AC206" s="71">
        <f>IF((ISERROR(VLOOKUP($A206,RTlist2,41,FALSE)))=TRUE,2,VLOOKUP($A206,RTlist2,41,FALSE))</f>
        <v>2</v>
      </c>
      <c r="AD206" s="71">
        <f>IF((ISERROR(VLOOKUP($A206,RTlist2,36,FALSE)))=TRUE,2,VLOOKUP($A206,RTlist2,36,FALSE))</f>
        <v>2</v>
      </c>
      <c r="AE206" s="71">
        <f>IF((ISERROR(VLOOKUP($A206,RTlist2,37,FALSE)))=TRUE,2,VLOOKUP($A206,RTlist2,37,FALSE))</f>
        <v>2</v>
      </c>
      <c r="AF206" s="103" t="s">
        <v>2258</v>
      </c>
    </row>
    <row r="207" spans="1:1324" s="131" customFormat="1" ht="15.75" hidden="1" customHeight="1" x14ac:dyDescent="0.2">
      <c r="A207" s="13" t="s">
        <v>668</v>
      </c>
      <c r="B207" s="13" t="s">
        <v>667</v>
      </c>
      <c r="C207" s="12" t="s">
        <v>666</v>
      </c>
      <c r="D207" s="19" t="s">
        <v>665</v>
      </c>
      <c r="E207" s="9">
        <v>39624</v>
      </c>
      <c r="F207" s="9"/>
      <c r="G207" s="30" t="s">
        <v>1186</v>
      </c>
      <c r="H207" s="30">
        <v>42005</v>
      </c>
      <c r="I207" s="30" t="s">
        <v>1065</v>
      </c>
      <c r="J207" s="173"/>
      <c r="K207" s="84" t="s">
        <v>6</v>
      </c>
      <c r="L207" s="87">
        <v>1</v>
      </c>
      <c r="M207" s="87">
        <v>1</v>
      </c>
      <c r="N207" s="84" t="s">
        <v>326</v>
      </c>
      <c r="O207" s="84">
        <v>1</v>
      </c>
      <c r="P207" s="84" t="s">
        <v>326</v>
      </c>
      <c r="Q207" s="84">
        <v>1</v>
      </c>
      <c r="R207" s="84" t="s">
        <v>326</v>
      </c>
      <c r="S207" s="84">
        <v>1</v>
      </c>
      <c r="T207" s="87" t="s">
        <v>346</v>
      </c>
      <c r="U207" s="87">
        <v>1</v>
      </c>
      <c r="V207" s="87">
        <v>1</v>
      </c>
      <c r="W207" s="87">
        <v>1</v>
      </c>
      <c r="X207" s="87">
        <v>1</v>
      </c>
      <c r="Y207" s="87">
        <v>1</v>
      </c>
      <c r="Z207" s="87">
        <v>1</v>
      </c>
      <c r="AA207" s="87">
        <v>0</v>
      </c>
      <c r="AB207" s="71">
        <f>IF((ISERROR(VLOOKUP($A207,RTlist2,40,FALSE)))=TRUE,2,VLOOKUP($A207,RTlist2,40,FALSE))</f>
        <v>2</v>
      </c>
      <c r="AC207" s="71">
        <f>IF((ISERROR(VLOOKUP($A207,RTlist2,41,FALSE)))=TRUE,2,VLOOKUP($A207,RTlist2,41,FALSE))</f>
        <v>2</v>
      </c>
      <c r="AD207" s="71">
        <f>IF((ISERROR(VLOOKUP($A207,RTlist2,36,FALSE)))=TRUE,2,VLOOKUP($A207,RTlist2,36,FALSE))</f>
        <v>2</v>
      </c>
      <c r="AE207" s="71">
        <f>IF((ISERROR(VLOOKUP($A207,RTlist2,37,FALSE)))=TRUE,2,VLOOKUP($A207,RTlist2,37,FALSE))</f>
        <v>2</v>
      </c>
      <c r="AF207" s="103" t="s">
        <v>2263</v>
      </c>
      <c r="AG207" s="105"/>
      <c r="AH207" s="105"/>
      <c r="AI207" s="105"/>
      <c r="AJ207" s="105"/>
      <c r="AK207" s="105"/>
      <c r="AL207" s="105"/>
      <c r="AM207" s="105"/>
      <c r="AN207" s="105"/>
      <c r="AO207" s="105"/>
      <c r="AP207" s="105"/>
      <c r="AQ207" s="105"/>
      <c r="AR207" s="105"/>
      <c r="AS207" s="10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c r="BP207" s="105"/>
      <c r="BQ207" s="105"/>
      <c r="BR207" s="105"/>
      <c r="BS207" s="105"/>
      <c r="BT207" s="105"/>
      <c r="BU207" s="105"/>
      <c r="BV207" s="105"/>
      <c r="BW207" s="105"/>
      <c r="BX207" s="105"/>
      <c r="BY207" s="105"/>
      <c r="BZ207" s="105"/>
      <c r="CA207" s="105"/>
      <c r="CB207" s="105"/>
      <c r="CC207" s="105"/>
      <c r="CD207" s="105"/>
      <c r="CE207" s="105"/>
      <c r="CF207" s="105"/>
      <c r="CG207" s="105"/>
      <c r="CH207" s="105"/>
      <c r="CI207" s="105"/>
      <c r="CJ207" s="105"/>
      <c r="CK207" s="105"/>
      <c r="CL207" s="105"/>
      <c r="CM207" s="105"/>
      <c r="CN207" s="105"/>
      <c r="CO207" s="105"/>
      <c r="CP207" s="105"/>
      <c r="CQ207" s="105"/>
      <c r="CR207" s="105"/>
      <c r="CS207" s="105"/>
      <c r="CT207" s="105"/>
      <c r="CU207" s="105"/>
      <c r="CV207" s="105"/>
      <c r="CW207" s="105"/>
      <c r="CX207" s="105"/>
      <c r="CY207" s="105"/>
      <c r="CZ207" s="105"/>
      <c r="DA207" s="105"/>
      <c r="DB207" s="105"/>
      <c r="DC207" s="105"/>
      <c r="DD207" s="105"/>
      <c r="DE207" s="105"/>
      <c r="DF207" s="105"/>
      <c r="DG207" s="105"/>
      <c r="DH207" s="105"/>
      <c r="DI207" s="105"/>
      <c r="DJ207" s="105"/>
      <c r="DK207" s="105"/>
      <c r="DL207" s="105"/>
      <c r="DM207" s="105"/>
      <c r="DN207" s="105"/>
      <c r="DO207" s="105"/>
      <c r="DP207" s="105"/>
      <c r="DQ207" s="105"/>
      <c r="DR207" s="105"/>
      <c r="DS207" s="105"/>
      <c r="DT207" s="105"/>
      <c r="DU207" s="105"/>
      <c r="DV207" s="105"/>
      <c r="DW207" s="105"/>
      <c r="DX207" s="105"/>
      <c r="DY207" s="105"/>
      <c r="DZ207" s="105"/>
      <c r="EA207" s="105"/>
      <c r="EB207" s="105"/>
      <c r="EC207" s="105"/>
      <c r="ED207" s="105"/>
      <c r="EE207" s="105"/>
      <c r="EF207" s="105"/>
      <c r="EG207" s="105"/>
      <c r="EH207" s="105"/>
      <c r="EI207" s="105"/>
      <c r="EJ207" s="105"/>
      <c r="EK207" s="105"/>
      <c r="EL207" s="105"/>
      <c r="EM207" s="105"/>
      <c r="EN207" s="105"/>
      <c r="EO207" s="105"/>
      <c r="EP207" s="105"/>
      <c r="EQ207" s="105"/>
      <c r="ER207" s="105"/>
      <c r="ES207" s="105"/>
      <c r="ET207" s="105"/>
      <c r="EU207" s="105"/>
      <c r="EV207" s="105"/>
      <c r="EW207" s="105"/>
      <c r="EX207" s="105"/>
      <c r="EY207" s="105"/>
      <c r="EZ207" s="105"/>
      <c r="FA207" s="105"/>
      <c r="FB207" s="105"/>
      <c r="FC207" s="105"/>
      <c r="FD207" s="105"/>
      <c r="FE207" s="105"/>
      <c r="FF207" s="105"/>
      <c r="FG207" s="105"/>
      <c r="FH207" s="105"/>
      <c r="FI207" s="105"/>
      <c r="FJ207" s="105"/>
      <c r="FK207" s="105"/>
      <c r="FL207" s="105"/>
      <c r="FM207" s="105"/>
      <c r="FN207" s="105"/>
      <c r="FO207" s="105"/>
      <c r="FP207" s="105"/>
      <c r="FQ207" s="105"/>
      <c r="FR207" s="105"/>
      <c r="FS207" s="105"/>
      <c r="FT207" s="105"/>
      <c r="FU207" s="105"/>
      <c r="FV207" s="105"/>
      <c r="FW207" s="105"/>
      <c r="FX207" s="105"/>
      <c r="FY207" s="105"/>
      <c r="FZ207" s="105"/>
      <c r="GA207" s="105"/>
      <c r="GB207" s="105"/>
      <c r="GC207" s="105"/>
      <c r="GD207" s="105"/>
      <c r="GE207" s="105"/>
      <c r="GF207" s="105"/>
      <c r="GG207" s="105"/>
      <c r="GH207" s="105"/>
      <c r="GI207" s="105"/>
      <c r="GJ207" s="105"/>
      <c r="GK207" s="105"/>
      <c r="GL207" s="105"/>
      <c r="GM207" s="105"/>
      <c r="GN207" s="105"/>
      <c r="GO207" s="105"/>
      <c r="GP207" s="105"/>
      <c r="GQ207" s="105"/>
      <c r="GR207" s="105"/>
      <c r="GS207" s="105"/>
      <c r="GT207" s="105"/>
      <c r="GU207" s="105"/>
      <c r="GV207" s="105"/>
      <c r="GW207" s="105"/>
      <c r="GX207" s="105"/>
      <c r="GY207" s="105"/>
      <c r="GZ207" s="105"/>
      <c r="HA207" s="105"/>
      <c r="HB207" s="105"/>
      <c r="HC207" s="105"/>
      <c r="HD207" s="105"/>
      <c r="HE207" s="105"/>
      <c r="HF207" s="105"/>
      <c r="HG207" s="105"/>
      <c r="HH207" s="105"/>
      <c r="HI207" s="105"/>
      <c r="HJ207" s="105"/>
      <c r="HK207" s="105"/>
      <c r="HL207" s="105"/>
      <c r="HM207" s="105"/>
      <c r="HN207" s="105"/>
      <c r="HO207" s="105"/>
      <c r="HP207" s="105"/>
      <c r="HQ207" s="105"/>
      <c r="HR207" s="105"/>
      <c r="HS207" s="105"/>
      <c r="HT207" s="105"/>
      <c r="HU207" s="105"/>
      <c r="HV207" s="105"/>
      <c r="HW207" s="105"/>
      <c r="HX207" s="105"/>
      <c r="HY207" s="105"/>
      <c r="HZ207" s="105"/>
      <c r="IA207" s="105"/>
      <c r="IB207" s="105"/>
      <c r="IC207" s="105"/>
      <c r="ID207" s="105"/>
      <c r="IE207" s="105"/>
      <c r="IF207" s="105"/>
      <c r="IG207" s="105"/>
      <c r="IH207" s="105"/>
      <c r="II207" s="105"/>
      <c r="IJ207" s="105"/>
      <c r="IK207" s="105"/>
      <c r="IL207" s="105"/>
      <c r="IM207" s="105"/>
      <c r="IN207" s="105"/>
      <c r="IO207" s="105"/>
      <c r="IP207" s="105"/>
      <c r="IQ207" s="105"/>
      <c r="IR207" s="105"/>
      <c r="IS207" s="105"/>
      <c r="IT207" s="105"/>
      <c r="IU207" s="105"/>
      <c r="IV207" s="105"/>
      <c r="IW207" s="105"/>
      <c r="IX207" s="105"/>
      <c r="IY207" s="105"/>
      <c r="IZ207" s="105"/>
      <c r="JA207" s="105"/>
      <c r="JB207" s="105"/>
      <c r="JC207" s="105"/>
      <c r="JD207" s="105"/>
      <c r="JE207" s="105"/>
      <c r="JF207" s="105"/>
      <c r="JG207" s="105"/>
      <c r="JH207" s="105"/>
      <c r="JI207" s="105"/>
      <c r="JJ207" s="105"/>
      <c r="JK207" s="105"/>
      <c r="JL207" s="105"/>
      <c r="JM207" s="105"/>
      <c r="JN207" s="105"/>
      <c r="JO207" s="105"/>
      <c r="JP207" s="105"/>
      <c r="JQ207" s="105"/>
      <c r="JR207" s="105"/>
      <c r="JS207" s="105"/>
      <c r="JT207" s="105"/>
      <c r="JU207" s="105"/>
      <c r="JV207" s="105"/>
      <c r="JW207" s="105"/>
      <c r="JX207" s="105"/>
      <c r="JY207" s="105"/>
      <c r="JZ207" s="105"/>
      <c r="KA207" s="105"/>
      <c r="KB207" s="105"/>
      <c r="KC207" s="105"/>
      <c r="KD207" s="105"/>
      <c r="KE207" s="105"/>
      <c r="KF207" s="105"/>
      <c r="KG207" s="105"/>
      <c r="KH207" s="105"/>
      <c r="KI207" s="105"/>
      <c r="KJ207" s="105"/>
      <c r="KK207" s="105"/>
      <c r="KL207" s="105"/>
      <c r="KM207" s="105"/>
      <c r="KN207" s="105"/>
      <c r="KO207" s="105"/>
      <c r="KP207" s="105"/>
      <c r="KQ207" s="105"/>
      <c r="KR207" s="105"/>
      <c r="KS207" s="105"/>
      <c r="KT207" s="105"/>
      <c r="KU207" s="105"/>
      <c r="KV207" s="105"/>
      <c r="KW207" s="105"/>
      <c r="KX207" s="105"/>
      <c r="KY207" s="105"/>
      <c r="KZ207" s="105"/>
      <c r="LA207" s="105"/>
      <c r="LB207" s="105"/>
      <c r="LC207" s="105"/>
      <c r="LD207" s="105"/>
      <c r="LE207" s="105"/>
      <c r="LF207" s="105"/>
      <c r="LG207" s="105"/>
      <c r="LH207" s="105"/>
      <c r="LI207" s="105"/>
      <c r="LJ207" s="105"/>
      <c r="LK207" s="105"/>
      <c r="LL207" s="105"/>
      <c r="LM207" s="105"/>
      <c r="LN207" s="105"/>
      <c r="LO207" s="105"/>
      <c r="LP207" s="105"/>
      <c r="LQ207" s="105"/>
      <c r="LR207" s="105"/>
      <c r="LS207" s="105"/>
      <c r="LT207" s="105"/>
      <c r="LU207" s="105"/>
      <c r="LV207" s="105"/>
      <c r="LW207" s="105"/>
      <c r="LX207" s="105"/>
      <c r="LY207" s="105"/>
      <c r="LZ207" s="105"/>
      <c r="MA207" s="105"/>
      <c r="MB207" s="105"/>
      <c r="MC207" s="105"/>
      <c r="MD207" s="105"/>
      <c r="ME207" s="105"/>
      <c r="MF207" s="105"/>
      <c r="MG207" s="105"/>
      <c r="MH207" s="105"/>
      <c r="MI207" s="105"/>
      <c r="MJ207" s="105"/>
      <c r="MK207" s="105"/>
      <c r="ML207" s="105"/>
      <c r="MM207" s="105"/>
      <c r="MN207" s="105"/>
      <c r="MO207" s="105"/>
      <c r="MP207" s="105"/>
      <c r="MQ207" s="105"/>
      <c r="MR207" s="105"/>
      <c r="MS207" s="105"/>
      <c r="MT207" s="105"/>
      <c r="MU207" s="105"/>
      <c r="MV207" s="105"/>
      <c r="MW207" s="105"/>
      <c r="MX207" s="105"/>
      <c r="MY207" s="105"/>
      <c r="MZ207" s="105"/>
      <c r="NA207" s="105"/>
      <c r="NB207" s="105"/>
      <c r="NC207" s="105"/>
      <c r="ND207" s="105"/>
      <c r="NE207" s="105"/>
      <c r="NF207" s="105"/>
      <c r="NG207" s="105"/>
      <c r="NH207" s="105"/>
      <c r="NI207" s="105"/>
      <c r="NJ207" s="105"/>
      <c r="NK207" s="105"/>
      <c r="NL207" s="105"/>
      <c r="NM207" s="105"/>
      <c r="NN207" s="105"/>
      <c r="NO207" s="105"/>
      <c r="NP207" s="105"/>
      <c r="NQ207" s="105"/>
      <c r="NR207" s="105"/>
      <c r="NS207" s="105"/>
      <c r="NT207" s="105"/>
      <c r="NU207" s="105"/>
      <c r="NV207" s="105"/>
      <c r="NW207" s="105"/>
      <c r="NX207" s="105"/>
      <c r="NY207" s="105"/>
      <c r="NZ207" s="105"/>
      <c r="OA207" s="105"/>
      <c r="OB207" s="105"/>
      <c r="OC207" s="105"/>
      <c r="OD207" s="105"/>
      <c r="OE207" s="105"/>
      <c r="OF207" s="105"/>
      <c r="OG207" s="105"/>
      <c r="OH207" s="105"/>
      <c r="OI207" s="105"/>
      <c r="OJ207" s="105"/>
      <c r="OK207" s="105"/>
      <c r="OL207" s="105"/>
      <c r="OM207" s="105"/>
      <c r="ON207" s="105"/>
      <c r="OO207" s="105"/>
      <c r="OP207" s="105"/>
      <c r="OQ207" s="105"/>
      <c r="OR207" s="105"/>
      <c r="OS207" s="105"/>
      <c r="OT207" s="105"/>
      <c r="OU207" s="105"/>
      <c r="OV207" s="105"/>
      <c r="OW207" s="105"/>
      <c r="OX207" s="105"/>
      <c r="OY207" s="105"/>
      <c r="OZ207" s="105"/>
      <c r="PA207" s="105"/>
      <c r="PB207" s="105"/>
      <c r="PC207" s="105"/>
      <c r="PD207" s="105"/>
      <c r="PE207" s="105"/>
      <c r="PF207" s="105"/>
      <c r="PG207" s="105"/>
      <c r="PH207" s="105"/>
      <c r="PI207" s="105"/>
      <c r="PJ207" s="105"/>
      <c r="PK207" s="105"/>
      <c r="PL207" s="105"/>
      <c r="PM207" s="105"/>
      <c r="PN207" s="105"/>
      <c r="PO207" s="105"/>
      <c r="PP207" s="105"/>
      <c r="PQ207" s="105"/>
      <c r="PR207" s="105"/>
      <c r="PS207" s="105"/>
      <c r="PT207" s="105"/>
      <c r="PU207" s="105"/>
      <c r="PV207" s="105"/>
      <c r="PW207" s="105"/>
      <c r="PX207" s="105"/>
      <c r="PY207" s="105"/>
      <c r="PZ207" s="105"/>
      <c r="QA207" s="105"/>
      <c r="QB207" s="105"/>
      <c r="QC207" s="105"/>
      <c r="QD207" s="105"/>
      <c r="QE207" s="105"/>
      <c r="QF207" s="105"/>
      <c r="QG207" s="105"/>
      <c r="QH207" s="105"/>
      <c r="QI207" s="105"/>
      <c r="QJ207" s="105"/>
      <c r="QK207" s="105"/>
      <c r="QL207" s="105"/>
      <c r="QM207" s="105"/>
      <c r="QN207" s="105"/>
      <c r="QO207" s="105"/>
      <c r="QP207" s="105"/>
      <c r="QQ207" s="105"/>
      <c r="QR207" s="105"/>
      <c r="QS207" s="105"/>
      <c r="QT207" s="105"/>
      <c r="QU207" s="105"/>
      <c r="QV207" s="105"/>
      <c r="QW207" s="105"/>
      <c r="QX207" s="105"/>
      <c r="QY207" s="105"/>
      <c r="QZ207" s="105"/>
      <c r="RA207" s="105"/>
      <c r="RB207" s="105"/>
      <c r="RC207" s="105"/>
      <c r="RD207" s="105"/>
      <c r="RE207" s="105"/>
      <c r="RF207" s="105"/>
      <c r="RG207" s="105"/>
      <c r="RH207" s="105"/>
      <c r="RI207" s="105"/>
      <c r="RJ207" s="105"/>
      <c r="RK207" s="105"/>
      <c r="RL207" s="105"/>
      <c r="RM207" s="105"/>
      <c r="RN207" s="105"/>
      <c r="RO207" s="105"/>
      <c r="RP207" s="105"/>
      <c r="RQ207" s="105"/>
      <c r="RR207" s="105"/>
      <c r="RS207" s="105"/>
      <c r="RT207" s="105"/>
      <c r="RU207" s="105"/>
      <c r="RV207" s="105"/>
      <c r="RW207" s="105"/>
      <c r="RX207" s="105"/>
      <c r="RY207" s="105"/>
      <c r="RZ207" s="105"/>
      <c r="SA207" s="105"/>
      <c r="SB207" s="105"/>
      <c r="SC207" s="105"/>
      <c r="SD207" s="105"/>
      <c r="SE207" s="105"/>
      <c r="SF207" s="105"/>
      <c r="SG207" s="105"/>
      <c r="SH207" s="105"/>
      <c r="SI207" s="105"/>
      <c r="SJ207" s="105"/>
      <c r="SK207" s="105"/>
      <c r="SL207" s="105"/>
      <c r="SM207" s="105"/>
      <c r="SN207" s="105"/>
      <c r="SO207" s="105"/>
      <c r="SP207" s="105"/>
      <c r="SQ207" s="105"/>
      <c r="SR207" s="105"/>
      <c r="SS207" s="105"/>
      <c r="ST207" s="105"/>
      <c r="SU207" s="105"/>
      <c r="SV207" s="105"/>
      <c r="SW207" s="105"/>
      <c r="SX207" s="105"/>
      <c r="SY207" s="105"/>
      <c r="SZ207" s="105"/>
      <c r="TA207" s="105"/>
      <c r="TB207" s="105"/>
      <c r="TC207" s="105"/>
      <c r="TD207" s="105"/>
      <c r="TE207" s="105"/>
      <c r="TF207" s="105"/>
      <c r="TG207" s="105"/>
      <c r="TH207" s="105"/>
      <c r="TI207" s="105"/>
      <c r="TJ207" s="105"/>
      <c r="TK207" s="105"/>
      <c r="TL207" s="105"/>
      <c r="TM207" s="105"/>
      <c r="TN207" s="105"/>
      <c r="TO207" s="105"/>
      <c r="TP207" s="105"/>
      <c r="TQ207" s="105"/>
      <c r="TR207" s="105"/>
      <c r="TS207" s="105"/>
      <c r="TT207" s="105"/>
      <c r="TU207" s="105"/>
      <c r="TV207" s="105"/>
      <c r="TW207" s="105"/>
      <c r="TX207" s="105"/>
      <c r="TY207" s="105"/>
      <c r="TZ207" s="105"/>
      <c r="UA207" s="105"/>
      <c r="UB207" s="105"/>
      <c r="UC207" s="105"/>
      <c r="UD207" s="105"/>
      <c r="UE207" s="105"/>
      <c r="UF207" s="105"/>
      <c r="UG207" s="105"/>
      <c r="UH207" s="105"/>
      <c r="UI207" s="105"/>
      <c r="UJ207" s="105"/>
      <c r="UK207" s="105"/>
      <c r="UL207" s="105"/>
      <c r="UM207" s="105"/>
      <c r="UN207" s="105"/>
      <c r="UO207" s="105"/>
      <c r="UP207" s="105"/>
      <c r="UQ207" s="105"/>
      <c r="UR207" s="105"/>
      <c r="US207" s="105"/>
      <c r="UT207" s="105"/>
      <c r="UU207" s="105"/>
      <c r="UV207" s="105"/>
      <c r="UW207" s="105"/>
      <c r="UX207" s="105"/>
      <c r="UY207" s="105"/>
      <c r="UZ207" s="105"/>
      <c r="VA207" s="105"/>
      <c r="VB207" s="105"/>
      <c r="VC207" s="105"/>
      <c r="VD207" s="105"/>
      <c r="VE207" s="105"/>
      <c r="VF207" s="105"/>
      <c r="VG207" s="105"/>
      <c r="VH207" s="105"/>
      <c r="VI207" s="105"/>
      <c r="VJ207" s="105"/>
      <c r="VK207" s="105"/>
      <c r="VL207" s="105"/>
      <c r="VM207" s="105"/>
      <c r="VN207" s="105"/>
      <c r="VO207" s="105"/>
      <c r="VP207" s="105"/>
      <c r="VQ207" s="105"/>
      <c r="VR207" s="105"/>
      <c r="VS207" s="105"/>
      <c r="VT207" s="105"/>
      <c r="VU207" s="105"/>
      <c r="VV207" s="105"/>
      <c r="VW207" s="105"/>
      <c r="VX207" s="105"/>
      <c r="VY207" s="105"/>
      <c r="VZ207" s="105"/>
      <c r="WA207" s="105"/>
      <c r="WB207" s="105"/>
      <c r="WC207" s="105"/>
      <c r="WD207" s="105"/>
      <c r="WE207" s="105"/>
      <c r="WF207" s="105"/>
      <c r="WG207" s="105"/>
      <c r="WH207" s="105"/>
      <c r="WI207" s="105"/>
      <c r="WJ207" s="105"/>
      <c r="WK207" s="105"/>
      <c r="WL207" s="105"/>
      <c r="WM207" s="105"/>
      <c r="WN207" s="105"/>
      <c r="WO207" s="105"/>
      <c r="WP207" s="105"/>
      <c r="WQ207" s="105"/>
      <c r="WR207" s="105"/>
      <c r="WS207" s="105"/>
      <c r="WT207" s="105"/>
      <c r="WU207" s="105"/>
      <c r="WV207" s="105"/>
      <c r="WW207" s="105"/>
      <c r="WX207" s="105"/>
      <c r="WY207" s="105"/>
      <c r="WZ207" s="105"/>
      <c r="XA207" s="105"/>
      <c r="XB207" s="105"/>
      <c r="XC207" s="105"/>
      <c r="XD207" s="105"/>
      <c r="XE207" s="105"/>
      <c r="XF207" s="105"/>
      <c r="XG207" s="105"/>
      <c r="XH207" s="105"/>
      <c r="XI207" s="105"/>
      <c r="XJ207" s="105"/>
      <c r="XK207" s="105"/>
      <c r="XL207" s="105"/>
      <c r="XM207" s="105"/>
      <c r="XN207" s="105"/>
      <c r="XO207" s="105"/>
      <c r="XP207" s="105"/>
      <c r="XQ207" s="105"/>
      <c r="XR207" s="105"/>
      <c r="XS207" s="105"/>
      <c r="XT207" s="105"/>
      <c r="XU207" s="105"/>
      <c r="XV207" s="105"/>
      <c r="XW207" s="105"/>
      <c r="XX207" s="105"/>
      <c r="XY207" s="105"/>
      <c r="XZ207" s="105"/>
      <c r="YA207" s="105"/>
      <c r="YB207" s="105"/>
      <c r="YC207" s="105"/>
      <c r="YD207" s="105"/>
      <c r="YE207" s="105"/>
      <c r="YF207" s="105"/>
      <c r="YG207" s="105"/>
      <c r="YH207" s="105"/>
      <c r="YI207" s="105"/>
      <c r="YJ207" s="105"/>
      <c r="YK207" s="105"/>
      <c r="YL207" s="105"/>
      <c r="YM207" s="105"/>
      <c r="YN207" s="105"/>
      <c r="YO207" s="105"/>
      <c r="YP207" s="105"/>
      <c r="YQ207" s="105"/>
      <c r="YR207" s="105"/>
      <c r="YS207" s="105"/>
      <c r="YT207" s="105"/>
      <c r="YU207" s="105"/>
      <c r="YV207" s="105"/>
      <c r="YW207" s="105"/>
      <c r="YX207" s="105"/>
      <c r="YY207" s="105"/>
      <c r="YZ207" s="105"/>
      <c r="ZA207" s="105"/>
      <c r="ZB207" s="105"/>
      <c r="ZC207" s="105"/>
      <c r="ZD207" s="105"/>
      <c r="ZE207" s="105"/>
      <c r="ZF207" s="105"/>
      <c r="ZG207" s="105"/>
      <c r="ZH207" s="105"/>
      <c r="ZI207" s="105"/>
      <c r="ZJ207" s="105"/>
      <c r="ZK207" s="105"/>
      <c r="ZL207" s="105"/>
      <c r="ZM207" s="105"/>
      <c r="ZN207" s="105"/>
      <c r="ZO207" s="105"/>
      <c r="ZP207" s="105"/>
      <c r="ZQ207" s="105"/>
      <c r="ZR207" s="105"/>
      <c r="ZS207" s="105"/>
      <c r="ZT207" s="105"/>
      <c r="ZU207" s="105"/>
      <c r="ZV207" s="105"/>
      <c r="ZW207" s="105"/>
      <c r="ZX207" s="105"/>
      <c r="ZY207" s="105"/>
      <c r="ZZ207" s="105"/>
      <c r="AAA207" s="105"/>
      <c r="AAB207" s="105"/>
      <c r="AAC207" s="105"/>
      <c r="AAD207" s="105"/>
      <c r="AAE207" s="105"/>
      <c r="AAF207" s="105"/>
      <c r="AAG207" s="105"/>
      <c r="AAH207" s="105"/>
      <c r="AAI207" s="105"/>
      <c r="AAJ207" s="105"/>
      <c r="AAK207" s="105"/>
      <c r="AAL207" s="105"/>
      <c r="AAM207" s="105"/>
      <c r="AAN207" s="105"/>
      <c r="AAO207" s="105"/>
      <c r="AAP207" s="105"/>
      <c r="AAQ207" s="105"/>
      <c r="AAR207" s="105"/>
      <c r="AAS207" s="105"/>
      <c r="AAT207" s="105"/>
      <c r="AAU207" s="105"/>
      <c r="AAV207" s="105"/>
      <c r="AAW207" s="105"/>
      <c r="AAX207" s="105"/>
      <c r="AAY207" s="105"/>
      <c r="AAZ207" s="105"/>
      <c r="ABA207" s="105"/>
      <c r="ABB207" s="105"/>
      <c r="ABC207" s="105"/>
      <c r="ABD207" s="105"/>
      <c r="ABE207" s="105"/>
      <c r="ABF207" s="105"/>
      <c r="ABG207" s="105"/>
      <c r="ABH207" s="105"/>
      <c r="ABI207" s="105"/>
      <c r="ABJ207" s="105"/>
      <c r="ABK207" s="105"/>
      <c r="ABL207" s="105"/>
      <c r="ABM207" s="105"/>
      <c r="ABN207" s="105"/>
      <c r="ABO207" s="105"/>
      <c r="ABP207" s="105"/>
      <c r="ABQ207" s="105"/>
      <c r="ABR207" s="105"/>
      <c r="ABS207" s="105"/>
      <c r="ABT207" s="105"/>
      <c r="ABU207" s="105"/>
      <c r="ABV207" s="105"/>
      <c r="ABW207" s="105"/>
      <c r="ABX207" s="105"/>
      <c r="ABY207" s="105"/>
      <c r="ABZ207" s="105"/>
      <c r="ACA207" s="105"/>
      <c r="ACB207" s="105"/>
      <c r="ACC207" s="105"/>
      <c r="ACD207" s="105"/>
      <c r="ACE207" s="105"/>
      <c r="ACF207" s="105"/>
      <c r="ACG207" s="105"/>
      <c r="ACH207" s="105"/>
      <c r="ACI207" s="105"/>
      <c r="ACJ207" s="105"/>
      <c r="ACK207" s="105"/>
      <c r="ACL207" s="105"/>
      <c r="ACM207" s="105"/>
      <c r="ACN207" s="105"/>
      <c r="ACO207" s="105"/>
      <c r="ACP207" s="105"/>
      <c r="ACQ207" s="105"/>
      <c r="ACR207" s="105"/>
      <c r="ACS207" s="105"/>
      <c r="ACT207" s="105"/>
      <c r="ACU207" s="105"/>
      <c r="ACV207" s="105"/>
      <c r="ACW207" s="105"/>
      <c r="ACX207" s="105"/>
      <c r="ACY207" s="105"/>
      <c r="ACZ207" s="105"/>
      <c r="ADA207" s="105"/>
      <c r="ADB207" s="105"/>
      <c r="ADC207" s="105"/>
      <c r="ADD207" s="105"/>
      <c r="ADE207" s="105"/>
      <c r="ADF207" s="105"/>
      <c r="ADG207" s="105"/>
      <c r="ADH207" s="105"/>
      <c r="ADI207" s="105"/>
      <c r="ADJ207" s="105"/>
      <c r="ADK207" s="105"/>
      <c r="ADL207" s="105"/>
      <c r="ADM207" s="105"/>
      <c r="ADN207" s="105"/>
      <c r="ADO207" s="105"/>
      <c r="ADP207" s="105"/>
      <c r="ADQ207" s="105"/>
      <c r="ADR207" s="105"/>
      <c r="ADS207" s="105"/>
      <c r="ADT207" s="105"/>
      <c r="ADU207" s="105"/>
      <c r="ADV207" s="105"/>
      <c r="ADW207" s="105"/>
      <c r="ADX207" s="105"/>
      <c r="ADY207" s="105"/>
      <c r="ADZ207" s="105"/>
      <c r="AEA207" s="105"/>
      <c r="AEB207" s="105"/>
      <c r="AEC207" s="105"/>
      <c r="AED207" s="105"/>
      <c r="AEE207" s="105"/>
      <c r="AEF207" s="105"/>
      <c r="AEG207" s="105"/>
      <c r="AEH207" s="105"/>
      <c r="AEI207" s="105"/>
      <c r="AEJ207" s="105"/>
      <c r="AEK207" s="105"/>
      <c r="AEL207" s="105"/>
      <c r="AEM207" s="105"/>
      <c r="AEN207" s="105"/>
      <c r="AEO207" s="105"/>
      <c r="AEP207" s="105"/>
      <c r="AEQ207" s="105"/>
      <c r="AER207" s="105"/>
      <c r="AES207" s="105"/>
      <c r="AET207" s="105"/>
      <c r="AEU207" s="105"/>
      <c r="AEV207" s="105"/>
      <c r="AEW207" s="105"/>
      <c r="AEX207" s="105"/>
      <c r="AEY207" s="105"/>
      <c r="AEZ207" s="105"/>
      <c r="AFA207" s="105"/>
      <c r="AFB207" s="105"/>
      <c r="AFC207" s="105"/>
      <c r="AFD207" s="105"/>
      <c r="AFE207" s="105"/>
      <c r="AFF207" s="105"/>
      <c r="AFG207" s="105"/>
      <c r="AFH207" s="105"/>
      <c r="AFI207" s="105"/>
      <c r="AFJ207" s="105"/>
      <c r="AFK207" s="105"/>
      <c r="AFL207" s="105"/>
      <c r="AFM207" s="105"/>
      <c r="AFN207" s="105"/>
      <c r="AFO207" s="105"/>
      <c r="AFP207" s="105"/>
      <c r="AFQ207" s="105"/>
      <c r="AFR207" s="105"/>
      <c r="AFS207" s="105"/>
      <c r="AFT207" s="105"/>
      <c r="AFU207" s="105"/>
      <c r="AFV207" s="105"/>
      <c r="AFW207" s="105"/>
      <c r="AFX207" s="105"/>
      <c r="AFY207" s="105"/>
      <c r="AFZ207" s="105"/>
      <c r="AGA207" s="105"/>
      <c r="AGB207" s="105"/>
      <c r="AGC207" s="105"/>
      <c r="AGD207" s="105"/>
      <c r="AGE207" s="105"/>
      <c r="AGF207" s="105"/>
      <c r="AGG207" s="105"/>
      <c r="AGH207" s="105"/>
      <c r="AGI207" s="105"/>
      <c r="AGJ207" s="105"/>
      <c r="AGK207" s="105"/>
      <c r="AGL207" s="105"/>
      <c r="AGM207" s="105"/>
      <c r="AGN207" s="105"/>
      <c r="AGO207" s="105"/>
      <c r="AGP207" s="105"/>
      <c r="AGQ207" s="105"/>
      <c r="AGR207" s="105"/>
      <c r="AGS207" s="105"/>
      <c r="AGT207" s="105"/>
      <c r="AGU207" s="105"/>
      <c r="AGV207" s="105"/>
      <c r="AGW207" s="105"/>
      <c r="AGX207" s="105"/>
      <c r="AGY207" s="105"/>
      <c r="AGZ207" s="105"/>
      <c r="AHA207" s="105"/>
      <c r="AHB207" s="105"/>
      <c r="AHC207" s="105"/>
      <c r="AHD207" s="105"/>
      <c r="AHE207" s="105"/>
      <c r="AHF207" s="105"/>
      <c r="AHG207" s="105"/>
      <c r="AHH207" s="105"/>
      <c r="AHI207" s="105"/>
      <c r="AHJ207" s="105"/>
      <c r="AHK207" s="105"/>
      <c r="AHL207" s="105"/>
      <c r="AHM207" s="105"/>
      <c r="AHN207" s="105"/>
      <c r="AHO207" s="105"/>
      <c r="AHP207" s="105"/>
      <c r="AHQ207" s="105"/>
      <c r="AHR207" s="105"/>
      <c r="AHS207" s="105"/>
      <c r="AHT207" s="105"/>
      <c r="AHU207" s="105"/>
      <c r="AHV207" s="105"/>
      <c r="AHW207" s="105"/>
      <c r="AHX207" s="105"/>
      <c r="AHY207" s="105"/>
      <c r="AHZ207" s="105"/>
      <c r="AIA207" s="105"/>
      <c r="AIB207" s="105"/>
      <c r="AIC207" s="105"/>
      <c r="AID207" s="105"/>
      <c r="AIE207" s="105"/>
      <c r="AIF207" s="105"/>
      <c r="AIG207" s="105"/>
      <c r="AIH207" s="105"/>
      <c r="AII207" s="105"/>
      <c r="AIJ207" s="105"/>
      <c r="AIK207" s="105"/>
      <c r="AIL207" s="105"/>
      <c r="AIM207" s="105"/>
      <c r="AIN207" s="105"/>
      <c r="AIO207" s="105"/>
      <c r="AIP207" s="105"/>
      <c r="AIQ207" s="105"/>
      <c r="AIR207" s="105"/>
      <c r="AIS207" s="105"/>
      <c r="AIT207" s="105"/>
      <c r="AIU207" s="105"/>
      <c r="AIV207" s="105"/>
      <c r="AIW207" s="105"/>
      <c r="AIX207" s="105"/>
      <c r="AIY207" s="105"/>
      <c r="AIZ207" s="105"/>
      <c r="AJA207" s="105"/>
      <c r="AJB207" s="105"/>
      <c r="AJC207" s="105"/>
      <c r="AJD207" s="105"/>
      <c r="AJE207" s="105"/>
      <c r="AJF207" s="105"/>
      <c r="AJG207" s="105"/>
      <c r="AJH207" s="105"/>
      <c r="AJI207" s="105"/>
      <c r="AJJ207" s="105"/>
      <c r="AJK207" s="105"/>
      <c r="AJL207" s="105"/>
      <c r="AJM207" s="105"/>
      <c r="AJN207" s="105"/>
      <c r="AJO207" s="105"/>
      <c r="AJP207" s="105"/>
      <c r="AJQ207" s="105"/>
      <c r="AJR207" s="105"/>
      <c r="AJS207" s="105"/>
      <c r="AJT207" s="105"/>
      <c r="AJU207" s="105"/>
      <c r="AJV207" s="105"/>
      <c r="AJW207" s="105"/>
      <c r="AJX207" s="105"/>
      <c r="AJY207" s="105"/>
      <c r="AJZ207" s="105"/>
      <c r="AKA207" s="105"/>
      <c r="AKB207" s="105"/>
      <c r="AKC207" s="105"/>
      <c r="AKD207" s="105"/>
      <c r="AKE207" s="105"/>
      <c r="AKF207" s="105"/>
      <c r="AKG207" s="105"/>
      <c r="AKH207" s="105"/>
      <c r="AKI207" s="105"/>
      <c r="AKJ207" s="105"/>
      <c r="AKK207" s="105"/>
      <c r="AKL207" s="105"/>
      <c r="AKM207" s="105"/>
      <c r="AKN207" s="105"/>
      <c r="AKO207" s="105"/>
      <c r="AKP207" s="105"/>
      <c r="AKQ207" s="105"/>
      <c r="AKR207" s="105"/>
      <c r="AKS207" s="105"/>
      <c r="AKT207" s="105"/>
      <c r="AKU207" s="105"/>
      <c r="AKV207" s="105"/>
      <c r="AKW207" s="105"/>
      <c r="AKX207" s="105"/>
      <c r="AKY207" s="105"/>
      <c r="AKZ207" s="105"/>
      <c r="ALA207" s="105"/>
      <c r="ALB207" s="105"/>
      <c r="ALC207" s="105"/>
      <c r="ALD207" s="105"/>
      <c r="ALE207" s="105"/>
      <c r="ALF207" s="105"/>
      <c r="ALG207" s="105"/>
      <c r="ALH207" s="105"/>
      <c r="ALI207" s="105"/>
      <c r="ALJ207" s="105"/>
      <c r="ALK207" s="105"/>
      <c r="ALL207" s="105"/>
      <c r="ALM207" s="105"/>
      <c r="ALN207" s="105"/>
      <c r="ALO207" s="105"/>
      <c r="ALP207" s="105"/>
      <c r="ALQ207" s="105"/>
      <c r="ALR207" s="105"/>
      <c r="ALS207" s="105"/>
      <c r="ALT207" s="105"/>
      <c r="ALU207" s="105"/>
      <c r="ALV207" s="105"/>
      <c r="ALW207" s="105"/>
      <c r="ALX207" s="105"/>
      <c r="ALY207" s="105"/>
      <c r="ALZ207" s="105"/>
      <c r="AMA207" s="105"/>
      <c r="AMB207" s="105"/>
      <c r="AMC207" s="105"/>
      <c r="AMD207" s="105"/>
      <c r="AME207" s="105"/>
      <c r="AMF207" s="105"/>
      <c r="AMG207" s="105"/>
      <c r="AMH207" s="105"/>
      <c r="AMI207" s="105"/>
      <c r="AMJ207" s="105"/>
      <c r="AMK207" s="105"/>
      <c r="AML207" s="105"/>
      <c r="AMM207" s="105"/>
      <c r="AMN207" s="105"/>
      <c r="AMO207" s="105"/>
      <c r="AMP207" s="105"/>
      <c r="AMQ207" s="105"/>
      <c r="AMR207" s="105"/>
      <c r="AMS207" s="105"/>
      <c r="AMT207" s="105"/>
      <c r="AMU207" s="105"/>
      <c r="AMV207" s="105"/>
      <c r="AMW207" s="105"/>
      <c r="AMX207" s="105"/>
      <c r="AMY207" s="105"/>
      <c r="AMZ207" s="105"/>
      <c r="ANA207" s="105"/>
      <c r="ANB207" s="105"/>
      <c r="ANC207" s="105"/>
      <c r="AND207" s="105"/>
      <c r="ANE207" s="105"/>
      <c r="ANF207" s="105"/>
      <c r="ANG207" s="105"/>
      <c r="ANH207" s="105"/>
      <c r="ANI207" s="105"/>
      <c r="ANJ207" s="105"/>
      <c r="ANK207" s="105"/>
      <c r="ANL207" s="105"/>
      <c r="ANM207" s="105"/>
      <c r="ANN207" s="105"/>
      <c r="ANO207" s="105"/>
      <c r="ANP207" s="105"/>
      <c r="ANQ207" s="105"/>
      <c r="ANR207" s="105"/>
      <c r="ANS207" s="105"/>
      <c r="ANT207" s="105"/>
      <c r="ANU207" s="105"/>
      <c r="ANV207" s="105"/>
      <c r="ANW207" s="105"/>
      <c r="ANX207" s="105"/>
      <c r="ANY207" s="105"/>
      <c r="ANZ207" s="105"/>
      <c r="AOA207" s="105"/>
      <c r="AOB207" s="105"/>
      <c r="AOC207" s="105"/>
      <c r="AOD207" s="105"/>
      <c r="AOE207" s="105"/>
      <c r="AOF207" s="105"/>
      <c r="AOG207" s="105"/>
      <c r="AOH207" s="105"/>
      <c r="AOI207" s="105"/>
      <c r="AOJ207" s="105"/>
      <c r="AOK207" s="105"/>
      <c r="AOL207" s="105"/>
      <c r="AOM207" s="105"/>
      <c r="AON207" s="105"/>
      <c r="AOO207" s="105"/>
      <c r="AOP207" s="105"/>
      <c r="AOQ207" s="105"/>
      <c r="AOR207" s="105"/>
      <c r="AOS207" s="105"/>
      <c r="AOT207" s="105"/>
      <c r="AOU207" s="105"/>
      <c r="AOV207" s="105"/>
      <c r="AOW207" s="105"/>
      <c r="AOX207" s="105"/>
      <c r="AOY207" s="105"/>
      <c r="AOZ207" s="105"/>
      <c r="APA207" s="105"/>
      <c r="APB207" s="105"/>
      <c r="APC207" s="105"/>
      <c r="APD207" s="105"/>
      <c r="APE207" s="105"/>
      <c r="APF207" s="105"/>
      <c r="APG207" s="105"/>
      <c r="APH207" s="105"/>
      <c r="API207" s="105"/>
      <c r="APJ207" s="105"/>
      <c r="APK207" s="105"/>
      <c r="APL207" s="105"/>
      <c r="APM207" s="105"/>
      <c r="APN207" s="105"/>
      <c r="APO207" s="105"/>
      <c r="APP207" s="105"/>
      <c r="APQ207" s="105"/>
      <c r="APR207" s="105"/>
      <c r="APS207" s="105"/>
      <c r="APT207" s="105"/>
      <c r="APU207" s="105"/>
      <c r="APV207" s="105"/>
      <c r="APW207" s="105"/>
      <c r="APX207" s="105"/>
      <c r="APY207" s="105"/>
      <c r="APZ207" s="105"/>
      <c r="AQA207" s="105"/>
      <c r="AQB207" s="105"/>
      <c r="AQC207" s="105"/>
      <c r="AQD207" s="105"/>
      <c r="AQE207" s="105"/>
      <c r="AQF207" s="105"/>
      <c r="AQG207" s="105"/>
      <c r="AQH207" s="105"/>
      <c r="AQI207" s="105"/>
      <c r="AQJ207" s="105"/>
      <c r="AQK207" s="105"/>
      <c r="AQL207" s="105"/>
      <c r="AQM207" s="105"/>
      <c r="AQN207" s="105"/>
      <c r="AQO207" s="105"/>
      <c r="AQP207" s="105"/>
      <c r="AQQ207" s="105"/>
      <c r="AQR207" s="105"/>
      <c r="AQS207" s="105"/>
      <c r="AQT207" s="105"/>
      <c r="AQU207" s="105"/>
      <c r="AQV207" s="105"/>
      <c r="AQW207" s="105"/>
      <c r="AQX207" s="105"/>
      <c r="AQY207" s="105"/>
      <c r="AQZ207" s="105"/>
      <c r="ARA207" s="105"/>
      <c r="ARB207" s="105"/>
      <c r="ARC207" s="105"/>
      <c r="ARD207" s="105"/>
      <c r="ARE207" s="105"/>
      <c r="ARF207" s="105"/>
      <c r="ARG207" s="105"/>
      <c r="ARH207" s="105"/>
      <c r="ARI207" s="105"/>
      <c r="ARJ207" s="105"/>
      <c r="ARK207" s="105"/>
      <c r="ARL207" s="105"/>
      <c r="ARM207" s="105"/>
      <c r="ARN207" s="105"/>
      <c r="ARO207" s="105"/>
      <c r="ARP207" s="105"/>
      <c r="ARQ207" s="105"/>
      <c r="ARR207" s="105"/>
      <c r="ARS207" s="105"/>
      <c r="ART207" s="105"/>
      <c r="ARU207" s="105"/>
      <c r="ARV207" s="105"/>
      <c r="ARW207" s="105"/>
      <c r="ARX207" s="105"/>
      <c r="ARY207" s="105"/>
      <c r="ARZ207" s="105"/>
      <c r="ASA207" s="105"/>
      <c r="ASB207" s="105"/>
      <c r="ASC207" s="105"/>
      <c r="ASD207" s="105"/>
      <c r="ASE207" s="105"/>
      <c r="ASF207" s="105"/>
      <c r="ASG207" s="105"/>
      <c r="ASH207" s="105"/>
      <c r="ASI207" s="105"/>
      <c r="ASJ207" s="105"/>
      <c r="ASK207" s="105"/>
      <c r="ASL207" s="105"/>
      <c r="ASM207" s="105"/>
      <c r="ASN207" s="105"/>
      <c r="ASO207" s="105"/>
      <c r="ASP207" s="105"/>
      <c r="ASQ207" s="105"/>
      <c r="ASR207" s="105"/>
      <c r="ASS207" s="105"/>
      <c r="AST207" s="105"/>
      <c r="ASU207" s="105"/>
      <c r="ASV207" s="105"/>
      <c r="ASW207" s="105"/>
      <c r="ASX207" s="105"/>
      <c r="ASY207" s="105"/>
      <c r="ASZ207" s="105"/>
      <c r="ATA207" s="105"/>
      <c r="ATB207" s="105"/>
      <c r="ATC207" s="105"/>
      <c r="ATD207" s="105"/>
      <c r="ATE207" s="105"/>
      <c r="ATF207" s="105"/>
      <c r="ATG207" s="105"/>
      <c r="ATH207" s="105"/>
      <c r="ATI207" s="105"/>
      <c r="ATJ207" s="105"/>
      <c r="ATK207" s="105"/>
      <c r="ATL207" s="105"/>
      <c r="ATM207" s="105"/>
      <c r="ATN207" s="105"/>
      <c r="ATO207" s="105"/>
      <c r="ATP207" s="105"/>
      <c r="ATQ207" s="105"/>
      <c r="ATR207" s="105"/>
      <c r="ATS207" s="105"/>
      <c r="ATT207" s="105"/>
      <c r="ATU207" s="105"/>
      <c r="ATV207" s="105"/>
      <c r="ATW207" s="105"/>
      <c r="ATX207" s="105"/>
      <c r="ATY207" s="105"/>
      <c r="ATZ207" s="105"/>
      <c r="AUA207" s="105"/>
      <c r="AUB207" s="105"/>
      <c r="AUC207" s="105"/>
      <c r="AUD207" s="105"/>
      <c r="AUE207" s="105"/>
      <c r="AUF207" s="105"/>
      <c r="AUG207" s="105"/>
      <c r="AUH207" s="105"/>
      <c r="AUI207" s="105"/>
      <c r="AUJ207" s="105"/>
      <c r="AUK207" s="105"/>
      <c r="AUL207" s="105"/>
      <c r="AUM207" s="105"/>
      <c r="AUN207" s="105"/>
      <c r="AUO207" s="105"/>
      <c r="AUP207" s="105"/>
      <c r="AUQ207" s="105"/>
      <c r="AUR207" s="105"/>
      <c r="AUS207" s="105"/>
      <c r="AUT207" s="105"/>
      <c r="AUU207" s="105"/>
      <c r="AUV207" s="105"/>
      <c r="AUW207" s="105"/>
      <c r="AUX207" s="105"/>
      <c r="AUY207" s="105"/>
      <c r="AUZ207" s="105"/>
      <c r="AVA207" s="105"/>
      <c r="AVB207" s="105"/>
      <c r="AVC207" s="105"/>
      <c r="AVD207" s="105"/>
      <c r="AVE207" s="105"/>
      <c r="AVF207" s="105"/>
      <c r="AVG207" s="105"/>
      <c r="AVH207" s="105"/>
      <c r="AVI207" s="105"/>
      <c r="AVJ207" s="105"/>
      <c r="AVK207" s="105"/>
      <c r="AVL207" s="105"/>
      <c r="AVM207" s="105"/>
      <c r="AVN207" s="105"/>
      <c r="AVO207" s="105"/>
      <c r="AVP207" s="105"/>
      <c r="AVQ207" s="105"/>
      <c r="AVR207" s="105"/>
      <c r="AVS207" s="105"/>
      <c r="AVT207" s="105"/>
      <c r="AVU207" s="105"/>
      <c r="AVV207" s="105"/>
      <c r="AVW207" s="105"/>
      <c r="AVX207" s="105"/>
      <c r="AVY207" s="105"/>
      <c r="AVZ207" s="105"/>
      <c r="AWA207" s="105"/>
      <c r="AWB207" s="105"/>
      <c r="AWC207" s="105"/>
      <c r="AWD207" s="105"/>
      <c r="AWE207" s="105"/>
      <c r="AWF207" s="105"/>
      <c r="AWG207" s="105"/>
      <c r="AWH207" s="105"/>
      <c r="AWI207" s="105"/>
      <c r="AWJ207" s="105"/>
      <c r="AWK207" s="105"/>
      <c r="AWL207" s="105"/>
      <c r="AWM207" s="105"/>
      <c r="AWN207" s="105"/>
      <c r="AWO207" s="105"/>
      <c r="AWP207" s="105"/>
      <c r="AWQ207" s="105"/>
      <c r="AWR207" s="105"/>
      <c r="AWS207" s="105"/>
      <c r="AWT207" s="105"/>
      <c r="AWU207" s="105"/>
      <c r="AWV207" s="105"/>
      <c r="AWW207" s="105"/>
      <c r="AWX207" s="105"/>
      <c r="AWY207" s="105"/>
      <c r="AWZ207" s="105"/>
      <c r="AXA207" s="105"/>
      <c r="AXB207" s="105"/>
      <c r="AXC207" s="105"/>
      <c r="AXD207" s="105"/>
      <c r="AXE207" s="105"/>
      <c r="AXF207" s="105"/>
      <c r="AXG207" s="105"/>
      <c r="AXH207" s="105"/>
      <c r="AXI207" s="105"/>
      <c r="AXJ207" s="105"/>
      <c r="AXK207" s="105"/>
      <c r="AXL207" s="105"/>
      <c r="AXM207" s="105"/>
      <c r="AXN207" s="105"/>
      <c r="AXO207" s="105"/>
      <c r="AXP207" s="105"/>
      <c r="AXQ207" s="105"/>
      <c r="AXR207" s="105"/>
      <c r="AXS207" s="105"/>
      <c r="AXT207" s="105"/>
      <c r="AXU207" s="105"/>
      <c r="AXV207" s="105"/>
      <c r="AXW207" s="105"/>
      <c r="AXX207" s="105"/>
    </row>
    <row r="208" spans="1:1324" s="105" customFormat="1" ht="15.75" hidden="1" customHeight="1" x14ac:dyDescent="0.2">
      <c r="A208" s="13" t="s">
        <v>1427</v>
      </c>
      <c r="B208" s="13" t="s">
        <v>667</v>
      </c>
      <c r="C208" s="12" t="s">
        <v>666</v>
      </c>
      <c r="D208" s="19" t="s">
        <v>10</v>
      </c>
      <c r="E208" s="9">
        <v>41071</v>
      </c>
      <c r="F208" s="9" t="s">
        <v>1167</v>
      </c>
      <c r="G208" s="30" t="s">
        <v>1186</v>
      </c>
      <c r="H208" s="30">
        <v>42005</v>
      </c>
      <c r="I208" s="30" t="s">
        <v>1065</v>
      </c>
      <c r="J208" s="173"/>
      <c r="K208" s="84" t="s">
        <v>7</v>
      </c>
      <c r="L208" s="87">
        <v>1</v>
      </c>
      <c r="M208" s="87">
        <v>1</v>
      </c>
      <c r="N208" s="84" t="s">
        <v>326</v>
      </c>
      <c r="O208" s="84">
        <v>1</v>
      </c>
      <c r="P208" s="84" t="s">
        <v>326</v>
      </c>
      <c r="Q208" s="84">
        <v>1</v>
      </c>
      <c r="R208" s="84" t="s">
        <v>326</v>
      </c>
      <c r="S208" s="84">
        <v>1</v>
      </c>
      <c r="T208" s="84" t="s">
        <v>49</v>
      </c>
      <c r="U208" s="84">
        <v>1</v>
      </c>
      <c r="V208" s="87">
        <v>1</v>
      </c>
      <c r="W208" s="84">
        <v>0</v>
      </c>
      <c r="X208" s="87">
        <v>0</v>
      </c>
      <c r="Y208" s="84">
        <v>0</v>
      </c>
      <c r="Z208" s="84">
        <v>1</v>
      </c>
      <c r="AA208" s="87">
        <v>0</v>
      </c>
      <c r="AB208" s="71">
        <f>IF((ISERROR(VLOOKUP($A208,RTlist2,40,FALSE)))=TRUE,2,VLOOKUP($A208,RTlist2,40,FALSE))</f>
        <v>2</v>
      </c>
      <c r="AC208" s="71">
        <f>IF((ISERROR(VLOOKUP($A208,RTlist2,41,FALSE)))=TRUE,2,VLOOKUP($A208,RTlist2,41,FALSE))</f>
        <v>2</v>
      </c>
      <c r="AD208" s="71">
        <f>IF((ISERROR(VLOOKUP($A208,RTlist2,36,FALSE)))=TRUE,2,VLOOKUP($A208,RTlist2,36,FALSE))</f>
        <v>2</v>
      </c>
      <c r="AE208" s="71">
        <f>IF((ISERROR(VLOOKUP($A208,RTlist2,37,FALSE)))=TRUE,2,VLOOKUP($A208,RTlist2,37,FALSE))</f>
        <v>2</v>
      </c>
      <c r="AF208" s="103"/>
    </row>
    <row r="209" spans="1:1324" s="105" customFormat="1" ht="15.75" hidden="1" customHeight="1" x14ac:dyDescent="0.2">
      <c r="A209" s="13" t="s">
        <v>2729</v>
      </c>
      <c r="B209" s="13" t="s">
        <v>667</v>
      </c>
      <c r="C209" s="12" t="s">
        <v>666</v>
      </c>
      <c r="D209" s="19" t="s">
        <v>434</v>
      </c>
      <c r="E209" s="9">
        <v>42405</v>
      </c>
      <c r="F209" s="9" t="s">
        <v>1167</v>
      </c>
      <c r="G209" s="30" t="s">
        <v>1186</v>
      </c>
      <c r="H209" s="30">
        <v>42423</v>
      </c>
      <c r="I209" s="30" t="s">
        <v>1065</v>
      </c>
      <c r="J209" s="173"/>
      <c r="K209" s="84" t="s">
        <v>4</v>
      </c>
      <c r="L209" s="87">
        <v>1</v>
      </c>
      <c r="M209" s="87">
        <v>1</v>
      </c>
      <c r="N209" s="84" t="s">
        <v>49</v>
      </c>
      <c r="O209" s="84">
        <v>1</v>
      </c>
      <c r="P209" s="84" t="s">
        <v>49</v>
      </c>
      <c r="Q209" s="84">
        <v>1</v>
      </c>
      <c r="R209" s="84" t="s">
        <v>49</v>
      </c>
      <c r="S209" s="84">
        <v>1</v>
      </c>
      <c r="T209" s="84" t="s">
        <v>326</v>
      </c>
      <c r="U209" s="84">
        <v>1</v>
      </c>
      <c r="V209" s="87">
        <v>1</v>
      </c>
      <c r="W209" s="84">
        <v>1</v>
      </c>
      <c r="X209" s="87">
        <v>1</v>
      </c>
      <c r="Y209" s="87">
        <v>1</v>
      </c>
      <c r="Z209" s="84">
        <v>0</v>
      </c>
      <c r="AA209" s="87">
        <v>0</v>
      </c>
      <c r="AB209" s="71">
        <v>0</v>
      </c>
      <c r="AC209" s="71">
        <v>0</v>
      </c>
      <c r="AD209" s="71">
        <v>0</v>
      </c>
      <c r="AE209" s="71">
        <v>0</v>
      </c>
      <c r="AF209" s="103"/>
      <c r="AG209" s="131"/>
    </row>
    <row r="210" spans="1:1324" s="105" customFormat="1" ht="15.75" hidden="1" customHeight="1" x14ac:dyDescent="0.2">
      <c r="A210" s="13" t="s">
        <v>664</v>
      </c>
      <c r="B210" s="13" t="s">
        <v>660</v>
      </c>
      <c r="C210" s="12" t="s">
        <v>659</v>
      </c>
      <c r="D210" s="19" t="s">
        <v>76</v>
      </c>
      <c r="E210" s="9">
        <v>38391</v>
      </c>
      <c r="F210" s="9"/>
      <c r="G210" s="30" t="s">
        <v>1186</v>
      </c>
      <c r="H210" s="30">
        <v>42005</v>
      </c>
      <c r="I210" s="30" t="s">
        <v>1065</v>
      </c>
      <c r="J210" s="173"/>
      <c r="K210" s="84" t="s">
        <v>7</v>
      </c>
      <c r="L210" s="87">
        <v>1</v>
      </c>
      <c r="M210" s="87">
        <v>1</v>
      </c>
      <c r="N210" s="84" t="s">
        <v>51</v>
      </c>
      <c r="O210" s="84">
        <v>1</v>
      </c>
      <c r="P210" s="84" t="s">
        <v>50</v>
      </c>
      <c r="Q210" s="84">
        <v>1</v>
      </c>
      <c r="R210" s="84" t="s">
        <v>50</v>
      </c>
      <c r="S210" s="84">
        <v>1</v>
      </c>
      <c r="T210" s="84" t="s">
        <v>49</v>
      </c>
      <c r="U210" s="84">
        <v>1</v>
      </c>
      <c r="V210" s="87">
        <v>1</v>
      </c>
      <c r="W210" s="84">
        <v>1</v>
      </c>
      <c r="X210" s="87">
        <v>1</v>
      </c>
      <c r="Y210" s="84">
        <v>1</v>
      </c>
      <c r="Z210" s="84">
        <v>1</v>
      </c>
      <c r="AA210" s="87">
        <v>0</v>
      </c>
      <c r="AB210" s="71">
        <f t="shared" ref="AB210:AB215" si="32">IF((ISERROR(VLOOKUP($A210,RTlist2,40,FALSE)))=TRUE,2,VLOOKUP($A210,RTlist2,40,FALSE))</f>
        <v>2</v>
      </c>
      <c r="AC210" s="71">
        <f t="shared" ref="AC210:AC215" si="33">IF((ISERROR(VLOOKUP($A210,RTlist2,41,FALSE)))=TRUE,2,VLOOKUP($A210,RTlist2,41,FALSE))</f>
        <v>2</v>
      </c>
      <c r="AD210" s="71">
        <f t="shared" ref="AD210:AD215" si="34">IF((ISERROR(VLOOKUP($A210,RTlist2,36,FALSE)))=TRUE,2,VLOOKUP($A210,RTlist2,36,FALSE))</f>
        <v>2</v>
      </c>
      <c r="AE210" s="71">
        <f t="shared" ref="AE210:AE215" si="35">IF((ISERROR(VLOOKUP($A210,RTlist2,37,FALSE)))=TRUE,2,VLOOKUP($A210,RTlist2,37,FALSE))</f>
        <v>2</v>
      </c>
      <c r="AF210" s="103" t="s">
        <v>2264</v>
      </c>
      <c r="AG210" s="131"/>
      <c r="AH210" s="131"/>
      <c r="AI210" s="131"/>
      <c r="AJ210" s="131"/>
      <c r="AK210" s="131"/>
      <c r="AL210" s="131"/>
      <c r="AM210" s="131"/>
      <c r="AN210" s="131"/>
      <c r="AO210" s="131"/>
      <c r="AP210" s="131"/>
      <c r="AQ210" s="131"/>
      <c r="AR210" s="131"/>
      <c r="AS210" s="131"/>
      <c r="AT210" s="131"/>
      <c r="AU210" s="131"/>
      <c r="AV210" s="131"/>
      <c r="AW210" s="131"/>
      <c r="AX210" s="131"/>
      <c r="AY210" s="131"/>
      <c r="AZ210" s="131"/>
      <c r="BA210" s="131"/>
      <c r="BB210" s="131"/>
      <c r="BC210" s="131"/>
      <c r="BD210" s="131"/>
      <c r="BE210" s="131"/>
      <c r="BF210" s="131"/>
      <c r="BG210" s="131"/>
      <c r="BH210" s="131"/>
      <c r="BI210" s="131"/>
      <c r="BJ210" s="131"/>
      <c r="BK210" s="131"/>
      <c r="BL210" s="131"/>
      <c r="BM210" s="131"/>
      <c r="BN210" s="131"/>
      <c r="BO210" s="131"/>
      <c r="BP210" s="131"/>
      <c r="BQ210" s="131"/>
      <c r="BR210" s="131"/>
      <c r="BS210" s="131"/>
      <c r="BT210" s="131"/>
      <c r="BU210" s="131"/>
      <c r="BV210" s="131"/>
      <c r="BW210" s="131"/>
      <c r="BX210" s="131"/>
      <c r="BY210" s="131"/>
      <c r="BZ210" s="131"/>
      <c r="CA210" s="131"/>
      <c r="CB210" s="131"/>
      <c r="CC210" s="131"/>
      <c r="CD210" s="131"/>
      <c r="CE210" s="131"/>
      <c r="CF210" s="131"/>
      <c r="CG210" s="131"/>
      <c r="CH210" s="131"/>
      <c r="CI210" s="131"/>
      <c r="CJ210" s="131"/>
      <c r="CK210" s="131"/>
      <c r="CL210" s="131"/>
      <c r="CM210" s="131"/>
      <c r="CN210" s="131"/>
      <c r="CO210" s="131"/>
      <c r="CP210" s="131"/>
      <c r="CQ210" s="131"/>
      <c r="CR210" s="131"/>
      <c r="CS210" s="131"/>
      <c r="CT210" s="131"/>
      <c r="CU210" s="131"/>
      <c r="CV210" s="131"/>
      <c r="CW210" s="131"/>
      <c r="CX210" s="131"/>
      <c r="CY210" s="131"/>
      <c r="CZ210" s="131"/>
      <c r="DA210" s="131"/>
      <c r="DB210" s="131"/>
      <c r="DC210" s="131"/>
      <c r="DD210" s="131"/>
      <c r="DE210" s="131"/>
      <c r="DF210" s="131"/>
      <c r="DG210" s="131"/>
      <c r="DH210" s="131"/>
      <c r="DI210" s="131"/>
      <c r="DJ210" s="131"/>
      <c r="DK210" s="131"/>
      <c r="DL210" s="131"/>
      <c r="DM210" s="131"/>
      <c r="DN210" s="131"/>
      <c r="DO210" s="131"/>
      <c r="DP210" s="131"/>
      <c r="DQ210" s="131"/>
      <c r="DR210" s="131"/>
      <c r="DS210" s="131"/>
      <c r="DT210" s="131"/>
      <c r="DU210" s="131"/>
      <c r="DV210" s="131"/>
      <c r="DW210" s="131"/>
      <c r="DX210" s="131"/>
      <c r="DY210" s="131"/>
      <c r="DZ210" s="131"/>
      <c r="EA210" s="131"/>
      <c r="EB210" s="131"/>
      <c r="EC210" s="131"/>
      <c r="ED210" s="131"/>
      <c r="EE210" s="131"/>
      <c r="EF210" s="131"/>
      <c r="EG210" s="131"/>
      <c r="EH210" s="131"/>
      <c r="EI210" s="131"/>
      <c r="EJ210" s="131"/>
      <c r="EK210" s="131"/>
      <c r="EL210" s="131"/>
      <c r="EM210" s="131"/>
      <c r="EN210" s="131"/>
      <c r="EO210" s="131"/>
      <c r="EP210" s="131"/>
      <c r="EQ210" s="131"/>
      <c r="ER210" s="131"/>
      <c r="ES210" s="131"/>
      <c r="ET210" s="131"/>
      <c r="EU210" s="131"/>
      <c r="EV210" s="131"/>
      <c r="EW210" s="131"/>
      <c r="EX210" s="131"/>
      <c r="EY210" s="131"/>
      <c r="EZ210" s="131"/>
      <c r="FA210" s="131"/>
      <c r="FB210" s="131"/>
      <c r="FC210" s="131"/>
      <c r="FD210" s="131"/>
      <c r="FE210" s="131"/>
      <c r="FF210" s="131"/>
      <c r="FG210" s="131"/>
      <c r="FH210" s="131"/>
      <c r="FI210" s="131"/>
      <c r="FJ210" s="131"/>
      <c r="FK210" s="131"/>
      <c r="FL210" s="131"/>
      <c r="FM210" s="131"/>
      <c r="FN210" s="131"/>
      <c r="FO210" s="131"/>
      <c r="FP210" s="131"/>
      <c r="FQ210" s="131"/>
      <c r="FR210" s="131"/>
      <c r="FS210" s="131"/>
      <c r="FT210" s="131"/>
      <c r="FU210" s="131"/>
      <c r="FV210" s="131"/>
      <c r="FW210" s="131"/>
      <c r="FX210" s="131"/>
      <c r="FY210" s="131"/>
      <c r="FZ210" s="131"/>
      <c r="GA210" s="131"/>
      <c r="GB210" s="131"/>
      <c r="GC210" s="131"/>
      <c r="GD210" s="131"/>
      <c r="GE210" s="131"/>
      <c r="GF210" s="131"/>
      <c r="GG210" s="131"/>
      <c r="GH210" s="131"/>
      <c r="GI210" s="131"/>
      <c r="GJ210" s="131"/>
      <c r="GK210" s="131"/>
      <c r="GL210" s="131"/>
      <c r="GM210" s="131"/>
      <c r="GN210" s="131"/>
      <c r="GO210" s="131"/>
      <c r="GP210" s="131"/>
      <c r="GQ210" s="131"/>
      <c r="GR210" s="131"/>
      <c r="GS210" s="131"/>
      <c r="GT210" s="131"/>
      <c r="GU210" s="131"/>
      <c r="GV210" s="131"/>
      <c r="GW210" s="131"/>
      <c r="GX210" s="131"/>
      <c r="GY210" s="131"/>
      <c r="GZ210" s="131"/>
      <c r="HA210" s="131"/>
      <c r="HB210" s="131"/>
      <c r="HC210" s="131"/>
      <c r="HD210" s="131"/>
      <c r="HE210" s="131"/>
      <c r="HF210" s="131"/>
      <c r="HG210" s="131"/>
      <c r="HH210" s="131"/>
      <c r="HI210" s="131"/>
      <c r="HJ210" s="131"/>
      <c r="HK210" s="131"/>
      <c r="HL210" s="131"/>
      <c r="HM210" s="131"/>
      <c r="HN210" s="131"/>
      <c r="HO210" s="131"/>
      <c r="HP210" s="131"/>
      <c r="HQ210" s="131"/>
      <c r="HR210" s="131"/>
      <c r="HS210" s="131"/>
      <c r="HT210" s="131"/>
      <c r="HU210" s="131"/>
      <c r="HV210" s="131"/>
      <c r="HW210" s="131"/>
      <c r="HX210" s="131"/>
      <c r="HY210" s="131"/>
      <c r="HZ210" s="131"/>
      <c r="IA210" s="131"/>
      <c r="IB210" s="131"/>
      <c r="IC210" s="131"/>
      <c r="ID210" s="131"/>
      <c r="IE210" s="131"/>
      <c r="IF210" s="131"/>
      <c r="IG210" s="131"/>
      <c r="IH210" s="131"/>
      <c r="II210" s="131"/>
      <c r="IJ210" s="131"/>
      <c r="IK210" s="131"/>
      <c r="IL210" s="131"/>
      <c r="IM210" s="131"/>
      <c r="IN210" s="131"/>
      <c r="IO210" s="131"/>
      <c r="IP210" s="131"/>
      <c r="IQ210" s="131"/>
      <c r="IR210" s="131"/>
      <c r="IS210" s="131"/>
      <c r="IT210" s="131"/>
      <c r="IU210" s="131"/>
      <c r="IV210" s="131"/>
      <c r="IW210" s="131"/>
      <c r="IX210" s="131"/>
      <c r="IY210" s="131"/>
      <c r="IZ210" s="131"/>
      <c r="JA210" s="131"/>
      <c r="JB210" s="131"/>
      <c r="JC210" s="131"/>
      <c r="JD210" s="131"/>
      <c r="JE210" s="131"/>
      <c r="JF210" s="131"/>
      <c r="JG210" s="131"/>
      <c r="JH210" s="131"/>
      <c r="JI210" s="131"/>
      <c r="JJ210" s="131"/>
      <c r="JK210" s="131"/>
      <c r="JL210" s="131"/>
      <c r="JM210" s="131"/>
      <c r="JN210" s="131"/>
      <c r="JO210" s="131"/>
      <c r="JP210" s="131"/>
      <c r="JQ210" s="131"/>
      <c r="JR210" s="131"/>
      <c r="JS210" s="131"/>
      <c r="JT210" s="131"/>
      <c r="JU210" s="131"/>
      <c r="JV210" s="131"/>
      <c r="JW210" s="131"/>
      <c r="JX210" s="131"/>
      <c r="JY210" s="131"/>
      <c r="JZ210" s="131"/>
      <c r="KA210" s="131"/>
      <c r="KB210" s="131"/>
      <c r="KC210" s="131"/>
      <c r="KD210" s="131"/>
      <c r="KE210" s="131"/>
      <c r="KF210" s="131"/>
      <c r="KG210" s="131"/>
      <c r="KH210" s="131"/>
      <c r="KI210" s="131"/>
      <c r="KJ210" s="131"/>
      <c r="KK210" s="131"/>
      <c r="KL210" s="131"/>
      <c r="KM210" s="131"/>
      <c r="KN210" s="131"/>
      <c r="KO210" s="131"/>
      <c r="KP210" s="131"/>
      <c r="KQ210" s="131"/>
      <c r="KR210" s="131"/>
      <c r="KS210" s="131"/>
      <c r="KT210" s="131"/>
      <c r="KU210" s="131"/>
      <c r="KV210" s="131"/>
      <c r="KW210" s="131"/>
      <c r="KX210" s="131"/>
      <c r="KY210" s="131"/>
      <c r="KZ210" s="131"/>
      <c r="LA210" s="131"/>
      <c r="LB210" s="131"/>
      <c r="LC210" s="131"/>
      <c r="LD210" s="131"/>
      <c r="LE210" s="131"/>
      <c r="LF210" s="131"/>
      <c r="LG210" s="131"/>
      <c r="LH210" s="131"/>
      <c r="LI210" s="131"/>
      <c r="LJ210" s="131"/>
      <c r="LK210" s="131"/>
      <c r="LL210" s="131"/>
      <c r="LM210" s="131"/>
      <c r="LN210" s="131"/>
      <c r="LO210" s="131"/>
      <c r="LP210" s="131"/>
      <c r="LQ210" s="131"/>
      <c r="LR210" s="131"/>
      <c r="LS210" s="131"/>
      <c r="LT210" s="131"/>
      <c r="LU210" s="131"/>
      <c r="LV210" s="131"/>
      <c r="LW210" s="131"/>
      <c r="LX210" s="131"/>
      <c r="LY210" s="131"/>
      <c r="LZ210" s="131"/>
      <c r="MA210" s="131"/>
      <c r="MB210" s="131"/>
      <c r="MC210" s="131"/>
      <c r="MD210" s="131"/>
      <c r="ME210" s="131"/>
      <c r="MF210" s="131"/>
      <c r="MG210" s="131"/>
      <c r="MH210" s="131"/>
      <c r="MI210" s="131"/>
      <c r="MJ210" s="131"/>
      <c r="MK210" s="131"/>
      <c r="ML210" s="131"/>
      <c r="MM210" s="131"/>
      <c r="MN210" s="131"/>
      <c r="MO210" s="131"/>
      <c r="MP210" s="131"/>
      <c r="MQ210" s="131"/>
      <c r="MR210" s="131"/>
      <c r="MS210" s="131"/>
      <c r="MT210" s="131"/>
      <c r="MU210" s="131"/>
      <c r="MV210" s="131"/>
      <c r="MW210" s="131"/>
      <c r="MX210" s="131"/>
      <c r="MY210" s="131"/>
      <c r="MZ210" s="131"/>
      <c r="NA210" s="131"/>
      <c r="NB210" s="131"/>
      <c r="NC210" s="131"/>
      <c r="ND210" s="131"/>
      <c r="NE210" s="131"/>
      <c r="NF210" s="131"/>
      <c r="NG210" s="131"/>
      <c r="NH210" s="131"/>
      <c r="NI210" s="131"/>
      <c r="NJ210" s="131"/>
      <c r="NK210" s="131"/>
      <c r="NL210" s="131"/>
      <c r="NM210" s="131"/>
      <c r="NN210" s="131"/>
      <c r="NO210" s="131"/>
      <c r="NP210" s="131"/>
      <c r="NQ210" s="131"/>
      <c r="NR210" s="131"/>
      <c r="NS210" s="131"/>
      <c r="NT210" s="131"/>
      <c r="NU210" s="131"/>
      <c r="NV210" s="131"/>
      <c r="NW210" s="131"/>
      <c r="NX210" s="131"/>
      <c r="NY210" s="131"/>
      <c r="NZ210" s="131"/>
      <c r="OA210" s="131"/>
      <c r="OB210" s="131"/>
      <c r="OC210" s="131"/>
      <c r="OD210" s="131"/>
      <c r="OE210" s="131"/>
      <c r="OF210" s="131"/>
      <c r="OG210" s="131"/>
      <c r="OH210" s="131"/>
      <c r="OI210" s="131"/>
      <c r="OJ210" s="131"/>
      <c r="OK210" s="131"/>
      <c r="OL210" s="131"/>
      <c r="OM210" s="131"/>
      <c r="ON210" s="131"/>
      <c r="OO210" s="131"/>
      <c r="OP210" s="131"/>
      <c r="OQ210" s="131"/>
      <c r="OR210" s="131"/>
      <c r="OS210" s="131"/>
      <c r="OT210" s="131"/>
      <c r="OU210" s="131"/>
      <c r="OV210" s="131"/>
      <c r="OW210" s="131"/>
      <c r="OX210" s="131"/>
      <c r="OY210" s="131"/>
      <c r="OZ210" s="131"/>
      <c r="PA210" s="131"/>
      <c r="PB210" s="131"/>
      <c r="PC210" s="131"/>
      <c r="PD210" s="131"/>
      <c r="PE210" s="131"/>
      <c r="PF210" s="131"/>
      <c r="PG210" s="131"/>
      <c r="PH210" s="131"/>
      <c r="PI210" s="131"/>
      <c r="PJ210" s="131"/>
      <c r="PK210" s="131"/>
      <c r="PL210" s="131"/>
      <c r="PM210" s="131"/>
      <c r="PN210" s="131"/>
      <c r="PO210" s="131"/>
      <c r="PP210" s="131"/>
      <c r="PQ210" s="131"/>
      <c r="PR210" s="131"/>
      <c r="PS210" s="131"/>
      <c r="PT210" s="131"/>
      <c r="PU210" s="131"/>
      <c r="PV210" s="131"/>
      <c r="PW210" s="131"/>
      <c r="PX210" s="131"/>
      <c r="PY210" s="131"/>
      <c r="PZ210" s="131"/>
      <c r="QA210" s="131"/>
      <c r="QB210" s="131"/>
      <c r="QC210" s="131"/>
      <c r="QD210" s="131"/>
      <c r="QE210" s="131"/>
      <c r="QF210" s="131"/>
      <c r="QG210" s="131"/>
      <c r="QH210" s="131"/>
      <c r="QI210" s="131"/>
      <c r="QJ210" s="131"/>
      <c r="QK210" s="131"/>
      <c r="QL210" s="131"/>
      <c r="QM210" s="131"/>
      <c r="QN210" s="131"/>
      <c r="QO210" s="131"/>
      <c r="QP210" s="131"/>
      <c r="QQ210" s="131"/>
      <c r="QR210" s="131"/>
      <c r="QS210" s="131"/>
      <c r="QT210" s="131"/>
      <c r="QU210" s="131"/>
      <c r="QV210" s="131"/>
      <c r="QW210" s="131"/>
      <c r="QX210" s="131"/>
      <c r="QY210" s="131"/>
      <c r="QZ210" s="131"/>
      <c r="RA210" s="131"/>
      <c r="RB210" s="131"/>
      <c r="RC210" s="131"/>
      <c r="RD210" s="131"/>
      <c r="RE210" s="131"/>
      <c r="RF210" s="131"/>
      <c r="RG210" s="131"/>
      <c r="RH210" s="131"/>
      <c r="RI210" s="131"/>
      <c r="RJ210" s="131"/>
      <c r="RK210" s="131"/>
      <c r="RL210" s="131"/>
      <c r="RM210" s="131"/>
      <c r="RN210" s="131"/>
      <c r="RO210" s="131"/>
      <c r="RP210" s="131"/>
      <c r="RQ210" s="131"/>
      <c r="RR210" s="131"/>
      <c r="RS210" s="131"/>
      <c r="RT210" s="131"/>
      <c r="RU210" s="131"/>
      <c r="RV210" s="131"/>
      <c r="RW210" s="131"/>
      <c r="RX210" s="131"/>
      <c r="RY210" s="131"/>
      <c r="RZ210" s="131"/>
      <c r="SA210" s="131"/>
      <c r="SB210" s="131"/>
      <c r="SC210" s="131"/>
      <c r="SD210" s="131"/>
      <c r="SE210" s="131"/>
      <c r="SF210" s="131"/>
      <c r="SG210" s="131"/>
      <c r="SH210" s="131"/>
      <c r="SI210" s="131"/>
      <c r="SJ210" s="131"/>
      <c r="SK210" s="131"/>
      <c r="SL210" s="131"/>
      <c r="SM210" s="131"/>
      <c r="SN210" s="131"/>
      <c r="SO210" s="131"/>
      <c r="SP210" s="131"/>
      <c r="SQ210" s="131"/>
      <c r="SR210" s="131"/>
      <c r="SS210" s="131"/>
      <c r="ST210" s="131"/>
      <c r="SU210" s="131"/>
      <c r="SV210" s="131"/>
      <c r="SW210" s="131"/>
      <c r="SX210" s="131"/>
      <c r="SY210" s="131"/>
      <c r="SZ210" s="131"/>
      <c r="TA210" s="131"/>
      <c r="TB210" s="131"/>
      <c r="TC210" s="131"/>
      <c r="TD210" s="131"/>
      <c r="TE210" s="131"/>
      <c r="TF210" s="131"/>
      <c r="TG210" s="131"/>
      <c r="TH210" s="131"/>
      <c r="TI210" s="131"/>
      <c r="TJ210" s="131"/>
      <c r="TK210" s="131"/>
      <c r="TL210" s="131"/>
      <c r="TM210" s="131"/>
      <c r="TN210" s="131"/>
      <c r="TO210" s="131"/>
      <c r="TP210" s="131"/>
      <c r="TQ210" s="131"/>
      <c r="TR210" s="131"/>
      <c r="TS210" s="131"/>
      <c r="TT210" s="131"/>
      <c r="TU210" s="131"/>
      <c r="TV210" s="131"/>
      <c r="TW210" s="131"/>
      <c r="TX210" s="131"/>
      <c r="TY210" s="131"/>
      <c r="TZ210" s="131"/>
      <c r="UA210" s="131"/>
      <c r="UB210" s="131"/>
      <c r="UC210" s="131"/>
      <c r="UD210" s="131"/>
      <c r="UE210" s="131"/>
      <c r="UF210" s="131"/>
      <c r="UG210" s="131"/>
      <c r="UH210" s="131"/>
      <c r="UI210" s="131"/>
      <c r="UJ210" s="131"/>
      <c r="UK210" s="131"/>
      <c r="UL210" s="131"/>
      <c r="UM210" s="131"/>
      <c r="UN210" s="131"/>
      <c r="UO210" s="131"/>
      <c r="UP210" s="131"/>
      <c r="UQ210" s="131"/>
      <c r="UR210" s="131"/>
      <c r="US210" s="131"/>
      <c r="UT210" s="131"/>
      <c r="UU210" s="131"/>
      <c r="UV210" s="131"/>
      <c r="UW210" s="131"/>
      <c r="UX210" s="131"/>
      <c r="UY210" s="131"/>
      <c r="UZ210" s="131"/>
      <c r="VA210" s="131"/>
      <c r="VB210" s="131"/>
      <c r="VC210" s="131"/>
      <c r="VD210" s="131"/>
      <c r="VE210" s="131"/>
      <c r="VF210" s="131"/>
      <c r="VG210" s="131"/>
      <c r="VH210" s="131"/>
      <c r="VI210" s="131"/>
      <c r="VJ210" s="131"/>
      <c r="VK210" s="131"/>
      <c r="VL210" s="131"/>
      <c r="VM210" s="131"/>
      <c r="VN210" s="131"/>
      <c r="VO210" s="131"/>
      <c r="VP210" s="131"/>
      <c r="VQ210" s="131"/>
      <c r="VR210" s="131"/>
      <c r="VS210" s="131"/>
      <c r="VT210" s="131"/>
      <c r="VU210" s="131"/>
      <c r="VV210" s="131"/>
      <c r="VW210" s="131"/>
      <c r="VX210" s="131"/>
      <c r="VY210" s="131"/>
      <c r="VZ210" s="131"/>
      <c r="WA210" s="131"/>
      <c r="WB210" s="131"/>
      <c r="WC210" s="131"/>
      <c r="WD210" s="131"/>
      <c r="WE210" s="131"/>
      <c r="WF210" s="131"/>
      <c r="WG210" s="131"/>
      <c r="WH210" s="131"/>
      <c r="WI210" s="131"/>
      <c r="WJ210" s="131"/>
      <c r="WK210" s="131"/>
      <c r="WL210" s="131"/>
      <c r="WM210" s="131"/>
      <c r="WN210" s="131"/>
      <c r="WO210" s="131"/>
      <c r="WP210" s="131"/>
      <c r="WQ210" s="131"/>
      <c r="WR210" s="131"/>
      <c r="WS210" s="131"/>
      <c r="WT210" s="131"/>
      <c r="WU210" s="131"/>
      <c r="WV210" s="131"/>
      <c r="WW210" s="131"/>
      <c r="WX210" s="131"/>
      <c r="WY210" s="131"/>
      <c r="WZ210" s="131"/>
      <c r="XA210" s="131"/>
      <c r="XB210" s="131"/>
      <c r="XC210" s="131"/>
      <c r="XD210" s="131"/>
      <c r="XE210" s="131"/>
      <c r="XF210" s="131"/>
      <c r="XG210" s="131"/>
      <c r="XH210" s="131"/>
      <c r="XI210" s="131"/>
      <c r="XJ210" s="131"/>
      <c r="XK210" s="131"/>
      <c r="XL210" s="131"/>
      <c r="XM210" s="131"/>
      <c r="XN210" s="131"/>
      <c r="XO210" s="131"/>
      <c r="XP210" s="131"/>
      <c r="XQ210" s="131"/>
      <c r="XR210" s="131"/>
      <c r="XS210" s="131"/>
      <c r="XT210" s="131"/>
      <c r="XU210" s="131"/>
      <c r="XV210" s="131"/>
      <c r="XW210" s="131"/>
      <c r="XX210" s="131"/>
      <c r="XY210" s="131"/>
      <c r="XZ210" s="131"/>
      <c r="YA210" s="131"/>
      <c r="YB210" s="131"/>
      <c r="YC210" s="131"/>
      <c r="YD210" s="131"/>
      <c r="YE210" s="131"/>
      <c r="YF210" s="131"/>
      <c r="YG210" s="131"/>
      <c r="YH210" s="131"/>
      <c r="YI210" s="131"/>
      <c r="YJ210" s="131"/>
      <c r="YK210" s="131"/>
      <c r="YL210" s="131"/>
      <c r="YM210" s="131"/>
      <c r="YN210" s="131"/>
      <c r="YO210" s="131"/>
      <c r="YP210" s="131"/>
      <c r="YQ210" s="131"/>
      <c r="YR210" s="131"/>
      <c r="YS210" s="131"/>
      <c r="YT210" s="131"/>
      <c r="YU210" s="131"/>
      <c r="YV210" s="131"/>
      <c r="YW210" s="131"/>
      <c r="YX210" s="131"/>
      <c r="YY210" s="131"/>
      <c r="YZ210" s="131"/>
      <c r="ZA210" s="131"/>
      <c r="ZB210" s="131"/>
      <c r="ZC210" s="131"/>
      <c r="ZD210" s="131"/>
      <c r="ZE210" s="131"/>
      <c r="ZF210" s="131"/>
      <c r="ZG210" s="131"/>
      <c r="ZH210" s="131"/>
      <c r="ZI210" s="131"/>
      <c r="ZJ210" s="131"/>
      <c r="ZK210" s="131"/>
      <c r="ZL210" s="131"/>
      <c r="ZM210" s="131"/>
      <c r="ZN210" s="131"/>
      <c r="ZO210" s="131"/>
      <c r="ZP210" s="131"/>
      <c r="ZQ210" s="131"/>
      <c r="ZR210" s="131"/>
      <c r="ZS210" s="131"/>
      <c r="ZT210" s="131"/>
      <c r="ZU210" s="131"/>
      <c r="ZV210" s="131"/>
      <c r="ZW210" s="131"/>
      <c r="ZX210" s="131"/>
      <c r="ZY210" s="131"/>
      <c r="ZZ210" s="131"/>
      <c r="AAA210" s="131"/>
      <c r="AAB210" s="131"/>
      <c r="AAC210" s="131"/>
      <c r="AAD210" s="131"/>
      <c r="AAE210" s="131"/>
      <c r="AAF210" s="131"/>
      <c r="AAG210" s="131"/>
      <c r="AAH210" s="131"/>
      <c r="AAI210" s="131"/>
      <c r="AAJ210" s="131"/>
      <c r="AAK210" s="131"/>
      <c r="AAL210" s="131"/>
      <c r="AAM210" s="131"/>
      <c r="AAN210" s="131"/>
      <c r="AAO210" s="131"/>
      <c r="AAP210" s="131"/>
      <c r="AAQ210" s="131"/>
      <c r="AAR210" s="131"/>
      <c r="AAS210" s="131"/>
      <c r="AAT210" s="131"/>
      <c r="AAU210" s="131"/>
      <c r="AAV210" s="131"/>
      <c r="AAW210" s="131"/>
      <c r="AAX210" s="131"/>
      <c r="AAY210" s="131"/>
      <c r="AAZ210" s="131"/>
      <c r="ABA210" s="131"/>
      <c r="ABB210" s="131"/>
      <c r="ABC210" s="131"/>
      <c r="ABD210" s="131"/>
      <c r="ABE210" s="131"/>
      <c r="ABF210" s="131"/>
      <c r="ABG210" s="131"/>
      <c r="ABH210" s="131"/>
      <c r="ABI210" s="131"/>
      <c r="ABJ210" s="131"/>
      <c r="ABK210" s="131"/>
      <c r="ABL210" s="131"/>
      <c r="ABM210" s="131"/>
      <c r="ABN210" s="131"/>
      <c r="ABO210" s="131"/>
      <c r="ABP210" s="131"/>
      <c r="ABQ210" s="131"/>
      <c r="ABR210" s="131"/>
      <c r="ABS210" s="131"/>
      <c r="ABT210" s="131"/>
      <c r="ABU210" s="131"/>
      <c r="ABV210" s="131"/>
      <c r="ABW210" s="131"/>
      <c r="ABX210" s="131"/>
      <c r="ABY210" s="131"/>
      <c r="ABZ210" s="131"/>
      <c r="ACA210" s="131"/>
      <c r="ACB210" s="131"/>
      <c r="ACC210" s="131"/>
      <c r="ACD210" s="131"/>
      <c r="ACE210" s="131"/>
      <c r="ACF210" s="131"/>
      <c r="ACG210" s="131"/>
      <c r="ACH210" s="131"/>
      <c r="ACI210" s="131"/>
      <c r="ACJ210" s="131"/>
      <c r="ACK210" s="131"/>
      <c r="ACL210" s="131"/>
      <c r="ACM210" s="131"/>
      <c r="ACN210" s="131"/>
      <c r="ACO210" s="131"/>
      <c r="ACP210" s="131"/>
      <c r="ACQ210" s="131"/>
      <c r="ACR210" s="131"/>
      <c r="ACS210" s="131"/>
      <c r="ACT210" s="131"/>
      <c r="ACU210" s="131"/>
      <c r="ACV210" s="131"/>
      <c r="ACW210" s="131"/>
      <c r="ACX210" s="131"/>
      <c r="ACY210" s="131"/>
      <c r="ACZ210" s="131"/>
      <c r="ADA210" s="131"/>
      <c r="ADB210" s="131"/>
      <c r="ADC210" s="131"/>
      <c r="ADD210" s="131"/>
      <c r="ADE210" s="131"/>
      <c r="ADF210" s="131"/>
      <c r="ADG210" s="131"/>
      <c r="ADH210" s="131"/>
      <c r="ADI210" s="131"/>
      <c r="ADJ210" s="131"/>
      <c r="ADK210" s="131"/>
      <c r="ADL210" s="131"/>
      <c r="ADM210" s="131"/>
      <c r="ADN210" s="131"/>
      <c r="ADO210" s="131"/>
      <c r="ADP210" s="131"/>
      <c r="ADQ210" s="131"/>
      <c r="ADR210" s="131"/>
      <c r="ADS210" s="131"/>
      <c r="ADT210" s="131"/>
      <c r="ADU210" s="131"/>
      <c r="ADV210" s="131"/>
      <c r="ADW210" s="131"/>
      <c r="ADX210" s="131"/>
      <c r="ADY210" s="131"/>
      <c r="ADZ210" s="131"/>
      <c r="AEA210" s="131"/>
      <c r="AEB210" s="131"/>
      <c r="AEC210" s="131"/>
      <c r="AED210" s="131"/>
      <c r="AEE210" s="131"/>
      <c r="AEF210" s="131"/>
      <c r="AEG210" s="131"/>
      <c r="AEH210" s="131"/>
      <c r="AEI210" s="131"/>
      <c r="AEJ210" s="131"/>
      <c r="AEK210" s="131"/>
      <c r="AEL210" s="131"/>
      <c r="AEM210" s="131"/>
      <c r="AEN210" s="131"/>
      <c r="AEO210" s="131"/>
      <c r="AEP210" s="131"/>
      <c r="AEQ210" s="131"/>
      <c r="AER210" s="131"/>
      <c r="AES210" s="131"/>
      <c r="AET210" s="131"/>
      <c r="AEU210" s="131"/>
      <c r="AEV210" s="131"/>
      <c r="AEW210" s="131"/>
      <c r="AEX210" s="131"/>
      <c r="AEY210" s="131"/>
      <c r="AEZ210" s="131"/>
      <c r="AFA210" s="131"/>
      <c r="AFB210" s="131"/>
      <c r="AFC210" s="131"/>
      <c r="AFD210" s="131"/>
      <c r="AFE210" s="131"/>
      <c r="AFF210" s="131"/>
      <c r="AFG210" s="131"/>
      <c r="AFH210" s="131"/>
      <c r="AFI210" s="131"/>
      <c r="AFJ210" s="131"/>
      <c r="AFK210" s="131"/>
      <c r="AFL210" s="131"/>
      <c r="AFM210" s="131"/>
      <c r="AFN210" s="131"/>
      <c r="AFO210" s="131"/>
      <c r="AFP210" s="131"/>
      <c r="AFQ210" s="131"/>
      <c r="AFR210" s="131"/>
      <c r="AFS210" s="131"/>
      <c r="AFT210" s="131"/>
      <c r="AFU210" s="131"/>
      <c r="AFV210" s="131"/>
      <c r="AFW210" s="131"/>
      <c r="AFX210" s="131"/>
      <c r="AFY210" s="131"/>
      <c r="AFZ210" s="131"/>
      <c r="AGA210" s="131"/>
      <c r="AGB210" s="131"/>
      <c r="AGC210" s="131"/>
      <c r="AGD210" s="131"/>
      <c r="AGE210" s="131"/>
      <c r="AGF210" s="131"/>
      <c r="AGG210" s="131"/>
      <c r="AGH210" s="131"/>
      <c r="AGI210" s="131"/>
      <c r="AGJ210" s="131"/>
      <c r="AGK210" s="131"/>
      <c r="AGL210" s="131"/>
      <c r="AGM210" s="131"/>
      <c r="AGN210" s="131"/>
      <c r="AGO210" s="131"/>
      <c r="AGP210" s="131"/>
      <c r="AGQ210" s="131"/>
      <c r="AGR210" s="131"/>
      <c r="AGS210" s="131"/>
      <c r="AGT210" s="131"/>
      <c r="AGU210" s="131"/>
      <c r="AGV210" s="131"/>
      <c r="AGW210" s="131"/>
      <c r="AGX210" s="131"/>
      <c r="AGY210" s="131"/>
      <c r="AGZ210" s="131"/>
      <c r="AHA210" s="131"/>
      <c r="AHB210" s="131"/>
      <c r="AHC210" s="131"/>
      <c r="AHD210" s="131"/>
      <c r="AHE210" s="131"/>
      <c r="AHF210" s="131"/>
      <c r="AHG210" s="131"/>
      <c r="AHH210" s="131"/>
      <c r="AHI210" s="131"/>
      <c r="AHJ210" s="131"/>
      <c r="AHK210" s="131"/>
      <c r="AHL210" s="131"/>
      <c r="AHM210" s="131"/>
      <c r="AHN210" s="131"/>
      <c r="AHO210" s="131"/>
      <c r="AHP210" s="131"/>
      <c r="AHQ210" s="131"/>
      <c r="AHR210" s="131"/>
      <c r="AHS210" s="131"/>
      <c r="AHT210" s="131"/>
      <c r="AHU210" s="131"/>
      <c r="AHV210" s="131"/>
      <c r="AHW210" s="131"/>
      <c r="AHX210" s="131"/>
      <c r="AHY210" s="131"/>
      <c r="AHZ210" s="131"/>
      <c r="AIA210" s="131"/>
      <c r="AIB210" s="131"/>
      <c r="AIC210" s="131"/>
      <c r="AID210" s="131"/>
      <c r="AIE210" s="131"/>
      <c r="AIF210" s="131"/>
      <c r="AIG210" s="131"/>
      <c r="AIH210" s="131"/>
      <c r="AII210" s="131"/>
      <c r="AIJ210" s="131"/>
      <c r="AIK210" s="131"/>
      <c r="AIL210" s="131"/>
      <c r="AIM210" s="131"/>
      <c r="AIN210" s="131"/>
      <c r="AIO210" s="131"/>
      <c r="AIP210" s="131"/>
      <c r="AIQ210" s="131"/>
      <c r="AIR210" s="131"/>
      <c r="AIS210" s="131"/>
      <c r="AIT210" s="131"/>
      <c r="AIU210" s="131"/>
      <c r="AIV210" s="131"/>
      <c r="AIW210" s="131"/>
      <c r="AIX210" s="131"/>
      <c r="AIY210" s="131"/>
      <c r="AIZ210" s="131"/>
      <c r="AJA210" s="131"/>
      <c r="AJB210" s="131"/>
      <c r="AJC210" s="131"/>
      <c r="AJD210" s="131"/>
      <c r="AJE210" s="131"/>
      <c r="AJF210" s="131"/>
      <c r="AJG210" s="131"/>
      <c r="AJH210" s="131"/>
      <c r="AJI210" s="131"/>
      <c r="AJJ210" s="131"/>
      <c r="AJK210" s="131"/>
      <c r="AJL210" s="131"/>
      <c r="AJM210" s="131"/>
      <c r="AJN210" s="131"/>
      <c r="AJO210" s="131"/>
      <c r="AJP210" s="131"/>
      <c r="AJQ210" s="131"/>
      <c r="AJR210" s="131"/>
      <c r="AJS210" s="131"/>
      <c r="AJT210" s="131"/>
      <c r="AJU210" s="131"/>
      <c r="AJV210" s="131"/>
      <c r="AJW210" s="131"/>
      <c r="AJX210" s="131"/>
      <c r="AJY210" s="131"/>
      <c r="AJZ210" s="131"/>
      <c r="AKA210" s="131"/>
      <c r="AKB210" s="131"/>
      <c r="AKC210" s="131"/>
      <c r="AKD210" s="131"/>
      <c r="AKE210" s="131"/>
      <c r="AKF210" s="131"/>
      <c r="AKG210" s="131"/>
      <c r="AKH210" s="131"/>
      <c r="AKI210" s="131"/>
      <c r="AKJ210" s="131"/>
      <c r="AKK210" s="131"/>
      <c r="AKL210" s="131"/>
      <c r="AKM210" s="131"/>
      <c r="AKN210" s="131"/>
      <c r="AKO210" s="131"/>
      <c r="AKP210" s="131"/>
      <c r="AKQ210" s="131"/>
      <c r="AKR210" s="131"/>
      <c r="AKS210" s="131"/>
      <c r="AKT210" s="131"/>
      <c r="AKU210" s="131"/>
      <c r="AKV210" s="131"/>
      <c r="AKW210" s="131"/>
      <c r="AKX210" s="131"/>
      <c r="AKY210" s="131"/>
      <c r="AKZ210" s="131"/>
      <c r="ALA210" s="131"/>
      <c r="ALB210" s="131"/>
      <c r="ALC210" s="131"/>
      <c r="ALD210" s="131"/>
      <c r="ALE210" s="131"/>
      <c r="ALF210" s="131"/>
      <c r="ALG210" s="131"/>
      <c r="ALH210" s="131"/>
      <c r="ALI210" s="131"/>
      <c r="ALJ210" s="131"/>
      <c r="ALK210" s="131"/>
      <c r="ALL210" s="131"/>
      <c r="ALM210" s="131"/>
      <c r="ALN210" s="131"/>
      <c r="ALO210" s="131"/>
      <c r="ALP210" s="131"/>
      <c r="ALQ210" s="131"/>
      <c r="ALR210" s="131"/>
      <c r="ALS210" s="131"/>
      <c r="ALT210" s="131"/>
      <c r="ALU210" s="131"/>
      <c r="ALV210" s="131"/>
      <c r="ALW210" s="131"/>
      <c r="ALX210" s="131"/>
      <c r="ALY210" s="131"/>
      <c r="ALZ210" s="131"/>
      <c r="AMA210" s="131"/>
      <c r="AMB210" s="131"/>
      <c r="AMC210" s="131"/>
      <c r="AMD210" s="131"/>
      <c r="AME210" s="131"/>
      <c r="AMF210" s="131"/>
      <c r="AMG210" s="131"/>
      <c r="AMH210" s="131"/>
      <c r="AMI210" s="131"/>
      <c r="AMJ210" s="131"/>
      <c r="AMK210" s="131"/>
      <c r="AML210" s="131"/>
      <c r="AMM210" s="131"/>
      <c r="AMN210" s="131"/>
      <c r="AMO210" s="131"/>
      <c r="AMP210" s="131"/>
      <c r="AMQ210" s="131"/>
      <c r="AMR210" s="131"/>
      <c r="AMS210" s="131"/>
      <c r="AMT210" s="131"/>
      <c r="AMU210" s="131"/>
      <c r="AMV210" s="131"/>
      <c r="AMW210" s="131"/>
      <c r="AMX210" s="131"/>
      <c r="AMY210" s="131"/>
      <c r="AMZ210" s="131"/>
      <c r="ANA210" s="131"/>
      <c r="ANB210" s="131"/>
      <c r="ANC210" s="131"/>
      <c r="AND210" s="131"/>
      <c r="ANE210" s="131"/>
      <c r="ANF210" s="131"/>
      <c r="ANG210" s="131"/>
      <c r="ANH210" s="131"/>
      <c r="ANI210" s="131"/>
      <c r="ANJ210" s="131"/>
      <c r="ANK210" s="131"/>
      <c r="ANL210" s="131"/>
      <c r="ANM210" s="131"/>
      <c r="ANN210" s="131"/>
      <c r="ANO210" s="131"/>
      <c r="ANP210" s="131"/>
      <c r="ANQ210" s="131"/>
      <c r="ANR210" s="131"/>
      <c r="ANS210" s="131"/>
      <c r="ANT210" s="131"/>
      <c r="ANU210" s="131"/>
      <c r="ANV210" s="131"/>
      <c r="ANW210" s="131"/>
      <c r="ANX210" s="131"/>
      <c r="ANY210" s="131"/>
      <c r="ANZ210" s="131"/>
      <c r="AOA210" s="131"/>
      <c r="AOB210" s="131"/>
      <c r="AOC210" s="131"/>
      <c r="AOD210" s="131"/>
      <c r="AOE210" s="131"/>
      <c r="AOF210" s="131"/>
      <c r="AOG210" s="131"/>
      <c r="AOH210" s="131"/>
      <c r="AOI210" s="131"/>
      <c r="AOJ210" s="131"/>
      <c r="AOK210" s="131"/>
      <c r="AOL210" s="131"/>
      <c r="AOM210" s="131"/>
      <c r="AON210" s="131"/>
      <c r="AOO210" s="131"/>
      <c r="AOP210" s="131"/>
      <c r="AOQ210" s="131"/>
      <c r="AOR210" s="131"/>
      <c r="AOS210" s="131"/>
      <c r="AOT210" s="131"/>
      <c r="AOU210" s="131"/>
      <c r="AOV210" s="131"/>
      <c r="AOW210" s="131"/>
      <c r="AOX210" s="131"/>
      <c r="AOY210" s="131"/>
      <c r="AOZ210" s="131"/>
      <c r="APA210" s="131"/>
      <c r="APB210" s="131"/>
      <c r="APC210" s="131"/>
      <c r="APD210" s="131"/>
      <c r="APE210" s="131"/>
      <c r="APF210" s="131"/>
      <c r="APG210" s="131"/>
      <c r="APH210" s="131"/>
      <c r="API210" s="131"/>
      <c r="APJ210" s="131"/>
      <c r="APK210" s="131"/>
      <c r="APL210" s="131"/>
      <c r="APM210" s="131"/>
      <c r="APN210" s="131"/>
      <c r="APO210" s="131"/>
      <c r="APP210" s="131"/>
      <c r="APQ210" s="131"/>
      <c r="APR210" s="131"/>
      <c r="APS210" s="131"/>
      <c r="APT210" s="131"/>
      <c r="APU210" s="131"/>
      <c r="APV210" s="131"/>
      <c r="APW210" s="131"/>
      <c r="APX210" s="131"/>
      <c r="APY210" s="131"/>
      <c r="APZ210" s="131"/>
      <c r="AQA210" s="131"/>
      <c r="AQB210" s="131"/>
      <c r="AQC210" s="131"/>
      <c r="AQD210" s="131"/>
      <c r="AQE210" s="131"/>
      <c r="AQF210" s="131"/>
      <c r="AQG210" s="131"/>
      <c r="AQH210" s="131"/>
      <c r="AQI210" s="131"/>
      <c r="AQJ210" s="131"/>
      <c r="AQK210" s="131"/>
      <c r="AQL210" s="131"/>
      <c r="AQM210" s="131"/>
      <c r="AQN210" s="131"/>
      <c r="AQO210" s="131"/>
      <c r="AQP210" s="131"/>
      <c r="AQQ210" s="131"/>
      <c r="AQR210" s="131"/>
      <c r="AQS210" s="131"/>
      <c r="AQT210" s="131"/>
      <c r="AQU210" s="131"/>
      <c r="AQV210" s="131"/>
      <c r="AQW210" s="131"/>
      <c r="AQX210" s="131"/>
      <c r="AQY210" s="131"/>
      <c r="AQZ210" s="131"/>
      <c r="ARA210" s="131"/>
      <c r="ARB210" s="131"/>
      <c r="ARC210" s="131"/>
      <c r="ARD210" s="131"/>
      <c r="ARE210" s="131"/>
      <c r="ARF210" s="131"/>
      <c r="ARG210" s="131"/>
      <c r="ARH210" s="131"/>
      <c r="ARI210" s="131"/>
      <c r="ARJ210" s="131"/>
      <c r="ARK210" s="131"/>
      <c r="ARL210" s="131"/>
      <c r="ARM210" s="131"/>
      <c r="ARN210" s="131"/>
      <c r="ARO210" s="131"/>
      <c r="ARP210" s="131"/>
      <c r="ARQ210" s="131"/>
      <c r="ARR210" s="131"/>
      <c r="ARS210" s="131"/>
      <c r="ART210" s="131"/>
      <c r="ARU210" s="131"/>
      <c r="ARV210" s="131"/>
      <c r="ARW210" s="131"/>
      <c r="ARX210" s="131"/>
      <c r="ARY210" s="131"/>
      <c r="ARZ210" s="131"/>
      <c r="ASA210" s="131"/>
      <c r="ASB210" s="131"/>
      <c r="ASC210" s="131"/>
      <c r="ASD210" s="131"/>
      <c r="ASE210" s="131"/>
      <c r="ASF210" s="131"/>
      <c r="ASG210" s="131"/>
      <c r="ASH210" s="131"/>
      <c r="ASI210" s="131"/>
      <c r="ASJ210" s="131"/>
      <c r="ASK210" s="131"/>
      <c r="ASL210" s="131"/>
      <c r="ASM210" s="131"/>
      <c r="ASN210" s="131"/>
      <c r="ASO210" s="131"/>
      <c r="ASP210" s="131"/>
      <c r="ASQ210" s="131"/>
      <c r="ASR210" s="131"/>
      <c r="ASS210" s="131"/>
      <c r="AST210" s="131"/>
      <c r="ASU210" s="131"/>
      <c r="ASV210" s="131"/>
      <c r="ASW210" s="131"/>
      <c r="ASX210" s="131"/>
      <c r="ASY210" s="131"/>
      <c r="ASZ210" s="131"/>
      <c r="ATA210" s="131"/>
      <c r="ATB210" s="131"/>
      <c r="ATC210" s="131"/>
      <c r="ATD210" s="131"/>
      <c r="ATE210" s="131"/>
      <c r="ATF210" s="131"/>
      <c r="ATG210" s="131"/>
      <c r="ATH210" s="131"/>
      <c r="ATI210" s="131"/>
      <c r="ATJ210" s="131"/>
      <c r="ATK210" s="131"/>
      <c r="ATL210" s="131"/>
      <c r="ATM210" s="131"/>
      <c r="ATN210" s="131"/>
      <c r="ATO210" s="131"/>
      <c r="ATP210" s="131"/>
      <c r="ATQ210" s="131"/>
      <c r="ATR210" s="131"/>
      <c r="ATS210" s="131"/>
      <c r="ATT210" s="131"/>
      <c r="ATU210" s="131"/>
      <c r="ATV210" s="131"/>
      <c r="ATW210" s="131"/>
      <c r="ATX210" s="131"/>
      <c r="ATY210" s="131"/>
      <c r="ATZ210" s="131"/>
      <c r="AUA210" s="131"/>
      <c r="AUB210" s="131"/>
      <c r="AUC210" s="131"/>
      <c r="AUD210" s="131"/>
      <c r="AUE210" s="131"/>
      <c r="AUF210" s="131"/>
      <c r="AUG210" s="131"/>
      <c r="AUH210" s="131"/>
      <c r="AUI210" s="131"/>
      <c r="AUJ210" s="131"/>
      <c r="AUK210" s="131"/>
      <c r="AUL210" s="131"/>
      <c r="AUM210" s="131"/>
      <c r="AUN210" s="131"/>
      <c r="AUO210" s="131"/>
      <c r="AUP210" s="131"/>
      <c r="AUQ210" s="131"/>
      <c r="AUR210" s="131"/>
      <c r="AUS210" s="131"/>
      <c r="AUT210" s="131"/>
      <c r="AUU210" s="131"/>
      <c r="AUV210" s="131"/>
      <c r="AUW210" s="131"/>
      <c r="AUX210" s="131"/>
      <c r="AUY210" s="131"/>
      <c r="AUZ210" s="131"/>
      <c r="AVA210" s="131"/>
      <c r="AVB210" s="131"/>
      <c r="AVC210" s="131"/>
      <c r="AVD210" s="131"/>
      <c r="AVE210" s="131"/>
      <c r="AVF210" s="131"/>
      <c r="AVG210" s="131"/>
      <c r="AVH210" s="131"/>
      <c r="AVI210" s="131"/>
      <c r="AVJ210" s="131"/>
      <c r="AVK210" s="131"/>
      <c r="AVL210" s="131"/>
      <c r="AVM210" s="131"/>
      <c r="AVN210" s="131"/>
      <c r="AVO210" s="131"/>
      <c r="AVP210" s="131"/>
      <c r="AVQ210" s="131"/>
      <c r="AVR210" s="131"/>
      <c r="AVS210" s="131"/>
      <c r="AVT210" s="131"/>
      <c r="AVU210" s="131"/>
      <c r="AVV210" s="131"/>
      <c r="AVW210" s="131"/>
      <c r="AVX210" s="131"/>
      <c r="AVY210" s="131"/>
      <c r="AVZ210" s="131"/>
      <c r="AWA210" s="131"/>
      <c r="AWB210" s="131"/>
      <c r="AWC210" s="131"/>
      <c r="AWD210" s="131"/>
      <c r="AWE210" s="131"/>
      <c r="AWF210" s="131"/>
      <c r="AWG210" s="131"/>
      <c r="AWH210" s="131"/>
      <c r="AWI210" s="131"/>
      <c r="AWJ210" s="131"/>
      <c r="AWK210" s="131"/>
      <c r="AWL210" s="131"/>
      <c r="AWM210" s="131"/>
      <c r="AWN210" s="131"/>
      <c r="AWO210" s="131"/>
      <c r="AWP210" s="131"/>
      <c r="AWQ210" s="131"/>
      <c r="AWR210" s="131"/>
      <c r="AWS210" s="131"/>
      <c r="AWT210" s="131"/>
      <c r="AWU210" s="131"/>
      <c r="AWV210" s="131"/>
      <c r="AWW210" s="131"/>
      <c r="AWX210" s="131"/>
      <c r="AWY210" s="131"/>
      <c r="AWZ210" s="131"/>
      <c r="AXA210" s="131"/>
      <c r="AXB210" s="131"/>
      <c r="AXC210" s="131"/>
      <c r="AXD210" s="131"/>
      <c r="AXE210" s="131"/>
      <c r="AXF210" s="131"/>
      <c r="AXG210" s="131"/>
      <c r="AXH210" s="131"/>
      <c r="AXI210" s="131"/>
      <c r="AXJ210" s="131"/>
      <c r="AXK210" s="131"/>
      <c r="AXL210" s="131"/>
      <c r="AXM210" s="131"/>
      <c r="AXN210" s="131"/>
      <c r="AXO210" s="131"/>
      <c r="AXP210" s="131"/>
      <c r="AXQ210" s="131"/>
      <c r="AXR210" s="131"/>
      <c r="AXS210" s="131"/>
      <c r="AXT210" s="131"/>
      <c r="AXU210" s="131"/>
      <c r="AXV210" s="131"/>
      <c r="AXW210" s="131"/>
      <c r="AXX210" s="131"/>
    </row>
    <row r="211" spans="1:1324" s="105" customFormat="1" ht="15.75" hidden="1" customHeight="1" x14ac:dyDescent="0.2">
      <c r="A211" s="13" t="s">
        <v>663</v>
      </c>
      <c r="B211" s="13" t="s">
        <v>660</v>
      </c>
      <c r="C211" s="12" t="s">
        <v>659</v>
      </c>
      <c r="D211" s="19" t="s">
        <v>662</v>
      </c>
      <c r="E211" s="9">
        <v>38601</v>
      </c>
      <c r="F211" s="9"/>
      <c r="G211" s="30" t="s">
        <v>1186</v>
      </c>
      <c r="H211" s="30">
        <v>42005</v>
      </c>
      <c r="I211" s="30" t="s">
        <v>1065</v>
      </c>
      <c r="J211" s="173"/>
      <c r="K211" s="84" t="s">
        <v>6</v>
      </c>
      <c r="L211" s="87">
        <v>1</v>
      </c>
      <c r="M211" s="87">
        <v>1</v>
      </c>
      <c r="N211" s="84" t="s">
        <v>50</v>
      </c>
      <c r="O211" s="84">
        <v>1</v>
      </c>
      <c r="P211" s="84" t="s">
        <v>50</v>
      </c>
      <c r="Q211" s="84">
        <v>1</v>
      </c>
      <c r="R211" s="84" t="s">
        <v>50</v>
      </c>
      <c r="S211" s="84">
        <v>1</v>
      </c>
      <c r="T211" s="84" t="s">
        <v>49</v>
      </c>
      <c r="U211" s="84">
        <v>1</v>
      </c>
      <c r="V211" s="87">
        <v>1</v>
      </c>
      <c r="W211" s="84">
        <v>0</v>
      </c>
      <c r="X211" s="87">
        <v>0</v>
      </c>
      <c r="Y211" s="87">
        <v>0</v>
      </c>
      <c r="Z211" s="84">
        <v>1</v>
      </c>
      <c r="AA211" s="87">
        <v>0</v>
      </c>
      <c r="AB211" s="71">
        <f t="shared" si="32"/>
        <v>2</v>
      </c>
      <c r="AC211" s="71">
        <f t="shared" si="33"/>
        <v>2</v>
      </c>
      <c r="AD211" s="71">
        <f t="shared" si="34"/>
        <v>2</v>
      </c>
      <c r="AE211" s="71">
        <f t="shared" si="35"/>
        <v>2</v>
      </c>
      <c r="AF211" s="103"/>
    </row>
    <row r="212" spans="1:1324" s="131" customFormat="1" ht="15.75" hidden="1" customHeight="1" x14ac:dyDescent="0.2">
      <c r="A212" s="13" t="s">
        <v>661</v>
      </c>
      <c r="B212" s="13" t="s">
        <v>660</v>
      </c>
      <c r="C212" s="12" t="s">
        <v>659</v>
      </c>
      <c r="D212" s="19" t="s">
        <v>10</v>
      </c>
      <c r="E212" s="9">
        <v>39687</v>
      </c>
      <c r="F212" s="9"/>
      <c r="G212" s="30" t="s">
        <v>1186</v>
      </c>
      <c r="H212" s="30">
        <v>42005</v>
      </c>
      <c r="I212" s="30" t="s">
        <v>1065</v>
      </c>
      <c r="J212" s="173"/>
      <c r="K212" s="84" t="s">
        <v>7</v>
      </c>
      <c r="L212" s="87">
        <v>1</v>
      </c>
      <c r="M212" s="87">
        <v>1</v>
      </c>
      <c r="N212" s="84" t="s">
        <v>285</v>
      </c>
      <c r="O212" s="84">
        <v>1</v>
      </c>
      <c r="P212" s="84" t="s">
        <v>50</v>
      </c>
      <c r="Q212" s="84">
        <v>1</v>
      </c>
      <c r="R212" s="84" t="s">
        <v>50</v>
      </c>
      <c r="S212" s="84">
        <v>1</v>
      </c>
      <c r="T212" s="84" t="s">
        <v>49</v>
      </c>
      <c r="U212" s="84">
        <v>1</v>
      </c>
      <c r="V212" s="87">
        <v>1</v>
      </c>
      <c r="W212" s="84">
        <v>0</v>
      </c>
      <c r="X212" s="87">
        <v>0</v>
      </c>
      <c r="Y212" s="87">
        <v>0</v>
      </c>
      <c r="Z212" s="84">
        <v>1</v>
      </c>
      <c r="AA212" s="87">
        <v>0</v>
      </c>
      <c r="AB212" s="71">
        <f t="shared" si="32"/>
        <v>2</v>
      </c>
      <c r="AC212" s="71">
        <f t="shared" si="33"/>
        <v>2</v>
      </c>
      <c r="AD212" s="71">
        <f t="shared" si="34"/>
        <v>2</v>
      </c>
      <c r="AE212" s="71">
        <f t="shared" si="35"/>
        <v>2</v>
      </c>
      <c r="AF212" s="103"/>
      <c r="AG212" s="105"/>
      <c r="AH212" s="105"/>
      <c r="AI212" s="105"/>
      <c r="AJ212" s="105"/>
      <c r="AK212" s="105"/>
      <c r="AL212" s="105"/>
      <c r="AM212" s="105"/>
      <c r="AN212" s="105"/>
      <c r="AO212" s="105"/>
      <c r="AP212" s="105"/>
      <c r="AQ212" s="105"/>
      <c r="AR212" s="105"/>
      <c r="AS212" s="105"/>
      <c r="AT212" s="105"/>
      <c r="AU212" s="105"/>
      <c r="AV212" s="105"/>
      <c r="AW212" s="105"/>
      <c r="AX212" s="105"/>
      <c r="AY212" s="105"/>
      <c r="AZ212" s="105"/>
      <c r="BA212" s="105"/>
      <c r="BB212" s="105"/>
      <c r="BC212" s="105"/>
      <c r="BD212" s="105"/>
      <c r="BE212" s="105"/>
      <c r="BF212" s="105"/>
      <c r="BG212" s="105"/>
      <c r="BH212" s="105"/>
      <c r="BI212" s="105"/>
      <c r="BJ212" s="105"/>
      <c r="BK212" s="105"/>
      <c r="BL212" s="105"/>
      <c r="BM212" s="105"/>
      <c r="BN212" s="105"/>
      <c r="BO212" s="105"/>
      <c r="BP212" s="105"/>
      <c r="BQ212" s="105"/>
      <c r="BR212" s="105"/>
      <c r="BS212" s="105"/>
      <c r="BT212" s="105"/>
      <c r="BU212" s="105"/>
      <c r="BV212" s="105"/>
      <c r="BW212" s="105"/>
      <c r="BX212" s="105"/>
      <c r="BY212" s="105"/>
      <c r="BZ212" s="105"/>
      <c r="CA212" s="105"/>
      <c r="CB212" s="105"/>
      <c r="CC212" s="105"/>
      <c r="CD212" s="105"/>
      <c r="CE212" s="105"/>
      <c r="CF212" s="105"/>
      <c r="CG212" s="105"/>
      <c r="CH212" s="105"/>
      <c r="CI212" s="105"/>
      <c r="CJ212" s="105"/>
      <c r="CK212" s="105"/>
      <c r="CL212" s="105"/>
      <c r="CM212" s="105"/>
      <c r="CN212" s="105"/>
      <c r="CO212" s="105"/>
      <c r="CP212" s="105"/>
      <c r="CQ212" s="105"/>
      <c r="CR212" s="105"/>
      <c r="CS212" s="105"/>
      <c r="CT212" s="105"/>
      <c r="CU212" s="105"/>
      <c r="CV212" s="105"/>
      <c r="CW212" s="105"/>
      <c r="CX212" s="105"/>
      <c r="CY212" s="105"/>
      <c r="CZ212" s="105"/>
      <c r="DA212" s="105"/>
      <c r="DB212" s="105"/>
      <c r="DC212" s="105"/>
      <c r="DD212" s="105"/>
      <c r="DE212" s="105"/>
      <c r="DF212" s="105"/>
      <c r="DG212" s="105"/>
      <c r="DH212" s="105"/>
      <c r="DI212" s="105"/>
      <c r="DJ212" s="105"/>
      <c r="DK212" s="105"/>
      <c r="DL212" s="105"/>
      <c r="DM212" s="105"/>
      <c r="DN212" s="105"/>
      <c r="DO212" s="105"/>
      <c r="DP212" s="105"/>
      <c r="DQ212" s="105"/>
      <c r="DR212" s="105"/>
      <c r="DS212" s="105"/>
      <c r="DT212" s="105"/>
      <c r="DU212" s="105"/>
      <c r="DV212" s="105"/>
      <c r="DW212" s="105"/>
      <c r="DX212" s="105"/>
      <c r="DY212" s="105"/>
      <c r="DZ212" s="105"/>
      <c r="EA212" s="105"/>
      <c r="EB212" s="105"/>
      <c r="EC212" s="105"/>
      <c r="ED212" s="105"/>
      <c r="EE212" s="105"/>
      <c r="EF212" s="105"/>
      <c r="EG212" s="105"/>
      <c r="EH212" s="105"/>
      <c r="EI212" s="105"/>
      <c r="EJ212" s="105"/>
      <c r="EK212" s="105"/>
      <c r="EL212" s="105"/>
      <c r="EM212" s="105"/>
      <c r="EN212" s="105"/>
      <c r="EO212" s="105"/>
      <c r="EP212" s="105"/>
      <c r="EQ212" s="105"/>
      <c r="ER212" s="105"/>
      <c r="ES212" s="105"/>
      <c r="ET212" s="105"/>
      <c r="EU212" s="105"/>
      <c r="EV212" s="105"/>
      <c r="EW212" s="105"/>
      <c r="EX212" s="105"/>
      <c r="EY212" s="105"/>
      <c r="EZ212" s="105"/>
      <c r="FA212" s="105"/>
      <c r="FB212" s="105"/>
      <c r="FC212" s="105"/>
      <c r="FD212" s="105"/>
      <c r="FE212" s="105"/>
      <c r="FF212" s="105"/>
      <c r="FG212" s="105"/>
      <c r="FH212" s="105"/>
      <c r="FI212" s="105"/>
      <c r="FJ212" s="105"/>
      <c r="FK212" s="105"/>
      <c r="FL212" s="105"/>
      <c r="FM212" s="105"/>
      <c r="FN212" s="105"/>
      <c r="FO212" s="105"/>
      <c r="FP212" s="105"/>
      <c r="FQ212" s="105"/>
      <c r="FR212" s="105"/>
      <c r="FS212" s="105"/>
      <c r="FT212" s="105"/>
      <c r="FU212" s="105"/>
      <c r="FV212" s="105"/>
      <c r="FW212" s="105"/>
      <c r="FX212" s="105"/>
      <c r="FY212" s="105"/>
      <c r="FZ212" s="105"/>
      <c r="GA212" s="105"/>
      <c r="GB212" s="105"/>
      <c r="GC212" s="105"/>
      <c r="GD212" s="105"/>
      <c r="GE212" s="105"/>
      <c r="GF212" s="105"/>
      <c r="GG212" s="105"/>
      <c r="GH212" s="105"/>
      <c r="GI212" s="105"/>
      <c r="GJ212" s="105"/>
      <c r="GK212" s="105"/>
      <c r="GL212" s="105"/>
      <c r="GM212" s="105"/>
      <c r="GN212" s="105"/>
      <c r="GO212" s="105"/>
      <c r="GP212" s="105"/>
      <c r="GQ212" s="105"/>
      <c r="GR212" s="105"/>
      <c r="GS212" s="105"/>
      <c r="GT212" s="105"/>
      <c r="GU212" s="105"/>
      <c r="GV212" s="105"/>
      <c r="GW212" s="105"/>
      <c r="GX212" s="105"/>
      <c r="GY212" s="105"/>
      <c r="GZ212" s="105"/>
      <c r="HA212" s="105"/>
      <c r="HB212" s="105"/>
      <c r="HC212" s="105"/>
      <c r="HD212" s="105"/>
      <c r="HE212" s="105"/>
      <c r="HF212" s="105"/>
      <c r="HG212" s="105"/>
      <c r="HH212" s="105"/>
      <c r="HI212" s="105"/>
      <c r="HJ212" s="105"/>
      <c r="HK212" s="105"/>
      <c r="HL212" s="105"/>
      <c r="HM212" s="105"/>
      <c r="HN212" s="105"/>
      <c r="HO212" s="105"/>
      <c r="HP212" s="105"/>
      <c r="HQ212" s="105"/>
      <c r="HR212" s="105"/>
      <c r="HS212" s="105"/>
      <c r="HT212" s="105"/>
      <c r="HU212" s="105"/>
      <c r="HV212" s="105"/>
      <c r="HW212" s="105"/>
      <c r="HX212" s="105"/>
      <c r="HY212" s="105"/>
      <c r="HZ212" s="105"/>
      <c r="IA212" s="105"/>
      <c r="IB212" s="105"/>
      <c r="IC212" s="105"/>
      <c r="ID212" s="105"/>
      <c r="IE212" s="105"/>
      <c r="IF212" s="105"/>
      <c r="IG212" s="105"/>
      <c r="IH212" s="105"/>
      <c r="II212" s="105"/>
      <c r="IJ212" s="105"/>
      <c r="IK212" s="105"/>
      <c r="IL212" s="105"/>
      <c r="IM212" s="105"/>
      <c r="IN212" s="105"/>
      <c r="IO212" s="105"/>
      <c r="IP212" s="105"/>
      <c r="IQ212" s="105"/>
      <c r="IR212" s="105"/>
      <c r="IS212" s="105"/>
      <c r="IT212" s="105"/>
      <c r="IU212" s="105"/>
      <c r="IV212" s="105"/>
      <c r="IW212" s="105"/>
      <c r="IX212" s="105"/>
      <c r="IY212" s="105"/>
      <c r="IZ212" s="105"/>
      <c r="JA212" s="105"/>
      <c r="JB212" s="105"/>
      <c r="JC212" s="105"/>
      <c r="JD212" s="105"/>
      <c r="JE212" s="105"/>
      <c r="JF212" s="105"/>
      <c r="JG212" s="105"/>
      <c r="JH212" s="105"/>
      <c r="JI212" s="105"/>
      <c r="JJ212" s="105"/>
      <c r="JK212" s="105"/>
      <c r="JL212" s="105"/>
      <c r="JM212" s="105"/>
      <c r="JN212" s="105"/>
      <c r="JO212" s="105"/>
      <c r="JP212" s="105"/>
      <c r="JQ212" s="105"/>
      <c r="JR212" s="105"/>
      <c r="JS212" s="105"/>
      <c r="JT212" s="105"/>
      <c r="JU212" s="105"/>
      <c r="JV212" s="105"/>
      <c r="JW212" s="105"/>
      <c r="JX212" s="105"/>
      <c r="JY212" s="105"/>
      <c r="JZ212" s="105"/>
      <c r="KA212" s="105"/>
      <c r="KB212" s="105"/>
      <c r="KC212" s="105"/>
      <c r="KD212" s="105"/>
      <c r="KE212" s="105"/>
      <c r="KF212" s="105"/>
      <c r="KG212" s="105"/>
      <c r="KH212" s="105"/>
      <c r="KI212" s="105"/>
      <c r="KJ212" s="105"/>
      <c r="KK212" s="105"/>
      <c r="KL212" s="105"/>
      <c r="KM212" s="105"/>
      <c r="KN212" s="105"/>
      <c r="KO212" s="105"/>
      <c r="KP212" s="105"/>
      <c r="KQ212" s="105"/>
      <c r="KR212" s="105"/>
      <c r="KS212" s="105"/>
      <c r="KT212" s="105"/>
      <c r="KU212" s="105"/>
      <c r="KV212" s="105"/>
      <c r="KW212" s="105"/>
      <c r="KX212" s="105"/>
      <c r="KY212" s="105"/>
      <c r="KZ212" s="105"/>
      <c r="LA212" s="105"/>
      <c r="LB212" s="105"/>
      <c r="LC212" s="105"/>
      <c r="LD212" s="105"/>
      <c r="LE212" s="105"/>
      <c r="LF212" s="105"/>
      <c r="LG212" s="105"/>
      <c r="LH212" s="105"/>
      <c r="LI212" s="105"/>
      <c r="LJ212" s="105"/>
      <c r="LK212" s="105"/>
      <c r="LL212" s="105"/>
      <c r="LM212" s="105"/>
      <c r="LN212" s="105"/>
      <c r="LO212" s="105"/>
      <c r="LP212" s="105"/>
      <c r="LQ212" s="105"/>
      <c r="LR212" s="105"/>
      <c r="LS212" s="105"/>
      <c r="LT212" s="105"/>
      <c r="LU212" s="105"/>
      <c r="LV212" s="105"/>
      <c r="LW212" s="105"/>
      <c r="LX212" s="105"/>
      <c r="LY212" s="105"/>
      <c r="LZ212" s="105"/>
      <c r="MA212" s="105"/>
      <c r="MB212" s="105"/>
      <c r="MC212" s="105"/>
      <c r="MD212" s="105"/>
      <c r="ME212" s="105"/>
      <c r="MF212" s="105"/>
      <c r="MG212" s="105"/>
      <c r="MH212" s="105"/>
      <c r="MI212" s="105"/>
      <c r="MJ212" s="105"/>
      <c r="MK212" s="105"/>
      <c r="ML212" s="105"/>
      <c r="MM212" s="105"/>
      <c r="MN212" s="105"/>
      <c r="MO212" s="105"/>
      <c r="MP212" s="105"/>
      <c r="MQ212" s="105"/>
      <c r="MR212" s="105"/>
      <c r="MS212" s="105"/>
      <c r="MT212" s="105"/>
      <c r="MU212" s="105"/>
      <c r="MV212" s="105"/>
      <c r="MW212" s="105"/>
      <c r="MX212" s="105"/>
      <c r="MY212" s="105"/>
      <c r="MZ212" s="105"/>
      <c r="NA212" s="105"/>
      <c r="NB212" s="105"/>
      <c r="NC212" s="105"/>
      <c r="ND212" s="105"/>
      <c r="NE212" s="105"/>
      <c r="NF212" s="105"/>
      <c r="NG212" s="105"/>
      <c r="NH212" s="105"/>
      <c r="NI212" s="105"/>
      <c r="NJ212" s="105"/>
      <c r="NK212" s="105"/>
      <c r="NL212" s="105"/>
      <c r="NM212" s="105"/>
      <c r="NN212" s="105"/>
      <c r="NO212" s="105"/>
      <c r="NP212" s="105"/>
      <c r="NQ212" s="105"/>
      <c r="NR212" s="105"/>
      <c r="NS212" s="105"/>
      <c r="NT212" s="105"/>
      <c r="NU212" s="105"/>
      <c r="NV212" s="105"/>
      <c r="NW212" s="105"/>
      <c r="NX212" s="105"/>
      <c r="NY212" s="105"/>
      <c r="NZ212" s="105"/>
      <c r="OA212" s="105"/>
      <c r="OB212" s="105"/>
      <c r="OC212" s="105"/>
      <c r="OD212" s="105"/>
      <c r="OE212" s="105"/>
      <c r="OF212" s="105"/>
      <c r="OG212" s="105"/>
      <c r="OH212" s="105"/>
      <c r="OI212" s="105"/>
      <c r="OJ212" s="105"/>
      <c r="OK212" s="105"/>
      <c r="OL212" s="105"/>
      <c r="OM212" s="105"/>
      <c r="ON212" s="105"/>
      <c r="OO212" s="105"/>
      <c r="OP212" s="105"/>
      <c r="OQ212" s="105"/>
      <c r="OR212" s="105"/>
      <c r="OS212" s="105"/>
      <c r="OT212" s="105"/>
      <c r="OU212" s="105"/>
      <c r="OV212" s="105"/>
      <c r="OW212" s="105"/>
      <c r="OX212" s="105"/>
      <c r="OY212" s="105"/>
      <c r="OZ212" s="105"/>
      <c r="PA212" s="105"/>
      <c r="PB212" s="105"/>
      <c r="PC212" s="105"/>
      <c r="PD212" s="105"/>
      <c r="PE212" s="105"/>
      <c r="PF212" s="105"/>
      <c r="PG212" s="105"/>
      <c r="PH212" s="105"/>
      <c r="PI212" s="105"/>
      <c r="PJ212" s="105"/>
      <c r="PK212" s="105"/>
      <c r="PL212" s="105"/>
      <c r="PM212" s="105"/>
      <c r="PN212" s="105"/>
      <c r="PO212" s="105"/>
      <c r="PP212" s="105"/>
      <c r="PQ212" s="105"/>
      <c r="PR212" s="105"/>
      <c r="PS212" s="105"/>
      <c r="PT212" s="105"/>
      <c r="PU212" s="105"/>
      <c r="PV212" s="105"/>
      <c r="PW212" s="105"/>
      <c r="PX212" s="105"/>
      <c r="PY212" s="105"/>
      <c r="PZ212" s="105"/>
      <c r="QA212" s="105"/>
      <c r="QB212" s="105"/>
      <c r="QC212" s="105"/>
      <c r="QD212" s="105"/>
      <c r="QE212" s="105"/>
      <c r="QF212" s="105"/>
      <c r="QG212" s="105"/>
      <c r="QH212" s="105"/>
      <c r="QI212" s="105"/>
      <c r="QJ212" s="105"/>
      <c r="QK212" s="105"/>
      <c r="QL212" s="105"/>
      <c r="QM212" s="105"/>
      <c r="QN212" s="105"/>
      <c r="QO212" s="105"/>
      <c r="QP212" s="105"/>
      <c r="QQ212" s="105"/>
      <c r="QR212" s="105"/>
      <c r="QS212" s="105"/>
      <c r="QT212" s="105"/>
      <c r="QU212" s="105"/>
      <c r="QV212" s="105"/>
      <c r="QW212" s="105"/>
      <c r="QX212" s="105"/>
      <c r="QY212" s="105"/>
      <c r="QZ212" s="105"/>
      <c r="RA212" s="105"/>
      <c r="RB212" s="105"/>
      <c r="RC212" s="105"/>
      <c r="RD212" s="105"/>
      <c r="RE212" s="105"/>
      <c r="RF212" s="105"/>
      <c r="RG212" s="105"/>
      <c r="RH212" s="105"/>
      <c r="RI212" s="105"/>
      <c r="RJ212" s="105"/>
      <c r="RK212" s="105"/>
      <c r="RL212" s="105"/>
      <c r="RM212" s="105"/>
      <c r="RN212" s="105"/>
      <c r="RO212" s="105"/>
      <c r="RP212" s="105"/>
      <c r="RQ212" s="105"/>
      <c r="RR212" s="105"/>
      <c r="RS212" s="105"/>
      <c r="RT212" s="105"/>
      <c r="RU212" s="105"/>
      <c r="RV212" s="105"/>
      <c r="RW212" s="105"/>
      <c r="RX212" s="105"/>
      <c r="RY212" s="105"/>
      <c r="RZ212" s="105"/>
      <c r="SA212" s="105"/>
      <c r="SB212" s="105"/>
      <c r="SC212" s="105"/>
      <c r="SD212" s="105"/>
      <c r="SE212" s="105"/>
      <c r="SF212" s="105"/>
      <c r="SG212" s="105"/>
      <c r="SH212" s="105"/>
      <c r="SI212" s="105"/>
      <c r="SJ212" s="105"/>
      <c r="SK212" s="105"/>
      <c r="SL212" s="105"/>
      <c r="SM212" s="105"/>
      <c r="SN212" s="105"/>
      <c r="SO212" s="105"/>
      <c r="SP212" s="105"/>
      <c r="SQ212" s="105"/>
      <c r="SR212" s="105"/>
      <c r="SS212" s="105"/>
      <c r="ST212" s="105"/>
      <c r="SU212" s="105"/>
      <c r="SV212" s="105"/>
      <c r="SW212" s="105"/>
      <c r="SX212" s="105"/>
      <c r="SY212" s="105"/>
      <c r="SZ212" s="105"/>
      <c r="TA212" s="105"/>
      <c r="TB212" s="105"/>
      <c r="TC212" s="105"/>
      <c r="TD212" s="105"/>
      <c r="TE212" s="105"/>
      <c r="TF212" s="105"/>
      <c r="TG212" s="105"/>
      <c r="TH212" s="105"/>
      <c r="TI212" s="105"/>
      <c r="TJ212" s="105"/>
      <c r="TK212" s="105"/>
      <c r="TL212" s="105"/>
      <c r="TM212" s="105"/>
      <c r="TN212" s="105"/>
      <c r="TO212" s="105"/>
      <c r="TP212" s="105"/>
      <c r="TQ212" s="105"/>
      <c r="TR212" s="105"/>
      <c r="TS212" s="105"/>
      <c r="TT212" s="105"/>
      <c r="TU212" s="105"/>
      <c r="TV212" s="105"/>
      <c r="TW212" s="105"/>
      <c r="TX212" s="105"/>
      <c r="TY212" s="105"/>
      <c r="TZ212" s="105"/>
      <c r="UA212" s="105"/>
      <c r="UB212" s="105"/>
      <c r="UC212" s="105"/>
      <c r="UD212" s="105"/>
      <c r="UE212" s="105"/>
      <c r="UF212" s="105"/>
      <c r="UG212" s="105"/>
      <c r="UH212" s="105"/>
      <c r="UI212" s="105"/>
      <c r="UJ212" s="105"/>
      <c r="UK212" s="105"/>
      <c r="UL212" s="105"/>
      <c r="UM212" s="105"/>
      <c r="UN212" s="105"/>
      <c r="UO212" s="105"/>
      <c r="UP212" s="105"/>
      <c r="UQ212" s="105"/>
      <c r="UR212" s="105"/>
      <c r="US212" s="105"/>
      <c r="UT212" s="105"/>
      <c r="UU212" s="105"/>
      <c r="UV212" s="105"/>
      <c r="UW212" s="105"/>
      <c r="UX212" s="105"/>
      <c r="UY212" s="105"/>
      <c r="UZ212" s="105"/>
      <c r="VA212" s="105"/>
      <c r="VB212" s="105"/>
      <c r="VC212" s="105"/>
      <c r="VD212" s="105"/>
      <c r="VE212" s="105"/>
      <c r="VF212" s="105"/>
      <c r="VG212" s="105"/>
      <c r="VH212" s="105"/>
      <c r="VI212" s="105"/>
      <c r="VJ212" s="105"/>
      <c r="VK212" s="105"/>
      <c r="VL212" s="105"/>
      <c r="VM212" s="105"/>
      <c r="VN212" s="105"/>
      <c r="VO212" s="105"/>
      <c r="VP212" s="105"/>
      <c r="VQ212" s="105"/>
      <c r="VR212" s="105"/>
      <c r="VS212" s="105"/>
      <c r="VT212" s="105"/>
      <c r="VU212" s="105"/>
      <c r="VV212" s="105"/>
      <c r="VW212" s="105"/>
      <c r="VX212" s="105"/>
      <c r="VY212" s="105"/>
      <c r="VZ212" s="105"/>
      <c r="WA212" s="105"/>
      <c r="WB212" s="105"/>
      <c r="WC212" s="105"/>
      <c r="WD212" s="105"/>
      <c r="WE212" s="105"/>
      <c r="WF212" s="105"/>
      <c r="WG212" s="105"/>
      <c r="WH212" s="105"/>
      <c r="WI212" s="105"/>
      <c r="WJ212" s="105"/>
      <c r="WK212" s="105"/>
      <c r="WL212" s="105"/>
      <c r="WM212" s="105"/>
      <c r="WN212" s="105"/>
      <c r="WO212" s="105"/>
      <c r="WP212" s="105"/>
      <c r="WQ212" s="105"/>
      <c r="WR212" s="105"/>
      <c r="WS212" s="105"/>
      <c r="WT212" s="105"/>
      <c r="WU212" s="105"/>
      <c r="WV212" s="105"/>
      <c r="WW212" s="105"/>
      <c r="WX212" s="105"/>
      <c r="WY212" s="105"/>
      <c r="WZ212" s="105"/>
      <c r="XA212" s="105"/>
      <c r="XB212" s="105"/>
      <c r="XC212" s="105"/>
      <c r="XD212" s="105"/>
      <c r="XE212" s="105"/>
      <c r="XF212" s="105"/>
      <c r="XG212" s="105"/>
      <c r="XH212" s="105"/>
      <c r="XI212" s="105"/>
      <c r="XJ212" s="105"/>
      <c r="XK212" s="105"/>
      <c r="XL212" s="105"/>
      <c r="XM212" s="105"/>
      <c r="XN212" s="105"/>
      <c r="XO212" s="105"/>
      <c r="XP212" s="105"/>
      <c r="XQ212" s="105"/>
      <c r="XR212" s="105"/>
      <c r="XS212" s="105"/>
      <c r="XT212" s="105"/>
      <c r="XU212" s="105"/>
      <c r="XV212" s="105"/>
      <c r="XW212" s="105"/>
      <c r="XX212" s="105"/>
      <c r="XY212" s="105"/>
      <c r="XZ212" s="105"/>
      <c r="YA212" s="105"/>
      <c r="YB212" s="105"/>
      <c r="YC212" s="105"/>
      <c r="YD212" s="105"/>
      <c r="YE212" s="105"/>
      <c r="YF212" s="105"/>
      <c r="YG212" s="105"/>
      <c r="YH212" s="105"/>
      <c r="YI212" s="105"/>
      <c r="YJ212" s="105"/>
      <c r="YK212" s="105"/>
      <c r="YL212" s="105"/>
      <c r="YM212" s="105"/>
      <c r="YN212" s="105"/>
      <c r="YO212" s="105"/>
      <c r="YP212" s="105"/>
      <c r="YQ212" s="105"/>
      <c r="YR212" s="105"/>
      <c r="YS212" s="105"/>
      <c r="YT212" s="105"/>
      <c r="YU212" s="105"/>
      <c r="YV212" s="105"/>
      <c r="YW212" s="105"/>
      <c r="YX212" s="105"/>
      <c r="YY212" s="105"/>
      <c r="YZ212" s="105"/>
      <c r="ZA212" s="105"/>
      <c r="ZB212" s="105"/>
      <c r="ZC212" s="105"/>
      <c r="ZD212" s="105"/>
      <c r="ZE212" s="105"/>
      <c r="ZF212" s="105"/>
      <c r="ZG212" s="105"/>
      <c r="ZH212" s="105"/>
      <c r="ZI212" s="105"/>
      <c r="ZJ212" s="105"/>
      <c r="ZK212" s="105"/>
      <c r="ZL212" s="105"/>
      <c r="ZM212" s="105"/>
      <c r="ZN212" s="105"/>
      <c r="ZO212" s="105"/>
      <c r="ZP212" s="105"/>
      <c r="ZQ212" s="105"/>
      <c r="ZR212" s="105"/>
      <c r="ZS212" s="105"/>
      <c r="ZT212" s="105"/>
      <c r="ZU212" s="105"/>
      <c r="ZV212" s="105"/>
      <c r="ZW212" s="105"/>
      <c r="ZX212" s="105"/>
      <c r="ZY212" s="105"/>
      <c r="ZZ212" s="105"/>
      <c r="AAA212" s="105"/>
      <c r="AAB212" s="105"/>
      <c r="AAC212" s="105"/>
      <c r="AAD212" s="105"/>
      <c r="AAE212" s="105"/>
      <c r="AAF212" s="105"/>
      <c r="AAG212" s="105"/>
      <c r="AAH212" s="105"/>
      <c r="AAI212" s="105"/>
      <c r="AAJ212" s="105"/>
      <c r="AAK212" s="105"/>
      <c r="AAL212" s="105"/>
      <c r="AAM212" s="105"/>
      <c r="AAN212" s="105"/>
      <c r="AAO212" s="105"/>
      <c r="AAP212" s="105"/>
      <c r="AAQ212" s="105"/>
      <c r="AAR212" s="105"/>
      <c r="AAS212" s="105"/>
      <c r="AAT212" s="105"/>
      <c r="AAU212" s="105"/>
      <c r="AAV212" s="105"/>
      <c r="AAW212" s="105"/>
      <c r="AAX212" s="105"/>
      <c r="AAY212" s="105"/>
      <c r="AAZ212" s="105"/>
      <c r="ABA212" s="105"/>
      <c r="ABB212" s="105"/>
      <c r="ABC212" s="105"/>
      <c r="ABD212" s="105"/>
      <c r="ABE212" s="105"/>
      <c r="ABF212" s="105"/>
      <c r="ABG212" s="105"/>
      <c r="ABH212" s="105"/>
      <c r="ABI212" s="105"/>
      <c r="ABJ212" s="105"/>
      <c r="ABK212" s="105"/>
      <c r="ABL212" s="105"/>
      <c r="ABM212" s="105"/>
      <c r="ABN212" s="105"/>
      <c r="ABO212" s="105"/>
      <c r="ABP212" s="105"/>
      <c r="ABQ212" s="105"/>
      <c r="ABR212" s="105"/>
      <c r="ABS212" s="105"/>
      <c r="ABT212" s="105"/>
      <c r="ABU212" s="105"/>
      <c r="ABV212" s="105"/>
      <c r="ABW212" s="105"/>
      <c r="ABX212" s="105"/>
      <c r="ABY212" s="105"/>
      <c r="ABZ212" s="105"/>
      <c r="ACA212" s="105"/>
      <c r="ACB212" s="105"/>
      <c r="ACC212" s="105"/>
      <c r="ACD212" s="105"/>
      <c r="ACE212" s="105"/>
      <c r="ACF212" s="105"/>
      <c r="ACG212" s="105"/>
      <c r="ACH212" s="105"/>
      <c r="ACI212" s="105"/>
      <c r="ACJ212" s="105"/>
      <c r="ACK212" s="105"/>
      <c r="ACL212" s="105"/>
      <c r="ACM212" s="105"/>
      <c r="ACN212" s="105"/>
      <c r="ACO212" s="105"/>
      <c r="ACP212" s="105"/>
      <c r="ACQ212" s="105"/>
      <c r="ACR212" s="105"/>
      <c r="ACS212" s="105"/>
      <c r="ACT212" s="105"/>
      <c r="ACU212" s="105"/>
      <c r="ACV212" s="105"/>
      <c r="ACW212" s="105"/>
      <c r="ACX212" s="105"/>
      <c r="ACY212" s="105"/>
      <c r="ACZ212" s="105"/>
      <c r="ADA212" s="105"/>
      <c r="ADB212" s="105"/>
      <c r="ADC212" s="105"/>
      <c r="ADD212" s="105"/>
      <c r="ADE212" s="105"/>
      <c r="ADF212" s="105"/>
      <c r="ADG212" s="105"/>
      <c r="ADH212" s="105"/>
      <c r="ADI212" s="105"/>
      <c r="ADJ212" s="105"/>
      <c r="ADK212" s="105"/>
      <c r="ADL212" s="105"/>
      <c r="ADM212" s="105"/>
      <c r="ADN212" s="105"/>
      <c r="ADO212" s="105"/>
      <c r="ADP212" s="105"/>
      <c r="ADQ212" s="105"/>
      <c r="ADR212" s="105"/>
      <c r="ADS212" s="105"/>
      <c r="ADT212" s="105"/>
      <c r="ADU212" s="105"/>
      <c r="ADV212" s="105"/>
      <c r="ADW212" s="105"/>
      <c r="ADX212" s="105"/>
      <c r="ADY212" s="105"/>
      <c r="ADZ212" s="105"/>
      <c r="AEA212" s="105"/>
      <c r="AEB212" s="105"/>
      <c r="AEC212" s="105"/>
      <c r="AED212" s="105"/>
      <c r="AEE212" s="105"/>
      <c r="AEF212" s="105"/>
      <c r="AEG212" s="105"/>
      <c r="AEH212" s="105"/>
      <c r="AEI212" s="105"/>
      <c r="AEJ212" s="105"/>
      <c r="AEK212" s="105"/>
      <c r="AEL212" s="105"/>
      <c r="AEM212" s="105"/>
      <c r="AEN212" s="105"/>
      <c r="AEO212" s="105"/>
      <c r="AEP212" s="105"/>
      <c r="AEQ212" s="105"/>
      <c r="AER212" s="105"/>
      <c r="AES212" s="105"/>
      <c r="AET212" s="105"/>
      <c r="AEU212" s="105"/>
      <c r="AEV212" s="105"/>
      <c r="AEW212" s="105"/>
      <c r="AEX212" s="105"/>
      <c r="AEY212" s="105"/>
      <c r="AEZ212" s="105"/>
      <c r="AFA212" s="105"/>
      <c r="AFB212" s="105"/>
      <c r="AFC212" s="105"/>
      <c r="AFD212" s="105"/>
      <c r="AFE212" s="105"/>
      <c r="AFF212" s="105"/>
      <c r="AFG212" s="105"/>
      <c r="AFH212" s="105"/>
      <c r="AFI212" s="105"/>
      <c r="AFJ212" s="105"/>
      <c r="AFK212" s="105"/>
      <c r="AFL212" s="105"/>
      <c r="AFM212" s="105"/>
      <c r="AFN212" s="105"/>
      <c r="AFO212" s="105"/>
      <c r="AFP212" s="105"/>
      <c r="AFQ212" s="105"/>
      <c r="AFR212" s="105"/>
      <c r="AFS212" s="105"/>
      <c r="AFT212" s="105"/>
      <c r="AFU212" s="105"/>
      <c r="AFV212" s="105"/>
      <c r="AFW212" s="105"/>
      <c r="AFX212" s="105"/>
      <c r="AFY212" s="105"/>
      <c r="AFZ212" s="105"/>
      <c r="AGA212" s="105"/>
      <c r="AGB212" s="105"/>
      <c r="AGC212" s="105"/>
      <c r="AGD212" s="105"/>
      <c r="AGE212" s="105"/>
      <c r="AGF212" s="105"/>
      <c r="AGG212" s="105"/>
      <c r="AGH212" s="105"/>
      <c r="AGI212" s="105"/>
      <c r="AGJ212" s="105"/>
      <c r="AGK212" s="105"/>
      <c r="AGL212" s="105"/>
      <c r="AGM212" s="105"/>
      <c r="AGN212" s="105"/>
      <c r="AGO212" s="105"/>
      <c r="AGP212" s="105"/>
      <c r="AGQ212" s="105"/>
      <c r="AGR212" s="105"/>
      <c r="AGS212" s="105"/>
      <c r="AGT212" s="105"/>
      <c r="AGU212" s="105"/>
      <c r="AGV212" s="105"/>
      <c r="AGW212" s="105"/>
      <c r="AGX212" s="105"/>
      <c r="AGY212" s="105"/>
      <c r="AGZ212" s="105"/>
      <c r="AHA212" s="105"/>
      <c r="AHB212" s="105"/>
      <c r="AHC212" s="105"/>
      <c r="AHD212" s="105"/>
      <c r="AHE212" s="105"/>
      <c r="AHF212" s="105"/>
      <c r="AHG212" s="105"/>
      <c r="AHH212" s="105"/>
      <c r="AHI212" s="105"/>
      <c r="AHJ212" s="105"/>
      <c r="AHK212" s="105"/>
      <c r="AHL212" s="105"/>
      <c r="AHM212" s="105"/>
      <c r="AHN212" s="105"/>
      <c r="AHO212" s="105"/>
      <c r="AHP212" s="105"/>
      <c r="AHQ212" s="105"/>
      <c r="AHR212" s="105"/>
      <c r="AHS212" s="105"/>
      <c r="AHT212" s="105"/>
      <c r="AHU212" s="105"/>
      <c r="AHV212" s="105"/>
      <c r="AHW212" s="105"/>
      <c r="AHX212" s="105"/>
      <c r="AHY212" s="105"/>
      <c r="AHZ212" s="105"/>
      <c r="AIA212" s="105"/>
      <c r="AIB212" s="105"/>
      <c r="AIC212" s="105"/>
      <c r="AID212" s="105"/>
      <c r="AIE212" s="105"/>
      <c r="AIF212" s="105"/>
      <c r="AIG212" s="105"/>
      <c r="AIH212" s="105"/>
      <c r="AII212" s="105"/>
      <c r="AIJ212" s="105"/>
      <c r="AIK212" s="105"/>
      <c r="AIL212" s="105"/>
      <c r="AIM212" s="105"/>
      <c r="AIN212" s="105"/>
      <c r="AIO212" s="105"/>
      <c r="AIP212" s="105"/>
      <c r="AIQ212" s="105"/>
      <c r="AIR212" s="105"/>
      <c r="AIS212" s="105"/>
      <c r="AIT212" s="105"/>
      <c r="AIU212" s="105"/>
      <c r="AIV212" s="105"/>
      <c r="AIW212" s="105"/>
      <c r="AIX212" s="105"/>
      <c r="AIY212" s="105"/>
      <c r="AIZ212" s="105"/>
      <c r="AJA212" s="105"/>
      <c r="AJB212" s="105"/>
      <c r="AJC212" s="105"/>
      <c r="AJD212" s="105"/>
      <c r="AJE212" s="105"/>
      <c r="AJF212" s="105"/>
      <c r="AJG212" s="105"/>
      <c r="AJH212" s="105"/>
      <c r="AJI212" s="105"/>
      <c r="AJJ212" s="105"/>
      <c r="AJK212" s="105"/>
      <c r="AJL212" s="105"/>
      <c r="AJM212" s="105"/>
      <c r="AJN212" s="105"/>
      <c r="AJO212" s="105"/>
      <c r="AJP212" s="105"/>
      <c r="AJQ212" s="105"/>
      <c r="AJR212" s="105"/>
      <c r="AJS212" s="105"/>
      <c r="AJT212" s="105"/>
      <c r="AJU212" s="105"/>
      <c r="AJV212" s="105"/>
      <c r="AJW212" s="105"/>
      <c r="AJX212" s="105"/>
      <c r="AJY212" s="105"/>
      <c r="AJZ212" s="105"/>
      <c r="AKA212" s="105"/>
      <c r="AKB212" s="105"/>
      <c r="AKC212" s="105"/>
      <c r="AKD212" s="105"/>
      <c r="AKE212" s="105"/>
      <c r="AKF212" s="105"/>
      <c r="AKG212" s="105"/>
      <c r="AKH212" s="105"/>
      <c r="AKI212" s="105"/>
      <c r="AKJ212" s="105"/>
      <c r="AKK212" s="105"/>
      <c r="AKL212" s="105"/>
      <c r="AKM212" s="105"/>
      <c r="AKN212" s="105"/>
      <c r="AKO212" s="105"/>
      <c r="AKP212" s="105"/>
      <c r="AKQ212" s="105"/>
      <c r="AKR212" s="105"/>
      <c r="AKS212" s="105"/>
      <c r="AKT212" s="105"/>
      <c r="AKU212" s="105"/>
      <c r="AKV212" s="105"/>
      <c r="AKW212" s="105"/>
      <c r="AKX212" s="105"/>
      <c r="AKY212" s="105"/>
      <c r="AKZ212" s="105"/>
      <c r="ALA212" s="105"/>
      <c r="ALB212" s="105"/>
      <c r="ALC212" s="105"/>
      <c r="ALD212" s="105"/>
      <c r="ALE212" s="105"/>
      <c r="ALF212" s="105"/>
      <c r="ALG212" s="105"/>
      <c r="ALH212" s="105"/>
      <c r="ALI212" s="105"/>
      <c r="ALJ212" s="105"/>
      <c r="ALK212" s="105"/>
      <c r="ALL212" s="105"/>
      <c r="ALM212" s="105"/>
      <c r="ALN212" s="105"/>
      <c r="ALO212" s="105"/>
      <c r="ALP212" s="105"/>
      <c r="ALQ212" s="105"/>
      <c r="ALR212" s="105"/>
      <c r="ALS212" s="105"/>
      <c r="ALT212" s="105"/>
      <c r="ALU212" s="105"/>
      <c r="ALV212" s="105"/>
      <c r="ALW212" s="105"/>
      <c r="ALX212" s="105"/>
      <c r="ALY212" s="105"/>
      <c r="ALZ212" s="105"/>
      <c r="AMA212" s="105"/>
      <c r="AMB212" s="105"/>
      <c r="AMC212" s="105"/>
      <c r="AMD212" s="105"/>
      <c r="AME212" s="105"/>
      <c r="AMF212" s="105"/>
      <c r="AMG212" s="105"/>
      <c r="AMH212" s="105"/>
      <c r="AMI212" s="105"/>
      <c r="AMJ212" s="105"/>
      <c r="AMK212" s="105"/>
      <c r="AML212" s="105"/>
      <c r="AMM212" s="105"/>
      <c r="AMN212" s="105"/>
      <c r="AMO212" s="105"/>
      <c r="AMP212" s="105"/>
      <c r="AMQ212" s="105"/>
      <c r="AMR212" s="105"/>
      <c r="AMS212" s="105"/>
      <c r="AMT212" s="105"/>
      <c r="AMU212" s="105"/>
      <c r="AMV212" s="105"/>
      <c r="AMW212" s="105"/>
      <c r="AMX212" s="105"/>
      <c r="AMY212" s="105"/>
      <c r="AMZ212" s="105"/>
      <c r="ANA212" s="105"/>
      <c r="ANB212" s="105"/>
      <c r="ANC212" s="105"/>
      <c r="AND212" s="105"/>
      <c r="ANE212" s="105"/>
      <c r="ANF212" s="105"/>
      <c r="ANG212" s="105"/>
      <c r="ANH212" s="105"/>
      <c r="ANI212" s="105"/>
      <c r="ANJ212" s="105"/>
      <c r="ANK212" s="105"/>
      <c r="ANL212" s="105"/>
      <c r="ANM212" s="105"/>
      <c r="ANN212" s="105"/>
      <c r="ANO212" s="105"/>
      <c r="ANP212" s="105"/>
      <c r="ANQ212" s="105"/>
      <c r="ANR212" s="105"/>
      <c r="ANS212" s="105"/>
      <c r="ANT212" s="105"/>
      <c r="ANU212" s="105"/>
      <c r="ANV212" s="105"/>
      <c r="ANW212" s="105"/>
      <c r="ANX212" s="105"/>
      <c r="ANY212" s="105"/>
      <c r="ANZ212" s="105"/>
      <c r="AOA212" s="105"/>
      <c r="AOB212" s="105"/>
      <c r="AOC212" s="105"/>
      <c r="AOD212" s="105"/>
      <c r="AOE212" s="105"/>
      <c r="AOF212" s="105"/>
      <c r="AOG212" s="105"/>
      <c r="AOH212" s="105"/>
      <c r="AOI212" s="105"/>
      <c r="AOJ212" s="105"/>
      <c r="AOK212" s="105"/>
      <c r="AOL212" s="105"/>
      <c r="AOM212" s="105"/>
      <c r="AON212" s="105"/>
      <c r="AOO212" s="105"/>
      <c r="AOP212" s="105"/>
      <c r="AOQ212" s="105"/>
      <c r="AOR212" s="105"/>
      <c r="AOS212" s="105"/>
      <c r="AOT212" s="105"/>
      <c r="AOU212" s="105"/>
      <c r="AOV212" s="105"/>
      <c r="AOW212" s="105"/>
      <c r="AOX212" s="105"/>
      <c r="AOY212" s="105"/>
      <c r="AOZ212" s="105"/>
      <c r="APA212" s="105"/>
      <c r="APB212" s="105"/>
      <c r="APC212" s="105"/>
      <c r="APD212" s="105"/>
      <c r="APE212" s="105"/>
      <c r="APF212" s="105"/>
      <c r="APG212" s="105"/>
      <c r="APH212" s="105"/>
      <c r="API212" s="105"/>
      <c r="APJ212" s="105"/>
      <c r="APK212" s="105"/>
      <c r="APL212" s="105"/>
      <c r="APM212" s="105"/>
      <c r="APN212" s="105"/>
      <c r="APO212" s="105"/>
      <c r="APP212" s="105"/>
      <c r="APQ212" s="105"/>
      <c r="APR212" s="105"/>
      <c r="APS212" s="105"/>
      <c r="APT212" s="105"/>
      <c r="APU212" s="105"/>
      <c r="APV212" s="105"/>
      <c r="APW212" s="105"/>
      <c r="APX212" s="105"/>
      <c r="APY212" s="105"/>
      <c r="APZ212" s="105"/>
      <c r="AQA212" s="105"/>
      <c r="AQB212" s="105"/>
      <c r="AQC212" s="105"/>
      <c r="AQD212" s="105"/>
      <c r="AQE212" s="105"/>
      <c r="AQF212" s="105"/>
      <c r="AQG212" s="105"/>
      <c r="AQH212" s="105"/>
      <c r="AQI212" s="105"/>
      <c r="AQJ212" s="105"/>
      <c r="AQK212" s="105"/>
      <c r="AQL212" s="105"/>
      <c r="AQM212" s="105"/>
      <c r="AQN212" s="105"/>
      <c r="AQO212" s="105"/>
      <c r="AQP212" s="105"/>
      <c r="AQQ212" s="105"/>
      <c r="AQR212" s="105"/>
      <c r="AQS212" s="105"/>
      <c r="AQT212" s="105"/>
      <c r="AQU212" s="105"/>
      <c r="AQV212" s="105"/>
      <c r="AQW212" s="105"/>
      <c r="AQX212" s="105"/>
      <c r="AQY212" s="105"/>
      <c r="AQZ212" s="105"/>
      <c r="ARA212" s="105"/>
      <c r="ARB212" s="105"/>
      <c r="ARC212" s="105"/>
      <c r="ARD212" s="105"/>
      <c r="ARE212" s="105"/>
      <c r="ARF212" s="105"/>
      <c r="ARG212" s="105"/>
      <c r="ARH212" s="105"/>
      <c r="ARI212" s="105"/>
      <c r="ARJ212" s="105"/>
      <c r="ARK212" s="105"/>
      <c r="ARL212" s="105"/>
      <c r="ARM212" s="105"/>
      <c r="ARN212" s="105"/>
      <c r="ARO212" s="105"/>
      <c r="ARP212" s="105"/>
      <c r="ARQ212" s="105"/>
      <c r="ARR212" s="105"/>
      <c r="ARS212" s="105"/>
      <c r="ART212" s="105"/>
      <c r="ARU212" s="105"/>
      <c r="ARV212" s="105"/>
      <c r="ARW212" s="105"/>
      <c r="ARX212" s="105"/>
      <c r="ARY212" s="105"/>
      <c r="ARZ212" s="105"/>
      <c r="ASA212" s="105"/>
      <c r="ASB212" s="105"/>
      <c r="ASC212" s="105"/>
      <c r="ASD212" s="105"/>
      <c r="ASE212" s="105"/>
      <c r="ASF212" s="105"/>
      <c r="ASG212" s="105"/>
      <c r="ASH212" s="105"/>
      <c r="ASI212" s="105"/>
      <c r="ASJ212" s="105"/>
      <c r="ASK212" s="105"/>
      <c r="ASL212" s="105"/>
      <c r="ASM212" s="105"/>
      <c r="ASN212" s="105"/>
      <c r="ASO212" s="105"/>
      <c r="ASP212" s="105"/>
      <c r="ASQ212" s="105"/>
      <c r="ASR212" s="105"/>
      <c r="ASS212" s="105"/>
      <c r="AST212" s="105"/>
      <c r="ASU212" s="105"/>
      <c r="ASV212" s="105"/>
      <c r="ASW212" s="105"/>
      <c r="ASX212" s="105"/>
      <c r="ASY212" s="105"/>
      <c r="ASZ212" s="105"/>
      <c r="ATA212" s="105"/>
      <c r="ATB212" s="105"/>
      <c r="ATC212" s="105"/>
      <c r="ATD212" s="105"/>
      <c r="ATE212" s="105"/>
      <c r="ATF212" s="105"/>
      <c r="ATG212" s="105"/>
      <c r="ATH212" s="105"/>
      <c r="ATI212" s="105"/>
      <c r="ATJ212" s="105"/>
      <c r="ATK212" s="105"/>
      <c r="ATL212" s="105"/>
      <c r="ATM212" s="105"/>
      <c r="ATN212" s="105"/>
      <c r="ATO212" s="105"/>
      <c r="ATP212" s="105"/>
      <c r="ATQ212" s="105"/>
      <c r="ATR212" s="105"/>
      <c r="ATS212" s="105"/>
      <c r="ATT212" s="105"/>
      <c r="ATU212" s="105"/>
      <c r="ATV212" s="105"/>
      <c r="ATW212" s="105"/>
      <c r="ATX212" s="105"/>
      <c r="ATY212" s="105"/>
      <c r="ATZ212" s="105"/>
      <c r="AUA212" s="105"/>
      <c r="AUB212" s="105"/>
      <c r="AUC212" s="105"/>
      <c r="AUD212" s="105"/>
      <c r="AUE212" s="105"/>
      <c r="AUF212" s="105"/>
      <c r="AUG212" s="105"/>
      <c r="AUH212" s="105"/>
      <c r="AUI212" s="105"/>
      <c r="AUJ212" s="105"/>
      <c r="AUK212" s="105"/>
      <c r="AUL212" s="105"/>
      <c r="AUM212" s="105"/>
      <c r="AUN212" s="105"/>
      <c r="AUO212" s="105"/>
      <c r="AUP212" s="105"/>
      <c r="AUQ212" s="105"/>
      <c r="AUR212" s="105"/>
      <c r="AUS212" s="105"/>
      <c r="AUT212" s="105"/>
      <c r="AUU212" s="105"/>
      <c r="AUV212" s="105"/>
      <c r="AUW212" s="105"/>
      <c r="AUX212" s="105"/>
      <c r="AUY212" s="105"/>
      <c r="AUZ212" s="105"/>
      <c r="AVA212" s="105"/>
      <c r="AVB212" s="105"/>
      <c r="AVC212" s="105"/>
      <c r="AVD212" s="105"/>
      <c r="AVE212" s="105"/>
      <c r="AVF212" s="105"/>
      <c r="AVG212" s="105"/>
      <c r="AVH212" s="105"/>
      <c r="AVI212" s="105"/>
      <c r="AVJ212" s="105"/>
      <c r="AVK212" s="105"/>
      <c r="AVL212" s="105"/>
      <c r="AVM212" s="105"/>
      <c r="AVN212" s="105"/>
      <c r="AVO212" s="105"/>
      <c r="AVP212" s="105"/>
      <c r="AVQ212" s="105"/>
      <c r="AVR212" s="105"/>
      <c r="AVS212" s="105"/>
      <c r="AVT212" s="105"/>
      <c r="AVU212" s="105"/>
      <c r="AVV212" s="105"/>
      <c r="AVW212" s="105"/>
      <c r="AVX212" s="105"/>
      <c r="AVY212" s="105"/>
      <c r="AVZ212" s="105"/>
      <c r="AWA212" s="105"/>
      <c r="AWB212" s="105"/>
      <c r="AWC212" s="105"/>
      <c r="AWD212" s="105"/>
      <c r="AWE212" s="105"/>
      <c r="AWF212" s="105"/>
      <c r="AWG212" s="105"/>
      <c r="AWH212" s="105"/>
      <c r="AWI212" s="105"/>
      <c r="AWJ212" s="105"/>
      <c r="AWK212" s="105"/>
      <c r="AWL212" s="105"/>
      <c r="AWM212" s="105"/>
      <c r="AWN212" s="105"/>
      <c r="AWO212" s="105"/>
      <c r="AWP212" s="105"/>
      <c r="AWQ212" s="105"/>
      <c r="AWR212" s="105"/>
      <c r="AWS212" s="105"/>
      <c r="AWT212" s="105"/>
      <c r="AWU212" s="105"/>
      <c r="AWV212" s="105"/>
      <c r="AWW212" s="105"/>
      <c r="AWX212" s="105"/>
      <c r="AWY212" s="105"/>
      <c r="AWZ212" s="105"/>
      <c r="AXA212" s="105"/>
      <c r="AXB212" s="105"/>
      <c r="AXC212" s="105"/>
      <c r="AXD212" s="105"/>
      <c r="AXE212" s="105"/>
      <c r="AXF212" s="105"/>
      <c r="AXG212" s="105"/>
      <c r="AXH212" s="105"/>
      <c r="AXI212" s="105"/>
      <c r="AXJ212" s="105"/>
      <c r="AXK212" s="105"/>
      <c r="AXL212" s="105"/>
      <c r="AXM212" s="105"/>
      <c r="AXN212" s="105"/>
      <c r="AXO212" s="105"/>
      <c r="AXP212" s="105"/>
      <c r="AXQ212" s="105"/>
      <c r="AXR212" s="105"/>
      <c r="AXS212" s="105"/>
      <c r="AXT212" s="105"/>
      <c r="AXU212" s="105"/>
      <c r="AXV212" s="105"/>
      <c r="AXW212" s="105"/>
      <c r="AXX212" s="105"/>
    </row>
    <row r="213" spans="1:1324" s="105" customFormat="1" ht="15.75" hidden="1" customHeight="1" x14ac:dyDescent="0.2">
      <c r="A213" s="13" t="s">
        <v>658</v>
      </c>
      <c r="B213" s="13" t="s">
        <v>2134</v>
      </c>
      <c r="C213" s="12" t="s">
        <v>2135</v>
      </c>
      <c r="D213" s="19" t="s">
        <v>10</v>
      </c>
      <c r="E213" s="9">
        <v>39310</v>
      </c>
      <c r="F213" s="9"/>
      <c r="G213" s="30" t="s">
        <v>1186</v>
      </c>
      <c r="H213" s="30">
        <v>42005</v>
      </c>
      <c r="I213" s="30" t="s">
        <v>1065</v>
      </c>
      <c r="J213" s="173"/>
      <c r="K213" s="84" t="s">
        <v>7</v>
      </c>
      <c r="L213" s="87">
        <v>1</v>
      </c>
      <c r="M213" s="87">
        <v>1</v>
      </c>
      <c r="N213" s="84" t="s">
        <v>51</v>
      </c>
      <c r="O213" s="84">
        <v>1</v>
      </c>
      <c r="P213" s="84" t="s">
        <v>285</v>
      </c>
      <c r="Q213" s="84">
        <v>1</v>
      </c>
      <c r="R213" s="84" t="s">
        <v>285</v>
      </c>
      <c r="S213" s="84">
        <v>1</v>
      </c>
      <c r="T213" s="87" t="s">
        <v>49</v>
      </c>
      <c r="U213" s="87">
        <v>1</v>
      </c>
      <c r="V213" s="87">
        <v>1</v>
      </c>
      <c r="W213" s="87">
        <v>0</v>
      </c>
      <c r="X213" s="87">
        <v>0</v>
      </c>
      <c r="Y213" s="87">
        <v>0</v>
      </c>
      <c r="Z213" s="87">
        <v>1</v>
      </c>
      <c r="AA213" s="87">
        <v>0</v>
      </c>
      <c r="AB213" s="71">
        <f t="shared" si="32"/>
        <v>2</v>
      </c>
      <c r="AC213" s="71">
        <f t="shared" si="33"/>
        <v>2</v>
      </c>
      <c r="AD213" s="71">
        <f t="shared" si="34"/>
        <v>2</v>
      </c>
      <c r="AE213" s="71">
        <f t="shared" si="35"/>
        <v>2</v>
      </c>
      <c r="AF213" s="103" t="s">
        <v>2265</v>
      </c>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131"/>
      <c r="BC213" s="131"/>
      <c r="BD213" s="131"/>
      <c r="BE213" s="131"/>
      <c r="BF213" s="131"/>
      <c r="BG213" s="131"/>
      <c r="BH213" s="131"/>
      <c r="BI213" s="131"/>
      <c r="BJ213" s="131"/>
      <c r="BK213" s="131"/>
      <c r="BL213" s="131"/>
      <c r="BM213" s="131"/>
      <c r="BN213" s="131"/>
      <c r="BO213" s="131"/>
      <c r="BP213" s="131"/>
      <c r="BQ213" s="131"/>
      <c r="BR213" s="131"/>
      <c r="BS213" s="131"/>
      <c r="BT213" s="131"/>
      <c r="BU213" s="131"/>
      <c r="BV213" s="131"/>
      <c r="BW213" s="131"/>
      <c r="BX213" s="131"/>
      <c r="BY213" s="131"/>
      <c r="BZ213" s="131"/>
      <c r="CA213" s="131"/>
      <c r="CB213" s="131"/>
      <c r="CC213" s="131"/>
      <c r="CD213" s="131"/>
      <c r="CE213" s="131"/>
      <c r="CF213" s="131"/>
      <c r="CG213" s="131"/>
      <c r="CH213" s="131"/>
      <c r="CI213" s="131"/>
      <c r="CJ213" s="131"/>
      <c r="CK213" s="131"/>
      <c r="CL213" s="131"/>
      <c r="CM213" s="131"/>
      <c r="CN213" s="131"/>
      <c r="CO213" s="131"/>
      <c r="CP213" s="131"/>
      <c r="CQ213" s="131"/>
      <c r="CR213" s="131"/>
      <c r="CS213" s="131"/>
      <c r="CT213" s="131"/>
      <c r="CU213" s="131"/>
      <c r="CV213" s="131"/>
      <c r="CW213" s="131"/>
      <c r="CX213" s="131"/>
      <c r="CY213" s="131"/>
      <c r="CZ213" s="131"/>
      <c r="DA213" s="131"/>
      <c r="DB213" s="131"/>
      <c r="DC213" s="131"/>
      <c r="DD213" s="131"/>
      <c r="DE213" s="131"/>
      <c r="DF213" s="131"/>
      <c r="DG213" s="131"/>
      <c r="DH213" s="131"/>
      <c r="DI213" s="131"/>
      <c r="DJ213" s="131"/>
      <c r="DK213" s="131"/>
      <c r="DL213" s="131"/>
      <c r="DM213" s="131"/>
      <c r="DN213" s="131"/>
      <c r="DO213" s="131"/>
      <c r="DP213" s="131"/>
      <c r="DQ213" s="131"/>
      <c r="DR213" s="131"/>
      <c r="DS213" s="131"/>
      <c r="DT213" s="131"/>
      <c r="DU213" s="131"/>
      <c r="DV213" s="131"/>
      <c r="DW213" s="131"/>
      <c r="DX213" s="131"/>
      <c r="DY213" s="131"/>
      <c r="DZ213" s="131"/>
      <c r="EA213" s="131"/>
      <c r="EB213" s="131"/>
      <c r="EC213" s="131"/>
      <c r="ED213" s="131"/>
      <c r="EE213" s="131"/>
      <c r="EF213" s="131"/>
      <c r="EG213" s="131"/>
      <c r="EH213" s="131"/>
      <c r="EI213" s="131"/>
      <c r="EJ213" s="131"/>
      <c r="EK213" s="131"/>
      <c r="EL213" s="131"/>
      <c r="EM213" s="131"/>
      <c r="EN213" s="131"/>
      <c r="EO213" s="131"/>
      <c r="EP213" s="131"/>
      <c r="EQ213" s="131"/>
      <c r="ER213" s="131"/>
      <c r="ES213" s="131"/>
      <c r="ET213" s="131"/>
      <c r="EU213" s="131"/>
      <c r="EV213" s="131"/>
      <c r="EW213" s="131"/>
      <c r="EX213" s="131"/>
      <c r="EY213" s="131"/>
      <c r="EZ213" s="131"/>
      <c r="FA213" s="131"/>
      <c r="FB213" s="131"/>
      <c r="FC213" s="131"/>
      <c r="FD213" s="131"/>
      <c r="FE213" s="131"/>
      <c r="FF213" s="131"/>
      <c r="FG213" s="131"/>
      <c r="FH213" s="131"/>
      <c r="FI213" s="131"/>
      <c r="FJ213" s="131"/>
      <c r="FK213" s="131"/>
      <c r="FL213" s="131"/>
      <c r="FM213" s="131"/>
      <c r="FN213" s="131"/>
      <c r="FO213" s="131"/>
      <c r="FP213" s="131"/>
      <c r="FQ213" s="131"/>
      <c r="FR213" s="131"/>
      <c r="FS213" s="131"/>
      <c r="FT213" s="131"/>
      <c r="FU213" s="131"/>
      <c r="FV213" s="131"/>
      <c r="FW213" s="131"/>
      <c r="FX213" s="131"/>
      <c r="FY213" s="131"/>
      <c r="FZ213" s="131"/>
      <c r="GA213" s="131"/>
      <c r="GB213" s="131"/>
      <c r="GC213" s="131"/>
      <c r="GD213" s="131"/>
      <c r="GE213" s="131"/>
      <c r="GF213" s="131"/>
      <c r="GG213" s="131"/>
      <c r="GH213" s="131"/>
      <c r="GI213" s="131"/>
      <c r="GJ213" s="131"/>
      <c r="GK213" s="131"/>
      <c r="GL213" s="131"/>
      <c r="GM213" s="131"/>
      <c r="GN213" s="131"/>
      <c r="GO213" s="131"/>
      <c r="GP213" s="131"/>
      <c r="GQ213" s="131"/>
      <c r="GR213" s="131"/>
      <c r="GS213" s="131"/>
      <c r="GT213" s="131"/>
      <c r="GU213" s="131"/>
      <c r="GV213" s="131"/>
      <c r="GW213" s="131"/>
      <c r="GX213" s="131"/>
      <c r="GY213" s="131"/>
      <c r="GZ213" s="131"/>
      <c r="HA213" s="131"/>
      <c r="HB213" s="131"/>
      <c r="HC213" s="131"/>
      <c r="HD213" s="131"/>
      <c r="HE213" s="131"/>
      <c r="HF213" s="131"/>
      <c r="HG213" s="131"/>
      <c r="HH213" s="131"/>
      <c r="HI213" s="131"/>
      <c r="HJ213" s="131"/>
      <c r="HK213" s="131"/>
      <c r="HL213" s="131"/>
      <c r="HM213" s="131"/>
      <c r="HN213" s="131"/>
      <c r="HO213" s="131"/>
      <c r="HP213" s="131"/>
      <c r="HQ213" s="131"/>
      <c r="HR213" s="131"/>
      <c r="HS213" s="131"/>
      <c r="HT213" s="131"/>
      <c r="HU213" s="131"/>
      <c r="HV213" s="131"/>
      <c r="HW213" s="131"/>
      <c r="HX213" s="131"/>
      <c r="HY213" s="131"/>
      <c r="HZ213" s="131"/>
      <c r="IA213" s="131"/>
      <c r="IB213" s="131"/>
      <c r="IC213" s="131"/>
      <c r="ID213" s="131"/>
      <c r="IE213" s="131"/>
      <c r="IF213" s="131"/>
      <c r="IG213" s="131"/>
      <c r="IH213" s="131"/>
      <c r="II213" s="131"/>
      <c r="IJ213" s="131"/>
      <c r="IK213" s="131"/>
      <c r="IL213" s="131"/>
      <c r="IM213" s="131"/>
      <c r="IN213" s="131"/>
      <c r="IO213" s="131"/>
      <c r="IP213" s="131"/>
      <c r="IQ213" s="131"/>
      <c r="IR213" s="131"/>
      <c r="IS213" s="131"/>
      <c r="IT213" s="131"/>
      <c r="IU213" s="131"/>
      <c r="IV213" s="131"/>
      <c r="IW213" s="131"/>
      <c r="IX213" s="131"/>
      <c r="IY213" s="131"/>
      <c r="IZ213" s="131"/>
      <c r="JA213" s="131"/>
      <c r="JB213" s="131"/>
      <c r="JC213" s="131"/>
      <c r="JD213" s="131"/>
      <c r="JE213" s="131"/>
      <c r="JF213" s="131"/>
      <c r="JG213" s="131"/>
      <c r="JH213" s="131"/>
      <c r="JI213" s="131"/>
      <c r="JJ213" s="131"/>
      <c r="JK213" s="131"/>
      <c r="JL213" s="131"/>
      <c r="JM213" s="131"/>
      <c r="JN213" s="131"/>
      <c r="JO213" s="131"/>
      <c r="JP213" s="131"/>
      <c r="JQ213" s="131"/>
      <c r="JR213" s="131"/>
      <c r="JS213" s="131"/>
      <c r="JT213" s="131"/>
      <c r="JU213" s="131"/>
      <c r="JV213" s="131"/>
      <c r="JW213" s="131"/>
      <c r="JX213" s="131"/>
      <c r="JY213" s="131"/>
      <c r="JZ213" s="131"/>
      <c r="KA213" s="131"/>
      <c r="KB213" s="131"/>
      <c r="KC213" s="131"/>
      <c r="KD213" s="131"/>
      <c r="KE213" s="131"/>
      <c r="KF213" s="131"/>
      <c r="KG213" s="131"/>
      <c r="KH213" s="131"/>
      <c r="KI213" s="131"/>
      <c r="KJ213" s="131"/>
      <c r="KK213" s="131"/>
      <c r="KL213" s="131"/>
      <c r="KM213" s="131"/>
      <c r="KN213" s="131"/>
      <c r="KO213" s="131"/>
      <c r="KP213" s="131"/>
      <c r="KQ213" s="131"/>
      <c r="KR213" s="131"/>
      <c r="KS213" s="131"/>
      <c r="KT213" s="131"/>
      <c r="KU213" s="131"/>
      <c r="KV213" s="131"/>
      <c r="KW213" s="131"/>
      <c r="KX213" s="131"/>
      <c r="KY213" s="131"/>
      <c r="KZ213" s="131"/>
      <c r="LA213" s="131"/>
      <c r="LB213" s="131"/>
      <c r="LC213" s="131"/>
      <c r="LD213" s="131"/>
      <c r="LE213" s="131"/>
      <c r="LF213" s="131"/>
      <c r="LG213" s="131"/>
      <c r="LH213" s="131"/>
      <c r="LI213" s="131"/>
      <c r="LJ213" s="131"/>
      <c r="LK213" s="131"/>
      <c r="LL213" s="131"/>
      <c r="LM213" s="131"/>
      <c r="LN213" s="131"/>
      <c r="LO213" s="131"/>
      <c r="LP213" s="131"/>
      <c r="LQ213" s="131"/>
      <c r="LR213" s="131"/>
      <c r="LS213" s="131"/>
      <c r="LT213" s="131"/>
      <c r="LU213" s="131"/>
      <c r="LV213" s="131"/>
      <c r="LW213" s="131"/>
      <c r="LX213" s="131"/>
      <c r="LY213" s="131"/>
      <c r="LZ213" s="131"/>
      <c r="MA213" s="131"/>
      <c r="MB213" s="131"/>
      <c r="MC213" s="131"/>
      <c r="MD213" s="131"/>
      <c r="ME213" s="131"/>
      <c r="MF213" s="131"/>
      <c r="MG213" s="131"/>
      <c r="MH213" s="131"/>
      <c r="MI213" s="131"/>
      <c r="MJ213" s="131"/>
      <c r="MK213" s="131"/>
      <c r="ML213" s="131"/>
      <c r="MM213" s="131"/>
      <c r="MN213" s="131"/>
      <c r="MO213" s="131"/>
      <c r="MP213" s="131"/>
      <c r="MQ213" s="131"/>
      <c r="MR213" s="131"/>
      <c r="MS213" s="131"/>
      <c r="MT213" s="131"/>
      <c r="MU213" s="131"/>
      <c r="MV213" s="131"/>
      <c r="MW213" s="131"/>
      <c r="MX213" s="131"/>
      <c r="MY213" s="131"/>
      <c r="MZ213" s="131"/>
      <c r="NA213" s="131"/>
      <c r="NB213" s="131"/>
      <c r="NC213" s="131"/>
      <c r="ND213" s="131"/>
      <c r="NE213" s="131"/>
      <c r="NF213" s="131"/>
      <c r="NG213" s="131"/>
      <c r="NH213" s="131"/>
      <c r="NI213" s="131"/>
      <c r="NJ213" s="131"/>
      <c r="NK213" s="131"/>
      <c r="NL213" s="131"/>
      <c r="NM213" s="131"/>
      <c r="NN213" s="131"/>
      <c r="NO213" s="131"/>
      <c r="NP213" s="131"/>
      <c r="NQ213" s="131"/>
      <c r="NR213" s="131"/>
      <c r="NS213" s="131"/>
      <c r="NT213" s="131"/>
      <c r="NU213" s="131"/>
      <c r="NV213" s="131"/>
      <c r="NW213" s="131"/>
      <c r="NX213" s="131"/>
      <c r="NY213" s="131"/>
      <c r="NZ213" s="131"/>
      <c r="OA213" s="131"/>
      <c r="OB213" s="131"/>
      <c r="OC213" s="131"/>
      <c r="OD213" s="131"/>
      <c r="OE213" s="131"/>
      <c r="OF213" s="131"/>
      <c r="OG213" s="131"/>
      <c r="OH213" s="131"/>
      <c r="OI213" s="131"/>
      <c r="OJ213" s="131"/>
      <c r="OK213" s="131"/>
      <c r="OL213" s="131"/>
      <c r="OM213" s="131"/>
      <c r="ON213" s="131"/>
      <c r="OO213" s="131"/>
      <c r="OP213" s="131"/>
      <c r="OQ213" s="131"/>
      <c r="OR213" s="131"/>
      <c r="OS213" s="131"/>
      <c r="OT213" s="131"/>
      <c r="OU213" s="131"/>
      <c r="OV213" s="131"/>
      <c r="OW213" s="131"/>
      <c r="OX213" s="131"/>
      <c r="OY213" s="131"/>
      <c r="OZ213" s="131"/>
      <c r="PA213" s="131"/>
      <c r="PB213" s="131"/>
      <c r="PC213" s="131"/>
      <c r="PD213" s="131"/>
      <c r="PE213" s="131"/>
      <c r="PF213" s="131"/>
      <c r="PG213" s="131"/>
      <c r="PH213" s="131"/>
      <c r="PI213" s="131"/>
      <c r="PJ213" s="131"/>
      <c r="PK213" s="131"/>
      <c r="PL213" s="131"/>
      <c r="PM213" s="131"/>
      <c r="PN213" s="131"/>
      <c r="PO213" s="131"/>
      <c r="PP213" s="131"/>
      <c r="PQ213" s="131"/>
      <c r="PR213" s="131"/>
      <c r="PS213" s="131"/>
      <c r="PT213" s="131"/>
      <c r="PU213" s="131"/>
      <c r="PV213" s="131"/>
      <c r="PW213" s="131"/>
      <c r="PX213" s="131"/>
      <c r="PY213" s="131"/>
      <c r="PZ213" s="131"/>
      <c r="QA213" s="131"/>
      <c r="QB213" s="131"/>
      <c r="QC213" s="131"/>
      <c r="QD213" s="131"/>
      <c r="QE213" s="131"/>
      <c r="QF213" s="131"/>
      <c r="QG213" s="131"/>
      <c r="QH213" s="131"/>
      <c r="QI213" s="131"/>
      <c r="QJ213" s="131"/>
      <c r="QK213" s="131"/>
      <c r="QL213" s="131"/>
      <c r="QM213" s="131"/>
      <c r="QN213" s="131"/>
      <c r="QO213" s="131"/>
      <c r="QP213" s="131"/>
      <c r="QQ213" s="131"/>
      <c r="QR213" s="131"/>
      <c r="QS213" s="131"/>
      <c r="QT213" s="131"/>
      <c r="QU213" s="131"/>
      <c r="QV213" s="131"/>
      <c r="QW213" s="131"/>
      <c r="QX213" s="131"/>
      <c r="QY213" s="131"/>
      <c r="QZ213" s="131"/>
      <c r="RA213" s="131"/>
      <c r="RB213" s="131"/>
      <c r="RC213" s="131"/>
      <c r="RD213" s="131"/>
      <c r="RE213" s="131"/>
      <c r="RF213" s="131"/>
      <c r="RG213" s="131"/>
      <c r="RH213" s="131"/>
      <c r="RI213" s="131"/>
      <c r="RJ213" s="131"/>
      <c r="RK213" s="131"/>
      <c r="RL213" s="131"/>
      <c r="RM213" s="131"/>
      <c r="RN213" s="131"/>
      <c r="RO213" s="131"/>
      <c r="RP213" s="131"/>
      <c r="RQ213" s="131"/>
      <c r="RR213" s="131"/>
      <c r="RS213" s="131"/>
      <c r="RT213" s="131"/>
      <c r="RU213" s="131"/>
      <c r="RV213" s="131"/>
      <c r="RW213" s="131"/>
      <c r="RX213" s="131"/>
      <c r="RY213" s="131"/>
      <c r="RZ213" s="131"/>
      <c r="SA213" s="131"/>
      <c r="SB213" s="131"/>
      <c r="SC213" s="131"/>
      <c r="SD213" s="131"/>
      <c r="SE213" s="131"/>
      <c r="SF213" s="131"/>
      <c r="SG213" s="131"/>
      <c r="SH213" s="131"/>
      <c r="SI213" s="131"/>
      <c r="SJ213" s="131"/>
      <c r="SK213" s="131"/>
      <c r="SL213" s="131"/>
      <c r="SM213" s="131"/>
      <c r="SN213" s="131"/>
      <c r="SO213" s="131"/>
      <c r="SP213" s="131"/>
      <c r="SQ213" s="131"/>
      <c r="SR213" s="131"/>
      <c r="SS213" s="131"/>
      <c r="ST213" s="131"/>
      <c r="SU213" s="131"/>
      <c r="SV213" s="131"/>
      <c r="SW213" s="131"/>
      <c r="SX213" s="131"/>
      <c r="SY213" s="131"/>
      <c r="SZ213" s="131"/>
      <c r="TA213" s="131"/>
      <c r="TB213" s="131"/>
      <c r="TC213" s="131"/>
      <c r="TD213" s="131"/>
      <c r="TE213" s="131"/>
      <c r="TF213" s="131"/>
      <c r="TG213" s="131"/>
      <c r="TH213" s="131"/>
      <c r="TI213" s="131"/>
      <c r="TJ213" s="131"/>
      <c r="TK213" s="131"/>
      <c r="TL213" s="131"/>
      <c r="TM213" s="131"/>
      <c r="TN213" s="131"/>
      <c r="TO213" s="131"/>
      <c r="TP213" s="131"/>
      <c r="TQ213" s="131"/>
      <c r="TR213" s="131"/>
      <c r="TS213" s="131"/>
      <c r="TT213" s="131"/>
      <c r="TU213" s="131"/>
      <c r="TV213" s="131"/>
      <c r="TW213" s="131"/>
      <c r="TX213" s="131"/>
      <c r="TY213" s="131"/>
      <c r="TZ213" s="131"/>
      <c r="UA213" s="131"/>
      <c r="UB213" s="131"/>
      <c r="UC213" s="131"/>
      <c r="UD213" s="131"/>
      <c r="UE213" s="131"/>
      <c r="UF213" s="131"/>
      <c r="UG213" s="131"/>
      <c r="UH213" s="131"/>
      <c r="UI213" s="131"/>
      <c r="UJ213" s="131"/>
      <c r="UK213" s="131"/>
      <c r="UL213" s="131"/>
      <c r="UM213" s="131"/>
      <c r="UN213" s="131"/>
      <c r="UO213" s="131"/>
      <c r="UP213" s="131"/>
      <c r="UQ213" s="131"/>
      <c r="UR213" s="131"/>
      <c r="US213" s="131"/>
      <c r="UT213" s="131"/>
      <c r="UU213" s="131"/>
      <c r="UV213" s="131"/>
      <c r="UW213" s="131"/>
      <c r="UX213" s="131"/>
      <c r="UY213" s="131"/>
      <c r="UZ213" s="131"/>
      <c r="VA213" s="131"/>
      <c r="VB213" s="131"/>
      <c r="VC213" s="131"/>
      <c r="VD213" s="131"/>
      <c r="VE213" s="131"/>
      <c r="VF213" s="131"/>
      <c r="VG213" s="131"/>
      <c r="VH213" s="131"/>
      <c r="VI213" s="131"/>
      <c r="VJ213" s="131"/>
      <c r="VK213" s="131"/>
      <c r="VL213" s="131"/>
      <c r="VM213" s="131"/>
      <c r="VN213" s="131"/>
      <c r="VO213" s="131"/>
      <c r="VP213" s="131"/>
      <c r="VQ213" s="131"/>
      <c r="VR213" s="131"/>
      <c r="VS213" s="131"/>
      <c r="VT213" s="131"/>
      <c r="VU213" s="131"/>
      <c r="VV213" s="131"/>
      <c r="VW213" s="131"/>
      <c r="VX213" s="131"/>
      <c r="VY213" s="131"/>
      <c r="VZ213" s="131"/>
      <c r="WA213" s="131"/>
      <c r="WB213" s="131"/>
      <c r="WC213" s="131"/>
      <c r="WD213" s="131"/>
      <c r="WE213" s="131"/>
      <c r="WF213" s="131"/>
      <c r="WG213" s="131"/>
      <c r="WH213" s="131"/>
      <c r="WI213" s="131"/>
      <c r="WJ213" s="131"/>
      <c r="WK213" s="131"/>
      <c r="WL213" s="131"/>
      <c r="WM213" s="131"/>
      <c r="WN213" s="131"/>
      <c r="WO213" s="131"/>
      <c r="WP213" s="131"/>
      <c r="WQ213" s="131"/>
      <c r="WR213" s="131"/>
      <c r="WS213" s="131"/>
      <c r="WT213" s="131"/>
      <c r="WU213" s="131"/>
      <c r="WV213" s="131"/>
      <c r="WW213" s="131"/>
      <c r="WX213" s="131"/>
      <c r="WY213" s="131"/>
      <c r="WZ213" s="131"/>
      <c r="XA213" s="131"/>
      <c r="XB213" s="131"/>
      <c r="XC213" s="131"/>
      <c r="XD213" s="131"/>
      <c r="XE213" s="131"/>
      <c r="XF213" s="131"/>
      <c r="XG213" s="131"/>
      <c r="XH213" s="131"/>
      <c r="XI213" s="131"/>
      <c r="XJ213" s="131"/>
      <c r="XK213" s="131"/>
      <c r="XL213" s="131"/>
      <c r="XM213" s="131"/>
      <c r="XN213" s="131"/>
      <c r="XO213" s="131"/>
      <c r="XP213" s="131"/>
      <c r="XQ213" s="131"/>
      <c r="XR213" s="131"/>
      <c r="XS213" s="131"/>
      <c r="XT213" s="131"/>
      <c r="XU213" s="131"/>
      <c r="XV213" s="131"/>
      <c r="XW213" s="131"/>
      <c r="XX213" s="131"/>
      <c r="XY213" s="131"/>
      <c r="XZ213" s="131"/>
      <c r="YA213" s="131"/>
      <c r="YB213" s="131"/>
      <c r="YC213" s="131"/>
      <c r="YD213" s="131"/>
      <c r="YE213" s="131"/>
      <c r="YF213" s="131"/>
      <c r="YG213" s="131"/>
      <c r="YH213" s="131"/>
      <c r="YI213" s="131"/>
      <c r="YJ213" s="131"/>
      <c r="YK213" s="131"/>
      <c r="YL213" s="131"/>
      <c r="YM213" s="131"/>
      <c r="YN213" s="131"/>
      <c r="YO213" s="131"/>
      <c r="YP213" s="131"/>
      <c r="YQ213" s="131"/>
      <c r="YR213" s="131"/>
      <c r="YS213" s="131"/>
      <c r="YT213" s="131"/>
      <c r="YU213" s="131"/>
      <c r="YV213" s="131"/>
      <c r="YW213" s="131"/>
      <c r="YX213" s="131"/>
      <c r="YY213" s="131"/>
      <c r="YZ213" s="131"/>
      <c r="ZA213" s="131"/>
      <c r="ZB213" s="131"/>
      <c r="ZC213" s="131"/>
      <c r="ZD213" s="131"/>
      <c r="ZE213" s="131"/>
      <c r="ZF213" s="131"/>
      <c r="ZG213" s="131"/>
      <c r="ZH213" s="131"/>
      <c r="ZI213" s="131"/>
      <c r="ZJ213" s="131"/>
      <c r="ZK213" s="131"/>
      <c r="ZL213" s="131"/>
      <c r="ZM213" s="131"/>
      <c r="ZN213" s="131"/>
      <c r="ZO213" s="131"/>
      <c r="ZP213" s="131"/>
      <c r="ZQ213" s="131"/>
      <c r="ZR213" s="131"/>
      <c r="ZS213" s="131"/>
      <c r="ZT213" s="131"/>
      <c r="ZU213" s="131"/>
      <c r="ZV213" s="131"/>
      <c r="ZW213" s="131"/>
      <c r="ZX213" s="131"/>
      <c r="ZY213" s="131"/>
      <c r="ZZ213" s="131"/>
      <c r="AAA213" s="131"/>
      <c r="AAB213" s="131"/>
      <c r="AAC213" s="131"/>
      <c r="AAD213" s="131"/>
      <c r="AAE213" s="131"/>
      <c r="AAF213" s="131"/>
      <c r="AAG213" s="131"/>
      <c r="AAH213" s="131"/>
      <c r="AAI213" s="131"/>
      <c r="AAJ213" s="131"/>
      <c r="AAK213" s="131"/>
      <c r="AAL213" s="131"/>
      <c r="AAM213" s="131"/>
      <c r="AAN213" s="131"/>
      <c r="AAO213" s="131"/>
      <c r="AAP213" s="131"/>
      <c r="AAQ213" s="131"/>
      <c r="AAR213" s="131"/>
      <c r="AAS213" s="131"/>
      <c r="AAT213" s="131"/>
      <c r="AAU213" s="131"/>
      <c r="AAV213" s="131"/>
      <c r="AAW213" s="131"/>
      <c r="AAX213" s="131"/>
      <c r="AAY213" s="131"/>
      <c r="AAZ213" s="131"/>
      <c r="ABA213" s="131"/>
      <c r="ABB213" s="131"/>
      <c r="ABC213" s="131"/>
      <c r="ABD213" s="131"/>
      <c r="ABE213" s="131"/>
      <c r="ABF213" s="131"/>
      <c r="ABG213" s="131"/>
      <c r="ABH213" s="131"/>
      <c r="ABI213" s="131"/>
      <c r="ABJ213" s="131"/>
      <c r="ABK213" s="131"/>
      <c r="ABL213" s="131"/>
      <c r="ABM213" s="131"/>
      <c r="ABN213" s="131"/>
      <c r="ABO213" s="131"/>
      <c r="ABP213" s="131"/>
      <c r="ABQ213" s="131"/>
      <c r="ABR213" s="131"/>
      <c r="ABS213" s="131"/>
      <c r="ABT213" s="131"/>
      <c r="ABU213" s="131"/>
      <c r="ABV213" s="131"/>
      <c r="ABW213" s="131"/>
      <c r="ABX213" s="131"/>
      <c r="ABY213" s="131"/>
      <c r="ABZ213" s="131"/>
      <c r="ACA213" s="131"/>
      <c r="ACB213" s="131"/>
      <c r="ACC213" s="131"/>
      <c r="ACD213" s="131"/>
      <c r="ACE213" s="131"/>
      <c r="ACF213" s="131"/>
      <c r="ACG213" s="131"/>
      <c r="ACH213" s="131"/>
      <c r="ACI213" s="131"/>
      <c r="ACJ213" s="131"/>
      <c r="ACK213" s="131"/>
      <c r="ACL213" s="131"/>
      <c r="ACM213" s="131"/>
      <c r="ACN213" s="131"/>
      <c r="ACO213" s="131"/>
      <c r="ACP213" s="131"/>
      <c r="ACQ213" s="131"/>
      <c r="ACR213" s="131"/>
      <c r="ACS213" s="131"/>
      <c r="ACT213" s="131"/>
      <c r="ACU213" s="131"/>
      <c r="ACV213" s="131"/>
      <c r="ACW213" s="131"/>
      <c r="ACX213" s="131"/>
      <c r="ACY213" s="131"/>
      <c r="ACZ213" s="131"/>
      <c r="ADA213" s="131"/>
      <c r="ADB213" s="131"/>
      <c r="ADC213" s="131"/>
      <c r="ADD213" s="131"/>
      <c r="ADE213" s="131"/>
      <c r="ADF213" s="131"/>
      <c r="ADG213" s="131"/>
      <c r="ADH213" s="131"/>
      <c r="ADI213" s="131"/>
      <c r="ADJ213" s="131"/>
      <c r="ADK213" s="131"/>
      <c r="ADL213" s="131"/>
      <c r="ADM213" s="131"/>
      <c r="ADN213" s="131"/>
      <c r="ADO213" s="131"/>
      <c r="ADP213" s="131"/>
      <c r="ADQ213" s="131"/>
      <c r="ADR213" s="131"/>
      <c r="ADS213" s="131"/>
      <c r="ADT213" s="131"/>
      <c r="ADU213" s="131"/>
      <c r="ADV213" s="131"/>
      <c r="ADW213" s="131"/>
      <c r="ADX213" s="131"/>
      <c r="ADY213" s="131"/>
      <c r="ADZ213" s="131"/>
      <c r="AEA213" s="131"/>
      <c r="AEB213" s="131"/>
      <c r="AEC213" s="131"/>
      <c r="AED213" s="131"/>
      <c r="AEE213" s="131"/>
      <c r="AEF213" s="131"/>
      <c r="AEG213" s="131"/>
      <c r="AEH213" s="131"/>
      <c r="AEI213" s="131"/>
      <c r="AEJ213" s="131"/>
      <c r="AEK213" s="131"/>
      <c r="AEL213" s="131"/>
      <c r="AEM213" s="131"/>
      <c r="AEN213" s="131"/>
      <c r="AEO213" s="131"/>
      <c r="AEP213" s="131"/>
      <c r="AEQ213" s="131"/>
      <c r="AER213" s="131"/>
      <c r="AES213" s="131"/>
      <c r="AET213" s="131"/>
      <c r="AEU213" s="131"/>
      <c r="AEV213" s="131"/>
      <c r="AEW213" s="131"/>
      <c r="AEX213" s="131"/>
      <c r="AEY213" s="131"/>
      <c r="AEZ213" s="131"/>
      <c r="AFA213" s="131"/>
      <c r="AFB213" s="131"/>
      <c r="AFC213" s="131"/>
      <c r="AFD213" s="131"/>
      <c r="AFE213" s="131"/>
      <c r="AFF213" s="131"/>
      <c r="AFG213" s="131"/>
      <c r="AFH213" s="131"/>
      <c r="AFI213" s="131"/>
      <c r="AFJ213" s="131"/>
      <c r="AFK213" s="131"/>
      <c r="AFL213" s="131"/>
      <c r="AFM213" s="131"/>
      <c r="AFN213" s="131"/>
      <c r="AFO213" s="131"/>
      <c r="AFP213" s="131"/>
      <c r="AFQ213" s="131"/>
      <c r="AFR213" s="131"/>
      <c r="AFS213" s="131"/>
      <c r="AFT213" s="131"/>
      <c r="AFU213" s="131"/>
      <c r="AFV213" s="131"/>
      <c r="AFW213" s="131"/>
      <c r="AFX213" s="131"/>
      <c r="AFY213" s="131"/>
      <c r="AFZ213" s="131"/>
      <c r="AGA213" s="131"/>
      <c r="AGB213" s="131"/>
      <c r="AGC213" s="131"/>
      <c r="AGD213" s="131"/>
      <c r="AGE213" s="131"/>
      <c r="AGF213" s="131"/>
      <c r="AGG213" s="131"/>
      <c r="AGH213" s="131"/>
      <c r="AGI213" s="131"/>
      <c r="AGJ213" s="131"/>
      <c r="AGK213" s="131"/>
      <c r="AGL213" s="131"/>
      <c r="AGM213" s="131"/>
      <c r="AGN213" s="131"/>
      <c r="AGO213" s="131"/>
      <c r="AGP213" s="131"/>
      <c r="AGQ213" s="131"/>
      <c r="AGR213" s="131"/>
      <c r="AGS213" s="131"/>
      <c r="AGT213" s="131"/>
      <c r="AGU213" s="131"/>
      <c r="AGV213" s="131"/>
      <c r="AGW213" s="131"/>
      <c r="AGX213" s="131"/>
      <c r="AGY213" s="131"/>
      <c r="AGZ213" s="131"/>
      <c r="AHA213" s="131"/>
      <c r="AHB213" s="131"/>
      <c r="AHC213" s="131"/>
      <c r="AHD213" s="131"/>
      <c r="AHE213" s="131"/>
      <c r="AHF213" s="131"/>
      <c r="AHG213" s="131"/>
      <c r="AHH213" s="131"/>
      <c r="AHI213" s="131"/>
      <c r="AHJ213" s="131"/>
      <c r="AHK213" s="131"/>
      <c r="AHL213" s="131"/>
      <c r="AHM213" s="131"/>
      <c r="AHN213" s="131"/>
      <c r="AHO213" s="131"/>
      <c r="AHP213" s="131"/>
      <c r="AHQ213" s="131"/>
      <c r="AHR213" s="131"/>
      <c r="AHS213" s="131"/>
      <c r="AHT213" s="131"/>
      <c r="AHU213" s="131"/>
      <c r="AHV213" s="131"/>
      <c r="AHW213" s="131"/>
      <c r="AHX213" s="131"/>
      <c r="AHY213" s="131"/>
      <c r="AHZ213" s="131"/>
      <c r="AIA213" s="131"/>
      <c r="AIB213" s="131"/>
      <c r="AIC213" s="131"/>
      <c r="AID213" s="131"/>
      <c r="AIE213" s="131"/>
      <c r="AIF213" s="131"/>
      <c r="AIG213" s="131"/>
      <c r="AIH213" s="131"/>
      <c r="AII213" s="131"/>
      <c r="AIJ213" s="131"/>
      <c r="AIK213" s="131"/>
      <c r="AIL213" s="131"/>
      <c r="AIM213" s="131"/>
      <c r="AIN213" s="131"/>
      <c r="AIO213" s="131"/>
      <c r="AIP213" s="131"/>
      <c r="AIQ213" s="131"/>
      <c r="AIR213" s="131"/>
      <c r="AIS213" s="131"/>
      <c r="AIT213" s="131"/>
      <c r="AIU213" s="131"/>
      <c r="AIV213" s="131"/>
      <c r="AIW213" s="131"/>
      <c r="AIX213" s="131"/>
      <c r="AIY213" s="131"/>
      <c r="AIZ213" s="131"/>
      <c r="AJA213" s="131"/>
      <c r="AJB213" s="131"/>
      <c r="AJC213" s="131"/>
      <c r="AJD213" s="131"/>
      <c r="AJE213" s="131"/>
      <c r="AJF213" s="131"/>
      <c r="AJG213" s="131"/>
      <c r="AJH213" s="131"/>
      <c r="AJI213" s="131"/>
      <c r="AJJ213" s="131"/>
      <c r="AJK213" s="131"/>
      <c r="AJL213" s="131"/>
      <c r="AJM213" s="131"/>
      <c r="AJN213" s="131"/>
      <c r="AJO213" s="131"/>
      <c r="AJP213" s="131"/>
      <c r="AJQ213" s="131"/>
      <c r="AJR213" s="131"/>
      <c r="AJS213" s="131"/>
      <c r="AJT213" s="131"/>
      <c r="AJU213" s="131"/>
      <c r="AJV213" s="131"/>
      <c r="AJW213" s="131"/>
      <c r="AJX213" s="131"/>
      <c r="AJY213" s="131"/>
      <c r="AJZ213" s="131"/>
      <c r="AKA213" s="131"/>
      <c r="AKB213" s="131"/>
      <c r="AKC213" s="131"/>
      <c r="AKD213" s="131"/>
      <c r="AKE213" s="131"/>
      <c r="AKF213" s="131"/>
      <c r="AKG213" s="131"/>
      <c r="AKH213" s="131"/>
      <c r="AKI213" s="131"/>
      <c r="AKJ213" s="131"/>
      <c r="AKK213" s="131"/>
      <c r="AKL213" s="131"/>
      <c r="AKM213" s="131"/>
      <c r="AKN213" s="131"/>
      <c r="AKO213" s="131"/>
      <c r="AKP213" s="131"/>
      <c r="AKQ213" s="131"/>
      <c r="AKR213" s="131"/>
      <c r="AKS213" s="131"/>
      <c r="AKT213" s="131"/>
      <c r="AKU213" s="131"/>
      <c r="AKV213" s="131"/>
      <c r="AKW213" s="131"/>
      <c r="AKX213" s="131"/>
      <c r="AKY213" s="131"/>
      <c r="AKZ213" s="131"/>
      <c r="ALA213" s="131"/>
      <c r="ALB213" s="131"/>
      <c r="ALC213" s="131"/>
      <c r="ALD213" s="131"/>
      <c r="ALE213" s="131"/>
      <c r="ALF213" s="131"/>
      <c r="ALG213" s="131"/>
      <c r="ALH213" s="131"/>
      <c r="ALI213" s="131"/>
      <c r="ALJ213" s="131"/>
      <c r="ALK213" s="131"/>
      <c r="ALL213" s="131"/>
      <c r="ALM213" s="131"/>
      <c r="ALN213" s="131"/>
      <c r="ALO213" s="131"/>
      <c r="ALP213" s="131"/>
      <c r="ALQ213" s="131"/>
      <c r="ALR213" s="131"/>
      <c r="ALS213" s="131"/>
      <c r="ALT213" s="131"/>
      <c r="ALU213" s="131"/>
      <c r="ALV213" s="131"/>
      <c r="ALW213" s="131"/>
      <c r="ALX213" s="131"/>
      <c r="ALY213" s="131"/>
      <c r="ALZ213" s="131"/>
      <c r="AMA213" s="131"/>
      <c r="AMB213" s="131"/>
      <c r="AMC213" s="131"/>
      <c r="AMD213" s="131"/>
      <c r="AME213" s="131"/>
      <c r="AMF213" s="131"/>
      <c r="AMG213" s="131"/>
      <c r="AMH213" s="131"/>
      <c r="AMI213" s="131"/>
      <c r="AMJ213" s="131"/>
      <c r="AMK213" s="131"/>
      <c r="AML213" s="131"/>
      <c r="AMM213" s="131"/>
      <c r="AMN213" s="131"/>
      <c r="AMO213" s="131"/>
      <c r="AMP213" s="131"/>
      <c r="AMQ213" s="131"/>
      <c r="AMR213" s="131"/>
      <c r="AMS213" s="131"/>
      <c r="AMT213" s="131"/>
      <c r="AMU213" s="131"/>
      <c r="AMV213" s="131"/>
      <c r="AMW213" s="131"/>
      <c r="AMX213" s="131"/>
      <c r="AMY213" s="131"/>
      <c r="AMZ213" s="131"/>
      <c r="ANA213" s="131"/>
      <c r="ANB213" s="131"/>
      <c r="ANC213" s="131"/>
      <c r="AND213" s="131"/>
      <c r="ANE213" s="131"/>
      <c r="ANF213" s="131"/>
      <c r="ANG213" s="131"/>
      <c r="ANH213" s="131"/>
      <c r="ANI213" s="131"/>
      <c r="ANJ213" s="131"/>
      <c r="ANK213" s="131"/>
      <c r="ANL213" s="131"/>
      <c r="ANM213" s="131"/>
      <c r="ANN213" s="131"/>
      <c r="ANO213" s="131"/>
      <c r="ANP213" s="131"/>
      <c r="ANQ213" s="131"/>
      <c r="ANR213" s="131"/>
      <c r="ANS213" s="131"/>
      <c r="ANT213" s="131"/>
      <c r="ANU213" s="131"/>
      <c r="ANV213" s="131"/>
      <c r="ANW213" s="131"/>
      <c r="ANX213" s="131"/>
      <c r="ANY213" s="131"/>
      <c r="ANZ213" s="131"/>
      <c r="AOA213" s="131"/>
      <c r="AOB213" s="131"/>
      <c r="AOC213" s="131"/>
      <c r="AOD213" s="131"/>
      <c r="AOE213" s="131"/>
      <c r="AOF213" s="131"/>
      <c r="AOG213" s="131"/>
      <c r="AOH213" s="131"/>
      <c r="AOI213" s="131"/>
      <c r="AOJ213" s="131"/>
      <c r="AOK213" s="131"/>
      <c r="AOL213" s="131"/>
      <c r="AOM213" s="131"/>
      <c r="AON213" s="131"/>
      <c r="AOO213" s="131"/>
      <c r="AOP213" s="131"/>
      <c r="AOQ213" s="131"/>
      <c r="AOR213" s="131"/>
      <c r="AOS213" s="131"/>
      <c r="AOT213" s="131"/>
      <c r="AOU213" s="131"/>
      <c r="AOV213" s="131"/>
      <c r="AOW213" s="131"/>
      <c r="AOX213" s="131"/>
      <c r="AOY213" s="131"/>
      <c r="AOZ213" s="131"/>
      <c r="APA213" s="131"/>
      <c r="APB213" s="131"/>
      <c r="APC213" s="131"/>
      <c r="APD213" s="131"/>
      <c r="APE213" s="131"/>
      <c r="APF213" s="131"/>
      <c r="APG213" s="131"/>
      <c r="APH213" s="131"/>
      <c r="API213" s="131"/>
      <c r="APJ213" s="131"/>
      <c r="APK213" s="131"/>
      <c r="APL213" s="131"/>
      <c r="APM213" s="131"/>
      <c r="APN213" s="131"/>
      <c r="APO213" s="131"/>
      <c r="APP213" s="131"/>
      <c r="APQ213" s="131"/>
      <c r="APR213" s="131"/>
      <c r="APS213" s="131"/>
      <c r="APT213" s="131"/>
      <c r="APU213" s="131"/>
      <c r="APV213" s="131"/>
      <c r="APW213" s="131"/>
      <c r="APX213" s="131"/>
      <c r="APY213" s="131"/>
      <c r="APZ213" s="131"/>
      <c r="AQA213" s="131"/>
      <c r="AQB213" s="131"/>
      <c r="AQC213" s="131"/>
      <c r="AQD213" s="131"/>
      <c r="AQE213" s="131"/>
      <c r="AQF213" s="131"/>
      <c r="AQG213" s="131"/>
      <c r="AQH213" s="131"/>
      <c r="AQI213" s="131"/>
      <c r="AQJ213" s="131"/>
      <c r="AQK213" s="131"/>
      <c r="AQL213" s="131"/>
      <c r="AQM213" s="131"/>
      <c r="AQN213" s="131"/>
      <c r="AQO213" s="131"/>
      <c r="AQP213" s="131"/>
      <c r="AQQ213" s="131"/>
      <c r="AQR213" s="131"/>
      <c r="AQS213" s="131"/>
      <c r="AQT213" s="131"/>
      <c r="AQU213" s="131"/>
      <c r="AQV213" s="131"/>
      <c r="AQW213" s="131"/>
      <c r="AQX213" s="131"/>
      <c r="AQY213" s="131"/>
      <c r="AQZ213" s="131"/>
      <c r="ARA213" s="131"/>
      <c r="ARB213" s="131"/>
      <c r="ARC213" s="131"/>
      <c r="ARD213" s="131"/>
      <c r="ARE213" s="131"/>
      <c r="ARF213" s="131"/>
      <c r="ARG213" s="131"/>
      <c r="ARH213" s="131"/>
      <c r="ARI213" s="131"/>
      <c r="ARJ213" s="131"/>
      <c r="ARK213" s="131"/>
      <c r="ARL213" s="131"/>
      <c r="ARM213" s="131"/>
      <c r="ARN213" s="131"/>
      <c r="ARO213" s="131"/>
      <c r="ARP213" s="131"/>
      <c r="ARQ213" s="131"/>
      <c r="ARR213" s="131"/>
      <c r="ARS213" s="131"/>
      <c r="ART213" s="131"/>
      <c r="ARU213" s="131"/>
      <c r="ARV213" s="131"/>
      <c r="ARW213" s="131"/>
      <c r="ARX213" s="131"/>
      <c r="ARY213" s="131"/>
      <c r="ARZ213" s="131"/>
      <c r="ASA213" s="131"/>
      <c r="ASB213" s="131"/>
      <c r="ASC213" s="131"/>
      <c r="ASD213" s="131"/>
      <c r="ASE213" s="131"/>
      <c r="ASF213" s="131"/>
      <c r="ASG213" s="131"/>
      <c r="ASH213" s="131"/>
      <c r="ASI213" s="131"/>
      <c r="ASJ213" s="131"/>
      <c r="ASK213" s="131"/>
      <c r="ASL213" s="131"/>
      <c r="ASM213" s="131"/>
      <c r="ASN213" s="131"/>
      <c r="ASO213" s="131"/>
      <c r="ASP213" s="131"/>
      <c r="ASQ213" s="131"/>
      <c r="ASR213" s="131"/>
      <c r="ASS213" s="131"/>
      <c r="AST213" s="131"/>
      <c r="ASU213" s="131"/>
      <c r="ASV213" s="131"/>
      <c r="ASW213" s="131"/>
      <c r="ASX213" s="131"/>
      <c r="ASY213" s="131"/>
      <c r="ASZ213" s="131"/>
      <c r="ATA213" s="131"/>
      <c r="ATB213" s="131"/>
      <c r="ATC213" s="131"/>
      <c r="ATD213" s="131"/>
      <c r="ATE213" s="131"/>
      <c r="ATF213" s="131"/>
      <c r="ATG213" s="131"/>
      <c r="ATH213" s="131"/>
      <c r="ATI213" s="131"/>
      <c r="ATJ213" s="131"/>
      <c r="ATK213" s="131"/>
      <c r="ATL213" s="131"/>
      <c r="ATM213" s="131"/>
      <c r="ATN213" s="131"/>
      <c r="ATO213" s="131"/>
      <c r="ATP213" s="131"/>
      <c r="ATQ213" s="131"/>
      <c r="ATR213" s="131"/>
      <c r="ATS213" s="131"/>
      <c r="ATT213" s="131"/>
      <c r="ATU213" s="131"/>
      <c r="ATV213" s="131"/>
      <c r="ATW213" s="131"/>
      <c r="ATX213" s="131"/>
      <c r="ATY213" s="131"/>
      <c r="ATZ213" s="131"/>
      <c r="AUA213" s="131"/>
      <c r="AUB213" s="131"/>
      <c r="AUC213" s="131"/>
      <c r="AUD213" s="131"/>
      <c r="AUE213" s="131"/>
      <c r="AUF213" s="131"/>
      <c r="AUG213" s="131"/>
      <c r="AUH213" s="131"/>
      <c r="AUI213" s="131"/>
      <c r="AUJ213" s="131"/>
      <c r="AUK213" s="131"/>
      <c r="AUL213" s="131"/>
      <c r="AUM213" s="131"/>
      <c r="AUN213" s="131"/>
      <c r="AUO213" s="131"/>
      <c r="AUP213" s="131"/>
      <c r="AUQ213" s="131"/>
      <c r="AUR213" s="131"/>
      <c r="AUS213" s="131"/>
      <c r="AUT213" s="131"/>
      <c r="AUU213" s="131"/>
      <c r="AUV213" s="131"/>
      <c r="AUW213" s="131"/>
      <c r="AUX213" s="131"/>
      <c r="AUY213" s="131"/>
      <c r="AUZ213" s="131"/>
      <c r="AVA213" s="131"/>
      <c r="AVB213" s="131"/>
      <c r="AVC213" s="131"/>
      <c r="AVD213" s="131"/>
      <c r="AVE213" s="131"/>
      <c r="AVF213" s="131"/>
      <c r="AVG213" s="131"/>
      <c r="AVH213" s="131"/>
      <c r="AVI213" s="131"/>
      <c r="AVJ213" s="131"/>
      <c r="AVK213" s="131"/>
      <c r="AVL213" s="131"/>
      <c r="AVM213" s="131"/>
      <c r="AVN213" s="131"/>
      <c r="AVO213" s="131"/>
      <c r="AVP213" s="131"/>
      <c r="AVQ213" s="131"/>
      <c r="AVR213" s="131"/>
      <c r="AVS213" s="131"/>
      <c r="AVT213" s="131"/>
      <c r="AVU213" s="131"/>
      <c r="AVV213" s="131"/>
      <c r="AVW213" s="131"/>
      <c r="AVX213" s="131"/>
      <c r="AVY213" s="131"/>
      <c r="AVZ213" s="131"/>
      <c r="AWA213" s="131"/>
      <c r="AWB213" s="131"/>
      <c r="AWC213" s="131"/>
      <c r="AWD213" s="131"/>
      <c r="AWE213" s="131"/>
      <c r="AWF213" s="131"/>
      <c r="AWG213" s="131"/>
      <c r="AWH213" s="131"/>
      <c r="AWI213" s="131"/>
      <c r="AWJ213" s="131"/>
      <c r="AWK213" s="131"/>
      <c r="AWL213" s="131"/>
      <c r="AWM213" s="131"/>
      <c r="AWN213" s="131"/>
      <c r="AWO213" s="131"/>
      <c r="AWP213" s="131"/>
      <c r="AWQ213" s="131"/>
      <c r="AWR213" s="131"/>
      <c r="AWS213" s="131"/>
      <c r="AWT213" s="131"/>
      <c r="AWU213" s="131"/>
      <c r="AWV213" s="131"/>
      <c r="AWW213" s="131"/>
      <c r="AWX213" s="131"/>
      <c r="AWY213" s="131"/>
      <c r="AWZ213" s="131"/>
      <c r="AXA213" s="131"/>
      <c r="AXB213" s="131"/>
      <c r="AXC213" s="131"/>
      <c r="AXD213" s="131"/>
      <c r="AXE213" s="131"/>
      <c r="AXF213" s="131"/>
      <c r="AXG213" s="131"/>
      <c r="AXH213" s="131"/>
      <c r="AXI213" s="131"/>
      <c r="AXJ213" s="131"/>
      <c r="AXK213" s="131"/>
      <c r="AXL213" s="131"/>
      <c r="AXM213" s="131"/>
      <c r="AXN213" s="131"/>
      <c r="AXO213" s="131"/>
      <c r="AXP213" s="131"/>
      <c r="AXQ213" s="131"/>
      <c r="AXR213" s="131"/>
      <c r="AXS213" s="131"/>
      <c r="AXT213" s="131"/>
      <c r="AXU213" s="131"/>
      <c r="AXV213" s="131"/>
      <c r="AXW213" s="131"/>
      <c r="AXX213" s="131"/>
    </row>
    <row r="214" spans="1:1324" s="105" customFormat="1" ht="15.75" hidden="1" customHeight="1" x14ac:dyDescent="0.2">
      <c r="A214" s="13" t="s">
        <v>657</v>
      </c>
      <c r="B214" s="13" t="s">
        <v>2134</v>
      </c>
      <c r="C214" s="12" t="s">
        <v>2135</v>
      </c>
      <c r="D214" s="19" t="s">
        <v>656</v>
      </c>
      <c r="E214" s="9">
        <v>39310</v>
      </c>
      <c r="F214" s="9"/>
      <c r="G214" s="30" t="s">
        <v>1186</v>
      </c>
      <c r="H214" s="30">
        <v>42005</v>
      </c>
      <c r="I214" s="30" t="s">
        <v>1065</v>
      </c>
      <c r="J214" s="173"/>
      <c r="K214" s="84" t="s">
        <v>7</v>
      </c>
      <c r="L214" s="87">
        <v>1</v>
      </c>
      <c r="M214" s="87">
        <v>1</v>
      </c>
      <c r="N214" s="84" t="s">
        <v>51</v>
      </c>
      <c r="O214" s="84">
        <v>1</v>
      </c>
      <c r="P214" s="84" t="s">
        <v>285</v>
      </c>
      <c r="Q214" s="84">
        <v>1</v>
      </c>
      <c r="R214" s="84" t="s">
        <v>285</v>
      </c>
      <c r="S214" s="84">
        <v>1</v>
      </c>
      <c r="T214" s="87" t="s">
        <v>49</v>
      </c>
      <c r="U214" s="87">
        <v>1</v>
      </c>
      <c r="V214" s="87">
        <v>1</v>
      </c>
      <c r="W214" s="87">
        <v>0</v>
      </c>
      <c r="X214" s="87">
        <v>0</v>
      </c>
      <c r="Y214" s="87">
        <v>0</v>
      </c>
      <c r="Z214" s="87">
        <v>1</v>
      </c>
      <c r="AA214" s="87">
        <v>0</v>
      </c>
      <c r="AB214" s="71">
        <f t="shared" si="32"/>
        <v>2</v>
      </c>
      <c r="AC214" s="71">
        <f t="shared" si="33"/>
        <v>2</v>
      </c>
      <c r="AD214" s="71">
        <f t="shared" si="34"/>
        <v>2</v>
      </c>
      <c r="AE214" s="71">
        <f t="shared" si="35"/>
        <v>2</v>
      </c>
      <c r="AF214" s="103"/>
    </row>
    <row r="215" spans="1:1324" s="131" customFormat="1" ht="15.75" hidden="1" customHeight="1" x14ac:dyDescent="0.2">
      <c r="A215" s="52" t="s">
        <v>1142</v>
      </c>
      <c r="B215" s="13" t="s">
        <v>2134</v>
      </c>
      <c r="C215" s="12" t="s">
        <v>2135</v>
      </c>
      <c r="D215" s="19" t="s">
        <v>1474</v>
      </c>
      <c r="E215" s="9">
        <v>40535</v>
      </c>
      <c r="F215" s="9"/>
      <c r="G215" s="30" t="s">
        <v>1186</v>
      </c>
      <c r="H215" s="30">
        <v>42005</v>
      </c>
      <c r="I215" s="30" t="s">
        <v>1065</v>
      </c>
      <c r="J215" s="173"/>
      <c r="K215" s="84" t="s">
        <v>4</v>
      </c>
      <c r="L215" s="87">
        <v>1</v>
      </c>
      <c r="M215" s="87">
        <v>1</v>
      </c>
      <c r="N215" s="84" t="s">
        <v>326</v>
      </c>
      <c r="O215" s="84">
        <v>1</v>
      </c>
      <c r="P215" s="84" t="s">
        <v>326</v>
      </c>
      <c r="Q215" s="84">
        <v>1</v>
      </c>
      <c r="R215" s="84" t="s">
        <v>326</v>
      </c>
      <c r="S215" s="84">
        <v>1</v>
      </c>
      <c r="T215" s="87" t="s">
        <v>346</v>
      </c>
      <c r="U215" s="87">
        <v>1</v>
      </c>
      <c r="V215" s="87">
        <v>0</v>
      </c>
      <c r="W215" s="87">
        <v>0</v>
      </c>
      <c r="X215" s="87">
        <v>0</v>
      </c>
      <c r="Y215" s="87">
        <v>0</v>
      </c>
      <c r="Z215" s="87">
        <v>1</v>
      </c>
      <c r="AA215" s="87">
        <v>0</v>
      </c>
      <c r="AB215" s="71">
        <f t="shared" si="32"/>
        <v>2</v>
      </c>
      <c r="AC215" s="71">
        <f t="shared" si="33"/>
        <v>2</v>
      </c>
      <c r="AD215" s="71">
        <f t="shared" si="34"/>
        <v>2</v>
      </c>
      <c r="AE215" s="71">
        <f t="shared" si="35"/>
        <v>2</v>
      </c>
      <c r="AF215" s="103"/>
      <c r="AG215" s="105"/>
      <c r="AH215" s="105"/>
      <c r="AI215" s="105"/>
      <c r="AJ215" s="105"/>
      <c r="AK215" s="105"/>
      <c r="AL215" s="105"/>
      <c r="AM215" s="105"/>
      <c r="AN215" s="105"/>
      <c r="AO215" s="105"/>
      <c r="AP215" s="105"/>
      <c r="AQ215" s="105"/>
      <c r="AR215" s="105"/>
      <c r="AS215" s="105"/>
      <c r="AT215" s="105"/>
      <c r="AU215" s="105"/>
      <c r="AV215" s="105"/>
      <c r="AW215" s="105"/>
      <c r="AX215" s="105"/>
      <c r="AY215" s="105"/>
      <c r="AZ215" s="105"/>
      <c r="BA215" s="105"/>
      <c r="BB215" s="105"/>
      <c r="BC215" s="105"/>
      <c r="BD215" s="105"/>
      <c r="BE215" s="105"/>
      <c r="BF215" s="105"/>
      <c r="BG215" s="105"/>
      <c r="BH215" s="105"/>
      <c r="BI215" s="105"/>
      <c r="BJ215" s="105"/>
      <c r="BK215" s="105"/>
      <c r="BL215" s="105"/>
      <c r="BM215" s="105"/>
      <c r="BN215" s="105"/>
      <c r="BO215" s="105"/>
      <c r="BP215" s="105"/>
      <c r="BQ215" s="105"/>
      <c r="BR215" s="105"/>
      <c r="BS215" s="105"/>
      <c r="BT215" s="105"/>
      <c r="BU215" s="105"/>
      <c r="BV215" s="105"/>
      <c r="BW215" s="105"/>
      <c r="BX215" s="105"/>
      <c r="BY215" s="105"/>
      <c r="BZ215" s="105"/>
      <c r="CA215" s="105"/>
      <c r="CB215" s="105"/>
      <c r="CC215" s="105"/>
      <c r="CD215" s="105"/>
      <c r="CE215" s="105"/>
      <c r="CF215" s="105"/>
      <c r="CG215" s="105"/>
      <c r="CH215" s="105"/>
      <c r="CI215" s="105"/>
      <c r="CJ215" s="105"/>
      <c r="CK215" s="105"/>
      <c r="CL215" s="105"/>
      <c r="CM215" s="105"/>
      <c r="CN215" s="105"/>
      <c r="CO215" s="105"/>
      <c r="CP215" s="105"/>
      <c r="CQ215" s="105"/>
      <c r="CR215" s="105"/>
      <c r="CS215" s="105"/>
      <c r="CT215" s="105"/>
      <c r="CU215" s="105"/>
      <c r="CV215" s="105"/>
      <c r="CW215" s="105"/>
      <c r="CX215" s="105"/>
      <c r="CY215" s="105"/>
      <c r="CZ215" s="105"/>
      <c r="DA215" s="105"/>
      <c r="DB215" s="105"/>
      <c r="DC215" s="105"/>
      <c r="DD215" s="105"/>
      <c r="DE215" s="105"/>
      <c r="DF215" s="105"/>
      <c r="DG215" s="105"/>
      <c r="DH215" s="105"/>
      <c r="DI215" s="105"/>
      <c r="DJ215" s="105"/>
      <c r="DK215" s="105"/>
      <c r="DL215" s="105"/>
      <c r="DM215" s="105"/>
      <c r="DN215" s="105"/>
      <c r="DO215" s="105"/>
      <c r="DP215" s="105"/>
      <c r="DQ215" s="105"/>
      <c r="DR215" s="105"/>
      <c r="DS215" s="105"/>
      <c r="DT215" s="105"/>
      <c r="DU215" s="105"/>
      <c r="DV215" s="105"/>
      <c r="DW215" s="105"/>
      <c r="DX215" s="105"/>
      <c r="DY215" s="105"/>
      <c r="DZ215" s="105"/>
      <c r="EA215" s="105"/>
      <c r="EB215" s="105"/>
      <c r="EC215" s="105"/>
      <c r="ED215" s="105"/>
      <c r="EE215" s="105"/>
      <c r="EF215" s="105"/>
      <c r="EG215" s="105"/>
      <c r="EH215" s="105"/>
      <c r="EI215" s="105"/>
      <c r="EJ215" s="105"/>
      <c r="EK215" s="105"/>
      <c r="EL215" s="105"/>
      <c r="EM215" s="105"/>
      <c r="EN215" s="105"/>
      <c r="EO215" s="105"/>
      <c r="EP215" s="105"/>
      <c r="EQ215" s="105"/>
      <c r="ER215" s="105"/>
      <c r="ES215" s="105"/>
      <c r="ET215" s="105"/>
      <c r="EU215" s="105"/>
      <c r="EV215" s="105"/>
      <c r="EW215" s="105"/>
      <c r="EX215" s="105"/>
      <c r="EY215" s="105"/>
      <c r="EZ215" s="105"/>
      <c r="FA215" s="105"/>
      <c r="FB215" s="105"/>
      <c r="FC215" s="105"/>
      <c r="FD215" s="105"/>
      <c r="FE215" s="105"/>
      <c r="FF215" s="105"/>
      <c r="FG215" s="105"/>
      <c r="FH215" s="105"/>
      <c r="FI215" s="105"/>
      <c r="FJ215" s="105"/>
      <c r="FK215" s="105"/>
      <c r="FL215" s="105"/>
      <c r="FM215" s="105"/>
      <c r="FN215" s="105"/>
      <c r="FO215" s="105"/>
      <c r="FP215" s="105"/>
      <c r="FQ215" s="105"/>
      <c r="FR215" s="105"/>
      <c r="FS215" s="105"/>
      <c r="FT215" s="105"/>
      <c r="FU215" s="105"/>
      <c r="FV215" s="105"/>
      <c r="FW215" s="105"/>
      <c r="FX215" s="105"/>
      <c r="FY215" s="105"/>
      <c r="FZ215" s="105"/>
      <c r="GA215" s="105"/>
      <c r="GB215" s="105"/>
      <c r="GC215" s="105"/>
      <c r="GD215" s="105"/>
      <c r="GE215" s="105"/>
      <c r="GF215" s="105"/>
      <c r="GG215" s="105"/>
      <c r="GH215" s="105"/>
      <c r="GI215" s="105"/>
      <c r="GJ215" s="105"/>
      <c r="GK215" s="105"/>
      <c r="GL215" s="105"/>
      <c r="GM215" s="105"/>
      <c r="GN215" s="105"/>
      <c r="GO215" s="105"/>
      <c r="GP215" s="105"/>
      <c r="GQ215" s="105"/>
      <c r="GR215" s="105"/>
      <c r="GS215" s="105"/>
      <c r="GT215" s="105"/>
      <c r="GU215" s="105"/>
      <c r="GV215" s="105"/>
      <c r="GW215" s="105"/>
      <c r="GX215" s="105"/>
      <c r="GY215" s="105"/>
      <c r="GZ215" s="105"/>
      <c r="HA215" s="105"/>
      <c r="HB215" s="105"/>
      <c r="HC215" s="105"/>
      <c r="HD215" s="105"/>
      <c r="HE215" s="105"/>
      <c r="HF215" s="105"/>
      <c r="HG215" s="105"/>
      <c r="HH215" s="105"/>
      <c r="HI215" s="105"/>
      <c r="HJ215" s="105"/>
      <c r="HK215" s="105"/>
      <c r="HL215" s="105"/>
      <c r="HM215" s="105"/>
      <c r="HN215" s="105"/>
      <c r="HO215" s="105"/>
      <c r="HP215" s="105"/>
      <c r="HQ215" s="105"/>
      <c r="HR215" s="105"/>
      <c r="HS215" s="105"/>
      <c r="HT215" s="105"/>
      <c r="HU215" s="105"/>
      <c r="HV215" s="105"/>
      <c r="HW215" s="105"/>
      <c r="HX215" s="105"/>
      <c r="HY215" s="105"/>
      <c r="HZ215" s="105"/>
      <c r="IA215" s="105"/>
      <c r="IB215" s="105"/>
      <c r="IC215" s="105"/>
      <c r="ID215" s="105"/>
      <c r="IE215" s="105"/>
      <c r="IF215" s="105"/>
      <c r="IG215" s="105"/>
      <c r="IH215" s="105"/>
      <c r="II215" s="105"/>
      <c r="IJ215" s="105"/>
      <c r="IK215" s="105"/>
      <c r="IL215" s="105"/>
      <c r="IM215" s="105"/>
      <c r="IN215" s="105"/>
      <c r="IO215" s="105"/>
      <c r="IP215" s="105"/>
      <c r="IQ215" s="105"/>
      <c r="IR215" s="105"/>
      <c r="IS215" s="105"/>
      <c r="IT215" s="105"/>
      <c r="IU215" s="105"/>
      <c r="IV215" s="105"/>
      <c r="IW215" s="105"/>
      <c r="IX215" s="105"/>
      <c r="IY215" s="105"/>
      <c r="IZ215" s="105"/>
      <c r="JA215" s="105"/>
      <c r="JB215" s="105"/>
      <c r="JC215" s="105"/>
      <c r="JD215" s="105"/>
      <c r="JE215" s="105"/>
      <c r="JF215" s="105"/>
      <c r="JG215" s="105"/>
      <c r="JH215" s="105"/>
      <c r="JI215" s="105"/>
      <c r="JJ215" s="105"/>
      <c r="JK215" s="105"/>
      <c r="JL215" s="105"/>
      <c r="JM215" s="105"/>
      <c r="JN215" s="105"/>
      <c r="JO215" s="105"/>
      <c r="JP215" s="105"/>
      <c r="JQ215" s="105"/>
      <c r="JR215" s="105"/>
      <c r="JS215" s="105"/>
      <c r="JT215" s="105"/>
      <c r="JU215" s="105"/>
      <c r="JV215" s="105"/>
      <c r="JW215" s="105"/>
      <c r="JX215" s="105"/>
      <c r="JY215" s="105"/>
      <c r="JZ215" s="105"/>
      <c r="KA215" s="105"/>
      <c r="KB215" s="105"/>
      <c r="KC215" s="105"/>
      <c r="KD215" s="105"/>
      <c r="KE215" s="105"/>
      <c r="KF215" s="105"/>
      <c r="KG215" s="105"/>
      <c r="KH215" s="105"/>
      <c r="KI215" s="105"/>
      <c r="KJ215" s="105"/>
      <c r="KK215" s="105"/>
      <c r="KL215" s="105"/>
      <c r="KM215" s="105"/>
      <c r="KN215" s="105"/>
      <c r="KO215" s="105"/>
      <c r="KP215" s="105"/>
      <c r="KQ215" s="105"/>
      <c r="KR215" s="105"/>
      <c r="KS215" s="105"/>
      <c r="KT215" s="105"/>
      <c r="KU215" s="105"/>
      <c r="KV215" s="105"/>
      <c r="KW215" s="105"/>
      <c r="KX215" s="105"/>
      <c r="KY215" s="105"/>
      <c r="KZ215" s="105"/>
      <c r="LA215" s="105"/>
      <c r="LB215" s="105"/>
      <c r="LC215" s="105"/>
      <c r="LD215" s="105"/>
      <c r="LE215" s="105"/>
      <c r="LF215" s="105"/>
      <c r="LG215" s="105"/>
      <c r="LH215" s="105"/>
      <c r="LI215" s="105"/>
      <c r="LJ215" s="105"/>
      <c r="LK215" s="105"/>
      <c r="LL215" s="105"/>
      <c r="LM215" s="105"/>
      <c r="LN215" s="105"/>
      <c r="LO215" s="105"/>
      <c r="LP215" s="105"/>
      <c r="LQ215" s="105"/>
      <c r="LR215" s="105"/>
      <c r="LS215" s="105"/>
      <c r="LT215" s="105"/>
      <c r="LU215" s="105"/>
      <c r="LV215" s="105"/>
      <c r="LW215" s="105"/>
      <c r="LX215" s="105"/>
      <c r="LY215" s="105"/>
      <c r="LZ215" s="105"/>
      <c r="MA215" s="105"/>
      <c r="MB215" s="105"/>
      <c r="MC215" s="105"/>
      <c r="MD215" s="105"/>
      <c r="ME215" s="105"/>
      <c r="MF215" s="105"/>
      <c r="MG215" s="105"/>
      <c r="MH215" s="105"/>
      <c r="MI215" s="105"/>
      <c r="MJ215" s="105"/>
      <c r="MK215" s="105"/>
      <c r="ML215" s="105"/>
      <c r="MM215" s="105"/>
      <c r="MN215" s="105"/>
      <c r="MO215" s="105"/>
      <c r="MP215" s="105"/>
      <c r="MQ215" s="105"/>
      <c r="MR215" s="105"/>
      <c r="MS215" s="105"/>
      <c r="MT215" s="105"/>
      <c r="MU215" s="105"/>
      <c r="MV215" s="105"/>
      <c r="MW215" s="105"/>
      <c r="MX215" s="105"/>
      <c r="MY215" s="105"/>
      <c r="MZ215" s="105"/>
      <c r="NA215" s="105"/>
      <c r="NB215" s="105"/>
      <c r="NC215" s="105"/>
      <c r="ND215" s="105"/>
      <c r="NE215" s="105"/>
      <c r="NF215" s="105"/>
      <c r="NG215" s="105"/>
      <c r="NH215" s="105"/>
      <c r="NI215" s="105"/>
      <c r="NJ215" s="105"/>
      <c r="NK215" s="105"/>
      <c r="NL215" s="105"/>
      <c r="NM215" s="105"/>
      <c r="NN215" s="105"/>
      <c r="NO215" s="105"/>
      <c r="NP215" s="105"/>
      <c r="NQ215" s="105"/>
      <c r="NR215" s="105"/>
      <c r="NS215" s="105"/>
      <c r="NT215" s="105"/>
      <c r="NU215" s="105"/>
      <c r="NV215" s="105"/>
      <c r="NW215" s="105"/>
      <c r="NX215" s="105"/>
      <c r="NY215" s="105"/>
      <c r="NZ215" s="105"/>
      <c r="OA215" s="105"/>
      <c r="OB215" s="105"/>
      <c r="OC215" s="105"/>
      <c r="OD215" s="105"/>
      <c r="OE215" s="105"/>
      <c r="OF215" s="105"/>
      <c r="OG215" s="105"/>
      <c r="OH215" s="105"/>
      <c r="OI215" s="105"/>
      <c r="OJ215" s="105"/>
      <c r="OK215" s="105"/>
      <c r="OL215" s="105"/>
      <c r="OM215" s="105"/>
      <c r="ON215" s="105"/>
      <c r="OO215" s="105"/>
      <c r="OP215" s="105"/>
      <c r="OQ215" s="105"/>
      <c r="OR215" s="105"/>
      <c r="OS215" s="105"/>
      <c r="OT215" s="105"/>
      <c r="OU215" s="105"/>
      <c r="OV215" s="105"/>
      <c r="OW215" s="105"/>
      <c r="OX215" s="105"/>
      <c r="OY215" s="105"/>
      <c r="OZ215" s="105"/>
      <c r="PA215" s="105"/>
      <c r="PB215" s="105"/>
      <c r="PC215" s="105"/>
      <c r="PD215" s="105"/>
      <c r="PE215" s="105"/>
      <c r="PF215" s="105"/>
      <c r="PG215" s="105"/>
      <c r="PH215" s="105"/>
      <c r="PI215" s="105"/>
      <c r="PJ215" s="105"/>
      <c r="PK215" s="105"/>
      <c r="PL215" s="105"/>
      <c r="PM215" s="105"/>
      <c r="PN215" s="105"/>
      <c r="PO215" s="105"/>
      <c r="PP215" s="105"/>
      <c r="PQ215" s="105"/>
      <c r="PR215" s="105"/>
      <c r="PS215" s="105"/>
      <c r="PT215" s="105"/>
      <c r="PU215" s="105"/>
      <c r="PV215" s="105"/>
      <c r="PW215" s="105"/>
      <c r="PX215" s="105"/>
      <c r="PY215" s="105"/>
      <c r="PZ215" s="105"/>
      <c r="QA215" s="105"/>
      <c r="QB215" s="105"/>
      <c r="QC215" s="105"/>
      <c r="QD215" s="105"/>
      <c r="QE215" s="105"/>
      <c r="QF215" s="105"/>
      <c r="QG215" s="105"/>
      <c r="QH215" s="105"/>
      <c r="QI215" s="105"/>
      <c r="QJ215" s="105"/>
      <c r="QK215" s="105"/>
      <c r="QL215" s="105"/>
      <c r="QM215" s="105"/>
      <c r="QN215" s="105"/>
      <c r="QO215" s="105"/>
      <c r="QP215" s="105"/>
      <c r="QQ215" s="105"/>
      <c r="QR215" s="105"/>
      <c r="QS215" s="105"/>
      <c r="QT215" s="105"/>
      <c r="QU215" s="105"/>
      <c r="QV215" s="105"/>
      <c r="QW215" s="105"/>
      <c r="QX215" s="105"/>
      <c r="QY215" s="105"/>
      <c r="QZ215" s="105"/>
      <c r="RA215" s="105"/>
      <c r="RB215" s="105"/>
      <c r="RC215" s="105"/>
      <c r="RD215" s="105"/>
      <c r="RE215" s="105"/>
      <c r="RF215" s="105"/>
      <c r="RG215" s="105"/>
      <c r="RH215" s="105"/>
      <c r="RI215" s="105"/>
      <c r="RJ215" s="105"/>
      <c r="RK215" s="105"/>
      <c r="RL215" s="105"/>
      <c r="RM215" s="105"/>
      <c r="RN215" s="105"/>
      <c r="RO215" s="105"/>
      <c r="RP215" s="105"/>
      <c r="RQ215" s="105"/>
      <c r="RR215" s="105"/>
      <c r="RS215" s="105"/>
      <c r="RT215" s="105"/>
      <c r="RU215" s="105"/>
      <c r="RV215" s="105"/>
      <c r="RW215" s="105"/>
      <c r="RX215" s="105"/>
      <c r="RY215" s="105"/>
      <c r="RZ215" s="105"/>
      <c r="SA215" s="105"/>
      <c r="SB215" s="105"/>
      <c r="SC215" s="105"/>
      <c r="SD215" s="105"/>
      <c r="SE215" s="105"/>
      <c r="SF215" s="105"/>
      <c r="SG215" s="105"/>
      <c r="SH215" s="105"/>
      <c r="SI215" s="105"/>
      <c r="SJ215" s="105"/>
      <c r="SK215" s="105"/>
      <c r="SL215" s="105"/>
      <c r="SM215" s="105"/>
      <c r="SN215" s="105"/>
      <c r="SO215" s="105"/>
      <c r="SP215" s="105"/>
      <c r="SQ215" s="105"/>
      <c r="SR215" s="105"/>
      <c r="SS215" s="105"/>
      <c r="ST215" s="105"/>
      <c r="SU215" s="105"/>
      <c r="SV215" s="105"/>
      <c r="SW215" s="105"/>
      <c r="SX215" s="105"/>
      <c r="SY215" s="105"/>
      <c r="SZ215" s="105"/>
      <c r="TA215" s="105"/>
      <c r="TB215" s="105"/>
      <c r="TC215" s="105"/>
      <c r="TD215" s="105"/>
      <c r="TE215" s="105"/>
      <c r="TF215" s="105"/>
      <c r="TG215" s="105"/>
      <c r="TH215" s="105"/>
      <c r="TI215" s="105"/>
      <c r="TJ215" s="105"/>
      <c r="TK215" s="105"/>
      <c r="TL215" s="105"/>
      <c r="TM215" s="105"/>
      <c r="TN215" s="105"/>
      <c r="TO215" s="105"/>
      <c r="TP215" s="105"/>
      <c r="TQ215" s="105"/>
      <c r="TR215" s="105"/>
      <c r="TS215" s="105"/>
      <c r="TT215" s="105"/>
      <c r="TU215" s="105"/>
      <c r="TV215" s="105"/>
      <c r="TW215" s="105"/>
      <c r="TX215" s="105"/>
      <c r="TY215" s="105"/>
      <c r="TZ215" s="105"/>
      <c r="UA215" s="105"/>
      <c r="UB215" s="105"/>
      <c r="UC215" s="105"/>
      <c r="UD215" s="105"/>
      <c r="UE215" s="105"/>
      <c r="UF215" s="105"/>
      <c r="UG215" s="105"/>
      <c r="UH215" s="105"/>
      <c r="UI215" s="105"/>
      <c r="UJ215" s="105"/>
      <c r="UK215" s="105"/>
      <c r="UL215" s="105"/>
      <c r="UM215" s="105"/>
      <c r="UN215" s="105"/>
      <c r="UO215" s="105"/>
      <c r="UP215" s="105"/>
      <c r="UQ215" s="105"/>
      <c r="UR215" s="105"/>
      <c r="US215" s="105"/>
      <c r="UT215" s="105"/>
      <c r="UU215" s="105"/>
      <c r="UV215" s="105"/>
      <c r="UW215" s="105"/>
      <c r="UX215" s="105"/>
      <c r="UY215" s="105"/>
      <c r="UZ215" s="105"/>
      <c r="VA215" s="105"/>
      <c r="VB215" s="105"/>
      <c r="VC215" s="105"/>
      <c r="VD215" s="105"/>
      <c r="VE215" s="105"/>
      <c r="VF215" s="105"/>
      <c r="VG215" s="105"/>
      <c r="VH215" s="105"/>
      <c r="VI215" s="105"/>
      <c r="VJ215" s="105"/>
      <c r="VK215" s="105"/>
      <c r="VL215" s="105"/>
      <c r="VM215" s="105"/>
      <c r="VN215" s="105"/>
      <c r="VO215" s="105"/>
      <c r="VP215" s="105"/>
      <c r="VQ215" s="105"/>
      <c r="VR215" s="105"/>
      <c r="VS215" s="105"/>
      <c r="VT215" s="105"/>
      <c r="VU215" s="105"/>
      <c r="VV215" s="105"/>
      <c r="VW215" s="105"/>
      <c r="VX215" s="105"/>
      <c r="VY215" s="105"/>
      <c r="VZ215" s="105"/>
      <c r="WA215" s="105"/>
      <c r="WB215" s="105"/>
      <c r="WC215" s="105"/>
      <c r="WD215" s="105"/>
      <c r="WE215" s="105"/>
      <c r="WF215" s="105"/>
      <c r="WG215" s="105"/>
      <c r="WH215" s="105"/>
      <c r="WI215" s="105"/>
      <c r="WJ215" s="105"/>
      <c r="WK215" s="105"/>
      <c r="WL215" s="105"/>
      <c r="WM215" s="105"/>
      <c r="WN215" s="105"/>
      <c r="WO215" s="105"/>
      <c r="WP215" s="105"/>
      <c r="WQ215" s="105"/>
      <c r="WR215" s="105"/>
      <c r="WS215" s="105"/>
      <c r="WT215" s="105"/>
      <c r="WU215" s="105"/>
      <c r="WV215" s="105"/>
      <c r="WW215" s="105"/>
      <c r="WX215" s="105"/>
      <c r="WY215" s="105"/>
      <c r="WZ215" s="105"/>
      <c r="XA215" s="105"/>
      <c r="XB215" s="105"/>
      <c r="XC215" s="105"/>
      <c r="XD215" s="105"/>
      <c r="XE215" s="105"/>
      <c r="XF215" s="105"/>
      <c r="XG215" s="105"/>
      <c r="XH215" s="105"/>
      <c r="XI215" s="105"/>
      <c r="XJ215" s="105"/>
      <c r="XK215" s="105"/>
      <c r="XL215" s="105"/>
      <c r="XM215" s="105"/>
      <c r="XN215" s="105"/>
      <c r="XO215" s="105"/>
      <c r="XP215" s="105"/>
      <c r="XQ215" s="105"/>
      <c r="XR215" s="105"/>
      <c r="XS215" s="105"/>
      <c r="XT215" s="105"/>
      <c r="XU215" s="105"/>
      <c r="XV215" s="105"/>
      <c r="XW215" s="105"/>
      <c r="XX215" s="105"/>
      <c r="XY215" s="105"/>
      <c r="XZ215" s="105"/>
      <c r="YA215" s="105"/>
      <c r="YB215" s="105"/>
      <c r="YC215" s="105"/>
      <c r="YD215" s="105"/>
      <c r="YE215" s="105"/>
      <c r="YF215" s="105"/>
      <c r="YG215" s="105"/>
      <c r="YH215" s="105"/>
      <c r="YI215" s="105"/>
      <c r="YJ215" s="105"/>
      <c r="YK215" s="105"/>
      <c r="YL215" s="105"/>
      <c r="YM215" s="105"/>
      <c r="YN215" s="105"/>
      <c r="YO215" s="105"/>
      <c r="YP215" s="105"/>
      <c r="YQ215" s="105"/>
      <c r="YR215" s="105"/>
      <c r="YS215" s="105"/>
      <c r="YT215" s="105"/>
      <c r="YU215" s="105"/>
      <c r="YV215" s="105"/>
      <c r="YW215" s="105"/>
      <c r="YX215" s="105"/>
      <c r="YY215" s="105"/>
      <c r="YZ215" s="105"/>
      <c r="ZA215" s="105"/>
      <c r="ZB215" s="105"/>
      <c r="ZC215" s="105"/>
      <c r="ZD215" s="105"/>
      <c r="ZE215" s="105"/>
      <c r="ZF215" s="105"/>
      <c r="ZG215" s="105"/>
      <c r="ZH215" s="105"/>
      <c r="ZI215" s="105"/>
      <c r="ZJ215" s="105"/>
      <c r="ZK215" s="105"/>
      <c r="ZL215" s="105"/>
      <c r="ZM215" s="105"/>
      <c r="ZN215" s="105"/>
      <c r="ZO215" s="105"/>
      <c r="ZP215" s="105"/>
      <c r="ZQ215" s="105"/>
      <c r="ZR215" s="105"/>
      <c r="ZS215" s="105"/>
      <c r="ZT215" s="105"/>
      <c r="ZU215" s="105"/>
      <c r="ZV215" s="105"/>
      <c r="ZW215" s="105"/>
      <c r="ZX215" s="105"/>
      <c r="ZY215" s="105"/>
      <c r="ZZ215" s="105"/>
      <c r="AAA215" s="105"/>
      <c r="AAB215" s="105"/>
      <c r="AAC215" s="105"/>
      <c r="AAD215" s="105"/>
      <c r="AAE215" s="105"/>
      <c r="AAF215" s="105"/>
      <c r="AAG215" s="105"/>
      <c r="AAH215" s="105"/>
      <c r="AAI215" s="105"/>
      <c r="AAJ215" s="105"/>
      <c r="AAK215" s="105"/>
      <c r="AAL215" s="105"/>
      <c r="AAM215" s="105"/>
      <c r="AAN215" s="105"/>
      <c r="AAO215" s="105"/>
      <c r="AAP215" s="105"/>
      <c r="AAQ215" s="105"/>
      <c r="AAR215" s="105"/>
      <c r="AAS215" s="105"/>
      <c r="AAT215" s="105"/>
      <c r="AAU215" s="105"/>
      <c r="AAV215" s="105"/>
      <c r="AAW215" s="105"/>
      <c r="AAX215" s="105"/>
      <c r="AAY215" s="105"/>
      <c r="AAZ215" s="105"/>
      <c r="ABA215" s="105"/>
      <c r="ABB215" s="105"/>
      <c r="ABC215" s="105"/>
      <c r="ABD215" s="105"/>
      <c r="ABE215" s="105"/>
      <c r="ABF215" s="105"/>
      <c r="ABG215" s="105"/>
      <c r="ABH215" s="105"/>
      <c r="ABI215" s="105"/>
      <c r="ABJ215" s="105"/>
      <c r="ABK215" s="105"/>
      <c r="ABL215" s="105"/>
      <c r="ABM215" s="105"/>
      <c r="ABN215" s="105"/>
      <c r="ABO215" s="105"/>
      <c r="ABP215" s="105"/>
      <c r="ABQ215" s="105"/>
      <c r="ABR215" s="105"/>
      <c r="ABS215" s="105"/>
      <c r="ABT215" s="105"/>
      <c r="ABU215" s="105"/>
      <c r="ABV215" s="105"/>
      <c r="ABW215" s="105"/>
      <c r="ABX215" s="105"/>
      <c r="ABY215" s="105"/>
      <c r="ABZ215" s="105"/>
      <c r="ACA215" s="105"/>
      <c r="ACB215" s="105"/>
      <c r="ACC215" s="105"/>
      <c r="ACD215" s="105"/>
      <c r="ACE215" s="105"/>
      <c r="ACF215" s="105"/>
      <c r="ACG215" s="105"/>
      <c r="ACH215" s="105"/>
      <c r="ACI215" s="105"/>
      <c r="ACJ215" s="105"/>
      <c r="ACK215" s="105"/>
      <c r="ACL215" s="105"/>
      <c r="ACM215" s="105"/>
      <c r="ACN215" s="105"/>
      <c r="ACO215" s="105"/>
      <c r="ACP215" s="105"/>
      <c r="ACQ215" s="105"/>
      <c r="ACR215" s="105"/>
      <c r="ACS215" s="105"/>
      <c r="ACT215" s="105"/>
      <c r="ACU215" s="105"/>
      <c r="ACV215" s="105"/>
      <c r="ACW215" s="105"/>
      <c r="ACX215" s="105"/>
      <c r="ACY215" s="105"/>
      <c r="ACZ215" s="105"/>
      <c r="ADA215" s="105"/>
      <c r="ADB215" s="105"/>
      <c r="ADC215" s="105"/>
      <c r="ADD215" s="105"/>
      <c r="ADE215" s="105"/>
      <c r="ADF215" s="105"/>
      <c r="ADG215" s="105"/>
      <c r="ADH215" s="105"/>
      <c r="ADI215" s="105"/>
      <c r="ADJ215" s="105"/>
      <c r="ADK215" s="105"/>
      <c r="ADL215" s="105"/>
      <c r="ADM215" s="105"/>
      <c r="ADN215" s="105"/>
      <c r="ADO215" s="105"/>
      <c r="ADP215" s="105"/>
      <c r="ADQ215" s="105"/>
      <c r="ADR215" s="105"/>
      <c r="ADS215" s="105"/>
      <c r="ADT215" s="105"/>
      <c r="ADU215" s="105"/>
      <c r="ADV215" s="105"/>
      <c r="ADW215" s="105"/>
      <c r="ADX215" s="105"/>
      <c r="ADY215" s="105"/>
      <c r="ADZ215" s="105"/>
      <c r="AEA215" s="105"/>
      <c r="AEB215" s="105"/>
      <c r="AEC215" s="105"/>
      <c r="AED215" s="105"/>
      <c r="AEE215" s="105"/>
      <c r="AEF215" s="105"/>
      <c r="AEG215" s="105"/>
      <c r="AEH215" s="105"/>
      <c r="AEI215" s="105"/>
      <c r="AEJ215" s="105"/>
      <c r="AEK215" s="105"/>
      <c r="AEL215" s="105"/>
      <c r="AEM215" s="105"/>
      <c r="AEN215" s="105"/>
      <c r="AEO215" s="105"/>
      <c r="AEP215" s="105"/>
      <c r="AEQ215" s="105"/>
      <c r="AER215" s="105"/>
      <c r="AES215" s="105"/>
      <c r="AET215" s="105"/>
      <c r="AEU215" s="105"/>
      <c r="AEV215" s="105"/>
      <c r="AEW215" s="105"/>
      <c r="AEX215" s="105"/>
      <c r="AEY215" s="105"/>
      <c r="AEZ215" s="105"/>
      <c r="AFA215" s="105"/>
      <c r="AFB215" s="105"/>
      <c r="AFC215" s="105"/>
      <c r="AFD215" s="105"/>
      <c r="AFE215" s="105"/>
      <c r="AFF215" s="105"/>
      <c r="AFG215" s="105"/>
      <c r="AFH215" s="105"/>
      <c r="AFI215" s="105"/>
      <c r="AFJ215" s="105"/>
      <c r="AFK215" s="105"/>
      <c r="AFL215" s="105"/>
      <c r="AFM215" s="105"/>
      <c r="AFN215" s="105"/>
      <c r="AFO215" s="105"/>
      <c r="AFP215" s="105"/>
      <c r="AFQ215" s="105"/>
      <c r="AFR215" s="105"/>
      <c r="AFS215" s="105"/>
      <c r="AFT215" s="105"/>
      <c r="AFU215" s="105"/>
      <c r="AFV215" s="105"/>
      <c r="AFW215" s="105"/>
      <c r="AFX215" s="105"/>
      <c r="AFY215" s="105"/>
      <c r="AFZ215" s="105"/>
      <c r="AGA215" s="105"/>
      <c r="AGB215" s="105"/>
      <c r="AGC215" s="105"/>
      <c r="AGD215" s="105"/>
      <c r="AGE215" s="105"/>
      <c r="AGF215" s="105"/>
      <c r="AGG215" s="105"/>
      <c r="AGH215" s="105"/>
      <c r="AGI215" s="105"/>
      <c r="AGJ215" s="105"/>
      <c r="AGK215" s="105"/>
      <c r="AGL215" s="105"/>
      <c r="AGM215" s="105"/>
      <c r="AGN215" s="105"/>
      <c r="AGO215" s="105"/>
      <c r="AGP215" s="105"/>
      <c r="AGQ215" s="105"/>
      <c r="AGR215" s="105"/>
      <c r="AGS215" s="105"/>
      <c r="AGT215" s="105"/>
      <c r="AGU215" s="105"/>
      <c r="AGV215" s="105"/>
      <c r="AGW215" s="105"/>
      <c r="AGX215" s="105"/>
      <c r="AGY215" s="105"/>
      <c r="AGZ215" s="105"/>
      <c r="AHA215" s="105"/>
      <c r="AHB215" s="105"/>
      <c r="AHC215" s="105"/>
      <c r="AHD215" s="105"/>
      <c r="AHE215" s="105"/>
      <c r="AHF215" s="105"/>
      <c r="AHG215" s="105"/>
      <c r="AHH215" s="105"/>
      <c r="AHI215" s="105"/>
      <c r="AHJ215" s="105"/>
      <c r="AHK215" s="105"/>
      <c r="AHL215" s="105"/>
      <c r="AHM215" s="105"/>
      <c r="AHN215" s="105"/>
      <c r="AHO215" s="105"/>
      <c r="AHP215" s="105"/>
      <c r="AHQ215" s="105"/>
      <c r="AHR215" s="105"/>
      <c r="AHS215" s="105"/>
      <c r="AHT215" s="105"/>
      <c r="AHU215" s="105"/>
      <c r="AHV215" s="105"/>
      <c r="AHW215" s="105"/>
      <c r="AHX215" s="105"/>
      <c r="AHY215" s="105"/>
      <c r="AHZ215" s="105"/>
      <c r="AIA215" s="105"/>
      <c r="AIB215" s="105"/>
      <c r="AIC215" s="105"/>
      <c r="AID215" s="105"/>
      <c r="AIE215" s="105"/>
      <c r="AIF215" s="105"/>
      <c r="AIG215" s="105"/>
      <c r="AIH215" s="105"/>
      <c r="AII215" s="105"/>
      <c r="AIJ215" s="105"/>
      <c r="AIK215" s="105"/>
      <c r="AIL215" s="105"/>
      <c r="AIM215" s="105"/>
      <c r="AIN215" s="105"/>
      <c r="AIO215" s="105"/>
      <c r="AIP215" s="105"/>
      <c r="AIQ215" s="105"/>
      <c r="AIR215" s="105"/>
      <c r="AIS215" s="105"/>
      <c r="AIT215" s="105"/>
      <c r="AIU215" s="105"/>
      <c r="AIV215" s="105"/>
      <c r="AIW215" s="105"/>
      <c r="AIX215" s="105"/>
      <c r="AIY215" s="105"/>
      <c r="AIZ215" s="105"/>
      <c r="AJA215" s="105"/>
      <c r="AJB215" s="105"/>
      <c r="AJC215" s="105"/>
      <c r="AJD215" s="105"/>
      <c r="AJE215" s="105"/>
      <c r="AJF215" s="105"/>
      <c r="AJG215" s="105"/>
      <c r="AJH215" s="105"/>
      <c r="AJI215" s="105"/>
      <c r="AJJ215" s="105"/>
      <c r="AJK215" s="105"/>
      <c r="AJL215" s="105"/>
      <c r="AJM215" s="105"/>
      <c r="AJN215" s="105"/>
      <c r="AJO215" s="105"/>
      <c r="AJP215" s="105"/>
      <c r="AJQ215" s="105"/>
      <c r="AJR215" s="105"/>
      <c r="AJS215" s="105"/>
      <c r="AJT215" s="105"/>
      <c r="AJU215" s="105"/>
      <c r="AJV215" s="105"/>
      <c r="AJW215" s="105"/>
      <c r="AJX215" s="105"/>
      <c r="AJY215" s="105"/>
      <c r="AJZ215" s="105"/>
      <c r="AKA215" s="105"/>
      <c r="AKB215" s="105"/>
      <c r="AKC215" s="105"/>
      <c r="AKD215" s="105"/>
      <c r="AKE215" s="105"/>
      <c r="AKF215" s="105"/>
      <c r="AKG215" s="105"/>
      <c r="AKH215" s="105"/>
      <c r="AKI215" s="105"/>
      <c r="AKJ215" s="105"/>
      <c r="AKK215" s="105"/>
      <c r="AKL215" s="105"/>
      <c r="AKM215" s="105"/>
      <c r="AKN215" s="105"/>
      <c r="AKO215" s="105"/>
      <c r="AKP215" s="105"/>
      <c r="AKQ215" s="105"/>
      <c r="AKR215" s="105"/>
      <c r="AKS215" s="105"/>
      <c r="AKT215" s="105"/>
      <c r="AKU215" s="105"/>
      <c r="AKV215" s="105"/>
      <c r="AKW215" s="105"/>
      <c r="AKX215" s="105"/>
      <c r="AKY215" s="105"/>
      <c r="AKZ215" s="105"/>
      <c r="ALA215" s="105"/>
      <c r="ALB215" s="105"/>
      <c r="ALC215" s="105"/>
      <c r="ALD215" s="105"/>
      <c r="ALE215" s="105"/>
      <c r="ALF215" s="105"/>
      <c r="ALG215" s="105"/>
      <c r="ALH215" s="105"/>
      <c r="ALI215" s="105"/>
      <c r="ALJ215" s="105"/>
      <c r="ALK215" s="105"/>
      <c r="ALL215" s="105"/>
      <c r="ALM215" s="105"/>
      <c r="ALN215" s="105"/>
      <c r="ALO215" s="105"/>
      <c r="ALP215" s="105"/>
      <c r="ALQ215" s="105"/>
      <c r="ALR215" s="105"/>
      <c r="ALS215" s="105"/>
      <c r="ALT215" s="105"/>
      <c r="ALU215" s="105"/>
      <c r="ALV215" s="105"/>
      <c r="ALW215" s="105"/>
      <c r="ALX215" s="105"/>
      <c r="ALY215" s="105"/>
      <c r="ALZ215" s="105"/>
      <c r="AMA215" s="105"/>
      <c r="AMB215" s="105"/>
      <c r="AMC215" s="105"/>
      <c r="AMD215" s="105"/>
      <c r="AME215" s="105"/>
      <c r="AMF215" s="105"/>
      <c r="AMG215" s="105"/>
      <c r="AMH215" s="105"/>
      <c r="AMI215" s="105"/>
      <c r="AMJ215" s="105"/>
      <c r="AMK215" s="105"/>
      <c r="AML215" s="105"/>
      <c r="AMM215" s="105"/>
      <c r="AMN215" s="105"/>
      <c r="AMO215" s="105"/>
      <c r="AMP215" s="105"/>
      <c r="AMQ215" s="105"/>
      <c r="AMR215" s="105"/>
      <c r="AMS215" s="105"/>
      <c r="AMT215" s="105"/>
      <c r="AMU215" s="105"/>
      <c r="AMV215" s="105"/>
      <c r="AMW215" s="105"/>
      <c r="AMX215" s="105"/>
      <c r="AMY215" s="105"/>
      <c r="AMZ215" s="105"/>
      <c r="ANA215" s="105"/>
      <c r="ANB215" s="105"/>
      <c r="ANC215" s="105"/>
      <c r="AND215" s="105"/>
      <c r="ANE215" s="105"/>
      <c r="ANF215" s="105"/>
      <c r="ANG215" s="105"/>
      <c r="ANH215" s="105"/>
      <c r="ANI215" s="105"/>
      <c r="ANJ215" s="105"/>
      <c r="ANK215" s="105"/>
      <c r="ANL215" s="105"/>
      <c r="ANM215" s="105"/>
      <c r="ANN215" s="105"/>
      <c r="ANO215" s="105"/>
      <c r="ANP215" s="105"/>
      <c r="ANQ215" s="105"/>
      <c r="ANR215" s="105"/>
      <c r="ANS215" s="105"/>
      <c r="ANT215" s="105"/>
      <c r="ANU215" s="105"/>
      <c r="ANV215" s="105"/>
      <c r="ANW215" s="105"/>
      <c r="ANX215" s="105"/>
      <c r="ANY215" s="105"/>
      <c r="ANZ215" s="105"/>
      <c r="AOA215" s="105"/>
      <c r="AOB215" s="105"/>
      <c r="AOC215" s="105"/>
      <c r="AOD215" s="105"/>
      <c r="AOE215" s="105"/>
      <c r="AOF215" s="105"/>
      <c r="AOG215" s="105"/>
      <c r="AOH215" s="105"/>
      <c r="AOI215" s="105"/>
      <c r="AOJ215" s="105"/>
      <c r="AOK215" s="105"/>
      <c r="AOL215" s="105"/>
      <c r="AOM215" s="105"/>
      <c r="AON215" s="105"/>
      <c r="AOO215" s="105"/>
      <c r="AOP215" s="105"/>
      <c r="AOQ215" s="105"/>
      <c r="AOR215" s="105"/>
      <c r="AOS215" s="105"/>
      <c r="AOT215" s="105"/>
      <c r="AOU215" s="105"/>
      <c r="AOV215" s="105"/>
      <c r="AOW215" s="105"/>
      <c r="AOX215" s="105"/>
      <c r="AOY215" s="105"/>
      <c r="AOZ215" s="105"/>
      <c r="APA215" s="105"/>
      <c r="APB215" s="105"/>
      <c r="APC215" s="105"/>
      <c r="APD215" s="105"/>
      <c r="APE215" s="105"/>
      <c r="APF215" s="105"/>
      <c r="APG215" s="105"/>
      <c r="APH215" s="105"/>
      <c r="API215" s="105"/>
      <c r="APJ215" s="105"/>
      <c r="APK215" s="105"/>
      <c r="APL215" s="105"/>
      <c r="APM215" s="105"/>
      <c r="APN215" s="105"/>
      <c r="APO215" s="105"/>
      <c r="APP215" s="105"/>
      <c r="APQ215" s="105"/>
      <c r="APR215" s="105"/>
      <c r="APS215" s="105"/>
      <c r="APT215" s="105"/>
      <c r="APU215" s="105"/>
      <c r="APV215" s="105"/>
      <c r="APW215" s="105"/>
      <c r="APX215" s="105"/>
      <c r="APY215" s="105"/>
      <c r="APZ215" s="105"/>
      <c r="AQA215" s="105"/>
      <c r="AQB215" s="105"/>
      <c r="AQC215" s="105"/>
      <c r="AQD215" s="105"/>
      <c r="AQE215" s="105"/>
      <c r="AQF215" s="105"/>
      <c r="AQG215" s="105"/>
      <c r="AQH215" s="105"/>
      <c r="AQI215" s="105"/>
      <c r="AQJ215" s="105"/>
      <c r="AQK215" s="105"/>
      <c r="AQL215" s="105"/>
      <c r="AQM215" s="105"/>
      <c r="AQN215" s="105"/>
      <c r="AQO215" s="105"/>
      <c r="AQP215" s="105"/>
      <c r="AQQ215" s="105"/>
      <c r="AQR215" s="105"/>
      <c r="AQS215" s="105"/>
      <c r="AQT215" s="105"/>
      <c r="AQU215" s="105"/>
      <c r="AQV215" s="105"/>
      <c r="AQW215" s="105"/>
      <c r="AQX215" s="105"/>
      <c r="AQY215" s="105"/>
      <c r="AQZ215" s="105"/>
      <c r="ARA215" s="105"/>
      <c r="ARB215" s="105"/>
      <c r="ARC215" s="105"/>
      <c r="ARD215" s="105"/>
      <c r="ARE215" s="105"/>
      <c r="ARF215" s="105"/>
      <c r="ARG215" s="105"/>
      <c r="ARH215" s="105"/>
      <c r="ARI215" s="105"/>
      <c r="ARJ215" s="105"/>
      <c r="ARK215" s="105"/>
      <c r="ARL215" s="105"/>
      <c r="ARM215" s="105"/>
      <c r="ARN215" s="105"/>
      <c r="ARO215" s="105"/>
      <c r="ARP215" s="105"/>
      <c r="ARQ215" s="105"/>
      <c r="ARR215" s="105"/>
      <c r="ARS215" s="105"/>
      <c r="ART215" s="105"/>
      <c r="ARU215" s="105"/>
      <c r="ARV215" s="105"/>
      <c r="ARW215" s="105"/>
      <c r="ARX215" s="105"/>
      <c r="ARY215" s="105"/>
      <c r="ARZ215" s="105"/>
      <c r="ASA215" s="105"/>
      <c r="ASB215" s="105"/>
      <c r="ASC215" s="105"/>
      <c r="ASD215" s="105"/>
      <c r="ASE215" s="105"/>
      <c r="ASF215" s="105"/>
      <c r="ASG215" s="105"/>
      <c r="ASH215" s="105"/>
      <c r="ASI215" s="105"/>
      <c r="ASJ215" s="105"/>
      <c r="ASK215" s="105"/>
      <c r="ASL215" s="105"/>
      <c r="ASM215" s="105"/>
      <c r="ASN215" s="105"/>
      <c r="ASO215" s="105"/>
      <c r="ASP215" s="105"/>
      <c r="ASQ215" s="105"/>
      <c r="ASR215" s="105"/>
      <c r="ASS215" s="105"/>
      <c r="AST215" s="105"/>
      <c r="ASU215" s="105"/>
      <c r="ASV215" s="105"/>
      <c r="ASW215" s="105"/>
      <c r="ASX215" s="105"/>
      <c r="ASY215" s="105"/>
      <c r="ASZ215" s="105"/>
      <c r="ATA215" s="105"/>
      <c r="ATB215" s="105"/>
      <c r="ATC215" s="105"/>
      <c r="ATD215" s="105"/>
      <c r="ATE215" s="105"/>
      <c r="ATF215" s="105"/>
      <c r="ATG215" s="105"/>
      <c r="ATH215" s="105"/>
      <c r="ATI215" s="105"/>
      <c r="ATJ215" s="105"/>
      <c r="ATK215" s="105"/>
      <c r="ATL215" s="105"/>
      <c r="ATM215" s="105"/>
      <c r="ATN215" s="105"/>
      <c r="ATO215" s="105"/>
      <c r="ATP215" s="105"/>
      <c r="ATQ215" s="105"/>
      <c r="ATR215" s="105"/>
      <c r="ATS215" s="105"/>
      <c r="ATT215" s="105"/>
      <c r="ATU215" s="105"/>
      <c r="ATV215" s="105"/>
      <c r="ATW215" s="105"/>
      <c r="ATX215" s="105"/>
      <c r="ATY215" s="105"/>
      <c r="ATZ215" s="105"/>
      <c r="AUA215" s="105"/>
      <c r="AUB215" s="105"/>
      <c r="AUC215" s="105"/>
      <c r="AUD215" s="105"/>
      <c r="AUE215" s="105"/>
      <c r="AUF215" s="105"/>
      <c r="AUG215" s="105"/>
      <c r="AUH215" s="105"/>
      <c r="AUI215" s="105"/>
      <c r="AUJ215" s="105"/>
      <c r="AUK215" s="105"/>
      <c r="AUL215" s="105"/>
      <c r="AUM215" s="105"/>
      <c r="AUN215" s="105"/>
      <c r="AUO215" s="105"/>
      <c r="AUP215" s="105"/>
      <c r="AUQ215" s="105"/>
      <c r="AUR215" s="105"/>
      <c r="AUS215" s="105"/>
      <c r="AUT215" s="105"/>
      <c r="AUU215" s="105"/>
      <c r="AUV215" s="105"/>
      <c r="AUW215" s="105"/>
      <c r="AUX215" s="105"/>
      <c r="AUY215" s="105"/>
      <c r="AUZ215" s="105"/>
      <c r="AVA215" s="105"/>
      <c r="AVB215" s="105"/>
      <c r="AVC215" s="105"/>
      <c r="AVD215" s="105"/>
      <c r="AVE215" s="105"/>
      <c r="AVF215" s="105"/>
      <c r="AVG215" s="105"/>
      <c r="AVH215" s="105"/>
      <c r="AVI215" s="105"/>
      <c r="AVJ215" s="105"/>
      <c r="AVK215" s="105"/>
      <c r="AVL215" s="105"/>
      <c r="AVM215" s="105"/>
      <c r="AVN215" s="105"/>
      <c r="AVO215" s="105"/>
      <c r="AVP215" s="105"/>
      <c r="AVQ215" s="105"/>
      <c r="AVR215" s="105"/>
      <c r="AVS215" s="105"/>
      <c r="AVT215" s="105"/>
      <c r="AVU215" s="105"/>
      <c r="AVV215" s="105"/>
      <c r="AVW215" s="105"/>
      <c r="AVX215" s="105"/>
      <c r="AVY215" s="105"/>
      <c r="AVZ215" s="105"/>
      <c r="AWA215" s="105"/>
      <c r="AWB215" s="105"/>
      <c r="AWC215" s="105"/>
      <c r="AWD215" s="105"/>
      <c r="AWE215" s="105"/>
      <c r="AWF215" s="105"/>
      <c r="AWG215" s="105"/>
      <c r="AWH215" s="105"/>
      <c r="AWI215" s="105"/>
      <c r="AWJ215" s="105"/>
      <c r="AWK215" s="105"/>
      <c r="AWL215" s="105"/>
      <c r="AWM215" s="105"/>
      <c r="AWN215" s="105"/>
      <c r="AWO215" s="105"/>
      <c r="AWP215" s="105"/>
      <c r="AWQ215" s="105"/>
      <c r="AWR215" s="105"/>
      <c r="AWS215" s="105"/>
      <c r="AWT215" s="105"/>
      <c r="AWU215" s="105"/>
      <c r="AWV215" s="105"/>
      <c r="AWW215" s="105"/>
      <c r="AWX215" s="105"/>
      <c r="AWY215" s="105"/>
      <c r="AWZ215" s="105"/>
      <c r="AXA215" s="105"/>
      <c r="AXB215" s="105"/>
      <c r="AXC215" s="105"/>
      <c r="AXD215" s="105"/>
      <c r="AXE215" s="105"/>
      <c r="AXF215" s="105"/>
      <c r="AXG215" s="105"/>
      <c r="AXH215" s="105"/>
      <c r="AXI215" s="105"/>
      <c r="AXJ215" s="105"/>
      <c r="AXK215" s="105"/>
      <c r="AXL215" s="105"/>
      <c r="AXM215" s="105"/>
      <c r="AXN215" s="105"/>
      <c r="AXO215" s="105"/>
      <c r="AXP215" s="105"/>
      <c r="AXQ215" s="105"/>
      <c r="AXR215" s="105"/>
      <c r="AXS215" s="105"/>
      <c r="AXT215" s="105"/>
      <c r="AXU215" s="105"/>
      <c r="AXV215" s="105"/>
      <c r="AXW215" s="105"/>
      <c r="AXX215" s="105"/>
    </row>
    <row r="216" spans="1:1324" s="105" customFormat="1" ht="15.75" hidden="1" customHeight="1" x14ac:dyDescent="0.2">
      <c r="A216" s="52" t="s">
        <v>1564</v>
      </c>
      <c r="B216" s="13" t="s">
        <v>2134</v>
      </c>
      <c r="C216" s="12" t="s">
        <v>2135</v>
      </c>
      <c r="D216" s="19" t="s">
        <v>1565</v>
      </c>
      <c r="E216" s="9">
        <v>39709</v>
      </c>
      <c r="F216" s="9" t="s">
        <v>1167</v>
      </c>
      <c r="G216" s="30" t="s">
        <v>1186</v>
      </c>
      <c r="H216" s="30">
        <v>42005</v>
      </c>
      <c r="I216" s="30" t="s">
        <v>1065</v>
      </c>
      <c r="J216" s="173"/>
      <c r="K216" s="84" t="s">
        <v>6</v>
      </c>
      <c r="L216" s="87">
        <v>1</v>
      </c>
      <c r="M216" s="87">
        <v>1</v>
      </c>
      <c r="N216" s="84" t="s">
        <v>326</v>
      </c>
      <c r="O216" s="84">
        <v>1</v>
      </c>
      <c r="P216" s="84" t="s">
        <v>326</v>
      </c>
      <c r="Q216" s="84">
        <v>1</v>
      </c>
      <c r="R216" s="84" t="s">
        <v>326</v>
      </c>
      <c r="S216" s="84">
        <v>1</v>
      </c>
      <c r="T216" s="84" t="s">
        <v>49</v>
      </c>
      <c r="U216" s="84">
        <v>1</v>
      </c>
      <c r="V216" s="87">
        <v>1</v>
      </c>
      <c r="W216" s="84">
        <v>0</v>
      </c>
      <c r="X216" s="87">
        <v>0</v>
      </c>
      <c r="Y216" s="84">
        <v>0</v>
      </c>
      <c r="Z216" s="84">
        <v>0</v>
      </c>
      <c r="AA216" s="87">
        <v>0</v>
      </c>
      <c r="AB216" s="87">
        <v>0</v>
      </c>
      <c r="AC216" s="87">
        <v>0</v>
      </c>
      <c r="AD216" s="87">
        <v>0</v>
      </c>
      <c r="AE216" s="87">
        <v>0</v>
      </c>
      <c r="AF216" s="104"/>
    </row>
    <row r="217" spans="1:1324" s="105" customFormat="1" ht="15.75" hidden="1" customHeight="1" x14ac:dyDescent="0.2">
      <c r="A217" s="13" t="s">
        <v>655</v>
      </c>
      <c r="B217" s="13" t="s">
        <v>654</v>
      </c>
      <c r="C217" s="12" t="s">
        <v>653</v>
      </c>
      <c r="D217" s="19" t="s">
        <v>10</v>
      </c>
      <c r="E217" s="9">
        <v>38931</v>
      </c>
      <c r="F217" s="9"/>
      <c r="G217" s="30" t="s">
        <v>1186</v>
      </c>
      <c r="H217" s="30">
        <v>42005</v>
      </c>
      <c r="I217" s="30" t="s">
        <v>1065</v>
      </c>
      <c r="J217" s="173"/>
      <c r="K217" s="84" t="s">
        <v>7</v>
      </c>
      <c r="L217" s="87">
        <v>1</v>
      </c>
      <c r="M217" s="87">
        <v>1</v>
      </c>
      <c r="N217" s="84" t="s">
        <v>388</v>
      </c>
      <c r="O217" s="84">
        <v>1</v>
      </c>
      <c r="P217" s="84" t="s">
        <v>285</v>
      </c>
      <c r="Q217" s="84">
        <v>1</v>
      </c>
      <c r="R217" s="84" t="s">
        <v>285</v>
      </c>
      <c r="S217" s="84">
        <v>1</v>
      </c>
      <c r="T217" s="84" t="s">
        <v>49</v>
      </c>
      <c r="U217" s="84">
        <v>1</v>
      </c>
      <c r="V217" s="87">
        <v>1</v>
      </c>
      <c r="W217" s="84">
        <v>1</v>
      </c>
      <c r="X217" s="87">
        <v>1</v>
      </c>
      <c r="Y217" s="87">
        <v>1</v>
      </c>
      <c r="Z217" s="84">
        <v>1</v>
      </c>
      <c r="AA217" s="87">
        <v>0</v>
      </c>
      <c r="AB217" s="71">
        <f>IF((ISERROR(VLOOKUP($A217,RTlist2,40,FALSE)))=TRUE,2,VLOOKUP($A217,RTlist2,40,FALSE))</f>
        <v>2</v>
      </c>
      <c r="AC217" s="71">
        <f>IF((ISERROR(VLOOKUP($A217,RTlist2,41,FALSE)))=TRUE,2,VLOOKUP($A217,RTlist2,41,FALSE))</f>
        <v>2</v>
      </c>
      <c r="AD217" s="71">
        <f>IF((ISERROR(VLOOKUP($A217,RTlist2,36,FALSE)))=TRUE,2,VLOOKUP($A217,RTlist2,36,FALSE))</f>
        <v>2</v>
      </c>
      <c r="AE217" s="71">
        <f>IF((ISERROR(VLOOKUP($A217,RTlist2,37,FALSE)))=TRUE,2,VLOOKUP($A217,RTlist2,37,FALSE))</f>
        <v>2</v>
      </c>
      <c r="AF217" s="103" t="s">
        <v>2266</v>
      </c>
    </row>
    <row r="218" spans="1:1324" s="105" customFormat="1" ht="15.75" hidden="1" customHeight="1" x14ac:dyDescent="0.2">
      <c r="A218" s="78" t="s">
        <v>3208</v>
      </c>
      <c r="B218" s="78" t="s">
        <v>3209</v>
      </c>
      <c r="C218" s="63" t="s">
        <v>3210</v>
      </c>
      <c r="D218" s="177" t="s">
        <v>10</v>
      </c>
      <c r="E218" s="51">
        <v>42908</v>
      </c>
      <c r="F218" s="51" t="s">
        <v>1182</v>
      </c>
      <c r="G218" s="30" t="s">
        <v>1186</v>
      </c>
      <c r="H218" s="30">
        <v>42926</v>
      </c>
      <c r="I218" s="30" t="s">
        <v>3082</v>
      </c>
      <c r="J218" s="173">
        <v>102</v>
      </c>
      <c r="K218" s="84" t="s">
        <v>6</v>
      </c>
      <c r="L218" s="87">
        <v>1</v>
      </c>
      <c r="M218" s="87">
        <v>1</v>
      </c>
      <c r="N218" s="84" t="s">
        <v>3099</v>
      </c>
      <c r="O218" s="84">
        <v>1</v>
      </c>
      <c r="P218" s="84" t="s">
        <v>3099</v>
      </c>
      <c r="Q218" s="84">
        <v>1</v>
      </c>
      <c r="R218" s="84" t="s">
        <v>3099</v>
      </c>
      <c r="S218" s="84">
        <v>1</v>
      </c>
      <c r="T218" s="84" t="s">
        <v>326</v>
      </c>
      <c r="U218" s="84">
        <v>1</v>
      </c>
      <c r="V218" s="87">
        <v>1</v>
      </c>
      <c r="W218" s="84">
        <v>0</v>
      </c>
      <c r="X218" s="87">
        <v>0</v>
      </c>
      <c r="Y218" s="84">
        <v>0</v>
      </c>
      <c r="Z218" s="168"/>
      <c r="AA218" s="87">
        <v>0</v>
      </c>
      <c r="AB218" s="71"/>
      <c r="AC218" s="71"/>
      <c r="AD218" s="71"/>
      <c r="AE218" s="71"/>
      <c r="AF218" s="103"/>
      <c r="AG218" s="131"/>
      <c r="AH218" s="131"/>
      <c r="AI218" s="131"/>
      <c r="AJ218" s="131"/>
      <c r="AK218" s="131"/>
      <c r="AL218" s="131"/>
      <c r="AM218" s="131"/>
      <c r="AN218" s="131"/>
      <c r="AO218" s="131"/>
      <c r="AP218" s="131"/>
      <c r="AQ218" s="131"/>
      <c r="AR218" s="131"/>
      <c r="AS218" s="131"/>
      <c r="AT218" s="131"/>
      <c r="AU218" s="131"/>
      <c r="AV218" s="131"/>
      <c r="AW218" s="131"/>
      <c r="AX218" s="131"/>
      <c r="AY218" s="131"/>
      <c r="AZ218" s="131"/>
      <c r="BA218" s="131"/>
      <c r="BB218" s="131"/>
      <c r="BC218" s="131"/>
      <c r="BD218" s="131"/>
      <c r="BE218" s="131"/>
      <c r="BF218" s="131"/>
      <c r="BG218" s="131"/>
      <c r="BH218" s="131"/>
      <c r="BI218" s="131"/>
      <c r="BJ218" s="131"/>
      <c r="BK218" s="131"/>
      <c r="BL218" s="131"/>
      <c r="BM218" s="131"/>
      <c r="BN218" s="131"/>
      <c r="BO218" s="131"/>
      <c r="BP218" s="131"/>
      <c r="BQ218" s="131"/>
      <c r="BR218" s="131"/>
      <c r="BS218" s="131"/>
      <c r="BT218" s="131"/>
      <c r="BU218" s="131"/>
      <c r="BV218" s="131"/>
      <c r="BW218" s="131"/>
      <c r="BX218" s="131"/>
      <c r="BY218" s="131"/>
      <c r="BZ218" s="131"/>
      <c r="CA218" s="131"/>
      <c r="CB218" s="131"/>
      <c r="CC218" s="131"/>
      <c r="CD218" s="131"/>
      <c r="CE218" s="131"/>
      <c r="CF218" s="131"/>
      <c r="CG218" s="131"/>
      <c r="CH218" s="131"/>
      <c r="CI218" s="131"/>
      <c r="CJ218" s="131"/>
      <c r="CK218" s="131"/>
      <c r="CL218" s="131"/>
      <c r="CM218" s="131"/>
      <c r="CN218" s="131"/>
      <c r="CO218" s="131"/>
      <c r="CP218" s="131"/>
      <c r="CQ218" s="131"/>
      <c r="CR218" s="131"/>
      <c r="CS218" s="131"/>
      <c r="CT218" s="131"/>
      <c r="CU218" s="131"/>
      <c r="CV218" s="131"/>
      <c r="CW218" s="131"/>
      <c r="CX218" s="131"/>
      <c r="CY218" s="131"/>
      <c r="CZ218" s="131"/>
      <c r="DA218" s="131"/>
      <c r="DB218" s="131"/>
      <c r="DC218" s="131"/>
      <c r="DD218" s="131"/>
      <c r="DE218" s="131"/>
      <c r="DF218" s="131"/>
      <c r="DG218" s="131"/>
      <c r="DH218" s="131"/>
      <c r="DI218" s="131"/>
      <c r="DJ218" s="131"/>
      <c r="DK218" s="131"/>
      <c r="DL218" s="131"/>
      <c r="DM218" s="131"/>
      <c r="DN218" s="131"/>
      <c r="DO218" s="131"/>
      <c r="DP218" s="131"/>
      <c r="DQ218" s="131"/>
      <c r="DR218" s="131"/>
      <c r="DS218" s="131"/>
      <c r="DT218" s="131"/>
      <c r="DU218" s="131"/>
      <c r="DV218" s="131"/>
      <c r="DW218" s="131"/>
      <c r="DX218" s="131"/>
      <c r="DY218" s="131"/>
      <c r="DZ218" s="131"/>
      <c r="EA218" s="131"/>
      <c r="EB218" s="131"/>
      <c r="EC218" s="131"/>
      <c r="ED218" s="131"/>
      <c r="EE218" s="131"/>
      <c r="EF218" s="131"/>
      <c r="EG218" s="131"/>
      <c r="EH218" s="131"/>
      <c r="EI218" s="131"/>
      <c r="EJ218" s="131"/>
      <c r="EK218" s="131"/>
      <c r="EL218" s="131"/>
      <c r="EM218" s="131"/>
      <c r="EN218" s="131"/>
      <c r="EO218" s="131"/>
      <c r="EP218" s="131"/>
      <c r="EQ218" s="131"/>
      <c r="ER218" s="131"/>
      <c r="ES218" s="131"/>
      <c r="ET218" s="131"/>
      <c r="EU218" s="131"/>
      <c r="EV218" s="131"/>
      <c r="EW218" s="131"/>
      <c r="EX218" s="131"/>
      <c r="EY218" s="131"/>
      <c r="EZ218" s="131"/>
      <c r="FA218" s="131"/>
      <c r="FB218" s="131"/>
      <c r="FC218" s="131"/>
      <c r="FD218" s="131"/>
      <c r="FE218" s="131"/>
      <c r="FF218" s="131"/>
      <c r="FG218" s="131"/>
      <c r="FH218" s="131"/>
      <c r="FI218" s="131"/>
      <c r="FJ218" s="131"/>
      <c r="FK218" s="131"/>
      <c r="FL218" s="131"/>
      <c r="FM218" s="131"/>
      <c r="FN218" s="131"/>
      <c r="FO218" s="131"/>
      <c r="FP218" s="131"/>
      <c r="FQ218" s="131"/>
      <c r="FR218" s="131"/>
      <c r="FS218" s="131"/>
      <c r="FT218" s="131"/>
      <c r="FU218" s="131"/>
      <c r="FV218" s="131"/>
      <c r="FW218" s="131"/>
      <c r="FX218" s="131"/>
      <c r="FY218" s="131"/>
      <c r="FZ218" s="131"/>
      <c r="GA218" s="131"/>
      <c r="GB218" s="131"/>
      <c r="GC218" s="131"/>
      <c r="GD218" s="131"/>
      <c r="GE218" s="131"/>
      <c r="GF218" s="131"/>
      <c r="GG218" s="131"/>
      <c r="GH218" s="131"/>
      <c r="GI218" s="131"/>
      <c r="GJ218" s="131"/>
      <c r="GK218" s="131"/>
      <c r="GL218" s="131"/>
      <c r="GM218" s="131"/>
      <c r="GN218" s="131"/>
      <c r="GO218" s="131"/>
      <c r="GP218" s="131"/>
      <c r="GQ218" s="131"/>
      <c r="GR218" s="131"/>
      <c r="GS218" s="131"/>
      <c r="GT218" s="131"/>
      <c r="GU218" s="131"/>
      <c r="GV218" s="131"/>
      <c r="GW218" s="131"/>
      <c r="GX218" s="131"/>
      <c r="GY218" s="131"/>
      <c r="GZ218" s="131"/>
      <c r="HA218" s="131"/>
      <c r="HB218" s="131"/>
      <c r="HC218" s="131"/>
      <c r="HD218" s="131"/>
      <c r="HE218" s="131"/>
      <c r="HF218" s="131"/>
      <c r="HG218" s="131"/>
      <c r="HH218" s="131"/>
      <c r="HI218" s="131"/>
      <c r="HJ218" s="131"/>
      <c r="HK218" s="131"/>
      <c r="HL218" s="131"/>
      <c r="HM218" s="131"/>
      <c r="HN218" s="131"/>
      <c r="HO218" s="131"/>
      <c r="HP218" s="131"/>
      <c r="HQ218" s="131"/>
      <c r="HR218" s="131"/>
      <c r="HS218" s="131"/>
      <c r="HT218" s="131"/>
      <c r="HU218" s="131"/>
      <c r="HV218" s="131"/>
      <c r="HW218" s="131"/>
      <c r="HX218" s="131"/>
      <c r="HY218" s="131"/>
      <c r="HZ218" s="131"/>
      <c r="IA218" s="131"/>
      <c r="IB218" s="131"/>
      <c r="IC218" s="131"/>
      <c r="ID218" s="131"/>
      <c r="IE218" s="131"/>
      <c r="IF218" s="131"/>
      <c r="IG218" s="131"/>
      <c r="IH218" s="131"/>
      <c r="II218" s="131"/>
      <c r="IJ218" s="131"/>
      <c r="IK218" s="131"/>
      <c r="IL218" s="131"/>
      <c r="IM218" s="131"/>
      <c r="IN218" s="131"/>
      <c r="IO218" s="131"/>
      <c r="IP218" s="131"/>
      <c r="IQ218" s="131"/>
      <c r="IR218" s="131"/>
      <c r="IS218" s="131"/>
      <c r="IT218" s="131"/>
      <c r="IU218" s="131"/>
      <c r="IV218" s="131"/>
      <c r="IW218" s="131"/>
      <c r="IX218" s="131"/>
      <c r="IY218" s="131"/>
      <c r="IZ218" s="131"/>
      <c r="JA218" s="131"/>
      <c r="JB218" s="131"/>
      <c r="JC218" s="131"/>
      <c r="JD218" s="131"/>
      <c r="JE218" s="131"/>
      <c r="JF218" s="131"/>
      <c r="JG218" s="131"/>
      <c r="JH218" s="131"/>
      <c r="JI218" s="131"/>
      <c r="JJ218" s="131"/>
      <c r="JK218" s="131"/>
      <c r="JL218" s="131"/>
      <c r="JM218" s="131"/>
      <c r="JN218" s="131"/>
      <c r="JO218" s="131"/>
      <c r="JP218" s="131"/>
      <c r="JQ218" s="131"/>
      <c r="JR218" s="131"/>
      <c r="JS218" s="131"/>
      <c r="JT218" s="131"/>
      <c r="JU218" s="131"/>
      <c r="JV218" s="131"/>
      <c r="JW218" s="131"/>
      <c r="JX218" s="131"/>
      <c r="JY218" s="131"/>
      <c r="JZ218" s="131"/>
      <c r="KA218" s="131"/>
      <c r="KB218" s="131"/>
      <c r="KC218" s="131"/>
      <c r="KD218" s="131"/>
      <c r="KE218" s="131"/>
      <c r="KF218" s="131"/>
      <c r="KG218" s="131"/>
      <c r="KH218" s="131"/>
      <c r="KI218" s="131"/>
      <c r="KJ218" s="131"/>
      <c r="KK218" s="131"/>
      <c r="KL218" s="131"/>
      <c r="KM218" s="131"/>
      <c r="KN218" s="131"/>
      <c r="KO218" s="131"/>
      <c r="KP218" s="131"/>
      <c r="KQ218" s="131"/>
      <c r="KR218" s="131"/>
      <c r="KS218" s="131"/>
      <c r="KT218" s="131"/>
      <c r="KU218" s="131"/>
      <c r="KV218" s="131"/>
      <c r="KW218" s="131"/>
      <c r="KX218" s="131"/>
      <c r="KY218" s="131"/>
      <c r="KZ218" s="131"/>
      <c r="LA218" s="131"/>
      <c r="LB218" s="131"/>
      <c r="LC218" s="131"/>
      <c r="LD218" s="131"/>
      <c r="LE218" s="131"/>
      <c r="LF218" s="131"/>
      <c r="LG218" s="131"/>
      <c r="LH218" s="131"/>
      <c r="LI218" s="131"/>
      <c r="LJ218" s="131"/>
      <c r="LK218" s="131"/>
      <c r="LL218" s="131"/>
      <c r="LM218" s="131"/>
      <c r="LN218" s="131"/>
      <c r="LO218" s="131"/>
      <c r="LP218" s="131"/>
      <c r="LQ218" s="131"/>
      <c r="LR218" s="131"/>
      <c r="LS218" s="131"/>
      <c r="LT218" s="131"/>
      <c r="LU218" s="131"/>
      <c r="LV218" s="131"/>
      <c r="LW218" s="131"/>
      <c r="LX218" s="131"/>
      <c r="LY218" s="131"/>
      <c r="LZ218" s="131"/>
      <c r="MA218" s="131"/>
      <c r="MB218" s="131"/>
      <c r="MC218" s="131"/>
      <c r="MD218" s="131"/>
      <c r="ME218" s="131"/>
      <c r="MF218" s="131"/>
      <c r="MG218" s="131"/>
      <c r="MH218" s="131"/>
      <c r="MI218" s="131"/>
      <c r="MJ218" s="131"/>
      <c r="MK218" s="131"/>
      <c r="ML218" s="131"/>
      <c r="MM218" s="131"/>
      <c r="MN218" s="131"/>
      <c r="MO218" s="131"/>
      <c r="MP218" s="131"/>
      <c r="MQ218" s="131"/>
      <c r="MR218" s="131"/>
      <c r="MS218" s="131"/>
      <c r="MT218" s="131"/>
      <c r="MU218" s="131"/>
      <c r="MV218" s="131"/>
      <c r="MW218" s="131"/>
      <c r="MX218" s="131"/>
      <c r="MY218" s="131"/>
      <c r="MZ218" s="131"/>
      <c r="NA218" s="131"/>
      <c r="NB218" s="131"/>
      <c r="NC218" s="131"/>
      <c r="ND218" s="131"/>
      <c r="NE218" s="131"/>
      <c r="NF218" s="131"/>
      <c r="NG218" s="131"/>
      <c r="NH218" s="131"/>
      <c r="NI218" s="131"/>
      <c r="NJ218" s="131"/>
      <c r="NK218" s="131"/>
      <c r="NL218" s="131"/>
      <c r="NM218" s="131"/>
      <c r="NN218" s="131"/>
      <c r="NO218" s="131"/>
      <c r="NP218" s="131"/>
      <c r="NQ218" s="131"/>
      <c r="NR218" s="131"/>
      <c r="NS218" s="131"/>
      <c r="NT218" s="131"/>
      <c r="NU218" s="131"/>
      <c r="NV218" s="131"/>
      <c r="NW218" s="131"/>
      <c r="NX218" s="131"/>
      <c r="NY218" s="131"/>
      <c r="NZ218" s="131"/>
      <c r="OA218" s="131"/>
      <c r="OB218" s="131"/>
      <c r="OC218" s="131"/>
      <c r="OD218" s="131"/>
      <c r="OE218" s="131"/>
      <c r="OF218" s="131"/>
      <c r="OG218" s="131"/>
      <c r="OH218" s="131"/>
      <c r="OI218" s="131"/>
      <c r="OJ218" s="131"/>
      <c r="OK218" s="131"/>
      <c r="OL218" s="131"/>
      <c r="OM218" s="131"/>
      <c r="ON218" s="131"/>
      <c r="OO218" s="131"/>
      <c r="OP218" s="131"/>
      <c r="OQ218" s="131"/>
      <c r="OR218" s="131"/>
      <c r="OS218" s="131"/>
      <c r="OT218" s="131"/>
      <c r="OU218" s="131"/>
      <c r="OV218" s="131"/>
      <c r="OW218" s="131"/>
      <c r="OX218" s="131"/>
      <c r="OY218" s="131"/>
      <c r="OZ218" s="131"/>
      <c r="PA218" s="131"/>
      <c r="PB218" s="131"/>
      <c r="PC218" s="131"/>
      <c r="PD218" s="131"/>
      <c r="PE218" s="131"/>
      <c r="PF218" s="131"/>
      <c r="PG218" s="131"/>
      <c r="PH218" s="131"/>
      <c r="PI218" s="131"/>
      <c r="PJ218" s="131"/>
      <c r="PK218" s="131"/>
      <c r="PL218" s="131"/>
      <c r="PM218" s="131"/>
      <c r="PN218" s="131"/>
      <c r="PO218" s="131"/>
      <c r="PP218" s="131"/>
      <c r="PQ218" s="131"/>
      <c r="PR218" s="131"/>
      <c r="PS218" s="131"/>
      <c r="PT218" s="131"/>
      <c r="PU218" s="131"/>
      <c r="PV218" s="131"/>
      <c r="PW218" s="131"/>
      <c r="PX218" s="131"/>
      <c r="PY218" s="131"/>
      <c r="PZ218" s="131"/>
      <c r="QA218" s="131"/>
      <c r="QB218" s="131"/>
      <c r="QC218" s="131"/>
      <c r="QD218" s="131"/>
      <c r="QE218" s="131"/>
      <c r="QF218" s="131"/>
      <c r="QG218" s="131"/>
      <c r="QH218" s="131"/>
      <c r="QI218" s="131"/>
      <c r="QJ218" s="131"/>
      <c r="QK218" s="131"/>
      <c r="QL218" s="131"/>
      <c r="QM218" s="131"/>
      <c r="QN218" s="131"/>
      <c r="QO218" s="131"/>
      <c r="QP218" s="131"/>
      <c r="QQ218" s="131"/>
      <c r="QR218" s="131"/>
      <c r="QS218" s="131"/>
      <c r="QT218" s="131"/>
      <c r="QU218" s="131"/>
      <c r="QV218" s="131"/>
      <c r="QW218" s="131"/>
      <c r="QX218" s="131"/>
      <c r="QY218" s="131"/>
      <c r="QZ218" s="131"/>
      <c r="RA218" s="131"/>
      <c r="RB218" s="131"/>
      <c r="RC218" s="131"/>
      <c r="RD218" s="131"/>
      <c r="RE218" s="131"/>
      <c r="RF218" s="131"/>
      <c r="RG218" s="131"/>
      <c r="RH218" s="131"/>
      <c r="RI218" s="131"/>
      <c r="RJ218" s="131"/>
      <c r="RK218" s="131"/>
      <c r="RL218" s="131"/>
      <c r="RM218" s="131"/>
      <c r="RN218" s="131"/>
      <c r="RO218" s="131"/>
      <c r="RP218" s="131"/>
      <c r="RQ218" s="131"/>
      <c r="RR218" s="131"/>
      <c r="RS218" s="131"/>
      <c r="RT218" s="131"/>
      <c r="RU218" s="131"/>
      <c r="RV218" s="131"/>
      <c r="RW218" s="131"/>
      <c r="RX218" s="131"/>
      <c r="RY218" s="131"/>
      <c r="RZ218" s="131"/>
      <c r="SA218" s="131"/>
      <c r="SB218" s="131"/>
      <c r="SC218" s="131"/>
      <c r="SD218" s="131"/>
      <c r="SE218" s="131"/>
      <c r="SF218" s="131"/>
      <c r="SG218" s="131"/>
      <c r="SH218" s="131"/>
      <c r="SI218" s="131"/>
      <c r="SJ218" s="131"/>
      <c r="SK218" s="131"/>
      <c r="SL218" s="131"/>
      <c r="SM218" s="131"/>
      <c r="SN218" s="131"/>
      <c r="SO218" s="131"/>
      <c r="SP218" s="131"/>
      <c r="SQ218" s="131"/>
      <c r="SR218" s="131"/>
      <c r="SS218" s="131"/>
      <c r="ST218" s="131"/>
      <c r="SU218" s="131"/>
      <c r="SV218" s="131"/>
      <c r="SW218" s="131"/>
      <c r="SX218" s="131"/>
      <c r="SY218" s="131"/>
      <c r="SZ218" s="131"/>
      <c r="TA218" s="131"/>
      <c r="TB218" s="131"/>
      <c r="TC218" s="131"/>
      <c r="TD218" s="131"/>
      <c r="TE218" s="131"/>
      <c r="TF218" s="131"/>
      <c r="TG218" s="131"/>
      <c r="TH218" s="131"/>
      <c r="TI218" s="131"/>
      <c r="TJ218" s="131"/>
      <c r="TK218" s="131"/>
      <c r="TL218" s="131"/>
      <c r="TM218" s="131"/>
      <c r="TN218" s="131"/>
      <c r="TO218" s="131"/>
      <c r="TP218" s="131"/>
      <c r="TQ218" s="131"/>
      <c r="TR218" s="131"/>
      <c r="TS218" s="131"/>
      <c r="TT218" s="131"/>
      <c r="TU218" s="131"/>
      <c r="TV218" s="131"/>
      <c r="TW218" s="131"/>
      <c r="TX218" s="131"/>
      <c r="TY218" s="131"/>
      <c r="TZ218" s="131"/>
      <c r="UA218" s="131"/>
      <c r="UB218" s="131"/>
      <c r="UC218" s="131"/>
      <c r="UD218" s="131"/>
      <c r="UE218" s="131"/>
      <c r="UF218" s="131"/>
      <c r="UG218" s="131"/>
      <c r="UH218" s="131"/>
      <c r="UI218" s="131"/>
      <c r="UJ218" s="131"/>
      <c r="UK218" s="131"/>
      <c r="UL218" s="131"/>
      <c r="UM218" s="131"/>
      <c r="UN218" s="131"/>
      <c r="UO218" s="131"/>
      <c r="UP218" s="131"/>
      <c r="UQ218" s="131"/>
      <c r="UR218" s="131"/>
      <c r="US218" s="131"/>
      <c r="UT218" s="131"/>
      <c r="UU218" s="131"/>
      <c r="UV218" s="131"/>
      <c r="UW218" s="131"/>
      <c r="UX218" s="131"/>
      <c r="UY218" s="131"/>
      <c r="UZ218" s="131"/>
      <c r="VA218" s="131"/>
      <c r="VB218" s="131"/>
      <c r="VC218" s="131"/>
      <c r="VD218" s="131"/>
      <c r="VE218" s="131"/>
      <c r="VF218" s="131"/>
      <c r="VG218" s="131"/>
      <c r="VH218" s="131"/>
      <c r="VI218" s="131"/>
      <c r="VJ218" s="131"/>
      <c r="VK218" s="131"/>
      <c r="VL218" s="131"/>
      <c r="VM218" s="131"/>
      <c r="VN218" s="131"/>
      <c r="VO218" s="131"/>
      <c r="VP218" s="131"/>
      <c r="VQ218" s="131"/>
      <c r="VR218" s="131"/>
      <c r="VS218" s="131"/>
      <c r="VT218" s="131"/>
      <c r="VU218" s="131"/>
      <c r="VV218" s="131"/>
      <c r="VW218" s="131"/>
      <c r="VX218" s="131"/>
      <c r="VY218" s="131"/>
      <c r="VZ218" s="131"/>
      <c r="WA218" s="131"/>
      <c r="WB218" s="131"/>
      <c r="WC218" s="131"/>
      <c r="WD218" s="131"/>
      <c r="WE218" s="131"/>
      <c r="WF218" s="131"/>
      <c r="WG218" s="131"/>
      <c r="WH218" s="131"/>
      <c r="WI218" s="131"/>
      <c r="WJ218" s="131"/>
      <c r="WK218" s="131"/>
      <c r="WL218" s="131"/>
      <c r="WM218" s="131"/>
      <c r="WN218" s="131"/>
      <c r="WO218" s="131"/>
      <c r="WP218" s="131"/>
      <c r="WQ218" s="131"/>
      <c r="WR218" s="131"/>
      <c r="WS218" s="131"/>
      <c r="WT218" s="131"/>
      <c r="WU218" s="131"/>
      <c r="WV218" s="131"/>
      <c r="WW218" s="131"/>
      <c r="WX218" s="131"/>
      <c r="WY218" s="131"/>
      <c r="WZ218" s="131"/>
      <c r="XA218" s="131"/>
      <c r="XB218" s="131"/>
      <c r="XC218" s="131"/>
      <c r="XD218" s="131"/>
      <c r="XE218" s="131"/>
      <c r="XF218" s="131"/>
      <c r="XG218" s="131"/>
      <c r="XH218" s="131"/>
      <c r="XI218" s="131"/>
      <c r="XJ218" s="131"/>
      <c r="XK218" s="131"/>
      <c r="XL218" s="131"/>
      <c r="XM218" s="131"/>
      <c r="XN218" s="131"/>
      <c r="XO218" s="131"/>
      <c r="XP218" s="131"/>
      <c r="XQ218" s="131"/>
      <c r="XR218" s="131"/>
      <c r="XS218" s="131"/>
      <c r="XT218" s="131"/>
      <c r="XU218" s="131"/>
      <c r="XV218" s="131"/>
      <c r="XW218" s="131"/>
      <c r="XX218" s="131"/>
      <c r="XY218" s="131"/>
      <c r="XZ218" s="131"/>
      <c r="YA218" s="131"/>
      <c r="YB218" s="131"/>
      <c r="YC218" s="131"/>
      <c r="YD218" s="131"/>
      <c r="YE218" s="131"/>
      <c r="YF218" s="131"/>
      <c r="YG218" s="131"/>
      <c r="YH218" s="131"/>
      <c r="YI218" s="131"/>
      <c r="YJ218" s="131"/>
      <c r="YK218" s="131"/>
      <c r="YL218" s="131"/>
      <c r="YM218" s="131"/>
      <c r="YN218" s="131"/>
      <c r="YO218" s="131"/>
      <c r="YP218" s="131"/>
      <c r="YQ218" s="131"/>
      <c r="YR218" s="131"/>
      <c r="YS218" s="131"/>
      <c r="YT218" s="131"/>
      <c r="YU218" s="131"/>
      <c r="YV218" s="131"/>
      <c r="YW218" s="131"/>
      <c r="YX218" s="131"/>
      <c r="YY218" s="131"/>
      <c r="YZ218" s="131"/>
      <c r="ZA218" s="131"/>
      <c r="ZB218" s="131"/>
      <c r="ZC218" s="131"/>
      <c r="ZD218" s="131"/>
      <c r="ZE218" s="131"/>
      <c r="ZF218" s="131"/>
      <c r="ZG218" s="131"/>
      <c r="ZH218" s="131"/>
      <c r="ZI218" s="131"/>
      <c r="ZJ218" s="131"/>
      <c r="ZK218" s="131"/>
      <c r="ZL218" s="131"/>
      <c r="ZM218" s="131"/>
      <c r="ZN218" s="131"/>
      <c r="ZO218" s="131"/>
      <c r="ZP218" s="131"/>
      <c r="ZQ218" s="131"/>
      <c r="ZR218" s="131"/>
      <c r="ZS218" s="131"/>
      <c r="ZT218" s="131"/>
      <c r="ZU218" s="131"/>
      <c r="ZV218" s="131"/>
      <c r="ZW218" s="131"/>
      <c r="ZX218" s="131"/>
      <c r="ZY218" s="131"/>
      <c r="ZZ218" s="131"/>
      <c r="AAA218" s="131"/>
      <c r="AAB218" s="131"/>
      <c r="AAC218" s="131"/>
      <c r="AAD218" s="131"/>
      <c r="AAE218" s="131"/>
      <c r="AAF218" s="131"/>
      <c r="AAG218" s="131"/>
      <c r="AAH218" s="131"/>
      <c r="AAI218" s="131"/>
      <c r="AAJ218" s="131"/>
      <c r="AAK218" s="131"/>
      <c r="AAL218" s="131"/>
      <c r="AAM218" s="131"/>
      <c r="AAN218" s="131"/>
      <c r="AAO218" s="131"/>
      <c r="AAP218" s="131"/>
      <c r="AAQ218" s="131"/>
      <c r="AAR218" s="131"/>
      <c r="AAS218" s="131"/>
      <c r="AAT218" s="131"/>
      <c r="AAU218" s="131"/>
      <c r="AAV218" s="131"/>
      <c r="AAW218" s="131"/>
      <c r="AAX218" s="131"/>
      <c r="AAY218" s="131"/>
      <c r="AAZ218" s="131"/>
      <c r="ABA218" s="131"/>
      <c r="ABB218" s="131"/>
      <c r="ABC218" s="131"/>
      <c r="ABD218" s="131"/>
      <c r="ABE218" s="131"/>
      <c r="ABF218" s="131"/>
      <c r="ABG218" s="131"/>
      <c r="ABH218" s="131"/>
      <c r="ABI218" s="131"/>
      <c r="ABJ218" s="131"/>
      <c r="ABK218" s="131"/>
      <c r="ABL218" s="131"/>
      <c r="ABM218" s="131"/>
      <c r="ABN218" s="131"/>
      <c r="ABO218" s="131"/>
      <c r="ABP218" s="131"/>
      <c r="ABQ218" s="131"/>
      <c r="ABR218" s="131"/>
      <c r="ABS218" s="131"/>
      <c r="ABT218" s="131"/>
      <c r="ABU218" s="131"/>
      <c r="ABV218" s="131"/>
      <c r="ABW218" s="131"/>
      <c r="ABX218" s="131"/>
      <c r="ABY218" s="131"/>
      <c r="ABZ218" s="131"/>
      <c r="ACA218" s="131"/>
      <c r="ACB218" s="131"/>
      <c r="ACC218" s="131"/>
      <c r="ACD218" s="131"/>
      <c r="ACE218" s="131"/>
      <c r="ACF218" s="131"/>
      <c r="ACG218" s="131"/>
      <c r="ACH218" s="131"/>
      <c r="ACI218" s="131"/>
      <c r="ACJ218" s="131"/>
      <c r="ACK218" s="131"/>
      <c r="ACL218" s="131"/>
      <c r="ACM218" s="131"/>
      <c r="ACN218" s="131"/>
      <c r="ACO218" s="131"/>
      <c r="ACP218" s="131"/>
      <c r="ACQ218" s="131"/>
      <c r="ACR218" s="131"/>
      <c r="ACS218" s="131"/>
      <c r="ACT218" s="131"/>
      <c r="ACU218" s="131"/>
      <c r="ACV218" s="131"/>
      <c r="ACW218" s="131"/>
      <c r="ACX218" s="131"/>
      <c r="ACY218" s="131"/>
      <c r="ACZ218" s="131"/>
      <c r="ADA218" s="131"/>
      <c r="ADB218" s="131"/>
      <c r="ADC218" s="131"/>
      <c r="ADD218" s="131"/>
      <c r="ADE218" s="131"/>
      <c r="ADF218" s="131"/>
      <c r="ADG218" s="131"/>
      <c r="ADH218" s="131"/>
      <c r="ADI218" s="131"/>
      <c r="ADJ218" s="131"/>
      <c r="ADK218" s="131"/>
      <c r="ADL218" s="131"/>
      <c r="ADM218" s="131"/>
      <c r="ADN218" s="131"/>
      <c r="ADO218" s="131"/>
      <c r="ADP218" s="131"/>
      <c r="ADQ218" s="131"/>
      <c r="ADR218" s="131"/>
      <c r="ADS218" s="131"/>
      <c r="ADT218" s="131"/>
      <c r="ADU218" s="131"/>
      <c r="ADV218" s="131"/>
      <c r="ADW218" s="131"/>
      <c r="ADX218" s="131"/>
      <c r="ADY218" s="131"/>
      <c r="ADZ218" s="131"/>
      <c r="AEA218" s="131"/>
      <c r="AEB218" s="131"/>
      <c r="AEC218" s="131"/>
      <c r="AED218" s="131"/>
      <c r="AEE218" s="131"/>
      <c r="AEF218" s="131"/>
      <c r="AEG218" s="131"/>
      <c r="AEH218" s="131"/>
      <c r="AEI218" s="131"/>
      <c r="AEJ218" s="131"/>
      <c r="AEK218" s="131"/>
      <c r="AEL218" s="131"/>
      <c r="AEM218" s="131"/>
      <c r="AEN218" s="131"/>
      <c r="AEO218" s="131"/>
      <c r="AEP218" s="131"/>
      <c r="AEQ218" s="131"/>
      <c r="AER218" s="131"/>
      <c r="AES218" s="131"/>
      <c r="AET218" s="131"/>
      <c r="AEU218" s="131"/>
      <c r="AEV218" s="131"/>
      <c r="AEW218" s="131"/>
      <c r="AEX218" s="131"/>
      <c r="AEY218" s="131"/>
      <c r="AEZ218" s="131"/>
      <c r="AFA218" s="131"/>
      <c r="AFB218" s="131"/>
      <c r="AFC218" s="131"/>
      <c r="AFD218" s="131"/>
      <c r="AFE218" s="131"/>
      <c r="AFF218" s="131"/>
      <c r="AFG218" s="131"/>
      <c r="AFH218" s="131"/>
      <c r="AFI218" s="131"/>
      <c r="AFJ218" s="131"/>
      <c r="AFK218" s="131"/>
      <c r="AFL218" s="131"/>
      <c r="AFM218" s="131"/>
      <c r="AFN218" s="131"/>
      <c r="AFO218" s="131"/>
      <c r="AFP218" s="131"/>
      <c r="AFQ218" s="131"/>
      <c r="AFR218" s="131"/>
      <c r="AFS218" s="131"/>
      <c r="AFT218" s="131"/>
      <c r="AFU218" s="131"/>
      <c r="AFV218" s="131"/>
      <c r="AFW218" s="131"/>
      <c r="AFX218" s="131"/>
      <c r="AFY218" s="131"/>
      <c r="AFZ218" s="131"/>
      <c r="AGA218" s="131"/>
      <c r="AGB218" s="131"/>
      <c r="AGC218" s="131"/>
      <c r="AGD218" s="131"/>
      <c r="AGE218" s="131"/>
      <c r="AGF218" s="131"/>
      <c r="AGG218" s="131"/>
      <c r="AGH218" s="131"/>
      <c r="AGI218" s="131"/>
      <c r="AGJ218" s="131"/>
      <c r="AGK218" s="131"/>
      <c r="AGL218" s="131"/>
      <c r="AGM218" s="131"/>
      <c r="AGN218" s="131"/>
      <c r="AGO218" s="131"/>
      <c r="AGP218" s="131"/>
      <c r="AGQ218" s="131"/>
      <c r="AGR218" s="131"/>
      <c r="AGS218" s="131"/>
      <c r="AGT218" s="131"/>
      <c r="AGU218" s="131"/>
      <c r="AGV218" s="131"/>
      <c r="AGW218" s="131"/>
      <c r="AGX218" s="131"/>
      <c r="AGY218" s="131"/>
      <c r="AGZ218" s="131"/>
      <c r="AHA218" s="131"/>
      <c r="AHB218" s="131"/>
      <c r="AHC218" s="131"/>
      <c r="AHD218" s="131"/>
      <c r="AHE218" s="131"/>
      <c r="AHF218" s="131"/>
      <c r="AHG218" s="131"/>
      <c r="AHH218" s="131"/>
      <c r="AHI218" s="131"/>
      <c r="AHJ218" s="131"/>
      <c r="AHK218" s="131"/>
      <c r="AHL218" s="131"/>
      <c r="AHM218" s="131"/>
      <c r="AHN218" s="131"/>
      <c r="AHO218" s="131"/>
      <c r="AHP218" s="131"/>
      <c r="AHQ218" s="131"/>
      <c r="AHR218" s="131"/>
      <c r="AHS218" s="131"/>
      <c r="AHT218" s="131"/>
      <c r="AHU218" s="131"/>
      <c r="AHV218" s="131"/>
      <c r="AHW218" s="131"/>
      <c r="AHX218" s="131"/>
      <c r="AHY218" s="131"/>
      <c r="AHZ218" s="131"/>
      <c r="AIA218" s="131"/>
      <c r="AIB218" s="131"/>
      <c r="AIC218" s="131"/>
      <c r="AID218" s="131"/>
      <c r="AIE218" s="131"/>
      <c r="AIF218" s="131"/>
      <c r="AIG218" s="131"/>
      <c r="AIH218" s="131"/>
      <c r="AII218" s="131"/>
      <c r="AIJ218" s="131"/>
      <c r="AIK218" s="131"/>
      <c r="AIL218" s="131"/>
      <c r="AIM218" s="131"/>
      <c r="AIN218" s="131"/>
      <c r="AIO218" s="131"/>
      <c r="AIP218" s="131"/>
      <c r="AIQ218" s="131"/>
      <c r="AIR218" s="131"/>
      <c r="AIS218" s="131"/>
      <c r="AIT218" s="131"/>
      <c r="AIU218" s="131"/>
      <c r="AIV218" s="131"/>
      <c r="AIW218" s="131"/>
      <c r="AIX218" s="131"/>
      <c r="AIY218" s="131"/>
      <c r="AIZ218" s="131"/>
      <c r="AJA218" s="131"/>
      <c r="AJB218" s="131"/>
      <c r="AJC218" s="131"/>
      <c r="AJD218" s="131"/>
      <c r="AJE218" s="131"/>
      <c r="AJF218" s="131"/>
      <c r="AJG218" s="131"/>
      <c r="AJH218" s="131"/>
      <c r="AJI218" s="131"/>
      <c r="AJJ218" s="131"/>
      <c r="AJK218" s="131"/>
      <c r="AJL218" s="131"/>
      <c r="AJM218" s="131"/>
      <c r="AJN218" s="131"/>
      <c r="AJO218" s="131"/>
      <c r="AJP218" s="131"/>
      <c r="AJQ218" s="131"/>
      <c r="AJR218" s="131"/>
      <c r="AJS218" s="131"/>
      <c r="AJT218" s="131"/>
      <c r="AJU218" s="131"/>
      <c r="AJV218" s="131"/>
      <c r="AJW218" s="131"/>
      <c r="AJX218" s="131"/>
      <c r="AJY218" s="131"/>
      <c r="AJZ218" s="131"/>
      <c r="AKA218" s="131"/>
      <c r="AKB218" s="131"/>
      <c r="AKC218" s="131"/>
      <c r="AKD218" s="131"/>
      <c r="AKE218" s="131"/>
      <c r="AKF218" s="131"/>
      <c r="AKG218" s="131"/>
      <c r="AKH218" s="131"/>
      <c r="AKI218" s="131"/>
      <c r="AKJ218" s="131"/>
      <c r="AKK218" s="131"/>
      <c r="AKL218" s="131"/>
      <c r="AKM218" s="131"/>
      <c r="AKN218" s="131"/>
      <c r="AKO218" s="131"/>
      <c r="AKP218" s="131"/>
      <c r="AKQ218" s="131"/>
      <c r="AKR218" s="131"/>
      <c r="AKS218" s="131"/>
      <c r="AKT218" s="131"/>
      <c r="AKU218" s="131"/>
      <c r="AKV218" s="131"/>
      <c r="AKW218" s="131"/>
      <c r="AKX218" s="131"/>
      <c r="AKY218" s="131"/>
      <c r="AKZ218" s="131"/>
      <c r="ALA218" s="131"/>
      <c r="ALB218" s="131"/>
      <c r="ALC218" s="131"/>
      <c r="ALD218" s="131"/>
      <c r="ALE218" s="131"/>
      <c r="ALF218" s="131"/>
      <c r="ALG218" s="131"/>
      <c r="ALH218" s="131"/>
      <c r="ALI218" s="131"/>
      <c r="ALJ218" s="131"/>
      <c r="ALK218" s="131"/>
      <c r="ALL218" s="131"/>
      <c r="ALM218" s="131"/>
      <c r="ALN218" s="131"/>
      <c r="ALO218" s="131"/>
      <c r="ALP218" s="131"/>
      <c r="ALQ218" s="131"/>
      <c r="ALR218" s="131"/>
      <c r="ALS218" s="131"/>
      <c r="ALT218" s="131"/>
      <c r="ALU218" s="131"/>
      <c r="ALV218" s="131"/>
      <c r="ALW218" s="131"/>
      <c r="ALX218" s="131"/>
      <c r="ALY218" s="131"/>
      <c r="ALZ218" s="131"/>
      <c r="AMA218" s="131"/>
      <c r="AMB218" s="131"/>
      <c r="AMC218" s="131"/>
      <c r="AMD218" s="131"/>
      <c r="AME218" s="131"/>
      <c r="AMF218" s="131"/>
      <c r="AMG218" s="131"/>
      <c r="AMH218" s="131"/>
      <c r="AMI218" s="131"/>
      <c r="AMJ218" s="131"/>
      <c r="AMK218" s="131"/>
      <c r="AML218" s="131"/>
      <c r="AMM218" s="131"/>
      <c r="AMN218" s="131"/>
      <c r="AMO218" s="131"/>
      <c r="AMP218" s="131"/>
      <c r="AMQ218" s="131"/>
      <c r="AMR218" s="131"/>
      <c r="AMS218" s="131"/>
      <c r="AMT218" s="131"/>
      <c r="AMU218" s="131"/>
      <c r="AMV218" s="131"/>
      <c r="AMW218" s="131"/>
      <c r="AMX218" s="131"/>
      <c r="AMY218" s="131"/>
      <c r="AMZ218" s="131"/>
      <c r="ANA218" s="131"/>
      <c r="ANB218" s="131"/>
      <c r="ANC218" s="131"/>
      <c r="AND218" s="131"/>
      <c r="ANE218" s="131"/>
      <c r="ANF218" s="131"/>
      <c r="ANG218" s="131"/>
      <c r="ANH218" s="131"/>
      <c r="ANI218" s="131"/>
      <c r="ANJ218" s="131"/>
      <c r="ANK218" s="131"/>
      <c r="ANL218" s="131"/>
      <c r="ANM218" s="131"/>
      <c r="ANN218" s="131"/>
      <c r="ANO218" s="131"/>
      <c r="ANP218" s="131"/>
      <c r="ANQ218" s="131"/>
      <c r="ANR218" s="131"/>
      <c r="ANS218" s="131"/>
      <c r="ANT218" s="131"/>
      <c r="ANU218" s="131"/>
      <c r="ANV218" s="131"/>
      <c r="ANW218" s="131"/>
      <c r="ANX218" s="131"/>
      <c r="ANY218" s="131"/>
      <c r="ANZ218" s="131"/>
      <c r="AOA218" s="131"/>
      <c r="AOB218" s="131"/>
      <c r="AOC218" s="131"/>
      <c r="AOD218" s="131"/>
      <c r="AOE218" s="131"/>
      <c r="AOF218" s="131"/>
      <c r="AOG218" s="131"/>
      <c r="AOH218" s="131"/>
      <c r="AOI218" s="131"/>
      <c r="AOJ218" s="131"/>
      <c r="AOK218" s="131"/>
      <c r="AOL218" s="131"/>
      <c r="AOM218" s="131"/>
      <c r="AON218" s="131"/>
      <c r="AOO218" s="131"/>
      <c r="AOP218" s="131"/>
      <c r="AOQ218" s="131"/>
      <c r="AOR218" s="131"/>
      <c r="AOS218" s="131"/>
      <c r="AOT218" s="131"/>
      <c r="AOU218" s="131"/>
      <c r="AOV218" s="131"/>
      <c r="AOW218" s="131"/>
      <c r="AOX218" s="131"/>
      <c r="AOY218" s="131"/>
      <c r="AOZ218" s="131"/>
      <c r="APA218" s="131"/>
      <c r="APB218" s="131"/>
      <c r="APC218" s="131"/>
      <c r="APD218" s="131"/>
      <c r="APE218" s="131"/>
      <c r="APF218" s="131"/>
      <c r="APG218" s="131"/>
      <c r="APH218" s="131"/>
      <c r="API218" s="131"/>
      <c r="APJ218" s="131"/>
      <c r="APK218" s="131"/>
      <c r="APL218" s="131"/>
      <c r="APM218" s="131"/>
      <c r="APN218" s="131"/>
      <c r="APO218" s="131"/>
      <c r="APP218" s="131"/>
      <c r="APQ218" s="131"/>
      <c r="APR218" s="131"/>
      <c r="APS218" s="131"/>
      <c r="APT218" s="131"/>
      <c r="APU218" s="131"/>
      <c r="APV218" s="131"/>
      <c r="APW218" s="131"/>
      <c r="APX218" s="131"/>
      <c r="APY218" s="131"/>
      <c r="APZ218" s="131"/>
      <c r="AQA218" s="131"/>
      <c r="AQB218" s="131"/>
      <c r="AQC218" s="131"/>
      <c r="AQD218" s="131"/>
      <c r="AQE218" s="131"/>
      <c r="AQF218" s="131"/>
      <c r="AQG218" s="131"/>
      <c r="AQH218" s="131"/>
      <c r="AQI218" s="131"/>
      <c r="AQJ218" s="131"/>
      <c r="AQK218" s="131"/>
      <c r="AQL218" s="131"/>
      <c r="AQM218" s="131"/>
      <c r="AQN218" s="131"/>
      <c r="AQO218" s="131"/>
      <c r="AQP218" s="131"/>
      <c r="AQQ218" s="131"/>
      <c r="AQR218" s="131"/>
      <c r="AQS218" s="131"/>
      <c r="AQT218" s="131"/>
      <c r="AQU218" s="131"/>
      <c r="AQV218" s="131"/>
      <c r="AQW218" s="131"/>
      <c r="AQX218" s="131"/>
      <c r="AQY218" s="131"/>
      <c r="AQZ218" s="131"/>
      <c r="ARA218" s="131"/>
      <c r="ARB218" s="131"/>
      <c r="ARC218" s="131"/>
      <c r="ARD218" s="131"/>
      <c r="ARE218" s="131"/>
      <c r="ARF218" s="131"/>
      <c r="ARG218" s="131"/>
      <c r="ARH218" s="131"/>
      <c r="ARI218" s="131"/>
      <c r="ARJ218" s="131"/>
      <c r="ARK218" s="131"/>
      <c r="ARL218" s="131"/>
      <c r="ARM218" s="131"/>
      <c r="ARN218" s="131"/>
      <c r="ARO218" s="131"/>
      <c r="ARP218" s="131"/>
      <c r="ARQ218" s="131"/>
      <c r="ARR218" s="131"/>
      <c r="ARS218" s="131"/>
      <c r="ART218" s="131"/>
      <c r="ARU218" s="131"/>
      <c r="ARV218" s="131"/>
      <c r="ARW218" s="131"/>
      <c r="ARX218" s="131"/>
      <c r="ARY218" s="131"/>
      <c r="ARZ218" s="131"/>
      <c r="ASA218" s="131"/>
      <c r="ASB218" s="131"/>
      <c r="ASC218" s="131"/>
      <c r="ASD218" s="131"/>
      <c r="ASE218" s="131"/>
      <c r="ASF218" s="131"/>
      <c r="ASG218" s="131"/>
      <c r="ASH218" s="131"/>
      <c r="ASI218" s="131"/>
      <c r="ASJ218" s="131"/>
      <c r="ASK218" s="131"/>
      <c r="ASL218" s="131"/>
      <c r="ASM218" s="131"/>
      <c r="ASN218" s="131"/>
      <c r="ASO218" s="131"/>
      <c r="ASP218" s="131"/>
      <c r="ASQ218" s="131"/>
      <c r="ASR218" s="131"/>
      <c r="ASS218" s="131"/>
      <c r="AST218" s="131"/>
      <c r="ASU218" s="131"/>
      <c r="ASV218" s="131"/>
      <c r="ASW218" s="131"/>
      <c r="ASX218" s="131"/>
      <c r="ASY218" s="131"/>
      <c r="ASZ218" s="131"/>
      <c r="ATA218" s="131"/>
      <c r="ATB218" s="131"/>
      <c r="ATC218" s="131"/>
      <c r="ATD218" s="131"/>
      <c r="ATE218" s="131"/>
      <c r="ATF218" s="131"/>
      <c r="ATG218" s="131"/>
      <c r="ATH218" s="131"/>
      <c r="ATI218" s="131"/>
      <c r="ATJ218" s="131"/>
      <c r="ATK218" s="131"/>
      <c r="ATL218" s="131"/>
      <c r="ATM218" s="131"/>
      <c r="ATN218" s="131"/>
      <c r="ATO218" s="131"/>
      <c r="ATP218" s="131"/>
      <c r="ATQ218" s="131"/>
      <c r="ATR218" s="131"/>
      <c r="ATS218" s="131"/>
      <c r="ATT218" s="131"/>
      <c r="ATU218" s="131"/>
      <c r="ATV218" s="131"/>
      <c r="ATW218" s="131"/>
      <c r="ATX218" s="131"/>
      <c r="ATY218" s="131"/>
      <c r="ATZ218" s="131"/>
      <c r="AUA218" s="131"/>
      <c r="AUB218" s="131"/>
      <c r="AUC218" s="131"/>
      <c r="AUD218" s="131"/>
      <c r="AUE218" s="131"/>
      <c r="AUF218" s="131"/>
      <c r="AUG218" s="131"/>
      <c r="AUH218" s="131"/>
      <c r="AUI218" s="131"/>
      <c r="AUJ218" s="131"/>
      <c r="AUK218" s="131"/>
      <c r="AUL218" s="131"/>
      <c r="AUM218" s="131"/>
      <c r="AUN218" s="131"/>
      <c r="AUO218" s="131"/>
      <c r="AUP218" s="131"/>
      <c r="AUQ218" s="131"/>
      <c r="AUR218" s="131"/>
      <c r="AUS218" s="131"/>
      <c r="AUT218" s="131"/>
      <c r="AUU218" s="131"/>
      <c r="AUV218" s="131"/>
      <c r="AUW218" s="131"/>
      <c r="AUX218" s="131"/>
      <c r="AUY218" s="131"/>
      <c r="AUZ218" s="131"/>
      <c r="AVA218" s="131"/>
      <c r="AVB218" s="131"/>
      <c r="AVC218" s="131"/>
      <c r="AVD218" s="131"/>
      <c r="AVE218" s="131"/>
      <c r="AVF218" s="131"/>
      <c r="AVG218" s="131"/>
      <c r="AVH218" s="131"/>
      <c r="AVI218" s="131"/>
      <c r="AVJ218" s="131"/>
      <c r="AVK218" s="131"/>
      <c r="AVL218" s="131"/>
      <c r="AVM218" s="131"/>
      <c r="AVN218" s="131"/>
      <c r="AVO218" s="131"/>
      <c r="AVP218" s="131"/>
      <c r="AVQ218" s="131"/>
      <c r="AVR218" s="131"/>
      <c r="AVS218" s="131"/>
      <c r="AVT218" s="131"/>
      <c r="AVU218" s="131"/>
      <c r="AVV218" s="131"/>
      <c r="AVW218" s="131"/>
      <c r="AVX218" s="131"/>
      <c r="AVY218" s="131"/>
      <c r="AVZ218" s="131"/>
      <c r="AWA218" s="131"/>
      <c r="AWB218" s="131"/>
      <c r="AWC218" s="131"/>
      <c r="AWD218" s="131"/>
      <c r="AWE218" s="131"/>
      <c r="AWF218" s="131"/>
      <c r="AWG218" s="131"/>
      <c r="AWH218" s="131"/>
      <c r="AWI218" s="131"/>
      <c r="AWJ218" s="131"/>
      <c r="AWK218" s="131"/>
      <c r="AWL218" s="131"/>
      <c r="AWM218" s="131"/>
      <c r="AWN218" s="131"/>
      <c r="AWO218" s="131"/>
      <c r="AWP218" s="131"/>
      <c r="AWQ218" s="131"/>
      <c r="AWR218" s="131"/>
      <c r="AWS218" s="131"/>
      <c r="AWT218" s="131"/>
      <c r="AWU218" s="131"/>
      <c r="AWV218" s="131"/>
      <c r="AWW218" s="131"/>
      <c r="AWX218" s="131"/>
      <c r="AWY218" s="131"/>
      <c r="AWZ218" s="131"/>
      <c r="AXA218" s="131"/>
      <c r="AXB218" s="131"/>
      <c r="AXC218" s="131"/>
      <c r="AXD218" s="131"/>
      <c r="AXE218" s="131"/>
      <c r="AXF218" s="131"/>
      <c r="AXG218" s="131"/>
      <c r="AXH218" s="131"/>
      <c r="AXI218" s="131"/>
      <c r="AXJ218" s="131"/>
      <c r="AXK218" s="131"/>
      <c r="AXL218" s="131"/>
      <c r="AXM218" s="131"/>
      <c r="AXN218" s="131"/>
      <c r="AXO218" s="131"/>
      <c r="AXP218" s="131"/>
      <c r="AXQ218" s="131"/>
      <c r="AXR218" s="131"/>
      <c r="AXS218" s="131"/>
      <c r="AXT218" s="131"/>
      <c r="AXU218" s="131"/>
      <c r="AXV218" s="131"/>
      <c r="AXW218" s="131"/>
      <c r="AXX218" s="131"/>
    </row>
    <row r="219" spans="1:1324" s="105" customFormat="1" ht="15.75" hidden="1" customHeight="1" x14ac:dyDescent="0.2">
      <c r="A219" s="78" t="s">
        <v>3211</v>
      </c>
      <c r="B219" s="78" t="s">
        <v>3209</v>
      </c>
      <c r="C219" s="63" t="s">
        <v>3210</v>
      </c>
      <c r="D219" s="177" t="s">
        <v>3212</v>
      </c>
      <c r="E219" s="51">
        <v>42908</v>
      </c>
      <c r="F219" s="51" t="s">
        <v>1182</v>
      </c>
      <c r="G219" s="30" t="s">
        <v>1186</v>
      </c>
      <c r="H219" s="30">
        <v>42926</v>
      </c>
      <c r="I219" s="30" t="s">
        <v>3082</v>
      </c>
      <c r="J219" s="173">
        <v>7</v>
      </c>
      <c r="K219" s="84" t="s">
        <v>6</v>
      </c>
      <c r="L219" s="87">
        <v>1</v>
      </c>
      <c r="M219" s="87">
        <v>1</v>
      </c>
      <c r="N219" s="84" t="s">
        <v>3099</v>
      </c>
      <c r="O219" s="84">
        <v>1</v>
      </c>
      <c r="P219" s="84" t="s">
        <v>3099</v>
      </c>
      <c r="Q219" s="84">
        <v>1</v>
      </c>
      <c r="R219" s="84" t="s">
        <v>3099</v>
      </c>
      <c r="S219" s="84">
        <v>1</v>
      </c>
      <c r="T219" s="84" t="s">
        <v>326</v>
      </c>
      <c r="U219" s="84">
        <v>1</v>
      </c>
      <c r="V219" s="87">
        <v>1</v>
      </c>
      <c r="W219" s="84">
        <v>0</v>
      </c>
      <c r="X219" s="87">
        <v>0</v>
      </c>
      <c r="Y219" s="84">
        <v>0</v>
      </c>
      <c r="Z219" s="168"/>
      <c r="AA219" s="87">
        <v>0</v>
      </c>
      <c r="AB219" s="71"/>
      <c r="AC219" s="71"/>
      <c r="AD219" s="71"/>
      <c r="AE219" s="71"/>
      <c r="AF219" s="103"/>
      <c r="AG219" s="131"/>
      <c r="AH219" s="131"/>
      <c r="AI219" s="131"/>
      <c r="AJ219" s="131"/>
      <c r="AK219" s="131"/>
      <c r="AL219" s="131"/>
      <c r="AM219" s="131"/>
      <c r="AN219" s="131"/>
      <c r="AO219" s="131"/>
      <c r="AP219" s="131"/>
      <c r="AQ219" s="131"/>
      <c r="AR219" s="131"/>
      <c r="AS219" s="131"/>
      <c r="AT219" s="131"/>
      <c r="AU219" s="131"/>
      <c r="AV219" s="131"/>
      <c r="AW219" s="131"/>
      <c r="AX219" s="131"/>
      <c r="AY219" s="131"/>
      <c r="AZ219" s="131"/>
      <c r="BA219" s="131"/>
      <c r="BB219" s="131"/>
      <c r="BC219" s="131"/>
      <c r="BD219" s="131"/>
      <c r="BE219" s="131"/>
      <c r="BF219" s="131"/>
      <c r="BG219" s="131"/>
      <c r="BH219" s="131"/>
      <c r="BI219" s="131"/>
      <c r="BJ219" s="131"/>
      <c r="BK219" s="131"/>
      <c r="BL219" s="131"/>
      <c r="BM219" s="131"/>
      <c r="BN219" s="131"/>
      <c r="BO219" s="131"/>
      <c r="BP219" s="131"/>
      <c r="BQ219" s="131"/>
      <c r="BR219" s="131"/>
      <c r="BS219" s="131"/>
      <c r="BT219" s="131"/>
      <c r="BU219" s="131"/>
      <c r="BV219" s="131"/>
      <c r="BW219" s="131"/>
      <c r="BX219" s="131"/>
      <c r="BY219" s="131"/>
      <c r="BZ219" s="131"/>
      <c r="CA219" s="131"/>
      <c r="CB219" s="131"/>
      <c r="CC219" s="131"/>
      <c r="CD219" s="131"/>
      <c r="CE219" s="131"/>
      <c r="CF219" s="131"/>
      <c r="CG219" s="131"/>
      <c r="CH219" s="131"/>
      <c r="CI219" s="131"/>
      <c r="CJ219" s="131"/>
      <c r="CK219" s="131"/>
      <c r="CL219" s="131"/>
      <c r="CM219" s="131"/>
      <c r="CN219" s="131"/>
      <c r="CO219" s="131"/>
      <c r="CP219" s="131"/>
      <c r="CQ219" s="131"/>
      <c r="CR219" s="131"/>
      <c r="CS219" s="131"/>
      <c r="CT219" s="131"/>
      <c r="CU219" s="131"/>
      <c r="CV219" s="131"/>
      <c r="CW219" s="131"/>
      <c r="CX219" s="131"/>
      <c r="CY219" s="131"/>
      <c r="CZ219" s="131"/>
      <c r="DA219" s="131"/>
      <c r="DB219" s="131"/>
      <c r="DC219" s="131"/>
      <c r="DD219" s="131"/>
      <c r="DE219" s="131"/>
      <c r="DF219" s="131"/>
      <c r="DG219" s="131"/>
      <c r="DH219" s="131"/>
      <c r="DI219" s="131"/>
      <c r="DJ219" s="131"/>
      <c r="DK219" s="131"/>
      <c r="DL219" s="131"/>
      <c r="DM219" s="131"/>
      <c r="DN219" s="131"/>
      <c r="DO219" s="131"/>
      <c r="DP219" s="131"/>
      <c r="DQ219" s="131"/>
      <c r="DR219" s="131"/>
      <c r="DS219" s="131"/>
      <c r="DT219" s="131"/>
      <c r="DU219" s="131"/>
      <c r="DV219" s="131"/>
      <c r="DW219" s="131"/>
      <c r="DX219" s="131"/>
      <c r="DY219" s="131"/>
      <c r="DZ219" s="131"/>
      <c r="EA219" s="131"/>
      <c r="EB219" s="131"/>
      <c r="EC219" s="131"/>
      <c r="ED219" s="131"/>
      <c r="EE219" s="131"/>
      <c r="EF219" s="131"/>
      <c r="EG219" s="131"/>
      <c r="EH219" s="131"/>
      <c r="EI219" s="131"/>
      <c r="EJ219" s="131"/>
      <c r="EK219" s="131"/>
      <c r="EL219" s="131"/>
      <c r="EM219" s="131"/>
      <c r="EN219" s="131"/>
      <c r="EO219" s="131"/>
      <c r="EP219" s="131"/>
      <c r="EQ219" s="131"/>
      <c r="ER219" s="131"/>
      <c r="ES219" s="131"/>
      <c r="ET219" s="131"/>
      <c r="EU219" s="131"/>
      <c r="EV219" s="131"/>
      <c r="EW219" s="131"/>
      <c r="EX219" s="131"/>
      <c r="EY219" s="131"/>
      <c r="EZ219" s="131"/>
      <c r="FA219" s="131"/>
      <c r="FB219" s="131"/>
      <c r="FC219" s="131"/>
      <c r="FD219" s="131"/>
      <c r="FE219" s="131"/>
      <c r="FF219" s="131"/>
      <c r="FG219" s="131"/>
      <c r="FH219" s="131"/>
      <c r="FI219" s="131"/>
      <c r="FJ219" s="131"/>
      <c r="FK219" s="131"/>
      <c r="FL219" s="131"/>
      <c r="FM219" s="131"/>
      <c r="FN219" s="131"/>
      <c r="FO219" s="131"/>
      <c r="FP219" s="131"/>
      <c r="FQ219" s="131"/>
      <c r="FR219" s="131"/>
      <c r="FS219" s="131"/>
      <c r="FT219" s="131"/>
      <c r="FU219" s="131"/>
      <c r="FV219" s="131"/>
      <c r="FW219" s="131"/>
      <c r="FX219" s="131"/>
      <c r="FY219" s="131"/>
      <c r="FZ219" s="131"/>
      <c r="GA219" s="131"/>
      <c r="GB219" s="131"/>
      <c r="GC219" s="131"/>
      <c r="GD219" s="131"/>
      <c r="GE219" s="131"/>
      <c r="GF219" s="131"/>
      <c r="GG219" s="131"/>
      <c r="GH219" s="131"/>
      <c r="GI219" s="131"/>
      <c r="GJ219" s="131"/>
      <c r="GK219" s="131"/>
      <c r="GL219" s="131"/>
      <c r="GM219" s="131"/>
      <c r="GN219" s="131"/>
      <c r="GO219" s="131"/>
      <c r="GP219" s="131"/>
      <c r="GQ219" s="131"/>
      <c r="GR219" s="131"/>
      <c r="GS219" s="131"/>
      <c r="GT219" s="131"/>
      <c r="GU219" s="131"/>
      <c r="GV219" s="131"/>
      <c r="GW219" s="131"/>
      <c r="GX219" s="131"/>
      <c r="GY219" s="131"/>
      <c r="GZ219" s="131"/>
      <c r="HA219" s="131"/>
      <c r="HB219" s="131"/>
      <c r="HC219" s="131"/>
      <c r="HD219" s="131"/>
      <c r="HE219" s="131"/>
      <c r="HF219" s="131"/>
      <c r="HG219" s="131"/>
      <c r="HH219" s="131"/>
      <c r="HI219" s="131"/>
      <c r="HJ219" s="131"/>
      <c r="HK219" s="131"/>
      <c r="HL219" s="131"/>
      <c r="HM219" s="131"/>
      <c r="HN219" s="131"/>
      <c r="HO219" s="131"/>
      <c r="HP219" s="131"/>
      <c r="HQ219" s="131"/>
      <c r="HR219" s="131"/>
      <c r="HS219" s="131"/>
      <c r="HT219" s="131"/>
      <c r="HU219" s="131"/>
      <c r="HV219" s="131"/>
      <c r="HW219" s="131"/>
      <c r="HX219" s="131"/>
      <c r="HY219" s="131"/>
      <c r="HZ219" s="131"/>
      <c r="IA219" s="131"/>
      <c r="IB219" s="131"/>
      <c r="IC219" s="131"/>
      <c r="ID219" s="131"/>
      <c r="IE219" s="131"/>
      <c r="IF219" s="131"/>
      <c r="IG219" s="131"/>
      <c r="IH219" s="131"/>
      <c r="II219" s="131"/>
      <c r="IJ219" s="131"/>
      <c r="IK219" s="131"/>
      <c r="IL219" s="131"/>
      <c r="IM219" s="131"/>
      <c r="IN219" s="131"/>
      <c r="IO219" s="131"/>
      <c r="IP219" s="131"/>
      <c r="IQ219" s="131"/>
      <c r="IR219" s="131"/>
      <c r="IS219" s="131"/>
      <c r="IT219" s="131"/>
      <c r="IU219" s="131"/>
      <c r="IV219" s="131"/>
      <c r="IW219" s="131"/>
      <c r="IX219" s="131"/>
      <c r="IY219" s="131"/>
      <c r="IZ219" s="131"/>
      <c r="JA219" s="131"/>
      <c r="JB219" s="131"/>
      <c r="JC219" s="131"/>
      <c r="JD219" s="131"/>
      <c r="JE219" s="131"/>
      <c r="JF219" s="131"/>
      <c r="JG219" s="131"/>
      <c r="JH219" s="131"/>
      <c r="JI219" s="131"/>
      <c r="JJ219" s="131"/>
      <c r="JK219" s="131"/>
      <c r="JL219" s="131"/>
      <c r="JM219" s="131"/>
      <c r="JN219" s="131"/>
      <c r="JO219" s="131"/>
      <c r="JP219" s="131"/>
      <c r="JQ219" s="131"/>
      <c r="JR219" s="131"/>
      <c r="JS219" s="131"/>
      <c r="JT219" s="131"/>
      <c r="JU219" s="131"/>
      <c r="JV219" s="131"/>
      <c r="JW219" s="131"/>
      <c r="JX219" s="131"/>
      <c r="JY219" s="131"/>
      <c r="JZ219" s="131"/>
      <c r="KA219" s="131"/>
      <c r="KB219" s="131"/>
      <c r="KC219" s="131"/>
      <c r="KD219" s="131"/>
      <c r="KE219" s="131"/>
      <c r="KF219" s="131"/>
      <c r="KG219" s="131"/>
      <c r="KH219" s="131"/>
      <c r="KI219" s="131"/>
      <c r="KJ219" s="131"/>
      <c r="KK219" s="131"/>
      <c r="KL219" s="131"/>
      <c r="KM219" s="131"/>
      <c r="KN219" s="131"/>
      <c r="KO219" s="131"/>
      <c r="KP219" s="131"/>
      <c r="KQ219" s="131"/>
      <c r="KR219" s="131"/>
      <c r="KS219" s="131"/>
      <c r="KT219" s="131"/>
      <c r="KU219" s="131"/>
      <c r="KV219" s="131"/>
      <c r="KW219" s="131"/>
      <c r="KX219" s="131"/>
      <c r="KY219" s="131"/>
      <c r="KZ219" s="131"/>
      <c r="LA219" s="131"/>
      <c r="LB219" s="131"/>
      <c r="LC219" s="131"/>
      <c r="LD219" s="131"/>
      <c r="LE219" s="131"/>
      <c r="LF219" s="131"/>
      <c r="LG219" s="131"/>
      <c r="LH219" s="131"/>
      <c r="LI219" s="131"/>
      <c r="LJ219" s="131"/>
      <c r="LK219" s="131"/>
      <c r="LL219" s="131"/>
      <c r="LM219" s="131"/>
      <c r="LN219" s="131"/>
      <c r="LO219" s="131"/>
      <c r="LP219" s="131"/>
      <c r="LQ219" s="131"/>
      <c r="LR219" s="131"/>
      <c r="LS219" s="131"/>
      <c r="LT219" s="131"/>
      <c r="LU219" s="131"/>
      <c r="LV219" s="131"/>
      <c r="LW219" s="131"/>
      <c r="LX219" s="131"/>
      <c r="LY219" s="131"/>
      <c r="LZ219" s="131"/>
      <c r="MA219" s="131"/>
      <c r="MB219" s="131"/>
      <c r="MC219" s="131"/>
      <c r="MD219" s="131"/>
      <c r="ME219" s="131"/>
      <c r="MF219" s="131"/>
      <c r="MG219" s="131"/>
      <c r="MH219" s="131"/>
      <c r="MI219" s="131"/>
      <c r="MJ219" s="131"/>
      <c r="MK219" s="131"/>
      <c r="ML219" s="131"/>
      <c r="MM219" s="131"/>
      <c r="MN219" s="131"/>
      <c r="MO219" s="131"/>
      <c r="MP219" s="131"/>
      <c r="MQ219" s="131"/>
      <c r="MR219" s="131"/>
      <c r="MS219" s="131"/>
      <c r="MT219" s="131"/>
      <c r="MU219" s="131"/>
      <c r="MV219" s="131"/>
      <c r="MW219" s="131"/>
      <c r="MX219" s="131"/>
      <c r="MY219" s="131"/>
      <c r="MZ219" s="131"/>
      <c r="NA219" s="131"/>
      <c r="NB219" s="131"/>
      <c r="NC219" s="131"/>
      <c r="ND219" s="131"/>
      <c r="NE219" s="131"/>
      <c r="NF219" s="131"/>
      <c r="NG219" s="131"/>
      <c r="NH219" s="131"/>
      <c r="NI219" s="131"/>
      <c r="NJ219" s="131"/>
      <c r="NK219" s="131"/>
      <c r="NL219" s="131"/>
      <c r="NM219" s="131"/>
      <c r="NN219" s="131"/>
      <c r="NO219" s="131"/>
      <c r="NP219" s="131"/>
      <c r="NQ219" s="131"/>
      <c r="NR219" s="131"/>
      <c r="NS219" s="131"/>
      <c r="NT219" s="131"/>
      <c r="NU219" s="131"/>
      <c r="NV219" s="131"/>
      <c r="NW219" s="131"/>
      <c r="NX219" s="131"/>
      <c r="NY219" s="131"/>
      <c r="NZ219" s="131"/>
      <c r="OA219" s="131"/>
      <c r="OB219" s="131"/>
      <c r="OC219" s="131"/>
      <c r="OD219" s="131"/>
      <c r="OE219" s="131"/>
      <c r="OF219" s="131"/>
      <c r="OG219" s="131"/>
      <c r="OH219" s="131"/>
      <c r="OI219" s="131"/>
      <c r="OJ219" s="131"/>
      <c r="OK219" s="131"/>
      <c r="OL219" s="131"/>
      <c r="OM219" s="131"/>
      <c r="ON219" s="131"/>
      <c r="OO219" s="131"/>
      <c r="OP219" s="131"/>
      <c r="OQ219" s="131"/>
      <c r="OR219" s="131"/>
      <c r="OS219" s="131"/>
      <c r="OT219" s="131"/>
      <c r="OU219" s="131"/>
      <c r="OV219" s="131"/>
      <c r="OW219" s="131"/>
      <c r="OX219" s="131"/>
      <c r="OY219" s="131"/>
      <c r="OZ219" s="131"/>
      <c r="PA219" s="131"/>
      <c r="PB219" s="131"/>
      <c r="PC219" s="131"/>
      <c r="PD219" s="131"/>
      <c r="PE219" s="131"/>
      <c r="PF219" s="131"/>
      <c r="PG219" s="131"/>
      <c r="PH219" s="131"/>
      <c r="PI219" s="131"/>
      <c r="PJ219" s="131"/>
      <c r="PK219" s="131"/>
      <c r="PL219" s="131"/>
      <c r="PM219" s="131"/>
      <c r="PN219" s="131"/>
      <c r="PO219" s="131"/>
      <c r="PP219" s="131"/>
      <c r="PQ219" s="131"/>
      <c r="PR219" s="131"/>
      <c r="PS219" s="131"/>
      <c r="PT219" s="131"/>
      <c r="PU219" s="131"/>
      <c r="PV219" s="131"/>
      <c r="PW219" s="131"/>
      <c r="PX219" s="131"/>
      <c r="PY219" s="131"/>
      <c r="PZ219" s="131"/>
      <c r="QA219" s="131"/>
      <c r="QB219" s="131"/>
      <c r="QC219" s="131"/>
      <c r="QD219" s="131"/>
      <c r="QE219" s="131"/>
      <c r="QF219" s="131"/>
      <c r="QG219" s="131"/>
      <c r="QH219" s="131"/>
      <c r="QI219" s="131"/>
      <c r="QJ219" s="131"/>
      <c r="QK219" s="131"/>
      <c r="QL219" s="131"/>
      <c r="QM219" s="131"/>
      <c r="QN219" s="131"/>
      <c r="QO219" s="131"/>
      <c r="QP219" s="131"/>
      <c r="QQ219" s="131"/>
      <c r="QR219" s="131"/>
      <c r="QS219" s="131"/>
      <c r="QT219" s="131"/>
      <c r="QU219" s="131"/>
      <c r="QV219" s="131"/>
      <c r="QW219" s="131"/>
      <c r="QX219" s="131"/>
      <c r="QY219" s="131"/>
      <c r="QZ219" s="131"/>
      <c r="RA219" s="131"/>
      <c r="RB219" s="131"/>
      <c r="RC219" s="131"/>
      <c r="RD219" s="131"/>
      <c r="RE219" s="131"/>
      <c r="RF219" s="131"/>
      <c r="RG219" s="131"/>
      <c r="RH219" s="131"/>
      <c r="RI219" s="131"/>
      <c r="RJ219" s="131"/>
      <c r="RK219" s="131"/>
      <c r="RL219" s="131"/>
      <c r="RM219" s="131"/>
      <c r="RN219" s="131"/>
      <c r="RO219" s="131"/>
      <c r="RP219" s="131"/>
      <c r="RQ219" s="131"/>
      <c r="RR219" s="131"/>
      <c r="RS219" s="131"/>
      <c r="RT219" s="131"/>
      <c r="RU219" s="131"/>
      <c r="RV219" s="131"/>
      <c r="RW219" s="131"/>
      <c r="RX219" s="131"/>
      <c r="RY219" s="131"/>
      <c r="RZ219" s="131"/>
      <c r="SA219" s="131"/>
      <c r="SB219" s="131"/>
      <c r="SC219" s="131"/>
      <c r="SD219" s="131"/>
      <c r="SE219" s="131"/>
      <c r="SF219" s="131"/>
      <c r="SG219" s="131"/>
      <c r="SH219" s="131"/>
      <c r="SI219" s="131"/>
      <c r="SJ219" s="131"/>
      <c r="SK219" s="131"/>
      <c r="SL219" s="131"/>
      <c r="SM219" s="131"/>
      <c r="SN219" s="131"/>
      <c r="SO219" s="131"/>
      <c r="SP219" s="131"/>
      <c r="SQ219" s="131"/>
      <c r="SR219" s="131"/>
      <c r="SS219" s="131"/>
      <c r="ST219" s="131"/>
      <c r="SU219" s="131"/>
      <c r="SV219" s="131"/>
      <c r="SW219" s="131"/>
      <c r="SX219" s="131"/>
      <c r="SY219" s="131"/>
      <c r="SZ219" s="131"/>
      <c r="TA219" s="131"/>
      <c r="TB219" s="131"/>
      <c r="TC219" s="131"/>
      <c r="TD219" s="131"/>
      <c r="TE219" s="131"/>
      <c r="TF219" s="131"/>
      <c r="TG219" s="131"/>
      <c r="TH219" s="131"/>
      <c r="TI219" s="131"/>
      <c r="TJ219" s="131"/>
      <c r="TK219" s="131"/>
      <c r="TL219" s="131"/>
      <c r="TM219" s="131"/>
      <c r="TN219" s="131"/>
      <c r="TO219" s="131"/>
      <c r="TP219" s="131"/>
      <c r="TQ219" s="131"/>
      <c r="TR219" s="131"/>
      <c r="TS219" s="131"/>
      <c r="TT219" s="131"/>
      <c r="TU219" s="131"/>
      <c r="TV219" s="131"/>
      <c r="TW219" s="131"/>
      <c r="TX219" s="131"/>
      <c r="TY219" s="131"/>
      <c r="TZ219" s="131"/>
      <c r="UA219" s="131"/>
      <c r="UB219" s="131"/>
      <c r="UC219" s="131"/>
      <c r="UD219" s="131"/>
      <c r="UE219" s="131"/>
      <c r="UF219" s="131"/>
      <c r="UG219" s="131"/>
      <c r="UH219" s="131"/>
      <c r="UI219" s="131"/>
      <c r="UJ219" s="131"/>
      <c r="UK219" s="131"/>
      <c r="UL219" s="131"/>
      <c r="UM219" s="131"/>
      <c r="UN219" s="131"/>
      <c r="UO219" s="131"/>
      <c r="UP219" s="131"/>
      <c r="UQ219" s="131"/>
      <c r="UR219" s="131"/>
      <c r="US219" s="131"/>
      <c r="UT219" s="131"/>
      <c r="UU219" s="131"/>
      <c r="UV219" s="131"/>
      <c r="UW219" s="131"/>
      <c r="UX219" s="131"/>
      <c r="UY219" s="131"/>
      <c r="UZ219" s="131"/>
      <c r="VA219" s="131"/>
      <c r="VB219" s="131"/>
      <c r="VC219" s="131"/>
      <c r="VD219" s="131"/>
      <c r="VE219" s="131"/>
      <c r="VF219" s="131"/>
      <c r="VG219" s="131"/>
      <c r="VH219" s="131"/>
      <c r="VI219" s="131"/>
      <c r="VJ219" s="131"/>
      <c r="VK219" s="131"/>
      <c r="VL219" s="131"/>
      <c r="VM219" s="131"/>
      <c r="VN219" s="131"/>
      <c r="VO219" s="131"/>
      <c r="VP219" s="131"/>
      <c r="VQ219" s="131"/>
      <c r="VR219" s="131"/>
      <c r="VS219" s="131"/>
      <c r="VT219" s="131"/>
      <c r="VU219" s="131"/>
      <c r="VV219" s="131"/>
      <c r="VW219" s="131"/>
      <c r="VX219" s="131"/>
      <c r="VY219" s="131"/>
      <c r="VZ219" s="131"/>
      <c r="WA219" s="131"/>
      <c r="WB219" s="131"/>
      <c r="WC219" s="131"/>
      <c r="WD219" s="131"/>
      <c r="WE219" s="131"/>
      <c r="WF219" s="131"/>
      <c r="WG219" s="131"/>
      <c r="WH219" s="131"/>
      <c r="WI219" s="131"/>
      <c r="WJ219" s="131"/>
      <c r="WK219" s="131"/>
      <c r="WL219" s="131"/>
      <c r="WM219" s="131"/>
      <c r="WN219" s="131"/>
      <c r="WO219" s="131"/>
      <c r="WP219" s="131"/>
      <c r="WQ219" s="131"/>
      <c r="WR219" s="131"/>
      <c r="WS219" s="131"/>
      <c r="WT219" s="131"/>
      <c r="WU219" s="131"/>
      <c r="WV219" s="131"/>
      <c r="WW219" s="131"/>
      <c r="WX219" s="131"/>
      <c r="WY219" s="131"/>
      <c r="WZ219" s="131"/>
      <c r="XA219" s="131"/>
      <c r="XB219" s="131"/>
      <c r="XC219" s="131"/>
      <c r="XD219" s="131"/>
      <c r="XE219" s="131"/>
      <c r="XF219" s="131"/>
      <c r="XG219" s="131"/>
      <c r="XH219" s="131"/>
      <c r="XI219" s="131"/>
      <c r="XJ219" s="131"/>
      <c r="XK219" s="131"/>
      <c r="XL219" s="131"/>
      <c r="XM219" s="131"/>
      <c r="XN219" s="131"/>
      <c r="XO219" s="131"/>
      <c r="XP219" s="131"/>
      <c r="XQ219" s="131"/>
      <c r="XR219" s="131"/>
      <c r="XS219" s="131"/>
      <c r="XT219" s="131"/>
      <c r="XU219" s="131"/>
      <c r="XV219" s="131"/>
      <c r="XW219" s="131"/>
      <c r="XX219" s="131"/>
      <c r="XY219" s="131"/>
      <c r="XZ219" s="131"/>
      <c r="YA219" s="131"/>
      <c r="YB219" s="131"/>
      <c r="YC219" s="131"/>
      <c r="YD219" s="131"/>
      <c r="YE219" s="131"/>
      <c r="YF219" s="131"/>
      <c r="YG219" s="131"/>
      <c r="YH219" s="131"/>
      <c r="YI219" s="131"/>
      <c r="YJ219" s="131"/>
      <c r="YK219" s="131"/>
      <c r="YL219" s="131"/>
      <c r="YM219" s="131"/>
      <c r="YN219" s="131"/>
      <c r="YO219" s="131"/>
      <c r="YP219" s="131"/>
      <c r="YQ219" s="131"/>
      <c r="YR219" s="131"/>
      <c r="YS219" s="131"/>
      <c r="YT219" s="131"/>
      <c r="YU219" s="131"/>
      <c r="YV219" s="131"/>
      <c r="YW219" s="131"/>
      <c r="YX219" s="131"/>
      <c r="YY219" s="131"/>
      <c r="YZ219" s="131"/>
      <c r="ZA219" s="131"/>
      <c r="ZB219" s="131"/>
      <c r="ZC219" s="131"/>
      <c r="ZD219" s="131"/>
      <c r="ZE219" s="131"/>
      <c r="ZF219" s="131"/>
      <c r="ZG219" s="131"/>
      <c r="ZH219" s="131"/>
      <c r="ZI219" s="131"/>
      <c r="ZJ219" s="131"/>
      <c r="ZK219" s="131"/>
      <c r="ZL219" s="131"/>
      <c r="ZM219" s="131"/>
      <c r="ZN219" s="131"/>
      <c r="ZO219" s="131"/>
      <c r="ZP219" s="131"/>
      <c r="ZQ219" s="131"/>
      <c r="ZR219" s="131"/>
      <c r="ZS219" s="131"/>
      <c r="ZT219" s="131"/>
      <c r="ZU219" s="131"/>
      <c r="ZV219" s="131"/>
      <c r="ZW219" s="131"/>
      <c r="ZX219" s="131"/>
      <c r="ZY219" s="131"/>
      <c r="ZZ219" s="131"/>
      <c r="AAA219" s="131"/>
      <c r="AAB219" s="131"/>
      <c r="AAC219" s="131"/>
      <c r="AAD219" s="131"/>
      <c r="AAE219" s="131"/>
      <c r="AAF219" s="131"/>
      <c r="AAG219" s="131"/>
      <c r="AAH219" s="131"/>
      <c r="AAI219" s="131"/>
      <c r="AAJ219" s="131"/>
      <c r="AAK219" s="131"/>
      <c r="AAL219" s="131"/>
      <c r="AAM219" s="131"/>
      <c r="AAN219" s="131"/>
      <c r="AAO219" s="131"/>
      <c r="AAP219" s="131"/>
      <c r="AAQ219" s="131"/>
      <c r="AAR219" s="131"/>
      <c r="AAS219" s="131"/>
      <c r="AAT219" s="131"/>
      <c r="AAU219" s="131"/>
      <c r="AAV219" s="131"/>
      <c r="AAW219" s="131"/>
      <c r="AAX219" s="131"/>
      <c r="AAY219" s="131"/>
      <c r="AAZ219" s="131"/>
      <c r="ABA219" s="131"/>
      <c r="ABB219" s="131"/>
      <c r="ABC219" s="131"/>
      <c r="ABD219" s="131"/>
      <c r="ABE219" s="131"/>
      <c r="ABF219" s="131"/>
      <c r="ABG219" s="131"/>
      <c r="ABH219" s="131"/>
      <c r="ABI219" s="131"/>
      <c r="ABJ219" s="131"/>
      <c r="ABK219" s="131"/>
      <c r="ABL219" s="131"/>
      <c r="ABM219" s="131"/>
      <c r="ABN219" s="131"/>
      <c r="ABO219" s="131"/>
      <c r="ABP219" s="131"/>
      <c r="ABQ219" s="131"/>
      <c r="ABR219" s="131"/>
      <c r="ABS219" s="131"/>
      <c r="ABT219" s="131"/>
      <c r="ABU219" s="131"/>
      <c r="ABV219" s="131"/>
      <c r="ABW219" s="131"/>
      <c r="ABX219" s="131"/>
      <c r="ABY219" s="131"/>
      <c r="ABZ219" s="131"/>
      <c r="ACA219" s="131"/>
      <c r="ACB219" s="131"/>
      <c r="ACC219" s="131"/>
      <c r="ACD219" s="131"/>
      <c r="ACE219" s="131"/>
      <c r="ACF219" s="131"/>
      <c r="ACG219" s="131"/>
      <c r="ACH219" s="131"/>
      <c r="ACI219" s="131"/>
      <c r="ACJ219" s="131"/>
      <c r="ACK219" s="131"/>
      <c r="ACL219" s="131"/>
      <c r="ACM219" s="131"/>
      <c r="ACN219" s="131"/>
      <c r="ACO219" s="131"/>
      <c r="ACP219" s="131"/>
      <c r="ACQ219" s="131"/>
      <c r="ACR219" s="131"/>
      <c r="ACS219" s="131"/>
      <c r="ACT219" s="131"/>
      <c r="ACU219" s="131"/>
      <c r="ACV219" s="131"/>
      <c r="ACW219" s="131"/>
      <c r="ACX219" s="131"/>
      <c r="ACY219" s="131"/>
      <c r="ACZ219" s="131"/>
      <c r="ADA219" s="131"/>
      <c r="ADB219" s="131"/>
      <c r="ADC219" s="131"/>
      <c r="ADD219" s="131"/>
      <c r="ADE219" s="131"/>
      <c r="ADF219" s="131"/>
      <c r="ADG219" s="131"/>
      <c r="ADH219" s="131"/>
      <c r="ADI219" s="131"/>
      <c r="ADJ219" s="131"/>
      <c r="ADK219" s="131"/>
      <c r="ADL219" s="131"/>
      <c r="ADM219" s="131"/>
      <c r="ADN219" s="131"/>
      <c r="ADO219" s="131"/>
      <c r="ADP219" s="131"/>
      <c r="ADQ219" s="131"/>
      <c r="ADR219" s="131"/>
      <c r="ADS219" s="131"/>
      <c r="ADT219" s="131"/>
      <c r="ADU219" s="131"/>
      <c r="ADV219" s="131"/>
      <c r="ADW219" s="131"/>
      <c r="ADX219" s="131"/>
      <c r="ADY219" s="131"/>
      <c r="ADZ219" s="131"/>
      <c r="AEA219" s="131"/>
      <c r="AEB219" s="131"/>
      <c r="AEC219" s="131"/>
      <c r="AED219" s="131"/>
      <c r="AEE219" s="131"/>
      <c r="AEF219" s="131"/>
      <c r="AEG219" s="131"/>
      <c r="AEH219" s="131"/>
      <c r="AEI219" s="131"/>
      <c r="AEJ219" s="131"/>
      <c r="AEK219" s="131"/>
      <c r="AEL219" s="131"/>
      <c r="AEM219" s="131"/>
      <c r="AEN219" s="131"/>
      <c r="AEO219" s="131"/>
      <c r="AEP219" s="131"/>
      <c r="AEQ219" s="131"/>
      <c r="AER219" s="131"/>
      <c r="AES219" s="131"/>
      <c r="AET219" s="131"/>
      <c r="AEU219" s="131"/>
      <c r="AEV219" s="131"/>
      <c r="AEW219" s="131"/>
      <c r="AEX219" s="131"/>
      <c r="AEY219" s="131"/>
      <c r="AEZ219" s="131"/>
      <c r="AFA219" s="131"/>
      <c r="AFB219" s="131"/>
      <c r="AFC219" s="131"/>
      <c r="AFD219" s="131"/>
      <c r="AFE219" s="131"/>
      <c r="AFF219" s="131"/>
      <c r="AFG219" s="131"/>
      <c r="AFH219" s="131"/>
      <c r="AFI219" s="131"/>
      <c r="AFJ219" s="131"/>
      <c r="AFK219" s="131"/>
      <c r="AFL219" s="131"/>
      <c r="AFM219" s="131"/>
      <c r="AFN219" s="131"/>
      <c r="AFO219" s="131"/>
      <c r="AFP219" s="131"/>
      <c r="AFQ219" s="131"/>
      <c r="AFR219" s="131"/>
      <c r="AFS219" s="131"/>
      <c r="AFT219" s="131"/>
      <c r="AFU219" s="131"/>
      <c r="AFV219" s="131"/>
      <c r="AFW219" s="131"/>
      <c r="AFX219" s="131"/>
      <c r="AFY219" s="131"/>
      <c r="AFZ219" s="131"/>
      <c r="AGA219" s="131"/>
      <c r="AGB219" s="131"/>
      <c r="AGC219" s="131"/>
      <c r="AGD219" s="131"/>
      <c r="AGE219" s="131"/>
      <c r="AGF219" s="131"/>
      <c r="AGG219" s="131"/>
      <c r="AGH219" s="131"/>
      <c r="AGI219" s="131"/>
      <c r="AGJ219" s="131"/>
      <c r="AGK219" s="131"/>
      <c r="AGL219" s="131"/>
      <c r="AGM219" s="131"/>
      <c r="AGN219" s="131"/>
      <c r="AGO219" s="131"/>
      <c r="AGP219" s="131"/>
      <c r="AGQ219" s="131"/>
      <c r="AGR219" s="131"/>
      <c r="AGS219" s="131"/>
      <c r="AGT219" s="131"/>
      <c r="AGU219" s="131"/>
      <c r="AGV219" s="131"/>
      <c r="AGW219" s="131"/>
      <c r="AGX219" s="131"/>
      <c r="AGY219" s="131"/>
      <c r="AGZ219" s="131"/>
      <c r="AHA219" s="131"/>
      <c r="AHB219" s="131"/>
      <c r="AHC219" s="131"/>
      <c r="AHD219" s="131"/>
      <c r="AHE219" s="131"/>
      <c r="AHF219" s="131"/>
      <c r="AHG219" s="131"/>
      <c r="AHH219" s="131"/>
      <c r="AHI219" s="131"/>
      <c r="AHJ219" s="131"/>
      <c r="AHK219" s="131"/>
      <c r="AHL219" s="131"/>
      <c r="AHM219" s="131"/>
      <c r="AHN219" s="131"/>
      <c r="AHO219" s="131"/>
      <c r="AHP219" s="131"/>
      <c r="AHQ219" s="131"/>
      <c r="AHR219" s="131"/>
      <c r="AHS219" s="131"/>
      <c r="AHT219" s="131"/>
      <c r="AHU219" s="131"/>
      <c r="AHV219" s="131"/>
      <c r="AHW219" s="131"/>
      <c r="AHX219" s="131"/>
      <c r="AHY219" s="131"/>
      <c r="AHZ219" s="131"/>
      <c r="AIA219" s="131"/>
      <c r="AIB219" s="131"/>
      <c r="AIC219" s="131"/>
      <c r="AID219" s="131"/>
      <c r="AIE219" s="131"/>
      <c r="AIF219" s="131"/>
      <c r="AIG219" s="131"/>
      <c r="AIH219" s="131"/>
      <c r="AII219" s="131"/>
      <c r="AIJ219" s="131"/>
      <c r="AIK219" s="131"/>
      <c r="AIL219" s="131"/>
      <c r="AIM219" s="131"/>
      <c r="AIN219" s="131"/>
      <c r="AIO219" s="131"/>
      <c r="AIP219" s="131"/>
      <c r="AIQ219" s="131"/>
      <c r="AIR219" s="131"/>
      <c r="AIS219" s="131"/>
      <c r="AIT219" s="131"/>
      <c r="AIU219" s="131"/>
      <c r="AIV219" s="131"/>
      <c r="AIW219" s="131"/>
      <c r="AIX219" s="131"/>
      <c r="AIY219" s="131"/>
      <c r="AIZ219" s="131"/>
      <c r="AJA219" s="131"/>
      <c r="AJB219" s="131"/>
      <c r="AJC219" s="131"/>
      <c r="AJD219" s="131"/>
      <c r="AJE219" s="131"/>
      <c r="AJF219" s="131"/>
      <c r="AJG219" s="131"/>
      <c r="AJH219" s="131"/>
      <c r="AJI219" s="131"/>
      <c r="AJJ219" s="131"/>
      <c r="AJK219" s="131"/>
      <c r="AJL219" s="131"/>
      <c r="AJM219" s="131"/>
      <c r="AJN219" s="131"/>
      <c r="AJO219" s="131"/>
      <c r="AJP219" s="131"/>
      <c r="AJQ219" s="131"/>
      <c r="AJR219" s="131"/>
      <c r="AJS219" s="131"/>
      <c r="AJT219" s="131"/>
      <c r="AJU219" s="131"/>
      <c r="AJV219" s="131"/>
      <c r="AJW219" s="131"/>
      <c r="AJX219" s="131"/>
      <c r="AJY219" s="131"/>
      <c r="AJZ219" s="131"/>
      <c r="AKA219" s="131"/>
      <c r="AKB219" s="131"/>
      <c r="AKC219" s="131"/>
      <c r="AKD219" s="131"/>
      <c r="AKE219" s="131"/>
      <c r="AKF219" s="131"/>
      <c r="AKG219" s="131"/>
      <c r="AKH219" s="131"/>
      <c r="AKI219" s="131"/>
      <c r="AKJ219" s="131"/>
      <c r="AKK219" s="131"/>
      <c r="AKL219" s="131"/>
      <c r="AKM219" s="131"/>
      <c r="AKN219" s="131"/>
      <c r="AKO219" s="131"/>
      <c r="AKP219" s="131"/>
      <c r="AKQ219" s="131"/>
      <c r="AKR219" s="131"/>
      <c r="AKS219" s="131"/>
      <c r="AKT219" s="131"/>
      <c r="AKU219" s="131"/>
      <c r="AKV219" s="131"/>
      <c r="AKW219" s="131"/>
      <c r="AKX219" s="131"/>
      <c r="AKY219" s="131"/>
      <c r="AKZ219" s="131"/>
      <c r="ALA219" s="131"/>
      <c r="ALB219" s="131"/>
      <c r="ALC219" s="131"/>
      <c r="ALD219" s="131"/>
      <c r="ALE219" s="131"/>
      <c r="ALF219" s="131"/>
      <c r="ALG219" s="131"/>
      <c r="ALH219" s="131"/>
      <c r="ALI219" s="131"/>
      <c r="ALJ219" s="131"/>
      <c r="ALK219" s="131"/>
      <c r="ALL219" s="131"/>
      <c r="ALM219" s="131"/>
      <c r="ALN219" s="131"/>
      <c r="ALO219" s="131"/>
      <c r="ALP219" s="131"/>
      <c r="ALQ219" s="131"/>
      <c r="ALR219" s="131"/>
      <c r="ALS219" s="131"/>
      <c r="ALT219" s="131"/>
      <c r="ALU219" s="131"/>
      <c r="ALV219" s="131"/>
      <c r="ALW219" s="131"/>
      <c r="ALX219" s="131"/>
      <c r="ALY219" s="131"/>
      <c r="ALZ219" s="131"/>
      <c r="AMA219" s="131"/>
      <c r="AMB219" s="131"/>
      <c r="AMC219" s="131"/>
      <c r="AMD219" s="131"/>
      <c r="AME219" s="131"/>
      <c r="AMF219" s="131"/>
      <c r="AMG219" s="131"/>
      <c r="AMH219" s="131"/>
      <c r="AMI219" s="131"/>
      <c r="AMJ219" s="131"/>
      <c r="AMK219" s="131"/>
      <c r="AML219" s="131"/>
      <c r="AMM219" s="131"/>
      <c r="AMN219" s="131"/>
      <c r="AMO219" s="131"/>
      <c r="AMP219" s="131"/>
      <c r="AMQ219" s="131"/>
      <c r="AMR219" s="131"/>
      <c r="AMS219" s="131"/>
      <c r="AMT219" s="131"/>
      <c r="AMU219" s="131"/>
      <c r="AMV219" s="131"/>
      <c r="AMW219" s="131"/>
      <c r="AMX219" s="131"/>
      <c r="AMY219" s="131"/>
      <c r="AMZ219" s="131"/>
      <c r="ANA219" s="131"/>
      <c r="ANB219" s="131"/>
      <c r="ANC219" s="131"/>
      <c r="AND219" s="131"/>
      <c r="ANE219" s="131"/>
      <c r="ANF219" s="131"/>
      <c r="ANG219" s="131"/>
      <c r="ANH219" s="131"/>
      <c r="ANI219" s="131"/>
      <c r="ANJ219" s="131"/>
      <c r="ANK219" s="131"/>
      <c r="ANL219" s="131"/>
      <c r="ANM219" s="131"/>
      <c r="ANN219" s="131"/>
      <c r="ANO219" s="131"/>
      <c r="ANP219" s="131"/>
      <c r="ANQ219" s="131"/>
      <c r="ANR219" s="131"/>
      <c r="ANS219" s="131"/>
      <c r="ANT219" s="131"/>
      <c r="ANU219" s="131"/>
      <c r="ANV219" s="131"/>
      <c r="ANW219" s="131"/>
      <c r="ANX219" s="131"/>
      <c r="ANY219" s="131"/>
      <c r="ANZ219" s="131"/>
      <c r="AOA219" s="131"/>
      <c r="AOB219" s="131"/>
      <c r="AOC219" s="131"/>
      <c r="AOD219" s="131"/>
      <c r="AOE219" s="131"/>
      <c r="AOF219" s="131"/>
      <c r="AOG219" s="131"/>
      <c r="AOH219" s="131"/>
      <c r="AOI219" s="131"/>
      <c r="AOJ219" s="131"/>
      <c r="AOK219" s="131"/>
      <c r="AOL219" s="131"/>
      <c r="AOM219" s="131"/>
      <c r="AON219" s="131"/>
      <c r="AOO219" s="131"/>
      <c r="AOP219" s="131"/>
      <c r="AOQ219" s="131"/>
      <c r="AOR219" s="131"/>
      <c r="AOS219" s="131"/>
      <c r="AOT219" s="131"/>
      <c r="AOU219" s="131"/>
      <c r="AOV219" s="131"/>
      <c r="AOW219" s="131"/>
      <c r="AOX219" s="131"/>
      <c r="AOY219" s="131"/>
      <c r="AOZ219" s="131"/>
      <c r="APA219" s="131"/>
      <c r="APB219" s="131"/>
      <c r="APC219" s="131"/>
      <c r="APD219" s="131"/>
      <c r="APE219" s="131"/>
      <c r="APF219" s="131"/>
      <c r="APG219" s="131"/>
      <c r="APH219" s="131"/>
      <c r="API219" s="131"/>
      <c r="APJ219" s="131"/>
      <c r="APK219" s="131"/>
      <c r="APL219" s="131"/>
      <c r="APM219" s="131"/>
      <c r="APN219" s="131"/>
      <c r="APO219" s="131"/>
      <c r="APP219" s="131"/>
      <c r="APQ219" s="131"/>
      <c r="APR219" s="131"/>
      <c r="APS219" s="131"/>
      <c r="APT219" s="131"/>
      <c r="APU219" s="131"/>
      <c r="APV219" s="131"/>
      <c r="APW219" s="131"/>
      <c r="APX219" s="131"/>
      <c r="APY219" s="131"/>
      <c r="APZ219" s="131"/>
      <c r="AQA219" s="131"/>
      <c r="AQB219" s="131"/>
      <c r="AQC219" s="131"/>
      <c r="AQD219" s="131"/>
      <c r="AQE219" s="131"/>
      <c r="AQF219" s="131"/>
      <c r="AQG219" s="131"/>
      <c r="AQH219" s="131"/>
      <c r="AQI219" s="131"/>
      <c r="AQJ219" s="131"/>
      <c r="AQK219" s="131"/>
      <c r="AQL219" s="131"/>
      <c r="AQM219" s="131"/>
      <c r="AQN219" s="131"/>
      <c r="AQO219" s="131"/>
      <c r="AQP219" s="131"/>
      <c r="AQQ219" s="131"/>
      <c r="AQR219" s="131"/>
      <c r="AQS219" s="131"/>
      <c r="AQT219" s="131"/>
      <c r="AQU219" s="131"/>
      <c r="AQV219" s="131"/>
      <c r="AQW219" s="131"/>
      <c r="AQX219" s="131"/>
      <c r="AQY219" s="131"/>
      <c r="AQZ219" s="131"/>
      <c r="ARA219" s="131"/>
      <c r="ARB219" s="131"/>
      <c r="ARC219" s="131"/>
      <c r="ARD219" s="131"/>
      <c r="ARE219" s="131"/>
      <c r="ARF219" s="131"/>
      <c r="ARG219" s="131"/>
      <c r="ARH219" s="131"/>
      <c r="ARI219" s="131"/>
      <c r="ARJ219" s="131"/>
      <c r="ARK219" s="131"/>
      <c r="ARL219" s="131"/>
      <c r="ARM219" s="131"/>
      <c r="ARN219" s="131"/>
      <c r="ARO219" s="131"/>
      <c r="ARP219" s="131"/>
      <c r="ARQ219" s="131"/>
      <c r="ARR219" s="131"/>
      <c r="ARS219" s="131"/>
      <c r="ART219" s="131"/>
      <c r="ARU219" s="131"/>
      <c r="ARV219" s="131"/>
      <c r="ARW219" s="131"/>
      <c r="ARX219" s="131"/>
      <c r="ARY219" s="131"/>
      <c r="ARZ219" s="131"/>
      <c r="ASA219" s="131"/>
      <c r="ASB219" s="131"/>
      <c r="ASC219" s="131"/>
      <c r="ASD219" s="131"/>
      <c r="ASE219" s="131"/>
      <c r="ASF219" s="131"/>
      <c r="ASG219" s="131"/>
      <c r="ASH219" s="131"/>
      <c r="ASI219" s="131"/>
      <c r="ASJ219" s="131"/>
      <c r="ASK219" s="131"/>
      <c r="ASL219" s="131"/>
      <c r="ASM219" s="131"/>
      <c r="ASN219" s="131"/>
      <c r="ASO219" s="131"/>
      <c r="ASP219" s="131"/>
      <c r="ASQ219" s="131"/>
      <c r="ASR219" s="131"/>
      <c r="ASS219" s="131"/>
      <c r="AST219" s="131"/>
      <c r="ASU219" s="131"/>
      <c r="ASV219" s="131"/>
      <c r="ASW219" s="131"/>
      <c r="ASX219" s="131"/>
      <c r="ASY219" s="131"/>
      <c r="ASZ219" s="131"/>
      <c r="ATA219" s="131"/>
      <c r="ATB219" s="131"/>
      <c r="ATC219" s="131"/>
      <c r="ATD219" s="131"/>
      <c r="ATE219" s="131"/>
      <c r="ATF219" s="131"/>
      <c r="ATG219" s="131"/>
      <c r="ATH219" s="131"/>
      <c r="ATI219" s="131"/>
      <c r="ATJ219" s="131"/>
      <c r="ATK219" s="131"/>
      <c r="ATL219" s="131"/>
      <c r="ATM219" s="131"/>
      <c r="ATN219" s="131"/>
      <c r="ATO219" s="131"/>
      <c r="ATP219" s="131"/>
      <c r="ATQ219" s="131"/>
      <c r="ATR219" s="131"/>
      <c r="ATS219" s="131"/>
      <c r="ATT219" s="131"/>
      <c r="ATU219" s="131"/>
      <c r="ATV219" s="131"/>
      <c r="ATW219" s="131"/>
      <c r="ATX219" s="131"/>
      <c r="ATY219" s="131"/>
      <c r="ATZ219" s="131"/>
      <c r="AUA219" s="131"/>
      <c r="AUB219" s="131"/>
      <c r="AUC219" s="131"/>
      <c r="AUD219" s="131"/>
      <c r="AUE219" s="131"/>
      <c r="AUF219" s="131"/>
      <c r="AUG219" s="131"/>
      <c r="AUH219" s="131"/>
      <c r="AUI219" s="131"/>
      <c r="AUJ219" s="131"/>
      <c r="AUK219" s="131"/>
      <c r="AUL219" s="131"/>
      <c r="AUM219" s="131"/>
      <c r="AUN219" s="131"/>
      <c r="AUO219" s="131"/>
      <c r="AUP219" s="131"/>
      <c r="AUQ219" s="131"/>
      <c r="AUR219" s="131"/>
      <c r="AUS219" s="131"/>
      <c r="AUT219" s="131"/>
      <c r="AUU219" s="131"/>
      <c r="AUV219" s="131"/>
      <c r="AUW219" s="131"/>
      <c r="AUX219" s="131"/>
      <c r="AUY219" s="131"/>
      <c r="AUZ219" s="131"/>
      <c r="AVA219" s="131"/>
      <c r="AVB219" s="131"/>
      <c r="AVC219" s="131"/>
      <c r="AVD219" s="131"/>
      <c r="AVE219" s="131"/>
      <c r="AVF219" s="131"/>
      <c r="AVG219" s="131"/>
      <c r="AVH219" s="131"/>
      <c r="AVI219" s="131"/>
      <c r="AVJ219" s="131"/>
      <c r="AVK219" s="131"/>
      <c r="AVL219" s="131"/>
      <c r="AVM219" s="131"/>
      <c r="AVN219" s="131"/>
      <c r="AVO219" s="131"/>
      <c r="AVP219" s="131"/>
      <c r="AVQ219" s="131"/>
      <c r="AVR219" s="131"/>
      <c r="AVS219" s="131"/>
      <c r="AVT219" s="131"/>
      <c r="AVU219" s="131"/>
      <c r="AVV219" s="131"/>
      <c r="AVW219" s="131"/>
      <c r="AVX219" s="131"/>
      <c r="AVY219" s="131"/>
      <c r="AVZ219" s="131"/>
      <c r="AWA219" s="131"/>
      <c r="AWB219" s="131"/>
      <c r="AWC219" s="131"/>
      <c r="AWD219" s="131"/>
      <c r="AWE219" s="131"/>
      <c r="AWF219" s="131"/>
      <c r="AWG219" s="131"/>
      <c r="AWH219" s="131"/>
      <c r="AWI219" s="131"/>
      <c r="AWJ219" s="131"/>
      <c r="AWK219" s="131"/>
      <c r="AWL219" s="131"/>
      <c r="AWM219" s="131"/>
      <c r="AWN219" s="131"/>
      <c r="AWO219" s="131"/>
      <c r="AWP219" s="131"/>
      <c r="AWQ219" s="131"/>
      <c r="AWR219" s="131"/>
      <c r="AWS219" s="131"/>
      <c r="AWT219" s="131"/>
      <c r="AWU219" s="131"/>
      <c r="AWV219" s="131"/>
      <c r="AWW219" s="131"/>
      <c r="AWX219" s="131"/>
      <c r="AWY219" s="131"/>
      <c r="AWZ219" s="131"/>
      <c r="AXA219" s="131"/>
      <c r="AXB219" s="131"/>
      <c r="AXC219" s="131"/>
      <c r="AXD219" s="131"/>
      <c r="AXE219" s="131"/>
      <c r="AXF219" s="131"/>
      <c r="AXG219" s="131"/>
      <c r="AXH219" s="131"/>
      <c r="AXI219" s="131"/>
      <c r="AXJ219" s="131"/>
      <c r="AXK219" s="131"/>
      <c r="AXL219" s="131"/>
      <c r="AXM219" s="131"/>
      <c r="AXN219" s="131"/>
      <c r="AXO219" s="131"/>
      <c r="AXP219" s="131"/>
      <c r="AXQ219" s="131"/>
      <c r="AXR219" s="131"/>
      <c r="AXS219" s="131"/>
      <c r="AXT219" s="131"/>
      <c r="AXU219" s="131"/>
      <c r="AXV219" s="131"/>
      <c r="AXW219" s="131"/>
      <c r="AXX219" s="131"/>
    </row>
    <row r="220" spans="1:1324" s="131" customFormat="1" ht="15.75" hidden="1" customHeight="1" x14ac:dyDescent="0.2">
      <c r="A220" s="13" t="s">
        <v>649</v>
      </c>
      <c r="B220" s="13" t="s">
        <v>647</v>
      </c>
      <c r="C220" s="12" t="s">
        <v>646</v>
      </c>
      <c r="D220" s="19" t="s">
        <v>76</v>
      </c>
      <c r="E220" s="9">
        <v>38670</v>
      </c>
      <c r="F220" s="9"/>
      <c r="G220" s="30" t="s">
        <v>1186</v>
      </c>
      <c r="H220" s="30">
        <v>42005</v>
      </c>
      <c r="I220" s="30" t="s">
        <v>1065</v>
      </c>
      <c r="J220" s="173"/>
      <c r="K220" s="84" t="s">
        <v>7</v>
      </c>
      <c r="L220" s="87">
        <v>1</v>
      </c>
      <c r="M220" s="87">
        <v>1</v>
      </c>
      <c r="N220" s="84" t="s">
        <v>51</v>
      </c>
      <c r="O220" s="84">
        <v>1</v>
      </c>
      <c r="P220" s="84" t="s">
        <v>50</v>
      </c>
      <c r="Q220" s="84">
        <v>1</v>
      </c>
      <c r="R220" s="84" t="s">
        <v>50</v>
      </c>
      <c r="S220" s="84">
        <v>1</v>
      </c>
      <c r="T220" s="84" t="s">
        <v>49</v>
      </c>
      <c r="U220" s="84">
        <v>1</v>
      </c>
      <c r="V220" s="87">
        <v>1</v>
      </c>
      <c r="W220" s="84">
        <v>0</v>
      </c>
      <c r="X220" s="87">
        <v>0</v>
      </c>
      <c r="Y220" s="87">
        <v>0</v>
      </c>
      <c r="Z220" s="84">
        <v>1</v>
      </c>
      <c r="AA220" s="87">
        <v>0</v>
      </c>
      <c r="AB220" s="71">
        <f t="shared" ref="AB220:AB231" si="36">IF((ISERROR(VLOOKUP($A220,RTlist2,40,FALSE)))=TRUE,2,VLOOKUP($A220,RTlist2,40,FALSE))</f>
        <v>2</v>
      </c>
      <c r="AC220" s="71">
        <f t="shared" ref="AC220:AC231" si="37">IF((ISERROR(VLOOKUP($A220,RTlist2,41,FALSE)))=TRUE,2,VLOOKUP($A220,RTlist2,41,FALSE))</f>
        <v>2</v>
      </c>
      <c r="AD220" s="71">
        <f t="shared" ref="AD220:AD231" si="38">IF((ISERROR(VLOOKUP($A220,RTlist2,36,FALSE)))=TRUE,2,VLOOKUP($A220,RTlist2,36,FALSE))</f>
        <v>2</v>
      </c>
      <c r="AE220" s="71">
        <f t="shared" ref="AE220:AE231" si="39">IF((ISERROR(VLOOKUP($A220,RTlist2,37,FALSE)))=TRUE,2,VLOOKUP($A220,RTlist2,37,FALSE))</f>
        <v>2</v>
      </c>
      <c r="AF220" s="103" t="s">
        <v>2267</v>
      </c>
      <c r="AG220" s="105"/>
    </row>
    <row r="221" spans="1:1324" s="131" customFormat="1" ht="15.75" hidden="1" customHeight="1" x14ac:dyDescent="0.2">
      <c r="A221" s="14" t="s">
        <v>648</v>
      </c>
      <c r="B221" s="13" t="s">
        <v>647</v>
      </c>
      <c r="C221" s="16" t="s">
        <v>646</v>
      </c>
      <c r="D221" s="15" t="s">
        <v>10</v>
      </c>
      <c r="E221" s="17">
        <v>40052</v>
      </c>
      <c r="F221" s="17"/>
      <c r="G221" s="30" t="s">
        <v>1186</v>
      </c>
      <c r="H221" s="30">
        <v>42005</v>
      </c>
      <c r="I221" s="30" t="s">
        <v>1065</v>
      </c>
      <c r="J221" s="173"/>
      <c r="K221" s="84" t="s">
        <v>6</v>
      </c>
      <c r="L221" s="87">
        <v>1</v>
      </c>
      <c r="M221" s="87">
        <v>1</v>
      </c>
      <c r="N221" s="84" t="s">
        <v>51</v>
      </c>
      <c r="O221" s="84">
        <v>1</v>
      </c>
      <c r="P221" s="84" t="s">
        <v>285</v>
      </c>
      <c r="Q221" s="84">
        <v>1</v>
      </c>
      <c r="R221" s="84" t="s">
        <v>285</v>
      </c>
      <c r="S221" s="84">
        <v>1</v>
      </c>
      <c r="T221" s="84" t="s">
        <v>49</v>
      </c>
      <c r="U221" s="84">
        <v>1</v>
      </c>
      <c r="V221" s="87">
        <v>1</v>
      </c>
      <c r="W221" s="84">
        <v>0</v>
      </c>
      <c r="X221" s="87">
        <v>0</v>
      </c>
      <c r="Y221" s="87">
        <v>0</v>
      </c>
      <c r="Z221" s="84">
        <v>1</v>
      </c>
      <c r="AA221" s="87">
        <v>0</v>
      </c>
      <c r="AB221" s="71">
        <f t="shared" si="36"/>
        <v>2</v>
      </c>
      <c r="AC221" s="71">
        <f t="shared" si="37"/>
        <v>2</v>
      </c>
      <c r="AD221" s="71">
        <f t="shared" si="38"/>
        <v>2</v>
      </c>
      <c r="AE221" s="71">
        <f t="shared" si="39"/>
        <v>2</v>
      </c>
      <c r="AF221" s="103"/>
      <c r="AG221" s="105"/>
      <c r="AH221" s="105"/>
      <c r="AI221" s="105"/>
      <c r="AJ221" s="105"/>
      <c r="AK221" s="105"/>
      <c r="AL221" s="105"/>
      <c r="AM221" s="105"/>
      <c r="AN221" s="105"/>
      <c r="AO221" s="105"/>
      <c r="AP221" s="105"/>
      <c r="AQ221" s="105"/>
      <c r="AR221" s="105"/>
      <c r="AS221" s="105"/>
      <c r="AT221" s="105"/>
      <c r="AU221" s="105"/>
      <c r="AV221" s="105"/>
      <c r="AW221" s="105"/>
      <c r="AX221" s="105"/>
      <c r="AY221" s="105"/>
      <c r="AZ221" s="105"/>
      <c r="BA221" s="105"/>
      <c r="BB221" s="105"/>
      <c r="BC221" s="105"/>
      <c r="BD221" s="105"/>
      <c r="BE221" s="105"/>
      <c r="BF221" s="105"/>
      <c r="BG221" s="105"/>
      <c r="BH221" s="105"/>
      <c r="BI221" s="105"/>
      <c r="BJ221" s="105"/>
      <c r="BK221" s="105"/>
      <c r="BL221" s="105"/>
      <c r="BM221" s="105"/>
      <c r="BN221" s="105"/>
      <c r="BO221" s="105"/>
      <c r="BP221" s="105"/>
      <c r="BQ221" s="105"/>
      <c r="BR221" s="105"/>
      <c r="BS221" s="105"/>
      <c r="BT221" s="105"/>
      <c r="BU221" s="105"/>
      <c r="BV221" s="105"/>
      <c r="BW221" s="105"/>
      <c r="BX221" s="105"/>
      <c r="BY221" s="105"/>
      <c r="BZ221" s="105"/>
      <c r="CA221" s="105"/>
      <c r="CB221" s="105"/>
      <c r="CC221" s="105"/>
      <c r="CD221" s="105"/>
      <c r="CE221" s="105"/>
      <c r="CF221" s="105"/>
      <c r="CG221" s="105"/>
      <c r="CH221" s="105"/>
      <c r="CI221" s="105"/>
      <c r="CJ221" s="105"/>
      <c r="CK221" s="105"/>
      <c r="CL221" s="105"/>
      <c r="CM221" s="105"/>
      <c r="CN221" s="105"/>
      <c r="CO221" s="105"/>
      <c r="CP221" s="105"/>
      <c r="CQ221" s="105"/>
      <c r="CR221" s="105"/>
      <c r="CS221" s="105"/>
      <c r="CT221" s="105"/>
      <c r="CU221" s="105"/>
      <c r="CV221" s="105"/>
      <c r="CW221" s="105"/>
      <c r="CX221" s="105"/>
      <c r="CY221" s="105"/>
      <c r="CZ221" s="105"/>
      <c r="DA221" s="105"/>
      <c r="DB221" s="105"/>
      <c r="DC221" s="105"/>
      <c r="DD221" s="105"/>
      <c r="DE221" s="105"/>
      <c r="DF221" s="105"/>
      <c r="DG221" s="105"/>
      <c r="DH221" s="105"/>
      <c r="DI221" s="105"/>
      <c r="DJ221" s="105"/>
      <c r="DK221" s="105"/>
      <c r="DL221" s="105"/>
      <c r="DM221" s="105"/>
      <c r="DN221" s="105"/>
      <c r="DO221" s="105"/>
      <c r="DP221" s="105"/>
      <c r="DQ221" s="105"/>
      <c r="DR221" s="105"/>
      <c r="DS221" s="105"/>
      <c r="DT221" s="105"/>
      <c r="DU221" s="105"/>
      <c r="DV221" s="105"/>
      <c r="DW221" s="105"/>
      <c r="DX221" s="105"/>
      <c r="DY221" s="105"/>
      <c r="DZ221" s="105"/>
      <c r="EA221" s="105"/>
      <c r="EB221" s="105"/>
      <c r="EC221" s="105"/>
      <c r="ED221" s="105"/>
      <c r="EE221" s="105"/>
      <c r="EF221" s="105"/>
      <c r="EG221" s="105"/>
      <c r="EH221" s="105"/>
      <c r="EI221" s="105"/>
      <c r="EJ221" s="105"/>
      <c r="EK221" s="105"/>
      <c r="EL221" s="105"/>
      <c r="EM221" s="105"/>
      <c r="EN221" s="105"/>
      <c r="EO221" s="105"/>
      <c r="EP221" s="105"/>
      <c r="EQ221" s="105"/>
      <c r="ER221" s="105"/>
      <c r="ES221" s="105"/>
      <c r="ET221" s="105"/>
      <c r="EU221" s="105"/>
      <c r="EV221" s="105"/>
      <c r="EW221" s="105"/>
      <c r="EX221" s="105"/>
      <c r="EY221" s="105"/>
      <c r="EZ221" s="105"/>
      <c r="FA221" s="105"/>
      <c r="FB221" s="105"/>
      <c r="FC221" s="105"/>
      <c r="FD221" s="105"/>
      <c r="FE221" s="105"/>
      <c r="FF221" s="105"/>
      <c r="FG221" s="105"/>
      <c r="FH221" s="105"/>
      <c r="FI221" s="105"/>
      <c r="FJ221" s="105"/>
      <c r="FK221" s="105"/>
      <c r="FL221" s="105"/>
      <c r="FM221" s="105"/>
      <c r="FN221" s="105"/>
      <c r="FO221" s="105"/>
      <c r="FP221" s="105"/>
      <c r="FQ221" s="105"/>
      <c r="FR221" s="105"/>
      <c r="FS221" s="105"/>
      <c r="FT221" s="105"/>
      <c r="FU221" s="105"/>
      <c r="FV221" s="105"/>
      <c r="FW221" s="105"/>
      <c r="FX221" s="105"/>
      <c r="FY221" s="105"/>
      <c r="FZ221" s="105"/>
      <c r="GA221" s="105"/>
      <c r="GB221" s="105"/>
      <c r="GC221" s="105"/>
      <c r="GD221" s="105"/>
      <c r="GE221" s="105"/>
      <c r="GF221" s="105"/>
      <c r="GG221" s="105"/>
      <c r="GH221" s="105"/>
      <c r="GI221" s="105"/>
      <c r="GJ221" s="105"/>
      <c r="GK221" s="105"/>
      <c r="GL221" s="105"/>
      <c r="GM221" s="105"/>
      <c r="GN221" s="105"/>
      <c r="GO221" s="105"/>
      <c r="GP221" s="105"/>
      <c r="GQ221" s="105"/>
      <c r="GR221" s="105"/>
      <c r="GS221" s="105"/>
      <c r="GT221" s="105"/>
      <c r="GU221" s="105"/>
      <c r="GV221" s="105"/>
      <c r="GW221" s="105"/>
      <c r="GX221" s="105"/>
      <c r="GY221" s="105"/>
      <c r="GZ221" s="105"/>
      <c r="HA221" s="105"/>
      <c r="HB221" s="105"/>
      <c r="HC221" s="105"/>
      <c r="HD221" s="105"/>
      <c r="HE221" s="105"/>
      <c r="HF221" s="105"/>
      <c r="HG221" s="105"/>
      <c r="HH221" s="105"/>
      <c r="HI221" s="105"/>
      <c r="HJ221" s="105"/>
      <c r="HK221" s="105"/>
      <c r="HL221" s="105"/>
      <c r="HM221" s="105"/>
      <c r="HN221" s="105"/>
      <c r="HO221" s="105"/>
      <c r="HP221" s="105"/>
      <c r="HQ221" s="105"/>
      <c r="HR221" s="105"/>
      <c r="HS221" s="105"/>
      <c r="HT221" s="105"/>
      <c r="HU221" s="105"/>
      <c r="HV221" s="105"/>
      <c r="HW221" s="105"/>
      <c r="HX221" s="105"/>
      <c r="HY221" s="105"/>
      <c r="HZ221" s="105"/>
      <c r="IA221" s="105"/>
      <c r="IB221" s="105"/>
      <c r="IC221" s="105"/>
      <c r="ID221" s="105"/>
      <c r="IE221" s="105"/>
      <c r="IF221" s="105"/>
      <c r="IG221" s="105"/>
      <c r="IH221" s="105"/>
      <c r="II221" s="105"/>
      <c r="IJ221" s="105"/>
      <c r="IK221" s="105"/>
      <c r="IL221" s="105"/>
      <c r="IM221" s="105"/>
      <c r="IN221" s="105"/>
      <c r="IO221" s="105"/>
      <c r="IP221" s="105"/>
      <c r="IQ221" s="105"/>
      <c r="IR221" s="105"/>
      <c r="IS221" s="105"/>
      <c r="IT221" s="105"/>
      <c r="IU221" s="105"/>
      <c r="IV221" s="105"/>
      <c r="IW221" s="105"/>
      <c r="IX221" s="105"/>
      <c r="IY221" s="105"/>
      <c r="IZ221" s="105"/>
      <c r="JA221" s="105"/>
      <c r="JB221" s="105"/>
      <c r="JC221" s="105"/>
      <c r="JD221" s="105"/>
      <c r="JE221" s="105"/>
      <c r="JF221" s="105"/>
      <c r="JG221" s="105"/>
      <c r="JH221" s="105"/>
      <c r="JI221" s="105"/>
      <c r="JJ221" s="105"/>
      <c r="JK221" s="105"/>
      <c r="JL221" s="105"/>
      <c r="JM221" s="105"/>
      <c r="JN221" s="105"/>
      <c r="JO221" s="105"/>
      <c r="JP221" s="105"/>
      <c r="JQ221" s="105"/>
      <c r="JR221" s="105"/>
      <c r="JS221" s="105"/>
      <c r="JT221" s="105"/>
      <c r="JU221" s="105"/>
      <c r="JV221" s="105"/>
      <c r="JW221" s="105"/>
      <c r="JX221" s="105"/>
      <c r="JY221" s="105"/>
      <c r="JZ221" s="105"/>
      <c r="KA221" s="105"/>
      <c r="KB221" s="105"/>
      <c r="KC221" s="105"/>
      <c r="KD221" s="105"/>
      <c r="KE221" s="105"/>
      <c r="KF221" s="105"/>
      <c r="KG221" s="105"/>
      <c r="KH221" s="105"/>
      <c r="KI221" s="105"/>
      <c r="KJ221" s="105"/>
      <c r="KK221" s="105"/>
      <c r="KL221" s="105"/>
      <c r="KM221" s="105"/>
      <c r="KN221" s="105"/>
      <c r="KO221" s="105"/>
      <c r="KP221" s="105"/>
      <c r="KQ221" s="105"/>
      <c r="KR221" s="105"/>
      <c r="KS221" s="105"/>
      <c r="KT221" s="105"/>
      <c r="KU221" s="105"/>
      <c r="KV221" s="105"/>
      <c r="KW221" s="105"/>
      <c r="KX221" s="105"/>
      <c r="KY221" s="105"/>
      <c r="KZ221" s="105"/>
      <c r="LA221" s="105"/>
      <c r="LB221" s="105"/>
      <c r="LC221" s="105"/>
      <c r="LD221" s="105"/>
      <c r="LE221" s="105"/>
      <c r="LF221" s="105"/>
      <c r="LG221" s="105"/>
      <c r="LH221" s="105"/>
      <c r="LI221" s="105"/>
      <c r="LJ221" s="105"/>
      <c r="LK221" s="105"/>
      <c r="LL221" s="105"/>
      <c r="LM221" s="105"/>
      <c r="LN221" s="105"/>
      <c r="LO221" s="105"/>
      <c r="LP221" s="105"/>
      <c r="LQ221" s="105"/>
      <c r="LR221" s="105"/>
      <c r="LS221" s="105"/>
      <c r="LT221" s="105"/>
      <c r="LU221" s="105"/>
      <c r="LV221" s="105"/>
      <c r="LW221" s="105"/>
      <c r="LX221" s="105"/>
      <c r="LY221" s="105"/>
      <c r="LZ221" s="105"/>
      <c r="MA221" s="105"/>
      <c r="MB221" s="105"/>
      <c r="MC221" s="105"/>
      <c r="MD221" s="105"/>
      <c r="ME221" s="105"/>
      <c r="MF221" s="105"/>
      <c r="MG221" s="105"/>
      <c r="MH221" s="105"/>
      <c r="MI221" s="105"/>
      <c r="MJ221" s="105"/>
      <c r="MK221" s="105"/>
      <c r="ML221" s="105"/>
      <c r="MM221" s="105"/>
      <c r="MN221" s="105"/>
      <c r="MO221" s="105"/>
      <c r="MP221" s="105"/>
      <c r="MQ221" s="105"/>
      <c r="MR221" s="105"/>
      <c r="MS221" s="105"/>
      <c r="MT221" s="105"/>
      <c r="MU221" s="105"/>
      <c r="MV221" s="105"/>
      <c r="MW221" s="105"/>
      <c r="MX221" s="105"/>
      <c r="MY221" s="105"/>
      <c r="MZ221" s="105"/>
      <c r="NA221" s="105"/>
      <c r="NB221" s="105"/>
      <c r="NC221" s="105"/>
      <c r="ND221" s="105"/>
      <c r="NE221" s="105"/>
      <c r="NF221" s="105"/>
      <c r="NG221" s="105"/>
      <c r="NH221" s="105"/>
      <c r="NI221" s="105"/>
      <c r="NJ221" s="105"/>
      <c r="NK221" s="105"/>
      <c r="NL221" s="105"/>
      <c r="NM221" s="105"/>
      <c r="NN221" s="105"/>
      <c r="NO221" s="105"/>
      <c r="NP221" s="105"/>
      <c r="NQ221" s="105"/>
      <c r="NR221" s="105"/>
      <c r="NS221" s="105"/>
      <c r="NT221" s="105"/>
      <c r="NU221" s="105"/>
      <c r="NV221" s="105"/>
      <c r="NW221" s="105"/>
      <c r="NX221" s="105"/>
      <c r="NY221" s="105"/>
      <c r="NZ221" s="105"/>
      <c r="OA221" s="105"/>
      <c r="OB221" s="105"/>
      <c r="OC221" s="105"/>
      <c r="OD221" s="105"/>
      <c r="OE221" s="105"/>
      <c r="OF221" s="105"/>
      <c r="OG221" s="105"/>
      <c r="OH221" s="105"/>
      <c r="OI221" s="105"/>
      <c r="OJ221" s="105"/>
      <c r="OK221" s="105"/>
      <c r="OL221" s="105"/>
      <c r="OM221" s="105"/>
      <c r="ON221" s="105"/>
      <c r="OO221" s="105"/>
      <c r="OP221" s="105"/>
      <c r="OQ221" s="105"/>
      <c r="OR221" s="105"/>
      <c r="OS221" s="105"/>
      <c r="OT221" s="105"/>
      <c r="OU221" s="105"/>
      <c r="OV221" s="105"/>
      <c r="OW221" s="105"/>
      <c r="OX221" s="105"/>
      <c r="OY221" s="105"/>
      <c r="OZ221" s="105"/>
      <c r="PA221" s="105"/>
      <c r="PB221" s="105"/>
      <c r="PC221" s="105"/>
      <c r="PD221" s="105"/>
      <c r="PE221" s="105"/>
      <c r="PF221" s="105"/>
      <c r="PG221" s="105"/>
      <c r="PH221" s="105"/>
      <c r="PI221" s="105"/>
      <c r="PJ221" s="105"/>
      <c r="PK221" s="105"/>
      <c r="PL221" s="105"/>
      <c r="PM221" s="105"/>
      <c r="PN221" s="105"/>
      <c r="PO221" s="105"/>
      <c r="PP221" s="105"/>
      <c r="PQ221" s="105"/>
      <c r="PR221" s="105"/>
      <c r="PS221" s="105"/>
      <c r="PT221" s="105"/>
      <c r="PU221" s="105"/>
      <c r="PV221" s="105"/>
      <c r="PW221" s="105"/>
      <c r="PX221" s="105"/>
      <c r="PY221" s="105"/>
      <c r="PZ221" s="105"/>
      <c r="QA221" s="105"/>
      <c r="QB221" s="105"/>
      <c r="QC221" s="105"/>
      <c r="QD221" s="105"/>
      <c r="QE221" s="105"/>
      <c r="QF221" s="105"/>
      <c r="QG221" s="105"/>
      <c r="QH221" s="105"/>
      <c r="QI221" s="105"/>
      <c r="QJ221" s="105"/>
      <c r="QK221" s="105"/>
      <c r="QL221" s="105"/>
      <c r="QM221" s="105"/>
      <c r="QN221" s="105"/>
      <c r="QO221" s="105"/>
      <c r="QP221" s="105"/>
      <c r="QQ221" s="105"/>
      <c r="QR221" s="105"/>
      <c r="QS221" s="105"/>
      <c r="QT221" s="105"/>
      <c r="QU221" s="105"/>
      <c r="QV221" s="105"/>
      <c r="QW221" s="105"/>
      <c r="QX221" s="105"/>
      <c r="QY221" s="105"/>
      <c r="QZ221" s="105"/>
      <c r="RA221" s="105"/>
      <c r="RB221" s="105"/>
      <c r="RC221" s="105"/>
      <c r="RD221" s="105"/>
      <c r="RE221" s="105"/>
      <c r="RF221" s="105"/>
      <c r="RG221" s="105"/>
      <c r="RH221" s="105"/>
      <c r="RI221" s="105"/>
      <c r="RJ221" s="105"/>
      <c r="RK221" s="105"/>
      <c r="RL221" s="105"/>
      <c r="RM221" s="105"/>
      <c r="RN221" s="105"/>
      <c r="RO221" s="105"/>
      <c r="RP221" s="105"/>
      <c r="RQ221" s="105"/>
      <c r="RR221" s="105"/>
      <c r="RS221" s="105"/>
      <c r="RT221" s="105"/>
      <c r="RU221" s="105"/>
      <c r="RV221" s="105"/>
      <c r="RW221" s="105"/>
      <c r="RX221" s="105"/>
      <c r="RY221" s="105"/>
      <c r="RZ221" s="105"/>
      <c r="SA221" s="105"/>
      <c r="SB221" s="105"/>
      <c r="SC221" s="105"/>
      <c r="SD221" s="105"/>
      <c r="SE221" s="105"/>
      <c r="SF221" s="105"/>
      <c r="SG221" s="105"/>
      <c r="SH221" s="105"/>
      <c r="SI221" s="105"/>
      <c r="SJ221" s="105"/>
      <c r="SK221" s="105"/>
      <c r="SL221" s="105"/>
      <c r="SM221" s="105"/>
      <c r="SN221" s="105"/>
      <c r="SO221" s="105"/>
      <c r="SP221" s="105"/>
      <c r="SQ221" s="105"/>
      <c r="SR221" s="105"/>
      <c r="SS221" s="105"/>
      <c r="ST221" s="105"/>
      <c r="SU221" s="105"/>
      <c r="SV221" s="105"/>
      <c r="SW221" s="105"/>
      <c r="SX221" s="105"/>
      <c r="SY221" s="105"/>
      <c r="SZ221" s="105"/>
      <c r="TA221" s="105"/>
      <c r="TB221" s="105"/>
      <c r="TC221" s="105"/>
      <c r="TD221" s="105"/>
      <c r="TE221" s="105"/>
      <c r="TF221" s="105"/>
      <c r="TG221" s="105"/>
      <c r="TH221" s="105"/>
      <c r="TI221" s="105"/>
      <c r="TJ221" s="105"/>
      <c r="TK221" s="105"/>
      <c r="TL221" s="105"/>
      <c r="TM221" s="105"/>
      <c r="TN221" s="105"/>
      <c r="TO221" s="105"/>
      <c r="TP221" s="105"/>
      <c r="TQ221" s="105"/>
      <c r="TR221" s="105"/>
      <c r="TS221" s="105"/>
      <c r="TT221" s="105"/>
      <c r="TU221" s="105"/>
      <c r="TV221" s="105"/>
      <c r="TW221" s="105"/>
      <c r="TX221" s="105"/>
      <c r="TY221" s="105"/>
      <c r="TZ221" s="105"/>
      <c r="UA221" s="105"/>
      <c r="UB221" s="105"/>
      <c r="UC221" s="105"/>
      <c r="UD221" s="105"/>
      <c r="UE221" s="105"/>
      <c r="UF221" s="105"/>
      <c r="UG221" s="105"/>
      <c r="UH221" s="105"/>
      <c r="UI221" s="105"/>
      <c r="UJ221" s="105"/>
      <c r="UK221" s="105"/>
      <c r="UL221" s="105"/>
      <c r="UM221" s="105"/>
      <c r="UN221" s="105"/>
      <c r="UO221" s="105"/>
      <c r="UP221" s="105"/>
      <c r="UQ221" s="105"/>
      <c r="UR221" s="105"/>
      <c r="US221" s="105"/>
      <c r="UT221" s="105"/>
      <c r="UU221" s="105"/>
      <c r="UV221" s="105"/>
      <c r="UW221" s="105"/>
      <c r="UX221" s="105"/>
      <c r="UY221" s="105"/>
      <c r="UZ221" s="105"/>
      <c r="VA221" s="105"/>
      <c r="VB221" s="105"/>
      <c r="VC221" s="105"/>
      <c r="VD221" s="105"/>
      <c r="VE221" s="105"/>
      <c r="VF221" s="105"/>
      <c r="VG221" s="105"/>
      <c r="VH221" s="105"/>
      <c r="VI221" s="105"/>
      <c r="VJ221" s="105"/>
      <c r="VK221" s="105"/>
      <c r="VL221" s="105"/>
      <c r="VM221" s="105"/>
      <c r="VN221" s="105"/>
      <c r="VO221" s="105"/>
      <c r="VP221" s="105"/>
      <c r="VQ221" s="105"/>
      <c r="VR221" s="105"/>
      <c r="VS221" s="105"/>
      <c r="VT221" s="105"/>
      <c r="VU221" s="105"/>
      <c r="VV221" s="105"/>
      <c r="VW221" s="105"/>
      <c r="VX221" s="105"/>
      <c r="VY221" s="105"/>
      <c r="VZ221" s="105"/>
      <c r="WA221" s="105"/>
      <c r="WB221" s="105"/>
      <c r="WC221" s="105"/>
      <c r="WD221" s="105"/>
      <c r="WE221" s="105"/>
      <c r="WF221" s="105"/>
      <c r="WG221" s="105"/>
      <c r="WH221" s="105"/>
      <c r="WI221" s="105"/>
      <c r="WJ221" s="105"/>
      <c r="WK221" s="105"/>
      <c r="WL221" s="105"/>
      <c r="WM221" s="105"/>
      <c r="WN221" s="105"/>
      <c r="WO221" s="105"/>
      <c r="WP221" s="105"/>
      <c r="WQ221" s="105"/>
      <c r="WR221" s="105"/>
      <c r="WS221" s="105"/>
      <c r="WT221" s="105"/>
      <c r="WU221" s="105"/>
      <c r="WV221" s="105"/>
      <c r="WW221" s="105"/>
      <c r="WX221" s="105"/>
      <c r="WY221" s="105"/>
      <c r="WZ221" s="105"/>
      <c r="XA221" s="105"/>
      <c r="XB221" s="105"/>
      <c r="XC221" s="105"/>
      <c r="XD221" s="105"/>
      <c r="XE221" s="105"/>
      <c r="XF221" s="105"/>
      <c r="XG221" s="105"/>
      <c r="XH221" s="105"/>
      <c r="XI221" s="105"/>
      <c r="XJ221" s="105"/>
      <c r="XK221" s="105"/>
      <c r="XL221" s="105"/>
      <c r="XM221" s="105"/>
      <c r="XN221" s="105"/>
      <c r="XO221" s="105"/>
      <c r="XP221" s="105"/>
      <c r="XQ221" s="105"/>
      <c r="XR221" s="105"/>
      <c r="XS221" s="105"/>
      <c r="XT221" s="105"/>
      <c r="XU221" s="105"/>
      <c r="XV221" s="105"/>
      <c r="XW221" s="105"/>
      <c r="XX221" s="105"/>
      <c r="XY221" s="105"/>
      <c r="XZ221" s="105"/>
      <c r="YA221" s="105"/>
      <c r="YB221" s="105"/>
      <c r="YC221" s="105"/>
      <c r="YD221" s="105"/>
      <c r="YE221" s="105"/>
      <c r="YF221" s="105"/>
      <c r="YG221" s="105"/>
      <c r="YH221" s="105"/>
      <c r="YI221" s="105"/>
      <c r="YJ221" s="105"/>
      <c r="YK221" s="105"/>
      <c r="YL221" s="105"/>
      <c r="YM221" s="105"/>
      <c r="YN221" s="105"/>
      <c r="YO221" s="105"/>
      <c r="YP221" s="105"/>
      <c r="YQ221" s="105"/>
      <c r="YR221" s="105"/>
      <c r="YS221" s="105"/>
      <c r="YT221" s="105"/>
      <c r="YU221" s="105"/>
      <c r="YV221" s="105"/>
      <c r="YW221" s="105"/>
      <c r="YX221" s="105"/>
      <c r="YY221" s="105"/>
      <c r="YZ221" s="105"/>
      <c r="ZA221" s="105"/>
      <c r="ZB221" s="105"/>
      <c r="ZC221" s="105"/>
      <c r="ZD221" s="105"/>
      <c r="ZE221" s="105"/>
      <c r="ZF221" s="105"/>
      <c r="ZG221" s="105"/>
      <c r="ZH221" s="105"/>
      <c r="ZI221" s="105"/>
      <c r="ZJ221" s="105"/>
      <c r="ZK221" s="105"/>
      <c r="ZL221" s="105"/>
      <c r="ZM221" s="105"/>
      <c r="ZN221" s="105"/>
      <c r="ZO221" s="105"/>
      <c r="ZP221" s="105"/>
      <c r="ZQ221" s="105"/>
      <c r="ZR221" s="105"/>
      <c r="ZS221" s="105"/>
      <c r="ZT221" s="105"/>
      <c r="ZU221" s="105"/>
      <c r="ZV221" s="105"/>
      <c r="ZW221" s="105"/>
      <c r="ZX221" s="105"/>
      <c r="ZY221" s="105"/>
      <c r="ZZ221" s="105"/>
      <c r="AAA221" s="105"/>
      <c r="AAB221" s="105"/>
      <c r="AAC221" s="105"/>
      <c r="AAD221" s="105"/>
      <c r="AAE221" s="105"/>
      <c r="AAF221" s="105"/>
      <c r="AAG221" s="105"/>
      <c r="AAH221" s="105"/>
      <c r="AAI221" s="105"/>
      <c r="AAJ221" s="105"/>
      <c r="AAK221" s="105"/>
      <c r="AAL221" s="105"/>
      <c r="AAM221" s="105"/>
      <c r="AAN221" s="105"/>
      <c r="AAO221" s="105"/>
      <c r="AAP221" s="105"/>
      <c r="AAQ221" s="105"/>
      <c r="AAR221" s="105"/>
      <c r="AAS221" s="105"/>
      <c r="AAT221" s="105"/>
      <c r="AAU221" s="105"/>
      <c r="AAV221" s="105"/>
      <c r="AAW221" s="105"/>
      <c r="AAX221" s="105"/>
      <c r="AAY221" s="105"/>
      <c r="AAZ221" s="105"/>
      <c r="ABA221" s="105"/>
      <c r="ABB221" s="105"/>
      <c r="ABC221" s="105"/>
      <c r="ABD221" s="105"/>
      <c r="ABE221" s="105"/>
      <c r="ABF221" s="105"/>
      <c r="ABG221" s="105"/>
      <c r="ABH221" s="105"/>
      <c r="ABI221" s="105"/>
      <c r="ABJ221" s="105"/>
      <c r="ABK221" s="105"/>
      <c r="ABL221" s="105"/>
      <c r="ABM221" s="105"/>
      <c r="ABN221" s="105"/>
      <c r="ABO221" s="105"/>
      <c r="ABP221" s="105"/>
      <c r="ABQ221" s="105"/>
      <c r="ABR221" s="105"/>
      <c r="ABS221" s="105"/>
      <c r="ABT221" s="105"/>
      <c r="ABU221" s="105"/>
      <c r="ABV221" s="105"/>
      <c r="ABW221" s="105"/>
      <c r="ABX221" s="105"/>
      <c r="ABY221" s="105"/>
      <c r="ABZ221" s="105"/>
      <c r="ACA221" s="105"/>
      <c r="ACB221" s="105"/>
      <c r="ACC221" s="105"/>
      <c r="ACD221" s="105"/>
      <c r="ACE221" s="105"/>
      <c r="ACF221" s="105"/>
      <c r="ACG221" s="105"/>
      <c r="ACH221" s="105"/>
      <c r="ACI221" s="105"/>
      <c r="ACJ221" s="105"/>
      <c r="ACK221" s="105"/>
      <c r="ACL221" s="105"/>
      <c r="ACM221" s="105"/>
      <c r="ACN221" s="105"/>
      <c r="ACO221" s="105"/>
      <c r="ACP221" s="105"/>
      <c r="ACQ221" s="105"/>
      <c r="ACR221" s="105"/>
      <c r="ACS221" s="105"/>
      <c r="ACT221" s="105"/>
      <c r="ACU221" s="105"/>
      <c r="ACV221" s="105"/>
      <c r="ACW221" s="105"/>
      <c r="ACX221" s="105"/>
      <c r="ACY221" s="105"/>
      <c r="ACZ221" s="105"/>
      <c r="ADA221" s="105"/>
      <c r="ADB221" s="105"/>
      <c r="ADC221" s="105"/>
      <c r="ADD221" s="105"/>
      <c r="ADE221" s="105"/>
      <c r="ADF221" s="105"/>
      <c r="ADG221" s="105"/>
      <c r="ADH221" s="105"/>
      <c r="ADI221" s="105"/>
      <c r="ADJ221" s="105"/>
      <c r="ADK221" s="105"/>
      <c r="ADL221" s="105"/>
      <c r="ADM221" s="105"/>
      <c r="ADN221" s="105"/>
      <c r="ADO221" s="105"/>
      <c r="ADP221" s="105"/>
      <c r="ADQ221" s="105"/>
      <c r="ADR221" s="105"/>
      <c r="ADS221" s="105"/>
      <c r="ADT221" s="105"/>
      <c r="ADU221" s="105"/>
      <c r="ADV221" s="105"/>
      <c r="ADW221" s="105"/>
      <c r="ADX221" s="105"/>
      <c r="ADY221" s="105"/>
      <c r="ADZ221" s="105"/>
      <c r="AEA221" s="105"/>
      <c r="AEB221" s="105"/>
      <c r="AEC221" s="105"/>
      <c r="AED221" s="105"/>
      <c r="AEE221" s="105"/>
      <c r="AEF221" s="105"/>
      <c r="AEG221" s="105"/>
      <c r="AEH221" s="105"/>
      <c r="AEI221" s="105"/>
      <c r="AEJ221" s="105"/>
      <c r="AEK221" s="105"/>
      <c r="AEL221" s="105"/>
      <c r="AEM221" s="105"/>
      <c r="AEN221" s="105"/>
      <c r="AEO221" s="105"/>
      <c r="AEP221" s="105"/>
      <c r="AEQ221" s="105"/>
      <c r="AER221" s="105"/>
      <c r="AES221" s="105"/>
      <c r="AET221" s="105"/>
      <c r="AEU221" s="105"/>
      <c r="AEV221" s="105"/>
      <c r="AEW221" s="105"/>
      <c r="AEX221" s="105"/>
      <c r="AEY221" s="105"/>
      <c r="AEZ221" s="105"/>
      <c r="AFA221" s="105"/>
      <c r="AFB221" s="105"/>
      <c r="AFC221" s="105"/>
      <c r="AFD221" s="105"/>
      <c r="AFE221" s="105"/>
      <c r="AFF221" s="105"/>
      <c r="AFG221" s="105"/>
      <c r="AFH221" s="105"/>
      <c r="AFI221" s="105"/>
      <c r="AFJ221" s="105"/>
      <c r="AFK221" s="105"/>
      <c r="AFL221" s="105"/>
      <c r="AFM221" s="105"/>
      <c r="AFN221" s="105"/>
      <c r="AFO221" s="105"/>
      <c r="AFP221" s="105"/>
      <c r="AFQ221" s="105"/>
      <c r="AFR221" s="105"/>
      <c r="AFS221" s="105"/>
      <c r="AFT221" s="105"/>
      <c r="AFU221" s="105"/>
      <c r="AFV221" s="105"/>
      <c r="AFW221" s="105"/>
      <c r="AFX221" s="105"/>
      <c r="AFY221" s="105"/>
      <c r="AFZ221" s="105"/>
      <c r="AGA221" s="105"/>
      <c r="AGB221" s="105"/>
      <c r="AGC221" s="105"/>
      <c r="AGD221" s="105"/>
      <c r="AGE221" s="105"/>
      <c r="AGF221" s="105"/>
      <c r="AGG221" s="105"/>
      <c r="AGH221" s="105"/>
      <c r="AGI221" s="105"/>
      <c r="AGJ221" s="105"/>
      <c r="AGK221" s="105"/>
      <c r="AGL221" s="105"/>
      <c r="AGM221" s="105"/>
      <c r="AGN221" s="105"/>
      <c r="AGO221" s="105"/>
      <c r="AGP221" s="105"/>
      <c r="AGQ221" s="105"/>
      <c r="AGR221" s="105"/>
      <c r="AGS221" s="105"/>
      <c r="AGT221" s="105"/>
      <c r="AGU221" s="105"/>
      <c r="AGV221" s="105"/>
      <c r="AGW221" s="105"/>
      <c r="AGX221" s="105"/>
      <c r="AGY221" s="105"/>
      <c r="AGZ221" s="105"/>
      <c r="AHA221" s="105"/>
      <c r="AHB221" s="105"/>
      <c r="AHC221" s="105"/>
      <c r="AHD221" s="105"/>
      <c r="AHE221" s="105"/>
      <c r="AHF221" s="105"/>
      <c r="AHG221" s="105"/>
      <c r="AHH221" s="105"/>
      <c r="AHI221" s="105"/>
      <c r="AHJ221" s="105"/>
      <c r="AHK221" s="105"/>
      <c r="AHL221" s="105"/>
      <c r="AHM221" s="105"/>
      <c r="AHN221" s="105"/>
      <c r="AHO221" s="105"/>
      <c r="AHP221" s="105"/>
      <c r="AHQ221" s="105"/>
      <c r="AHR221" s="105"/>
      <c r="AHS221" s="105"/>
      <c r="AHT221" s="105"/>
      <c r="AHU221" s="105"/>
      <c r="AHV221" s="105"/>
      <c r="AHW221" s="105"/>
      <c r="AHX221" s="105"/>
      <c r="AHY221" s="105"/>
      <c r="AHZ221" s="105"/>
      <c r="AIA221" s="105"/>
      <c r="AIB221" s="105"/>
      <c r="AIC221" s="105"/>
      <c r="AID221" s="105"/>
      <c r="AIE221" s="105"/>
      <c r="AIF221" s="105"/>
      <c r="AIG221" s="105"/>
      <c r="AIH221" s="105"/>
      <c r="AII221" s="105"/>
      <c r="AIJ221" s="105"/>
      <c r="AIK221" s="105"/>
      <c r="AIL221" s="105"/>
      <c r="AIM221" s="105"/>
      <c r="AIN221" s="105"/>
      <c r="AIO221" s="105"/>
      <c r="AIP221" s="105"/>
      <c r="AIQ221" s="105"/>
      <c r="AIR221" s="105"/>
      <c r="AIS221" s="105"/>
      <c r="AIT221" s="105"/>
      <c r="AIU221" s="105"/>
      <c r="AIV221" s="105"/>
      <c r="AIW221" s="105"/>
      <c r="AIX221" s="105"/>
      <c r="AIY221" s="105"/>
      <c r="AIZ221" s="105"/>
      <c r="AJA221" s="105"/>
      <c r="AJB221" s="105"/>
      <c r="AJC221" s="105"/>
      <c r="AJD221" s="105"/>
      <c r="AJE221" s="105"/>
      <c r="AJF221" s="105"/>
      <c r="AJG221" s="105"/>
      <c r="AJH221" s="105"/>
      <c r="AJI221" s="105"/>
      <c r="AJJ221" s="105"/>
      <c r="AJK221" s="105"/>
      <c r="AJL221" s="105"/>
      <c r="AJM221" s="105"/>
      <c r="AJN221" s="105"/>
      <c r="AJO221" s="105"/>
      <c r="AJP221" s="105"/>
      <c r="AJQ221" s="105"/>
      <c r="AJR221" s="105"/>
      <c r="AJS221" s="105"/>
      <c r="AJT221" s="105"/>
      <c r="AJU221" s="105"/>
      <c r="AJV221" s="105"/>
      <c r="AJW221" s="105"/>
      <c r="AJX221" s="105"/>
      <c r="AJY221" s="105"/>
      <c r="AJZ221" s="105"/>
      <c r="AKA221" s="105"/>
      <c r="AKB221" s="105"/>
      <c r="AKC221" s="105"/>
      <c r="AKD221" s="105"/>
      <c r="AKE221" s="105"/>
      <c r="AKF221" s="105"/>
      <c r="AKG221" s="105"/>
      <c r="AKH221" s="105"/>
      <c r="AKI221" s="105"/>
      <c r="AKJ221" s="105"/>
      <c r="AKK221" s="105"/>
      <c r="AKL221" s="105"/>
      <c r="AKM221" s="105"/>
      <c r="AKN221" s="105"/>
      <c r="AKO221" s="105"/>
      <c r="AKP221" s="105"/>
      <c r="AKQ221" s="105"/>
      <c r="AKR221" s="105"/>
      <c r="AKS221" s="105"/>
      <c r="AKT221" s="105"/>
      <c r="AKU221" s="105"/>
      <c r="AKV221" s="105"/>
      <c r="AKW221" s="105"/>
      <c r="AKX221" s="105"/>
      <c r="AKY221" s="105"/>
      <c r="AKZ221" s="105"/>
      <c r="ALA221" s="105"/>
      <c r="ALB221" s="105"/>
      <c r="ALC221" s="105"/>
      <c r="ALD221" s="105"/>
      <c r="ALE221" s="105"/>
      <c r="ALF221" s="105"/>
      <c r="ALG221" s="105"/>
      <c r="ALH221" s="105"/>
      <c r="ALI221" s="105"/>
      <c r="ALJ221" s="105"/>
      <c r="ALK221" s="105"/>
      <c r="ALL221" s="105"/>
      <c r="ALM221" s="105"/>
      <c r="ALN221" s="105"/>
      <c r="ALO221" s="105"/>
      <c r="ALP221" s="105"/>
      <c r="ALQ221" s="105"/>
      <c r="ALR221" s="105"/>
      <c r="ALS221" s="105"/>
      <c r="ALT221" s="105"/>
      <c r="ALU221" s="105"/>
      <c r="ALV221" s="105"/>
      <c r="ALW221" s="105"/>
      <c r="ALX221" s="105"/>
      <c r="ALY221" s="105"/>
      <c r="ALZ221" s="105"/>
      <c r="AMA221" s="105"/>
      <c r="AMB221" s="105"/>
      <c r="AMC221" s="105"/>
      <c r="AMD221" s="105"/>
      <c r="AME221" s="105"/>
      <c r="AMF221" s="105"/>
      <c r="AMG221" s="105"/>
      <c r="AMH221" s="105"/>
      <c r="AMI221" s="105"/>
      <c r="AMJ221" s="105"/>
      <c r="AMK221" s="105"/>
      <c r="AML221" s="105"/>
      <c r="AMM221" s="105"/>
      <c r="AMN221" s="105"/>
      <c r="AMO221" s="105"/>
      <c r="AMP221" s="105"/>
      <c r="AMQ221" s="105"/>
      <c r="AMR221" s="105"/>
      <c r="AMS221" s="105"/>
      <c r="AMT221" s="105"/>
      <c r="AMU221" s="105"/>
      <c r="AMV221" s="105"/>
      <c r="AMW221" s="105"/>
      <c r="AMX221" s="105"/>
      <c r="AMY221" s="105"/>
      <c r="AMZ221" s="105"/>
      <c r="ANA221" s="105"/>
      <c r="ANB221" s="105"/>
      <c r="ANC221" s="105"/>
      <c r="AND221" s="105"/>
      <c r="ANE221" s="105"/>
      <c r="ANF221" s="105"/>
      <c r="ANG221" s="105"/>
      <c r="ANH221" s="105"/>
      <c r="ANI221" s="105"/>
      <c r="ANJ221" s="105"/>
      <c r="ANK221" s="105"/>
      <c r="ANL221" s="105"/>
      <c r="ANM221" s="105"/>
      <c r="ANN221" s="105"/>
      <c r="ANO221" s="105"/>
      <c r="ANP221" s="105"/>
      <c r="ANQ221" s="105"/>
      <c r="ANR221" s="105"/>
      <c r="ANS221" s="105"/>
      <c r="ANT221" s="105"/>
      <c r="ANU221" s="105"/>
      <c r="ANV221" s="105"/>
      <c r="ANW221" s="105"/>
      <c r="ANX221" s="105"/>
      <c r="ANY221" s="105"/>
      <c r="ANZ221" s="105"/>
      <c r="AOA221" s="105"/>
      <c r="AOB221" s="105"/>
      <c r="AOC221" s="105"/>
      <c r="AOD221" s="105"/>
      <c r="AOE221" s="105"/>
      <c r="AOF221" s="105"/>
      <c r="AOG221" s="105"/>
      <c r="AOH221" s="105"/>
      <c r="AOI221" s="105"/>
      <c r="AOJ221" s="105"/>
      <c r="AOK221" s="105"/>
      <c r="AOL221" s="105"/>
      <c r="AOM221" s="105"/>
      <c r="AON221" s="105"/>
      <c r="AOO221" s="105"/>
      <c r="AOP221" s="105"/>
      <c r="AOQ221" s="105"/>
      <c r="AOR221" s="105"/>
      <c r="AOS221" s="105"/>
      <c r="AOT221" s="105"/>
      <c r="AOU221" s="105"/>
      <c r="AOV221" s="105"/>
      <c r="AOW221" s="105"/>
      <c r="AOX221" s="105"/>
      <c r="AOY221" s="105"/>
      <c r="AOZ221" s="105"/>
      <c r="APA221" s="105"/>
      <c r="APB221" s="105"/>
      <c r="APC221" s="105"/>
      <c r="APD221" s="105"/>
      <c r="APE221" s="105"/>
      <c r="APF221" s="105"/>
      <c r="APG221" s="105"/>
      <c r="APH221" s="105"/>
      <c r="API221" s="105"/>
      <c r="APJ221" s="105"/>
      <c r="APK221" s="105"/>
      <c r="APL221" s="105"/>
      <c r="APM221" s="105"/>
      <c r="APN221" s="105"/>
      <c r="APO221" s="105"/>
      <c r="APP221" s="105"/>
      <c r="APQ221" s="105"/>
      <c r="APR221" s="105"/>
      <c r="APS221" s="105"/>
      <c r="APT221" s="105"/>
      <c r="APU221" s="105"/>
      <c r="APV221" s="105"/>
      <c r="APW221" s="105"/>
      <c r="APX221" s="105"/>
      <c r="APY221" s="105"/>
      <c r="APZ221" s="105"/>
      <c r="AQA221" s="105"/>
      <c r="AQB221" s="105"/>
      <c r="AQC221" s="105"/>
      <c r="AQD221" s="105"/>
      <c r="AQE221" s="105"/>
      <c r="AQF221" s="105"/>
      <c r="AQG221" s="105"/>
      <c r="AQH221" s="105"/>
      <c r="AQI221" s="105"/>
      <c r="AQJ221" s="105"/>
      <c r="AQK221" s="105"/>
      <c r="AQL221" s="105"/>
      <c r="AQM221" s="105"/>
      <c r="AQN221" s="105"/>
      <c r="AQO221" s="105"/>
      <c r="AQP221" s="105"/>
      <c r="AQQ221" s="105"/>
      <c r="AQR221" s="105"/>
      <c r="AQS221" s="105"/>
      <c r="AQT221" s="105"/>
      <c r="AQU221" s="105"/>
      <c r="AQV221" s="105"/>
      <c r="AQW221" s="105"/>
      <c r="AQX221" s="105"/>
      <c r="AQY221" s="105"/>
      <c r="AQZ221" s="105"/>
      <c r="ARA221" s="105"/>
      <c r="ARB221" s="105"/>
      <c r="ARC221" s="105"/>
      <c r="ARD221" s="105"/>
      <c r="ARE221" s="105"/>
      <c r="ARF221" s="105"/>
      <c r="ARG221" s="105"/>
      <c r="ARH221" s="105"/>
      <c r="ARI221" s="105"/>
      <c r="ARJ221" s="105"/>
      <c r="ARK221" s="105"/>
      <c r="ARL221" s="105"/>
      <c r="ARM221" s="105"/>
      <c r="ARN221" s="105"/>
      <c r="ARO221" s="105"/>
      <c r="ARP221" s="105"/>
      <c r="ARQ221" s="105"/>
      <c r="ARR221" s="105"/>
      <c r="ARS221" s="105"/>
      <c r="ART221" s="105"/>
      <c r="ARU221" s="105"/>
      <c r="ARV221" s="105"/>
      <c r="ARW221" s="105"/>
      <c r="ARX221" s="105"/>
      <c r="ARY221" s="105"/>
      <c r="ARZ221" s="105"/>
      <c r="ASA221" s="105"/>
      <c r="ASB221" s="105"/>
      <c r="ASC221" s="105"/>
      <c r="ASD221" s="105"/>
      <c r="ASE221" s="105"/>
      <c r="ASF221" s="105"/>
      <c r="ASG221" s="105"/>
      <c r="ASH221" s="105"/>
      <c r="ASI221" s="105"/>
      <c r="ASJ221" s="105"/>
      <c r="ASK221" s="105"/>
      <c r="ASL221" s="105"/>
      <c r="ASM221" s="105"/>
      <c r="ASN221" s="105"/>
      <c r="ASO221" s="105"/>
      <c r="ASP221" s="105"/>
      <c r="ASQ221" s="105"/>
      <c r="ASR221" s="105"/>
      <c r="ASS221" s="105"/>
      <c r="AST221" s="105"/>
      <c r="ASU221" s="105"/>
      <c r="ASV221" s="105"/>
      <c r="ASW221" s="105"/>
      <c r="ASX221" s="105"/>
      <c r="ASY221" s="105"/>
      <c r="ASZ221" s="105"/>
      <c r="ATA221" s="105"/>
      <c r="ATB221" s="105"/>
      <c r="ATC221" s="105"/>
      <c r="ATD221" s="105"/>
      <c r="ATE221" s="105"/>
      <c r="ATF221" s="105"/>
      <c r="ATG221" s="105"/>
      <c r="ATH221" s="105"/>
      <c r="ATI221" s="105"/>
      <c r="ATJ221" s="105"/>
      <c r="ATK221" s="105"/>
      <c r="ATL221" s="105"/>
      <c r="ATM221" s="105"/>
      <c r="ATN221" s="105"/>
      <c r="ATO221" s="105"/>
      <c r="ATP221" s="105"/>
      <c r="ATQ221" s="105"/>
      <c r="ATR221" s="105"/>
      <c r="ATS221" s="105"/>
      <c r="ATT221" s="105"/>
      <c r="ATU221" s="105"/>
      <c r="ATV221" s="105"/>
      <c r="ATW221" s="105"/>
      <c r="ATX221" s="105"/>
      <c r="ATY221" s="105"/>
      <c r="ATZ221" s="105"/>
      <c r="AUA221" s="105"/>
      <c r="AUB221" s="105"/>
      <c r="AUC221" s="105"/>
      <c r="AUD221" s="105"/>
      <c r="AUE221" s="105"/>
      <c r="AUF221" s="105"/>
      <c r="AUG221" s="105"/>
      <c r="AUH221" s="105"/>
      <c r="AUI221" s="105"/>
      <c r="AUJ221" s="105"/>
      <c r="AUK221" s="105"/>
      <c r="AUL221" s="105"/>
      <c r="AUM221" s="105"/>
      <c r="AUN221" s="105"/>
      <c r="AUO221" s="105"/>
      <c r="AUP221" s="105"/>
      <c r="AUQ221" s="105"/>
      <c r="AUR221" s="105"/>
      <c r="AUS221" s="105"/>
      <c r="AUT221" s="105"/>
      <c r="AUU221" s="105"/>
      <c r="AUV221" s="105"/>
      <c r="AUW221" s="105"/>
      <c r="AUX221" s="105"/>
      <c r="AUY221" s="105"/>
      <c r="AUZ221" s="105"/>
      <c r="AVA221" s="105"/>
      <c r="AVB221" s="105"/>
      <c r="AVC221" s="105"/>
      <c r="AVD221" s="105"/>
      <c r="AVE221" s="105"/>
      <c r="AVF221" s="105"/>
      <c r="AVG221" s="105"/>
      <c r="AVH221" s="105"/>
      <c r="AVI221" s="105"/>
      <c r="AVJ221" s="105"/>
      <c r="AVK221" s="105"/>
      <c r="AVL221" s="105"/>
      <c r="AVM221" s="105"/>
      <c r="AVN221" s="105"/>
      <c r="AVO221" s="105"/>
      <c r="AVP221" s="105"/>
      <c r="AVQ221" s="105"/>
      <c r="AVR221" s="105"/>
      <c r="AVS221" s="105"/>
      <c r="AVT221" s="105"/>
      <c r="AVU221" s="105"/>
      <c r="AVV221" s="105"/>
      <c r="AVW221" s="105"/>
      <c r="AVX221" s="105"/>
      <c r="AVY221" s="105"/>
      <c r="AVZ221" s="105"/>
      <c r="AWA221" s="105"/>
      <c r="AWB221" s="105"/>
      <c r="AWC221" s="105"/>
      <c r="AWD221" s="105"/>
      <c r="AWE221" s="105"/>
      <c r="AWF221" s="105"/>
      <c r="AWG221" s="105"/>
      <c r="AWH221" s="105"/>
      <c r="AWI221" s="105"/>
      <c r="AWJ221" s="105"/>
      <c r="AWK221" s="105"/>
      <c r="AWL221" s="105"/>
      <c r="AWM221" s="105"/>
      <c r="AWN221" s="105"/>
      <c r="AWO221" s="105"/>
      <c r="AWP221" s="105"/>
      <c r="AWQ221" s="105"/>
      <c r="AWR221" s="105"/>
      <c r="AWS221" s="105"/>
      <c r="AWT221" s="105"/>
      <c r="AWU221" s="105"/>
      <c r="AWV221" s="105"/>
      <c r="AWW221" s="105"/>
      <c r="AWX221" s="105"/>
      <c r="AWY221" s="105"/>
      <c r="AWZ221" s="105"/>
      <c r="AXA221" s="105"/>
      <c r="AXB221" s="105"/>
      <c r="AXC221" s="105"/>
      <c r="AXD221" s="105"/>
      <c r="AXE221" s="105"/>
      <c r="AXF221" s="105"/>
      <c r="AXG221" s="105"/>
      <c r="AXH221" s="105"/>
      <c r="AXI221" s="105"/>
      <c r="AXJ221" s="105"/>
      <c r="AXK221" s="105"/>
      <c r="AXL221" s="105"/>
      <c r="AXM221" s="105"/>
      <c r="AXN221" s="105"/>
      <c r="AXO221" s="105"/>
      <c r="AXP221" s="105"/>
      <c r="AXQ221" s="105"/>
      <c r="AXR221" s="105"/>
      <c r="AXS221" s="105"/>
      <c r="AXT221" s="105"/>
      <c r="AXU221" s="105"/>
      <c r="AXV221" s="105"/>
      <c r="AXW221" s="105"/>
      <c r="AXX221" s="105"/>
    </row>
    <row r="222" spans="1:1324" s="106" customFormat="1" ht="15.75" hidden="1" customHeight="1" x14ac:dyDescent="0.2">
      <c r="A222" s="13" t="s">
        <v>645</v>
      </c>
      <c r="B222" s="13" t="s">
        <v>644</v>
      </c>
      <c r="C222" s="12" t="s">
        <v>643</v>
      </c>
      <c r="D222" s="19" t="s">
        <v>76</v>
      </c>
      <c r="E222" s="9">
        <v>38464</v>
      </c>
      <c r="F222" s="9"/>
      <c r="G222" s="30" t="s">
        <v>1186</v>
      </c>
      <c r="H222" s="30">
        <v>42005</v>
      </c>
      <c r="I222" s="30" t="s">
        <v>1065</v>
      </c>
      <c r="J222" s="173"/>
      <c r="K222" s="84" t="s">
        <v>7</v>
      </c>
      <c r="L222" s="87">
        <v>1</v>
      </c>
      <c r="M222" s="87">
        <v>1</v>
      </c>
      <c r="N222" s="84" t="s">
        <v>51</v>
      </c>
      <c r="O222" s="84">
        <v>1</v>
      </c>
      <c r="P222" s="84" t="s">
        <v>50</v>
      </c>
      <c r="Q222" s="84">
        <v>1</v>
      </c>
      <c r="R222" s="84" t="s">
        <v>50</v>
      </c>
      <c r="S222" s="84">
        <v>1</v>
      </c>
      <c r="T222" s="84" t="s">
        <v>49</v>
      </c>
      <c r="U222" s="84">
        <v>1</v>
      </c>
      <c r="V222" s="87">
        <v>1</v>
      </c>
      <c r="W222" s="84">
        <v>0</v>
      </c>
      <c r="X222" s="87">
        <v>0</v>
      </c>
      <c r="Y222" s="87">
        <v>0</v>
      </c>
      <c r="Z222" s="84">
        <v>1</v>
      </c>
      <c r="AA222" s="87">
        <v>0</v>
      </c>
      <c r="AB222" s="71">
        <f t="shared" si="36"/>
        <v>2</v>
      </c>
      <c r="AC222" s="71">
        <f t="shared" si="37"/>
        <v>2</v>
      </c>
      <c r="AD222" s="71">
        <f t="shared" si="38"/>
        <v>2</v>
      </c>
      <c r="AE222" s="71">
        <f t="shared" si="39"/>
        <v>2</v>
      </c>
      <c r="AF222" s="103" t="s">
        <v>2268</v>
      </c>
      <c r="AG222" s="105"/>
      <c r="AH222" s="105"/>
      <c r="AI222" s="105"/>
      <c r="AJ222" s="105"/>
      <c r="AK222" s="105"/>
      <c r="AL222" s="105"/>
      <c r="AM222" s="105"/>
      <c r="AN222" s="105"/>
      <c r="AO222" s="105"/>
      <c r="AP222" s="105"/>
      <c r="AQ222" s="105"/>
      <c r="AR222" s="105"/>
      <c r="AS222" s="105"/>
      <c r="AT222" s="105"/>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05"/>
      <c r="BP222" s="105"/>
      <c r="BQ222" s="105"/>
      <c r="BR222" s="105"/>
      <c r="BS222" s="105"/>
      <c r="BT222" s="105"/>
      <c r="BU222" s="105"/>
      <c r="BV222" s="105"/>
      <c r="BW222" s="105"/>
      <c r="BX222" s="105"/>
      <c r="BY222" s="105"/>
      <c r="BZ222" s="105"/>
      <c r="CA222" s="105"/>
      <c r="CB222" s="105"/>
      <c r="CC222" s="105"/>
      <c r="CD222" s="105"/>
      <c r="CE222" s="105"/>
      <c r="CF222" s="105"/>
      <c r="CG222" s="105"/>
      <c r="CH222" s="105"/>
      <c r="CI222" s="105"/>
      <c r="CJ222" s="105"/>
      <c r="CK222" s="105"/>
      <c r="CL222" s="105"/>
      <c r="CM222" s="105"/>
      <c r="CN222" s="105"/>
      <c r="CO222" s="105"/>
      <c r="CP222" s="105"/>
      <c r="CQ222" s="105"/>
      <c r="CR222" s="105"/>
      <c r="CS222" s="105"/>
      <c r="CT222" s="105"/>
      <c r="CU222" s="105"/>
      <c r="CV222" s="105"/>
      <c r="CW222" s="105"/>
      <c r="CX222" s="105"/>
      <c r="CY222" s="105"/>
      <c r="CZ222" s="105"/>
      <c r="DA222" s="105"/>
      <c r="DB222" s="105"/>
      <c r="DC222" s="105"/>
      <c r="DD222" s="105"/>
      <c r="DE222" s="105"/>
      <c r="DF222" s="105"/>
      <c r="DG222" s="105"/>
      <c r="DH222" s="105"/>
      <c r="DI222" s="105"/>
      <c r="DJ222" s="105"/>
      <c r="DK222" s="105"/>
      <c r="DL222" s="105"/>
      <c r="DM222" s="105"/>
      <c r="DN222" s="105"/>
      <c r="DO222" s="105"/>
      <c r="DP222" s="105"/>
      <c r="DQ222" s="105"/>
      <c r="DR222" s="105"/>
      <c r="DS222" s="105"/>
      <c r="DT222" s="105"/>
      <c r="DU222" s="105"/>
      <c r="DV222" s="105"/>
      <c r="DW222" s="105"/>
      <c r="DX222" s="105"/>
      <c r="DY222" s="105"/>
      <c r="DZ222" s="105"/>
      <c r="EA222" s="105"/>
      <c r="EB222" s="105"/>
      <c r="EC222" s="105"/>
      <c r="ED222" s="105"/>
      <c r="EE222" s="105"/>
      <c r="EF222" s="105"/>
      <c r="EG222" s="105"/>
      <c r="EH222" s="105"/>
      <c r="EI222" s="105"/>
      <c r="EJ222" s="105"/>
      <c r="EK222" s="105"/>
      <c r="EL222" s="105"/>
      <c r="EM222" s="105"/>
      <c r="EN222" s="105"/>
      <c r="EO222" s="105"/>
      <c r="EP222" s="105"/>
      <c r="EQ222" s="105"/>
      <c r="ER222" s="105"/>
      <c r="ES222" s="105"/>
      <c r="ET222" s="105"/>
      <c r="EU222" s="105"/>
      <c r="EV222" s="105"/>
      <c r="EW222" s="105"/>
      <c r="EX222" s="105"/>
      <c r="EY222" s="105"/>
      <c r="EZ222" s="105"/>
      <c r="FA222" s="105"/>
      <c r="FB222" s="105"/>
      <c r="FC222" s="105"/>
      <c r="FD222" s="105"/>
      <c r="FE222" s="105"/>
      <c r="FF222" s="105"/>
      <c r="FG222" s="105"/>
      <c r="FH222" s="105"/>
      <c r="FI222" s="105"/>
      <c r="FJ222" s="105"/>
      <c r="FK222" s="105"/>
      <c r="FL222" s="105"/>
      <c r="FM222" s="105"/>
      <c r="FN222" s="105"/>
      <c r="FO222" s="105"/>
      <c r="FP222" s="105"/>
      <c r="FQ222" s="105"/>
      <c r="FR222" s="105"/>
      <c r="FS222" s="105"/>
      <c r="FT222" s="105"/>
      <c r="FU222" s="105"/>
      <c r="FV222" s="105"/>
      <c r="FW222" s="105"/>
      <c r="FX222" s="105"/>
      <c r="FY222" s="105"/>
      <c r="FZ222" s="105"/>
      <c r="GA222" s="105"/>
      <c r="GB222" s="105"/>
      <c r="GC222" s="105"/>
      <c r="GD222" s="105"/>
      <c r="GE222" s="105"/>
      <c r="GF222" s="105"/>
      <c r="GG222" s="105"/>
      <c r="GH222" s="105"/>
      <c r="GI222" s="105"/>
      <c r="GJ222" s="105"/>
      <c r="GK222" s="105"/>
      <c r="GL222" s="105"/>
      <c r="GM222" s="105"/>
      <c r="GN222" s="105"/>
      <c r="GO222" s="105"/>
      <c r="GP222" s="105"/>
      <c r="GQ222" s="105"/>
      <c r="GR222" s="105"/>
      <c r="GS222" s="105"/>
      <c r="GT222" s="105"/>
      <c r="GU222" s="105"/>
      <c r="GV222" s="105"/>
      <c r="GW222" s="105"/>
      <c r="GX222" s="105"/>
      <c r="GY222" s="105"/>
      <c r="GZ222" s="105"/>
      <c r="HA222" s="105"/>
      <c r="HB222" s="105"/>
      <c r="HC222" s="105"/>
      <c r="HD222" s="105"/>
      <c r="HE222" s="105"/>
      <c r="HF222" s="105"/>
      <c r="HG222" s="105"/>
      <c r="HH222" s="105"/>
      <c r="HI222" s="105"/>
      <c r="HJ222" s="105"/>
      <c r="HK222" s="105"/>
      <c r="HL222" s="105"/>
      <c r="HM222" s="105"/>
      <c r="HN222" s="105"/>
      <c r="HO222" s="105"/>
      <c r="HP222" s="105"/>
      <c r="HQ222" s="105"/>
      <c r="HR222" s="105"/>
      <c r="HS222" s="105"/>
      <c r="HT222" s="105"/>
      <c r="HU222" s="105"/>
      <c r="HV222" s="105"/>
      <c r="HW222" s="105"/>
      <c r="HX222" s="105"/>
      <c r="HY222" s="105"/>
      <c r="HZ222" s="105"/>
      <c r="IA222" s="105"/>
      <c r="IB222" s="105"/>
      <c r="IC222" s="105"/>
      <c r="ID222" s="105"/>
      <c r="IE222" s="105"/>
      <c r="IF222" s="105"/>
      <c r="IG222" s="105"/>
      <c r="IH222" s="105"/>
      <c r="II222" s="105"/>
      <c r="IJ222" s="105"/>
      <c r="IK222" s="105"/>
      <c r="IL222" s="105"/>
      <c r="IM222" s="105"/>
      <c r="IN222" s="105"/>
      <c r="IO222" s="105"/>
      <c r="IP222" s="105"/>
      <c r="IQ222" s="105"/>
      <c r="IR222" s="105"/>
      <c r="IS222" s="105"/>
      <c r="IT222" s="105"/>
      <c r="IU222" s="105"/>
      <c r="IV222" s="105"/>
      <c r="IW222" s="105"/>
      <c r="IX222" s="105"/>
      <c r="IY222" s="105"/>
      <c r="IZ222" s="105"/>
      <c r="JA222" s="105"/>
      <c r="JB222" s="105"/>
      <c r="JC222" s="105"/>
      <c r="JD222" s="105"/>
      <c r="JE222" s="105"/>
      <c r="JF222" s="105"/>
      <c r="JG222" s="105"/>
      <c r="JH222" s="105"/>
      <c r="JI222" s="105"/>
      <c r="JJ222" s="105"/>
      <c r="JK222" s="105"/>
      <c r="JL222" s="105"/>
      <c r="JM222" s="105"/>
      <c r="JN222" s="105"/>
      <c r="JO222" s="105"/>
      <c r="JP222" s="105"/>
      <c r="JQ222" s="105"/>
      <c r="JR222" s="105"/>
      <c r="JS222" s="105"/>
      <c r="JT222" s="105"/>
      <c r="JU222" s="105"/>
      <c r="JV222" s="105"/>
      <c r="JW222" s="105"/>
      <c r="JX222" s="105"/>
      <c r="JY222" s="105"/>
      <c r="JZ222" s="105"/>
      <c r="KA222" s="105"/>
      <c r="KB222" s="105"/>
      <c r="KC222" s="105"/>
      <c r="KD222" s="105"/>
      <c r="KE222" s="105"/>
      <c r="KF222" s="105"/>
      <c r="KG222" s="105"/>
      <c r="KH222" s="105"/>
      <c r="KI222" s="105"/>
      <c r="KJ222" s="105"/>
      <c r="KK222" s="105"/>
      <c r="KL222" s="105"/>
      <c r="KM222" s="105"/>
      <c r="KN222" s="105"/>
      <c r="KO222" s="105"/>
      <c r="KP222" s="105"/>
      <c r="KQ222" s="105"/>
      <c r="KR222" s="105"/>
      <c r="KS222" s="105"/>
      <c r="KT222" s="105"/>
      <c r="KU222" s="105"/>
      <c r="KV222" s="105"/>
      <c r="KW222" s="105"/>
      <c r="KX222" s="105"/>
      <c r="KY222" s="105"/>
      <c r="KZ222" s="105"/>
      <c r="LA222" s="105"/>
      <c r="LB222" s="105"/>
      <c r="LC222" s="105"/>
      <c r="LD222" s="105"/>
      <c r="LE222" s="105"/>
      <c r="LF222" s="105"/>
      <c r="LG222" s="105"/>
      <c r="LH222" s="105"/>
      <c r="LI222" s="105"/>
      <c r="LJ222" s="105"/>
      <c r="LK222" s="105"/>
      <c r="LL222" s="105"/>
      <c r="LM222" s="105"/>
      <c r="LN222" s="105"/>
      <c r="LO222" s="105"/>
      <c r="LP222" s="105"/>
      <c r="LQ222" s="105"/>
      <c r="LR222" s="105"/>
      <c r="LS222" s="105"/>
      <c r="LT222" s="105"/>
      <c r="LU222" s="105"/>
      <c r="LV222" s="105"/>
      <c r="LW222" s="105"/>
      <c r="LX222" s="105"/>
      <c r="LY222" s="105"/>
      <c r="LZ222" s="105"/>
      <c r="MA222" s="105"/>
      <c r="MB222" s="105"/>
      <c r="MC222" s="105"/>
      <c r="MD222" s="105"/>
      <c r="ME222" s="105"/>
      <c r="MF222" s="105"/>
      <c r="MG222" s="105"/>
      <c r="MH222" s="105"/>
      <c r="MI222" s="105"/>
      <c r="MJ222" s="105"/>
      <c r="MK222" s="105"/>
      <c r="ML222" s="105"/>
      <c r="MM222" s="105"/>
      <c r="MN222" s="105"/>
      <c r="MO222" s="105"/>
      <c r="MP222" s="105"/>
      <c r="MQ222" s="105"/>
      <c r="MR222" s="105"/>
      <c r="MS222" s="105"/>
      <c r="MT222" s="105"/>
      <c r="MU222" s="105"/>
      <c r="MV222" s="105"/>
      <c r="MW222" s="105"/>
      <c r="MX222" s="105"/>
      <c r="MY222" s="105"/>
      <c r="MZ222" s="105"/>
      <c r="NA222" s="105"/>
      <c r="NB222" s="105"/>
      <c r="NC222" s="105"/>
      <c r="ND222" s="105"/>
      <c r="NE222" s="105"/>
      <c r="NF222" s="105"/>
      <c r="NG222" s="105"/>
      <c r="NH222" s="105"/>
      <c r="NI222" s="105"/>
      <c r="NJ222" s="105"/>
      <c r="NK222" s="105"/>
      <c r="NL222" s="105"/>
      <c r="NM222" s="105"/>
      <c r="NN222" s="105"/>
      <c r="NO222" s="105"/>
      <c r="NP222" s="105"/>
      <c r="NQ222" s="105"/>
      <c r="NR222" s="105"/>
      <c r="NS222" s="105"/>
      <c r="NT222" s="105"/>
      <c r="NU222" s="105"/>
      <c r="NV222" s="105"/>
      <c r="NW222" s="105"/>
      <c r="NX222" s="105"/>
      <c r="NY222" s="105"/>
      <c r="NZ222" s="105"/>
      <c r="OA222" s="105"/>
      <c r="OB222" s="105"/>
      <c r="OC222" s="105"/>
      <c r="OD222" s="105"/>
      <c r="OE222" s="105"/>
      <c r="OF222" s="105"/>
      <c r="OG222" s="105"/>
      <c r="OH222" s="105"/>
      <c r="OI222" s="105"/>
      <c r="OJ222" s="105"/>
      <c r="OK222" s="105"/>
      <c r="OL222" s="105"/>
      <c r="OM222" s="105"/>
      <c r="ON222" s="105"/>
      <c r="OO222" s="105"/>
      <c r="OP222" s="105"/>
      <c r="OQ222" s="105"/>
      <c r="OR222" s="105"/>
      <c r="OS222" s="105"/>
      <c r="OT222" s="105"/>
      <c r="OU222" s="105"/>
      <c r="OV222" s="105"/>
      <c r="OW222" s="105"/>
      <c r="OX222" s="105"/>
      <c r="OY222" s="105"/>
      <c r="OZ222" s="105"/>
      <c r="PA222" s="105"/>
      <c r="PB222" s="105"/>
      <c r="PC222" s="105"/>
      <c r="PD222" s="105"/>
      <c r="PE222" s="105"/>
      <c r="PF222" s="105"/>
      <c r="PG222" s="105"/>
      <c r="PH222" s="105"/>
      <c r="PI222" s="105"/>
      <c r="PJ222" s="105"/>
      <c r="PK222" s="105"/>
      <c r="PL222" s="105"/>
      <c r="PM222" s="105"/>
      <c r="PN222" s="105"/>
      <c r="PO222" s="105"/>
      <c r="PP222" s="105"/>
      <c r="PQ222" s="105"/>
      <c r="PR222" s="105"/>
      <c r="PS222" s="105"/>
      <c r="PT222" s="105"/>
      <c r="PU222" s="105"/>
      <c r="PV222" s="105"/>
      <c r="PW222" s="105"/>
      <c r="PX222" s="105"/>
      <c r="PY222" s="105"/>
      <c r="PZ222" s="105"/>
      <c r="QA222" s="105"/>
      <c r="QB222" s="105"/>
      <c r="QC222" s="105"/>
      <c r="QD222" s="105"/>
      <c r="QE222" s="105"/>
      <c r="QF222" s="105"/>
      <c r="QG222" s="105"/>
      <c r="QH222" s="105"/>
      <c r="QI222" s="105"/>
      <c r="QJ222" s="105"/>
      <c r="QK222" s="105"/>
      <c r="QL222" s="105"/>
      <c r="QM222" s="105"/>
      <c r="QN222" s="105"/>
      <c r="QO222" s="105"/>
      <c r="QP222" s="105"/>
      <c r="QQ222" s="105"/>
      <c r="QR222" s="105"/>
      <c r="QS222" s="105"/>
      <c r="QT222" s="105"/>
      <c r="QU222" s="105"/>
      <c r="QV222" s="105"/>
      <c r="QW222" s="105"/>
      <c r="QX222" s="105"/>
      <c r="QY222" s="105"/>
      <c r="QZ222" s="105"/>
      <c r="RA222" s="105"/>
      <c r="RB222" s="105"/>
      <c r="RC222" s="105"/>
      <c r="RD222" s="105"/>
      <c r="RE222" s="105"/>
      <c r="RF222" s="105"/>
      <c r="RG222" s="105"/>
      <c r="RH222" s="105"/>
      <c r="RI222" s="105"/>
      <c r="RJ222" s="105"/>
      <c r="RK222" s="105"/>
      <c r="RL222" s="105"/>
      <c r="RM222" s="105"/>
      <c r="RN222" s="105"/>
      <c r="RO222" s="105"/>
      <c r="RP222" s="105"/>
      <c r="RQ222" s="105"/>
      <c r="RR222" s="105"/>
      <c r="RS222" s="105"/>
      <c r="RT222" s="105"/>
      <c r="RU222" s="105"/>
      <c r="RV222" s="105"/>
      <c r="RW222" s="105"/>
      <c r="RX222" s="105"/>
      <c r="RY222" s="105"/>
      <c r="RZ222" s="105"/>
      <c r="SA222" s="105"/>
      <c r="SB222" s="105"/>
      <c r="SC222" s="105"/>
      <c r="SD222" s="105"/>
      <c r="SE222" s="105"/>
      <c r="SF222" s="105"/>
      <c r="SG222" s="105"/>
      <c r="SH222" s="105"/>
      <c r="SI222" s="105"/>
      <c r="SJ222" s="105"/>
      <c r="SK222" s="105"/>
      <c r="SL222" s="105"/>
      <c r="SM222" s="105"/>
      <c r="SN222" s="105"/>
      <c r="SO222" s="105"/>
      <c r="SP222" s="105"/>
      <c r="SQ222" s="105"/>
      <c r="SR222" s="105"/>
      <c r="SS222" s="105"/>
      <c r="ST222" s="105"/>
      <c r="SU222" s="105"/>
      <c r="SV222" s="105"/>
      <c r="SW222" s="105"/>
      <c r="SX222" s="105"/>
      <c r="SY222" s="105"/>
      <c r="SZ222" s="105"/>
      <c r="TA222" s="105"/>
      <c r="TB222" s="105"/>
      <c r="TC222" s="105"/>
      <c r="TD222" s="105"/>
      <c r="TE222" s="105"/>
      <c r="TF222" s="105"/>
      <c r="TG222" s="105"/>
      <c r="TH222" s="105"/>
      <c r="TI222" s="105"/>
      <c r="TJ222" s="105"/>
      <c r="TK222" s="105"/>
      <c r="TL222" s="105"/>
      <c r="TM222" s="105"/>
      <c r="TN222" s="105"/>
      <c r="TO222" s="105"/>
      <c r="TP222" s="105"/>
      <c r="TQ222" s="105"/>
      <c r="TR222" s="105"/>
      <c r="TS222" s="105"/>
      <c r="TT222" s="105"/>
      <c r="TU222" s="105"/>
      <c r="TV222" s="105"/>
      <c r="TW222" s="105"/>
      <c r="TX222" s="105"/>
      <c r="TY222" s="105"/>
      <c r="TZ222" s="105"/>
      <c r="UA222" s="105"/>
      <c r="UB222" s="105"/>
      <c r="UC222" s="105"/>
      <c r="UD222" s="105"/>
      <c r="UE222" s="105"/>
      <c r="UF222" s="105"/>
      <c r="UG222" s="105"/>
      <c r="UH222" s="105"/>
      <c r="UI222" s="105"/>
      <c r="UJ222" s="105"/>
      <c r="UK222" s="105"/>
      <c r="UL222" s="105"/>
      <c r="UM222" s="105"/>
      <c r="UN222" s="105"/>
      <c r="UO222" s="105"/>
      <c r="UP222" s="105"/>
      <c r="UQ222" s="105"/>
      <c r="UR222" s="105"/>
      <c r="US222" s="105"/>
      <c r="UT222" s="105"/>
      <c r="UU222" s="105"/>
      <c r="UV222" s="105"/>
      <c r="UW222" s="105"/>
      <c r="UX222" s="105"/>
      <c r="UY222" s="105"/>
      <c r="UZ222" s="105"/>
      <c r="VA222" s="105"/>
      <c r="VB222" s="105"/>
      <c r="VC222" s="105"/>
      <c r="VD222" s="105"/>
      <c r="VE222" s="105"/>
      <c r="VF222" s="105"/>
      <c r="VG222" s="105"/>
      <c r="VH222" s="105"/>
      <c r="VI222" s="105"/>
      <c r="VJ222" s="105"/>
      <c r="VK222" s="105"/>
      <c r="VL222" s="105"/>
      <c r="VM222" s="105"/>
      <c r="VN222" s="105"/>
      <c r="VO222" s="105"/>
      <c r="VP222" s="105"/>
      <c r="VQ222" s="105"/>
      <c r="VR222" s="105"/>
      <c r="VS222" s="105"/>
      <c r="VT222" s="105"/>
      <c r="VU222" s="105"/>
      <c r="VV222" s="105"/>
      <c r="VW222" s="105"/>
      <c r="VX222" s="105"/>
      <c r="VY222" s="105"/>
      <c r="VZ222" s="105"/>
      <c r="WA222" s="105"/>
      <c r="WB222" s="105"/>
      <c r="WC222" s="105"/>
      <c r="WD222" s="105"/>
      <c r="WE222" s="105"/>
      <c r="WF222" s="105"/>
      <c r="WG222" s="105"/>
      <c r="WH222" s="105"/>
      <c r="WI222" s="105"/>
      <c r="WJ222" s="105"/>
      <c r="WK222" s="105"/>
      <c r="WL222" s="105"/>
      <c r="WM222" s="105"/>
      <c r="WN222" s="105"/>
      <c r="WO222" s="105"/>
      <c r="WP222" s="105"/>
      <c r="WQ222" s="105"/>
      <c r="WR222" s="105"/>
      <c r="WS222" s="105"/>
      <c r="WT222" s="105"/>
      <c r="WU222" s="105"/>
      <c r="WV222" s="105"/>
      <c r="WW222" s="105"/>
      <c r="WX222" s="105"/>
      <c r="WY222" s="105"/>
      <c r="WZ222" s="105"/>
      <c r="XA222" s="105"/>
      <c r="XB222" s="105"/>
      <c r="XC222" s="105"/>
      <c r="XD222" s="105"/>
      <c r="XE222" s="105"/>
      <c r="XF222" s="105"/>
      <c r="XG222" s="105"/>
      <c r="XH222" s="105"/>
      <c r="XI222" s="105"/>
      <c r="XJ222" s="105"/>
      <c r="XK222" s="105"/>
      <c r="XL222" s="105"/>
      <c r="XM222" s="105"/>
      <c r="XN222" s="105"/>
      <c r="XO222" s="105"/>
      <c r="XP222" s="105"/>
      <c r="XQ222" s="105"/>
      <c r="XR222" s="105"/>
      <c r="XS222" s="105"/>
      <c r="XT222" s="105"/>
      <c r="XU222" s="105"/>
      <c r="XV222" s="105"/>
      <c r="XW222" s="105"/>
      <c r="XX222" s="105"/>
      <c r="XY222" s="105"/>
      <c r="XZ222" s="105"/>
      <c r="YA222" s="105"/>
      <c r="YB222" s="105"/>
      <c r="YC222" s="105"/>
      <c r="YD222" s="105"/>
      <c r="YE222" s="105"/>
      <c r="YF222" s="105"/>
      <c r="YG222" s="105"/>
      <c r="YH222" s="105"/>
      <c r="YI222" s="105"/>
      <c r="YJ222" s="105"/>
      <c r="YK222" s="105"/>
      <c r="YL222" s="105"/>
      <c r="YM222" s="105"/>
      <c r="YN222" s="105"/>
      <c r="YO222" s="105"/>
      <c r="YP222" s="105"/>
      <c r="YQ222" s="105"/>
      <c r="YR222" s="105"/>
      <c r="YS222" s="105"/>
      <c r="YT222" s="105"/>
      <c r="YU222" s="105"/>
      <c r="YV222" s="105"/>
      <c r="YW222" s="105"/>
      <c r="YX222" s="105"/>
      <c r="YY222" s="105"/>
      <c r="YZ222" s="105"/>
      <c r="ZA222" s="105"/>
      <c r="ZB222" s="105"/>
      <c r="ZC222" s="105"/>
      <c r="ZD222" s="105"/>
      <c r="ZE222" s="105"/>
      <c r="ZF222" s="105"/>
      <c r="ZG222" s="105"/>
      <c r="ZH222" s="105"/>
      <c r="ZI222" s="105"/>
      <c r="ZJ222" s="105"/>
      <c r="ZK222" s="105"/>
      <c r="ZL222" s="105"/>
      <c r="ZM222" s="105"/>
      <c r="ZN222" s="105"/>
      <c r="ZO222" s="105"/>
      <c r="ZP222" s="105"/>
      <c r="ZQ222" s="105"/>
      <c r="ZR222" s="105"/>
      <c r="ZS222" s="105"/>
      <c r="ZT222" s="105"/>
      <c r="ZU222" s="105"/>
      <c r="ZV222" s="105"/>
      <c r="ZW222" s="105"/>
      <c r="ZX222" s="105"/>
      <c r="ZY222" s="105"/>
      <c r="ZZ222" s="105"/>
      <c r="AAA222" s="105"/>
      <c r="AAB222" s="105"/>
      <c r="AAC222" s="105"/>
      <c r="AAD222" s="105"/>
      <c r="AAE222" s="105"/>
      <c r="AAF222" s="105"/>
      <c r="AAG222" s="105"/>
      <c r="AAH222" s="105"/>
      <c r="AAI222" s="105"/>
      <c r="AAJ222" s="105"/>
      <c r="AAK222" s="105"/>
      <c r="AAL222" s="105"/>
      <c r="AAM222" s="105"/>
      <c r="AAN222" s="105"/>
      <c r="AAO222" s="105"/>
      <c r="AAP222" s="105"/>
      <c r="AAQ222" s="105"/>
      <c r="AAR222" s="105"/>
      <c r="AAS222" s="105"/>
      <c r="AAT222" s="105"/>
      <c r="AAU222" s="105"/>
      <c r="AAV222" s="105"/>
      <c r="AAW222" s="105"/>
      <c r="AAX222" s="105"/>
      <c r="AAY222" s="105"/>
      <c r="AAZ222" s="105"/>
      <c r="ABA222" s="105"/>
      <c r="ABB222" s="105"/>
      <c r="ABC222" s="105"/>
      <c r="ABD222" s="105"/>
      <c r="ABE222" s="105"/>
      <c r="ABF222" s="105"/>
      <c r="ABG222" s="105"/>
      <c r="ABH222" s="105"/>
      <c r="ABI222" s="105"/>
      <c r="ABJ222" s="105"/>
      <c r="ABK222" s="105"/>
      <c r="ABL222" s="105"/>
      <c r="ABM222" s="105"/>
      <c r="ABN222" s="105"/>
      <c r="ABO222" s="105"/>
      <c r="ABP222" s="105"/>
      <c r="ABQ222" s="105"/>
      <c r="ABR222" s="105"/>
      <c r="ABS222" s="105"/>
      <c r="ABT222" s="105"/>
      <c r="ABU222" s="105"/>
      <c r="ABV222" s="105"/>
      <c r="ABW222" s="105"/>
      <c r="ABX222" s="105"/>
      <c r="ABY222" s="105"/>
      <c r="ABZ222" s="105"/>
      <c r="ACA222" s="105"/>
      <c r="ACB222" s="105"/>
      <c r="ACC222" s="105"/>
      <c r="ACD222" s="105"/>
      <c r="ACE222" s="105"/>
      <c r="ACF222" s="105"/>
      <c r="ACG222" s="105"/>
      <c r="ACH222" s="105"/>
      <c r="ACI222" s="105"/>
      <c r="ACJ222" s="105"/>
      <c r="ACK222" s="105"/>
      <c r="ACL222" s="105"/>
      <c r="ACM222" s="105"/>
      <c r="ACN222" s="105"/>
      <c r="ACO222" s="105"/>
      <c r="ACP222" s="105"/>
      <c r="ACQ222" s="105"/>
      <c r="ACR222" s="105"/>
      <c r="ACS222" s="105"/>
      <c r="ACT222" s="105"/>
      <c r="ACU222" s="105"/>
      <c r="ACV222" s="105"/>
      <c r="ACW222" s="105"/>
      <c r="ACX222" s="105"/>
      <c r="ACY222" s="105"/>
      <c r="ACZ222" s="105"/>
      <c r="ADA222" s="105"/>
      <c r="ADB222" s="105"/>
      <c r="ADC222" s="105"/>
      <c r="ADD222" s="105"/>
      <c r="ADE222" s="105"/>
      <c r="ADF222" s="105"/>
      <c r="ADG222" s="105"/>
      <c r="ADH222" s="105"/>
      <c r="ADI222" s="105"/>
      <c r="ADJ222" s="105"/>
      <c r="ADK222" s="105"/>
      <c r="ADL222" s="105"/>
      <c r="ADM222" s="105"/>
      <c r="ADN222" s="105"/>
      <c r="ADO222" s="105"/>
      <c r="ADP222" s="105"/>
      <c r="ADQ222" s="105"/>
      <c r="ADR222" s="105"/>
      <c r="ADS222" s="105"/>
      <c r="ADT222" s="105"/>
      <c r="ADU222" s="105"/>
      <c r="ADV222" s="105"/>
      <c r="ADW222" s="105"/>
      <c r="ADX222" s="105"/>
      <c r="ADY222" s="105"/>
      <c r="ADZ222" s="105"/>
      <c r="AEA222" s="105"/>
      <c r="AEB222" s="105"/>
      <c r="AEC222" s="105"/>
      <c r="AED222" s="105"/>
      <c r="AEE222" s="105"/>
      <c r="AEF222" s="105"/>
      <c r="AEG222" s="105"/>
      <c r="AEH222" s="105"/>
      <c r="AEI222" s="105"/>
      <c r="AEJ222" s="105"/>
      <c r="AEK222" s="105"/>
      <c r="AEL222" s="105"/>
      <c r="AEM222" s="105"/>
      <c r="AEN222" s="105"/>
      <c r="AEO222" s="105"/>
      <c r="AEP222" s="105"/>
      <c r="AEQ222" s="105"/>
      <c r="AER222" s="105"/>
      <c r="AES222" s="105"/>
      <c r="AET222" s="105"/>
      <c r="AEU222" s="105"/>
      <c r="AEV222" s="105"/>
      <c r="AEW222" s="105"/>
      <c r="AEX222" s="105"/>
      <c r="AEY222" s="105"/>
      <c r="AEZ222" s="105"/>
      <c r="AFA222" s="105"/>
      <c r="AFB222" s="105"/>
      <c r="AFC222" s="105"/>
      <c r="AFD222" s="105"/>
      <c r="AFE222" s="105"/>
      <c r="AFF222" s="105"/>
      <c r="AFG222" s="105"/>
      <c r="AFH222" s="105"/>
      <c r="AFI222" s="105"/>
      <c r="AFJ222" s="105"/>
      <c r="AFK222" s="105"/>
      <c r="AFL222" s="105"/>
      <c r="AFM222" s="105"/>
      <c r="AFN222" s="105"/>
      <c r="AFO222" s="105"/>
      <c r="AFP222" s="105"/>
      <c r="AFQ222" s="105"/>
      <c r="AFR222" s="105"/>
      <c r="AFS222" s="105"/>
      <c r="AFT222" s="105"/>
      <c r="AFU222" s="105"/>
      <c r="AFV222" s="105"/>
      <c r="AFW222" s="105"/>
      <c r="AFX222" s="105"/>
      <c r="AFY222" s="105"/>
      <c r="AFZ222" s="105"/>
      <c r="AGA222" s="105"/>
      <c r="AGB222" s="105"/>
      <c r="AGC222" s="105"/>
      <c r="AGD222" s="105"/>
      <c r="AGE222" s="105"/>
      <c r="AGF222" s="105"/>
      <c r="AGG222" s="105"/>
      <c r="AGH222" s="105"/>
      <c r="AGI222" s="105"/>
      <c r="AGJ222" s="105"/>
      <c r="AGK222" s="105"/>
      <c r="AGL222" s="105"/>
      <c r="AGM222" s="105"/>
      <c r="AGN222" s="105"/>
      <c r="AGO222" s="105"/>
      <c r="AGP222" s="105"/>
      <c r="AGQ222" s="105"/>
      <c r="AGR222" s="105"/>
      <c r="AGS222" s="105"/>
      <c r="AGT222" s="105"/>
      <c r="AGU222" s="105"/>
      <c r="AGV222" s="105"/>
      <c r="AGW222" s="105"/>
      <c r="AGX222" s="105"/>
      <c r="AGY222" s="105"/>
      <c r="AGZ222" s="105"/>
      <c r="AHA222" s="105"/>
      <c r="AHB222" s="105"/>
      <c r="AHC222" s="105"/>
      <c r="AHD222" s="105"/>
      <c r="AHE222" s="105"/>
      <c r="AHF222" s="105"/>
      <c r="AHG222" s="105"/>
      <c r="AHH222" s="105"/>
      <c r="AHI222" s="105"/>
      <c r="AHJ222" s="105"/>
      <c r="AHK222" s="105"/>
      <c r="AHL222" s="105"/>
      <c r="AHM222" s="105"/>
      <c r="AHN222" s="105"/>
      <c r="AHO222" s="105"/>
      <c r="AHP222" s="105"/>
      <c r="AHQ222" s="105"/>
      <c r="AHR222" s="105"/>
      <c r="AHS222" s="105"/>
      <c r="AHT222" s="105"/>
      <c r="AHU222" s="105"/>
      <c r="AHV222" s="105"/>
      <c r="AHW222" s="105"/>
      <c r="AHX222" s="105"/>
      <c r="AHY222" s="105"/>
      <c r="AHZ222" s="105"/>
      <c r="AIA222" s="105"/>
      <c r="AIB222" s="105"/>
      <c r="AIC222" s="105"/>
      <c r="AID222" s="105"/>
      <c r="AIE222" s="105"/>
      <c r="AIF222" s="105"/>
      <c r="AIG222" s="105"/>
      <c r="AIH222" s="105"/>
      <c r="AII222" s="105"/>
      <c r="AIJ222" s="105"/>
      <c r="AIK222" s="105"/>
      <c r="AIL222" s="105"/>
      <c r="AIM222" s="105"/>
      <c r="AIN222" s="105"/>
      <c r="AIO222" s="105"/>
      <c r="AIP222" s="105"/>
      <c r="AIQ222" s="105"/>
      <c r="AIR222" s="105"/>
      <c r="AIS222" s="105"/>
      <c r="AIT222" s="105"/>
      <c r="AIU222" s="105"/>
      <c r="AIV222" s="105"/>
      <c r="AIW222" s="105"/>
      <c r="AIX222" s="105"/>
      <c r="AIY222" s="105"/>
      <c r="AIZ222" s="105"/>
      <c r="AJA222" s="105"/>
      <c r="AJB222" s="105"/>
      <c r="AJC222" s="105"/>
      <c r="AJD222" s="105"/>
      <c r="AJE222" s="105"/>
      <c r="AJF222" s="105"/>
      <c r="AJG222" s="105"/>
      <c r="AJH222" s="105"/>
      <c r="AJI222" s="105"/>
      <c r="AJJ222" s="105"/>
      <c r="AJK222" s="105"/>
      <c r="AJL222" s="105"/>
      <c r="AJM222" s="105"/>
      <c r="AJN222" s="105"/>
      <c r="AJO222" s="105"/>
      <c r="AJP222" s="105"/>
      <c r="AJQ222" s="105"/>
      <c r="AJR222" s="105"/>
      <c r="AJS222" s="105"/>
      <c r="AJT222" s="105"/>
      <c r="AJU222" s="105"/>
      <c r="AJV222" s="105"/>
      <c r="AJW222" s="105"/>
      <c r="AJX222" s="105"/>
      <c r="AJY222" s="105"/>
      <c r="AJZ222" s="105"/>
      <c r="AKA222" s="105"/>
      <c r="AKB222" s="105"/>
      <c r="AKC222" s="105"/>
      <c r="AKD222" s="105"/>
      <c r="AKE222" s="105"/>
      <c r="AKF222" s="105"/>
      <c r="AKG222" s="105"/>
      <c r="AKH222" s="105"/>
      <c r="AKI222" s="105"/>
      <c r="AKJ222" s="105"/>
      <c r="AKK222" s="105"/>
      <c r="AKL222" s="105"/>
      <c r="AKM222" s="105"/>
      <c r="AKN222" s="105"/>
      <c r="AKO222" s="105"/>
      <c r="AKP222" s="105"/>
      <c r="AKQ222" s="105"/>
      <c r="AKR222" s="105"/>
      <c r="AKS222" s="105"/>
      <c r="AKT222" s="105"/>
      <c r="AKU222" s="105"/>
      <c r="AKV222" s="105"/>
      <c r="AKW222" s="105"/>
      <c r="AKX222" s="105"/>
      <c r="AKY222" s="105"/>
      <c r="AKZ222" s="105"/>
      <c r="ALA222" s="105"/>
      <c r="ALB222" s="105"/>
      <c r="ALC222" s="105"/>
      <c r="ALD222" s="105"/>
      <c r="ALE222" s="105"/>
      <c r="ALF222" s="105"/>
      <c r="ALG222" s="105"/>
      <c r="ALH222" s="105"/>
      <c r="ALI222" s="105"/>
      <c r="ALJ222" s="105"/>
      <c r="ALK222" s="105"/>
      <c r="ALL222" s="105"/>
      <c r="ALM222" s="105"/>
      <c r="ALN222" s="105"/>
      <c r="ALO222" s="105"/>
      <c r="ALP222" s="105"/>
      <c r="ALQ222" s="105"/>
      <c r="ALR222" s="105"/>
      <c r="ALS222" s="105"/>
      <c r="ALT222" s="105"/>
      <c r="ALU222" s="105"/>
      <c r="ALV222" s="105"/>
      <c r="ALW222" s="105"/>
      <c r="ALX222" s="105"/>
      <c r="ALY222" s="105"/>
      <c r="ALZ222" s="105"/>
      <c r="AMA222" s="105"/>
      <c r="AMB222" s="105"/>
      <c r="AMC222" s="105"/>
      <c r="AMD222" s="105"/>
      <c r="AME222" s="105"/>
      <c r="AMF222" s="105"/>
      <c r="AMG222" s="105"/>
      <c r="AMH222" s="105"/>
      <c r="AMI222" s="105"/>
      <c r="AMJ222" s="105"/>
      <c r="AMK222" s="105"/>
      <c r="AML222" s="105"/>
      <c r="AMM222" s="105"/>
      <c r="AMN222" s="105"/>
      <c r="AMO222" s="105"/>
      <c r="AMP222" s="105"/>
      <c r="AMQ222" s="105"/>
      <c r="AMR222" s="105"/>
      <c r="AMS222" s="105"/>
      <c r="AMT222" s="105"/>
      <c r="AMU222" s="105"/>
      <c r="AMV222" s="105"/>
      <c r="AMW222" s="105"/>
      <c r="AMX222" s="105"/>
      <c r="AMY222" s="105"/>
      <c r="AMZ222" s="105"/>
      <c r="ANA222" s="105"/>
      <c r="ANB222" s="105"/>
      <c r="ANC222" s="105"/>
      <c r="AND222" s="105"/>
      <c r="ANE222" s="105"/>
      <c r="ANF222" s="105"/>
      <c r="ANG222" s="105"/>
      <c r="ANH222" s="105"/>
      <c r="ANI222" s="105"/>
      <c r="ANJ222" s="105"/>
      <c r="ANK222" s="105"/>
      <c r="ANL222" s="105"/>
      <c r="ANM222" s="105"/>
      <c r="ANN222" s="105"/>
      <c r="ANO222" s="105"/>
      <c r="ANP222" s="105"/>
      <c r="ANQ222" s="105"/>
      <c r="ANR222" s="105"/>
      <c r="ANS222" s="105"/>
      <c r="ANT222" s="105"/>
      <c r="ANU222" s="105"/>
      <c r="ANV222" s="105"/>
      <c r="ANW222" s="105"/>
      <c r="ANX222" s="105"/>
      <c r="ANY222" s="105"/>
      <c r="ANZ222" s="105"/>
      <c r="AOA222" s="105"/>
      <c r="AOB222" s="105"/>
      <c r="AOC222" s="105"/>
      <c r="AOD222" s="105"/>
      <c r="AOE222" s="105"/>
      <c r="AOF222" s="105"/>
      <c r="AOG222" s="105"/>
      <c r="AOH222" s="105"/>
      <c r="AOI222" s="105"/>
      <c r="AOJ222" s="105"/>
      <c r="AOK222" s="105"/>
      <c r="AOL222" s="105"/>
      <c r="AOM222" s="105"/>
      <c r="AON222" s="105"/>
      <c r="AOO222" s="105"/>
      <c r="AOP222" s="105"/>
      <c r="AOQ222" s="105"/>
      <c r="AOR222" s="105"/>
      <c r="AOS222" s="105"/>
      <c r="AOT222" s="105"/>
      <c r="AOU222" s="105"/>
      <c r="AOV222" s="105"/>
      <c r="AOW222" s="105"/>
      <c r="AOX222" s="105"/>
      <c r="AOY222" s="105"/>
      <c r="AOZ222" s="105"/>
      <c r="APA222" s="105"/>
      <c r="APB222" s="105"/>
      <c r="APC222" s="105"/>
      <c r="APD222" s="105"/>
      <c r="APE222" s="105"/>
      <c r="APF222" s="105"/>
      <c r="APG222" s="105"/>
      <c r="APH222" s="105"/>
      <c r="API222" s="105"/>
      <c r="APJ222" s="105"/>
      <c r="APK222" s="105"/>
      <c r="APL222" s="105"/>
      <c r="APM222" s="105"/>
      <c r="APN222" s="105"/>
      <c r="APO222" s="105"/>
      <c r="APP222" s="105"/>
      <c r="APQ222" s="105"/>
      <c r="APR222" s="105"/>
      <c r="APS222" s="105"/>
      <c r="APT222" s="105"/>
      <c r="APU222" s="105"/>
      <c r="APV222" s="105"/>
      <c r="APW222" s="105"/>
      <c r="APX222" s="105"/>
      <c r="APY222" s="105"/>
      <c r="APZ222" s="105"/>
      <c r="AQA222" s="105"/>
      <c r="AQB222" s="105"/>
      <c r="AQC222" s="105"/>
      <c r="AQD222" s="105"/>
      <c r="AQE222" s="105"/>
      <c r="AQF222" s="105"/>
      <c r="AQG222" s="105"/>
      <c r="AQH222" s="105"/>
      <c r="AQI222" s="105"/>
      <c r="AQJ222" s="105"/>
      <c r="AQK222" s="105"/>
      <c r="AQL222" s="105"/>
      <c r="AQM222" s="105"/>
      <c r="AQN222" s="105"/>
      <c r="AQO222" s="105"/>
      <c r="AQP222" s="105"/>
      <c r="AQQ222" s="105"/>
      <c r="AQR222" s="105"/>
      <c r="AQS222" s="105"/>
      <c r="AQT222" s="105"/>
      <c r="AQU222" s="105"/>
      <c r="AQV222" s="105"/>
      <c r="AQW222" s="105"/>
      <c r="AQX222" s="105"/>
      <c r="AQY222" s="105"/>
      <c r="AQZ222" s="105"/>
      <c r="ARA222" s="105"/>
      <c r="ARB222" s="105"/>
      <c r="ARC222" s="105"/>
      <c r="ARD222" s="105"/>
      <c r="ARE222" s="105"/>
      <c r="ARF222" s="105"/>
      <c r="ARG222" s="105"/>
      <c r="ARH222" s="105"/>
      <c r="ARI222" s="105"/>
      <c r="ARJ222" s="105"/>
      <c r="ARK222" s="105"/>
      <c r="ARL222" s="105"/>
      <c r="ARM222" s="105"/>
      <c r="ARN222" s="105"/>
      <c r="ARO222" s="105"/>
      <c r="ARP222" s="105"/>
      <c r="ARQ222" s="105"/>
      <c r="ARR222" s="105"/>
      <c r="ARS222" s="105"/>
      <c r="ART222" s="105"/>
      <c r="ARU222" s="105"/>
      <c r="ARV222" s="105"/>
      <c r="ARW222" s="105"/>
      <c r="ARX222" s="105"/>
      <c r="ARY222" s="105"/>
      <c r="ARZ222" s="105"/>
      <c r="ASA222" s="105"/>
      <c r="ASB222" s="105"/>
      <c r="ASC222" s="105"/>
      <c r="ASD222" s="105"/>
      <c r="ASE222" s="105"/>
      <c r="ASF222" s="105"/>
      <c r="ASG222" s="105"/>
      <c r="ASH222" s="105"/>
      <c r="ASI222" s="105"/>
      <c r="ASJ222" s="105"/>
      <c r="ASK222" s="105"/>
      <c r="ASL222" s="105"/>
      <c r="ASM222" s="105"/>
      <c r="ASN222" s="105"/>
      <c r="ASO222" s="105"/>
      <c r="ASP222" s="105"/>
      <c r="ASQ222" s="105"/>
      <c r="ASR222" s="105"/>
      <c r="ASS222" s="105"/>
      <c r="AST222" s="105"/>
      <c r="ASU222" s="105"/>
      <c r="ASV222" s="105"/>
      <c r="ASW222" s="105"/>
      <c r="ASX222" s="105"/>
      <c r="ASY222" s="105"/>
      <c r="ASZ222" s="105"/>
      <c r="ATA222" s="105"/>
      <c r="ATB222" s="105"/>
      <c r="ATC222" s="105"/>
      <c r="ATD222" s="105"/>
      <c r="ATE222" s="105"/>
      <c r="ATF222" s="105"/>
      <c r="ATG222" s="105"/>
      <c r="ATH222" s="105"/>
      <c r="ATI222" s="105"/>
      <c r="ATJ222" s="105"/>
      <c r="ATK222" s="105"/>
      <c r="ATL222" s="105"/>
      <c r="ATM222" s="105"/>
      <c r="ATN222" s="105"/>
      <c r="ATO222" s="105"/>
      <c r="ATP222" s="105"/>
      <c r="ATQ222" s="105"/>
      <c r="ATR222" s="105"/>
      <c r="ATS222" s="105"/>
      <c r="ATT222" s="105"/>
      <c r="ATU222" s="105"/>
      <c r="ATV222" s="105"/>
      <c r="ATW222" s="105"/>
      <c r="ATX222" s="105"/>
      <c r="ATY222" s="105"/>
      <c r="ATZ222" s="105"/>
      <c r="AUA222" s="105"/>
      <c r="AUB222" s="105"/>
      <c r="AUC222" s="105"/>
      <c r="AUD222" s="105"/>
      <c r="AUE222" s="105"/>
      <c r="AUF222" s="105"/>
      <c r="AUG222" s="105"/>
      <c r="AUH222" s="105"/>
      <c r="AUI222" s="105"/>
      <c r="AUJ222" s="105"/>
      <c r="AUK222" s="105"/>
      <c r="AUL222" s="105"/>
      <c r="AUM222" s="105"/>
      <c r="AUN222" s="105"/>
      <c r="AUO222" s="105"/>
      <c r="AUP222" s="105"/>
      <c r="AUQ222" s="105"/>
      <c r="AUR222" s="105"/>
      <c r="AUS222" s="105"/>
      <c r="AUT222" s="105"/>
      <c r="AUU222" s="105"/>
      <c r="AUV222" s="105"/>
      <c r="AUW222" s="105"/>
      <c r="AUX222" s="105"/>
      <c r="AUY222" s="105"/>
      <c r="AUZ222" s="105"/>
      <c r="AVA222" s="105"/>
      <c r="AVB222" s="105"/>
      <c r="AVC222" s="105"/>
      <c r="AVD222" s="105"/>
      <c r="AVE222" s="105"/>
      <c r="AVF222" s="105"/>
      <c r="AVG222" s="105"/>
      <c r="AVH222" s="105"/>
      <c r="AVI222" s="105"/>
      <c r="AVJ222" s="105"/>
      <c r="AVK222" s="105"/>
      <c r="AVL222" s="105"/>
      <c r="AVM222" s="105"/>
      <c r="AVN222" s="105"/>
      <c r="AVO222" s="105"/>
      <c r="AVP222" s="105"/>
      <c r="AVQ222" s="105"/>
      <c r="AVR222" s="105"/>
      <c r="AVS222" s="105"/>
      <c r="AVT222" s="105"/>
      <c r="AVU222" s="105"/>
      <c r="AVV222" s="105"/>
      <c r="AVW222" s="105"/>
      <c r="AVX222" s="105"/>
      <c r="AVY222" s="105"/>
      <c r="AVZ222" s="105"/>
      <c r="AWA222" s="105"/>
      <c r="AWB222" s="105"/>
      <c r="AWC222" s="105"/>
      <c r="AWD222" s="105"/>
      <c r="AWE222" s="105"/>
      <c r="AWF222" s="105"/>
      <c r="AWG222" s="105"/>
      <c r="AWH222" s="105"/>
      <c r="AWI222" s="105"/>
      <c r="AWJ222" s="105"/>
      <c r="AWK222" s="105"/>
      <c r="AWL222" s="105"/>
      <c r="AWM222" s="105"/>
      <c r="AWN222" s="105"/>
      <c r="AWO222" s="105"/>
      <c r="AWP222" s="105"/>
      <c r="AWQ222" s="105"/>
      <c r="AWR222" s="105"/>
      <c r="AWS222" s="105"/>
      <c r="AWT222" s="105"/>
      <c r="AWU222" s="105"/>
      <c r="AWV222" s="105"/>
      <c r="AWW222" s="105"/>
      <c r="AWX222" s="105"/>
      <c r="AWY222" s="105"/>
      <c r="AWZ222" s="105"/>
      <c r="AXA222" s="105"/>
      <c r="AXB222" s="105"/>
      <c r="AXC222" s="105"/>
      <c r="AXD222" s="105"/>
      <c r="AXE222" s="105"/>
      <c r="AXF222" s="105"/>
      <c r="AXG222" s="105"/>
      <c r="AXH222" s="105"/>
      <c r="AXI222" s="105"/>
      <c r="AXJ222" s="105"/>
      <c r="AXK222" s="105"/>
      <c r="AXL222" s="105"/>
      <c r="AXM222" s="105"/>
      <c r="AXN222" s="105"/>
      <c r="AXO222" s="105"/>
      <c r="AXP222" s="105"/>
      <c r="AXQ222" s="105"/>
      <c r="AXR222" s="105"/>
      <c r="AXS222" s="105"/>
      <c r="AXT222" s="105"/>
      <c r="AXU222" s="105"/>
      <c r="AXV222" s="105"/>
      <c r="AXW222" s="105"/>
      <c r="AXX222" s="105"/>
    </row>
    <row r="223" spans="1:1324" s="105" customFormat="1" ht="15.75" hidden="1" customHeight="1" x14ac:dyDescent="0.2">
      <c r="A223" s="13" t="s">
        <v>1270</v>
      </c>
      <c r="B223" s="13" t="s">
        <v>644</v>
      </c>
      <c r="C223" s="12" t="s">
        <v>643</v>
      </c>
      <c r="D223" s="19" t="s">
        <v>1271</v>
      </c>
      <c r="E223" s="9">
        <v>38620</v>
      </c>
      <c r="F223" s="9"/>
      <c r="G223" s="30" t="s">
        <v>1186</v>
      </c>
      <c r="H223" s="30">
        <v>42005</v>
      </c>
      <c r="I223" s="30" t="s">
        <v>1065</v>
      </c>
      <c r="J223" s="173"/>
      <c r="K223" s="84" t="s">
        <v>7</v>
      </c>
      <c r="L223" s="87">
        <v>1</v>
      </c>
      <c r="M223" s="87">
        <v>1</v>
      </c>
      <c r="N223" s="84" t="s">
        <v>326</v>
      </c>
      <c r="O223" s="84">
        <v>1</v>
      </c>
      <c r="P223" s="84" t="s">
        <v>326</v>
      </c>
      <c r="Q223" s="84">
        <v>1</v>
      </c>
      <c r="R223" s="84" t="s">
        <v>326</v>
      </c>
      <c r="S223" s="84">
        <v>1</v>
      </c>
      <c r="T223" s="84" t="s">
        <v>49</v>
      </c>
      <c r="U223" s="84">
        <v>1</v>
      </c>
      <c r="V223" s="87">
        <v>1</v>
      </c>
      <c r="W223" s="84">
        <v>0</v>
      </c>
      <c r="X223" s="87">
        <v>0</v>
      </c>
      <c r="Y223" s="84">
        <v>0</v>
      </c>
      <c r="Z223" s="84">
        <v>1</v>
      </c>
      <c r="AA223" s="87">
        <v>0</v>
      </c>
      <c r="AB223" s="71">
        <f t="shared" si="36"/>
        <v>2</v>
      </c>
      <c r="AC223" s="71">
        <f t="shared" si="37"/>
        <v>2</v>
      </c>
      <c r="AD223" s="71">
        <f t="shared" si="38"/>
        <v>2</v>
      </c>
      <c r="AE223" s="71">
        <f t="shared" si="39"/>
        <v>2</v>
      </c>
      <c r="AF223" s="103"/>
    </row>
    <row r="224" spans="1:1324" s="105" customFormat="1" ht="15.75" hidden="1" customHeight="1" x14ac:dyDescent="0.2">
      <c r="A224" s="13" t="s">
        <v>642</v>
      </c>
      <c r="B224" s="13" t="s">
        <v>1161</v>
      </c>
      <c r="C224" s="12" t="s">
        <v>636</v>
      </c>
      <c r="D224" s="19" t="s">
        <v>10</v>
      </c>
      <c r="E224" s="9">
        <v>38390</v>
      </c>
      <c r="F224" s="9"/>
      <c r="G224" s="30" t="s">
        <v>1186</v>
      </c>
      <c r="H224" s="30">
        <v>42005</v>
      </c>
      <c r="I224" s="30" t="s">
        <v>1065</v>
      </c>
      <c r="J224" s="173"/>
      <c r="K224" s="84" t="s">
        <v>7</v>
      </c>
      <c r="L224" s="87">
        <v>1</v>
      </c>
      <c r="M224" s="87">
        <v>1</v>
      </c>
      <c r="N224" s="84" t="s">
        <v>285</v>
      </c>
      <c r="O224" s="84">
        <v>1</v>
      </c>
      <c r="P224" s="84" t="s">
        <v>285</v>
      </c>
      <c r="Q224" s="84">
        <v>1</v>
      </c>
      <c r="R224" s="84" t="s">
        <v>285</v>
      </c>
      <c r="S224" s="84">
        <v>1</v>
      </c>
      <c r="T224" s="84" t="s">
        <v>49</v>
      </c>
      <c r="U224" s="84">
        <v>1</v>
      </c>
      <c r="V224" s="87">
        <v>1</v>
      </c>
      <c r="W224" s="84">
        <v>0</v>
      </c>
      <c r="X224" s="87">
        <v>0</v>
      </c>
      <c r="Y224" s="84">
        <v>0</v>
      </c>
      <c r="Z224" s="84">
        <v>1</v>
      </c>
      <c r="AA224" s="87">
        <v>0</v>
      </c>
      <c r="AB224" s="71">
        <f t="shared" si="36"/>
        <v>2</v>
      </c>
      <c r="AC224" s="71">
        <f t="shared" si="37"/>
        <v>2</v>
      </c>
      <c r="AD224" s="71">
        <f t="shared" si="38"/>
        <v>2</v>
      </c>
      <c r="AE224" s="71">
        <f t="shared" si="39"/>
        <v>2</v>
      </c>
      <c r="AF224" s="103" t="s">
        <v>2269</v>
      </c>
    </row>
    <row r="225" spans="1:1324" s="105" customFormat="1" ht="15.75" hidden="1" customHeight="1" x14ac:dyDescent="0.2">
      <c r="A225" s="13" t="s">
        <v>641</v>
      </c>
      <c r="B225" s="13" t="s">
        <v>1161</v>
      </c>
      <c r="C225" s="12" t="s">
        <v>636</v>
      </c>
      <c r="D225" s="19" t="s">
        <v>640</v>
      </c>
      <c r="E225" s="9">
        <v>39330</v>
      </c>
      <c r="F225" s="9"/>
      <c r="G225" s="30" t="s">
        <v>1186</v>
      </c>
      <c r="H225" s="30">
        <v>42005</v>
      </c>
      <c r="I225" s="30" t="s">
        <v>1065</v>
      </c>
      <c r="J225" s="173"/>
      <c r="K225" s="84" t="s">
        <v>4</v>
      </c>
      <c r="L225" s="87">
        <v>1</v>
      </c>
      <c r="M225" s="87">
        <v>1</v>
      </c>
      <c r="N225" s="84" t="s">
        <v>315</v>
      </c>
      <c r="O225" s="84">
        <v>1</v>
      </c>
      <c r="P225" s="84" t="s">
        <v>315</v>
      </c>
      <c r="Q225" s="84">
        <v>1</v>
      </c>
      <c r="R225" s="84" t="s">
        <v>315</v>
      </c>
      <c r="S225" s="84">
        <v>1</v>
      </c>
      <c r="T225" s="84" t="s">
        <v>49</v>
      </c>
      <c r="U225" s="84">
        <v>1</v>
      </c>
      <c r="V225" s="87">
        <v>1</v>
      </c>
      <c r="W225" s="84">
        <v>0</v>
      </c>
      <c r="X225" s="87">
        <v>0</v>
      </c>
      <c r="Y225" s="84">
        <v>0</v>
      </c>
      <c r="Z225" s="84">
        <v>1</v>
      </c>
      <c r="AA225" s="87">
        <v>0</v>
      </c>
      <c r="AB225" s="71">
        <f t="shared" si="36"/>
        <v>2</v>
      </c>
      <c r="AC225" s="71">
        <f t="shared" si="37"/>
        <v>2</v>
      </c>
      <c r="AD225" s="71">
        <f t="shared" si="38"/>
        <v>2</v>
      </c>
      <c r="AE225" s="71">
        <f t="shared" si="39"/>
        <v>2</v>
      </c>
      <c r="AF225" s="103"/>
    </row>
    <row r="226" spans="1:1324" s="105" customFormat="1" ht="15.75" hidden="1" customHeight="1" x14ac:dyDescent="0.2">
      <c r="A226" s="13" t="s">
        <v>639</v>
      </c>
      <c r="B226" s="13" t="s">
        <v>1161</v>
      </c>
      <c r="C226" s="12" t="s">
        <v>636</v>
      </c>
      <c r="D226" s="19" t="s">
        <v>638</v>
      </c>
      <c r="E226" s="9">
        <v>39416</v>
      </c>
      <c r="F226" s="9"/>
      <c r="G226" s="30" t="s">
        <v>1186</v>
      </c>
      <c r="H226" s="30">
        <v>42005</v>
      </c>
      <c r="I226" s="30" t="s">
        <v>1065</v>
      </c>
      <c r="J226" s="173"/>
      <c r="K226" s="84" t="s">
        <v>6</v>
      </c>
      <c r="L226" s="87">
        <v>1</v>
      </c>
      <c r="M226" s="87">
        <v>1</v>
      </c>
      <c r="N226" s="84" t="s">
        <v>315</v>
      </c>
      <c r="O226" s="84">
        <v>1</v>
      </c>
      <c r="P226" s="84" t="s">
        <v>315</v>
      </c>
      <c r="Q226" s="84">
        <v>1</v>
      </c>
      <c r="R226" s="84" t="s">
        <v>315</v>
      </c>
      <c r="S226" s="84">
        <v>1</v>
      </c>
      <c r="T226" s="84" t="s">
        <v>49</v>
      </c>
      <c r="U226" s="84">
        <v>1</v>
      </c>
      <c r="V226" s="87">
        <v>1</v>
      </c>
      <c r="W226" s="84">
        <v>0</v>
      </c>
      <c r="X226" s="87">
        <v>0</v>
      </c>
      <c r="Y226" s="84">
        <v>0</v>
      </c>
      <c r="Z226" s="84">
        <v>1</v>
      </c>
      <c r="AA226" s="87">
        <v>0</v>
      </c>
      <c r="AB226" s="71">
        <f t="shared" si="36"/>
        <v>2</v>
      </c>
      <c r="AC226" s="71">
        <f t="shared" si="37"/>
        <v>2</v>
      </c>
      <c r="AD226" s="71">
        <f t="shared" si="38"/>
        <v>2</v>
      </c>
      <c r="AE226" s="71">
        <f t="shared" si="39"/>
        <v>2</v>
      </c>
      <c r="AF226" s="103"/>
    </row>
    <row r="227" spans="1:1324" s="105" customFormat="1" ht="15.75" hidden="1" customHeight="1" x14ac:dyDescent="0.2">
      <c r="A227" s="14" t="s">
        <v>637</v>
      </c>
      <c r="B227" s="13" t="s">
        <v>1161</v>
      </c>
      <c r="C227" s="16" t="s">
        <v>636</v>
      </c>
      <c r="D227" s="15" t="s">
        <v>635</v>
      </c>
      <c r="E227" s="17">
        <v>39330</v>
      </c>
      <c r="F227" s="17"/>
      <c r="G227" s="30" t="s">
        <v>1186</v>
      </c>
      <c r="H227" s="30">
        <v>42005</v>
      </c>
      <c r="I227" s="30" t="s">
        <v>1065</v>
      </c>
      <c r="J227" s="173"/>
      <c r="K227" s="84" t="s">
        <v>4</v>
      </c>
      <c r="L227" s="87">
        <v>1</v>
      </c>
      <c r="M227" s="87">
        <v>1</v>
      </c>
      <c r="N227" s="87" t="s">
        <v>315</v>
      </c>
      <c r="O227" s="87">
        <v>1</v>
      </c>
      <c r="P227" s="87" t="s">
        <v>315</v>
      </c>
      <c r="Q227" s="87">
        <v>1</v>
      </c>
      <c r="R227" s="87" t="s">
        <v>315</v>
      </c>
      <c r="S227" s="87">
        <v>1</v>
      </c>
      <c r="T227" s="87" t="s">
        <v>49</v>
      </c>
      <c r="U227" s="87">
        <v>1</v>
      </c>
      <c r="V227" s="87">
        <v>1</v>
      </c>
      <c r="W227" s="87">
        <v>0</v>
      </c>
      <c r="X227" s="87">
        <v>0</v>
      </c>
      <c r="Y227" s="87">
        <v>0</v>
      </c>
      <c r="Z227" s="87">
        <v>1</v>
      </c>
      <c r="AA227" s="87">
        <v>0</v>
      </c>
      <c r="AB227" s="71">
        <f t="shared" si="36"/>
        <v>2</v>
      </c>
      <c r="AC227" s="71">
        <f t="shared" si="37"/>
        <v>2</v>
      </c>
      <c r="AD227" s="71">
        <f t="shared" si="38"/>
        <v>2</v>
      </c>
      <c r="AE227" s="71">
        <f t="shared" si="39"/>
        <v>2</v>
      </c>
      <c r="AF227" s="103"/>
    </row>
    <row r="228" spans="1:1324" s="105" customFormat="1" ht="15.75" hidden="1" customHeight="1" x14ac:dyDescent="0.2">
      <c r="A228" s="13" t="s">
        <v>634</v>
      </c>
      <c r="B228" s="13" t="s">
        <v>631</v>
      </c>
      <c r="C228" s="12" t="s">
        <v>630</v>
      </c>
      <c r="D228" s="19" t="s">
        <v>633</v>
      </c>
      <c r="E228" s="9">
        <v>38834</v>
      </c>
      <c r="F228" s="9" t="s">
        <v>1160</v>
      </c>
      <c r="G228" s="30" t="s">
        <v>1186</v>
      </c>
      <c r="H228" s="30">
        <v>42005</v>
      </c>
      <c r="I228" s="30" t="s">
        <v>1065</v>
      </c>
      <c r="J228" s="173"/>
      <c r="K228" s="84" t="s">
        <v>1181</v>
      </c>
      <c r="L228" s="87">
        <v>1</v>
      </c>
      <c r="M228" s="87">
        <v>1</v>
      </c>
      <c r="N228" s="84" t="s">
        <v>346</v>
      </c>
      <c r="O228" s="84">
        <v>1</v>
      </c>
      <c r="P228" s="84" t="s">
        <v>346</v>
      </c>
      <c r="Q228" s="84">
        <v>1</v>
      </c>
      <c r="R228" s="84" t="s">
        <v>346</v>
      </c>
      <c r="S228" s="84">
        <v>1</v>
      </c>
      <c r="T228" s="84" t="s">
        <v>346</v>
      </c>
      <c r="U228" s="84">
        <v>1</v>
      </c>
      <c r="V228" s="87">
        <v>1</v>
      </c>
      <c r="W228" s="84">
        <v>0</v>
      </c>
      <c r="X228" s="87">
        <v>0</v>
      </c>
      <c r="Y228" s="84">
        <v>0</v>
      </c>
      <c r="Z228" s="84">
        <v>1</v>
      </c>
      <c r="AA228" s="87">
        <v>0</v>
      </c>
      <c r="AB228" s="71">
        <f t="shared" si="36"/>
        <v>2</v>
      </c>
      <c r="AC228" s="71">
        <f t="shared" si="37"/>
        <v>2</v>
      </c>
      <c r="AD228" s="71">
        <f t="shared" si="38"/>
        <v>2</v>
      </c>
      <c r="AE228" s="71">
        <f t="shared" si="39"/>
        <v>2</v>
      </c>
      <c r="AF228" s="103" t="s">
        <v>2270</v>
      </c>
    </row>
    <row r="229" spans="1:1324" s="105" customFormat="1" ht="15.75" hidden="1" customHeight="1" x14ac:dyDescent="0.2">
      <c r="A229" s="13" t="s">
        <v>632</v>
      </c>
      <c r="B229" s="13" t="s">
        <v>631</v>
      </c>
      <c r="C229" s="12" t="s">
        <v>630</v>
      </c>
      <c r="D229" s="19" t="s">
        <v>10</v>
      </c>
      <c r="E229" s="9">
        <v>39605</v>
      </c>
      <c r="F229" s="9"/>
      <c r="G229" s="30" t="s">
        <v>1186</v>
      </c>
      <c r="H229" s="30">
        <v>42005</v>
      </c>
      <c r="I229" s="30" t="s">
        <v>1065</v>
      </c>
      <c r="J229" s="173"/>
      <c r="K229" s="84" t="s">
        <v>6</v>
      </c>
      <c r="L229" s="87">
        <v>1</v>
      </c>
      <c r="M229" s="87">
        <v>1</v>
      </c>
      <c r="N229" s="84" t="s">
        <v>50</v>
      </c>
      <c r="O229" s="84">
        <v>1</v>
      </c>
      <c r="P229" s="84" t="s">
        <v>50</v>
      </c>
      <c r="Q229" s="84">
        <v>1</v>
      </c>
      <c r="R229" s="84" t="s">
        <v>50</v>
      </c>
      <c r="S229" s="84">
        <v>1</v>
      </c>
      <c r="T229" s="87" t="s">
        <v>49</v>
      </c>
      <c r="U229" s="84">
        <v>1</v>
      </c>
      <c r="V229" s="84">
        <v>1</v>
      </c>
      <c r="W229" s="84">
        <v>0</v>
      </c>
      <c r="X229" s="87">
        <v>0</v>
      </c>
      <c r="Y229" s="87">
        <v>0</v>
      </c>
      <c r="Z229" s="84">
        <v>1</v>
      </c>
      <c r="AA229" s="87">
        <v>0</v>
      </c>
      <c r="AB229" s="83">
        <f t="shared" si="36"/>
        <v>2</v>
      </c>
      <c r="AC229" s="83">
        <f t="shared" si="37"/>
        <v>2</v>
      </c>
      <c r="AD229" s="83">
        <f t="shared" si="38"/>
        <v>2</v>
      </c>
      <c r="AE229" s="83">
        <f t="shared" si="39"/>
        <v>2</v>
      </c>
      <c r="AF229" s="19"/>
    </row>
    <row r="230" spans="1:1324" s="105" customFormat="1" ht="15.75" hidden="1" customHeight="1" x14ac:dyDescent="0.2">
      <c r="A230" s="13" t="s">
        <v>629</v>
      </c>
      <c r="B230" s="13" t="s">
        <v>626</v>
      </c>
      <c r="C230" s="12" t="s">
        <v>628</v>
      </c>
      <c r="D230" s="19" t="s">
        <v>10</v>
      </c>
      <c r="E230" s="9">
        <v>39294</v>
      </c>
      <c r="F230" s="9"/>
      <c r="G230" s="9" t="s">
        <v>1186</v>
      </c>
      <c r="H230" s="30">
        <v>42005</v>
      </c>
      <c r="I230" s="30" t="s">
        <v>1065</v>
      </c>
      <c r="J230" s="173"/>
      <c r="K230" s="84" t="s">
        <v>6</v>
      </c>
      <c r="L230" s="87">
        <v>1</v>
      </c>
      <c r="M230" s="87">
        <v>1</v>
      </c>
      <c r="N230" s="84" t="s">
        <v>346</v>
      </c>
      <c r="O230" s="84">
        <v>1</v>
      </c>
      <c r="P230" s="84" t="s">
        <v>50</v>
      </c>
      <c r="Q230" s="84">
        <v>1</v>
      </c>
      <c r="R230" s="84" t="s">
        <v>50</v>
      </c>
      <c r="S230" s="84">
        <v>1</v>
      </c>
      <c r="T230" s="87" t="s">
        <v>346</v>
      </c>
      <c r="U230" s="84">
        <v>1</v>
      </c>
      <c r="V230" s="87">
        <v>1</v>
      </c>
      <c r="W230" s="84">
        <v>1</v>
      </c>
      <c r="X230" s="87">
        <v>1</v>
      </c>
      <c r="Y230" s="84">
        <v>1</v>
      </c>
      <c r="Z230" s="84">
        <v>1</v>
      </c>
      <c r="AA230" s="87">
        <v>0</v>
      </c>
      <c r="AB230" s="71">
        <f t="shared" si="36"/>
        <v>2</v>
      </c>
      <c r="AC230" s="71">
        <f t="shared" si="37"/>
        <v>2</v>
      </c>
      <c r="AD230" s="71">
        <f t="shared" si="38"/>
        <v>2</v>
      </c>
      <c r="AE230" s="71">
        <f t="shared" si="39"/>
        <v>2</v>
      </c>
      <c r="AF230" s="103" t="s">
        <v>2271</v>
      </c>
    </row>
    <row r="231" spans="1:1324" s="105" customFormat="1" ht="15.75" hidden="1" customHeight="1" x14ac:dyDescent="0.2">
      <c r="A231" s="14" t="s">
        <v>627</v>
      </c>
      <c r="B231" s="13" t="s">
        <v>626</v>
      </c>
      <c r="C231" s="16" t="s">
        <v>625</v>
      </c>
      <c r="D231" s="15" t="s">
        <v>434</v>
      </c>
      <c r="E231" s="17">
        <v>40105</v>
      </c>
      <c r="F231" s="17"/>
      <c r="G231" s="30" t="s">
        <v>1186</v>
      </c>
      <c r="H231" s="30">
        <v>42005</v>
      </c>
      <c r="I231" s="30" t="s">
        <v>1065</v>
      </c>
      <c r="J231" s="173"/>
      <c r="K231" s="84" t="s">
        <v>4</v>
      </c>
      <c r="L231" s="87">
        <v>1</v>
      </c>
      <c r="M231" s="87">
        <v>1</v>
      </c>
      <c r="N231" s="84" t="s">
        <v>326</v>
      </c>
      <c r="O231" s="84">
        <v>1</v>
      </c>
      <c r="P231" s="84" t="s">
        <v>326</v>
      </c>
      <c r="Q231" s="84">
        <v>1</v>
      </c>
      <c r="R231" s="84" t="s">
        <v>326</v>
      </c>
      <c r="S231" s="84">
        <v>1</v>
      </c>
      <c r="T231" s="84" t="s">
        <v>346</v>
      </c>
      <c r="U231" s="84">
        <v>1</v>
      </c>
      <c r="V231" s="87">
        <v>1</v>
      </c>
      <c r="W231" s="84">
        <v>0</v>
      </c>
      <c r="X231" s="87">
        <v>0</v>
      </c>
      <c r="Y231" s="84">
        <v>0</v>
      </c>
      <c r="Z231" s="84">
        <v>1</v>
      </c>
      <c r="AA231" s="87">
        <v>0</v>
      </c>
      <c r="AB231" s="71">
        <f t="shared" si="36"/>
        <v>2</v>
      </c>
      <c r="AC231" s="71">
        <f t="shared" si="37"/>
        <v>2</v>
      </c>
      <c r="AD231" s="71">
        <f t="shared" si="38"/>
        <v>2</v>
      </c>
      <c r="AE231" s="71">
        <f t="shared" si="39"/>
        <v>2</v>
      </c>
      <c r="AF231" s="103"/>
    </row>
    <row r="232" spans="1:1324" s="105" customFormat="1" ht="15.75" hidden="1" customHeight="1" x14ac:dyDescent="0.2">
      <c r="A232" s="74" t="s">
        <v>3403</v>
      </c>
      <c r="B232" s="74" t="s">
        <v>3404</v>
      </c>
      <c r="C232" s="77" t="s">
        <v>3405</v>
      </c>
      <c r="D232" s="64" t="s">
        <v>3406</v>
      </c>
      <c r="E232" s="65">
        <v>43082</v>
      </c>
      <c r="F232" s="66" t="s">
        <v>1167</v>
      </c>
      <c r="G232" s="30" t="s">
        <v>1186</v>
      </c>
      <c r="H232" s="30">
        <v>43130</v>
      </c>
      <c r="I232" s="30" t="s">
        <v>3083</v>
      </c>
      <c r="J232" s="173">
        <v>127</v>
      </c>
      <c r="K232" s="87" t="s">
        <v>3053</v>
      </c>
      <c r="L232" s="87">
        <v>1</v>
      </c>
      <c r="M232" s="87">
        <v>1</v>
      </c>
      <c r="N232" s="84" t="s">
        <v>3276</v>
      </c>
      <c r="O232" s="84">
        <v>1</v>
      </c>
      <c r="P232" s="84" t="s">
        <v>3276</v>
      </c>
      <c r="Q232" s="84">
        <v>1</v>
      </c>
      <c r="R232" s="84" t="s">
        <v>3276</v>
      </c>
      <c r="S232" s="84">
        <v>1</v>
      </c>
      <c r="T232" s="84" t="s">
        <v>326</v>
      </c>
      <c r="U232" s="84">
        <v>1</v>
      </c>
      <c r="V232" s="87">
        <v>1</v>
      </c>
      <c r="W232" s="84">
        <v>0</v>
      </c>
      <c r="X232" s="87">
        <v>0</v>
      </c>
      <c r="Y232" s="84">
        <v>0</v>
      </c>
      <c r="Z232" s="84"/>
      <c r="AA232" s="87">
        <v>0</v>
      </c>
      <c r="AB232" s="71"/>
      <c r="AC232" s="71"/>
      <c r="AD232" s="71"/>
      <c r="AE232" s="71"/>
      <c r="AF232" s="103"/>
      <c r="AG232" s="131"/>
      <c r="AH232" s="131"/>
      <c r="AI232" s="131"/>
      <c r="AJ232" s="131"/>
      <c r="AK232" s="131"/>
      <c r="AL232" s="131"/>
      <c r="AM232" s="131"/>
      <c r="AN232" s="131"/>
      <c r="AO232" s="131"/>
      <c r="AP232" s="131"/>
      <c r="AQ232" s="131"/>
      <c r="AR232" s="131"/>
      <c r="AS232" s="131"/>
      <c r="AT232" s="131"/>
      <c r="AU232" s="131"/>
      <c r="AV232" s="131"/>
      <c r="AW232" s="131"/>
      <c r="AX232" s="131"/>
      <c r="AY232" s="131"/>
      <c r="AZ232" s="131"/>
      <c r="BA232" s="131"/>
      <c r="BB232" s="131"/>
      <c r="BC232" s="131"/>
      <c r="BD232" s="131"/>
      <c r="BE232" s="131"/>
      <c r="BF232" s="131"/>
      <c r="BG232" s="131"/>
      <c r="BH232" s="131"/>
      <c r="BI232" s="131"/>
      <c r="BJ232" s="131"/>
      <c r="BK232" s="131"/>
      <c r="BL232" s="131"/>
      <c r="BM232" s="131"/>
      <c r="BN232" s="131"/>
      <c r="BO232" s="131"/>
      <c r="BP232" s="131"/>
      <c r="BQ232" s="131"/>
      <c r="BR232" s="131"/>
      <c r="BS232" s="131"/>
      <c r="BT232" s="131"/>
      <c r="BU232" s="131"/>
      <c r="BV232" s="131"/>
      <c r="BW232" s="131"/>
      <c r="BX232" s="131"/>
      <c r="BY232" s="131"/>
      <c r="BZ232" s="131"/>
      <c r="CA232" s="131"/>
      <c r="CB232" s="131"/>
      <c r="CC232" s="131"/>
      <c r="CD232" s="131"/>
      <c r="CE232" s="131"/>
      <c r="CF232" s="131"/>
      <c r="CG232" s="131"/>
      <c r="CH232" s="131"/>
      <c r="CI232" s="131"/>
      <c r="CJ232" s="131"/>
      <c r="CK232" s="131"/>
      <c r="CL232" s="131"/>
      <c r="CM232" s="131"/>
      <c r="CN232" s="131"/>
      <c r="CO232" s="131"/>
      <c r="CP232" s="131"/>
      <c r="CQ232" s="131"/>
      <c r="CR232" s="131"/>
      <c r="CS232" s="131"/>
      <c r="CT232" s="131"/>
      <c r="CU232" s="131"/>
      <c r="CV232" s="131"/>
      <c r="CW232" s="131"/>
      <c r="CX232" s="131"/>
      <c r="CY232" s="131"/>
      <c r="CZ232" s="131"/>
      <c r="DA232" s="131"/>
      <c r="DB232" s="131"/>
      <c r="DC232" s="131"/>
      <c r="DD232" s="131"/>
      <c r="DE232" s="131"/>
      <c r="DF232" s="131"/>
      <c r="DG232" s="131"/>
      <c r="DH232" s="131"/>
      <c r="DI232" s="131"/>
      <c r="DJ232" s="131"/>
      <c r="DK232" s="131"/>
      <c r="DL232" s="131"/>
      <c r="DM232" s="131"/>
      <c r="DN232" s="131"/>
      <c r="DO232" s="131"/>
      <c r="DP232" s="131"/>
      <c r="DQ232" s="131"/>
      <c r="DR232" s="131"/>
      <c r="DS232" s="131"/>
      <c r="DT232" s="131"/>
      <c r="DU232" s="131"/>
      <c r="DV232" s="131"/>
      <c r="DW232" s="131"/>
      <c r="DX232" s="131"/>
      <c r="DY232" s="131"/>
      <c r="DZ232" s="131"/>
      <c r="EA232" s="131"/>
      <c r="EB232" s="131"/>
      <c r="EC232" s="131"/>
      <c r="ED232" s="131"/>
      <c r="EE232" s="131"/>
      <c r="EF232" s="131"/>
      <c r="EG232" s="131"/>
      <c r="EH232" s="131"/>
      <c r="EI232" s="131"/>
      <c r="EJ232" s="131"/>
      <c r="EK232" s="131"/>
      <c r="EL232" s="131"/>
      <c r="EM232" s="131"/>
      <c r="EN232" s="131"/>
      <c r="EO232" s="131"/>
      <c r="EP232" s="131"/>
      <c r="EQ232" s="131"/>
      <c r="ER232" s="131"/>
      <c r="ES232" s="131"/>
      <c r="ET232" s="131"/>
      <c r="EU232" s="131"/>
      <c r="EV232" s="131"/>
      <c r="EW232" s="131"/>
      <c r="EX232" s="131"/>
      <c r="EY232" s="131"/>
      <c r="EZ232" s="131"/>
      <c r="FA232" s="131"/>
      <c r="FB232" s="131"/>
      <c r="FC232" s="131"/>
      <c r="FD232" s="131"/>
      <c r="FE232" s="131"/>
      <c r="FF232" s="131"/>
      <c r="FG232" s="131"/>
      <c r="FH232" s="131"/>
      <c r="FI232" s="131"/>
      <c r="FJ232" s="131"/>
      <c r="FK232" s="131"/>
      <c r="FL232" s="131"/>
      <c r="FM232" s="131"/>
      <c r="FN232" s="131"/>
      <c r="FO232" s="131"/>
      <c r="FP232" s="131"/>
      <c r="FQ232" s="131"/>
      <c r="FR232" s="131"/>
      <c r="FS232" s="131"/>
      <c r="FT232" s="131"/>
      <c r="FU232" s="131"/>
      <c r="FV232" s="131"/>
      <c r="FW232" s="131"/>
      <c r="FX232" s="131"/>
      <c r="FY232" s="131"/>
      <c r="FZ232" s="131"/>
      <c r="GA232" s="131"/>
      <c r="GB232" s="131"/>
      <c r="GC232" s="131"/>
      <c r="GD232" s="131"/>
      <c r="GE232" s="131"/>
      <c r="GF232" s="131"/>
      <c r="GG232" s="131"/>
      <c r="GH232" s="131"/>
      <c r="GI232" s="131"/>
      <c r="GJ232" s="131"/>
      <c r="GK232" s="131"/>
      <c r="GL232" s="131"/>
      <c r="GM232" s="131"/>
      <c r="GN232" s="131"/>
      <c r="GO232" s="131"/>
      <c r="GP232" s="131"/>
      <c r="GQ232" s="131"/>
      <c r="GR232" s="131"/>
      <c r="GS232" s="131"/>
      <c r="GT232" s="131"/>
      <c r="GU232" s="131"/>
      <c r="GV232" s="131"/>
      <c r="GW232" s="131"/>
      <c r="GX232" s="131"/>
      <c r="GY232" s="131"/>
      <c r="GZ232" s="131"/>
      <c r="HA232" s="131"/>
      <c r="HB232" s="131"/>
      <c r="HC232" s="131"/>
      <c r="HD232" s="131"/>
      <c r="HE232" s="131"/>
      <c r="HF232" s="131"/>
      <c r="HG232" s="131"/>
      <c r="HH232" s="131"/>
      <c r="HI232" s="131"/>
      <c r="HJ232" s="131"/>
      <c r="HK232" s="131"/>
      <c r="HL232" s="131"/>
      <c r="HM232" s="131"/>
      <c r="HN232" s="131"/>
      <c r="HO232" s="131"/>
      <c r="HP232" s="131"/>
      <c r="HQ232" s="131"/>
      <c r="HR232" s="131"/>
      <c r="HS232" s="131"/>
      <c r="HT232" s="131"/>
      <c r="HU232" s="131"/>
      <c r="HV232" s="131"/>
      <c r="HW232" s="131"/>
      <c r="HX232" s="131"/>
      <c r="HY232" s="131"/>
      <c r="HZ232" s="131"/>
      <c r="IA232" s="131"/>
      <c r="IB232" s="131"/>
      <c r="IC232" s="131"/>
      <c r="ID232" s="131"/>
      <c r="IE232" s="131"/>
      <c r="IF232" s="131"/>
      <c r="IG232" s="131"/>
      <c r="IH232" s="131"/>
      <c r="II232" s="131"/>
      <c r="IJ232" s="131"/>
      <c r="IK232" s="131"/>
      <c r="IL232" s="131"/>
      <c r="IM232" s="131"/>
      <c r="IN232" s="131"/>
      <c r="IO232" s="131"/>
      <c r="IP232" s="131"/>
      <c r="IQ232" s="131"/>
      <c r="IR232" s="131"/>
      <c r="IS232" s="131"/>
      <c r="IT232" s="131"/>
      <c r="IU232" s="131"/>
      <c r="IV232" s="131"/>
      <c r="IW232" s="131"/>
      <c r="IX232" s="131"/>
      <c r="IY232" s="131"/>
      <c r="IZ232" s="131"/>
      <c r="JA232" s="131"/>
      <c r="JB232" s="131"/>
      <c r="JC232" s="131"/>
      <c r="JD232" s="131"/>
      <c r="JE232" s="131"/>
      <c r="JF232" s="131"/>
      <c r="JG232" s="131"/>
      <c r="JH232" s="131"/>
      <c r="JI232" s="131"/>
      <c r="JJ232" s="131"/>
      <c r="JK232" s="131"/>
      <c r="JL232" s="131"/>
      <c r="JM232" s="131"/>
      <c r="JN232" s="131"/>
      <c r="JO232" s="131"/>
      <c r="JP232" s="131"/>
      <c r="JQ232" s="131"/>
      <c r="JR232" s="131"/>
      <c r="JS232" s="131"/>
      <c r="JT232" s="131"/>
      <c r="JU232" s="131"/>
      <c r="JV232" s="131"/>
      <c r="JW232" s="131"/>
      <c r="JX232" s="131"/>
      <c r="JY232" s="131"/>
      <c r="JZ232" s="131"/>
      <c r="KA232" s="131"/>
      <c r="KB232" s="131"/>
      <c r="KC232" s="131"/>
      <c r="KD232" s="131"/>
      <c r="KE232" s="131"/>
      <c r="KF232" s="131"/>
      <c r="KG232" s="131"/>
      <c r="KH232" s="131"/>
      <c r="KI232" s="131"/>
      <c r="KJ232" s="131"/>
      <c r="KK232" s="131"/>
      <c r="KL232" s="131"/>
      <c r="KM232" s="131"/>
      <c r="KN232" s="131"/>
      <c r="KO232" s="131"/>
      <c r="KP232" s="131"/>
      <c r="KQ232" s="131"/>
      <c r="KR232" s="131"/>
      <c r="KS232" s="131"/>
      <c r="KT232" s="131"/>
      <c r="KU232" s="131"/>
      <c r="KV232" s="131"/>
      <c r="KW232" s="131"/>
      <c r="KX232" s="131"/>
      <c r="KY232" s="131"/>
      <c r="KZ232" s="131"/>
      <c r="LA232" s="131"/>
      <c r="LB232" s="131"/>
      <c r="LC232" s="131"/>
      <c r="LD232" s="131"/>
      <c r="LE232" s="131"/>
      <c r="LF232" s="131"/>
      <c r="LG232" s="131"/>
      <c r="LH232" s="131"/>
      <c r="LI232" s="131"/>
      <c r="LJ232" s="131"/>
      <c r="LK232" s="131"/>
      <c r="LL232" s="131"/>
      <c r="LM232" s="131"/>
      <c r="LN232" s="131"/>
      <c r="LO232" s="131"/>
      <c r="LP232" s="131"/>
      <c r="LQ232" s="131"/>
      <c r="LR232" s="131"/>
      <c r="LS232" s="131"/>
      <c r="LT232" s="131"/>
      <c r="LU232" s="131"/>
      <c r="LV232" s="131"/>
      <c r="LW232" s="131"/>
      <c r="LX232" s="131"/>
      <c r="LY232" s="131"/>
      <c r="LZ232" s="131"/>
      <c r="MA232" s="131"/>
      <c r="MB232" s="131"/>
      <c r="MC232" s="131"/>
      <c r="MD232" s="131"/>
      <c r="ME232" s="131"/>
      <c r="MF232" s="131"/>
      <c r="MG232" s="131"/>
      <c r="MH232" s="131"/>
      <c r="MI232" s="131"/>
      <c r="MJ232" s="131"/>
      <c r="MK232" s="131"/>
      <c r="ML232" s="131"/>
      <c r="MM232" s="131"/>
      <c r="MN232" s="131"/>
      <c r="MO232" s="131"/>
      <c r="MP232" s="131"/>
      <c r="MQ232" s="131"/>
      <c r="MR232" s="131"/>
      <c r="MS232" s="131"/>
      <c r="MT232" s="131"/>
      <c r="MU232" s="131"/>
      <c r="MV232" s="131"/>
      <c r="MW232" s="131"/>
      <c r="MX232" s="131"/>
      <c r="MY232" s="131"/>
      <c r="MZ232" s="131"/>
      <c r="NA232" s="131"/>
      <c r="NB232" s="131"/>
      <c r="NC232" s="131"/>
      <c r="ND232" s="131"/>
      <c r="NE232" s="131"/>
      <c r="NF232" s="131"/>
      <c r="NG232" s="131"/>
      <c r="NH232" s="131"/>
      <c r="NI232" s="131"/>
      <c r="NJ232" s="131"/>
      <c r="NK232" s="131"/>
      <c r="NL232" s="131"/>
      <c r="NM232" s="131"/>
      <c r="NN232" s="131"/>
      <c r="NO232" s="131"/>
      <c r="NP232" s="131"/>
      <c r="NQ232" s="131"/>
      <c r="NR232" s="131"/>
      <c r="NS232" s="131"/>
      <c r="NT232" s="131"/>
      <c r="NU232" s="131"/>
      <c r="NV232" s="131"/>
      <c r="NW232" s="131"/>
      <c r="NX232" s="131"/>
      <c r="NY232" s="131"/>
      <c r="NZ232" s="131"/>
      <c r="OA232" s="131"/>
      <c r="OB232" s="131"/>
      <c r="OC232" s="131"/>
      <c r="OD232" s="131"/>
      <c r="OE232" s="131"/>
      <c r="OF232" s="131"/>
      <c r="OG232" s="131"/>
      <c r="OH232" s="131"/>
      <c r="OI232" s="131"/>
      <c r="OJ232" s="131"/>
      <c r="OK232" s="131"/>
      <c r="OL232" s="131"/>
      <c r="OM232" s="131"/>
      <c r="ON232" s="131"/>
      <c r="OO232" s="131"/>
      <c r="OP232" s="131"/>
      <c r="OQ232" s="131"/>
      <c r="OR232" s="131"/>
      <c r="OS232" s="131"/>
      <c r="OT232" s="131"/>
      <c r="OU232" s="131"/>
      <c r="OV232" s="131"/>
      <c r="OW232" s="131"/>
      <c r="OX232" s="131"/>
      <c r="OY232" s="131"/>
      <c r="OZ232" s="131"/>
      <c r="PA232" s="131"/>
      <c r="PB232" s="131"/>
      <c r="PC232" s="131"/>
      <c r="PD232" s="131"/>
      <c r="PE232" s="131"/>
      <c r="PF232" s="131"/>
      <c r="PG232" s="131"/>
      <c r="PH232" s="131"/>
      <c r="PI232" s="131"/>
      <c r="PJ232" s="131"/>
      <c r="PK232" s="131"/>
      <c r="PL232" s="131"/>
      <c r="PM232" s="131"/>
      <c r="PN232" s="131"/>
      <c r="PO232" s="131"/>
      <c r="PP232" s="131"/>
      <c r="PQ232" s="131"/>
      <c r="PR232" s="131"/>
      <c r="PS232" s="131"/>
      <c r="PT232" s="131"/>
      <c r="PU232" s="131"/>
      <c r="PV232" s="131"/>
      <c r="PW232" s="131"/>
      <c r="PX232" s="131"/>
      <c r="PY232" s="131"/>
      <c r="PZ232" s="131"/>
      <c r="QA232" s="131"/>
      <c r="QB232" s="131"/>
      <c r="QC232" s="131"/>
      <c r="QD232" s="131"/>
      <c r="QE232" s="131"/>
      <c r="QF232" s="131"/>
      <c r="QG232" s="131"/>
      <c r="QH232" s="131"/>
      <c r="QI232" s="131"/>
      <c r="QJ232" s="131"/>
      <c r="QK232" s="131"/>
      <c r="QL232" s="131"/>
      <c r="QM232" s="131"/>
      <c r="QN232" s="131"/>
      <c r="QO232" s="131"/>
      <c r="QP232" s="131"/>
      <c r="QQ232" s="131"/>
      <c r="QR232" s="131"/>
      <c r="QS232" s="131"/>
      <c r="QT232" s="131"/>
      <c r="QU232" s="131"/>
      <c r="QV232" s="131"/>
      <c r="QW232" s="131"/>
      <c r="QX232" s="131"/>
      <c r="QY232" s="131"/>
      <c r="QZ232" s="131"/>
      <c r="RA232" s="131"/>
      <c r="RB232" s="131"/>
      <c r="RC232" s="131"/>
      <c r="RD232" s="131"/>
      <c r="RE232" s="131"/>
      <c r="RF232" s="131"/>
      <c r="RG232" s="131"/>
      <c r="RH232" s="131"/>
      <c r="RI232" s="131"/>
      <c r="RJ232" s="131"/>
      <c r="RK232" s="131"/>
      <c r="RL232" s="131"/>
      <c r="RM232" s="131"/>
      <c r="RN232" s="131"/>
      <c r="RO232" s="131"/>
      <c r="RP232" s="131"/>
      <c r="RQ232" s="131"/>
      <c r="RR232" s="131"/>
      <c r="RS232" s="131"/>
      <c r="RT232" s="131"/>
      <c r="RU232" s="131"/>
      <c r="RV232" s="131"/>
      <c r="RW232" s="131"/>
      <c r="RX232" s="131"/>
      <c r="RY232" s="131"/>
      <c r="RZ232" s="131"/>
      <c r="SA232" s="131"/>
      <c r="SB232" s="131"/>
      <c r="SC232" s="131"/>
      <c r="SD232" s="131"/>
      <c r="SE232" s="131"/>
      <c r="SF232" s="131"/>
      <c r="SG232" s="131"/>
      <c r="SH232" s="131"/>
      <c r="SI232" s="131"/>
      <c r="SJ232" s="131"/>
      <c r="SK232" s="131"/>
      <c r="SL232" s="131"/>
      <c r="SM232" s="131"/>
      <c r="SN232" s="131"/>
      <c r="SO232" s="131"/>
      <c r="SP232" s="131"/>
      <c r="SQ232" s="131"/>
      <c r="SR232" s="131"/>
      <c r="SS232" s="131"/>
      <c r="ST232" s="131"/>
      <c r="SU232" s="131"/>
      <c r="SV232" s="131"/>
      <c r="SW232" s="131"/>
      <c r="SX232" s="131"/>
      <c r="SY232" s="131"/>
      <c r="SZ232" s="131"/>
      <c r="TA232" s="131"/>
      <c r="TB232" s="131"/>
      <c r="TC232" s="131"/>
      <c r="TD232" s="131"/>
      <c r="TE232" s="131"/>
      <c r="TF232" s="131"/>
      <c r="TG232" s="131"/>
      <c r="TH232" s="131"/>
      <c r="TI232" s="131"/>
      <c r="TJ232" s="131"/>
      <c r="TK232" s="131"/>
      <c r="TL232" s="131"/>
      <c r="TM232" s="131"/>
      <c r="TN232" s="131"/>
      <c r="TO232" s="131"/>
      <c r="TP232" s="131"/>
      <c r="TQ232" s="131"/>
      <c r="TR232" s="131"/>
      <c r="TS232" s="131"/>
      <c r="TT232" s="131"/>
      <c r="TU232" s="131"/>
      <c r="TV232" s="131"/>
      <c r="TW232" s="131"/>
      <c r="TX232" s="131"/>
      <c r="TY232" s="131"/>
      <c r="TZ232" s="131"/>
      <c r="UA232" s="131"/>
      <c r="UB232" s="131"/>
      <c r="UC232" s="131"/>
      <c r="UD232" s="131"/>
      <c r="UE232" s="131"/>
      <c r="UF232" s="131"/>
      <c r="UG232" s="131"/>
      <c r="UH232" s="131"/>
      <c r="UI232" s="131"/>
      <c r="UJ232" s="131"/>
      <c r="UK232" s="131"/>
      <c r="UL232" s="131"/>
      <c r="UM232" s="131"/>
      <c r="UN232" s="131"/>
      <c r="UO232" s="131"/>
      <c r="UP232" s="131"/>
      <c r="UQ232" s="131"/>
      <c r="UR232" s="131"/>
      <c r="US232" s="131"/>
      <c r="UT232" s="131"/>
      <c r="UU232" s="131"/>
      <c r="UV232" s="131"/>
      <c r="UW232" s="131"/>
      <c r="UX232" s="131"/>
      <c r="UY232" s="131"/>
      <c r="UZ232" s="131"/>
      <c r="VA232" s="131"/>
      <c r="VB232" s="131"/>
      <c r="VC232" s="131"/>
      <c r="VD232" s="131"/>
      <c r="VE232" s="131"/>
      <c r="VF232" s="131"/>
      <c r="VG232" s="131"/>
      <c r="VH232" s="131"/>
      <c r="VI232" s="131"/>
      <c r="VJ232" s="131"/>
      <c r="VK232" s="131"/>
      <c r="VL232" s="131"/>
      <c r="VM232" s="131"/>
      <c r="VN232" s="131"/>
      <c r="VO232" s="131"/>
      <c r="VP232" s="131"/>
      <c r="VQ232" s="131"/>
      <c r="VR232" s="131"/>
      <c r="VS232" s="131"/>
      <c r="VT232" s="131"/>
      <c r="VU232" s="131"/>
      <c r="VV232" s="131"/>
      <c r="VW232" s="131"/>
      <c r="VX232" s="131"/>
      <c r="VY232" s="131"/>
      <c r="VZ232" s="131"/>
      <c r="WA232" s="131"/>
      <c r="WB232" s="131"/>
      <c r="WC232" s="131"/>
      <c r="WD232" s="131"/>
      <c r="WE232" s="131"/>
      <c r="WF232" s="131"/>
      <c r="WG232" s="131"/>
      <c r="WH232" s="131"/>
      <c r="WI232" s="131"/>
      <c r="WJ232" s="131"/>
      <c r="WK232" s="131"/>
      <c r="WL232" s="131"/>
      <c r="WM232" s="131"/>
      <c r="WN232" s="131"/>
      <c r="WO232" s="131"/>
      <c r="WP232" s="131"/>
      <c r="WQ232" s="131"/>
      <c r="WR232" s="131"/>
      <c r="WS232" s="131"/>
      <c r="WT232" s="131"/>
      <c r="WU232" s="131"/>
      <c r="WV232" s="131"/>
      <c r="WW232" s="131"/>
      <c r="WX232" s="131"/>
      <c r="WY232" s="131"/>
      <c r="WZ232" s="131"/>
      <c r="XA232" s="131"/>
      <c r="XB232" s="131"/>
      <c r="XC232" s="131"/>
      <c r="XD232" s="131"/>
      <c r="XE232" s="131"/>
      <c r="XF232" s="131"/>
      <c r="XG232" s="131"/>
      <c r="XH232" s="131"/>
      <c r="XI232" s="131"/>
      <c r="XJ232" s="131"/>
      <c r="XK232" s="131"/>
      <c r="XL232" s="131"/>
      <c r="XM232" s="131"/>
      <c r="XN232" s="131"/>
      <c r="XO232" s="131"/>
      <c r="XP232" s="131"/>
      <c r="XQ232" s="131"/>
      <c r="XR232" s="131"/>
      <c r="XS232" s="131"/>
      <c r="XT232" s="131"/>
      <c r="XU232" s="131"/>
      <c r="XV232" s="131"/>
      <c r="XW232" s="131"/>
      <c r="XX232" s="131"/>
      <c r="XY232" s="131"/>
      <c r="XZ232" s="131"/>
      <c r="YA232" s="131"/>
      <c r="YB232" s="131"/>
      <c r="YC232" s="131"/>
      <c r="YD232" s="131"/>
      <c r="YE232" s="131"/>
      <c r="YF232" s="131"/>
      <c r="YG232" s="131"/>
      <c r="YH232" s="131"/>
      <c r="YI232" s="131"/>
      <c r="YJ232" s="131"/>
      <c r="YK232" s="131"/>
      <c r="YL232" s="131"/>
      <c r="YM232" s="131"/>
      <c r="YN232" s="131"/>
      <c r="YO232" s="131"/>
      <c r="YP232" s="131"/>
      <c r="YQ232" s="131"/>
      <c r="YR232" s="131"/>
      <c r="YS232" s="131"/>
      <c r="YT232" s="131"/>
      <c r="YU232" s="131"/>
      <c r="YV232" s="131"/>
      <c r="YW232" s="131"/>
      <c r="YX232" s="131"/>
      <c r="YY232" s="131"/>
      <c r="YZ232" s="131"/>
      <c r="ZA232" s="131"/>
      <c r="ZB232" s="131"/>
      <c r="ZC232" s="131"/>
      <c r="ZD232" s="131"/>
      <c r="ZE232" s="131"/>
      <c r="ZF232" s="131"/>
      <c r="ZG232" s="131"/>
      <c r="ZH232" s="131"/>
      <c r="ZI232" s="131"/>
      <c r="ZJ232" s="131"/>
      <c r="ZK232" s="131"/>
      <c r="ZL232" s="131"/>
      <c r="ZM232" s="131"/>
      <c r="ZN232" s="131"/>
      <c r="ZO232" s="131"/>
      <c r="ZP232" s="131"/>
      <c r="ZQ232" s="131"/>
      <c r="ZR232" s="131"/>
      <c r="ZS232" s="131"/>
      <c r="ZT232" s="131"/>
      <c r="ZU232" s="131"/>
      <c r="ZV232" s="131"/>
      <c r="ZW232" s="131"/>
      <c r="ZX232" s="131"/>
      <c r="ZY232" s="131"/>
      <c r="ZZ232" s="131"/>
      <c r="AAA232" s="131"/>
      <c r="AAB232" s="131"/>
      <c r="AAC232" s="131"/>
      <c r="AAD232" s="131"/>
      <c r="AAE232" s="131"/>
      <c r="AAF232" s="131"/>
      <c r="AAG232" s="131"/>
      <c r="AAH232" s="131"/>
      <c r="AAI232" s="131"/>
      <c r="AAJ232" s="131"/>
      <c r="AAK232" s="131"/>
      <c r="AAL232" s="131"/>
      <c r="AAM232" s="131"/>
      <c r="AAN232" s="131"/>
      <c r="AAO232" s="131"/>
      <c r="AAP232" s="131"/>
      <c r="AAQ232" s="131"/>
      <c r="AAR232" s="131"/>
      <c r="AAS232" s="131"/>
      <c r="AAT232" s="131"/>
      <c r="AAU232" s="131"/>
      <c r="AAV232" s="131"/>
      <c r="AAW232" s="131"/>
      <c r="AAX232" s="131"/>
      <c r="AAY232" s="131"/>
      <c r="AAZ232" s="131"/>
      <c r="ABA232" s="131"/>
      <c r="ABB232" s="131"/>
      <c r="ABC232" s="131"/>
      <c r="ABD232" s="131"/>
      <c r="ABE232" s="131"/>
      <c r="ABF232" s="131"/>
      <c r="ABG232" s="131"/>
      <c r="ABH232" s="131"/>
      <c r="ABI232" s="131"/>
      <c r="ABJ232" s="131"/>
      <c r="ABK232" s="131"/>
      <c r="ABL232" s="131"/>
      <c r="ABM232" s="131"/>
      <c r="ABN232" s="131"/>
      <c r="ABO232" s="131"/>
      <c r="ABP232" s="131"/>
      <c r="ABQ232" s="131"/>
      <c r="ABR232" s="131"/>
      <c r="ABS232" s="131"/>
      <c r="ABT232" s="131"/>
      <c r="ABU232" s="131"/>
      <c r="ABV232" s="131"/>
      <c r="ABW232" s="131"/>
      <c r="ABX232" s="131"/>
      <c r="ABY232" s="131"/>
      <c r="ABZ232" s="131"/>
      <c r="ACA232" s="131"/>
      <c r="ACB232" s="131"/>
      <c r="ACC232" s="131"/>
      <c r="ACD232" s="131"/>
      <c r="ACE232" s="131"/>
      <c r="ACF232" s="131"/>
      <c r="ACG232" s="131"/>
      <c r="ACH232" s="131"/>
      <c r="ACI232" s="131"/>
      <c r="ACJ232" s="131"/>
      <c r="ACK232" s="131"/>
      <c r="ACL232" s="131"/>
      <c r="ACM232" s="131"/>
      <c r="ACN232" s="131"/>
      <c r="ACO232" s="131"/>
      <c r="ACP232" s="131"/>
      <c r="ACQ232" s="131"/>
      <c r="ACR232" s="131"/>
      <c r="ACS232" s="131"/>
      <c r="ACT232" s="131"/>
      <c r="ACU232" s="131"/>
      <c r="ACV232" s="131"/>
      <c r="ACW232" s="131"/>
      <c r="ACX232" s="131"/>
      <c r="ACY232" s="131"/>
      <c r="ACZ232" s="131"/>
      <c r="ADA232" s="131"/>
      <c r="ADB232" s="131"/>
      <c r="ADC232" s="131"/>
      <c r="ADD232" s="131"/>
      <c r="ADE232" s="131"/>
      <c r="ADF232" s="131"/>
      <c r="ADG232" s="131"/>
      <c r="ADH232" s="131"/>
      <c r="ADI232" s="131"/>
      <c r="ADJ232" s="131"/>
      <c r="ADK232" s="131"/>
      <c r="ADL232" s="131"/>
      <c r="ADM232" s="131"/>
      <c r="ADN232" s="131"/>
      <c r="ADO232" s="131"/>
      <c r="ADP232" s="131"/>
      <c r="ADQ232" s="131"/>
      <c r="ADR232" s="131"/>
      <c r="ADS232" s="131"/>
      <c r="ADT232" s="131"/>
      <c r="ADU232" s="131"/>
      <c r="ADV232" s="131"/>
      <c r="ADW232" s="131"/>
      <c r="ADX232" s="131"/>
      <c r="ADY232" s="131"/>
      <c r="ADZ232" s="131"/>
      <c r="AEA232" s="131"/>
      <c r="AEB232" s="131"/>
      <c r="AEC232" s="131"/>
      <c r="AED232" s="131"/>
      <c r="AEE232" s="131"/>
      <c r="AEF232" s="131"/>
      <c r="AEG232" s="131"/>
      <c r="AEH232" s="131"/>
      <c r="AEI232" s="131"/>
      <c r="AEJ232" s="131"/>
      <c r="AEK232" s="131"/>
      <c r="AEL232" s="131"/>
      <c r="AEM232" s="131"/>
      <c r="AEN232" s="131"/>
      <c r="AEO232" s="131"/>
      <c r="AEP232" s="131"/>
      <c r="AEQ232" s="131"/>
      <c r="AER232" s="131"/>
      <c r="AES232" s="131"/>
      <c r="AET232" s="131"/>
      <c r="AEU232" s="131"/>
      <c r="AEV232" s="131"/>
      <c r="AEW232" s="131"/>
      <c r="AEX232" s="131"/>
      <c r="AEY232" s="131"/>
      <c r="AEZ232" s="131"/>
      <c r="AFA232" s="131"/>
      <c r="AFB232" s="131"/>
      <c r="AFC232" s="131"/>
      <c r="AFD232" s="131"/>
      <c r="AFE232" s="131"/>
      <c r="AFF232" s="131"/>
      <c r="AFG232" s="131"/>
      <c r="AFH232" s="131"/>
      <c r="AFI232" s="131"/>
      <c r="AFJ232" s="131"/>
      <c r="AFK232" s="131"/>
      <c r="AFL232" s="131"/>
      <c r="AFM232" s="131"/>
      <c r="AFN232" s="131"/>
      <c r="AFO232" s="131"/>
      <c r="AFP232" s="131"/>
      <c r="AFQ232" s="131"/>
      <c r="AFR232" s="131"/>
      <c r="AFS232" s="131"/>
      <c r="AFT232" s="131"/>
      <c r="AFU232" s="131"/>
      <c r="AFV232" s="131"/>
      <c r="AFW232" s="131"/>
      <c r="AFX232" s="131"/>
      <c r="AFY232" s="131"/>
      <c r="AFZ232" s="131"/>
      <c r="AGA232" s="131"/>
      <c r="AGB232" s="131"/>
      <c r="AGC232" s="131"/>
      <c r="AGD232" s="131"/>
      <c r="AGE232" s="131"/>
      <c r="AGF232" s="131"/>
      <c r="AGG232" s="131"/>
      <c r="AGH232" s="131"/>
      <c r="AGI232" s="131"/>
      <c r="AGJ232" s="131"/>
      <c r="AGK232" s="131"/>
      <c r="AGL232" s="131"/>
      <c r="AGM232" s="131"/>
      <c r="AGN232" s="131"/>
      <c r="AGO232" s="131"/>
      <c r="AGP232" s="131"/>
      <c r="AGQ232" s="131"/>
      <c r="AGR232" s="131"/>
      <c r="AGS232" s="131"/>
      <c r="AGT232" s="131"/>
      <c r="AGU232" s="131"/>
      <c r="AGV232" s="131"/>
      <c r="AGW232" s="131"/>
      <c r="AGX232" s="131"/>
      <c r="AGY232" s="131"/>
      <c r="AGZ232" s="131"/>
      <c r="AHA232" s="131"/>
      <c r="AHB232" s="131"/>
      <c r="AHC232" s="131"/>
      <c r="AHD232" s="131"/>
      <c r="AHE232" s="131"/>
      <c r="AHF232" s="131"/>
      <c r="AHG232" s="131"/>
      <c r="AHH232" s="131"/>
      <c r="AHI232" s="131"/>
      <c r="AHJ232" s="131"/>
      <c r="AHK232" s="131"/>
      <c r="AHL232" s="131"/>
      <c r="AHM232" s="131"/>
      <c r="AHN232" s="131"/>
      <c r="AHO232" s="131"/>
      <c r="AHP232" s="131"/>
      <c r="AHQ232" s="131"/>
      <c r="AHR232" s="131"/>
      <c r="AHS232" s="131"/>
      <c r="AHT232" s="131"/>
      <c r="AHU232" s="131"/>
      <c r="AHV232" s="131"/>
      <c r="AHW232" s="131"/>
      <c r="AHX232" s="131"/>
      <c r="AHY232" s="131"/>
      <c r="AHZ232" s="131"/>
      <c r="AIA232" s="131"/>
      <c r="AIB232" s="131"/>
      <c r="AIC232" s="131"/>
      <c r="AID232" s="131"/>
      <c r="AIE232" s="131"/>
      <c r="AIF232" s="131"/>
      <c r="AIG232" s="131"/>
      <c r="AIH232" s="131"/>
      <c r="AII232" s="131"/>
      <c r="AIJ232" s="131"/>
      <c r="AIK232" s="131"/>
      <c r="AIL232" s="131"/>
      <c r="AIM232" s="131"/>
      <c r="AIN232" s="131"/>
      <c r="AIO232" s="131"/>
      <c r="AIP232" s="131"/>
      <c r="AIQ232" s="131"/>
      <c r="AIR232" s="131"/>
      <c r="AIS232" s="131"/>
      <c r="AIT232" s="131"/>
      <c r="AIU232" s="131"/>
      <c r="AIV232" s="131"/>
      <c r="AIW232" s="131"/>
      <c r="AIX232" s="131"/>
      <c r="AIY232" s="131"/>
      <c r="AIZ232" s="131"/>
      <c r="AJA232" s="131"/>
      <c r="AJB232" s="131"/>
      <c r="AJC232" s="131"/>
      <c r="AJD232" s="131"/>
      <c r="AJE232" s="131"/>
      <c r="AJF232" s="131"/>
      <c r="AJG232" s="131"/>
      <c r="AJH232" s="131"/>
      <c r="AJI232" s="131"/>
      <c r="AJJ232" s="131"/>
      <c r="AJK232" s="131"/>
      <c r="AJL232" s="131"/>
      <c r="AJM232" s="131"/>
      <c r="AJN232" s="131"/>
      <c r="AJO232" s="131"/>
      <c r="AJP232" s="131"/>
      <c r="AJQ232" s="131"/>
      <c r="AJR232" s="131"/>
      <c r="AJS232" s="131"/>
      <c r="AJT232" s="131"/>
      <c r="AJU232" s="131"/>
      <c r="AJV232" s="131"/>
      <c r="AJW232" s="131"/>
      <c r="AJX232" s="131"/>
      <c r="AJY232" s="131"/>
      <c r="AJZ232" s="131"/>
      <c r="AKA232" s="131"/>
      <c r="AKB232" s="131"/>
      <c r="AKC232" s="131"/>
      <c r="AKD232" s="131"/>
      <c r="AKE232" s="131"/>
      <c r="AKF232" s="131"/>
      <c r="AKG232" s="131"/>
      <c r="AKH232" s="131"/>
      <c r="AKI232" s="131"/>
      <c r="AKJ232" s="131"/>
      <c r="AKK232" s="131"/>
      <c r="AKL232" s="131"/>
      <c r="AKM232" s="131"/>
      <c r="AKN232" s="131"/>
      <c r="AKO232" s="131"/>
      <c r="AKP232" s="131"/>
      <c r="AKQ232" s="131"/>
      <c r="AKR232" s="131"/>
      <c r="AKS232" s="131"/>
      <c r="AKT232" s="131"/>
      <c r="AKU232" s="131"/>
      <c r="AKV232" s="131"/>
      <c r="AKW232" s="131"/>
      <c r="AKX232" s="131"/>
      <c r="AKY232" s="131"/>
      <c r="AKZ232" s="131"/>
      <c r="ALA232" s="131"/>
      <c r="ALB232" s="131"/>
      <c r="ALC232" s="131"/>
      <c r="ALD232" s="131"/>
      <c r="ALE232" s="131"/>
      <c r="ALF232" s="131"/>
      <c r="ALG232" s="131"/>
      <c r="ALH232" s="131"/>
      <c r="ALI232" s="131"/>
      <c r="ALJ232" s="131"/>
      <c r="ALK232" s="131"/>
      <c r="ALL232" s="131"/>
      <c r="ALM232" s="131"/>
      <c r="ALN232" s="131"/>
      <c r="ALO232" s="131"/>
      <c r="ALP232" s="131"/>
      <c r="ALQ232" s="131"/>
      <c r="ALR232" s="131"/>
      <c r="ALS232" s="131"/>
      <c r="ALT232" s="131"/>
      <c r="ALU232" s="131"/>
      <c r="ALV232" s="131"/>
      <c r="ALW232" s="131"/>
      <c r="ALX232" s="131"/>
      <c r="ALY232" s="131"/>
      <c r="ALZ232" s="131"/>
      <c r="AMA232" s="131"/>
      <c r="AMB232" s="131"/>
      <c r="AMC232" s="131"/>
      <c r="AMD232" s="131"/>
      <c r="AME232" s="131"/>
      <c r="AMF232" s="131"/>
      <c r="AMG232" s="131"/>
      <c r="AMH232" s="131"/>
      <c r="AMI232" s="131"/>
      <c r="AMJ232" s="131"/>
      <c r="AMK232" s="131"/>
      <c r="AML232" s="131"/>
      <c r="AMM232" s="131"/>
      <c r="AMN232" s="131"/>
      <c r="AMO232" s="131"/>
      <c r="AMP232" s="131"/>
      <c r="AMQ232" s="131"/>
      <c r="AMR232" s="131"/>
      <c r="AMS232" s="131"/>
      <c r="AMT232" s="131"/>
      <c r="AMU232" s="131"/>
      <c r="AMV232" s="131"/>
      <c r="AMW232" s="131"/>
      <c r="AMX232" s="131"/>
      <c r="AMY232" s="131"/>
      <c r="AMZ232" s="131"/>
      <c r="ANA232" s="131"/>
      <c r="ANB232" s="131"/>
      <c r="ANC232" s="131"/>
      <c r="AND232" s="131"/>
      <c r="ANE232" s="131"/>
      <c r="ANF232" s="131"/>
      <c r="ANG232" s="131"/>
      <c r="ANH232" s="131"/>
      <c r="ANI232" s="131"/>
      <c r="ANJ232" s="131"/>
      <c r="ANK232" s="131"/>
      <c r="ANL232" s="131"/>
      <c r="ANM232" s="131"/>
      <c r="ANN232" s="131"/>
      <c r="ANO232" s="131"/>
      <c r="ANP232" s="131"/>
      <c r="ANQ232" s="131"/>
      <c r="ANR232" s="131"/>
      <c r="ANS232" s="131"/>
      <c r="ANT232" s="131"/>
      <c r="ANU232" s="131"/>
      <c r="ANV232" s="131"/>
      <c r="ANW232" s="131"/>
      <c r="ANX232" s="131"/>
      <c r="ANY232" s="131"/>
      <c r="ANZ232" s="131"/>
      <c r="AOA232" s="131"/>
      <c r="AOB232" s="131"/>
      <c r="AOC232" s="131"/>
      <c r="AOD232" s="131"/>
      <c r="AOE232" s="131"/>
      <c r="AOF232" s="131"/>
      <c r="AOG232" s="131"/>
      <c r="AOH232" s="131"/>
      <c r="AOI232" s="131"/>
      <c r="AOJ232" s="131"/>
      <c r="AOK232" s="131"/>
      <c r="AOL232" s="131"/>
      <c r="AOM232" s="131"/>
      <c r="AON232" s="131"/>
      <c r="AOO232" s="131"/>
      <c r="AOP232" s="131"/>
      <c r="AOQ232" s="131"/>
      <c r="AOR232" s="131"/>
      <c r="AOS232" s="131"/>
      <c r="AOT232" s="131"/>
      <c r="AOU232" s="131"/>
      <c r="AOV232" s="131"/>
      <c r="AOW232" s="131"/>
      <c r="AOX232" s="131"/>
      <c r="AOY232" s="131"/>
      <c r="AOZ232" s="131"/>
      <c r="APA232" s="131"/>
      <c r="APB232" s="131"/>
      <c r="APC232" s="131"/>
      <c r="APD232" s="131"/>
      <c r="APE232" s="131"/>
      <c r="APF232" s="131"/>
      <c r="APG232" s="131"/>
      <c r="APH232" s="131"/>
      <c r="API232" s="131"/>
      <c r="APJ232" s="131"/>
      <c r="APK232" s="131"/>
      <c r="APL232" s="131"/>
      <c r="APM232" s="131"/>
      <c r="APN232" s="131"/>
      <c r="APO232" s="131"/>
      <c r="APP232" s="131"/>
      <c r="APQ232" s="131"/>
      <c r="APR232" s="131"/>
      <c r="APS232" s="131"/>
      <c r="APT232" s="131"/>
      <c r="APU232" s="131"/>
      <c r="APV232" s="131"/>
      <c r="APW232" s="131"/>
      <c r="APX232" s="131"/>
      <c r="APY232" s="131"/>
      <c r="APZ232" s="131"/>
      <c r="AQA232" s="131"/>
      <c r="AQB232" s="131"/>
      <c r="AQC232" s="131"/>
      <c r="AQD232" s="131"/>
      <c r="AQE232" s="131"/>
      <c r="AQF232" s="131"/>
      <c r="AQG232" s="131"/>
      <c r="AQH232" s="131"/>
      <c r="AQI232" s="131"/>
      <c r="AQJ232" s="131"/>
      <c r="AQK232" s="131"/>
      <c r="AQL232" s="131"/>
      <c r="AQM232" s="131"/>
      <c r="AQN232" s="131"/>
      <c r="AQO232" s="131"/>
      <c r="AQP232" s="131"/>
      <c r="AQQ232" s="131"/>
      <c r="AQR232" s="131"/>
      <c r="AQS232" s="131"/>
      <c r="AQT232" s="131"/>
      <c r="AQU232" s="131"/>
      <c r="AQV232" s="131"/>
      <c r="AQW232" s="131"/>
      <c r="AQX232" s="131"/>
      <c r="AQY232" s="131"/>
      <c r="AQZ232" s="131"/>
      <c r="ARA232" s="131"/>
      <c r="ARB232" s="131"/>
      <c r="ARC232" s="131"/>
      <c r="ARD232" s="131"/>
      <c r="ARE232" s="131"/>
      <c r="ARF232" s="131"/>
      <c r="ARG232" s="131"/>
      <c r="ARH232" s="131"/>
      <c r="ARI232" s="131"/>
      <c r="ARJ232" s="131"/>
      <c r="ARK232" s="131"/>
      <c r="ARL232" s="131"/>
      <c r="ARM232" s="131"/>
      <c r="ARN232" s="131"/>
      <c r="ARO232" s="131"/>
      <c r="ARP232" s="131"/>
      <c r="ARQ232" s="131"/>
      <c r="ARR232" s="131"/>
      <c r="ARS232" s="131"/>
      <c r="ART232" s="131"/>
      <c r="ARU232" s="131"/>
      <c r="ARV232" s="131"/>
      <c r="ARW232" s="131"/>
      <c r="ARX232" s="131"/>
      <c r="ARY232" s="131"/>
      <c r="ARZ232" s="131"/>
      <c r="ASA232" s="131"/>
      <c r="ASB232" s="131"/>
      <c r="ASC232" s="131"/>
      <c r="ASD232" s="131"/>
      <c r="ASE232" s="131"/>
      <c r="ASF232" s="131"/>
      <c r="ASG232" s="131"/>
      <c r="ASH232" s="131"/>
      <c r="ASI232" s="131"/>
      <c r="ASJ232" s="131"/>
      <c r="ASK232" s="131"/>
      <c r="ASL232" s="131"/>
      <c r="ASM232" s="131"/>
      <c r="ASN232" s="131"/>
      <c r="ASO232" s="131"/>
      <c r="ASP232" s="131"/>
      <c r="ASQ232" s="131"/>
      <c r="ASR232" s="131"/>
      <c r="ASS232" s="131"/>
      <c r="AST232" s="131"/>
      <c r="ASU232" s="131"/>
      <c r="ASV232" s="131"/>
      <c r="ASW232" s="131"/>
      <c r="ASX232" s="131"/>
      <c r="ASY232" s="131"/>
      <c r="ASZ232" s="131"/>
      <c r="ATA232" s="131"/>
      <c r="ATB232" s="131"/>
      <c r="ATC232" s="131"/>
      <c r="ATD232" s="131"/>
      <c r="ATE232" s="131"/>
      <c r="ATF232" s="131"/>
      <c r="ATG232" s="131"/>
      <c r="ATH232" s="131"/>
      <c r="ATI232" s="131"/>
      <c r="ATJ232" s="131"/>
      <c r="ATK232" s="131"/>
      <c r="ATL232" s="131"/>
      <c r="ATM232" s="131"/>
      <c r="ATN232" s="131"/>
      <c r="ATO232" s="131"/>
      <c r="ATP232" s="131"/>
      <c r="ATQ232" s="131"/>
      <c r="ATR232" s="131"/>
      <c r="ATS232" s="131"/>
      <c r="ATT232" s="131"/>
      <c r="ATU232" s="131"/>
      <c r="ATV232" s="131"/>
      <c r="ATW232" s="131"/>
      <c r="ATX232" s="131"/>
      <c r="ATY232" s="131"/>
      <c r="ATZ232" s="131"/>
      <c r="AUA232" s="131"/>
      <c r="AUB232" s="131"/>
      <c r="AUC232" s="131"/>
      <c r="AUD232" s="131"/>
      <c r="AUE232" s="131"/>
      <c r="AUF232" s="131"/>
      <c r="AUG232" s="131"/>
      <c r="AUH232" s="131"/>
      <c r="AUI232" s="131"/>
      <c r="AUJ232" s="131"/>
      <c r="AUK232" s="131"/>
      <c r="AUL232" s="131"/>
      <c r="AUM232" s="131"/>
      <c r="AUN232" s="131"/>
      <c r="AUO232" s="131"/>
      <c r="AUP232" s="131"/>
      <c r="AUQ232" s="131"/>
      <c r="AUR232" s="131"/>
      <c r="AUS232" s="131"/>
      <c r="AUT232" s="131"/>
      <c r="AUU232" s="131"/>
      <c r="AUV232" s="131"/>
      <c r="AUW232" s="131"/>
      <c r="AUX232" s="131"/>
      <c r="AUY232" s="131"/>
      <c r="AUZ232" s="131"/>
      <c r="AVA232" s="131"/>
      <c r="AVB232" s="131"/>
      <c r="AVC232" s="131"/>
      <c r="AVD232" s="131"/>
      <c r="AVE232" s="131"/>
      <c r="AVF232" s="131"/>
      <c r="AVG232" s="131"/>
      <c r="AVH232" s="131"/>
      <c r="AVI232" s="131"/>
      <c r="AVJ232" s="131"/>
      <c r="AVK232" s="131"/>
      <c r="AVL232" s="131"/>
      <c r="AVM232" s="131"/>
      <c r="AVN232" s="131"/>
      <c r="AVO232" s="131"/>
      <c r="AVP232" s="131"/>
      <c r="AVQ232" s="131"/>
      <c r="AVR232" s="131"/>
      <c r="AVS232" s="131"/>
      <c r="AVT232" s="131"/>
      <c r="AVU232" s="131"/>
      <c r="AVV232" s="131"/>
      <c r="AVW232" s="131"/>
      <c r="AVX232" s="131"/>
      <c r="AVY232" s="131"/>
      <c r="AVZ232" s="131"/>
      <c r="AWA232" s="131"/>
      <c r="AWB232" s="131"/>
      <c r="AWC232" s="131"/>
      <c r="AWD232" s="131"/>
      <c r="AWE232" s="131"/>
      <c r="AWF232" s="131"/>
      <c r="AWG232" s="131"/>
      <c r="AWH232" s="131"/>
      <c r="AWI232" s="131"/>
      <c r="AWJ232" s="131"/>
      <c r="AWK232" s="131"/>
      <c r="AWL232" s="131"/>
      <c r="AWM232" s="131"/>
      <c r="AWN232" s="131"/>
      <c r="AWO232" s="131"/>
      <c r="AWP232" s="131"/>
      <c r="AWQ232" s="131"/>
      <c r="AWR232" s="131"/>
      <c r="AWS232" s="131"/>
      <c r="AWT232" s="131"/>
      <c r="AWU232" s="131"/>
      <c r="AWV232" s="131"/>
      <c r="AWW232" s="131"/>
      <c r="AWX232" s="131"/>
      <c r="AWY232" s="131"/>
      <c r="AWZ232" s="131"/>
      <c r="AXA232" s="131"/>
      <c r="AXB232" s="131"/>
      <c r="AXC232" s="131"/>
      <c r="AXD232" s="131"/>
      <c r="AXE232" s="131"/>
      <c r="AXF232" s="131"/>
      <c r="AXG232" s="131"/>
      <c r="AXH232" s="131"/>
      <c r="AXI232" s="131"/>
      <c r="AXJ232" s="131"/>
      <c r="AXK232" s="131"/>
      <c r="AXL232" s="131"/>
      <c r="AXM232" s="131"/>
      <c r="AXN232" s="131"/>
      <c r="AXO232" s="131"/>
      <c r="AXP232" s="131"/>
      <c r="AXQ232" s="131"/>
      <c r="AXR232" s="131"/>
      <c r="AXS232" s="131"/>
      <c r="AXT232" s="131"/>
      <c r="AXU232" s="131"/>
      <c r="AXV232" s="131"/>
      <c r="AXW232" s="131"/>
      <c r="AXX232" s="131"/>
    </row>
    <row r="233" spans="1:1324" s="105" customFormat="1" ht="15.75" hidden="1" customHeight="1" x14ac:dyDescent="0.2">
      <c r="A233" s="13" t="s">
        <v>624</v>
      </c>
      <c r="B233" s="13" t="s">
        <v>619</v>
      </c>
      <c r="C233" s="12" t="s">
        <v>618</v>
      </c>
      <c r="D233" s="19" t="s">
        <v>76</v>
      </c>
      <c r="E233" s="9">
        <v>38770</v>
      </c>
      <c r="F233" s="30"/>
      <c r="G233" s="30" t="s">
        <v>1186</v>
      </c>
      <c r="H233" s="30">
        <v>42005</v>
      </c>
      <c r="I233" s="30" t="s">
        <v>1065</v>
      </c>
      <c r="J233" s="173"/>
      <c r="K233" s="87" t="s">
        <v>7</v>
      </c>
      <c r="L233" s="87">
        <v>1</v>
      </c>
      <c r="M233" s="87">
        <v>1</v>
      </c>
      <c r="N233" s="84" t="s">
        <v>51</v>
      </c>
      <c r="O233" s="84">
        <v>1</v>
      </c>
      <c r="P233" s="84" t="s">
        <v>50</v>
      </c>
      <c r="Q233" s="84">
        <v>1</v>
      </c>
      <c r="R233" s="84" t="s">
        <v>50</v>
      </c>
      <c r="S233" s="84">
        <v>1</v>
      </c>
      <c r="T233" s="84" t="s">
        <v>49</v>
      </c>
      <c r="U233" s="84">
        <v>1</v>
      </c>
      <c r="V233" s="87">
        <v>1</v>
      </c>
      <c r="W233" s="84">
        <v>0</v>
      </c>
      <c r="X233" s="87">
        <v>0</v>
      </c>
      <c r="Y233" s="84">
        <v>0</v>
      </c>
      <c r="Z233" s="84">
        <v>1</v>
      </c>
      <c r="AA233" s="87">
        <v>0</v>
      </c>
      <c r="AB233" s="71">
        <f>IF((ISERROR(VLOOKUP($A233,RTlist2,40,FALSE)))=TRUE,2,VLOOKUP($A233,RTlist2,40,FALSE))</f>
        <v>2</v>
      </c>
      <c r="AC233" s="71">
        <f>IF((ISERROR(VLOOKUP($A233,RTlist2,41,FALSE)))=TRUE,2,VLOOKUP($A233,RTlist2,41,FALSE))</f>
        <v>2</v>
      </c>
      <c r="AD233" s="71">
        <f>IF((ISERROR(VLOOKUP($A233,RTlist2,36,FALSE)))=TRUE,2,VLOOKUP($A233,RTlist2,36,FALSE))</f>
        <v>2</v>
      </c>
      <c r="AE233" s="71">
        <f>IF((ISERROR(VLOOKUP($A233,RTlist2,37,FALSE)))=TRUE,2,VLOOKUP($A233,RTlist2,37,FALSE))</f>
        <v>2</v>
      </c>
      <c r="AF233" s="103" t="s">
        <v>2272</v>
      </c>
    </row>
    <row r="234" spans="1:1324" s="131" customFormat="1" ht="15.75" hidden="1" customHeight="1" x14ac:dyDescent="0.2">
      <c r="A234" s="13" t="s">
        <v>623</v>
      </c>
      <c r="B234" s="13" t="s">
        <v>619</v>
      </c>
      <c r="C234" s="12" t="s">
        <v>618</v>
      </c>
      <c r="D234" s="19" t="s">
        <v>10</v>
      </c>
      <c r="E234" s="9">
        <v>39696</v>
      </c>
      <c r="F234" s="9"/>
      <c r="G234" s="30" t="s">
        <v>1186</v>
      </c>
      <c r="H234" s="30">
        <v>42005</v>
      </c>
      <c r="I234" s="30" t="s">
        <v>1065</v>
      </c>
      <c r="J234" s="173"/>
      <c r="K234" s="87" t="s">
        <v>6</v>
      </c>
      <c r="L234" s="87">
        <v>1</v>
      </c>
      <c r="M234" s="87">
        <v>1</v>
      </c>
      <c r="N234" s="84" t="s">
        <v>50</v>
      </c>
      <c r="O234" s="84">
        <v>1</v>
      </c>
      <c r="P234" s="84" t="s">
        <v>50</v>
      </c>
      <c r="Q234" s="84">
        <v>1</v>
      </c>
      <c r="R234" s="84" t="s">
        <v>50</v>
      </c>
      <c r="S234" s="84">
        <v>1</v>
      </c>
      <c r="T234" s="84" t="s">
        <v>346</v>
      </c>
      <c r="U234" s="84">
        <v>1</v>
      </c>
      <c r="V234" s="87">
        <v>1</v>
      </c>
      <c r="W234" s="84">
        <v>0</v>
      </c>
      <c r="X234" s="87">
        <v>0</v>
      </c>
      <c r="Y234" s="84">
        <v>0</v>
      </c>
      <c r="Z234" s="84">
        <v>1</v>
      </c>
      <c r="AA234" s="87">
        <v>0</v>
      </c>
      <c r="AB234" s="71">
        <f>IF((ISERROR(VLOOKUP($A234,RTlist2,40,FALSE)))=TRUE,2,VLOOKUP($A234,RTlist2,40,FALSE))</f>
        <v>2</v>
      </c>
      <c r="AC234" s="71">
        <f>IF((ISERROR(VLOOKUP($A234,RTlist2,41,FALSE)))=TRUE,2,VLOOKUP($A234,RTlist2,41,FALSE))</f>
        <v>2</v>
      </c>
      <c r="AD234" s="71">
        <f>IF((ISERROR(VLOOKUP($A234,RTlist2,36,FALSE)))=TRUE,2,VLOOKUP($A234,RTlist2,36,FALSE))</f>
        <v>2</v>
      </c>
      <c r="AE234" s="71">
        <f>IF((ISERROR(VLOOKUP($A234,RTlist2,37,FALSE)))=TRUE,2,VLOOKUP($A234,RTlist2,37,FALSE))</f>
        <v>2</v>
      </c>
      <c r="AF234" s="103"/>
      <c r="AG234" s="105"/>
      <c r="AH234" s="105"/>
      <c r="AI234" s="105"/>
      <c r="AJ234" s="105"/>
      <c r="AK234" s="105"/>
      <c r="AL234" s="105"/>
      <c r="AM234" s="105"/>
      <c r="AN234" s="105"/>
      <c r="AO234" s="105"/>
      <c r="AP234" s="105"/>
      <c r="AQ234" s="105"/>
      <c r="AR234" s="105"/>
      <c r="AS234" s="105"/>
      <c r="AT234" s="105"/>
      <c r="AU234" s="105"/>
      <c r="AV234" s="105"/>
      <c r="AW234" s="105"/>
      <c r="AX234" s="105"/>
      <c r="AY234" s="105"/>
      <c r="AZ234" s="105"/>
      <c r="BA234" s="105"/>
      <c r="BB234" s="105"/>
      <c r="BC234" s="105"/>
      <c r="BD234" s="105"/>
      <c r="BE234" s="105"/>
      <c r="BF234" s="105"/>
      <c r="BG234" s="105"/>
      <c r="BH234" s="105"/>
      <c r="BI234" s="105"/>
      <c r="BJ234" s="105"/>
      <c r="BK234" s="105"/>
      <c r="BL234" s="105"/>
      <c r="BM234" s="105"/>
      <c r="BN234" s="105"/>
      <c r="BO234" s="105"/>
      <c r="BP234" s="105"/>
      <c r="BQ234" s="105"/>
      <c r="BR234" s="105"/>
      <c r="BS234" s="105"/>
      <c r="BT234" s="105"/>
      <c r="BU234" s="105"/>
      <c r="BV234" s="105"/>
      <c r="BW234" s="105"/>
      <c r="BX234" s="105"/>
      <c r="BY234" s="105"/>
      <c r="BZ234" s="105"/>
      <c r="CA234" s="105"/>
      <c r="CB234" s="105"/>
      <c r="CC234" s="105"/>
      <c r="CD234" s="105"/>
      <c r="CE234" s="105"/>
      <c r="CF234" s="105"/>
      <c r="CG234" s="105"/>
      <c r="CH234" s="105"/>
      <c r="CI234" s="105"/>
      <c r="CJ234" s="105"/>
      <c r="CK234" s="105"/>
      <c r="CL234" s="105"/>
      <c r="CM234" s="105"/>
      <c r="CN234" s="105"/>
      <c r="CO234" s="105"/>
      <c r="CP234" s="105"/>
      <c r="CQ234" s="105"/>
      <c r="CR234" s="105"/>
      <c r="CS234" s="105"/>
      <c r="CT234" s="105"/>
      <c r="CU234" s="105"/>
      <c r="CV234" s="105"/>
      <c r="CW234" s="105"/>
      <c r="CX234" s="105"/>
      <c r="CY234" s="105"/>
      <c r="CZ234" s="105"/>
      <c r="DA234" s="105"/>
      <c r="DB234" s="105"/>
      <c r="DC234" s="105"/>
      <c r="DD234" s="105"/>
      <c r="DE234" s="105"/>
      <c r="DF234" s="105"/>
      <c r="DG234" s="105"/>
      <c r="DH234" s="105"/>
      <c r="DI234" s="105"/>
      <c r="DJ234" s="105"/>
      <c r="DK234" s="105"/>
      <c r="DL234" s="105"/>
      <c r="DM234" s="105"/>
      <c r="DN234" s="105"/>
      <c r="DO234" s="105"/>
      <c r="DP234" s="105"/>
      <c r="DQ234" s="105"/>
      <c r="DR234" s="105"/>
      <c r="DS234" s="105"/>
      <c r="DT234" s="105"/>
      <c r="DU234" s="105"/>
      <c r="DV234" s="105"/>
      <c r="DW234" s="105"/>
      <c r="DX234" s="105"/>
      <c r="DY234" s="105"/>
      <c r="DZ234" s="105"/>
      <c r="EA234" s="105"/>
      <c r="EB234" s="105"/>
      <c r="EC234" s="105"/>
      <c r="ED234" s="105"/>
      <c r="EE234" s="105"/>
      <c r="EF234" s="105"/>
      <c r="EG234" s="105"/>
      <c r="EH234" s="105"/>
      <c r="EI234" s="105"/>
      <c r="EJ234" s="105"/>
      <c r="EK234" s="105"/>
      <c r="EL234" s="105"/>
      <c r="EM234" s="105"/>
      <c r="EN234" s="105"/>
      <c r="EO234" s="105"/>
      <c r="EP234" s="105"/>
      <c r="EQ234" s="105"/>
      <c r="ER234" s="105"/>
      <c r="ES234" s="105"/>
      <c r="ET234" s="105"/>
      <c r="EU234" s="105"/>
      <c r="EV234" s="105"/>
      <c r="EW234" s="105"/>
      <c r="EX234" s="105"/>
      <c r="EY234" s="105"/>
      <c r="EZ234" s="105"/>
      <c r="FA234" s="105"/>
      <c r="FB234" s="105"/>
      <c r="FC234" s="105"/>
      <c r="FD234" s="105"/>
      <c r="FE234" s="105"/>
      <c r="FF234" s="105"/>
      <c r="FG234" s="105"/>
      <c r="FH234" s="105"/>
      <c r="FI234" s="105"/>
      <c r="FJ234" s="105"/>
      <c r="FK234" s="105"/>
      <c r="FL234" s="105"/>
      <c r="FM234" s="105"/>
      <c r="FN234" s="105"/>
      <c r="FO234" s="105"/>
      <c r="FP234" s="105"/>
      <c r="FQ234" s="105"/>
      <c r="FR234" s="105"/>
      <c r="FS234" s="105"/>
      <c r="FT234" s="105"/>
      <c r="FU234" s="105"/>
      <c r="FV234" s="105"/>
      <c r="FW234" s="105"/>
      <c r="FX234" s="105"/>
      <c r="FY234" s="105"/>
      <c r="FZ234" s="105"/>
      <c r="GA234" s="105"/>
      <c r="GB234" s="105"/>
      <c r="GC234" s="105"/>
      <c r="GD234" s="105"/>
      <c r="GE234" s="105"/>
      <c r="GF234" s="105"/>
      <c r="GG234" s="105"/>
      <c r="GH234" s="105"/>
      <c r="GI234" s="105"/>
      <c r="GJ234" s="105"/>
      <c r="GK234" s="105"/>
      <c r="GL234" s="105"/>
      <c r="GM234" s="105"/>
      <c r="GN234" s="105"/>
      <c r="GO234" s="105"/>
      <c r="GP234" s="105"/>
      <c r="GQ234" s="105"/>
      <c r="GR234" s="105"/>
      <c r="GS234" s="105"/>
      <c r="GT234" s="105"/>
      <c r="GU234" s="105"/>
      <c r="GV234" s="105"/>
      <c r="GW234" s="105"/>
      <c r="GX234" s="105"/>
      <c r="GY234" s="105"/>
      <c r="GZ234" s="105"/>
      <c r="HA234" s="105"/>
      <c r="HB234" s="105"/>
      <c r="HC234" s="105"/>
      <c r="HD234" s="105"/>
      <c r="HE234" s="105"/>
      <c r="HF234" s="105"/>
      <c r="HG234" s="105"/>
      <c r="HH234" s="105"/>
      <c r="HI234" s="105"/>
      <c r="HJ234" s="105"/>
      <c r="HK234" s="105"/>
      <c r="HL234" s="105"/>
      <c r="HM234" s="105"/>
      <c r="HN234" s="105"/>
      <c r="HO234" s="105"/>
      <c r="HP234" s="105"/>
      <c r="HQ234" s="105"/>
      <c r="HR234" s="105"/>
      <c r="HS234" s="105"/>
      <c r="HT234" s="105"/>
      <c r="HU234" s="105"/>
      <c r="HV234" s="105"/>
      <c r="HW234" s="105"/>
      <c r="HX234" s="105"/>
      <c r="HY234" s="105"/>
      <c r="HZ234" s="105"/>
      <c r="IA234" s="105"/>
      <c r="IB234" s="105"/>
      <c r="IC234" s="105"/>
      <c r="ID234" s="105"/>
      <c r="IE234" s="105"/>
      <c r="IF234" s="105"/>
      <c r="IG234" s="105"/>
      <c r="IH234" s="105"/>
      <c r="II234" s="105"/>
      <c r="IJ234" s="105"/>
      <c r="IK234" s="105"/>
      <c r="IL234" s="105"/>
      <c r="IM234" s="105"/>
      <c r="IN234" s="105"/>
      <c r="IO234" s="105"/>
      <c r="IP234" s="105"/>
      <c r="IQ234" s="105"/>
      <c r="IR234" s="105"/>
      <c r="IS234" s="105"/>
      <c r="IT234" s="105"/>
      <c r="IU234" s="105"/>
      <c r="IV234" s="105"/>
      <c r="IW234" s="105"/>
      <c r="IX234" s="105"/>
      <c r="IY234" s="105"/>
      <c r="IZ234" s="105"/>
      <c r="JA234" s="105"/>
      <c r="JB234" s="105"/>
      <c r="JC234" s="105"/>
      <c r="JD234" s="105"/>
      <c r="JE234" s="105"/>
      <c r="JF234" s="105"/>
      <c r="JG234" s="105"/>
      <c r="JH234" s="105"/>
      <c r="JI234" s="105"/>
      <c r="JJ234" s="105"/>
      <c r="JK234" s="105"/>
      <c r="JL234" s="105"/>
      <c r="JM234" s="105"/>
      <c r="JN234" s="105"/>
      <c r="JO234" s="105"/>
      <c r="JP234" s="105"/>
      <c r="JQ234" s="105"/>
      <c r="JR234" s="105"/>
      <c r="JS234" s="105"/>
      <c r="JT234" s="105"/>
      <c r="JU234" s="105"/>
      <c r="JV234" s="105"/>
      <c r="JW234" s="105"/>
      <c r="JX234" s="105"/>
      <c r="JY234" s="105"/>
      <c r="JZ234" s="105"/>
      <c r="KA234" s="105"/>
      <c r="KB234" s="105"/>
      <c r="KC234" s="105"/>
      <c r="KD234" s="105"/>
      <c r="KE234" s="105"/>
      <c r="KF234" s="105"/>
      <c r="KG234" s="105"/>
      <c r="KH234" s="105"/>
      <c r="KI234" s="105"/>
      <c r="KJ234" s="105"/>
      <c r="KK234" s="105"/>
      <c r="KL234" s="105"/>
      <c r="KM234" s="105"/>
      <c r="KN234" s="105"/>
      <c r="KO234" s="105"/>
      <c r="KP234" s="105"/>
      <c r="KQ234" s="105"/>
      <c r="KR234" s="105"/>
      <c r="KS234" s="105"/>
      <c r="KT234" s="105"/>
      <c r="KU234" s="105"/>
      <c r="KV234" s="105"/>
      <c r="KW234" s="105"/>
      <c r="KX234" s="105"/>
      <c r="KY234" s="105"/>
      <c r="KZ234" s="105"/>
      <c r="LA234" s="105"/>
      <c r="LB234" s="105"/>
      <c r="LC234" s="105"/>
      <c r="LD234" s="105"/>
      <c r="LE234" s="105"/>
      <c r="LF234" s="105"/>
      <c r="LG234" s="105"/>
      <c r="LH234" s="105"/>
      <c r="LI234" s="105"/>
      <c r="LJ234" s="105"/>
      <c r="LK234" s="105"/>
      <c r="LL234" s="105"/>
      <c r="LM234" s="105"/>
      <c r="LN234" s="105"/>
      <c r="LO234" s="105"/>
      <c r="LP234" s="105"/>
      <c r="LQ234" s="105"/>
      <c r="LR234" s="105"/>
      <c r="LS234" s="105"/>
      <c r="LT234" s="105"/>
      <c r="LU234" s="105"/>
      <c r="LV234" s="105"/>
      <c r="LW234" s="105"/>
      <c r="LX234" s="105"/>
      <c r="LY234" s="105"/>
      <c r="LZ234" s="105"/>
      <c r="MA234" s="105"/>
      <c r="MB234" s="105"/>
      <c r="MC234" s="105"/>
      <c r="MD234" s="105"/>
      <c r="ME234" s="105"/>
      <c r="MF234" s="105"/>
      <c r="MG234" s="105"/>
      <c r="MH234" s="105"/>
      <c r="MI234" s="105"/>
      <c r="MJ234" s="105"/>
      <c r="MK234" s="105"/>
      <c r="ML234" s="105"/>
      <c r="MM234" s="105"/>
      <c r="MN234" s="105"/>
      <c r="MO234" s="105"/>
      <c r="MP234" s="105"/>
      <c r="MQ234" s="105"/>
      <c r="MR234" s="105"/>
      <c r="MS234" s="105"/>
      <c r="MT234" s="105"/>
      <c r="MU234" s="105"/>
      <c r="MV234" s="105"/>
      <c r="MW234" s="105"/>
      <c r="MX234" s="105"/>
      <c r="MY234" s="105"/>
      <c r="MZ234" s="105"/>
      <c r="NA234" s="105"/>
      <c r="NB234" s="105"/>
      <c r="NC234" s="105"/>
      <c r="ND234" s="105"/>
      <c r="NE234" s="105"/>
      <c r="NF234" s="105"/>
      <c r="NG234" s="105"/>
      <c r="NH234" s="105"/>
      <c r="NI234" s="105"/>
      <c r="NJ234" s="105"/>
      <c r="NK234" s="105"/>
      <c r="NL234" s="105"/>
      <c r="NM234" s="105"/>
      <c r="NN234" s="105"/>
      <c r="NO234" s="105"/>
      <c r="NP234" s="105"/>
      <c r="NQ234" s="105"/>
      <c r="NR234" s="105"/>
      <c r="NS234" s="105"/>
      <c r="NT234" s="105"/>
      <c r="NU234" s="105"/>
      <c r="NV234" s="105"/>
      <c r="NW234" s="105"/>
      <c r="NX234" s="105"/>
      <c r="NY234" s="105"/>
      <c r="NZ234" s="105"/>
      <c r="OA234" s="105"/>
      <c r="OB234" s="105"/>
      <c r="OC234" s="105"/>
      <c r="OD234" s="105"/>
      <c r="OE234" s="105"/>
      <c r="OF234" s="105"/>
      <c r="OG234" s="105"/>
      <c r="OH234" s="105"/>
      <c r="OI234" s="105"/>
      <c r="OJ234" s="105"/>
      <c r="OK234" s="105"/>
      <c r="OL234" s="105"/>
      <c r="OM234" s="105"/>
      <c r="ON234" s="105"/>
      <c r="OO234" s="105"/>
      <c r="OP234" s="105"/>
      <c r="OQ234" s="105"/>
      <c r="OR234" s="105"/>
      <c r="OS234" s="105"/>
      <c r="OT234" s="105"/>
      <c r="OU234" s="105"/>
      <c r="OV234" s="105"/>
      <c r="OW234" s="105"/>
      <c r="OX234" s="105"/>
      <c r="OY234" s="105"/>
      <c r="OZ234" s="105"/>
      <c r="PA234" s="105"/>
      <c r="PB234" s="105"/>
      <c r="PC234" s="105"/>
      <c r="PD234" s="105"/>
      <c r="PE234" s="105"/>
      <c r="PF234" s="105"/>
      <c r="PG234" s="105"/>
      <c r="PH234" s="105"/>
      <c r="PI234" s="105"/>
      <c r="PJ234" s="105"/>
      <c r="PK234" s="105"/>
      <c r="PL234" s="105"/>
      <c r="PM234" s="105"/>
      <c r="PN234" s="105"/>
      <c r="PO234" s="105"/>
      <c r="PP234" s="105"/>
      <c r="PQ234" s="105"/>
      <c r="PR234" s="105"/>
      <c r="PS234" s="105"/>
      <c r="PT234" s="105"/>
      <c r="PU234" s="105"/>
      <c r="PV234" s="105"/>
      <c r="PW234" s="105"/>
      <c r="PX234" s="105"/>
      <c r="PY234" s="105"/>
      <c r="PZ234" s="105"/>
      <c r="QA234" s="105"/>
      <c r="QB234" s="105"/>
      <c r="QC234" s="105"/>
      <c r="QD234" s="105"/>
      <c r="QE234" s="105"/>
      <c r="QF234" s="105"/>
      <c r="QG234" s="105"/>
      <c r="QH234" s="105"/>
      <c r="QI234" s="105"/>
      <c r="QJ234" s="105"/>
      <c r="QK234" s="105"/>
      <c r="QL234" s="105"/>
      <c r="QM234" s="105"/>
      <c r="QN234" s="105"/>
      <c r="QO234" s="105"/>
      <c r="QP234" s="105"/>
      <c r="QQ234" s="105"/>
      <c r="QR234" s="105"/>
      <c r="QS234" s="105"/>
      <c r="QT234" s="105"/>
      <c r="QU234" s="105"/>
      <c r="QV234" s="105"/>
      <c r="QW234" s="105"/>
      <c r="QX234" s="105"/>
      <c r="QY234" s="105"/>
      <c r="QZ234" s="105"/>
      <c r="RA234" s="105"/>
      <c r="RB234" s="105"/>
      <c r="RC234" s="105"/>
      <c r="RD234" s="105"/>
      <c r="RE234" s="105"/>
      <c r="RF234" s="105"/>
      <c r="RG234" s="105"/>
      <c r="RH234" s="105"/>
      <c r="RI234" s="105"/>
      <c r="RJ234" s="105"/>
      <c r="RK234" s="105"/>
      <c r="RL234" s="105"/>
      <c r="RM234" s="105"/>
      <c r="RN234" s="105"/>
      <c r="RO234" s="105"/>
      <c r="RP234" s="105"/>
      <c r="RQ234" s="105"/>
      <c r="RR234" s="105"/>
      <c r="RS234" s="105"/>
      <c r="RT234" s="105"/>
      <c r="RU234" s="105"/>
      <c r="RV234" s="105"/>
      <c r="RW234" s="105"/>
      <c r="RX234" s="105"/>
      <c r="RY234" s="105"/>
      <c r="RZ234" s="105"/>
      <c r="SA234" s="105"/>
      <c r="SB234" s="105"/>
      <c r="SC234" s="105"/>
      <c r="SD234" s="105"/>
      <c r="SE234" s="105"/>
      <c r="SF234" s="105"/>
      <c r="SG234" s="105"/>
      <c r="SH234" s="105"/>
      <c r="SI234" s="105"/>
      <c r="SJ234" s="105"/>
      <c r="SK234" s="105"/>
      <c r="SL234" s="105"/>
      <c r="SM234" s="105"/>
      <c r="SN234" s="105"/>
      <c r="SO234" s="105"/>
      <c r="SP234" s="105"/>
      <c r="SQ234" s="105"/>
      <c r="SR234" s="105"/>
      <c r="SS234" s="105"/>
      <c r="ST234" s="105"/>
      <c r="SU234" s="105"/>
      <c r="SV234" s="105"/>
      <c r="SW234" s="105"/>
      <c r="SX234" s="105"/>
      <c r="SY234" s="105"/>
      <c r="SZ234" s="105"/>
      <c r="TA234" s="105"/>
      <c r="TB234" s="105"/>
      <c r="TC234" s="105"/>
      <c r="TD234" s="105"/>
      <c r="TE234" s="105"/>
      <c r="TF234" s="105"/>
      <c r="TG234" s="105"/>
      <c r="TH234" s="105"/>
      <c r="TI234" s="105"/>
      <c r="TJ234" s="105"/>
      <c r="TK234" s="105"/>
      <c r="TL234" s="105"/>
      <c r="TM234" s="105"/>
      <c r="TN234" s="105"/>
      <c r="TO234" s="105"/>
      <c r="TP234" s="105"/>
      <c r="TQ234" s="105"/>
      <c r="TR234" s="105"/>
      <c r="TS234" s="105"/>
      <c r="TT234" s="105"/>
      <c r="TU234" s="105"/>
      <c r="TV234" s="105"/>
      <c r="TW234" s="105"/>
      <c r="TX234" s="105"/>
      <c r="TY234" s="105"/>
      <c r="TZ234" s="105"/>
      <c r="UA234" s="105"/>
      <c r="UB234" s="105"/>
      <c r="UC234" s="105"/>
      <c r="UD234" s="105"/>
      <c r="UE234" s="105"/>
      <c r="UF234" s="105"/>
      <c r="UG234" s="105"/>
      <c r="UH234" s="105"/>
      <c r="UI234" s="105"/>
      <c r="UJ234" s="105"/>
      <c r="UK234" s="105"/>
      <c r="UL234" s="105"/>
      <c r="UM234" s="105"/>
      <c r="UN234" s="105"/>
      <c r="UO234" s="105"/>
      <c r="UP234" s="105"/>
      <c r="UQ234" s="105"/>
      <c r="UR234" s="105"/>
      <c r="US234" s="105"/>
      <c r="UT234" s="105"/>
      <c r="UU234" s="105"/>
      <c r="UV234" s="105"/>
      <c r="UW234" s="105"/>
      <c r="UX234" s="105"/>
      <c r="UY234" s="105"/>
      <c r="UZ234" s="105"/>
      <c r="VA234" s="105"/>
      <c r="VB234" s="105"/>
      <c r="VC234" s="105"/>
      <c r="VD234" s="105"/>
      <c r="VE234" s="105"/>
      <c r="VF234" s="105"/>
      <c r="VG234" s="105"/>
      <c r="VH234" s="105"/>
      <c r="VI234" s="105"/>
      <c r="VJ234" s="105"/>
      <c r="VK234" s="105"/>
      <c r="VL234" s="105"/>
      <c r="VM234" s="105"/>
      <c r="VN234" s="105"/>
      <c r="VO234" s="105"/>
      <c r="VP234" s="105"/>
      <c r="VQ234" s="105"/>
      <c r="VR234" s="105"/>
      <c r="VS234" s="105"/>
      <c r="VT234" s="105"/>
      <c r="VU234" s="105"/>
      <c r="VV234" s="105"/>
      <c r="VW234" s="105"/>
      <c r="VX234" s="105"/>
      <c r="VY234" s="105"/>
      <c r="VZ234" s="105"/>
      <c r="WA234" s="105"/>
      <c r="WB234" s="105"/>
      <c r="WC234" s="105"/>
      <c r="WD234" s="105"/>
      <c r="WE234" s="105"/>
      <c r="WF234" s="105"/>
      <c r="WG234" s="105"/>
      <c r="WH234" s="105"/>
      <c r="WI234" s="105"/>
      <c r="WJ234" s="105"/>
      <c r="WK234" s="105"/>
      <c r="WL234" s="105"/>
      <c r="WM234" s="105"/>
      <c r="WN234" s="105"/>
      <c r="WO234" s="105"/>
      <c r="WP234" s="105"/>
      <c r="WQ234" s="105"/>
      <c r="WR234" s="105"/>
      <c r="WS234" s="105"/>
      <c r="WT234" s="105"/>
      <c r="WU234" s="105"/>
      <c r="WV234" s="105"/>
      <c r="WW234" s="105"/>
      <c r="WX234" s="105"/>
      <c r="WY234" s="105"/>
      <c r="WZ234" s="105"/>
      <c r="XA234" s="105"/>
      <c r="XB234" s="105"/>
      <c r="XC234" s="105"/>
      <c r="XD234" s="105"/>
      <c r="XE234" s="105"/>
      <c r="XF234" s="105"/>
      <c r="XG234" s="105"/>
      <c r="XH234" s="105"/>
      <c r="XI234" s="105"/>
      <c r="XJ234" s="105"/>
      <c r="XK234" s="105"/>
      <c r="XL234" s="105"/>
      <c r="XM234" s="105"/>
      <c r="XN234" s="105"/>
      <c r="XO234" s="105"/>
      <c r="XP234" s="105"/>
      <c r="XQ234" s="105"/>
      <c r="XR234" s="105"/>
      <c r="XS234" s="105"/>
      <c r="XT234" s="105"/>
      <c r="XU234" s="105"/>
      <c r="XV234" s="105"/>
      <c r="XW234" s="105"/>
      <c r="XX234" s="105"/>
      <c r="XY234" s="105"/>
      <c r="XZ234" s="105"/>
      <c r="YA234" s="105"/>
      <c r="YB234" s="105"/>
      <c r="YC234" s="105"/>
      <c r="YD234" s="105"/>
      <c r="YE234" s="105"/>
      <c r="YF234" s="105"/>
      <c r="YG234" s="105"/>
      <c r="YH234" s="105"/>
      <c r="YI234" s="105"/>
      <c r="YJ234" s="105"/>
      <c r="YK234" s="105"/>
      <c r="YL234" s="105"/>
      <c r="YM234" s="105"/>
      <c r="YN234" s="105"/>
      <c r="YO234" s="105"/>
      <c r="YP234" s="105"/>
      <c r="YQ234" s="105"/>
      <c r="YR234" s="105"/>
      <c r="YS234" s="105"/>
      <c r="YT234" s="105"/>
      <c r="YU234" s="105"/>
      <c r="YV234" s="105"/>
      <c r="YW234" s="105"/>
      <c r="YX234" s="105"/>
      <c r="YY234" s="105"/>
      <c r="YZ234" s="105"/>
      <c r="ZA234" s="105"/>
      <c r="ZB234" s="105"/>
      <c r="ZC234" s="105"/>
      <c r="ZD234" s="105"/>
      <c r="ZE234" s="105"/>
      <c r="ZF234" s="105"/>
      <c r="ZG234" s="105"/>
      <c r="ZH234" s="105"/>
      <c r="ZI234" s="105"/>
      <c r="ZJ234" s="105"/>
      <c r="ZK234" s="105"/>
      <c r="ZL234" s="105"/>
      <c r="ZM234" s="105"/>
      <c r="ZN234" s="105"/>
      <c r="ZO234" s="105"/>
      <c r="ZP234" s="105"/>
      <c r="ZQ234" s="105"/>
      <c r="ZR234" s="105"/>
      <c r="ZS234" s="105"/>
      <c r="ZT234" s="105"/>
      <c r="ZU234" s="105"/>
      <c r="ZV234" s="105"/>
      <c r="ZW234" s="105"/>
      <c r="ZX234" s="105"/>
      <c r="ZY234" s="105"/>
      <c r="ZZ234" s="105"/>
      <c r="AAA234" s="105"/>
      <c r="AAB234" s="105"/>
      <c r="AAC234" s="105"/>
      <c r="AAD234" s="105"/>
      <c r="AAE234" s="105"/>
      <c r="AAF234" s="105"/>
      <c r="AAG234" s="105"/>
      <c r="AAH234" s="105"/>
      <c r="AAI234" s="105"/>
      <c r="AAJ234" s="105"/>
      <c r="AAK234" s="105"/>
      <c r="AAL234" s="105"/>
      <c r="AAM234" s="105"/>
      <c r="AAN234" s="105"/>
      <c r="AAO234" s="105"/>
      <c r="AAP234" s="105"/>
      <c r="AAQ234" s="105"/>
      <c r="AAR234" s="105"/>
      <c r="AAS234" s="105"/>
      <c r="AAT234" s="105"/>
      <c r="AAU234" s="105"/>
      <c r="AAV234" s="105"/>
      <c r="AAW234" s="105"/>
      <c r="AAX234" s="105"/>
      <c r="AAY234" s="105"/>
      <c r="AAZ234" s="105"/>
      <c r="ABA234" s="105"/>
      <c r="ABB234" s="105"/>
      <c r="ABC234" s="105"/>
      <c r="ABD234" s="105"/>
      <c r="ABE234" s="105"/>
      <c r="ABF234" s="105"/>
      <c r="ABG234" s="105"/>
      <c r="ABH234" s="105"/>
      <c r="ABI234" s="105"/>
      <c r="ABJ234" s="105"/>
      <c r="ABK234" s="105"/>
      <c r="ABL234" s="105"/>
      <c r="ABM234" s="105"/>
      <c r="ABN234" s="105"/>
      <c r="ABO234" s="105"/>
      <c r="ABP234" s="105"/>
      <c r="ABQ234" s="105"/>
      <c r="ABR234" s="105"/>
      <c r="ABS234" s="105"/>
      <c r="ABT234" s="105"/>
      <c r="ABU234" s="105"/>
      <c r="ABV234" s="105"/>
      <c r="ABW234" s="105"/>
      <c r="ABX234" s="105"/>
      <c r="ABY234" s="105"/>
      <c r="ABZ234" s="105"/>
      <c r="ACA234" s="105"/>
      <c r="ACB234" s="105"/>
      <c r="ACC234" s="105"/>
      <c r="ACD234" s="105"/>
      <c r="ACE234" s="105"/>
      <c r="ACF234" s="105"/>
      <c r="ACG234" s="105"/>
      <c r="ACH234" s="105"/>
      <c r="ACI234" s="105"/>
      <c r="ACJ234" s="105"/>
      <c r="ACK234" s="105"/>
      <c r="ACL234" s="105"/>
      <c r="ACM234" s="105"/>
      <c r="ACN234" s="105"/>
      <c r="ACO234" s="105"/>
      <c r="ACP234" s="105"/>
      <c r="ACQ234" s="105"/>
      <c r="ACR234" s="105"/>
      <c r="ACS234" s="105"/>
      <c r="ACT234" s="105"/>
      <c r="ACU234" s="105"/>
      <c r="ACV234" s="105"/>
      <c r="ACW234" s="105"/>
      <c r="ACX234" s="105"/>
      <c r="ACY234" s="105"/>
      <c r="ACZ234" s="105"/>
      <c r="ADA234" s="105"/>
      <c r="ADB234" s="105"/>
      <c r="ADC234" s="105"/>
      <c r="ADD234" s="105"/>
      <c r="ADE234" s="105"/>
      <c r="ADF234" s="105"/>
      <c r="ADG234" s="105"/>
      <c r="ADH234" s="105"/>
      <c r="ADI234" s="105"/>
      <c r="ADJ234" s="105"/>
      <c r="ADK234" s="105"/>
      <c r="ADL234" s="105"/>
      <c r="ADM234" s="105"/>
      <c r="ADN234" s="105"/>
      <c r="ADO234" s="105"/>
      <c r="ADP234" s="105"/>
      <c r="ADQ234" s="105"/>
      <c r="ADR234" s="105"/>
      <c r="ADS234" s="105"/>
      <c r="ADT234" s="105"/>
      <c r="ADU234" s="105"/>
      <c r="ADV234" s="105"/>
      <c r="ADW234" s="105"/>
      <c r="ADX234" s="105"/>
      <c r="ADY234" s="105"/>
      <c r="ADZ234" s="105"/>
      <c r="AEA234" s="105"/>
      <c r="AEB234" s="105"/>
      <c r="AEC234" s="105"/>
      <c r="AED234" s="105"/>
      <c r="AEE234" s="105"/>
      <c r="AEF234" s="105"/>
      <c r="AEG234" s="105"/>
      <c r="AEH234" s="105"/>
      <c r="AEI234" s="105"/>
      <c r="AEJ234" s="105"/>
      <c r="AEK234" s="105"/>
      <c r="AEL234" s="105"/>
      <c r="AEM234" s="105"/>
      <c r="AEN234" s="105"/>
      <c r="AEO234" s="105"/>
      <c r="AEP234" s="105"/>
      <c r="AEQ234" s="105"/>
      <c r="AER234" s="105"/>
      <c r="AES234" s="105"/>
      <c r="AET234" s="105"/>
      <c r="AEU234" s="105"/>
      <c r="AEV234" s="105"/>
      <c r="AEW234" s="105"/>
      <c r="AEX234" s="105"/>
      <c r="AEY234" s="105"/>
      <c r="AEZ234" s="105"/>
      <c r="AFA234" s="105"/>
      <c r="AFB234" s="105"/>
      <c r="AFC234" s="105"/>
      <c r="AFD234" s="105"/>
      <c r="AFE234" s="105"/>
      <c r="AFF234" s="105"/>
      <c r="AFG234" s="105"/>
      <c r="AFH234" s="105"/>
      <c r="AFI234" s="105"/>
      <c r="AFJ234" s="105"/>
      <c r="AFK234" s="105"/>
      <c r="AFL234" s="105"/>
      <c r="AFM234" s="105"/>
      <c r="AFN234" s="105"/>
      <c r="AFO234" s="105"/>
      <c r="AFP234" s="105"/>
      <c r="AFQ234" s="105"/>
      <c r="AFR234" s="105"/>
      <c r="AFS234" s="105"/>
      <c r="AFT234" s="105"/>
      <c r="AFU234" s="105"/>
      <c r="AFV234" s="105"/>
      <c r="AFW234" s="105"/>
      <c r="AFX234" s="105"/>
      <c r="AFY234" s="105"/>
      <c r="AFZ234" s="105"/>
      <c r="AGA234" s="105"/>
      <c r="AGB234" s="105"/>
      <c r="AGC234" s="105"/>
      <c r="AGD234" s="105"/>
      <c r="AGE234" s="105"/>
      <c r="AGF234" s="105"/>
      <c r="AGG234" s="105"/>
      <c r="AGH234" s="105"/>
      <c r="AGI234" s="105"/>
      <c r="AGJ234" s="105"/>
      <c r="AGK234" s="105"/>
      <c r="AGL234" s="105"/>
      <c r="AGM234" s="105"/>
      <c r="AGN234" s="105"/>
      <c r="AGO234" s="105"/>
      <c r="AGP234" s="105"/>
      <c r="AGQ234" s="105"/>
      <c r="AGR234" s="105"/>
      <c r="AGS234" s="105"/>
      <c r="AGT234" s="105"/>
      <c r="AGU234" s="105"/>
      <c r="AGV234" s="105"/>
      <c r="AGW234" s="105"/>
      <c r="AGX234" s="105"/>
      <c r="AGY234" s="105"/>
      <c r="AGZ234" s="105"/>
      <c r="AHA234" s="105"/>
      <c r="AHB234" s="105"/>
      <c r="AHC234" s="105"/>
      <c r="AHD234" s="105"/>
      <c r="AHE234" s="105"/>
      <c r="AHF234" s="105"/>
      <c r="AHG234" s="105"/>
      <c r="AHH234" s="105"/>
      <c r="AHI234" s="105"/>
      <c r="AHJ234" s="105"/>
      <c r="AHK234" s="105"/>
      <c r="AHL234" s="105"/>
      <c r="AHM234" s="105"/>
      <c r="AHN234" s="105"/>
      <c r="AHO234" s="105"/>
      <c r="AHP234" s="105"/>
      <c r="AHQ234" s="105"/>
      <c r="AHR234" s="105"/>
      <c r="AHS234" s="105"/>
      <c r="AHT234" s="105"/>
      <c r="AHU234" s="105"/>
      <c r="AHV234" s="105"/>
      <c r="AHW234" s="105"/>
      <c r="AHX234" s="105"/>
      <c r="AHY234" s="105"/>
      <c r="AHZ234" s="105"/>
      <c r="AIA234" s="105"/>
      <c r="AIB234" s="105"/>
      <c r="AIC234" s="105"/>
      <c r="AID234" s="105"/>
      <c r="AIE234" s="105"/>
      <c r="AIF234" s="105"/>
      <c r="AIG234" s="105"/>
      <c r="AIH234" s="105"/>
      <c r="AII234" s="105"/>
      <c r="AIJ234" s="105"/>
      <c r="AIK234" s="105"/>
      <c r="AIL234" s="105"/>
      <c r="AIM234" s="105"/>
      <c r="AIN234" s="105"/>
      <c r="AIO234" s="105"/>
      <c r="AIP234" s="105"/>
      <c r="AIQ234" s="105"/>
      <c r="AIR234" s="105"/>
      <c r="AIS234" s="105"/>
      <c r="AIT234" s="105"/>
      <c r="AIU234" s="105"/>
      <c r="AIV234" s="105"/>
      <c r="AIW234" s="105"/>
      <c r="AIX234" s="105"/>
      <c r="AIY234" s="105"/>
      <c r="AIZ234" s="105"/>
      <c r="AJA234" s="105"/>
      <c r="AJB234" s="105"/>
      <c r="AJC234" s="105"/>
      <c r="AJD234" s="105"/>
      <c r="AJE234" s="105"/>
      <c r="AJF234" s="105"/>
      <c r="AJG234" s="105"/>
      <c r="AJH234" s="105"/>
      <c r="AJI234" s="105"/>
      <c r="AJJ234" s="105"/>
      <c r="AJK234" s="105"/>
      <c r="AJL234" s="105"/>
      <c r="AJM234" s="105"/>
      <c r="AJN234" s="105"/>
      <c r="AJO234" s="105"/>
      <c r="AJP234" s="105"/>
      <c r="AJQ234" s="105"/>
      <c r="AJR234" s="105"/>
      <c r="AJS234" s="105"/>
      <c r="AJT234" s="105"/>
      <c r="AJU234" s="105"/>
      <c r="AJV234" s="105"/>
      <c r="AJW234" s="105"/>
      <c r="AJX234" s="105"/>
      <c r="AJY234" s="105"/>
      <c r="AJZ234" s="105"/>
      <c r="AKA234" s="105"/>
      <c r="AKB234" s="105"/>
      <c r="AKC234" s="105"/>
      <c r="AKD234" s="105"/>
      <c r="AKE234" s="105"/>
      <c r="AKF234" s="105"/>
      <c r="AKG234" s="105"/>
      <c r="AKH234" s="105"/>
      <c r="AKI234" s="105"/>
      <c r="AKJ234" s="105"/>
      <c r="AKK234" s="105"/>
      <c r="AKL234" s="105"/>
      <c r="AKM234" s="105"/>
      <c r="AKN234" s="105"/>
      <c r="AKO234" s="105"/>
      <c r="AKP234" s="105"/>
      <c r="AKQ234" s="105"/>
      <c r="AKR234" s="105"/>
      <c r="AKS234" s="105"/>
      <c r="AKT234" s="105"/>
      <c r="AKU234" s="105"/>
      <c r="AKV234" s="105"/>
      <c r="AKW234" s="105"/>
      <c r="AKX234" s="105"/>
      <c r="AKY234" s="105"/>
      <c r="AKZ234" s="105"/>
      <c r="ALA234" s="105"/>
      <c r="ALB234" s="105"/>
      <c r="ALC234" s="105"/>
      <c r="ALD234" s="105"/>
      <c r="ALE234" s="105"/>
      <c r="ALF234" s="105"/>
      <c r="ALG234" s="105"/>
      <c r="ALH234" s="105"/>
      <c r="ALI234" s="105"/>
      <c r="ALJ234" s="105"/>
      <c r="ALK234" s="105"/>
      <c r="ALL234" s="105"/>
      <c r="ALM234" s="105"/>
      <c r="ALN234" s="105"/>
      <c r="ALO234" s="105"/>
      <c r="ALP234" s="105"/>
      <c r="ALQ234" s="105"/>
      <c r="ALR234" s="105"/>
      <c r="ALS234" s="105"/>
      <c r="ALT234" s="105"/>
      <c r="ALU234" s="105"/>
      <c r="ALV234" s="105"/>
      <c r="ALW234" s="105"/>
      <c r="ALX234" s="105"/>
      <c r="ALY234" s="105"/>
      <c r="ALZ234" s="105"/>
      <c r="AMA234" s="105"/>
      <c r="AMB234" s="105"/>
      <c r="AMC234" s="105"/>
      <c r="AMD234" s="105"/>
      <c r="AME234" s="105"/>
      <c r="AMF234" s="105"/>
      <c r="AMG234" s="105"/>
      <c r="AMH234" s="105"/>
      <c r="AMI234" s="105"/>
      <c r="AMJ234" s="105"/>
      <c r="AMK234" s="105"/>
      <c r="AML234" s="105"/>
      <c r="AMM234" s="105"/>
      <c r="AMN234" s="105"/>
      <c r="AMO234" s="105"/>
      <c r="AMP234" s="105"/>
      <c r="AMQ234" s="105"/>
      <c r="AMR234" s="105"/>
      <c r="AMS234" s="105"/>
      <c r="AMT234" s="105"/>
      <c r="AMU234" s="105"/>
      <c r="AMV234" s="105"/>
      <c r="AMW234" s="105"/>
      <c r="AMX234" s="105"/>
      <c r="AMY234" s="105"/>
      <c r="AMZ234" s="105"/>
      <c r="ANA234" s="105"/>
      <c r="ANB234" s="105"/>
      <c r="ANC234" s="105"/>
      <c r="AND234" s="105"/>
      <c r="ANE234" s="105"/>
      <c r="ANF234" s="105"/>
      <c r="ANG234" s="105"/>
      <c r="ANH234" s="105"/>
      <c r="ANI234" s="105"/>
      <c r="ANJ234" s="105"/>
      <c r="ANK234" s="105"/>
      <c r="ANL234" s="105"/>
      <c r="ANM234" s="105"/>
      <c r="ANN234" s="105"/>
      <c r="ANO234" s="105"/>
      <c r="ANP234" s="105"/>
      <c r="ANQ234" s="105"/>
      <c r="ANR234" s="105"/>
      <c r="ANS234" s="105"/>
      <c r="ANT234" s="105"/>
      <c r="ANU234" s="105"/>
      <c r="ANV234" s="105"/>
      <c r="ANW234" s="105"/>
      <c r="ANX234" s="105"/>
      <c r="ANY234" s="105"/>
      <c r="ANZ234" s="105"/>
      <c r="AOA234" s="105"/>
      <c r="AOB234" s="105"/>
      <c r="AOC234" s="105"/>
      <c r="AOD234" s="105"/>
      <c r="AOE234" s="105"/>
      <c r="AOF234" s="105"/>
      <c r="AOG234" s="105"/>
      <c r="AOH234" s="105"/>
      <c r="AOI234" s="105"/>
      <c r="AOJ234" s="105"/>
      <c r="AOK234" s="105"/>
      <c r="AOL234" s="105"/>
      <c r="AOM234" s="105"/>
      <c r="AON234" s="105"/>
      <c r="AOO234" s="105"/>
      <c r="AOP234" s="105"/>
      <c r="AOQ234" s="105"/>
      <c r="AOR234" s="105"/>
      <c r="AOS234" s="105"/>
      <c r="AOT234" s="105"/>
      <c r="AOU234" s="105"/>
      <c r="AOV234" s="105"/>
      <c r="AOW234" s="105"/>
      <c r="AOX234" s="105"/>
      <c r="AOY234" s="105"/>
      <c r="AOZ234" s="105"/>
      <c r="APA234" s="105"/>
      <c r="APB234" s="105"/>
      <c r="APC234" s="105"/>
      <c r="APD234" s="105"/>
      <c r="APE234" s="105"/>
      <c r="APF234" s="105"/>
      <c r="APG234" s="105"/>
      <c r="APH234" s="105"/>
      <c r="API234" s="105"/>
      <c r="APJ234" s="105"/>
      <c r="APK234" s="105"/>
      <c r="APL234" s="105"/>
      <c r="APM234" s="105"/>
      <c r="APN234" s="105"/>
      <c r="APO234" s="105"/>
      <c r="APP234" s="105"/>
      <c r="APQ234" s="105"/>
      <c r="APR234" s="105"/>
      <c r="APS234" s="105"/>
      <c r="APT234" s="105"/>
      <c r="APU234" s="105"/>
      <c r="APV234" s="105"/>
      <c r="APW234" s="105"/>
      <c r="APX234" s="105"/>
      <c r="APY234" s="105"/>
      <c r="APZ234" s="105"/>
      <c r="AQA234" s="105"/>
      <c r="AQB234" s="105"/>
      <c r="AQC234" s="105"/>
      <c r="AQD234" s="105"/>
      <c r="AQE234" s="105"/>
      <c r="AQF234" s="105"/>
      <c r="AQG234" s="105"/>
      <c r="AQH234" s="105"/>
      <c r="AQI234" s="105"/>
      <c r="AQJ234" s="105"/>
      <c r="AQK234" s="105"/>
      <c r="AQL234" s="105"/>
      <c r="AQM234" s="105"/>
      <c r="AQN234" s="105"/>
      <c r="AQO234" s="105"/>
      <c r="AQP234" s="105"/>
      <c r="AQQ234" s="105"/>
      <c r="AQR234" s="105"/>
      <c r="AQS234" s="105"/>
      <c r="AQT234" s="105"/>
      <c r="AQU234" s="105"/>
      <c r="AQV234" s="105"/>
      <c r="AQW234" s="105"/>
      <c r="AQX234" s="105"/>
      <c r="AQY234" s="105"/>
      <c r="AQZ234" s="105"/>
      <c r="ARA234" s="105"/>
      <c r="ARB234" s="105"/>
      <c r="ARC234" s="105"/>
      <c r="ARD234" s="105"/>
      <c r="ARE234" s="105"/>
      <c r="ARF234" s="105"/>
      <c r="ARG234" s="105"/>
      <c r="ARH234" s="105"/>
      <c r="ARI234" s="105"/>
      <c r="ARJ234" s="105"/>
      <c r="ARK234" s="105"/>
      <c r="ARL234" s="105"/>
      <c r="ARM234" s="105"/>
      <c r="ARN234" s="105"/>
      <c r="ARO234" s="105"/>
      <c r="ARP234" s="105"/>
      <c r="ARQ234" s="105"/>
      <c r="ARR234" s="105"/>
      <c r="ARS234" s="105"/>
      <c r="ART234" s="105"/>
      <c r="ARU234" s="105"/>
      <c r="ARV234" s="105"/>
      <c r="ARW234" s="105"/>
      <c r="ARX234" s="105"/>
      <c r="ARY234" s="105"/>
      <c r="ARZ234" s="105"/>
      <c r="ASA234" s="105"/>
      <c r="ASB234" s="105"/>
      <c r="ASC234" s="105"/>
      <c r="ASD234" s="105"/>
      <c r="ASE234" s="105"/>
      <c r="ASF234" s="105"/>
      <c r="ASG234" s="105"/>
      <c r="ASH234" s="105"/>
      <c r="ASI234" s="105"/>
      <c r="ASJ234" s="105"/>
      <c r="ASK234" s="105"/>
      <c r="ASL234" s="105"/>
      <c r="ASM234" s="105"/>
      <c r="ASN234" s="105"/>
      <c r="ASO234" s="105"/>
      <c r="ASP234" s="105"/>
      <c r="ASQ234" s="105"/>
      <c r="ASR234" s="105"/>
      <c r="ASS234" s="105"/>
      <c r="AST234" s="105"/>
      <c r="ASU234" s="105"/>
      <c r="ASV234" s="105"/>
      <c r="ASW234" s="105"/>
      <c r="ASX234" s="105"/>
      <c r="ASY234" s="105"/>
      <c r="ASZ234" s="105"/>
      <c r="ATA234" s="105"/>
      <c r="ATB234" s="105"/>
      <c r="ATC234" s="105"/>
      <c r="ATD234" s="105"/>
      <c r="ATE234" s="105"/>
      <c r="ATF234" s="105"/>
      <c r="ATG234" s="105"/>
      <c r="ATH234" s="105"/>
      <c r="ATI234" s="105"/>
      <c r="ATJ234" s="105"/>
      <c r="ATK234" s="105"/>
      <c r="ATL234" s="105"/>
      <c r="ATM234" s="105"/>
      <c r="ATN234" s="105"/>
      <c r="ATO234" s="105"/>
      <c r="ATP234" s="105"/>
      <c r="ATQ234" s="105"/>
      <c r="ATR234" s="105"/>
      <c r="ATS234" s="105"/>
      <c r="ATT234" s="105"/>
      <c r="ATU234" s="105"/>
      <c r="ATV234" s="105"/>
      <c r="ATW234" s="105"/>
      <c r="ATX234" s="105"/>
      <c r="ATY234" s="105"/>
      <c r="ATZ234" s="105"/>
      <c r="AUA234" s="105"/>
      <c r="AUB234" s="105"/>
      <c r="AUC234" s="105"/>
      <c r="AUD234" s="105"/>
      <c r="AUE234" s="105"/>
      <c r="AUF234" s="105"/>
      <c r="AUG234" s="105"/>
      <c r="AUH234" s="105"/>
      <c r="AUI234" s="105"/>
      <c r="AUJ234" s="105"/>
      <c r="AUK234" s="105"/>
      <c r="AUL234" s="105"/>
      <c r="AUM234" s="105"/>
      <c r="AUN234" s="105"/>
      <c r="AUO234" s="105"/>
      <c r="AUP234" s="105"/>
      <c r="AUQ234" s="105"/>
      <c r="AUR234" s="105"/>
      <c r="AUS234" s="105"/>
      <c r="AUT234" s="105"/>
      <c r="AUU234" s="105"/>
      <c r="AUV234" s="105"/>
      <c r="AUW234" s="105"/>
      <c r="AUX234" s="105"/>
      <c r="AUY234" s="105"/>
      <c r="AUZ234" s="105"/>
      <c r="AVA234" s="105"/>
      <c r="AVB234" s="105"/>
      <c r="AVC234" s="105"/>
      <c r="AVD234" s="105"/>
      <c r="AVE234" s="105"/>
      <c r="AVF234" s="105"/>
      <c r="AVG234" s="105"/>
      <c r="AVH234" s="105"/>
      <c r="AVI234" s="105"/>
      <c r="AVJ234" s="105"/>
      <c r="AVK234" s="105"/>
      <c r="AVL234" s="105"/>
      <c r="AVM234" s="105"/>
      <c r="AVN234" s="105"/>
      <c r="AVO234" s="105"/>
      <c r="AVP234" s="105"/>
      <c r="AVQ234" s="105"/>
      <c r="AVR234" s="105"/>
      <c r="AVS234" s="105"/>
      <c r="AVT234" s="105"/>
      <c r="AVU234" s="105"/>
      <c r="AVV234" s="105"/>
      <c r="AVW234" s="105"/>
      <c r="AVX234" s="105"/>
      <c r="AVY234" s="105"/>
      <c r="AVZ234" s="105"/>
      <c r="AWA234" s="105"/>
      <c r="AWB234" s="105"/>
      <c r="AWC234" s="105"/>
      <c r="AWD234" s="105"/>
      <c r="AWE234" s="105"/>
      <c r="AWF234" s="105"/>
      <c r="AWG234" s="105"/>
      <c r="AWH234" s="105"/>
      <c r="AWI234" s="105"/>
      <c r="AWJ234" s="105"/>
      <c r="AWK234" s="105"/>
      <c r="AWL234" s="105"/>
      <c r="AWM234" s="105"/>
      <c r="AWN234" s="105"/>
      <c r="AWO234" s="105"/>
      <c r="AWP234" s="105"/>
      <c r="AWQ234" s="105"/>
      <c r="AWR234" s="105"/>
      <c r="AWS234" s="105"/>
      <c r="AWT234" s="105"/>
      <c r="AWU234" s="105"/>
      <c r="AWV234" s="105"/>
      <c r="AWW234" s="105"/>
      <c r="AWX234" s="105"/>
      <c r="AWY234" s="105"/>
      <c r="AWZ234" s="105"/>
      <c r="AXA234" s="105"/>
      <c r="AXB234" s="105"/>
      <c r="AXC234" s="105"/>
      <c r="AXD234" s="105"/>
      <c r="AXE234" s="105"/>
      <c r="AXF234" s="105"/>
      <c r="AXG234" s="105"/>
      <c r="AXH234" s="105"/>
      <c r="AXI234" s="105"/>
      <c r="AXJ234" s="105"/>
      <c r="AXK234" s="105"/>
      <c r="AXL234" s="105"/>
      <c r="AXM234" s="105"/>
      <c r="AXN234" s="105"/>
      <c r="AXO234" s="105"/>
      <c r="AXP234" s="105"/>
      <c r="AXQ234" s="105"/>
      <c r="AXR234" s="105"/>
      <c r="AXS234" s="105"/>
      <c r="AXT234" s="105"/>
      <c r="AXU234" s="105"/>
      <c r="AXV234" s="105"/>
      <c r="AXW234" s="105"/>
      <c r="AXX234" s="105"/>
    </row>
    <row r="235" spans="1:1324" s="105" customFormat="1" ht="15.75" hidden="1" customHeight="1" x14ac:dyDescent="0.2">
      <c r="A235" s="14" t="s">
        <v>622</v>
      </c>
      <c r="B235" s="13" t="s">
        <v>619</v>
      </c>
      <c r="C235" s="16" t="s">
        <v>618</v>
      </c>
      <c r="D235" s="15" t="s">
        <v>621</v>
      </c>
      <c r="E235" s="17">
        <v>40109</v>
      </c>
      <c r="F235" s="17"/>
      <c r="G235" s="30" t="s">
        <v>1186</v>
      </c>
      <c r="H235" s="30">
        <v>42005</v>
      </c>
      <c r="I235" s="30" t="s">
        <v>1065</v>
      </c>
      <c r="J235" s="173"/>
      <c r="K235" s="84" t="s">
        <v>326</v>
      </c>
      <c r="L235" s="87">
        <v>1</v>
      </c>
      <c r="M235" s="87">
        <v>1</v>
      </c>
      <c r="N235" s="84" t="s">
        <v>346</v>
      </c>
      <c r="O235" s="84">
        <v>1</v>
      </c>
      <c r="P235" s="84" t="s">
        <v>346</v>
      </c>
      <c r="Q235" s="84">
        <v>1</v>
      </c>
      <c r="R235" s="84" t="s">
        <v>346</v>
      </c>
      <c r="S235" s="84">
        <v>1</v>
      </c>
      <c r="T235" s="84" t="s">
        <v>346</v>
      </c>
      <c r="U235" s="84">
        <v>1</v>
      </c>
      <c r="V235" s="87">
        <v>1</v>
      </c>
      <c r="W235" s="84">
        <v>0</v>
      </c>
      <c r="X235" s="87">
        <v>0</v>
      </c>
      <c r="Y235" s="84">
        <v>0</v>
      </c>
      <c r="Z235" s="84">
        <v>1</v>
      </c>
      <c r="AA235" s="87">
        <v>0</v>
      </c>
      <c r="AB235" s="71">
        <f>IF((ISERROR(VLOOKUP($A235,RTlist2,40,FALSE)))=TRUE,2,VLOOKUP($A235,RTlist2,40,FALSE))</f>
        <v>2</v>
      </c>
      <c r="AC235" s="71">
        <f>IF((ISERROR(VLOOKUP($A235,RTlist2,41,FALSE)))=TRUE,2,VLOOKUP($A235,RTlist2,41,FALSE))</f>
        <v>2</v>
      </c>
      <c r="AD235" s="71">
        <f>IF((ISERROR(VLOOKUP($A235,RTlist2,36,FALSE)))=TRUE,2,VLOOKUP($A235,RTlist2,36,FALSE))</f>
        <v>2</v>
      </c>
      <c r="AE235" s="71">
        <f>IF((ISERROR(VLOOKUP($A235,RTlist2,37,FALSE)))=TRUE,2,VLOOKUP($A235,RTlist2,37,FALSE))</f>
        <v>2</v>
      </c>
      <c r="AF235" s="103"/>
    </row>
    <row r="236" spans="1:1324" s="105" customFormat="1" ht="15.75" hidden="1" customHeight="1" x14ac:dyDescent="0.2">
      <c r="A236" s="14" t="s">
        <v>620</v>
      </c>
      <c r="B236" s="13" t="s">
        <v>619</v>
      </c>
      <c r="C236" s="16" t="s">
        <v>618</v>
      </c>
      <c r="D236" s="15" t="s">
        <v>617</v>
      </c>
      <c r="E236" s="17">
        <v>40109</v>
      </c>
      <c r="F236" s="17"/>
      <c r="G236" s="30" t="s">
        <v>1186</v>
      </c>
      <c r="H236" s="30">
        <v>42005</v>
      </c>
      <c r="I236" s="30" t="s">
        <v>1065</v>
      </c>
      <c r="J236" s="173"/>
      <c r="K236" s="84" t="s">
        <v>6</v>
      </c>
      <c r="L236" s="87">
        <v>1</v>
      </c>
      <c r="M236" s="87">
        <v>1</v>
      </c>
      <c r="N236" s="84" t="s">
        <v>346</v>
      </c>
      <c r="O236" s="84">
        <v>1</v>
      </c>
      <c r="P236" s="84" t="s">
        <v>346</v>
      </c>
      <c r="Q236" s="84">
        <v>1</v>
      </c>
      <c r="R236" s="84" t="s">
        <v>346</v>
      </c>
      <c r="S236" s="84">
        <v>1</v>
      </c>
      <c r="T236" s="84" t="s">
        <v>346</v>
      </c>
      <c r="U236" s="84">
        <v>1</v>
      </c>
      <c r="V236" s="87">
        <v>1</v>
      </c>
      <c r="W236" s="84">
        <v>0</v>
      </c>
      <c r="X236" s="87">
        <v>0</v>
      </c>
      <c r="Y236" s="84">
        <v>0</v>
      </c>
      <c r="Z236" s="84">
        <v>1</v>
      </c>
      <c r="AA236" s="87">
        <v>0</v>
      </c>
      <c r="AB236" s="71">
        <f>IF((ISERROR(VLOOKUP($A236,RTlist2,40,FALSE)))=TRUE,2,VLOOKUP($A236,RTlist2,40,FALSE))</f>
        <v>2</v>
      </c>
      <c r="AC236" s="71">
        <f>IF((ISERROR(VLOOKUP($A236,RTlist2,41,FALSE)))=TRUE,2,VLOOKUP($A236,RTlist2,41,FALSE))</f>
        <v>2</v>
      </c>
      <c r="AD236" s="71">
        <f>IF((ISERROR(VLOOKUP($A236,RTlist2,36,FALSE)))=TRUE,2,VLOOKUP($A236,RTlist2,36,FALSE))</f>
        <v>2</v>
      </c>
      <c r="AE236" s="71">
        <f>IF((ISERROR(VLOOKUP($A236,RTlist2,37,FALSE)))=TRUE,2,VLOOKUP($A236,RTlist2,37,FALSE))</f>
        <v>2</v>
      </c>
      <c r="AF236" s="103"/>
      <c r="AG236" s="131"/>
    </row>
    <row r="237" spans="1:1324" s="105" customFormat="1" ht="15.75" hidden="1" customHeight="1" x14ac:dyDescent="0.2">
      <c r="A237" s="14" t="s">
        <v>1289</v>
      </c>
      <c r="B237" s="13" t="s">
        <v>619</v>
      </c>
      <c r="C237" s="16" t="s">
        <v>618</v>
      </c>
      <c r="D237" s="15" t="s">
        <v>1290</v>
      </c>
      <c r="E237" s="17">
        <v>40802</v>
      </c>
      <c r="F237" s="17" t="s">
        <v>1167</v>
      </c>
      <c r="G237" s="30" t="s">
        <v>1186</v>
      </c>
      <c r="H237" s="30">
        <v>42005</v>
      </c>
      <c r="I237" s="30" t="s">
        <v>1065</v>
      </c>
      <c r="J237" s="173"/>
      <c r="K237" s="84" t="s">
        <v>4</v>
      </c>
      <c r="L237" s="87">
        <v>1</v>
      </c>
      <c r="M237" s="87">
        <v>1</v>
      </c>
      <c r="N237" s="84" t="s">
        <v>49</v>
      </c>
      <c r="O237" s="84">
        <v>1</v>
      </c>
      <c r="P237" s="84" t="s">
        <v>49</v>
      </c>
      <c r="Q237" s="84">
        <v>1</v>
      </c>
      <c r="R237" s="84" t="s">
        <v>49</v>
      </c>
      <c r="S237" s="84">
        <v>1</v>
      </c>
      <c r="T237" s="84" t="s">
        <v>346</v>
      </c>
      <c r="U237" s="84">
        <v>1</v>
      </c>
      <c r="V237" s="87">
        <v>1</v>
      </c>
      <c r="W237" s="84">
        <v>0</v>
      </c>
      <c r="X237" s="87">
        <v>0</v>
      </c>
      <c r="Y237" s="84">
        <v>0</v>
      </c>
      <c r="Z237" s="84">
        <v>1</v>
      </c>
      <c r="AA237" s="87">
        <v>0</v>
      </c>
      <c r="AB237" s="71">
        <f>IF((ISERROR(VLOOKUP($A237,RTlist2,40,FALSE)))=TRUE,2,VLOOKUP($A237,RTlist2,40,FALSE))</f>
        <v>2</v>
      </c>
      <c r="AC237" s="71">
        <f>IF((ISERROR(VLOOKUP($A237,RTlist2,41,FALSE)))=TRUE,2,VLOOKUP($A237,RTlist2,41,FALSE))</f>
        <v>2</v>
      </c>
      <c r="AD237" s="71">
        <f>IF((ISERROR(VLOOKUP($A237,RTlist2,36,FALSE)))=TRUE,2,VLOOKUP($A237,RTlist2,36,FALSE))</f>
        <v>2</v>
      </c>
      <c r="AE237" s="71">
        <f>IF((ISERROR(VLOOKUP($A237,RTlist2,37,FALSE)))=TRUE,2,VLOOKUP($A237,RTlist2,37,FALSE))</f>
        <v>2</v>
      </c>
      <c r="AF237" s="103"/>
    </row>
    <row r="238" spans="1:1324" s="105" customFormat="1" ht="15.75" hidden="1" customHeight="1" x14ac:dyDescent="0.2">
      <c r="A238" s="14" t="s">
        <v>1486</v>
      </c>
      <c r="B238" s="13" t="s">
        <v>1197</v>
      </c>
      <c r="C238" s="16" t="s">
        <v>618</v>
      </c>
      <c r="D238" s="15" t="s">
        <v>1487</v>
      </c>
      <c r="E238" s="17">
        <v>41163</v>
      </c>
      <c r="F238" s="17" t="s">
        <v>1167</v>
      </c>
      <c r="G238" s="30" t="s">
        <v>1186</v>
      </c>
      <c r="H238" s="30">
        <v>42005</v>
      </c>
      <c r="I238" s="30" t="s">
        <v>1065</v>
      </c>
      <c r="J238" s="173"/>
      <c r="K238" s="84" t="s">
        <v>49</v>
      </c>
      <c r="L238" s="87">
        <v>1</v>
      </c>
      <c r="M238" s="87">
        <v>1</v>
      </c>
      <c r="N238" s="84" t="s">
        <v>326</v>
      </c>
      <c r="O238" s="84">
        <v>1</v>
      </c>
      <c r="P238" s="84" t="s">
        <v>326</v>
      </c>
      <c r="Q238" s="84">
        <v>1</v>
      </c>
      <c r="R238" s="84" t="s">
        <v>326</v>
      </c>
      <c r="S238" s="84">
        <v>1</v>
      </c>
      <c r="T238" s="84" t="s">
        <v>49</v>
      </c>
      <c r="U238" s="84">
        <v>1</v>
      </c>
      <c r="V238" s="87">
        <v>1</v>
      </c>
      <c r="W238" s="84">
        <v>0</v>
      </c>
      <c r="X238" s="87">
        <v>0</v>
      </c>
      <c r="Y238" s="84">
        <v>0</v>
      </c>
      <c r="Z238" s="84">
        <v>0</v>
      </c>
      <c r="AA238" s="87">
        <v>0</v>
      </c>
      <c r="AB238" s="87">
        <v>0</v>
      </c>
      <c r="AC238" s="87">
        <v>0</v>
      </c>
      <c r="AD238" s="87">
        <v>0</v>
      </c>
      <c r="AE238" s="87">
        <v>0</v>
      </c>
      <c r="AF238" s="104" t="s">
        <v>2273</v>
      </c>
    </row>
    <row r="239" spans="1:1324" s="105" customFormat="1" ht="15.75" hidden="1" customHeight="1" x14ac:dyDescent="0.2">
      <c r="A239" s="13" t="s">
        <v>616</v>
      </c>
      <c r="B239" s="13" t="s">
        <v>614</v>
      </c>
      <c r="C239" s="12" t="s">
        <v>613</v>
      </c>
      <c r="D239" s="19" t="s">
        <v>76</v>
      </c>
      <c r="E239" s="9">
        <v>38884</v>
      </c>
      <c r="F239" s="9"/>
      <c r="G239" s="30" t="s">
        <v>1186</v>
      </c>
      <c r="H239" s="30">
        <v>42005</v>
      </c>
      <c r="I239" s="30" t="s">
        <v>1065</v>
      </c>
      <c r="J239" s="173"/>
      <c r="K239" s="84" t="s">
        <v>7</v>
      </c>
      <c r="L239" s="87">
        <v>1</v>
      </c>
      <c r="M239" s="87">
        <v>1</v>
      </c>
      <c r="N239" s="84" t="s">
        <v>51</v>
      </c>
      <c r="O239" s="84">
        <v>1</v>
      </c>
      <c r="P239" s="84" t="s">
        <v>50</v>
      </c>
      <c r="Q239" s="84">
        <v>1</v>
      </c>
      <c r="R239" s="84" t="s">
        <v>50</v>
      </c>
      <c r="S239" s="84">
        <v>1</v>
      </c>
      <c r="T239" s="84" t="s">
        <v>49</v>
      </c>
      <c r="U239" s="84">
        <v>1</v>
      </c>
      <c r="V239" s="87">
        <v>1</v>
      </c>
      <c r="W239" s="84">
        <v>1</v>
      </c>
      <c r="X239" s="87">
        <v>1</v>
      </c>
      <c r="Y239" s="84">
        <v>1</v>
      </c>
      <c r="Z239" s="84">
        <v>1</v>
      </c>
      <c r="AA239" s="87">
        <v>0</v>
      </c>
      <c r="AB239" s="71">
        <f t="shared" ref="AB239:AB262" si="40">IF((ISERROR(VLOOKUP($A239,RTlist2,40,FALSE)))=TRUE,2,VLOOKUP($A239,RTlist2,40,FALSE))</f>
        <v>2</v>
      </c>
      <c r="AC239" s="71">
        <f t="shared" ref="AC239:AC262" si="41">IF((ISERROR(VLOOKUP($A239,RTlist2,41,FALSE)))=TRUE,2,VLOOKUP($A239,RTlist2,41,FALSE))</f>
        <v>2</v>
      </c>
      <c r="AD239" s="71">
        <f t="shared" ref="AD239:AD262" si="42">IF((ISERROR(VLOOKUP($A239,RTlist2,36,FALSE)))=TRUE,2,VLOOKUP($A239,RTlist2,36,FALSE))</f>
        <v>2</v>
      </c>
      <c r="AE239" s="71">
        <f t="shared" ref="AE239:AE262" si="43">IF((ISERROR(VLOOKUP($A239,RTlist2,37,FALSE)))=TRUE,2,VLOOKUP($A239,RTlist2,37,FALSE))</f>
        <v>2</v>
      </c>
      <c r="AF239" s="103" t="s">
        <v>2274</v>
      </c>
      <c r="AG239" s="131"/>
    </row>
    <row r="240" spans="1:1324" s="105" customFormat="1" ht="15.75" hidden="1" customHeight="1" x14ac:dyDescent="0.2">
      <c r="A240" s="13" t="s">
        <v>615</v>
      </c>
      <c r="B240" s="13" t="s">
        <v>614</v>
      </c>
      <c r="C240" s="12" t="s">
        <v>613</v>
      </c>
      <c r="D240" s="19" t="s">
        <v>10</v>
      </c>
      <c r="E240" s="9">
        <v>39758</v>
      </c>
      <c r="F240" s="9"/>
      <c r="G240" s="30" t="s">
        <v>1186</v>
      </c>
      <c r="H240" s="30">
        <v>42005</v>
      </c>
      <c r="I240" s="30" t="s">
        <v>1065</v>
      </c>
      <c r="J240" s="173"/>
      <c r="K240" s="84" t="s">
        <v>6</v>
      </c>
      <c r="L240" s="87">
        <v>1</v>
      </c>
      <c r="M240" s="87">
        <v>1</v>
      </c>
      <c r="N240" s="84" t="s">
        <v>285</v>
      </c>
      <c r="O240" s="84">
        <v>1</v>
      </c>
      <c r="P240" s="84" t="s">
        <v>50</v>
      </c>
      <c r="Q240" s="84">
        <v>1</v>
      </c>
      <c r="R240" s="84" t="s">
        <v>50</v>
      </c>
      <c r="S240" s="84">
        <v>1</v>
      </c>
      <c r="T240" s="84" t="s">
        <v>346</v>
      </c>
      <c r="U240" s="84">
        <v>1</v>
      </c>
      <c r="V240" s="87">
        <v>1</v>
      </c>
      <c r="W240" s="84">
        <v>0</v>
      </c>
      <c r="X240" s="87">
        <v>0</v>
      </c>
      <c r="Y240" s="84">
        <v>0</v>
      </c>
      <c r="Z240" s="84">
        <v>1</v>
      </c>
      <c r="AA240" s="87">
        <v>0</v>
      </c>
      <c r="AB240" s="71">
        <f t="shared" si="40"/>
        <v>2</v>
      </c>
      <c r="AC240" s="71">
        <f t="shared" si="41"/>
        <v>2</v>
      </c>
      <c r="AD240" s="71">
        <f t="shared" si="42"/>
        <v>2</v>
      </c>
      <c r="AE240" s="71">
        <f t="shared" si="43"/>
        <v>2</v>
      </c>
      <c r="AF240" s="103"/>
    </row>
    <row r="241" spans="1:1324" s="105" customFormat="1" ht="15.75" hidden="1" customHeight="1" x14ac:dyDescent="0.2">
      <c r="A241" s="13" t="s">
        <v>612</v>
      </c>
      <c r="B241" s="13" t="s">
        <v>1119</v>
      </c>
      <c r="C241" s="12" t="s">
        <v>611</v>
      </c>
      <c r="D241" s="19" t="s">
        <v>10</v>
      </c>
      <c r="E241" s="9">
        <v>39790</v>
      </c>
      <c r="F241" s="9"/>
      <c r="G241" s="30" t="s">
        <v>1186</v>
      </c>
      <c r="H241" s="30">
        <v>42005</v>
      </c>
      <c r="I241" s="30" t="s">
        <v>1065</v>
      </c>
      <c r="J241" s="173"/>
      <c r="K241" s="84" t="s">
        <v>7</v>
      </c>
      <c r="L241" s="87">
        <v>1</v>
      </c>
      <c r="M241" s="87">
        <v>1</v>
      </c>
      <c r="N241" s="84" t="s">
        <v>285</v>
      </c>
      <c r="O241" s="84">
        <v>1</v>
      </c>
      <c r="P241" s="84" t="s">
        <v>50</v>
      </c>
      <c r="Q241" s="84">
        <v>1</v>
      </c>
      <c r="R241" s="84" t="s">
        <v>50</v>
      </c>
      <c r="S241" s="84">
        <v>1</v>
      </c>
      <c r="T241" s="84" t="s">
        <v>49</v>
      </c>
      <c r="U241" s="84">
        <v>1</v>
      </c>
      <c r="V241" s="87">
        <v>1</v>
      </c>
      <c r="W241" s="84">
        <v>1</v>
      </c>
      <c r="X241" s="87">
        <v>1</v>
      </c>
      <c r="Y241" s="87">
        <v>1</v>
      </c>
      <c r="Z241" s="84">
        <v>1</v>
      </c>
      <c r="AA241" s="87">
        <v>0</v>
      </c>
      <c r="AB241" s="71">
        <f t="shared" si="40"/>
        <v>2</v>
      </c>
      <c r="AC241" s="71">
        <f t="shared" si="41"/>
        <v>2</v>
      </c>
      <c r="AD241" s="71">
        <f t="shared" si="42"/>
        <v>2</v>
      </c>
      <c r="AE241" s="71">
        <f t="shared" si="43"/>
        <v>2</v>
      </c>
      <c r="AF241" s="103" t="s">
        <v>2275</v>
      </c>
    </row>
    <row r="242" spans="1:1324" s="105" customFormat="1" ht="15.75" hidden="1" customHeight="1" x14ac:dyDescent="0.2">
      <c r="A242" s="13" t="s">
        <v>610</v>
      </c>
      <c r="B242" s="13" t="s">
        <v>609</v>
      </c>
      <c r="C242" s="12" t="s">
        <v>608</v>
      </c>
      <c r="D242" s="19" t="s">
        <v>10</v>
      </c>
      <c r="E242" s="9">
        <v>38973</v>
      </c>
      <c r="F242" s="9"/>
      <c r="G242" s="30" t="s">
        <v>1186</v>
      </c>
      <c r="H242" s="30">
        <v>42005</v>
      </c>
      <c r="I242" s="30" t="s">
        <v>1065</v>
      </c>
      <c r="J242" s="173"/>
      <c r="K242" s="84" t="s">
        <v>6</v>
      </c>
      <c r="L242" s="87">
        <v>1</v>
      </c>
      <c r="M242" s="87">
        <v>1</v>
      </c>
      <c r="N242" s="84" t="s">
        <v>50</v>
      </c>
      <c r="O242" s="84">
        <v>1</v>
      </c>
      <c r="P242" s="84" t="s">
        <v>50</v>
      </c>
      <c r="Q242" s="84">
        <v>1</v>
      </c>
      <c r="R242" s="84" t="s">
        <v>50</v>
      </c>
      <c r="S242" s="84">
        <v>1</v>
      </c>
      <c r="T242" s="111" t="s">
        <v>49</v>
      </c>
      <c r="U242" s="84">
        <v>1</v>
      </c>
      <c r="V242" s="87">
        <v>1</v>
      </c>
      <c r="W242" s="84">
        <v>0</v>
      </c>
      <c r="X242" s="87">
        <v>0</v>
      </c>
      <c r="Y242" s="84">
        <v>0</v>
      </c>
      <c r="Z242" s="84">
        <v>1</v>
      </c>
      <c r="AA242" s="87">
        <v>0</v>
      </c>
      <c r="AB242" s="71">
        <f t="shared" si="40"/>
        <v>2</v>
      </c>
      <c r="AC242" s="71">
        <f t="shared" si="41"/>
        <v>2</v>
      </c>
      <c r="AD242" s="71">
        <f t="shared" si="42"/>
        <v>2</v>
      </c>
      <c r="AE242" s="71">
        <f t="shared" si="43"/>
        <v>2</v>
      </c>
      <c r="AF242" s="103" t="s">
        <v>2276</v>
      </c>
    </row>
    <row r="243" spans="1:1324" s="105" customFormat="1" ht="15.75" hidden="1" customHeight="1" x14ac:dyDescent="0.2">
      <c r="A243" s="13" t="s">
        <v>607</v>
      </c>
      <c r="B243" s="13" t="s">
        <v>606</v>
      </c>
      <c r="C243" s="12" t="s">
        <v>605</v>
      </c>
      <c r="D243" s="19" t="s">
        <v>10</v>
      </c>
      <c r="E243" s="9">
        <v>39678</v>
      </c>
      <c r="F243" s="9"/>
      <c r="G243" s="30" t="s">
        <v>1186</v>
      </c>
      <c r="H243" s="30">
        <v>42005</v>
      </c>
      <c r="I243" s="30" t="s">
        <v>1065</v>
      </c>
      <c r="J243" s="173"/>
      <c r="K243" s="84" t="s">
        <v>6</v>
      </c>
      <c r="L243" s="87">
        <v>1</v>
      </c>
      <c r="M243" s="87">
        <v>1</v>
      </c>
      <c r="N243" s="84" t="s">
        <v>285</v>
      </c>
      <c r="O243" s="84">
        <v>1</v>
      </c>
      <c r="P243" s="84" t="s">
        <v>50</v>
      </c>
      <c r="Q243" s="84">
        <v>1</v>
      </c>
      <c r="R243" s="84" t="s">
        <v>50</v>
      </c>
      <c r="S243" s="84">
        <v>1</v>
      </c>
      <c r="T243" s="84" t="s">
        <v>346</v>
      </c>
      <c r="U243" s="84">
        <v>1</v>
      </c>
      <c r="V243" s="87">
        <v>1</v>
      </c>
      <c r="W243" s="84">
        <v>0</v>
      </c>
      <c r="X243" s="87">
        <v>0</v>
      </c>
      <c r="Y243" s="84">
        <v>0</v>
      </c>
      <c r="Z243" s="84">
        <v>1</v>
      </c>
      <c r="AA243" s="87">
        <v>0</v>
      </c>
      <c r="AB243" s="71">
        <f t="shared" si="40"/>
        <v>2</v>
      </c>
      <c r="AC243" s="71">
        <f t="shared" si="41"/>
        <v>2</v>
      </c>
      <c r="AD243" s="71">
        <f t="shared" si="42"/>
        <v>2</v>
      </c>
      <c r="AE243" s="71">
        <f t="shared" si="43"/>
        <v>2</v>
      </c>
      <c r="AF243" s="103" t="s">
        <v>2277</v>
      </c>
    </row>
    <row r="244" spans="1:1324" s="105" customFormat="1" ht="15.75" hidden="1" customHeight="1" x14ac:dyDescent="0.2">
      <c r="A244" s="13" t="s">
        <v>604</v>
      </c>
      <c r="B244" s="13" t="s">
        <v>603</v>
      </c>
      <c r="C244" s="12" t="s">
        <v>602</v>
      </c>
      <c r="D244" s="19" t="s">
        <v>601</v>
      </c>
      <c r="E244" s="9">
        <v>38792</v>
      </c>
      <c r="F244" s="9"/>
      <c r="G244" s="30" t="s">
        <v>1186</v>
      </c>
      <c r="H244" s="30">
        <v>42005</v>
      </c>
      <c r="I244" s="30" t="s">
        <v>1065</v>
      </c>
      <c r="J244" s="173"/>
      <c r="K244" s="84" t="s">
        <v>6</v>
      </c>
      <c r="L244" s="87">
        <v>1</v>
      </c>
      <c r="M244" s="87">
        <v>1</v>
      </c>
      <c r="N244" s="84" t="s">
        <v>51</v>
      </c>
      <c r="O244" s="84">
        <v>1</v>
      </c>
      <c r="P244" s="84" t="s">
        <v>50</v>
      </c>
      <c r="Q244" s="84">
        <v>1</v>
      </c>
      <c r="R244" s="84" t="s">
        <v>50</v>
      </c>
      <c r="S244" s="84">
        <v>1</v>
      </c>
      <c r="T244" s="84" t="s">
        <v>49</v>
      </c>
      <c r="U244" s="84">
        <v>1</v>
      </c>
      <c r="V244" s="87">
        <v>1</v>
      </c>
      <c r="W244" s="84">
        <v>0</v>
      </c>
      <c r="X244" s="87">
        <v>0</v>
      </c>
      <c r="Y244" s="84">
        <v>0</v>
      </c>
      <c r="Z244" s="84">
        <v>1</v>
      </c>
      <c r="AA244" s="87">
        <v>0</v>
      </c>
      <c r="AB244" s="71">
        <f t="shared" si="40"/>
        <v>2</v>
      </c>
      <c r="AC244" s="71">
        <f t="shared" si="41"/>
        <v>2</v>
      </c>
      <c r="AD244" s="71">
        <f t="shared" si="42"/>
        <v>2</v>
      </c>
      <c r="AE244" s="71">
        <f t="shared" si="43"/>
        <v>2</v>
      </c>
      <c r="AF244" s="103" t="s">
        <v>2278</v>
      </c>
      <c r="AH244" s="131"/>
      <c r="AI244" s="131"/>
      <c r="AJ244" s="131"/>
      <c r="AK244" s="131"/>
      <c r="AL244" s="131"/>
      <c r="AM244" s="131"/>
      <c r="AN244" s="131"/>
      <c r="AO244" s="131"/>
      <c r="AP244" s="131"/>
      <c r="AQ244" s="131"/>
      <c r="AR244" s="131"/>
      <c r="AS244" s="131"/>
      <c r="AT244" s="131"/>
      <c r="AU244" s="131"/>
      <c r="AV244" s="131"/>
      <c r="AW244" s="131"/>
      <c r="AX244" s="131"/>
      <c r="AY244" s="131"/>
      <c r="AZ244" s="131"/>
      <c r="BA244" s="131"/>
      <c r="BB244" s="131"/>
      <c r="BC244" s="131"/>
      <c r="BD244" s="131"/>
      <c r="BE244" s="131"/>
      <c r="BF244" s="131"/>
      <c r="BG244" s="131"/>
      <c r="BH244" s="131"/>
      <c r="BI244" s="131"/>
      <c r="BJ244" s="131"/>
      <c r="BK244" s="131"/>
      <c r="BL244" s="131"/>
      <c r="BM244" s="131"/>
      <c r="BN244" s="131"/>
      <c r="BO244" s="131"/>
      <c r="BP244" s="131"/>
      <c r="BQ244" s="131"/>
      <c r="BR244" s="131"/>
      <c r="BS244" s="131"/>
      <c r="BT244" s="131"/>
      <c r="BU244" s="131"/>
      <c r="BV244" s="131"/>
      <c r="BW244" s="131"/>
      <c r="BX244" s="131"/>
      <c r="BY244" s="131"/>
      <c r="BZ244" s="131"/>
      <c r="CA244" s="131"/>
      <c r="CB244" s="131"/>
      <c r="CC244" s="131"/>
      <c r="CD244" s="131"/>
      <c r="CE244" s="131"/>
      <c r="CF244" s="131"/>
      <c r="CG244" s="131"/>
      <c r="CH244" s="131"/>
      <c r="CI244" s="131"/>
      <c r="CJ244" s="131"/>
      <c r="CK244" s="131"/>
      <c r="CL244" s="131"/>
      <c r="CM244" s="131"/>
      <c r="CN244" s="131"/>
      <c r="CO244" s="131"/>
      <c r="CP244" s="131"/>
      <c r="CQ244" s="131"/>
      <c r="CR244" s="131"/>
      <c r="CS244" s="131"/>
      <c r="CT244" s="131"/>
      <c r="CU244" s="131"/>
      <c r="CV244" s="131"/>
      <c r="CW244" s="131"/>
      <c r="CX244" s="131"/>
      <c r="CY244" s="131"/>
      <c r="CZ244" s="131"/>
      <c r="DA244" s="131"/>
      <c r="DB244" s="131"/>
      <c r="DC244" s="131"/>
      <c r="DD244" s="131"/>
      <c r="DE244" s="131"/>
      <c r="DF244" s="131"/>
      <c r="DG244" s="131"/>
      <c r="DH244" s="131"/>
      <c r="DI244" s="131"/>
      <c r="DJ244" s="131"/>
      <c r="DK244" s="131"/>
      <c r="DL244" s="131"/>
      <c r="DM244" s="131"/>
      <c r="DN244" s="131"/>
      <c r="DO244" s="131"/>
      <c r="DP244" s="131"/>
      <c r="DQ244" s="131"/>
      <c r="DR244" s="131"/>
      <c r="DS244" s="131"/>
      <c r="DT244" s="131"/>
      <c r="DU244" s="131"/>
      <c r="DV244" s="131"/>
      <c r="DW244" s="131"/>
      <c r="DX244" s="131"/>
      <c r="DY244" s="131"/>
      <c r="DZ244" s="131"/>
      <c r="EA244" s="131"/>
      <c r="EB244" s="131"/>
      <c r="EC244" s="131"/>
      <c r="ED244" s="131"/>
      <c r="EE244" s="131"/>
      <c r="EF244" s="131"/>
      <c r="EG244" s="131"/>
      <c r="EH244" s="131"/>
      <c r="EI244" s="131"/>
      <c r="EJ244" s="131"/>
      <c r="EK244" s="131"/>
      <c r="EL244" s="131"/>
      <c r="EM244" s="131"/>
      <c r="EN244" s="131"/>
      <c r="EO244" s="131"/>
      <c r="EP244" s="131"/>
      <c r="EQ244" s="131"/>
      <c r="ER244" s="131"/>
      <c r="ES244" s="131"/>
      <c r="ET244" s="131"/>
      <c r="EU244" s="131"/>
      <c r="EV244" s="131"/>
      <c r="EW244" s="131"/>
      <c r="EX244" s="131"/>
      <c r="EY244" s="131"/>
      <c r="EZ244" s="131"/>
      <c r="FA244" s="131"/>
      <c r="FB244" s="131"/>
      <c r="FC244" s="131"/>
      <c r="FD244" s="131"/>
      <c r="FE244" s="131"/>
      <c r="FF244" s="131"/>
      <c r="FG244" s="131"/>
      <c r="FH244" s="131"/>
      <c r="FI244" s="131"/>
      <c r="FJ244" s="131"/>
      <c r="FK244" s="131"/>
      <c r="FL244" s="131"/>
      <c r="FM244" s="131"/>
      <c r="FN244" s="131"/>
      <c r="FO244" s="131"/>
      <c r="FP244" s="131"/>
      <c r="FQ244" s="131"/>
      <c r="FR244" s="131"/>
      <c r="FS244" s="131"/>
      <c r="FT244" s="131"/>
      <c r="FU244" s="131"/>
      <c r="FV244" s="131"/>
      <c r="FW244" s="131"/>
      <c r="FX244" s="131"/>
      <c r="FY244" s="131"/>
      <c r="FZ244" s="131"/>
      <c r="GA244" s="131"/>
      <c r="GB244" s="131"/>
      <c r="GC244" s="131"/>
      <c r="GD244" s="131"/>
      <c r="GE244" s="131"/>
      <c r="GF244" s="131"/>
      <c r="GG244" s="131"/>
      <c r="GH244" s="131"/>
      <c r="GI244" s="131"/>
      <c r="GJ244" s="131"/>
      <c r="GK244" s="131"/>
      <c r="GL244" s="131"/>
      <c r="GM244" s="131"/>
      <c r="GN244" s="131"/>
      <c r="GO244" s="131"/>
      <c r="GP244" s="131"/>
      <c r="GQ244" s="131"/>
      <c r="GR244" s="131"/>
      <c r="GS244" s="131"/>
      <c r="GT244" s="131"/>
      <c r="GU244" s="131"/>
      <c r="GV244" s="131"/>
      <c r="GW244" s="131"/>
      <c r="GX244" s="131"/>
      <c r="GY244" s="131"/>
      <c r="GZ244" s="131"/>
      <c r="HA244" s="131"/>
      <c r="HB244" s="131"/>
      <c r="HC244" s="131"/>
      <c r="HD244" s="131"/>
      <c r="HE244" s="131"/>
      <c r="HF244" s="131"/>
      <c r="HG244" s="131"/>
      <c r="HH244" s="131"/>
      <c r="HI244" s="131"/>
      <c r="HJ244" s="131"/>
      <c r="HK244" s="131"/>
      <c r="HL244" s="131"/>
      <c r="HM244" s="131"/>
      <c r="HN244" s="131"/>
      <c r="HO244" s="131"/>
      <c r="HP244" s="131"/>
      <c r="HQ244" s="131"/>
      <c r="HR244" s="131"/>
      <c r="HS244" s="131"/>
      <c r="HT244" s="131"/>
      <c r="HU244" s="131"/>
      <c r="HV244" s="131"/>
      <c r="HW244" s="131"/>
      <c r="HX244" s="131"/>
      <c r="HY244" s="131"/>
      <c r="HZ244" s="131"/>
      <c r="IA244" s="131"/>
      <c r="IB244" s="131"/>
      <c r="IC244" s="131"/>
      <c r="ID244" s="131"/>
      <c r="IE244" s="131"/>
      <c r="IF244" s="131"/>
      <c r="IG244" s="131"/>
      <c r="IH244" s="131"/>
      <c r="II244" s="131"/>
      <c r="IJ244" s="131"/>
      <c r="IK244" s="131"/>
      <c r="IL244" s="131"/>
      <c r="IM244" s="131"/>
      <c r="IN244" s="131"/>
      <c r="IO244" s="131"/>
      <c r="IP244" s="131"/>
      <c r="IQ244" s="131"/>
      <c r="IR244" s="131"/>
      <c r="IS244" s="131"/>
      <c r="IT244" s="131"/>
      <c r="IU244" s="131"/>
      <c r="IV244" s="131"/>
      <c r="IW244" s="131"/>
      <c r="IX244" s="131"/>
      <c r="IY244" s="131"/>
      <c r="IZ244" s="131"/>
      <c r="JA244" s="131"/>
      <c r="JB244" s="131"/>
      <c r="JC244" s="131"/>
      <c r="JD244" s="131"/>
      <c r="JE244" s="131"/>
      <c r="JF244" s="131"/>
      <c r="JG244" s="131"/>
      <c r="JH244" s="131"/>
      <c r="JI244" s="131"/>
      <c r="JJ244" s="131"/>
      <c r="JK244" s="131"/>
      <c r="JL244" s="131"/>
      <c r="JM244" s="131"/>
      <c r="JN244" s="131"/>
      <c r="JO244" s="131"/>
      <c r="JP244" s="131"/>
      <c r="JQ244" s="131"/>
      <c r="JR244" s="131"/>
      <c r="JS244" s="131"/>
      <c r="JT244" s="131"/>
      <c r="JU244" s="131"/>
      <c r="JV244" s="131"/>
      <c r="JW244" s="131"/>
      <c r="JX244" s="131"/>
      <c r="JY244" s="131"/>
      <c r="JZ244" s="131"/>
      <c r="KA244" s="131"/>
      <c r="KB244" s="131"/>
      <c r="KC244" s="131"/>
      <c r="KD244" s="131"/>
      <c r="KE244" s="131"/>
      <c r="KF244" s="131"/>
      <c r="KG244" s="131"/>
      <c r="KH244" s="131"/>
      <c r="KI244" s="131"/>
      <c r="KJ244" s="131"/>
      <c r="KK244" s="131"/>
      <c r="KL244" s="131"/>
      <c r="KM244" s="131"/>
      <c r="KN244" s="131"/>
      <c r="KO244" s="131"/>
      <c r="KP244" s="131"/>
      <c r="KQ244" s="131"/>
      <c r="KR244" s="131"/>
      <c r="KS244" s="131"/>
      <c r="KT244" s="131"/>
      <c r="KU244" s="131"/>
      <c r="KV244" s="131"/>
      <c r="KW244" s="131"/>
      <c r="KX244" s="131"/>
      <c r="KY244" s="131"/>
      <c r="KZ244" s="131"/>
      <c r="LA244" s="131"/>
      <c r="LB244" s="131"/>
      <c r="LC244" s="131"/>
      <c r="LD244" s="131"/>
      <c r="LE244" s="131"/>
      <c r="LF244" s="131"/>
      <c r="LG244" s="131"/>
      <c r="LH244" s="131"/>
      <c r="LI244" s="131"/>
      <c r="LJ244" s="131"/>
      <c r="LK244" s="131"/>
      <c r="LL244" s="131"/>
      <c r="LM244" s="131"/>
      <c r="LN244" s="131"/>
      <c r="LO244" s="131"/>
      <c r="LP244" s="131"/>
      <c r="LQ244" s="131"/>
      <c r="LR244" s="131"/>
      <c r="LS244" s="131"/>
      <c r="LT244" s="131"/>
      <c r="LU244" s="131"/>
      <c r="LV244" s="131"/>
      <c r="LW244" s="131"/>
      <c r="LX244" s="131"/>
      <c r="LY244" s="131"/>
      <c r="LZ244" s="131"/>
      <c r="MA244" s="131"/>
      <c r="MB244" s="131"/>
      <c r="MC244" s="131"/>
      <c r="MD244" s="131"/>
      <c r="ME244" s="131"/>
      <c r="MF244" s="131"/>
      <c r="MG244" s="131"/>
      <c r="MH244" s="131"/>
      <c r="MI244" s="131"/>
      <c r="MJ244" s="131"/>
      <c r="MK244" s="131"/>
      <c r="ML244" s="131"/>
      <c r="MM244" s="131"/>
      <c r="MN244" s="131"/>
      <c r="MO244" s="131"/>
      <c r="MP244" s="131"/>
      <c r="MQ244" s="131"/>
      <c r="MR244" s="131"/>
      <c r="MS244" s="131"/>
      <c r="MT244" s="131"/>
      <c r="MU244" s="131"/>
      <c r="MV244" s="131"/>
      <c r="MW244" s="131"/>
      <c r="MX244" s="131"/>
      <c r="MY244" s="131"/>
      <c r="MZ244" s="131"/>
      <c r="NA244" s="131"/>
      <c r="NB244" s="131"/>
      <c r="NC244" s="131"/>
      <c r="ND244" s="131"/>
      <c r="NE244" s="131"/>
      <c r="NF244" s="131"/>
      <c r="NG244" s="131"/>
      <c r="NH244" s="131"/>
      <c r="NI244" s="131"/>
      <c r="NJ244" s="131"/>
      <c r="NK244" s="131"/>
      <c r="NL244" s="131"/>
      <c r="NM244" s="131"/>
      <c r="NN244" s="131"/>
      <c r="NO244" s="131"/>
      <c r="NP244" s="131"/>
      <c r="NQ244" s="131"/>
      <c r="NR244" s="131"/>
      <c r="NS244" s="131"/>
      <c r="NT244" s="131"/>
      <c r="NU244" s="131"/>
      <c r="NV244" s="131"/>
      <c r="NW244" s="131"/>
      <c r="NX244" s="131"/>
      <c r="NY244" s="131"/>
      <c r="NZ244" s="131"/>
      <c r="OA244" s="131"/>
      <c r="OB244" s="131"/>
      <c r="OC244" s="131"/>
      <c r="OD244" s="131"/>
      <c r="OE244" s="131"/>
      <c r="OF244" s="131"/>
      <c r="OG244" s="131"/>
      <c r="OH244" s="131"/>
      <c r="OI244" s="131"/>
      <c r="OJ244" s="131"/>
      <c r="OK244" s="131"/>
      <c r="OL244" s="131"/>
      <c r="OM244" s="131"/>
      <c r="ON244" s="131"/>
      <c r="OO244" s="131"/>
      <c r="OP244" s="131"/>
      <c r="OQ244" s="131"/>
      <c r="OR244" s="131"/>
      <c r="OS244" s="131"/>
      <c r="OT244" s="131"/>
      <c r="OU244" s="131"/>
      <c r="OV244" s="131"/>
      <c r="OW244" s="131"/>
      <c r="OX244" s="131"/>
      <c r="OY244" s="131"/>
      <c r="OZ244" s="131"/>
      <c r="PA244" s="131"/>
      <c r="PB244" s="131"/>
      <c r="PC244" s="131"/>
      <c r="PD244" s="131"/>
      <c r="PE244" s="131"/>
      <c r="PF244" s="131"/>
      <c r="PG244" s="131"/>
      <c r="PH244" s="131"/>
      <c r="PI244" s="131"/>
      <c r="PJ244" s="131"/>
      <c r="PK244" s="131"/>
      <c r="PL244" s="131"/>
      <c r="PM244" s="131"/>
      <c r="PN244" s="131"/>
      <c r="PO244" s="131"/>
      <c r="PP244" s="131"/>
      <c r="PQ244" s="131"/>
      <c r="PR244" s="131"/>
      <c r="PS244" s="131"/>
      <c r="PT244" s="131"/>
      <c r="PU244" s="131"/>
      <c r="PV244" s="131"/>
      <c r="PW244" s="131"/>
      <c r="PX244" s="131"/>
      <c r="PY244" s="131"/>
      <c r="PZ244" s="131"/>
      <c r="QA244" s="131"/>
      <c r="QB244" s="131"/>
      <c r="QC244" s="131"/>
      <c r="QD244" s="131"/>
      <c r="QE244" s="131"/>
      <c r="QF244" s="131"/>
      <c r="QG244" s="131"/>
      <c r="QH244" s="131"/>
      <c r="QI244" s="131"/>
      <c r="QJ244" s="131"/>
      <c r="QK244" s="131"/>
      <c r="QL244" s="131"/>
      <c r="QM244" s="131"/>
      <c r="QN244" s="131"/>
      <c r="QO244" s="131"/>
      <c r="QP244" s="131"/>
      <c r="QQ244" s="131"/>
      <c r="QR244" s="131"/>
      <c r="QS244" s="131"/>
      <c r="QT244" s="131"/>
      <c r="QU244" s="131"/>
      <c r="QV244" s="131"/>
      <c r="QW244" s="131"/>
      <c r="QX244" s="131"/>
      <c r="QY244" s="131"/>
      <c r="QZ244" s="131"/>
      <c r="RA244" s="131"/>
      <c r="RB244" s="131"/>
      <c r="RC244" s="131"/>
      <c r="RD244" s="131"/>
      <c r="RE244" s="131"/>
      <c r="RF244" s="131"/>
      <c r="RG244" s="131"/>
      <c r="RH244" s="131"/>
      <c r="RI244" s="131"/>
      <c r="RJ244" s="131"/>
      <c r="RK244" s="131"/>
      <c r="RL244" s="131"/>
      <c r="RM244" s="131"/>
      <c r="RN244" s="131"/>
      <c r="RO244" s="131"/>
      <c r="RP244" s="131"/>
      <c r="RQ244" s="131"/>
      <c r="RR244" s="131"/>
      <c r="RS244" s="131"/>
      <c r="RT244" s="131"/>
      <c r="RU244" s="131"/>
      <c r="RV244" s="131"/>
      <c r="RW244" s="131"/>
      <c r="RX244" s="131"/>
      <c r="RY244" s="131"/>
      <c r="RZ244" s="131"/>
      <c r="SA244" s="131"/>
      <c r="SB244" s="131"/>
      <c r="SC244" s="131"/>
      <c r="SD244" s="131"/>
      <c r="SE244" s="131"/>
      <c r="SF244" s="131"/>
      <c r="SG244" s="131"/>
      <c r="SH244" s="131"/>
      <c r="SI244" s="131"/>
      <c r="SJ244" s="131"/>
      <c r="SK244" s="131"/>
      <c r="SL244" s="131"/>
      <c r="SM244" s="131"/>
      <c r="SN244" s="131"/>
      <c r="SO244" s="131"/>
      <c r="SP244" s="131"/>
      <c r="SQ244" s="131"/>
      <c r="SR244" s="131"/>
      <c r="SS244" s="131"/>
      <c r="ST244" s="131"/>
      <c r="SU244" s="131"/>
      <c r="SV244" s="131"/>
      <c r="SW244" s="131"/>
      <c r="SX244" s="131"/>
      <c r="SY244" s="131"/>
      <c r="SZ244" s="131"/>
      <c r="TA244" s="131"/>
      <c r="TB244" s="131"/>
      <c r="TC244" s="131"/>
      <c r="TD244" s="131"/>
      <c r="TE244" s="131"/>
      <c r="TF244" s="131"/>
      <c r="TG244" s="131"/>
      <c r="TH244" s="131"/>
      <c r="TI244" s="131"/>
      <c r="TJ244" s="131"/>
      <c r="TK244" s="131"/>
      <c r="TL244" s="131"/>
      <c r="TM244" s="131"/>
      <c r="TN244" s="131"/>
      <c r="TO244" s="131"/>
      <c r="TP244" s="131"/>
      <c r="TQ244" s="131"/>
      <c r="TR244" s="131"/>
      <c r="TS244" s="131"/>
      <c r="TT244" s="131"/>
      <c r="TU244" s="131"/>
      <c r="TV244" s="131"/>
      <c r="TW244" s="131"/>
      <c r="TX244" s="131"/>
      <c r="TY244" s="131"/>
      <c r="TZ244" s="131"/>
      <c r="UA244" s="131"/>
      <c r="UB244" s="131"/>
      <c r="UC244" s="131"/>
      <c r="UD244" s="131"/>
      <c r="UE244" s="131"/>
      <c r="UF244" s="131"/>
      <c r="UG244" s="131"/>
      <c r="UH244" s="131"/>
      <c r="UI244" s="131"/>
      <c r="UJ244" s="131"/>
      <c r="UK244" s="131"/>
      <c r="UL244" s="131"/>
      <c r="UM244" s="131"/>
      <c r="UN244" s="131"/>
      <c r="UO244" s="131"/>
      <c r="UP244" s="131"/>
      <c r="UQ244" s="131"/>
      <c r="UR244" s="131"/>
      <c r="US244" s="131"/>
      <c r="UT244" s="131"/>
      <c r="UU244" s="131"/>
      <c r="UV244" s="131"/>
      <c r="UW244" s="131"/>
      <c r="UX244" s="131"/>
      <c r="UY244" s="131"/>
      <c r="UZ244" s="131"/>
      <c r="VA244" s="131"/>
      <c r="VB244" s="131"/>
      <c r="VC244" s="131"/>
      <c r="VD244" s="131"/>
      <c r="VE244" s="131"/>
      <c r="VF244" s="131"/>
      <c r="VG244" s="131"/>
      <c r="VH244" s="131"/>
      <c r="VI244" s="131"/>
      <c r="VJ244" s="131"/>
      <c r="VK244" s="131"/>
      <c r="VL244" s="131"/>
      <c r="VM244" s="131"/>
      <c r="VN244" s="131"/>
      <c r="VO244" s="131"/>
      <c r="VP244" s="131"/>
      <c r="VQ244" s="131"/>
      <c r="VR244" s="131"/>
      <c r="VS244" s="131"/>
      <c r="VT244" s="131"/>
      <c r="VU244" s="131"/>
      <c r="VV244" s="131"/>
      <c r="VW244" s="131"/>
      <c r="VX244" s="131"/>
      <c r="VY244" s="131"/>
      <c r="VZ244" s="131"/>
      <c r="WA244" s="131"/>
      <c r="WB244" s="131"/>
      <c r="WC244" s="131"/>
      <c r="WD244" s="131"/>
      <c r="WE244" s="131"/>
      <c r="WF244" s="131"/>
      <c r="WG244" s="131"/>
      <c r="WH244" s="131"/>
      <c r="WI244" s="131"/>
      <c r="WJ244" s="131"/>
      <c r="WK244" s="131"/>
      <c r="WL244" s="131"/>
      <c r="WM244" s="131"/>
      <c r="WN244" s="131"/>
      <c r="WO244" s="131"/>
      <c r="WP244" s="131"/>
      <c r="WQ244" s="131"/>
      <c r="WR244" s="131"/>
      <c r="WS244" s="131"/>
      <c r="WT244" s="131"/>
      <c r="WU244" s="131"/>
      <c r="WV244" s="131"/>
      <c r="WW244" s="131"/>
      <c r="WX244" s="131"/>
      <c r="WY244" s="131"/>
      <c r="WZ244" s="131"/>
      <c r="XA244" s="131"/>
      <c r="XB244" s="131"/>
      <c r="XC244" s="131"/>
      <c r="XD244" s="131"/>
      <c r="XE244" s="131"/>
      <c r="XF244" s="131"/>
      <c r="XG244" s="131"/>
      <c r="XH244" s="131"/>
      <c r="XI244" s="131"/>
      <c r="XJ244" s="131"/>
      <c r="XK244" s="131"/>
      <c r="XL244" s="131"/>
      <c r="XM244" s="131"/>
      <c r="XN244" s="131"/>
      <c r="XO244" s="131"/>
      <c r="XP244" s="131"/>
      <c r="XQ244" s="131"/>
      <c r="XR244" s="131"/>
      <c r="XS244" s="131"/>
      <c r="XT244" s="131"/>
      <c r="XU244" s="131"/>
      <c r="XV244" s="131"/>
      <c r="XW244" s="131"/>
      <c r="XX244" s="131"/>
      <c r="XY244" s="131"/>
      <c r="XZ244" s="131"/>
      <c r="YA244" s="131"/>
      <c r="YB244" s="131"/>
      <c r="YC244" s="131"/>
      <c r="YD244" s="131"/>
      <c r="YE244" s="131"/>
      <c r="YF244" s="131"/>
      <c r="YG244" s="131"/>
      <c r="YH244" s="131"/>
      <c r="YI244" s="131"/>
      <c r="YJ244" s="131"/>
      <c r="YK244" s="131"/>
      <c r="YL244" s="131"/>
      <c r="YM244" s="131"/>
      <c r="YN244" s="131"/>
      <c r="YO244" s="131"/>
      <c r="YP244" s="131"/>
      <c r="YQ244" s="131"/>
      <c r="YR244" s="131"/>
      <c r="YS244" s="131"/>
      <c r="YT244" s="131"/>
      <c r="YU244" s="131"/>
      <c r="YV244" s="131"/>
      <c r="YW244" s="131"/>
      <c r="YX244" s="131"/>
      <c r="YY244" s="131"/>
      <c r="YZ244" s="131"/>
      <c r="ZA244" s="131"/>
      <c r="ZB244" s="131"/>
      <c r="ZC244" s="131"/>
      <c r="ZD244" s="131"/>
      <c r="ZE244" s="131"/>
      <c r="ZF244" s="131"/>
      <c r="ZG244" s="131"/>
      <c r="ZH244" s="131"/>
      <c r="ZI244" s="131"/>
      <c r="ZJ244" s="131"/>
      <c r="ZK244" s="131"/>
      <c r="ZL244" s="131"/>
      <c r="ZM244" s="131"/>
      <c r="ZN244" s="131"/>
      <c r="ZO244" s="131"/>
      <c r="ZP244" s="131"/>
      <c r="ZQ244" s="131"/>
      <c r="ZR244" s="131"/>
      <c r="ZS244" s="131"/>
      <c r="ZT244" s="131"/>
      <c r="ZU244" s="131"/>
      <c r="ZV244" s="131"/>
      <c r="ZW244" s="131"/>
      <c r="ZX244" s="131"/>
      <c r="ZY244" s="131"/>
      <c r="ZZ244" s="131"/>
      <c r="AAA244" s="131"/>
      <c r="AAB244" s="131"/>
      <c r="AAC244" s="131"/>
      <c r="AAD244" s="131"/>
      <c r="AAE244" s="131"/>
      <c r="AAF244" s="131"/>
      <c r="AAG244" s="131"/>
      <c r="AAH244" s="131"/>
      <c r="AAI244" s="131"/>
      <c r="AAJ244" s="131"/>
      <c r="AAK244" s="131"/>
      <c r="AAL244" s="131"/>
      <c r="AAM244" s="131"/>
      <c r="AAN244" s="131"/>
      <c r="AAO244" s="131"/>
      <c r="AAP244" s="131"/>
      <c r="AAQ244" s="131"/>
      <c r="AAR244" s="131"/>
      <c r="AAS244" s="131"/>
      <c r="AAT244" s="131"/>
      <c r="AAU244" s="131"/>
      <c r="AAV244" s="131"/>
      <c r="AAW244" s="131"/>
      <c r="AAX244" s="131"/>
      <c r="AAY244" s="131"/>
      <c r="AAZ244" s="131"/>
      <c r="ABA244" s="131"/>
      <c r="ABB244" s="131"/>
      <c r="ABC244" s="131"/>
      <c r="ABD244" s="131"/>
      <c r="ABE244" s="131"/>
      <c r="ABF244" s="131"/>
      <c r="ABG244" s="131"/>
      <c r="ABH244" s="131"/>
      <c r="ABI244" s="131"/>
      <c r="ABJ244" s="131"/>
      <c r="ABK244" s="131"/>
      <c r="ABL244" s="131"/>
      <c r="ABM244" s="131"/>
      <c r="ABN244" s="131"/>
      <c r="ABO244" s="131"/>
      <c r="ABP244" s="131"/>
      <c r="ABQ244" s="131"/>
      <c r="ABR244" s="131"/>
      <c r="ABS244" s="131"/>
      <c r="ABT244" s="131"/>
      <c r="ABU244" s="131"/>
      <c r="ABV244" s="131"/>
      <c r="ABW244" s="131"/>
      <c r="ABX244" s="131"/>
      <c r="ABY244" s="131"/>
      <c r="ABZ244" s="131"/>
      <c r="ACA244" s="131"/>
      <c r="ACB244" s="131"/>
      <c r="ACC244" s="131"/>
      <c r="ACD244" s="131"/>
      <c r="ACE244" s="131"/>
      <c r="ACF244" s="131"/>
      <c r="ACG244" s="131"/>
      <c r="ACH244" s="131"/>
      <c r="ACI244" s="131"/>
      <c r="ACJ244" s="131"/>
      <c r="ACK244" s="131"/>
      <c r="ACL244" s="131"/>
      <c r="ACM244" s="131"/>
      <c r="ACN244" s="131"/>
      <c r="ACO244" s="131"/>
      <c r="ACP244" s="131"/>
      <c r="ACQ244" s="131"/>
      <c r="ACR244" s="131"/>
      <c r="ACS244" s="131"/>
      <c r="ACT244" s="131"/>
      <c r="ACU244" s="131"/>
      <c r="ACV244" s="131"/>
      <c r="ACW244" s="131"/>
      <c r="ACX244" s="131"/>
      <c r="ACY244" s="131"/>
      <c r="ACZ244" s="131"/>
      <c r="ADA244" s="131"/>
      <c r="ADB244" s="131"/>
      <c r="ADC244" s="131"/>
      <c r="ADD244" s="131"/>
      <c r="ADE244" s="131"/>
      <c r="ADF244" s="131"/>
      <c r="ADG244" s="131"/>
      <c r="ADH244" s="131"/>
      <c r="ADI244" s="131"/>
      <c r="ADJ244" s="131"/>
      <c r="ADK244" s="131"/>
      <c r="ADL244" s="131"/>
      <c r="ADM244" s="131"/>
      <c r="ADN244" s="131"/>
      <c r="ADO244" s="131"/>
      <c r="ADP244" s="131"/>
      <c r="ADQ244" s="131"/>
      <c r="ADR244" s="131"/>
      <c r="ADS244" s="131"/>
      <c r="ADT244" s="131"/>
      <c r="ADU244" s="131"/>
      <c r="ADV244" s="131"/>
      <c r="ADW244" s="131"/>
      <c r="ADX244" s="131"/>
      <c r="ADY244" s="131"/>
      <c r="ADZ244" s="131"/>
      <c r="AEA244" s="131"/>
      <c r="AEB244" s="131"/>
      <c r="AEC244" s="131"/>
      <c r="AED244" s="131"/>
      <c r="AEE244" s="131"/>
      <c r="AEF244" s="131"/>
      <c r="AEG244" s="131"/>
      <c r="AEH244" s="131"/>
      <c r="AEI244" s="131"/>
      <c r="AEJ244" s="131"/>
      <c r="AEK244" s="131"/>
      <c r="AEL244" s="131"/>
      <c r="AEM244" s="131"/>
      <c r="AEN244" s="131"/>
      <c r="AEO244" s="131"/>
      <c r="AEP244" s="131"/>
      <c r="AEQ244" s="131"/>
      <c r="AER244" s="131"/>
      <c r="AES244" s="131"/>
      <c r="AET244" s="131"/>
      <c r="AEU244" s="131"/>
      <c r="AEV244" s="131"/>
      <c r="AEW244" s="131"/>
      <c r="AEX244" s="131"/>
      <c r="AEY244" s="131"/>
      <c r="AEZ244" s="131"/>
      <c r="AFA244" s="131"/>
      <c r="AFB244" s="131"/>
      <c r="AFC244" s="131"/>
      <c r="AFD244" s="131"/>
      <c r="AFE244" s="131"/>
      <c r="AFF244" s="131"/>
      <c r="AFG244" s="131"/>
      <c r="AFH244" s="131"/>
      <c r="AFI244" s="131"/>
      <c r="AFJ244" s="131"/>
      <c r="AFK244" s="131"/>
      <c r="AFL244" s="131"/>
      <c r="AFM244" s="131"/>
      <c r="AFN244" s="131"/>
      <c r="AFO244" s="131"/>
      <c r="AFP244" s="131"/>
      <c r="AFQ244" s="131"/>
      <c r="AFR244" s="131"/>
      <c r="AFS244" s="131"/>
      <c r="AFT244" s="131"/>
      <c r="AFU244" s="131"/>
      <c r="AFV244" s="131"/>
      <c r="AFW244" s="131"/>
      <c r="AFX244" s="131"/>
      <c r="AFY244" s="131"/>
      <c r="AFZ244" s="131"/>
      <c r="AGA244" s="131"/>
      <c r="AGB244" s="131"/>
      <c r="AGC244" s="131"/>
      <c r="AGD244" s="131"/>
      <c r="AGE244" s="131"/>
      <c r="AGF244" s="131"/>
      <c r="AGG244" s="131"/>
      <c r="AGH244" s="131"/>
      <c r="AGI244" s="131"/>
      <c r="AGJ244" s="131"/>
      <c r="AGK244" s="131"/>
      <c r="AGL244" s="131"/>
      <c r="AGM244" s="131"/>
      <c r="AGN244" s="131"/>
      <c r="AGO244" s="131"/>
      <c r="AGP244" s="131"/>
      <c r="AGQ244" s="131"/>
      <c r="AGR244" s="131"/>
      <c r="AGS244" s="131"/>
      <c r="AGT244" s="131"/>
      <c r="AGU244" s="131"/>
      <c r="AGV244" s="131"/>
      <c r="AGW244" s="131"/>
      <c r="AGX244" s="131"/>
      <c r="AGY244" s="131"/>
      <c r="AGZ244" s="131"/>
      <c r="AHA244" s="131"/>
      <c r="AHB244" s="131"/>
      <c r="AHC244" s="131"/>
      <c r="AHD244" s="131"/>
      <c r="AHE244" s="131"/>
      <c r="AHF244" s="131"/>
      <c r="AHG244" s="131"/>
      <c r="AHH244" s="131"/>
      <c r="AHI244" s="131"/>
      <c r="AHJ244" s="131"/>
      <c r="AHK244" s="131"/>
      <c r="AHL244" s="131"/>
      <c r="AHM244" s="131"/>
      <c r="AHN244" s="131"/>
      <c r="AHO244" s="131"/>
      <c r="AHP244" s="131"/>
      <c r="AHQ244" s="131"/>
      <c r="AHR244" s="131"/>
      <c r="AHS244" s="131"/>
      <c r="AHT244" s="131"/>
      <c r="AHU244" s="131"/>
      <c r="AHV244" s="131"/>
      <c r="AHW244" s="131"/>
      <c r="AHX244" s="131"/>
      <c r="AHY244" s="131"/>
      <c r="AHZ244" s="131"/>
      <c r="AIA244" s="131"/>
      <c r="AIB244" s="131"/>
      <c r="AIC244" s="131"/>
      <c r="AID244" s="131"/>
      <c r="AIE244" s="131"/>
      <c r="AIF244" s="131"/>
      <c r="AIG244" s="131"/>
      <c r="AIH244" s="131"/>
      <c r="AII244" s="131"/>
      <c r="AIJ244" s="131"/>
      <c r="AIK244" s="131"/>
      <c r="AIL244" s="131"/>
      <c r="AIM244" s="131"/>
      <c r="AIN244" s="131"/>
      <c r="AIO244" s="131"/>
      <c r="AIP244" s="131"/>
      <c r="AIQ244" s="131"/>
      <c r="AIR244" s="131"/>
      <c r="AIS244" s="131"/>
      <c r="AIT244" s="131"/>
      <c r="AIU244" s="131"/>
      <c r="AIV244" s="131"/>
      <c r="AIW244" s="131"/>
      <c r="AIX244" s="131"/>
      <c r="AIY244" s="131"/>
      <c r="AIZ244" s="131"/>
      <c r="AJA244" s="131"/>
      <c r="AJB244" s="131"/>
      <c r="AJC244" s="131"/>
      <c r="AJD244" s="131"/>
      <c r="AJE244" s="131"/>
      <c r="AJF244" s="131"/>
      <c r="AJG244" s="131"/>
      <c r="AJH244" s="131"/>
      <c r="AJI244" s="131"/>
      <c r="AJJ244" s="131"/>
      <c r="AJK244" s="131"/>
      <c r="AJL244" s="131"/>
      <c r="AJM244" s="131"/>
      <c r="AJN244" s="131"/>
      <c r="AJO244" s="131"/>
      <c r="AJP244" s="131"/>
      <c r="AJQ244" s="131"/>
      <c r="AJR244" s="131"/>
      <c r="AJS244" s="131"/>
      <c r="AJT244" s="131"/>
      <c r="AJU244" s="131"/>
      <c r="AJV244" s="131"/>
      <c r="AJW244" s="131"/>
      <c r="AJX244" s="131"/>
      <c r="AJY244" s="131"/>
      <c r="AJZ244" s="131"/>
      <c r="AKA244" s="131"/>
      <c r="AKB244" s="131"/>
      <c r="AKC244" s="131"/>
      <c r="AKD244" s="131"/>
      <c r="AKE244" s="131"/>
      <c r="AKF244" s="131"/>
      <c r="AKG244" s="131"/>
      <c r="AKH244" s="131"/>
      <c r="AKI244" s="131"/>
      <c r="AKJ244" s="131"/>
      <c r="AKK244" s="131"/>
      <c r="AKL244" s="131"/>
      <c r="AKM244" s="131"/>
      <c r="AKN244" s="131"/>
      <c r="AKO244" s="131"/>
      <c r="AKP244" s="131"/>
      <c r="AKQ244" s="131"/>
      <c r="AKR244" s="131"/>
      <c r="AKS244" s="131"/>
      <c r="AKT244" s="131"/>
      <c r="AKU244" s="131"/>
      <c r="AKV244" s="131"/>
      <c r="AKW244" s="131"/>
      <c r="AKX244" s="131"/>
      <c r="AKY244" s="131"/>
      <c r="AKZ244" s="131"/>
      <c r="ALA244" s="131"/>
      <c r="ALB244" s="131"/>
      <c r="ALC244" s="131"/>
      <c r="ALD244" s="131"/>
      <c r="ALE244" s="131"/>
      <c r="ALF244" s="131"/>
      <c r="ALG244" s="131"/>
      <c r="ALH244" s="131"/>
      <c r="ALI244" s="131"/>
      <c r="ALJ244" s="131"/>
      <c r="ALK244" s="131"/>
      <c r="ALL244" s="131"/>
      <c r="ALM244" s="131"/>
      <c r="ALN244" s="131"/>
      <c r="ALO244" s="131"/>
      <c r="ALP244" s="131"/>
      <c r="ALQ244" s="131"/>
      <c r="ALR244" s="131"/>
      <c r="ALS244" s="131"/>
      <c r="ALT244" s="131"/>
      <c r="ALU244" s="131"/>
      <c r="ALV244" s="131"/>
      <c r="ALW244" s="131"/>
      <c r="ALX244" s="131"/>
      <c r="ALY244" s="131"/>
      <c r="ALZ244" s="131"/>
      <c r="AMA244" s="131"/>
      <c r="AMB244" s="131"/>
      <c r="AMC244" s="131"/>
      <c r="AMD244" s="131"/>
      <c r="AME244" s="131"/>
      <c r="AMF244" s="131"/>
      <c r="AMG244" s="131"/>
      <c r="AMH244" s="131"/>
      <c r="AMI244" s="131"/>
      <c r="AMJ244" s="131"/>
      <c r="AMK244" s="131"/>
      <c r="AML244" s="131"/>
      <c r="AMM244" s="131"/>
      <c r="AMN244" s="131"/>
      <c r="AMO244" s="131"/>
      <c r="AMP244" s="131"/>
      <c r="AMQ244" s="131"/>
      <c r="AMR244" s="131"/>
      <c r="AMS244" s="131"/>
      <c r="AMT244" s="131"/>
      <c r="AMU244" s="131"/>
      <c r="AMV244" s="131"/>
      <c r="AMW244" s="131"/>
      <c r="AMX244" s="131"/>
      <c r="AMY244" s="131"/>
      <c r="AMZ244" s="131"/>
      <c r="ANA244" s="131"/>
      <c r="ANB244" s="131"/>
      <c r="ANC244" s="131"/>
      <c r="AND244" s="131"/>
      <c r="ANE244" s="131"/>
      <c r="ANF244" s="131"/>
      <c r="ANG244" s="131"/>
      <c r="ANH244" s="131"/>
      <c r="ANI244" s="131"/>
      <c r="ANJ244" s="131"/>
      <c r="ANK244" s="131"/>
      <c r="ANL244" s="131"/>
      <c r="ANM244" s="131"/>
      <c r="ANN244" s="131"/>
      <c r="ANO244" s="131"/>
      <c r="ANP244" s="131"/>
      <c r="ANQ244" s="131"/>
      <c r="ANR244" s="131"/>
      <c r="ANS244" s="131"/>
      <c r="ANT244" s="131"/>
      <c r="ANU244" s="131"/>
      <c r="ANV244" s="131"/>
      <c r="ANW244" s="131"/>
      <c r="ANX244" s="131"/>
      <c r="ANY244" s="131"/>
      <c r="ANZ244" s="131"/>
      <c r="AOA244" s="131"/>
      <c r="AOB244" s="131"/>
      <c r="AOC244" s="131"/>
      <c r="AOD244" s="131"/>
      <c r="AOE244" s="131"/>
      <c r="AOF244" s="131"/>
      <c r="AOG244" s="131"/>
      <c r="AOH244" s="131"/>
      <c r="AOI244" s="131"/>
      <c r="AOJ244" s="131"/>
      <c r="AOK244" s="131"/>
      <c r="AOL244" s="131"/>
      <c r="AOM244" s="131"/>
      <c r="AON244" s="131"/>
      <c r="AOO244" s="131"/>
      <c r="AOP244" s="131"/>
      <c r="AOQ244" s="131"/>
      <c r="AOR244" s="131"/>
      <c r="AOS244" s="131"/>
      <c r="AOT244" s="131"/>
      <c r="AOU244" s="131"/>
      <c r="AOV244" s="131"/>
      <c r="AOW244" s="131"/>
      <c r="AOX244" s="131"/>
      <c r="AOY244" s="131"/>
      <c r="AOZ244" s="131"/>
      <c r="APA244" s="131"/>
      <c r="APB244" s="131"/>
      <c r="APC244" s="131"/>
      <c r="APD244" s="131"/>
      <c r="APE244" s="131"/>
      <c r="APF244" s="131"/>
      <c r="APG244" s="131"/>
      <c r="APH244" s="131"/>
      <c r="API244" s="131"/>
      <c r="APJ244" s="131"/>
      <c r="APK244" s="131"/>
      <c r="APL244" s="131"/>
      <c r="APM244" s="131"/>
      <c r="APN244" s="131"/>
      <c r="APO244" s="131"/>
      <c r="APP244" s="131"/>
      <c r="APQ244" s="131"/>
      <c r="APR244" s="131"/>
      <c r="APS244" s="131"/>
      <c r="APT244" s="131"/>
      <c r="APU244" s="131"/>
      <c r="APV244" s="131"/>
      <c r="APW244" s="131"/>
      <c r="APX244" s="131"/>
      <c r="APY244" s="131"/>
      <c r="APZ244" s="131"/>
      <c r="AQA244" s="131"/>
      <c r="AQB244" s="131"/>
      <c r="AQC244" s="131"/>
      <c r="AQD244" s="131"/>
      <c r="AQE244" s="131"/>
      <c r="AQF244" s="131"/>
      <c r="AQG244" s="131"/>
      <c r="AQH244" s="131"/>
      <c r="AQI244" s="131"/>
      <c r="AQJ244" s="131"/>
      <c r="AQK244" s="131"/>
      <c r="AQL244" s="131"/>
      <c r="AQM244" s="131"/>
      <c r="AQN244" s="131"/>
      <c r="AQO244" s="131"/>
      <c r="AQP244" s="131"/>
      <c r="AQQ244" s="131"/>
      <c r="AQR244" s="131"/>
      <c r="AQS244" s="131"/>
      <c r="AQT244" s="131"/>
      <c r="AQU244" s="131"/>
      <c r="AQV244" s="131"/>
      <c r="AQW244" s="131"/>
      <c r="AQX244" s="131"/>
      <c r="AQY244" s="131"/>
      <c r="AQZ244" s="131"/>
      <c r="ARA244" s="131"/>
      <c r="ARB244" s="131"/>
      <c r="ARC244" s="131"/>
      <c r="ARD244" s="131"/>
      <c r="ARE244" s="131"/>
      <c r="ARF244" s="131"/>
      <c r="ARG244" s="131"/>
      <c r="ARH244" s="131"/>
      <c r="ARI244" s="131"/>
      <c r="ARJ244" s="131"/>
      <c r="ARK244" s="131"/>
      <c r="ARL244" s="131"/>
      <c r="ARM244" s="131"/>
      <c r="ARN244" s="131"/>
      <c r="ARO244" s="131"/>
      <c r="ARP244" s="131"/>
      <c r="ARQ244" s="131"/>
      <c r="ARR244" s="131"/>
      <c r="ARS244" s="131"/>
      <c r="ART244" s="131"/>
      <c r="ARU244" s="131"/>
      <c r="ARV244" s="131"/>
      <c r="ARW244" s="131"/>
      <c r="ARX244" s="131"/>
      <c r="ARY244" s="131"/>
      <c r="ARZ244" s="131"/>
      <c r="ASA244" s="131"/>
      <c r="ASB244" s="131"/>
      <c r="ASC244" s="131"/>
      <c r="ASD244" s="131"/>
      <c r="ASE244" s="131"/>
      <c r="ASF244" s="131"/>
      <c r="ASG244" s="131"/>
      <c r="ASH244" s="131"/>
      <c r="ASI244" s="131"/>
      <c r="ASJ244" s="131"/>
      <c r="ASK244" s="131"/>
      <c r="ASL244" s="131"/>
      <c r="ASM244" s="131"/>
      <c r="ASN244" s="131"/>
      <c r="ASO244" s="131"/>
      <c r="ASP244" s="131"/>
      <c r="ASQ244" s="131"/>
      <c r="ASR244" s="131"/>
      <c r="ASS244" s="131"/>
      <c r="AST244" s="131"/>
      <c r="ASU244" s="131"/>
      <c r="ASV244" s="131"/>
      <c r="ASW244" s="131"/>
      <c r="ASX244" s="131"/>
      <c r="ASY244" s="131"/>
      <c r="ASZ244" s="131"/>
      <c r="ATA244" s="131"/>
      <c r="ATB244" s="131"/>
      <c r="ATC244" s="131"/>
      <c r="ATD244" s="131"/>
      <c r="ATE244" s="131"/>
      <c r="ATF244" s="131"/>
      <c r="ATG244" s="131"/>
      <c r="ATH244" s="131"/>
      <c r="ATI244" s="131"/>
      <c r="ATJ244" s="131"/>
      <c r="ATK244" s="131"/>
      <c r="ATL244" s="131"/>
      <c r="ATM244" s="131"/>
      <c r="ATN244" s="131"/>
      <c r="ATO244" s="131"/>
      <c r="ATP244" s="131"/>
      <c r="ATQ244" s="131"/>
      <c r="ATR244" s="131"/>
      <c r="ATS244" s="131"/>
      <c r="ATT244" s="131"/>
      <c r="ATU244" s="131"/>
      <c r="ATV244" s="131"/>
      <c r="ATW244" s="131"/>
      <c r="ATX244" s="131"/>
      <c r="ATY244" s="131"/>
      <c r="ATZ244" s="131"/>
      <c r="AUA244" s="131"/>
      <c r="AUB244" s="131"/>
      <c r="AUC244" s="131"/>
      <c r="AUD244" s="131"/>
      <c r="AUE244" s="131"/>
      <c r="AUF244" s="131"/>
      <c r="AUG244" s="131"/>
      <c r="AUH244" s="131"/>
      <c r="AUI244" s="131"/>
      <c r="AUJ244" s="131"/>
      <c r="AUK244" s="131"/>
      <c r="AUL244" s="131"/>
      <c r="AUM244" s="131"/>
      <c r="AUN244" s="131"/>
      <c r="AUO244" s="131"/>
      <c r="AUP244" s="131"/>
      <c r="AUQ244" s="131"/>
      <c r="AUR244" s="131"/>
      <c r="AUS244" s="131"/>
      <c r="AUT244" s="131"/>
      <c r="AUU244" s="131"/>
      <c r="AUV244" s="131"/>
      <c r="AUW244" s="131"/>
      <c r="AUX244" s="131"/>
      <c r="AUY244" s="131"/>
      <c r="AUZ244" s="131"/>
      <c r="AVA244" s="131"/>
      <c r="AVB244" s="131"/>
      <c r="AVC244" s="131"/>
      <c r="AVD244" s="131"/>
      <c r="AVE244" s="131"/>
      <c r="AVF244" s="131"/>
      <c r="AVG244" s="131"/>
      <c r="AVH244" s="131"/>
      <c r="AVI244" s="131"/>
      <c r="AVJ244" s="131"/>
      <c r="AVK244" s="131"/>
      <c r="AVL244" s="131"/>
      <c r="AVM244" s="131"/>
      <c r="AVN244" s="131"/>
      <c r="AVO244" s="131"/>
      <c r="AVP244" s="131"/>
      <c r="AVQ244" s="131"/>
      <c r="AVR244" s="131"/>
      <c r="AVS244" s="131"/>
      <c r="AVT244" s="131"/>
      <c r="AVU244" s="131"/>
      <c r="AVV244" s="131"/>
      <c r="AVW244" s="131"/>
      <c r="AVX244" s="131"/>
      <c r="AVY244" s="131"/>
      <c r="AVZ244" s="131"/>
      <c r="AWA244" s="131"/>
      <c r="AWB244" s="131"/>
      <c r="AWC244" s="131"/>
      <c r="AWD244" s="131"/>
      <c r="AWE244" s="131"/>
      <c r="AWF244" s="131"/>
      <c r="AWG244" s="131"/>
      <c r="AWH244" s="131"/>
      <c r="AWI244" s="131"/>
      <c r="AWJ244" s="131"/>
      <c r="AWK244" s="131"/>
      <c r="AWL244" s="131"/>
      <c r="AWM244" s="131"/>
      <c r="AWN244" s="131"/>
      <c r="AWO244" s="131"/>
      <c r="AWP244" s="131"/>
      <c r="AWQ244" s="131"/>
      <c r="AWR244" s="131"/>
      <c r="AWS244" s="131"/>
      <c r="AWT244" s="131"/>
      <c r="AWU244" s="131"/>
      <c r="AWV244" s="131"/>
      <c r="AWW244" s="131"/>
      <c r="AWX244" s="131"/>
      <c r="AWY244" s="131"/>
      <c r="AWZ244" s="131"/>
      <c r="AXA244" s="131"/>
      <c r="AXB244" s="131"/>
      <c r="AXC244" s="131"/>
      <c r="AXD244" s="131"/>
      <c r="AXE244" s="131"/>
      <c r="AXF244" s="131"/>
      <c r="AXG244" s="131"/>
      <c r="AXH244" s="131"/>
      <c r="AXI244" s="131"/>
      <c r="AXJ244" s="131"/>
      <c r="AXK244" s="131"/>
      <c r="AXL244" s="131"/>
      <c r="AXM244" s="131"/>
      <c r="AXN244" s="131"/>
      <c r="AXO244" s="131"/>
      <c r="AXP244" s="131"/>
      <c r="AXQ244" s="131"/>
      <c r="AXR244" s="131"/>
      <c r="AXS244" s="131"/>
      <c r="AXT244" s="131"/>
      <c r="AXU244" s="131"/>
      <c r="AXV244" s="131"/>
      <c r="AXW244" s="131"/>
      <c r="AXX244" s="131"/>
    </row>
    <row r="245" spans="1:1324" s="105" customFormat="1" ht="15.75" hidden="1" customHeight="1" x14ac:dyDescent="0.2">
      <c r="A245" s="13" t="s">
        <v>600</v>
      </c>
      <c r="B245" s="13" t="s">
        <v>599</v>
      </c>
      <c r="C245" s="12" t="s">
        <v>598</v>
      </c>
      <c r="D245" s="19" t="s">
        <v>10</v>
      </c>
      <c r="E245" s="9">
        <v>39405</v>
      </c>
      <c r="F245" s="9" t="s">
        <v>1167</v>
      </c>
      <c r="G245" s="30" t="s">
        <v>1186</v>
      </c>
      <c r="H245" s="30">
        <v>42005</v>
      </c>
      <c r="I245" s="30" t="s">
        <v>1065</v>
      </c>
      <c r="J245" s="173"/>
      <c r="K245" s="84" t="s">
        <v>6</v>
      </c>
      <c r="L245" s="87">
        <v>1</v>
      </c>
      <c r="M245" s="87">
        <v>1</v>
      </c>
      <c r="N245" s="84" t="s">
        <v>1596</v>
      </c>
      <c r="O245" s="84">
        <v>1</v>
      </c>
      <c r="P245" s="84" t="s">
        <v>1596</v>
      </c>
      <c r="Q245" s="84">
        <v>1</v>
      </c>
      <c r="R245" s="84" t="s">
        <v>1596</v>
      </c>
      <c r="S245" s="84">
        <v>1</v>
      </c>
      <c r="T245" s="84" t="s">
        <v>49</v>
      </c>
      <c r="U245" s="84">
        <v>1</v>
      </c>
      <c r="V245" s="87">
        <v>1</v>
      </c>
      <c r="W245" s="84">
        <v>1</v>
      </c>
      <c r="X245" s="87">
        <v>1</v>
      </c>
      <c r="Y245" s="84">
        <v>1</v>
      </c>
      <c r="Z245" s="84">
        <v>0</v>
      </c>
      <c r="AA245" s="87">
        <v>0</v>
      </c>
      <c r="AB245" s="71">
        <f t="shared" si="40"/>
        <v>2</v>
      </c>
      <c r="AC245" s="71">
        <f t="shared" si="41"/>
        <v>2</v>
      </c>
      <c r="AD245" s="71">
        <f t="shared" si="42"/>
        <v>2</v>
      </c>
      <c r="AE245" s="71">
        <f t="shared" si="43"/>
        <v>2</v>
      </c>
      <c r="AF245" s="103" t="s">
        <v>2279</v>
      </c>
    </row>
    <row r="246" spans="1:1324" s="106" customFormat="1" ht="15.75" hidden="1" customHeight="1" x14ac:dyDescent="0.2">
      <c r="A246" s="13" t="s">
        <v>597</v>
      </c>
      <c r="B246" s="13" t="s">
        <v>1041</v>
      </c>
      <c r="C246" s="12" t="s">
        <v>596</v>
      </c>
      <c r="D246" s="19" t="s">
        <v>1070</v>
      </c>
      <c r="E246" s="9">
        <v>39315</v>
      </c>
      <c r="F246" s="9" t="s">
        <v>1160</v>
      </c>
      <c r="G246" s="30" t="s">
        <v>1186</v>
      </c>
      <c r="H246" s="30">
        <v>42005</v>
      </c>
      <c r="I246" s="30" t="s">
        <v>1065</v>
      </c>
      <c r="J246" s="173"/>
      <c r="K246" s="84" t="s">
        <v>7</v>
      </c>
      <c r="L246" s="87">
        <v>1</v>
      </c>
      <c r="M246" s="87">
        <v>1</v>
      </c>
      <c r="N246" s="84" t="s">
        <v>346</v>
      </c>
      <c r="O246" s="84">
        <v>1</v>
      </c>
      <c r="P246" s="84" t="s">
        <v>346</v>
      </c>
      <c r="Q246" s="84">
        <v>1</v>
      </c>
      <c r="R246" s="84" t="s">
        <v>346</v>
      </c>
      <c r="S246" s="84">
        <v>1</v>
      </c>
      <c r="T246" s="84" t="s">
        <v>346</v>
      </c>
      <c r="U246" s="84">
        <v>1</v>
      </c>
      <c r="V246" s="87">
        <v>1</v>
      </c>
      <c r="W246" s="84">
        <v>0</v>
      </c>
      <c r="X246" s="87">
        <v>0</v>
      </c>
      <c r="Y246" s="84">
        <v>0</v>
      </c>
      <c r="Z246" s="84">
        <v>1</v>
      </c>
      <c r="AA246" s="87">
        <v>0</v>
      </c>
      <c r="AB246" s="71">
        <f t="shared" si="40"/>
        <v>2</v>
      </c>
      <c r="AC246" s="71">
        <f t="shared" si="41"/>
        <v>2</v>
      </c>
      <c r="AD246" s="71">
        <f t="shared" si="42"/>
        <v>2</v>
      </c>
      <c r="AE246" s="71">
        <f t="shared" si="43"/>
        <v>2</v>
      </c>
      <c r="AF246" s="103" t="s">
        <v>2280</v>
      </c>
      <c r="AG246" s="105"/>
      <c r="AH246" s="105"/>
      <c r="AI246" s="105"/>
      <c r="AJ246" s="105"/>
      <c r="AK246" s="105"/>
      <c r="AL246" s="105"/>
      <c r="AM246" s="105"/>
      <c r="AN246" s="105"/>
      <c r="AO246" s="105"/>
      <c r="AP246" s="105"/>
      <c r="AQ246" s="105"/>
      <c r="AR246" s="105"/>
      <c r="AS246" s="105"/>
      <c r="AT246" s="105"/>
      <c r="AU246" s="105"/>
      <c r="AV246" s="105"/>
      <c r="AW246" s="105"/>
      <c r="AX246" s="105"/>
      <c r="AY246" s="105"/>
      <c r="AZ246" s="105"/>
      <c r="BA246" s="105"/>
      <c r="BB246" s="105"/>
      <c r="BC246" s="105"/>
      <c r="BD246" s="105"/>
      <c r="BE246" s="105"/>
      <c r="BF246" s="105"/>
      <c r="BG246" s="105"/>
      <c r="BH246" s="105"/>
      <c r="BI246" s="105"/>
      <c r="BJ246" s="105"/>
      <c r="BK246" s="105"/>
      <c r="BL246" s="105"/>
      <c r="BM246" s="105"/>
      <c r="BN246" s="105"/>
      <c r="BO246" s="105"/>
      <c r="BP246" s="105"/>
      <c r="BQ246" s="105"/>
      <c r="BR246" s="105"/>
      <c r="BS246" s="105"/>
      <c r="BT246" s="105"/>
      <c r="BU246" s="105"/>
      <c r="BV246" s="105"/>
      <c r="BW246" s="105"/>
      <c r="BX246" s="105"/>
      <c r="BY246" s="105"/>
      <c r="BZ246" s="105"/>
      <c r="CA246" s="105"/>
      <c r="CB246" s="105"/>
      <c r="CC246" s="105"/>
      <c r="CD246" s="105"/>
      <c r="CE246" s="105"/>
      <c r="CF246" s="105"/>
      <c r="CG246" s="105"/>
      <c r="CH246" s="105"/>
      <c r="CI246" s="105"/>
      <c r="CJ246" s="105"/>
      <c r="CK246" s="105"/>
      <c r="CL246" s="105"/>
      <c r="CM246" s="105"/>
      <c r="CN246" s="105"/>
      <c r="CO246" s="105"/>
      <c r="CP246" s="105"/>
      <c r="CQ246" s="105"/>
      <c r="CR246" s="105"/>
      <c r="CS246" s="105"/>
      <c r="CT246" s="105"/>
      <c r="CU246" s="105"/>
      <c r="CV246" s="105"/>
      <c r="CW246" s="105"/>
      <c r="CX246" s="105"/>
      <c r="CY246" s="105"/>
      <c r="CZ246" s="105"/>
      <c r="DA246" s="105"/>
      <c r="DB246" s="105"/>
      <c r="DC246" s="105"/>
      <c r="DD246" s="105"/>
      <c r="DE246" s="105"/>
      <c r="DF246" s="105"/>
      <c r="DG246" s="105"/>
      <c r="DH246" s="105"/>
      <c r="DI246" s="105"/>
      <c r="DJ246" s="105"/>
      <c r="DK246" s="105"/>
      <c r="DL246" s="105"/>
      <c r="DM246" s="105"/>
      <c r="DN246" s="105"/>
      <c r="DO246" s="105"/>
      <c r="DP246" s="105"/>
      <c r="DQ246" s="105"/>
      <c r="DR246" s="105"/>
      <c r="DS246" s="105"/>
      <c r="DT246" s="105"/>
      <c r="DU246" s="105"/>
      <c r="DV246" s="105"/>
      <c r="DW246" s="105"/>
      <c r="DX246" s="105"/>
      <c r="DY246" s="105"/>
      <c r="DZ246" s="105"/>
      <c r="EA246" s="105"/>
      <c r="EB246" s="105"/>
      <c r="EC246" s="105"/>
      <c r="ED246" s="105"/>
      <c r="EE246" s="105"/>
      <c r="EF246" s="105"/>
      <c r="EG246" s="105"/>
      <c r="EH246" s="105"/>
      <c r="EI246" s="105"/>
      <c r="EJ246" s="105"/>
      <c r="EK246" s="105"/>
      <c r="EL246" s="105"/>
      <c r="EM246" s="105"/>
      <c r="EN246" s="105"/>
      <c r="EO246" s="105"/>
      <c r="EP246" s="105"/>
      <c r="EQ246" s="105"/>
      <c r="ER246" s="105"/>
      <c r="ES246" s="105"/>
      <c r="ET246" s="105"/>
      <c r="EU246" s="105"/>
      <c r="EV246" s="105"/>
      <c r="EW246" s="105"/>
      <c r="EX246" s="105"/>
      <c r="EY246" s="105"/>
      <c r="EZ246" s="105"/>
      <c r="FA246" s="105"/>
      <c r="FB246" s="105"/>
      <c r="FC246" s="105"/>
      <c r="FD246" s="105"/>
      <c r="FE246" s="105"/>
      <c r="FF246" s="105"/>
      <c r="FG246" s="105"/>
      <c r="FH246" s="105"/>
      <c r="FI246" s="105"/>
      <c r="FJ246" s="105"/>
      <c r="FK246" s="105"/>
      <c r="FL246" s="105"/>
      <c r="FM246" s="105"/>
      <c r="FN246" s="105"/>
      <c r="FO246" s="105"/>
      <c r="FP246" s="105"/>
      <c r="FQ246" s="105"/>
      <c r="FR246" s="105"/>
      <c r="FS246" s="105"/>
      <c r="FT246" s="105"/>
      <c r="FU246" s="105"/>
      <c r="FV246" s="105"/>
      <c r="FW246" s="105"/>
      <c r="FX246" s="105"/>
      <c r="FY246" s="105"/>
      <c r="FZ246" s="105"/>
      <c r="GA246" s="105"/>
      <c r="GB246" s="105"/>
      <c r="GC246" s="105"/>
      <c r="GD246" s="105"/>
      <c r="GE246" s="105"/>
      <c r="GF246" s="105"/>
      <c r="GG246" s="105"/>
      <c r="GH246" s="105"/>
      <c r="GI246" s="105"/>
      <c r="GJ246" s="105"/>
      <c r="GK246" s="105"/>
      <c r="GL246" s="105"/>
      <c r="GM246" s="105"/>
      <c r="GN246" s="105"/>
      <c r="GO246" s="105"/>
      <c r="GP246" s="105"/>
      <c r="GQ246" s="105"/>
      <c r="GR246" s="105"/>
      <c r="GS246" s="105"/>
      <c r="GT246" s="105"/>
      <c r="GU246" s="105"/>
      <c r="GV246" s="105"/>
      <c r="GW246" s="105"/>
      <c r="GX246" s="105"/>
      <c r="GY246" s="105"/>
      <c r="GZ246" s="105"/>
      <c r="HA246" s="105"/>
      <c r="HB246" s="105"/>
      <c r="HC246" s="105"/>
      <c r="HD246" s="105"/>
      <c r="HE246" s="105"/>
      <c r="HF246" s="105"/>
      <c r="HG246" s="105"/>
      <c r="HH246" s="105"/>
      <c r="HI246" s="105"/>
      <c r="HJ246" s="105"/>
      <c r="HK246" s="105"/>
      <c r="HL246" s="105"/>
      <c r="HM246" s="105"/>
      <c r="HN246" s="105"/>
      <c r="HO246" s="105"/>
      <c r="HP246" s="105"/>
      <c r="HQ246" s="105"/>
      <c r="HR246" s="105"/>
      <c r="HS246" s="105"/>
      <c r="HT246" s="105"/>
      <c r="HU246" s="105"/>
      <c r="HV246" s="105"/>
      <c r="HW246" s="105"/>
      <c r="HX246" s="105"/>
      <c r="HY246" s="105"/>
      <c r="HZ246" s="105"/>
      <c r="IA246" s="105"/>
      <c r="IB246" s="105"/>
      <c r="IC246" s="105"/>
      <c r="ID246" s="105"/>
      <c r="IE246" s="105"/>
      <c r="IF246" s="105"/>
      <c r="IG246" s="105"/>
      <c r="IH246" s="105"/>
      <c r="II246" s="105"/>
      <c r="IJ246" s="105"/>
      <c r="IK246" s="105"/>
      <c r="IL246" s="105"/>
      <c r="IM246" s="105"/>
      <c r="IN246" s="105"/>
      <c r="IO246" s="105"/>
      <c r="IP246" s="105"/>
      <c r="IQ246" s="105"/>
      <c r="IR246" s="105"/>
      <c r="IS246" s="105"/>
      <c r="IT246" s="105"/>
      <c r="IU246" s="105"/>
      <c r="IV246" s="105"/>
      <c r="IW246" s="105"/>
      <c r="IX246" s="105"/>
      <c r="IY246" s="105"/>
      <c r="IZ246" s="105"/>
      <c r="JA246" s="105"/>
      <c r="JB246" s="105"/>
      <c r="JC246" s="105"/>
      <c r="JD246" s="105"/>
      <c r="JE246" s="105"/>
      <c r="JF246" s="105"/>
      <c r="JG246" s="105"/>
      <c r="JH246" s="105"/>
      <c r="JI246" s="105"/>
      <c r="JJ246" s="105"/>
      <c r="JK246" s="105"/>
      <c r="JL246" s="105"/>
      <c r="JM246" s="105"/>
      <c r="JN246" s="105"/>
      <c r="JO246" s="105"/>
      <c r="JP246" s="105"/>
      <c r="JQ246" s="105"/>
      <c r="JR246" s="105"/>
      <c r="JS246" s="105"/>
      <c r="JT246" s="105"/>
      <c r="JU246" s="105"/>
      <c r="JV246" s="105"/>
      <c r="JW246" s="105"/>
      <c r="JX246" s="105"/>
      <c r="JY246" s="105"/>
      <c r="JZ246" s="105"/>
      <c r="KA246" s="105"/>
      <c r="KB246" s="105"/>
      <c r="KC246" s="105"/>
      <c r="KD246" s="105"/>
      <c r="KE246" s="105"/>
      <c r="KF246" s="105"/>
      <c r="KG246" s="105"/>
      <c r="KH246" s="105"/>
      <c r="KI246" s="105"/>
      <c r="KJ246" s="105"/>
      <c r="KK246" s="105"/>
      <c r="KL246" s="105"/>
      <c r="KM246" s="105"/>
      <c r="KN246" s="105"/>
      <c r="KO246" s="105"/>
      <c r="KP246" s="105"/>
      <c r="KQ246" s="105"/>
      <c r="KR246" s="105"/>
      <c r="KS246" s="105"/>
      <c r="KT246" s="105"/>
      <c r="KU246" s="105"/>
      <c r="KV246" s="105"/>
      <c r="KW246" s="105"/>
      <c r="KX246" s="105"/>
      <c r="KY246" s="105"/>
      <c r="KZ246" s="105"/>
      <c r="LA246" s="105"/>
      <c r="LB246" s="105"/>
      <c r="LC246" s="105"/>
      <c r="LD246" s="105"/>
      <c r="LE246" s="105"/>
      <c r="LF246" s="105"/>
      <c r="LG246" s="105"/>
      <c r="LH246" s="105"/>
      <c r="LI246" s="105"/>
      <c r="LJ246" s="105"/>
      <c r="LK246" s="105"/>
      <c r="LL246" s="105"/>
      <c r="LM246" s="105"/>
      <c r="LN246" s="105"/>
      <c r="LO246" s="105"/>
      <c r="LP246" s="105"/>
      <c r="LQ246" s="105"/>
      <c r="LR246" s="105"/>
      <c r="LS246" s="105"/>
      <c r="LT246" s="105"/>
      <c r="LU246" s="105"/>
      <c r="LV246" s="105"/>
      <c r="LW246" s="105"/>
      <c r="LX246" s="105"/>
      <c r="LY246" s="105"/>
      <c r="LZ246" s="105"/>
      <c r="MA246" s="105"/>
      <c r="MB246" s="105"/>
      <c r="MC246" s="105"/>
      <c r="MD246" s="105"/>
      <c r="ME246" s="105"/>
      <c r="MF246" s="105"/>
      <c r="MG246" s="105"/>
      <c r="MH246" s="105"/>
      <c r="MI246" s="105"/>
      <c r="MJ246" s="105"/>
      <c r="MK246" s="105"/>
      <c r="ML246" s="105"/>
      <c r="MM246" s="105"/>
      <c r="MN246" s="105"/>
      <c r="MO246" s="105"/>
      <c r="MP246" s="105"/>
      <c r="MQ246" s="105"/>
      <c r="MR246" s="105"/>
      <c r="MS246" s="105"/>
      <c r="MT246" s="105"/>
      <c r="MU246" s="105"/>
      <c r="MV246" s="105"/>
      <c r="MW246" s="105"/>
      <c r="MX246" s="105"/>
      <c r="MY246" s="105"/>
      <c r="MZ246" s="105"/>
      <c r="NA246" s="105"/>
      <c r="NB246" s="105"/>
      <c r="NC246" s="105"/>
      <c r="ND246" s="105"/>
      <c r="NE246" s="105"/>
      <c r="NF246" s="105"/>
      <c r="NG246" s="105"/>
      <c r="NH246" s="105"/>
      <c r="NI246" s="105"/>
      <c r="NJ246" s="105"/>
      <c r="NK246" s="105"/>
      <c r="NL246" s="105"/>
      <c r="NM246" s="105"/>
      <c r="NN246" s="105"/>
      <c r="NO246" s="105"/>
      <c r="NP246" s="105"/>
      <c r="NQ246" s="105"/>
      <c r="NR246" s="105"/>
      <c r="NS246" s="105"/>
      <c r="NT246" s="105"/>
      <c r="NU246" s="105"/>
      <c r="NV246" s="105"/>
      <c r="NW246" s="105"/>
      <c r="NX246" s="105"/>
      <c r="NY246" s="105"/>
      <c r="NZ246" s="105"/>
      <c r="OA246" s="105"/>
      <c r="OB246" s="105"/>
      <c r="OC246" s="105"/>
      <c r="OD246" s="105"/>
      <c r="OE246" s="105"/>
      <c r="OF246" s="105"/>
      <c r="OG246" s="105"/>
      <c r="OH246" s="105"/>
      <c r="OI246" s="105"/>
      <c r="OJ246" s="105"/>
      <c r="OK246" s="105"/>
      <c r="OL246" s="105"/>
      <c r="OM246" s="105"/>
      <c r="ON246" s="105"/>
      <c r="OO246" s="105"/>
      <c r="OP246" s="105"/>
      <c r="OQ246" s="105"/>
      <c r="OR246" s="105"/>
      <c r="OS246" s="105"/>
      <c r="OT246" s="105"/>
      <c r="OU246" s="105"/>
      <c r="OV246" s="105"/>
      <c r="OW246" s="105"/>
      <c r="OX246" s="105"/>
      <c r="OY246" s="105"/>
      <c r="OZ246" s="105"/>
      <c r="PA246" s="105"/>
      <c r="PB246" s="105"/>
      <c r="PC246" s="105"/>
      <c r="PD246" s="105"/>
      <c r="PE246" s="105"/>
      <c r="PF246" s="105"/>
      <c r="PG246" s="105"/>
      <c r="PH246" s="105"/>
      <c r="PI246" s="105"/>
      <c r="PJ246" s="105"/>
      <c r="PK246" s="105"/>
      <c r="PL246" s="105"/>
      <c r="PM246" s="105"/>
      <c r="PN246" s="105"/>
      <c r="PO246" s="105"/>
      <c r="PP246" s="105"/>
      <c r="PQ246" s="105"/>
      <c r="PR246" s="105"/>
      <c r="PS246" s="105"/>
      <c r="PT246" s="105"/>
      <c r="PU246" s="105"/>
      <c r="PV246" s="105"/>
      <c r="PW246" s="105"/>
      <c r="PX246" s="105"/>
      <c r="PY246" s="105"/>
      <c r="PZ246" s="105"/>
      <c r="QA246" s="105"/>
      <c r="QB246" s="105"/>
      <c r="QC246" s="105"/>
      <c r="QD246" s="105"/>
      <c r="QE246" s="105"/>
      <c r="QF246" s="105"/>
      <c r="QG246" s="105"/>
      <c r="QH246" s="105"/>
      <c r="QI246" s="105"/>
      <c r="QJ246" s="105"/>
      <c r="QK246" s="105"/>
      <c r="QL246" s="105"/>
      <c r="QM246" s="105"/>
      <c r="QN246" s="105"/>
      <c r="QO246" s="105"/>
      <c r="QP246" s="105"/>
      <c r="QQ246" s="105"/>
      <c r="QR246" s="105"/>
      <c r="QS246" s="105"/>
      <c r="QT246" s="105"/>
      <c r="QU246" s="105"/>
      <c r="QV246" s="105"/>
      <c r="QW246" s="105"/>
      <c r="QX246" s="105"/>
      <c r="QY246" s="105"/>
      <c r="QZ246" s="105"/>
      <c r="RA246" s="105"/>
      <c r="RB246" s="105"/>
      <c r="RC246" s="105"/>
      <c r="RD246" s="105"/>
      <c r="RE246" s="105"/>
      <c r="RF246" s="105"/>
      <c r="RG246" s="105"/>
      <c r="RH246" s="105"/>
      <c r="RI246" s="105"/>
      <c r="RJ246" s="105"/>
      <c r="RK246" s="105"/>
      <c r="RL246" s="105"/>
      <c r="RM246" s="105"/>
      <c r="RN246" s="105"/>
      <c r="RO246" s="105"/>
      <c r="RP246" s="105"/>
      <c r="RQ246" s="105"/>
      <c r="RR246" s="105"/>
      <c r="RS246" s="105"/>
      <c r="RT246" s="105"/>
      <c r="RU246" s="105"/>
      <c r="RV246" s="105"/>
      <c r="RW246" s="105"/>
      <c r="RX246" s="105"/>
      <c r="RY246" s="105"/>
      <c r="RZ246" s="105"/>
      <c r="SA246" s="105"/>
      <c r="SB246" s="105"/>
      <c r="SC246" s="105"/>
      <c r="SD246" s="105"/>
      <c r="SE246" s="105"/>
      <c r="SF246" s="105"/>
      <c r="SG246" s="105"/>
      <c r="SH246" s="105"/>
      <c r="SI246" s="105"/>
      <c r="SJ246" s="105"/>
      <c r="SK246" s="105"/>
      <c r="SL246" s="105"/>
      <c r="SM246" s="105"/>
      <c r="SN246" s="105"/>
      <c r="SO246" s="105"/>
      <c r="SP246" s="105"/>
      <c r="SQ246" s="105"/>
      <c r="SR246" s="105"/>
      <c r="SS246" s="105"/>
      <c r="ST246" s="105"/>
      <c r="SU246" s="105"/>
      <c r="SV246" s="105"/>
      <c r="SW246" s="105"/>
      <c r="SX246" s="105"/>
      <c r="SY246" s="105"/>
      <c r="SZ246" s="105"/>
      <c r="TA246" s="105"/>
      <c r="TB246" s="105"/>
      <c r="TC246" s="105"/>
      <c r="TD246" s="105"/>
      <c r="TE246" s="105"/>
      <c r="TF246" s="105"/>
      <c r="TG246" s="105"/>
      <c r="TH246" s="105"/>
      <c r="TI246" s="105"/>
      <c r="TJ246" s="105"/>
      <c r="TK246" s="105"/>
      <c r="TL246" s="105"/>
      <c r="TM246" s="105"/>
      <c r="TN246" s="105"/>
      <c r="TO246" s="105"/>
      <c r="TP246" s="105"/>
      <c r="TQ246" s="105"/>
      <c r="TR246" s="105"/>
      <c r="TS246" s="105"/>
      <c r="TT246" s="105"/>
      <c r="TU246" s="105"/>
      <c r="TV246" s="105"/>
      <c r="TW246" s="105"/>
      <c r="TX246" s="105"/>
      <c r="TY246" s="105"/>
      <c r="TZ246" s="105"/>
      <c r="UA246" s="105"/>
      <c r="UB246" s="105"/>
      <c r="UC246" s="105"/>
      <c r="UD246" s="105"/>
      <c r="UE246" s="105"/>
      <c r="UF246" s="105"/>
      <c r="UG246" s="105"/>
      <c r="UH246" s="105"/>
      <c r="UI246" s="105"/>
      <c r="UJ246" s="105"/>
      <c r="UK246" s="105"/>
      <c r="UL246" s="105"/>
      <c r="UM246" s="105"/>
      <c r="UN246" s="105"/>
      <c r="UO246" s="105"/>
      <c r="UP246" s="105"/>
      <c r="UQ246" s="105"/>
      <c r="UR246" s="105"/>
      <c r="US246" s="105"/>
      <c r="UT246" s="105"/>
      <c r="UU246" s="105"/>
      <c r="UV246" s="105"/>
      <c r="UW246" s="105"/>
      <c r="UX246" s="105"/>
      <c r="UY246" s="105"/>
      <c r="UZ246" s="105"/>
      <c r="VA246" s="105"/>
      <c r="VB246" s="105"/>
      <c r="VC246" s="105"/>
      <c r="VD246" s="105"/>
      <c r="VE246" s="105"/>
      <c r="VF246" s="105"/>
      <c r="VG246" s="105"/>
      <c r="VH246" s="105"/>
      <c r="VI246" s="105"/>
      <c r="VJ246" s="105"/>
      <c r="VK246" s="105"/>
      <c r="VL246" s="105"/>
      <c r="VM246" s="105"/>
      <c r="VN246" s="105"/>
      <c r="VO246" s="105"/>
      <c r="VP246" s="105"/>
      <c r="VQ246" s="105"/>
      <c r="VR246" s="105"/>
      <c r="VS246" s="105"/>
      <c r="VT246" s="105"/>
      <c r="VU246" s="105"/>
      <c r="VV246" s="105"/>
      <c r="VW246" s="105"/>
      <c r="VX246" s="105"/>
      <c r="VY246" s="105"/>
      <c r="VZ246" s="105"/>
      <c r="WA246" s="105"/>
      <c r="WB246" s="105"/>
      <c r="WC246" s="105"/>
      <c r="WD246" s="105"/>
      <c r="WE246" s="105"/>
      <c r="WF246" s="105"/>
      <c r="WG246" s="105"/>
      <c r="WH246" s="105"/>
      <c r="WI246" s="105"/>
      <c r="WJ246" s="105"/>
      <c r="WK246" s="105"/>
      <c r="WL246" s="105"/>
      <c r="WM246" s="105"/>
      <c r="WN246" s="105"/>
      <c r="WO246" s="105"/>
      <c r="WP246" s="105"/>
      <c r="WQ246" s="105"/>
      <c r="WR246" s="105"/>
      <c r="WS246" s="105"/>
      <c r="WT246" s="105"/>
      <c r="WU246" s="105"/>
      <c r="WV246" s="105"/>
      <c r="WW246" s="105"/>
      <c r="WX246" s="105"/>
      <c r="WY246" s="105"/>
      <c r="WZ246" s="105"/>
      <c r="XA246" s="105"/>
      <c r="XB246" s="105"/>
      <c r="XC246" s="105"/>
      <c r="XD246" s="105"/>
      <c r="XE246" s="105"/>
      <c r="XF246" s="105"/>
      <c r="XG246" s="105"/>
      <c r="XH246" s="105"/>
      <c r="XI246" s="105"/>
      <c r="XJ246" s="105"/>
      <c r="XK246" s="105"/>
      <c r="XL246" s="105"/>
      <c r="XM246" s="105"/>
      <c r="XN246" s="105"/>
      <c r="XO246" s="105"/>
      <c r="XP246" s="105"/>
      <c r="XQ246" s="105"/>
      <c r="XR246" s="105"/>
      <c r="XS246" s="105"/>
      <c r="XT246" s="105"/>
      <c r="XU246" s="105"/>
      <c r="XV246" s="105"/>
      <c r="XW246" s="105"/>
      <c r="XX246" s="105"/>
      <c r="XY246" s="105"/>
      <c r="XZ246" s="105"/>
      <c r="YA246" s="105"/>
      <c r="YB246" s="105"/>
      <c r="YC246" s="105"/>
      <c r="YD246" s="105"/>
      <c r="YE246" s="105"/>
      <c r="YF246" s="105"/>
      <c r="YG246" s="105"/>
      <c r="YH246" s="105"/>
      <c r="YI246" s="105"/>
      <c r="YJ246" s="105"/>
      <c r="YK246" s="105"/>
      <c r="YL246" s="105"/>
      <c r="YM246" s="105"/>
      <c r="YN246" s="105"/>
      <c r="YO246" s="105"/>
      <c r="YP246" s="105"/>
      <c r="YQ246" s="105"/>
      <c r="YR246" s="105"/>
      <c r="YS246" s="105"/>
      <c r="YT246" s="105"/>
      <c r="YU246" s="105"/>
      <c r="YV246" s="105"/>
      <c r="YW246" s="105"/>
      <c r="YX246" s="105"/>
      <c r="YY246" s="105"/>
      <c r="YZ246" s="105"/>
      <c r="ZA246" s="105"/>
      <c r="ZB246" s="105"/>
      <c r="ZC246" s="105"/>
      <c r="ZD246" s="105"/>
      <c r="ZE246" s="105"/>
      <c r="ZF246" s="105"/>
      <c r="ZG246" s="105"/>
      <c r="ZH246" s="105"/>
      <c r="ZI246" s="105"/>
      <c r="ZJ246" s="105"/>
      <c r="ZK246" s="105"/>
      <c r="ZL246" s="105"/>
      <c r="ZM246" s="105"/>
      <c r="ZN246" s="105"/>
      <c r="ZO246" s="105"/>
      <c r="ZP246" s="105"/>
      <c r="ZQ246" s="105"/>
      <c r="ZR246" s="105"/>
      <c r="ZS246" s="105"/>
      <c r="ZT246" s="105"/>
      <c r="ZU246" s="105"/>
      <c r="ZV246" s="105"/>
      <c r="ZW246" s="105"/>
      <c r="ZX246" s="105"/>
      <c r="ZY246" s="105"/>
      <c r="ZZ246" s="105"/>
      <c r="AAA246" s="105"/>
      <c r="AAB246" s="105"/>
      <c r="AAC246" s="105"/>
      <c r="AAD246" s="105"/>
      <c r="AAE246" s="105"/>
      <c r="AAF246" s="105"/>
      <c r="AAG246" s="105"/>
      <c r="AAH246" s="105"/>
      <c r="AAI246" s="105"/>
      <c r="AAJ246" s="105"/>
      <c r="AAK246" s="105"/>
      <c r="AAL246" s="105"/>
      <c r="AAM246" s="105"/>
      <c r="AAN246" s="105"/>
      <c r="AAO246" s="105"/>
      <c r="AAP246" s="105"/>
      <c r="AAQ246" s="105"/>
      <c r="AAR246" s="105"/>
      <c r="AAS246" s="105"/>
      <c r="AAT246" s="105"/>
      <c r="AAU246" s="105"/>
      <c r="AAV246" s="105"/>
      <c r="AAW246" s="105"/>
      <c r="AAX246" s="105"/>
      <c r="AAY246" s="105"/>
      <c r="AAZ246" s="105"/>
      <c r="ABA246" s="105"/>
      <c r="ABB246" s="105"/>
      <c r="ABC246" s="105"/>
      <c r="ABD246" s="105"/>
      <c r="ABE246" s="105"/>
      <c r="ABF246" s="105"/>
      <c r="ABG246" s="105"/>
      <c r="ABH246" s="105"/>
      <c r="ABI246" s="105"/>
      <c r="ABJ246" s="105"/>
      <c r="ABK246" s="105"/>
      <c r="ABL246" s="105"/>
      <c r="ABM246" s="105"/>
      <c r="ABN246" s="105"/>
      <c r="ABO246" s="105"/>
      <c r="ABP246" s="105"/>
      <c r="ABQ246" s="105"/>
      <c r="ABR246" s="105"/>
      <c r="ABS246" s="105"/>
      <c r="ABT246" s="105"/>
      <c r="ABU246" s="105"/>
      <c r="ABV246" s="105"/>
      <c r="ABW246" s="105"/>
      <c r="ABX246" s="105"/>
      <c r="ABY246" s="105"/>
      <c r="ABZ246" s="105"/>
      <c r="ACA246" s="105"/>
      <c r="ACB246" s="105"/>
      <c r="ACC246" s="105"/>
      <c r="ACD246" s="105"/>
      <c r="ACE246" s="105"/>
      <c r="ACF246" s="105"/>
      <c r="ACG246" s="105"/>
      <c r="ACH246" s="105"/>
      <c r="ACI246" s="105"/>
      <c r="ACJ246" s="105"/>
      <c r="ACK246" s="105"/>
      <c r="ACL246" s="105"/>
      <c r="ACM246" s="105"/>
      <c r="ACN246" s="105"/>
      <c r="ACO246" s="105"/>
      <c r="ACP246" s="105"/>
      <c r="ACQ246" s="105"/>
      <c r="ACR246" s="105"/>
      <c r="ACS246" s="105"/>
      <c r="ACT246" s="105"/>
      <c r="ACU246" s="105"/>
      <c r="ACV246" s="105"/>
      <c r="ACW246" s="105"/>
      <c r="ACX246" s="105"/>
      <c r="ACY246" s="105"/>
      <c r="ACZ246" s="105"/>
      <c r="ADA246" s="105"/>
      <c r="ADB246" s="105"/>
      <c r="ADC246" s="105"/>
      <c r="ADD246" s="105"/>
      <c r="ADE246" s="105"/>
      <c r="ADF246" s="105"/>
      <c r="ADG246" s="105"/>
      <c r="ADH246" s="105"/>
      <c r="ADI246" s="105"/>
      <c r="ADJ246" s="105"/>
      <c r="ADK246" s="105"/>
      <c r="ADL246" s="105"/>
      <c r="ADM246" s="105"/>
      <c r="ADN246" s="105"/>
      <c r="ADO246" s="105"/>
      <c r="ADP246" s="105"/>
      <c r="ADQ246" s="105"/>
      <c r="ADR246" s="105"/>
      <c r="ADS246" s="105"/>
      <c r="ADT246" s="105"/>
      <c r="ADU246" s="105"/>
      <c r="ADV246" s="105"/>
      <c r="ADW246" s="105"/>
      <c r="ADX246" s="105"/>
      <c r="ADY246" s="105"/>
      <c r="ADZ246" s="105"/>
      <c r="AEA246" s="105"/>
      <c r="AEB246" s="105"/>
      <c r="AEC246" s="105"/>
      <c r="AED246" s="105"/>
      <c r="AEE246" s="105"/>
      <c r="AEF246" s="105"/>
      <c r="AEG246" s="105"/>
      <c r="AEH246" s="105"/>
      <c r="AEI246" s="105"/>
      <c r="AEJ246" s="105"/>
      <c r="AEK246" s="105"/>
      <c r="AEL246" s="105"/>
      <c r="AEM246" s="105"/>
      <c r="AEN246" s="105"/>
      <c r="AEO246" s="105"/>
      <c r="AEP246" s="105"/>
      <c r="AEQ246" s="105"/>
      <c r="AER246" s="105"/>
      <c r="AES246" s="105"/>
      <c r="AET246" s="105"/>
      <c r="AEU246" s="105"/>
      <c r="AEV246" s="105"/>
      <c r="AEW246" s="105"/>
      <c r="AEX246" s="105"/>
      <c r="AEY246" s="105"/>
      <c r="AEZ246" s="105"/>
      <c r="AFA246" s="105"/>
      <c r="AFB246" s="105"/>
      <c r="AFC246" s="105"/>
      <c r="AFD246" s="105"/>
      <c r="AFE246" s="105"/>
      <c r="AFF246" s="105"/>
      <c r="AFG246" s="105"/>
      <c r="AFH246" s="105"/>
      <c r="AFI246" s="105"/>
      <c r="AFJ246" s="105"/>
      <c r="AFK246" s="105"/>
      <c r="AFL246" s="105"/>
      <c r="AFM246" s="105"/>
      <c r="AFN246" s="105"/>
      <c r="AFO246" s="105"/>
      <c r="AFP246" s="105"/>
      <c r="AFQ246" s="105"/>
      <c r="AFR246" s="105"/>
      <c r="AFS246" s="105"/>
      <c r="AFT246" s="105"/>
      <c r="AFU246" s="105"/>
      <c r="AFV246" s="105"/>
      <c r="AFW246" s="105"/>
      <c r="AFX246" s="105"/>
      <c r="AFY246" s="105"/>
      <c r="AFZ246" s="105"/>
      <c r="AGA246" s="105"/>
      <c r="AGB246" s="105"/>
      <c r="AGC246" s="105"/>
      <c r="AGD246" s="105"/>
      <c r="AGE246" s="105"/>
      <c r="AGF246" s="105"/>
      <c r="AGG246" s="105"/>
      <c r="AGH246" s="105"/>
      <c r="AGI246" s="105"/>
      <c r="AGJ246" s="105"/>
      <c r="AGK246" s="105"/>
      <c r="AGL246" s="105"/>
      <c r="AGM246" s="105"/>
      <c r="AGN246" s="105"/>
      <c r="AGO246" s="105"/>
      <c r="AGP246" s="105"/>
      <c r="AGQ246" s="105"/>
      <c r="AGR246" s="105"/>
      <c r="AGS246" s="105"/>
      <c r="AGT246" s="105"/>
      <c r="AGU246" s="105"/>
      <c r="AGV246" s="105"/>
      <c r="AGW246" s="105"/>
      <c r="AGX246" s="105"/>
      <c r="AGY246" s="105"/>
      <c r="AGZ246" s="105"/>
      <c r="AHA246" s="105"/>
      <c r="AHB246" s="105"/>
      <c r="AHC246" s="105"/>
      <c r="AHD246" s="105"/>
      <c r="AHE246" s="105"/>
      <c r="AHF246" s="105"/>
      <c r="AHG246" s="105"/>
      <c r="AHH246" s="105"/>
      <c r="AHI246" s="105"/>
      <c r="AHJ246" s="105"/>
      <c r="AHK246" s="105"/>
      <c r="AHL246" s="105"/>
      <c r="AHM246" s="105"/>
      <c r="AHN246" s="105"/>
      <c r="AHO246" s="105"/>
      <c r="AHP246" s="105"/>
      <c r="AHQ246" s="105"/>
      <c r="AHR246" s="105"/>
      <c r="AHS246" s="105"/>
      <c r="AHT246" s="105"/>
      <c r="AHU246" s="105"/>
      <c r="AHV246" s="105"/>
      <c r="AHW246" s="105"/>
      <c r="AHX246" s="105"/>
      <c r="AHY246" s="105"/>
      <c r="AHZ246" s="105"/>
      <c r="AIA246" s="105"/>
      <c r="AIB246" s="105"/>
      <c r="AIC246" s="105"/>
      <c r="AID246" s="105"/>
      <c r="AIE246" s="105"/>
      <c r="AIF246" s="105"/>
      <c r="AIG246" s="105"/>
      <c r="AIH246" s="105"/>
      <c r="AII246" s="105"/>
      <c r="AIJ246" s="105"/>
      <c r="AIK246" s="105"/>
      <c r="AIL246" s="105"/>
      <c r="AIM246" s="105"/>
      <c r="AIN246" s="105"/>
      <c r="AIO246" s="105"/>
      <c r="AIP246" s="105"/>
      <c r="AIQ246" s="105"/>
      <c r="AIR246" s="105"/>
      <c r="AIS246" s="105"/>
      <c r="AIT246" s="105"/>
      <c r="AIU246" s="105"/>
      <c r="AIV246" s="105"/>
      <c r="AIW246" s="105"/>
      <c r="AIX246" s="105"/>
      <c r="AIY246" s="105"/>
      <c r="AIZ246" s="105"/>
      <c r="AJA246" s="105"/>
      <c r="AJB246" s="105"/>
      <c r="AJC246" s="105"/>
      <c r="AJD246" s="105"/>
      <c r="AJE246" s="105"/>
      <c r="AJF246" s="105"/>
      <c r="AJG246" s="105"/>
      <c r="AJH246" s="105"/>
      <c r="AJI246" s="105"/>
      <c r="AJJ246" s="105"/>
      <c r="AJK246" s="105"/>
      <c r="AJL246" s="105"/>
      <c r="AJM246" s="105"/>
      <c r="AJN246" s="105"/>
      <c r="AJO246" s="105"/>
      <c r="AJP246" s="105"/>
      <c r="AJQ246" s="105"/>
      <c r="AJR246" s="105"/>
      <c r="AJS246" s="105"/>
      <c r="AJT246" s="105"/>
      <c r="AJU246" s="105"/>
      <c r="AJV246" s="105"/>
      <c r="AJW246" s="105"/>
      <c r="AJX246" s="105"/>
      <c r="AJY246" s="105"/>
      <c r="AJZ246" s="105"/>
      <c r="AKA246" s="105"/>
      <c r="AKB246" s="105"/>
      <c r="AKC246" s="105"/>
      <c r="AKD246" s="105"/>
      <c r="AKE246" s="105"/>
      <c r="AKF246" s="105"/>
      <c r="AKG246" s="105"/>
      <c r="AKH246" s="105"/>
      <c r="AKI246" s="105"/>
      <c r="AKJ246" s="105"/>
      <c r="AKK246" s="105"/>
      <c r="AKL246" s="105"/>
      <c r="AKM246" s="105"/>
      <c r="AKN246" s="105"/>
      <c r="AKO246" s="105"/>
      <c r="AKP246" s="105"/>
      <c r="AKQ246" s="105"/>
      <c r="AKR246" s="105"/>
      <c r="AKS246" s="105"/>
      <c r="AKT246" s="105"/>
      <c r="AKU246" s="105"/>
      <c r="AKV246" s="105"/>
      <c r="AKW246" s="105"/>
      <c r="AKX246" s="105"/>
      <c r="AKY246" s="105"/>
      <c r="AKZ246" s="105"/>
      <c r="ALA246" s="105"/>
      <c r="ALB246" s="105"/>
      <c r="ALC246" s="105"/>
      <c r="ALD246" s="105"/>
      <c r="ALE246" s="105"/>
      <c r="ALF246" s="105"/>
      <c r="ALG246" s="105"/>
      <c r="ALH246" s="105"/>
      <c r="ALI246" s="105"/>
      <c r="ALJ246" s="105"/>
      <c r="ALK246" s="105"/>
      <c r="ALL246" s="105"/>
      <c r="ALM246" s="105"/>
      <c r="ALN246" s="105"/>
      <c r="ALO246" s="105"/>
      <c r="ALP246" s="105"/>
      <c r="ALQ246" s="105"/>
      <c r="ALR246" s="105"/>
      <c r="ALS246" s="105"/>
      <c r="ALT246" s="105"/>
      <c r="ALU246" s="105"/>
      <c r="ALV246" s="105"/>
      <c r="ALW246" s="105"/>
      <c r="ALX246" s="105"/>
      <c r="ALY246" s="105"/>
      <c r="ALZ246" s="105"/>
      <c r="AMA246" s="105"/>
      <c r="AMB246" s="105"/>
      <c r="AMC246" s="105"/>
      <c r="AMD246" s="105"/>
      <c r="AME246" s="105"/>
      <c r="AMF246" s="105"/>
      <c r="AMG246" s="105"/>
      <c r="AMH246" s="105"/>
      <c r="AMI246" s="105"/>
      <c r="AMJ246" s="105"/>
      <c r="AMK246" s="105"/>
      <c r="AML246" s="105"/>
      <c r="AMM246" s="105"/>
      <c r="AMN246" s="105"/>
      <c r="AMO246" s="105"/>
      <c r="AMP246" s="105"/>
      <c r="AMQ246" s="105"/>
      <c r="AMR246" s="105"/>
      <c r="AMS246" s="105"/>
      <c r="AMT246" s="105"/>
      <c r="AMU246" s="105"/>
      <c r="AMV246" s="105"/>
      <c r="AMW246" s="105"/>
      <c r="AMX246" s="105"/>
      <c r="AMY246" s="105"/>
      <c r="AMZ246" s="105"/>
      <c r="ANA246" s="105"/>
      <c r="ANB246" s="105"/>
      <c r="ANC246" s="105"/>
      <c r="AND246" s="105"/>
      <c r="ANE246" s="105"/>
      <c r="ANF246" s="105"/>
      <c r="ANG246" s="105"/>
      <c r="ANH246" s="105"/>
      <c r="ANI246" s="105"/>
      <c r="ANJ246" s="105"/>
      <c r="ANK246" s="105"/>
      <c r="ANL246" s="105"/>
      <c r="ANM246" s="105"/>
      <c r="ANN246" s="105"/>
      <c r="ANO246" s="105"/>
      <c r="ANP246" s="105"/>
      <c r="ANQ246" s="105"/>
      <c r="ANR246" s="105"/>
      <c r="ANS246" s="105"/>
      <c r="ANT246" s="105"/>
      <c r="ANU246" s="105"/>
      <c r="ANV246" s="105"/>
      <c r="ANW246" s="105"/>
      <c r="ANX246" s="105"/>
      <c r="ANY246" s="105"/>
      <c r="ANZ246" s="105"/>
      <c r="AOA246" s="105"/>
      <c r="AOB246" s="105"/>
      <c r="AOC246" s="105"/>
      <c r="AOD246" s="105"/>
      <c r="AOE246" s="105"/>
      <c r="AOF246" s="105"/>
      <c r="AOG246" s="105"/>
      <c r="AOH246" s="105"/>
      <c r="AOI246" s="105"/>
      <c r="AOJ246" s="105"/>
      <c r="AOK246" s="105"/>
      <c r="AOL246" s="105"/>
      <c r="AOM246" s="105"/>
      <c r="AON246" s="105"/>
      <c r="AOO246" s="105"/>
      <c r="AOP246" s="105"/>
      <c r="AOQ246" s="105"/>
      <c r="AOR246" s="105"/>
      <c r="AOS246" s="105"/>
      <c r="AOT246" s="105"/>
      <c r="AOU246" s="105"/>
      <c r="AOV246" s="105"/>
      <c r="AOW246" s="105"/>
      <c r="AOX246" s="105"/>
      <c r="AOY246" s="105"/>
      <c r="AOZ246" s="105"/>
      <c r="APA246" s="105"/>
      <c r="APB246" s="105"/>
      <c r="APC246" s="105"/>
      <c r="APD246" s="105"/>
      <c r="APE246" s="105"/>
      <c r="APF246" s="105"/>
      <c r="APG246" s="105"/>
      <c r="APH246" s="105"/>
      <c r="API246" s="105"/>
      <c r="APJ246" s="105"/>
      <c r="APK246" s="105"/>
      <c r="APL246" s="105"/>
      <c r="APM246" s="105"/>
      <c r="APN246" s="105"/>
      <c r="APO246" s="105"/>
      <c r="APP246" s="105"/>
      <c r="APQ246" s="105"/>
      <c r="APR246" s="105"/>
      <c r="APS246" s="105"/>
      <c r="APT246" s="105"/>
      <c r="APU246" s="105"/>
      <c r="APV246" s="105"/>
      <c r="APW246" s="105"/>
      <c r="APX246" s="105"/>
      <c r="APY246" s="105"/>
      <c r="APZ246" s="105"/>
      <c r="AQA246" s="105"/>
      <c r="AQB246" s="105"/>
      <c r="AQC246" s="105"/>
      <c r="AQD246" s="105"/>
      <c r="AQE246" s="105"/>
      <c r="AQF246" s="105"/>
      <c r="AQG246" s="105"/>
      <c r="AQH246" s="105"/>
      <c r="AQI246" s="105"/>
      <c r="AQJ246" s="105"/>
      <c r="AQK246" s="105"/>
      <c r="AQL246" s="105"/>
      <c r="AQM246" s="105"/>
      <c r="AQN246" s="105"/>
      <c r="AQO246" s="105"/>
      <c r="AQP246" s="105"/>
      <c r="AQQ246" s="105"/>
      <c r="AQR246" s="105"/>
      <c r="AQS246" s="105"/>
      <c r="AQT246" s="105"/>
      <c r="AQU246" s="105"/>
      <c r="AQV246" s="105"/>
      <c r="AQW246" s="105"/>
      <c r="AQX246" s="105"/>
      <c r="AQY246" s="105"/>
      <c r="AQZ246" s="105"/>
      <c r="ARA246" s="105"/>
      <c r="ARB246" s="105"/>
      <c r="ARC246" s="105"/>
      <c r="ARD246" s="105"/>
      <c r="ARE246" s="105"/>
      <c r="ARF246" s="105"/>
      <c r="ARG246" s="105"/>
      <c r="ARH246" s="105"/>
      <c r="ARI246" s="105"/>
      <c r="ARJ246" s="105"/>
      <c r="ARK246" s="105"/>
      <c r="ARL246" s="105"/>
      <c r="ARM246" s="105"/>
      <c r="ARN246" s="105"/>
      <c r="ARO246" s="105"/>
      <c r="ARP246" s="105"/>
      <c r="ARQ246" s="105"/>
      <c r="ARR246" s="105"/>
      <c r="ARS246" s="105"/>
      <c r="ART246" s="105"/>
      <c r="ARU246" s="105"/>
      <c r="ARV246" s="105"/>
      <c r="ARW246" s="105"/>
      <c r="ARX246" s="105"/>
      <c r="ARY246" s="105"/>
      <c r="ARZ246" s="105"/>
      <c r="ASA246" s="105"/>
      <c r="ASB246" s="105"/>
      <c r="ASC246" s="105"/>
      <c r="ASD246" s="105"/>
      <c r="ASE246" s="105"/>
      <c r="ASF246" s="105"/>
      <c r="ASG246" s="105"/>
      <c r="ASH246" s="105"/>
      <c r="ASI246" s="105"/>
      <c r="ASJ246" s="105"/>
      <c r="ASK246" s="105"/>
      <c r="ASL246" s="105"/>
      <c r="ASM246" s="105"/>
      <c r="ASN246" s="105"/>
      <c r="ASO246" s="105"/>
      <c r="ASP246" s="105"/>
      <c r="ASQ246" s="105"/>
      <c r="ASR246" s="105"/>
      <c r="ASS246" s="105"/>
      <c r="AST246" s="105"/>
      <c r="ASU246" s="105"/>
      <c r="ASV246" s="105"/>
      <c r="ASW246" s="105"/>
      <c r="ASX246" s="105"/>
      <c r="ASY246" s="105"/>
      <c r="ASZ246" s="105"/>
      <c r="ATA246" s="105"/>
      <c r="ATB246" s="105"/>
      <c r="ATC246" s="105"/>
      <c r="ATD246" s="105"/>
      <c r="ATE246" s="105"/>
      <c r="ATF246" s="105"/>
      <c r="ATG246" s="105"/>
      <c r="ATH246" s="105"/>
      <c r="ATI246" s="105"/>
      <c r="ATJ246" s="105"/>
      <c r="ATK246" s="105"/>
      <c r="ATL246" s="105"/>
      <c r="ATM246" s="105"/>
      <c r="ATN246" s="105"/>
      <c r="ATO246" s="105"/>
      <c r="ATP246" s="105"/>
      <c r="ATQ246" s="105"/>
      <c r="ATR246" s="105"/>
      <c r="ATS246" s="105"/>
      <c r="ATT246" s="105"/>
      <c r="ATU246" s="105"/>
      <c r="ATV246" s="105"/>
      <c r="ATW246" s="105"/>
      <c r="ATX246" s="105"/>
      <c r="ATY246" s="105"/>
      <c r="ATZ246" s="105"/>
      <c r="AUA246" s="105"/>
      <c r="AUB246" s="105"/>
      <c r="AUC246" s="105"/>
      <c r="AUD246" s="105"/>
      <c r="AUE246" s="105"/>
      <c r="AUF246" s="105"/>
      <c r="AUG246" s="105"/>
      <c r="AUH246" s="105"/>
      <c r="AUI246" s="105"/>
      <c r="AUJ246" s="105"/>
      <c r="AUK246" s="105"/>
      <c r="AUL246" s="105"/>
      <c r="AUM246" s="105"/>
      <c r="AUN246" s="105"/>
      <c r="AUO246" s="105"/>
      <c r="AUP246" s="105"/>
      <c r="AUQ246" s="105"/>
      <c r="AUR246" s="105"/>
      <c r="AUS246" s="105"/>
      <c r="AUT246" s="105"/>
      <c r="AUU246" s="105"/>
      <c r="AUV246" s="105"/>
      <c r="AUW246" s="105"/>
      <c r="AUX246" s="105"/>
      <c r="AUY246" s="105"/>
      <c r="AUZ246" s="105"/>
      <c r="AVA246" s="105"/>
      <c r="AVB246" s="105"/>
      <c r="AVC246" s="105"/>
      <c r="AVD246" s="105"/>
      <c r="AVE246" s="105"/>
      <c r="AVF246" s="105"/>
      <c r="AVG246" s="105"/>
      <c r="AVH246" s="105"/>
      <c r="AVI246" s="105"/>
      <c r="AVJ246" s="105"/>
      <c r="AVK246" s="105"/>
      <c r="AVL246" s="105"/>
      <c r="AVM246" s="105"/>
      <c r="AVN246" s="105"/>
      <c r="AVO246" s="105"/>
      <c r="AVP246" s="105"/>
      <c r="AVQ246" s="105"/>
      <c r="AVR246" s="105"/>
      <c r="AVS246" s="105"/>
      <c r="AVT246" s="105"/>
      <c r="AVU246" s="105"/>
      <c r="AVV246" s="105"/>
      <c r="AVW246" s="105"/>
      <c r="AVX246" s="105"/>
      <c r="AVY246" s="105"/>
      <c r="AVZ246" s="105"/>
      <c r="AWA246" s="105"/>
      <c r="AWB246" s="105"/>
      <c r="AWC246" s="105"/>
      <c r="AWD246" s="105"/>
      <c r="AWE246" s="105"/>
      <c r="AWF246" s="105"/>
      <c r="AWG246" s="105"/>
      <c r="AWH246" s="105"/>
      <c r="AWI246" s="105"/>
      <c r="AWJ246" s="105"/>
      <c r="AWK246" s="105"/>
      <c r="AWL246" s="105"/>
      <c r="AWM246" s="105"/>
      <c r="AWN246" s="105"/>
      <c r="AWO246" s="105"/>
      <c r="AWP246" s="105"/>
      <c r="AWQ246" s="105"/>
      <c r="AWR246" s="105"/>
      <c r="AWS246" s="105"/>
      <c r="AWT246" s="105"/>
      <c r="AWU246" s="105"/>
      <c r="AWV246" s="105"/>
      <c r="AWW246" s="105"/>
      <c r="AWX246" s="105"/>
      <c r="AWY246" s="105"/>
      <c r="AWZ246" s="105"/>
      <c r="AXA246" s="105"/>
      <c r="AXB246" s="105"/>
      <c r="AXC246" s="105"/>
      <c r="AXD246" s="105"/>
      <c r="AXE246" s="105"/>
      <c r="AXF246" s="105"/>
      <c r="AXG246" s="105"/>
      <c r="AXH246" s="105"/>
      <c r="AXI246" s="105"/>
      <c r="AXJ246" s="105"/>
      <c r="AXK246" s="105"/>
      <c r="AXL246" s="105"/>
      <c r="AXM246" s="105"/>
      <c r="AXN246" s="105"/>
      <c r="AXO246" s="105"/>
      <c r="AXP246" s="105"/>
      <c r="AXQ246" s="105"/>
      <c r="AXR246" s="105"/>
      <c r="AXS246" s="105"/>
      <c r="AXT246" s="105"/>
      <c r="AXU246" s="105"/>
      <c r="AXV246" s="105"/>
      <c r="AXW246" s="105"/>
      <c r="AXX246" s="105"/>
    </row>
    <row r="247" spans="1:1324" s="105" customFormat="1" ht="15.75" hidden="1" customHeight="1" x14ac:dyDescent="0.2">
      <c r="A247" s="13" t="s">
        <v>1040</v>
      </c>
      <c r="B247" s="13" t="s">
        <v>1041</v>
      </c>
      <c r="C247" s="12" t="s">
        <v>596</v>
      </c>
      <c r="D247" s="19" t="s">
        <v>1088</v>
      </c>
      <c r="E247" s="9">
        <v>40522</v>
      </c>
      <c r="F247" s="30" t="s">
        <v>1160</v>
      </c>
      <c r="G247" s="30" t="s">
        <v>1186</v>
      </c>
      <c r="H247" s="30">
        <v>42005</v>
      </c>
      <c r="I247" s="30" t="s">
        <v>1065</v>
      </c>
      <c r="J247" s="173"/>
      <c r="K247" s="87" t="s">
        <v>346</v>
      </c>
      <c r="L247" s="87">
        <v>1</v>
      </c>
      <c r="M247" s="87">
        <v>1</v>
      </c>
      <c r="N247" s="84" t="s">
        <v>346</v>
      </c>
      <c r="O247" s="84">
        <v>1</v>
      </c>
      <c r="P247" s="84" t="s">
        <v>346</v>
      </c>
      <c r="Q247" s="84">
        <v>1</v>
      </c>
      <c r="R247" s="84" t="s">
        <v>346</v>
      </c>
      <c r="S247" s="84">
        <v>1</v>
      </c>
      <c r="T247" s="84" t="s">
        <v>346</v>
      </c>
      <c r="U247" s="84">
        <v>1</v>
      </c>
      <c r="V247" s="87">
        <v>1</v>
      </c>
      <c r="W247" s="84">
        <v>0</v>
      </c>
      <c r="X247" s="87">
        <v>0</v>
      </c>
      <c r="Y247" s="84">
        <v>0</v>
      </c>
      <c r="Z247" s="84">
        <v>1</v>
      </c>
      <c r="AA247" s="87">
        <v>0</v>
      </c>
      <c r="AB247" s="71">
        <f t="shared" si="40"/>
        <v>2</v>
      </c>
      <c r="AC247" s="71">
        <f t="shared" si="41"/>
        <v>2</v>
      </c>
      <c r="AD247" s="71">
        <f t="shared" si="42"/>
        <v>2</v>
      </c>
      <c r="AE247" s="71">
        <f t="shared" si="43"/>
        <v>2</v>
      </c>
      <c r="AF247" s="103"/>
      <c r="AH247" s="131"/>
      <c r="AI247" s="131"/>
      <c r="AJ247" s="131"/>
      <c r="AK247" s="131"/>
      <c r="AL247" s="131"/>
      <c r="AM247" s="131"/>
      <c r="AN247" s="131"/>
      <c r="AO247" s="131"/>
      <c r="AP247" s="131"/>
      <c r="AQ247" s="131"/>
      <c r="AR247" s="131"/>
      <c r="AS247" s="131"/>
      <c r="AT247" s="131"/>
      <c r="AU247" s="131"/>
      <c r="AV247" s="131"/>
      <c r="AW247" s="131"/>
      <c r="AX247" s="131"/>
      <c r="AY247" s="131"/>
      <c r="AZ247" s="131"/>
      <c r="BA247" s="131"/>
      <c r="BB247" s="131"/>
      <c r="BC247" s="131"/>
      <c r="BD247" s="131"/>
      <c r="BE247" s="131"/>
      <c r="BF247" s="131"/>
      <c r="BG247" s="131"/>
      <c r="BH247" s="131"/>
      <c r="BI247" s="131"/>
      <c r="BJ247" s="131"/>
      <c r="BK247" s="131"/>
      <c r="BL247" s="131"/>
      <c r="BM247" s="131"/>
      <c r="BN247" s="131"/>
      <c r="BO247" s="131"/>
      <c r="BP247" s="131"/>
      <c r="BQ247" s="131"/>
      <c r="BR247" s="131"/>
      <c r="BS247" s="131"/>
      <c r="BT247" s="131"/>
      <c r="BU247" s="131"/>
      <c r="BV247" s="131"/>
      <c r="BW247" s="131"/>
      <c r="BX247" s="131"/>
      <c r="BY247" s="131"/>
      <c r="BZ247" s="131"/>
      <c r="CA247" s="131"/>
      <c r="CB247" s="131"/>
      <c r="CC247" s="131"/>
      <c r="CD247" s="131"/>
      <c r="CE247" s="131"/>
      <c r="CF247" s="131"/>
      <c r="CG247" s="131"/>
      <c r="CH247" s="131"/>
      <c r="CI247" s="131"/>
      <c r="CJ247" s="131"/>
      <c r="CK247" s="131"/>
      <c r="CL247" s="131"/>
      <c r="CM247" s="131"/>
      <c r="CN247" s="131"/>
      <c r="CO247" s="131"/>
      <c r="CP247" s="131"/>
      <c r="CQ247" s="131"/>
      <c r="CR247" s="131"/>
      <c r="CS247" s="131"/>
      <c r="CT247" s="131"/>
      <c r="CU247" s="131"/>
      <c r="CV247" s="131"/>
      <c r="CW247" s="131"/>
      <c r="CX247" s="131"/>
      <c r="CY247" s="131"/>
      <c r="CZ247" s="131"/>
      <c r="DA247" s="131"/>
      <c r="DB247" s="131"/>
      <c r="DC247" s="131"/>
      <c r="DD247" s="131"/>
      <c r="DE247" s="131"/>
      <c r="DF247" s="131"/>
      <c r="DG247" s="131"/>
      <c r="DH247" s="131"/>
      <c r="DI247" s="131"/>
      <c r="DJ247" s="131"/>
      <c r="DK247" s="131"/>
      <c r="DL247" s="131"/>
      <c r="DM247" s="131"/>
      <c r="DN247" s="131"/>
      <c r="DO247" s="131"/>
      <c r="DP247" s="131"/>
      <c r="DQ247" s="131"/>
      <c r="DR247" s="131"/>
      <c r="DS247" s="131"/>
      <c r="DT247" s="131"/>
      <c r="DU247" s="131"/>
      <c r="DV247" s="131"/>
      <c r="DW247" s="131"/>
      <c r="DX247" s="131"/>
      <c r="DY247" s="131"/>
      <c r="DZ247" s="131"/>
      <c r="EA247" s="131"/>
      <c r="EB247" s="131"/>
      <c r="EC247" s="131"/>
      <c r="ED247" s="131"/>
      <c r="EE247" s="131"/>
      <c r="EF247" s="131"/>
      <c r="EG247" s="131"/>
      <c r="EH247" s="131"/>
      <c r="EI247" s="131"/>
      <c r="EJ247" s="131"/>
      <c r="EK247" s="131"/>
      <c r="EL247" s="131"/>
      <c r="EM247" s="131"/>
      <c r="EN247" s="131"/>
      <c r="EO247" s="131"/>
      <c r="EP247" s="131"/>
      <c r="EQ247" s="131"/>
      <c r="ER247" s="131"/>
      <c r="ES247" s="131"/>
      <c r="ET247" s="131"/>
      <c r="EU247" s="131"/>
      <c r="EV247" s="131"/>
      <c r="EW247" s="131"/>
      <c r="EX247" s="131"/>
      <c r="EY247" s="131"/>
      <c r="EZ247" s="131"/>
      <c r="FA247" s="131"/>
      <c r="FB247" s="131"/>
      <c r="FC247" s="131"/>
      <c r="FD247" s="131"/>
      <c r="FE247" s="131"/>
      <c r="FF247" s="131"/>
      <c r="FG247" s="131"/>
      <c r="FH247" s="131"/>
      <c r="FI247" s="131"/>
      <c r="FJ247" s="131"/>
      <c r="FK247" s="131"/>
      <c r="FL247" s="131"/>
      <c r="FM247" s="131"/>
      <c r="FN247" s="131"/>
      <c r="FO247" s="131"/>
      <c r="FP247" s="131"/>
      <c r="FQ247" s="131"/>
      <c r="FR247" s="131"/>
      <c r="FS247" s="131"/>
      <c r="FT247" s="131"/>
      <c r="FU247" s="131"/>
      <c r="FV247" s="131"/>
      <c r="FW247" s="131"/>
      <c r="FX247" s="131"/>
      <c r="FY247" s="131"/>
      <c r="FZ247" s="131"/>
      <c r="GA247" s="131"/>
      <c r="GB247" s="131"/>
      <c r="GC247" s="131"/>
      <c r="GD247" s="131"/>
      <c r="GE247" s="131"/>
      <c r="GF247" s="131"/>
      <c r="GG247" s="131"/>
      <c r="GH247" s="131"/>
      <c r="GI247" s="131"/>
      <c r="GJ247" s="131"/>
      <c r="GK247" s="131"/>
      <c r="GL247" s="131"/>
      <c r="GM247" s="131"/>
      <c r="GN247" s="131"/>
      <c r="GO247" s="131"/>
      <c r="GP247" s="131"/>
      <c r="GQ247" s="131"/>
      <c r="GR247" s="131"/>
      <c r="GS247" s="131"/>
      <c r="GT247" s="131"/>
      <c r="GU247" s="131"/>
      <c r="GV247" s="131"/>
      <c r="GW247" s="131"/>
      <c r="GX247" s="131"/>
      <c r="GY247" s="131"/>
      <c r="GZ247" s="131"/>
      <c r="HA247" s="131"/>
      <c r="HB247" s="131"/>
      <c r="HC247" s="131"/>
      <c r="HD247" s="131"/>
      <c r="HE247" s="131"/>
      <c r="HF247" s="131"/>
      <c r="HG247" s="131"/>
      <c r="HH247" s="131"/>
      <c r="HI247" s="131"/>
      <c r="HJ247" s="131"/>
      <c r="HK247" s="131"/>
      <c r="HL247" s="131"/>
      <c r="HM247" s="131"/>
      <c r="HN247" s="131"/>
      <c r="HO247" s="131"/>
      <c r="HP247" s="131"/>
      <c r="HQ247" s="131"/>
      <c r="HR247" s="131"/>
      <c r="HS247" s="131"/>
      <c r="HT247" s="131"/>
      <c r="HU247" s="131"/>
      <c r="HV247" s="131"/>
      <c r="HW247" s="131"/>
      <c r="HX247" s="131"/>
      <c r="HY247" s="131"/>
      <c r="HZ247" s="131"/>
      <c r="IA247" s="131"/>
      <c r="IB247" s="131"/>
      <c r="IC247" s="131"/>
      <c r="ID247" s="131"/>
      <c r="IE247" s="131"/>
      <c r="IF247" s="131"/>
      <c r="IG247" s="131"/>
      <c r="IH247" s="131"/>
      <c r="II247" s="131"/>
      <c r="IJ247" s="131"/>
      <c r="IK247" s="131"/>
      <c r="IL247" s="131"/>
      <c r="IM247" s="131"/>
      <c r="IN247" s="131"/>
      <c r="IO247" s="131"/>
      <c r="IP247" s="131"/>
      <c r="IQ247" s="131"/>
      <c r="IR247" s="131"/>
      <c r="IS247" s="131"/>
      <c r="IT247" s="131"/>
      <c r="IU247" s="131"/>
      <c r="IV247" s="131"/>
      <c r="IW247" s="131"/>
      <c r="IX247" s="131"/>
      <c r="IY247" s="131"/>
      <c r="IZ247" s="131"/>
      <c r="JA247" s="131"/>
      <c r="JB247" s="131"/>
      <c r="JC247" s="131"/>
      <c r="JD247" s="131"/>
      <c r="JE247" s="131"/>
      <c r="JF247" s="131"/>
      <c r="JG247" s="131"/>
      <c r="JH247" s="131"/>
      <c r="JI247" s="131"/>
      <c r="JJ247" s="131"/>
      <c r="JK247" s="131"/>
      <c r="JL247" s="131"/>
      <c r="JM247" s="131"/>
      <c r="JN247" s="131"/>
      <c r="JO247" s="131"/>
      <c r="JP247" s="131"/>
      <c r="JQ247" s="131"/>
      <c r="JR247" s="131"/>
      <c r="JS247" s="131"/>
      <c r="JT247" s="131"/>
      <c r="JU247" s="131"/>
      <c r="JV247" s="131"/>
      <c r="JW247" s="131"/>
      <c r="JX247" s="131"/>
      <c r="JY247" s="131"/>
      <c r="JZ247" s="131"/>
      <c r="KA247" s="131"/>
      <c r="KB247" s="131"/>
      <c r="KC247" s="131"/>
      <c r="KD247" s="131"/>
      <c r="KE247" s="131"/>
      <c r="KF247" s="131"/>
      <c r="KG247" s="131"/>
      <c r="KH247" s="131"/>
      <c r="KI247" s="131"/>
      <c r="KJ247" s="131"/>
      <c r="KK247" s="131"/>
      <c r="KL247" s="131"/>
      <c r="KM247" s="131"/>
      <c r="KN247" s="131"/>
      <c r="KO247" s="131"/>
      <c r="KP247" s="131"/>
      <c r="KQ247" s="131"/>
      <c r="KR247" s="131"/>
      <c r="KS247" s="131"/>
      <c r="KT247" s="131"/>
      <c r="KU247" s="131"/>
      <c r="KV247" s="131"/>
      <c r="KW247" s="131"/>
      <c r="KX247" s="131"/>
      <c r="KY247" s="131"/>
      <c r="KZ247" s="131"/>
      <c r="LA247" s="131"/>
      <c r="LB247" s="131"/>
      <c r="LC247" s="131"/>
      <c r="LD247" s="131"/>
      <c r="LE247" s="131"/>
      <c r="LF247" s="131"/>
      <c r="LG247" s="131"/>
      <c r="LH247" s="131"/>
      <c r="LI247" s="131"/>
      <c r="LJ247" s="131"/>
      <c r="LK247" s="131"/>
      <c r="LL247" s="131"/>
      <c r="LM247" s="131"/>
      <c r="LN247" s="131"/>
      <c r="LO247" s="131"/>
      <c r="LP247" s="131"/>
      <c r="LQ247" s="131"/>
      <c r="LR247" s="131"/>
      <c r="LS247" s="131"/>
      <c r="LT247" s="131"/>
      <c r="LU247" s="131"/>
      <c r="LV247" s="131"/>
      <c r="LW247" s="131"/>
      <c r="LX247" s="131"/>
      <c r="LY247" s="131"/>
      <c r="LZ247" s="131"/>
      <c r="MA247" s="131"/>
      <c r="MB247" s="131"/>
      <c r="MC247" s="131"/>
      <c r="MD247" s="131"/>
      <c r="ME247" s="131"/>
      <c r="MF247" s="131"/>
      <c r="MG247" s="131"/>
      <c r="MH247" s="131"/>
      <c r="MI247" s="131"/>
      <c r="MJ247" s="131"/>
      <c r="MK247" s="131"/>
      <c r="ML247" s="131"/>
      <c r="MM247" s="131"/>
      <c r="MN247" s="131"/>
      <c r="MO247" s="131"/>
      <c r="MP247" s="131"/>
      <c r="MQ247" s="131"/>
      <c r="MR247" s="131"/>
      <c r="MS247" s="131"/>
      <c r="MT247" s="131"/>
      <c r="MU247" s="131"/>
      <c r="MV247" s="131"/>
      <c r="MW247" s="131"/>
      <c r="MX247" s="131"/>
      <c r="MY247" s="131"/>
      <c r="MZ247" s="131"/>
      <c r="NA247" s="131"/>
      <c r="NB247" s="131"/>
      <c r="NC247" s="131"/>
      <c r="ND247" s="131"/>
      <c r="NE247" s="131"/>
      <c r="NF247" s="131"/>
      <c r="NG247" s="131"/>
      <c r="NH247" s="131"/>
      <c r="NI247" s="131"/>
      <c r="NJ247" s="131"/>
      <c r="NK247" s="131"/>
      <c r="NL247" s="131"/>
      <c r="NM247" s="131"/>
      <c r="NN247" s="131"/>
      <c r="NO247" s="131"/>
      <c r="NP247" s="131"/>
      <c r="NQ247" s="131"/>
      <c r="NR247" s="131"/>
      <c r="NS247" s="131"/>
      <c r="NT247" s="131"/>
      <c r="NU247" s="131"/>
      <c r="NV247" s="131"/>
      <c r="NW247" s="131"/>
      <c r="NX247" s="131"/>
      <c r="NY247" s="131"/>
      <c r="NZ247" s="131"/>
      <c r="OA247" s="131"/>
      <c r="OB247" s="131"/>
      <c r="OC247" s="131"/>
      <c r="OD247" s="131"/>
      <c r="OE247" s="131"/>
      <c r="OF247" s="131"/>
      <c r="OG247" s="131"/>
      <c r="OH247" s="131"/>
      <c r="OI247" s="131"/>
      <c r="OJ247" s="131"/>
      <c r="OK247" s="131"/>
      <c r="OL247" s="131"/>
      <c r="OM247" s="131"/>
      <c r="ON247" s="131"/>
      <c r="OO247" s="131"/>
      <c r="OP247" s="131"/>
      <c r="OQ247" s="131"/>
      <c r="OR247" s="131"/>
      <c r="OS247" s="131"/>
      <c r="OT247" s="131"/>
      <c r="OU247" s="131"/>
      <c r="OV247" s="131"/>
      <c r="OW247" s="131"/>
      <c r="OX247" s="131"/>
      <c r="OY247" s="131"/>
      <c r="OZ247" s="131"/>
      <c r="PA247" s="131"/>
      <c r="PB247" s="131"/>
      <c r="PC247" s="131"/>
      <c r="PD247" s="131"/>
      <c r="PE247" s="131"/>
      <c r="PF247" s="131"/>
      <c r="PG247" s="131"/>
      <c r="PH247" s="131"/>
      <c r="PI247" s="131"/>
      <c r="PJ247" s="131"/>
      <c r="PK247" s="131"/>
      <c r="PL247" s="131"/>
      <c r="PM247" s="131"/>
      <c r="PN247" s="131"/>
      <c r="PO247" s="131"/>
      <c r="PP247" s="131"/>
      <c r="PQ247" s="131"/>
      <c r="PR247" s="131"/>
      <c r="PS247" s="131"/>
      <c r="PT247" s="131"/>
      <c r="PU247" s="131"/>
      <c r="PV247" s="131"/>
      <c r="PW247" s="131"/>
      <c r="PX247" s="131"/>
      <c r="PY247" s="131"/>
      <c r="PZ247" s="131"/>
      <c r="QA247" s="131"/>
      <c r="QB247" s="131"/>
      <c r="QC247" s="131"/>
      <c r="QD247" s="131"/>
      <c r="QE247" s="131"/>
      <c r="QF247" s="131"/>
      <c r="QG247" s="131"/>
      <c r="QH247" s="131"/>
      <c r="QI247" s="131"/>
      <c r="QJ247" s="131"/>
      <c r="QK247" s="131"/>
      <c r="QL247" s="131"/>
      <c r="QM247" s="131"/>
      <c r="QN247" s="131"/>
      <c r="QO247" s="131"/>
      <c r="QP247" s="131"/>
      <c r="QQ247" s="131"/>
      <c r="QR247" s="131"/>
      <c r="QS247" s="131"/>
      <c r="QT247" s="131"/>
      <c r="QU247" s="131"/>
      <c r="QV247" s="131"/>
      <c r="QW247" s="131"/>
      <c r="QX247" s="131"/>
      <c r="QY247" s="131"/>
      <c r="QZ247" s="131"/>
      <c r="RA247" s="131"/>
      <c r="RB247" s="131"/>
      <c r="RC247" s="131"/>
      <c r="RD247" s="131"/>
      <c r="RE247" s="131"/>
      <c r="RF247" s="131"/>
      <c r="RG247" s="131"/>
      <c r="RH247" s="131"/>
      <c r="RI247" s="131"/>
      <c r="RJ247" s="131"/>
      <c r="RK247" s="131"/>
      <c r="RL247" s="131"/>
      <c r="RM247" s="131"/>
      <c r="RN247" s="131"/>
      <c r="RO247" s="131"/>
      <c r="RP247" s="131"/>
      <c r="RQ247" s="131"/>
      <c r="RR247" s="131"/>
      <c r="RS247" s="131"/>
      <c r="RT247" s="131"/>
      <c r="RU247" s="131"/>
      <c r="RV247" s="131"/>
      <c r="RW247" s="131"/>
      <c r="RX247" s="131"/>
      <c r="RY247" s="131"/>
      <c r="RZ247" s="131"/>
      <c r="SA247" s="131"/>
      <c r="SB247" s="131"/>
      <c r="SC247" s="131"/>
      <c r="SD247" s="131"/>
      <c r="SE247" s="131"/>
      <c r="SF247" s="131"/>
      <c r="SG247" s="131"/>
      <c r="SH247" s="131"/>
      <c r="SI247" s="131"/>
      <c r="SJ247" s="131"/>
      <c r="SK247" s="131"/>
      <c r="SL247" s="131"/>
      <c r="SM247" s="131"/>
      <c r="SN247" s="131"/>
      <c r="SO247" s="131"/>
      <c r="SP247" s="131"/>
      <c r="SQ247" s="131"/>
      <c r="SR247" s="131"/>
      <c r="SS247" s="131"/>
      <c r="ST247" s="131"/>
      <c r="SU247" s="131"/>
      <c r="SV247" s="131"/>
      <c r="SW247" s="131"/>
      <c r="SX247" s="131"/>
      <c r="SY247" s="131"/>
      <c r="SZ247" s="131"/>
      <c r="TA247" s="131"/>
      <c r="TB247" s="131"/>
      <c r="TC247" s="131"/>
      <c r="TD247" s="131"/>
      <c r="TE247" s="131"/>
      <c r="TF247" s="131"/>
      <c r="TG247" s="131"/>
      <c r="TH247" s="131"/>
      <c r="TI247" s="131"/>
      <c r="TJ247" s="131"/>
      <c r="TK247" s="131"/>
      <c r="TL247" s="131"/>
      <c r="TM247" s="131"/>
      <c r="TN247" s="131"/>
      <c r="TO247" s="131"/>
      <c r="TP247" s="131"/>
      <c r="TQ247" s="131"/>
      <c r="TR247" s="131"/>
      <c r="TS247" s="131"/>
      <c r="TT247" s="131"/>
      <c r="TU247" s="131"/>
      <c r="TV247" s="131"/>
      <c r="TW247" s="131"/>
      <c r="TX247" s="131"/>
      <c r="TY247" s="131"/>
      <c r="TZ247" s="131"/>
      <c r="UA247" s="131"/>
      <c r="UB247" s="131"/>
      <c r="UC247" s="131"/>
      <c r="UD247" s="131"/>
      <c r="UE247" s="131"/>
      <c r="UF247" s="131"/>
      <c r="UG247" s="131"/>
      <c r="UH247" s="131"/>
      <c r="UI247" s="131"/>
      <c r="UJ247" s="131"/>
      <c r="UK247" s="131"/>
      <c r="UL247" s="131"/>
      <c r="UM247" s="131"/>
      <c r="UN247" s="131"/>
      <c r="UO247" s="131"/>
      <c r="UP247" s="131"/>
      <c r="UQ247" s="131"/>
      <c r="UR247" s="131"/>
      <c r="US247" s="131"/>
      <c r="UT247" s="131"/>
      <c r="UU247" s="131"/>
      <c r="UV247" s="131"/>
      <c r="UW247" s="131"/>
      <c r="UX247" s="131"/>
      <c r="UY247" s="131"/>
      <c r="UZ247" s="131"/>
      <c r="VA247" s="131"/>
      <c r="VB247" s="131"/>
      <c r="VC247" s="131"/>
      <c r="VD247" s="131"/>
      <c r="VE247" s="131"/>
      <c r="VF247" s="131"/>
      <c r="VG247" s="131"/>
      <c r="VH247" s="131"/>
      <c r="VI247" s="131"/>
      <c r="VJ247" s="131"/>
      <c r="VK247" s="131"/>
      <c r="VL247" s="131"/>
      <c r="VM247" s="131"/>
      <c r="VN247" s="131"/>
      <c r="VO247" s="131"/>
      <c r="VP247" s="131"/>
      <c r="VQ247" s="131"/>
      <c r="VR247" s="131"/>
      <c r="VS247" s="131"/>
      <c r="VT247" s="131"/>
      <c r="VU247" s="131"/>
      <c r="VV247" s="131"/>
      <c r="VW247" s="131"/>
      <c r="VX247" s="131"/>
      <c r="VY247" s="131"/>
      <c r="VZ247" s="131"/>
      <c r="WA247" s="131"/>
      <c r="WB247" s="131"/>
      <c r="WC247" s="131"/>
      <c r="WD247" s="131"/>
      <c r="WE247" s="131"/>
      <c r="WF247" s="131"/>
      <c r="WG247" s="131"/>
      <c r="WH247" s="131"/>
      <c r="WI247" s="131"/>
      <c r="WJ247" s="131"/>
      <c r="WK247" s="131"/>
      <c r="WL247" s="131"/>
      <c r="WM247" s="131"/>
      <c r="WN247" s="131"/>
      <c r="WO247" s="131"/>
      <c r="WP247" s="131"/>
      <c r="WQ247" s="131"/>
      <c r="WR247" s="131"/>
      <c r="WS247" s="131"/>
      <c r="WT247" s="131"/>
      <c r="WU247" s="131"/>
      <c r="WV247" s="131"/>
      <c r="WW247" s="131"/>
      <c r="WX247" s="131"/>
      <c r="WY247" s="131"/>
      <c r="WZ247" s="131"/>
      <c r="XA247" s="131"/>
      <c r="XB247" s="131"/>
      <c r="XC247" s="131"/>
      <c r="XD247" s="131"/>
      <c r="XE247" s="131"/>
      <c r="XF247" s="131"/>
      <c r="XG247" s="131"/>
      <c r="XH247" s="131"/>
      <c r="XI247" s="131"/>
      <c r="XJ247" s="131"/>
      <c r="XK247" s="131"/>
      <c r="XL247" s="131"/>
      <c r="XM247" s="131"/>
      <c r="XN247" s="131"/>
      <c r="XO247" s="131"/>
      <c r="XP247" s="131"/>
      <c r="XQ247" s="131"/>
      <c r="XR247" s="131"/>
      <c r="XS247" s="131"/>
      <c r="XT247" s="131"/>
      <c r="XU247" s="131"/>
      <c r="XV247" s="131"/>
      <c r="XW247" s="131"/>
      <c r="XX247" s="131"/>
      <c r="XY247" s="131"/>
      <c r="XZ247" s="131"/>
      <c r="YA247" s="131"/>
      <c r="YB247" s="131"/>
      <c r="YC247" s="131"/>
      <c r="YD247" s="131"/>
      <c r="YE247" s="131"/>
      <c r="YF247" s="131"/>
      <c r="YG247" s="131"/>
      <c r="YH247" s="131"/>
      <c r="YI247" s="131"/>
      <c r="YJ247" s="131"/>
      <c r="YK247" s="131"/>
      <c r="YL247" s="131"/>
      <c r="YM247" s="131"/>
      <c r="YN247" s="131"/>
      <c r="YO247" s="131"/>
      <c r="YP247" s="131"/>
      <c r="YQ247" s="131"/>
      <c r="YR247" s="131"/>
      <c r="YS247" s="131"/>
      <c r="YT247" s="131"/>
      <c r="YU247" s="131"/>
      <c r="YV247" s="131"/>
      <c r="YW247" s="131"/>
      <c r="YX247" s="131"/>
      <c r="YY247" s="131"/>
      <c r="YZ247" s="131"/>
      <c r="ZA247" s="131"/>
      <c r="ZB247" s="131"/>
      <c r="ZC247" s="131"/>
      <c r="ZD247" s="131"/>
      <c r="ZE247" s="131"/>
      <c r="ZF247" s="131"/>
      <c r="ZG247" s="131"/>
      <c r="ZH247" s="131"/>
      <c r="ZI247" s="131"/>
      <c r="ZJ247" s="131"/>
      <c r="ZK247" s="131"/>
      <c r="ZL247" s="131"/>
      <c r="ZM247" s="131"/>
      <c r="ZN247" s="131"/>
      <c r="ZO247" s="131"/>
      <c r="ZP247" s="131"/>
      <c r="ZQ247" s="131"/>
      <c r="ZR247" s="131"/>
      <c r="ZS247" s="131"/>
      <c r="ZT247" s="131"/>
      <c r="ZU247" s="131"/>
      <c r="ZV247" s="131"/>
      <c r="ZW247" s="131"/>
      <c r="ZX247" s="131"/>
      <c r="ZY247" s="131"/>
      <c r="ZZ247" s="131"/>
      <c r="AAA247" s="131"/>
      <c r="AAB247" s="131"/>
      <c r="AAC247" s="131"/>
      <c r="AAD247" s="131"/>
      <c r="AAE247" s="131"/>
      <c r="AAF247" s="131"/>
      <c r="AAG247" s="131"/>
      <c r="AAH247" s="131"/>
      <c r="AAI247" s="131"/>
      <c r="AAJ247" s="131"/>
      <c r="AAK247" s="131"/>
      <c r="AAL247" s="131"/>
      <c r="AAM247" s="131"/>
      <c r="AAN247" s="131"/>
      <c r="AAO247" s="131"/>
      <c r="AAP247" s="131"/>
      <c r="AAQ247" s="131"/>
      <c r="AAR247" s="131"/>
      <c r="AAS247" s="131"/>
      <c r="AAT247" s="131"/>
      <c r="AAU247" s="131"/>
      <c r="AAV247" s="131"/>
      <c r="AAW247" s="131"/>
      <c r="AAX247" s="131"/>
      <c r="AAY247" s="131"/>
      <c r="AAZ247" s="131"/>
      <c r="ABA247" s="131"/>
      <c r="ABB247" s="131"/>
      <c r="ABC247" s="131"/>
      <c r="ABD247" s="131"/>
      <c r="ABE247" s="131"/>
      <c r="ABF247" s="131"/>
      <c r="ABG247" s="131"/>
      <c r="ABH247" s="131"/>
      <c r="ABI247" s="131"/>
      <c r="ABJ247" s="131"/>
      <c r="ABK247" s="131"/>
      <c r="ABL247" s="131"/>
      <c r="ABM247" s="131"/>
      <c r="ABN247" s="131"/>
      <c r="ABO247" s="131"/>
      <c r="ABP247" s="131"/>
      <c r="ABQ247" s="131"/>
      <c r="ABR247" s="131"/>
      <c r="ABS247" s="131"/>
      <c r="ABT247" s="131"/>
      <c r="ABU247" s="131"/>
      <c r="ABV247" s="131"/>
      <c r="ABW247" s="131"/>
      <c r="ABX247" s="131"/>
      <c r="ABY247" s="131"/>
      <c r="ABZ247" s="131"/>
      <c r="ACA247" s="131"/>
      <c r="ACB247" s="131"/>
      <c r="ACC247" s="131"/>
      <c r="ACD247" s="131"/>
      <c r="ACE247" s="131"/>
      <c r="ACF247" s="131"/>
      <c r="ACG247" s="131"/>
      <c r="ACH247" s="131"/>
      <c r="ACI247" s="131"/>
      <c r="ACJ247" s="131"/>
      <c r="ACK247" s="131"/>
      <c r="ACL247" s="131"/>
      <c r="ACM247" s="131"/>
      <c r="ACN247" s="131"/>
      <c r="ACO247" s="131"/>
      <c r="ACP247" s="131"/>
      <c r="ACQ247" s="131"/>
      <c r="ACR247" s="131"/>
      <c r="ACS247" s="131"/>
      <c r="ACT247" s="131"/>
      <c r="ACU247" s="131"/>
      <c r="ACV247" s="131"/>
      <c r="ACW247" s="131"/>
      <c r="ACX247" s="131"/>
      <c r="ACY247" s="131"/>
      <c r="ACZ247" s="131"/>
      <c r="ADA247" s="131"/>
      <c r="ADB247" s="131"/>
      <c r="ADC247" s="131"/>
      <c r="ADD247" s="131"/>
      <c r="ADE247" s="131"/>
      <c r="ADF247" s="131"/>
      <c r="ADG247" s="131"/>
      <c r="ADH247" s="131"/>
      <c r="ADI247" s="131"/>
      <c r="ADJ247" s="131"/>
      <c r="ADK247" s="131"/>
      <c r="ADL247" s="131"/>
      <c r="ADM247" s="131"/>
      <c r="ADN247" s="131"/>
      <c r="ADO247" s="131"/>
      <c r="ADP247" s="131"/>
      <c r="ADQ247" s="131"/>
      <c r="ADR247" s="131"/>
      <c r="ADS247" s="131"/>
      <c r="ADT247" s="131"/>
      <c r="ADU247" s="131"/>
      <c r="ADV247" s="131"/>
      <c r="ADW247" s="131"/>
      <c r="ADX247" s="131"/>
      <c r="ADY247" s="131"/>
      <c r="ADZ247" s="131"/>
      <c r="AEA247" s="131"/>
      <c r="AEB247" s="131"/>
      <c r="AEC247" s="131"/>
      <c r="AED247" s="131"/>
      <c r="AEE247" s="131"/>
      <c r="AEF247" s="131"/>
      <c r="AEG247" s="131"/>
      <c r="AEH247" s="131"/>
      <c r="AEI247" s="131"/>
      <c r="AEJ247" s="131"/>
      <c r="AEK247" s="131"/>
      <c r="AEL247" s="131"/>
      <c r="AEM247" s="131"/>
      <c r="AEN247" s="131"/>
      <c r="AEO247" s="131"/>
      <c r="AEP247" s="131"/>
      <c r="AEQ247" s="131"/>
      <c r="AER247" s="131"/>
      <c r="AES247" s="131"/>
      <c r="AET247" s="131"/>
      <c r="AEU247" s="131"/>
      <c r="AEV247" s="131"/>
      <c r="AEW247" s="131"/>
      <c r="AEX247" s="131"/>
      <c r="AEY247" s="131"/>
      <c r="AEZ247" s="131"/>
      <c r="AFA247" s="131"/>
      <c r="AFB247" s="131"/>
      <c r="AFC247" s="131"/>
      <c r="AFD247" s="131"/>
      <c r="AFE247" s="131"/>
      <c r="AFF247" s="131"/>
      <c r="AFG247" s="131"/>
      <c r="AFH247" s="131"/>
      <c r="AFI247" s="131"/>
      <c r="AFJ247" s="131"/>
      <c r="AFK247" s="131"/>
      <c r="AFL247" s="131"/>
      <c r="AFM247" s="131"/>
      <c r="AFN247" s="131"/>
      <c r="AFO247" s="131"/>
      <c r="AFP247" s="131"/>
      <c r="AFQ247" s="131"/>
      <c r="AFR247" s="131"/>
      <c r="AFS247" s="131"/>
      <c r="AFT247" s="131"/>
      <c r="AFU247" s="131"/>
      <c r="AFV247" s="131"/>
      <c r="AFW247" s="131"/>
      <c r="AFX247" s="131"/>
      <c r="AFY247" s="131"/>
      <c r="AFZ247" s="131"/>
      <c r="AGA247" s="131"/>
      <c r="AGB247" s="131"/>
      <c r="AGC247" s="131"/>
      <c r="AGD247" s="131"/>
      <c r="AGE247" s="131"/>
      <c r="AGF247" s="131"/>
      <c r="AGG247" s="131"/>
      <c r="AGH247" s="131"/>
      <c r="AGI247" s="131"/>
      <c r="AGJ247" s="131"/>
      <c r="AGK247" s="131"/>
      <c r="AGL247" s="131"/>
      <c r="AGM247" s="131"/>
      <c r="AGN247" s="131"/>
      <c r="AGO247" s="131"/>
      <c r="AGP247" s="131"/>
      <c r="AGQ247" s="131"/>
      <c r="AGR247" s="131"/>
      <c r="AGS247" s="131"/>
      <c r="AGT247" s="131"/>
      <c r="AGU247" s="131"/>
      <c r="AGV247" s="131"/>
      <c r="AGW247" s="131"/>
      <c r="AGX247" s="131"/>
      <c r="AGY247" s="131"/>
      <c r="AGZ247" s="131"/>
      <c r="AHA247" s="131"/>
      <c r="AHB247" s="131"/>
      <c r="AHC247" s="131"/>
      <c r="AHD247" s="131"/>
      <c r="AHE247" s="131"/>
      <c r="AHF247" s="131"/>
      <c r="AHG247" s="131"/>
      <c r="AHH247" s="131"/>
      <c r="AHI247" s="131"/>
      <c r="AHJ247" s="131"/>
      <c r="AHK247" s="131"/>
      <c r="AHL247" s="131"/>
      <c r="AHM247" s="131"/>
      <c r="AHN247" s="131"/>
      <c r="AHO247" s="131"/>
      <c r="AHP247" s="131"/>
      <c r="AHQ247" s="131"/>
      <c r="AHR247" s="131"/>
      <c r="AHS247" s="131"/>
      <c r="AHT247" s="131"/>
      <c r="AHU247" s="131"/>
      <c r="AHV247" s="131"/>
      <c r="AHW247" s="131"/>
      <c r="AHX247" s="131"/>
      <c r="AHY247" s="131"/>
      <c r="AHZ247" s="131"/>
      <c r="AIA247" s="131"/>
      <c r="AIB247" s="131"/>
      <c r="AIC247" s="131"/>
      <c r="AID247" s="131"/>
      <c r="AIE247" s="131"/>
      <c r="AIF247" s="131"/>
      <c r="AIG247" s="131"/>
      <c r="AIH247" s="131"/>
      <c r="AII247" s="131"/>
      <c r="AIJ247" s="131"/>
      <c r="AIK247" s="131"/>
      <c r="AIL247" s="131"/>
      <c r="AIM247" s="131"/>
      <c r="AIN247" s="131"/>
      <c r="AIO247" s="131"/>
      <c r="AIP247" s="131"/>
      <c r="AIQ247" s="131"/>
      <c r="AIR247" s="131"/>
      <c r="AIS247" s="131"/>
      <c r="AIT247" s="131"/>
      <c r="AIU247" s="131"/>
      <c r="AIV247" s="131"/>
      <c r="AIW247" s="131"/>
      <c r="AIX247" s="131"/>
      <c r="AIY247" s="131"/>
      <c r="AIZ247" s="131"/>
      <c r="AJA247" s="131"/>
      <c r="AJB247" s="131"/>
      <c r="AJC247" s="131"/>
      <c r="AJD247" s="131"/>
      <c r="AJE247" s="131"/>
      <c r="AJF247" s="131"/>
      <c r="AJG247" s="131"/>
      <c r="AJH247" s="131"/>
      <c r="AJI247" s="131"/>
      <c r="AJJ247" s="131"/>
      <c r="AJK247" s="131"/>
      <c r="AJL247" s="131"/>
      <c r="AJM247" s="131"/>
      <c r="AJN247" s="131"/>
      <c r="AJO247" s="131"/>
      <c r="AJP247" s="131"/>
      <c r="AJQ247" s="131"/>
      <c r="AJR247" s="131"/>
      <c r="AJS247" s="131"/>
      <c r="AJT247" s="131"/>
      <c r="AJU247" s="131"/>
      <c r="AJV247" s="131"/>
      <c r="AJW247" s="131"/>
      <c r="AJX247" s="131"/>
      <c r="AJY247" s="131"/>
      <c r="AJZ247" s="131"/>
      <c r="AKA247" s="131"/>
      <c r="AKB247" s="131"/>
      <c r="AKC247" s="131"/>
      <c r="AKD247" s="131"/>
      <c r="AKE247" s="131"/>
      <c r="AKF247" s="131"/>
      <c r="AKG247" s="131"/>
      <c r="AKH247" s="131"/>
      <c r="AKI247" s="131"/>
      <c r="AKJ247" s="131"/>
      <c r="AKK247" s="131"/>
      <c r="AKL247" s="131"/>
      <c r="AKM247" s="131"/>
      <c r="AKN247" s="131"/>
      <c r="AKO247" s="131"/>
      <c r="AKP247" s="131"/>
      <c r="AKQ247" s="131"/>
      <c r="AKR247" s="131"/>
      <c r="AKS247" s="131"/>
      <c r="AKT247" s="131"/>
      <c r="AKU247" s="131"/>
      <c r="AKV247" s="131"/>
      <c r="AKW247" s="131"/>
      <c r="AKX247" s="131"/>
      <c r="AKY247" s="131"/>
      <c r="AKZ247" s="131"/>
      <c r="ALA247" s="131"/>
      <c r="ALB247" s="131"/>
      <c r="ALC247" s="131"/>
      <c r="ALD247" s="131"/>
      <c r="ALE247" s="131"/>
      <c r="ALF247" s="131"/>
      <c r="ALG247" s="131"/>
      <c r="ALH247" s="131"/>
      <c r="ALI247" s="131"/>
      <c r="ALJ247" s="131"/>
      <c r="ALK247" s="131"/>
      <c r="ALL247" s="131"/>
      <c r="ALM247" s="131"/>
      <c r="ALN247" s="131"/>
      <c r="ALO247" s="131"/>
      <c r="ALP247" s="131"/>
      <c r="ALQ247" s="131"/>
      <c r="ALR247" s="131"/>
      <c r="ALS247" s="131"/>
      <c r="ALT247" s="131"/>
      <c r="ALU247" s="131"/>
      <c r="ALV247" s="131"/>
      <c r="ALW247" s="131"/>
      <c r="ALX247" s="131"/>
      <c r="ALY247" s="131"/>
      <c r="ALZ247" s="131"/>
      <c r="AMA247" s="131"/>
      <c r="AMB247" s="131"/>
      <c r="AMC247" s="131"/>
      <c r="AMD247" s="131"/>
      <c r="AME247" s="131"/>
      <c r="AMF247" s="131"/>
      <c r="AMG247" s="131"/>
      <c r="AMH247" s="131"/>
      <c r="AMI247" s="131"/>
      <c r="AMJ247" s="131"/>
      <c r="AMK247" s="131"/>
      <c r="AML247" s="131"/>
      <c r="AMM247" s="131"/>
      <c r="AMN247" s="131"/>
      <c r="AMO247" s="131"/>
      <c r="AMP247" s="131"/>
      <c r="AMQ247" s="131"/>
      <c r="AMR247" s="131"/>
      <c r="AMS247" s="131"/>
      <c r="AMT247" s="131"/>
      <c r="AMU247" s="131"/>
      <c r="AMV247" s="131"/>
      <c r="AMW247" s="131"/>
      <c r="AMX247" s="131"/>
      <c r="AMY247" s="131"/>
      <c r="AMZ247" s="131"/>
      <c r="ANA247" s="131"/>
      <c r="ANB247" s="131"/>
      <c r="ANC247" s="131"/>
      <c r="AND247" s="131"/>
      <c r="ANE247" s="131"/>
      <c r="ANF247" s="131"/>
      <c r="ANG247" s="131"/>
      <c r="ANH247" s="131"/>
      <c r="ANI247" s="131"/>
      <c r="ANJ247" s="131"/>
      <c r="ANK247" s="131"/>
      <c r="ANL247" s="131"/>
      <c r="ANM247" s="131"/>
      <c r="ANN247" s="131"/>
      <c r="ANO247" s="131"/>
      <c r="ANP247" s="131"/>
      <c r="ANQ247" s="131"/>
      <c r="ANR247" s="131"/>
      <c r="ANS247" s="131"/>
      <c r="ANT247" s="131"/>
      <c r="ANU247" s="131"/>
      <c r="ANV247" s="131"/>
      <c r="ANW247" s="131"/>
      <c r="ANX247" s="131"/>
      <c r="ANY247" s="131"/>
      <c r="ANZ247" s="131"/>
      <c r="AOA247" s="131"/>
      <c r="AOB247" s="131"/>
      <c r="AOC247" s="131"/>
      <c r="AOD247" s="131"/>
      <c r="AOE247" s="131"/>
      <c r="AOF247" s="131"/>
      <c r="AOG247" s="131"/>
      <c r="AOH247" s="131"/>
      <c r="AOI247" s="131"/>
      <c r="AOJ247" s="131"/>
      <c r="AOK247" s="131"/>
      <c r="AOL247" s="131"/>
      <c r="AOM247" s="131"/>
      <c r="AON247" s="131"/>
      <c r="AOO247" s="131"/>
      <c r="AOP247" s="131"/>
      <c r="AOQ247" s="131"/>
      <c r="AOR247" s="131"/>
      <c r="AOS247" s="131"/>
      <c r="AOT247" s="131"/>
      <c r="AOU247" s="131"/>
      <c r="AOV247" s="131"/>
      <c r="AOW247" s="131"/>
      <c r="AOX247" s="131"/>
      <c r="AOY247" s="131"/>
      <c r="AOZ247" s="131"/>
      <c r="APA247" s="131"/>
      <c r="APB247" s="131"/>
      <c r="APC247" s="131"/>
      <c r="APD247" s="131"/>
      <c r="APE247" s="131"/>
      <c r="APF247" s="131"/>
      <c r="APG247" s="131"/>
      <c r="APH247" s="131"/>
      <c r="API247" s="131"/>
      <c r="APJ247" s="131"/>
      <c r="APK247" s="131"/>
      <c r="APL247" s="131"/>
      <c r="APM247" s="131"/>
      <c r="APN247" s="131"/>
      <c r="APO247" s="131"/>
      <c r="APP247" s="131"/>
      <c r="APQ247" s="131"/>
      <c r="APR247" s="131"/>
      <c r="APS247" s="131"/>
      <c r="APT247" s="131"/>
      <c r="APU247" s="131"/>
      <c r="APV247" s="131"/>
      <c r="APW247" s="131"/>
      <c r="APX247" s="131"/>
      <c r="APY247" s="131"/>
      <c r="APZ247" s="131"/>
      <c r="AQA247" s="131"/>
      <c r="AQB247" s="131"/>
      <c r="AQC247" s="131"/>
      <c r="AQD247" s="131"/>
      <c r="AQE247" s="131"/>
      <c r="AQF247" s="131"/>
      <c r="AQG247" s="131"/>
      <c r="AQH247" s="131"/>
      <c r="AQI247" s="131"/>
      <c r="AQJ247" s="131"/>
      <c r="AQK247" s="131"/>
      <c r="AQL247" s="131"/>
      <c r="AQM247" s="131"/>
      <c r="AQN247" s="131"/>
      <c r="AQO247" s="131"/>
      <c r="AQP247" s="131"/>
      <c r="AQQ247" s="131"/>
      <c r="AQR247" s="131"/>
      <c r="AQS247" s="131"/>
      <c r="AQT247" s="131"/>
      <c r="AQU247" s="131"/>
      <c r="AQV247" s="131"/>
      <c r="AQW247" s="131"/>
      <c r="AQX247" s="131"/>
      <c r="AQY247" s="131"/>
      <c r="AQZ247" s="131"/>
      <c r="ARA247" s="131"/>
      <c r="ARB247" s="131"/>
      <c r="ARC247" s="131"/>
      <c r="ARD247" s="131"/>
      <c r="ARE247" s="131"/>
      <c r="ARF247" s="131"/>
      <c r="ARG247" s="131"/>
      <c r="ARH247" s="131"/>
      <c r="ARI247" s="131"/>
      <c r="ARJ247" s="131"/>
      <c r="ARK247" s="131"/>
      <c r="ARL247" s="131"/>
      <c r="ARM247" s="131"/>
      <c r="ARN247" s="131"/>
      <c r="ARO247" s="131"/>
      <c r="ARP247" s="131"/>
      <c r="ARQ247" s="131"/>
      <c r="ARR247" s="131"/>
      <c r="ARS247" s="131"/>
      <c r="ART247" s="131"/>
      <c r="ARU247" s="131"/>
      <c r="ARV247" s="131"/>
      <c r="ARW247" s="131"/>
      <c r="ARX247" s="131"/>
      <c r="ARY247" s="131"/>
      <c r="ARZ247" s="131"/>
      <c r="ASA247" s="131"/>
      <c r="ASB247" s="131"/>
      <c r="ASC247" s="131"/>
      <c r="ASD247" s="131"/>
      <c r="ASE247" s="131"/>
      <c r="ASF247" s="131"/>
      <c r="ASG247" s="131"/>
      <c r="ASH247" s="131"/>
      <c r="ASI247" s="131"/>
      <c r="ASJ247" s="131"/>
      <c r="ASK247" s="131"/>
      <c r="ASL247" s="131"/>
      <c r="ASM247" s="131"/>
      <c r="ASN247" s="131"/>
      <c r="ASO247" s="131"/>
      <c r="ASP247" s="131"/>
      <c r="ASQ247" s="131"/>
      <c r="ASR247" s="131"/>
      <c r="ASS247" s="131"/>
      <c r="AST247" s="131"/>
      <c r="ASU247" s="131"/>
      <c r="ASV247" s="131"/>
      <c r="ASW247" s="131"/>
      <c r="ASX247" s="131"/>
      <c r="ASY247" s="131"/>
      <c r="ASZ247" s="131"/>
      <c r="ATA247" s="131"/>
      <c r="ATB247" s="131"/>
      <c r="ATC247" s="131"/>
      <c r="ATD247" s="131"/>
      <c r="ATE247" s="131"/>
      <c r="ATF247" s="131"/>
      <c r="ATG247" s="131"/>
      <c r="ATH247" s="131"/>
      <c r="ATI247" s="131"/>
      <c r="ATJ247" s="131"/>
      <c r="ATK247" s="131"/>
      <c r="ATL247" s="131"/>
      <c r="ATM247" s="131"/>
      <c r="ATN247" s="131"/>
      <c r="ATO247" s="131"/>
      <c r="ATP247" s="131"/>
      <c r="ATQ247" s="131"/>
      <c r="ATR247" s="131"/>
      <c r="ATS247" s="131"/>
      <c r="ATT247" s="131"/>
      <c r="ATU247" s="131"/>
      <c r="ATV247" s="131"/>
      <c r="ATW247" s="131"/>
      <c r="ATX247" s="131"/>
      <c r="ATY247" s="131"/>
      <c r="ATZ247" s="131"/>
      <c r="AUA247" s="131"/>
      <c r="AUB247" s="131"/>
      <c r="AUC247" s="131"/>
      <c r="AUD247" s="131"/>
      <c r="AUE247" s="131"/>
      <c r="AUF247" s="131"/>
      <c r="AUG247" s="131"/>
      <c r="AUH247" s="131"/>
      <c r="AUI247" s="131"/>
      <c r="AUJ247" s="131"/>
      <c r="AUK247" s="131"/>
      <c r="AUL247" s="131"/>
      <c r="AUM247" s="131"/>
      <c r="AUN247" s="131"/>
      <c r="AUO247" s="131"/>
      <c r="AUP247" s="131"/>
      <c r="AUQ247" s="131"/>
      <c r="AUR247" s="131"/>
      <c r="AUS247" s="131"/>
      <c r="AUT247" s="131"/>
      <c r="AUU247" s="131"/>
      <c r="AUV247" s="131"/>
      <c r="AUW247" s="131"/>
      <c r="AUX247" s="131"/>
      <c r="AUY247" s="131"/>
      <c r="AUZ247" s="131"/>
      <c r="AVA247" s="131"/>
      <c r="AVB247" s="131"/>
      <c r="AVC247" s="131"/>
      <c r="AVD247" s="131"/>
      <c r="AVE247" s="131"/>
      <c r="AVF247" s="131"/>
      <c r="AVG247" s="131"/>
      <c r="AVH247" s="131"/>
      <c r="AVI247" s="131"/>
      <c r="AVJ247" s="131"/>
      <c r="AVK247" s="131"/>
      <c r="AVL247" s="131"/>
      <c r="AVM247" s="131"/>
      <c r="AVN247" s="131"/>
      <c r="AVO247" s="131"/>
      <c r="AVP247" s="131"/>
      <c r="AVQ247" s="131"/>
      <c r="AVR247" s="131"/>
      <c r="AVS247" s="131"/>
      <c r="AVT247" s="131"/>
      <c r="AVU247" s="131"/>
      <c r="AVV247" s="131"/>
      <c r="AVW247" s="131"/>
      <c r="AVX247" s="131"/>
      <c r="AVY247" s="131"/>
      <c r="AVZ247" s="131"/>
      <c r="AWA247" s="131"/>
      <c r="AWB247" s="131"/>
      <c r="AWC247" s="131"/>
      <c r="AWD247" s="131"/>
      <c r="AWE247" s="131"/>
      <c r="AWF247" s="131"/>
      <c r="AWG247" s="131"/>
      <c r="AWH247" s="131"/>
      <c r="AWI247" s="131"/>
      <c r="AWJ247" s="131"/>
      <c r="AWK247" s="131"/>
      <c r="AWL247" s="131"/>
      <c r="AWM247" s="131"/>
      <c r="AWN247" s="131"/>
      <c r="AWO247" s="131"/>
      <c r="AWP247" s="131"/>
      <c r="AWQ247" s="131"/>
      <c r="AWR247" s="131"/>
      <c r="AWS247" s="131"/>
      <c r="AWT247" s="131"/>
      <c r="AWU247" s="131"/>
      <c r="AWV247" s="131"/>
      <c r="AWW247" s="131"/>
      <c r="AWX247" s="131"/>
      <c r="AWY247" s="131"/>
      <c r="AWZ247" s="131"/>
      <c r="AXA247" s="131"/>
      <c r="AXB247" s="131"/>
      <c r="AXC247" s="131"/>
      <c r="AXD247" s="131"/>
      <c r="AXE247" s="131"/>
      <c r="AXF247" s="131"/>
      <c r="AXG247" s="131"/>
      <c r="AXH247" s="131"/>
      <c r="AXI247" s="131"/>
      <c r="AXJ247" s="131"/>
      <c r="AXK247" s="131"/>
      <c r="AXL247" s="131"/>
      <c r="AXM247" s="131"/>
      <c r="AXN247" s="131"/>
      <c r="AXO247" s="131"/>
      <c r="AXP247" s="131"/>
      <c r="AXQ247" s="131"/>
      <c r="AXR247" s="131"/>
      <c r="AXS247" s="131"/>
      <c r="AXT247" s="131"/>
      <c r="AXU247" s="131"/>
      <c r="AXV247" s="131"/>
      <c r="AXW247" s="131"/>
      <c r="AXX247" s="131"/>
    </row>
    <row r="248" spans="1:1324" s="105" customFormat="1" ht="15.75" hidden="1" customHeight="1" x14ac:dyDescent="0.2">
      <c r="A248" s="13" t="s">
        <v>1069</v>
      </c>
      <c r="B248" s="13" t="s">
        <v>1041</v>
      </c>
      <c r="C248" s="12" t="s">
        <v>596</v>
      </c>
      <c r="D248" s="19" t="s">
        <v>1071</v>
      </c>
      <c r="E248" s="9">
        <v>39315</v>
      </c>
      <c r="F248" s="30" t="s">
        <v>1160</v>
      </c>
      <c r="G248" s="30" t="s">
        <v>1186</v>
      </c>
      <c r="H248" s="30">
        <v>42005</v>
      </c>
      <c r="I248" s="30" t="s">
        <v>1065</v>
      </c>
      <c r="J248" s="173"/>
      <c r="K248" s="87" t="s">
        <v>346</v>
      </c>
      <c r="L248" s="87">
        <v>1</v>
      </c>
      <c r="M248" s="87">
        <v>1</v>
      </c>
      <c r="N248" s="84" t="s">
        <v>346</v>
      </c>
      <c r="O248" s="84">
        <v>1</v>
      </c>
      <c r="P248" s="84" t="s">
        <v>346</v>
      </c>
      <c r="Q248" s="84">
        <v>1</v>
      </c>
      <c r="R248" s="84" t="s">
        <v>346</v>
      </c>
      <c r="S248" s="84">
        <v>1</v>
      </c>
      <c r="T248" s="84" t="s">
        <v>346</v>
      </c>
      <c r="U248" s="84">
        <v>1</v>
      </c>
      <c r="V248" s="87">
        <v>1</v>
      </c>
      <c r="W248" s="84">
        <v>0</v>
      </c>
      <c r="X248" s="87">
        <v>0</v>
      </c>
      <c r="Y248" s="84">
        <v>0</v>
      </c>
      <c r="Z248" s="84">
        <v>1</v>
      </c>
      <c r="AA248" s="87">
        <v>0</v>
      </c>
      <c r="AB248" s="71">
        <f t="shared" si="40"/>
        <v>2</v>
      </c>
      <c r="AC248" s="71">
        <f t="shared" si="41"/>
        <v>2</v>
      </c>
      <c r="AD248" s="71">
        <f t="shared" si="42"/>
        <v>2</v>
      </c>
      <c r="AE248" s="71">
        <f t="shared" si="43"/>
        <v>2</v>
      </c>
      <c r="AF248" s="103"/>
    </row>
    <row r="249" spans="1:1324" s="106" customFormat="1" ht="15.75" hidden="1" customHeight="1" x14ac:dyDescent="0.2">
      <c r="A249" s="13" t="s">
        <v>595</v>
      </c>
      <c r="B249" s="13" t="s">
        <v>591</v>
      </c>
      <c r="C249" s="12" t="s">
        <v>594</v>
      </c>
      <c r="D249" s="19" t="s">
        <v>593</v>
      </c>
      <c r="E249" s="9">
        <v>39162</v>
      </c>
      <c r="F249" s="30"/>
      <c r="G249" s="30" t="s">
        <v>1186</v>
      </c>
      <c r="H249" s="30">
        <v>42005</v>
      </c>
      <c r="I249" s="30" t="s">
        <v>1065</v>
      </c>
      <c r="J249" s="173"/>
      <c r="K249" s="87" t="s">
        <v>7</v>
      </c>
      <c r="L249" s="87">
        <v>1</v>
      </c>
      <c r="M249" s="87">
        <v>1</v>
      </c>
      <c r="N249" s="84" t="s">
        <v>51</v>
      </c>
      <c r="O249" s="84">
        <v>1</v>
      </c>
      <c r="P249" s="84" t="s">
        <v>50</v>
      </c>
      <c r="Q249" s="84">
        <v>1</v>
      </c>
      <c r="R249" s="84" t="s">
        <v>50</v>
      </c>
      <c r="S249" s="84">
        <v>1</v>
      </c>
      <c r="T249" s="84" t="s">
        <v>49</v>
      </c>
      <c r="U249" s="84">
        <v>1</v>
      </c>
      <c r="V249" s="84">
        <v>1</v>
      </c>
      <c r="W249" s="84">
        <v>0</v>
      </c>
      <c r="X249" s="87">
        <v>0</v>
      </c>
      <c r="Y249" s="87">
        <v>0</v>
      </c>
      <c r="Z249" s="84">
        <v>1</v>
      </c>
      <c r="AA249" s="87">
        <v>0</v>
      </c>
      <c r="AB249" s="83">
        <f t="shared" si="40"/>
        <v>2</v>
      </c>
      <c r="AC249" s="83">
        <f t="shared" si="41"/>
        <v>2</v>
      </c>
      <c r="AD249" s="83">
        <f t="shared" si="42"/>
        <v>2</v>
      </c>
      <c r="AE249" s="83">
        <f t="shared" si="43"/>
        <v>2</v>
      </c>
      <c r="AF249" s="19" t="s">
        <v>2281</v>
      </c>
      <c r="AG249" s="105"/>
      <c r="AH249" s="105"/>
      <c r="AI249" s="105"/>
      <c r="AJ249" s="105"/>
      <c r="AK249" s="105"/>
      <c r="AL249" s="105"/>
      <c r="AM249" s="105"/>
      <c r="AN249" s="105"/>
      <c r="AO249" s="105"/>
      <c r="AP249" s="105"/>
      <c r="AQ249" s="105"/>
      <c r="AR249" s="105"/>
      <c r="AS249" s="105"/>
      <c r="AT249" s="105"/>
      <c r="AU249" s="105"/>
      <c r="AV249" s="105"/>
      <c r="AW249" s="105"/>
      <c r="AX249" s="105"/>
      <c r="AY249" s="105"/>
      <c r="AZ249" s="105"/>
      <c r="BA249" s="105"/>
      <c r="BB249" s="105"/>
      <c r="BC249" s="105"/>
      <c r="BD249" s="105"/>
      <c r="BE249" s="105"/>
      <c r="BF249" s="105"/>
      <c r="BG249" s="105"/>
      <c r="BH249" s="105"/>
      <c r="BI249" s="105"/>
      <c r="BJ249" s="105"/>
      <c r="BK249" s="105"/>
      <c r="BL249" s="105"/>
      <c r="BM249" s="105"/>
      <c r="BN249" s="105"/>
      <c r="BO249" s="105"/>
      <c r="BP249" s="105"/>
      <c r="BQ249" s="105"/>
      <c r="BR249" s="105"/>
      <c r="BS249" s="105"/>
      <c r="BT249" s="105"/>
      <c r="BU249" s="105"/>
      <c r="BV249" s="105"/>
      <c r="BW249" s="105"/>
      <c r="BX249" s="105"/>
      <c r="BY249" s="105"/>
      <c r="BZ249" s="105"/>
      <c r="CA249" s="105"/>
      <c r="CB249" s="105"/>
      <c r="CC249" s="105"/>
      <c r="CD249" s="105"/>
      <c r="CE249" s="105"/>
      <c r="CF249" s="105"/>
      <c r="CG249" s="105"/>
      <c r="CH249" s="105"/>
      <c r="CI249" s="105"/>
      <c r="CJ249" s="105"/>
      <c r="CK249" s="105"/>
      <c r="CL249" s="105"/>
      <c r="CM249" s="105"/>
      <c r="CN249" s="105"/>
      <c r="CO249" s="105"/>
      <c r="CP249" s="105"/>
      <c r="CQ249" s="105"/>
      <c r="CR249" s="105"/>
      <c r="CS249" s="105"/>
      <c r="CT249" s="105"/>
      <c r="CU249" s="105"/>
      <c r="CV249" s="105"/>
      <c r="CW249" s="105"/>
      <c r="CX249" s="105"/>
      <c r="CY249" s="105"/>
      <c r="CZ249" s="105"/>
      <c r="DA249" s="105"/>
      <c r="DB249" s="105"/>
      <c r="DC249" s="105"/>
      <c r="DD249" s="105"/>
      <c r="DE249" s="105"/>
      <c r="DF249" s="105"/>
      <c r="DG249" s="105"/>
      <c r="DH249" s="105"/>
      <c r="DI249" s="105"/>
      <c r="DJ249" s="105"/>
      <c r="DK249" s="105"/>
      <c r="DL249" s="105"/>
      <c r="DM249" s="105"/>
      <c r="DN249" s="105"/>
      <c r="DO249" s="105"/>
      <c r="DP249" s="105"/>
      <c r="DQ249" s="105"/>
      <c r="DR249" s="105"/>
      <c r="DS249" s="105"/>
      <c r="DT249" s="105"/>
      <c r="DU249" s="105"/>
      <c r="DV249" s="105"/>
      <c r="DW249" s="105"/>
      <c r="DX249" s="105"/>
      <c r="DY249" s="105"/>
      <c r="DZ249" s="105"/>
      <c r="EA249" s="105"/>
      <c r="EB249" s="105"/>
      <c r="EC249" s="105"/>
      <c r="ED249" s="105"/>
      <c r="EE249" s="105"/>
      <c r="EF249" s="105"/>
      <c r="EG249" s="105"/>
      <c r="EH249" s="105"/>
      <c r="EI249" s="105"/>
      <c r="EJ249" s="105"/>
      <c r="EK249" s="105"/>
      <c r="EL249" s="105"/>
      <c r="EM249" s="105"/>
      <c r="EN249" s="105"/>
      <c r="EO249" s="105"/>
      <c r="EP249" s="105"/>
      <c r="EQ249" s="105"/>
      <c r="ER249" s="105"/>
      <c r="ES249" s="105"/>
      <c r="ET249" s="105"/>
      <c r="EU249" s="105"/>
      <c r="EV249" s="105"/>
      <c r="EW249" s="105"/>
      <c r="EX249" s="105"/>
      <c r="EY249" s="105"/>
      <c r="EZ249" s="105"/>
      <c r="FA249" s="105"/>
      <c r="FB249" s="105"/>
      <c r="FC249" s="105"/>
      <c r="FD249" s="105"/>
      <c r="FE249" s="105"/>
      <c r="FF249" s="105"/>
      <c r="FG249" s="105"/>
      <c r="FH249" s="105"/>
      <c r="FI249" s="105"/>
      <c r="FJ249" s="105"/>
      <c r="FK249" s="105"/>
      <c r="FL249" s="105"/>
      <c r="FM249" s="105"/>
      <c r="FN249" s="105"/>
      <c r="FO249" s="105"/>
      <c r="FP249" s="105"/>
      <c r="FQ249" s="105"/>
      <c r="FR249" s="105"/>
      <c r="FS249" s="105"/>
      <c r="FT249" s="105"/>
      <c r="FU249" s="105"/>
      <c r="FV249" s="105"/>
      <c r="FW249" s="105"/>
      <c r="FX249" s="105"/>
      <c r="FY249" s="105"/>
      <c r="FZ249" s="105"/>
      <c r="GA249" s="105"/>
      <c r="GB249" s="105"/>
      <c r="GC249" s="105"/>
      <c r="GD249" s="105"/>
      <c r="GE249" s="105"/>
      <c r="GF249" s="105"/>
      <c r="GG249" s="105"/>
      <c r="GH249" s="105"/>
      <c r="GI249" s="105"/>
      <c r="GJ249" s="105"/>
      <c r="GK249" s="105"/>
      <c r="GL249" s="105"/>
      <c r="GM249" s="105"/>
      <c r="GN249" s="105"/>
      <c r="GO249" s="105"/>
      <c r="GP249" s="105"/>
      <c r="GQ249" s="105"/>
      <c r="GR249" s="105"/>
      <c r="GS249" s="105"/>
      <c r="GT249" s="105"/>
      <c r="GU249" s="105"/>
      <c r="GV249" s="105"/>
      <c r="GW249" s="105"/>
      <c r="GX249" s="105"/>
      <c r="GY249" s="105"/>
      <c r="GZ249" s="105"/>
      <c r="HA249" s="105"/>
      <c r="HB249" s="105"/>
      <c r="HC249" s="105"/>
      <c r="HD249" s="105"/>
      <c r="HE249" s="105"/>
      <c r="HF249" s="105"/>
      <c r="HG249" s="105"/>
      <c r="HH249" s="105"/>
      <c r="HI249" s="105"/>
      <c r="HJ249" s="105"/>
      <c r="HK249" s="105"/>
      <c r="HL249" s="105"/>
      <c r="HM249" s="105"/>
      <c r="HN249" s="105"/>
      <c r="HO249" s="105"/>
      <c r="HP249" s="105"/>
      <c r="HQ249" s="105"/>
      <c r="HR249" s="105"/>
      <c r="HS249" s="105"/>
      <c r="HT249" s="105"/>
      <c r="HU249" s="105"/>
      <c r="HV249" s="105"/>
      <c r="HW249" s="105"/>
      <c r="HX249" s="105"/>
      <c r="HY249" s="105"/>
      <c r="HZ249" s="105"/>
      <c r="IA249" s="105"/>
      <c r="IB249" s="105"/>
      <c r="IC249" s="105"/>
      <c r="ID249" s="105"/>
      <c r="IE249" s="105"/>
      <c r="IF249" s="105"/>
      <c r="IG249" s="105"/>
      <c r="IH249" s="105"/>
      <c r="II249" s="105"/>
      <c r="IJ249" s="105"/>
      <c r="IK249" s="105"/>
      <c r="IL249" s="105"/>
      <c r="IM249" s="105"/>
      <c r="IN249" s="105"/>
      <c r="IO249" s="105"/>
      <c r="IP249" s="105"/>
      <c r="IQ249" s="105"/>
      <c r="IR249" s="105"/>
      <c r="IS249" s="105"/>
      <c r="IT249" s="105"/>
      <c r="IU249" s="105"/>
      <c r="IV249" s="105"/>
      <c r="IW249" s="105"/>
      <c r="IX249" s="105"/>
      <c r="IY249" s="105"/>
      <c r="IZ249" s="105"/>
      <c r="JA249" s="105"/>
      <c r="JB249" s="105"/>
      <c r="JC249" s="105"/>
      <c r="JD249" s="105"/>
      <c r="JE249" s="105"/>
      <c r="JF249" s="105"/>
      <c r="JG249" s="105"/>
      <c r="JH249" s="105"/>
      <c r="JI249" s="105"/>
      <c r="JJ249" s="105"/>
      <c r="JK249" s="105"/>
      <c r="JL249" s="105"/>
      <c r="JM249" s="105"/>
      <c r="JN249" s="105"/>
      <c r="JO249" s="105"/>
      <c r="JP249" s="105"/>
      <c r="JQ249" s="105"/>
      <c r="JR249" s="105"/>
      <c r="JS249" s="105"/>
      <c r="JT249" s="105"/>
      <c r="JU249" s="105"/>
      <c r="JV249" s="105"/>
      <c r="JW249" s="105"/>
      <c r="JX249" s="105"/>
      <c r="JY249" s="105"/>
      <c r="JZ249" s="105"/>
      <c r="KA249" s="105"/>
      <c r="KB249" s="105"/>
      <c r="KC249" s="105"/>
      <c r="KD249" s="105"/>
      <c r="KE249" s="105"/>
      <c r="KF249" s="105"/>
      <c r="KG249" s="105"/>
      <c r="KH249" s="105"/>
      <c r="KI249" s="105"/>
      <c r="KJ249" s="105"/>
      <c r="KK249" s="105"/>
      <c r="KL249" s="105"/>
      <c r="KM249" s="105"/>
      <c r="KN249" s="105"/>
      <c r="KO249" s="105"/>
      <c r="KP249" s="105"/>
      <c r="KQ249" s="105"/>
      <c r="KR249" s="105"/>
      <c r="KS249" s="105"/>
      <c r="KT249" s="105"/>
      <c r="KU249" s="105"/>
      <c r="KV249" s="105"/>
      <c r="KW249" s="105"/>
      <c r="KX249" s="105"/>
      <c r="KY249" s="105"/>
      <c r="KZ249" s="105"/>
      <c r="LA249" s="105"/>
      <c r="LB249" s="105"/>
      <c r="LC249" s="105"/>
      <c r="LD249" s="105"/>
      <c r="LE249" s="105"/>
      <c r="LF249" s="105"/>
      <c r="LG249" s="105"/>
      <c r="LH249" s="105"/>
      <c r="LI249" s="105"/>
      <c r="LJ249" s="105"/>
      <c r="LK249" s="105"/>
      <c r="LL249" s="105"/>
      <c r="LM249" s="105"/>
      <c r="LN249" s="105"/>
      <c r="LO249" s="105"/>
      <c r="LP249" s="105"/>
      <c r="LQ249" s="105"/>
      <c r="LR249" s="105"/>
      <c r="LS249" s="105"/>
      <c r="LT249" s="105"/>
      <c r="LU249" s="105"/>
      <c r="LV249" s="105"/>
      <c r="LW249" s="105"/>
      <c r="LX249" s="105"/>
      <c r="LY249" s="105"/>
      <c r="LZ249" s="105"/>
      <c r="MA249" s="105"/>
      <c r="MB249" s="105"/>
      <c r="MC249" s="105"/>
      <c r="MD249" s="105"/>
      <c r="ME249" s="105"/>
      <c r="MF249" s="105"/>
      <c r="MG249" s="105"/>
      <c r="MH249" s="105"/>
      <c r="MI249" s="105"/>
      <c r="MJ249" s="105"/>
      <c r="MK249" s="105"/>
      <c r="ML249" s="105"/>
      <c r="MM249" s="105"/>
      <c r="MN249" s="105"/>
      <c r="MO249" s="105"/>
      <c r="MP249" s="105"/>
      <c r="MQ249" s="105"/>
      <c r="MR249" s="105"/>
      <c r="MS249" s="105"/>
      <c r="MT249" s="105"/>
      <c r="MU249" s="105"/>
      <c r="MV249" s="105"/>
      <c r="MW249" s="105"/>
      <c r="MX249" s="105"/>
      <c r="MY249" s="105"/>
      <c r="MZ249" s="105"/>
      <c r="NA249" s="105"/>
      <c r="NB249" s="105"/>
      <c r="NC249" s="105"/>
      <c r="ND249" s="105"/>
      <c r="NE249" s="105"/>
      <c r="NF249" s="105"/>
      <c r="NG249" s="105"/>
      <c r="NH249" s="105"/>
      <c r="NI249" s="105"/>
      <c r="NJ249" s="105"/>
      <c r="NK249" s="105"/>
      <c r="NL249" s="105"/>
      <c r="NM249" s="105"/>
      <c r="NN249" s="105"/>
      <c r="NO249" s="105"/>
      <c r="NP249" s="105"/>
      <c r="NQ249" s="105"/>
      <c r="NR249" s="105"/>
      <c r="NS249" s="105"/>
      <c r="NT249" s="105"/>
      <c r="NU249" s="105"/>
      <c r="NV249" s="105"/>
      <c r="NW249" s="105"/>
      <c r="NX249" s="105"/>
      <c r="NY249" s="105"/>
      <c r="NZ249" s="105"/>
      <c r="OA249" s="105"/>
      <c r="OB249" s="105"/>
      <c r="OC249" s="105"/>
      <c r="OD249" s="105"/>
      <c r="OE249" s="105"/>
      <c r="OF249" s="105"/>
      <c r="OG249" s="105"/>
      <c r="OH249" s="105"/>
      <c r="OI249" s="105"/>
      <c r="OJ249" s="105"/>
      <c r="OK249" s="105"/>
      <c r="OL249" s="105"/>
      <c r="OM249" s="105"/>
      <c r="ON249" s="105"/>
      <c r="OO249" s="105"/>
      <c r="OP249" s="105"/>
      <c r="OQ249" s="105"/>
      <c r="OR249" s="105"/>
      <c r="OS249" s="105"/>
      <c r="OT249" s="105"/>
      <c r="OU249" s="105"/>
      <c r="OV249" s="105"/>
      <c r="OW249" s="105"/>
      <c r="OX249" s="105"/>
      <c r="OY249" s="105"/>
      <c r="OZ249" s="105"/>
      <c r="PA249" s="105"/>
      <c r="PB249" s="105"/>
      <c r="PC249" s="105"/>
      <c r="PD249" s="105"/>
      <c r="PE249" s="105"/>
      <c r="PF249" s="105"/>
      <c r="PG249" s="105"/>
      <c r="PH249" s="105"/>
      <c r="PI249" s="105"/>
      <c r="PJ249" s="105"/>
      <c r="PK249" s="105"/>
      <c r="PL249" s="105"/>
      <c r="PM249" s="105"/>
      <c r="PN249" s="105"/>
      <c r="PO249" s="105"/>
      <c r="PP249" s="105"/>
      <c r="PQ249" s="105"/>
      <c r="PR249" s="105"/>
      <c r="PS249" s="105"/>
      <c r="PT249" s="105"/>
      <c r="PU249" s="105"/>
      <c r="PV249" s="105"/>
      <c r="PW249" s="105"/>
      <c r="PX249" s="105"/>
      <c r="PY249" s="105"/>
      <c r="PZ249" s="105"/>
      <c r="QA249" s="105"/>
      <c r="QB249" s="105"/>
      <c r="QC249" s="105"/>
      <c r="QD249" s="105"/>
      <c r="QE249" s="105"/>
      <c r="QF249" s="105"/>
      <c r="QG249" s="105"/>
      <c r="QH249" s="105"/>
      <c r="QI249" s="105"/>
      <c r="QJ249" s="105"/>
      <c r="QK249" s="105"/>
      <c r="QL249" s="105"/>
      <c r="QM249" s="105"/>
      <c r="QN249" s="105"/>
      <c r="QO249" s="105"/>
      <c r="QP249" s="105"/>
      <c r="QQ249" s="105"/>
      <c r="QR249" s="105"/>
      <c r="QS249" s="105"/>
      <c r="QT249" s="105"/>
      <c r="QU249" s="105"/>
      <c r="QV249" s="105"/>
      <c r="QW249" s="105"/>
      <c r="QX249" s="105"/>
      <c r="QY249" s="105"/>
      <c r="QZ249" s="105"/>
      <c r="RA249" s="105"/>
      <c r="RB249" s="105"/>
      <c r="RC249" s="105"/>
      <c r="RD249" s="105"/>
      <c r="RE249" s="105"/>
      <c r="RF249" s="105"/>
      <c r="RG249" s="105"/>
      <c r="RH249" s="105"/>
      <c r="RI249" s="105"/>
      <c r="RJ249" s="105"/>
      <c r="RK249" s="105"/>
      <c r="RL249" s="105"/>
      <c r="RM249" s="105"/>
      <c r="RN249" s="105"/>
      <c r="RO249" s="105"/>
      <c r="RP249" s="105"/>
      <c r="RQ249" s="105"/>
      <c r="RR249" s="105"/>
      <c r="RS249" s="105"/>
      <c r="RT249" s="105"/>
      <c r="RU249" s="105"/>
      <c r="RV249" s="105"/>
      <c r="RW249" s="105"/>
      <c r="RX249" s="105"/>
      <c r="RY249" s="105"/>
      <c r="RZ249" s="105"/>
      <c r="SA249" s="105"/>
      <c r="SB249" s="105"/>
      <c r="SC249" s="105"/>
      <c r="SD249" s="105"/>
      <c r="SE249" s="105"/>
      <c r="SF249" s="105"/>
      <c r="SG249" s="105"/>
      <c r="SH249" s="105"/>
      <c r="SI249" s="105"/>
      <c r="SJ249" s="105"/>
      <c r="SK249" s="105"/>
      <c r="SL249" s="105"/>
      <c r="SM249" s="105"/>
      <c r="SN249" s="105"/>
      <c r="SO249" s="105"/>
      <c r="SP249" s="105"/>
      <c r="SQ249" s="105"/>
      <c r="SR249" s="105"/>
      <c r="SS249" s="105"/>
      <c r="ST249" s="105"/>
      <c r="SU249" s="105"/>
      <c r="SV249" s="105"/>
      <c r="SW249" s="105"/>
      <c r="SX249" s="105"/>
      <c r="SY249" s="105"/>
      <c r="SZ249" s="105"/>
      <c r="TA249" s="105"/>
      <c r="TB249" s="105"/>
      <c r="TC249" s="105"/>
      <c r="TD249" s="105"/>
      <c r="TE249" s="105"/>
      <c r="TF249" s="105"/>
      <c r="TG249" s="105"/>
      <c r="TH249" s="105"/>
      <c r="TI249" s="105"/>
      <c r="TJ249" s="105"/>
      <c r="TK249" s="105"/>
      <c r="TL249" s="105"/>
      <c r="TM249" s="105"/>
      <c r="TN249" s="105"/>
      <c r="TO249" s="105"/>
      <c r="TP249" s="105"/>
      <c r="TQ249" s="105"/>
      <c r="TR249" s="105"/>
      <c r="TS249" s="105"/>
      <c r="TT249" s="105"/>
      <c r="TU249" s="105"/>
      <c r="TV249" s="105"/>
      <c r="TW249" s="105"/>
      <c r="TX249" s="105"/>
      <c r="TY249" s="105"/>
      <c r="TZ249" s="105"/>
      <c r="UA249" s="105"/>
      <c r="UB249" s="105"/>
      <c r="UC249" s="105"/>
      <c r="UD249" s="105"/>
      <c r="UE249" s="105"/>
      <c r="UF249" s="105"/>
      <c r="UG249" s="105"/>
      <c r="UH249" s="105"/>
      <c r="UI249" s="105"/>
      <c r="UJ249" s="105"/>
      <c r="UK249" s="105"/>
      <c r="UL249" s="105"/>
      <c r="UM249" s="105"/>
      <c r="UN249" s="105"/>
      <c r="UO249" s="105"/>
      <c r="UP249" s="105"/>
      <c r="UQ249" s="105"/>
      <c r="UR249" s="105"/>
      <c r="US249" s="105"/>
      <c r="UT249" s="105"/>
      <c r="UU249" s="105"/>
      <c r="UV249" s="105"/>
      <c r="UW249" s="105"/>
      <c r="UX249" s="105"/>
      <c r="UY249" s="105"/>
      <c r="UZ249" s="105"/>
      <c r="VA249" s="105"/>
      <c r="VB249" s="105"/>
      <c r="VC249" s="105"/>
      <c r="VD249" s="105"/>
      <c r="VE249" s="105"/>
      <c r="VF249" s="105"/>
      <c r="VG249" s="105"/>
      <c r="VH249" s="105"/>
      <c r="VI249" s="105"/>
      <c r="VJ249" s="105"/>
      <c r="VK249" s="105"/>
      <c r="VL249" s="105"/>
      <c r="VM249" s="105"/>
      <c r="VN249" s="105"/>
      <c r="VO249" s="105"/>
      <c r="VP249" s="105"/>
      <c r="VQ249" s="105"/>
      <c r="VR249" s="105"/>
      <c r="VS249" s="105"/>
      <c r="VT249" s="105"/>
      <c r="VU249" s="105"/>
      <c r="VV249" s="105"/>
      <c r="VW249" s="105"/>
      <c r="VX249" s="105"/>
      <c r="VY249" s="105"/>
      <c r="VZ249" s="105"/>
      <c r="WA249" s="105"/>
      <c r="WB249" s="105"/>
      <c r="WC249" s="105"/>
      <c r="WD249" s="105"/>
      <c r="WE249" s="105"/>
      <c r="WF249" s="105"/>
      <c r="WG249" s="105"/>
      <c r="WH249" s="105"/>
      <c r="WI249" s="105"/>
      <c r="WJ249" s="105"/>
      <c r="WK249" s="105"/>
      <c r="WL249" s="105"/>
      <c r="WM249" s="105"/>
      <c r="WN249" s="105"/>
      <c r="WO249" s="105"/>
      <c r="WP249" s="105"/>
      <c r="WQ249" s="105"/>
      <c r="WR249" s="105"/>
      <c r="WS249" s="105"/>
      <c r="WT249" s="105"/>
      <c r="WU249" s="105"/>
      <c r="WV249" s="105"/>
      <c r="WW249" s="105"/>
      <c r="WX249" s="105"/>
      <c r="WY249" s="105"/>
      <c r="WZ249" s="105"/>
      <c r="XA249" s="105"/>
      <c r="XB249" s="105"/>
      <c r="XC249" s="105"/>
      <c r="XD249" s="105"/>
      <c r="XE249" s="105"/>
      <c r="XF249" s="105"/>
      <c r="XG249" s="105"/>
      <c r="XH249" s="105"/>
      <c r="XI249" s="105"/>
      <c r="XJ249" s="105"/>
      <c r="XK249" s="105"/>
      <c r="XL249" s="105"/>
      <c r="XM249" s="105"/>
      <c r="XN249" s="105"/>
      <c r="XO249" s="105"/>
      <c r="XP249" s="105"/>
      <c r="XQ249" s="105"/>
      <c r="XR249" s="105"/>
      <c r="XS249" s="105"/>
      <c r="XT249" s="105"/>
      <c r="XU249" s="105"/>
      <c r="XV249" s="105"/>
      <c r="XW249" s="105"/>
      <c r="XX249" s="105"/>
      <c r="XY249" s="105"/>
      <c r="XZ249" s="105"/>
      <c r="YA249" s="105"/>
      <c r="YB249" s="105"/>
      <c r="YC249" s="105"/>
      <c r="YD249" s="105"/>
      <c r="YE249" s="105"/>
      <c r="YF249" s="105"/>
      <c r="YG249" s="105"/>
      <c r="YH249" s="105"/>
      <c r="YI249" s="105"/>
      <c r="YJ249" s="105"/>
      <c r="YK249" s="105"/>
      <c r="YL249" s="105"/>
      <c r="YM249" s="105"/>
      <c r="YN249" s="105"/>
      <c r="YO249" s="105"/>
      <c r="YP249" s="105"/>
      <c r="YQ249" s="105"/>
      <c r="YR249" s="105"/>
      <c r="YS249" s="105"/>
      <c r="YT249" s="105"/>
      <c r="YU249" s="105"/>
      <c r="YV249" s="105"/>
      <c r="YW249" s="105"/>
      <c r="YX249" s="105"/>
      <c r="YY249" s="105"/>
      <c r="YZ249" s="105"/>
      <c r="ZA249" s="105"/>
      <c r="ZB249" s="105"/>
      <c r="ZC249" s="105"/>
      <c r="ZD249" s="105"/>
      <c r="ZE249" s="105"/>
      <c r="ZF249" s="105"/>
      <c r="ZG249" s="105"/>
      <c r="ZH249" s="105"/>
      <c r="ZI249" s="105"/>
      <c r="ZJ249" s="105"/>
      <c r="ZK249" s="105"/>
      <c r="ZL249" s="105"/>
      <c r="ZM249" s="105"/>
      <c r="ZN249" s="105"/>
      <c r="ZO249" s="105"/>
      <c r="ZP249" s="105"/>
      <c r="ZQ249" s="105"/>
      <c r="ZR249" s="105"/>
      <c r="ZS249" s="105"/>
      <c r="ZT249" s="105"/>
      <c r="ZU249" s="105"/>
      <c r="ZV249" s="105"/>
      <c r="ZW249" s="105"/>
      <c r="ZX249" s="105"/>
      <c r="ZY249" s="105"/>
      <c r="ZZ249" s="105"/>
      <c r="AAA249" s="105"/>
      <c r="AAB249" s="105"/>
      <c r="AAC249" s="105"/>
      <c r="AAD249" s="105"/>
      <c r="AAE249" s="105"/>
      <c r="AAF249" s="105"/>
      <c r="AAG249" s="105"/>
      <c r="AAH249" s="105"/>
      <c r="AAI249" s="105"/>
      <c r="AAJ249" s="105"/>
      <c r="AAK249" s="105"/>
      <c r="AAL249" s="105"/>
      <c r="AAM249" s="105"/>
      <c r="AAN249" s="105"/>
      <c r="AAO249" s="105"/>
      <c r="AAP249" s="105"/>
      <c r="AAQ249" s="105"/>
      <c r="AAR249" s="105"/>
      <c r="AAS249" s="105"/>
      <c r="AAT249" s="105"/>
      <c r="AAU249" s="105"/>
      <c r="AAV249" s="105"/>
      <c r="AAW249" s="105"/>
      <c r="AAX249" s="105"/>
      <c r="AAY249" s="105"/>
      <c r="AAZ249" s="105"/>
      <c r="ABA249" s="105"/>
      <c r="ABB249" s="105"/>
      <c r="ABC249" s="105"/>
      <c r="ABD249" s="105"/>
      <c r="ABE249" s="105"/>
      <c r="ABF249" s="105"/>
      <c r="ABG249" s="105"/>
      <c r="ABH249" s="105"/>
      <c r="ABI249" s="105"/>
      <c r="ABJ249" s="105"/>
      <c r="ABK249" s="105"/>
      <c r="ABL249" s="105"/>
      <c r="ABM249" s="105"/>
      <c r="ABN249" s="105"/>
      <c r="ABO249" s="105"/>
      <c r="ABP249" s="105"/>
      <c r="ABQ249" s="105"/>
      <c r="ABR249" s="105"/>
      <c r="ABS249" s="105"/>
      <c r="ABT249" s="105"/>
      <c r="ABU249" s="105"/>
      <c r="ABV249" s="105"/>
      <c r="ABW249" s="105"/>
      <c r="ABX249" s="105"/>
      <c r="ABY249" s="105"/>
      <c r="ABZ249" s="105"/>
      <c r="ACA249" s="105"/>
      <c r="ACB249" s="105"/>
      <c r="ACC249" s="105"/>
      <c r="ACD249" s="105"/>
      <c r="ACE249" s="105"/>
      <c r="ACF249" s="105"/>
      <c r="ACG249" s="105"/>
      <c r="ACH249" s="105"/>
      <c r="ACI249" s="105"/>
      <c r="ACJ249" s="105"/>
      <c r="ACK249" s="105"/>
      <c r="ACL249" s="105"/>
      <c r="ACM249" s="105"/>
      <c r="ACN249" s="105"/>
      <c r="ACO249" s="105"/>
      <c r="ACP249" s="105"/>
      <c r="ACQ249" s="105"/>
      <c r="ACR249" s="105"/>
      <c r="ACS249" s="105"/>
      <c r="ACT249" s="105"/>
      <c r="ACU249" s="105"/>
      <c r="ACV249" s="105"/>
      <c r="ACW249" s="105"/>
      <c r="ACX249" s="105"/>
      <c r="ACY249" s="105"/>
      <c r="ACZ249" s="105"/>
      <c r="ADA249" s="105"/>
      <c r="ADB249" s="105"/>
      <c r="ADC249" s="105"/>
      <c r="ADD249" s="105"/>
      <c r="ADE249" s="105"/>
      <c r="ADF249" s="105"/>
      <c r="ADG249" s="105"/>
      <c r="ADH249" s="105"/>
      <c r="ADI249" s="105"/>
      <c r="ADJ249" s="105"/>
      <c r="ADK249" s="105"/>
      <c r="ADL249" s="105"/>
      <c r="ADM249" s="105"/>
      <c r="ADN249" s="105"/>
      <c r="ADO249" s="105"/>
      <c r="ADP249" s="105"/>
      <c r="ADQ249" s="105"/>
      <c r="ADR249" s="105"/>
      <c r="ADS249" s="105"/>
      <c r="ADT249" s="105"/>
      <c r="ADU249" s="105"/>
      <c r="ADV249" s="105"/>
      <c r="ADW249" s="105"/>
      <c r="ADX249" s="105"/>
      <c r="ADY249" s="105"/>
      <c r="ADZ249" s="105"/>
      <c r="AEA249" s="105"/>
      <c r="AEB249" s="105"/>
      <c r="AEC249" s="105"/>
      <c r="AED249" s="105"/>
      <c r="AEE249" s="105"/>
      <c r="AEF249" s="105"/>
      <c r="AEG249" s="105"/>
      <c r="AEH249" s="105"/>
      <c r="AEI249" s="105"/>
      <c r="AEJ249" s="105"/>
      <c r="AEK249" s="105"/>
      <c r="AEL249" s="105"/>
      <c r="AEM249" s="105"/>
      <c r="AEN249" s="105"/>
      <c r="AEO249" s="105"/>
      <c r="AEP249" s="105"/>
      <c r="AEQ249" s="105"/>
      <c r="AER249" s="105"/>
      <c r="AES249" s="105"/>
      <c r="AET249" s="105"/>
      <c r="AEU249" s="105"/>
      <c r="AEV249" s="105"/>
      <c r="AEW249" s="105"/>
      <c r="AEX249" s="105"/>
      <c r="AEY249" s="105"/>
      <c r="AEZ249" s="105"/>
      <c r="AFA249" s="105"/>
      <c r="AFB249" s="105"/>
      <c r="AFC249" s="105"/>
      <c r="AFD249" s="105"/>
      <c r="AFE249" s="105"/>
      <c r="AFF249" s="105"/>
      <c r="AFG249" s="105"/>
      <c r="AFH249" s="105"/>
      <c r="AFI249" s="105"/>
      <c r="AFJ249" s="105"/>
      <c r="AFK249" s="105"/>
      <c r="AFL249" s="105"/>
      <c r="AFM249" s="105"/>
      <c r="AFN249" s="105"/>
      <c r="AFO249" s="105"/>
      <c r="AFP249" s="105"/>
      <c r="AFQ249" s="105"/>
      <c r="AFR249" s="105"/>
      <c r="AFS249" s="105"/>
      <c r="AFT249" s="105"/>
      <c r="AFU249" s="105"/>
      <c r="AFV249" s="105"/>
      <c r="AFW249" s="105"/>
      <c r="AFX249" s="105"/>
      <c r="AFY249" s="105"/>
      <c r="AFZ249" s="105"/>
      <c r="AGA249" s="105"/>
      <c r="AGB249" s="105"/>
      <c r="AGC249" s="105"/>
      <c r="AGD249" s="105"/>
      <c r="AGE249" s="105"/>
      <c r="AGF249" s="105"/>
      <c r="AGG249" s="105"/>
      <c r="AGH249" s="105"/>
      <c r="AGI249" s="105"/>
      <c r="AGJ249" s="105"/>
      <c r="AGK249" s="105"/>
      <c r="AGL249" s="105"/>
      <c r="AGM249" s="105"/>
      <c r="AGN249" s="105"/>
      <c r="AGO249" s="105"/>
      <c r="AGP249" s="105"/>
      <c r="AGQ249" s="105"/>
      <c r="AGR249" s="105"/>
      <c r="AGS249" s="105"/>
      <c r="AGT249" s="105"/>
      <c r="AGU249" s="105"/>
      <c r="AGV249" s="105"/>
      <c r="AGW249" s="105"/>
      <c r="AGX249" s="105"/>
      <c r="AGY249" s="105"/>
      <c r="AGZ249" s="105"/>
      <c r="AHA249" s="105"/>
      <c r="AHB249" s="105"/>
      <c r="AHC249" s="105"/>
      <c r="AHD249" s="105"/>
      <c r="AHE249" s="105"/>
      <c r="AHF249" s="105"/>
      <c r="AHG249" s="105"/>
      <c r="AHH249" s="105"/>
      <c r="AHI249" s="105"/>
      <c r="AHJ249" s="105"/>
      <c r="AHK249" s="105"/>
      <c r="AHL249" s="105"/>
      <c r="AHM249" s="105"/>
      <c r="AHN249" s="105"/>
      <c r="AHO249" s="105"/>
      <c r="AHP249" s="105"/>
      <c r="AHQ249" s="105"/>
      <c r="AHR249" s="105"/>
      <c r="AHS249" s="105"/>
      <c r="AHT249" s="105"/>
      <c r="AHU249" s="105"/>
      <c r="AHV249" s="105"/>
      <c r="AHW249" s="105"/>
      <c r="AHX249" s="105"/>
      <c r="AHY249" s="105"/>
      <c r="AHZ249" s="105"/>
      <c r="AIA249" s="105"/>
      <c r="AIB249" s="105"/>
      <c r="AIC249" s="105"/>
      <c r="AID249" s="105"/>
      <c r="AIE249" s="105"/>
      <c r="AIF249" s="105"/>
      <c r="AIG249" s="105"/>
      <c r="AIH249" s="105"/>
      <c r="AII249" s="105"/>
      <c r="AIJ249" s="105"/>
      <c r="AIK249" s="105"/>
      <c r="AIL249" s="105"/>
      <c r="AIM249" s="105"/>
      <c r="AIN249" s="105"/>
      <c r="AIO249" s="105"/>
      <c r="AIP249" s="105"/>
      <c r="AIQ249" s="105"/>
      <c r="AIR249" s="105"/>
      <c r="AIS249" s="105"/>
      <c r="AIT249" s="105"/>
      <c r="AIU249" s="105"/>
      <c r="AIV249" s="105"/>
      <c r="AIW249" s="105"/>
      <c r="AIX249" s="105"/>
      <c r="AIY249" s="105"/>
      <c r="AIZ249" s="105"/>
      <c r="AJA249" s="105"/>
      <c r="AJB249" s="105"/>
      <c r="AJC249" s="105"/>
      <c r="AJD249" s="105"/>
      <c r="AJE249" s="105"/>
      <c r="AJF249" s="105"/>
      <c r="AJG249" s="105"/>
      <c r="AJH249" s="105"/>
      <c r="AJI249" s="105"/>
      <c r="AJJ249" s="105"/>
      <c r="AJK249" s="105"/>
      <c r="AJL249" s="105"/>
      <c r="AJM249" s="105"/>
      <c r="AJN249" s="105"/>
      <c r="AJO249" s="105"/>
      <c r="AJP249" s="105"/>
      <c r="AJQ249" s="105"/>
      <c r="AJR249" s="105"/>
      <c r="AJS249" s="105"/>
      <c r="AJT249" s="105"/>
      <c r="AJU249" s="105"/>
      <c r="AJV249" s="105"/>
      <c r="AJW249" s="105"/>
      <c r="AJX249" s="105"/>
      <c r="AJY249" s="105"/>
      <c r="AJZ249" s="105"/>
      <c r="AKA249" s="105"/>
      <c r="AKB249" s="105"/>
      <c r="AKC249" s="105"/>
      <c r="AKD249" s="105"/>
      <c r="AKE249" s="105"/>
      <c r="AKF249" s="105"/>
      <c r="AKG249" s="105"/>
      <c r="AKH249" s="105"/>
      <c r="AKI249" s="105"/>
      <c r="AKJ249" s="105"/>
      <c r="AKK249" s="105"/>
      <c r="AKL249" s="105"/>
      <c r="AKM249" s="105"/>
      <c r="AKN249" s="105"/>
      <c r="AKO249" s="105"/>
      <c r="AKP249" s="105"/>
      <c r="AKQ249" s="105"/>
      <c r="AKR249" s="105"/>
      <c r="AKS249" s="105"/>
      <c r="AKT249" s="105"/>
      <c r="AKU249" s="105"/>
      <c r="AKV249" s="105"/>
      <c r="AKW249" s="105"/>
      <c r="AKX249" s="105"/>
      <c r="AKY249" s="105"/>
      <c r="AKZ249" s="105"/>
      <c r="ALA249" s="105"/>
      <c r="ALB249" s="105"/>
      <c r="ALC249" s="105"/>
      <c r="ALD249" s="105"/>
      <c r="ALE249" s="105"/>
      <c r="ALF249" s="105"/>
      <c r="ALG249" s="105"/>
      <c r="ALH249" s="105"/>
      <c r="ALI249" s="105"/>
      <c r="ALJ249" s="105"/>
      <c r="ALK249" s="105"/>
      <c r="ALL249" s="105"/>
      <c r="ALM249" s="105"/>
      <c r="ALN249" s="105"/>
      <c r="ALO249" s="105"/>
      <c r="ALP249" s="105"/>
      <c r="ALQ249" s="105"/>
      <c r="ALR249" s="105"/>
      <c r="ALS249" s="105"/>
      <c r="ALT249" s="105"/>
      <c r="ALU249" s="105"/>
      <c r="ALV249" s="105"/>
      <c r="ALW249" s="105"/>
      <c r="ALX249" s="105"/>
      <c r="ALY249" s="105"/>
      <c r="ALZ249" s="105"/>
      <c r="AMA249" s="105"/>
      <c r="AMB249" s="105"/>
      <c r="AMC249" s="105"/>
      <c r="AMD249" s="105"/>
      <c r="AME249" s="105"/>
      <c r="AMF249" s="105"/>
      <c r="AMG249" s="105"/>
      <c r="AMH249" s="105"/>
      <c r="AMI249" s="105"/>
      <c r="AMJ249" s="105"/>
      <c r="AMK249" s="105"/>
      <c r="AML249" s="105"/>
      <c r="AMM249" s="105"/>
      <c r="AMN249" s="105"/>
      <c r="AMO249" s="105"/>
      <c r="AMP249" s="105"/>
      <c r="AMQ249" s="105"/>
      <c r="AMR249" s="105"/>
      <c r="AMS249" s="105"/>
      <c r="AMT249" s="105"/>
      <c r="AMU249" s="105"/>
      <c r="AMV249" s="105"/>
      <c r="AMW249" s="105"/>
      <c r="AMX249" s="105"/>
      <c r="AMY249" s="105"/>
      <c r="AMZ249" s="105"/>
      <c r="ANA249" s="105"/>
      <c r="ANB249" s="105"/>
      <c r="ANC249" s="105"/>
      <c r="AND249" s="105"/>
      <c r="ANE249" s="105"/>
      <c r="ANF249" s="105"/>
      <c r="ANG249" s="105"/>
      <c r="ANH249" s="105"/>
      <c r="ANI249" s="105"/>
      <c r="ANJ249" s="105"/>
      <c r="ANK249" s="105"/>
      <c r="ANL249" s="105"/>
      <c r="ANM249" s="105"/>
      <c r="ANN249" s="105"/>
      <c r="ANO249" s="105"/>
      <c r="ANP249" s="105"/>
      <c r="ANQ249" s="105"/>
      <c r="ANR249" s="105"/>
      <c r="ANS249" s="105"/>
      <c r="ANT249" s="105"/>
      <c r="ANU249" s="105"/>
      <c r="ANV249" s="105"/>
      <c r="ANW249" s="105"/>
      <c r="ANX249" s="105"/>
      <c r="ANY249" s="105"/>
      <c r="ANZ249" s="105"/>
      <c r="AOA249" s="105"/>
      <c r="AOB249" s="105"/>
      <c r="AOC249" s="105"/>
      <c r="AOD249" s="105"/>
      <c r="AOE249" s="105"/>
      <c r="AOF249" s="105"/>
      <c r="AOG249" s="105"/>
      <c r="AOH249" s="105"/>
      <c r="AOI249" s="105"/>
      <c r="AOJ249" s="105"/>
      <c r="AOK249" s="105"/>
      <c r="AOL249" s="105"/>
      <c r="AOM249" s="105"/>
      <c r="AON249" s="105"/>
      <c r="AOO249" s="105"/>
      <c r="AOP249" s="105"/>
      <c r="AOQ249" s="105"/>
      <c r="AOR249" s="105"/>
      <c r="AOS249" s="105"/>
      <c r="AOT249" s="105"/>
      <c r="AOU249" s="105"/>
      <c r="AOV249" s="105"/>
      <c r="AOW249" s="105"/>
      <c r="AOX249" s="105"/>
      <c r="AOY249" s="105"/>
      <c r="AOZ249" s="105"/>
      <c r="APA249" s="105"/>
      <c r="APB249" s="105"/>
      <c r="APC249" s="105"/>
      <c r="APD249" s="105"/>
      <c r="APE249" s="105"/>
      <c r="APF249" s="105"/>
      <c r="APG249" s="105"/>
      <c r="APH249" s="105"/>
      <c r="API249" s="105"/>
      <c r="APJ249" s="105"/>
      <c r="APK249" s="105"/>
      <c r="APL249" s="105"/>
      <c r="APM249" s="105"/>
      <c r="APN249" s="105"/>
      <c r="APO249" s="105"/>
      <c r="APP249" s="105"/>
      <c r="APQ249" s="105"/>
      <c r="APR249" s="105"/>
      <c r="APS249" s="105"/>
      <c r="APT249" s="105"/>
      <c r="APU249" s="105"/>
      <c r="APV249" s="105"/>
      <c r="APW249" s="105"/>
      <c r="APX249" s="105"/>
      <c r="APY249" s="105"/>
      <c r="APZ249" s="105"/>
      <c r="AQA249" s="105"/>
      <c r="AQB249" s="105"/>
      <c r="AQC249" s="105"/>
      <c r="AQD249" s="105"/>
      <c r="AQE249" s="105"/>
      <c r="AQF249" s="105"/>
      <c r="AQG249" s="105"/>
      <c r="AQH249" s="105"/>
      <c r="AQI249" s="105"/>
      <c r="AQJ249" s="105"/>
      <c r="AQK249" s="105"/>
      <c r="AQL249" s="105"/>
      <c r="AQM249" s="105"/>
      <c r="AQN249" s="105"/>
      <c r="AQO249" s="105"/>
      <c r="AQP249" s="105"/>
      <c r="AQQ249" s="105"/>
      <c r="AQR249" s="105"/>
      <c r="AQS249" s="105"/>
      <c r="AQT249" s="105"/>
      <c r="AQU249" s="105"/>
      <c r="AQV249" s="105"/>
      <c r="AQW249" s="105"/>
      <c r="AQX249" s="105"/>
      <c r="AQY249" s="105"/>
      <c r="AQZ249" s="105"/>
      <c r="ARA249" s="105"/>
      <c r="ARB249" s="105"/>
      <c r="ARC249" s="105"/>
      <c r="ARD249" s="105"/>
      <c r="ARE249" s="105"/>
      <c r="ARF249" s="105"/>
      <c r="ARG249" s="105"/>
      <c r="ARH249" s="105"/>
      <c r="ARI249" s="105"/>
      <c r="ARJ249" s="105"/>
      <c r="ARK249" s="105"/>
      <c r="ARL249" s="105"/>
      <c r="ARM249" s="105"/>
      <c r="ARN249" s="105"/>
      <c r="ARO249" s="105"/>
      <c r="ARP249" s="105"/>
      <c r="ARQ249" s="105"/>
      <c r="ARR249" s="105"/>
      <c r="ARS249" s="105"/>
      <c r="ART249" s="105"/>
      <c r="ARU249" s="105"/>
      <c r="ARV249" s="105"/>
      <c r="ARW249" s="105"/>
      <c r="ARX249" s="105"/>
      <c r="ARY249" s="105"/>
      <c r="ARZ249" s="105"/>
      <c r="ASA249" s="105"/>
      <c r="ASB249" s="105"/>
      <c r="ASC249" s="105"/>
      <c r="ASD249" s="105"/>
      <c r="ASE249" s="105"/>
      <c r="ASF249" s="105"/>
      <c r="ASG249" s="105"/>
      <c r="ASH249" s="105"/>
      <c r="ASI249" s="105"/>
      <c r="ASJ249" s="105"/>
      <c r="ASK249" s="105"/>
      <c r="ASL249" s="105"/>
      <c r="ASM249" s="105"/>
      <c r="ASN249" s="105"/>
      <c r="ASO249" s="105"/>
      <c r="ASP249" s="105"/>
      <c r="ASQ249" s="105"/>
      <c r="ASR249" s="105"/>
      <c r="ASS249" s="105"/>
      <c r="AST249" s="105"/>
      <c r="ASU249" s="105"/>
      <c r="ASV249" s="105"/>
      <c r="ASW249" s="105"/>
      <c r="ASX249" s="105"/>
      <c r="ASY249" s="105"/>
      <c r="ASZ249" s="105"/>
      <c r="ATA249" s="105"/>
      <c r="ATB249" s="105"/>
      <c r="ATC249" s="105"/>
      <c r="ATD249" s="105"/>
      <c r="ATE249" s="105"/>
      <c r="ATF249" s="105"/>
      <c r="ATG249" s="105"/>
      <c r="ATH249" s="105"/>
      <c r="ATI249" s="105"/>
      <c r="ATJ249" s="105"/>
      <c r="ATK249" s="105"/>
      <c r="ATL249" s="105"/>
      <c r="ATM249" s="105"/>
      <c r="ATN249" s="105"/>
      <c r="ATO249" s="105"/>
      <c r="ATP249" s="105"/>
      <c r="ATQ249" s="105"/>
      <c r="ATR249" s="105"/>
      <c r="ATS249" s="105"/>
      <c r="ATT249" s="105"/>
      <c r="ATU249" s="105"/>
      <c r="ATV249" s="105"/>
      <c r="ATW249" s="105"/>
      <c r="ATX249" s="105"/>
      <c r="ATY249" s="105"/>
      <c r="ATZ249" s="105"/>
      <c r="AUA249" s="105"/>
      <c r="AUB249" s="105"/>
      <c r="AUC249" s="105"/>
      <c r="AUD249" s="105"/>
      <c r="AUE249" s="105"/>
      <c r="AUF249" s="105"/>
      <c r="AUG249" s="105"/>
      <c r="AUH249" s="105"/>
      <c r="AUI249" s="105"/>
      <c r="AUJ249" s="105"/>
      <c r="AUK249" s="105"/>
      <c r="AUL249" s="105"/>
      <c r="AUM249" s="105"/>
      <c r="AUN249" s="105"/>
      <c r="AUO249" s="105"/>
      <c r="AUP249" s="105"/>
      <c r="AUQ249" s="105"/>
      <c r="AUR249" s="105"/>
      <c r="AUS249" s="105"/>
      <c r="AUT249" s="105"/>
      <c r="AUU249" s="105"/>
      <c r="AUV249" s="105"/>
      <c r="AUW249" s="105"/>
      <c r="AUX249" s="105"/>
      <c r="AUY249" s="105"/>
      <c r="AUZ249" s="105"/>
      <c r="AVA249" s="105"/>
      <c r="AVB249" s="105"/>
      <c r="AVC249" s="105"/>
      <c r="AVD249" s="105"/>
      <c r="AVE249" s="105"/>
      <c r="AVF249" s="105"/>
      <c r="AVG249" s="105"/>
      <c r="AVH249" s="105"/>
      <c r="AVI249" s="105"/>
      <c r="AVJ249" s="105"/>
      <c r="AVK249" s="105"/>
      <c r="AVL249" s="105"/>
      <c r="AVM249" s="105"/>
      <c r="AVN249" s="105"/>
      <c r="AVO249" s="105"/>
      <c r="AVP249" s="105"/>
      <c r="AVQ249" s="105"/>
      <c r="AVR249" s="105"/>
      <c r="AVS249" s="105"/>
      <c r="AVT249" s="105"/>
      <c r="AVU249" s="105"/>
      <c r="AVV249" s="105"/>
      <c r="AVW249" s="105"/>
      <c r="AVX249" s="105"/>
      <c r="AVY249" s="105"/>
      <c r="AVZ249" s="105"/>
      <c r="AWA249" s="105"/>
      <c r="AWB249" s="105"/>
      <c r="AWC249" s="105"/>
      <c r="AWD249" s="105"/>
      <c r="AWE249" s="105"/>
      <c r="AWF249" s="105"/>
      <c r="AWG249" s="105"/>
      <c r="AWH249" s="105"/>
      <c r="AWI249" s="105"/>
      <c r="AWJ249" s="105"/>
      <c r="AWK249" s="105"/>
      <c r="AWL249" s="105"/>
      <c r="AWM249" s="105"/>
      <c r="AWN249" s="105"/>
      <c r="AWO249" s="105"/>
      <c r="AWP249" s="105"/>
      <c r="AWQ249" s="105"/>
      <c r="AWR249" s="105"/>
      <c r="AWS249" s="105"/>
      <c r="AWT249" s="105"/>
      <c r="AWU249" s="105"/>
      <c r="AWV249" s="105"/>
      <c r="AWW249" s="105"/>
      <c r="AWX249" s="105"/>
      <c r="AWY249" s="105"/>
      <c r="AWZ249" s="105"/>
      <c r="AXA249" s="105"/>
      <c r="AXB249" s="105"/>
      <c r="AXC249" s="105"/>
      <c r="AXD249" s="105"/>
      <c r="AXE249" s="105"/>
      <c r="AXF249" s="105"/>
      <c r="AXG249" s="105"/>
      <c r="AXH249" s="105"/>
      <c r="AXI249" s="105"/>
      <c r="AXJ249" s="105"/>
      <c r="AXK249" s="105"/>
      <c r="AXL249" s="105"/>
      <c r="AXM249" s="105"/>
      <c r="AXN249" s="105"/>
      <c r="AXO249" s="105"/>
      <c r="AXP249" s="105"/>
      <c r="AXQ249" s="105"/>
      <c r="AXR249" s="105"/>
      <c r="AXS249" s="105"/>
      <c r="AXT249" s="105"/>
      <c r="AXU249" s="105"/>
      <c r="AXV249" s="105"/>
      <c r="AXW249" s="105"/>
      <c r="AXX249" s="105"/>
    </row>
    <row r="250" spans="1:1324" s="105" customFormat="1" ht="15.75" hidden="1" customHeight="1" x14ac:dyDescent="0.2">
      <c r="A250" s="14" t="s">
        <v>592</v>
      </c>
      <c r="B250" s="13" t="s">
        <v>591</v>
      </c>
      <c r="C250" s="16" t="s">
        <v>590</v>
      </c>
      <c r="D250" s="15" t="s">
        <v>10</v>
      </c>
      <c r="E250" s="17">
        <v>39994</v>
      </c>
      <c r="F250" s="17"/>
      <c r="G250" s="30" t="s">
        <v>1186</v>
      </c>
      <c r="H250" s="30">
        <v>42005</v>
      </c>
      <c r="I250" s="30" t="s">
        <v>1065</v>
      </c>
      <c r="J250" s="173"/>
      <c r="K250" s="84" t="s">
        <v>6</v>
      </c>
      <c r="L250" s="87">
        <v>1</v>
      </c>
      <c r="M250" s="87">
        <v>1</v>
      </c>
      <c r="N250" s="84" t="s">
        <v>285</v>
      </c>
      <c r="O250" s="84">
        <v>1</v>
      </c>
      <c r="P250" s="84" t="s">
        <v>50</v>
      </c>
      <c r="Q250" s="84">
        <v>1</v>
      </c>
      <c r="R250" s="84" t="s">
        <v>50</v>
      </c>
      <c r="S250" s="84">
        <v>1</v>
      </c>
      <c r="T250" s="84" t="s">
        <v>346</v>
      </c>
      <c r="U250" s="84">
        <v>1</v>
      </c>
      <c r="V250" s="87">
        <v>1</v>
      </c>
      <c r="W250" s="84">
        <v>0</v>
      </c>
      <c r="X250" s="87">
        <v>0</v>
      </c>
      <c r="Y250" s="84">
        <v>0</v>
      </c>
      <c r="Z250" s="84">
        <v>1</v>
      </c>
      <c r="AA250" s="87">
        <v>0</v>
      </c>
      <c r="AB250" s="71">
        <f t="shared" si="40"/>
        <v>2</v>
      </c>
      <c r="AC250" s="71">
        <f t="shared" si="41"/>
        <v>2</v>
      </c>
      <c r="AD250" s="71">
        <f t="shared" si="42"/>
        <v>2</v>
      </c>
      <c r="AE250" s="71">
        <f t="shared" si="43"/>
        <v>2</v>
      </c>
      <c r="AF250" s="103"/>
    </row>
    <row r="251" spans="1:1324" s="105" customFormat="1" ht="15.75" hidden="1" customHeight="1" x14ac:dyDescent="0.2">
      <c r="A251" s="13" t="s">
        <v>589</v>
      </c>
      <c r="B251" s="13" t="s">
        <v>586</v>
      </c>
      <c r="C251" s="12" t="s">
        <v>585</v>
      </c>
      <c r="D251" s="19" t="s">
        <v>76</v>
      </c>
      <c r="E251" s="9">
        <v>39007</v>
      </c>
      <c r="F251" s="9"/>
      <c r="G251" s="30" t="s">
        <v>1186</v>
      </c>
      <c r="H251" s="30">
        <v>42005</v>
      </c>
      <c r="I251" s="30" t="s">
        <v>1065</v>
      </c>
      <c r="J251" s="173"/>
      <c r="K251" s="84" t="s">
        <v>7</v>
      </c>
      <c r="L251" s="87">
        <v>1</v>
      </c>
      <c r="M251" s="87">
        <v>1</v>
      </c>
      <c r="N251" s="84" t="s">
        <v>51</v>
      </c>
      <c r="O251" s="84">
        <v>1</v>
      </c>
      <c r="P251" s="84" t="s">
        <v>50</v>
      </c>
      <c r="Q251" s="84">
        <v>1</v>
      </c>
      <c r="R251" s="84" t="s">
        <v>50</v>
      </c>
      <c r="S251" s="84">
        <v>1</v>
      </c>
      <c r="T251" s="84" t="s">
        <v>49</v>
      </c>
      <c r="U251" s="84">
        <v>1</v>
      </c>
      <c r="V251" s="87">
        <v>1</v>
      </c>
      <c r="W251" s="84">
        <v>1</v>
      </c>
      <c r="X251" s="87">
        <v>1</v>
      </c>
      <c r="Y251" s="87">
        <v>1</v>
      </c>
      <c r="Z251" s="84">
        <v>1</v>
      </c>
      <c r="AA251" s="87">
        <v>0</v>
      </c>
      <c r="AB251" s="71">
        <f t="shared" si="40"/>
        <v>2</v>
      </c>
      <c r="AC251" s="71">
        <f t="shared" si="41"/>
        <v>2</v>
      </c>
      <c r="AD251" s="71">
        <f t="shared" si="42"/>
        <v>2</v>
      </c>
      <c r="AE251" s="71">
        <f t="shared" si="43"/>
        <v>2</v>
      </c>
      <c r="AF251" s="103" t="s">
        <v>2282</v>
      </c>
    </row>
    <row r="252" spans="1:1324" s="105" customFormat="1" ht="15.75" hidden="1" customHeight="1" x14ac:dyDescent="0.2">
      <c r="A252" s="13" t="s">
        <v>588</v>
      </c>
      <c r="B252" s="13" t="s">
        <v>586</v>
      </c>
      <c r="C252" s="12" t="s">
        <v>585</v>
      </c>
      <c r="D252" s="19" t="s">
        <v>10</v>
      </c>
      <c r="E252" s="9">
        <v>39606</v>
      </c>
      <c r="F252" s="9"/>
      <c r="G252" s="30" t="s">
        <v>1186</v>
      </c>
      <c r="H252" s="30">
        <v>42005</v>
      </c>
      <c r="I252" s="30" t="s">
        <v>1065</v>
      </c>
      <c r="J252" s="173"/>
      <c r="K252" s="84" t="s">
        <v>5</v>
      </c>
      <c r="L252" s="87">
        <v>1</v>
      </c>
      <c r="M252" s="87">
        <v>1</v>
      </c>
      <c r="N252" s="111" t="s">
        <v>315</v>
      </c>
      <c r="O252" s="84">
        <v>1</v>
      </c>
      <c r="P252" s="111" t="s">
        <v>315</v>
      </c>
      <c r="Q252" s="84">
        <v>1</v>
      </c>
      <c r="R252" s="111" t="s">
        <v>315</v>
      </c>
      <c r="S252" s="84">
        <v>1</v>
      </c>
      <c r="T252" s="84" t="s">
        <v>49</v>
      </c>
      <c r="U252" s="84">
        <v>1</v>
      </c>
      <c r="V252" s="87">
        <v>1</v>
      </c>
      <c r="W252" s="84">
        <v>0</v>
      </c>
      <c r="X252" s="87">
        <v>0</v>
      </c>
      <c r="Y252" s="84">
        <v>0</v>
      </c>
      <c r="Z252" s="84">
        <v>1</v>
      </c>
      <c r="AA252" s="87">
        <v>0</v>
      </c>
      <c r="AB252" s="71">
        <f t="shared" si="40"/>
        <v>2</v>
      </c>
      <c r="AC252" s="71">
        <f t="shared" si="41"/>
        <v>2</v>
      </c>
      <c r="AD252" s="71">
        <f t="shared" si="42"/>
        <v>2</v>
      </c>
      <c r="AE252" s="71">
        <f t="shared" si="43"/>
        <v>2</v>
      </c>
      <c r="AF252" s="103"/>
    </row>
    <row r="253" spans="1:1324" s="105" customFormat="1" ht="15.75" hidden="1" customHeight="1" x14ac:dyDescent="0.2">
      <c r="A253" s="13" t="s">
        <v>587</v>
      </c>
      <c r="B253" s="13" t="s">
        <v>586</v>
      </c>
      <c r="C253" s="12" t="s">
        <v>585</v>
      </c>
      <c r="D253" s="19" t="s">
        <v>560</v>
      </c>
      <c r="E253" s="9">
        <v>40343</v>
      </c>
      <c r="F253" s="9"/>
      <c r="G253" s="30" t="s">
        <v>1186</v>
      </c>
      <c r="H253" s="30">
        <v>42005</v>
      </c>
      <c r="I253" s="30" t="s">
        <v>1065</v>
      </c>
      <c r="J253" s="173"/>
      <c r="K253" s="84" t="s">
        <v>7</v>
      </c>
      <c r="L253" s="87">
        <v>1</v>
      </c>
      <c r="M253" s="87">
        <v>1</v>
      </c>
      <c r="N253" s="84" t="s">
        <v>315</v>
      </c>
      <c r="O253" s="84">
        <v>1</v>
      </c>
      <c r="P253" s="84" t="s">
        <v>315</v>
      </c>
      <c r="Q253" s="84">
        <v>1</v>
      </c>
      <c r="R253" s="84" t="s">
        <v>315</v>
      </c>
      <c r="S253" s="84">
        <v>1</v>
      </c>
      <c r="T253" s="84" t="s">
        <v>49</v>
      </c>
      <c r="U253" s="84">
        <v>1</v>
      </c>
      <c r="V253" s="87">
        <v>1</v>
      </c>
      <c r="W253" s="84">
        <v>0</v>
      </c>
      <c r="X253" s="87">
        <v>0</v>
      </c>
      <c r="Y253" s="84">
        <v>0</v>
      </c>
      <c r="Z253" s="84">
        <v>1</v>
      </c>
      <c r="AA253" s="87">
        <v>0</v>
      </c>
      <c r="AB253" s="71">
        <f t="shared" si="40"/>
        <v>2</v>
      </c>
      <c r="AC253" s="71">
        <f t="shared" si="41"/>
        <v>2</v>
      </c>
      <c r="AD253" s="71">
        <f t="shared" si="42"/>
        <v>2</v>
      </c>
      <c r="AE253" s="71">
        <f t="shared" si="43"/>
        <v>2</v>
      </c>
      <c r="AF253" s="103"/>
    </row>
    <row r="254" spans="1:1324" s="105" customFormat="1" ht="15.75" hidden="1" customHeight="1" x14ac:dyDescent="0.2">
      <c r="A254" s="13" t="s">
        <v>1238</v>
      </c>
      <c r="B254" s="13" t="s">
        <v>586</v>
      </c>
      <c r="C254" s="12" t="s">
        <v>585</v>
      </c>
      <c r="D254" s="19" t="s">
        <v>1239</v>
      </c>
      <c r="E254" s="9">
        <v>38854</v>
      </c>
      <c r="F254" s="9"/>
      <c r="G254" s="30" t="s">
        <v>1186</v>
      </c>
      <c r="H254" s="30">
        <v>42005</v>
      </c>
      <c r="I254" s="30" t="s">
        <v>1065</v>
      </c>
      <c r="J254" s="173"/>
      <c r="K254" s="84" t="s">
        <v>6</v>
      </c>
      <c r="L254" s="87">
        <v>1</v>
      </c>
      <c r="M254" s="87">
        <v>1</v>
      </c>
      <c r="N254" s="84" t="s">
        <v>326</v>
      </c>
      <c r="O254" s="84">
        <v>1</v>
      </c>
      <c r="P254" s="84" t="s">
        <v>326</v>
      </c>
      <c r="Q254" s="84">
        <v>1</v>
      </c>
      <c r="R254" s="84" t="s">
        <v>326</v>
      </c>
      <c r="S254" s="84">
        <v>1</v>
      </c>
      <c r="T254" s="84" t="s">
        <v>346</v>
      </c>
      <c r="U254" s="84">
        <v>1</v>
      </c>
      <c r="V254" s="87">
        <v>1</v>
      </c>
      <c r="W254" s="84">
        <v>0</v>
      </c>
      <c r="X254" s="87">
        <v>0</v>
      </c>
      <c r="Y254" s="84">
        <v>0</v>
      </c>
      <c r="Z254" s="84">
        <v>1</v>
      </c>
      <c r="AA254" s="87">
        <v>0</v>
      </c>
      <c r="AB254" s="71">
        <f t="shared" si="40"/>
        <v>2</v>
      </c>
      <c r="AC254" s="71">
        <f t="shared" si="41"/>
        <v>2</v>
      </c>
      <c r="AD254" s="71">
        <f t="shared" si="42"/>
        <v>2</v>
      </c>
      <c r="AE254" s="71">
        <f t="shared" si="43"/>
        <v>2</v>
      </c>
      <c r="AF254" s="103"/>
    </row>
    <row r="255" spans="1:1324" s="105" customFormat="1" ht="15.75" hidden="1" customHeight="1" x14ac:dyDescent="0.2">
      <c r="A255" s="13" t="s">
        <v>584</v>
      </c>
      <c r="B255" s="13" t="s">
        <v>580</v>
      </c>
      <c r="C255" s="12" t="s">
        <v>579</v>
      </c>
      <c r="D255" s="19" t="s">
        <v>76</v>
      </c>
      <c r="E255" s="9">
        <v>39219</v>
      </c>
      <c r="F255" s="9"/>
      <c r="G255" s="30" t="s">
        <v>1186</v>
      </c>
      <c r="H255" s="30">
        <v>42005</v>
      </c>
      <c r="I255" s="30" t="s">
        <v>1065</v>
      </c>
      <c r="J255" s="173"/>
      <c r="K255" s="84" t="s">
        <v>7</v>
      </c>
      <c r="L255" s="87">
        <v>1</v>
      </c>
      <c r="M255" s="87">
        <v>1</v>
      </c>
      <c r="N255" s="84" t="s">
        <v>51</v>
      </c>
      <c r="O255" s="84">
        <v>1</v>
      </c>
      <c r="P255" s="84" t="s">
        <v>50</v>
      </c>
      <c r="Q255" s="84">
        <v>1</v>
      </c>
      <c r="R255" s="84" t="s">
        <v>50</v>
      </c>
      <c r="S255" s="84">
        <v>1</v>
      </c>
      <c r="T255" s="84" t="s">
        <v>49</v>
      </c>
      <c r="U255" s="84">
        <v>1</v>
      </c>
      <c r="V255" s="87">
        <v>1</v>
      </c>
      <c r="W255" s="84">
        <v>0</v>
      </c>
      <c r="X255" s="87">
        <v>0</v>
      </c>
      <c r="Y255" s="87">
        <v>0</v>
      </c>
      <c r="Z255" s="84">
        <v>1</v>
      </c>
      <c r="AA255" s="87">
        <v>0</v>
      </c>
      <c r="AB255" s="71">
        <f t="shared" si="40"/>
        <v>2</v>
      </c>
      <c r="AC255" s="71">
        <f t="shared" si="41"/>
        <v>2</v>
      </c>
      <c r="AD255" s="71">
        <f t="shared" si="42"/>
        <v>2</v>
      </c>
      <c r="AE255" s="71">
        <f t="shared" si="43"/>
        <v>2</v>
      </c>
      <c r="AF255" s="103" t="s">
        <v>2283</v>
      </c>
    </row>
    <row r="256" spans="1:1324" s="105" customFormat="1" ht="15.75" hidden="1" customHeight="1" x14ac:dyDescent="0.2">
      <c r="A256" s="14" t="s">
        <v>583</v>
      </c>
      <c r="B256" s="13" t="s">
        <v>580</v>
      </c>
      <c r="C256" s="16" t="s">
        <v>579</v>
      </c>
      <c r="D256" s="15" t="s">
        <v>582</v>
      </c>
      <c r="E256" s="17">
        <v>39919</v>
      </c>
      <c r="F256" s="53"/>
      <c r="G256" s="30" t="s">
        <v>1186</v>
      </c>
      <c r="H256" s="30">
        <v>42005</v>
      </c>
      <c r="I256" s="30" t="s">
        <v>1065</v>
      </c>
      <c r="J256" s="173"/>
      <c r="K256" s="87" t="s">
        <v>4</v>
      </c>
      <c r="L256" s="87">
        <v>1</v>
      </c>
      <c r="M256" s="87">
        <v>1</v>
      </c>
      <c r="N256" s="84" t="s">
        <v>326</v>
      </c>
      <c r="O256" s="84">
        <v>1</v>
      </c>
      <c r="P256" s="84" t="s">
        <v>326</v>
      </c>
      <c r="Q256" s="84">
        <v>1</v>
      </c>
      <c r="R256" s="84" t="s">
        <v>326</v>
      </c>
      <c r="S256" s="84">
        <v>1</v>
      </c>
      <c r="T256" s="84" t="s">
        <v>49</v>
      </c>
      <c r="U256" s="84">
        <v>1</v>
      </c>
      <c r="V256" s="87">
        <v>1</v>
      </c>
      <c r="W256" s="84">
        <v>0</v>
      </c>
      <c r="X256" s="87">
        <v>0</v>
      </c>
      <c r="Y256" s="84">
        <v>0</v>
      </c>
      <c r="Z256" s="84">
        <v>1</v>
      </c>
      <c r="AA256" s="87">
        <v>0</v>
      </c>
      <c r="AB256" s="71">
        <f t="shared" si="40"/>
        <v>2</v>
      </c>
      <c r="AC256" s="71">
        <f t="shared" si="41"/>
        <v>2</v>
      </c>
      <c r="AD256" s="71">
        <f t="shared" si="42"/>
        <v>2</v>
      </c>
      <c r="AE256" s="71">
        <f t="shared" si="43"/>
        <v>2</v>
      </c>
      <c r="AF256" s="103"/>
    </row>
    <row r="257" spans="1:1324" s="105" customFormat="1" ht="15.75" hidden="1" customHeight="1" x14ac:dyDescent="0.2">
      <c r="A257" s="14" t="s">
        <v>581</v>
      </c>
      <c r="B257" s="13" t="s">
        <v>580</v>
      </c>
      <c r="C257" s="16" t="s">
        <v>579</v>
      </c>
      <c r="D257" s="15" t="s">
        <v>578</v>
      </c>
      <c r="E257" s="17">
        <v>39919</v>
      </c>
      <c r="F257" s="53"/>
      <c r="G257" s="30" t="s">
        <v>1186</v>
      </c>
      <c r="H257" s="30">
        <v>42005</v>
      </c>
      <c r="I257" s="30" t="s">
        <v>1065</v>
      </c>
      <c r="J257" s="173"/>
      <c r="K257" s="87" t="s">
        <v>4</v>
      </c>
      <c r="L257" s="87">
        <v>1</v>
      </c>
      <c r="M257" s="87">
        <v>1</v>
      </c>
      <c r="N257" s="87" t="s">
        <v>326</v>
      </c>
      <c r="O257" s="87">
        <v>1</v>
      </c>
      <c r="P257" s="87" t="s">
        <v>326</v>
      </c>
      <c r="Q257" s="87">
        <v>1</v>
      </c>
      <c r="R257" s="87" t="s">
        <v>326</v>
      </c>
      <c r="S257" s="87">
        <v>1</v>
      </c>
      <c r="T257" s="87" t="s">
        <v>49</v>
      </c>
      <c r="U257" s="87">
        <v>1</v>
      </c>
      <c r="V257" s="87">
        <v>1</v>
      </c>
      <c r="W257" s="87">
        <v>0</v>
      </c>
      <c r="X257" s="87">
        <v>0</v>
      </c>
      <c r="Y257" s="87">
        <v>0</v>
      </c>
      <c r="Z257" s="87">
        <v>1</v>
      </c>
      <c r="AA257" s="87">
        <v>0</v>
      </c>
      <c r="AB257" s="71">
        <f t="shared" si="40"/>
        <v>2</v>
      </c>
      <c r="AC257" s="71">
        <f t="shared" si="41"/>
        <v>2</v>
      </c>
      <c r="AD257" s="71">
        <f t="shared" si="42"/>
        <v>2</v>
      </c>
      <c r="AE257" s="71">
        <f t="shared" si="43"/>
        <v>2</v>
      </c>
      <c r="AF257" s="103"/>
    </row>
    <row r="258" spans="1:1324" s="105" customFormat="1" ht="15.75" hidden="1" customHeight="1" x14ac:dyDescent="0.2">
      <c r="A258" s="13" t="s">
        <v>577</v>
      </c>
      <c r="B258" s="13" t="s">
        <v>576</v>
      </c>
      <c r="C258" s="12" t="s">
        <v>575</v>
      </c>
      <c r="D258" s="19" t="s">
        <v>76</v>
      </c>
      <c r="E258" s="9">
        <v>39512</v>
      </c>
      <c r="F258" s="30"/>
      <c r="G258" s="30" t="s">
        <v>1186</v>
      </c>
      <c r="H258" s="30">
        <v>42005</v>
      </c>
      <c r="I258" s="30" t="s">
        <v>1065</v>
      </c>
      <c r="J258" s="173"/>
      <c r="K258" s="87" t="s">
        <v>7</v>
      </c>
      <c r="L258" s="87">
        <v>1</v>
      </c>
      <c r="M258" s="87">
        <v>1</v>
      </c>
      <c r="N258" s="84" t="s">
        <v>51</v>
      </c>
      <c r="O258" s="84">
        <v>1</v>
      </c>
      <c r="P258" s="84" t="s">
        <v>50</v>
      </c>
      <c r="Q258" s="84">
        <v>1</v>
      </c>
      <c r="R258" s="84" t="s">
        <v>50</v>
      </c>
      <c r="S258" s="84">
        <v>1</v>
      </c>
      <c r="T258" s="84" t="s">
        <v>346</v>
      </c>
      <c r="U258" s="84">
        <v>1</v>
      </c>
      <c r="V258" s="87">
        <v>1</v>
      </c>
      <c r="W258" s="84">
        <v>0</v>
      </c>
      <c r="X258" s="87">
        <v>0</v>
      </c>
      <c r="Y258" s="84">
        <v>0</v>
      </c>
      <c r="Z258" s="84">
        <v>1</v>
      </c>
      <c r="AA258" s="87">
        <v>0</v>
      </c>
      <c r="AB258" s="71">
        <f t="shared" si="40"/>
        <v>2</v>
      </c>
      <c r="AC258" s="71">
        <f t="shared" si="41"/>
        <v>2</v>
      </c>
      <c r="AD258" s="71">
        <f t="shared" si="42"/>
        <v>2</v>
      </c>
      <c r="AE258" s="71">
        <f t="shared" si="43"/>
        <v>2</v>
      </c>
      <c r="AF258" s="103" t="s">
        <v>2284</v>
      </c>
    </row>
    <row r="259" spans="1:1324" s="105" customFormat="1" ht="15.75" hidden="1" customHeight="1" x14ac:dyDescent="0.2">
      <c r="A259" s="13" t="s">
        <v>574</v>
      </c>
      <c r="B259" s="13" t="s">
        <v>569</v>
      </c>
      <c r="C259" s="12" t="s">
        <v>573</v>
      </c>
      <c r="D259" s="19" t="s">
        <v>76</v>
      </c>
      <c r="E259" s="9">
        <v>39183</v>
      </c>
      <c r="F259" s="9"/>
      <c r="G259" s="30" t="s">
        <v>1186</v>
      </c>
      <c r="H259" s="30">
        <v>42005</v>
      </c>
      <c r="I259" s="30" t="s">
        <v>1065</v>
      </c>
      <c r="J259" s="173"/>
      <c r="K259" s="84" t="s">
        <v>7</v>
      </c>
      <c r="L259" s="87">
        <v>1</v>
      </c>
      <c r="M259" s="87">
        <v>1</v>
      </c>
      <c r="N259" s="84" t="s">
        <v>51</v>
      </c>
      <c r="O259" s="84">
        <v>1</v>
      </c>
      <c r="P259" s="84" t="s">
        <v>50</v>
      </c>
      <c r="Q259" s="84">
        <v>1</v>
      </c>
      <c r="R259" s="84" t="s">
        <v>50</v>
      </c>
      <c r="S259" s="84">
        <v>1</v>
      </c>
      <c r="T259" s="84" t="s">
        <v>49</v>
      </c>
      <c r="U259" s="84">
        <v>1</v>
      </c>
      <c r="V259" s="87">
        <v>1</v>
      </c>
      <c r="W259" s="84">
        <v>0</v>
      </c>
      <c r="X259" s="87">
        <v>0</v>
      </c>
      <c r="Y259" s="84">
        <v>0</v>
      </c>
      <c r="Z259" s="84">
        <v>1</v>
      </c>
      <c r="AA259" s="87">
        <v>0</v>
      </c>
      <c r="AB259" s="71">
        <f t="shared" si="40"/>
        <v>2</v>
      </c>
      <c r="AC259" s="71">
        <f t="shared" si="41"/>
        <v>2</v>
      </c>
      <c r="AD259" s="71">
        <f t="shared" si="42"/>
        <v>2</v>
      </c>
      <c r="AE259" s="71">
        <f t="shared" si="43"/>
        <v>2</v>
      </c>
      <c r="AF259" s="103" t="s">
        <v>2285</v>
      </c>
    </row>
    <row r="260" spans="1:1324" s="105" customFormat="1" ht="15.75" hidden="1" customHeight="1" x14ac:dyDescent="0.2">
      <c r="A260" s="14" t="s">
        <v>572</v>
      </c>
      <c r="B260" s="13" t="s">
        <v>569</v>
      </c>
      <c r="C260" s="16" t="s">
        <v>568</v>
      </c>
      <c r="D260" s="15" t="s">
        <v>10</v>
      </c>
      <c r="E260" s="17">
        <v>39965</v>
      </c>
      <c r="F260" s="17"/>
      <c r="G260" s="30" t="s">
        <v>1186</v>
      </c>
      <c r="H260" s="30">
        <v>42005</v>
      </c>
      <c r="I260" s="30" t="s">
        <v>1065</v>
      </c>
      <c r="J260" s="173"/>
      <c r="K260" s="84" t="s">
        <v>6</v>
      </c>
      <c r="L260" s="87">
        <v>1</v>
      </c>
      <c r="M260" s="87">
        <v>1</v>
      </c>
      <c r="N260" s="84" t="s">
        <v>50</v>
      </c>
      <c r="O260" s="84">
        <v>1</v>
      </c>
      <c r="P260" s="84" t="s">
        <v>50</v>
      </c>
      <c r="Q260" s="84">
        <v>1</v>
      </c>
      <c r="R260" s="84" t="s">
        <v>50</v>
      </c>
      <c r="S260" s="84">
        <v>1</v>
      </c>
      <c r="T260" s="84" t="s">
        <v>49</v>
      </c>
      <c r="U260" s="84">
        <v>1</v>
      </c>
      <c r="V260" s="87">
        <v>1</v>
      </c>
      <c r="W260" s="84">
        <v>0</v>
      </c>
      <c r="X260" s="87">
        <v>0</v>
      </c>
      <c r="Y260" s="84">
        <v>0</v>
      </c>
      <c r="Z260" s="84">
        <v>1</v>
      </c>
      <c r="AA260" s="87">
        <v>0</v>
      </c>
      <c r="AB260" s="71">
        <f t="shared" si="40"/>
        <v>2</v>
      </c>
      <c r="AC260" s="71">
        <f t="shared" si="41"/>
        <v>2</v>
      </c>
      <c r="AD260" s="71">
        <f t="shared" si="42"/>
        <v>2</v>
      </c>
      <c r="AE260" s="71">
        <f t="shared" si="43"/>
        <v>2</v>
      </c>
      <c r="AF260" s="103"/>
    </row>
    <row r="261" spans="1:1324" s="105" customFormat="1" ht="15.75" hidden="1" customHeight="1" x14ac:dyDescent="0.2">
      <c r="A261" s="14" t="s">
        <v>571</v>
      </c>
      <c r="B261" s="13" t="s">
        <v>569</v>
      </c>
      <c r="C261" s="16" t="s">
        <v>568</v>
      </c>
      <c r="D261" s="15" t="s">
        <v>567</v>
      </c>
      <c r="E261" s="17">
        <v>39965</v>
      </c>
      <c r="F261" s="17"/>
      <c r="G261" s="30" t="s">
        <v>1186</v>
      </c>
      <c r="H261" s="30">
        <v>42005</v>
      </c>
      <c r="I261" s="30" t="s">
        <v>1065</v>
      </c>
      <c r="J261" s="173"/>
      <c r="K261" s="84" t="s">
        <v>6</v>
      </c>
      <c r="L261" s="87">
        <v>1</v>
      </c>
      <c r="M261" s="87">
        <v>1</v>
      </c>
      <c r="N261" s="84" t="s">
        <v>50</v>
      </c>
      <c r="O261" s="84">
        <v>1</v>
      </c>
      <c r="P261" s="84" t="s">
        <v>50</v>
      </c>
      <c r="Q261" s="84">
        <v>1</v>
      </c>
      <c r="R261" s="84" t="s">
        <v>50</v>
      </c>
      <c r="S261" s="84">
        <v>1</v>
      </c>
      <c r="T261" s="84" t="s">
        <v>49</v>
      </c>
      <c r="U261" s="84">
        <v>1</v>
      </c>
      <c r="V261" s="87">
        <v>1</v>
      </c>
      <c r="W261" s="84">
        <v>0</v>
      </c>
      <c r="X261" s="87">
        <v>0</v>
      </c>
      <c r="Y261" s="87">
        <v>0</v>
      </c>
      <c r="Z261" s="84">
        <v>1</v>
      </c>
      <c r="AA261" s="87">
        <v>0</v>
      </c>
      <c r="AB261" s="71">
        <f t="shared" si="40"/>
        <v>2</v>
      </c>
      <c r="AC261" s="71">
        <f t="shared" si="41"/>
        <v>2</v>
      </c>
      <c r="AD261" s="71">
        <f t="shared" si="42"/>
        <v>2</v>
      </c>
      <c r="AE261" s="71">
        <f t="shared" si="43"/>
        <v>2</v>
      </c>
      <c r="AF261" s="103"/>
    </row>
    <row r="262" spans="1:1324" s="105" customFormat="1" ht="15.75" hidden="1" customHeight="1" x14ac:dyDescent="0.2">
      <c r="A262" s="14" t="s">
        <v>570</v>
      </c>
      <c r="B262" s="13" t="s">
        <v>569</v>
      </c>
      <c r="C262" s="16" t="s">
        <v>568</v>
      </c>
      <c r="D262" s="15" t="s">
        <v>567</v>
      </c>
      <c r="E262" s="9">
        <v>39183</v>
      </c>
      <c r="F262" s="9"/>
      <c r="G262" s="30" t="s">
        <v>1186</v>
      </c>
      <c r="H262" s="30">
        <v>42005</v>
      </c>
      <c r="I262" s="30" t="s">
        <v>1065</v>
      </c>
      <c r="J262" s="173"/>
      <c r="K262" s="84" t="s">
        <v>6</v>
      </c>
      <c r="L262" s="87">
        <v>1</v>
      </c>
      <c r="M262" s="87">
        <v>1</v>
      </c>
      <c r="N262" s="87" t="s">
        <v>51</v>
      </c>
      <c r="O262" s="87">
        <v>1</v>
      </c>
      <c r="P262" s="87" t="s">
        <v>50</v>
      </c>
      <c r="Q262" s="87">
        <v>1</v>
      </c>
      <c r="R262" s="87" t="s">
        <v>50</v>
      </c>
      <c r="S262" s="87">
        <v>1</v>
      </c>
      <c r="T262" s="84" t="s">
        <v>49</v>
      </c>
      <c r="U262" s="84">
        <v>1</v>
      </c>
      <c r="V262" s="87">
        <v>1</v>
      </c>
      <c r="W262" s="84">
        <v>1</v>
      </c>
      <c r="X262" s="87">
        <v>1</v>
      </c>
      <c r="Y262" s="84">
        <v>1</v>
      </c>
      <c r="Z262" s="84">
        <v>1</v>
      </c>
      <c r="AA262" s="87">
        <v>0</v>
      </c>
      <c r="AB262" s="71">
        <f t="shared" si="40"/>
        <v>2</v>
      </c>
      <c r="AC262" s="71">
        <f t="shared" si="41"/>
        <v>2</v>
      </c>
      <c r="AD262" s="71">
        <f t="shared" si="42"/>
        <v>2</v>
      </c>
      <c r="AE262" s="71">
        <f t="shared" si="43"/>
        <v>2</v>
      </c>
      <c r="AF262" s="103"/>
    </row>
    <row r="263" spans="1:1324" s="105" customFormat="1" ht="15.75" hidden="1" customHeight="1" x14ac:dyDescent="0.2">
      <c r="A263" s="74" t="s">
        <v>3244</v>
      </c>
      <c r="B263" s="74" t="s">
        <v>569</v>
      </c>
      <c r="C263" s="64" t="s">
        <v>568</v>
      </c>
      <c r="D263" s="64" t="s">
        <v>3253</v>
      </c>
      <c r="E263" s="51">
        <v>39983</v>
      </c>
      <c r="F263" s="51" t="s">
        <v>1167</v>
      </c>
      <c r="G263" s="30" t="s">
        <v>1186</v>
      </c>
      <c r="H263" s="30">
        <v>42969</v>
      </c>
      <c r="I263" s="30" t="s">
        <v>3082</v>
      </c>
      <c r="J263" s="173">
        <v>3</v>
      </c>
      <c r="K263" s="84" t="s">
        <v>1807</v>
      </c>
      <c r="L263" s="87">
        <v>1</v>
      </c>
      <c r="M263" s="87">
        <v>1</v>
      </c>
      <c r="N263" s="87" t="s">
        <v>3099</v>
      </c>
      <c r="O263" s="87">
        <v>1</v>
      </c>
      <c r="P263" s="87" t="s">
        <v>3099</v>
      </c>
      <c r="Q263" s="87">
        <v>1</v>
      </c>
      <c r="R263" s="87" t="s">
        <v>3099</v>
      </c>
      <c r="S263" s="87">
        <v>1</v>
      </c>
      <c r="T263" s="87" t="s">
        <v>326</v>
      </c>
      <c r="U263" s="87">
        <v>1</v>
      </c>
      <c r="V263" s="87">
        <v>1</v>
      </c>
      <c r="W263" s="87">
        <v>0</v>
      </c>
      <c r="X263" s="87">
        <v>0</v>
      </c>
      <c r="Y263" s="87">
        <v>0</v>
      </c>
      <c r="Z263" s="86"/>
      <c r="AA263" s="87">
        <v>0</v>
      </c>
      <c r="AB263" s="71"/>
      <c r="AC263" s="71"/>
      <c r="AD263" s="71"/>
      <c r="AE263" s="71"/>
      <c r="AF263" s="103"/>
      <c r="AG263" s="131"/>
      <c r="AH263" s="131"/>
      <c r="AI263" s="131"/>
      <c r="AJ263" s="131"/>
      <c r="AK263" s="131"/>
      <c r="AL263" s="131"/>
      <c r="AM263" s="131"/>
      <c r="AN263" s="131"/>
      <c r="AO263" s="131"/>
      <c r="AP263" s="131"/>
      <c r="AQ263" s="131"/>
      <c r="AR263" s="131"/>
      <c r="AS263" s="131"/>
      <c r="AT263" s="131"/>
      <c r="AU263" s="131"/>
      <c r="AV263" s="131"/>
      <c r="AW263" s="131"/>
      <c r="AX263" s="131"/>
      <c r="AY263" s="131"/>
      <c r="AZ263" s="131"/>
      <c r="BA263" s="131"/>
      <c r="BB263" s="131"/>
      <c r="BC263" s="131"/>
      <c r="BD263" s="131"/>
      <c r="BE263" s="131"/>
      <c r="BF263" s="131"/>
      <c r="BG263" s="131"/>
      <c r="BH263" s="131"/>
      <c r="BI263" s="131"/>
      <c r="BJ263" s="131"/>
      <c r="BK263" s="131"/>
      <c r="BL263" s="131"/>
      <c r="BM263" s="131"/>
      <c r="BN263" s="131"/>
      <c r="BO263" s="131"/>
      <c r="BP263" s="131"/>
      <c r="BQ263" s="131"/>
      <c r="BR263" s="131"/>
      <c r="BS263" s="131"/>
      <c r="BT263" s="131"/>
      <c r="BU263" s="131"/>
      <c r="BV263" s="131"/>
      <c r="BW263" s="131"/>
      <c r="BX263" s="131"/>
      <c r="BY263" s="131"/>
      <c r="BZ263" s="131"/>
      <c r="CA263" s="131"/>
      <c r="CB263" s="131"/>
      <c r="CC263" s="131"/>
      <c r="CD263" s="131"/>
      <c r="CE263" s="131"/>
      <c r="CF263" s="131"/>
      <c r="CG263" s="131"/>
      <c r="CH263" s="131"/>
      <c r="CI263" s="131"/>
      <c r="CJ263" s="131"/>
      <c r="CK263" s="131"/>
      <c r="CL263" s="131"/>
      <c r="CM263" s="131"/>
      <c r="CN263" s="131"/>
      <c r="CO263" s="131"/>
      <c r="CP263" s="131"/>
      <c r="CQ263" s="131"/>
      <c r="CR263" s="131"/>
      <c r="CS263" s="131"/>
      <c r="CT263" s="131"/>
      <c r="CU263" s="131"/>
      <c r="CV263" s="131"/>
      <c r="CW263" s="131"/>
      <c r="CX263" s="131"/>
      <c r="CY263" s="131"/>
      <c r="CZ263" s="131"/>
      <c r="DA263" s="131"/>
      <c r="DB263" s="131"/>
      <c r="DC263" s="131"/>
      <c r="DD263" s="131"/>
      <c r="DE263" s="131"/>
      <c r="DF263" s="131"/>
      <c r="DG263" s="131"/>
      <c r="DH263" s="131"/>
      <c r="DI263" s="131"/>
      <c r="DJ263" s="131"/>
      <c r="DK263" s="131"/>
      <c r="DL263" s="131"/>
      <c r="DM263" s="131"/>
      <c r="DN263" s="131"/>
      <c r="DO263" s="131"/>
      <c r="DP263" s="131"/>
      <c r="DQ263" s="131"/>
      <c r="DR263" s="131"/>
      <c r="DS263" s="131"/>
      <c r="DT263" s="131"/>
      <c r="DU263" s="131"/>
      <c r="DV263" s="131"/>
      <c r="DW263" s="131"/>
      <c r="DX263" s="131"/>
      <c r="DY263" s="131"/>
      <c r="DZ263" s="131"/>
      <c r="EA263" s="131"/>
      <c r="EB263" s="131"/>
      <c r="EC263" s="131"/>
      <c r="ED263" s="131"/>
      <c r="EE263" s="131"/>
      <c r="EF263" s="131"/>
      <c r="EG263" s="131"/>
      <c r="EH263" s="131"/>
      <c r="EI263" s="131"/>
      <c r="EJ263" s="131"/>
      <c r="EK263" s="131"/>
      <c r="EL263" s="131"/>
      <c r="EM263" s="131"/>
      <c r="EN263" s="131"/>
      <c r="EO263" s="131"/>
      <c r="EP263" s="131"/>
      <c r="EQ263" s="131"/>
      <c r="ER263" s="131"/>
      <c r="ES263" s="131"/>
      <c r="ET263" s="131"/>
      <c r="EU263" s="131"/>
      <c r="EV263" s="131"/>
      <c r="EW263" s="131"/>
      <c r="EX263" s="131"/>
      <c r="EY263" s="131"/>
      <c r="EZ263" s="131"/>
      <c r="FA263" s="131"/>
      <c r="FB263" s="131"/>
      <c r="FC263" s="131"/>
      <c r="FD263" s="131"/>
      <c r="FE263" s="131"/>
      <c r="FF263" s="131"/>
      <c r="FG263" s="131"/>
      <c r="FH263" s="131"/>
      <c r="FI263" s="131"/>
      <c r="FJ263" s="131"/>
      <c r="FK263" s="131"/>
      <c r="FL263" s="131"/>
      <c r="FM263" s="131"/>
      <c r="FN263" s="131"/>
      <c r="FO263" s="131"/>
      <c r="FP263" s="131"/>
      <c r="FQ263" s="131"/>
      <c r="FR263" s="131"/>
      <c r="FS263" s="131"/>
      <c r="FT263" s="131"/>
      <c r="FU263" s="131"/>
      <c r="FV263" s="131"/>
      <c r="FW263" s="131"/>
      <c r="FX263" s="131"/>
      <c r="FY263" s="131"/>
      <c r="FZ263" s="131"/>
      <c r="GA263" s="131"/>
      <c r="GB263" s="131"/>
      <c r="GC263" s="131"/>
      <c r="GD263" s="131"/>
      <c r="GE263" s="131"/>
      <c r="GF263" s="131"/>
      <c r="GG263" s="131"/>
      <c r="GH263" s="131"/>
      <c r="GI263" s="131"/>
      <c r="GJ263" s="131"/>
      <c r="GK263" s="131"/>
      <c r="GL263" s="131"/>
      <c r="GM263" s="131"/>
      <c r="GN263" s="131"/>
      <c r="GO263" s="131"/>
      <c r="GP263" s="131"/>
      <c r="GQ263" s="131"/>
      <c r="GR263" s="131"/>
      <c r="GS263" s="131"/>
      <c r="GT263" s="131"/>
      <c r="GU263" s="131"/>
      <c r="GV263" s="131"/>
      <c r="GW263" s="131"/>
      <c r="GX263" s="131"/>
      <c r="GY263" s="131"/>
      <c r="GZ263" s="131"/>
      <c r="HA263" s="131"/>
      <c r="HB263" s="131"/>
      <c r="HC263" s="131"/>
      <c r="HD263" s="131"/>
      <c r="HE263" s="131"/>
      <c r="HF263" s="131"/>
      <c r="HG263" s="131"/>
      <c r="HH263" s="131"/>
      <c r="HI263" s="131"/>
      <c r="HJ263" s="131"/>
      <c r="HK263" s="131"/>
      <c r="HL263" s="131"/>
      <c r="HM263" s="131"/>
      <c r="HN263" s="131"/>
      <c r="HO263" s="131"/>
      <c r="HP263" s="131"/>
      <c r="HQ263" s="131"/>
      <c r="HR263" s="131"/>
      <c r="HS263" s="131"/>
      <c r="HT263" s="131"/>
      <c r="HU263" s="131"/>
      <c r="HV263" s="131"/>
      <c r="HW263" s="131"/>
      <c r="HX263" s="131"/>
      <c r="HY263" s="131"/>
      <c r="HZ263" s="131"/>
      <c r="IA263" s="131"/>
      <c r="IB263" s="131"/>
      <c r="IC263" s="131"/>
      <c r="ID263" s="131"/>
      <c r="IE263" s="131"/>
      <c r="IF263" s="131"/>
      <c r="IG263" s="131"/>
      <c r="IH263" s="131"/>
      <c r="II263" s="131"/>
      <c r="IJ263" s="131"/>
      <c r="IK263" s="131"/>
      <c r="IL263" s="131"/>
      <c r="IM263" s="131"/>
      <c r="IN263" s="131"/>
      <c r="IO263" s="131"/>
      <c r="IP263" s="131"/>
      <c r="IQ263" s="131"/>
      <c r="IR263" s="131"/>
      <c r="IS263" s="131"/>
      <c r="IT263" s="131"/>
      <c r="IU263" s="131"/>
      <c r="IV263" s="131"/>
      <c r="IW263" s="131"/>
      <c r="IX263" s="131"/>
      <c r="IY263" s="131"/>
      <c r="IZ263" s="131"/>
      <c r="JA263" s="131"/>
      <c r="JB263" s="131"/>
      <c r="JC263" s="131"/>
      <c r="JD263" s="131"/>
      <c r="JE263" s="131"/>
      <c r="JF263" s="131"/>
      <c r="JG263" s="131"/>
      <c r="JH263" s="131"/>
      <c r="JI263" s="131"/>
      <c r="JJ263" s="131"/>
      <c r="JK263" s="131"/>
      <c r="JL263" s="131"/>
      <c r="JM263" s="131"/>
      <c r="JN263" s="131"/>
      <c r="JO263" s="131"/>
      <c r="JP263" s="131"/>
      <c r="JQ263" s="131"/>
      <c r="JR263" s="131"/>
      <c r="JS263" s="131"/>
      <c r="JT263" s="131"/>
      <c r="JU263" s="131"/>
      <c r="JV263" s="131"/>
      <c r="JW263" s="131"/>
      <c r="JX263" s="131"/>
      <c r="JY263" s="131"/>
      <c r="JZ263" s="131"/>
      <c r="KA263" s="131"/>
      <c r="KB263" s="131"/>
      <c r="KC263" s="131"/>
      <c r="KD263" s="131"/>
      <c r="KE263" s="131"/>
      <c r="KF263" s="131"/>
      <c r="KG263" s="131"/>
      <c r="KH263" s="131"/>
      <c r="KI263" s="131"/>
      <c r="KJ263" s="131"/>
      <c r="KK263" s="131"/>
      <c r="KL263" s="131"/>
      <c r="KM263" s="131"/>
      <c r="KN263" s="131"/>
      <c r="KO263" s="131"/>
      <c r="KP263" s="131"/>
      <c r="KQ263" s="131"/>
      <c r="KR263" s="131"/>
      <c r="KS263" s="131"/>
      <c r="KT263" s="131"/>
      <c r="KU263" s="131"/>
      <c r="KV263" s="131"/>
      <c r="KW263" s="131"/>
      <c r="KX263" s="131"/>
      <c r="KY263" s="131"/>
      <c r="KZ263" s="131"/>
      <c r="LA263" s="131"/>
      <c r="LB263" s="131"/>
      <c r="LC263" s="131"/>
      <c r="LD263" s="131"/>
      <c r="LE263" s="131"/>
      <c r="LF263" s="131"/>
      <c r="LG263" s="131"/>
      <c r="LH263" s="131"/>
      <c r="LI263" s="131"/>
      <c r="LJ263" s="131"/>
      <c r="LK263" s="131"/>
      <c r="LL263" s="131"/>
      <c r="LM263" s="131"/>
      <c r="LN263" s="131"/>
      <c r="LO263" s="131"/>
      <c r="LP263" s="131"/>
      <c r="LQ263" s="131"/>
      <c r="LR263" s="131"/>
      <c r="LS263" s="131"/>
      <c r="LT263" s="131"/>
      <c r="LU263" s="131"/>
      <c r="LV263" s="131"/>
      <c r="LW263" s="131"/>
      <c r="LX263" s="131"/>
      <c r="LY263" s="131"/>
      <c r="LZ263" s="131"/>
      <c r="MA263" s="131"/>
      <c r="MB263" s="131"/>
      <c r="MC263" s="131"/>
      <c r="MD263" s="131"/>
      <c r="ME263" s="131"/>
      <c r="MF263" s="131"/>
      <c r="MG263" s="131"/>
      <c r="MH263" s="131"/>
      <c r="MI263" s="131"/>
      <c r="MJ263" s="131"/>
      <c r="MK263" s="131"/>
      <c r="ML263" s="131"/>
      <c r="MM263" s="131"/>
      <c r="MN263" s="131"/>
      <c r="MO263" s="131"/>
      <c r="MP263" s="131"/>
      <c r="MQ263" s="131"/>
      <c r="MR263" s="131"/>
      <c r="MS263" s="131"/>
      <c r="MT263" s="131"/>
      <c r="MU263" s="131"/>
      <c r="MV263" s="131"/>
      <c r="MW263" s="131"/>
      <c r="MX263" s="131"/>
      <c r="MY263" s="131"/>
      <c r="MZ263" s="131"/>
      <c r="NA263" s="131"/>
      <c r="NB263" s="131"/>
      <c r="NC263" s="131"/>
      <c r="ND263" s="131"/>
      <c r="NE263" s="131"/>
      <c r="NF263" s="131"/>
      <c r="NG263" s="131"/>
      <c r="NH263" s="131"/>
      <c r="NI263" s="131"/>
      <c r="NJ263" s="131"/>
      <c r="NK263" s="131"/>
      <c r="NL263" s="131"/>
      <c r="NM263" s="131"/>
      <c r="NN263" s="131"/>
      <c r="NO263" s="131"/>
      <c r="NP263" s="131"/>
      <c r="NQ263" s="131"/>
      <c r="NR263" s="131"/>
      <c r="NS263" s="131"/>
      <c r="NT263" s="131"/>
      <c r="NU263" s="131"/>
      <c r="NV263" s="131"/>
      <c r="NW263" s="131"/>
      <c r="NX263" s="131"/>
      <c r="NY263" s="131"/>
      <c r="NZ263" s="131"/>
      <c r="OA263" s="131"/>
      <c r="OB263" s="131"/>
      <c r="OC263" s="131"/>
      <c r="OD263" s="131"/>
      <c r="OE263" s="131"/>
      <c r="OF263" s="131"/>
      <c r="OG263" s="131"/>
      <c r="OH263" s="131"/>
      <c r="OI263" s="131"/>
      <c r="OJ263" s="131"/>
      <c r="OK263" s="131"/>
      <c r="OL263" s="131"/>
      <c r="OM263" s="131"/>
      <c r="ON263" s="131"/>
      <c r="OO263" s="131"/>
      <c r="OP263" s="131"/>
      <c r="OQ263" s="131"/>
      <c r="OR263" s="131"/>
      <c r="OS263" s="131"/>
      <c r="OT263" s="131"/>
      <c r="OU263" s="131"/>
      <c r="OV263" s="131"/>
      <c r="OW263" s="131"/>
      <c r="OX263" s="131"/>
      <c r="OY263" s="131"/>
      <c r="OZ263" s="131"/>
      <c r="PA263" s="131"/>
      <c r="PB263" s="131"/>
      <c r="PC263" s="131"/>
      <c r="PD263" s="131"/>
      <c r="PE263" s="131"/>
      <c r="PF263" s="131"/>
      <c r="PG263" s="131"/>
      <c r="PH263" s="131"/>
      <c r="PI263" s="131"/>
      <c r="PJ263" s="131"/>
      <c r="PK263" s="131"/>
      <c r="PL263" s="131"/>
      <c r="PM263" s="131"/>
      <c r="PN263" s="131"/>
      <c r="PO263" s="131"/>
      <c r="PP263" s="131"/>
      <c r="PQ263" s="131"/>
      <c r="PR263" s="131"/>
      <c r="PS263" s="131"/>
      <c r="PT263" s="131"/>
      <c r="PU263" s="131"/>
      <c r="PV263" s="131"/>
      <c r="PW263" s="131"/>
      <c r="PX263" s="131"/>
      <c r="PY263" s="131"/>
      <c r="PZ263" s="131"/>
      <c r="QA263" s="131"/>
      <c r="QB263" s="131"/>
      <c r="QC263" s="131"/>
      <c r="QD263" s="131"/>
      <c r="QE263" s="131"/>
      <c r="QF263" s="131"/>
      <c r="QG263" s="131"/>
      <c r="QH263" s="131"/>
      <c r="QI263" s="131"/>
      <c r="QJ263" s="131"/>
      <c r="QK263" s="131"/>
      <c r="QL263" s="131"/>
      <c r="QM263" s="131"/>
      <c r="QN263" s="131"/>
      <c r="QO263" s="131"/>
      <c r="QP263" s="131"/>
      <c r="QQ263" s="131"/>
      <c r="QR263" s="131"/>
      <c r="QS263" s="131"/>
      <c r="QT263" s="131"/>
      <c r="QU263" s="131"/>
      <c r="QV263" s="131"/>
      <c r="QW263" s="131"/>
      <c r="QX263" s="131"/>
      <c r="QY263" s="131"/>
      <c r="QZ263" s="131"/>
      <c r="RA263" s="131"/>
      <c r="RB263" s="131"/>
      <c r="RC263" s="131"/>
      <c r="RD263" s="131"/>
      <c r="RE263" s="131"/>
      <c r="RF263" s="131"/>
      <c r="RG263" s="131"/>
      <c r="RH263" s="131"/>
      <c r="RI263" s="131"/>
      <c r="RJ263" s="131"/>
      <c r="RK263" s="131"/>
      <c r="RL263" s="131"/>
      <c r="RM263" s="131"/>
      <c r="RN263" s="131"/>
      <c r="RO263" s="131"/>
      <c r="RP263" s="131"/>
      <c r="RQ263" s="131"/>
      <c r="RR263" s="131"/>
      <c r="RS263" s="131"/>
      <c r="RT263" s="131"/>
      <c r="RU263" s="131"/>
      <c r="RV263" s="131"/>
      <c r="RW263" s="131"/>
      <c r="RX263" s="131"/>
      <c r="RY263" s="131"/>
      <c r="RZ263" s="131"/>
      <c r="SA263" s="131"/>
      <c r="SB263" s="131"/>
      <c r="SC263" s="131"/>
      <c r="SD263" s="131"/>
      <c r="SE263" s="131"/>
      <c r="SF263" s="131"/>
      <c r="SG263" s="131"/>
      <c r="SH263" s="131"/>
      <c r="SI263" s="131"/>
      <c r="SJ263" s="131"/>
      <c r="SK263" s="131"/>
      <c r="SL263" s="131"/>
      <c r="SM263" s="131"/>
      <c r="SN263" s="131"/>
      <c r="SO263" s="131"/>
      <c r="SP263" s="131"/>
      <c r="SQ263" s="131"/>
      <c r="SR263" s="131"/>
      <c r="SS263" s="131"/>
      <c r="ST263" s="131"/>
      <c r="SU263" s="131"/>
      <c r="SV263" s="131"/>
      <c r="SW263" s="131"/>
      <c r="SX263" s="131"/>
      <c r="SY263" s="131"/>
      <c r="SZ263" s="131"/>
      <c r="TA263" s="131"/>
      <c r="TB263" s="131"/>
      <c r="TC263" s="131"/>
      <c r="TD263" s="131"/>
      <c r="TE263" s="131"/>
      <c r="TF263" s="131"/>
      <c r="TG263" s="131"/>
      <c r="TH263" s="131"/>
      <c r="TI263" s="131"/>
      <c r="TJ263" s="131"/>
      <c r="TK263" s="131"/>
      <c r="TL263" s="131"/>
      <c r="TM263" s="131"/>
      <c r="TN263" s="131"/>
      <c r="TO263" s="131"/>
      <c r="TP263" s="131"/>
      <c r="TQ263" s="131"/>
      <c r="TR263" s="131"/>
      <c r="TS263" s="131"/>
      <c r="TT263" s="131"/>
      <c r="TU263" s="131"/>
      <c r="TV263" s="131"/>
      <c r="TW263" s="131"/>
      <c r="TX263" s="131"/>
      <c r="TY263" s="131"/>
      <c r="TZ263" s="131"/>
      <c r="UA263" s="131"/>
      <c r="UB263" s="131"/>
      <c r="UC263" s="131"/>
      <c r="UD263" s="131"/>
      <c r="UE263" s="131"/>
      <c r="UF263" s="131"/>
      <c r="UG263" s="131"/>
      <c r="UH263" s="131"/>
      <c r="UI263" s="131"/>
      <c r="UJ263" s="131"/>
      <c r="UK263" s="131"/>
      <c r="UL263" s="131"/>
      <c r="UM263" s="131"/>
      <c r="UN263" s="131"/>
      <c r="UO263" s="131"/>
      <c r="UP263" s="131"/>
      <c r="UQ263" s="131"/>
      <c r="UR263" s="131"/>
      <c r="US263" s="131"/>
      <c r="UT263" s="131"/>
      <c r="UU263" s="131"/>
      <c r="UV263" s="131"/>
      <c r="UW263" s="131"/>
      <c r="UX263" s="131"/>
      <c r="UY263" s="131"/>
      <c r="UZ263" s="131"/>
      <c r="VA263" s="131"/>
      <c r="VB263" s="131"/>
      <c r="VC263" s="131"/>
      <c r="VD263" s="131"/>
      <c r="VE263" s="131"/>
      <c r="VF263" s="131"/>
      <c r="VG263" s="131"/>
      <c r="VH263" s="131"/>
      <c r="VI263" s="131"/>
      <c r="VJ263" s="131"/>
      <c r="VK263" s="131"/>
      <c r="VL263" s="131"/>
      <c r="VM263" s="131"/>
      <c r="VN263" s="131"/>
      <c r="VO263" s="131"/>
      <c r="VP263" s="131"/>
      <c r="VQ263" s="131"/>
      <c r="VR263" s="131"/>
      <c r="VS263" s="131"/>
      <c r="VT263" s="131"/>
      <c r="VU263" s="131"/>
      <c r="VV263" s="131"/>
      <c r="VW263" s="131"/>
      <c r="VX263" s="131"/>
      <c r="VY263" s="131"/>
      <c r="VZ263" s="131"/>
      <c r="WA263" s="131"/>
      <c r="WB263" s="131"/>
      <c r="WC263" s="131"/>
      <c r="WD263" s="131"/>
      <c r="WE263" s="131"/>
      <c r="WF263" s="131"/>
      <c r="WG263" s="131"/>
      <c r="WH263" s="131"/>
      <c r="WI263" s="131"/>
      <c r="WJ263" s="131"/>
      <c r="WK263" s="131"/>
      <c r="WL263" s="131"/>
      <c r="WM263" s="131"/>
      <c r="WN263" s="131"/>
      <c r="WO263" s="131"/>
      <c r="WP263" s="131"/>
      <c r="WQ263" s="131"/>
      <c r="WR263" s="131"/>
      <c r="WS263" s="131"/>
      <c r="WT263" s="131"/>
      <c r="WU263" s="131"/>
      <c r="WV263" s="131"/>
      <c r="WW263" s="131"/>
      <c r="WX263" s="131"/>
      <c r="WY263" s="131"/>
      <c r="WZ263" s="131"/>
      <c r="XA263" s="131"/>
      <c r="XB263" s="131"/>
      <c r="XC263" s="131"/>
      <c r="XD263" s="131"/>
      <c r="XE263" s="131"/>
      <c r="XF263" s="131"/>
      <c r="XG263" s="131"/>
      <c r="XH263" s="131"/>
      <c r="XI263" s="131"/>
      <c r="XJ263" s="131"/>
      <c r="XK263" s="131"/>
      <c r="XL263" s="131"/>
      <c r="XM263" s="131"/>
      <c r="XN263" s="131"/>
      <c r="XO263" s="131"/>
      <c r="XP263" s="131"/>
      <c r="XQ263" s="131"/>
      <c r="XR263" s="131"/>
      <c r="XS263" s="131"/>
      <c r="XT263" s="131"/>
      <c r="XU263" s="131"/>
      <c r="XV263" s="131"/>
      <c r="XW263" s="131"/>
      <c r="XX263" s="131"/>
      <c r="XY263" s="131"/>
      <c r="XZ263" s="131"/>
      <c r="YA263" s="131"/>
      <c r="YB263" s="131"/>
      <c r="YC263" s="131"/>
      <c r="YD263" s="131"/>
      <c r="YE263" s="131"/>
      <c r="YF263" s="131"/>
      <c r="YG263" s="131"/>
      <c r="YH263" s="131"/>
      <c r="YI263" s="131"/>
      <c r="YJ263" s="131"/>
      <c r="YK263" s="131"/>
      <c r="YL263" s="131"/>
      <c r="YM263" s="131"/>
      <c r="YN263" s="131"/>
      <c r="YO263" s="131"/>
      <c r="YP263" s="131"/>
      <c r="YQ263" s="131"/>
      <c r="YR263" s="131"/>
      <c r="YS263" s="131"/>
      <c r="YT263" s="131"/>
      <c r="YU263" s="131"/>
      <c r="YV263" s="131"/>
      <c r="YW263" s="131"/>
      <c r="YX263" s="131"/>
      <c r="YY263" s="131"/>
      <c r="YZ263" s="131"/>
      <c r="ZA263" s="131"/>
      <c r="ZB263" s="131"/>
      <c r="ZC263" s="131"/>
      <c r="ZD263" s="131"/>
      <c r="ZE263" s="131"/>
      <c r="ZF263" s="131"/>
      <c r="ZG263" s="131"/>
      <c r="ZH263" s="131"/>
      <c r="ZI263" s="131"/>
      <c r="ZJ263" s="131"/>
      <c r="ZK263" s="131"/>
      <c r="ZL263" s="131"/>
      <c r="ZM263" s="131"/>
      <c r="ZN263" s="131"/>
      <c r="ZO263" s="131"/>
      <c r="ZP263" s="131"/>
      <c r="ZQ263" s="131"/>
      <c r="ZR263" s="131"/>
      <c r="ZS263" s="131"/>
      <c r="ZT263" s="131"/>
      <c r="ZU263" s="131"/>
      <c r="ZV263" s="131"/>
      <c r="ZW263" s="131"/>
      <c r="ZX263" s="131"/>
      <c r="ZY263" s="131"/>
      <c r="ZZ263" s="131"/>
      <c r="AAA263" s="131"/>
      <c r="AAB263" s="131"/>
      <c r="AAC263" s="131"/>
      <c r="AAD263" s="131"/>
      <c r="AAE263" s="131"/>
      <c r="AAF263" s="131"/>
      <c r="AAG263" s="131"/>
      <c r="AAH263" s="131"/>
      <c r="AAI263" s="131"/>
      <c r="AAJ263" s="131"/>
      <c r="AAK263" s="131"/>
      <c r="AAL263" s="131"/>
      <c r="AAM263" s="131"/>
      <c r="AAN263" s="131"/>
      <c r="AAO263" s="131"/>
      <c r="AAP263" s="131"/>
      <c r="AAQ263" s="131"/>
      <c r="AAR263" s="131"/>
      <c r="AAS263" s="131"/>
      <c r="AAT263" s="131"/>
      <c r="AAU263" s="131"/>
      <c r="AAV263" s="131"/>
      <c r="AAW263" s="131"/>
      <c r="AAX263" s="131"/>
      <c r="AAY263" s="131"/>
      <c r="AAZ263" s="131"/>
      <c r="ABA263" s="131"/>
      <c r="ABB263" s="131"/>
      <c r="ABC263" s="131"/>
      <c r="ABD263" s="131"/>
      <c r="ABE263" s="131"/>
      <c r="ABF263" s="131"/>
      <c r="ABG263" s="131"/>
      <c r="ABH263" s="131"/>
      <c r="ABI263" s="131"/>
      <c r="ABJ263" s="131"/>
      <c r="ABK263" s="131"/>
      <c r="ABL263" s="131"/>
      <c r="ABM263" s="131"/>
      <c r="ABN263" s="131"/>
      <c r="ABO263" s="131"/>
      <c r="ABP263" s="131"/>
      <c r="ABQ263" s="131"/>
      <c r="ABR263" s="131"/>
      <c r="ABS263" s="131"/>
      <c r="ABT263" s="131"/>
      <c r="ABU263" s="131"/>
      <c r="ABV263" s="131"/>
      <c r="ABW263" s="131"/>
      <c r="ABX263" s="131"/>
      <c r="ABY263" s="131"/>
      <c r="ABZ263" s="131"/>
      <c r="ACA263" s="131"/>
      <c r="ACB263" s="131"/>
      <c r="ACC263" s="131"/>
      <c r="ACD263" s="131"/>
      <c r="ACE263" s="131"/>
      <c r="ACF263" s="131"/>
      <c r="ACG263" s="131"/>
      <c r="ACH263" s="131"/>
      <c r="ACI263" s="131"/>
      <c r="ACJ263" s="131"/>
      <c r="ACK263" s="131"/>
      <c r="ACL263" s="131"/>
      <c r="ACM263" s="131"/>
      <c r="ACN263" s="131"/>
      <c r="ACO263" s="131"/>
      <c r="ACP263" s="131"/>
      <c r="ACQ263" s="131"/>
      <c r="ACR263" s="131"/>
      <c r="ACS263" s="131"/>
      <c r="ACT263" s="131"/>
      <c r="ACU263" s="131"/>
      <c r="ACV263" s="131"/>
      <c r="ACW263" s="131"/>
      <c r="ACX263" s="131"/>
      <c r="ACY263" s="131"/>
      <c r="ACZ263" s="131"/>
      <c r="ADA263" s="131"/>
      <c r="ADB263" s="131"/>
      <c r="ADC263" s="131"/>
      <c r="ADD263" s="131"/>
      <c r="ADE263" s="131"/>
      <c r="ADF263" s="131"/>
      <c r="ADG263" s="131"/>
      <c r="ADH263" s="131"/>
      <c r="ADI263" s="131"/>
      <c r="ADJ263" s="131"/>
      <c r="ADK263" s="131"/>
      <c r="ADL263" s="131"/>
      <c r="ADM263" s="131"/>
      <c r="ADN263" s="131"/>
      <c r="ADO263" s="131"/>
      <c r="ADP263" s="131"/>
      <c r="ADQ263" s="131"/>
      <c r="ADR263" s="131"/>
      <c r="ADS263" s="131"/>
      <c r="ADT263" s="131"/>
      <c r="ADU263" s="131"/>
      <c r="ADV263" s="131"/>
      <c r="ADW263" s="131"/>
      <c r="ADX263" s="131"/>
      <c r="ADY263" s="131"/>
      <c r="ADZ263" s="131"/>
      <c r="AEA263" s="131"/>
      <c r="AEB263" s="131"/>
      <c r="AEC263" s="131"/>
      <c r="AED263" s="131"/>
      <c r="AEE263" s="131"/>
      <c r="AEF263" s="131"/>
      <c r="AEG263" s="131"/>
      <c r="AEH263" s="131"/>
      <c r="AEI263" s="131"/>
      <c r="AEJ263" s="131"/>
      <c r="AEK263" s="131"/>
      <c r="AEL263" s="131"/>
      <c r="AEM263" s="131"/>
      <c r="AEN263" s="131"/>
      <c r="AEO263" s="131"/>
      <c r="AEP263" s="131"/>
      <c r="AEQ263" s="131"/>
      <c r="AER263" s="131"/>
      <c r="AES263" s="131"/>
      <c r="AET263" s="131"/>
      <c r="AEU263" s="131"/>
      <c r="AEV263" s="131"/>
      <c r="AEW263" s="131"/>
      <c r="AEX263" s="131"/>
      <c r="AEY263" s="131"/>
      <c r="AEZ263" s="131"/>
      <c r="AFA263" s="131"/>
      <c r="AFB263" s="131"/>
      <c r="AFC263" s="131"/>
      <c r="AFD263" s="131"/>
      <c r="AFE263" s="131"/>
      <c r="AFF263" s="131"/>
      <c r="AFG263" s="131"/>
      <c r="AFH263" s="131"/>
      <c r="AFI263" s="131"/>
      <c r="AFJ263" s="131"/>
      <c r="AFK263" s="131"/>
      <c r="AFL263" s="131"/>
      <c r="AFM263" s="131"/>
      <c r="AFN263" s="131"/>
      <c r="AFO263" s="131"/>
      <c r="AFP263" s="131"/>
      <c r="AFQ263" s="131"/>
      <c r="AFR263" s="131"/>
      <c r="AFS263" s="131"/>
      <c r="AFT263" s="131"/>
      <c r="AFU263" s="131"/>
      <c r="AFV263" s="131"/>
      <c r="AFW263" s="131"/>
      <c r="AFX263" s="131"/>
      <c r="AFY263" s="131"/>
      <c r="AFZ263" s="131"/>
      <c r="AGA263" s="131"/>
      <c r="AGB263" s="131"/>
      <c r="AGC263" s="131"/>
      <c r="AGD263" s="131"/>
      <c r="AGE263" s="131"/>
      <c r="AGF263" s="131"/>
      <c r="AGG263" s="131"/>
      <c r="AGH263" s="131"/>
      <c r="AGI263" s="131"/>
      <c r="AGJ263" s="131"/>
      <c r="AGK263" s="131"/>
      <c r="AGL263" s="131"/>
      <c r="AGM263" s="131"/>
      <c r="AGN263" s="131"/>
      <c r="AGO263" s="131"/>
      <c r="AGP263" s="131"/>
      <c r="AGQ263" s="131"/>
      <c r="AGR263" s="131"/>
      <c r="AGS263" s="131"/>
      <c r="AGT263" s="131"/>
      <c r="AGU263" s="131"/>
      <c r="AGV263" s="131"/>
      <c r="AGW263" s="131"/>
      <c r="AGX263" s="131"/>
      <c r="AGY263" s="131"/>
      <c r="AGZ263" s="131"/>
      <c r="AHA263" s="131"/>
      <c r="AHB263" s="131"/>
      <c r="AHC263" s="131"/>
      <c r="AHD263" s="131"/>
      <c r="AHE263" s="131"/>
      <c r="AHF263" s="131"/>
      <c r="AHG263" s="131"/>
      <c r="AHH263" s="131"/>
      <c r="AHI263" s="131"/>
      <c r="AHJ263" s="131"/>
      <c r="AHK263" s="131"/>
      <c r="AHL263" s="131"/>
      <c r="AHM263" s="131"/>
      <c r="AHN263" s="131"/>
      <c r="AHO263" s="131"/>
      <c r="AHP263" s="131"/>
      <c r="AHQ263" s="131"/>
      <c r="AHR263" s="131"/>
      <c r="AHS263" s="131"/>
      <c r="AHT263" s="131"/>
      <c r="AHU263" s="131"/>
      <c r="AHV263" s="131"/>
      <c r="AHW263" s="131"/>
      <c r="AHX263" s="131"/>
      <c r="AHY263" s="131"/>
      <c r="AHZ263" s="131"/>
      <c r="AIA263" s="131"/>
      <c r="AIB263" s="131"/>
      <c r="AIC263" s="131"/>
      <c r="AID263" s="131"/>
      <c r="AIE263" s="131"/>
      <c r="AIF263" s="131"/>
      <c r="AIG263" s="131"/>
      <c r="AIH263" s="131"/>
      <c r="AII263" s="131"/>
      <c r="AIJ263" s="131"/>
      <c r="AIK263" s="131"/>
      <c r="AIL263" s="131"/>
      <c r="AIM263" s="131"/>
      <c r="AIN263" s="131"/>
      <c r="AIO263" s="131"/>
      <c r="AIP263" s="131"/>
      <c r="AIQ263" s="131"/>
      <c r="AIR263" s="131"/>
      <c r="AIS263" s="131"/>
      <c r="AIT263" s="131"/>
      <c r="AIU263" s="131"/>
      <c r="AIV263" s="131"/>
      <c r="AIW263" s="131"/>
      <c r="AIX263" s="131"/>
      <c r="AIY263" s="131"/>
      <c r="AIZ263" s="131"/>
      <c r="AJA263" s="131"/>
      <c r="AJB263" s="131"/>
      <c r="AJC263" s="131"/>
      <c r="AJD263" s="131"/>
      <c r="AJE263" s="131"/>
      <c r="AJF263" s="131"/>
      <c r="AJG263" s="131"/>
      <c r="AJH263" s="131"/>
      <c r="AJI263" s="131"/>
      <c r="AJJ263" s="131"/>
      <c r="AJK263" s="131"/>
      <c r="AJL263" s="131"/>
      <c r="AJM263" s="131"/>
      <c r="AJN263" s="131"/>
      <c r="AJO263" s="131"/>
      <c r="AJP263" s="131"/>
      <c r="AJQ263" s="131"/>
      <c r="AJR263" s="131"/>
      <c r="AJS263" s="131"/>
      <c r="AJT263" s="131"/>
      <c r="AJU263" s="131"/>
      <c r="AJV263" s="131"/>
      <c r="AJW263" s="131"/>
      <c r="AJX263" s="131"/>
      <c r="AJY263" s="131"/>
      <c r="AJZ263" s="131"/>
      <c r="AKA263" s="131"/>
      <c r="AKB263" s="131"/>
      <c r="AKC263" s="131"/>
      <c r="AKD263" s="131"/>
      <c r="AKE263" s="131"/>
      <c r="AKF263" s="131"/>
      <c r="AKG263" s="131"/>
      <c r="AKH263" s="131"/>
      <c r="AKI263" s="131"/>
      <c r="AKJ263" s="131"/>
      <c r="AKK263" s="131"/>
      <c r="AKL263" s="131"/>
      <c r="AKM263" s="131"/>
      <c r="AKN263" s="131"/>
      <c r="AKO263" s="131"/>
      <c r="AKP263" s="131"/>
      <c r="AKQ263" s="131"/>
      <c r="AKR263" s="131"/>
      <c r="AKS263" s="131"/>
      <c r="AKT263" s="131"/>
      <c r="AKU263" s="131"/>
      <c r="AKV263" s="131"/>
      <c r="AKW263" s="131"/>
      <c r="AKX263" s="131"/>
      <c r="AKY263" s="131"/>
      <c r="AKZ263" s="131"/>
      <c r="ALA263" s="131"/>
      <c r="ALB263" s="131"/>
      <c r="ALC263" s="131"/>
      <c r="ALD263" s="131"/>
      <c r="ALE263" s="131"/>
      <c r="ALF263" s="131"/>
      <c r="ALG263" s="131"/>
      <c r="ALH263" s="131"/>
      <c r="ALI263" s="131"/>
      <c r="ALJ263" s="131"/>
      <c r="ALK263" s="131"/>
      <c r="ALL263" s="131"/>
      <c r="ALM263" s="131"/>
      <c r="ALN263" s="131"/>
      <c r="ALO263" s="131"/>
      <c r="ALP263" s="131"/>
      <c r="ALQ263" s="131"/>
      <c r="ALR263" s="131"/>
      <c r="ALS263" s="131"/>
      <c r="ALT263" s="131"/>
      <c r="ALU263" s="131"/>
      <c r="ALV263" s="131"/>
      <c r="ALW263" s="131"/>
      <c r="ALX263" s="131"/>
      <c r="ALY263" s="131"/>
      <c r="ALZ263" s="131"/>
      <c r="AMA263" s="131"/>
      <c r="AMB263" s="131"/>
      <c r="AMC263" s="131"/>
      <c r="AMD263" s="131"/>
      <c r="AME263" s="131"/>
      <c r="AMF263" s="131"/>
      <c r="AMG263" s="131"/>
      <c r="AMH263" s="131"/>
      <c r="AMI263" s="131"/>
      <c r="AMJ263" s="131"/>
      <c r="AMK263" s="131"/>
      <c r="AML263" s="131"/>
      <c r="AMM263" s="131"/>
      <c r="AMN263" s="131"/>
      <c r="AMO263" s="131"/>
      <c r="AMP263" s="131"/>
      <c r="AMQ263" s="131"/>
      <c r="AMR263" s="131"/>
      <c r="AMS263" s="131"/>
      <c r="AMT263" s="131"/>
      <c r="AMU263" s="131"/>
      <c r="AMV263" s="131"/>
      <c r="AMW263" s="131"/>
      <c r="AMX263" s="131"/>
      <c r="AMY263" s="131"/>
      <c r="AMZ263" s="131"/>
      <c r="ANA263" s="131"/>
      <c r="ANB263" s="131"/>
      <c r="ANC263" s="131"/>
      <c r="AND263" s="131"/>
      <c r="ANE263" s="131"/>
      <c r="ANF263" s="131"/>
      <c r="ANG263" s="131"/>
      <c r="ANH263" s="131"/>
      <c r="ANI263" s="131"/>
      <c r="ANJ263" s="131"/>
      <c r="ANK263" s="131"/>
      <c r="ANL263" s="131"/>
      <c r="ANM263" s="131"/>
      <c r="ANN263" s="131"/>
      <c r="ANO263" s="131"/>
      <c r="ANP263" s="131"/>
      <c r="ANQ263" s="131"/>
      <c r="ANR263" s="131"/>
      <c r="ANS263" s="131"/>
      <c r="ANT263" s="131"/>
      <c r="ANU263" s="131"/>
      <c r="ANV263" s="131"/>
      <c r="ANW263" s="131"/>
      <c r="ANX263" s="131"/>
      <c r="ANY263" s="131"/>
      <c r="ANZ263" s="131"/>
      <c r="AOA263" s="131"/>
      <c r="AOB263" s="131"/>
      <c r="AOC263" s="131"/>
      <c r="AOD263" s="131"/>
      <c r="AOE263" s="131"/>
      <c r="AOF263" s="131"/>
      <c r="AOG263" s="131"/>
      <c r="AOH263" s="131"/>
      <c r="AOI263" s="131"/>
      <c r="AOJ263" s="131"/>
      <c r="AOK263" s="131"/>
      <c r="AOL263" s="131"/>
      <c r="AOM263" s="131"/>
      <c r="AON263" s="131"/>
      <c r="AOO263" s="131"/>
      <c r="AOP263" s="131"/>
      <c r="AOQ263" s="131"/>
      <c r="AOR263" s="131"/>
      <c r="AOS263" s="131"/>
      <c r="AOT263" s="131"/>
      <c r="AOU263" s="131"/>
      <c r="AOV263" s="131"/>
      <c r="AOW263" s="131"/>
      <c r="AOX263" s="131"/>
      <c r="AOY263" s="131"/>
      <c r="AOZ263" s="131"/>
      <c r="APA263" s="131"/>
      <c r="APB263" s="131"/>
      <c r="APC263" s="131"/>
      <c r="APD263" s="131"/>
      <c r="APE263" s="131"/>
      <c r="APF263" s="131"/>
      <c r="APG263" s="131"/>
      <c r="APH263" s="131"/>
      <c r="API263" s="131"/>
      <c r="APJ263" s="131"/>
      <c r="APK263" s="131"/>
      <c r="APL263" s="131"/>
      <c r="APM263" s="131"/>
      <c r="APN263" s="131"/>
      <c r="APO263" s="131"/>
      <c r="APP263" s="131"/>
      <c r="APQ263" s="131"/>
      <c r="APR263" s="131"/>
      <c r="APS263" s="131"/>
      <c r="APT263" s="131"/>
      <c r="APU263" s="131"/>
      <c r="APV263" s="131"/>
      <c r="APW263" s="131"/>
      <c r="APX263" s="131"/>
      <c r="APY263" s="131"/>
      <c r="APZ263" s="131"/>
      <c r="AQA263" s="131"/>
      <c r="AQB263" s="131"/>
      <c r="AQC263" s="131"/>
      <c r="AQD263" s="131"/>
      <c r="AQE263" s="131"/>
      <c r="AQF263" s="131"/>
      <c r="AQG263" s="131"/>
      <c r="AQH263" s="131"/>
      <c r="AQI263" s="131"/>
      <c r="AQJ263" s="131"/>
      <c r="AQK263" s="131"/>
      <c r="AQL263" s="131"/>
      <c r="AQM263" s="131"/>
      <c r="AQN263" s="131"/>
      <c r="AQO263" s="131"/>
      <c r="AQP263" s="131"/>
      <c r="AQQ263" s="131"/>
      <c r="AQR263" s="131"/>
      <c r="AQS263" s="131"/>
      <c r="AQT263" s="131"/>
      <c r="AQU263" s="131"/>
      <c r="AQV263" s="131"/>
      <c r="AQW263" s="131"/>
      <c r="AQX263" s="131"/>
      <c r="AQY263" s="131"/>
      <c r="AQZ263" s="131"/>
      <c r="ARA263" s="131"/>
      <c r="ARB263" s="131"/>
      <c r="ARC263" s="131"/>
      <c r="ARD263" s="131"/>
      <c r="ARE263" s="131"/>
      <c r="ARF263" s="131"/>
      <c r="ARG263" s="131"/>
      <c r="ARH263" s="131"/>
      <c r="ARI263" s="131"/>
      <c r="ARJ263" s="131"/>
      <c r="ARK263" s="131"/>
      <c r="ARL263" s="131"/>
      <c r="ARM263" s="131"/>
      <c r="ARN263" s="131"/>
      <c r="ARO263" s="131"/>
      <c r="ARP263" s="131"/>
      <c r="ARQ263" s="131"/>
      <c r="ARR263" s="131"/>
      <c r="ARS263" s="131"/>
      <c r="ART263" s="131"/>
      <c r="ARU263" s="131"/>
      <c r="ARV263" s="131"/>
      <c r="ARW263" s="131"/>
      <c r="ARX263" s="131"/>
      <c r="ARY263" s="131"/>
      <c r="ARZ263" s="131"/>
      <c r="ASA263" s="131"/>
      <c r="ASB263" s="131"/>
      <c r="ASC263" s="131"/>
      <c r="ASD263" s="131"/>
      <c r="ASE263" s="131"/>
      <c r="ASF263" s="131"/>
      <c r="ASG263" s="131"/>
      <c r="ASH263" s="131"/>
      <c r="ASI263" s="131"/>
      <c r="ASJ263" s="131"/>
      <c r="ASK263" s="131"/>
      <c r="ASL263" s="131"/>
      <c r="ASM263" s="131"/>
      <c r="ASN263" s="131"/>
      <c r="ASO263" s="131"/>
      <c r="ASP263" s="131"/>
      <c r="ASQ263" s="131"/>
      <c r="ASR263" s="131"/>
      <c r="ASS263" s="131"/>
      <c r="AST263" s="131"/>
      <c r="ASU263" s="131"/>
      <c r="ASV263" s="131"/>
      <c r="ASW263" s="131"/>
      <c r="ASX263" s="131"/>
      <c r="ASY263" s="131"/>
      <c r="ASZ263" s="131"/>
      <c r="ATA263" s="131"/>
      <c r="ATB263" s="131"/>
      <c r="ATC263" s="131"/>
      <c r="ATD263" s="131"/>
      <c r="ATE263" s="131"/>
      <c r="ATF263" s="131"/>
      <c r="ATG263" s="131"/>
      <c r="ATH263" s="131"/>
      <c r="ATI263" s="131"/>
      <c r="ATJ263" s="131"/>
      <c r="ATK263" s="131"/>
      <c r="ATL263" s="131"/>
      <c r="ATM263" s="131"/>
      <c r="ATN263" s="131"/>
      <c r="ATO263" s="131"/>
      <c r="ATP263" s="131"/>
      <c r="ATQ263" s="131"/>
      <c r="ATR263" s="131"/>
      <c r="ATS263" s="131"/>
      <c r="ATT263" s="131"/>
      <c r="ATU263" s="131"/>
      <c r="ATV263" s="131"/>
      <c r="ATW263" s="131"/>
      <c r="ATX263" s="131"/>
      <c r="ATY263" s="131"/>
      <c r="ATZ263" s="131"/>
      <c r="AUA263" s="131"/>
      <c r="AUB263" s="131"/>
      <c r="AUC263" s="131"/>
      <c r="AUD263" s="131"/>
      <c r="AUE263" s="131"/>
      <c r="AUF263" s="131"/>
      <c r="AUG263" s="131"/>
      <c r="AUH263" s="131"/>
      <c r="AUI263" s="131"/>
      <c r="AUJ263" s="131"/>
      <c r="AUK263" s="131"/>
      <c r="AUL263" s="131"/>
      <c r="AUM263" s="131"/>
      <c r="AUN263" s="131"/>
      <c r="AUO263" s="131"/>
      <c r="AUP263" s="131"/>
      <c r="AUQ263" s="131"/>
      <c r="AUR263" s="131"/>
      <c r="AUS263" s="131"/>
      <c r="AUT263" s="131"/>
      <c r="AUU263" s="131"/>
      <c r="AUV263" s="131"/>
      <c r="AUW263" s="131"/>
      <c r="AUX263" s="131"/>
      <c r="AUY263" s="131"/>
      <c r="AUZ263" s="131"/>
      <c r="AVA263" s="131"/>
      <c r="AVB263" s="131"/>
      <c r="AVC263" s="131"/>
      <c r="AVD263" s="131"/>
      <c r="AVE263" s="131"/>
      <c r="AVF263" s="131"/>
      <c r="AVG263" s="131"/>
      <c r="AVH263" s="131"/>
      <c r="AVI263" s="131"/>
      <c r="AVJ263" s="131"/>
      <c r="AVK263" s="131"/>
      <c r="AVL263" s="131"/>
      <c r="AVM263" s="131"/>
      <c r="AVN263" s="131"/>
      <c r="AVO263" s="131"/>
      <c r="AVP263" s="131"/>
      <c r="AVQ263" s="131"/>
      <c r="AVR263" s="131"/>
      <c r="AVS263" s="131"/>
      <c r="AVT263" s="131"/>
      <c r="AVU263" s="131"/>
      <c r="AVV263" s="131"/>
      <c r="AVW263" s="131"/>
      <c r="AVX263" s="131"/>
      <c r="AVY263" s="131"/>
      <c r="AVZ263" s="131"/>
      <c r="AWA263" s="131"/>
      <c r="AWB263" s="131"/>
      <c r="AWC263" s="131"/>
      <c r="AWD263" s="131"/>
      <c r="AWE263" s="131"/>
      <c r="AWF263" s="131"/>
      <c r="AWG263" s="131"/>
      <c r="AWH263" s="131"/>
      <c r="AWI263" s="131"/>
      <c r="AWJ263" s="131"/>
      <c r="AWK263" s="131"/>
      <c r="AWL263" s="131"/>
      <c r="AWM263" s="131"/>
      <c r="AWN263" s="131"/>
      <c r="AWO263" s="131"/>
      <c r="AWP263" s="131"/>
      <c r="AWQ263" s="131"/>
      <c r="AWR263" s="131"/>
      <c r="AWS263" s="131"/>
      <c r="AWT263" s="131"/>
      <c r="AWU263" s="131"/>
      <c r="AWV263" s="131"/>
      <c r="AWW263" s="131"/>
      <c r="AWX263" s="131"/>
      <c r="AWY263" s="131"/>
      <c r="AWZ263" s="131"/>
      <c r="AXA263" s="131"/>
      <c r="AXB263" s="131"/>
      <c r="AXC263" s="131"/>
      <c r="AXD263" s="131"/>
      <c r="AXE263" s="131"/>
      <c r="AXF263" s="131"/>
      <c r="AXG263" s="131"/>
      <c r="AXH263" s="131"/>
      <c r="AXI263" s="131"/>
      <c r="AXJ263" s="131"/>
      <c r="AXK263" s="131"/>
      <c r="AXL263" s="131"/>
      <c r="AXM263" s="131"/>
      <c r="AXN263" s="131"/>
      <c r="AXO263" s="131"/>
      <c r="AXP263" s="131"/>
      <c r="AXQ263" s="131"/>
      <c r="AXR263" s="131"/>
      <c r="AXS263" s="131"/>
      <c r="AXT263" s="131"/>
      <c r="AXU263" s="131"/>
      <c r="AXV263" s="131"/>
      <c r="AXW263" s="131"/>
      <c r="AXX263" s="131"/>
    </row>
    <row r="264" spans="1:1324" s="105" customFormat="1" ht="15.75" hidden="1" customHeight="1" x14ac:dyDescent="0.2">
      <c r="A264" s="13" t="s">
        <v>566</v>
      </c>
      <c r="B264" s="13" t="s">
        <v>562</v>
      </c>
      <c r="C264" s="12" t="s">
        <v>565</v>
      </c>
      <c r="D264" s="19" t="s">
        <v>10</v>
      </c>
      <c r="E264" s="9">
        <v>39658</v>
      </c>
      <c r="F264" s="9"/>
      <c r="G264" s="30" t="s">
        <v>1186</v>
      </c>
      <c r="H264" s="30">
        <v>42005</v>
      </c>
      <c r="I264" s="30" t="s">
        <v>1065</v>
      </c>
      <c r="J264" s="173"/>
      <c r="K264" s="84" t="s">
        <v>6</v>
      </c>
      <c r="L264" s="87">
        <v>1</v>
      </c>
      <c r="M264" s="87">
        <v>1</v>
      </c>
      <c r="N264" s="87" t="s">
        <v>285</v>
      </c>
      <c r="O264" s="87">
        <v>1</v>
      </c>
      <c r="P264" s="87" t="s">
        <v>50</v>
      </c>
      <c r="Q264" s="87">
        <v>1</v>
      </c>
      <c r="R264" s="87" t="s">
        <v>50</v>
      </c>
      <c r="S264" s="87">
        <v>1</v>
      </c>
      <c r="T264" s="87" t="s">
        <v>346</v>
      </c>
      <c r="U264" s="87">
        <v>1</v>
      </c>
      <c r="V264" s="87">
        <v>1</v>
      </c>
      <c r="W264" s="87">
        <v>0</v>
      </c>
      <c r="X264" s="87">
        <v>0</v>
      </c>
      <c r="Y264" s="87">
        <v>0</v>
      </c>
      <c r="Z264" s="87">
        <v>1</v>
      </c>
      <c r="AA264" s="87">
        <v>0</v>
      </c>
      <c r="AB264" s="71">
        <f>IF((ISERROR(VLOOKUP($A264,RTlist2,40,FALSE)))=TRUE,2,VLOOKUP($A264,RTlist2,40,FALSE))</f>
        <v>2</v>
      </c>
      <c r="AC264" s="71">
        <f>IF((ISERROR(VLOOKUP($A264,RTlist2,41,FALSE)))=TRUE,2,VLOOKUP($A264,RTlist2,41,FALSE))</f>
        <v>2</v>
      </c>
      <c r="AD264" s="71">
        <f>IF((ISERROR(VLOOKUP($A264,RTlist2,36,FALSE)))=TRUE,2,VLOOKUP($A264,RTlist2,36,FALSE))</f>
        <v>2</v>
      </c>
      <c r="AE264" s="71">
        <f>IF((ISERROR(VLOOKUP($A264,RTlist2,37,FALSE)))=TRUE,2,VLOOKUP($A264,RTlist2,37,FALSE))</f>
        <v>2</v>
      </c>
      <c r="AF264" s="103" t="s">
        <v>2286</v>
      </c>
    </row>
    <row r="265" spans="1:1324" s="131" customFormat="1" ht="15.75" hidden="1" customHeight="1" x14ac:dyDescent="0.2">
      <c r="A265" s="14" t="s">
        <v>564</v>
      </c>
      <c r="B265" s="13" t="s">
        <v>562</v>
      </c>
      <c r="C265" s="16" t="s">
        <v>561</v>
      </c>
      <c r="D265" s="15" t="s">
        <v>1484</v>
      </c>
      <c r="E265" s="17">
        <v>39891</v>
      </c>
      <c r="F265" s="17"/>
      <c r="G265" s="30" t="s">
        <v>1186</v>
      </c>
      <c r="H265" s="30" t="s">
        <v>1065</v>
      </c>
      <c r="I265" s="30" t="s">
        <v>1065</v>
      </c>
      <c r="J265" s="173"/>
      <c r="K265" s="84" t="s">
        <v>9</v>
      </c>
      <c r="L265" s="87">
        <v>0</v>
      </c>
      <c r="M265" s="87">
        <v>0</v>
      </c>
      <c r="N265" s="84">
        <v>0</v>
      </c>
      <c r="O265" s="84">
        <v>0</v>
      </c>
      <c r="P265" s="84">
        <v>0</v>
      </c>
      <c r="Q265" s="84">
        <v>0</v>
      </c>
      <c r="R265" s="84">
        <v>0</v>
      </c>
      <c r="S265" s="84">
        <v>0</v>
      </c>
      <c r="T265" s="84">
        <v>0</v>
      </c>
      <c r="U265" s="84">
        <v>0</v>
      </c>
      <c r="V265" s="87">
        <v>0</v>
      </c>
      <c r="W265" s="87">
        <v>0</v>
      </c>
      <c r="X265" s="87">
        <v>0</v>
      </c>
      <c r="Y265" s="87">
        <v>0</v>
      </c>
      <c r="Z265" s="87">
        <v>0</v>
      </c>
      <c r="AA265" s="87">
        <v>0</v>
      </c>
      <c r="AB265" s="71">
        <f>IF((ISERROR(VLOOKUP($A265,RTlist2,40,FALSE)))=TRUE,2,VLOOKUP($A265,RTlist2,40,FALSE))</f>
        <v>2</v>
      </c>
      <c r="AC265" s="71">
        <f>IF((ISERROR(VLOOKUP($A265,RTlist2,41,FALSE)))=TRUE,2,VLOOKUP($A265,RTlist2,41,FALSE))</f>
        <v>2</v>
      </c>
      <c r="AD265" s="71">
        <f>IF((ISERROR(VLOOKUP($A265,RTlist2,36,FALSE)))=TRUE,2,VLOOKUP($A265,RTlist2,36,FALSE))</f>
        <v>2</v>
      </c>
      <c r="AE265" s="71">
        <f>IF((ISERROR(VLOOKUP($A265,RTlist2,37,FALSE)))=TRUE,2,VLOOKUP($A265,RTlist2,37,FALSE))</f>
        <v>2</v>
      </c>
      <c r="AF265" s="103"/>
      <c r="AG265" s="105"/>
      <c r="AH265" s="105"/>
      <c r="AI265" s="105"/>
      <c r="AJ265" s="105"/>
      <c r="AK265" s="105"/>
      <c r="AL265" s="105"/>
      <c r="AM265" s="105"/>
      <c r="AN265" s="105"/>
      <c r="AO265" s="105"/>
      <c r="AP265" s="105"/>
      <c r="AQ265" s="105"/>
      <c r="AR265" s="105"/>
      <c r="AS265" s="105"/>
      <c r="AT265" s="105"/>
      <c r="AU265" s="105"/>
      <c r="AV265" s="105"/>
      <c r="AW265" s="105"/>
      <c r="AX265" s="105"/>
      <c r="AY265" s="105"/>
      <c r="AZ265" s="105"/>
      <c r="BA265" s="105"/>
      <c r="BB265" s="105"/>
      <c r="BC265" s="105"/>
      <c r="BD265" s="105"/>
      <c r="BE265" s="105"/>
      <c r="BF265" s="105"/>
      <c r="BG265" s="105"/>
      <c r="BH265" s="105"/>
      <c r="BI265" s="105"/>
      <c r="BJ265" s="105"/>
      <c r="BK265" s="105"/>
      <c r="BL265" s="105"/>
      <c r="BM265" s="105"/>
      <c r="BN265" s="105"/>
      <c r="BO265" s="105"/>
      <c r="BP265" s="105"/>
      <c r="BQ265" s="105"/>
      <c r="BR265" s="105"/>
      <c r="BS265" s="105"/>
      <c r="BT265" s="105"/>
      <c r="BU265" s="105"/>
      <c r="BV265" s="105"/>
      <c r="BW265" s="105"/>
      <c r="BX265" s="105"/>
      <c r="BY265" s="105"/>
      <c r="BZ265" s="105"/>
      <c r="CA265" s="105"/>
      <c r="CB265" s="105"/>
      <c r="CC265" s="105"/>
      <c r="CD265" s="105"/>
      <c r="CE265" s="105"/>
      <c r="CF265" s="105"/>
      <c r="CG265" s="105"/>
      <c r="CH265" s="105"/>
      <c r="CI265" s="105"/>
      <c r="CJ265" s="105"/>
      <c r="CK265" s="105"/>
      <c r="CL265" s="105"/>
      <c r="CM265" s="105"/>
      <c r="CN265" s="105"/>
      <c r="CO265" s="105"/>
      <c r="CP265" s="105"/>
      <c r="CQ265" s="105"/>
      <c r="CR265" s="105"/>
      <c r="CS265" s="105"/>
      <c r="CT265" s="105"/>
      <c r="CU265" s="105"/>
      <c r="CV265" s="105"/>
      <c r="CW265" s="105"/>
      <c r="CX265" s="105"/>
      <c r="CY265" s="105"/>
      <c r="CZ265" s="105"/>
      <c r="DA265" s="105"/>
      <c r="DB265" s="105"/>
      <c r="DC265" s="105"/>
      <c r="DD265" s="105"/>
      <c r="DE265" s="105"/>
      <c r="DF265" s="105"/>
      <c r="DG265" s="105"/>
      <c r="DH265" s="105"/>
      <c r="DI265" s="105"/>
      <c r="DJ265" s="105"/>
      <c r="DK265" s="105"/>
      <c r="DL265" s="105"/>
      <c r="DM265" s="105"/>
      <c r="DN265" s="105"/>
      <c r="DO265" s="105"/>
      <c r="DP265" s="105"/>
      <c r="DQ265" s="105"/>
      <c r="DR265" s="105"/>
      <c r="DS265" s="105"/>
      <c r="DT265" s="105"/>
      <c r="DU265" s="105"/>
      <c r="DV265" s="105"/>
      <c r="DW265" s="105"/>
      <c r="DX265" s="105"/>
      <c r="DY265" s="105"/>
      <c r="DZ265" s="105"/>
      <c r="EA265" s="105"/>
      <c r="EB265" s="105"/>
      <c r="EC265" s="105"/>
      <c r="ED265" s="105"/>
      <c r="EE265" s="105"/>
      <c r="EF265" s="105"/>
      <c r="EG265" s="105"/>
      <c r="EH265" s="105"/>
      <c r="EI265" s="105"/>
      <c r="EJ265" s="105"/>
      <c r="EK265" s="105"/>
      <c r="EL265" s="105"/>
      <c r="EM265" s="105"/>
      <c r="EN265" s="105"/>
      <c r="EO265" s="105"/>
      <c r="EP265" s="105"/>
      <c r="EQ265" s="105"/>
      <c r="ER265" s="105"/>
      <c r="ES265" s="105"/>
      <c r="ET265" s="105"/>
      <c r="EU265" s="105"/>
      <c r="EV265" s="105"/>
      <c r="EW265" s="105"/>
      <c r="EX265" s="105"/>
      <c r="EY265" s="105"/>
      <c r="EZ265" s="105"/>
      <c r="FA265" s="105"/>
      <c r="FB265" s="105"/>
      <c r="FC265" s="105"/>
      <c r="FD265" s="105"/>
      <c r="FE265" s="105"/>
      <c r="FF265" s="105"/>
      <c r="FG265" s="105"/>
      <c r="FH265" s="105"/>
      <c r="FI265" s="105"/>
      <c r="FJ265" s="105"/>
      <c r="FK265" s="105"/>
      <c r="FL265" s="105"/>
      <c r="FM265" s="105"/>
      <c r="FN265" s="105"/>
      <c r="FO265" s="105"/>
      <c r="FP265" s="105"/>
      <c r="FQ265" s="105"/>
      <c r="FR265" s="105"/>
      <c r="FS265" s="105"/>
      <c r="FT265" s="105"/>
      <c r="FU265" s="105"/>
      <c r="FV265" s="105"/>
      <c r="FW265" s="105"/>
      <c r="FX265" s="105"/>
      <c r="FY265" s="105"/>
      <c r="FZ265" s="105"/>
      <c r="GA265" s="105"/>
      <c r="GB265" s="105"/>
      <c r="GC265" s="105"/>
      <c r="GD265" s="105"/>
      <c r="GE265" s="105"/>
      <c r="GF265" s="105"/>
      <c r="GG265" s="105"/>
      <c r="GH265" s="105"/>
      <c r="GI265" s="105"/>
      <c r="GJ265" s="105"/>
      <c r="GK265" s="105"/>
      <c r="GL265" s="105"/>
      <c r="GM265" s="105"/>
      <c r="GN265" s="105"/>
      <c r="GO265" s="105"/>
      <c r="GP265" s="105"/>
      <c r="GQ265" s="105"/>
      <c r="GR265" s="105"/>
      <c r="GS265" s="105"/>
      <c r="GT265" s="105"/>
      <c r="GU265" s="105"/>
      <c r="GV265" s="105"/>
      <c r="GW265" s="105"/>
      <c r="GX265" s="105"/>
      <c r="GY265" s="105"/>
      <c r="GZ265" s="105"/>
      <c r="HA265" s="105"/>
      <c r="HB265" s="105"/>
      <c r="HC265" s="105"/>
      <c r="HD265" s="105"/>
      <c r="HE265" s="105"/>
      <c r="HF265" s="105"/>
      <c r="HG265" s="105"/>
      <c r="HH265" s="105"/>
      <c r="HI265" s="105"/>
      <c r="HJ265" s="105"/>
      <c r="HK265" s="105"/>
      <c r="HL265" s="105"/>
      <c r="HM265" s="105"/>
      <c r="HN265" s="105"/>
      <c r="HO265" s="105"/>
      <c r="HP265" s="105"/>
      <c r="HQ265" s="105"/>
      <c r="HR265" s="105"/>
      <c r="HS265" s="105"/>
      <c r="HT265" s="105"/>
      <c r="HU265" s="105"/>
      <c r="HV265" s="105"/>
      <c r="HW265" s="105"/>
      <c r="HX265" s="105"/>
      <c r="HY265" s="105"/>
      <c r="HZ265" s="105"/>
      <c r="IA265" s="105"/>
      <c r="IB265" s="105"/>
      <c r="IC265" s="105"/>
      <c r="ID265" s="105"/>
      <c r="IE265" s="105"/>
      <c r="IF265" s="105"/>
      <c r="IG265" s="105"/>
      <c r="IH265" s="105"/>
      <c r="II265" s="105"/>
      <c r="IJ265" s="105"/>
      <c r="IK265" s="105"/>
      <c r="IL265" s="105"/>
      <c r="IM265" s="105"/>
      <c r="IN265" s="105"/>
      <c r="IO265" s="105"/>
      <c r="IP265" s="105"/>
      <c r="IQ265" s="105"/>
      <c r="IR265" s="105"/>
      <c r="IS265" s="105"/>
      <c r="IT265" s="105"/>
      <c r="IU265" s="105"/>
      <c r="IV265" s="105"/>
      <c r="IW265" s="105"/>
      <c r="IX265" s="105"/>
      <c r="IY265" s="105"/>
      <c r="IZ265" s="105"/>
      <c r="JA265" s="105"/>
      <c r="JB265" s="105"/>
      <c r="JC265" s="105"/>
      <c r="JD265" s="105"/>
      <c r="JE265" s="105"/>
      <c r="JF265" s="105"/>
      <c r="JG265" s="105"/>
      <c r="JH265" s="105"/>
      <c r="JI265" s="105"/>
      <c r="JJ265" s="105"/>
      <c r="JK265" s="105"/>
      <c r="JL265" s="105"/>
      <c r="JM265" s="105"/>
      <c r="JN265" s="105"/>
      <c r="JO265" s="105"/>
      <c r="JP265" s="105"/>
      <c r="JQ265" s="105"/>
      <c r="JR265" s="105"/>
      <c r="JS265" s="105"/>
      <c r="JT265" s="105"/>
      <c r="JU265" s="105"/>
      <c r="JV265" s="105"/>
      <c r="JW265" s="105"/>
      <c r="JX265" s="105"/>
      <c r="JY265" s="105"/>
      <c r="JZ265" s="105"/>
      <c r="KA265" s="105"/>
      <c r="KB265" s="105"/>
      <c r="KC265" s="105"/>
      <c r="KD265" s="105"/>
      <c r="KE265" s="105"/>
      <c r="KF265" s="105"/>
      <c r="KG265" s="105"/>
      <c r="KH265" s="105"/>
      <c r="KI265" s="105"/>
      <c r="KJ265" s="105"/>
      <c r="KK265" s="105"/>
      <c r="KL265" s="105"/>
      <c r="KM265" s="105"/>
      <c r="KN265" s="105"/>
      <c r="KO265" s="105"/>
      <c r="KP265" s="105"/>
      <c r="KQ265" s="105"/>
      <c r="KR265" s="105"/>
      <c r="KS265" s="105"/>
      <c r="KT265" s="105"/>
      <c r="KU265" s="105"/>
      <c r="KV265" s="105"/>
      <c r="KW265" s="105"/>
      <c r="KX265" s="105"/>
      <c r="KY265" s="105"/>
      <c r="KZ265" s="105"/>
      <c r="LA265" s="105"/>
      <c r="LB265" s="105"/>
      <c r="LC265" s="105"/>
      <c r="LD265" s="105"/>
      <c r="LE265" s="105"/>
      <c r="LF265" s="105"/>
      <c r="LG265" s="105"/>
      <c r="LH265" s="105"/>
      <c r="LI265" s="105"/>
      <c r="LJ265" s="105"/>
      <c r="LK265" s="105"/>
      <c r="LL265" s="105"/>
      <c r="LM265" s="105"/>
      <c r="LN265" s="105"/>
      <c r="LO265" s="105"/>
      <c r="LP265" s="105"/>
      <c r="LQ265" s="105"/>
      <c r="LR265" s="105"/>
      <c r="LS265" s="105"/>
      <c r="LT265" s="105"/>
      <c r="LU265" s="105"/>
      <c r="LV265" s="105"/>
      <c r="LW265" s="105"/>
      <c r="LX265" s="105"/>
      <c r="LY265" s="105"/>
      <c r="LZ265" s="105"/>
      <c r="MA265" s="105"/>
      <c r="MB265" s="105"/>
      <c r="MC265" s="105"/>
      <c r="MD265" s="105"/>
      <c r="ME265" s="105"/>
      <c r="MF265" s="105"/>
      <c r="MG265" s="105"/>
      <c r="MH265" s="105"/>
      <c r="MI265" s="105"/>
      <c r="MJ265" s="105"/>
      <c r="MK265" s="105"/>
      <c r="ML265" s="105"/>
      <c r="MM265" s="105"/>
      <c r="MN265" s="105"/>
      <c r="MO265" s="105"/>
      <c r="MP265" s="105"/>
      <c r="MQ265" s="105"/>
      <c r="MR265" s="105"/>
      <c r="MS265" s="105"/>
      <c r="MT265" s="105"/>
      <c r="MU265" s="105"/>
      <c r="MV265" s="105"/>
      <c r="MW265" s="105"/>
      <c r="MX265" s="105"/>
      <c r="MY265" s="105"/>
      <c r="MZ265" s="105"/>
      <c r="NA265" s="105"/>
      <c r="NB265" s="105"/>
      <c r="NC265" s="105"/>
      <c r="ND265" s="105"/>
      <c r="NE265" s="105"/>
      <c r="NF265" s="105"/>
      <c r="NG265" s="105"/>
      <c r="NH265" s="105"/>
      <c r="NI265" s="105"/>
      <c r="NJ265" s="105"/>
      <c r="NK265" s="105"/>
      <c r="NL265" s="105"/>
      <c r="NM265" s="105"/>
      <c r="NN265" s="105"/>
      <c r="NO265" s="105"/>
      <c r="NP265" s="105"/>
      <c r="NQ265" s="105"/>
      <c r="NR265" s="105"/>
      <c r="NS265" s="105"/>
      <c r="NT265" s="105"/>
      <c r="NU265" s="105"/>
      <c r="NV265" s="105"/>
      <c r="NW265" s="105"/>
      <c r="NX265" s="105"/>
      <c r="NY265" s="105"/>
      <c r="NZ265" s="105"/>
      <c r="OA265" s="105"/>
      <c r="OB265" s="105"/>
      <c r="OC265" s="105"/>
      <c r="OD265" s="105"/>
      <c r="OE265" s="105"/>
      <c r="OF265" s="105"/>
      <c r="OG265" s="105"/>
      <c r="OH265" s="105"/>
      <c r="OI265" s="105"/>
      <c r="OJ265" s="105"/>
      <c r="OK265" s="105"/>
      <c r="OL265" s="105"/>
      <c r="OM265" s="105"/>
      <c r="ON265" s="105"/>
      <c r="OO265" s="105"/>
      <c r="OP265" s="105"/>
      <c r="OQ265" s="105"/>
      <c r="OR265" s="105"/>
      <c r="OS265" s="105"/>
      <c r="OT265" s="105"/>
      <c r="OU265" s="105"/>
      <c r="OV265" s="105"/>
      <c r="OW265" s="105"/>
      <c r="OX265" s="105"/>
      <c r="OY265" s="105"/>
      <c r="OZ265" s="105"/>
      <c r="PA265" s="105"/>
      <c r="PB265" s="105"/>
      <c r="PC265" s="105"/>
      <c r="PD265" s="105"/>
      <c r="PE265" s="105"/>
      <c r="PF265" s="105"/>
      <c r="PG265" s="105"/>
      <c r="PH265" s="105"/>
      <c r="PI265" s="105"/>
      <c r="PJ265" s="105"/>
      <c r="PK265" s="105"/>
      <c r="PL265" s="105"/>
      <c r="PM265" s="105"/>
      <c r="PN265" s="105"/>
      <c r="PO265" s="105"/>
      <c r="PP265" s="105"/>
      <c r="PQ265" s="105"/>
      <c r="PR265" s="105"/>
      <c r="PS265" s="105"/>
      <c r="PT265" s="105"/>
      <c r="PU265" s="105"/>
      <c r="PV265" s="105"/>
      <c r="PW265" s="105"/>
      <c r="PX265" s="105"/>
      <c r="PY265" s="105"/>
      <c r="PZ265" s="105"/>
      <c r="QA265" s="105"/>
      <c r="QB265" s="105"/>
      <c r="QC265" s="105"/>
      <c r="QD265" s="105"/>
      <c r="QE265" s="105"/>
      <c r="QF265" s="105"/>
      <c r="QG265" s="105"/>
      <c r="QH265" s="105"/>
      <c r="QI265" s="105"/>
      <c r="QJ265" s="105"/>
      <c r="QK265" s="105"/>
      <c r="QL265" s="105"/>
      <c r="QM265" s="105"/>
      <c r="QN265" s="105"/>
      <c r="QO265" s="105"/>
      <c r="QP265" s="105"/>
      <c r="QQ265" s="105"/>
      <c r="QR265" s="105"/>
      <c r="QS265" s="105"/>
      <c r="QT265" s="105"/>
      <c r="QU265" s="105"/>
      <c r="QV265" s="105"/>
      <c r="QW265" s="105"/>
      <c r="QX265" s="105"/>
      <c r="QY265" s="105"/>
      <c r="QZ265" s="105"/>
      <c r="RA265" s="105"/>
      <c r="RB265" s="105"/>
      <c r="RC265" s="105"/>
      <c r="RD265" s="105"/>
      <c r="RE265" s="105"/>
      <c r="RF265" s="105"/>
      <c r="RG265" s="105"/>
      <c r="RH265" s="105"/>
      <c r="RI265" s="105"/>
      <c r="RJ265" s="105"/>
      <c r="RK265" s="105"/>
      <c r="RL265" s="105"/>
      <c r="RM265" s="105"/>
      <c r="RN265" s="105"/>
      <c r="RO265" s="105"/>
      <c r="RP265" s="105"/>
      <c r="RQ265" s="105"/>
      <c r="RR265" s="105"/>
      <c r="RS265" s="105"/>
      <c r="RT265" s="105"/>
      <c r="RU265" s="105"/>
      <c r="RV265" s="105"/>
      <c r="RW265" s="105"/>
      <c r="RX265" s="105"/>
      <c r="RY265" s="105"/>
      <c r="RZ265" s="105"/>
      <c r="SA265" s="105"/>
      <c r="SB265" s="105"/>
      <c r="SC265" s="105"/>
      <c r="SD265" s="105"/>
      <c r="SE265" s="105"/>
      <c r="SF265" s="105"/>
      <c r="SG265" s="105"/>
      <c r="SH265" s="105"/>
      <c r="SI265" s="105"/>
      <c r="SJ265" s="105"/>
      <c r="SK265" s="105"/>
      <c r="SL265" s="105"/>
      <c r="SM265" s="105"/>
      <c r="SN265" s="105"/>
      <c r="SO265" s="105"/>
      <c r="SP265" s="105"/>
      <c r="SQ265" s="105"/>
      <c r="SR265" s="105"/>
      <c r="SS265" s="105"/>
      <c r="ST265" s="105"/>
      <c r="SU265" s="105"/>
      <c r="SV265" s="105"/>
      <c r="SW265" s="105"/>
      <c r="SX265" s="105"/>
      <c r="SY265" s="105"/>
      <c r="SZ265" s="105"/>
      <c r="TA265" s="105"/>
      <c r="TB265" s="105"/>
      <c r="TC265" s="105"/>
      <c r="TD265" s="105"/>
      <c r="TE265" s="105"/>
      <c r="TF265" s="105"/>
      <c r="TG265" s="105"/>
      <c r="TH265" s="105"/>
      <c r="TI265" s="105"/>
      <c r="TJ265" s="105"/>
      <c r="TK265" s="105"/>
      <c r="TL265" s="105"/>
      <c r="TM265" s="105"/>
      <c r="TN265" s="105"/>
      <c r="TO265" s="105"/>
      <c r="TP265" s="105"/>
      <c r="TQ265" s="105"/>
      <c r="TR265" s="105"/>
      <c r="TS265" s="105"/>
      <c r="TT265" s="105"/>
      <c r="TU265" s="105"/>
      <c r="TV265" s="105"/>
      <c r="TW265" s="105"/>
      <c r="TX265" s="105"/>
      <c r="TY265" s="105"/>
      <c r="TZ265" s="105"/>
      <c r="UA265" s="105"/>
      <c r="UB265" s="105"/>
      <c r="UC265" s="105"/>
      <c r="UD265" s="105"/>
      <c r="UE265" s="105"/>
      <c r="UF265" s="105"/>
      <c r="UG265" s="105"/>
      <c r="UH265" s="105"/>
      <c r="UI265" s="105"/>
      <c r="UJ265" s="105"/>
      <c r="UK265" s="105"/>
      <c r="UL265" s="105"/>
      <c r="UM265" s="105"/>
      <c r="UN265" s="105"/>
      <c r="UO265" s="105"/>
      <c r="UP265" s="105"/>
      <c r="UQ265" s="105"/>
      <c r="UR265" s="105"/>
      <c r="US265" s="105"/>
      <c r="UT265" s="105"/>
      <c r="UU265" s="105"/>
      <c r="UV265" s="105"/>
      <c r="UW265" s="105"/>
      <c r="UX265" s="105"/>
      <c r="UY265" s="105"/>
      <c r="UZ265" s="105"/>
      <c r="VA265" s="105"/>
      <c r="VB265" s="105"/>
      <c r="VC265" s="105"/>
      <c r="VD265" s="105"/>
      <c r="VE265" s="105"/>
      <c r="VF265" s="105"/>
      <c r="VG265" s="105"/>
      <c r="VH265" s="105"/>
      <c r="VI265" s="105"/>
      <c r="VJ265" s="105"/>
      <c r="VK265" s="105"/>
      <c r="VL265" s="105"/>
      <c r="VM265" s="105"/>
      <c r="VN265" s="105"/>
      <c r="VO265" s="105"/>
      <c r="VP265" s="105"/>
      <c r="VQ265" s="105"/>
      <c r="VR265" s="105"/>
      <c r="VS265" s="105"/>
      <c r="VT265" s="105"/>
      <c r="VU265" s="105"/>
      <c r="VV265" s="105"/>
      <c r="VW265" s="105"/>
      <c r="VX265" s="105"/>
      <c r="VY265" s="105"/>
      <c r="VZ265" s="105"/>
      <c r="WA265" s="105"/>
      <c r="WB265" s="105"/>
      <c r="WC265" s="105"/>
      <c r="WD265" s="105"/>
      <c r="WE265" s="105"/>
      <c r="WF265" s="105"/>
      <c r="WG265" s="105"/>
      <c r="WH265" s="105"/>
      <c r="WI265" s="105"/>
      <c r="WJ265" s="105"/>
      <c r="WK265" s="105"/>
      <c r="WL265" s="105"/>
      <c r="WM265" s="105"/>
      <c r="WN265" s="105"/>
      <c r="WO265" s="105"/>
      <c r="WP265" s="105"/>
      <c r="WQ265" s="105"/>
      <c r="WR265" s="105"/>
      <c r="WS265" s="105"/>
      <c r="WT265" s="105"/>
      <c r="WU265" s="105"/>
      <c r="WV265" s="105"/>
      <c r="WW265" s="105"/>
      <c r="WX265" s="105"/>
      <c r="WY265" s="105"/>
      <c r="WZ265" s="105"/>
      <c r="XA265" s="105"/>
      <c r="XB265" s="105"/>
      <c r="XC265" s="105"/>
      <c r="XD265" s="105"/>
      <c r="XE265" s="105"/>
      <c r="XF265" s="105"/>
      <c r="XG265" s="105"/>
      <c r="XH265" s="105"/>
      <c r="XI265" s="105"/>
      <c r="XJ265" s="105"/>
      <c r="XK265" s="105"/>
      <c r="XL265" s="105"/>
      <c r="XM265" s="105"/>
      <c r="XN265" s="105"/>
      <c r="XO265" s="105"/>
      <c r="XP265" s="105"/>
      <c r="XQ265" s="105"/>
      <c r="XR265" s="105"/>
      <c r="XS265" s="105"/>
      <c r="XT265" s="105"/>
      <c r="XU265" s="105"/>
      <c r="XV265" s="105"/>
      <c r="XW265" s="105"/>
      <c r="XX265" s="105"/>
      <c r="XY265" s="105"/>
      <c r="XZ265" s="105"/>
      <c r="YA265" s="105"/>
      <c r="YB265" s="105"/>
      <c r="YC265" s="105"/>
      <c r="YD265" s="105"/>
      <c r="YE265" s="105"/>
      <c r="YF265" s="105"/>
      <c r="YG265" s="105"/>
      <c r="YH265" s="105"/>
      <c r="YI265" s="105"/>
      <c r="YJ265" s="105"/>
      <c r="YK265" s="105"/>
      <c r="YL265" s="105"/>
      <c r="YM265" s="105"/>
      <c r="YN265" s="105"/>
      <c r="YO265" s="105"/>
      <c r="YP265" s="105"/>
      <c r="YQ265" s="105"/>
      <c r="YR265" s="105"/>
      <c r="YS265" s="105"/>
      <c r="YT265" s="105"/>
      <c r="YU265" s="105"/>
      <c r="YV265" s="105"/>
      <c r="YW265" s="105"/>
      <c r="YX265" s="105"/>
      <c r="YY265" s="105"/>
      <c r="YZ265" s="105"/>
      <c r="ZA265" s="105"/>
      <c r="ZB265" s="105"/>
      <c r="ZC265" s="105"/>
      <c r="ZD265" s="105"/>
      <c r="ZE265" s="105"/>
      <c r="ZF265" s="105"/>
      <c r="ZG265" s="105"/>
      <c r="ZH265" s="105"/>
      <c r="ZI265" s="105"/>
      <c r="ZJ265" s="105"/>
      <c r="ZK265" s="105"/>
      <c r="ZL265" s="105"/>
      <c r="ZM265" s="105"/>
      <c r="ZN265" s="105"/>
      <c r="ZO265" s="105"/>
      <c r="ZP265" s="105"/>
      <c r="ZQ265" s="105"/>
      <c r="ZR265" s="105"/>
      <c r="ZS265" s="105"/>
      <c r="ZT265" s="105"/>
      <c r="ZU265" s="105"/>
      <c r="ZV265" s="105"/>
      <c r="ZW265" s="105"/>
      <c r="ZX265" s="105"/>
      <c r="ZY265" s="105"/>
      <c r="ZZ265" s="105"/>
      <c r="AAA265" s="105"/>
      <c r="AAB265" s="105"/>
      <c r="AAC265" s="105"/>
      <c r="AAD265" s="105"/>
      <c r="AAE265" s="105"/>
      <c r="AAF265" s="105"/>
      <c r="AAG265" s="105"/>
      <c r="AAH265" s="105"/>
      <c r="AAI265" s="105"/>
      <c r="AAJ265" s="105"/>
      <c r="AAK265" s="105"/>
      <c r="AAL265" s="105"/>
      <c r="AAM265" s="105"/>
      <c r="AAN265" s="105"/>
      <c r="AAO265" s="105"/>
      <c r="AAP265" s="105"/>
      <c r="AAQ265" s="105"/>
      <c r="AAR265" s="105"/>
      <c r="AAS265" s="105"/>
      <c r="AAT265" s="105"/>
      <c r="AAU265" s="105"/>
      <c r="AAV265" s="105"/>
      <c r="AAW265" s="105"/>
      <c r="AAX265" s="105"/>
      <c r="AAY265" s="105"/>
      <c r="AAZ265" s="105"/>
      <c r="ABA265" s="105"/>
      <c r="ABB265" s="105"/>
      <c r="ABC265" s="105"/>
      <c r="ABD265" s="105"/>
      <c r="ABE265" s="105"/>
      <c r="ABF265" s="105"/>
      <c r="ABG265" s="105"/>
      <c r="ABH265" s="105"/>
      <c r="ABI265" s="105"/>
      <c r="ABJ265" s="105"/>
      <c r="ABK265" s="105"/>
      <c r="ABL265" s="105"/>
      <c r="ABM265" s="105"/>
      <c r="ABN265" s="105"/>
      <c r="ABO265" s="105"/>
      <c r="ABP265" s="105"/>
      <c r="ABQ265" s="105"/>
      <c r="ABR265" s="105"/>
      <c r="ABS265" s="105"/>
      <c r="ABT265" s="105"/>
      <c r="ABU265" s="105"/>
      <c r="ABV265" s="105"/>
      <c r="ABW265" s="105"/>
      <c r="ABX265" s="105"/>
      <c r="ABY265" s="105"/>
      <c r="ABZ265" s="105"/>
      <c r="ACA265" s="105"/>
      <c r="ACB265" s="105"/>
      <c r="ACC265" s="105"/>
      <c r="ACD265" s="105"/>
      <c r="ACE265" s="105"/>
      <c r="ACF265" s="105"/>
      <c r="ACG265" s="105"/>
      <c r="ACH265" s="105"/>
      <c r="ACI265" s="105"/>
      <c r="ACJ265" s="105"/>
      <c r="ACK265" s="105"/>
      <c r="ACL265" s="105"/>
      <c r="ACM265" s="105"/>
      <c r="ACN265" s="105"/>
      <c r="ACO265" s="105"/>
      <c r="ACP265" s="105"/>
      <c r="ACQ265" s="105"/>
      <c r="ACR265" s="105"/>
      <c r="ACS265" s="105"/>
      <c r="ACT265" s="105"/>
      <c r="ACU265" s="105"/>
      <c r="ACV265" s="105"/>
      <c r="ACW265" s="105"/>
      <c r="ACX265" s="105"/>
      <c r="ACY265" s="105"/>
      <c r="ACZ265" s="105"/>
      <c r="ADA265" s="105"/>
      <c r="ADB265" s="105"/>
      <c r="ADC265" s="105"/>
      <c r="ADD265" s="105"/>
      <c r="ADE265" s="105"/>
      <c r="ADF265" s="105"/>
      <c r="ADG265" s="105"/>
      <c r="ADH265" s="105"/>
      <c r="ADI265" s="105"/>
      <c r="ADJ265" s="105"/>
      <c r="ADK265" s="105"/>
      <c r="ADL265" s="105"/>
      <c r="ADM265" s="105"/>
      <c r="ADN265" s="105"/>
      <c r="ADO265" s="105"/>
      <c r="ADP265" s="105"/>
      <c r="ADQ265" s="105"/>
      <c r="ADR265" s="105"/>
      <c r="ADS265" s="105"/>
      <c r="ADT265" s="105"/>
      <c r="ADU265" s="105"/>
      <c r="ADV265" s="105"/>
      <c r="ADW265" s="105"/>
      <c r="ADX265" s="105"/>
      <c r="ADY265" s="105"/>
      <c r="ADZ265" s="105"/>
      <c r="AEA265" s="105"/>
      <c r="AEB265" s="105"/>
      <c r="AEC265" s="105"/>
      <c r="AED265" s="105"/>
      <c r="AEE265" s="105"/>
      <c r="AEF265" s="105"/>
      <c r="AEG265" s="105"/>
      <c r="AEH265" s="105"/>
      <c r="AEI265" s="105"/>
      <c r="AEJ265" s="105"/>
      <c r="AEK265" s="105"/>
      <c r="AEL265" s="105"/>
      <c r="AEM265" s="105"/>
      <c r="AEN265" s="105"/>
      <c r="AEO265" s="105"/>
      <c r="AEP265" s="105"/>
      <c r="AEQ265" s="105"/>
      <c r="AER265" s="105"/>
      <c r="AES265" s="105"/>
      <c r="AET265" s="105"/>
      <c r="AEU265" s="105"/>
      <c r="AEV265" s="105"/>
      <c r="AEW265" s="105"/>
      <c r="AEX265" s="105"/>
      <c r="AEY265" s="105"/>
      <c r="AEZ265" s="105"/>
      <c r="AFA265" s="105"/>
      <c r="AFB265" s="105"/>
      <c r="AFC265" s="105"/>
      <c r="AFD265" s="105"/>
      <c r="AFE265" s="105"/>
      <c r="AFF265" s="105"/>
      <c r="AFG265" s="105"/>
      <c r="AFH265" s="105"/>
      <c r="AFI265" s="105"/>
      <c r="AFJ265" s="105"/>
      <c r="AFK265" s="105"/>
      <c r="AFL265" s="105"/>
      <c r="AFM265" s="105"/>
      <c r="AFN265" s="105"/>
      <c r="AFO265" s="105"/>
      <c r="AFP265" s="105"/>
      <c r="AFQ265" s="105"/>
      <c r="AFR265" s="105"/>
      <c r="AFS265" s="105"/>
      <c r="AFT265" s="105"/>
      <c r="AFU265" s="105"/>
      <c r="AFV265" s="105"/>
      <c r="AFW265" s="105"/>
      <c r="AFX265" s="105"/>
      <c r="AFY265" s="105"/>
      <c r="AFZ265" s="105"/>
      <c r="AGA265" s="105"/>
      <c r="AGB265" s="105"/>
      <c r="AGC265" s="105"/>
      <c r="AGD265" s="105"/>
      <c r="AGE265" s="105"/>
      <c r="AGF265" s="105"/>
      <c r="AGG265" s="105"/>
      <c r="AGH265" s="105"/>
      <c r="AGI265" s="105"/>
      <c r="AGJ265" s="105"/>
      <c r="AGK265" s="105"/>
      <c r="AGL265" s="105"/>
      <c r="AGM265" s="105"/>
      <c r="AGN265" s="105"/>
      <c r="AGO265" s="105"/>
      <c r="AGP265" s="105"/>
      <c r="AGQ265" s="105"/>
      <c r="AGR265" s="105"/>
      <c r="AGS265" s="105"/>
      <c r="AGT265" s="105"/>
      <c r="AGU265" s="105"/>
      <c r="AGV265" s="105"/>
      <c r="AGW265" s="105"/>
      <c r="AGX265" s="105"/>
      <c r="AGY265" s="105"/>
      <c r="AGZ265" s="105"/>
      <c r="AHA265" s="105"/>
      <c r="AHB265" s="105"/>
      <c r="AHC265" s="105"/>
      <c r="AHD265" s="105"/>
      <c r="AHE265" s="105"/>
      <c r="AHF265" s="105"/>
      <c r="AHG265" s="105"/>
      <c r="AHH265" s="105"/>
      <c r="AHI265" s="105"/>
      <c r="AHJ265" s="105"/>
      <c r="AHK265" s="105"/>
      <c r="AHL265" s="105"/>
      <c r="AHM265" s="105"/>
      <c r="AHN265" s="105"/>
      <c r="AHO265" s="105"/>
      <c r="AHP265" s="105"/>
      <c r="AHQ265" s="105"/>
      <c r="AHR265" s="105"/>
      <c r="AHS265" s="105"/>
      <c r="AHT265" s="105"/>
      <c r="AHU265" s="105"/>
      <c r="AHV265" s="105"/>
      <c r="AHW265" s="105"/>
      <c r="AHX265" s="105"/>
      <c r="AHY265" s="105"/>
      <c r="AHZ265" s="105"/>
      <c r="AIA265" s="105"/>
      <c r="AIB265" s="105"/>
      <c r="AIC265" s="105"/>
      <c r="AID265" s="105"/>
      <c r="AIE265" s="105"/>
      <c r="AIF265" s="105"/>
      <c r="AIG265" s="105"/>
      <c r="AIH265" s="105"/>
      <c r="AII265" s="105"/>
      <c r="AIJ265" s="105"/>
      <c r="AIK265" s="105"/>
      <c r="AIL265" s="105"/>
      <c r="AIM265" s="105"/>
      <c r="AIN265" s="105"/>
      <c r="AIO265" s="105"/>
      <c r="AIP265" s="105"/>
      <c r="AIQ265" s="105"/>
      <c r="AIR265" s="105"/>
      <c r="AIS265" s="105"/>
      <c r="AIT265" s="105"/>
      <c r="AIU265" s="105"/>
      <c r="AIV265" s="105"/>
      <c r="AIW265" s="105"/>
      <c r="AIX265" s="105"/>
      <c r="AIY265" s="105"/>
      <c r="AIZ265" s="105"/>
      <c r="AJA265" s="105"/>
      <c r="AJB265" s="105"/>
      <c r="AJC265" s="105"/>
      <c r="AJD265" s="105"/>
      <c r="AJE265" s="105"/>
      <c r="AJF265" s="105"/>
      <c r="AJG265" s="105"/>
      <c r="AJH265" s="105"/>
      <c r="AJI265" s="105"/>
      <c r="AJJ265" s="105"/>
      <c r="AJK265" s="105"/>
      <c r="AJL265" s="105"/>
      <c r="AJM265" s="105"/>
      <c r="AJN265" s="105"/>
      <c r="AJO265" s="105"/>
      <c r="AJP265" s="105"/>
      <c r="AJQ265" s="105"/>
      <c r="AJR265" s="105"/>
      <c r="AJS265" s="105"/>
      <c r="AJT265" s="105"/>
      <c r="AJU265" s="105"/>
      <c r="AJV265" s="105"/>
      <c r="AJW265" s="105"/>
      <c r="AJX265" s="105"/>
      <c r="AJY265" s="105"/>
      <c r="AJZ265" s="105"/>
      <c r="AKA265" s="105"/>
      <c r="AKB265" s="105"/>
      <c r="AKC265" s="105"/>
      <c r="AKD265" s="105"/>
      <c r="AKE265" s="105"/>
      <c r="AKF265" s="105"/>
      <c r="AKG265" s="105"/>
      <c r="AKH265" s="105"/>
      <c r="AKI265" s="105"/>
      <c r="AKJ265" s="105"/>
      <c r="AKK265" s="105"/>
      <c r="AKL265" s="105"/>
      <c r="AKM265" s="105"/>
      <c r="AKN265" s="105"/>
      <c r="AKO265" s="105"/>
      <c r="AKP265" s="105"/>
      <c r="AKQ265" s="105"/>
      <c r="AKR265" s="105"/>
      <c r="AKS265" s="105"/>
      <c r="AKT265" s="105"/>
      <c r="AKU265" s="105"/>
      <c r="AKV265" s="105"/>
      <c r="AKW265" s="105"/>
      <c r="AKX265" s="105"/>
      <c r="AKY265" s="105"/>
      <c r="AKZ265" s="105"/>
      <c r="ALA265" s="105"/>
      <c r="ALB265" s="105"/>
      <c r="ALC265" s="105"/>
      <c r="ALD265" s="105"/>
      <c r="ALE265" s="105"/>
      <c r="ALF265" s="105"/>
      <c r="ALG265" s="105"/>
      <c r="ALH265" s="105"/>
      <c r="ALI265" s="105"/>
      <c r="ALJ265" s="105"/>
      <c r="ALK265" s="105"/>
      <c r="ALL265" s="105"/>
      <c r="ALM265" s="105"/>
      <c r="ALN265" s="105"/>
      <c r="ALO265" s="105"/>
      <c r="ALP265" s="105"/>
      <c r="ALQ265" s="105"/>
      <c r="ALR265" s="105"/>
      <c r="ALS265" s="105"/>
      <c r="ALT265" s="105"/>
      <c r="ALU265" s="105"/>
      <c r="ALV265" s="105"/>
      <c r="ALW265" s="105"/>
      <c r="ALX265" s="105"/>
      <c r="ALY265" s="105"/>
      <c r="ALZ265" s="105"/>
      <c r="AMA265" s="105"/>
      <c r="AMB265" s="105"/>
      <c r="AMC265" s="105"/>
      <c r="AMD265" s="105"/>
      <c r="AME265" s="105"/>
      <c r="AMF265" s="105"/>
      <c r="AMG265" s="105"/>
      <c r="AMH265" s="105"/>
      <c r="AMI265" s="105"/>
      <c r="AMJ265" s="105"/>
      <c r="AMK265" s="105"/>
      <c r="AML265" s="105"/>
      <c r="AMM265" s="105"/>
      <c r="AMN265" s="105"/>
      <c r="AMO265" s="105"/>
      <c r="AMP265" s="105"/>
      <c r="AMQ265" s="105"/>
      <c r="AMR265" s="105"/>
      <c r="AMS265" s="105"/>
      <c r="AMT265" s="105"/>
      <c r="AMU265" s="105"/>
      <c r="AMV265" s="105"/>
      <c r="AMW265" s="105"/>
      <c r="AMX265" s="105"/>
      <c r="AMY265" s="105"/>
      <c r="AMZ265" s="105"/>
      <c r="ANA265" s="105"/>
      <c r="ANB265" s="105"/>
      <c r="ANC265" s="105"/>
      <c r="AND265" s="105"/>
      <c r="ANE265" s="105"/>
      <c r="ANF265" s="105"/>
      <c r="ANG265" s="105"/>
      <c r="ANH265" s="105"/>
      <c r="ANI265" s="105"/>
      <c r="ANJ265" s="105"/>
      <c r="ANK265" s="105"/>
      <c r="ANL265" s="105"/>
      <c r="ANM265" s="105"/>
      <c r="ANN265" s="105"/>
      <c r="ANO265" s="105"/>
      <c r="ANP265" s="105"/>
      <c r="ANQ265" s="105"/>
      <c r="ANR265" s="105"/>
      <c r="ANS265" s="105"/>
      <c r="ANT265" s="105"/>
      <c r="ANU265" s="105"/>
      <c r="ANV265" s="105"/>
      <c r="ANW265" s="105"/>
      <c r="ANX265" s="105"/>
      <c r="ANY265" s="105"/>
      <c r="ANZ265" s="105"/>
      <c r="AOA265" s="105"/>
      <c r="AOB265" s="105"/>
      <c r="AOC265" s="105"/>
      <c r="AOD265" s="105"/>
      <c r="AOE265" s="105"/>
      <c r="AOF265" s="105"/>
      <c r="AOG265" s="105"/>
      <c r="AOH265" s="105"/>
      <c r="AOI265" s="105"/>
      <c r="AOJ265" s="105"/>
      <c r="AOK265" s="105"/>
      <c r="AOL265" s="105"/>
      <c r="AOM265" s="105"/>
      <c r="AON265" s="105"/>
      <c r="AOO265" s="105"/>
      <c r="AOP265" s="105"/>
      <c r="AOQ265" s="105"/>
      <c r="AOR265" s="105"/>
      <c r="AOS265" s="105"/>
      <c r="AOT265" s="105"/>
      <c r="AOU265" s="105"/>
      <c r="AOV265" s="105"/>
      <c r="AOW265" s="105"/>
      <c r="AOX265" s="105"/>
      <c r="AOY265" s="105"/>
      <c r="AOZ265" s="105"/>
      <c r="APA265" s="105"/>
      <c r="APB265" s="105"/>
      <c r="APC265" s="105"/>
      <c r="APD265" s="105"/>
      <c r="APE265" s="105"/>
      <c r="APF265" s="105"/>
      <c r="APG265" s="105"/>
      <c r="APH265" s="105"/>
      <c r="API265" s="105"/>
      <c r="APJ265" s="105"/>
      <c r="APK265" s="105"/>
      <c r="APL265" s="105"/>
      <c r="APM265" s="105"/>
      <c r="APN265" s="105"/>
      <c r="APO265" s="105"/>
      <c r="APP265" s="105"/>
      <c r="APQ265" s="105"/>
      <c r="APR265" s="105"/>
      <c r="APS265" s="105"/>
      <c r="APT265" s="105"/>
      <c r="APU265" s="105"/>
      <c r="APV265" s="105"/>
      <c r="APW265" s="105"/>
      <c r="APX265" s="105"/>
      <c r="APY265" s="105"/>
      <c r="APZ265" s="105"/>
      <c r="AQA265" s="105"/>
      <c r="AQB265" s="105"/>
      <c r="AQC265" s="105"/>
      <c r="AQD265" s="105"/>
      <c r="AQE265" s="105"/>
      <c r="AQF265" s="105"/>
      <c r="AQG265" s="105"/>
      <c r="AQH265" s="105"/>
      <c r="AQI265" s="105"/>
      <c r="AQJ265" s="105"/>
      <c r="AQK265" s="105"/>
      <c r="AQL265" s="105"/>
      <c r="AQM265" s="105"/>
      <c r="AQN265" s="105"/>
      <c r="AQO265" s="105"/>
      <c r="AQP265" s="105"/>
      <c r="AQQ265" s="105"/>
      <c r="AQR265" s="105"/>
      <c r="AQS265" s="105"/>
      <c r="AQT265" s="105"/>
      <c r="AQU265" s="105"/>
      <c r="AQV265" s="105"/>
      <c r="AQW265" s="105"/>
      <c r="AQX265" s="105"/>
      <c r="AQY265" s="105"/>
      <c r="AQZ265" s="105"/>
      <c r="ARA265" s="105"/>
      <c r="ARB265" s="105"/>
      <c r="ARC265" s="105"/>
      <c r="ARD265" s="105"/>
      <c r="ARE265" s="105"/>
      <c r="ARF265" s="105"/>
      <c r="ARG265" s="105"/>
      <c r="ARH265" s="105"/>
      <c r="ARI265" s="105"/>
      <c r="ARJ265" s="105"/>
      <c r="ARK265" s="105"/>
      <c r="ARL265" s="105"/>
      <c r="ARM265" s="105"/>
      <c r="ARN265" s="105"/>
      <c r="ARO265" s="105"/>
      <c r="ARP265" s="105"/>
      <c r="ARQ265" s="105"/>
      <c r="ARR265" s="105"/>
      <c r="ARS265" s="105"/>
      <c r="ART265" s="105"/>
      <c r="ARU265" s="105"/>
      <c r="ARV265" s="105"/>
      <c r="ARW265" s="105"/>
      <c r="ARX265" s="105"/>
      <c r="ARY265" s="105"/>
      <c r="ARZ265" s="105"/>
      <c r="ASA265" s="105"/>
      <c r="ASB265" s="105"/>
      <c r="ASC265" s="105"/>
      <c r="ASD265" s="105"/>
      <c r="ASE265" s="105"/>
      <c r="ASF265" s="105"/>
      <c r="ASG265" s="105"/>
      <c r="ASH265" s="105"/>
      <c r="ASI265" s="105"/>
      <c r="ASJ265" s="105"/>
      <c r="ASK265" s="105"/>
      <c r="ASL265" s="105"/>
      <c r="ASM265" s="105"/>
      <c r="ASN265" s="105"/>
      <c r="ASO265" s="105"/>
      <c r="ASP265" s="105"/>
      <c r="ASQ265" s="105"/>
      <c r="ASR265" s="105"/>
      <c r="ASS265" s="105"/>
      <c r="AST265" s="105"/>
      <c r="ASU265" s="105"/>
      <c r="ASV265" s="105"/>
      <c r="ASW265" s="105"/>
      <c r="ASX265" s="105"/>
      <c r="ASY265" s="105"/>
      <c r="ASZ265" s="105"/>
      <c r="ATA265" s="105"/>
      <c r="ATB265" s="105"/>
      <c r="ATC265" s="105"/>
      <c r="ATD265" s="105"/>
      <c r="ATE265" s="105"/>
      <c r="ATF265" s="105"/>
      <c r="ATG265" s="105"/>
      <c r="ATH265" s="105"/>
      <c r="ATI265" s="105"/>
      <c r="ATJ265" s="105"/>
      <c r="ATK265" s="105"/>
      <c r="ATL265" s="105"/>
      <c r="ATM265" s="105"/>
      <c r="ATN265" s="105"/>
      <c r="ATO265" s="105"/>
      <c r="ATP265" s="105"/>
      <c r="ATQ265" s="105"/>
      <c r="ATR265" s="105"/>
      <c r="ATS265" s="105"/>
      <c r="ATT265" s="105"/>
      <c r="ATU265" s="105"/>
      <c r="ATV265" s="105"/>
      <c r="ATW265" s="105"/>
      <c r="ATX265" s="105"/>
      <c r="ATY265" s="105"/>
      <c r="ATZ265" s="105"/>
      <c r="AUA265" s="105"/>
      <c r="AUB265" s="105"/>
      <c r="AUC265" s="105"/>
      <c r="AUD265" s="105"/>
      <c r="AUE265" s="105"/>
      <c r="AUF265" s="105"/>
      <c r="AUG265" s="105"/>
      <c r="AUH265" s="105"/>
      <c r="AUI265" s="105"/>
      <c r="AUJ265" s="105"/>
      <c r="AUK265" s="105"/>
      <c r="AUL265" s="105"/>
      <c r="AUM265" s="105"/>
      <c r="AUN265" s="105"/>
      <c r="AUO265" s="105"/>
      <c r="AUP265" s="105"/>
      <c r="AUQ265" s="105"/>
      <c r="AUR265" s="105"/>
      <c r="AUS265" s="105"/>
      <c r="AUT265" s="105"/>
      <c r="AUU265" s="105"/>
      <c r="AUV265" s="105"/>
      <c r="AUW265" s="105"/>
      <c r="AUX265" s="105"/>
      <c r="AUY265" s="105"/>
      <c r="AUZ265" s="105"/>
      <c r="AVA265" s="105"/>
      <c r="AVB265" s="105"/>
      <c r="AVC265" s="105"/>
      <c r="AVD265" s="105"/>
      <c r="AVE265" s="105"/>
      <c r="AVF265" s="105"/>
      <c r="AVG265" s="105"/>
      <c r="AVH265" s="105"/>
      <c r="AVI265" s="105"/>
      <c r="AVJ265" s="105"/>
      <c r="AVK265" s="105"/>
      <c r="AVL265" s="105"/>
      <c r="AVM265" s="105"/>
      <c r="AVN265" s="105"/>
      <c r="AVO265" s="105"/>
      <c r="AVP265" s="105"/>
      <c r="AVQ265" s="105"/>
      <c r="AVR265" s="105"/>
      <c r="AVS265" s="105"/>
      <c r="AVT265" s="105"/>
      <c r="AVU265" s="105"/>
      <c r="AVV265" s="105"/>
      <c r="AVW265" s="105"/>
      <c r="AVX265" s="105"/>
      <c r="AVY265" s="105"/>
      <c r="AVZ265" s="105"/>
      <c r="AWA265" s="105"/>
      <c r="AWB265" s="105"/>
      <c r="AWC265" s="105"/>
      <c r="AWD265" s="105"/>
      <c r="AWE265" s="105"/>
      <c r="AWF265" s="105"/>
      <c r="AWG265" s="105"/>
      <c r="AWH265" s="105"/>
      <c r="AWI265" s="105"/>
      <c r="AWJ265" s="105"/>
      <c r="AWK265" s="105"/>
      <c r="AWL265" s="105"/>
      <c r="AWM265" s="105"/>
      <c r="AWN265" s="105"/>
      <c r="AWO265" s="105"/>
      <c r="AWP265" s="105"/>
      <c r="AWQ265" s="105"/>
      <c r="AWR265" s="105"/>
      <c r="AWS265" s="105"/>
      <c r="AWT265" s="105"/>
      <c r="AWU265" s="105"/>
      <c r="AWV265" s="105"/>
      <c r="AWW265" s="105"/>
      <c r="AWX265" s="105"/>
      <c r="AWY265" s="105"/>
      <c r="AWZ265" s="105"/>
      <c r="AXA265" s="105"/>
      <c r="AXB265" s="105"/>
      <c r="AXC265" s="105"/>
      <c r="AXD265" s="105"/>
      <c r="AXE265" s="105"/>
      <c r="AXF265" s="105"/>
      <c r="AXG265" s="105"/>
      <c r="AXH265" s="105"/>
      <c r="AXI265" s="105"/>
      <c r="AXJ265" s="105"/>
      <c r="AXK265" s="105"/>
      <c r="AXL265" s="105"/>
      <c r="AXM265" s="105"/>
      <c r="AXN265" s="105"/>
      <c r="AXO265" s="105"/>
      <c r="AXP265" s="105"/>
      <c r="AXQ265" s="105"/>
      <c r="AXR265" s="105"/>
      <c r="AXS265" s="105"/>
      <c r="AXT265" s="105"/>
      <c r="AXU265" s="105"/>
      <c r="AXV265" s="105"/>
      <c r="AXW265" s="105"/>
      <c r="AXX265" s="105"/>
    </row>
    <row r="266" spans="1:1324" s="105" customFormat="1" ht="15.75" hidden="1" customHeight="1" x14ac:dyDescent="0.2">
      <c r="A266" s="14" t="s">
        <v>563</v>
      </c>
      <c r="B266" s="13" t="s">
        <v>562</v>
      </c>
      <c r="C266" s="16" t="s">
        <v>561</v>
      </c>
      <c r="D266" s="15" t="s">
        <v>1485</v>
      </c>
      <c r="E266" s="17">
        <v>40262</v>
      </c>
      <c r="F266" s="17"/>
      <c r="G266" s="30" t="s">
        <v>1186</v>
      </c>
      <c r="H266" s="30">
        <v>42005</v>
      </c>
      <c r="I266" s="30" t="s">
        <v>1065</v>
      </c>
      <c r="J266" s="173"/>
      <c r="K266" s="84" t="s">
        <v>346</v>
      </c>
      <c r="L266" s="87">
        <v>1</v>
      </c>
      <c r="M266" s="87">
        <v>1</v>
      </c>
      <c r="N266" s="84" t="s">
        <v>315</v>
      </c>
      <c r="O266" s="84">
        <v>1</v>
      </c>
      <c r="P266" s="84" t="s">
        <v>315</v>
      </c>
      <c r="Q266" s="84">
        <v>1</v>
      </c>
      <c r="R266" s="84" t="s">
        <v>315</v>
      </c>
      <c r="S266" s="84">
        <v>1</v>
      </c>
      <c r="T266" s="84" t="s">
        <v>346</v>
      </c>
      <c r="U266" s="84">
        <v>1</v>
      </c>
      <c r="V266" s="87">
        <v>1</v>
      </c>
      <c r="W266" s="84">
        <v>0</v>
      </c>
      <c r="X266" s="87">
        <v>0</v>
      </c>
      <c r="Y266" s="84">
        <v>0</v>
      </c>
      <c r="Z266" s="84">
        <v>1</v>
      </c>
      <c r="AA266" s="87">
        <v>0</v>
      </c>
      <c r="AB266" s="71">
        <f>IF((ISERROR(VLOOKUP($A266,RTlist2,40,FALSE)))=TRUE,2,VLOOKUP($A266,RTlist2,40,FALSE))</f>
        <v>2</v>
      </c>
      <c r="AC266" s="71">
        <f>IF((ISERROR(VLOOKUP($A266,RTlist2,41,FALSE)))=TRUE,2,VLOOKUP($A266,RTlist2,41,FALSE))</f>
        <v>2</v>
      </c>
      <c r="AD266" s="71">
        <f>IF((ISERROR(VLOOKUP($A266,RTlist2,36,FALSE)))=TRUE,2,VLOOKUP($A266,RTlist2,36,FALSE))</f>
        <v>2</v>
      </c>
      <c r="AE266" s="71">
        <f>IF((ISERROR(VLOOKUP($A266,RTlist2,37,FALSE)))=TRUE,2,VLOOKUP($A266,RTlist2,37,FALSE))</f>
        <v>2</v>
      </c>
      <c r="AF266" s="103"/>
    </row>
    <row r="267" spans="1:1324" s="105" customFormat="1" ht="15.75" hidden="1" customHeight="1" x14ac:dyDescent="0.2">
      <c r="A267" s="13" t="s">
        <v>559</v>
      </c>
      <c r="B267" s="13" t="s">
        <v>558</v>
      </c>
      <c r="C267" s="12" t="s">
        <v>557</v>
      </c>
      <c r="D267" s="19" t="s">
        <v>10</v>
      </c>
      <c r="E267" s="9">
        <v>39484</v>
      </c>
      <c r="F267" s="9"/>
      <c r="G267" s="30" t="s">
        <v>1186</v>
      </c>
      <c r="H267" s="30">
        <v>42005</v>
      </c>
      <c r="I267" s="30" t="s">
        <v>1065</v>
      </c>
      <c r="J267" s="173"/>
      <c r="K267" s="84" t="s">
        <v>5</v>
      </c>
      <c r="L267" s="87">
        <v>1</v>
      </c>
      <c r="M267" s="87">
        <v>1</v>
      </c>
      <c r="N267" s="84" t="s">
        <v>285</v>
      </c>
      <c r="O267" s="84">
        <v>1</v>
      </c>
      <c r="P267" s="84" t="s">
        <v>50</v>
      </c>
      <c r="Q267" s="84">
        <v>1</v>
      </c>
      <c r="R267" s="84" t="s">
        <v>50</v>
      </c>
      <c r="S267" s="84">
        <v>1</v>
      </c>
      <c r="T267" s="84" t="s">
        <v>346</v>
      </c>
      <c r="U267" s="84">
        <v>1</v>
      </c>
      <c r="V267" s="87">
        <v>1</v>
      </c>
      <c r="W267" s="84">
        <v>1</v>
      </c>
      <c r="X267" s="87">
        <v>1</v>
      </c>
      <c r="Y267" s="84">
        <v>1</v>
      </c>
      <c r="Z267" s="84">
        <v>1</v>
      </c>
      <c r="AA267" s="87">
        <v>0</v>
      </c>
      <c r="AB267" s="71">
        <f>IF((ISERROR(VLOOKUP($A267,RTlist2,40,FALSE)))=TRUE,2,VLOOKUP($A267,RTlist2,40,FALSE))</f>
        <v>2</v>
      </c>
      <c r="AC267" s="71">
        <f>IF((ISERROR(VLOOKUP($A267,RTlist2,41,FALSE)))=TRUE,2,VLOOKUP($A267,RTlist2,41,FALSE))</f>
        <v>2</v>
      </c>
      <c r="AD267" s="71">
        <f>IF((ISERROR(VLOOKUP($A267,RTlist2,36,FALSE)))=TRUE,2,VLOOKUP($A267,RTlist2,36,FALSE))</f>
        <v>2</v>
      </c>
      <c r="AE267" s="71">
        <f>IF((ISERROR(VLOOKUP($A267,RTlist2,37,FALSE)))=TRUE,2,VLOOKUP($A267,RTlist2,37,FALSE))</f>
        <v>2</v>
      </c>
      <c r="AF267" s="103" t="s">
        <v>2287</v>
      </c>
    </row>
    <row r="268" spans="1:1324" s="105" customFormat="1" ht="15.75" hidden="1" customHeight="1" x14ac:dyDescent="0.2">
      <c r="A268" s="13" t="s">
        <v>556</v>
      </c>
      <c r="B268" s="13" t="s">
        <v>555</v>
      </c>
      <c r="C268" s="12" t="s">
        <v>3269</v>
      </c>
      <c r="D268" s="19" t="s">
        <v>553</v>
      </c>
      <c r="E268" s="9">
        <v>39715</v>
      </c>
      <c r="F268" s="9"/>
      <c r="G268" s="30" t="s">
        <v>1186</v>
      </c>
      <c r="H268" s="30">
        <v>42005</v>
      </c>
      <c r="I268" s="30" t="s">
        <v>1065</v>
      </c>
      <c r="J268" s="173"/>
      <c r="K268" s="84" t="s">
        <v>7</v>
      </c>
      <c r="L268" s="87">
        <v>1</v>
      </c>
      <c r="M268" s="87">
        <v>1</v>
      </c>
      <c r="N268" s="84" t="s">
        <v>51</v>
      </c>
      <c r="O268" s="84">
        <v>1</v>
      </c>
      <c r="P268" s="84" t="s">
        <v>50</v>
      </c>
      <c r="Q268" s="84">
        <v>1</v>
      </c>
      <c r="R268" s="84" t="s">
        <v>50</v>
      </c>
      <c r="S268" s="84">
        <v>1</v>
      </c>
      <c r="T268" s="84" t="s">
        <v>49</v>
      </c>
      <c r="U268" s="84">
        <v>1</v>
      </c>
      <c r="V268" s="87">
        <v>1</v>
      </c>
      <c r="W268" s="84">
        <v>0</v>
      </c>
      <c r="X268" s="87">
        <v>0</v>
      </c>
      <c r="Y268" s="84">
        <v>0</v>
      </c>
      <c r="Z268" s="84">
        <v>1</v>
      </c>
      <c r="AA268" s="87">
        <v>0</v>
      </c>
      <c r="AB268" s="71">
        <f>IF((ISERROR(VLOOKUP($A268,RTlist2,40,FALSE)))=TRUE,2,VLOOKUP($A268,RTlist2,40,FALSE))</f>
        <v>2</v>
      </c>
      <c r="AC268" s="71">
        <f>IF((ISERROR(VLOOKUP($A268,RTlist2,41,FALSE)))=TRUE,2,VLOOKUP($A268,RTlist2,41,FALSE))</f>
        <v>2</v>
      </c>
      <c r="AD268" s="71">
        <f>IF((ISERROR(VLOOKUP($A268,RTlist2,36,FALSE)))=TRUE,2,VLOOKUP($A268,RTlist2,36,FALSE))</f>
        <v>2</v>
      </c>
      <c r="AE268" s="71">
        <f>IF((ISERROR(VLOOKUP($A268,RTlist2,37,FALSE)))=TRUE,2,VLOOKUP($A268,RTlist2,37,FALSE))</f>
        <v>2</v>
      </c>
      <c r="AF268" s="103" t="s">
        <v>2288</v>
      </c>
    </row>
    <row r="269" spans="1:1324" s="105" customFormat="1" ht="15.75" hidden="1" customHeight="1" x14ac:dyDescent="0.2">
      <c r="A269" s="13" t="s">
        <v>1680</v>
      </c>
      <c r="B269" s="13" t="s">
        <v>555</v>
      </c>
      <c r="C269" s="12" t="s">
        <v>3269</v>
      </c>
      <c r="D269" s="19" t="s">
        <v>10</v>
      </c>
      <c r="E269" s="9">
        <v>41619</v>
      </c>
      <c r="F269" s="9" t="s">
        <v>1167</v>
      </c>
      <c r="G269" s="30" t="s">
        <v>1186</v>
      </c>
      <c r="H269" s="30">
        <v>42005</v>
      </c>
      <c r="I269" s="30" t="s">
        <v>1065</v>
      </c>
      <c r="J269" s="173"/>
      <c r="K269" s="84" t="s">
        <v>6</v>
      </c>
      <c r="L269" s="87">
        <v>1</v>
      </c>
      <c r="M269" s="87">
        <v>1</v>
      </c>
      <c r="N269" s="84" t="s">
        <v>326</v>
      </c>
      <c r="O269" s="84">
        <v>1</v>
      </c>
      <c r="P269" s="84" t="s">
        <v>326</v>
      </c>
      <c r="Q269" s="84">
        <v>1</v>
      </c>
      <c r="R269" s="84" t="s">
        <v>326</v>
      </c>
      <c r="S269" s="84">
        <v>1</v>
      </c>
      <c r="T269" s="84" t="s">
        <v>49</v>
      </c>
      <c r="U269" s="84">
        <v>1</v>
      </c>
      <c r="V269" s="87">
        <v>1</v>
      </c>
      <c r="W269" s="84">
        <v>0</v>
      </c>
      <c r="X269" s="87">
        <v>0</v>
      </c>
      <c r="Y269" s="84">
        <v>0</v>
      </c>
      <c r="Z269" s="84">
        <v>0</v>
      </c>
      <c r="AA269" s="87">
        <v>0</v>
      </c>
      <c r="AB269" s="87">
        <v>0</v>
      </c>
      <c r="AC269" s="87">
        <v>0</v>
      </c>
      <c r="AD269" s="87">
        <v>0</v>
      </c>
      <c r="AE269" s="87">
        <v>0</v>
      </c>
      <c r="AF269" s="104"/>
    </row>
    <row r="270" spans="1:1324" s="105" customFormat="1" ht="15.75" hidden="1" customHeight="1" x14ac:dyDescent="0.2">
      <c r="A270" s="13" t="s">
        <v>1681</v>
      </c>
      <c r="B270" s="13" t="s">
        <v>555</v>
      </c>
      <c r="C270" s="12" t="s">
        <v>3269</v>
      </c>
      <c r="D270" s="19" t="s">
        <v>1682</v>
      </c>
      <c r="E270" s="9">
        <v>41619</v>
      </c>
      <c r="F270" s="9" t="s">
        <v>1167</v>
      </c>
      <c r="G270" s="30" t="s">
        <v>1186</v>
      </c>
      <c r="H270" s="30">
        <v>42005</v>
      </c>
      <c r="I270" s="30" t="s">
        <v>1065</v>
      </c>
      <c r="J270" s="173"/>
      <c r="K270" s="84" t="s">
        <v>6</v>
      </c>
      <c r="L270" s="87">
        <v>1</v>
      </c>
      <c r="M270" s="87">
        <v>1</v>
      </c>
      <c r="N270" s="84" t="s">
        <v>326</v>
      </c>
      <c r="O270" s="84">
        <v>1</v>
      </c>
      <c r="P270" s="84" t="s">
        <v>326</v>
      </c>
      <c r="Q270" s="84">
        <v>1</v>
      </c>
      <c r="R270" s="84" t="s">
        <v>326</v>
      </c>
      <c r="S270" s="84">
        <v>1</v>
      </c>
      <c r="T270" s="84" t="s">
        <v>49</v>
      </c>
      <c r="U270" s="84">
        <v>1</v>
      </c>
      <c r="V270" s="87">
        <v>1</v>
      </c>
      <c r="W270" s="84">
        <v>0</v>
      </c>
      <c r="X270" s="87">
        <v>0</v>
      </c>
      <c r="Y270" s="84">
        <v>0</v>
      </c>
      <c r="Z270" s="84">
        <v>0</v>
      </c>
      <c r="AA270" s="87">
        <v>0</v>
      </c>
      <c r="AB270" s="87">
        <v>0</v>
      </c>
      <c r="AC270" s="87">
        <v>0</v>
      </c>
      <c r="AD270" s="87">
        <v>0</v>
      </c>
      <c r="AE270" s="87">
        <v>0</v>
      </c>
      <c r="AF270" s="104"/>
      <c r="AG270" s="131"/>
    </row>
    <row r="271" spans="1:1324" s="105" customFormat="1" ht="15.75" hidden="1" customHeight="1" x14ac:dyDescent="0.2">
      <c r="A271" s="13" t="s">
        <v>2765</v>
      </c>
      <c r="B271" s="13" t="s">
        <v>555</v>
      </c>
      <c r="C271" s="12" t="s">
        <v>3269</v>
      </c>
      <c r="D271" s="19" t="s">
        <v>434</v>
      </c>
      <c r="E271" s="9">
        <v>42426</v>
      </c>
      <c r="F271" s="9" t="s">
        <v>1167</v>
      </c>
      <c r="G271" s="30" t="s">
        <v>1186</v>
      </c>
      <c r="H271" s="30">
        <v>42444</v>
      </c>
      <c r="I271" s="30" t="s">
        <v>1065</v>
      </c>
      <c r="J271" s="173"/>
      <c r="K271" s="84" t="s">
        <v>1807</v>
      </c>
      <c r="L271" s="87">
        <v>1</v>
      </c>
      <c r="M271" s="87">
        <v>1</v>
      </c>
      <c r="N271" s="84" t="s">
        <v>326</v>
      </c>
      <c r="O271" s="84">
        <v>1</v>
      </c>
      <c r="P271" s="84" t="s">
        <v>326</v>
      </c>
      <c r="Q271" s="84">
        <v>1</v>
      </c>
      <c r="R271" s="84" t="s">
        <v>326</v>
      </c>
      <c r="S271" s="84">
        <v>1</v>
      </c>
      <c r="T271" s="84" t="s">
        <v>49</v>
      </c>
      <c r="U271" s="84">
        <v>1</v>
      </c>
      <c r="V271" s="87">
        <v>1</v>
      </c>
      <c r="W271" s="84">
        <v>0</v>
      </c>
      <c r="X271" s="87">
        <v>0</v>
      </c>
      <c r="Y271" s="84">
        <v>0</v>
      </c>
      <c r="Z271" s="84">
        <v>0</v>
      </c>
      <c r="AA271" s="87">
        <v>0</v>
      </c>
      <c r="AB271" s="87">
        <v>0</v>
      </c>
      <c r="AC271" s="87">
        <v>0</v>
      </c>
      <c r="AD271" s="87">
        <v>0</v>
      </c>
      <c r="AE271" s="87">
        <v>0</v>
      </c>
      <c r="AF271" s="104"/>
      <c r="AG271" s="131"/>
    </row>
    <row r="272" spans="1:1324" s="105" customFormat="1" ht="15.75" hidden="1" customHeight="1" x14ac:dyDescent="0.2">
      <c r="A272" s="13" t="s">
        <v>3030</v>
      </c>
      <c r="B272" s="13" t="s">
        <v>555</v>
      </c>
      <c r="C272" s="12" t="s">
        <v>3269</v>
      </c>
      <c r="D272" s="19" t="s">
        <v>3031</v>
      </c>
      <c r="E272" s="9">
        <v>42755</v>
      </c>
      <c r="F272" s="9" t="s">
        <v>1167</v>
      </c>
      <c r="G272" s="30" t="s">
        <v>1186</v>
      </c>
      <c r="H272" s="30">
        <v>42773</v>
      </c>
      <c r="I272" s="30" t="s">
        <v>1065</v>
      </c>
      <c r="J272" s="173"/>
      <c r="K272" s="84" t="s">
        <v>1807</v>
      </c>
      <c r="L272" s="87">
        <v>1</v>
      </c>
      <c r="M272" s="87">
        <v>1</v>
      </c>
      <c r="N272" s="84" t="s">
        <v>326</v>
      </c>
      <c r="O272" s="84">
        <v>1</v>
      </c>
      <c r="P272" s="84" t="s">
        <v>326</v>
      </c>
      <c r="Q272" s="84">
        <v>1</v>
      </c>
      <c r="R272" s="84" t="s">
        <v>326</v>
      </c>
      <c r="S272" s="84">
        <v>1</v>
      </c>
      <c r="T272" s="84" t="s">
        <v>49</v>
      </c>
      <c r="U272" s="84">
        <v>1</v>
      </c>
      <c r="V272" s="87">
        <v>1</v>
      </c>
      <c r="W272" s="84">
        <v>0</v>
      </c>
      <c r="X272" s="87">
        <v>0</v>
      </c>
      <c r="Y272" s="84">
        <v>0</v>
      </c>
      <c r="Z272" s="84">
        <v>1</v>
      </c>
      <c r="AA272" s="87">
        <v>0</v>
      </c>
      <c r="AB272" s="87">
        <v>1</v>
      </c>
      <c r="AC272" s="87">
        <v>0</v>
      </c>
      <c r="AD272" s="87">
        <v>0</v>
      </c>
      <c r="AE272" s="87">
        <v>0</v>
      </c>
      <c r="AF272" s="104"/>
      <c r="AG272" s="131"/>
      <c r="AH272" s="131"/>
      <c r="AI272" s="131"/>
      <c r="AJ272" s="131"/>
      <c r="AK272" s="131"/>
      <c r="AL272" s="131"/>
      <c r="AM272" s="131"/>
      <c r="AN272" s="131"/>
      <c r="AO272" s="131"/>
      <c r="AP272" s="131"/>
      <c r="AQ272" s="131"/>
      <c r="AR272" s="131"/>
      <c r="AS272" s="131"/>
      <c r="AT272" s="131"/>
      <c r="AU272" s="131"/>
      <c r="AV272" s="131"/>
      <c r="AW272" s="131"/>
      <c r="AX272" s="131"/>
      <c r="AY272" s="131"/>
      <c r="AZ272" s="131"/>
      <c r="BA272" s="131"/>
      <c r="BB272" s="131"/>
      <c r="BC272" s="131"/>
      <c r="BD272" s="131"/>
      <c r="BE272" s="131"/>
      <c r="BF272" s="131"/>
      <c r="BG272" s="131"/>
      <c r="BH272" s="131"/>
      <c r="BI272" s="131"/>
      <c r="BJ272" s="131"/>
      <c r="BK272" s="131"/>
      <c r="BL272" s="131"/>
      <c r="BM272" s="131"/>
      <c r="BN272" s="131"/>
      <c r="BO272" s="131"/>
      <c r="BP272" s="131"/>
      <c r="BQ272" s="131"/>
      <c r="BR272" s="131"/>
      <c r="BS272" s="131"/>
      <c r="BT272" s="131"/>
      <c r="BU272" s="131"/>
      <c r="BV272" s="131"/>
      <c r="BW272" s="131"/>
      <c r="BX272" s="131"/>
      <c r="BY272" s="131"/>
      <c r="BZ272" s="131"/>
      <c r="CA272" s="131"/>
      <c r="CB272" s="131"/>
      <c r="CC272" s="131"/>
      <c r="CD272" s="131"/>
      <c r="CE272" s="131"/>
      <c r="CF272" s="131"/>
      <c r="CG272" s="131"/>
      <c r="CH272" s="131"/>
      <c r="CI272" s="131"/>
      <c r="CJ272" s="131"/>
      <c r="CK272" s="131"/>
      <c r="CL272" s="131"/>
      <c r="CM272" s="131"/>
      <c r="CN272" s="131"/>
      <c r="CO272" s="131"/>
      <c r="CP272" s="131"/>
      <c r="CQ272" s="131"/>
      <c r="CR272" s="131"/>
      <c r="CS272" s="131"/>
      <c r="CT272" s="131"/>
      <c r="CU272" s="131"/>
      <c r="CV272" s="131"/>
      <c r="CW272" s="131"/>
      <c r="CX272" s="131"/>
      <c r="CY272" s="131"/>
      <c r="CZ272" s="131"/>
      <c r="DA272" s="131"/>
      <c r="DB272" s="131"/>
      <c r="DC272" s="131"/>
      <c r="DD272" s="131"/>
      <c r="DE272" s="131"/>
      <c r="DF272" s="131"/>
      <c r="DG272" s="131"/>
      <c r="DH272" s="131"/>
      <c r="DI272" s="131"/>
      <c r="DJ272" s="131"/>
      <c r="DK272" s="131"/>
      <c r="DL272" s="131"/>
      <c r="DM272" s="131"/>
      <c r="DN272" s="131"/>
      <c r="DO272" s="131"/>
      <c r="DP272" s="131"/>
      <c r="DQ272" s="131"/>
      <c r="DR272" s="131"/>
      <c r="DS272" s="131"/>
      <c r="DT272" s="131"/>
      <c r="DU272" s="131"/>
      <c r="DV272" s="131"/>
      <c r="DW272" s="131"/>
      <c r="DX272" s="131"/>
      <c r="DY272" s="131"/>
      <c r="DZ272" s="131"/>
      <c r="EA272" s="131"/>
      <c r="EB272" s="131"/>
      <c r="EC272" s="131"/>
      <c r="ED272" s="131"/>
      <c r="EE272" s="131"/>
      <c r="EF272" s="131"/>
      <c r="EG272" s="131"/>
      <c r="EH272" s="131"/>
      <c r="EI272" s="131"/>
      <c r="EJ272" s="131"/>
      <c r="EK272" s="131"/>
      <c r="EL272" s="131"/>
      <c r="EM272" s="131"/>
      <c r="EN272" s="131"/>
      <c r="EO272" s="131"/>
      <c r="EP272" s="131"/>
      <c r="EQ272" s="131"/>
      <c r="ER272" s="131"/>
      <c r="ES272" s="131"/>
      <c r="ET272" s="131"/>
      <c r="EU272" s="131"/>
      <c r="EV272" s="131"/>
      <c r="EW272" s="131"/>
      <c r="EX272" s="131"/>
      <c r="EY272" s="131"/>
      <c r="EZ272" s="131"/>
      <c r="FA272" s="131"/>
      <c r="FB272" s="131"/>
      <c r="FC272" s="131"/>
      <c r="FD272" s="131"/>
      <c r="FE272" s="131"/>
      <c r="FF272" s="131"/>
      <c r="FG272" s="131"/>
      <c r="FH272" s="131"/>
      <c r="FI272" s="131"/>
      <c r="FJ272" s="131"/>
      <c r="FK272" s="131"/>
      <c r="FL272" s="131"/>
      <c r="FM272" s="131"/>
      <c r="FN272" s="131"/>
      <c r="FO272" s="131"/>
      <c r="FP272" s="131"/>
      <c r="FQ272" s="131"/>
      <c r="FR272" s="131"/>
      <c r="FS272" s="131"/>
      <c r="FT272" s="131"/>
      <c r="FU272" s="131"/>
      <c r="FV272" s="131"/>
      <c r="FW272" s="131"/>
      <c r="FX272" s="131"/>
      <c r="FY272" s="131"/>
      <c r="FZ272" s="131"/>
      <c r="GA272" s="131"/>
      <c r="GB272" s="131"/>
      <c r="GC272" s="131"/>
      <c r="GD272" s="131"/>
      <c r="GE272" s="131"/>
      <c r="GF272" s="131"/>
      <c r="GG272" s="131"/>
      <c r="GH272" s="131"/>
      <c r="GI272" s="131"/>
      <c r="GJ272" s="131"/>
      <c r="GK272" s="131"/>
      <c r="GL272" s="131"/>
      <c r="GM272" s="131"/>
      <c r="GN272" s="131"/>
      <c r="GO272" s="131"/>
      <c r="GP272" s="131"/>
      <c r="GQ272" s="131"/>
      <c r="GR272" s="131"/>
      <c r="GS272" s="131"/>
      <c r="GT272" s="131"/>
      <c r="GU272" s="131"/>
      <c r="GV272" s="131"/>
      <c r="GW272" s="131"/>
      <c r="GX272" s="131"/>
      <c r="GY272" s="131"/>
      <c r="GZ272" s="131"/>
      <c r="HA272" s="131"/>
      <c r="HB272" s="131"/>
      <c r="HC272" s="131"/>
      <c r="HD272" s="131"/>
      <c r="HE272" s="131"/>
      <c r="HF272" s="131"/>
      <c r="HG272" s="131"/>
      <c r="HH272" s="131"/>
      <c r="HI272" s="131"/>
      <c r="HJ272" s="131"/>
      <c r="HK272" s="131"/>
      <c r="HL272" s="131"/>
      <c r="HM272" s="131"/>
      <c r="HN272" s="131"/>
      <c r="HO272" s="131"/>
      <c r="HP272" s="131"/>
      <c r="HQ272" s="131"/>
      <c r="HR272" s="131"/>
      <c r="HS272" s="131"/>
      <c r="HT272" s="131"/>
      <c r="HU272" s="131"/>
      <c r="HV272" s="131"/>
      <c r="HW272" s="131"/>
      <c r="HX272" s="131"/>
      <c r="HY272" s="131"/>
      <c r="HZ272" s="131"/>
      <c r="IA272" s="131"/>
      <c r="IB272" s="131"/>
      <c r="IC272" s="131"/>
      <c r="ID272" s="131"/>
      <c r="IE272" s="131"/>
      <c r="IF272" s="131"/>
      <c r="IG272" s="131"/>
      <c r="IH272" s="131"/>
      <c r="II272" s="131"/>
      <c r="IJ272" s="131"/>
      <c r="IK272" s="131"/>
      <c r="IL272" s="131"/>
      <c r="IM272" s="131"/>
      <c r="IN272" s="131"/>
      <c r="IO272" s="131"/>
      <c r="IP272" s="131"/>
      <c r="IQ272" s="131"/>
      <c r="IR272" s="131"/>
      <c r="IS272" s="131"/>
      <c r="IT272" s="131"/>
      <c r="IU272" s="131"/>
      <c r="IV272" s="131"/>
      <c r="IW272" s="131"/>
      <c r="IX272" s="131"/>
      <c r="IY272" s="131"/>
      <c r="IZ272" s="131"/>
      <c r="JA272" s="131"/>
      <c r="JB272" s="131"/>
      <c r="JC272" s="131"/>
      <c r="JD272" s="131"/>
      <c r="JE272" s="131"/>
      <c r="JF272" s="131"/>
      <c r="JG272" s="131"/>
      <c r="JH272" s="131"/>
      <c r="JI272" s="131"/>
      <c r="JJ272" s="131"/>
      <c r="JK272" s="131"/>
      <c r="JL272" s="131"/>
      <c r="JM272" s="131"/>
      <c r="JN272" s="131"/>
      <c r="JO272" s="131"/>
      <c r="JP272" s="131"/>
      <c r="JQ272" s="131"/>
      <c r="JR272" s="131"/>
      <c r="JS272" s="131"/>
      <c r="JT272" s="131"/>
      <c r="JU272" s="131"/>
      <c r="JV272" s="131"/>
      <c r="JW272" s="131"/>
      <c r="JX272" s="131"/>
      <c r="JY272" s="131"/>
      <c r="JZ272" s="131"/>
      <c r="KA272" s="131"/>
      <c r="KB272" s="131"/>
      <c r="KC272" s="131"/>
      <c r="KD272" s="131"/>
      <c r="KE272" s="131"/>
      <c r="KF272" s="131"/>
      <c r="KG272" s="131"/>
      <c r="KH272" s="131"/>
      <c r="KI272" s="131"/>
      <c r="KJ272" s="131"/>
      <c r="KK272" s="131"/>
      <c r="KL272" s="131"/>
      <c r="KM272" s="131"/>
      <c r="KN272" s="131"/>
      <c r="KO272" s="131"/>
      <c r="KP272" s="131"/>
      <c r="KQ272" s="131"/>
      <c r="KR272" s="131"/>
      <c r="KS272" s="131"/>
      <c r="KT272" s="131"/>
      <c r="KU272" s="131"/>
      <c r="KV272" s="131"/>
      <c r="KW272" s="131"/>
      <c r="KX272" s="131"/>
      <c r="KY272" s="131"/>
      <c r="KZ272" s="131"/>
      <c r="LA272" s="131"/>
      <c r="LB272" s="131"/>
      <c r="LC272" s="131"/>
      <c r="LD272" s="131"/>
      <c r="LE272" s="131"/>
      <c r="LF272" s="131"/>
      <c r="LG272" s="131"/>
      <c r="LH272" s="131"/>
      <c r="LI272" s="131"/>
      <c r="LJ272" s="131"/>
      <c r="LK272" s="131"/>
      <c r="LL272" s="131"/>
      <c r="LM272" s="131"/>
      <c r="LN272" s="131"/>
      <c r="LO272" s="131"/>
      <c r="LP272" s="131"/>
      <c r="LQ272" s="131"/>
      <c r="LR272" s="131"/>
      <c r="LS272" s="131"/>
      <c r="LT272" s="131"/>
      <c r="LU272" s="131"/>
      <c r="LV272" s="131"/>
      <c r="LW272" s="131"/>
      <c r="LX272" s="131"/>
      <c r="LY272" s="131"/>
      <c r="LZ272" s="131"/>
      <c r="MA272" s="131"/>
      <c r="MB272" s="131"/>
      <c r="MC272" s="131"/>
      <c r="MD272" s="131"/>
      <c r="ME272" s="131"/>
      <c r="MF272" s="131"/>
      <c r="MG272" s="131"/>
      <c r="MH272" s="131"/>
      <c r="MI272" s="131"/>
      <c r="MJ272" s="131"/>
      <c r="MK272" s="131"/>
      <c r="ML272" s="131"/>
      <c r="MM272" s="131"/>
      <c r="MN272" s="131"/>
      <c r="MO272" s="131"/>
      <c r="MP272" s="131"/>
      <c r="MQ272" s="131"/>
      <c r="MR272" s="131"/>
      <c r="MS272" s="131"/>
      <c r="MT272" s="131"/>
      <c r="MU272" s="131"/>
      <c r="MV272" s="131"/>
      <c r="MW272" s="131"/>
      <c r="MX272" s="131"/>
      <c r="MY272" s="131"/>
      <c r="MZ272" s="131"/>
      <c r="NA272" s="131"/>
      <c r="NB272" s="131"/>
      <c r="NC272" s="131"/>
      <c r="ND272" s="131"/>
      <c r="NE272" s="131"/>
      <c r="NF272" s="131"/>
      <c r="NG272" s="131"/>
      <c r="NH272" s="131"/>
      <c r="NI272" s="131"/>
      <c r="NJ272" s="131"/>
      <c r="NK272" s="131"/>
      <c r="NL272" s="131"/>
      <c r="NM272" s="131"/>
      <c r="NN272" s="131"/>
      <c r="NO272" s="131"/>
      <c r="NP272" s="131"/>
      <c r="NQ272" s="131"/>
      <c r="NR272" s="131"/>
      <c r="NS272" s="131"/>
      <c r="NT272" s="131"/>
      <c r="NU272" s="131"/>
      <c r="NV272" s="131"/>
      <c r="NW272" s="131"/>
      <c r="NX272" s="131"/>
      <c r="NY272" s="131"/>
      <c r="NZ272" s="131"/>
      <c r="OA272" s="131"/>
      <c r="OB272" s="131"/>
      <c r="OC272" s="131"/>
      <c r="OD272" s="131"/>
      <c r="OE272" s="131"/>
      <c r="OF272" s="131"/>
      <c r="OG272" s="131"/>
      <c r="OH272" s="131"/>
      <c r="OI272" s="131"/>
      <c r="OJ272" s="131"/>
      <c r="OK272" s="131"/>
      <c r="OL272" s="131"/>
      <c r="OM272" s="131"/>
      <c r="ON272" s="131"/>
      <c r="OO272" s="131"/>
      <c r="OP272" s="131"/>
      <c r="OQ272" s="131"/>
      <c r="OR272" s="131"/>
      <c r="OS272" s="131"/>
      <c r="OT272" s="131"/>
      <c r="OU272" s="131"/>
      <c r="OV272" s="131"/>
      <c r="OW272" s="131"/>
      <c r="OX272" s="131"/>
      <c r="OY272" s="131"/>
      <c r="OZ272" s="131"/>
      <c r="PA272" s="131"/>
      <c r="PB272" s="131"/>
      <c r="PC272" s="131"/>
      <c r="PD272" s="131"/>
      <c r="PE272" s="131"/>
      <c r="PF272" s="131"/>
      <c r="PG272" s="131"/>
      <c r="PH272" s="131"/>
      <c r="PI272" s="131"/>
      <c r="PJ272" s="131"/>
      <c r="PK272" s="131"/>
      <c r="PL272" s="131"/>
      <c r="PM272" s="131"/>
      <c r="PN272" s="131"/>
      <c r="PO272" s="131"/>
      <c r="PP272" s="131"/>
      <c r="PQ272" s="131"/>
      <c r="PR272" s="131"/>
      <c r="PS272" s="131"/>
      <c r="PT272" s="131"/>
      <c r="PU272" s="131"/>
      <c r="PV272" s="131"/>
      <c r="PW272" s="131"/>
      <c r="PX272" s="131"/>
      <c r="PY272" s="131"/>
      <c r="PZ272" s="131"/>
      <c r="QA272" s="131"/>
      <c r="QB272" s="131"/>
      <c r="QC272" s="131"/>
      <c r="QD272" s="131"/>
      <c r="QE272" s="131"/>
      <c r="QF272" s="131"/>
      <c r="QG272" s="131"/>
      <c r="QH272" s="131"/>
      <c r="QI272" s="131"/>
      <c r="QJ272" s="131"/>
      <c r="QK272" s="131"/>
      <c r="QL272" s="131"/>
      <c r="QM272" s="131"/>
      <c r="QN272" s="131"/>
      <c r="QO272" s="131"/>
      <c r="QP272" s="131"/>
      <c r="QQ272" s="131"/>
      <c r="QR272" s="131"/>
      <c r="QS272" s="131"/>
      <c r="QT272" s="131"/>
      <c r="QU272" s="131"/>
      <c r="QV272" s="131"/>
      <c r="QW272" s="131"/>
      <c r="QX272" s="131"/>
      <c r="QY272" s="131"/>
      <c r="QZ272" s="131"/>
      <c r="RA272" s="131"/>
      <c r="RB272" s="131"/>
      <c r="RC272" s="131"/>
      <c r="RD272" s="131"/>
      <c r="RE272" s="131"/>
      <c r="RF272" s="131"/>
      <c r="RG272" s="131"/>
      <c r="RH272" s="131"/>
      <c r="RI272" s="131"/>
      <c r="RJ272" s="131"/>
      <c r="RK272" s="131"/>
      <c r="RL272" s="131"/>
      <c r="RM272" s="131"/>
      <c r="RN272" s="131"/>
      <c r="RO272" s="131"/>
      <c r="RP272" s="131"/>
      <c r="RQ272" s="131"/>
      <c r="RR272" s="131"/>
      <c r="RS272" s="131"/>
      <c r="RT272" s="131"/>
      <c r="RU272" s="131"/>
      <c r="RV272" s="131"/>
      <c r="RW272" s="131"/>
      <c r="RX272" s="131"/>
      <c r="RY272" s="131"/>
      <c r="RZ272" s="131"/>
      <c r="SA272" s="131"/>
      <c r="SB272" s="131"/>
      <c r="SC272" s="131"/>
      <c r="SD272" s="131"/>
      <c r="SE272" s="131"/>
      <c r="SF272" s="131"/>
      <c r="SG272" s="131"/>
      <c r="SH272" s="131"/>
      <c r="SI272" s="131"/>
      <c r="SJ272" s="131"/>
      <c r="SK272" s="131"/>
      <c r="SL272" s="131"/>
      <c r="SM272" s="131"/>
      <c r="SN272" s="131"/>
      <c r="SO272" s="131"/>
      <c r="SP272" s="131"/>
      <c r="SQ272" s="131"/>
      <c r="SR272" s="131"/>
      <c r="SS272" s="131"/>
      <c r="ST272" s="131"/>
      <c r="SU272" s="131"/>
      <c r="SV272" s="131"/>
      <c r="SW272" s="131"/>
      <c r="SX272" s="131"/>
      <c r="SY272" s="131"/>
      <c r="SZ272" s="131"/>
      <c r="TA272" s="131"/>
      <c r="TB272" s="131"/>
      <c r="TC272" s="131"/>
      <c r="TD272" s="131"/>
      <c r="TE272" s="131"/>
      <c r="TF272" s="131"/>
      <c r="TG272" s="131"/>
      <c r="TH272" s="131"/>
      <c r="TI272" s="131"/>
      <c r="TJ272" s="131"/>
      <c r="TK272" s="131"/>
      <c r="TL272" s="131"/>
      <c r="TM272" s="131"/>
      <c r="TN272" s="131"/>
      <c r="TO272" s="131"/>
      <c r="TP272" s="131"/>
      <c r="TQ272" s="131"/>
      <c r="TR272" s="131"/>
      <c r="TS272" s="131"/>
      <c r="TT272" s="131"/>
      <c r="TU272" s="131"/>
      <c r="TV272" s="131"/>
      <c r="TW272" s="131"/>
      <c r="TX272" s="131"/>
      <c r="TY272" s="131"/>
      <c r="TZ272" s="131"/>
      <c r="UA272" s="131"/>
      <c r="UB272" s="131"/>
      <c r="UC272" s="131"/>
      <c r="UD272" s="131"/>
      <c r="UE272" s="131"/>
      <c r="UF272" s="131"/>
      <c r="UG272" s="131"/>
      <c r="UH272" s="131"/>
      <c r="UI272" s="131"/>
      <c r="UJ272" s="131"/>
      <c r="UK272" s="131"/>
      <c r="UL272" s="131"/>
      <c r="UM272" s="131"/>
      <c r="UN272" s="131"/>
      <c r="UO272" s="131"/>
      <c r="UP272" s="131"/>
      <c r="UQ272" s="131"/>
      <c r="UR272" s="131"/>
      <c r="US272" s="131"/>
      <c r="UT272" s="131"/>
      <c r="UU272" s="131"/>
      <c r="UV272" s="131"/>
      <c r="UW272" s="131"/>
      <c r="UX272" s="131"/>
      <c r="UY272" s="131"/>
      <c r="UZ272" s="131"/>
      <c r="VA272" s="131"/>
      <c r="VB272" s="131"/>
      <c r="VC272" s="131"/>
      <c r="VD272" s="131"/>
      <c r="VE272" s="131"/>
      <c r="VF272" s="131"/>
      <c r="VG272" s="131"/>
      <c r="VH272" s="131"/>
      <c r="VI272" s="131"/>
      <c r="VJ272" s="131"/>
      <c r="VK272" s="131"/>
      <c r="VL272" s="131"/>
      <c r="VM272" s="131"/>
      <c r="VN272" s="131"/>
      <c r="VO272" s="131"/>
      <c r="VP272" s="131"/>
      <c r="VQ272" s="131"/>
      <c r="VR272" s="131"/>
      <c r="VS272" s="131"/>
      <c r="VT272" s="131"/>
      <c r="VU272" s="131"/>
      <c r="VV272" s="131"/>
      <c r="VW272" s="131"/>
      <c r="VX272" s="131"/>
      <c r="VY272" s="131"/>
      <c r="VZ272" s="131"/>
      <c r="WA272" s="131"/>
      <c r="WB272" s="131"/>
      <c r="WC272" s="131"/>
      <c r="WD272" s="131"/>
      <c r="WE272" s="131"/>
      <c r="WF272" s="131"/>
      <c r="WG272" s="131"/>
      <c r="WH272" s="131"/>
      <c r="WI272" s="131"/>
      <c r="WJ272" s="131"/>
      <c r="WK272" s="131"/>
      <c r="WL272" s="131"/>
      <c r="WM272" s="131"/>
      <c r="WN272" s="131"/>
      <c r="WO272" s="131"/>
      <c r="WP272" s="131"/>
      <c r="WQ272" s="131"/>
      <c r="WR272" s="131"/>
      <c r="WS272" s="131"/>
      <c r="WT272" s="131"/>
      <c r="WU272" s="131"/>
      <c r="WV272" s="131"/>
      <c r="WW272" s="131"/>
      <c r="WX272" s="131"/>
      <c r="WY272" s="131"/>
      <c r="WZ272" s="131"/>
      <c r="XA272" s="131"/>
      <c r="XB272" s="131"/>
      <c r="XC272" s="131"/>
      <c r="XD272" s="131"/>
      <c r="XE272" s="131"/>
      <c r="XF272" s="131"/>
      <c r="XG272" s="131"/>
      <c r="XH272" s="131"/>
      <c r="XI272" s="131"/>
      <c r="XJ272" s="131"/>
      <c r="XK272" s="131"/>
      <c r="XL272" s="131"/>
      <c r="XM272" s="131"/>
      <c r="XN272" s="131"/>
      <c r="XO272" s="131"/>
      <c r="XP272" s="131"/>
      <c r="XQ272" s="131"/>
      <c r="XR272" s="131"/>
      <c r="XS272" s="131"/>
      <c r="XT272" s="131"/>
      <c r="XU272" s="131"/>
      <c r="XV272" s="131"/>
      <c r="XW272" s="131"/>
      <c r="XX272" s="131"/>
      <c r="XY272" s="131"/>
      <c r="XZ272" s="131"/>
      <c r="YA272" s="131"/>
      <c r="YB272" s="131"/>
      <c r="YC272" s="131"/>
      <c r="YD272" s="131"/>
      <c r="YE272" s="131"/>
      <c r="YF272" s="131"/>
      <c r="YG272" s="131"/>
      <c r="YH272" s="131"/>
      <c r="YI272" s="131"/>
      <c r="YJ272" s="131"/>
      <c r="YK272" s="131"/>
      <c r="YL272" s="131"/>
      <c r="YM272" s="131"/>
      <c r="YN272" s="131"/>
      <c r="YO272" s="131"/>
      <c r="YP272" s="131"/>
      <c r="YQ272" s="131"/>
      <c r="YR272" s="131"/>
      <c r="YS272" s="131"/>
      <c r="YT272" s="131"/>
      <c r="YU272" s="131"/>
      <c r="YV272" s="131"/>
      <c r="YW272" s="131"/>
      <c r="YX272" s="131"/>
      <c r="YY272" s="131"/>
      <c r="YZ272" s="131"/>
      <c r="ZA272" s="131"/>
      <c r="ZB272" s="131"/>
      <c r="ZC272" s="131"/>
      <c r="ZD272" s="131"/>
      <c r="ZE272" s="131"/>
      <c r="ZF272" s="131"/>
      <c r="ZG272" s="131"/>
      <c r="ZH272" s="131"/>
      <c r="ZI272" s="131"/>
      <c r="ZJ272" s="131"/>
      <c r="ZK272" s="131"/>
      <c r="ZL272" s="131"/>
      <c r="ZM272" s="131"/>
      <c r="ZN272" s="131"/>
      <c r="ZO272" s="131"/>
      <c r="ZP272" s="131"/>
      <c r="ZQ272" s="131"/>
      <c r="ZR272" s="131"/>
      <c r="ZS272" s="131"/>
      <c r="ZT272" s="131"/>
      <c r="ZU272" s="131"/>
      <c r="ZV272" s="131"/>
      <c r="ZW272" s="131"/>
      <c r="ZX272" s="131"/>
      <c r="ZY272" s="131"/>
      <c r="ZZ272" s="131"/>
      <c r="AAA272" s="131"/>
      <c r="AAB272" s="131"/>
      <c r="AAC272" s="131"/>
      <c r="AAD272" s="131"/>
      <c r="AAE272" s="131"/>
      <c r="AAF272" s="131"/>
      <c r="AAG272" s="131"/>
      <c r="AAH272" s="131"/>
      <c r="AAI272" s="131"/>
      <c r="AAJ272" s="131"/>
      <c r="AAK272" s="131"/>
      <c r="AAL272" s="131"/>
      <c r="AAM272" s="131"/>
      <c r="AAN272" s="131"/>
      <c r="AAO272" s="131"/>
      <c r="AAP272" s="131"/>
      <c r="AAQ272" s="131"/>
      <c r="AAR272" s="131"/>
      <c r="AAS272" s="131"/>
      <c r="AAT272" s="131"/>
      <c r="AAU272" s="131"/>
      <c r="AAV272" s="131"/>
      <c r="AAW272" s="131"/>
      <c r="AAX272" s="131"/>
      <c r="AAY272" s="131"/>
      <c r="AAZ272" s="131"/>
      <c r="ABA272" s="131"/>
      <c r="ABB272" s="131"/>
      <c r="ABC272" s="131"/>
      <c r="ABD272" s="131"/>
      <c r="ABE272" s="131"/>
      <c r="ABF272" s="131"/>
      <c r="ABG272" s="131"/>
      <c r="ABH272" s="131"/>
      <c r="ABI272" s="131"/>
      <c r="ABJ272" s="131"/>
      <c r="ABK272" s="131"/>
      <c r="ABL272" s="131"/>
      <c r="ABM272" s="131"/>
      <c r="ABN272" s="131"/>
      <c r="ABO272" s="131"/>
      <c r="ABP272" s="131"/>
      <c r="ABQ272" s="131"/>
      <c r="ABR272" s="131"/>
      <c r="ABS272" s="131"/>
      <c r="ABT272" s="131"/>
      <c r="ABU272" s="131"/>
      <c r="ABV272" s="131"/>
      <c r="ABW272" s="131"/>
      <c r="ABX272" s="131"/>
      <c r="ABY272" s="131"/>
      <c r="ABZ272" s="131"/>
      <c r="ACA272" s="131"/>
      <c r="ACB272" s="131"/>
      <c r="ACC272" s="131"/>
      <c r="ACD272" s="131"/>
      <c r="ACE272" s="131"/>
      <c r="ACF272" s="131"/>
      <c r="ACG272" s="131"/>
      <c r="ACH272" s="131"/>
      <c r="ACI272" s="131"/>
      <c r="ACJ272" s="131"/>
      <c r="ACK272" s="131"/>
      <c r="ACL272" s="131"/>
      <c r="ACM272" s="131"/>
      <c r="ACN272" s="131"/>
      <c r="ACO272" s="131"/>
      <c r="ACP272" s="131"/>
      <c r="ACQ272" s="131"/>
      <c r="ACR272" s="131"/>
      <c r="ACS272" s="131"/>
      <c r="ACT272" s="131"/>
      <c r="ACU272" s="131"/>
      <c r="ACV272" s="131"/>
      <c r="ACW272" s="131"/>
      <c r="ACX272" s="131"/>
      <c r="ACY272" s="131"/>
      <c r="ACZ272" s="131"/>
      <c r="ADA272" s="131"/>
      <c r="ADB272" s="131"/>
      <c r="ADC272" s="131"/>
      <c r="ADD272" s="131"/>
      <c r="ADE272" s="131"/>
      <c r="ADF272" s="131"/>
      <c r="ADG272" s="131"/>
      <c r="ADH272" s="131"/>
      <c r="ADI272" s="131"/>
      <c r="ADJ272" s="131"/>
      <c r="ADK272" s="131"/>
      <c r="ADL272" s="131"/>
      <c r="ADM272" s="131"/>
      <c r="ADN272" s="131"/>
      <c r="ADO272" s="131"/>
      <c r="ADP272" s="131"/>
      <c r="ADQ272" s="131"/>
      <c r="ADR272" s="131"/>
      <c r="ADS272" s="131"/>
      <c r="ADT272" s="131"/>
      <c r="ADU272" s="131"/>
      <c r="ADV272" s="131"/>
      <c r="ADW272" s="131"/>
      <c r="ADX272" s="131"/>
      <c r="ADY272" s="131"/>
      <c r="ADZ272" s="131"/>
      <c r="AEA272" s="131"/>
      <c r="AEB272" s="131"/>
      <c r="AEC272" s="131"/>
      <c r="AED272" s="131"/>
      <c r="AEE272" s="131"/>
      <c r="AEF272" s="131"/>
      <c r="AEG272" s="131"/>
      <c r="AEH272" s="131"/>
      <c r="AEI272" s="131"/>
      <c r="AEJ272" s="131"/>
      <c r="AEK272" s="131"/>
      <c r="AEL272" s="131"/>
      <c r="AEM272" s="131"/>
      <c r="AEN272" s="131"/>
      <c r="AEO272" s="131"/>
      <c r="AEP272" s="131"/>
      <c r="AEQ272" s="131"/>
      <c r="AER272" s="131"/>
      <c r="AES272" s="131"/>
      <c r="AET272" s="131"/>
      <c r="AEU272" s="131"/>
      <c r="AEV272" s="131"/>
      <c r="AEW272" s="131"/>
      <c r="AEX272" s="131"/>
      <c r="AEY272" s="131"/>
      <c r="AEZ272" s="131"/>
      <c r="AFA272" s="131"/>
      <c r="AFB272" s="131"/>
      <c r="AFC272" s="131"/>
      <c r="AFD272" s="131"/>
      <c r="AFE272" s="131"/>
      <c r="AFF272" s="131"/>
      <c r="AFG272" s="131"/>
      <c r="AFH272" s="131"/>
      <c r="AFI272" s="131"/>
      <c r="AFJ272" s="131"/>
      <c r="AFK272" s="131"/>
      <c r="AFL272" s="131"/>
      <c r="AFM272" s="131"/>
      <c r="AFN272" s="131"/>
      <c r="AFO272" s="131"/>
      <c r="AFP272" s="131"/>
      <c r="AFQ272" s="131"/>
      <c r="AFR272" s="131"/>
      <c r="AFS272" s="131"/>
      <c r="AFT272" s="131"/>
      <c r="AFU272" s="131"/>
      <c r="AFV272" s="131"/>
      <c r="AFW272" s="131"/>
      <c r="AFX272" s="131"/>
      <c r="AFY272" s="131"/>
      <c r="AFZ272" s="131"/>
      <c r="AGA272" s="131"/>
      <c r="AGB272" s="131"/>
      <c r="AGC272" s="131"/>
      <c r="AGD272" s="131"/>
      <c r="AGE272" s="131"/>
      <c r="AGF272" s="131"/>
      <c r="AGG272" s="131"/>
      <c r="AGH272" s="131"/>
      <c r="AGI272" s="131"/>
      <c r="AGJ272" s="131"/>
      <c r="AGK272" s="131"/>
      <c r="AGL272" s="131"/>
      <c r="AGM272" s="131"/>
      <c r="AGN272" s="131"/>
      <c r="AGO272" s="131"/>
      <c r="AGP272" s="131"/>
      <c r="AGQ272" s="131"/>
      <c r="AGR272" s="131"/>
      <c r="AGS272" s="131"/>
      <c r="AGT272" s="131"/>
      <c r="AGU272" s="131"/>
      <c r="AGV272" s="131"/>
      <c r="AGW272" s="131"/>
      <c r="AGX272" s="131"/>
      <c r="AGY272" s="131"/>
      <c r="AGZ272" s="131"/>
      <c r="AHA272" s="131"/>
      <c r="AHB272" s="131"/>
      <c r="AHC272" s="131"/>
      <c r="AHD272" s="131"/>
      <c r="AHE272" s="131"/>
      <c r="AHF272" s="131"/>
      <c r="AHG272" s="131"/>
      <c r="AHH272" s="131"/>
      <c r="AHI272" s="131"/>
      <c r="AHJ272" s="131"/>
      <c r="AHK272" s="131"/>
      <c r="AHL272" s="131"/>
      <c r="AHM272" s="131"/>
      <c r="AHN272" s="131"/>
      <c r="AHO272" s="131"/>
      <c r="AHP272" s="131"/>
      <c r="AHQ272" s="131"/>
      <c r="AHR272" s="131"/>
      <c r="AHS272" s="131"/>
      <c r="AHT272" s="131"/>
      <c r="AHU272" s="131"/>
      <c r="AHV272" s="131"/>
      <c r="AHW272" s="131"/>
      <c r="AHX272" s="131"/>
      <c r="AHY272" s="131"/>
      <c r="AHZ272" s="131"/>
      <c r="AIA272" s="131"/>
      <c r="AIB272" s="131"/>
      <c r="AIC272" s="131"/>
      <c r="AID272" s="131"/>
      <c r="AIE272" s="131"/>
      <c r="AIF272" s="131"/>
      <c r="AIG272" s="131"/>
      <c r="AIH272" s="131"/>
      <c r="AII272" s="131"/>
      <c r="AIJ272" s="131"/>
      <c r="AIK272" s="131"/>
      <c r="AIL272" s="131"/>
      <c r="AIM272" s="131"/>
      <c r="AIN272" s="131"/>
      <c r="AIO272" s="131"/>
      <c r="AIP272" s="131"/>
      <c r="AIQ272" s="131"/>
      <c r="AIR272" s="131"/>
      <c r="AIS272" s="131"/>
      <c r="AIT272" s="131"/>
      <c r="AIU272" s="131"/>
      <c r="AIV272" s="131"/>
      <c r="AIW272" s="131"/>
      <c r="AIX272" s="131"/>
      <c r="AIY272" s="131"/>
      <c r="AIZ272" s="131"/>
      <c r="AJA272" s="131"/>
      <c r="AJB272" s="131"/>
      <c r="AJC272" s="131"/>
      <c r="AJD272" s="131"/>
      <c r="AJE272" s="131"/>
      <c r="AJF272" s="131"/>
      <c r="AJG272" s="131"/>
      <c r="AJH272" s="131"/>
      <c r="AJI272" s="131"/>
      <c r="AJJ272" s="131"/>
      <c r="AJK272" s="131"/>
      <c r="AJL272" s="131"/>
      <c r="AJM272" s="131"/>
      <c r="AJN272" s="131"/>
      <c r="AJO272" s="131"/>
      <c r="AJP272" s="131"/>
      <c r="AJQ272" s="131"/>
      <c r="AJR272" s="131"/>
      <c r="AJS272" s="131"/>
      <c r="AJT272" s="131"/>
      <c r="AJU272" s="131"/>
      <c r="AJV272" s="131"/>
      <c r="AJW272" s="131"/>
      <c r="AJX272" s="131"/>
      <c r="AJY272" s="131"/>
      <c r="AJZ272" s="131"/>
      <c r="AKA272" s="131"/>
      <c r="AKB272" s="131"/>
      <c r="AKC272" s="131"/>
      <c r="AKD272" s="131"/>
      <c r="AKE272" s="131"/>
      <c r="AKF272" s="131"/>
      <c r="AKG272" s="131"/>
      <c r="AKH272" s="131"/>
      <c r="AKI272" s="131"/>
      <c r="AKJ272" s="131"/>
      <c r="AKK272" s="131"/>
      <c r="AKL272" s="131"/>
      <c r="AKM272" s="131"/>
      <c r="AKN272" s="131"/>
      <c r="AKO272" s="131"/>
      <c r="AKP272" s="131"/>
      <c r="AKQ272" s="131"/>
      <c r="AKR272" s="131"/>
      <c r="AKS272" s="131"/>
      <c r="AKT272" s="131"/>
      <c r="AKU272" s="131"/>
      <c r="AKV272" s="131"/>
      <c r="AKW272" s="131"/>
      <c r="AKX272" s="131"/>
      <c r="AKY272" s="131"/>
      <c r="AKZ272" s="131"/>
      <c r="ALA272" s="131"/>
      <c r="ALB272" s="131"/>
      <c r="ALC272" s="131"/>
      <c r="ALD272" s="131"/>
      <c r="ALE272" s="131"/>
      <c r="ALF272" s="131"/>
      <c r="ALG272" s="131"/>
      <c r="ALH272" s="131"/>
      <c r="ALI272" s="131"/>
      <c r="ALJ272" s="131"/>
      <c r="ALK272" s="131"/>
      <c r="ALL272" s="131"/>
      <c r="ALM272" s="131"/>
      <c r="ALN272" s="131"/>
      <c r="ALO272" s="131"/>
      <c r="ALP272" s="131"/>
      <c r="ALQ272" s="131"/>
      <c r="ALR272" s="131"/>
      <c r="ALS272" s="131"/>
      <c r="ALT272" s="131"/>
      <c r="ALU272" s="131"/>
      <c r="ALV272" s="131"/>
      <c r="ALW272" s="131"/>
      <c r="ALX272" s="131"/>
      <c r="ALY272" s="131"/>
      <c r="ALZ272" s="131"/>
      <c r="AMA272" s="131"/>
      <c r="AMB272" s="131"/>
      <c r="AMC272" s="131"/>
      <c r="AMD272" s="131"/>
      <c r="AME272" s="131"/>
      <c r="AMF272" s="131"/>
      <c r="AMG272" s="131"/>
      <c r="AMH272" s="131"/>
      <c r="AMI272" s="131"/>
      <c r="AMJ272" s="131"/>
      <c r="AMK272" s="131"/>
      <c r="AML272" s="131"/>
      <c r="AMM272" s="131"/>
      <c r="AMN272" s="131"/>
      <c r="AMO272" s="131"/>
      <c r="AMP272" s="131"/>
      <c r="AMQ272" s="131"/>
      <c r="AMR272" s="131"/>
      <c r="AMS272" s="131"/>
      <c r="AMT272" s="131"/>
      <c r="AMU272" s="131"/>
      <c r="AMV272" s="131"/>
      <c r="AMW272" s="131"/>
      <c r="AMX272" s="131"/>
      <c r="AMY272" s="131"/>
      <c r="AMZ272" s="131"/>
      <c r="ANA272" s="131"/>
      <c r="ANB272" s="131"/>
      <c r="ANC272" s="131"/>
      <c r="AND272" s="131"/>
      <c r="ANE272" s="131"/>
      <c r="ANF272" s="131"/>
      <c r="ANG272" s="131"/>
      <c r="ANH272" s="131"/>
      <c r="ANI272" s="131"/>
      <c r="ANJ272" s="131"/>
      <c r="ANK272" s="131"/>
      <c r="ANL272" s="131"/>
      <c r="ANM272" s="131"/>
      <c r="ANN272" s="131"/>
      <c r="ANO272" s="131"/>
      <c r="ANP272" s="131"/>
      <c r="ANQ272" s="131"/>
      <c r="ANR272" s="131"/>
      <c r="ANS272" s="131"/>
      <c r="ANT272" s="131"/>
      <c r="ANU272" s="131"/>
      <c r="ANV272" s="131"/>
      <c r="ANW272" s="131"/>
      <c r="ANX272" s="131"/>
      <c r="ANY272" s="131"/>
      <c r="ANZ272" s="131"/>
      <c r="AOA272" s="131"/>
      <c r="AOB272" s="131"/>
      <c r="AOC272" s="131"/>
      <c r="AOD272" s="131"/>
      <c r="AOE272" s="131"/>
      <c r="AOF272" s="131"/>
      <c r="AOG272" s="131"/>
      <c r="AOH272" s="131"/>
      <c r="AOI272" s="131"/>
      <c r="AOJ272" s="131"/>
      <c r="AOK272" s="131"/>
      <c r="AOL272" s="131"/>
      <c r="AOM272" s="131"/>
      <c r="AON272" s="131"/>
      <c r="AOO272" s="131"/>
      <c r="AOP272" s="131"/>
      <c r="AOQ272" s="131"/>
      <c r="AOR272" s="131"/>
      <c r="AOS272" s="131"/>
      <c r="AOT272" s="131"/>
      <c r="AOU272" s="131"/>
      <c r="AOV272" s="131"/>
      <c r="AOW272" s="131"/>
      <c r="AOX272" s="131"/>
      <c r="AOY272" s="131"/>
      <c r="AOZ272" s="131"/>
      <c r="APA272" s="131"/>
      <c r="APB272" s="131"/>
      <c r="APC272" s="131"/>
      <c r="APD272" s="131"/>
      <c r="APE272" s="131"/>
      <c r="APF272" s="131"/>
      <c r="APG272" s="131"/>
      <c r="APH272" s="131"/>
      <c r="API272" s="131"/>
      <c r="APJ272" s="131"/>
      <c r="APK272" s="131"/>
      <c r="APL272" s="131"/>
      <c r="APM272" s="131"/>
      <c r="APN272" s="131"/>
      <c r="APO272" s="131"/>
      <c r="APP272" s="131"/>
      <c r="APQ272" s="131"/>
      <c r="APR272" s="131"/>
      <c r="APS272" s="131"/>
      <c r="APT272" s="131"/>
      <c r="APU272" s="131"/>
      <c r="APV272" s="131"/>
      <c r="APW272" s="131"/>
      <c r="APX272" s="131"/>
      <c r="APY272" s="131"/>
      <c r="APZ272" s="131"/>
      <c r="AQA272" s="131"/>
      <c r="AQB272" s="131"/>
      <c r="AQC272" s="131"/>
      <c r="AQD272" s="131"/>
      <c r="AQE272" s="131"/>
      <c r="AQF272" s="131"/>
      <c r="AQG272" s="131"/>
      <c r="AQH272" s="131"/>
      <c r="AQI272" s="131"/>
      <c r="AQJ272" s="131"/>
      <c r="AQK272" s="131"/>
      <c r="AQL272" s="131"/>
      <c r="AQM272" s="131"/>
      <c r="AQN272" s="131"/>
      <c r="AQO272" s="131"/>
      <c r="AQP272" s="131"/>
      <c r="AQQ272" s="131"/>
      <c r="AQR272" s="131"/>
      <c r="AQS272" s="131"/>
      <c r="AQT272" s="131"/>
      <c r="AQU272" s="131"/>
      <c r="AQV272" s="131"/>
      <c r="AQW272" s="131"/>
      <c r="AQX272" s="131"/>
      <c r="AQY272" s="131"/>
      <c r="AQZ272" s="131"/>
      <c r="ARA272" s="131"/>
      <c r="ARB272" s="131"/>
      <c r="ARC272" s="131"/>
      <c r="ARD272" s="131"/>
      <c r="ARE272" s="131"/>
      <c r="ARF272" s="131"/>
      <c r="ARG272" s="131"/>
      <c r="ARH272" s="131"/>
      <c r="ARI272" s="131"/>
      <c r="ARJ272" s="131"/>
      <c r="ARK272" s="131"/>
      <c r="ARL272" s="131"/>
      <c r="ARM272" s="131"/>
      <c r="ARN272" s="131"/>
      <c r="ARO272" s="131"/>
      <c r="ARP272" s="131"/>
      <c r="ARQ272" s="131"/>
      <c r="ARR272" s="131"/>
      <c r="ARS272" s="131"/>
      <c r="ART272" s="131"/>
      <c r="ARU272" s="131"/>
      <c r="ARV272" s="131"/>
      <c r="ARW272" s="131"/>
      <c r="ARX272" s="131"/>
      <c r="ARY272" s="131"/>
      <c r="ARZ272" s="131"/>
      <c r="ASA272" s="131"/>
      <c r="ASB272" s="131"/>
      <c r="ASC272" s="131"/>
      <c r="ASD272" s="131"/>
      <c r="ASE272" s="131"/>
      <c r="ASF272" s="131"/>
      <c r="ASG272" s="131"/>
      <c r="ASH272" s="131"/>
      <c r="ASI272" s="131"/>
      <c r="ASJ272" s="131"/>
      <c r="ASK272" s="131"/>
      <c r="ASL272" s="131"/>
      <c r="ASM272" s="131"/>
      <c r="ASN272" s="131"/>
      <c r="ASO272" s="131"/>
      <c r="ASP272" s="131"/>
      <c r="ASQ272" s="131"/>
      <c r="ASR272" s="131"/>
      <c r="ASS272" s="131"/>
      <c r="AST272" s="131"/>
      <c r="ASU272" s="131"/>
      <c r="ASV272" s="131"/>
      <c r="ASW272" s="131"/>
      <c r="ASX272" s="131"/>
      <c r="ASY272" s="131"/>
      <c r="ASZ272" s="131"/>
      <c r="ATA272" s="131"/>
      <c r="ATB272" s="131"/>
      <c r="ATC272" s="131"/>
      <c r="ATD272" s="131"/>
      <c r="ATE272" s="131"/>
      <c r="ATF272" s="131"/>
      <c r="ATG272" s="131"/>
      <c r="ATH272" s="131"/>
      <c r="ATI272" s="131"/>
      <c r="ATJ272" s="131"/>
      <c r="ATK272" s="131"/>
      <c r="ATL272" s="131"/>
      <c r="ATM272" s="131"/>
      <c r="ATN272" s="131"/>
      <c r="ATO272" s="131"/>
      <c r="ATP272" s="131"/>
      <c r="ATQ272" s="131"/>
      <c r="ATR272" s="131"/>
      <c r="ATS272" s="131"/>
      <c r="ATT272" s="131"/>
      <c r="ATU272" s="131"/>
      <c r="ATV272" s="131"/>
      <c r="ATW272" s="131"/>
      <c r="ATX272" s="131"/>
      <c r="ATY272" s="131"/>
      <c r="ATZ272" s="131"/>
      <c r="AUA272" s="131"/>
      <c r="AUB272" s="131"/>
      <c r="AUC272" s="131"/>
      <c r="AUD272" s="131"/>
      <c r="AUE272" s="131"/>
      <c r="AUF272" s="131"/>
      <c r="AUG272" s="131"/>
      <c r="AUH272" s="131"/>
      <c r="AUI272" s="131"/>
      <c r="AUJ272" s="131"/>
      <c r="AUK272" s="131"/>
      <c r="AUL272" s="131"/>
      <c r="AUM272" s="131"/>
      <c r="AUN272" s="131"/>
      <c r="AUO272" s="131"/>
      <c r="AUP272" s="131"/>
      <c r="AUQ272" s="131"/>
      <c r="AUR272" s="131"/>
      <c r="AUS272" s="131"/>
      <c r="AUT272" s="131"/>
      <c r="AUU272" s="131"/>
      <c r="AUV272" s="131"/>
      <c r="AUW272" s="131"/>
      <c r="AUX272" s="131"/>
      <c r="AUY272" s="131"/>
      <c r="AUZ272" s="131"/>
      <c r="AVA272" s="131"/>
      <c r="AVB272" s="131"/>
      <c r="AVC272" s="131"/>
      <c r="AVD272" s="131"/>
      <c r="AVE272" s="131"/>
      <c r="AVF272" s="131"/>
      <c r="AVG272" s="131"/>
      <c r="AVH272" s="131"/>
      <c r="AVI272" s="131"/>
      <c r="AVJ272" s="131"/>
      <c r="AVK272" s="131"/>
      <c r="AVL272" s="131"/>
      <c r="AVM272" s="131"/>
      <c r="AVN272" s="131"/>
      <c r="AVO272" s="131"/>
      <c r="AVP272" s="131"/>
      <c r="AVQ272" s="131"/>
      <c r="AVR272" s="131"/>
      <c r="AVS272" s="131"/>
      <c r="AVT272" s="131"/>
      <c r="AVU272" s="131"/>
      <c r="AVV272" s="131"/>
      <c r="AVW272" s="131"/>
      <c r="AVX272" s="131"/>
      <c r="AVY272" s="131"/>
      <c r="AVZ272" s="131"/>
      <c r="AWA272" s="131"/>
      <c r="AWB272" s="131"/>
      <c r="AWC272" s="131"/>
      <c r="AWD272" s="131"/>
      <c r="AWE272" s="131"/>
      <c r="AWF272" s="131"/>
      <c r="AWG272" s="131"/>
      <c r="AWH272" s="131"/>
      <c r="AWI272" s="131"/>
      <c r="AWJ272" s="131"/>
      <c r="AWK272" s="131"/>
      <c r="AWL272" s="131"/>
      <c r="AWM272" s="131"/>
      <c r="AWN272" s="131"/>
      <c r="AWO272" s="131"/>
      <c r="AWP272" s="131"/>
      <c r="AWQ272" s="131"/>
      <c r="AWR272" s="131"/>
      <c r="AWS272" s="131"/>
      <c r="AWT272" s="131"/>
      <c r="AWU272" s="131"/>
      <c r="AWV272" s="131"/>
      <c r="AWW272" s="131"/>
      <c r="AWX272" s="131"/>
      <c r="AWY272" s="131"/>
      <c r="AWZ272" s="131"/>
      <c r="AXA272" s="131"/>
      <c r="AXB272" s="131"/>
      <c r="AXC272" s="131"/>
      <c r="AXD272" s="131"/>
      <c r="AXE272" s="131"/>
      <c r="AXF272" s="131"/>
      <c r="AXG272" s="131"/>
      <c r="AXH272" s="131"/>
      <c r="AXI272" s="131"/>
      <c r="AXJ272" s="131"/>
      <c r="AXK272" s="131"/>
      <c r="AXL272" s="131"/>
      <c r="AXM272" s="131"/>
      <c r="AXN272" s="131"/>
      <c r="AXO272" s="131"/>
      <c r="AXP272" s="131"/>
      <c r="AXQ272" s="131"/>
      <c r="AXR272" s="131"/>
      <c r="AXS272" s="131"/>
      <c r="AXT272" s="131"/>
      <c r="AXU272" s="131"/>
      <c r="AXV272" s="131"/>
      <c r="AXW272" s="131"/>
      <c r="AXX272" s="131"/>
    </row>
    <row r="273" spans="1:1324" s="105" customFormat="1" ht="15.75" hidden="1" customHeight="1" x14ac:dyDescent="0.2">
      <c r="A273" s="78" t="s">
        <v>3204</v>
      </c>
      <c r="B273" s="78" t="s">
        <v>555</v>
      </c>
      <c r="C273" s="12" t="s">
        <v>3269</v>
      </c>
      <c r="D273" s="177" t="s">
        <v>3205</v>
      </c>
      <c r="E273" s="51">
        <v>42901</v>
      </c>
      <c r="F273" s="51" t="s">
        <v>1167</v>
      </c>
      <c r="G273" s="30" t="s">
        <v>1186</v>
      </c>
      <c r="H273" s="30">
        <v>42919</v>
      </c>
      <c r="I273" s="30" t="s">
        <v>3082</v>
      </c>
      <c r="J273" s="173">
        <v>6</v>
      </c>
      <c r="K273" s="84" t="s">
        <v>326</v>
      </c>
      <c r="L273" s="87">
        <v>1</v>
      </c>
      <c r="M273" s="87">
        <v>1</v>
      </c>
      <c r="N273" s="84" t="s">
        <v>3099</v>
      </c>
      <c r="O273" s="84">
        <v>0</v>
      </c>
      <c r="P273" s="84" t="s">
        <v>3099</v>
      </c>
      <c r="Q273" s="84">
        <v>0</v>
      </c>
      <c r="R273" s="84" t="s">
        <v>3099</v>
      </c>
      <c r="S273" s="84">
        <v>0</v>
      </c>
      <c r="T273" s="84" t="s">
        <v>326</v>
      </c>
      <c r="U273" s="84">
        <v>1</v>
      </c>
      <c r="V273" s="87">
        <v>1</v>
      </c>
      <c r="W273" s="84">
        <v>0</v>
      </c>
      <c r="X273" s="87">
        <v>0</v>
      </c>
      <c r="Y273" s="87">
        <v>0</v>
      </c>
      <c r="Z273" s="84"/>
      <c r="AA273" s="87">
        <v>0</v>
      </c>
      <c r="AB273" s="87"/>
      <c r="AC273" s="87"/>
      <c r="AD273" s="87"/>
      <c r="AE273" s="87"/>
      <c r="AF273" s="104"/>
      <c r="AG273" s="131"/>
      <c r="AH273" s="131"/>
      <c r="AI273" s="131"/>
      <c r="AJ273" s="131"/>
      <c r="AK273" s="131"/>
      <c r="AL273" s="131"/>
      <c r="AM273" s="131"/>
      <c r="AN273" s="131"/>
      <c r="AO273" s="131"/>
      <c r="AP273" s="131"/>
      <c r="AQ273" s="131"/>
      <c r="AR273" s="131"/>
      <c r="AS273" s="131"/>
      <c r="AT273" s="131"/>
      <c r="AU273" s="131"/>
      <c r="AV273" s="131"/>
      <c r="AW273" s="131"/>
      <c r="AX273" s="131"/>
      <c r="AY273" s="131"/>
      <c r="AZ273" s="131"/>
      <c r="BA273" s="131"/>
      <c r="BB273" s="131"/>
      <c r="BC273" s="131"/>
      <c r="BD273" s="131"/>
      <c r="BE273" s="131"/>
      <c r="BF273" s="131"/>
      <c r="BG273" s="131"/>
      <c r="BH273" s="131"/>
      <c r="BI273" s="131"/>
      <c r="BJ273" s="131"/>
      <c r="BK273" s="131"/>
      <c r="BL273" s="131"/>
      <c r="BM273" s="131"/>
      <c r="BN273" s="131"/>
      <c r="BO273" s="131"/>
      <c r="BP273" s="131"/>
      <c r="BQ273" s="131"/>
      <c r="BR273" s="131"/>
      <c r="BS273" s="131"/>
      <c r="BT273" s="131"/>
      <c r="BU273" s="131"/>
      <c r="BV273" s="131"/>
      <c r="BW273" s="131"/>
      <c r="BX273" s="131"/>
      <c r="BY273" s="131"/>
      <c r="BZ273" s="131"/>
      <c r="CA273" s="131"/>
      <c r="CB273" s="131"/>
      <c r="CC273" s="131"/>
      <c r="CD273" s="131"/>
      <c r="CE273" s="131"/>
      <c r="CF273" s="131"/>
      <c r="CG273" s="131"/>
      <c r="CH273" s="131"/>
      <c r="CI273" s="131"/>
      <c r="CJ273" s="131"/>
      <c r="CK273" s="131"/>
      <c r="CL273" s="131"/>
      <c r="CM273" s="131"/>
      <c r="CN273" s="131"/>
      <c r="CO273" s="131"/>
      <c r="CP273" s="131"/>
      <c r="CQ273" s="131"/>
      <c r="CR273" s="131"/>
      <c r="CS273" s="131"/>
      <c r="CT273" s="131"/>
      <c r="CU273" s="131"/>
      <c r="CV273" s="131"/>
      <c r="CW273" s="131"/>
      <c r="CX273" s="131"/>
      <c r="CY273" s="131"/>
      <c r="CZ273" s="131"/>
      <c r="DA273" s="131"/>
      <c r="DB273" s="131"/>
      <c r="DC273" s="131"/>
      <c r="DD273" s="131"/>
      <c r="DE273" s="131"/>
      <c r="DF273" s="131"/>
      <c r="DG273" s="131"/>
      <c r="DH273" s="131"/>
      <c r="DI273" s="131"/>
      <c r="DJ273" s="131"/>
      <c r="DK273" s="131"/>
      <c r="DL273" s="131"/>
      <c r="DM273" s="131"/>
      <c r="DN273" s="131"/>
      <c r="DO273" s="131"/>
      <c r="DP273" s="131"/>
      <c r="DQ273" s="131"/>
      <c r="DR273" s="131"/>
      <c r="DS273" s="131"/>
      <c r="DT273" s="131"/>
      <c r="DU273" s="131"/>
      <c r="DV273" s="131"/>
      <c r="DW273" s="131"/>
      <c r="DX273" s="131"/>
      <c r="DY273" s="131"/>
      <c r="DZ273" s="131"/>
      <c r="EA273" s="131"/>
      <c r="EB273" s="131"/>
      <c r="EC273" s="131"/>
      <c r="ED273" s="131"/>
      <c r="EE273" s="131"/>
      <c r="EF273" s="131"/>
      <c r="EG273" s="131"/>
      <c r="EH273" s="131"/>
      <c r="EI273" s="131"/>
      <c r="EJ273" s="131"/>
      <c r="EK273" s="131"/>
      <c r="EL273" s="131"/>
      <c r="EM273" s="131"/>
      <c r="EN273" s="131"/>
      <c r="EO273" s="131"/>
      <c r="EP273" s="131"/>
      <c r="EQ273" s="131"/>
      <c r="ER273" s="131"/>
      <c r="ES273" s="131"/>
      <c r="ET273" s="131"/>
      <c r="EU273" s="131"/>
      <c r="EV273" s="131"/>
      <c r="EW273" s="131"/>
      <c r="EX273" s="131"/>
      <c r="EY273" s="131"/>
      <c r="EZ273" s="131"/>
      <c r="FA273" s="131"/>
      <c r="FB273" s="131"/>
      <c r="FC273" s="131"/>
      <c r="FD273" s="131"/>
      <c r="FE273" s="131"/>
      <c r="FF273" s="131"/>
      <c r="FG273" s="131"/>
      <c r="FH273" s="131"/>
      <c r="FI273" s="131"/>
      <c r="FJ273" s="131"/>
      <c r="FK273" s="131"/>
      <c r="FL273" s="131"/>
      <c r="FM273" s="131"/>
      <c r="FN273" s="131"/>
      <c r="FO273" s="131"/>
      <c r="FP273" s="131"/>
      <c r="FQ273" s="131"/>
      <c r="FR273" s="131"/>
      <c r="FS273" s="131"/>
      <c r="FT273" s="131"/>
      <c r="FU273" s="131"/>
      <c r="FV273" s="131"/>
      <c r="FW273" s="131"/>
      <c r="FX273" s="131"/>
      <c r="FY273" s="131"/>
      <c r="FZ273" s="131"/>
      <c r="GA273" s="131"/>
      <c r="GB273" s="131"/>
      <c r="GC273" s="131"/>
      <c r="GD273" s="131"/>
      <c r="GE273" s="131"/>
      <c r="GF273" s="131"/>
      <c r="GG273" s="131"/>
      <c r="GH273" s="131"/>
      <c r="GI273" s="131"/>
      <c r="GJ273" s="131"/>
      <c r="GK273" s="131"/>
      <c r="GL273" s="131"/>
      <c r="GM273" s="131"/>
      <c r="GN273" s="131"/>
      <c r="GO273" s="131"/>
      <c r="GP273" s="131"/>
      <c r="GQ273" s="131"/>
      <c r="GR273" s="131"/>
      <c r="GS273" s="131"/>
      <c r="GT273" s="131"/>
      <c r="GU273" s="131"/>
      <c r="GV273" s="131"/>
      <c r="GW273" s="131"/>
      <c r="GX273" s="131"/>
      <c r="GY273" s="131"/>
      <c r="GZ273" s="131"/>
      <c r="HA273" s="131"/>
      <c r="HB273" s="131"/>
      <c r="HC273" s="131"/>
      <c r="HD273" s="131"/>
      <c r="HE273" s="131"/>
      <c r="HF273" s="131"/>
      <c r="HG273" s="131"/>
      <c r="HH273" s="131"/>
      <c r="HI273" s="131"/>
      <c r="HJ273" s="131"/>
      <c r="HK273" s="131"/>
      <c r="HL273" s="131"/>
      <c r="HM273" s="131"/>
      <c r="HN273" s="131"/>
      <c r="HO273" s="131"/>
      <c r="HP273" s="131"/>
      <c r="HQ273" s="131"/>
      <c r="HR273" s="131"/>
      <c r="HS273" s="131"/>
      <c r="HT273" s="131"/>
      <c r="HU273" s="131"/>
      <c r="HV273" s="131"/>
      <c r="HW273" s="131"/>
      <c r="HX273" s="131"/>
      <c r="HY273" s="131"/>
      <c r="HZ273" s="131"/>
      <c r="IA273" s="131"/>
      <c r="IB273" s="131"/>
      <c r="IC273" s="131"/>
      <c r="ID273" s="131"/>
      <c r="IE273" s="131"/>
      <c r="IF273" s="131"/>
      <c r="IG273" s="131"/>
      <c r="IH273" s="131"/>
      <c r="II273" s="131"/>
      <c r="IJ273" s="131"/>
      <c r="IK273" s="131"/>
      <c r="IL273" s="131"/>
      <c r="IM273" s="131"/>
      <c r="IN273" s="131"/>
      <c r="IO273" s="131"/>
      <c r="IP273" s="131"/>
      <c r="IQ273" s="131"/>
      <c r="IR273" s="131"/>
      <c r="IS273" s="131"/>
      <c r="IT273" s="131"/>
      <c r="IU273" s="131"/>
      <c r="IV273" s="131"/>
      <c r="IW273" s="131"/>
      <c r="IX273" s="131"/>
      <c r="IY273" s="131"/>
      <c r="IZ273" s="131"/>
      <c r="JA273" s="131"/>
      <c r="JB273" s="131"/>
      <c r="JC273" s="131"/>
      <c r="JD273" s="131"/>
      <c r="JE273" s="131"/>
      <c r="JF273" s="131"/>
      <c r="JG273" s="131"/>
      <c r="JH273" s="131"/>
      <c r="JI273" s="131"/>
      <c r="JJ273" s="131"/>
      <c r="JK273" s="131"/>
      <c r="JL273" s="131"/>
      <c r="JM273" s="131"/>
      <c r="JN273" s="131"/>
      <c r="JO273" s="131"/>
      <c r="JP273" s="131"/>
      <c r="JQ273" s="131"/>
      <c r="JR273" s="131"/>
      <c r="JS273" s="131"/>
      <c r="JT273" s="131"/>
      <c r="JU273" s="131"/>
      <c r="JV273" s="131"/>
      <c r="JW273" s="131"/>
      <c r="JX273" s="131"/>
      <c r="JY273" s="131"/>
      <c r="JZ273" s="131"/>
      <c r="KA273" s="131"/>
      <c r="KB273" s="131"/>
      <c r="KC273" s="131"/>
      <c r="KD273" s="131"/>
      <c r="KE273" s="131"/>
      <c r="KF273" s="131"/>
      <c r="KG273" s="131"/>
      <c r="KH273" s="131"/>
      <c r="KI273" s="131"/>
      <c r="KJ273" s="131"/>
      <c r="KK273" s="131"/>
      <c r="KL273" s="131"/>
      <c r="KM273" s="131"/>
      <c r="KN273" s="131"/>
      <c r="KO273" s="131"/>
      <c r="KP273" s="131"/>
      <c r="KQ273" s="131"/>
      <c r="KR273" s="131"/>
      <c r="KS273" s="131"/>
      <c r="KT273" s="131"/>
      <c r="KU273" s="131"/>
      <c r="KV273" s="131"/>
      <c r="KW273" s="131"/>
      <c r="KX273" s="131"/>
      <c r="KY273" s="131"/>
      <c r="KZ273" s="131"/>
      <c r="LA273" s="131"/>
      <c r="LB273" s="131"/>
      <c r="LC273" s="131"/>
      <c r="LD273" s="131"/>
      <c r="LE273" s="131"/>
      <c r="LF273" s="131"/>
      <c r="LG273" s="131"/>
      <c r="LH273" s="131"/>
      <c r="LI273" s="131"/>
      <c r="LJ273" s="131"/>
      <c r="LK273" s="131"/>
      <c r="LL273" s="131"/>
      <c r="LM273" s="131"/>
      <c r="LN273" s="131"/>
      <c r="LO273" s="131"/>
      <c r="LP273" s="131"/>
      <c r="LQ273" s="131"/>
      <c r="LR273" s="131"/>
      <c r="LS273" s="131"/>
      <c r="LT273" s="131"/>
      <c r="LU273" s="131"/>
      <c r="LV273" s="131"/>
      <c r="LW273" s="131"/>
      <c r="LX273" s="131"/>
      <c r="LY273" s="131"/>
      <c r="LZ273" s="131"/>
      <c r="MA273" s="131"/>
      <c r="MB273" s="131"/>
      <c r="MC273" s="131"/>
      <c r="MD273" s="131"/>
      <c r="ME273" s="131"/>
      <c r="MF273" s="131"/>
      <c r="MG273" s="131"/>
      <c r="MH273" s="131"/>
      <c r="MI273" s="131"/>
      <c r="MJ273" s="131"/>
      <c r="MK273" s="131"/>
      <c r="ML273" s="131"/>
      <c r="MM273" s="131"/>
      <c r="MN273" s="131"/>
      <c r="MO273" s="131"/>
      <c r="MP273" s="131"/>
      <c r="MQ273" s="131"/>
      <c r="MR273" s="131"/>
      <c r="MS273" s="131"/>
      <c r="MT273" s="131"/>
      <c r="MU273" s="131"/>
      <c r="MV273" s="131"/>
      <c r="MW273" s="131"/>
      <c r="MX273" s="131"/>
      <c r="MY273" s="131"/>
      <c r="MZ273" s="131"/>
      <c r="NA273" s="131"/>
      <c r="NB273" s="131"/>
      <c r="NC273" s="131"/>
      <c r="ND273" s="131"/>
      <c r="NE273" s="131"/>
      <c r="NF273" s="131"/>
      <c r="NG273" s="131"/>
      <c r="NH273" s="131"/>
      <c r="NI273" s="131"/>
      <c r="NJ273" s="131"/>
      <c r="NK273" s="131"/>
      <c r="NL273" s="131"/>
      <c r="NM273" s="131"/>
      <c r="NN273" s="131"/>
      <c r="NO273" s="131"/>
      <c r="NP273" s="131"/>
      <c r="NQ273" s="131"/>
      <c r="NR273" s="131"/>
      <c r="NS273" s="131"/>
      <c r="NT273" s="131"/>
      <c r="NU273" s="131"/>
      <c r="NV273" s="131"/>
      <c r="NW273" s="131"/>
      <c r="NX273" s="131"/>
      <c r="NY273" s="131"/>
      <c r="NZ273" s="131"/>
      <c r="OA273" s="131"/>
      <c r="OB273" s="131"/>
      <c r="OC273" s="131"/>
      <c r="OD273" s="131"/>
      <c r="OE273" s="131"/>
      <c r="OF273" s="131"/>
      <c r="OG273" s="131"/>
      <c r="OH273" s="131"/>
      <c r="OI273" s="131"/>
      <c r="OJ273" s="131"/>
      <c r="OK273" s="131"/>
      <c r="OL273" s="131"/>
      <c r="OM273" s="131"/>
      <c r="ON273" s="131"/>
      <c r="OO273" s="131"/>
      <c r="OP273" s="131"/>
      <c r="OQ273" s="131"/>
      <c r="OR273" s="131"/>
      <c r="OS273" s="131"/>
      <c r="OT273" s="131"/>
      <c r="OU273" s="131"/>
      <c r="OV273" s="131"/>
      <c r="OW273" s="131"/>
      <c r="OX273" s="131"/>
      <c r="OY273" s="131"/>
      <c r="OZ273" s="131"/>
      <c r="PA273" s="131"/>
      <c r="PB273" s="131"/>
      <c r="PC273" s="131"/>
      <c r="PD273" s="131"/>
      <c r="PE273" s="131"/>
      <c r="PF273" s="131"/>
      <c r="PG273" s="131"/>
      <c r="PH273" s="131"/>
      <c r="PI273" s="131"/>
      <c r="PJ273" s="131"/>
      <c r="PK273" s="131"/>
      <c r="PL273" s="131"/>
      <c r="PM273" s="131"/>
      <c r="PN273" s="131"/>
      <c r="PO273" s="131"/>
      <c r="PP273" s="131"/>
      <c r="PQ273" s="131"/>
      <c r="PR273" s="131"/>
      <c r="PS273" s="131"/>
      <c r="PT273" s="131"/>
      <c r="PU273" s="131"/>
      <c r="PV273" s="131"/>
      <c r="PW273" s="131"/>
      <c r="PX273" s="131"/>
      <c r="PY273" s="131"/>
      <c r="PZ273" s="131"/>
      <c r="QA273" s="131"/>
      <c r="QB273" s="131"/>
      <c r="QC273" s="131"/>
      <c r="QD273" s="131"/>
      <c r="QE273" s="131"/>
      <c r="QF273" s="131"/>
      <c r="QG273" s="131"/>
      <c r="QH273" s="131"/>
      <c r="QI273" s="131"/>
      <c r="QJ273" s="131"/>
      <c r="QK273" s="131"/>
      <c r="QL273" s="131"/>
      <c r="QM273" s="131"/>
      <c r="QN273" s="131"/>
      <c r="QO273" s="131"/>
      <c r="QP273" s="131"/>
      <c r="QQ273" s="131"/>
      <c r="QR273" s="131"/>
      <c r="QS273" s="131"/>
      <c r="QT273" s="131"/>
      <c r="QU273" s="131"/>
      <c r="QV273" s="131"/>
      <c r="QW273" s="131"/>
      <c r="QX273" s="131"/>
      <c r="QY273" s="131"/>
      <c r="QZ273" s="131"/>
      <c r="RA273" s="131"/>
      <c r="RB273" s="131"/>
      <c r="RC273" s="131"/>
      <c r="RD273" s="131"/>
      <c r="RE273" s="131"/>
      <c r="RF273" s="131"/>
      <c r="RG273" s="131"/>
      <c r="RH273" s="131"/>
      <c r="RI273" s="131"/>
      <c r="RJ273" s="131"/>
      <c r="RK273" s="131"/>
      <c r="RL273" s="131"/>
      <c r="RM273" s="131"/>
      <c r="RN273" s="131"/>
      <c r="RO273" s="131"/>
      <c r="RP273" s="131"/>
      <c r="RQ273" s="131"/>
      <c r="RR273" s="131"/>
      <c r="RS273" s="131"/>
      <c r="RT273" s="131"/>
      <c r="RU273" s="131"/>
      <c r="RV273" s="131"/>
      <c r="RW273" s="131"/>
      <c r="RX273" s="131"/>
      <c r="RY273" s="131"/>
      <c r="RZ273" s="131"/>
      <c r="SA273" s="131"/>
      <c r="SB273" s="131"/>
      <c r="SC273" s="131"/>
      <c r="SD273" s="131"/>
      <c r="SE273" s="131"/>
      <c r="SF273" s="131"/>
      <c r="SG273" s="131"/>
      <c r="SH273" s="131"/>
      <c r="SI273" s="131"/>
      <c r="SJ273" s="131"/>
      <c r="SK273" s="131"/>
      <c r="SL273" s="131"/>
      <c r="SM273" s="131"/>
      <c r="SN273" s="131"/>
      <c r="SO273" s="131"/>
      <c r="SP273" s="131"/>
      <c r="SQ273" s="131"/>
      <c r="SR273" s="131"/>
      <c r="SS273" s="131"/>
      <c r="ST273" s="131"/>
      <c r="SU273" s="131"/>
      <c r="SV273" s="131"/>
      <c r="SW273" s="131"/>
      <c r="SX273" s="131"/>
      <c r="SY273" s="131"/>
      <c r="SZ273" s="131"/>
      <c r="TA273" s="131"/>
      <c r="TB273" s="131"/>
      <c r="TC273" s="131"/>
      <c r="TD273" s="131"/>
      <c r="TE273" s="131"/>
      <c r="TF273" s="131"/>
      <c r="TG273" s="131"/>
      <c r="TH273" s="131"/>
      <c r="TI273" s="131"/>
      <c r="TJ273" s="131"/>
      <c r="TK273" s="131"/>
      <c r="TL273" s="131"/>
      <c r="TM273" s="131"/>
      <c r="TN273" s="131"/>
      <c r="TO273" s="131"/>
      <c r="TP273" s="131"/>
      <c r="TQ273" s="131"/>
      <c r="TR273" s="131"/>
      <c r="TS273" s="131"/>
      <c r="TT273" s="131"/>
      <c r="TU273" s="131"/>
      <c r="TV273" s="131"/>
      <c r="TW273" s="131"/>
      <c r="TX273" s="131"/>
      <c r="TY273" s="131"/>
      <c r="TZ273" s="131"/>
      <c r="UA273" s="131"/>
      <c r="UB273" s="131"/>
      <c r="UC273" s="131"/>
      <c r="UD273" s="131"/>
      <c r="UE273" s="131"/>
      <c r="UF273" s="131"/>
      <c r="UG273" s="131"/>
      <c r="UH273" s="131"/>
      <c r="UI273" s="131"/>
      <c r="UJ273" s="131"/>
      <c r="UK273" s="131"/>
      <c r="UL273" s="131"/>
      <c r="UM273" s="131"/>
      <c r="UN273" s="131"/>
      <c r="UO273" s="131"/>
      <c r="UP273" s="131"/>
      <c r="UQ273" s="131"/>
      <c r="UR273" s="131"/>
      <c r="US273" s="131"/>
      <c r="UT273" s="131"/>
      <c r="UU273" s="131"/>
      <c r="UV273" s="131"/>
      <c r="UW273" s="131"/>
      <c r="UX273" s="131"/>
      <c r="UY273" s="131"/>
      <c r="UZ273" s="131"/>
      <c r="VA273" s="131"/>
      <c r="VB273" s="131"/>
      <c r="VC273" s="131"/>
      <c r="VD273" s="131"/>
      <c r="VE273" s="131"/>
      <c r="VF273" s="131"/>
      <c r="VG273" s="131"/>
      <c r="VH273" s="131"/>
      <c r="VI273" s="131"/>
      <c r="VJ273" s="131"/>
      <c r="VK273" s="131"/>
      <c r="VL273" s="131"/>
      <c r="VM273" s="131"/>
      <c r="VN273" s="131"/>
      <c r="VO273" s="131"/>
      <c r="VP273" s="131"/>
      <c r="VQ273" s="131"/>
      <c r="VR273" s="131"/>
      <c r="VS273" s="131"/>
      <c r="VT273" s="131"/>
      <c r="VU273" s="131"/>
      <c r="VV273" s="131"/>
      <c r="VW273" s="131"/>
      <c r="VX273" s="131"/>
      <c r="VY273" s="131"/>
      <c r="VZ273" s="131"/>
      <c r="WA273" s="131"/>
      <c r="WB273" s="131"/>
      <c r="WC273" s="131"/>
      <c r="WD273" s="131"/>
      <c r="WE273" s="131"/>
      <c r="WF273" s="131"/>
      <c r="WG273" s="131"/>
      <c r="WH273" s="131"/>
      <c r="WI273" s="131"/>
      <c r="WJ273" s="131"/>
      <c r="WK273" s="131"/>
      <c r="WL273" s="131"/>
      <c r="WM273" s="131"/>
      <c r="WN273" s="131"/>
      <c r="WO273" s="131"/>
      <c r="WP273" s="131"/>
      <c r="WQ273" s="131"/>
      <c r="WR273" s="131"/>
      <c r="WS273" s="131"/>
      <c r="WT273" s="131"/>
      <c r="WU273" s="131"/>
      <c r="WV273" s="131"/>
      <c r="WW273" s="131"/>
      <c r="WX273" s="131"/>
      <c r="WY273" s="131"/>
      <c r="WZ273" s="131"/>
      <c r="XA273" s="131"/>
      <c r="XB273" s="131"/>
      <c r="XC273" s="131"/>
      <c r="XD273" s="131"/>
      <c r="XE273" s="131"/>
      <c r="XF273" s="131"/>
      <c r="XG273" s="131"/>
      <c r="XH273" s="131"/>
      <c r="XI273" s="131"/>
      <c r="XJ273" s="131"/>
      <c r="XK273" s="131"/>
      <c r="XL273" s="131"/>
      <c r="XM273" s="131"/>
      <c r="XN273" s="131"/>
      <c r="XO273" s="131"/>
      <c r="XP273" s="131"/>
      <c r="XQ273" s="131"/>
      <c r="XR273" s="131"/>
      <c r="XS273" s="131"/>
      <c r="XT273" s="131"/>
      <c r="XU273" s="131"/>
      <c r="XV273" s="131"/>
      <c r="XW273" s="131"/>
      <c r="XX273" s="131"/>
      <c r="XY273" s="131"/>
      <c r="XZ273" s="131"/>
      <c r="YA273" s="131"/>
      <c r="YB273" s="131"/>
      <c r="YC273" s="131"/>
      <c r="YD273" s="131"/>
      <c r="YE273" s="131"/>
      <c r="YF273" s="131"/>
      <c r="YG273" s="131"/>
      <c r="YH273" s="131"/>
      <c r="YI273" s="131"/>
      <c r="YJ273" s="131"/>
      <c r="YK273" s="131"/>
      <c r="YL273" s="131"/>
      <c r="YM273" s="131"/>
      <c r="YN273" s="131"/>
      <c r="YO273" s="131"/>
      <c r="YP273" s="131"/>
      <c r="YQ273" s="131"/>
      <c r="YR273" s="131"/>
      <c r="YS273" s="131"/>
      <c r="YT273" s="131"/>
      <c r="YU273" s="131"/>
      <c r="YV273" s="131"/>
      <c r="YW273" s="131"/>
      <c r="YX273" s="131"/>
      <c r="YY273" s="131"/>
      <c r="YZ273" s="131"/>
      <c r="ZA273" s="131"/>
      <c r="ZB273" s="131"/>
      <c r="ZC273" s="131"/>
      <c r="ZD273" s="131"/>
      <c r="ZE273" s="131"/>
      <c r="ZF273" s="131"/>
      <c r="ZG273" s="131"/>
      <c r="ZH273" s="131"/>
      <c r="ZI273" s="131"/>
      <c r="ZJ273" s="131"/>
      <c r="ZK273" s="131"/>
      <c r="ZL273" s="131"/>
      <c r="ZM273" s="131"/>
      <c r="ZN273" s="131"/>
      <c r="ZO273" s="131"/>
      <c r="ZP273" s="131"/>
      <c r="ZQ273" s="131"/>
      <c r="ZR273" s="131"/>
      <c r="ZS273" s="131"/>
      <c r="ZT273" s="131"/>
      <c r="ZU273" s="131"/>
      <c r="ZV273" s="131"/>
      <c r="ZW273" s="131"/>
      <c r="ZX273" s="131"/>
      <c r="ZY273" s="131"/>
      <c r="ZZ273" s="131"/>
      <c r="AAA273" s="131"/>
      <c r="AAB273" s="131"/>
      <c r="AAC273" s="131"/>
      <c r="AAD273" s="131"/>
      <c r="AAE273" s="131"/>
      <c r="AAF273" s="131"/>
      <c r="AAG273" s="131"/>
      <c r="AAH273" s="131"/>
      <c r="AAI273" s="131"/>
      <c r="AAJ273" s="131"/>
      <c r="AAK273" s="131"/>
      <c r="AAL273" s="131"/>
      <c r="AAM273" s="131"/>
      <c r="AAN273" s="131"/>
      <c r="AAO273" s="131"/>
      <c r="AAP273" s="131"/>
      <c r="AAQ273" s="131"/>
      <c r="AAR273" s="131"/>
      <c r="AAS273" s="131"/>
      <c r="AAT273" s="131"/>
      <c r="AAU273" s="131"/>
      <c r="AAV273" s="131"/>
      <c r="AAW273" s="131"/>
      <c r="AAX273" s="131"/>
      <c r="AAY273" s="131"/>
      <c r="AAZ273" s="131"/>
      <c r="ABA273" s="131"/>
      <c r="ABB273" s="131"/>
      <c r="ABC273" s="131"/>
      <c r="ABD273" s="131"/>
      <c r="ABE273" s="131"/>
      <c r="ABF273" s="131"/>
      <c r="ABG273" s="131"/>
      <c r="ABH273" s="131"/>
      <c r="ABI273" s="131"/>
      <c r="ABJ273" s="131"/>
      <c r="ABK273" s="131"/>
      <c r="ABL273" s="131"/>
      <c r="ABM273" s="131"/>
      <c r="ABN273" s="131"/>
      <c r="ABO273" s="131"/>
      <c r="ABP273" s="131"/>
      <c r="ABQ273" s="131"/>
      <c r="ABR273" s="131"/>
      <c r="ABS273" s="131"/>
      <c r="ABT273" s="131"/>
      <c r="ABU273" s="131"/>
      <c r="ABV273" s="131"/>
      <c r="ABW273" s="131"/>
      <c r="ABX273" s="131"/>
      <c r="ABY273" s="131"/>
      <c r="ABZ273" s="131"/>
      <c r="ACA273" s="131"/>
      <c r="ACB273" s="131"/>
      <c r="ACC273" s="131"/>
      <c r="ACD273" s="131"/>
      <c r="ACE273" s="131"/>
      <c r="ACF273" s="131"/>
      <c r="ACG273" s="131"/>
      <c r="ACH273" s="131"/>
      <c r="ACI273" s="131"/>
      <c r="ACJ273" s="131"/>
      <c r="ACK273" s="131"/>
      <c r="ACL273" s="131"/>
      <c r="ACM273" s="131"/>
      <c r="ACN273" s="131"/>
      <c r="ACO273" s="131"/>
      <c r="ACP273" s="131"/>
      <c r="ACQ273" s="131"/>
      <c r="ACR273" s="131"/>
      <c r="ACS273" s="131"/>
      <c r="ACT273" s="131"/>
      <c r="ACU273" s="131"/>
      <c r="ACV273" s="131"/>
      <c r="ACW273" s="131"/>
      <c r="ACX273" s="131"/>
      <c r="ACY273" s="131"/>
      <c r="ACZ273" s="131"/>
      <c r="ADA273" s="131"/>
      <c r="ADB273" s="131"/>
      <c r="ADC273" s="131"/>
      <c r="ADD273" s="131"/>
      <c r="ADE273" s="131"/>
      <c r="ADF273" s="131"/>
      <c r="ADG273" s="131"/>
      <c r="ADH273" s="131"/>
      <c r="ADI273" s="131"/>
      <c r="ADJ273" s="131"/>
      <c r="ADK273" s="131"/>
      <c r="ADL273" s="131"/>
      <c r="ADM273" s="131"/>
      <c r="ADN273" s="131"/>
      <c r="ADO273" s="131"/>
      <c r="ADP273" s="131"/>
      <c r="ADQ273" s="131"/>
      <c r="ADR273" s="131"/>
      <c r="ADS273" s="131"/>
      <c r="ADT273" s="131"/>
      <c r="ADU273" s="131"/>
      <c r="ADV273" s="131"/>
      <c r="ADW273" s="131"/>
      <c r="ADX273" s="131"/>
      <c r="ADY273" s="131"/>
      <c r="ADZ273" s="131"/>
      <c r="AEA273" s="131"/>
      <c r="AEB273" s="131"/>
      <c r="AEC273" s="131"/>
      <c r="AED273" s="131"/>
      <c r="AEE273" s="131"/>
      <c r="AEF273" s="131"/>
      <c r="AEG273" s="131"/>
      <c r="AEH273" s="131"/>
      <c r="AEI273" s="131"/>
      <c r="AEJ273" s="131"/>
      <c r="AEK273" s="131"/>
      <c r="AEL273" s="131"/>
      <c r="AEM273" s="131"/>
      <c r="AEN273" s="131"/>
      <c r="AEO273" s="131"/>
      <c r="AEP273" s="131"/>
      <c r="AEQ273" s="131"/>
      <c r="AER273" s="131"/>
      <c r="AES273" s="131"/>
      <c r="AET273" s="131"/>
      <c r="AEU273" s="131"/>
      <c r="AEV273" s="131"/>
      <c r="AEW273" s="131"/>
      <c r="AEX273" s="131"/>
      <c r="AEY273" s="131"/>
      <c r="AEZ273" s="131"/>
      <c r="AFA273" s="131"/>
      <c r="AFB273" s="131"/>
      <c r="AFC273" s="131"/>
      <c r="AFD273" s="131"/>
      <c r="AFE273" s="131"/>
      <c r="AFF273" s="131"/>
      <c r="AFG273" s="131"/>
      <c r="AFH273" s="131"/>
      <c r="AFI273" s="131"/>
      <c r="AFJ273" s="131"/>
      <c r="AFK273" s="131"/>
      <c r="AFL273" s="131"/>
      <c r="AFM273" s="131"/>
      <c r="AFN273" s="131"/>
      <c r="AFO273" s="131"/>
      <c r="AFP273" s="131"/>
      <c r="AFQ273" s="131"/>
      <c r="AFR273" s="131"/>
      <c r="AFS273" s="131"/>
      <c r="AFT273" s="131"/>
      <c r="AFU273" s="131"/>
      <c r="AFV273" s="131"/>
      <c r="AFW273" s="131"/>
      <c r="AFX273" s="131"/>
      <c r="AFY273" s="131"/>
      <c r="AFZ273" s="131"/>
      <c r="AGA273" s="131"/>
      <c r="AGB273" s="131"/>
      <c r="AGC273" s="131"/>
      <c r="AGD273" s="131"/>
      <c r="AGE273" s="131"/>
      <c r="AGF273" s="131"/>
      <c r="AGG273" s="131"/>
      <c r="AGH273" s="131"/>
      <c r="AGI273" s="131"/>
      <c r="AGJ273" s="131"/>
      <c r="AGK273" s="131"/>
      <c r="AGL273" s="131"/>
      <c r="AGM273" s="131"/>
      <c r="AGN273" s="131"/>
      <c r="AGO273" s="131"/>
      <c r="AGP273" s="131"/>
      <c r="AGQ273" s="131"/>
      <c r="AGR273" s="131"/>
      <c r="AGS273" s="131"/>
      <c r="AGT273" s="131"/>
      <c r="AGU273" s="131"/>
      <c r="AGV273" s="131"/>
      <c r="AGW273" s="131"/>
      <c r="AGX273" s="131"/>
      <c r="AGY273" s="131"/>
      <c r="AGZ273" s="131"/>
      <c r="AHA273" s="131"/>
      <c r="AHB273" s="131"/>
      <c r="AHC273" s="131"/>
      <c r="AHD273" s="131"/>
      <c r="AHE273" s="131"/>
      <c r="AHF273" s="131"/>
      <c r="AHG273" s="131"/>
      <c r="AHH273" s="131"/>
      <c r="AHI273" s="131"/>
      <c r="AHJ273" s="131"/>
      <c r="AHK273" s="131"/>
      <c r="AHL273" s="131"/>
      <c r="AHM273" s="131"/>
      <c r="AHN273" s="131"/>
      <c r="AHO273" s="131"/>
      <c r="AHP273" s="131"/>
      <c r="AHQ273" s="131"/>
      <c r="AHR273" s="131"/>
      <c r="AHS273" s="131"/>
      <c r="AHT273" s="131"/>
      <c r="AHU273" s="131"/>
      <c r="AHV273" s="131"/>
      <c r="AHW273" s="131"/>
      <c r="AHX273" s="131"/>
      <c r="AHY273" s="131"/>
      <c r="AHZ273" s="131"/>
      <c r="AIA273" s="131"/>
      <c r="AIB273" s="131"/>
      <c r="AIC273" s="131"/>
      <c r="AID273" s="131"/>
      <c r="AIE273" s="131"/>
      <c r="AIF273" s="131"/>
      <c r="AIG273" s="131"/>
      <c r="AIH273" s="131"/>
      <c r="AII273" s="131"/>
      <c r="AIJ273" s="131"/>
      <c r="AIK273" s="131"/>
      <c r="AIL273" s="131"/>
      <c r="AIM273" s="131"/>
      <c r="AIN273" s="131"/>
      <c r="AIO273" s="131"/>
      <c r="AIP273" s="131"/>
      <c r="AIQ273" s="131"/>
      <c r="AIR273" s="131"/>
      <c r="AIS273" s="131"/>
      <c r="AIT273" s="131"/>
      <c r="AIU273" s="131"/>
      <c r="AIV273" s="131"/>
      <c r="AIW273" s="131"/>
      <c r="AIX273" s="131"/>
      <c r="AIY273" s="131"/>
      <c r="AIZ273" s="131"/>
      <c r="AJA273" s="131"/>
      <c r="AJB273" s="131"/>
      <c r="AJC273" s="131"/>
      <c r="AJD273" s="131"/>
      <c r="AJE273" s="131"/>
      <c r="AJF273" s="131"/>
      <c r="AJG273" s="131"/>
      <c r="AJH273" s="131"/>
      <c r="AJI273" s="131"/>
      <c r="AJJ273" s="131"/>
      <c r="AJK273" s="131"/>
      <c r="AJL273" s="131"/>
      <c r="AJM273" s="131"/>
      <c r="AJN273" s="131"/>
      <c r="AJO273" s="131"/>
      <c r="AJP273" s="131"/>
      <c r="AJQ273" s="131"/>
      <c r="AJR273" s="131"/>
      <c r="AJS273" s="131"/>
      <c r="AJT273" s="131"/>
      <c r="AJU273" s="131"/>
      <c r="AJV273" s="131"/>
      <c r="AJW273" s="131"/>
      <c r="AJX273" s="131"/>
      <c r="AJY273" s="131"/>
      <c r="AJZ273" s="131"/>
      <c r="AKA273" s="131"/>
      <c r="AKB273" s="131"/>
      <c r="AKC273" s="131"/>
      <c r="AKD273" s="131"/>
      <c r="AKE273" s="131"/>
      <c r="AKF273" s="131"/>
      <c r="AKG273" s="131"/>
      <c r="AKH273" s="131"/>
      <c r="AKI273" s="131"/>
      <c r="AKJ273" s="131"/>
      <c r="AKK273" s="131"/>
      <c r="AKL273" s="131"/>
      <c r="AKM273" s="131"/>
      <c r="AKN273" s="131"/>
      <c r="AKO273" s="131"/>
      <c r="AKP273" s="131"/>
      <c r="AKQ273" s="131"/>
      <c r="AKR273" s="131"/>
      <c r="AKS273" s="131"/>
      <c r="AKT273" s="131"/>
      <c r="AKU273" s="131"/>
      <c r="AKV273" s="131"/>
      <c r="AKW273" s="131"/>
      <c r="AKX273" s="131"/>
      <c r="AKY273" s="131"/>
      <c r="AKZ273" s="131"/>
      <c r="ALA273" s="131"/>
      <c r="ALB273" s="131"/>
      <c r="ALC273" s="131"/>
      <c r="ALD273" s="131"/>
      <c r="ALE273" s="131"/>
      <c r="ALF273" s="131"/>
      <c r="ALG273" s="131"/>
      <c r="ALH273" s="131"/>
      <c r="ALI273" s="131"/>
      <c r="ALJ273" s="131"/>
      <c r="ALK273" s="131"/>
      <c r="ALL273" s="131"/>
      <c r="ALM273" s="131"/>
      <c r="ALN273" s="131"/>
      <c r="ALO273" s="131"/>
      <c r="ALP273" s="131"/>
      <c r="ALQ273" s="131"/>
      <c r="ALR273" s="131"/>
      <c r="ALS273" s="131"/>
      <c r="ALT273" s="131"/>
      <c r="ALU273" s="131"/>
      <c r="ALV273" s="131"/>
      <c r="ALW273" s="131"/>
      <c r="ALX273" s="131"/>
      <c r="ALY273" s="131"/>
      <c r="ALZ273" s="131"/>
      <c r="AMA273" s="131"/>
      <c r="AMB273" s="131"/>
      <c r="AMC273" s="131"/>
      <c r="AMD273" s="131"/>
      <c r="AME273" s="131"/>
      <c r="AMF273" s="131"/>
      <c r="AMG273" s="131"/>
      <c r="AMH273" s="131"/>
      <c r="AMI273" s="131"/>
      <c r="AMJ273" s="131"/>
      <c r="AMK273" s="131"/>
      <c r="AML273" s="131"/>
      <c r="AMM273" s="131"/>
      <c r="AMN273" s="131"/>
      <c r="AMO273" s="131"/>
      <c r="AMP273" s="131"/>
      <c r="AMQ273" s="131"/>
      <c r="AMR273" s="131"/>
      <c r="AMS273" s="131"/>
      <c r="AMT273" s="131"/>
      <c r="AMU273" s="131"/>
      <c r="AMV273" s="131"/>
      <c r="AMW273" s="131"/>
      <c r="AMX273" s="131"/>
      <c r="AMY273" s="131"/>
      <c r="AMZ273" s="131"/>
      <c r="ANA273" s="131"/>
      <c r="ANB273" s="131"/>
      <c r="ANC273" s="131"/>
      <c r="AND273" s="131"/>
      <c r="ANE273" s="131"/>
      <c r="ANF273" s="131"/>
      <c r="ANG273" s="131"/>
      <c r="ANH273" s="131"/>
      <c r="ANI273" s="131"/>
      <c r="ANJ273" s="131"/>
      <c r="ANK273" s="131"/>
      <c r="ANL273" s="131"/>
      <c r="ANM273" s="131"/>
      <c r="ANN273" s="131"/>
      <c r="ANO273" s="131"/>
      <c r="ANP273" s="131"/>
      <c r="ANQ273" s="131"/>
      <c r="ANR273" s="131"/>
      <c r="ANS273" s="131"/>
      <c r="ANT273" s="131"/>
      <c r="ANU273" s="131"/>
      <c r="ANV273" s="131"/>
      <c r="ANW273" s="131"/>
      <c r="ANX273" s="131"/>
      <c r="ANY273" s="131"/>
      <c r="ANZ273" s="131"/>
      <c r="AOA273" s="131"/>
      <c r="AOB273" s="131"/>
      <c r="AOC273" s="131"/>
      <c r="AOD273" s="131"/>
      <c r="AOE273" s="131"/>
      <c r="AOF273" s="131"/>
      <c r="AOG273" s="131"/>
      <c r="AOH273" s="131"/>
      <c r="AOI273" s="131"/>
      <c r="AOJ273" s="131"/>
      <c r="AOK273" s="131"/>
      <c r="AOL273" s="131"/>
      <c r="AOM273" s="131"/>
      <c r="AON273" s="131"/>
      <c r="AOO273" s="131"/>
      <c r="AOP273" s="131"/>
      <c r="AOQ273" s="131"/>
      <c r="AOR273" s="131"/>
      <c r="AOS273" s="131"/>
      <c r="AOT273" s="131"/>
      <c r="AOU273" s="131"/>
      <c r="AOV273" s="131"/>
      <c r="AOW273" s="131"/>
      <c r="AOX273" s="131"/>
      <c r="AOY273" s="131"/>
      <c r="AOZ273" s="131"/>
      <c r="APA273" s="131"/>
      <c r="APB273" s="131"/>
      <c r="APC273" s="131"/>
      <c r="APD273" s="131"/>
      <c r="APE273" s="131"/>
      <c r="APF273" s="131"/>
      <c r="APG273" s="131"/>
      <c r="APH273" s="131"/>
      <c r="API273" s="131"/>
      <c r="APJ273" s="131"/>
      <c r="APK273" s="131"/>
      <c r="APL273" s="131"/>
      <c r="APM273" s="131"/>
      <c r="APN273" s="131"/>
      <c r="APO273" s="131"/>
      <c r="APP273" s="131"/>
      <c r="APQ273" s="131"/>
      <c r="APR273" s="131"/>
      <c r="APS273" s="131"/>
      <c r="APT273" s="131"/>
      <c r="APU273" s="131"/>
      <c r="APV273" s="131"/>
      <c r="APW273" s="131"/>
      <c r="APX273" s="131"/>
      <c r="APY273" s="131"/>
      <c r="APZ273" s="131"/>
      <c r="AQA273" s="131"/>
      <c r="AQB273" s="131"/>
      <c r="AQC273" s="131"/>
      <c r="AQD273" s="131"/>
      <c r="AQE273" s="131"/>
      <c r="AQF273" s="131"/>
      <c r="AQG273" s="131"/>
      <c r="AQH273" s="131"/>
      <c r="AQI273" s="131"/>
      <c r="AQJ273" s="131"/>
      <c r="AQK273" s="131"/>
      <c r="AQL273" s="131"/>
      <c r="AQM273" s="131"/>
      <c r="AQN273" s="131"/>
      <c r="AQO273" s="131"/>
      <c r="AQP273" s="131"/>
      <c r="AQQ273" s="131"/>
      <c r="AQR273" s="131"/>
      <c r="AQS273" s="131"/>
      <c r="AQT273" s="131"/>
      <c r="AQU273" s="131"/>
      <c r="AQV273" s="131"/>
      <c r="AQW273" s="131"/>
      <c r="AQX273" s="131"/>
      <c r="AQY273" s="131"/>
      <c r="AQZ273" s="131"/>
      <c r="ARA273" s="131"/>
      <c r="ARB273" s="131"/>
      <c r="ARC273" s="131"/>
      <c r="ARD273" s="131"/>
      <c r="ARE273" s="131"/>
      <c r="ARF273" s="131"/>
      <c r="ARG273" s="131"/>
      <c r="ARH273" s="131"/>
      <c r="ARI273" s="131"/>
      <c r="ARJ273" s="131"/>
      <c r="ARK273" s="131"/>
      <c r="ARL273" s="131"/>
      <c r="ARM273" s="131"/>
      <c r="ARN273" s="131"/>
      <c r="ARO273" s="131"/>
      <c r="ARP273" s="131"/>
      <c r="ARQ273" s="131"/>
      <c r="ARR273" s="131"/>
      <c r="ARS273" s="131"/>
      <c r="ART273" s="131"/>
      <c r="ARU273" s="131"/>
      <c r="ARV273" s="131"/>
      <c r="ARW273" s="131"/>
      <c r="ARX273" s="131"/>
      <c r="ARY273" s="131"/>
      <c r="ARZ273" s="131"/>
      <c r="ASA273" s="131"/>
      <c r="ASB273" s="131"/>
      <c r="ASC273" s="131"/>
      <c r="ASD273" s="131"/>
      <c r="ASE273" s="131"/>
      <c r="ASF273" s="131"/>
      <c r="ASG273" s="131"/>
      <c r="ASH273" s="131"/>
      <c r="ASI273" s="131"/>
      <c r="ASJ273" s="131"/>
      <c r="ASK273" s="131"/>
      <c r="ASL273" s="131"/>
      <c r="ASM273" s="131"/>
      <c r="ASN273" s="131"/>
      <c r="ASO273" s="131"/>
      <c r="ASP273" s="131"/>
      <c r="ASQ273" s="131"/>
      <c r="ASR273" s="131"/>
      <c r="ASS273" s="131"/>
      <c r="AST273" s="131"/>
      <c r="ASU273" s="131"/>
      <c r="ASV273" s="131"/>
      <c r="ASW273" s="131"/>
      <c r="ASX273" s="131"/>
      <c r="ASY273" s="131"/>
      <c r="ASZ273" s="131"/>
      <c r="ATA273" s="131"/>
      <c r="ATB273" s="131"/>
      <c r="ATC273" s="131"/>
      <c r="ATD273" s="131"/>
      <c r="ATE273" s="131"/>
      <c r="ATF273" s="131"/>
      <c r="ATG273" s="131"/>
      <c r="ATH273" s="131"/>
      <c r="ATI273" s="131"/>
      <c r="ATJ273" s="131"/>
      <c r="ATK273" s="131"/>
      <c r="ATL273" s="131"/>
      <c r="ATM273" s="131"/>
      <c r="ATN273" s="131"/>
      <c r="ATO273" s="131"/>
      <c r="ATP273" s="131"/>
      <c r="ATQ273" s="131"/>
      <c r="ATR273" s="131"/>
      <c r="ATS273" s="131"/>
      <c r="ATT273" s="131"/>
      <c r="ATU273" s="131"/>
      <c r="ATV273" s="131"/>
      <c r="ATW273" s="131"/>
      <c r="ATX273" s="131"/>
      <c r="ATY273" s="131"/>
      <c r="ATZ273" s="131"/>
      <c r="AUA273" s="131"/>
      <c r="AUB273" s="131"/>
      <c r="AUC273" s="131"/>
      <c r="AUD273" s="131"/>
      <c r="AUE273" s="131"/>
      <c r="AUF273" s="131"/>
      <c r="AUG273" s="131"/>
      <c r="AUH273" s="131"/>
      <c r="AUI273" s="131"/>
      <c r="AUJ273" s="131"/>
      <c r="AUK273" s="131"/>
      <c r="AUL273" s="131"/>
      <c r="AUM273" s="131"/>
      <c r="AUN273" s="131"/>
      <c r="AUO273" s="131"/>
      <c r="AUP273" s="131"/>
      <c r="AUQ273" s="131"/>
      <c r="AUR273" s="131"/>
      <c r="AUS273" s="131"/>
      <c r="AUT273" s="131"/>
      <c r="AUU273" s="131"/>
      <c r="AUV273" s="131"/>
      <c r="AUW273" s="131"/>
      <c r="AUX273" s="131"/>
      <c r="AUY273" s="131"/>
      <c r="AUZ273" s="131"/>
      <c r="AVA273" s="131"/>
      <c r="AVB273" s="131"/>
      <c r="AVC273" s="131"/>
      <c r="AVD273" s="131"/>
      <c r="AVE273" s="131"/>
      <c r="AVF273" s="131"/>
      <c r="AVG273" s="131"/>
      <c r="AVH273" s="131"/>
      <c r="AVI273" s="131"/>
      <c r="AVJ273" s="131"/>
      <c r="AVK273" s="131"/>
      <c r="AVL273" s="131"/>
      <c r="AVM273" s="131"/>
      <c r="AVN273" s="131"/>
      <c r="AVO273" s="131"/>
      <c r="AVP273" s="131"/>
      <c r="AVQ273" s="131"/>
      <c r="AVR273" s="131"/>
      <c r="AVS273" s="131"/>
      <c r="AVT273" s="131"/>
      <c r="AVU273" s="131"/>
      <c r="AVV273" s="131"/>
      <c r="AVW273" s="131"/>
      <c r="AVX273" s="131"/>
      <c r="AVY273" s="131"/>
      <c r="AVZ273" s="131"/>
      <c r="AWA273" s="131"/>
      <c r="AWB273" s="131"/>
      <c r="AWC273" s="131"/>
      <c r="AWD273" s="131"/>
      <c r="AWE273" s="131"/>
      <c r="AWF273" s="131"/>
      <c r="AWG273" s="131"/>
      <c r="AWH273" s="131"/>
      <c r="AWI273" s="131"/>
      <c r="AWJ273" s="131"/>
      <c r="AWK273" s="131"/>
      <c r="AWL273" s="131"/>
      <c r="AWM273" s="131"/>
      <c r="AWN273" s="131"/>
      <c r="AWO273" s="131"/>
      <c r="AWP273" s="131"/>
      <c r="AWQ273" s="131"/>
      <c r="AWR273" s="131"/>
      <c r="AWS273" s="131"/>
      <c r="AWT273" s="131"/>
      <c r="AWU273" s="131"/>
      <c r="AWV273" s="131"/>
      <c r="AWW273" s="131"/>
      <c r="AWX273" s="131"/>
      <c r="AWY273" s="131"/>
      <c r="AWZ273" s="131"/>
      <c r="AXA273" s="131"/>
      <c r="AXB273" s="131"/>
      <c r="AXC273" s="131"/>
      <c r="AXD273" s="131"/>
      <c r="AXE273" s="131"/>
      <c r="AXF273" s="131"/>
      <c r="AXG273" s="131"/>
      <c r="AXH273" s="131"/>
      <c r="AXI273" s="131"/>
      <c r="AXJ273" s="131"/>
      <c r="AXK273" s="131"/>
      <c r="AXL273" s="131"/>
      <c r="AXM273" s="131"/>
      <c r="AXN273" s="131"/>
      <c r="AXO273" s="131"/>
      <c r="AXP273" s="131"/>
      <c r="AXQ273" s="131"/>
      <c r="AXR273" s="131"/>
      <c r="AXS273" s="131"/>
      <c r="AXT273" s="131"/>
      <c r="AXU273" s="131"/>
      <c r="AXV273" s="131"/>
      <c r="AXW273" s="131"/>
      <c r="AXX273" s="131"/>
    </row>
    <row r="274" spans="1:1324" s="131" customFormat="1" ht="15.75" hidden="1" customHeight="1" x14ac:dyDescent="0.2">
      <c r="A274" s="78" t="s">
        <v>3243</v>
      </c>
      <c r="B274" s="78" t="s">
        <v>555</v>
      </c>
      <c r="C274" s="12" t="s">
        <v>3269</v>
      </c>
      <c r="D274" s="177" t="s">
        <v>3254</v>
      </c>
      <c r="E274" s="51">
        <v>42221</v>
      </c>
      <c r="F274" s="51" t="s">
        <v>1167</v>
      </c>
      <c r="G274" s="30" t="s">
        <v>1186</v>
      </c>
      <c r="H274" s="30">
        <v>42969</v>
      </c>
      <c r="I274" s="30" t="s">
        <v>3083</v>
      </c>
      <c r="J274" s="173">
        <v>15</v>
      </c>
      <c r="K274" s="84" t="s">
        <v>3053</v>
      </c>
      <c r="L274" s="87">
        <v>1</v>
      </c>
      <c r="M274" s="87">
        <v>1</v>
      </c>
      <c r="N274" s="84" t="s">
        <v>3099</v>
      </c>
      <c r="O274" s="84">
        <v>1</v>
      </c>
      <c r="P274" s="84" t="s">
        <v>3099</v>
      </c>
      <c r="Q274" s="84">
        <v>1</v>
      </c>
      <c r="R274" s="84" t="s">
        <v>3099</v>
      </c>
      <c r="S274" s="84">
        <v>1</v>
      </c>
      <c r="T274" s="84" t="s">
        <v>326</v>
      </c>
      <c r="U274" s="84">
        <v>1</v>
      </c>
      <c r="V274" s="87">
        <v>1</v>
      </c>
      <c r="W274" s="87">
        <v>1</v>
      </c>
      <c r="X274" s="87">
        <v>1</v>
      </c>
      <c r="Y274" s="87">
        <v>1</v>
      </c>
      <c r="Z274" s="86"/>
      <c r="AA274" s="87">
        <v>0</v>
      </c>
      <c r="AB274" s="87"/>
      <c r="AC274" s="87"/>
      <c r="AD274" s="87"/>
      <c r="AE274" s="87"/>
      <c r="AF274" s="104"/>
    </row>
    <row r="275" spans="1:1324" s="131" customFormat="1" ht="15.75" hidden="1" customHeight="1" x14ac:dyDescent="0.2">
      <c r="A275" s="78" t="s">
        <v>3343</v>
      </c>
      <c r="B275" s="78" t="s">
        <v>555</v>
      </c>
      <c r="C275" s="63" t="s">
        <v>3269</v>
      </c>
      <c r="D275" s="177" t="s">
        <v>3344</v>
      </c>
      <c r="E275" s="51">
        <v>43031</v>
      </c>
      <c r="F275" s="51" t="s">
        <v>1167</v>
      </c>
      <c r="G275" s="30" t="s">
        <v>1186</v>
      </c>
      <c r="H275" s="30">
        <v>43046</v>
      </c>
      <c r="I275" s="30" t="s">
        <v>3083</v>
      </c>
      <c r="J275" s="173">
        <v>7</v>
      </c>
      <c r="K275" s="84" t="s">
        <v>326</v>
      </c>
      <c r="L275" s="87">
        <v>1</v>
      </c>
      <c r="M275" s="87">
        <v>1</v>
      </c>
      <c r="N275" s="84" t="s">
        <v>1065</v>
      </c>
      <c r="O275" s="84">
        <v>0</v>
      </c>
      <c r="P275" s="84" t="s">
        <v>1065</v>
      </c>
      <c r="Q275" s="84">
        <v>0</v>
      </c>
      <c r="R275" s="84" t="s">
        <v>1065</v>
      </c>
      <c r="S275" s="84">
        <v>0</v>
      </c>
      <c r="T275" s="84" t="s">
        <v>1065</v>
      </c>
      <c r="U275" s="84">
        <v>0</v>
      </c>
      <c r="V275" s="87">
        <v>0</v>
      </c>
      <c r="W275" s="87">
        <v>0</v>
      </c>
      <c r="X275" s="87">
        <v>0</v>
      </c>
      <c r="Y275" s="87">
        <v>0</v>
      </c>
      <c r="Z275" s="86"/>
      <c r="AA275" s="87">
        <v>0</v>
      </c>
      <c r="AB275" s="87"/>
      <c r="AC275" s="87"/>
      <c r="AD275" s="87"/>
      <c r="AE275" s="87"/>
      <c r="AF275" s="104"/>
    </row>
    <row r="276" spans="1:1324" s="131" customFormat="1" ht="15.75" hidden="1" customHeight="1" x14ac:dyDescent="0.2">
      <c r="A276" s="13" t="s">
        <v>552</v>
      </c>
      <c r="B276" s="13" t="s">
        <v>1037</v>
      </c>
      <c r="C276" s="12" t="s">
        <v>550</v>
      </c>
      <c r="D276" s="19" t="s">
        <v>1382</v>
      </c>
      <c r="E276" s="9">
        <v>39643</v>
      </c>
      <c r="F276" s="9" t="s">
        <v>1182</v>
      </c>
      <c r="G276" s="30" t="s">
        <v>1186</v>
      </c>
      <c r="H276" s="30">
        <v>42005</v>
      </c>
      <c r="I276" s="30" t="s">
        <v>1065</v>
      </c>
      <c r="J276" s="173"/>
      <c r="K276" s="84" t="s">
        <v>1384</v>
      </c>
      <c r="L276" s="87">
        <v>1</v>
      </c>
      <c r="M276" s="87">
        <v>1</v>
      </c>
      <c r="N276" s="84" t="s">
        <v>315</v>
      </c>
      <c r="O276" s="84">
        <v>1</v>
      </c>
      <c r="P276" s="84" t="s">
        <v>315</v>
      </c>
      <c r="Q276" s="84">
        <v>1</v>
      </c>
      <c r="R276" s="84" t="s">
        <v>315</v>
      </c>
      <c r="S276" s="84">
        <v>1</v>
      </c>
      <c r="T276" s="84" t="s">
        <v>49</v>
      </c>
      <c r="U276" s="84">
        <v>1</v>
      </c>
      <c r="V276" s="87">
        <v>1</v>
      </c>
      <c r="W276" s="87">
        <v>0</v>
      </c>
      <c r="X276" s="87">
        <v>0</v>
      </c>
      <c r="Y276" s="87">
        <v>0</v>
      </c>
      <c r="Z276" s="87">
        <v>1</v>
      </c>
      <c r="AA276" s="87">
        <v>0</v>
      </c>
      <c r="AB276" s="71">
        <f>IF((ISERROR(VLOOKUP($A276,RTlist2,40,FALSE)))=TRUE,2,VLOOKUP($A276,RTlist2,40,FALSE))</f>
        <v>2</v>
      </c>
      <c r="AC276" s="71">
        <f>IF((ISERROR(VLOOKUP($A276,RTlist2,41,FALSE)))=TRUE,2,VLOOKUP($A276,RTlist2,41,FALSE))</f>
        <v>2</v>
      </c>
      <c r="AD276" s="71">
        <f>IF((ISERROR(VLOOKUP($A276,RTlist2,36,FALSE)))=TRUE,2,VLOOKUP($A276,RTlist2,36,FALSE))</f>
        <v>2</v>
      </c>
      <c r="AE276" s="71">
        <f>IF((ISERROR(VLOOKUP($A276,RTlist2,37,FALSE)))=TRUE,2,VLOOKUP($A276,RTlist2,37,FALSE))</f>
        <v>2</v>
      </c>
      <c r="AF276" s="103" t="s">
        <v>2289</v>
      </c>
    </row>
    <row r="277" spans="1:1324" s="131" customFormat="1" ht="15.75" hidden="1" customHeight="1" x14ac:dyDescent="0.2">
      <c r="A277" s="13" t="s">
        <v>551</v>
      </c>
      <c r="B277" s="13" t="s">
        <v>1037</v>
      </c>
      <c r="C277" s="12" t="s">
        <v>550</v>
      </c>
      <c r="D277" s="19" t="s">
        <v>1383</v>
      </c>
      <c r="E277" s="9">
        <v>39658</v>
      </c>
      <c r="F277" s="9" t="s">
        <v>1182</v>
      </c>
      <c r="G277" s="30" t="s">
        <v>1186</v>
      </c>
      <c r="H277" s="30">
        <v>42005</v>
      </c>
      <c r="I277" s="30" t="s">
        <v>1065</v>
      </c>
      <c r="J277" s="173"/>
      <c r="K277" s="84" t="s">
        <v>1384</v>
      </c>
      <c r="L277" s="87">
        <v>1</v>
      </c>
      <c r="M277" s="87">
        <v>1</v>
      </c>
      <c r="N277" s="84" t="s">
        <v>315</v>
      </c>
      <c r="O277" s="84">
        <v>1</v>
      </c>
      <c r="P277" s="84" t="s">
        <v>315</v>
      </c>
      <c r="Q277" s="84">
        <v>1</v>
      </c>
      <c r="R277" s="84" t="s">
        <v>315</v>
      </c>
      <c r="S277" s="84">
        <v>1</v>
      </c>
      <c r="T277" s="84" t="s">
        <v>49</v>
      </c>
      <c r="U277" s="84">
        <v>1</v>
      </c>
      <c r="V277" s="87">
        <v>0</v>
      </c>
      <c r="W277" s="87">
        <v>0</v>
      </c>
      <c r="X277" s="87">
        <v>0</v>
      </c>
      <c r="Y277" s="87">
        <v>0</v>
      </c>
      <c r="Z277" s="87">
        <v>1</v>
      </c>
      <c r="AA277" s="87">
        <v>0</v>
      </c>
      <c r="AB277" s="71">
        <f>IF((ISERROR(VLOOKUP($A277,RTlist2,40,FALSE)))=TRUE,2,VLOOKUP($A277,RTlist2,40,FALSE))</f>
        <v>2</v>
      </c>
      <c r="AC277" s="71">
        <f>IF((ISERROR(VLOOKUP($A277,RTlist2,41,FALSE)))=TRUE,2,VLOOKUP($A277,RTlist2,41,FALSE))</f>
        <v>2</v>
      </c>
      <c r="AD277" s="71">
        <f>IF((ISERROR(VLOOKUP($A277,RTlist2,36,FALSE)))=TRUE,2,VLOOKUP($A277,RTlist2,36,FALSE))</f>
        <v>2</v>
      </c>
      <c r="AE277" s="71">
        <f>IF((ISERROR(VLOOKUP($A277,RTlist2,37,FALSE)))=TRUE,2,VLOOKUP($A277,RTlist2,37,FALSE))</f>
        <v>2</v>
      </c>
      <c r="AF277" s="103"/>
      <c r="AH277" s="105"/>
      <c r="AI277" s="105"/>
      <c r="AJ277" s="105"/>
      <c r="AK277" s="105"/>
      <c r="AL277" s="105"/>
      <c r="AM277" s="105"/>
      <c r="AN277" s="105"/>
      <c r="AO277" s="105"/>
      <c r="AP277" s="105"/>
      <c r="AQ277" s="105"/>
      <c r="AR277" s="105"/>
      <c r="AS277" s="105"/>
      <c r="AT277" s="105"/>
      <c r="AU277" s="105"/>
      <c r="AV277" s="105"/>
      <c r="AW277" s="105"/>
      <c r="AX277" s="105"/>
      <c r="AY277" s="105"/>
      <c r="AZ277" s="105"/>
      <c r="BA277" s="105"/>
      <c r="BB277" s="105"/>
      <c r="BC277" s="105"/>
      <c r="BD277" s="105"/>
      <c r="BE277" s="105"/>
      <c r="BF277" s="105"/>
      <c r="BG277" s="105"/>
      <c r="BH277" s="105"/>
      <c r="BI277" s="105"/>
      <c r="BJ277" s="105"/>
      <c r="BK277" s="105"/>
      <c r="BL277" s="105"/>
      <c r="BM277" s="105"/>
      <c r="BN277" s="105"/>
      <c r="BO277" s="105"/>
      <c r="BP277" s="105"/>
      <c r="BQ277" s="105"/>
      <c r="BR277" s="105"/>
      <c r="BS277" s="105"/>
      <c r="BT277" s="105"/>
      <c r="BU277" s="105"/>
      <c r="BV277" s="105"/>
      <c r="BW277" s="105"/>
      <c r="BX277" s="105"/>
      <c r="BY277" s="105"/>
      <c r="BZ277" s="105"/>
      <c r="CA277" s="105"/>
      <c r="CB277" s="105"/>
      <c r="CC277" s="105"/>
      <c r="CD277" s="105"/>
      <c r="CE277" s="105"/>
      <c r="CF277" s="105"/>
      <c r="CG277" s="105"/>
      <c r="CH277" s="105"/>
      <c r="CI277" s="105"/>
      <c r="CJ277" s="105"/>
      <c r="CK277" s="105"/>
      <c r="CL277" s="105"/>
      <c r="CM277" s="105"/>
      <c r="CN277" s="105"/>
      <c r="CO277" s="105"/>
      <c r="CP277" s="105"/>
      <c r="CQ277" s="105"/>
      <c r="CR277" s="105"/>
      <c r="CS277" s="105"/>
      <c r="CT277" s="105"/>
      <c r="CU277" s="105"/>
      <c r="CV277" s="105"/>
      <c r="CW277" s="105"/>
      <c r="CX277" s="105"/>
      <c r="CY277" s="105"/>
      <c r="CZ277" s="105"/>
      <c r="DA277" s="105"/>
      <c r="DB277" s="105"/>
      <c r="DC277" s="105"/>
      <c r="DD277" s="105"/>
      <c r="DE277" s="105"/>
      <c r="DF277" s="105"/>
      <c r="DG277" s="105"/>
      <c r="DH277" s="105"/>
      <c r="DI277" s="105"/>
      <c r="DJ277" s="105"/>
      <c r="DK277" s="105"/>
      <c r="DL277" s="105"/>
      <c r="DM277" s="105"/>
      <c r="DN277" s="105"/>
      <c r="DO277" s="105"/>
      <c r="DP277" s="105"/>
      <c r="DQ277" s="105"/>
      <c r="DR277" s="105"/>
      <c r="DS277" s="105"/>
      <c r="DT277" s="105"/>
      <c r="DU277" s="105"/>
      <c r="DV277" s="105"/>
      <c r="DW277" s="105"/>
      <c r="DX277" s="105"/>
      <c r="DY277" s="105"/>
      <c r="DZ277" s="105"/>
      <c r="EA277" s="105"/>
      <c r="EB277" s="105"/>
      <c r="EC277" s="105"/>
      <c r="ED277" s="105"/>
      <c r="EE277" s="105"/>
      <c r="EF277" s="105"/>
      <c r="EG277" s="105"/>
      <c r="EH277" s="105"/>
      <c r="EI277" s="105"/>
      <c r="EJ277" s="105"/>
      <c r="EK277" s="105"/>
      <c r="EL277" s="105"/>
      <c r="EM277" s="105"/>
      <c r="EN277" s="105"/>
      <c r="EO277" s="105"/>
      <c r="EP277" s="105"/>
      <c r="EQ277" s="105"/>
      <c r="ER277" s="105"/>
      <c r="ES277" s="105"/>
      <c r="ET277" s="105"/>
      <c r="EU277" s="105"/>
      <c r="EV277" s="105"/>
      <c r="EW277" s="105"/>
      <c r="EX277" s="105"/>
      <c r="EY277" s="105"/>
      <c r="EZ277" s="105"/>
      <c r="FA277" s="105"/>
      <c r="FB277" s="105"/>
      <c r="FC277" s="105"/>
      <c r="FD277" s="105"/>
      <c r="FE277" s="105"/>
      <c r="FF277" s="105"/>
      <c r="FG277" s="105"/>
      <c r="FH277" s="105"/>
      <c r="FI277" s="105"/>
      <c r="FJ277" s="105"/>
      <c r="FK277" s="105"/>
      <c r="FL277" s="105"/>
      <c r="FM277" s="105"/>
      <c r="FN277" s="105"/>
      <c r="FO277" s="105"/>
      <c r="FP277" s="105"/>
      <c r="FQ277" s="105"/>
      <c r="FR277" s="105"/>
      <c r="FS277" s="105"/>
      <c r="FT277" s="105"/>
      <c r="FU277" s="105"/>
      <c r="FV277" s="105"/>
      <c r="FW277" s="105"/>
      <c r="FX277" s="105"/>
      <c r="FY277" s="105"/>
      <c r="FZ277" s="105"/>
      <c r="GA277" s="105"/>
      <c r="GB277" s="105"/>
      <c r="GC277" s="105"/>
      <c r="GD277" s="105"/>
      <c r="GE277" s="105"/>
      <c r="GF277" s="105"/>
      <c r="GG277" s="105"/>
      <c r="GH277" s="105"/>
      <c r="GI277" s="105"/>
      <c r="GJ277" s="105"/>
      <c r="GK277" s="105"/>
      <c r="GL277" s="105"/>
      <c r="GM277" s="105"/>
      <c r="GN277" s="105"/>
      <c r="GO277" s="105"/>
      <c r="GP277" s="105"/>
      <c r="GQ277" s="105"/>
      <c r="GR277" s="105"/>
      <c r="GS277" s="105"/>
      <c r="GT277" s="105"/>
      <c r="GU277" s="105"/>
      <c r="GV277" s="105"/>
      <c r="GW277" s="105"/>
      <c r="GX277" s="105"/>
      <c r="GY277" s="105"/>
      <c r="GZ277" s="105"/>
      <c r="HA277" s="105"/>
      <c r="HB277" s="105"/>
      <c r="HC277" s="105"/>
      <c r="HD277" s="105"/>
      <c r="HE277" s="105"/>
      <c r="HF277" s="105"/>
      <c r="HG277" s="105"/>
      <c r="HH277" s="105"/>
      <c r="HI277" s="105"/>
      <c r="HJ277" s="105"/>
      <c r="HK277" s="105"/>
      <c r="HL277" s="105"/>
      <c r="HM277" s="105"/>
      <c r="HN277" s="105"/>
      <c r="HO277" s="105"/>
      <c r="HP277" s="105"/>
      <c r="HQ277" s="105"/>
      <c r="HR277" s="105"/>
      <c r="HS277" s="105"/>
      <c r="HT277" s="105"/>
      <c r="HU277" s="105"/>
      <c r="HV277" s="105"/>
      <c r="HW277" s="105"/>
      <c r="HX277" s="105"/>
      <c r="HY277" s="105"/>
      <c r="HZ277" s="105"/>
      <c r="IA277" s="105"/>
      <c r="IB277" s="105"/>
      <c r="IC277" s="105"/>
      <c r="ID277" s="105"/>
      <c r="IE277" s="105"/>
      <c r="IF277" s="105"/>
      <c r="IG277" s="105"/>
      <c r="IH277" s="105"/>
      <c r="II277" s="105"/>
      <c r="IJ277" s="105"/>
      <c r="IK277" s="105"/>
      <c r="IL277" s="105"/>
      <c r="IM277" s="105"/>
      <c r="IN277" s="105"/>
      <c r="IO277" s="105"/>
      <c r="IP277" s="105"/>
      <c r="IQ277" s="105"/>
      <c r="IR277" s="105"/>
      <c r="IS277" s="105"/>
      <c r="IT277" s="105"/>
      <c r="IU277" s="105"/>
      <c r="IV277" s="105"/>
      <c r="IW277" s="105"/>
      <c r="IX277" s="105"/>
      <c r="IY277" s="105"/>
      <c r="IZ277" s="105"/>
      <c r="JA277" s="105"/>
      <c r="JB277" s="105"/>
      <c r="JC277" s="105"/>
      <c r="JD277" s="105"/>
      <c r="JE277" s="105"/>
      <c r="JF277" s="105"/>
      <c r="JG277" s="105"/>
      <c r="JH277" s="105"/>
      <c r="JI277" s="105"/>
      <c r="JJ277" s="105"/>
      <c r="JK277" s="105"/>
      <c r="JL277" s="105"/>
      <c r="JM277" s="105"/>
      <c r="JN277" s="105"/>
      <c r="JO277" s="105"/>
      <c r="JP277" s="105"/>
      <c r="JQ277" s="105"/>
      <c r="JR277" s="105"/>
      <c r="JS277" s="105"/>
      <c r="JT277" s="105"/>
      <c r="JU277" s="105"/>
      <c r="JV277" s="105"/>
      <c r="JW277" s="105"/>
      <c r="JX277" s="105"/>
      <c r="JY277" s="105"/>
      <c r="JZ277" s="105"/>
      <c r="KA277" s="105"/>
      <c r="KB277" s="105"/>
      <c r="KC277" s="105"/>
      <c r="KD277" s="105"/>
      <c r="KE277" s="105"/>
      <c r="KF277" s="105"/>
      <c r="KG277" s="105"/>
      <c r="KH277" s="105"/>
      <c r="KI277" s="105"/>
      <c r="KJ277" s="105"/>
      <c r="KK277" s="105"/>
      <c r="KL277" s="105"/>
      <c r="KM277" s="105"/>
      <c r="KN277" s="105"/>
      <c r="KO277" s="105"/>
      <c r="KP277" s="105"/>
      <c r="KQ277" s="105"/>
      <c r="KR277" s="105"/>
      <c r="KS277" s="105"/>
      <c r="KT277" s="105"/>
      <c r="KU277" s="105"/>
      <c r="KV277" s="105"/>
      <c r="KW277" s="105"/>
      <c r="KX277" s="105"/>
      <c r="KY277" s="105"/>
      <c r="KZ277" s="105"/>
      <c r="LA277" s="105"/>
      <c r="LB277" s="105"/>
      <c r="LC277" s="105"/>
      <c r="LD277" s="105"/>
      <c r="LE277" s="105"/>
      <c r="LF277" s="105"/>
      <c r="LG277" s="105"/>
      <c r="LH277" s="105"/>
      <c r="LI277" s="105"/>
      <c r="LJ277" s="105"/>
      <c r="LK277" s="105"/>
      <c r="LL277" s="105"/>
      <c r="LM277" s="105"/>
      <c r="LN277" s="105"/>
      <c r="LO277" s="105"/>
      <c r="LP277" s="105"/>
      <c r="LQ277" s="105"/>
      <c r="LR277" s="105"/>
      <c r="LS277" s="105"/>
      <c r="LT277" s="105"/>
      <c r="LU277" s="105"/>
      <c r="LV277" s="105"/>
      <c r="LW277" s="105"/>
      <c r="LX277" s="105"/>
      <c r="LY277" s="105"/>
      <c r="LZ277" s="105"/>
      <c r="MA277" s="105"/>
      <c r="MB277" s="105"/>
      <c r="MC277" s="105"/>
      <c r="MD277" s="105"/>
      <c r="ME277" s="105"/>
      <c r="MF277" s="105"/>
      <c r="MG277" s="105"/>
      <c r="MH277" s="105"/>
      <c r="MI277" s="105"/>
      <c r="MJ277" s="105"/>
      <c r="MK277" s="105"/>
      <c r="ML277" s="105"/>
      <c r="MM277" s="105"/>
      <c r="MN277" s="105"/>
      <c r="MO277" s="105"/>
      <c r="MP277" s="105"/>
      <c r="MQ277" s="105"/>
      <c r="MR277" s="105"/>
      <c r="MS277" s="105"/>
      <c r="MT277" s="105"/>
      <c r="MU277" s="105"/>
      <c r="MV277" s="105"/>
      <c r="MW277" s="105"/>
      <c r="MX277" s="105"/>
      <c r="MY277" s="105"/>
      <c r="MZ277" s="105"/>
      <c r="NA277" s="105"/>
      <c r="NB277" s="105"/>
      <c r="NC277" s="105"/>
      <c r="ND277" s="105"/>
      <c r="NE277" s="105"/>
      <c r="NF277" s="105"/>
      <c r="NG277" s="105"/>
      <c r="NH277" s="105"/>
      <c r="NI277" s="105"/>
      <c r="NJ277" s="105"/>
      <c r="NK277" s="105"/>
      <c r="NL277" s="105"/>
      <c r="NM277" s="105"/>
      <c r="NN277" s="105"/>
      <c r="NO277" s="105"/>
      <c r="NP277" s="105"/>
      <c r="NQ277" s="105"/>
      <c r="NR277" s="105"/>
      <c r="NS277" s="105"/>
      <c r="NT277" s="105"/>
      <c r="NU277" s="105"/>
      <c r="NV277" s="105"/>
      <c r="NW277" s="105"/>
      <c r="NX277" s="105"/>
      <c r="NY277" s="105"/>
      <c r="NZ277" s="105"/>
      <c r="OA277" s="105"/>
      <c r="OB277" s="105"/>
      <c r="OC277" s="105"/>
      <c r="OD277" s="105"/>
      <c r="OE277" s="105"/>
      <c r="OF277" s="105"/>
      <c r="OG277" s="105"/>
      <c r="OH277" s="105"/>
      <c r="OI277" s="105"/>
      <c r="OJ277" s="105"/>
      <c r="OK277" s="105"/>
      <c r="OL277" s="105"/>
      <c r="OM277" s="105"/>
      <c r="ON277" s="105"/>
      <c r="OO277" s="105"/>
      <c r="OP277" s="105"/>
      <c r="OQ277" s="105"/>
      <c r="OR277" s="105"/>
      <c r="OS277" s="105"/>
      <c r="OT277" s="105"/>
      <c r="OU277" s="105"/>
      <c r="OV277" s="105"/>
      <c r="OW277" s="105"/>
      <c r="OX277" s="105"/>
      <c r="OY277" s="105"/>
      <c r="OZ277" s="105"/>
      <c r="PA277" s="105"/>
      <c r="PB277" s="105"/>
      <c r="PC277" s="105"/>
      <c r="PD277" s="105"/>
      <c r="PE277" s="105"/>
      <c r="PF277" s="105"/>
      <c r="PG277" s="105"/>
      <c r="PH277" s="105"/>
      <c r="PI277" s="105"/>
      <c r="PJ277" s="105"/>
      <c r="PK277" s="105"/>
      <c r="PL277" s="105"/>
      <c r="PM277" s="105"/>
      <c r="PN277" s="105"/>
      <c r="PO277" s="105"/>
      <c r="PP277" s="105"/>
      <c r="PQ277" s="105"/>
      <c r="PR277" s="105"/>
      <c r="PS277" s="105"/>
      <c r="PT277" s="105"/>
      <c r="PU277" s="105"/>
      <c r="PV277" s="105"/>
      <c r="PW277" s="105"/>
      <c r="PX277" s="105"/>
      <c r="PY277" s="105"/>
      <c r="PZ277" s="105"/>
      <c r="QA277" s="105"/>
      <c r="QB277" s="105"/>
      <c r="QC277" s="105"/>
      <c r="QD277" s="105"/>
      <c r="QE277" s="105"/>
      <c r="QF277" s="105"/>
      <c r="QG277" s="105"/>
      <c r="QH277" s="105"/>
      <c r="QI277" s="105"/>
      <c r="QJ277" s="105"/>
      <c r="QK277" s="105"/>
      <c r="QL277" s="105"/>
      <c r="QM277" s="105"/>
      <c r="QN277" s="105"/>
      <c r="QO277" s="105"/>
      <c r="QP277" s="105"/>
      <c r="QQ277" s="105"/>
      <c r="QR277" s="105"/>
      <c r="QS277" s="105"/>
      <c r="QT277" s="105"/>
      <c r="QU277" s="105"/>
      <c r="QV277" s="105"/>
      <c r="QW277" s="105"/>
      <c r="QX277" s="105"/>
      <c r="QY277" s="105"/>
      <c r="QZ277" s="105"/>
      <c r="RA277" s="105"/>
      <c r="RB277" s="105"/>
      <c r="RC277" s="105"/>
      <c r="RD277" s="105"/>
      <c r="RE277" s="105"/>
      <c r="RF277" s="105"/>
      <c r="RG277" s="105"/>
      <c r="RH277" s="105"/>
      <c r="RI277" s="105"/>
      <c r="RJ277" s="105"/>
      <c r="RK277" s="105"/>
      <c r="RL277" s="105"/>
      <c r="RM277" s="105"/>
      <c r="RN277" s="105"/>
      <c r="RO277" s="105"/>
      <c r="RP277" s="105"/>
      <c r="RQ277" s="105"/>
      <c r="RR277" s="105"/>
      <c r="RS277" s="105"/>
      <c r="RT277" s="105"/>
      <c r="RU277" s="105"/>
      <c r="RV277" s="105"/>
      <c r="RW277" s="105"/>
      <c r="RX277" s="105"/>
      <c r="RY277" s="105"/>
      <c r="RZ277" s="105"/>
      <c r="SA277" s="105"/>
      <c r="SB277" s="105"/>
      <c r="SC277" s="105"/>
      <c r="SD277" s="105"/>
      <c r="SE277" s="105"/>
      <c r="SF277" s="105"/>
      <c r="SG277" s="105"/>
      <c r="SH277" s="105"/>
      <c r="SI277" s="105"/>
      <c r="SJ277" s="105"/>
      <c r="SK277" s="105"/>
      <c r="SL277" s="105"/>
      <c r="SM277" s="105"/>
      <c r="SN277" s="105"/>
      <c r="SO277" s="105"/>
      <c r="SP277" s="105"/>
      <c r="SQ277" s="105"/>
      <c r="SR277" s="105"/>
      <c r="SS277" s="105"/>
      <c r="ST277" s="105"/>
      <c r="SU277" s="105"/>
      <c r="SV277" s="105"/>
      <c r="SW277" s="105"/>
      <c r="SX277" s="105"/>
      <c r="SY277" s="105"/>
      <c r="SZ277" s="105"/>
      <c r="TA277" s="105"/>
      <c r="TB277" s="105"/>
      <c r="TC277" s="105"/>
      <c r="TD277" s="105"/>
      <c r="TE277" s="105"/>
      <c r="TF277" s="105"/>
      <c r="TG277" s="105"/>
      <c r="TH277" s="105"/>
      <c r="TI277" s="105"/>
      <c r="TJ277" s="105"/>
      <c r="TK277" s="105"/>
      <c r="TL277" s="105"/>
      <c r="TM277" s="105"/>
      <c r="TN277" s="105"/>
      <c r="TO277" s="105"/>
      <c r="TP277" s="105"/>
      <c r="TQ277" s="105"/>
      <c r="TR277" s="105"/>
      <c r="TS277" s="105"/>
      <c r="TT277" s="105"/>
      <c r="TU277" s="105"/>
      <c r="TV277" s="105"/>
      <c r="TW277" s="105"/>
      <c r="TX277" s="105"/>
      <c r="TY277" s="105"/>
      <c r="TZ277" s="105"/>
      <c r="UA277" s="105"/>
      <c r="UB277" s="105"/>
      <c r="UC277" s="105"/>
      <c r="UD277" s="105"/>
      <c r="UE277" s="105"/>
      <c r="UF277" s="105"/>
      <c r="UG277" s="105"/>
      <c r="UH277" s="105"/>
      <c r="UI277" s="105"/>
      <c r="UJ277" s="105"/>
      <c r="UK277" s="105"/>
      <c r="UL277" s="105"/>
      <c r="UM277" s="105"/>
      <c r="UN277" s="105"/>
      <c r="UO277" s="105"/>
      <c r="UP277" s="105"/>
      <c r="UQ277" s="105"/>
      <c r="UR277" s="105"/>
      <c r="US277" s="105"/>
      <c r="UT277" s="105"/>
      <c r="UU277" s="105"/>
      <c r="UV277" s="105"/>
      <c r="UW277" s="105"/>
      <c r="UX277" s="105"/>
      <c r="UY277" s="105"/>
      <c r="UZ277" s="105"/>
      <c r="VA277" s="105"/>
      <c r="VB277" s="105"/>
      <c r="VC277" s="105"/>
      <c r="VD277" s="105"/>
      <c r="VE277" s="105"/>
      <c r="VF277" s="105"/>
      <c r="VG277" s="105"/>
      <c r="VH277" s="105"/>
      <c r="VI277" s="105"/>
      <c r="VJ277" s="105"/>
      <c r="VK277" s="105"/>
      <c r="VL277" s="105"/>
      <c r="VM277" s="105"/>
      <c r="VN277" s="105"/>
      <c r="VO277" s="105"/>
      <c r="VP277" s="105"/>
      <c r="VQ277" s="105"/>
      <c r="VR277" s="105"/>
      <c r="VS277" s="105"/>
      <c r="VT277" s="105"/>
      <c r="VU277" s="105"/>
      <c r="VV277" s="105"/>
      <c r="VW277" s="105"/>
      <c r="VX277" s="105"/>
      <c r="VY277" s="105"/>
      <c r="VZ277" s="105"/>
      <c r="WA277" s="105"/>
      <c r="WB277" s="105"/>
      <c r="WC277" s="105"/>
      <c r="WD277" s="105"/>
      <c r="WE277" s="105"/>
      <c r="WF277" s="105"/>
      <c r="WG277" s="105"/>
      <c r="WH277" s="105"/>
      <c r="WI277" s="105"/>
      <c r="WJ277" s="105"/>
      <c r="WK277" s="105"/>
      <c r="WL277" s="105"/>
      <c r="WM277" s="105"/>
      <c r="WN277" s="105"/>
      <c r="WO277" s="105"/>
      <c r="WP277" s="105"/>
      <c r="WQ277" s="105"/>
      <c r="WR277" s="105"/>
      <c r="WS277" s="105"/>
      <c r="WT277" s="105"/>
      <c r="WU277" s="105"/>
      <c r="WV277" s="105"/>
      <c r="WW277" s="105"/>
      <c r="WX277" s="105"/>
      <c r="WY277" s="105"/>
      <c r="WZ277" s="105"/>
      <c r="XA277" s="105"/>
      <c r="XB277" s="105"/>
      <c r="XC277" s="105"/>
      <c r="XD277" s="105"/>
      <c r="XE277" s="105"/>
      <c r="XF277" s="105"/>
      <c r="XG277" s="105"/>
      <c r="XH277" s="105"/>
      <c r="XI277" s="105"/>
      <c r="XJ277" s="105"/>
      <c r="XK277" s="105"/>
      <c r="XL277" s="105"/>
      <c r="XM277" s="105"/>
      <c r="XN277" s="105"/>
      <c r="XO277" s="105"/>
      <c r="XP277" s="105"/>
      <c r="XQ277" s="105"/>
      <c r="XR277" s="105"/>
      <c r="XS277" s="105"/>
      <c r="XT277" s="105"/>
      <c r="XU277" s="105"/>
      <c r="XV277" s="105"/>
      <c r="XW277" s="105"/>
      <c r="XX277" s="105"/>
      <c r="XY277" s="105"/>
      <c r="XZ277" s="105"/>
      <c r="YA277" s="105"/>
      <c r="YB277" s="105"/>
      <c r="YC277" s="105"/>
      <c r="YD277" s="105"/>
      <c r="YE277" s="105"/>
      <c r="YF277" s="105"/>
      <c r="YG277" s="105"/>
      <c r="YH277" s="105"/>
      <c r="YI277" s="105"/>
      <c r="YJ277" s="105"/>
      <c r="YK277" s="105"/>
      <c r="YL277" s="105"/>
      <c r="YM277" s="105"/>
      <c r="YN277" s="105"/>
      <c r="YO277" s="105"/>
      <c r="YP277" s="105"/>
      <c r="YQ277" s="105"/>
      <c r="YR277" s="105"/>
      <c r="YS277" s="105"/>
      <c r="YT277" s="105"/>
      <c r="YU277" s="105"/>
      <c r="YV277" s="105"/>
      <c r="YW277" s="105"/>
      <c r="YX277" s="105"/>
      <c r="YY277" s="105"/>
      <c r="YZ277" s="105"/>
      <c r="ZA277" s="105"/>
      <c r="ZB277" s="105"/>
      <c r="ZC277" s="105"/>
      <c r="ZD277" s="105"/>
      <c r="ZE277" s="105"/>
      <c r="ZF277" s="105"/>
      <c r="ZG277" s="105"/>
      <c r="ZH277" s="105"/>
      <c r="ZI277" s="105"/>
      <c r="ZJ277" s="105"/>
      <c r="ZK277" s="105"/>
      <c r="ZL277" s="105"/>
      <c r="ZM277" s="105"/>
      <c r="ZN277" s="105"/>
      <c r="ZO277" s="105"/>
      <c r="ZP277" s="105"/>
      <c r="ZQ277" s="105"/>
      <c r="ZR277" s="105"/>
      <c r="ZS277" s="105"/>
      <c r="ZT277" s="105"/>
      <c r="ZU277" s="105"/>
      <c r="ZV277" s="105"/>
      <c r="ZW277" s="105"/>
      <c r="ZX277" s="105"/>
      <c r="ZY277" s="105"/>
      <c r="ZZ277" s="105"/>
      <c r="AAA277" s="105"/>
      <c r="AAB277" s="105"/>
      <c r="AAC277" s="105"/>
      <c r="AAD277" s="105"/>
      <c r="AAE277" s="105"/>
      <c r="AAF277" s="105"/>
      <c r="AAG277" s="105"/>
      <c r="AAH277" s="105"/>
      <c r="AAI277" s="105"/>
      <c r="AAJ277" s="105"/>
      <c r="AAK277" s="105"/>
      <c r="AAL277" s="105"/>
      <c r="AAM277" s="105"/>
      <c r="AAN277" s="105"/>
      <c r="AAO277" s="105"/>
      <c r="AAP277" s="105"/>
      <c r="AAQ277" s="105"/>
      <c r="AAR277" s="105"/>
      <c r="AAS277" s="105"/>
      <c r="AAT277" s="105"/>
      <c r="AAU277" s="105"/>
      <c r="AAV277" s="105"/>
      <c r="AAW277" s="105"/>
      <c r="AAX277" s="105"/>
      <c r="AAY277" s="105"/>
      <c r="AAZ277" s="105"/>
      <c r="ABA277" s="105"/>
      <c r="ABB277" s="105"/>
      <c r="ABC277" s="105"/>
      <c r="ABD277" s="105"/>
      <c r="ABE277" s="105"/>
      <c r="ABF277" s="105"/>
      <c r="ABG277" s="105"/>
      <c r="ABH277" s="105"/>
      <c r="ABI277" s="105"/>
      <c r="ABJ277" s="105"/>
      <c r="ABK277" s="105"/>
      <c r="ABL277" s="105"/>
      <c r="ABM277" s="105"/>
      <c r="ABN277" s="105"/>
      <c r="ABO277" s="105"/>
      <c r="ABP277" s="105"/>
      <c r="ABQ277" s="105"/>
      <c r="ABR277" s="105"/>
      <c r="ABS277" s="105"/>
      <c r="ABT277" s="105"/>
      <c r="ABU277" s="105"/>
      <c r="ABV277" s="105"/>
      <c r="ABW277" s="105"/>
      <c r="ABX277" s="105"/>
      <c r="ABY277" s="105"/>
      <c r="ABZ277" s="105"/>
      <c r="ACA277" s="105"/>
      <c r="ACB277" s="105"/>
      <c r="ACC277" s="105"/>
      <c r="ACD277" s="105"/>
      <c r="ACE277" s="105"/>
      <c r="ACF277" s="105"/>
      <c r="ACG277" s="105"/>
      <c r="ACH277" s="105"/>
      <c r="ACI277" s="105"/>
      <c r="ACJ277" s="105"/>
      <c r="ACK277" s="105"/>
      <c r="ACL277" s="105"/>
      <c r="ACM277" s="105"/>
      <c r="ACN277" s="105"/>
      <c r="ACO277" s="105"/>
      <c r="ACP277" s="105"/>
      <c r="ACQ277" s="105"/>
      <c r="ACR277" s="105"/>
      <c r="ACS277" s="105"/>
      <c r="ACT277" s="105"/>
      <c r="ACU277" s="105"/>
      <c r="ACV277" s="105"/>
      <c r="ACW277" s="105"/>
      <c r="ACX277" s="105"/>
      <c r="ACY277" s="105"/>
      <c r="ACZ277" s="105"/>
      <c r="ADA277" s="105"/>
      <c r="ADB277" s="105"/>
      <c r="ADC277" s="105"/>
      <c r="ADD277" s="105"/>
      <c r="ADE277" s="105"/>
      <c r="ADF277" s="105"/>
      <c r="ADG277" s="105"/>
      <c r="ADH277" s="105"/>
      <c r="ADI277" s="105"/>
      <c r="ADJ277" s="105"/>
      <c r="ADK277" s="105"/>
      <c r="ADL277" s="105"/>
      <c r="ADM277" s="105"/>
      <c r="ADN277" s="105"/>
      <c r="ADO277" s="105"/>
      <c r="ADP277" s="105"/>
      <c r="ADQ277" s="105"/>
      <c r="ADR277" s="105"/>
      <c r="ADS277" s="105"/>
      <c r="ADT277" s="105"/>
      <c r="ADU277" s="105"/>
      <c r="ADV277" s="105"/>
      <c r="ADW277" s="105"/>
      <c r="ADX277" s="105"/>
      <c r="ADY277" s="105"/>
      <c r="ADZ277" s="105"/>
      <c r="AEA277" s="105"/>
      <c r="AEB277" s="105"/>
      <c r="AEC277" s="105"/>
      <c r="AED277" s="105"/>
      <c r="AEE277" s="105"/>
      <c r="AEF277" s="105"/>
      <c r="AEG277" s="105"/>
      <c r="AEH277" s="105"/>
      <c r="AEI277" s="105"/>
      <c r="AEJ277" s="105"/>
      <c r="AEK277" s="105"/>
      <c r="AEL277" s="105"/>
      <c r="AEM277" s="105"/>
      <c r="AEN277" s="105"/>
      <c r="AEO277" s="105"/>
      <c r="AEP277" s="105"/>
      <c r="AEQ277" s="105"/>
      <c r="AER277" s="105"/>
      <c r="AES277" s="105"/>
      <c r="AET277" s="105"/>
      <c r="AEU277" s="105"/>
      <c r="AEV277" s="105"/>
      <c r="AEW277" s="105"/>
      <c r="AEX277" s="105"/>
      <c r="AEY277" s="105"/>
      <c r="AEZ277" s="105"/>
      <c r="AFA277" s="105"/>
      <c r="AFB277" s="105"/>
      <c r="AFC277" s="105"/>
      <c r="AFD277" s="105"/>
      <c r="AFE277" s="105"/>
      <c r="AFF277" s="105"/>
      <c r="AFG277" s="105"/>
      <c r="AFH277" s="105"/>
      <c r="AFI277" s="105"/>
      <c r="AFJ277" s="105"/>
      <c r="AFK277" s="105"/>
      <c r="AFL277" s="105"/>
      <c r="AFM277" s="105"/>
      <c r="AFN277" s="105"/>
      <c r="AFO277" s="105"/>
      <c r="AFP277" s="105"/>
      <c r="AFQ277" s="105"/>
      <c r="AFR277" s="105"/>
      <c r="AFS277" s="105"/>
      <c r="AFT277" s="105"/>
      <c r="AFU277" s="105"/>
      <c r="AFV277" s="105"/>
      <c r="AFW277" s="105"/>
      <c r="AFX277" s="105"/>
      <c r="AFY277" s="105"/>
      <c r="AFZ277" s="105"/>
      <c r="AGA277" s="105"/>
      <c r="AGB277" s="105"/>
      <c r="AGC277" s="105"/>
      <c r="AGD277" s="105"/>
      <c r="AGE277" s="105"/>
      <c r="AGF277" s="105"/>
      <c r="AGG277" s="105"/>
      <c r="AGH277" s="105"/>
      <c r="AGI277" s="105"/>
      <c r="AGJ277" s="105"/>
      <c r="AGK277" s="105"/>
      <c r="AGL277" s="105"/>
      <c r="AGM277" s="105"/>
      <c r="AGN277" s="105"/>
      <c r="AGO277" s="105"/>
      <c r="AGP277" s="105"/>
      <c r="AGQ277" s="105"/>
      <c r="AGR277" s="105"/>
      <c r="AGS277" s="105"/>
      <c r="AGT277" s="105"/>
      <c r="AGU277" s="105"/>
      <c r="AGV277" s="105"/>
      <c r="AGW277" s="105"/>
      <c r="AGX277" s="105"/>
      <c r="AGY277" s="105"/>
      <c r="AGZ277" s="105"/>
      <c r="AHA277" s="105"/>
      <c r="AHB277" s="105"/>
      <c r="AHC277" s="105"/>
      <c r="AHD277" s="105"/>
      <c r="AHE277" s="105"/>
      <c r="AHF277" s="105"/>
      <c r="AHG277" s="105"/>
      <c r="AHH277" s="105"/>
      <c r="AHI277" s="105"/>
      <c r="AHJ277" s="105"/>
      <c r="AHK277" s="105"/>
      <c r="AHL277" s="105"/>
      <c r="AHM277" s="105"/>
      <c r="AHN277" s="105"/>
      <c r="AHO277" s="105"/>
      <c r="AHP277" s="105"/>
      <c r="AHQ277" s="105"/>
      <c r="AHR277" s="105"/>
      <c r="AHS277" s="105"/>
      <c r="AHT277" s="105"/>
      <c r="AHU277" s="105"/>
      <c r="AHV277" s="105"/>
      <c r="AHW277" s="105"/>
      <c r="AHX277" s="105"/>
      <c r="AHY277" s="105"/>
      <c r="AHZ277" s="105"/>
      <c r="AIA277" s="105"/>
      <c r="AIB277" s="105"/>
      <c r="AIC277" s="105"/>
      <c r="AID277" s="105"/>
      <c r="AIE277" s="105"/>
      <c r="AIF277" s="105"/>
      <c r="AIG277" s="105"/>
      <c r="AIH277" s="105"/>
      <c r="AII277" s="105"/>
      <c r="AIJ277" s="105"/>
      <c r="AIK277" s="105"/>
      <c r="AIL277" s="105"/>
      <c r="AIM277" s="105"/>
      <c r="AIN277" s="105"/>
      <c r="AIO277" s="105"/>
      <c r="AIP277" s="105"/>
      <c r="AIQ277" s="105"/>
      <c r="AIR277" s="105"/>
      <c r="AIS277" s="105"/>
      <c r="AIT277" s="105"/>
      <c r="AIU277" s="105"/>
      <c r="AIV277" s="105"/>
      <c r="AIW277" s="105"/>
      <c r="AIX277" s="105"/>
      <c r="AIY277" s="105"/>
      <c r="AIZ277" s="105"/>
      <c r="AJA277" s="105"/>
      <c r="AJB277" s="105"/>
      <c r="AJC277" s="105"/>
      <c r="AJD277" s="105"/>
      <c r="AJE277" s="105"/>
      <c r="AJF277" s="105"/>
      <c r="AJG277" s="105"/>
      <c r="AJH277" s="105"/>
      <c r="AJI277" s="105"/>
      <c r="AJJ277" s="105"/>
      <c r="AJK277" s="105"/>
      <c r="AJL277" s="105"/>
      <c r="AJM277" s="105"/>
      <c r="AJN277" s="105"/>
      <c r="AJO277" s="105"/>
      <c r="AJP277" s="105"/>
      <c r="AJQ277" s="105"/>
      <c r="AJR277" s="105"/>
      <c r="AJS277" s="105"/>
      <c r="AJT277" s="105"/>
      <c r="AJU277" s="105"/>
      <c r="AJV277" s="105"/>
      <c r="AJW277" s="105"/>
      <c r="AJX277" s="105"/>
      <c r="AJY277" s="105"/>
      <c r="AJZ277" s="105"/>
      <c r="AKA277" s="105"/>
      <c r="AKB277" s="105"/>
      <c r="AKC277" s="105"/>
      <c r="AKD277" s="105"/>
      <c r="AKE277" s="105"/>
      <c r="AKF277" s="105"/>
      <c r="AKG277" s="105"/>
      <c r="AKH277" s="105"/>
      <c r="AKI277" s="105"/>
      <c r="AKJ277" s="105"/>
      <c r="AKK277" s="105"/>
      <c r="AKL277" s="105"/>
      <c r="AKM277" s="105"/>
      <c r="AKN277" s="105"/>
      <c r="AKO277" s="105"/>
      <c r="AKP277" s="105"/>
      <c r="AKQ277" s="105"/>
      <c r="AKR277" s="105"/>
      <c r="AKS277" s="105"/>
      <c r="AKT277" s="105"/>
      <c r="AKU277" s="105"/>
      <c r="AKV277" s="105"/>
      <c r="AKW277" s="105"/>
      <c r="AKX277" s="105"/>
      <c r="AKY277" s="105"/>
      <c r="AKZ277" s="105"/>
      <c r="ALA277" s="105"/>
      <c r="ALB277" s="105"/>
      <c r="ALC277" s="105"/>
      <c r="ALD277" s="105"/>
      <c r="ALE277" s="105"/>
      <c r="ALF277" s="105"/>
      <c r="ALG277" s="105"/>
      <c r="ALH277" s="105"/>
      <c r="ALI277" s="105"/>
      <c r="ALJ277" s="105"/>
      <c r="ALK277" s="105"/>
      <c r="ALL277" s="105"/>
      <c r="ALM277" s="105"/>
      <c r="ALN277" s="105"/>
      <c r="ALO277" s="105"/>
      <c r="ALP277" s="105"/>
      <c r="ALQ277" s="105"/>
      <c r="ALR277" s="105"/>
      <c r="ALS277" s="105"/>
      <c r="ALT277" s="105"/>
      <c r="ALU277" s="105"/>
      <c r="ALV277" s="105"/>
      <c r="ALW277" s="105"/>
      <c r="ALX277" s="105"/>
      <c r="ALY277" s="105"/>
      <c r="ALZ277" s="105"/>
      <c r="AMA277" s="105"/>
      <c r="AMB277" s="105"/>
      <c r="AMC277" s="105"/>
      <c r="AMD277" s="105"/>
      <c r="AME277" s="105"/>
      <c r="AMF277" s="105"/>
      <c r="AMG277" s="105"/>
      <c r="AMH277" s="105"/>
      <c r="AMI277" s="105"/>
      <c r="AMJ277" s="105"/>
      <c r="AMK277" s="105"/>
      <c r="AML277" s="105"/>
      <c r="AMM277" s="105"/>
      <c r="AMN277" s="105"/>
      <c r="AMO277" s="105"/>
      <c r="AMP277" s="105"/>
      <c r="AMQ277" s="105"/>
      <c r="AMR277" s="105"/>
      <c r="AMS277" s="105"/>
      <c r="AMT277" s="105"/>
      <c r="AMU277" s="105"/>
      <c r="AMV277" s="105"/>
      <c r="AMW277" s="105"/>
      <c r="AMX277" s="105"/>
      <c r="AMY277" s="105"/>
      <c r="AMZ277" s="105"/>
      <c r="ANA277" s="105"/>
      <c r="ANB277" s="105"/>
      <c r="ANC277" s="105"/>
      <c r="AND277" s="105"/>
      <c r="ANE277" s="105"/>
      <c r="ANF277" s="105"/>
      <c r="ANG277" s="105"/>
      <c r="ANH277" s="105"/>
      <c r="ANI277" s="105"/>
      <c r="ANJ277" s="105"/>
      <c r="ANK277" s="105"/>
      <c r="ANL277" s="105"/>
      <c r="ANM277" s="105"/>
      <c r="ANN277" s="105"/>
      <c r="ANO277" s="105"/>
      <c r="ANP277" s="105"/>
      <c r="ANQ277" s="105"/>
      <c r="ANR277" s="105"/>
      <c r="ANS277" s="105"/>
      <c r="ANT277" s="105"/>
      <c r="ANU277" s="105"/>
      <c r="ANV277" s="105"/>
      <c r="ANW277" s="105"/>
      <c r="ANX277" s="105"/>
      <c r="ANY277" s="105"/>
      <c r="ANZ277" s="105"/>
      <c r="AOA277" s="105"/>
      <c r="AOB277" s="105"/>
      <c r="AOC277" s="105"/>
      <c r="AOD277" s="105"/>
      <c r="AOE277" s="105"/>
      <c r="AOF277" s="105"/>
      <c r="AOG277" s="105"/>
      <c r="AOH277" s="105"/>
      <c r="AOI277" s="105"/>
      <c r="AOJ277" s="105"/>
      <c r="AOK277" s="105"/>
      <c r="AOL277" s="105"/>
      <c r="AOM277" s="105"/>
      <c r="AON277" s="105"/>
      <c r="AOO277" s="105"/>
      <c r="AOP277" s="105"/>
      <c r="AOQ277" s="105"/>
      <c r="AOR277" s="105"/>
      <c r="AOS277" s="105"/>
      <c r="AOT277" s="105"/>
      <c r="AOU277" s="105"/>
      <c r="AOV277" s="105"/>
      <c r="AOW277" s="105"/>
      <c r="AOX277" s="105"/>
      <c r="AOY277" s="105"/>
      <c r="AOZ277" s="105"/>
      <c r="APA277" s="105"/>
      <c r="APB277" s="105"/>
      <c r="APC277" s="105"/>
      <c r="APD277" s="105"/>
      <c r="APE277" s="105"/>
      <c r="APF277" s="105"/>
      <c r="APG277" s="105"/>
      <c r="APH277" s="105"/>
      <c r="API277" s="105"/>
      <c r="APJ277" s="105"/>
      <c r="APK277" s="105"/>
      <c r="APL277" s="105"/>
      <c r="APM277" s="105"/>
      <c r="APN277" s="105"/>
      <c r="APO277" s="105"/>
      <c r="APP277" s="105"/>
      <c r="APQ277" s="105"/>
      <c r="APR277" s="105"/>
      <c r="APS277" s="105"/>
      <c r="APT277" s="105"/>
      <c r="APU277" s="105"/>
      <c r="APV277" s="105"/>
      <c r="APW277" s="105"/>
      <c r="APX277" s="105"/>
      <c r="APY277" s="105"/>
      <c r="APZ277" s="105"/>
      <c r="AQA277" s="105"/>
      <c r="AQB277" s="105"/>
      <c r="AQC277" s="105"/>
      <c r="AQD277" s="105"/>
      <c r="AQE277" s="105"/>
      <c r="AQF277" s="105"/>
      <c r="AQG277" s="105"/>
      <c r="AQH277" s="105"/>
      <c r="AQI277" s="105"/>
      <c r="AQJ277" s="105"/>
      <c r="AQK277" s="105"/>
      <c r="AQL277" s="105"/>
      <c r="AQM277" s="105"/>
      <c r="AQN277" s="105"/>
      <c r="AQO277" s="105"/>
      <c r="AQP277" s="105"/>
      <c r="AQQ277" s="105"/>
      <c r="AQR277" s="105"/>
      <c r="AQS277" s="105"/>
      <c r="AQT277" s="105"/>
      <c r="AQU277" s="105"/>
      <c r="AQV277" s="105"/>
      <c r="AQW277" s="105"/>
      <c r="AQX277" s="105"/>
      <c r="AQY277" s="105"/>
      <c r="AQZ277" s="105"/>
      <c r="ARA277" s="105"/>
      <c r="ARB277" s="105"/>
      <c r="ARC277" s="105"/>
      <c r="ARD277" s="105"/>
      <c r="ARE277" s="105"/>
      <c r="ARF277" s="105"/>
      <c r="ARG277" s="105"/>
      <c r="ARH277" s="105"/>
      <c r="ARI277" s="105"/>
      <c r="ARJ277" s="105"/>
      <c r="ARK277" s="105"/>
      <c r="ARL277" s="105"/>
      <c r="ARM277" s="105"/>
      <c r="ARN277" s="105"/>
      <c r="ARO277" s="105"/>
      <c r="ARP277" s="105"/>
      <c r="ARQ277" s="105"/>
      <c r="ARR277" s="105"/>
      <c r="ARS277" s="105"/>
      <c r="ART277" s="105"/>
      <c r="ARU277" s="105"/>
      <c r="ARV277" s="105"/>
      <c r="ARW277" s="105"/>
      <c r="ARX277" s="105"/>
      <c r="ARY277" s="105"/>
      <c r="ARZ277" s="105"/>
      <c r="ASA277" s="105"/>
      <c r="ASB277" s="105"/>
      <c r="ASC277" s="105"/>
      <c r="ASD277" s="105"/>
      <c r="ASE277" s="105"/>
      <c r="ASF277" s="105"/>
      <c r="ASG277" s="105"/>
      <c r="ASH277" s="105"/>
      <c r="ASI277" s="105"/>
      <c r="ASJ277" s="105"/>
      <c r="ASK277" s="105"/>
      <c r="ASL277" s="105"/>
      <c r="ASM277" s="105"/>
      <c r="ASN277" s="105"/>
      <c r="ASO277" s="105"/>
      <c r="ASP277" s="105"/>
      <c r="ASQ277" s="105"/>
      <c r="ASR277" s="105"/>
      <c r="ASS277" s="105"/>
      <c r="AST277" s="105"/>
      <c r="ASU277" s="105"/>
      <c r="ASV277" s="105"/>
      <c r="ASW277" s="105"/>
      <c r="ASX277" s="105"/>
      <c r="ASY277" s="105"/>
      <c r="ASZ277" s="105"/>
      <c r="ATA277" s="105"/>
      <c r="ATB277" s="105"/>
      <c r="ATC277" s="105"/>
      <c r="ATD277" s="105"/>
      <c r="ATE277" s="105"/>
      <c r="ATF277" s="105"/>
      <c r="ATG277" s="105"/>
      <c r="ATH277" s="105"/>
      <c r="ATI277" s="105"/>
      <c r="ATJ277" s="105"/>
      <c r="ATK277" s="105"/>
      <c r="ATL277" s="105"/>
      <c r="ATM277" s="105"/>
      <c r="ATN277" s="105"/>
      <c r="ATO277" s="105"/>
      <c r="ATP277" s="105"/>
      <c r="ATQ277" s="105"/>
      <c r="ATR277" s="105"/>
      <c r="ATS277" s="105"/>
      <c r="ATT277" s="105"/>
      <c r="ATU277" s="105"/>
      <c r="ATV277" s="105"/>
      <c r="ATW277" s="105"/>
      <c r="ATX277" s="105"/>
      <c r="ATY277" s="105"/>
      <c r="ATZ277" s="105"/>
      <c r="AUA277" s="105"/>
      <c r="AUB277" s="105"/>
      <c r="AUC277" s="105"/>
      <c r="AUD277" s="105"/>
      <c r="AUE277" s="105"/>
      <c r="AUF277" s="105"/>
      <c r="AUG277" s="105"/>
      <c r="AUH277" s="105"/>
      <c r="AUI277" s="105"/>
      <c r="AUJ277" s="105"/>
      <c r="AUK277" s="105"/>
      <c r="AUL277" s="105"/>
      <c r="AUM277" s="105"/>
      <c r="AUN277" s="105"/>
      <c r="AUO277" s="105"/>
      <c r="AUP277" s="105"/>
      <c r="AUQ277" s="105"/>
      <c r="AUR277" s="105"/>
      <c r="AUS277" s="105"/>
      <c r="AUT277" s="105"/>
      <c r="AUU277" s="105"/>
      <c r="AUV277" s="105"/>
      <c r="AUW277" s="105"/>
      <c r="AUX277" s="105"/>
      <c r="AUY277" s="105"/>
      <c r="AUZ277" s="105"/>
      <c r="AVA277" s="105"/>
      <c r="AVB277" s="105"/>
      <c r="AVC277" s="105"/>
      <c r="AVD277" s="105"/>
      <c r="AVE277" s="105"/>
      <c r="AVF277" s="105"/>
      <c r="AVG277" s="105"/>
      <c r="AVH277" s="105"/>
      <c r="AVI277" s="105"/>
      <c r="AVJ277" s="105"/>
      <c r="AVK277" s="105"/>
      <c r="AVL277" s="105"/>
      <c r="AVM277" s="105"/>
      <c r="AVN277" s="105"/>
      <c r="AVO277" s="105"/>
      <c r="AVP277" s="105"/>
      <c r="AVQ277" s="105"/>
      <c r="AVR277" s="105"/>
      <c r="AVS277" s="105"/>
      <c r="AVT277" s="105"/>
      <c r="AVU277" s="105"/>
      <c r="AVV277" s="105"/>
      <c r="AVW277" s="105"/>
      <c r="AVX277" s="105"/>
      <c r="AVY277" s="105"/>
      <c r="AVZ277" s="105"/>
      <c r="AWA277" s="105"/>
      <c r="AWB277" s="105"/>
      <c r="AWC277" s="105"/>
      <c r="AWD277" s="105"/>
      <c r="AWE277" s="105"/>
      <c r="AWF277" s="105"/>
      <c r="AWG277" s="105"/>
      <c r="AWH277" s="105"/>
      <c r="AWI277" s="105"/>
      <c r="AWJ277" s="105"/>
      <c r="AWK277" s="105"/>
      <c r="AWL277" s="105"/>
      <c r="AWM277" s="105"/>
      <c r="AWN277" s="105"/>
      <c r="AWO277" s="105"/>
      <c r="AWP277" s="105"/>
      <c r="AWQ277" s="105"/>
      <c r="AWR277" s="105"/>
      <c r="AWS277" s="105"/>
      <c r="AWT277" s="105"/>
      <c r="AWU277" s="105"/>
      <c r="AWV277" s="105"/>
      <c r="AWW277" s="105"/>
      <c r="AWX277" s="105"/>
      <c r="AWY277" s="105"/>
      <c r="AWZ277" s="105"/>
      <c r="AXA277" s="105"/>
      <c r="AXB277" s="105"/>
      <c r="AXC277" s="105"/>
      <c r="AXD277" s="105"/>
      <c r="AXE277" s="105"/>
      <c r="AXF277" s="105"/>
      <c r="AXG277" s="105"/>
      <c r="AXH277" s="105"/>
      <c r="AXI277" s="105"/>
      <c r="AXJ277" s="105"/>
      <c r="AXK277" s="105"/>
      <c r="AXL277" s="105"/>
      <c r="AXM277" s="105"/>
      <c r="AXN277" s="105"/>
      <c r="AXO277" s="105"/>
      <c r="AXP277" s="105"/>
      <c r="AXQ277" s="105"/>
      <c r="AXR277" s="105"/>
      <c r="AXS277" s="105"/>
      <c r="AXT277" s="105"/>
      <c r="AXU277" s="105"/>
      <c r="AXV277" s="105"/>
      <c r="AXW277" s="105"/>
      <c r="AXX277" s="105"/>
    </row>
    <row r="278" spans="1:1324" s="131" customFormat="1" ht="15.75" hidden="1" customHeight="1" x14ac:dyDescent="0.2">
      <c r="A278" s="13" t="s">
        <v>1198</v>
      </c>
      <c r="B278" s="13" t="s">
        <v>545</v>
      </c>
      <c r="C278" s="12" t="s">
        <v>544</v>
      </c>
      <c r="D278" s="19" t="s">
        <v>1191</v>
      </c>
      <c r="E278" s="9">
        <v>38989</v>
      </c>
      <c r="F278" s="9" t="s">
        <v>1167</v>
      </c>
      <c r="G278" s="30" t="s">
        <v>1186</v>
      </c>
      <c r="H278" s="30">
        <v>42005</v>
      </c>
      <c r="I278" s="30" t="s">
        <v>1065</v>
      </c>
      <c r="J278" s="173"/>
      <c r="K278" s="84" t="s">
        <v>326</v>
      </c>
      <c r="L278" s="87">
        <v>1</v>
      </c>
      <c r="M278" s="87">
        <v>1</v>
      </c>
      <c r="N278" s="84" t="s">
        <v>326</v>
      </c>
      <c r="O278" s="84">
        <v>1</v>
      </c>
      <c r="P278" s="84" t="s">
        <v>326</v>
      </c>
      <c r="Q278" s="84">
        <v>1</v>
      </c>
      <c r="R278" s="84" t="s">
        <v>326</v>
      </c>
      <c r="S278" s="84">
        <v>1</v>
      </c>
      <c r="T278" s="84" t="s">
        <v>49</v>
      </c>
      <c r="U278" s="84">
        <v>1</v>
      </c>
      <c r="V278" s="87">
        <v>1</v>
      </c>
      <c r="W278" s="84">
        <v>0</v>
      </c>
      <c r="X278" s="87">
        <v>0</v>
      </c>
      <c r="Y278" s="87">
        <v>0</v>
      </c>
      <c r="Z278" s="84">
        <v>0</v>
      </c>
      <c r="AA278" s="87">
        <v>0</v>
      </c>
      <c r="AB278" s="87">
        <v>0</v>
      </c>
      <c r="AC278" s="87">
        <v>0</v>
      </c>
      <c r="AD278" s="87">
        <v>0</v>
      </c>
      <c r="AE278" s="87">
        <v>0</v>
      </c>
      <c r="AF278" s="104" t="s">
        <v>2290</v>
      </c>
      <c r="AG278" s="105"/>
      <c r="AH278" s="105"/>
      <c r="AI278" s="105"/>
      <c r="AJ278" s="105"/>
      <c r="AK278" s="105"/>
      <c r="AL278" s="105"/>
      <c r="AM278" s="105"/>
      <c r="AN278" s="105"/>
      <c r="AO278" s="105"/>
      <c r="AP278" s="105"/>
      <c r="AQ278" s="105"/>
      <c r="AR278" s="105"/>
      <c r="AS278" s="105"/>
      <c r="AT278" s="105"/>
      <c r="AU278" s="105"/>
      <c r="AV278" s="105"/>
      <c r="AW278" s="105"/>
      <c r="AX278" s="105"/>
      <c r="AY278" s="105"/>
      <c r="AZ278" s="105"/>
      <c r="BA278" s="105"/>
      <c r="BB278" s="105"/>
      <c r="BC278" s="105"/>
      <c r="BD278" s="105"/>
      <c r="BE278" s="105"/>
      <c r="BF278" s="105"/>
      <c r="BG278" s="105"/>
      <c r="BH278" s="105"/>
      <c r="BI278" s="105"/>
      <c r="BJ278" s="105"/>
      <c r="BK278" s="105"/>
      <c r="BL278" s="105"/>
      <c r="BM278" s="105"/>
      <c r="BN278" s="105"/>
      <c r="BO278" s="105"/>
      <c r="BP278" s="105"/>
      <c r="BQ278" s="105"/>
      <c r="BR278" s="105"/>
      <c r="BS278" s="105"/>
      <c r="BT278" s="105"/>
      <c r="BU278" s="105"/>
      <c r="BV278" s="105"/>
      <c r="BW278" s="105"/>
      <c r="BX278" s="105"/>
      <c r="BY278" s="105"/>
      <c r="BZ278" s="105"/>
      <c r="CA278" s="105"/>
      <c r="CB278" s="105"/>
      <c r="CC278" s="105"/>
      <c r="CD278" s="105"/>
      <c r="CE278" s="105"/>
      <c r="CF278" s="105"/>
      <c r="CG278" s="105"/>
      <c r="CH278" s="105"/>
      <c r="CI278" s="105"/>
      <c r="CJ278" s="105"/>
      <c r="CK278" s="105"/>
      <c r="CL278" s="105"/>
      <c r="CM278" s="105"/>
      <c r="CN278" s="105"/>
      <c r="CO278" s="105"/>
      <c r="CP278" s="105"/>
      <c r="CQ278" s="105"/>
      <c r="CR278" s="105"/>
      <c r="CS278" s="105"/>
      <c r="CT278" s="105"/>
      <c r="CU278" s="105"/>
      <c r="CV278" s="105"/>
      <c r="CW278" s="105"/>
      <c r="CX278" s="105"/>
      <c r="CY278" s="105"/>
      <c r="CZ278" s="105"/>
      <c r="DA278" s="105"/>
      <c r="DB278" s="105"/>
      <c r="DC278" s="105"/>
      <c r="DD278" s="105"/>
      <c r="DE278" s="105"/>
      <c r="DF278" s="105"/>
      <c r="DG278" s="105"/>
      <c r="DH278" s="105"/>
      <c r="DI278" s="105"/>
      <c r="DJ278" s="105"/>
      <c r="DK278" s="105"/>
      <c r="DL278" s="105"/>
      <c r="DM278" s="105"/>
      <c r="DN278" s="105"/>
      <c r="DO278" s="105"/>
      <c r="DP278" s="105"/>
      <c r="DQ278" s="105"/>
      <c r="DR278" s="105"/>
      <c r="DS278" s="105"/>
      <c r="DT278" s="105"/>
      <c r="DU278" s="105"/>
      <c r="DV278" s="105"/>
      <c r="DW278" s="105"/>
      <c r="DX278" s="105"/>
      <c r="DY278" s="105"/>
      <c r="DZ278" s="105"/>
      <c r="EA278" s="105"/>
      <c r="EB278" s="105"/>
      <c r="EC278" s="105"/>
      <c r="ED278" s="105"/>
      <c r="EE278" s="105"/>
      <c r="EF278" s="105"/>
      <c r="EG278" s="105"/>
      <c r="EH278" s="105"/>
      <c r="EI278" s="105"/>
      <c r="EJ278" s="105"/>
      <c r="EK278" s="105"/>
      <c r="EL278" s="105"/>
      <c r="EM278" s="105"/>
      <c r="EN278" s="105"/>
      <c r="EO278" s="105"/>
      <c r="EP278" s="105"/>
      <c r="EQ278" s="105"/>
      <c r="ER278" s="105"/>
      <c r="ES278" s="105"/>
      <c r="ET278" s="105"/>
      <c r="EU278" s="105"/>
      <c r="EV278" s="105"/>
      <c r="EW278" s="105"/>
      <c r="EX278" s="105"/>
      <c r="EY278" s="105"/>
      <c r="EZ278" s="105"/>
      <c r="FA278" s="105"/>
      <c r="FB278" s="105"/>
      <c r="FC278" s="105"/>
      <c r="FD278" s="105"/>
      <c r="FE278" s="105"/>
      <c r="FF278" s="105"/>
      <c r="FG278" s="105"/>
      <c r="FH278" s="105"/>
      <c r="FI278" s="105"/>
      <c r="FJ278" s="105"/>
      <c r="FK278" s="105"/>
      <c r="FL278" s="105"/>
      <c r="FM278" s="105"/>
      <c r="FN278" s="105"/>
      <c r="FO278" s="105"/>
      <c r="FP278" s="105"/>
      <c r="FQ278" s="105"/>
      <c r="FR278" s="105"/>
      <c r="FS278" s="105"/>
      <c r="FT278" s="105"/>
      <c r="FU278" s="105"/>
      <c r="FV278" s="105"/>
      <c r="FW278" s="105"/>
      <c r="FX278" s="105"/>
      <c r="FY278" s="105"/>
      <c r="FZ278" s="105"/>
      <c r="GA278" s="105"/>
      <c r="GB278" s="105"/>
      <c r="GC278" s="105"/>
      <c r="GD278" s="105"/>
      <c r="GE278" s="105"/>
      <c r="GF278" s="105"/>
      <c r="GG278" s="105"/>
      <c r="GH278" s="105"/>
      <c r="GI278" s="105"/>
      <c r="GJ278" s="105"/>
      <c r="GK278" s="105"/>
      <c r="GL278" s="105"/>
      <c r="GM278" s="105"/>
      <c r="GN278" s="105"/>
      <c r="GO278" s="105"/>
      <c r="GP278" s="105"/>
      <c r="GQ278" s="105"/>
      <c r="GR278" s="105"/>
      <c r="GS278" s="105"/>
      <c r="GT278" s="105"/>
      <c r="GU278" s="105"/>
      <c r="GV278" s="105"/>
      <c r="GW278" s="105"/>
      <c r="GX278" s="105"/>
      <c r="GY278" s="105"/>
      <c r="GZ278" s="105"/>
      <c r="HA278" s="105"/>
      <c r="HB278" s="105"/>
      <c r="HC278" s="105"/>
      <c r="HD278" s="105"/>
      <c r="HE278" s="105"/>
      <c r="HF278" s="105"/>
      <c r="HG278" s="105"/>
      <c r="HH278" s="105"/>
      <c r="HI278" s="105"/>
      <c r="HJ278" s="105"/>
      <c r="HK278" s="105"/>
      <c r="HL278" s="105"/>
      <c r="HM278" s="105"/>
      <c r="HN278" s="105"/>
      <c r="HO278" s="105"/>
      <c r="HP278" s="105"/>
      <c r="HQ278" s="105"/>
      <c r="HR278" s="105"/>
      <c r="HS278" s="105"/>
      <c r="HT278" s="105"/>
      <c r="HU278" s="105"/>
      <c r="HV278" s="105"/>
      <c r="HW278" s="105"/>
      <c r="HX278" s="105"/>
      <c r="HY278" s="105"/>
      <c r="HZ278" s="105"/>
      <c r="IA278" s="105"/>
      <c r="IB278" s="105"/>
      <c r="IC278" s="105"/>
      <c r="ID278" s="105"/>
      <c r="IE278" s="105"/>
      <c r="IF278" s="105"/>
      <c r="IG278" s="105"/>
      <c r="IH278" s="105"/>
      <c r="II278" s="105"/>
      <c r="IJ278" s="105"/>
      <c r="IK278" s="105"/>
      <c r="IL278" s="105"/>
      <c r="IM278" s="105"/>
      <c r="IN278" s="105"/>
      <c r="IO278" s="105"/>
      <c r="IP278" s="105"/>
      <c r="IQ278" s="105"/>
      <c r="IR278" s="105"/>
      <c r="IS278" s="105"/>
      <c r="IT278" s="105"/>
      <c r="IU278" s="105"/>
      <c r="IV278" s="105"/>
      <c r="IW278" s="105"/>
      <c r="IX278" s="105"/>
      <c r="IY278" s="105"/>
      <c r="IZ278" s="105"/>
      <c r="JA278" s="105"/>
      <c r="JB278" s="105"/>
      <c r="JC278" s="105"/>
      <c r="JD278" s="105"/>
      <c r="JE278" s="105"/>
      <c r="JF278" s="105"/>
      <c r="JG278" s="105"/>
      <c r="JH278" s="105"/>
      <c r="JI278" s="105"/>
      <c r="JJ278" s="105"/>
      <c r="JK278" s="105"/>
      <c r="JL278" s="105"/>
      <c r="JM278" s="105"/>
      <c r="JN278" s="105"/>
      <c r="JO278" s="105"/>
      <c r="JP278" s="105"/>
      <c r="JQ278" s="105"/>
      <c r="JR278" s="105"/>
      <c r="JS278" s="105"/>
      <c r="JT278" s="105"/>
      <c r="JU278" s="105"/>
      <c r="JV278" s="105"/>
      <c r="JW278" s="105"/>
      <c r="JX278" s="105"/>
      <c r="JY278" s="105"/>
      <c r="JZ278" s="105"/>
      <c r="KA278" s="105"/>
      <c r="KB278" s="105"/>
      <c r="KC278" s="105"/>
      <c r="KD278" s="105"/>
      <c r="KE278" s="105"/>
      <c r="KF278" s="105"/>
      <c r="KG278" s="105"/>
      <c r="KH278" s="105"/>
      <c r="KI278" s="105"/>
      <c r="KJ278" s="105"/>
      <c r="KK278" s="105"/>
      <c r="KL278" s="105"/>
      <c r="KM278" s="105"/>
      <c r="KN278" s="105"/>
      <c r="KO278" s="105"/>
      <c r="KP278" s="105"/>
      <c r="KQ278" s="105"/>
      <c r="KR278" s="105"/>
      <c r="KS278" s="105"/>
      <c r="KT278" s="105"/>
      <c r="KU278" s="105"/>
      <c r="KV278" s="105"/>
      <c r="KW278" s="105"/>
      <c r="KX278" s="105"/>
      <c r="KY278" s="105"/>
      <c r="KZ278" s="105"/>
      <c r="LA278" s="105"/>
      <c r="LB278" s="105"/>
      <c r="LC278" s="105"/>
      <c r="LD278" s="105"/>
      <c r="LE278" s="105"/>
      <c r="LF278" s="105"/>
      <c r="LG278" s="105"/>
      <c r="LH278" s="105"/>
      <c r="LI278" s="105"/>
      <c r="LJ278" s="105"/>
      <c r="LK278" s="105"/>
      <c r="LL278" s="105"/>
      <c r="LM278" s="105"/>
      <c r="LN278" s="105"/>
      <c r="LO278" s="105"/>
      <c r="LP278" s="105"/>
      <c r="LQ278" s="105"/>
      <c r="LR278" s="105"/>
      <c r="LS278" s="105"/>
      <c r="LT278" s="105"/>
      <c r="LU278" s="105"/>
      <c r="LV278" s="105"/>
      <c r="LW278" s="105"/>
      <c r="LX278" s="105"/>
      <c r="LY278" s="105"/>
      <c r="LZ278" s="105"/>
      <c r="MA278" s="105"/>
      <c r="MB278" s="105"/>
      <c r="MC278" s="105"/>
      <c r="MD278" s="105"/>
      <c r="ME278" s="105"/>
      <c r="MF278" s="105"/>
      <c r="MG278" s="105"/>
      <c r="MH278" s="105"/>
      <c r="MI278" s="105"/>
      <c r="MJ278" s="105"/>
      <c r="MK278" s="105"/>
      <c r="ML278" s="105"/>
      <c r="MM278" s="105"/>
      <c r="MN278" s="105"/>
      <c r="MO278" s="105"/>
      <c r="MP278" s="105"/>
      <c r="MQ278" s="105"/>
      <c r="MR278" s="105"/>
      <c r="MS278" s="105"/>
      <c r="MT278" s="105"/>
      <c r="MU278" s="105"/>
      <c r="MV278" s="105"/>
      <c r="MW278" s="105"/>
      <c r="MX278" s="105"/>
      <c r="MY278" s="105"/>
      <c r="MZ278" s="105"/>
      <c r="NA278" s="105"/>
      <c r="NB278" s="105"/>
      <c r="NC278" s="105"/>
      <c r="ND278" s="105"/>
      <c r="NE278" s="105"/>
      <c r="NF278" s="105"/>
      <c r="NG278" s="105"/>
      <c r="NH278" s="105"/>
      <c r="NI278" s="105"/>
      <c r="NJ278" s="105"/>
      <c r="NK278" s="105"/>
      <c r="NL278" s="105"/>
      <c r="NM278" s="105"/>
      <c r="NN278" s="105"/>
      <c r="NO278" s="105"/>
      <c r="NP278" s="105"/>
      <c r="NQ278" s="105"/>
      <c r="NR278" s="105"/>
      <c r="NS278" s="105"/>
      <c r="NT278" s="105"/>
      <c r="NU278" s="105"/>
      <c r="NV278" s="105"/>
      <c r="NW278" s="105"/>
      <c r="NX278" s="105"/>
      <c r="NY278" s="105"/>
      <c r="NZ278" s="105"/>
      <c r="OA278" s="105"/>
      <c r="OB278" s="105"/>
      <c r="OC278" s="105"/>
      <c r="OD278" s="105"/>
      <c r="OE278" s="105"/>
      <c r="OF278" s="105"/>
      <c r="OG278" s="105"/>
      <c r="OH278" s="105"/>
      <c r="OI278" s="105"/>
      <c r="OJ278" s="105"/>
      <c r="OK278" s="105"/>
      <c r="OL278" s="105"/>
      <c r="OM278" s="105"/>
      <c r="ON278" s="105"/>
      <c r="OO278" s="105"/>
      <c r="OP278" s="105"/>
      <c r="OQ278" s="105"/>
      <c r="OR278" s="105"/>
      <c r="OS278" s="105"/>
      <c r="OT278" s="105"/>
      <c r="OU278" s="105"/>
      <c r="OV278" s="105"/>
      <c r="OW278" s="105"/>
      <c r="OX278" s="105"/>
      <c r="OY278" s="105"/>
      <c r="OZ278" s="105"/>
      <c r="PA278" s="105"/>
      <c r="PB278" s="105"/>
      <c r="PC278" s="105"/>
      <c r="PD278" s="105"/>
      <c r="PE278" s="105"/>
      <c r="PF278" s="105"/>
      <c r="PG278" s="105"/>
      <c r="PH278" s="105"/>
      <c r="PI278" s="105"/>
      <c r="PJ278" s="105"/>
      <c r="PK278" s="105"/>
      <c r="PL278" s="105"/>
      <c r="PM278" s="105"/>
      <c r="PN278" s="105"/>
      <c r="PO278" s="105"/>
      <c r="PP278" s="105"/>
      <c r="PQ278" s="105"/>
      <c r="PR278" s="105"/>
      <c r="PS278" s="105"/>
      <c r="PT278" s="105"/>
      <c r="PU278" s="105"/>
      <c r="PV278" s="105"/>
      <c r="PW278" s="105"/>
      <c r="PX278" s="105"/>
      <c r="PY278" s="105"/>
      <c r="PZ278" s="105"/>
      <c r="QA278" s="105"/>
      <c r="QB278" s="105"/>
      <c r="QC278" s="105"/>
      <c r="QD278" s="105"/>
      <c r="QE278" s="105"/>
      <c r="QF278" s="105"/>
      <c r="QG278" s="105"/>
      <c r="QH278" s="105"/>
      <c r="QI278" s="105"/>
      <c r="QJ278" s="105"/>
      <c r="QK278" s="105"/>
      <c r="QL278" s="105"/>
      <c r="QM278" s="105"/>
      <c r="QN278" s="105"/>
      <c r="QO278" s="105"/>
      <c r="QP278" s="105"/>
      <c r="QQ278" s="105"/>
      <c r="QR278" s="105"/>
      <c r="QS278" s="105"/>
      <c r="QT278" s="105"/>
      <c r="QU278" s="105"/>
      <c r="QV278" s="105"/>
      <c r="QW278" s="105"/>
      <c r="QX278" s="105"/>
      <c r="QY278" s="105"/>
      <c r="QZ278" s="105"/>
      <c r="RA278" s="105"/>
      <c r="RB278" s="105"/>
      <c r="RC278" s="105"/>
      <c r="RD278" s="105"/>
      <c r="RE278" s="105"/>
      <c r="RF278" s="105"/>
      <c r="RG278" s="105"/>
      <c r="RH278" s="105"/>
      <c r="RI278" s="105"/>
      <c r="RJ278" s="105"/>
      <c r="RK278" s="105"/>
      <c r="RL278" s="105"/>
      <c r="RM278" s="105"/>
      <c r="RN278" s="105"/>
      <c r="RO278" s="105"/>
      <c r="RP278" s="105"/>
      <c r="RQ278" s="105"/>
      <c r="RR278" s="105"/>
      <c r="RS278" s="105"/>
      <c r="RT278" s="105"/>
      <c r="RU278" s="105"/>
      <c r="RV278" s="105"/>
      <c r="RW278" s="105"/>
      <c r="RX278" s="105"/>
      <c r="RY278" s="105"/>
      <c r="RZ278" s="105"/>
      <c r="SA278" s="105"/>
      <c r="SB278" s="105"/>
      <c r="SC278" s="105"/>
      <c r="SD278" s="105"/>
      <c r="SE278" s="105"/>
      <c r="SF278" s="105"/>
      <c r="SG278" s="105"/>
      <c r="SH278" s="105"/>
      <c r="SI278" s="105"/>
      <c r="SJ278" s="105"/>
      <c r="SK278" s="105"/>
      <c r="SL278" s="105"/>
      <c r="SM278" s="105"/>
      <c r="SN278" s="105"/>
      <c r="SO278" s="105"/>
      <c r="SP278" s="105"/>
      <c r="SQ278" s="105"/>
      <c r="SR278" s="105"/>
      <c r="SS278" s="105"/>
      <c r="ST278" s="105"/>
      <c r="SU278" s="105"/>
      <c r="SV278" s="105"/>
      <c r="SW278" s="105"/>
      <c r="SX278" s="105"/>
      <c r="SY278" s="105"/>
      <c r="SZ278" s="105"/>
      <c r="TA278" s="105"/>
      <c r="TB278" s="105"/>
      <c r="TC278" s="105"/>
      <c r="TD278" s="105"/>
      <c r="TE278" s="105"/>
      <c r="TF278" s="105"/>
      <c r="TG278" s="105"/>
      <c r="TH278" s="105"/>
      <c r="TI278" s="105"/>
      <c r="TJ278" s="105"/>
      <c r="TK278" s="105"/>
      <c r="TL278" s="105"/>
      <c r="TM278" s="105"/>
      <c r="TN278" s="105"/>
      <c r="TO278" s="105"/>
      <c r="TP278" s="105"/>
      <c r="TQ278" s="105"/>
      <c r="TR278" s="105"/>
      <c r="TS278" s="105"/>
      <c r="TT278" s="105"/>
      <c r="TU278" s="105"/>
      <c r="TV278" s="105"/>
      <c r="TW278" s="105"/>
      <c r="TX278" s="105"/>
      <c r="TY278" s="105"/>
      <c r="TZ278" s="105"/>
      <c r="UA278" s="105"/>
      <c r="UB278" s="105"/>
      <c r="UC278" s="105"/>
      <c r="UD278" s="105"/>
      <c r="UE278" s="105"/>
      <c r="UF278" s="105"/>
      <c r="UG278" s="105"/>
      <c r="UH278" s="105"/>
      <c r="UI278" s="105"/>
      <c r="UJ278" s="105"/>
      <c r="UK278" s="105"/>
      <c r="UL278" s="105"/>
      <c r="UM278" s="105"/>
      <c r="UN278" s="105"/>
      <c r="UO278" s="105"/>
      <c r="UP278" s="105"/>
      <c r="UQ278" s="105"/>
      <c r="UR278" s="105"/>
      <c r="US278" s="105"/>
      <c r="UT278" s="105"/>
      <c r="UU278" s="105"/>
      <c r="UV278" s="105"/>
      <c r="UW278" s="105"/>
      <c r="UX278" s="105"/>
      <c r="UY278" s="105"/>
      <c r="UZ278" s="105"/>
      <c r="VA278" s="105"/>
      <c r="VB278" s="105"/>
      <c r="VC278" s="105"/>
      <c r="VD278" s="105"/>
      <c r="VE278" s="105"/>
      <c r="VF278" s="105"/>
      <c r="VG278" s="105"/>
      <c r="VH278" s="105"/>
      <c r="VI278" s="105"/>
      <c r="VJ278" s="105"/>
      <c r="VK278" s="105"/>
      <c r="VL278" s="105"/>
      <c r="VM278" s="105"/>
      <c r="VN278" s="105"/>
      <c r="VO278" s="105"/>
      <c r="VP278" s="105"/>
      <c r="VQ278" s="105"/>
      <c r="VR278" s="105"/>
      <c r="VS278" s="105"/>
      <c r="VT278" s="105"/>
      <c r="VU278" s="105"/>
      <c r="VV278" s="105"/>
      <c r="VW278" s="105"/>
      <c r="VX278" s="105"/>
      <c r="VY278" s="105"/>
      <c r="VZ278" s="105"/>
      <c r="WA278" s="105"/>
      <c r="WB278" s="105"/>
      <c r="WC278" s="105"/>
      <c r="WD278" s="105"/>
      <c r="WE278" s="105"/>
      <c r="WF278" s="105"/>
      <c r="WG278" s="105"/>
      <c r="WH278" s="105"/>
      <c r="WI278" s="105"/>
      <c r="WJ278" s="105"/>
      <c r="WK278" s="105"/>
      <c r="WL278" s="105"/>
      <c r="WM278" s="105"/>
      <c r="WN278" s="105"/>
      <c r="WO278" s="105"/>
      <c r="WP278" s="105"/>
      <c r="WQ278" s="105"/>
      <c r="WR278" s="105"/>
      <c r="WS278" s="105"/>
      <c r="WT278" s="105"/>
      <c r="WU278" s="105"/>
      <c r="WV278" s="105"/>
      <c r="WW278" s="105"/>
      <c r="WX278" s="105"/>
      <c r="WY278" s="105"/>
      <c r="WZ278" s="105"/>
      <c r="XA278" s="105"/>
      <c r="XB278" s="105"/>
      <c r="XC278" s="105"/>
      <c r="XD278" s="105"/>
      <c r="XE278" s="105"/>
      <c r="XF278" s="105"/>
      <c r="XG278" s="105"/>
      <c r="XH278" s="105"/>
      <c r="XI278" s="105"/>
      <c r="XJ278" s="105"/>
      <c r="XK278" s="105"/>
      <c r="XL278" s="105"/>
      <c r="XM278" s="105"/>
      <c r="XN278" s="105"/>
      <c r="XO278" s="105"/>
      <c r="XP278" s="105"/>
      <c r="XQ278" s="105"/>
      <c r="XR278" s="105"/>
      <c r="XS278" s="105"/>
      <c r="XT278" s="105"/>
      <c r="XU278" s="105"/>
      <c r="XV278" s="105"/>
      <c r="XW278" s="105"/>
      <c r="XX278" s="105"/>
      <c r="XY278" s="105"/>
      <c r="XZ278" s="105"/>
      <c r="YA278" s="105"/>
      <c r="YB278" s="105"/>
      <c r="YC278" s="105"/>
      <c r="YD278" s="105"/>
      <c r="YE278" s="105"/>
      <c r="YF278" s="105"/>
      <c r="YG278" s="105"/>
      <c r="YH278" s="105"/>
      <c r="YI278" s="105"/>
      <c r="YJ278" s="105"/>
      <c r="YK278" s="105"/>
      <c r="YL278" s="105"/>
      <c r="YM278" s="105"/>
      <c r="YN278" s="105"/>
      <c r="YO278" s="105"/>
      <c r="YP278" s="105"/>
      <c r="YQ278" s="105"/>
      <c r="YR278" s="105"/>
      <c r="YS278" s="105"/>
      <c r="YT278" s="105"/>
      <c r="YU278" s="105"/>
      <c r="YV278" s="105"/>
      <c r="YW278" s="105"/>
      <c r="YX278" s="105"/>
      <c r="YY278" s="105"/>
      <c r="YZ278" s="105"/>
      <c r="ZA278" s="105"/>
      <c r="ZB278" s="105"/>
      <c r="ZC278" s="105"/>
      <c r="ZD278" s="105"/>
      <c r="ZE278" s="105"/>
      <c r="ZF278" s="105"/>
      <c r="ZG278" s="105"/>
      <c r="ZH278" s="105"/>
      <c r="ZI278" s="105"/>
      <c r="ZJ278" s="105"/>
      <c r="ZK278" s="105"/>
      <c r="ZL278" s="105"/>
      <c r="ZM278" s="105"/>
      <c r="ZN278" s="105"/>
      <c r="ZO278" s="105"/>
      <c r="ZP278" s="105"/>
      <c r="ZQ278" s="105"/>
      <c r="ZR278" s="105"/>
      <c r="ZS278" s="105"/>
      <c r="ZT278" s="105"/>
      <c r="ZU278" s="105"/>
      <c r="ZV278" s="105"/>
      <c r="ZW278" s="105"/>
      <c r="ZX278" s="105"/>
      <c r="ZY278" s="105"/>
      <c r="ZZ278" s="105"/>
      <c r="AAA278" s="105"/>
      <c r="AAB278" s="105"/>
      <c r="AAC278" s="105"/>
      <c r="AAD278" s="105"/>
      <c r="AAE278" s="105"/>
      <c r="AAF278" s="105"/>
      <c r="AAG278" s="105"/>
      <c r="AAH278" s="105"/>
      <c r="AAI278" s="105"/>
      <c r="AAJ278" s="105"/>
      <c r="AAK278" s="105"/>
      <c r="AAL278" s="105"/>
      <c r="AAM278" s="105"/>
      <c r="AAN278" s="105"/>
      <c r="AAO278" s="105"/>
      <c r="AAP278" s="105"/>
      <c r="AAQ278" s="105"/>
      <c r="AAR278" s="105"/>
      <c r="AAS278" s="105"/>
      <c r="AAT278" s="105"/>
      <c r="AAU278" s="105"/>
      <c r="AAV278" s="105"/>
      <c r="AAW278" s="105"/>
      <c r="AAX278" s="105"/>
      <c r="AAY278" s="105"/>
      <c r="AAZ278" s="105"/>
      <c r="ABA278" s="105"/>
      <c r="ABB278" s="105"/>
      <c r="ABC278" s="105"/>
      <c r="ABD278" s="105"/>
      <c r="ABE278" s="105"/>
      <c r="ABF278" s="105"/>
      <c r="ABG278" s="105"/>
      <c r="ABH278" s="105"/>
      <c r="ABI278" s="105"/>
      <c r="ABJ278" s="105"/>
      <c r="ABK278" s="105"/>
      <c r="ABL278" s="105"/>
      <c r="ABM278" s="105"/>
      <c r="ABN278" s="105"/>
      <c r="ABO278" s="105"/>
      <c r="ABP278" s="105"/>
      <c r="ABQ278" s="105"/>
      <c r="ABR278" s="105"/>
      <c r="ABS278" s="105"/>
      <c r="ABT278" s="105"/>
      <c r="ABU278" s="105"/>
      <c r="ABV278" s="105"/>
      <c r="ABW278" s="105"/>
      <c r="ABX278" s="105"/>
      <c r="ABY278" s="105"/>
      <c r="ABZ278" s="105"/>
      <c r="ACA278" s="105"/>
      <c r="ACB278" s="105"/>
      <c r="ACC278" s="105"/>
      <c r="ACD278" s="105"/>
      <c r="ACE278" s="105"/>
      <c r="ACF278" s="105"/>
      <c r="ACG278" s="105"/>
      <c r="ACH278" s="105"/>
      <c r="ACI278" s="105"/>
      <c r="ACJ278" s="105"/>
      <c r="ACK278" s="105"/>
      <c r="ACL278" s="105"/>
      <c r="ACM278" s="105"/>
      <c r="ACN278" s="105"/>
      <c r="ACO278" s="105"/>
      <c r="ACP278" s="105"/>
      <c r="ACQ278" s="105"/>
      <c r="ACR278" s="105"/>
      <c r="ACS278" s="105"/>
      <c r="ACT278" s="105"/>
      <c r="ACU278" s="105"/>
      <c r="ACV278" s="105"/>
      <c r="ACW278" s="105"/>
      <c r="ACX278" s="105"/>
      <c r="ACY278" s="105"/>
      <c r="ACZ278" s="105"/>
      <c r="ADA278" s="105"/>
      <c r="ADB278" s="105"/>
      <c r="ADC278" s="105"/>
      <c r="ADD278" s="105"/>
      <c r="ADE278" s="105"/>
      <c r="ADF278" s="105"/>
      <c r="ADG278" s="105"/>
      <c r="ADH278" s="105"/>
      <c r="ADI278" s="105"/>
      <c r="ADJ278" s="105"/>
      <c r="ADK278" s="105"/>
      <c r="ADL278" s="105"/>
      <c r="ADM278" s="105"/>
      <c r="ADN278" s="105"/>
      <c r="ADO278" s="105"/>
      <c r="ADP278" s="105"/>
      <c r="ADQ278" s="105"/>
      <c r="ADR278" s="105"/>
      <c r="ADS278" s="105"/>
      <c r="ADT278" s="105"/>
      <c r="ADU278" s="105"/>
      <c r="ADV278" s="105"/>
      <c r="ADW278" s="105"/>
      <c r="ADX278" s="105"/>
      <c r="ADY278" s="105"/>
      <c r="ADZ278" s="105"/>
      <c r="AEA278" s="105"/>
      <c r="AEB278" s="105"/>
      <c r="AEC278" s="105"/>
      <c r="AED278" s="105"/>
      <c r="AEE278" s="105"/>
      <c r="AEF278" s="105"/>
      <c r="AEG278" s="105"/>
      <c r="AEH278" s="105"/>
      <c r="AEI278" s="105"/>
      <c r="AEJ278" s="105"/>
      <c r="AEK278" s="105"/>
      <c r="AEL278" s="105"/>
      <c r="AEM278" s="105"/>
      <c r="AEN278" s="105"/>
      <c r="AEO278" s="105"/>
      <c r="AEP278" s="105"/>
      <c r="AEQ278" s="105"/>
      <c r="AER278" s="105"/>
      <c r="AES278" s="105"/>
      <c r="AET278" s="105"/>
      <c r="AEU278" s="105"/>
      <c r="AEV278" s="105"/>
      <c r="AEW278" s="105"/>
      <c r="AEX278" s="105"/>
      <c r="AEY278" s="105"/>
      <c r="AEZ278" s="105"/>
      <c r="AFA278" s="105"/>
      <c r="AFB278" s="105"/>
      <c r="AFC278" s="105"/>
      <c r="AFD278" s="105"/>
      <c r="AFE278" s="105"/>
      <c r="AFF278" s="105"/>
      <c r="AFG278" s="105"/>
      <c r="AFH278" s="105"/>
      <c r="AFI278" s="105"/>
      <c r="AFJ278" s="105"/>
      <c r="AFK278" s="105"/>
      <c r="AFL278" s="105"/>
      <c r="AFM278" s="105"/>
      <c r="AFN278" s="105"/>
      <c r="AFO278" s="105"/>
      <c r="AFP278" s="105"/>
      <c r="AFQ278" s="105"/>
      <c r="AFR278" s="105"/>
      <c r="AFS278" s="105"/>
      <c r="AFT278" s="105"/>
      <c r="AFU278" s="105"/>
      <c r="AFV278" s="105"/>
      <c r="AFW278" s="105"/>
      <c r="AFX278" s="105"/>
      <c r="AFY278" s="105"/>
      <c r="AFZ278" s="105"/>
      <c r="AGA278" s="105"/>
      <c r="AGB278" s="105"/>
      <c r="AGC278" s="105"/>
      <c r="AGD278" s="105"/>
      <c r="AGE278" s="105"/>
      <c r="AGF278" s="105"/>
      <c r="AGG278" s="105"/>
      <c r="AGH278" s="105"/>
      <c r="AGI278" s="105"/>
      <c r="AGJ278" s="105"/>
      <c r="AGK278" s="105"/>
      <c r="AGL278" s="105"/>
      <c r="AGM278" s="105"/>
      <c r="AGN278" s="105"/>
      <c r="AGO278" s="105"/>
      <c r="AGP278" s="105"/>
      <c r="AGQ278" s="105"/>
      <c r="AGR278" s="105"/>
      <c r="AGS278" s="105"/>
      <c r="AGT278" s="105"/>
      <c r="AGU278" s="105"/>
      <c r="AGV278" s="105"/>
      <c r="AGW278" s="105"/>
      <c r="AGX278" s="105"/>
      <c r="AGY278" s="105"/>
      <c r="AGZ278" s="105"/>
      <c r="AHA278" s="105"/>
      <c r="AHB278" s="105"/>
      <c r="AHC278" s="105"/>
      <c r="AHD278" s="105"/>
      <c r="AHE278" s="105"/>
      <c r="AHF278" s="105"/>
      <c r="AHG278" s="105"/>
      <c r="AHH278" s="105"/>
      <c r="AHI278" s="105"/>
      <c r="AHJ278" s="105"/>
      <c r="AHK278" s="105"/>
      <c r="AHL278" s="105"/>
      <c r="AHM278" s="105"/>
      <c r="AHN278" s="105"/>
      <c r="AHO278" s="105"/>
      <c r="AHP278" s="105"/>
      <c r="AHQ278" s="105"/>
      <c r="AHR278" s="105"/>
      <c r="AHS278" s="105"/>
      <c r="AHT278" s="105"/>
      <c r="AHU278" s="105"/>
      <c r="AHV278" s="105"/>
      <c r="AHW278" s="105"/>
      <c r="AHX278" s="105"/>
      <c r="AHY278" s="105"/>
      <c r="AHZ278" s="105"/>
      <c r="AIA278" s="105"/>
      <c r="AIB278" s="105"/>
      <c r="AIC278" s="105"/>
      <c r="AID278" s="105"/>
      <c r="AIE278" s="105"/>
      <c r="AIF278" s="105"/>
      <c r="AIG278" s="105"/>
      <c r="AIH278" s="105"/>
      <c r="AII278" s="105"/>
      <c r="AIJ278" s="105"/>
      <c r="AIK278" s="105"/>
      <c r="AIL278" s="105"/>
      <c r="AIM278" s="105"/>
      <c r="AIN278" s="105"/>
      <c r="AIO278" s="105"/>
      <c r="AIP278" s="105"/>
      <c r="AIQ278" s="105"/>
      <c r="AIR278" s="105"/>
      <c r="AIS278" s="105"/>
      <c r="AIT278" s="105"/>
      <c r="AIU278" s="105"/>
      <c r="AIV278" s="105"/>
      <c r="AIW278" s="105"/>
      <c r="AIX278" s="105"/>
      <c r="AIY278" s="105"/>
      <c r="AIZ278" s="105"/>
      <c r="AJA278" s="105"/>
      <c r="AJB278" s="105"/>
      <c r="AJC278" s="105"/>
      <c r="AJD278" s="105"/>
      <c r="AJE278" s="105"/>
      <c r="AJF278" s="105"/>
      <c r="AJG278" s="105"/>
      <c r="AJH278" s="105"/>
      <c r="AJI278" s="105"/>
      <c r="AJJ278" s="105"/>
      <c r="AJK278" s="105"/>
      <c r="AJL278" s="105"/>
      <c r="AJM278" s="105"/>
      <c r="AJN278" s="105"/>
      <c r="AJO278" s="105"/>
      <c r="AJP278" s="105"/>
      <c r="AJQ278" s="105"/>
      <c r="AJR278" s="105"/>
      <c r="AJS278" s="105"/>
      <c r="AJT278" s="105"/>
      <c r="AJU278" s="105"/>
      <c r="AJV278" s="105"/>
      <c r="AJW278" s="105"/>
      <c r="AJX278" s="105"/>
      <c r="AJY278" s="105"/>
      <c r="AJZ278" s="105"/>
      <c r="AKA278" s="105"/>
      <c r="AKB278" s="105"/>
      <c r="AKC278" s="105"/>
      <c r="AKD278" s="105"/>
      <c r="AKE278" s="105"/>
      <c r="AKF278" s="105"/>
      <c r="AKG278" s="105"/>
      <c r="AKH278" s="105"/>
      <c r="AKI278" s="105"/>
      <c r="AKJ278" s="105"/>
      <c r="AKK278" s="105"/>
      <c r="AKL278" s="105"/>
      <c r="AKM278" s="105"/>
      <c r="AKN278" s="105"/>
      <c r="AKO278" s="105"/>
      <c r="AKP278" s="105"/>
      <c r="AKQ278" s="105"/>
      <c r="AKR278" s="105"/>
      <c r="AKS278" s="105"/>
      <c r="AKT278" s="105"/>
      <c r="AKU278" s="105"/>
      <c r="AKV278" s="105"/>
      <c r="AKW278" s="105"/>
      <c r="AKX278" s="105"/>
      <c r="AKY278" s="105"/>
      <c r="AKZ278" s="105"/>
      <c r="ALA278" s="105"/>
      <c r="ALB278" s="105"/>
      <c r="ALC278" s="105"/>
      <c r="ALD278" s="105"/>
      <c r="ALE278" s="105"/>
      <c r="ALF278" s="105"/>
      <c r="ALG278" s="105"/>
      <c r="ALH278" s="105"/>
      <c r="ALI278" s="105"/>
      <c r="ALJ278" s="105"/>
      <c r="ALK278" s="105"/>
      <c r="ALL278" s="105"/>
      <c r="ALM278" s="105"/>
      <c r="ALN278" s="105"/>
      <c r="ALO278" s="105"/>
      <c r="ALP278" s="105"/>
      <c r="ALQ278" s="105"/>
      <c r="ALR278" s="105"/>
      <c r="ALS278" s="105"/>
      <c r="ALT278" s="105"/>
      <c r="ALU278" s="105"/>
      <c r="ALV278" s="105"/>
      <c r="ALW278" s="105"/>
      <c r="ALX278" s="105"/>
      <c r="ALY278" s="105"/>
      <c r="ALZ278" s="105"/>
      <c r="AMA278" s="105"/>
      <c r="AMB278" s="105"/>
      <c r="AMC278" s="105"/>
      <c r="AMD278" s="105"/>
      <c r="AME278" s="105"/>
      <c r="AMF278" s="105"/>
      <c r="AMG278" s="105"/>
      <c r="AMH278" s="105"/>
      <c r="AMI278" s="105"/>
      <c r="AMJ278" s="105"/>
      <c r="AMK278" s="105"/>
      <c r="AML278" s="105"/>
      <c r="AMM278" s="105"/>
      <c r="AMN278" s="105"/>
      <c r="AMO278" s="105"/>
      <c r="AMP278" s="105"/>
      <c r="AMQ278" s="105"/>
      <c r="AMR278" s="105"/>
      <c r="AMS278" s="105"/>
      <c r="AMT278" s="105"/>
      <c r="AMU278" s="105"/>
      <c r="AMV278" s="105"/>
      <c r="AMW278" s="105"/>
      <c r="AMX278" s="105"/>
      <c r="AMY278" s="105"/>
      <c r="AMZ278" s="105"/>
      <c r="ANA278" s="105"/>
      <c r="ANB278" s="105"/>
      <c r="ANC278" s="105"/>
      <c r="AND278" s="105"/>
      <c r="ANE278" s="105"/>
      <c r="ANF278" s="105"/>
      <c r="ANG278" s="105"/>
      <c r="ANH278" s="105"/>
      <c r="ANI278" s="105"/>
      <c r="ANJ278" s="105"/>
      <c r="ANK278" s="105"/>
      <c r="ANL278" s="105"/>
      <c r="ANM278" s="105"/>
      <c r="ANN278" s="105"/>
      <c r="ANO278" s="105"/>
      <c r="ANP278" s="105"/>
      <c r="ANQ278" s="105"/>
      <c r="ANR278" s="105"/>
      <c r="ANS278" s="105"/>
      <c r="ANT278" s="105"/>
      <c r="ANU278" s="105"/>
      <c r="ANV278" s="105"/>
      <c r="ANW278" s="105"/>
      <c r="ANX278" s="105"/>
      <c r="ANY278" s="105"/>
      <c r="ANZ278" s="105"/>
      <c r="AOA278" s="105"/>
      <c r="AOB278" s="105"/>
      <c r="AOC278" s="105"/>
      <c r="AOD278" s="105"/>
      <c r="AOE278" s="105"/>
      <c r="AOF278" s="105"/>
      <c r="AOG278" s="105"/>
      <c r="AOH278" s="105"/>
      <c r="AOI278" s="105"/>
      <c r="AOJ278" s="105"/>
      <c r="AOK278" s="105"/>
      <c r="AOL278" s="105"/>
      <c r="AOM278" s="105"/>
      <c r="AON278" s="105"/>
      <c r="AOO278" s="105"/>
      <c r="AOP278" s="105"/>
      <c r="AOQ278" s="105"/>
      <c r="AOR278" s="105"/>
      <c r="AOS278" s="105"/>
      <c r="AOT278" s="105"/>
      <c r="AOU278" s="105"/>
      <c r="AOV278" s="105"/>
      <c r="AOW278" s="105"/>
      <c r="AOX278" s="105"/>
      <c r="AOY278" s="105"/>
      <c r="AOZ278" s="105"/>
      <c r="APA278" s="105"/>
      <c r="APB278" s="105"/>
      <c r="APC278" s="105"/>
      <c r="APD278" s="105"/>
      <c r="APE278" s="105"/>
      <c r="APF278" s="105"/>
      <c r="APG278" s="105"/>
      <c r="APH278" s="105"/>
      <c r="API278" s="105"/>
      <c r="APJ278" s="105"/>
      <c r="APK278" s="105"/>
      <c r="APL278" s="105"/>
      <c r="APM278" s="105"/>
      <c r="APN278" s="105"/>
      <c r="APO278" s="105"/>
      <c r="APP278" s="105"/>
      <c r="APQ278" s="105"/>
      <c r="APR278" s="105"/>
      <c r="APS278" s="105"/>
      <c r="APT278" s="105"/>
      <c r="APU278" s="105"/>
      <c r="APV278" s="105"/>
      <c r="APW278" s="105"/>
      <c r="APX278" s="105"/>
      <c r="APY278" s="105"/>
      <c r="APZ278" s="105"/>
      <c r="AQA278" s="105"/>
      <c r="AQB278" s="105"/>
      <c r="AQC278" s="105"/>
      <c r="AQD278" s="105"/>
      <c r="AQE278" s="105"/>
      <c r="AQF278" s="105"/>
      <c r="AQG278" s="105"/>
      <c r="AQH278" s="105"/>
      <c r="AQI278" s="105"/>
      <c r="AQJ278" s="105"/>
      <c r="AQK278" s="105"/>
      <c r="AQL278" s="105"/>
      <c r="AQM278" s="105"/>
      <c r="AQN278" s="105"/>
      <c r="AQO278" s="105"/>
      <c r="AQP278" s="105"/>
      <c r="AQQ278" s="105"/>
      <c r="AQR278" s="105"/>
      <c r="AQS278" s="105"/>
      <c r="AQT278" s="105"/>
      <c r="AQU278" s="105"/>
      <c r="AQV278" s="105"/>
      <c r="AQW278" s="105"/>
      <c r="AQX278" s="105"/>
      <c r="AQY278" s="105"/>
      <c r="AQZ278" s="105"/>
      <c r="ARA278" s="105"/>
      <c r="ARB278" s="105"/>
      <c r="ARC278" s="105"/>
      <c r="ARD278" s="105"/>
      <c r="ARE278" s="105"/>
      <c r="ARF278" s="105"/>
      <c r="ARG278" s="105"/>
      <c r="ARH278" s="105"/>
      <c r="ARI278" s="105"/>
      <c r="ARJ278" s="105"/>
      <c r="ARK278" s="105"/>
      <c r="ARL278" s="105"/>
      <c r="ARM278" s="105"/>
      <c r="ARN278" s="105"/>
      <c r="ARO278" s="105"/>
      <c r="ARP278" s="105"/>
      <c r="ARQ278" s="105"/>
      <c r="ARR278" s="105"/>
      <c r="ARS278" s="105"/>
      <c r="ART278" s="105"/>
      <c r="ARU278" s="105"/>
      <c r="ARV278" s="105"/>
      <c r="ARW278" s="105"/>
      <c r="ARX278" s="105"/>
      <c r="ARY278" s="105"/>
      <c r="ARZ278" s="105"/>
      <c r="ASA278" s="105"/>
      <c r="ASB278" s="105"/>
      <c r="ASC278" s="105"/>
      <c r="ASD278" s="105"/>
      <c r="ASE278" s="105"/>
      <c r="ASF278" s="105"/>
      <c r="ASG278" s="105"/>
      <c r="ASH278" s="105"/>
      <c r="ASI278" s="105"/>
      <c r="ASJ278" s="105"/>
      <c r="ASK278" s="105"/>
      <c r="ASL278" s="105"/>
      <c r="ASM278" s="105"/>
      <c r="ASN278" s="105"/>
      <c r="ASO278" s="105"/>
      <c r="ASP278" s="105"/>
      <c r="ASQ278" s="105"/>
      <c r="ASR278" s="105"/>
      <c r="ASS278" s="105"/>
      <c r="AST278" s="105"/>
      <c r="ASU278" s="105"/>
      <c r="ASV278" s="105"/>
      <c r="ASW278" s="105"/>
      <c r="ASX278" s="105"/>
      <c r="ASY278" s="105"/>
      <c r="ASZ278" s="105"/>
      <c r="ATA278" s="105"/>
      <c r="ATB278" s="105"/>
      <c r="ATC278" s="105"/>
      <c r="ATD278" s="105"/>
      <c r="ATE278" s="105"/>
      <c r="ATF278" s="105"/>
      <c r="ATG278" s="105"/>
      <c r="ATH278" s="105"/>
      <c r="ATI278" s="105"/>
      <c r="ATJ278" s="105"/>
      <c r="ATK278" s="105"/>
      <c r="ATL278" s="105"/>
      <c r="ATM278" s="105"/>
      <c r="ATN278" s="105"/>
      <c r="ATO278" s="105"/>
      <c r="ATP278" s="105"/>
      <c r="ATQ278" s="105"/>
      <c r="ATR278" s="105"/>
      <c r="ATS278" s="105"/>
      <c r="ATT278" s="105"/>
      <c r="ATU278" s="105"/>
      <c r="ATV278" s="105"/>
      <c r="ATW278" s="105"/>
      <c r="ATX278" s="105"/>
      <c r="ATY278" s="105"/>
      <c r="ATZ278" s="105"/>
      <c r="AUA278" s="105"/>
      <c r="AUB278" s="105"/>
      <c r="AUC278" s="105"/>
      <c r="AUD278" s="105"/>
      <c r="AUE278" s="105"/>
      <c r="AUF278" s="105"/>
      <c r="AUG278" s="105"/>
      <c r="AUH278" s="105"/>
      <c r="AUI278" s="105"/>
      <c r="AUJ278" s="105"/>
      <c r="AUK278" s="105"/>
      <c r="AUL278" s="105"/>
      <c r="AUM278" s="105"/>
      <c r="AUN278" s="105"/>
      <c r="AUO278" s="105"/>
      <c r="AUP278" s="105"/>
      <c r="AUQ278" s="105"/>
      <c r="AUR278" s="105"/>
      <c r="AUS278" s="105"/>
      <c r="AUT278" s="105"/>
      <c r="AUU278" s="105"/>
      <c r="AUV278" s="105"/>
      <c r="AUW278" s="105"/>
      <c r="AUX278" s="105"/>
      <c r="AUY278" s="105"/>
      <c r="AUZ278" s="105"/>
      <c r="AVA278" s="105"/>
      <c r="AVB278" s="105"/>
      <c r="AVC278" s="105"/>
      <c r="AVD278" s="105"/>
      <c r="AVE278" s="105"/>
      <c r="AVF278" s="105"/>
      <c r="AVG278" s="105"/>
      <c r="AVH278" s="105"/>
      <c r="AVI278" s="105"/>
      <c r="AVJ278" s="105"/>
      <c r="AVK278" s="105"/>
      <c r="AVL278" s="105"/>
      <c r="AVM278" s="105"/>
      <c r="AVN278" s="105"/>
      <c r="AVO278" s="105"/>
      <c r="AVP278" s="105"/>
      <c r="AVQ278" s="105"/>
      <c r="AVR278" s="105"/>
      <c r="AVS278" s="105"/>
      <c r="AVT278" s="105"/>
      <c r="AVU278" s="105"/>
      <c r="AVV278" s="105"/>
      <c r="AVW278" s="105"/>
      <c r="AVX278" s="105"/>
      <c r="AVY278" s="105"/>
      <c r="AVZ278" s="105"/>
      <c r="AWA278" s="105"/>
      <c r="AWB278" s="105"/>
      <c r="AWC278" s="105"/>
      <c r="AWD278" s="105"/>
      <c r="AWE278" s="105"/>
      <c r="AWF278" s="105"/>
      <c r="AWG278" s="105"/>
      <c r="AWH278" s="105"/>
      <c r="AWI278" s="105"/>
      <c r="AWJ278" s="105"/>
      <c r="AWK278" s="105"/>
      <c r="AWL278" s="105"/>
      <c r="AWM278" s="105"/>
      <c r="AWN278" s="105"/>
      <c r="AWO278" s="105"/>
      <c r="AWP278" s="105"/>
      <c r="AWQ278" s="105"/>
      <c r="AWR278" s="105"/>
      <c r="AWS278" s="105"/>
      <c r="AWT278" s="105"/>
      <c r="AWU278" s="105"/>
      <c r="AWV278" s="105"/>
      <c r="AWW278" s="105"/>
      <c r="AWX278" s="105"/>
      <c r="AWY278" s="105"/>
      <c r="AWZ278" s="105"/>
      <c r="AXA278" s="105"/>
      <c r="AXB278" s="105"/>
      <c r="AXC278" s="105"/>
      <c r="AXD278" s="105"/>
      <c r="AXE278" s="105"/>
      <c r="AXF278" s="105"/>
      <c r="AXG278" s="105"/>
      <c r="AXH278" s="105"/>
      <c r="AXI278" s="105"/>
      <c r="AXJ278" s="105"/>
      <c r="AXK278" s="105"/>
      <c r="AXL278" s="105"/>
      <c r="AXM278" s="105"/>
      <c r="AXN278" s="105"/>
      <c r="AXO278" s="105"/>
      <c r="AXP278" s="105"/>
      <c r="AXQ278" s="105"/>
      <c r="AXR278" s="105"/>
      <c r="AXS278" s="105"/>
      <c r="AXT278" s="105"/>
      <c r="AXU278" s="105"/>
      <c r="AXV278" s="105"/>
      <c r="AXW278" s="105"/>
      <c r="AXX278" s="105"/>
    </row>
    <row r="279" spans="1:1324" s="105" customFormat="1" ht="15.75" hidden="1" customHeight="1" x14ac:dyDescent="0.2">
      <c r="A279" s="13" t="s">
        <v>549</v>
      </c>
      <c r="B279" s="13" t="s">
        <v>545</v>
      </c>
      <c r="C279" s="12" t="s">
        <v>544</v>
      </c>
      <c r="D279" s="19" t="s">
        <v>1470</v>
      </c>
      <c r="E279" s="9">
        <v>39115</v>
      </c>
      <c r="F279" s="9"/>
      <c r="G279" s="30" t="s">
        <v>1186</v>
      </c>
      <c r="H279" s="30">
        <v>42005</v>
      </c>
      <c r="I279" s="30" t="s">
        <v>1065</v>
      </c>
      <c r="J279" s="173"/>
      <c r="K279" s="84" t="s">
        <v>7</v>
      </c>
      <c r="L279" s="87">
        <v>1</v>
      </c>
      <c r="M279" s="87">
        <v>1</v>
      </c>
      <c r="N279" s="84" t="s">
        <v>326</v>
      </c>
      <c r="O279" s="84">
        <v>1</v>
      </c>
      <c r="P279" s="84" t="s">
        <v>326</v>
      </c>
      <c r="Q279" s="84">
        <v>1</v>
      </c>
      <c r="R279" s="84" t="s">
        <v>326</v>
      </c>
      <c r="S279" s="84">
        <v>1</v>
      </c>
      <c r="T279" s="84" t="s">
        <v>49</v>
      </c>
      <c r="U279" s="84">
        <v>1</v>
      </c>
      <c r="V279" s="87">
        <v>1</v>
      </c>
      <c r="W279" s="84">
        <v>0</v>
      </c>
      <c r="X279" s="87">
        <v>0</v>
      </c>
      <c r="Y279" s="84">
        <v>0</v>
      </c>
      <c r="Z279" s="84">
        <v>1</v>
      </c>
      <c r="AA279" s="87">
        <v>0</v>
      </c>
      <c r="AB279" s="71">
        <f t="shared" ref="AB279:AB284" si="44">IF((ISERROR(VLOOKUP($A279,RTlist2,40,FALSE)))=TRUE,2,VLOOKUP($A279,RTlist2,40,FALSE))</f>
        <v>2</v>
      </c>
      <c r="AC279" s="71">
        <f t="shared" ref="AC279:AC284" si="45">IF((ISERROR(VLOOKUP($A279,RTlist2,41,FALSE)))=TRUE,2,VLOOKUP($A279,RTlist2,41,FALSE))</f>
        <v>2</v>
      </c>
      <c r="AD279" s="71">
        <f t="shared" ref="AD279:AD284" si="46">IF((ISERROR(VLOOKUP($A279,RTlist2,36,FALSE)))=TRUE,2,VLOOKUP($A279,RTlist2,36,FALSE))</f>
        <v>2</v>
      </c>
      <c r="AE279" s="71">
        <f t="shared" ref="AE279:AE284" si="47">IF((ISERROR(VLOOKUP($A279,RTlist2,37,FALSE)))=TRUE,2,VLOOKUP($A279,RTlist2,37,FALSE))</f>
        <v>2</v>
      </c>
      <c r="AF279" s="103"/>
    </row>
    <row r="280" spans="1:1324" s="105" customFormat="1" ht="15.75" hidden="1" customHeight="1" x14ac:dyDescent="0.2">
      <c r="A280" s="13" t="s">
        <v>548</v>
      </c>
      <c r="B280" s="13" t="s">
        <v>545</v>
      </c>
      <c r="C280" s="12" t="s">
        <v>544</v>
      </c>
      <c r="D280" s="19" t="s">
        <v>547</v>
      </c>
      <c r="E280" s="9">
        <v>39647</v>
      </c>
      <c r="F280" s="9"/>
      <c r="G280" s="30" t="s">
        <v>1186</v>
      </c>
      <c r="H280" s="30">
        <v>42005</v>
      </c>
      <c r="I280" s="30" t="s">
        <v>1065</v>
      </c>
      <c r="J280" s="173"/>
      <c r="K280" s="84" t="s">
        <v>6</v>
      </c>
      <c r="L280" s="87">
        <v>1</v>
      </c>
      <c r="M280" s="87">
        <v>1</v>
      </c>
      <c r="N280" s="84" t="s">
        <v>50</v>
      </c>
      <c r="O280" s="84">
        <v>1</v>
      </c>
      <c r="P280" s="84" t="s">
        <v>50</v>
      </c>
      <c r="Q280" s="84">
        <v>1</v>
      </c>
      <c r="R280" s="84" t="s">
        <v>50</v>
      </c>
      <c r="S280" s="84">
        <v>1</v>
      </c>
      <c r="T280" s="84" t="s">
        <v>49</v>
      </c>
      <c r="U280" s="84">
        <v>1</v>
      </c>
      <c r="V280" s="87">
        <v>1</v>
      </c>
      <c r="W280" s="84">
        <v>0</v>
      </c>
      <c r="X280" s="87">
        <v>0</v>
      </c>
      <c r="Y280" s="84">
        <v>0</v>
      </c>
      <c r="Z280" s="84">
        <v>1</v>
      </c>
      <c r="AA280" s="87">
        <v>0</v>
      </c>
      <c r="AB280" s="71">
        <f t="shared" si="44"/>
        <v>2</v>
      </c>
      <c r="AC280" s="71">
        <f t="shared" si="45"/>
        <v>2</v>
      </c>
      <c r="AD280" s="71">
        <f t="shared" si="46"/>
        <v>2</v>
      </c>
      <c r="AE280" s="71">
        <f t="shared" si="47"/>
        <v>2</v>
      </c>
      <c r="AF280" s="103"/>
    </row>
    <row r="281" spans="1:1324" s="105" customFormat="1" ht="15.75" hidden="1" customHeight="1" x14ac:dyDescent="0.2">
      <c r="A281" s="13" t="s">
        <v>546</v>
      </c>
      <c r="B281" s="13" t="s">
        <v>545</v>
      </c>
      <c r="C281" s="12" t="s">
        <v>544</v>
      </c>
      <c r="D281" s="19" t="s">
        <v>10</v>
      </c>
      <c r="E281" s="9">
        <v>39653</v>
      </c>
      <c r="F281" s="30"/>
      <c r="G281" s="30" t="s">
        <v>1186</v>
      </c>
      <c r="H281" s="30">
        <v>42005</v>
      </c>
      <c r="I281" s="30" t="s">
        <v>1065</v>
      </c>
      <c r="J281" s="173"/>
      <c r="K281" s="87" t="s">
        <v>6</v>
      </c>
      <c r="L281" s="87">
        <v>1</v>
      </c>
      <c r="M281" s="87">
        <v>1</v>
      </c>
      <c r="N281" s="84" t="s">
        <v>50</v>
      </c>
      <c r="O281" s="84">
        <v>1</v>
      </c>
      <c r="P281" s="84" t="s">
        <v>50</v>
      </c>
      <c r="Q281" s="84">
        <v>1</v>
      </c>
      <c r="R281" s="84" t="s">
        <v>50</v>
      </c>
      <c r="S281" s="84">
        <v>1</v>
      </c>
      <c r="T281" s="111" t="s">
        <v>49</v>
      </c>
      <c r="U281" s="84">
        <v>1</v>
      </c>
      <c r="V281" s="87">
        <v>1</v>
      </c>
      <c r="W281" s="84">
        <v>0</v>
      </c>
      <c r="X281" s="87">
        <v>0</v>
      </c>
      <c r="Y281" s="84">
        <v>0</v>
      </c>
      <c r="Z281" s="84">
        <v>1</v>
      </c>
      <c r="AA281" s="87">
        <v>0</v>
      </c>
      <c r="AB281" s="71">
        <f t="shared" si="44"/>
        <v>2</v>
      </c>
      <c r="AC281" s="71">
        <f t="shared" si="45"/>
        <v>2</v>
      </c>
      <c r="AD281" s="71">
        <f t="shared" si="46"/>
        <v>2</v>
      </c>
      <c r="AE281" s="71">
        <f t="shared" si="47"/>
        <v>2</v>
      </c>
      <c r="AF281" s="103"/>
    </row>
    <row r="282" spans="1:1324" s="105" customFormat="1" ht="15.75" hidden="1" customHeight="1" x14ac:dyDescent="0.2">
      <c r="A282" s="13" t="s">
        <v>543</v>
      </c>
      <c r="B282" s="13" t="s">
        <v>542</v>
      </c>
      <c r="C282" s="12" t="s">
        <v>541</v>
      </c>
      <c r="D282" s="19" t="s">
        <v>1129</v>
      </c>
      <c r="E282" s="9">
        <v>39574</v>
      </c>
      <c r="F282" s="9"/>
      <c r="G282" s="30" t="s">
        <v>1186</v>
      </c>
      <c r="H282" s="30">
        <v>42005</v>
      </c>
      <c r="I282" s="30" t="s">
        <v>1065</v>
      </c>
      <c r="J282" s="173"/>
      <c r="K282" s="84" t="s">
        <v>5</v>
      </c>
      <c r="L282" s="87">
        <v>1</v>
      </c>
      <c r="M282" s="87">
        <v>1</v>
      </c>
      <c r="N282" s="84" t="s">
        <v>326</v>
      </c>
      <c r="O282" s="84">
        <v>1</v>
      </c>
      <c r="P282" s="84" t="s">
        <v>326</v>
      </c>
      <c r="Q282" s="84">
        <v>1</v>
      </c>
      <c r="R282" s="84" t="s">
        <v>326</v>
      </c>
      <c r="S282" s="84">
        <v>1</v>
      </c>
      <c r="T282" s="84" t="s">
        <v>49</v>
      </c>
      <c r="U282" s="84">
        <v>1</v>
      </c>
      <c r="V282" s="87">
        <v>1</v>
      </c>
      <c r="W282" s="84">
        <v>0</v>
      </c>
      <c r="X282" s="87">
        <v>0</v>
      </c>
      <c r="Y282" s="87">
        <v>0</v>
      </c>
      <c r="Z282" s="84">
        <v>1</v>
      </c>
      <c r="AA282" s="87">
        <v>0</v>
      </c>
      <c r="AB282" s="71">
        <f t="shared" si="44"/>
        <v>2</v>
      </c>
      <c r="AC282" s="71">
        <f t="shared" si="45"/>
        <v>2</v>
      </c>
      <c r="AD282" s="71">
        <f t="shared" si="46"/>
        <v>2</v>
      </c>
      <c r="AE282" s="71">
        <f t="shared" si="47"/>
        <v>2</v>
      </c>
      <c r="AF282" s="103" t="s">
        <v>2291</v>
      </c>
    </row>
    <row r="283" spans="1:1324" s="105" customFormat="1" ht="15.75" hidden="1" customHeight="1" x14ac:dyDescent="0.2">
      <c r="A283" s="13" t="s">
        <v>1127</v>
      </c>
      <c r="B283" s="13" t="s">
        <v>542</v>
      </c>
      <c r="C283" s="12" t="s">
        <v>541</v>
      </c>
      <c r="D283" s="19" t="s">
        <v>1130</v>
      </c>
      <c r="E283" s="9">
        <v>39976</v>
      </c>
      <c r="F283" s="9"/>
      <c r="G283" s="30" t="s">
        <v>1186</v>
      </c>
      <c r="H283" s="30">
        <v>42005</v>
      </c>
      <c r="I283" s="30" t="s">
        <v>1065</v>
      </c>
      <c r="J283" s="173"/>
      <c r="K283" s="84" t="s">
        <v>7</v>
      </c>
      <c r="L283" s="87">
        <v>1</v>
      </c>
      <c r="M283" s="87">
        <v>1</v>
      </c>
      <c r="N283" s="84" t="s">
        <v>326</v>
      </c>
      <c r="O283" s="84">
        <v>1</v>
      </c>
      <c r="P283" s="84" t="s">
        <v>326</v>
      </c>
      <c r="Q283" s="84">
        <v>1</v>
      </c>
      <c r="R283" s="84" t="s">
        <v>326</v>
      </c>
      <c r="S283" s="84">
        <v>1</v>
      </c>
      <c r="T283" s="84" t="s">
        <v>49</v>
      </c>
      <c r="U283" s="84">
        <v>1</v>
      </c>
      <c r="V283" s="87">
        <v>0</v>
      </c>
      <c r="W283" s="84">
        <v>0</v>
      </c>
      <c r="X283" s="87">
        <v>0</v>
      </c>
      <c r="Y283" s="84">
        <v>0</v>
      </c>
      <c r="Z283" s="84">
        <v>1</v>
      </c>
      <c r="AA283" s="87">
        <v>0</v>
      </c>
      <c r="AB283" s="71">
        <f t="shared" si="44"/>
        <v>2</v>
      </c>
      <c r="AC283" s="71">
        <f t="shared" si="45"/>
        <v>2</v>
      </c>
      <c r="AD283" s="71">
        <f t="shared" si="46"/>
        <v>2</v>
      </c>
      <c r="AE283" s="71">
        <f t="shared" si="47"/>
        <v>2</v>
      </c>
      <c r="AF283" s="103"/>
      <c r="AH283" s="131"/>
      <c r="AI283" s="131"/>
      <c r="AJ283" s="131"/>
      <c r="AK283" s="131"/>
      <c r="AL283" s="131"/>
      <c r="AM283" s="131"/>
      <c r="AN283" s="131"/>
      <c r="AO283" s="131"/>
      <c r="AP283" s="131"/>
      <c r="AQ283" s="131"/>
      <c r="AR283" s="131"/>
      <c r="AS283" s="131"/>
      <c r="AT283" s="131"/>
      <c r="AU283" s="131"/>
      <c r="AV283" s="131"/>
      <c r="AW283" s="131"/>
      <c r="AX283" s="131"/>
      <c r="AY283" s="131"/>
      <c r="AZ283" s="131"/>
      <c r="BA283" s="131"/>
      <c r="BB283" s="131"/>
      <c r="BC283" s="131"/>
      <c r="BD283" s="131"/>
      <c r="BE283" s="131"/>
      <c r="BF283" s="131"/>
      <c r="BG283" s="131"/>
      <c r="BH283" s="131"/>
      <c r="BI283" s="131"/>
      <c r="BJ283" s="131"/>
      <c r="BK283" s="131"/>
      <c r="BL283" s="131"/>
      <c r="BM283" s="131"/>
      <c r="BN283" s="131"/>
      <c r="BO283" s="131"/>
      <c r="BP283" s="131"/>
      <c r="BQ283" s="131"/>
      <c r="BR283" s="131"/>
      <c r="BS283" s="131"/>
      <c r="BT283" s="131"/>
      <c r="BU283" s="131"/>
      <c r="BV283" s="131"/>
      <c r="BW283" s="131"/>
      <c r="BX283" s="131"/>
      <c r="BY283" s="131"/>
      <c r="BZ283" s="131"/>
      <c r="CA283" s="131"/>
      <c r="CB283" s="131"/>
      <c r="CC283" s="131"/>
      <c r="CD283" s="131"/>
      <c r="CE283" s="131"/>
      <c r="CF283" s="131"/>
      <c r="CG283" s="131"/>
      <c r="CH283" s="131"/>
      <c r="CI283" s="131"/>
      <c r="CJ283" s="131"/>
      <c r="CK283" s="131"/>
      <c r="CL283" s="131"/>
      <c r="CM283" s="131"/>
      <c r="CN283" s="131"/>
      <c r="CO283" s="131"/>
      <c r="CP283" s="131"/>
      <c r="CQ283" s="131"/>
      <c r="CR283" s="131"/>
      <c r="CS283" s="131"/>
      <c r="CT283" s="131"/>
      <c r="CU283" s="131"/>
      <c r="CV283" s="131"/>
      <c r="CW283" s="131"/>
      <c r="CX283" s="131"/>
      <c r="CY283" s="131"/>
      <c r="CZ283" s="131"/>
      <c r="DA283" s="131"/>
      <c r="DB283" s="131"/>
      <c r="DC283" s="131"/>
      <c r="DD283" s="131"/>
      <c r="DE283" s="131"/>
      <c r="DF283" s="131"/>
      <c r="DG283" s="131"/>
      <c r="DH283" s="131"/>
      <c r="DI283" s="131"/>
      <c r="DJ283" s="131"/>
      <c r="DK283" s="131"/>
      <c r="DL283" s="131"/>
      <c r="DM283" s="131"/>
      <c r="DN283" s="131"/>
      <c r="DO283" s="131"/>
      <c r="DP283" s="131"/>
      <c r="DQ283" s="131"/>
      <c r="DR283" s="131"/>
      <c r="DS283" s="131"/>
      <c r="DT283" s="131"/>
      <c r="DU283" s="131"/>
      <c r="DV283" s="131"/>
      <c r="DW283" s="131"/>
      <c r="DX283" s="131"/>
      <c r="DY283" s="131"/>
      <c r="DZ283" s="131"/>
      <c r="EA283" s="131"/>
      <c r="EB283" s="131"/>
      <c r="EC283" s="131"/>
      <c r="ED283" s="131"/>
      <c r="EE283" s="131"/>
      <c r="EF283" s="131"/>
      <c r="EG283" s="131"/>
      <c r="EH283" s="131"/>
      <c r="EI283" s="131"/>
      <c r="EJ283" s="131"/>
      <c r="EK283" s="131"/>
      <c r="EL283" s="131"/>
      <c r="EM283" s="131"/>
      <c r="EN283" s="131"/>
      <c r="EO283" s="131"/>
      <c r="EP283" s="131"/>
      <c r="EQ283" s="131"/>
      <c r="ER283" s="131"/>
      <c r="ES283" s="131"/>
      <c r="ET283" s="131"/>
      <c r="EU283" s="131"/>
      <c r="EV283" s="131"/>
      <c r="EW283" s="131"/>
      <c r="EX283" s="131"/>
      <c r="EY283" s="131"/>
      <c r="EZ283" s="131"/>
      <c r="FA283" s="131"/>
      <c r="FB283" s="131"/>
      <c r="FC283" s="131"/>
      <c r="FD283" s="131"/>
      <c r="FE283" s="131"/>
      <c r="FF283" s="131"/>
      <c r="FG283" s="131"/>
      <c r="FH283" s="131"/>
      <c r="FI283" s="131"/>
      <c r="FJ283" s="131"/>
      <c r="FK283" s="131"/>
      <c r="FL283" s="131"/>
      <c r="FM283" s="131"/>
      <c r="FN283" s="131"/>
      <c r="FO283" s="131"/>
      <c r="FP283" s="131"/>
      <c r="FQ283" s="131"/>
      <c r="FR283" s="131"/>
      <c r="FS283" s="131"/>
      <c r="FT283" s="131"/>
      <c r="FU283" s="131"/>
      <c r="FV283" s="131"/>
      <c r="FW283" s="131"/>
      <c r="FX283" s="131"/>
      <c r="FY283" s="131"/>
      <c r="FZ283" s="131"/>
      <c r="GA283" s="131"/>
      <c r="GB283" s="131"/>
      <c r="GC283" s="131"/>
      <c r="GD283" s="131"/>
      <c r="GE283" s="131"/>
      <c r="GF283" s="131"/>
      <c r="GG283" s="131"/>
      <c r="GH283" s="131"/>
      <c r="GI283" s="131"/>
      <c r="GJ283" s="131"/>
      <c r="GK283" s="131"/>
      <c r="GL283" s="131"/>
      <c r="GM283" s="131"/>
      <c r="GN283" s="131"/>
      <c r="GO283" s="131"/>
      <c r="GP283" s="131"/>
      <c r="GQ283" s="131"/>
      <c r="GR283" s="131"/>
      <c r="GS283" s="131"/>
      <c r="GT283" s="131"/>
      <c r="GU283" s="131"/>
      <c r="GV283" s="131"/>
      <c r="GW283" s="131"/>
      <c r="GX283" s="131"/>
      <c r="GY283" s="131"/>
      <c r="GZ283" s="131"/>
      <c r="HA283" s="131"/>
      <c r="HB283" s="131"/>
      <c r="HC283" s="131"/>
      <c r="HD283" s="131"/>
      <c r="HE283" s="131"/>
      <c r="HF283" s="131"/>
      <c r="HG283" s="131"/>
      <c r="HH283" s="131"/>
      <c r="HI283" s="131"/>
      <c r="HJ283" s="131"/>
      <c r="HK283" s="131"/>
      <c r="HL283" s="131"/>
      <c r="HM283" s="131"/>
      <c r="HN283" s="131"/>
      <c r="HO283" s="131"/>
      <c r="HP283" s="131"/>
      <c r="HQ283" s="131"/>
      <c r="HR283" s="131"/>
      <c r="HS283" s="131"/>
      <c r="HT283" s="131"/>
      <c r="HU283" s="131"/>
      <c r="HV283" s="131"/>
      <c r="HW283" s="131"/>
      <c r="HX283" s="131"/>
      <c r="HY283" s="131"/>
      <c r="HZ283" s="131"/>
      <c r="IA283" s="131"/>
      <c r="IB283" s="131"/>
      <c r="IC283" s="131"/>
      <c r="ID283" s="131"/>
      <c r="IE283" s="131"/>
      <c r="IF283" s="131"/>
      <c r="IG283" s="131"/>
      <c r="IH283" s="131"/>
      <c r="II283" s="131"/>
      <c r="IJ283" s="131"/>
      <c r="IK283" s="131"/>
      <c r="IL283" s="131"/>
      <c r="IM283" s="131"/>
      <c r="IN283" s="131"/>
      <c r="IO283" s="131"/>
      <c r="IP283" s="131"/>
      <c r="IQ283" s="131"/>
      <c r="IR283" s="131"/>
      <c r="IS283" s="131"/>
      <c r="IT283" s="131"/>
      <c r="IU283" s="131"/>
      <c r="IV283" s="131"/>
      <c r="IW283" s="131"/>
      <c r="IX283" s="131"/>
      <c r="IY283" s="131"/>
      <c r="IZ283" s="131"/>
      <c r="JA283" s="131"/>
      <c r="JB283" s="131"/>
      <c r="JC283" s="131"/>
      <c r="JD283" s="131"/>
      <c r="JE283" s="131"/>
      <c r="JF283" s="131"/>
      <c r="JG283" s="131"/>
      <c r="JH283" s="131"/>
      <c r="JI283" s="131"/>
      <c r="JJ283" s="131"/>
      <c r="JK283" s="131"/>
      <c r="JL283" s="131"/>
      <c r="JM283" s="131"/>
      <c r="JN283" s="131"/>
      <c r="JO283" s="131"/>
      <c r="JP283" s="131"/>
      <c r="JQ283" s="131"/>
      <c r="JR283" s="131"/>
      <c r="JS283" s="131"/>
      <c r="JT283" s="131"/>
      <c r="JU283" s="131"/>
      <c r="JV283" s="131"/>
      <c r="JW283" s="131"/>
      <c r="JX283" s="131"/>
      <c r="JY283" s="131"/>
      <c r="JZ283" s="131"/>
      <c r="KA283" s="131"/>
      <c r="KB283" s="131"/>
      <c r="KC283" s="131"/>
      <c r="KD283" s="131"/>
      <c r="KE283" s="131"/>
      <c r="KF283" s="131"/>
      <c r="KG283" s="131"/>
      <c r="KH283" s="131"/>
      <c r="KI283" s="131"/>
      <c r="KJ283" s="131"/>
      <c r="KK283" s="131"/>
      <c r="KL283" s="131"/>
      <c r="KM283" s="131"/>
      <c r="KN283" s="131"/>
      <c r="KO283" s="131"/>
      <c r="KP283" s="131"/>
      <c r="KQ283" s="131"/>
      <c r="KR283" s="131"/>
      <c r="KS283" s="131"/>
      <c r="KT283" s="131"/>
      <c r="KU283" s="131"/>
      <c r="KV283" s="131"/>
      <c r="KW283" s="131"/>
      <c r="KX283" s="131"/>
      <c r="KY283" s="131"/>
      <c r="KZ283" s="131"/>
      <c r="LA283" s="131"/>
      <c r="LB283" s="131"/>
      <c r="LC283" s="131"/>
      <c r="LD283" s="131"/>
      <c r="LE283" s="131"/>
      <c r="LF283" s="131"/>
      <c r="LG283" s="131"/>
      <c r="LH283" s="131"/>
      <c r="LI283" s="131"/>
      <c r="LJ283" s="131"/>
      <c r="LK283" s="131"/>
      <c r="LL283" s="131"/>
      <c r="LM283" s="131"/>
      <c r="LN283" s="131"/>
      <c r="LO283" s="131"/>
      <c r="LP283" s="131"/>
      <c r="LQ283" s="131"/>
      <c r="LR283" s="131"/>
      <c r="LS283" s="131"/>
      <c r="LT283" s="131"/>
      <c r="LU283" s="131"/>
      <c r="LV283" s="131"/>
      <c r="LW283" s="131"/>
      <c r="LX283" s="131"/>
      <c r="LY283" s="131"/>
      <c r="LZ283" s="131"/>
      <c r="MA283" s="131"/>
      <c r="MB283" s="131"/>
      <c r="MC283" s="131"/>
      <c r="MD283" s="131"/>
      <c r="ME283" s="131"/>
      <c r="MF283" s="131"/>
      <c r="MG283" s="131"/>
      <c r="MH283" s="131"/>
      <c r="MI283" s="131"/>
      <c r="MJ283" s="131"/>
      <c r="MK283" s="131"/>
      <c r="ML283" s="131"/>
      <c r="MM283" s="131"/>
      <c r="MN283" s="131"/>
      <c r="MO283" s="131"/>
      <c r="MP283" s="131"/>
      <c r="MQ283" s="131"/>
      <c r="MR283" s="131"/>
      <c r="MS283" s="131"/>
      <c r="MT283" s="131"/>
      <c r="MU283" s="131"/>
      <c r="MV283" s="131"/>
      <c r="MW283" s="131"/>
      <c r="MX283" s="131"/>
      <c r="MY283" s="131"/>
      <c r="MZ283" s="131"/>
      <c r="NA283" s="131"/>
      <c r="NB283" s="131"/>
      <c r="NC283" s="131"/>
      <c r="ND283" s="131"/>
      <c r="NE283" s="131"/>
      <c r="NF283" s="131"/>
      <c r="NG283" s="131"/>
      <c r="NH283" s="131"/>
      <c r="NI283" s="131"/>
      <c r="NJ283" s="131"/>
      <c r="NK283" s="131"/>
      <c r="NL283" s="131"/>
      <c r="NM283" s="131"/>
      <c r="NN283" s="131"/>
      <c r="NO283" s="131"/>
      <c r="NP283" s="131"/>
      <c r="NQ283" s="131"/>
      <c r="NR283" s="131"/>
      <c r="NS283" s="131"/>
      <c r="NT283" s="131"/>
      <c r="NU283" s="131"/>
      <c r="NV283" s="131"/>
      <c r="NW283" s="131"/>
      <c r="NX283" s="131"/>
      <c r="NY283" s="131"/>
      <c r="NZ283" s="131"/>
      <c r="OA283" s="131"/>
      <c r="OB283" s="131"/>
      <c r="OC283" s="131"/>
      <c r="OD283" s="131"/>
      <c r="OE283" s="131"/>
      <c r="OF283" s="131"/>
      <c r="OG283" s="131"/>
      <c r="OH283" s="131"/>
      <c r="OI283" s="131"/>
      <c r="OJ283" s="131"/>
      <c r="OK283" s="131"/>
      <c r="OL283" s="131"/>
      <c r="OM283" s="131"/>
      <c r="ON283" s="131"/>
      <c r="OO283" s="131"/>
      <c r="OP283" s="131"/>
      <c r="OQ283" s="131"/>
      <c r="OR283" s="131"/>
      <c r="OS283" s="131"/>
      <c r="OT283" s="131"/>
      <c r="OU283" s="131"/>
      <c r="OV283" s="131"/>
      <c r="OW283" s="131"/>
      <c r="OX283" s="131"/>
      <c r="OY283" s="131"/>
      <c r="OZ283" s="131"/>
      <c r="PA283" s="131"/>
      <c r="PB283" s="131"/>
      <c r="PC283" s="131"/>
      <c r="PD283" s="131"/>
      <c r="PE283" s="131"/>
      <c r="PF283" s="131"/>
      <c r="PG283" s="131"/>
      <c r="PH283" s="131"/>
      <c r="PI283" s="131"/>
      <c r="PJ283" s="131"/>
      <c r="PK283" s="131"/>
      <c r="PL283" s="131"/>
      <c r="PM283" s="131"/>
      <c r="PN283" s="131"/>
      <c r="PO283" s="131"/>
      <c r="PP283" s="131"/>
      <c r="PQ283" s="131"/>
      <c r="PR283" s="131"/>
      <c r="PS283" s="131"/>
      <c r="PT283" s="131"/>
      <c r="PU283" s="131"/>
      <c r="PV283" s="131"/>
      <c r="PW283" s="131"/>
      <c r="PX283" s="131"/>
      <c r="PY283" s="131"/>
      <c r="PZ283" s="131"/>
      <c r="QA283" s="131"/>
      <c r="QB283" s="131"/>
      <c r="QC283" s="131"/>
      <c r="QD283" s="131"/>
      <c r="QE283" s="131"/>
      <c r="QF283" s="131"/>
      <c r="QG283" s="131"/>
      <c r="QH283" s="131"/>
      <c r="QI283" s="131"/>
      <c r="QJ283" s="131"/>
      <c r="QK283" s="131"/>
      <c r="QL283" s="131"/>
      <c r="QM283" s="131"/>
      <c r="QN283" s="131"/>
      <c r="QO283" s="131"/>
      <c r="QP283" s="131"/>
      <c r="QQ283" s="131"/>
      <c r="QR283" s="131"/>
      <c r="QS283" s="131"/>
      <c r="QT283" s="131"/>
      <c r="QU283" s="131"/>
      <c r="QV283" s="131"/>
      <c r="QW283" s="131"/>
      <c r="QX283" s="131"/>
      <c r="QY283" s="131"/>
      <c r="QZ283" s="131"/>
      <c r="RA283" s="131"/>
      <c r="RB283" s="131"/>
      <c r="RC283" s="131"/>
      <c r="RD283" s="131"/>
      <c r="RE283" s="131"/>
      <c r="RF283" s="131"/>
      <c r="RG283" s="131"/>
      <c r="RH283" s="131"/>
      <c r="RI283" s="131"/>
      <c r="RJ283" s="131"/>
      <c r="RK283" s="131"/>
      <c r="RL283" s="131"/>
      <c r="RM283" s="131"/>
      <c r="RN283" s="131"/>
      <c r="RO283" s="131"/>
      <c r="RP283" s="131"/>
      <c r="RQ283" s="131"/>
      <c r="RR283" s="131"/>
      <c r="RS283" s="131"/>
      <c r="RT283" s="131"/>
      <c r="RU283" s="131"/>
      <c r="RV283" s="131"/>
      <c r="RW283" s="131"/>
      <c r="RX283" s="131"/>
      <c r="RY283" s="131"/>
      <c r="RZ283" s="131"/>
      <c r="SA283" s="131"/>
      <c r="SB283" s="131"/>
      <c r="SC283" s="131"/>
      <c r="SD283" s="131"/>
      <c r="SE283" s="131"/>
      <c r="SF283" s="131"/>
      <c r="SG283" s="131"/>
      <c r="SH283" s="131"/>
      <c r="SI283" s="131"/>
      <c r="SJ283" s="131"/>
      <c r="SK283" s="131"/>
      <c r="SL283" s="131"/>
      <c r="SM283" s="131"/>
      <c r="SN283" s="131"/>
      <c r="SO283" s="131"/>
      <c r="SP283" s="131"/>
      <c r="SQ283" s="131"/>
      <c r="SR283" s="131"/>
      <c r="SS283" s="131"/>
      <c r="ST283" s="131"/>
      <c r="SU283" s="131"/>
      <c r="SV283" s="131"/>
      <c r="SW283" s="131"/>
      <c r="SX283" s="131"/>
      <c r="SY283" s="131"/>
      <c r="SZ283" s="131"/>
      <c r="TA283" s="131"/>
      <c r="TB283" s="131"/>
      <c r="TC283" s="131"/>
      <c r="TD283" s="131"/>
      <c r="TE283" s="131"/>
      <c r="TF283" s="131"/>
      <c r="TG283" s="131"/>
      <c r="TH283" s="131"/>
      <c r="TI283" s="131"/>
      <c r="TJ283" s="131"/>
      <c r="TK283" s="131"/>
      <c r="TL283" s="131"/>
      <c r="TM283" s="131"/>
      <c r="TN283" s="131"/>
      <c r="TO283" s="131"/>
      <c r="TP283" s="131"/>
      <c r="TQ283" s="131"/>
      <c r="TR283" s="131"/>
      <c r="TS283" s="131"/>
      <c r="TT283" s="131"/>
      <c r="TU283" s="131"/>
      <c r="TV283" s="131"/>
      <c r="TW283" s="131"/>
      <c r="TX283" s="131"/>
      <c r="TY283" s="131"/>
      <c r="TZ283" s="131"/>
      <c r="UA283" s="131"/>
      <c r="UB283" s="131"/>
      <c r="UC283" s="131"/>
      <c r="UD283" s="131"/>
      <c r="UE283" s="131"/>
      <c r="UF283" s="131"/>
      <c r="UG283" s="131"/>
      <c r="UH283" s="131"/>
      <c r="UI283" s="131"/>
      <c r="UJ283" s="131"/>
      <c r="UK283" s="131"/>
      <c r="UL283" s="131"/>
      <c r="UM283" s="131"/>
      <c r="UN283" s="131"/>
      <c r="UO283" s="131"/>
      <c r="UP283" s="131"/>
      <c r="UQ283" s="131"/>
      <c r="UR283" s="131"/>
      <c r="US283" s="131"/>
      <c r="UT283" s="131"/>
      <c r="UU283" s="131"/>
      <c r="UV283" s="131"/>
      <c r="UW283" s="131"/>
      <c r="UX283" s="131"/>
      <c r="UY283" s="131"/>
      <c r="UZ283" s="131"/>
      <c r="VA283" s="131"/>
      <c r="VB283" s="131"/>
      <c r="VC283" s="131"/>
      <c r="VD283" s="131"/>
      <c r="VE283" s="131"/>
      <c r="VF283" s="131"/>
      <c r="VG283" s="131"/>
      <c r="VH283" s="131"/>
      <c r="VI283" s="131"/>
      <c r="VJ283" s="131"/>
      <c r="VK283" s="131"/>
      <c r="VL283" s="131"/>
      <c r="VM283" s="131"/>
      <c r="VN283" s="131"/>
      <c r="VO283" s="131"/>
      <c r="VP283" s="131"/>
      <c r="VQ283" s="131"/>
      <c r="VR283" s="131"/>
      <c r="VS283" s="131"/>
      <c r="VT283" s="131"/>
      <c r="VU283" s="131"/>
      <c r="VV283" s="131"/>
      <c r="VW283" s="131"/>
      <c r="VX283" s="131"/>
      <c r="VY283" s="131"/>
      <c r="VZ283" s="131"/>
      <c r="WA283" s="131"/>
      <c r="WB283" s="131"/>
      <c r="WC283" s="131"/>
      <c r="WD283" s="131"/>
      <c r="WE283" s="131"/>
      <c r="WF283" s="131"/>
      <c r="WG283" s="131"/>
      <c r="WH283" s="131"/>
      <c r="WI283" s="131"/>
      <c r="WJ283" s="131"/>
      <c r="WK283" s="131"/>
      <c r="WL283" s="131"/>
      <c r="WM283" s="131"/>
      <c r="WN283" s="131"/>
      <c r="WO283" s="131"/>
      <c r="WP283" s="131"/>
      <c r="WQ283" s="131"/>
      <c r="WR283" s="131"/>
      <c r="WS283" s="131"/>
      <c r="WT283" s="131"/>
      <c r="WU283" s="131"/>
      <c r="WV283" s="131"/>
      <c r="WW283" s="131"/>
      <c r="WX283" s="131"/>
      <c r="WY283" s="131"/>
      <c r="WZ283" s="131"/>
      <c r="XA283" s="131"/>
      <c r="XB283" s="131"/>
      <c r="XC283" s="131"/>
      <c r="XD283" s="131"/>
      <c r="XE283" s="131"/>
      <c r="XF283" s="131"/>
      <c r="XG283" s="131"/>
      <c r="XH283" s="131"/>
      <c r="XI283" s="131"/>
      <c r="XJ283" s="131"/>
      <c r="XK283" s="131"/>
      <c r="XL283" s="131"/>
      <c r="XM283" s="131"/>
      <c r="XN283" s="131"/>
      <c r="XO283" s="131"/>
      <c r="XP283" s="131"/>
      <c r="XQ283" s="131"/>
      <c r="XR283" s="131"/>
      <c r="XS283" s="131"/>
      <c r="XT283" s="131"/>
      <c r="XU283" s="131"/>
      <c r="XV283" s="131"/>
      <c r="XW283" s="131"/>
      <c r="XX283" s="131"/>
      <c r="XY283" s="131"/>
      <c r="XZ283" s="131"/>
      <c r="YA283" s="131"/>
      <c r="YB283" s="131"/>
      <c r="YC283" s="131"/>
      <c r="YD283" s="131"/>
      <c r="YE283" s="131"/>
      <c r="YF283" s="131"/>
      <c r="YG283" s="131"/>
      <c r="YH283" s="131"/>
      <c r="YI283" s="131"/>
      <c r="YJ283" s="131"/>
      <c r="YK283" s="131"/>
      <c r="YL283" s="131"/>
      <c r="YM283" s="131"/>
      <c r="YN283" s="131"/>
      <c r="YO283" s="131"/>
      <c r="YP283" s="131"/>
      <c r="YQ283" s="131"/>
      <c r="YR283" s="131"/>
      <c r="YS283" s="131"/>
      <c r="YT283" s="131"/>
      <c r="YU283" s="131"/>
      <c r="YV283" s="131"/>
      <c r="YW283" s="131"/>
      <c r="YX283" s="131"/>
      <c r="YY283" s="131"/>
      <c r="YZ283" s="131"/>
      <c r="ZA283" s="131"/>
      <c r="ZB283" s="131"/>
      <c r="ZC283" s="131"/>
      <c r="ZD283" s="131"/>
      <c r="ZE283" s="131"/>
      <c r="ZF283" s="131"/>
      <c r="ZG283" s="131"/>
      <c r="ZH283" s="131"/>
      <c r="ZI283" s="131"/>
      <c r="ZJ283" s="131"/>
      <c r="ZK283" s="131"/>
      <c r="ZL283" s="131"/>
      <c r="ZM283" s="131"/>
      <c r="ZN283" s="131"/>
      <c r="ZO283" s="131"/>
      <c r="ZP283" s="131"/>
      <c r="ZQ283" s="131"/>
      <c r="ZR283" s="131"/>
      <c r="ZS283" s="131"/>
      <c r="ZT283" s="131"/>
      <c r="ZU283" s="131"/>
      <c r="ZV283" s="131"/>
      <c r="ZW283" s="131"/>
      <c r="ZX283" s="131"/>
      <c r="ZY283" s="131"/>
      <c r="ZZ283" s="131"/>
      <c r="AAA283" s="131"/>
      <c r="AAB283" s="131"/>
      <c r="AAC283" s="131"/>
      <c r="AAD283" s="131"/>
      <c r="AAE283" s="131"/>
      <c r="AAF283" s="131"/>
      <c r="AAG283" s="131"/>
      <c r="AAH283" s="131"/>
      <c r="AAI283" s="131"/>
      <c r="AAJ283" s="131"/>
      <c r="AAK283" s="131"/>
      <c r="AAL283" s="131"/>
      <c r="AAM283" s="131"/>
      <c r="AAN283" s="131"/>
      <c r="AAO283" s="131"/>
      <c r="AAP283" s="131"/>
      <c r="AAQ283" s="131"/>
      <c r="AAR283" s="131"/>
      <c r="AAS283" s="131"/>
      <c r="AAT283" s="131"/>
      <c r="AAU283" s="131"/>
      <c r="AAV283" s="131"/>
      <c r="AAW283" s="131"/>
      <c r="AAX283" s="131"/>
      <c r="AAY283" s="131"/>
      <c r="AAZ283" s="131"/>
      <c r="ABA283" s="131"/>
      <c r="ABB283" s="131"/>
      <c r="ABC283" s="131"/>
      <c r="ABD283" s="131"/>
      <c r="ABE283" s="131"/>
      <c r="ABF283" s="131"/>
      <c r="ABG283" s="131"/>
      <c r="ABH283" s="131"/>
      <c r="ABI283" s="131"/>
      <c r="ABJ283" s="131"/>
      <c r="ABK283" s="131"/>
      <c r="ABL283" s="131"/>
      <c r="ABM283" s="131"/>
      <c r="ABN283" s="131"/>
      <c r="ABO283" s="131"/>
      <c r="ABP283" s="131"/>
      <c r="ABQ283" s="131"/>
      <c r="ABR283" s="131"/>
      <c r="ABS283" s="131"/>
      <c r="ABT283" s="131"/>
      <c r="ABU283" s="131"/>
      <c r="ABV283" s="131"/>
      <c r="ABW283" s="131"/>
      <c r="ABX283" s="131"/>
      <c r="ABY283" s="131"/>
      <c r="ABZ283" s="131"/>
      <c r="ACA283" s="131"/>
      <c r="ACB283" s="131"/>
      <c r="ACC283" s="131"/>
      <c r="ACD283" s="131"/>
      <c r="ACE283" s="131"/>
      <c r="ACF283" s="131"/>
      <c r="ACG283" s="131"/>
      <c r="ACH283" s="131"/>
      <c r="ACI283" s="131"/>
      <c r="ACJ283" s="131"/>
      <c r="ACK283" s="131"/>
      <c r="ACL283" s="131"/>
      <c r="ACM283" s="131"/>
      <c r="ACN283" s="131"/>
      <c r="ACO283" s="131"/>
      <c r="ACP283" s="131"/>
      <c r="ACQ283" s="131"/>
      <c r="ACR283" s="131"/>
      <c r="ACS283" s="131"/>
      <c r="ACT283" s="131"/>
      <c r="ACU283" s="131"/>
      <c r="ACV283" s="131"/>
      <c r="ACW283" s="131"/>
      <c r="ACX283" s="131"/>
      <c r="ACY283" s="131"/>
      <c r="ACZ283" s="131"/>
      <c r="ADA283" s="131"/>
      <c r="ADB283" s="131"/>
      <c r="ADC283" s="131"/>
      <c r="ADD283" s="131"/>
      <c r="ADE283" s="131"/>
      <c r="ADF283" s="131"/>
      <c r="ADG283" s="131"/>
      <c r="ADH283" s="131"/>
      <c r="ADI283" s="131"/>
      <c r="ADJ283" s="131"/>
      <c r="ADK283" s="131"/>
      <c r="ADL283" s="131"/>
      <c r="ADM283" s="131"/>
      <c r="ADN283" s="131"/>
      <c r="ADO283" s="131"/>
      <c r="ADP283" s="131"/>
      <c r="ADQ283" s="131"/>
      <c r="ADR283" s="131"/>
      <c r="ADS283" s="131"/>
      <c r="ADT283" s="131"/>
      <c r="ADU283" s="131"/>
      <c r="ADV283" s="131"/>
      <c r="ADW283" s="131"/>
      <c r="ADX283" s="131"/>
      <c r="ADY283" s="131"/>
      <c r="ADZ283" s="131"/>
      <c r="AEA283" s="131"/>
      <c r="AEB283" s="131"/>
      <c r="AEC283" s="131"/>
      <c r="AED283" s="131"/>
      <c r="AEE283" s="131"/>
      <c r="AEF283" s="131"/>
      <c r="AEG283" s="131"/>
      <c r="AEH283" s="131"/>
      <c r="AEI283" s="131"/>
      <c r="AEJ283" s="131"/>
      <c r="AEK283" s="131"/>
      <c r="AEL283" s="131"/>
      <c r="AEM283" s="131"/>
      <c r="AEN283" s="131"/>
      <c r="AEO283" s="131"/>
      <c r="AEP283" s="131"/>
      <c r="AEQ283" s="131"/>
      <c r="AER283" s="131"/>
      <c r="AES283" s="131"/>
      <c r="AET283" s="131"/>
      <c r="AEU283" s="131"/>
      <c r="AEV283" s="131"/>
      <c r="AEW283" s="131"/>
      <c r="AEX283" s="131"/>
      <c r="AEY283" s="131"/>
      <c r="AEZ283" s="131"/>
      <c r="AFA283" s="131"/>
      <c r="AFB283" s="131"/>
      <c r="AFC283" s="131"/>
      <c r="AFD283" s="131"/>
      <c r="AFE283" s="131"/>
      <c r="AFF283" s="131"/>
      <c r="AFG283" s="131"/>
      <c r="AFH283" s="131"/>
      <c r="AFI283" s="131"/>
      <c r="AFJ283" s="131"/>
      <c r="AFK283" s="131"/>
      <c r="AFL283" s="131"/>
      <c r="AFM283" s="131"/>
      <c r="AFN283" s="131"/>
      <c r="AFO283" s="131"/>
      <c r="AFP283" s="131"/>
      <c r="AFQ283" s="131"/>
      <c r="AFR283" s="131"/>
      <c r="AFS283" s="131"/>
      <c r="AFT283" s="131"/>
      <c r="AFU283" s="131"/>
      <c r="AFV283" s="131"/>
      <c r="AFW283" s="131"/>
      <c r="AFX283" s="131"/>
      <c r="AFY283" s="131"/>
      <c r="AFZ283" s="131"/>
      <c r="AGA283" s="131"/>
      <c r="AGB283" s="131"/>
      <c r="AGC283" s="131"/>
      <c r="AGD283" s="131"/>
      <c r="AGE283" s="131"/>
      <c r="AGF283" s="131"/>
      <c r="AGG283" s="131"/>
      <c r="AGH283" s="131"/>
      <c r="AGI283" s="131"/>
      <c r="AGJ283" s="131"/>
      <c r="AGK283" s="131"/>
      <c r="AGL283" s="131"/>
      <c r="AGM283" s="131"/>
      <c r="AGN283" s="131"/>
      <c r="AGO283" s="131"/>
      <c r="AGP283" s="131"/>
      <c r="AGQ283" s="131"/>
      <c r="AGR283" s="131"/>
      <c r="AGS283" s="131"/>
      <c r="AGT283" s="131"/>
      <c r="AGU283" s="131"/>
      <c r="AGV283" s="131"/>
      <c r="AGW283" s="131"/>
      <c r="AGX283" s="131"/>
      <c r="AGY283" s="131"/>
      <c r="AGZ283" s="131"/>
      <c r="AHA283" s="131"/>
      <c r="AHB283" s="131"/>
      <c r="AHC283" s="131"/>
      <c r="AHD283" s="131"/>
      <c r="AHE283" s="131"/>
      <c r="AHF283" s="131"/>
      <c r="AHG283" s="131"/>
      <c r="AHH283" s="131"/>
      <c r="AHI283" s="131"/>
      <c r="AHJ283" s="131"/>
      <c r="AHK283" s="131"/>
      <c r="AHL283" s="131"/>
      <c r="AHM283" s="131"/>
      <c r="AHN283" s="131"/>
      <c r="AHO283" s="131"/>
      <c r="AHP283" s="131"/>
      <c r="AHQ283" s="131"/>
      <c r="AHR283" s="131"/>
      <c r="AHS283" s="131"/>
      <c r="AHT283" s="131"/>
      <c r="AHU283" s="131"/>
      <c r="AHV283" s="131"/>
      <c r="AHW283" s="131"/>
      <c r="AHX283" s="131"/>
      <c r="AHY283" s="131"/>
      <c r="AHZ283" s="131"/>
      <c r="AIA283" s="131"/>
      <c r="AIB283" s="131"/>
      <c r="AIC283" s="131"/>
      <c r="AID283" s="131"/>
      <c r="AIE283" s="131"/>
      <c r="AIF283" s="131"/>
      <c r="AIG283" s="131"/>
      <c r="AIH283" s="131"/>
      <c r="AII283" s="131"/>
      <c r="AIJ283" s="131"/>
      <c r="AIK283" s="131"/>
      <c r="AIL283" s="131"/>
      <c r="AIM283" s="131"/>
      <c r="AIN283" s="131"/>
      <c r="AIO283" s="131"/>
      <c r="AIP283" s="131"/>
      <c r="AIQ283" s="131"/>
      <c r="AIR283" s="131"/>
      <c r="AIS283" s="131"/>
      <c r="AIT283" s="131"/>
      <c r="AIU283" s="131"/>
      <c r="AIV283" s="131"/>
      <c r="AIW283" s="131"/>
      <c r="AIX283" s="131"/>
      <c r="AIY283" s="131"/>
      <c r="AIZ283" s="131"/>
      <c r="AJA283" s="131"/>
      <c r="AJB283" s="131"/>
      <c r="AJC283" s="131"/>
      <c r="AJD283" s="131"/>
      <c r="AJE283" s="131"/>
      <c r="AJF283" s="131"/>
      <c r="AJG283" s="131"/>
      <c r="AJH283" s="131"/>
      <c r="AJI283" s="131"/>
      <c r="AJJ283" s="131"/>
      <c r="AJK283" s="131"/>
      <c r="AJL283" s="131"/>
      <c r="AJM283" s="131"/>
      <c r="AJN283" s="131"/>
      <c r="AJO283" s="131"/>
      <c r="AJP283" s="131"/>
      <c r="AJQ283" s="131"/>
      <c r="AJR283" s="131"/>
      <c r="AJS283" s="131"/>
      <c r="AJT283" s="131"/>
      <c r="AJU283" s="131"/>
      <c r="AJV283" s="131"/>
      <c r="AJW283" s="131"/>
      <c r="AJX283" s="131"/>
      <c r="AJY283" s="131"/>
      <c r="AJZ283" s="131"/>
      <c r="AKA283" s="131"/>
      <c r="AKB283" s="131"/>
      <c r="AKC283" s="131"/>
      <c r="AKD283" s="131"/>
      <c r="AKE283" s="131"/>
      <c r="AKF283" s="131"/>
      <c r="AKG283" s="131"/>
      <c r="AKH283" s="131"/>
      <c r="AKI283" s="131"/>
      <c r="AKJ283" s="131"/>
      <c r="AKK283" s="131"/>
      <c r="AKL283" s="131"/>
      <c r="AKM283" s="131"/>
      <c r="AKN283" s="131"/>
      <c r="AKO283" s="131"/>
      <c r="AKP283" s="131"/>
      <c r="AKQ283" s="131"/>
      <c r="AKR283" s="131"/>
      <c r="AKS283" s="131"/>
      <c r="AKT283" s="131"/>
      <c r="AKU283" s="131"/>
      <c r="AKV283" s="131"/>
      <c r="AKW283" s="131"/>
      <c r="AKX283" s="131"/>
      <c r="AKY283" s="131"/>
      <c r="AKZ283" s="131"/>
      <c r="ALA283" s="131"/>
      <c r="ALB283" s="131"/>
      <c r="ALC283" s="131"/>
      <c r="ALD283" s="131"/>
      <c r="ALE283" s="131"/>
      <c r="ALF283" s="131"/>
      <c r="ALG283" s="131"/>
      <c r="ALH283" s="131"/>
      <c r="ALI283" s="131"/>
      <c r="ALJ283" s="131"/>
      <c r="ALK283" s="131"/>
      <c r="ALL283" s="131"/>
      <c r="ALM283" s="131"/>
      <c r="ALN283" s="131"/>
      <c r="ALO283" s="131"/>
      <c r="ALP283" s="131"/>
      <c r="ALQ283" s="131"/>
      <c r="ALR283" s="131"/>
      <c r="ALS283" s="131"/>
      <c r="ALT283" s="131"/>
      <c r="ALU283" s="131"/>
      <c r="ALV283" s="131"/>
      <c r="ALW283" s="131"/>
      <c r="ALX283" s="131"/>
      <c r="ALY283" s="131"/>
      <c r="ALZ283" s="131"/>
      <c r="AMA283" s="131"/>
      <c r="AMB283" s="131"/>
      <c r="AMC283" s="131"/>
      <c r="AMD283" s="131"/>
      <c r="AME283" s="131"/>
      <c r="AMF283" s="131"/>
      <c r="AMG283" s="131"/>
      <c r="AMH283" s="131"/>
      <c r="AMI283" s="131"/>
      <c r="AMJ283" s="131"/>
      <c r="AMK283" s="131"/>
      <c r="AML283" s="131"/>
      <c r="AMM283" s="131"/>
      <c r="AMN283" s="131"/>
      <c r="AMO283" s="131"/>
      <c r="AMP283" s="131"/>
      <c r="AMQ283" s="131"/>
      <c r="AMR283" s="131"/>
      <c r="AMS283" s="131"/>
      <c r="AMT283" s="131"/>
      <c r="AMU283" s="131"/>
      <c r="AMV283" s="131"/>
      <c r="AMW283" s="131"/>
      <c r="AMX283" s="131"/>
      <c r="AMY283" s="131"/>
      <c r="AMZ283" s="131"/>
      <c r="ANA283" s="131"/>
      <c r="ANB283" s="131"/>
      <c r="ANC283" s="131"/>
      <c r="AND283" s="131"/>
      <c r="ANE283" s="131"/>
      <c r="ANF283" s="131"/>
      <c r="ANG283" s="131"/>
      <c r="ANH283" s="131"/>
      <c r="ANI283" s="131"/>
      <c r="ANJ283" s="131"/>
      <c r="ANK283" s="131"/>
      <c r="ANL283" s="131"/>
      <c r="ANM283" s="131"/>
      <c r="ANN283" s="131"/>
      <c r="ANO283" s="131"/>
      <c r="ANP283" s="131"/>
      <c r="ANQ283" s="131"/>
      <c r="ANR283" s="131"/>
      <c r="ANS283" s="131"/>
      <c r="ANT283" s="131"/>
      <c r="ANU283" s="131"/>
      <c r="ANV283" s="131"/>
      <c r="ANW283" s="131"/>
      <c r="ANX283" s="131"/>
      <c r="ANY283" s="131"/>
      <c r="ANZ283" s="131"/>
      <c r="AOA283" s="131"/>
      <c r="AOB283" s="131"/>
      <c r="AOC283" s="131"/>
      <c r="AOD283" s="131"/>
      <c r="AOE283" s="131"/>
      <c r="AOF283" s="131"/>
      <c r="AOG283" s="131"/>
      <c r="AOH283" s="131"/>
      <c r="AOI283" s="131"/>
      <c r="AOJ283" s="131"/>
      <c r="AOK283" s="131"/>
      <c r="AOL283" s="131"/>
      <c r="AOM283" s="131"/>
      <c r="AON283" s="131"/>
      <c r="AOO283" s="131"/>
      <c r="AOP283" s="131"/>
      <c r="AOQ283" s="131"/>
      <c r="AOR283" s="131"/>
      <c r="AOS283" s="131"/>
      <c r="AOT283" s="131"/>
      <c r="AOU283" s="131"/>
      <c r="AOV283" s="131"/>
      <c r="AOW283" s="131"/>
      <c r="AOX283" s="131"/>
      <c r="AOY283" s="131"/>
      <c r="AOZ283" s="131"/>
      <c r="APA283" s="131"/>
      <c r="APB283" s="131"/>
      <c r="APC283" s="131"/>
      <c r="APD283" s="131"/>
      <c r="APE283" s="131"/>
      <c r="APF283" s="131"/>
      <c r="APG283" s="131"/>
      <c r="APH283" s="131"/>
      <c r="API283" s="131"/>
      <c r="APJ283" s="131"/>
      <c r="APK283" s="131"/>
      <c r="APL283" s="131"/>
      <c r="APM283" s="131"/>
      <c r="APN283" s="131"/>
      <c r="APO283" s="131"/>
      <c r="APP283" s="131"/>
      <c r="APQ283" s="131"/>
      <c r="APR283" s="131"/>
      <c r="APS283" s="131"/>
      <c r="APT283" s="131"/>
      <c r="APU283" s="131"/>
      <c r="APV283" s="131"/>
      <c r="APW283" s="131"/>
      <c r="APX283" s="131"/>
      <c r="APY283" s="131"/>
      <c r="APZ283" s="131"/>
      <c r="AQA283" s="131"/>
      <c r="AQB283" s="131"/>
      <c r="AQC283" s="131"/>
      <c r="AQD283" s="131"/>
      <c r="AQE283" s="131"/>
      <c r="AQF283" s="131"/>
      <c r="AQG283" s="131"/>
      <c r="AQH283" s="131"/>
      <c r="AQI283" s="131"/>
      <c r="AQJ283" s="131"/>
      <c r="AQK283" s="131"/>
      <c r="AQL283" s="131"/>
      <c r="AQM283" s="131"/>
      <c r="AQN283" s="131"/>
      <c r="AQO283" s="131"/>
      <c r="AQP283" s="131"/>
      <c r="AQQ283" s="131"/>
      <c r="AQR283" s="131"/>
      <c r="AQS283" s="131"/>
      <c r="AQT283" s="131"/>
      <c r="AQU283" s="131"/>
      <c r="AQV283" s="131"/>
      <c r="AQW283" s="131"/>
      <c r="AQX283" s="131"/>
      <c r="AQY283" s="131"/>
      <c r="AQZ283" s="131"/>
      <c r="ARA283" s="131"/>
      <c r="ARB283" s="131"/>
      <c r="ARC283" s="131"/>
      <c r="ARD283" s="131"/>
      <c r="ARE283" s="131"/>
      <c r="ARF283" s="131"/>
      <c r="ARG283" s="131"/>
      <c r="ARH283" s="131"/>
      <c r="ARI283" s="131"/>
      <c r="ARJ283" s="131"/>
      <c r="ARK283" s="131"/>
      <c r="ARL283" s="131"/>
      <c r="ARM283" s="131"/>
      <c r="ARN283" s="131"/>
      <c r="ARO283" s="131"/>
      <c r="ARP283" s="131"/>
      <c r="ARQ283" s="131"/>
      <c r="ARR283" s="131"/>
      <c r="ARS283" s="131"/>
      <c r="ART283" s="131"/>
      <c r="ARU283" s="131"/>
      <c r="ARV283" s="131"/>
      <c r="ARW283" s="131"/>
      <c r="ARX283" s="131"/>
      <c r="ARY283" s="131"/>
      <c r="ARZ283" s="131"/>
      <c r="ASA283" s="131"/>
      <c r="ASB283" s="131"/>
      <c r="ASC283" s="131"/>
      <c r="ASD283" s="131"/>
      <c r="ASE283" s="131"/>
      <c r="ASF283" s="131"/>
      <c r="ASG283" s="131"/>
      <c r="ASH283" s="131"/>
      <c r="ASI283" s="131"/>
      <c r="ASJ283" s="131"/>
      <c r="ASK283" s="131"/>
      <c r="ASL283" s="131"/>
      <c r="ASM283" s="131"/>
      <c r="ASN283" s="131"/>
      <c r="ASO283" s="131"/>
      <c r="ASP283" s="131"/>
      <c r="ASQ283" s="131"/>
      <c r="ASR283" s="131"/>
      <c r="ASS283" s="131"/>
      <c r="AST283" s="131"/>
      <c r="ASU283" s="131"/>
      <c r="ASV283" s="131"/>
      <c r="ASW283" s="131"/>
      <c r="ASX283" s="131"/>
      <c r="ASY283" s="131"/>
      <c r="ASZ283" s="131"/>
      <c r="ATA283" s="131"/>
      <c r="ATB283" s="131"/>
      <c r="ATC283" s="131"/>
      <c r="ATD283" s="131"/>
      <c r="ATE283" s="131"/>
      <c r="ATF283" s="131"/>
      <c r="ATG283" s="131"/>
      <c r="ATH283" s="131"/>
      <c r="ATI283" s="131"/>
      <c r="ATJ283" s="131"/>
      <c r="ATK283" s="131"/>
      <c r="ATL283" s="131"/>
      <c r="ATM283" s="131"/>
      <c r="ATN283" s="131"/>
      <c r="ATO283" s="131"/>
      <c r="ATP283" s="131"/>
      <c r="ATQ283" s="131"/>
      <c r="ATR283" s="131"/>
      <c r="ATS283" s="131"/>
      <c r="ATT283" s="131"/>
      <c r="ATU283" s="131"/>
      <c r="ATV283" s="131"/>
      <c r="ATW283" s="131"/>
      <c r="ATX283" s="131"/>
      <c r="ATY283" s="131"/>
      <c r="ATZ283" s="131"/>
      <c r="AUA283" s="131"/>
      <c r="AUB283" s="131"/>
      <c r="AUC283" s="131"/>
      <c r="AUD283" s="131"/>
      <c r="AUE283" s="131"/>
      <c r="AUF283" s="131"/>
      <c r="AUG283" s="131"/>
      <c r="AUH283" s="131"/>
      <c r="AUI283" s="131"/>
      <c r="AUJ283" s="131"/>
      <c r="AUK283" s="131"/>
      <c r="AUL283" s="131"/>
      <c r="AUM283" s="131"/>
      <c r="AUN283" s="131"/>
      <c r="AUO283" s="131"/>
      <c r="AUP283" s="131"/>
      <c r="AUQ283" s="131"/>
      <c r="AUR283" s="131"/>
      <c r="AUS283" s="131"/>
      <c r="AUT283" s="131"/>
      <c r="AUU283" s="131"/>
      <c r="AUV283" s="131"/>
      <c r="AUW283" s="131"/>
      <c r="AUX283" s="131"/>
      <c r="AUY283" s="131"/>
      <c r="AUZ283" s="131"/>
      <c r="AVA283" s="131"/>
      <c r="AVB283" s="131"/>
      <c r="AVC283" s="131"/>
      <c r="AVD283" s="131"/>
      <c r="AVE283" s="131"/>
      <c r="AVF283" s="131"/>
      <c r="AVG283" s="131"/>
      <c r="AVH283" s="131"/>
      <c r="AVI283" s="131"/>
      <c r="AVJ283" s="131"/>
      <c r="AVK283" s="131"/>
      <c r="AVL283" s="131"/>
      <c r="AVM283" s="131"/>
      <c r="AVN283" s="131"/>
      <c r="AVO283" s="131"/>
      <c r="AVP283" s="131"/>
      <c r="AVQ283" s="131"/>
      <c r="AVR283" s="131"/>
      <c r="AVS283" s="131"/>
      <c r="AVT283" s="131"/>
      <c r="AVU283" s="131"/>
      <c r="AVV283" s="131"/>
      <c r="AVW283" s="131"/>
      <c r="AVX283" s="131"/>
      <c r="AVY283" s="131"/>
      <c r="AVZ283" s="131"/>
      <c r="AWA283" s="131"/>
      <c r="AWB283" s="131"/>
      <c r="AWC283" s="131"/>
      <c r="AWD283" s="131"/>
      <c r="AWE283" s="131"/>
      <c r="AWF283" s="131"/>
      <c r="AWG283" s="131"/>
      <c r="AWH283" s="131"/>
      <c r="AWI283" s="131"/>
      <c r="AWJ283" s="131"/>
      <c r="AWK283" s="131"/>
      <c r="AWL283" s="131"/>
      <c r="AWM283" s="131"/>
      <c r="AWN283" s="131"/>
      <c r="AWO283" s="131"/>
      <c r="AWP283" s="131"/>
      <c r="AWQ283" s="131"/>
      <c r="AWR283" s="131"/>
      <c r="AWS283" s="131"/>
      <c r="AWT283" s="131"/>
      <c r="AWU283" s="131"/>
      <c r="AWV283" s="131"/>
      <c r="AWW283" s="131"/>
      <c r="AWX283" s="131"/>
      <c r="AWY283" s="131"/>
      <c r="AWZ283" s="131"/>
      <c r="AXA283" s="131"/>
      <c r="AXB283" s="131"/>
      <c r="AXC283" s="131"/>
      <c r="AXD283" s="131"/>
      <c r="AXE283" s="131"/>
      <c r="AXF283" s="131"/>
      <c r="AXG283" s="131"/>
      <c r="AXH283" s="131"/>
      <c r="AXI283" s="131"/>
      <c r="AXJ283" s="131"/>
      <c r="AXK283" s="131"/>
      <c r="AXL283" s="131"/>
      <c r="AXM283" s="131"/>
      <c r="AXN283" s="131"/>
      <c r="AXO283" s="131"/>
      <c r="AXP283" s="131"/>
      <c r="AXQ283" s="131"/>
      <c r="AXR283" s="131"/>
      <c r="AXS283" s="131"/>
      <c r="AXT283" s="131"/>
      <c r="AXU283" s="131"/>
      <c r="AXV283" s="131"/>
      <c r="AXW283" s="131"/>
      <c r="AXX283" s="131"/>
    </row>
    <row r="284" spans="1:1324" s="105" customFormat="1" ht="15.75" hidden="1" customHeight="1" x14ac:dyDescent="0.2">
      <c r="A284" s="13" t="s">
        <v>1128</v>
      </c>
      <c r="B284" s="13" t="s">
        <v>542</v>
      </c>
      <c r="C284" s="12" t="s">
        <v>541</v>
      </c>
      <c r="D284" s="19" t="s">
        <v>1131</v>
      </c>
      <c r="E284" s="9">
        <v>39976</v>
      </c>
      <c r="F284" s="9"/>
      <c r="G284" s="30" t="s">
        <v>1186</v>
      </c>
      <c r="H284" s="30">
        <v>42005</v>
      </c>
      <c r="I284" s="30" t="s">
        <v>1065</v>
      </c>
      <c r="J284" s="173"/>
      <c r="K284" s="84" t="s">
        <v>7</v>
      </c>
      <c r="L284" s="87">
        <v>1</v>
      </c>
      <c r="M284" s="87">
        <v>1</v>
      </c>
      <c r="N284" s="84" t="s">
        <v>326</v>
      </c>
      <c r="O284" s="84">
        <v>1</v>
      </c>
      <c r="P284" s="84" t="s">
        <v>326</v>
      </c>
      <c r="Q284" s="84">
        <v>1</v>
      </c>
      <c r="R284" s="84" t="s">
        <v>326</v>
      </c>
      <c r="S284" s="84">
        <v>1</v>
      </c>
      <c r="T284" s="84" t="s">
        <v>49</v>
      </c>
      <c r="U284" s="84">
        <v>1</v>
      </c>
      <c r="V284" s="87">
        <v>0</v>
      </c>
      <c r="W284" s="84">
        <v>0</v>
      </c>
      <c r="X284" s="87">
        <v>0</v>
      </c>
      <c r="Y284" s="84">
        <v>0</v>
      </c>
      <c r="Z284" s="84">
        <v>1</v>
      </c>
      <c r="AA284" s="87">
        <v>0</v>
      </c>
      <c r="AB284" s="71">
        <f t="shared" si="44"/>
        <v>2</v>
      </c>
      <c r="AC284" s="71">
        <f t="shared" si="45"/>
        <v>2</v>
      </c>
      <c r="AD284" s="71">
        <f t="shared" si="46"/>
        <v>2</v>
      </c>
      <c r="AE284" s="71">
        <f t="shared" si="47"/>
        <v>2</v>
      </c>
      <c r="AF284" s="103"/>
      <c r="AH284" s="131"/>
      <c r="AI284" s="131"/>
      <c r="AJ284" s="131"/>
      <c r="AK284" s="131"/>
      <c r="AL284" s="131"/>
      <c r="AM284" s="131"/>
      <c r="AN284" s="131"/>
      <c r="AO284" s="131"/>
      <c r="AP284" s="131"/>
      <c r="AQ284" s="131"/>
      <c r="AR284" s="131"/>
      <c r="AS284" s="131"/>
      <c r="AT284" s="131"/>
      <c r="AU284" s="131"/>
      <c r="AV284" s="131"/>
      <c r="AW284" s="131"/>
      <c r="AX284" s="131"/>
      <c r="AY284" s="131"/>
      <c r="AZ284" s="131"/>
      <c r="BA284" s="131"/>
      <c r="BB284" s="131"/>
      <c r="BC284" s="131"/>
      <c r="BD284" s="131"/>
      <c r="BE284" s="131"/>
      <c r="BF284" s="131"/>
      <c r="BG284" s="131"/>
      <c r="BH284" s="131"/>
      <c r="BI284" s="131"/>
      <c r="BJ284" s="131"/>
      <c r="BK284" s="131"/>
      <c r="BL284" s="131"/>
      <c r="BM284" s="131"/>
      <c r="BN284" s="131"/>
      <c r="BO284" s="131"/>
      <c r="BP284" s="131"/>
      <c r="BQ284" s="131"/>
      <c r="BR284" s="131"/>
      <c r="BS284" s="131"/>
      <c r="BT284" s="131"/>
      <c r="BU284" s="131"/>
      <c r="BV284" s="131"/>
      <c r="BW284" s="131"/>
      <c r="BX284" s="131"/>
      <c r="BY284" s="131"/>
      <c r="BZ284" s="131"/>
      <c r="CA284" s="131"/>
      <c r="CB284" s="131"/>
      <c r="CC284" s="131"/>
      <c r="CD284" s="131"/>
      <c r="CE284" s="131"/>
      <c r="CF284" s="131"/>
      <c r="CG284" s="131"/>
      <c r="CH284" s="131"/>
      <c r="CI284" s="131"/>
      <c r="CJ284" s="131"/>
      <c r="CK284" s="131"/>
      <c r="CL284" s="131"/>
      <c r="CM284" s="131"/>
      <c r="CN284" s="131"/>
      <c r="CO284" s="131"/>
      <c r="CP284" s="131"/>
      <c r="CQ284" s="131"/>
      <c r="CR284" s="131"/>
      <c r="CS284" s="131"/>
      <c r="CT284" s="131"/>
      <c r="CU284" s="131"/>
      <c r="CV284" s="131"/>
      <c r="CW284" s="131"/>
      <c r="CX284" s="131"/>
      <c r="CY284" s="131"/>
      <c r="CZ284" s="131"/>
      <c r="DA284" s="131"/>
      <c r="DB284" s="131"/>
      <c r="DC284" s="131"/>
      <c r="DD284" s="131"/>
      <c r="DE284" s="131"/>
      <c r="DF284" s="131"/>
      <c r="DG284" s="131"/>
      <c r="DH284" s="131"/>
      <c r="DI284" s="131"/>
      <c r="DJ284" s="131"/>
      <c r="DK284" s="131"/>
      <c r="DL284" s="131"/>
      <c r="DM284" s="131"/>
      <c r="DN284" s="131"/>
      <c r="DO284" s="131"/>
      <c r="DP284" s="131"/>
      <c r="DQ284" s="131"/>
      <c r="DR284" s="131"/>
      <c r="DS284" s="131"/>
      <c r="DT284" s="131"/>
      <c r="DU284" s="131"/>
      <c r="DV284" s="131"/>
      <c r="DW284" s="131"/>
      <c r="DX284" s="131"/>
      <c r="DY284" s="131"/>
      <c r="DZ284" s="131"/>
      <c r="EA284" s="131"/>
      <c r="EB284" s="131"/>
      <c r="EC284" s="131"/>
      <c r="ED284" s="131"/>
      <c r="EE284" s="131"/>
      <c r="EF284" s="131"/>
      <c r="EG284" s="131"/>
      <c r="EH284" s="131"/>
      <c r="EI284" s="131"/>
      <c r="EJ284" s="131"/>
      <c r="EK284" s="131"/>
      <c r="EL284" s="131"/>
      <c r="EM284" s="131"/>
      <c r="EN284" s="131"/>
      <c r="EO284" s="131"/>
      <c r="EP284" s="131"/>
      <c r="EQ284" s="131"/>
      <c r="ER284" s="131"/>
      <c r="ES284" s="131"/>
      <c r="ET284" s="131"/>
      <c r="EU284" s="131"/>
      <c r="EV284" s="131"/>
      <c r="EW284" s="131"/>
      <c r="EX284" s="131"/>
      <c r="EY284" s="131"/>
      <c r="EZ284" s="131"/>
      <c r="FA284" s="131"/>
      <c r="FB284" s="131"/>
      <c r="FC284" s="131"/>
      <c r="FD284" s="131"/>
      <c r="FE284" s="131"/>
      <c r="FF284" s="131"/>
      <c r="FG284" s="131"/>
      <c r="FH284" s="131"/>
      <c r="FI284" s="131"/>
      <c r="FJ284" s="131"/>
      <c r="FK284" s="131"/>
      <c r="FL284" s="131"/>
      <c r="FM284" s="131"/>
      <c r="FN284" s="131"/>
      <c r="FO284" s="131"/>
      <c r="FP284" s="131"/>
      <c r="FQ284" s="131"/>
      <c r="FR284" s="131"/>
      <c r="FS284" s="131"/>
      <c r="FT284" s="131"/>
      <c r="FU284" s="131"/>
      <c r="FV284" s="131"/>
      <c r="FW284" s="131"/>
      <c r="FX284" s="131"/>
      <c r="FY284" s="131"/>
      <c r="FZ284" s="131"/>
      <c r="GA284" s="131"/>
      <c r="GB284" s="131"/>
      <c r="GC284" s="131"/>
      <c r="GD284" s="131"/>
      <c r="GE284" s="131"/>
      <c r="GF284" s="131"/>
      <c r="GG284" s="131"/>
      <c r="GH284" s="131"/>
      <c r="GI284" s="131"/>
      <c r="GJ284" s="131"/>
      <c r="GK284" s="131"/>
      <c r="GL284" s="131"/>
      <c r="GM284" s="131"/>
      <c r="GN284" s="131"/>
      <c r="GO284" s="131"/>
      <c r="GP284" s="131"/>
      <c r="GQ284" s="131"/>
      <c r="GR284" s="131"/>
      <c r="GS284" s="131"/>
      <c r="GT284" s="131"/>
      <c r="GU284" s="131"/>
      <c r="GV284" s="131"/>
      <c r="GW284" s="131"/>
      <c r="GX284" s="131"/>
      <c r="GY284" s="131"/>
      <c r="GZ284" s="131"/>
      <c r="HA284" s="131"/>
      <c r="HB284" s="131"/>
      <c r="HC284" s="131"/>
      <c r="HD284" s="131"/>
      <c r="HE284" s="131"/>
      <c r="HF284" s="131"/>
      <c r="HG284" s="131"/>
      <c r="HH284" s="131"/>
      <c r="HI284" s="131"/>
      <c r="HJ284" s="131"/>
      <c r="HK284" s="131"/>
      <c r="HL284" s="131"/>
      <c r="HM284" s="131"/>
      <c r="HN284" s="131"/>
      <c r="HO284" s="131"/>
      <c r="HP284" s="131"/>
      <c r="HQ284" s="131"/>
      <c r="HR284" s="131"/>
      <c r="HS284" s="131"/>
      <c r="HT284" s="131"/>
      <c r="HU284" s="131"/>
      <c r="HV284" s="131"/>
      <c r="HW284" s="131"/>
      <c r="HX284" s="131"/>
      <c r="HY284" s="131"/>
      <c r="HZ284" s="131"/>
      <c r="IA284" s="131"/>
      <c r="IB284" s="131"/>
      <c r="IC284" s="131"/>
      <c r="ID284" s="131"/>
      <c r="IE284" s="131"/>
      <c r="IF284" s="131"/>
      <c r="IG284" s="131"/>
      <c r="IH284" s="131"/>
      <c r="II284" s="131"/>
      <c r="IJ284" s="131"/>
      <c r="IK284" s="131"/>
      <c r="IL284" s="131"/>
      <c r="IM284" s="131"/>
      <c r="IN284" s="131"/>
      <c r="IO284" s="131"/>
      <c r="IP284" s="131"/>
      <c r="IQ284" s="131"/>
      <c r="IR284" s="131"/>
      <c r="IS284" s="131"/>
      <c r="IT284" s="131"/>
      <c r="IU284" s="131"/>
      <c r="IV284" s="131"/>
      <c r="IW284" s="131"/>
      <c r="IX284" s="131"/>
      <c r="IY284" s="131"/>
      <c r="IZ284" s="131"/>
      <c r="JA284" s="131"/>
      <c r="JB284" s="131"/>
      <c r="JC284" s="131"/>
      <c r="JD284" s="131"/>
      <c r="JE284" s="131"/>
      <c r="JF284" s="131"/>
      <c r="JG284" s="131"/>
      <c r="JH284" s="131"/>
      <c r="JI284" s="131"/>
      <c r="JJ284" s="131"/>
      <c r="JK284" s="131"/>
      <c r="JL284" s="131"/>
      <c r="JM284" s="131"/>
      <c r="JN284" s="131"/>
      <c r="JO284" s="131"/>
      <c r="JP284" s="131"/>
      <c r="JQ284" s="131"/>
      <c r="JR284" s="131"/>
      <c r="JS284" s="131"/>
      <c r="JT284" s="131"/>
      <c r="JU284" s="131"/>
      <c r="JV284" s="131"/>
      <c r="JW284" s="131"/>
      <c r="JX284" s="131"/>
      <c r="JY284" s="131"/>
      <c r="JZ284" s="131"/>
      <c r="KA284" s="131"/>
      <c r="KB284" s="131"/>
      <c r="KC284" s="131"/>
      <c r="KD284" s="131"/>
      <c r="KE284" s="131"/>
      <c r="KF284" s="131"/>
      <c r="KG284" s="131"/>
      <c r="KH284" s="131"/>
      <c r="KI284" s="131"/>
      <c r="KJ284" s="131"/>
      <c r="KK284" s="131"/>
      <c r="KL284" s="131"/>
      <c r="KM284" s="131"/>
      <c r="KN284" s="131"/>
      <c r="KO284" s="131"/>
      <c r="KP284" s="131"/>
      <c r="KQ284" s="131"/>
      <c r="KR284" s="131"/>
      <c r="KS284" s="131"/>
      <c r="KT284" s="131"/>
      <c r="KU284" s="131"/>
      <c r="KV284" s="131"/>
      <c r="KW284" s="131"/>
      <c r="KX284" s="131"/>
      <c r="KY284" s="131"/>
      <c r="KZ284" s="131"/>
      <c r="LA284" s="131"/>
      <c r="LB284" s="131"/>
      <c r="LC284" s="131"/>
      <c r="LD284" s="131"/>
      <c r="LE284" s="131"/>
      <c r="LF284" s="131"/>
      <c r="LG284" s="131"/>
      <c r="LH284" s="131"/>
      <c r="LI284" s="131"/>
      <c r="LJ284" s="131"/>
      <c r="LK284" s="131"/>
      <c r="LL284" s="131"/>
      <c r="LM284" s="131"/>
      <c r="LN284" s="131"/>
      <c r="LO284" s="131"/>
      <c r="LP284" s="131"/>
      <c r="LQ284" s="131"/>
      <c r="LR284" s="131"/>
      <c r="LS284" s="131"/>
      <c r="LT284" s="131"/>
      <c r="LU284" s="131"/>
      <c r="LV284" s="131"/>
      <c r="LW284" s="131"/>
      <c r="LX284" s="131"/>
      <c r="LY284" s="131"/>
      <c r="LZ284" s="131"/>
      <c r="MA284" s="131"/>
      <c r="MB284" s="131"/>
      <c r="MC284" s="131"/>
      <c r="MD284" s="131"/>
      <c r="ME284" s="131"/>
      <c r="MF284" s="131"/>
      <c r="MG284" s="131"/>
      <c r="MH284" s="131"/>
      <c r="MI284" s="131"/>
      <c r="MJ284" s="131"/>
      <c r="MK284" s="131"/>
      <c r="ML284" s="131"/>
      <c r="MM284" s="131"/>
      <c r="MN284" s="131"/>
      <c r="MO284" s="131"/>
      <c r="MP284" s="131"/>
      <c r="MQ284" s="131"/>
      <c r="MR284" s="131"/>
      <c r="MS284" s="131"/>
      <c r="MT284" s="131"/>
      <c r="MU284" s="131"/>
      <c r="MV284" s="131"/>
      <c r="MW284" s="131"/>
      <c r="MX284" s="131"/>
      <c r="MY284" s="131"/>
      <c r="MZ284" s="131"/>
      <c r="NA284" s="131"/>
      <c r="NB284" s="131"/>
      <c r="NC284" s="131"/>
      <c r="ND284" s="131"/>
      <c r="NE284" s="131"/>
      <c r="NF284" s="131"/>
      <c r="NG284" s="131"/>
      <c r="NH284" s="131"/>
      <c r="NI284" s="131"/>
      <c r="NJ284" s="131"/>
      <c r="NK284" s="131"/>
      <c r="NL284" s="131"/>
      <c r="NM284" s="131"/>
      <c r="NN284" s="131"/>
      <c r="NO284" s="131"/>
      <c r="NP284" s="131"/>
      <c r="NQ284" s="131"/>
      <c r="NR284" s="131"/>
      <c r="NS284" s="131"/>
      <c r="NT284" s="131"/>
      <c r="NU284" s="131"/>
      <c r="NV284" s="131"/>
      <c r="NW284" s="131"/>
      <c r="NX284" s="131"/>
      <c r="NY284" s="131"/>
      <c r="NZ284" s="131"/>
      <c r="OA284" s="131"/>
      <c r="OB284" s="131"/>
      <c r="OC284" s="131"/>
      <c r="OD284" s="131"/>
      <c r="OE284" s="131"/>
      <c r="OF284" s="131"/>
      <c r="OG284" s="131"/>
      <c r="OH284" s="131"/>
      <c r="OI284" s="131"/>
      <c r="OJ284" s="131"/>
      <c r="OK284" s="131"/>
      <c r="OL284" s="131"/>
      <c r="OM284" s="131"/>
      <c r="ON284" s="131"/>
      <c r="OO284" s="131"/>
      <c r="OP284" s="131"/>
      <c r="OQ284" s="131"/>
      <c r="OR284" s="131"/>
      <c r="OS284" s="131"/>
      <c r="OT284" s="131"/>
      <c r="OU284" s="131"/>
      <c r="OV284" s="131"/>
      <c r="OW284" s="131"/>
      <c r="OX284" s="131"/>
      <c r="OY284" s="131"/>
      <c r="OZ284" s="131"/>
      <c r="PA284" s="131"/>
      <c r="PB284" s="131"/>
      <c r="PC284" s="131"/>
      <c r="PD284" s="131"/>
      <c r="PE284" s="131"/>
      <c r="PF284" s="131"/>
      <c r="PG284" s="131"/>
      <c r="PH284" s="131"/>
      <c r="PI284" s="131"/>
      <c r="PJ284" s="131"/>
      <c r="PK284" s="131"/>
      <c r="PL284" s="131"/>
      <c r="PM284" s="131"/>
      <c r="PN284" s="131"/>
      <c r="PO284" s="131"/>
      <c r="PP284" s="131"/>
      <c r="PQ284" s="131"/>
      <c r="PR284" s="131"/>
      <c r="PS284" s="131"/>
      <c r="PT284" s="131"/>
      <c r="PU284" s="131"/>
      <c r="PV284" s="131"/>
      <c r="PW284" s="131"/>
      <c r="PX284" s="131"/>
      <c r="PY284" s="131"/>
      <c r="PZ284" s="131"/>
      <c r="QA284" s="131"/>
      <c r="QB284" s="131"/>
      <c r="QC284" s="131"/>
      <c r="QD284" s="131"/>
      <c r="QE284" s="131"/>
      <c r="QF284" s="131"/>
      <c r="QG284" s="131"/>
      <c r="QH284" s="131"/>
      <c r="QI284" s="131"/>
      <c r="QJ284" s="131"/>
      <c r="QK284" s="131"/>
      <c r="QL284" s="131"/>
      <c r="QM284" s="131"/>
      <c r="QN284" s="131"/>
      <c r="QO284" s="131"/>
      <c r="QP284" s="131"/>
      <c r="QQ284" s="131"/>
      <c r="QR284" s="131"/>
      <c r="QS284" s="131"/>
      <c r="QT284" s="131"/>
      <c r="QU284" s="131"/>
      <c r="QV284" s="131"/>
      <c r="QW284" s="131"/>
      <c r="QX284" s="131"/>
      <c r="QY284" s="131"/>
      <c r="QZ284" s="131"/>
      <c r="RA284" s="131"/>
      <c r="RB284" s="131"/>
      <c r="RC284" s="131"/>
      <c r="RD284" s="131"/>
      <c r="RE284" s="131"/>
      <c r="RF284" s="131"/>
      <c r="RG284" s="131"/>
      <c r="RH284" s="131"/>
      <c r="RI284" s="131"/>
      <c r="RJ284" s="131"/>
      <c r="RK284" s="131"/>
      <c r="RL284" s="131"/>
      <c r="RM284" s="131"/>
      <c r="RN284" s="131"/>
      <c r="RO284" s="131"/>
      <c r="RP284" s="131"/>
      <c r="RQ284" s="131"/>
      <c r="RR284" s="131"/>
      <c r="RS284" s="131"/>
      <c r="RT284" s="131"/>
      <c r="RU284" s="131"/>
      <c r="RV284" s="131"/>
      <c r="RW284" s="131"/>
      <c r="RX284" s="131"/>
      <c r="RY284" s="131"/>
      <c r="RZ284" s="131"/>
      <c r="SA284" s="131"/>
      <c r="SB284" s="131"/>
      <c r="SC284" s="131"/>
      <c r="SD284" s="131"/>
      <c r="SE284" s="131"/>
      <c r="SF284" s="131"/>
      <c r="SG284" s="131"/>
      <c r="SH284" s="131"/>
      <c r="SI284" s="131"/>
      <c r="SJ284" s="131"/>
      <c r="SK284" s="131"/>
      <c r="SL284" s="131"/>
      <c r="SM284" s="131"/>
      <c r="SN284" s="131"/>
      <c r="SO284" s="131"/>
      <c r="SP284" s="131"/>
      <c r="SQ284" s="131"/>
      <c r="SR284" s="131"/>
      <c r="SS284" s="131"/>
      <c r="ST284" s="131"/>
      <c r="SU284" s="131"/>
      <c r="SV284" s="131"/>
      <c r="SW284" s="131"/>
      <c r="SX284" s="131"/>
      <c r="SY284" s="131"/>
      <c r="SZ284" s="131"/>
      <c r="TA284" s="131"/>
      <c r="TB284" s="131"/>
      <c r="TC284" s="131"/>
      <c r="TD284" s="131"/>
      <c r="TE284" s="131"/>
      <c r="TF284" s="131"/>
      <c r="TG284" s="131"/>
      <c r="TH284" s="131"/>
      <c r="TI284" s="131"/>
      <c r="TJ284" s="131"/>
      <c r="TK284" s="131"/>
      <c r="TL284" s="131"/>
      <c r="TM284" s="131"/>
      <c r="TN284" s="131"/>
      <c r="TO284" s="131"/>
      <c r="TP284" s="131"/>
      <c r="TQ284" s="131"/>
      <c r="TR284" s="131"/>
      <c r="TS284" s="131"/>
      <c r="TT284" s="131"/>
      <c r="TU284" s="131"/>
      <c r="TV284" s="131"/>
      <c r="TW284" s="131"/>
      <c r="TX284" s="131"/>
      <c r="TY284" s="131"/>
      <c r="TZ284" s="131"/>
      <c r="UA284" s="131"/>
      <c r="UB284" s="131"/>
      <c r="UC284" s="131"/>
      <c r="UD284" s="131"/>
      <c r="UE284" s="131"/>
      <c r="UF284" s="131"/>
      <c r="UG284" s="131"/>
      <c r="UH284" s="131"/>
      <c r="UI284" s="131"/>
      <c r="UJ284" s="131"/>
      <c r="UK284" s="131"/>
      <c r="UL284" s="131"/>
      <c r="UM284" s="131"/>
      <c r="UN284" s="131"/>
      <c r="UO284" s="131"/>
      <c r="UP284" s="131"/>
      <c r="UQ284" s="131"/>
      <c r="UR284" s="131"/>
      <c r="US284" s="131"/>
      <c r="UT284" s="131"/>
      <c r="UU284" s="131"/>
      <c r="UV284" s="131"/>
      <c r="UW284" s="131"/>
      <c r="UX284" s="131"/>
      <c r="UY284" s="131"/>
      <c r="UZ284" s="131"/>
      <c r="VA284" s="131"/>
      <c r="VB284" s="131"/>
      <c r="VC284" s="131"/>
      <c r="VD284" s="131"/>
      <c r="VE284" s="131"/>
      <c r="VF284" s="131"/>
      <c r="VG284" s="131"/>
      <c r="VH284" s="131"/>
      <c r="VI284" s="131"/>
      <c r="VJ284" s="131"/>
      <c r="VK284" s="131"/>
      <c r="VL284" s="131"/>
      <c r="VM284" s="131"/>
      <c r="VN284" s="131"/>
      <c r="VO284" s="131"/>
      <c r="VP284" s="131"/>
      <c r="VQ284" s="131"/>
      <c r="VR284" s="131"/>
      <c r="VS284" s="131"/>
      <c r="VT284" s="131"/>
      <c r="VU284" s="131"/>
      <c r="VV284" s="131"/>
      <c r="VW284" s="131"/>
      <c r="VX284" s="131"/>
      <c r="VY284" s="131"/>
      <c r="VZ284" s="131"/>
      <c r="WA284" s="131"/>
      <c r="WB284" s="131"/>
      <c r="WC284" s="131"/>
      <c r="WD284" s="131"/>
      <c r="WE284" s="131"/>
      <c r="WF284" s="131"/>
      <c r="WG284" s="131"/>
      <c r="WH284" s="131"/>
      <c r="WI284" s="131"/>
      <c r="WJ284" s="131"/>
      <c r="WK284" s="131"/>
      <c r="WL284" s="131"/>
      <c r="WM284" s="131"/>
      <c r="WN284" s="131"/>
      <c r="WO284" s="131"/>
      <c r="WP284" s="131"/>
      <c r="WQ284" s="131"/>
      <c r="WR284" s="131"/>
      <c r="WS284" s="131"/>
      <c r="WT284" s="131"/>
      <c r="WU284" s="131"/>
      <c r="WV284" s="131"/>
      <c r="WW284" s="131"/>
      <c r="WX284" s="131"/>
      <c r="WY284" s="131"/>
      <c r="WZ284" s="131"/>
      <c r="XA284" s="131"/>
      <c r="XB284" s="131"/>
      <c r="XC284" s="131"/>
      <c r="XD284" s="131"/>
      <c r="XE284" s="131"/>
      <c r="XF284" s="131"/>
      <c r="XG284" s="131"/>
      <c r="XH284" s="131"/>
      <c r="XI284" s="131"/>
      <c r="XJ284" s="131"/>
      <c r="XK284" s="131"/>
      <c r="XL284" s="131"/>
      <c r="XM284" s="131"/>
      <c r="XN284" s="131"/>
      <c r="XO284" s="131"/>
      <c r="XP284" s="131"/>
      <c r="XQ284" s="131"/>
      <c r="XR284" s="131"/>
      <c r="XS284" s="131"/>
      <c r="XT284" s="131"/>
      <c r="XU284" s="131"/>
      <c r="XV284" s="131"/>
      <c r="XW284" s="131"/>
      <c r="XX284" s="131"/>
      <c r="XY284" s="131"/>
      <c r="XZ284" s="131"/>
      <c r="YA284" s="131"/>
      <c r="YB284" s="131"/>
      <c r="YC284" s="131"/>
      <c r="YD284" s="131"/>
      <c r="YE284" s="131"/>
      <c r="YF284" s="131"/>
      <c r="YG284" s="131"/>
      <c r="YH284" s="131"/>
      <c r="YI284" s="131"/>
      <c r="YJ284" s="131"/>
      <c r="YK284" s="131"/>
      <c r="YL284" s="131"/>
      <c r="YM284" s="131"/>
      <c r="YN284" s="131"/>
      <c r="YO284" s="131"/>
      <c r="YP284" s="131"/>
      <c r="YQ284" s="131"/>
      <c r="YR284" s="131"/>
      <c r="YS284" s="131"/>
      <c r="YT284" s="131"/>
      <c r="YU284" s="131"/>
      <c r="YV284" s="131"/>
      <c r="YW284" s="131"/>
      <c r="YX284" s="131"/>
      <c r="YY284" s="131"/>
      <c r="YZ284" s="131"/>
      <c r="ZA284" s="131"/>
      <c r="ZB284" s="131"/>
      <c r="ZC284" s="131"/>
      <c r="ZD284" s="131"/>
      <c r="ZE284" s="131"/>
      <c r="ZF284" s="131"/>
      <c r="ZG284" s="131"/>
      <c r="ZH284" s="131"/>
      <c r="ZI284" s="131"/>
      <c r="ZJ284" s="131"/>
      <c r="ZK284" s="131"/>
      <c r="ZL284" s="131"/>
      <c r="ZM284" s="131"/>
      <c r="ZN284" s="131"/>
      <c r="ZO284" s="131"/>
      <c r="ZP284" s="131"/>
      <c r="ZQ284" s="131"/>
      <c r="ZR284" s="131"/>
      <c r="ZS284" s="131"/>
      <c r="ZT284" s="131"/>
      <c r="ZU284" s="131"/>
      <c r="ZV284" s="131"/>
      <c r="ZW284" s="131"/>
      <c r="ZX284" s="131"/>
      <c r="ZY284" s="131"/>
      <c r="ZZ284" s="131"/>
      <c r="AAA284" s="131"/>
      <c r="AAB284" s="131"/>
      <c r="AAC284" s="131"/>
      <c r="AAD284" s="131"/>
      <c r="AAE284" s="131"/>
      <c r="AAF284" s="131"/>
      <c r="AAG284" s="131"/>
      <c r="AAH284" s="131"/>
      <c r="AAI284" s="131"/>
      <c r="AAJ284" s="131"/>
      <c r="AAK284" s="131"/>
      <c r="AAL284" s="131"/>
      <c r="AAM284" s="131"/>
      <c r="AAN284" s="131"/>
      <c r="AAO284" s="131"/>
      <c r="AAP284" s="131"/>
      <c r="AAQ284" s="131"/>
      <c r="AAR284" s="131"/>
      <c r="AAS284" s="131"/>
      <c r="AAT284" s="131"/>
      <c r="AAU284" s="131"/>
      <c r="AAV284" s="131"/>
      <c r="AAW284" s="131"/>
      <c r="AAX284" s="131"/>
      <c r="AAY284" s="131"/>
      <c r="AAZ284" s="131"/>
      <c r="ABA284" s="131"/>
      <c r="ABB284" s="131"/>
      <c r="ABC284" s="131"/>
      <c r="ABD284" s="131"/>
      <c r="ABE284" s="131"/>
      <c r="ABF284" s="131"/>
      <c r="ABG284" s="131"/>
      <c r="ABH284" s="131"/>
      <c r="ABI284" s="131"/>
      <c r="ABJ284" s="131"/>
      <c r="ABK284" s="131"/>
      <c r="ABL284" s="131"/>
      <c r="ABM284" s="131"/>
      <c r="ABN284" s="131"/>
      <c r="ABO284" s="131"/>
      <c r="ABP284" s="131"/>
      <c r="ABQ284" s="131"/>
      <c r="ABR284" s="131"/>
      <c r="ABS284" s="131"/>
      <c r="ABT284" s="131"/>
      <c r="ABU284" s="131"/>
      <c r="ABV284" s="131"/>
      <c r="ABW284" s="131"/>
      <c r="ABX284" s="131"/>
      <c r="ABY284" s="131"/>
      <c r="ABZ284" s="131"/>
      <c r="ACA284" s="131"/>
      <c r="ACB284" s="131"/>
      <c r="ACC284" s="131"/>
      <c r="ACD284" s="131"/>
      <c r="ACE284" s="131"/>
      <c r="ACF284" s="131"/>
      <c r="ACG284" s="131"/>
      <c r="ACH284" s="131"/>
      <c r="ACI284" s="131"/>
      <c r="ACJ284" s="131"/>
      <c r="ACK284" s="131"/>
      <c r="ACL284" s="131"/>
      <c r="ACM284" s="131"/>
      <c r="ACN284" s="131"/>
      <c r="ACO284" s="131"/>
      <c r="ACP284" s="131"/>
      <c r="ACQ284" s="131"/>
      <c r="ACR284" s="131"/>
      <c r="ACS284" s="131"/>
      <c r="ACT284" s="131"/>
      <c r="ACU284" s="131"/>
      <c r="ACV284" s="131"/>
      <c r="ACW284" s="131"/>
      <c r="ACX284" s="131"/>
      <c r="ACY284" s="131"/>
      <c r="ACZ284" s="131"/>
      <c r="ADA284" s="131"/>
      <c r="ADB284" s="131"/>
      <c r="ADC284" s="131"/>
      <c r="ADD284" s="131"/>
      <c r="ADE284" s="131"/>
      <c r="ADF284" s="131"/>
      <c r="ADG284" s="131"/>
      <c r="ADH284" s="131"/>
      <c r="ADI284" s="131"/>
      <c r="ADJ284" s="131"/>
      <c r="ADK284" s="131"/>
      <c r="ADL284" s="131"/>
      <c r="ADM284" s="131"/>
      <c r="ADN284" s="131"/>
      <c r="ADO284" s="131"/>
      <c r="ADP284" s="131"/>
      <c r="ADQ284" s="131"/>
      <c r="ADR284" s="131"/>
      <c r="ADS284" s="131"/>
      <c r="ADT284" s="131"/>
      <c r="ADU284" s="131"/>
      <c r="ADV284" s="131"/>
      <c r="ADW284" s="131"/>
      <c r="ADX284" s="131"/>
      <c r="ADY284" s="131"/>
      <c r="ADZ284" s="131"/>
      <c r="AEA284" s="131"/>
      <c r="AEB284" s="131"/>
      <c r="AEC284" s="131"/>
      <c r="AED284" s="131"/>
      <c r="AEE284" s="131"/>
      <c r="AEF284" s="131"/>
      <c r="AEG284" s="131"/>
      <c r="AEH284" s="131"/>
      <c r="AEI284" s="131"/>
      <c r="AEJ284" s="131"/>
      <c r="AEK284" s="131"/>
      <c r="AEL284" s="131"/>
      <c r="AEM284" s="131"/>
      <c r="AEN284" s="131"/>
      <c r="AEO284" s="131"/>
      <c r="AEP284" s="131"/>
      <c r="AEQ284" s="131"/>
      <c r="AER284" s="131"/>
      <c r="AES284" s="131"/>
      <c r="AET284" s="131"/>
      <c r="AEU284" s="131"/>
      <c r="AEV284" s="131"/>
      <c r="AEW284" s="131"/>
      <c r="AEX284" s="131"/>
      <c r="AEY284" s="131"/>
      <c r="AEZ284" s="131"/>
      <c r="AFA284" s="131"/>
      <c r="AFB284" s="131"/>
      <c r="AFC284" s="131"/>
      <c r="AFD284" s="131"/>
      <c r="AFE284" s="131"/>
      <c r="AFF284" s="131"/>
      <c r="AFG284" s="131"/>
      <c r="AFH284" s="131"/>
      <c r="AFI284" s="131"/>
      <c r="AFJ284" s="131"/>
      <c r="AFK284" s="131"/>
      <c r="AFL284" s="131"/>
      <c r="AFM284" s="131"/>
      <c r="AFN284" s="131"/>
      <c r="AFO284" s="131"/>
      <c r="AFP284" s="131"/>
      <c r="AFQ284" s="131"/>
      <c r="AFR284" s="131"/>
      <c r="AFS284" s="131"/>
      <c r="AFT284" s="131"/>
      <c r="AFU284" s="131"/>
      <c r="AFV284" s="131"/>
      <c r="AFW284" s="131"/>
      <c r="AFX284" s="131"/>
      <c r="AFY284" s="131"/>
      <c r="AFZ284" s="131"/>
      <c r="AGA284" s="131"/>
      <c r="AGB284" s="131"/>
      <c r="AGC284" s="131"/>
      <c r="AGD284" s="131"/>
      <c r="AGE284" s="131"/>
      <c r="AGF284" s="131"/>
      <c r="AGG284" s="131"/>
      <c r="AGH284" s="131"/>
      <c r="AGI284" s="131"/>
      <c r="AGJ284" s="131"/>
      <c r="AGK284" s="131"/>
      <c r="AGL284" s="131"/>
      <c r="AGM284" s="131"/>
      <c r="AGN284" s="131"/>
      <c r="AGO284" s="131"/>
      <c r="AGP284" s="131"/>
      <c r="AGQ284" s="131"/>
      <c r="AGR284" s="131"/>
      <c r="AGS284" s="131"/>
      <c r="AGT284" s="131"/>
      <c r="AGU284" s="131"/>
      <c r="AGV284" s="131"/>
      <c r="AGW284" s="131"/>
      <c r="AGX284" s="131"/>
      <c r="AGY284" s="131"/>
      <c r="AGZ284" s="131"/>
      <c r="AHA284" s="131"/>
      <c r="AHB284" s="131"/>
      <c r="AHC284" s="131"/>
      <c r="AHD284" s="131"/>
      <c r="AHE284" s="131"/>
      <c r="AHF284" s="131"/>
      <c r="AHG284" s="131"/>
      <c r="AHH284" s="131"/>
      <c r="AHI284" s="131"/>
      <c r="AHJ284" s="131"/>
      <c r="AHK284" s="131"/>
      <c r="AHL284" s="131"/>
      <c r="AHM284" s="131"/>
      <c r="AHN284" s="131"/>
      <c r="AHO284" s="131"/>
      <c r="AHP284" s="131"/>
      <c r="AHQ284" s="131"/>
      <c r="AHR284" s="131"/>
      <c r="AHS284" s="131"/>
      <c r="AHT284" s="131"/>
      <c r="AHU284" s="131"/>
      <c r="AHV284" s="131"/>
      <c r="AHW284" s="131"/>
      <c r="AHX284" s="131"/>
      <c r="AHY284" s="131"/>
      <c r="AHZ284" s="131"/>
      <c r="AIA284" s="131"/>
      <c r="AIB284" s="131"/>
      <c r="AIC284" s="131"/>
      <c r="AID284" s="131"/>
      <c r="AIE284" s="131"/>
      <c r="AIF284" s="131"/>
      <c r="AIG284" s="131"/>
      <c r="AIH284" s="131"/>
      <c r="AII284" s="131"/>
      <c r="AIJ284" s="131"/>
      <c r="AIK284" s="131"/>
      <c r="AIL284" s="131"/>
      <c r="AIM284" s="131"/>
      <c r="AIN284" s="131"/>
      <c r="AIO284" s="131"/>
      <c r="AIP284" s="131"/>
      <c r="AIQ284" s="131"/>
      <c r="AIR284" s="131"/>
      <c r="AIS284" s="131"/>
      <c r="AIT284" s="131"/>
      <c r="AIU284" s="131"/>
      <c r="AIV284" s="131"/>
      <c r="AIW284" s="131"/>
      <c r="AIX284" s="131"/>
      <c r="AIY284" s="131"/>
      <c r="AIZ284" s="131"/>
      <c r="AJA284" s="131"/>
      <c r="AJB284" s="131"/>
      <c r="AJC284" s="131"/>
      <c r="AJD284" s="131"/>
      <c r="AJE284" s="131"/>
      <c r="AJF284" s="131"/>
      <c r="AJG284" s="131"/>
      <c r="AJH284" s="131"/>
      <c r="AJI284" s="131"/>
      <c r="AJJ284" s="131"/>
      <c r="AJK284" s="131"/>
      <c r="AJL284" s="131"/>
      <c r="AJM284" s="131"/>
      <c r="AJN284" s="131"/>
      <c r="AJO284" s="131"/>
      <c r="AJP284" s="131"/>
      <c r="AJQ284" s="131"/>
      <c r="AJR284" s="131"/>
      <c r="AJS284" s="131"/>
      <c r="AJT284" s="131"/>
      <c r="AJU284" s="131"/>
      <c r="AJV284" s="131"/>
      <c r="AJW284" s="131"/>
      <c r="AJX284" s="131"/>
      <c r="AJY284" s="131"/>
      <c r="AJZ284" s="131"/>
      <c r="AKA284" s="131"/>
      <c r="AKB284" s="131"/>
      <c r="AKC284" s="131"/>
      <c r="AKD284" s="131"/>
      <c r="AKE284" s="131"/>
      <c r="AKF284" s="131"/>
      <c r="AKG284" s="131"/>
      <c r="AKH284" s="131"/>
      <c r="AKI284" s="131"/>
      <c r="AKJ284" s="131"/>
      <c r="AKK284" s="131"/>
      <c r="AKL284" s="131"/>
      <c r="AKM284" s="131"/>
      <c r="AKN284" s="131"/>
      <c r="AKO284" s="131"/>
      <c r="AKP284" s="131"/>
      <c r="AKQ284" s="131"/>
      <c r="AKR284" s="131"/>
      <c r="AKS284" s="131"/>
      <c r="AKT284" s="131"/>
      <c r="AKU284" s="131"/>
      <c r="AKV284" s="131"/>
      <c r="AKW284" s="131"/>
      <c r="AKX284" s="131"/>
      <c r="AKY284" s="131"/>
      <c r="AKZ284" s="131"/>
      <c r="ALA284" s="131"/>
      <c r="ALB284" s="131"/>
      <c r="ALC284" s="131"/>
      <c r="ALD284" s="131"/>
      <c r="ALE284" s="131"/>
      <c r="ALF284" s="131"/>
      <c r="ALG284" s="131"/>
      <c r="ALH284" s="131"/>
      <c r="ALI284" s="131"/>
      <c r="ALJ284" s="131"/>
      <c r="ALK284" s="131"/>
      <c r="ALL284" s="131"/>
      <c r="ALM284" s="131"/>
      <c r="ALN284" s="131"/>
      <c r="ALO284" s="131"/>
      <c r="ALP284" s="131"/>
      <c r="ALQ284" s="131"/>
      <c r="ALR284" s="131"/>
      <c r="ALS284" s="131"/>
      <c r="ALT284" s="131"/>
      <c r="ALU284" s="131"/>
      <c r="ALV284" s="131"/>
      <c r="ALW284" s="131"/>
      <c r="ALX284" s="131"/>
      <c r="ALY284" s="131"/>
      <c r="ALZ284" s="131"/>
      <c r="AMA284" s="131"/>
      <c r="AMB284" s="131"/>
      <c r="AMC284" s="131"/>
      <c r="AMD284" s="131"/>
      <c r="AME284" s="131"/>
      <c r="AMF284" s="131"/>
      <c r="AMG284" s="131"/>
      <c r="AMH284" s="131"/>
      <c r="AMI284" s="131"/>
      <c r="AMJ284" s="131"/>
      <c r="AMK284" s="131"/>
      <c r="AML284" s="131"/>
      <c r="AMM284" s="131"/>
      <c r="AMN284" s="131"/>
      <c r="AMO284" s="131"/>
      <c r="AMP284" s="131"/>
      <c r="AMQ284" s="131"/>
      <c r="AMR284" s="131"/>
      <c r="AMS284" s="131"/>
      <c r="AMT284" s="131"/>
      <c r="AMU284" s="131"/>
      <c r="AMV284" s="131"/>
      <c r="AMW284" s="131"/>
      <c r="AMX284" s="131"/>
      <c r="AMY284" s="131"/>
      <c r="AMZ284" s="131"/>
      <c r="ANA284" s="131"/>
      <c r="ANB284" s="131"/>
      <c r="ANC284" s="131"/>
      <c r="AND284" s="131"/>
      <c r="ANE284" s="131"/>
      <c r="ANF284" s="131"/>
      <c r="ANG284" s="131"/>
      <c r="ANH284" s="131"/>
      <c r="ANI284" s="131"/>
      <c r="ANJ284" s="131"/>
      <c r="ANK284" s="131"/>
      <c r="ANL284" s="131"/>
      <c r="ANM284" s="131"/>
      <c r="ANN284" s="131"/>
      <c r="ANO284" s="131"/>
      <c r="ANP284" s="131"/>
      <c r="ANQ284" s="131"/>
      <c r="ANR284" s="131"/>
      <c r="ANS284" s="131"/>
      <c r="ANT284" s="131"/>
      <c r="ANU284" s="131"/>
      <c r="ANV284" s="131"/>
      <c r="ANW284" s="131"/>
      <c r="ANX284" s="131"/>
      <c r="ANY284" s="131"/>
      <c r="ANZ284" s="131"/>
      <c r="AOA284" s="131"/>
      <c r="AOB284" s="131"/>
      <c r="AOC284" s="131"/>
      <c r="AOD284" s="131"/>
      <c r="AOE284" s="131"/>
      <c r="AOF284" s="131"/>
      <c r="AOG284" s="131"/>
      <c r="AOH284" s="131"/>
      <c r="AOI284" s="131"/>
      <c r="AOJ284" s="131"/>
      <c r="AOK284" s="131"/>
      <c r="AOL284" s="131"/>
      <c r="AOM284" s="131"/>
      <c r="AON284" s="131"/>
      <c r="AOO284" s="131"/>
      <c r="AOP284" s="131"/>
      <c r="AOQ284" s="131"/>
      <c r="AOR284" s="131"/>
      <c r="AOS284" s="131"/>
      <c r="AOT284" s="131"/>
      <c r="AOU284" s="131"/>
      <c r="AOV284" s="131"/>
      <c r="AOW284" s="131"/>
      <c r="AOX284" s="131"/>
      <c r="AOY284" s="131"/>
      <c r="AOZ284" s="131"/>
      <c r="APA284" s="131"/>
      <c r="APB284" s="131"/>
      <c r="APC284" s="131"/>
      <c r="APD284" s="131"/>
      <c r="APE284" s="131"/>
      <c r="APF284" s="131"/>
      <c r="APG284" s="131"/>
      <c r="APH284" s="131"/>
      <c r="API284" s="131"/>
      <c r="APJ284" s="131"/>
      <c r="APK284" s="131"/>
      <c r="APL284" s="131"/>
      <c r="APM284" s="131"/>
      <c r="APN284" s="131"/>
      <c r="APO284" s="131"/>
      <c r="APP284" s="131"/>
      <c r="APQ284" s="131"/>
      <c r="APR284" s="131"/>
      <c r="APS284" s="131"/>
      <c r="APT284" s="131"/>
      <c r="APU284" s="131"/>
      <c r="APV284" s="131"/>
      <c r="APW284" s="131"/>
      <c r="APX284" s="131"/>
      <c r="APY284" s="131"/>
      <c r="APZ284" s="131"/>
      <c r="AQA284" s="131"/>
      <c r="AQB284" s="131"/>
      <c r="AQC284" s="131"/>
      <c r="AQD284" s="131"/>
      <c r="AQE284" s="131"/>
      <c r="AQF284" s="131"/>
      <c r="AQG284" s="131"/>
      <c r="AQH284" s="131"/>
      <c r="AQI284" s="131"/>
      <c r="AQJ284" s="131"/>
      <c r="AQK284" s="131"/>
      <c r="AQL284" s="131"/>
      <c r="AQM284" s="131"/>
      <c r="AQN284" s="131"/>
      <c r="AQO284" s="131"/>
      <c r="AQP284" s="131"/>
      <c r="AQQ284" s="131"/>
      <c r="AQR284" s="131"/>
      <c r="AQS284" s="131"/>
      <c r="AQT284" s="131"/>
      <c r="AQU284" s="131"/>
      <c r="AQV284" s="131"/>
      <c r="AQW284" s="131"/>
      <c r="AQX284" s="131"/>
      <c r="AQY284" s="131"/>
      <c r="AQZ284" s="131"/>
      <c r="ARA284" s="131"/>
      <c r="ARB284" s="131"/>
      <c r="ARC284" s="131"/>
      <c r="ARD284" s="131"/>
      <c r="ARE284" s="131"/>
      <c r="ARF284" s="131"/>
      <c r="ARG284" s="131"/>
      <c r="ARH284" s="131"/>
      <c r="ARI284" s="131"/>
      <c r="ARJ284" s="131"/>
      <c r="ARK284" s="131"/>
      <c r="ARL284" s="131"/>
      <c r="ARM284" s="131"/>
      <c r="ARN284" s="131"/>
      <c r="ARO284" s="131"/>
      <c r="ARP284" s="131"/>
      <c r="ARQ284" s="131"/>
      <c r="ARR284" s="131"/>
      <c r="ARS284" s="131"/>
      <c r="ART284" s="131"/>
      <c r="ARU284" s="131"/>
      <c r="ARV284" s="131"/>
      <c r="ARW284" s="131"/>
      <c r="ARX284" s="131"/>
      <c r="ARY284" s="131"/>
      <c r="ARZ284" s="131"/>
      <c r="ASA284" s="131"/>
      <c r="ASB284" s="131"/>
      <c r="ASC284" s="131"/>
      <c r="ASD284" s="131"/>
      <c r="ASE284" s="131"/>
      <c r="ASF284" s="131"/>
      <c r="ASG284" s="131"/>
      <c r="ASH284" s="131"/>
      <c r="ASI284" s="131"/>
      <c r="ASJ284" s="131"/>
      <c r="ASK284" s="131"/>
      <c r="ASL284" s="131"/>
      <c r="ASM284" s="131"/>
      <c r="ASN284" s="131"/>
      <c r="ASO284" s="131"/>
      <c r="ASP284" s="131"/>
      <c r="ASQ284" s="131"/>
      <c r="ASR284" s="131"/>
      <c r="ASS284" s="131"/>
      <c r="AST284" s="131"/>
      <c r="ASU284" s="131"/>
      <c r="ASV284" s="131"/>
      <c r="ASW284" s="131"/>
      <c r="ASX284" s="131"/>
      <c r="ASY284" s="131"/>
      <c r="ASZ284" s="131"/>
      <c r="ATA284" s="131"/>
      <c r="ATB284" s="131"/>
      <c r="ATC284" s="131"/>
      <c r="ATD284" s="131"/>
      <c r="ATE284" s="131"/>
      <c r="ATF284" s="131"/>
      <c r="ATG284" s="131"/>
      <c r="ATH284" s="131"/>
      <c r="ATI284" s="131"/>
      <c r="ATJ284" s="131"/>
      <c r="ATK284" s="131"/>
      <c r="ATL284" s="131"/>
      <c r="ATM284" s="131"/>
      <c r="ATN284" s="131"/>
      <c r="ATO284" s="131"/>
      <c r="ATP284" s="131"/>
      <c r="ATQ284" s="131"/>
      <c r="ATR284" s="131"/>
      <c r="ATS284" s="131"/>
      <c r="ATT284" s="131"/>
      <c r="ATU284" s="131"/>
      <c r="ATV284" s="131"/>
      <c r="ATW284" s="131"/>
      <c r="ATX284" s="131"/>
      <c r="ATY284" s="131"/>
      <c r="ATZ284" s="131"/>
      <c r="AUA284" s="131"/>
      <c r="AUB284" s="131"/>
      <c r="AUC284" s="131"/>
      <c r="AUD284" s="131"/>
      <c r="AUE284" s="131"/>
      <c r="AUF284" s="131"/>
      <c r="AUG284" s="131"/>
      <c r="AUH284" s="131"/>
      <c r="AUI284" s="131"/>
      <c r="AUJ284" s="131"/>
      <c r="AUK284" s="131"/>
      <c r="AUL284" s="131"/>
      <c r="AUM284" s="131"/>
      <c r="AUN284" s="131"/>
      <c r="AUO284" s="131"/>
      <c r="AUP284" s="131"/>
      <c r="AUQ284" s="131"/>
      <c r="AUR284" s="131"/>
      <c r="AUS284" s="131"/>
      <c r="AUT284" s="131"/>
      <c r="AUU284" s="131"/>
      <c r="AUV284" s="131"/>
      <c r="AUW284" s="131"/>
      <c r="AUX284" s="131"/>
      <c r="AUY284" s="131"/>
      <c r="AUZ284" s="131"/>
      <c r="AVA284" s="131"/>
      <c r="AVB284" s="131"/>
      <c r="AVC284" s="131"/>
      <c r="AVD284" s="131"/>
      <c r="AVE284" s="131"/>
      <c r="AVF284" s="131"/>
      <c r="AVG284" s="131"/>
      <c r="AVH284" s="131"/>
      <c r="AVI284" s="131"/>
      <c r="AVJ284" s="131"/>
      <c r="AVK284" s="131"/>
      <c r="AVL284" s="131"/>
      <c r="AVM284" s="131"/>
      <c r="AVN284" s="131"/>
      <c r="AVO284" s="131"/>
      <c r="AVP284" s="131"/>
      <c r="AVQ284" s="131"/>
      <c r="AVR284" s="131"/>
      <c r="AVS284" s="131"/>
      <c r="AVT284" s="131"/>
      <c r="AVU284" s="131"/>
      <c r="AVV284" s="131"/>
      <c r="AVW284" s="131"/>
      <c r="AVX284" s="131"/>
      <c r="AVY284" s="131"/>
      <c r="AVZ284" s="131"/>
      <c r="AWA284" s="131"/>
      <c r="AWB284" s="131"/>
      <c r="AWC284" s="131"/>
      <c r="AWD284" s="131"/>
      <c r="AWE284" s="131"/>
      <c r="AWF284" s="131"/>
      <c r="AWG284" s="131"/>
      <c r="AWH284" s="131"/>
      <c r="AWI284" s="131"/>
      <c r="AWJ284" s="131"/>
      <c r="AWK284" s="131"/>
      <c r="AWL284" s="131"/>
      <c r="AWM284" s="131"/>
      <c r="AWN284" s="131"/>
      <c r="AWO284" s="131"/>
      <c r="AWP284" s="131"/>
      <c r="AWQ284" s="131"/>
      <c r="AWR284" s="131"/>
      <c r="AWS284" s="131"/>
      <c r="AWT284" s="131"/>
      <c r="AWU284" s="131"/>
      <c r="AWV284" s="131"/>
      <c r="AWW284" s="131"/>
      <c r="AWX284" s="131"/>
      <c r="AWY284" s="131"/>
      <c r="AWZ284" s="131"/>
      <c r="AXA284" s="131"/>
      <c r="AXB284" s="131"/>
      <c r="AXC284" s="131"/>
      <c r="AXD284" s="131"/>
      <c r="AXE284" s="131"/>
      <c r="AXF284" s="131"/>
      <c r="AXG284" s="131"/>
      <c r="AXH284" s="131"/>
      <c r="AXI284" s="131"/>
      <c r="AXJ284" s="131"/>
      <c r="AXK284" s="131"/>
      <c r="AXL284" s="131"/>
      <c r="AXM284" s="131"/>
      <c r="AXN284" s="131"/>
      <c r="AXO284" s="131"/>
      <c r="AXP284" s="131"/>
      <c r="AXQ284" s="131"/>
      <c r="AXR284" s="131"/>
      <c r="AXS284" s="131"/>
      <c r="AXT284" s="131"/>
      <c r="AXU284" s="131"/>
      <c r="AXV284" s="131"/>
      <c r="AXW284" s="131"/>
      <c r="AXX284" s="131"/>
    </row>
    <row r="285" spans="1:1324" s="106" customFormat="1" ht="15.75" hidden="1" customHeight="1" x14ac:dyDescent="0.2">
      <c r="A285" s="13" t="s">
        <v>2709</v>
      </c>
      <c r="B285" s="13" t="s">
        <v>542</v>
      </c>
      <c r="C285" s="12" t="s">
        <v>541</v>
      </c>
      <c r="D285" s="19" t="s">
        <v>10</v>
      </c>
      <c r="E285" s="9">
        <v>42355</v>
      </c>
      <c r="F285" s="9" t="s">
        <v>1167</v>
      </c>
      <c r="G285" s="30" t="s">
        <v>1186</v>
      </c>
      <c r="H285" s="30">
        <v>42374</v>
      </c>
      <c r="I285" s="30" t="s">
        <v>1065</v>
      </c>
      <c r="J285" s="173"/>
      <c r="K285" s="84" t="s">
        <v>6</v>
      </c>
      <c r="L285" s="87">
        <v>1</v>
      </c>
      <c r="M285" s="87">
        <v>1</v>
      </c>
      <c r="N285" s="84" t="s">
        <v>326</v>
      </c>
      <c r="O285" s="84">
        <v>1</v>
      </c>
      <c r="P285" s="84" t="s">
        <v>326</v>
      </c>
      <c r="Q285" s="84">
        <v>1</v>
      </c>
      <c r="R285" s="84" t="s">
        <v>326</v>
      </c>
      <c r="S285" s="84">
        <v>1</v>
      </c>
      <c r="T285" s="84" t="s">
        <v>49</v>
      </c>
      <c r="U285" s="84">
        <v>1</v>
      </c>
      <c r="V285" s="87">
        <v>1</v>
      </c>
      <c r="W285" s="87">
        <v>0</v>
      </c>
      <c r="X285" s="87">
        <v>0</v>
      </c>
      <c r="Y285" s="87">
        <v>0</v>
      </c>
      <c r="Z285" s="87">
        <v>0</v>
      </c>
      <c r="AA285" s="87">
        <v>0</v>
      </c>
      <c r="AB285" s="87">
        <v>0</v>
      </c>
      <c r="AC285" s="87">
        <v>0</v>
      </c>
      <c r="AD285" s="87">
        <v>0</v>
      </c>
      <c r="AE285" s="87">
        <v>0</v>
      </c>
      <c r="AF285" s="103"/>
      <c r="AG285" s="131"/>
      <c r="AH285" s="131"/>
      <c r="AI285" s="131"/>
      <c r="AJ285" s="131"/>
      <c r="AK285" s="131"/>
      <c r="AL285" s="131"/>
      <c r="AM285" s="131"/>
      <c r="AN285" s="131"/>
      <c r="AO285" s="131"/>
      <c r="AP285" s="131"/>
      <c r="AQ285" s="131"/>
      <c r="AR285" s="131"/>
      <c r="AS285" s="131"/>
      <c r="AT285" s="131"/>
      <c r="AU285" s="131"/>
      <c r="AV285" s="131"/>
      <c r="AW285" s="131"/>
      <c r="AX285" s="131"/>
      <c r="AY285" s="131"/>
      <c r="AZ285" s="131"/>
      <c r="BA285" s="131"/>
      <c r="BB285" s="131"/>
      <c r="BC285" s="131"/>
      <c r="BD285" s="131"/>
      <c r="BE285" s="131"/>
      <c r="BF285" s="131"/>
      <c r="BG285" s="131"/>
      <c r="BH285" s="131"/>
      <c r="BI285" s="131"/>
      <c r="BJ285" s="131"/>
      <c r="BK285" s="131"/>
      <c r="BL285" s="131"/>
      <c r="BM285" s="131"/>
      <c r="BN285" s="131"/>
      <c r="BO285" s="131"/>
      <c r="BP285" s="131"/>
      <c r="BQ285" s="131"/>
      <c r="BR285" s="131"/>
      <c r="BS285" s="131"/>
      <c r="BT285" s="131"/>
      <c r="BU285" s="131"/>
      <c r="BV285" s="131"/>
      <c r="BW285" s="131"/>
      <c r="BX285" s="131"/>
      <c r="BY285" s="131"/>
      <c r="BZ285" s="131"/>
      <c r="CA285" s="131"/>
      <c r="CB285" s="131"/>
      <c r="CC285" s="131"/>
      <c r="CD285" s="131"/>
      <c r="CE285" s="131"/>
      <c r="CF285" s="131"/>
      <c r="CG285" s="131"/>
      <c r="CH285" s="131"/>
      <c r="CI285" s="131"/>
      <c r="CJ285" s="131"/>
      <c r="CK285" s="131"/>
      <c r="CL285" s="131"/>
      <c r="CM285" s="131"/>
      <c r="CN285" s="131"/>
      <c r="CO285" s="131"/>
      <c r="CP285" s="131"/>
      <c r="CQ285" s="131"/>
      <c r="CR285" s="131"/>
      <c r="CS285" s="131"/>
      <c r="CT285" s="131"/>
      <c r="CU285" s="131"/>
      <c r="CV285" s="131"/>
      <c r="CW285" s="131"/>
      <c r="CX285" s="131"/>
      <c r="CY285" s="131"/>
      <c r="CZ285" s="131"/>
      <c r="DA285" s="131"/>
      <c r="DB285" s="131"/>
      <c r="DC285" s="131"/>
      <c r="DD285" s="131"/>
      <c r="DE285" s="131"/>
      <c r="DF285" s="131"/>
      <c r="DG285" s="131"/>
      <c r="DH285" s="131"/>
      <c r="DI285" s="131"/>
      <c r="DJ285" s="131"/>
      <c r="DK285" s="131"/>
      <c r="DL285" s="131"/>
      <c r="DM285" s="131"/>
      <c r="DN285" s="131"/>
      <c r="DO285" s="131"/>
      <c r="DP285" s="131"/>
      <c r="DQ285" s="131"/>
      <c r="DR285" s="131"/>
      <c r="DS285" s="131"/>
      <c r="DT285" s="131"/>
      <c r="DU285" s="131"/>
      <c r="DV285" s="131"/>
      <c r="DW285" s="131"/>
      <c r="DX285" s="131"/>
      <c r="DY285" s="131"/>
      <c r="DZ285" s="131"/>
      <c r="EA285" s="131"/>
      <c r="EB285" s="131"/>
      <c r="EC285" s="131"/>
      <c r="ED285" s="131"/>
      <c r="EE285" s="131"/>
      <c r="EF285" s="131"/>
      <c r="EG285" s="131"/>
      <c r="EH285" s="131"/>
      <c r="EI285" s="131"/>
      <c r="EJ285" s="131"/>
      <c r="EK285" s="131"/>
      <c r="EL285" s="131"/>
      <c r="EM285" s="131"/>
      <c r="EN285" s="131"/>
      <c r="EO285" s="131"/>
      <c r="EP285" s="131"/>
      <c r="EQ285" s="131"/>
      <c r="ER285" s="131"/>
      <c r="ES285" s="131"/>
      <c r="ET285" s="131"/>
      <c r="EU285" s="131"/>
      <c r="EV285" s="131"/>
      <c r="EW285" s="131"/>
      <c r="EX285" s="131"/>
      <c r="EY285" s="131"/>
      <c r="EZ285" s="131"/>
      <c r="FA285" s="131"/>
      <c r="FB285" s="131"/>
      <c r="FC285" s="131"/>
      <c r="FD285" s="131"/>
      <c r="FE285" s="131"/>
      <c r="FF285" s="131"/>
      <c r="FG285" s="131"/>
      <c r="FH285" s="131"/>
      <c r="FI285" s="131"/>
      <c r="FJ285" s="131"/>
      <c r="FK285" s="131"/>
      <c r="FL285" s="131"/>
      <c r="FM285" s="131"/>
      <c r="FN285" s="131"/>
      <c r="FO285" s="131"/>
      <c r="FP285" s="131"/>
      <c r="FQ285" s="131"/>
      <c r="FR285" s="131"/>
      <c r="FS285" s="131"/>
      <c r="FT285" s="131"/>
      <c r="FU285" s="131"/>
      <c r="FV285" s="131"/>
      <c r="FW285" s="131"/>
      <c r="FX285" s="131"/>
      <c r="FY285" s="131"/>
      <c r="FZ285" s="131"/>
      <c r="GA285" s="131"/>
      <c r="GB285" s="131"/>
      <c r="GC285" s="131"/>
      <c r="GD285" s="131"/>
      <c r="GE285" s="131"/>
      <c r="GF285" s="131"/>
      <c r="GG285" s="131"/>
      <c r="GH285" s="131"/>
      <c r="GI285" s="131"/>
      <c r="GJ285" s="131"/>
      <c r="GK285" s="131"/>
      <c r="GL285" s="131"/>
      <c r="GM285" s="131"/>
      <c r="GN285" s="131"/>
      <c r="GO285" s="131"/>
      <c r="GP285" s="131"/>
      <c r="GQ285" s="131"/>
      <c r="GR285" s="131"/>
      <c r="GS285" s="131"/>
      <c r="GT285" s="131"/>
      <c r="GU285" s="131"/>
      <c r="GV285" s="131"/>
      <c r="GW285" s="131"/>
      <c r="GX285" s="131"/>
      <c r="GY285" s="131"/>
      <c r="GZ285" s="131"/>
      <c r="HA285" s="131"/>
      <c r="HB285" s="131"/>
      <c r="HC285" s="131"/>
      <c r="HD285" s="131"/>
      <c r="HE285" s="131"/>
      <c r="HF285" s="131"/>
      <c r="HG285" s="131"/>
      <c r="HH285" s="131"/>
      <c r="HI285" s="131"/>
      <c r="HJ285" s="131"/>
      <c r="HK285" s="131"/>
      <c r="HL285" s="131"/>
      <c r="HM285" s="131"/>
      <c r="HN285" s="131"/>
      <c r="HO285" s="131"/>
      <c r="HP285" s="131"/>
      <c r="HQ285" s="131"/>
      <c r="HR285" s="131"/>
      <c r="HS285" s="131"/>
      <c r="HT285" s="131"/>
      <c r="HU285" s="131"/>
      <c r="HV285" s="131"/>
      <c r="HW285" s="131"/>
      <c r="HX285" s="131"/>
      <c r="HY285" s="131"/>
      <c r="HZ285" s="131"/>
      <c r="IA285" s="131"/>
      <c r="IB285" s="131"/>
      <c r="IC285" s="131"/>
      <c r="ID285" s="131"/>
      <c r="IE285" s="131"/>
      <c r="IF285" s="131"/>
      <c r="IG285" s="131"/>
      <c r="IH285" s="131"/>
      <c r="II285" s="131"/>
      <c r="IJ285" s="131"/>
      <c r="IK285" s="131"/>
      <c r="IL285" s="131"/>
      <c r="IM285" s="131"/>
      <c r="IN285" s="131"/>
      <c r="IO285" s="131"/>
      <c r="IP285" s="131"/>
      <c r="IQ285" s="131"/>
      <c r="IR285" s="131"/>
      <c r="IS285" s="131"/>
      <c r="IT285" s="131"/>
      <c r="IU285" s="131"/>
      <c r="IV285" s="131"/>
      <c r="IW285" s="131"/>
      <c r="IX285" s="131"/>
      <c r="IY285" s="131"/>
      <c r="IZ285" s="131"/>
      <c r="JA285" s="131"/>
      <c r="JB285" s="131"/>
      <c r="JC285" s="131"/>
      <c r="JD285" s="131"/>
      <c r="JE285" s="131"/>
      <c r="JF285" s="131"/>
      <c r="JG285" s="131"/>
      <c r="JH285" s="131"/>
      <c r="JI285" s="131"/>
      <c r="JJ285" s="131"/>
      <c r="JK285" s="131"/>
      <c r="JL285" s="131"/>
      <c r="JM285" s="131"/>
      <c r="JN285" s="131"/>
      <c r="JO285" s="131"/>
      <c r="JP285" s="131"/>
      <c r="JQ285" s="131"/>
      <c r="JR285" s="131"/>
      <c r="JS285" s="131"/>
      <c r="JT285" s="131"/>
      <c r="JU285" s="131"/>
      <c r="JV285" s="131"/>
      <c r="JW285" s="131"/>
      <c r="JX285" s="131"/>
      <c r="JY285" s="131"/>
      <c r="JZ285" s="131"/>
      <c r="KA285" s="131"/>
      <c r="KB285" s="131"/>
      <c r="KC285" s="131"/>
      <c r="KD285" s="131"/>
      <c r="KE285" s="131"/>
      <c r="KF285" s="131"/>
      <c r="KG285" s="131"/>
      <c r="KH285" s="131"/>
      <c r="KI285" s="131"/>
      <c r="KJ285" s="131"/>
      <c r="KK285" s="131"/>
      <c r="KL285" s="131"/>
      <c r="KM285" s="131"/>
      <c r="KN285" s="131"/>
      <c r="KO285" s="131"/>
      <c r="KP285" s="131"/>
      <c r="KQ285" s="131"/>
      <c r="KR285" s="131"/>
      <c r="KS285" s="131"/>
      <c r="KT285" s="131"/>
      <c r="KU285" s="131"/>
      <c r="KV285" s="131"/>
      <c r="KW285" s="131"/>
      <c r="KX285" s="131"/>
      <c r="KY285" s="131"/>
      <c r="KZ285" s="131"/>
      <c r="LA285" s="131"/>
      <c r="LB285" s="131"/>
      <c r="LC285" s="131"/>
      <c r="LD285" s="131"/>
      <c r="LE285" s="131"/>
      <c r="LF285" s="131"/>
      <c r="LG285" s="131"/>
      <c r="LH285" s="131"/>
      <c r="LI285" s="131"/>
      <c r="LJ285" s="131"/>
      <c r="LK285" s="131"/>
      <c r="LL285" s="131"/>
      <c r="LM285" s="131"/>
      <c r="LN285" s="131"/>
      <c r="LO285" s="131"/>
      <c r="LP285" s="131"/>
      <c r="LQ285" s="131"/>
      <c r="LR285" s="131"/>
      <c r="LS285" s="131"/>
      <c r="LT285" s="131"/>
      <c r="LU285" s="131"/>
      <c r="LV285" s="131"/>
      <c r="LW285" s="131"/>
      <c r="LX285" s="131"/>
      <c r="LY285" s="131"/>
      <c r="LZ285" s="131"/>
      <c r="MA285" s="131"/>
      <c r="MB285" s="131"/>
      <c r="MC285" s="131"/>
      <c r="MD285" s="131"/>
      <c r="ME285" s="131"/>
      <c r="MF285" s="131"/>
      <c r="MG285" s="131"/>
      <c r="MH285" s="131"/>
      <c r="MI285" s="131"/>
      <c r="MJ285" s="131"/>
      <c r="MK285" s="131"/>
      <c r="ML285" s="131"/>
      <c r="MM285" s="131"/>
      <c r="MN285" s="131"/>
      <c r="MO285" s="131"/>
      <c r="MP285" s="131"/>
      <c r="MQ285" s="131"/>
      <c r="MR285" s="131"/>
      <c r="MS285" s="131"/>
      <c r="MT285" s="131"/>
      <c r="MU285" s="131"/>
      <c r="MV285" s="131"/>
      <c r="MW285" s="131"/>
      <c r="MX285" s="131"/>
      <c r="MY285" s="131"/>
      <c r="MZ285" s="131"/>
      <c r="NA285" s="131"/>
      <c r="NB285" s="131"/>
      <c r="NC285" s="131"/>
      <c r="ND285" s="131"/>
      <c r="NE285" s="131"/>
      <c r="NF285" s="131"/>
      <c r="NG285" s="131"/>
      <c r="NH285" s="131"/>
      <c r="NI285" s="131"/>
      <c r="NJ285" s="131"/>
      <c r="NK285" s="131"/>
      <c r="NL285" s="131"/>
      <c r="NM285" s="131"/>
      <c r="NN285" s="131"/>
      <c r="NO285" s="131"/>
      <c r="NP285" s="131"/>
      <c r="NQ285" s="131"/>
      <c r="NR285" s="131"/>
      <c r="NS285" s="131"/>
      <c r="NT285" s="131"/>
      <c r="NU285" s="131"/>
      <c r="NV285" s="131"/>
      <c r="NW285" s="131"/>
      <c r="NX285" s="131"/>
      <c r="NY285" s="131"/>
      <c r="NZ285" s="131"/>
      <c r="OA285" s="131"/>
      <c r="OB285" s="131"/>
      <c r="OC285" s="131"/>
      <c r="OD285" s="131"/>
      <c r="OE285" s="131"/>
      <c r="OF285" s="131"/>
      <c r="OG285" s="131"/>
      <c r="OH285" s="131"/>
      <c r="OI285" s="131"/>
      <c r="OJ285" s="131"/>
      <c r="OK285" s="131"/>
      <c r="OL285" s="131"/>
      <c r="OM285" s="131"/>
      <c r="ON285" s="131"/>
      <c r="OO285" s="131"/>
      <c r="OP285" s="131"/>
      <c r="OQ285" s="131"/>
      <c r="OR285" s="131"/>
      <c r="OS285" s="131"/>
      <c r="OT285" s="131"/>
      <c r="OU285" s="131"/>
      <c r="OV285" s="131"/>
      <c r="OW285" s="131"/>
      <c r="OX285" s="131"/>
      <c r="OY285" s="131"/>
      <c r="OZ285" s="131"/>
      <c r="PA285" s="131"/>
      <c r="PB285" s="131"/>
      <c r="PC285" s="131"/>
      <c r="PD285" s="131"/>
      <c r="PE285" s="131"/>
      <c r="PF285" s="131"/>
      <c r="PG285" s="131"/>
      <c r="PH285" s="131"/>
      <c r="PI285" s="131"/>
      <c r="PJ285" s="131"/>
      <c r="PK285" s="131"/>
      <c r="PL285" s="131"/>
      <c r="PM285" s="131"/>
      <c r="PN285" s="131"/>
      <c r="PO285" s="131"/>
      <c r="PP285" s="131"/>
      <c r="PQ285" s="131"/>
      <c r="PR285" s="131"/>
      <c r="PS285" s="131"/>
      <c r="PT285" s="131"/>
      <c r="PU285" s="131"/>
      <c r="PV285" s="131"/>
      <c r="PW285" s="131"/>
      <c r="PX285" s="131"/>
      <c r="PY285" s="131"/>
      <c r="PZ285" s="131"/>
      <c r="QA285" s="131"/>
      <c r="QB285" s="131"/>
      <c r="QC285" s="131"/>
      <c r="QD285" s="131"/>
      <c r="QE285" s="131"/>
      <c r="QF285" s="131"/>
      <c r="QG285" s="131"/>
      <c r="QH285" s="131"/>
      <c r="QI285" s="131"/>
      <c r="QJ285" s="131"/>
      <c r="QK285" s="131"/>
      <c r="QL285" s="131"/>
      <c r="QM285" s="131"/>
      <c r="QN285" s="131"/>
      <c r="QO285" s="131"/>
      <c r="QP285" s="131"/>
      <c r="QQ285" s="131"/>
      <c r="QR285" s="131"/>
      <c r="QS285" s="131"/>
      <c r="QT285" s="131"/>
      <c r="QU285" s="131"/>
      <c r="QV285" s="131"/>
      <c r="QW285" s="131"/>
      <c r="QX285" s="131"/>
      <c r="QY285" s="131"/>
      <c r="QZ285" s="131"/>
      <c r="RA285" s="131"/>
      <c r="RB285" s="131"/>
      <c r="RC285" s="131"/>
      <c r="RD285" s="131"/>
      <c r="RE285" s="131"/>
      <c r="RF285" s="131"/>
      <c r="RG285" s="131"/>
      <c r="RH285" s="131"/>
      <c r="RI285" s="131"/>
      <c r="RJ285" s="131"/>
      <c r="RK285" s="131"/>
      <c r="RL285" s="131"/>
      <c r="RM285" s="131"/>
      <c r="RN285" s="131"/>
      <c r="RO285" s="131"/>
      <c r="RP285" s="131"/>
      <c r="RQ285" s="131"/>
      <c r="RR285" s="131"/>
      <c r="RS285" s="131"/>
      <c r="RT285" s="131"/>
      <c r="RU285" s="131"/>
      <c r="RV285" s="131"/>
      <c r="RW285" s="131"/>
      <c r="RX285" s="131"/>
      <c r="RY285" s="131"/>
      <c r="RZ285" s="131"/>
      <c r="SA285" s="131"/>
      <c r="SB285" s="131"/>
      <c r="SC285" s="131"/>
      <c r="SD285" s="131"/>
      <c r="SE285" s="131"/>
      <c r="SF285" s="131"/>
      <c r="SG285" s="131"/>
      <c r="SH285" s="131"/>
      <c r="SI285" s="131"/>
      <c r="SJ285" s="131"/>
      <c r="SK285" s="131"/>
      <c r="SL285" s="131"/>
      <c r="SM285" s="131"/>
      <c r="SN285" s="131"/>
      <c r="SO285" s="131"/>
      <c r="SP285" s="131"/>
      <c r="SQ285" s="131"/>
      <c r="SR285" s="131"/>
      <c r="SS285" s="131"/>
      <c r="ST285" s="131"/>
      <c r="SU285" s="131"/>
      <c r="SV285" s="131"/>
      <c r="SW285" s="131"/>
      <c r="SX285" s="131"/>
      <c r="SY285" s="131"/>
      <c r="SZ285" s="131"/>
      <c r="TA285" s="131"/>
      <c r="TB285" s="131"/>
      <c r="TC285" s="131"/>
      <c r="TD285" s="131"/>
      <c r="TE285" s="131"/>
      <c r="TF285" s="131"/>
      <c r="TG285" s="131"/>
      <c r="TH285" s="131"/>
      <c r="TI285" s="131"/>
      <c r="TJ285" s="131"/>
      <c r="TK285" s="131"/>
      <c r="TL285" s="131"/>
      <c r="TM285" s="131"/>
      <c r="TN285" s="131"/>
      <c r="TO285" s="131"/>
      <c r="TP285" s="131"/>
      <c r="TQ285" s="131"/>
      <c r="TR285" s="131"/>
      <c r="TS285" s="131"/>
      <c r="TT285" s="131"/>
      <c r="TU285" s="131"/>
      <c r="TV285" s="131"/>
      <c r="TW285" s="131"/>
      <c r="TX285" s="131"/>
      <c r="TY285" s="131"/>
      <c r="TZ285" s="131"/>
      <c r="UA285" s="131"/>
      <c r="UB285" s="131"/>
      <c r="UC285" s="131"/>
      <c r="UD285" s="131"/>
      <c r="UE285" s="131"/>
      <c r="UF285" s="131"/>
      <c r="UG285" s="131"/>
      <c r="UH285" s="131"/>
      <c r="UI285" s="131"/>
      <c r="UJ285" s="131"/>
      <c r="UK285" s="131"/>
      <c r="UL285" s="131"/>
      <c r="UM285" s="131"/>
      <c r="UN285" s="131"/>
      <c r="UO285" s="131"/>
      <c r="UP285" s="131"/>
      <c r="UQ285" s="131"/>
      <c r="UR285" s="131"/>
      <c r="US285" s="131"/>
      <c r="UT285" s="131"/>
      <c r="UU285" s="131"/>
      <c r="UV285" s="131"/>
      <c r="UW285" s="131"/>
      <c r="UX285" s="131"/>
      <c r="UY285" s="131"/>
      <c r="UZ285" s="131"/>
      <c r="VA285" s="131"/>
      <c r="VB285" s="131"/>
      <c r="VC285" s="131"/>
      <c r="VD285" s="131"/>
      <c r="VE285" s="131"/>
      <c r="VF285" s="131"/>
      <c r="VG285" s="131"/>
      <c r="VH285" s="131"/>
      <c r="VI285" s="131"/>
      <c r="VJ285" s="131"/>
      <c r="VK285" s="131"/>
      <c r="VL285" s="131"/>
      <c r="VM285" s="131"/>
      <c r="VN285" s="131"/>
      <c r="VO285" s="131"/>
      <c r="VP285" s="131"/>
      <c r="VQ285" s="131"/>
      <c r="VR285" s="131"/>
      <c r="VS285" s="131"/>
      <c r="VT285" s="131"/>
      <c r="VU285" s="131"/>
      <c r="VV285" s="131"/>
      <c r="VW285" s="131"/>
      <c r="VX285" s="131"/>
      <c r="VY285" s="131"/>
      <c r="VZ285" s="131"/>
      <c r="WA285" s="131"/>
      <c r="WB285" s="131"/>
      <c r="WC285" s="131"/>
      <c r="WD285" s="131"/>
      <c r="WE285" s="131"/>
      <c r="WF285" s="131"/>
      <c r="WG285" s="131"/>
      <c r="WH285" s="131"/>
      <c r="WI285" s="131"/>
      <c r="WJ285" s="131"/>
      <c r="WK285" s="131"/>
      <c r="WL285" s="131"/>
      <c r="WM285" s="131"/>
      <c r="WN285" s="131"/>
      <c r="WO285" s="131"/>
      <c r="WP285" s="131"/>
      <c r="WQ285" s="131"/>
      <c r="WR285" s="131"/>
      <c r="WS285" s="131"/>
      <c r="WT285" s="131"/>
      <c r="WU285" s="131"/>
      <c r="WV285" s="131"/>
      <c r="WW285" s="131"/>
      <c r="WX285" s="131"/>
      <c r="WY285" s="131"/>
      <c r="WZ285" s="131"/>
      <c r="XA285" s="131"/>
      <c r="XB285" s="131"/>
      <c r="XC285" s="131"/>
      <c r="XD285" s="131"/>
      <c r="XE285" s="131"/>
      <c r="XF285" s="131"/>
      <c r="XG285" s="131"/>
      <c r="XH285" s="131"/>
      <c r="XI285" s="131"/>
      <c r="XJ285" s="131"/>
      <c r="XK285" s="131"/>
      <c r="XL285" s="131"/>
      <c r="XM285" s="131"/>
      <c r="XN285" s="131"/>
      <c r="XO285" s="131"/>
      <c r="XP285" s="131"/>
      <c r="XQ285" s="131"/>
      <c r="XR285" s="131"/>
      <c r="XS285" s="131"/>
      <c r="XT285" s="131"/>
      <c r="XU285" s="131"/>
      <c r="XV285" s="131"/>
      <c r="XW285" s="131"/>
      <c r="XX285" s="131"/>
      <c r="XY285" s="131"/>
      <c r="XZ285" s="131"/>
      <c r="YA285" s="131"/>
      <c r="YB285" s="131"/>
      <c r="YC285" s="131"/>
      <c r="YD285" s="131"/>
      <c r="YE285" s="131"/>
      <c r="YF285" s="131"/>
      <c r="YG285" s="131"/>
      <c r="YH285" s="131"/>
      <c r="YI285" s="131"/>
      <c r="YJ285" s="131"/>
      <c r="YK285" s="131"/>
      <c r="YL285" s="131"/>
      <c r="YM285" s="131"/>
      <c r="YN285" s="131"/>
      <c r="YO285" s="131"/>
      <c r="YP285" s="131"/>
      <c r="YQ285" s="131"/>
      <c r="YR285" s="131"/>
      <c r="YS285" s="131"/>
      <c r="YT285" s="131"/>
      <c r="YU285" s="131"/>
      <c r="YV285" s="131"/>
      <c r="YW285" s="131"/>
      <c r="YX285" s="131"/>
      <c r="YY285" s="131"/>
      <c r="YZ285" s="131"/>
      <c r="ZA285" s="131"/>
      <c r="ZB285" s="131"/>
      <c r="ZC285" s="131"/>
      <c r="ZD285" s="131"/>
      <c r="ZE285" s="131"/>
      <c r="ZF285" s="131"/>
      <c r="ZG285" s="131"/>
      <c r="ZH285" s="131"/>
      <c r="ZI285" s="131"/>
      <c r="ZJ285" s="131"/>
      <c r="ZK285" s="131"/>
      <c r="ZL285" s="131"/>
      <c r="ZM285" s="131"/>
      <c r="ZN285" s="131"/>
      <c r="ZO285" s="131"/>
      <c r="ZP285" s="131"/>
      <c r="ZQ285" s="131"/>
      <c r="ZR285" s="131"/>
      <c r="ZS285" s="131"/>
      <c r="ZT285" s="131"/>
      <c r="ZU285" s="131"/>
      <c r="ZV285" s="131"/>
      <c r="ZW285" s="131"/>
      <c r="ZX285" s="131"/>
      <c r="ZY285" s="131"/>
      <c r="ZZ285" s="131"/>
      <c r="AAA285" s="131"/>
      <c r="AAB285" s="131"/>
      <c r="AAC285" s="131"/>
      <c r="AAD285" s="131"/>
      <c r="AAE285" s="131"/>
      <c r="AAF285" s="131"/>
      <c r="AAG285" s="131"/>
      <c r="AAH285" s="131"/>
      <c r="AAI285" s="131"/>
      <c r="AAJ285" s="131"/>
      <c r="AAK285" s="131"/>
      <c r="AAL285" s="131"/>
      <c r="AAM285" s="131"/>
      <c r="AAN285" s="131"/>
      <c r="AAO285" s="131"/>
      <c r="AAP285" s="131"/>
      <c r="AAQ285" s="131"/>
      <c r="AAR285" s="131"/>
      <c r="AAS285" s="131"/>
      <c r="AAT285" s="131"/>
      <c r="AAU285" s="131"/>
      <c r="AAV285" s="131"/>
      <c r="AAW285" s="131"/>
      <c r="AAX285" s="131"/>
      <c r="AAY285" s="131"/>
      <c r="AAZ285" s="131"/>
      <c r="ABA285" s="131"/>
      <c r="ABB285" s="131"/>
      <c r="ABC285" s="131"/>
      <c r="ABD285" s="131"/>
      <c r="ABE285" s="131"/>
      <c r="ABF285" s="131"/>
      <c r="ABG285" s="131"/>
      <c r="ABH285" s="131"/>
      <c r="ABI285" s="131"/>
      <c r="ABJ285" s="131"/>
      <c r="ABK285" s="131"/>
      <c r="ABL285" s="131"/>
      <c r="ABM285" s="131"/>
      <c r="ABN285" s="131"/>
      <c r="ABO285" s="131"/>
      <c r="ABP285" s="131"/>
      <c r="ABQ285" s="131"/>
      <c r="ABR285" s="131"/>
      <c r="ABS285" s="131"/>
      <c r="ABT285" s="131"/>
      <c r="ABU285" s="131"/>
      <c r="ABV285" s="131"/>
      <c r="ABW285" s="131"/>
      <c r="ABX285" s="131"/>
      <c r="ABY285" s="131"/>
      <c r="ABZ285" s="131"/>
      <c r="ACA285" s="131"/>
      <c r="ACB285" s="131"/>
      <c r="ACC285" s="131"/>
      <c r="ACD285" s="131"/>
      <c r="ACE285" s="131"/>
      <c r="ACF285" s="131"/>
      <c r="ACG285" s="131"/>
      <c r="ACH285" s="131"/>
      <c r="ACI285" s="131"/>
      <c r="ACJ285" s="131"/>
      <c r="ACK285" s="131"/>
      <c r="ACL285" s="131"/>
      <c r="ACM285" s="131"/>
      <c r="ACN285" s="131"/>
      <c r="ACO285" s="131"/>
      <c r="ACP285" s="131"/>
      <c r="ACQ285" s="131"/>
      <c r="ACR285" s="131"/>
      <c r="ACS285" s="131"/>
      <c r="ACT285" s="131"/>
      <c r="ACU285" s="131"/>
      <c r="ACV285" s="131"/>
      <c r="ACW285" s="131"/>
      <c r="ACX285" s="131"/>
      <c r="ACY285" s="131"/>
      <c r="ACZ285" s="131"/>
      <c r="ADA285" s="131"/>
      <c r="ADB285" s="131"/>
      <c r="ADC285" s="131"/>
      <c r="ADD285" s="131"/>
      <c r="ADE285" s="131"/>
      <c r="ADF285" s="131"/>
      <c r="ADG285" s="131"/>
      <c r="ADH285" s="131"/>
      <c r="ADI285" s="131"/>
      <c r="ADJ285" s="131"/>
      <c r="ADK285" s="131"/>
      <c r="ADL285" s="131"/>
      <c r="ADM285" s="131"/>
      <c r="ADN285" s="131"/>
      <c r="ADO285" s="131"/>
      <c r="ADP285" s="131"/>
      <c r="ADQ285" s="131"/>
      <c r="ADR285" s="131"/>
      <c r="ADS285" s="131"/>
      <c r="ADT285" s="131"/>
      <c r="ADU285" s="131"/>
      <c r="ADV285" s="131"/>
      <c r="ADW285" s="131"/>
      <c r="ADX285" s="131"/>
      <c r="ADY285" s="131"/>
      <c r="ADZ285" s="131"/>
      <c r="AEA285" s="131"/>
      <c r="AEB285" s="131"/>
      <c r="AEC285" s="131"/>
      <c r="AED285" s="131"/>
      <c r="AEE285" s="131"/>
      <c r="AEF285" s="131"/>
      <c r="AEG285" s="131"/>
      <c r="AEH285" s="131"/>
      <c r="AEI285" s="131"/>
      <c r="AEJ285" s="131"/>
      <c r="AEK285" s="131"/>
      <c r="AEL285" s="131"/>
      <c r="AEM285" s="131"/>
      <c r="AEN285" s="131"/>
      <c r="AEO285" s="131"/>
      <c r="AEP285" s="131"/>
      <c r="AEQ285" s="131"/>
      <c r="AER285" s="131"/>
      <c r="AES285" s="131"/>
      <c r="AET285" s="131"/>
      <c r="AEU285" s="131"/>
      <c r="AEV285" s="131"/>
      <c r="AEW285" s="131"/>
      <c r="AEX285" s="131"/>
      <c r="AEY285" s="131"/>
      <c r="AEZ285" s="131"/>
      <c r="AFA285" s="131"/>
      <c r="AFB285" s="131"/>
      <c r="AFC285" s="131"/>
      <c r="AFD285" s="131"/>
      <c r="AFE285" s="131"/>
      <c r="AFF285" s="131"/>
      <c r="AFG285" s="131"/>
      <c r="AFH285" s="131"/>
      <c r="AFI285" s="131"/>
      <c r="AFJ285" s="131"/>
      <c r="AFK285" s="131"/>
      <c r="AFL285" s="131"/>
      <c r="AFM285" s="131"/>
      <c r="AFN285" s="131"/>
      <c r="AFO285" s="131"/>
      <c r="AFP285" s="131"/>
      <c r="AFQ285" s="131"/>
      <c r="AFR285" s="131"/>
      <c r="AFS285" s="131"/>
      <c r="AFT285" s="131"/>
      <c r="AFU285" s="131"/>
      <c r="AFV285" s="131"/>
      <c r="AFW285" s="131"/>
      <c r="AFX285" s="131"/>
      <c r="AFY285" s="131"/>
      <c r="AFZ285" s="131"/>
      <c r="AGA285" s="131"/>
      <c r="AGB285" s="131"/>
      <c r="AGC285" s="131"/>
      <c r="AGD285" s="131"/>
      <c r="AGE285" s="131"/>
      <c r="AGF285" s="131"/>
      <c r="AGG285" s="131"/>
      <c r="AGH285" s="131"/>
      <c r="AGI285" s="131"/>
      <c r="AGJ285" s="131"/>
      <c r="AGK285" s="131"/>
      <c r="AGL285" s="131"/>
      <c r="AGM285" s="131"/>
      <c r="AGN285" s="131"/>
      <c r="AGO285" s="131"/>
      <c r="AGP285" s="131"/>
      <c r="AGQ285" s="131"/>
      <c r="AGR285" s="131"/>
      <c r="AGS285" s="131"/>
      <c r="AGT285" s="131"/>
      <c r="AGU285" s="131"/>
      <c r="AGV285" s="131"/>
      <c r="AGW285" s="131"/>
      <c r="AGX285" s="131"/>
      <c r="AGY285" s="131"/>
      <c r="AGZ285" s="131"/>
      <c r="AHA285" s="131"/>
      <c r="AHB285" s="131"/>
      <c r="AHC285" s="131"/>
      <c r="AHD285" s="131"/>
      <c r="AHE285" s="131"/>
      <c r="AHF285" s="131"/>
      <c r="AHG285" s="131"/>
      <c r="AHH285" s="131"/>
      <c r="AHI285" s="131"/>
      <c r="AHJ285" s="131"/>
      <c r="AHK285" s="131"/>
      <c r="AHL285" s="131"/>
      <c r="AHM285" s="131"/>
      <c r="AHN285" s="131"/>
      <c r="AHO285" s="131"/>
      <c r="AHP285" s="131"/>
      <c r="AHQ285" s="131"/>
      <c r="AHR285" s="131"/>
      <c r="AHS285" s="131"/>
      <c r="AHT285" s="131"/>
      <c r="AHU285" s="131"/>
      <c r="AHV285" s="131"/>
      <c r="AHW285" s="131"/>
      <c r="AHX285" s="131"/>
      <c r="AHY285" s="131"/>
      <c r="AHZ285" s="131"/>
      <c r="AIA285" s="131"/>
      <c r="AIB285" s="131"/>
      <c r="AIC285" s="131"/>
      <c r="AID285" s="131"/>
      <c r="AIE285" s="131"/>
      <c r="AIF285" s="131"/>
      <c r="AIG285" s="131"/>
      <c r="AIH285" s="131"/>
      <c r="AII285" s="131"/>
      <c r="AIJ285" s="131"/>
      <c r="AIK285" s="131"/>
      <c r="AIL285" s="131"/>
      <c r="AIM285" s="131"/>
      <c r="AIN285" s="131"/>
      <c r="AIO285" s="131"/>
      <c r="AIP285" s="131"/>
      <c r="AIQ285" s="131"/>
      <c r="AIR285" s="131"/>
      <c r="AIS285" s="131"/>
      <c r="AIT285" s="131"/>
      <c r="AIU285" s="131"/>
      <c r="AIV285" s="131"/>
      <c r="AIW285" s="131"/>
      <c r="AIX285" s="131"/>
      <c r="AIY285" s="131"/>
      <c r="AIZ285" s="131"/>
      <c r="AJA285" s="131"/>
      <c r="AJB285" s="131"/>
      <c r="AJC285" s="131"/>
      <c r="AJD285" s="131"/>
      <c r="AJE285" s="131"/>
      <c r="AJF285" s="131"/>
      <c r="AJG285" s="131"/>
      <c r="AJH285" s="131"/>
      <c r="AJI285" s="131"/>
      <c r="AJJ285" s="131"/>
      <c r="AJK285" s="131"/>
      <c r="AJL285" s="131"/>
      <c r="AJM285" s="131"/>
      <c r="AJN285" s="131"/>
      <c r="AJO285" s="131"/>
      <c r="AJP285" s="131"/>
      <c r="AJQ285" s="131"/>
      <c r="AJR285" s="131"/>
      <c r="AJS285" s="131"/>
      <c r="AJT285" s="131"/>
      <c r="AJU285" s="131"/>
      <c r="AJV285" s="131"/>
      <c r="AJW285" s="131"/>
      <c r="AJX285" s="131"/>
      <c r="AJY285" s="131"/>
      <c r="AJZ285" s="131"/>
      <c r="AKA285" s="131"/>
      <c r="AKB285" s="131"/>
      <c r="AKC285" s="131"/>
      <c r="AKD285" s="131"/>
      <c r="AKE285" s="131"/>
      <c r="AKF285" s="131"/>
      <c r="AKG285" s="131"/>
      <c r="AKH285" s="131"/>
      <c r="AKI285" s="131"/>
      <c r="AKJ285" s="131"/>
      <c r="AKK285" s="131"/>
      <c r="AKL285" s="131"/>
      <c r="AKM285" s="131"/>
      <c r="AKN285" s="131"/>
      <c r="AKO285" s="131"/>
      <c r="AKP285" s="131"/>
      <c r="AKQ285" s="131"/>
      <c r="AKR285" s="131"/>
      <c r="AKS285" s="131"/>
      <c r="AKT285" s="131"/>
      <c r="AKU285" s="131"/>
      <c r="AKV285" s="131"/>
      <c r="AKW285" s="131"/>
      <c r="AKX285" s="131"/>
      <c r="AKY285" s="131"/>
      <c r="AKZ285" s="131"/>
      <c r="ALA285" s="131"/>
      <c r="ALB285" s="131"/>
      <c r="ALC285" s="131"/>
      <c r="ALD285" s="131"/>
      <c r="ALE285" s="131"/>
      <c r="ALF285" s="131"/>
      <c r="ALG285" s="131"/>
      <c r="ALH285" s="131"/>
      <c r="ALI285" s="131"/>
      <c r="ALJ285" s="131"/>
      <c r="ALK285" s="131"/>
      <c r="ALL285" s="131"/>
      <c r="ALM285" s="131"/>
      <c r="ALN285" s="131"/>
      <c r="ALO285" s="131"/>
      <c r="ALP285" s="131"/>
      <c r="ALQ285" s="131"/>
      <c r="ALR285" s="131"/>
      <c r="ALS285" s="131"/>
      <c r="ALT285" s="131"/>
      <c r="ALU285" s="131"/>
      <c r="ALV285" s="131"/>
      <c r="ALW285" s="131"/>
      <c r="ALX285" s="131"/>
      <c r="ALY285" s="131"/>
      <c r="ALZ285" s="131"/>
      <c r="AMA285" s="131"/>
      <c r="AMB285" s="131"/>
      <c r="AMC285" s="131"/>
      <c r="AMD285" s="131"/>
      <c r="AME285" s="131"/>
      <c r="AMF285" s="131"/>
      <c r="AMG285" s="131"/>
      <c r="AMH285" s="131"/>
      <c r="AMI285" s="131"/>
      <c r="AMJ285" s="131"/>
      <c r="AMK285" s="131"/>
      <c r="AML285" s="131"/>
      <c r="AMM285" s="131"/>
      <c r="AMN285" s="131"/>
      <c r="AMO285" s="131"/>
      <c r="AMP285" s="131"/>
      <c r="AMQ285" s="131"/>
      <c r="AMR285" s="131"/>
      <c r="AMS285" s="131"/>
      <c r="AMT285" s="131"/>
      <c r="AMU285" s="131"/>
      <c r="AMV285" s="131"/>
      <c r="AMW285" s="131"/>
      <c r="AMX285" s="131"/>
      <c r="AMY285" s="131"/>
      <c r="AMZ285" s="131"/>
      <c r="ANA285" s="131"/>
      <c r="ANB285" s="131"/>
      <c r="ANC285" s="131"/>
      <c r="AND285" s="131"/>
      <c r="ANE285" s="131"/>
      <c r="ANF285" s="131"/>
      <c r="ANG285" s="131"/>
      <c r="ANH285" s="131"/>
      <c r="ANI285" s="131"/>
      <c r="ANJ285" s="131"/>
      <c r="ANK285" s="131"/>
      <c r="ANL285" s="131"/>
      <c r="ANM285" s="131"/>
      <c r="ANN285" s="131"/>
      <c r="ANO285" s="131"/>
      <c r="ANP285" s="131"/>
      <c r="ANQ285" s="131"/>
      <c r="ANR285" s="131"/>
      <c r="ANS285" s="131"/>
      <c r="ANT285" s="131"/>
      <c r="ANU285" s="131"/>
      <c r="ANV285" s="131"/>
      <c r="ANW285" s="131"/>
      <c r="ANX285" s="131"/>
      <c r="ANY285" s="131"/>
      <c r="ANZ285" s="131"/>
      <c r="AOA285" s="131"/>
      <c r="AOB285" s="131"/>
      <c r="AOC285" s="131"/>
      <c r="AOD285" s="131"/>
      <c r="AOE285" s="131"/>
      <c r="AOF285" s="131"/>
      <c r="AOG285" s="131"/>
      <c r="AOH285" s="131"/>
      <c r="AOI285" s="131"/>
      <c r="AOJ285" s="131"/>
      <c r="AOK285" s="131"/>
      <c r="AOL285" s="131"/>
      <c r="AOM285" s="131"/>
      <c r="AON285" s="131"/>
      <c r="AOO285" s="131"/>
      <c r="AOP285" s="131"/>
      <c r="AOQ285" s="131"/>
      <c r="AOR285" s="131"/>
      <c r="AOS285" s="131"/>
      <c r="AOT285" s="131"/>
      <c r="AOU285" s="131"/>
      <c r="AOV285" s="131"/>
      <c r="AOW285" s="131"/>
      <c r="AOX285" s="131"/>
      <c r="AOY285" s="131"/>
      <c r="AOZ285" s="131"/>
      <c r="APA285" s="131"/>
      <c r="APB285" s="131"/>
      <c r="APC285" s="131"/>
      <c r="APD285" s="131"/>
      <c r="APE285" s="131"/>
      <c r="APF285" s="131"/>
      <c r="APG285" s="131"/>
      <c r="APH285" s="131"/>
      <c r="API285" s="131"/>
      <c r="APJ285" s="131"/>
      <c r="APK285" s="131"/>
      <c r="APL285" s="131"/>
      <c r="APM285" s="131"/>
      <c r="APN285" s="131"/>
      <c r="APO285" s="131"/>
      <c r="APP285" s="131"/>
      <c r="APQ285" s="131"/>
      <c r="APR285" s="131"/>
      <c r="APS285" s="131"/>
      <c r="APT285" s="131"/>
      <c r="APU285" s="131"/>
      <c r="APV285" s="131"/>
      <c r="APW285" s="131"/>
      <c r="APX285" s="131"/>
      <c r="APY285" s="131"/>
      <c r="APZ285" s="131"/>
      <c r="AQA285" s="131"/>
      <c r="AQB285" s="131"/>
      <c r="AQC285" s="131"/>
      <c r="AQD285" s="131"/>
      <c r="AQE285" s="131"/>
      <c r="AQF285" s="131"/>
      <c r="AQG285" s="131"/>
      <c r="AQH285" s="131"/>
      <c r="AQI285" s="131"/>
      <c r="AQJ285" s="131"/>
      <c r="AQK285" s="131"/>
      <c r="AQL285" s="131"/>
      <c r="AQM285" s="131"/>
      <c r="AQN285" s="131"/>
      <c r="AQO285" s="131"/>
      <c r="AQP285" s="131"/>
      <c r="AQQ285" s="131"/>
      <c r="AQR285" s="131"/>
      <c r="AQS285" s="131"/>
      <c r="AQT285" s="131"/>
      <c r="AQU285" s="131"/>
      <c r="AQV285" s="131"/>
      <c r="AQW285" s="131"/>
      <c r="AQX285" s="131"/>
      <c r="AQY285" s="131"/>
      <c r="AQZ285" s="131"/>
      <c r="ARA285" s="131"/>
      <c r="ARB285" s="131"/>
      <c r="ARC285" s="131"/>
      <c r="ARD285" s="131"/>
      <c r="ARE285" s="131"/>
      <c r="ARF285" s="131"/>
      <c r="ARG285" s="131"/>
      <c r="ARH285" s="131"/>
      <c r="ARI285" s="131"/>
      <c r="ARJ285" s="131"/>
      <c r="ARK285" s="131"/>
      <c r="ARL285" s="131"/>
      <c r="ARM285" s="131"/>
      <c r="ARN285" s="131"/>
      <c r="ARO285" s="131"/>
      <c r="ARP285" s="131"/>
      <c r="ARQ285" s="131"/>
      <c r="ARR285" s="131"/>
      <c r="ARS285" s="131"/>
      <c r="ART285" s="131"/>
      <c r="ARU285" s="131"/>
      <c r="ARV285" s="131"/>
      <c r="ARW285" s="131"/>
      <c r="ARX285" s="131"/>
      <c r="ARY285" s="131"/>
      <c r="ARZ285" s="131"/>
      <c r="ASA285" s="131"/>
      <c r="ASB285" s="131"/>
      <c r="ASC285" s="131"/>
      <c r="ASD285" s="131"/>
      <c r="ASE285" s="131"/>
      <c r="ASF285" s="131"/>
      <c r="ASG285" s="131"/>
      <c r="ASH285" s="131"/>
      <c r="ASI285" s="131"/>
      <c r="ASJ285" s="131"/>
      <c r="ASK285" s="131"/>
      <c r="ASL285" s="131"/>
      <c r="ASM285" s="131"/>
      <c r="ASN285" s="131"/>
      <c r="ASO285" s="131"/>
      <c r="ASP285" s="131"/>
      <c r="ASQ285" s="131"/>
      <c r="ASR285" s="131"/>
      <c r="ASS285" s="131"/>
      <c r="AST285" s="131"/>
      <c r="ASU285" s="131"/>
      <c r="ASV285" s="131"/>
      <c r="ASW285" s="131"/>
      <c r="ASX285" s="131"/>
      <c r="ASY285" s="131"/>
      <c r="ASZ285" s="131"/>
      <c r="ATA285" s="131"/>
      <c r="ATB285" s="131"/>
      <c r="ATC285" s="131"/>
      <c r="ATD285" s="131"/>
      <c r="ATE285" s="131"/>
      <c r="ATF285" s="131"/>
      <c r="ATG285" s="131"/>
      <c r="ATH285" s="131"/>
      <c r="ATI285" s="131"/>
      <c r="ATJ285" s="131"/>
      <c r="ATK285" s="131"/>
      <c r="ATL285" s="131"/>
      <c r="ATM285" s="131"/>
      <c r="ATN285" s="131"/>
      <c r="ATO285" s="131"/>
      <c r="ATP285" s="131"/>
      <c r="ATQ285" s="131"/>
      <c r="ATR285" s="131"/>
      <c r="ATS285" s="131"/>
      <c r="ATT285" s="131"/>
      <c r="ATU285" s="131"/>
      <c r="ATV285" s="131"/>
      <c r="ATW285" s="131"/>
      <c r="ATX285" s="131"/>
      <c r="ATY285" s="131"/>
      <c r="ATZ285" s="131"/>
      <c r="AUA285" s="131"/>
      <c r="AUB285" s="131"/>
      <c r="AUC285" s="131"/>
      <c r="AUD285" s="131"/>
      <c r="AUE285" s="131"/>
      <c r="AUF285" s="131"/>
      <c r="AUG285" s="131"/>
      <c r="AUH285" s="131"/>
      <c r="AUI285" s="131"/>
      <c r="AUJ285" s="131"/>
      <c r="AUK285" s="131"/>
      <c r="AUL285" s="131"/>
      <c r="AUM285" s="131"/>
      <c r="AUN285" s="131"/>
      <c r="AUO285" s="131"/>
      <c r="AUP285" s="131"/>
      <c r="AUQ285" s="131"/>
      <c r="AUR285" s="131"/>
      <c r="AUS285" s="131"/>
      <c r="AUT285" s="131"/>
      <c r="AUU285" s="131"/>
      <c r="AUV285" s="131"/>
      <c r="AUW285" s="131"/>
      <c r="AUX285" s="131"/>
      <c r="AUY285" s="131"/>
      <c r="AUZ285" s="131"/>
      <c r="AVA285" s="131"/>
      <c r="AVB285" s="131"/>
      <c r="AVC285" s="131"/>
      <c r="AVD285" s="131"/>
      <c r="AVE285" s="131"/>
      <c r="AVF285" s="131"/>
      <c r="AVG285" s="131"/>
      <c r="AVH285" s="131"/>
      <c r="AVI285" s="131"/>
      <c r="AVJ285" s="131"/>
      <c r="AVK285" s="131"/>
      <c r="AVL285" s="131"/>
      <c r="AVM285" s="131"/>
      <c r="AVN285" s="131"/>
      <c r="AVO285" s="131"/>
      <c r="AVP285" s="131"/>
      <c r="AVQ285" s="131"/>
      <c r="AVR285" s="131"/>
      <c r="AVS285" s="131"/>
      <c r="AVT285" s="131"/>
      <c r="AVU285" s="131"/>
      <c r="AVV285" s="131"/>
      <c r="AVW285" s="131"/>
      <c r="AVX285" s="131"/>
      <c r="AVY285" s="131"/>
      <c r="AVZ285" s="131"/>
      <c r="AWA285" s="131"/>
      <c r="AWB285" s="131"/>
      <c r="AWC285" s="131"/>
      <c r="AWD285" s="131"/>
      <c r="AWE285" s="131"/>
      <c r="AWF285" s="131"/>
      <c r="AWG285" s="131"/>
      <c r="AWH285" s="131"/>
      <c r="AWI285" s="131"/>
      <c r="AWJ285" s="131"/>
      <c r="AWK285" s="131"/>
      <c r="AWL285" s="131"/>
      <c r="AWM285" s="131"/>
      <c r="AWN285" s="131"/>
      <c r="AWO285" s="131"/>
      <c r="AWP285" s="131"/>
      <c r="AWQ285" s="131"/>
      <c r="AWR285" s="131"/>
      <c r="AWS285" s="131"/>
      <c r="AWT285" s="131"/>
      <c r="AWU285" s="131"/>
      <c r="AWV285" s="131"/>
      <c r="AWW285" s="131"/>
      <c r="AWX285" s="131"/>
      <c r="AWY285" s="131"/>
      <c r="AWZ285" s="131"/>
      <c r="AXA285" s="131"/>
      <c r="AXB285" s="131"/>
      <c r="AXC285" s="131"/>
      <c r="AXD285" s="131"/>
      <c r="AXE285" s="131"/>
      <c r="AXF285" s="131"/>
      <c r="AXG285" s="131"/>
      <c r="AXH285" s="131"/>
      <c r="AXI285" s="131"/>
      <c r="AXJ285" s="131"/>
      <c r="AXK285" s="131"/>
      <c r="AXL285" s="131"/>
      <c r="AXM285" s="131"/>
      <c r="AXN285" s="131"/>
      <c r="AXO285" s="131"/>
      <c r="AXP285" s="131"/>
      <c r="AXQ285" s="131"/>
      <c r="AXR285" s="131"/>
      <c r="AXS285" s="131"/>
      <c r="AXT285" s="131"/>
      <c r="AXU285" s="131"/>
      <c r="AXV285" s="131"/>
      <c r="AXW285" s="131"/>
      <c r="AXX285" s="131"/>
    </row>
    <row r="286" spans="1:1324" s="106" customFormat="1" ht="15.75" hidden="1" customHeight="1" x14ac:dyDescent="0.2">
      <c r="A286" s="13" t="s">
        <v>540</v>
      </c>
      <c r="B286" s="13" t="s">
        <v>538</v>
      </c>
      <c r="C286" s="12" t="s">
        <v>537</v>
      </c>
      <c r="D286" s="19" t="s">
        <v>990</v>
      </c>
      <c r="E286" s="9">
        <v>38910</v>
      </c>
      <c r="F286" s="9"/>
      <c r="G286" s="30" t="s">
        <v>1186</v>
      </c>
      <c r="H286" s="30">
        <v>42005</v>
      </c>
      <c r="I286" s="30" t="s">
        <v>1065</v>
      </c>
      <c r="J286" s="173"/>
      <c r="K286" s="84" t="s">
        <v>315</v>
      </c>
      <c r="L286" s="87">
        <v>1</v>
      </c>
      <c r="M286" s="87">
        <v>1</v>
      </c>
      <c r="N286" s="84" t="s">
        <v>315</v>
      </c>
      <c r="O286" s="84">
        <v>1</v>
      </c>
      <c r="P286" s="84" t="s">
        <v>315</v>
      </c>
      <c r="Q286" s="84">
        <v>1</v>
      </c>
      <c r="R286" s="84" t="s">
        <v>315</v>
      </c>
      <c r="S286" s="84">
        <v>1</v>
      </c>
      <c r="T286" s="84" t="s">
        <v>49</v>
      </c>
      <c r="U286" s="84">
        <v>1</v>
      </c>
      <c r="V286" s="87">
        <v>0</v>
      </c>
      <c r="W286" s="87">
        <v>0</v>
      </c>
      <c r="X286" s="87">
        <v>0</v>
      </c>
      <c r="Y286" s="87">
        <v>0</v>
      </c>
      <c r="Z286" s="87">
        <v>1</v>
      </c>
      <c r="AA286" s="87">
        <v>0</v>
      </c>
      <c r="AB286" s="71">
        <f t="shared" ref="AB286:AB293" si="48">IF((ISERROR(VLOOKUP($A286,RTlist2,40,FALSE)))=TRUE,2,VLOOKUP($A286,RTlist2,40,FALSE))</f>
        <v>2</v>
      </c>
      <c r="AC286" s="71">
        <f t="shared" ref="AC286:AC293" si="49">IF((ISERROR(VLOOKUP($A286,RTlist2,41,FALSE)))=TRUE,2,VLOOKUP($A286,RTlist2,41,FALSE))</f>
        <v>2</v>
      </c>
      <c r="AD286" s="71">
        <f t="shared" ref="AD286:AD293" si="50">IF((ISERROR(VLOOKUP($A286,RTlist2,36,FALSE)))=TRUE,2,VLOOKUP($A286,RTlist2,36,FALSE))</f>
        <v>2</v>
      </c>
      <c r="AE286" s="71">
        <f t="shared" ref="AE286:AE293" si="51">IF((ISERROR(VLOOKUP($A286,RTlist2,37,FALSE)))=TRUE,2,VLOOKUP($A286,RTlist2,37,FALSE))</f>
        <v>2</v>
      </c>
      <c r="AF286" s="103" t="s">
        <v>2292</v>
      </c>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5"/>
      <c r="CB286" s="105"/>
      <c r="CC286" s="105"/>
      <c r="CD286" s="105"/>
      <c r="CE286" s="105"/>
      <c r="CF286" s="105"/>
      <c r="CG286" s="105"/>
      <c r="CH286" s="105"/>
      <c r="CI286" s="105"/>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5"/>
      <c r="FF286" s="105"/>
      <c r="FG286" s="105"/>
      <c r="FH286" s="105"/>
      <c r="FI286" s="105"/>
      <c r="FJ286" s="105"/>
      <c r="FK286" s="105"/>
      <c r="FL286" s="105"/>
      <c r="FM286" s="105"/>
      <c r="FN286" s="105"/>
      <c r="FO286" s="105"/>
      <c r="FP286" s="105"/>
      <c r="FQ286" s="105"/>
      <c r="FR286" s="105"/>
      <c r="FS286" s="105"/>
      <c r="FT286" s="105"/>
      <c r="FU286" s="105"/>
      <c r="FV286" s="105"/>
      <c r="FW286" s="105"/>
      <c r="FX286" s="105"/>
      <c r="FY286" s="105"/>
      <c r="FZ286" s="105"/>
      <c r="GA286" s="105"/>
      <c r="GB286" s="105"/>
      <c r="GC286" s="105"/>
      <c r="GD286" s="105"/>
      <c r="GE286" s="105"/>
      <c r="GF286" s="105"/>
      <c r="GG286" s="105"/>
      <c r="GH286" s="105"/>
      <c r="GI286" s="105"/>
      <c r="GJ286" s="105"/>
      <c r="GK286" s="105"/>
      <c r="GL286" s="105"/>
      <c r="GM286" s="105"/>
      <c r="GN286" s="105"/>
      <c r="GO286" s="105"/>
      <c r="GP286" s="105"/>
      <c r="GQ286" s="105"/>
      <c r="GR286" s="105"/>
      <c r="GS286" s="105"/>
      <c r="GT286" s="105"/>
      <c r="GU286" s="105"/>
      <c r="GV286" s="105"/>
      <c r="GW286" s="105"/>
      <c r="GX286" s="105"/>
      <c r="GY286" s="105"/>
      <c r="GZ286" s="105"/>
      <c r="HA286" s="105"/>
      <c r="HB286" s="105"/>
      <c r="HC286" s="105"/>
      <c r="HD286" s="105"/>
      <c r="HE286" s="105"/>
      <c r="HF286" s="105"/>
      <c r="HG286" s="105"/>
      <c r="HH286" s="105"/>
      <c r="HI286" s="105"/>
      <c r="HJ286" s="105"/>
      <c r="HK286" s="105"/>
      <c r="HL286" s="105"/>
      <c r="HM286" s="105"/>
      <c r="HN286" s="105"/>
      <c r="HO286" s="105"/>
      <c r="HP286" s="105"/>
      <c r="HQ286" s="105"/>
      <c r="HR286" s="105"/>
      <c r="HS286" s="105"/>
      <c r="HT286" s="105"/>
      <c r="HU286" s="105"/>
      <c r="HV286" s="105"/>
      <c r="HW286" s="105"/>
      <c r="HX286" s="105"/>
      <c r="HY286" s="105"/>
      <c r="HZ286" s="105"/>
      <c r="IA286" s="105"/>
      <c r="IB286" s="105"/>
      <c r="IC286" s="105"/>
      <c r="ID286" s="105"/>
      <c r="IE286" s="105"/>
      <c r="IF286" s="105"/>
      <c r="IG286" s="105"/>
      <c r="IH286" s="105"/>
      <c r="II286" s="105"/>
      <c r="IJ286" s="105"/>
      <c r="IK286" s="105"/>
      <c r="IL286" s="105"/>
      <c r="IM286" s="105"/>
      <c r="IN286" s="105"/>
      <c r="IO286" s="105"/>
      <c r="IP286" s="105"/>
      <c r="IQ286" s="105"/>
      <c r="IR286" s="105"/>
      <c r="IS286" s="105"/>
      <c r="IT286" s="105"/>
      <c r="IU286" s="105"/>
      <c r="IV286" s="105"/>
      <c r="IW286" s="105"/>
      <c r="IX286" s="105"/>
      <c r="IY286" s="105"/>
      <c r="IZ286" s="105"/>
      <c r="JA286" s="105"/>
      <c r="JB286" s="105"/>
      <c r="JC286" s="105"/>
      <c r="JD286" s="105"/>
      <c r="JE286" s="105"/>
      <c r="JF286" s="105"/>
      <c r="JG286" s="105"/>
      <c r="JH286" s="105"/>
      <c r="JI286" s="105"/>
      <c r="JJ286" s="105"/>
      <c r="JK286" s="105"/>
      <c r="JL286" s="105"/>
      <c r="JM286" s="105"/>
      <c r="JN286" s="105"/>
      <c r="JO286" s="105"/>
      <c r="JP286" s="105"/>
      <c r="JQ286" s="105"/>
      <c r="JR286" s="105"/>
      <c r="JS286" s="105"/>
      <c r="JT286" s="105"/>
      <c r="JU286" s="105"/>
      <c r="JV286" s="105"/>
      <c r="JW286" s="105"/>
      <c r="JX286" s="105"/>
      <c r="JY286" s="105"/>
      <c r="JZ286" s="105"/>
      <c r="KA286" s="105"/>
      <c r="KB286" s="105"/>
      <c r="KC286" s="105"/>
      <c r="KD286" s="105"/>
      <c r="KE286" s="105"/>
      <c r="KF286" s="105"/>
      <c r="KG286" s="105"/>
      <c r="KH286" s="105"/>
      <c r="KI286" s="105"/>
      <c r="KJ286" s="105"/>
      <c r="KK286" s="105"/>
      <c r="KL286" s="105"/>
      <c r="KM286" s="105"/>
      <c r="KN286" s="105"/>
      <c r="KO286" s="105"/>
      <c r="KP286" s="105"/>
      <c r="KQ286" s="105"/>
      <c r="KR286" s="105"/>
      <c r="KS286" s="105"/>
      <c r="KT286" s="105"/>
      <c r="KU286" s="105"/>
      <c r="KV286" s="105"/>
      <c r="KW286" s="105"/>
      <c r="KX286" s="105"/>
      <c r="KY286" s="105"/>
      <c r="KZ286" s="105"/>
      <c r="LA286" s="105"/>
      <c r="LB286" s="105"/>
      <c r="LC286" s="105"/>
      <c r="LD286" s="105"/>
      <c r="LE286" s="105"/>
      <c r="LF286" s="105"/>
      <c r="LG286" s="105"/>
      <c r="LH286" s="105"/>
      <c r="LI286" s="105"/>
      <c r="LJ286" s="105"/>
      <c r="LK286" s="105"/>
      <c r="LL286" s="105"/>
      <c r="LM286" s="105"/>
      <c r="LN286" s="105"/>
      <c r="LO286" s="105"/>
      <c r="LP286" s="105"/>
      <c r="LQ286" s="105"/>
      <c r="LR286" s="105"/>
      <c r="LS286" s="105"/>
      <c r="LT286" s="105"/>
      <c r="LU286" s="105"/>
      <c r="LV286" s="105"/>
      <c r="LW286" s="105"/>
      <c r="LX286" s="105"/>
      <c r="LY286" s="105"/>
      <c r="LZ286" s="105"/>
      <c r="MA286" s="105"/>
      <c r="MB286" s="105"/>
      <c r="MC286" s="105"/>
      <c r="MD286" s="105"/>
      <c r="ME286" s="105"/>
      <c r="MF286" s="105"/>
      <c r="MG286" s="105"/>
      <c r="MH286" s="105"/>
      <c r="MI286" s="105"/>
      <c r="MJ286" s="105"/>
      <c r="MK286" s="105"/>
      <c r="ML286" s="105"/>
      <c r="MM286" s="105"/>
      <c r="MN286" s="105"/>
      <c r="MO286" s="105"/>
      <c r="MP286" s="105"/>
      <c r="MQ286" s="105"/>
      <c r="MR286" s="105"/>
      <c r="MS286" s="105"/>
      <c r="MT286" s="105"/>
      <c r="MU286" s="105"/>
      <c r="MV286" s="105"/>
      <c r="MW286" s="105"/>
      <c r="MX286" s="105"/>
      <c r="MY286" s="105"/>
      <c r="MZ286" s="105"/>
      <c r="NA286" s="105"/>
      <c r="NB286" s="105"/>
      <c r="NC286" s="105"/>
      <c r="ND286" s="105"/>
      <c r="NE286" s="105"/>
      <c r="NF286" s="105"/>
      <c r="NG286" s="105"/>
      <c r="NH286" s="105"/>
      <c r="NI286" s="105"/>
      <c r="NJ286" s="105"/>
      <c r="NK286" s="105"/>
      <c r="NL286" s="105"/>
      <c r="NM286" s="105"/>
      <c r="NN286" s="105"/>
      <c r="NO286" s="105"/>
      <c r="NP286" s="105"/>
      <c r="NQ286" s="105"/>
      <c r="NR286" s="105"/>
      <c r="NS286" s="105"/>
      <c r="NT286" s="105"/>
      <c r="NU286" s="105"/>
      <c r="NV286" s="105"/>
      <c r="NW286" s="105"/>
      <c r="NX286" s="105"/>
      <c r="NY286" s="105"/>
      <c r="NZ286" s="105"/>
      <c r="OA286" s="105"/>
      <c r="OB286" s="105"/>
      <c r="OC286" s="105"/>
      <c r="OD286" s="105"/>
      <c r="OE286" s="105"/>
      <c r="OF286" s="105"/>
      <c r="OG286" s="105"/>
      <c r="OH286" s="105"/>
      <c r="OI286" s="105"/>
      <c r="OJ286" s="105"/>
      <c r="OK286" s="105"/>
      <c r="OL286" s="105"/>
      <c r="OM286" s="105"/>
      <c r="ON286" s="105"/>
      <c r="OO286" s="105"/>
      <c r="OP286" s="105"/>
      <c r="OQ286" s="105"/>
      <c r="OR286" s="105"/>
      <c r="OS286" s="105"/>
      <c r="OT286" s="105"/>
      <c r="OU286" s="105"/>
      <c r="OV286" s="105"/>
      <c r="OW286" s="105"/>
      <c r="OX286" s="105"/>
      <c r="OY286" s="105"/>
      <c r="OZ286" s="105"/>
      <c r="PA286" s="105"/>
      <c r="PB286" s="105"/>
      <c r="PC286" s="105"/>
      <c r="PD286" s="105"/>
      <c r="PE286" s="105"/>
      <c r="PF286" s="105"/>
      <c r="PG286" s="105"/>
      <c r="PH286" s="105"/>
      <c r="PI286" s="105"/>
      <c r="PJ286" s="105"/>
      <c r="PK286" s="105"/>
      <c r="PL286" s="105"/>
      <c r="PM286" s="105"/>
      <c r="PN286" s="105"/>
      <c r="PO286" s="105"/>
      <c r="PP286" s="105"/>
      <c r="PQ286" s="105"/>
      <c r="PR286" s="105"/>
      <c r="PS286" s="105"/>
      <c r="PT286" s="105"/>
      <c r="PU286" s="105"/>
      <c r="PV286" s="105"/>
      <c r="PW286" s="105"/>
      <c r="PX286" s="105"/>
      <c r="PY286" s="105"/>
      <c r="PZ286" s="105"/>
      <c r="QA286" s="105"/>
      <c r="QB286" s="105"/>
      <c r="QC286" s="105"/>
      <c r="QD286" s="105"/>
      <c r="QE286" s="105"/>
      <c r="QF286" s="105"/>
      <c r="QG286" s="105"/>
      <c r="QH286" s="105"/>
      <c r="QI286" s="105"/>
      <c r="QJ286" s="105"/>
      <c r="QK286" s="105"/>
      <c r="QL286" s="105"/>
      <c r="QM286" s="105"/>
      <c r="QN286" s="105"/>
      <c r="QO286" s="105"/>
      <c r="QP286" s="105"/>
      <c r="QQ286" s="105"/>
      <c r="QR286" s="105"/>
      <c r="QS286" s="105"/>
      <c r="QT286" s="105"/>
      <c r="QU286" s="105"/>
      <c r="QV286" s="105"/>
      <c r="QW286" s="105"/>
      <c r="QX286" s="105"/>
      <c r="QY286" s="105"/>
      <c r="QZ286" s="105"/>
      <c r="RA286" s="105"/>
      <c r="RB286" s="105"/>
      <c r="RC286" s="105"/>
      <c r="RD286" s="105"/>
      <c r="RE286" s="105"/>
      <c r="RF286" s="105"/>
      <c r="RG286" s="105"/>
      <c r="RH286" s="105"/>
      <c r="RI286" s="105"/>
      <c r="RJ286" s="105"/>
      <c r="RK286" s="105"/>
      <c r="RL286" s="105"/>
      <c r="RM286" s="105"/>
      <c r="RN286" s="105"/>
      <c r="RO286" s="105"/>
      <c r="RP286" s="105"/>
      <c r="RQ286" s="105"/>
      <c r="RR286" s="105"/>
      <c r="RS286" s="105"/>
      <c r="RT286" s="105"/>
      <c r="RU286" s="105"/>
      <c r="RV286" s="105"/>
      <c r="RW286" s="105"/>
      <c r="RX286" s="105"/>
      <c r="RY286" s="105"/>
      <c r="RZ286" s="105"/>
      <c r="SA286" s="105"/>
      <c r="SB286" s="105"/>
      <c r="SC286" s="105"/>
      <c r="SD286" s="105"/>
      <c r="SE286" s="105"/>
      <c r="SF286" s="105"/>
      <c r="SG286" s="105"/>
      <c r="SH286" s="105"/>
      <c r="SI286" s="105"/>
      <c r="SJ286" s="105"/>
      <c r="SK286" s="105"/>
      <c r="SL286" s="105"/>
      <c r="SM286" s="105"/>
      <c r="SN286" s="105"/>
      <c r="SO286" s="105"/>
      <c r="SP286" s="105"/>
      <c r="SQ286" s="105"/>
      <c r="SR286" s="105"/>
      <c r="SS286" s="105"/>
      <c r="ST286" s="105"/>
      <c r="SU286" s="105"/>
      <c r="SV286" s="105"/>
      <c r="SW286" s="105"/>
      <c r="SX286" s="105"/>
      <c r="SY286" s="105"/>
      <c r="SZ286" s="105"/>
      <c r="TA286" s="105"/>
      <c r="TB286" s="105"/>
      <c r="TC286" s="105"/>
      <c r="TD286" s="105"/>
      <c r="TE286" s="105"/>
      <c r="TF286" s="105"/>
      <c r="TG286" s="105"/>
      <c r="TH286" s="105"/>
      <c r="TI286" s="105"/>
      <c r="TJ286" s="105"/>
      <c r="TK286" s="105"/>
      <c r="TL286" s="105"/>
      <c r="TM286" s="105"/>
      <c r="TN286" s="105"/>
      <c r="TO286" s="105"/>
      <c r="TP286" s="105"/>
      <c r="TQ286" s="105"/>
      <c r="TR286" s="105"/>
      <c r="TS286" s="105"/>
      <c r="TT286" s="105"/>
      <c r="TU286" s="105"/>
      <c r="TV286" s="105"/>
      <c r="TW286" s="105"/>
      <c r="TX286" s="105"/>
      <c r="TY286" s="105"/>
      <c r="TZ286" s="105"/>
      <c r="UA286" s="105"/>
      <c r="UB286" s="105"/>
      <c r="UC286" s="105"/>
      <c r="UD286" s="105"/>
      <c r="UE286" s="105"/>
      <c r="UF286" s="105"/>
      <c r="UG286" s="105"/>
      <c r="UH286" s="105"/>
      <c r="UI286" s="105"/>
      <c r="UJ286" s="105"/>
      <c r="UK286" s="105"/>
      <c r="UL286" s="105"/>
      <c r="UM286" s="105"/>
      <c r="UN286" s="105"/>
      <c r="UO286" s="105"/>
      <c r="UP286" s="105"/>
      <c r="UQ286" s="105"/>
      <c r="UR286" s="105"/>
      <c r="US286" s="105"/>
      <c r="UT286" s="105"/>
      <c r="UU286" s="105"/>
      <c r="UV286" s="105"/>
      <c r="UW286" s="105"/>
      <c r="UX286" s="105"/>
      <c r="UY286" s="105"/>
      <c r="UZ286" s="105"/>
      <c r="VA286" s="105"/>
      <c r="VB286" s="105"/>
      <c r="VC286" s="105"/>
      <c r="VD286" s="105"/>
      <c r="VE286" s="105"/>
      <c r="VF286" s="105"/>
      <c r="VG286" s="105"/>
      <c r="VH286" s="105"/>
      <c r="VI286" s="105"/>
      <c r="VJ286" s="105"/>
      <c r="VK286" s="105"/>
      <c r="VL286" s="105"/>
      <c r="VM286" s="105"/>
      <c r="VN286" s="105"/>
      <c r="VO286" s="105"/>
      <c r="VP286" s="105"/>
      <c r="VQ286" s="105"/>
      <c r="VR286" s="105"/>
      <c r="VS286" s="105"/>
      <c r="VT286" s="105"/>
      <c r="VU286" s="105"/>
      <c r="VV286" s="105"/>
      <c r="VW286" s="105"/>
      <c r="VX286" s="105"/>
      <c r="VY286" s="105"/>
      <c r="VZ286" s="105"/>
      <c r="WA286" s="105"/>
      <c r="WB286" s="105"/>
      <c r="WC286" s="105"/>
      <c r="WD286" s="105"/>
      <c r="WE286" s="105"/>
      <c r="WF286" s="105"/>
      <c r="WG286" s="105"/>
      <c r="WH286" s="105"/>
      <c r="WI286" s="105"/>
      <c r="WJ286" s="105"/>
      <c r="WK286" s="105"/>
      <c r="WL286" s="105"/>
      <c r="WM286" s="105"/>
      <c r="WN286" s="105"/>
      <c r="WO286" s="105"/>
      <c r="WP286" s="105"/>
      <c r="WQ286" s="105"/>
      <c r="WR286" s="105"/>
      <c r="WS286" s="105"/>
      <c r="WT286" s="105"/>
      <c r="WU286" s="105"/>
      <c r="WV286" s="105"/>
      <c r="WW286" s="105"/>
      <c r="WX286" s="105"/>
      <c r="WY286" s="105"/>
      <c r="WZ286" s="105"/>
      <c r="XA286" s="105"/>
      <c r="XB286" s="105"/>
      <c r="XC286" s="105"/>
      <c r="XD286" s="105"/>
      <c r="XE286" s="105"/>
      <c r="XF286" s="105"/>
      <c r="XG286" s="105"/>
      <c r="XH286" s="105"/>
      <c r="XI286" s="105"/>
      <c r="XJ286" s="105"/>
      <c r="XK286" s="105"/>
      <c r="XL286" s="105"/>
      <c r="XM286" s="105"/>
      <c r="XN286" s="105"/>
      <c r="XO286" s="105"/>
      <c r="XP286" s="105"/>
      <c r="XQ286" s="105"/>
      <c r="XR286" s="105"/>
      <c r="XS286" s="105"/>
      <c r="XT286" s="105"/>
      <c r="XU286" s="105"/>
      <c r="XV286" s="105"/>
      <c r="XW286" s="105"/>
      <c r="XX286" s="105"/>
      <c r="XY286" s="105"/>
      <c r="XZ286" s="105"/>
      <c r="YA286" s="105"/>
      <c r="YB286" s="105"/>
      <c r="YC286" s="105"/>
      <c r="YD286" s="105"/>
      <c r="YE286" s="105"/>
      <c r="YF286" s="105"/>
      <c r="YG286" s="105"/>
      <c r="YH286" s="105"/>
      <c r="YI286" s="105"/>
      <c r="YJ286" s="105"/>
      <c r="YK286" s="105"/>
      <c r="YL286" s="105"/>
      <c r="YM286" s="105"/>
      <c r="YN286" s="105"/>
      <c r="YO286" s="105"/>
      <c r="YP286" s="105"/>
      <c r="YQ286" s="105"/>
      <c r="YR286" s="105"/>
      <c r="YS286" s="105"/>
      <c r="YT286" s="105"/>
      <c r="YU286" s="105"/>
      <c r="YV286" s="105"/>
      <c r="YW286" s="105"/>
      <c r="YX286" s="105"/>
      <c r="YY286" s="105"/>
      <c r="YZ286" s="105"/>
      <c r="ZA286" s="105"/>
      <c r="ZB286" s="105"/>
      <c r="ZC286" s="105"/>
      <c r="ZD286" s="105"/>
      <c r="ZE286" s="105"/>
      <c r="ZF286" s="105"/>
      <c r="ZG286" s="105"/>
      <c r="ZH286" s="105"/>
      <c r="ZI286" s="105"/>
      <c r="ZJ286" s="105"/>
      <c r="ZK286" s="105"/>
      <c r="ZL286" s="105"/>
      <c r="ZM286" s="105"/>
      <c r="ZN286" s="105"/>
      <c r="ZO286" s="105"/>
      <c r="ZP286" s="105"/>
      <c r="ZQ286" s="105"/>
      <c r="ZR286" s="105"/>
      <c r="ZS286" s="105"/>
      <c r="ZT286" s="105"/>
      <c r="ZU286" s="105"/>
      <c r="ZV286" s="105"/>
      <c r="ZW286" s="105"/>
      <c r="ZX286" s="105"/>
      <c r="ZY286" s="105"/>
      <c r="ZZ286" s="105"/>
      <c r="AAA286" s="105"/>
      <c r="AAB286" s="105"/>
      <c r="AAC286" s="105"/>
      <c r="AAD286" s="105"/>
      <c r="AAE286" s="105"/>
      <c r="AAF286" s="105"/>
      <c r="AAG286" s="105"/>
      <c r="AAH286" s="105"/>
      <c r="AAI286" s="105"/>
      <c r="AAJ286" s="105"/>
      <c r="AAK286" s="105"/>
      <c r="AAL286" s="105"/>
      <c r="AAM286" s="105"/>
      <c r="AAN286" s="105"/>
      <c r="AAO286" s="105"/>
      <c r="AAP286" s="105"/>
      <c r="AAQ286" s="105"/>
      <c r="AAR286" s="105"/>
      <c r="AAS286" s="105"/>
      <c r="AAT286" s="105"/>
      <c r="AAU286" s="105"/>
      <c r="AAV286" s="105"/>
      <c r="AAW286" s="105"/>
      <c r="AAX286" s="105"/>
      <c r="AAY286" s="105"/>
      <c r="AAZ286" s="105"/>
      <c r="ABA286" s="105"/>
      <c r="ABB286" s="105"/>
      <c r="ABC286" s="105"/>
      <c r="ABD286" s="105"/>
      <c r="ABE286" s="105"/>
      <c r="ABF286" s="105"/>
      <c r="ABG286" s="105"/>
      <c r="ABH286" s="105"/>
      <c r="ABI286" s="105"/>
      <c r="ABJ286" s="105"/>
      <c r="ABK286" s="105"/>
      <c r="ABL286" s="105"/>
      <c r="ABM286" s="105"/>
      <c r="ABN286" s="105"/>
      <c r="ABO286" s="105"/>
      <c r="ABP286" s="105"/>
      <c r="ABQ286" s="105"/>
      <c r="ABR286" s="105"/>
      <c r="ABS286" s="105"/>
      <c r="ABT286" s="105"/>
      <c r="ABU286" s="105"/>
      <c r="ABV286" s="105"/>
      <c r="ABW286" s="105"/>
      <c r="ABX286" s="105"/>
      <c r="ABY286" s="105"/>
      <c r="ABZ286" s="105"/>
      <c r="ACA286" s="105"/>
      <c r="ACB286" s="105"/>
      <c r="ACC286" s="105"/>
      <c r="ACD286" s="105"/>
      <c r="ACE286" s="105"/>
      <c r="ACF286" s="105"/>
      <c r="ACG286" s="105"/>
      <c r="ACH286" s="105"/>
      <c r="ACI286" s="105"/>
      <c r="ACJ286" s="105"/>
      <c r="ACK286" s="105"/>
      <c r="ACL286" s="105"/>
      <c r="ACM286" s="105"/>
      <c r="ACN286" s="105"/>
      <c r="ACO286" s="105"/>
      <c r="ACP286" s="105"/>
      <c r="ACQ286" s="105"/>
      <c r="ACR286" s="105"/>
      <c r="ACS286" s="105"/>
      <c r="ACT286" s="105"/>
      <c r="ACU286" s="105"/>
      <c r="ACV286" s="105"/>
      <c r="ACW286" s="105"/>
      <c r="ACX286" s="105"/>
      <c r="ACY286" s="105"/>
      <c r="ACZ286" s="105"/>
      <c r="ADA286" s="105"/>
      <c r="ADB286" s="105"/>
      <c r="ADC286" s="105"/>
      <c r="ADD286" s="105"/>
      <c r="ADE286" s="105"/>
      <c r="ADF286" s="105"/>
      <c r="ADG286" s="105"/>
      <c r="ADH286" s="105"/>
      <c r="ADI286" s="105"/>
      <c r="ADJ286" s="105"/>
      <c r="ADK286" s="105"/>
      <c r="ADL286" s="105"/>
      <c r="ADM286" s="105"/>
      <c r="ADN286" s="105"/>
      <c r="ADO286" s="105"/>
      <c r="ADP286" s="105"/>
      <c r="ADQ286" s="105"/>
      <c r="ADR286" s="105"/>
      <c r="ADS286" s="105"/>
      <c r="ADT286" s="105"/>
      <c r="ADU286" s="105"/>
      <c r="ADV286" s="105"/>
      <c r="ADW286" s="105"/>
      <c r="ADX286" s="105"/>
      <c r="ADY286" s="105"/>
      <c r="ADZ286" s="105"/>
      <c r="AEA286" s="105"/>
      <c r="AEB286" s="105"/>
      <c r="AEC286" s="105"/>
      <c r="AED286" s="105"/>
      <c r="AEE286" s="105"/>
      <c r="AEF286" s="105"/>
      <c r="AEG286" s="105"/>
      <c r="AEH286" s="105"/>
      <c r="AEI286" s="105"/>
      <c r="AEJ286" s="105"/>
      <c r="AEK286" s="105"/>
      <c r="AEL286" s="105"/>
      <c r="AEM286" s="105"/>
      <c r="AEN286" s="105"/>
      <c r="AEO286" s="105"/>
      <c r="AEP286" s="105"/>
      <c r="AEQ286" s="105"/>
      <c r="AER286" s="105"/>
      <c r="AES286" s="105"/>
      <c r="AET286" s="105"/>
      <c r="AEU286" s="105"/>
      <c r="AEV286" s="105"/>
      <c r="AEW286" s="105"/>
      <c r="AEX286" s="105"/>
      <c r="AEY286" s="105"/>
      <c r="AEZ286" s="105"/>
      <c r="AFA286" s="105"/>
      <c r="AFB286" s="105"/>
      <c r="AFC286" s="105"/>
      <c r="AFD286" s="105"/>
      <c r="AFE286" s="105"/>
      <c r="AFF286" s="105"/>
      <c r="AFG286" s="105"/>
      <c r="AFH286" s="105"/>
      <c r="AFI286" s="105"/>
      <c r="AFJ286" s="105"/>
      <c r="AFK286" s="105"/>
      <c r="AFL286" s="105"/>
      <c r="AFM286" s="105"/>
      <c r="AFN286" s="105"/>
      <c r="AFO286" s="105"/>
      <c r="AFP286" s="105"/>
      <c r="AFQ286" s="105"/>
      <c r="AFR286" s="105"/>
      <c r="AFS286" s="105"/>
      <c r="AFT286" s="105"/>
      <c r="AFU286" s="105"/>
      <c r="AFV286" s="105"/>
      <c r="AFW286" s="105"/>
      <c r="AFX286" s="105"/>
      <c r="AFY286" s="105"/>
      <c r="AFZ286" s="105"/>
      <c r="AGA286" s="105"/>
      <c r="AGB286" s="105"/>
      <c r="AGC286" s="105"/>
      <c r="AGD286" s="105"/>
      <c r="AGE286" s="105"/>
      <c r="AGF286" s="105"/>
      <c r="AGG286" s="105"/>
      <c r="AGH286" s="105"/>
      <c r="AGI286" s="105"/>
      <c r="AGJ286" s="105"/>
      <c r="AGK286" s="105"/>
      <c r="AGL286" s="105"/>
      <c r="AGM286" s="105"/>
      <c r="AGN286" s="105"/>
      <c r="AGO286" s="105"/>
      <c r="AGP286" s="105"/>
      <c r="AGQ286" s="105"/>
      <c r="AGR286" s="105"/>
      <c r="AGS286" s="105"/>
      <c r="AGT286" s="105"/>
      <c r="AGU286" s="105"/>
      <c r="AGV286" s="105"/>
      <c r="AGW286" s="105"/>
      <c r="AGX286" s="105"/>
      <c r="AGY286" s="105"/>
      <c r="AGZ286" s="105"/>
      <c r="AHA286" s="105"/>
      <c r="AHB286" s="105"/>
      <c r="AHC286" s="105"/>
      <c r="AHD286" s="105"/>
      <c r="AHE286" s="105"/>
      <c r="AHF286" s="105"/>
      <c r="AHG286" s="105"/>
      <c r="AHH286" s="105"/>
      <c r="AHI286" s="105"/>
      <c r="AHJ286" s="105"/>
      <c r="AHK286" s="105"/>
      <c r="AHL286" s="105"/>
      <c r="AHM286" s="105"/>
      <c r="AHN286" s="105"/>
      <c r="AHO286" s="105"/>
      <c r="AHP286" s="105"/>
      <c r="AHQ286" s="105"/>
      <c r="AHR286" s="105"/>
      <c r="AHS286" s="105"/>
      <c r="AHT286" s="105"/>
      <c r="AHU286" s="105"/>
      <c r="AHV286" s="105"/>
      <c r="AHW286" s="105"/>
      <c r="AHX286" s="105"/>
      <c r="AHY286" s="105"/>
      <c r="AHZ286" s="105"/>
      <c r="AIA286" s="105"/>
      <c r="AIB286" s="105"/>
      <c r="AIC286" s="105"/>
      <c r="AID286" s="105"/>
      <c r="AIE286" s="105"/>
      <c r="AIF286" s="105"/>
      <c r="AIG286" s="105"/>
      <c r="AIH286" s="105"/>
      <c r="AII286" s="105"/>
      <c r="AIJ286" s="105"/>
      <c r="AIK286" s="105"/>
      <c r="AIL286" s="105"/>
      <c r="AIM286" s="105"/>
      <c r="AIN286" s="105"/>
      <c r="AIO286" s="105"/>
      <c r="AIP286" s="105"/>
      <c r="AIQ286" s="105"/>
      <c r="AIR286" s="105"/>
      <c r="AIS286" s="105"/>
      <c r="AIT286" s="105"/>
      <c r="AIU286" s="105"/>
      <c r="AIV286" s="105"/>
      <c r="AIW286" s="105"/>
      <c r="AIX286" s="105"/>
      <c r="AIY286" s="105"/>
      <c r="AIZ286" s="105"/>
      <c r="AJA286" s="105"/>
      <c r="AJB286" s="105"/>
      <c r="AJC286" s="105"/>
      <c r="AJD286" s="105"/>
      <c r="AJE286" s="105"/>
      <c r="AJF286" s="105"/>
      <c r="AJG286" s="105"/>
      <c r="AJH286" s="105"/>
      <c r="AJI286" s="105"/>
      <c r="AJJ286" s="105"/>
      <c r="AJK286" s="105"/>
      <c r="AJL286" s="105"/>
      <c r="AJM286" s="105"/>
      <c r="AJN286" s="105"/>
      <c r="AJO286" s="105"/>
      <c r="AJP286" s="105"/>
      <c r="AJQ286" s="105"/>
      <c r="AJR286" s="105"/>
      <c r="AJS286" s="105"/>
      <c r="AJT286" s="105"/>
      <c r="AJU286" s="105"/>
      <c r="AJV286" s="105"/>
      <c r="AJW286" s="105"/>
      <c r="AJX286" s="105"/>
      <c r="AJY286" s="105"/>
      <c r="AJZ286" s="105"/>
      <c r="AKA286" s="105"/>
      <c r="AKB286" s="105"/>
      <c r="AKC286" s="105"/>
      <c r="AKD286" s="105"/>
      <c r="AKE286" s="105"/>
      <c r="AKF286" s="105"/>
      <c r="AKG286" s="105"/>
      <c r="AKH286" s="105"/>
      <c r="AKI286" s="105"/>
      <c r="AKJ286" s="105"/>
      <c r="AKK286" s="105"/>
      <c r="AKL286" s="105"/>
      <c r="AKM286" s="105"/>
      <c r="AKN286" s="105"/>
      <c r="AKO286" s="105"/>
      <c r="AKP286" s="105"/>
      <c r="AKQ286" s="105"/>
      <c r="AKR286" s="105"/>
      <c r="AKS286" s="105"/>
      <c r="AKT286" s="105"/>
      <c r="AKU286" s="105"/>
      <c r="AKV286" s="105"/>
      <c r="AKW286" s="105"/>
      <c r="AKX286" s="105"/>
      <c r="AKY286" s="105"/>
      <c r="AKZ286" s="105"/>
      <c r="ALA286" s="105"/>
      <c r="ALB286" s="105"/>
      <c r="ALC286" s="105"/>
      <c r="ALD286" s="105"/>
      <c r="ALE286" s="105"/>
      <c r="ALF286" s="105"/>
      <c r="ALG286" s="105"/>
      <c r="ALH286" s="105"/>
      <c r="ALI286" s="105"/>
      <c r="ALJ286" s="105"/>
      <c r="ALK286" s="105"/>
      <c r="ALL286" s="105"/>
      <c r="ALM286" s="105"/>
      <c r="ALN286" s="105"/>
      <c r="ALO286" s="105"/>
      <c r="ALP286" s="105"/>
      <c r="ALQ286" s="105"/>
      <c r="ALR286" s="105"/>
      <c r="ALS286" s="105"/>
      <c r="ALT286" s="105"/>
      <c r="ALU286" s="105"/>
      <c r="ALV286" s="105"/>
      <c r="ALW286" s="105"/>
      <c r="ALX286" s="105"/>
      <c r="ALY286" s="105"/>
      <c r="ALZ286" s="105"/>
      <c r="AMA286" s="105"/>
      <c r="AMB286" s="105"/>
      <c r="AMC286" s="105"/>
      <c r="AMD286" s="105"/>
      <c r="AME286" s="105"/>
      <c r="AMF286" s="105"/>
      <c r="AMG286" s="105"/>
      <c r="AMH286" s="105"/>
      <c r="AMI286" s="105"/>
      <c r="AMJ286" s="105"/>
      <c r="AMK286" s="105"/>
      <c r="AML286" s="105"/>
      <c r="AMM286" s="105"/>
      <c r="AMN286" s="105"/>
      <c r="AMO286" s="105"/>
      <c r="AMP286" s="105"/>
      <c r="AMQ286" s="105"/>
      <c r="AMR286" s="105"/>
      <c r="AMS286" s="105"/>
      <c r="AMT286" s="105"/>
      <c r="AMU286" s="105"/>
      <c r="AMV286" s="105"/>
      <c r="AMW286" s="105"/>
      <c r="AMX286" s="105"/>
      <c r="AMY286" s="105"/>
      <c r="AMZ286" s="105"/>
      <c r="ANA286" s="105"/>
      <c r="ANB286" s="105"/>
      <c r="ANC286" s="105"/>
      <c r="AND286" s="105"/>
      <c r="ANE286" s="105"/>
      <c r="ANF286" s="105"/>
      <c r="ANG286" s="105"/>
      <c r="ANH286" s="105"/>
      <c r="ANI286" s="105"/>
      <c r="ANJ286" s="105"/>
      <c r="ANK286" s="105"/>
      <c r="ANL286" s="105"/>
      <c r="ANM286" s="105"/>
      <c r="ANN286" s="105"/>
      <c r="ANO286" s="105"/>
      <c r="ANP286" s="105"/>
      <c r="ANQ286" s="105"/>
      <c r="ANR286" s="105"/>
      <c r="ANS286" s="105"/>
      <c r="ANT286" s="105"/>
      <c r="ANU286" s="105"/>
      <c r="ANV286" s="105"/>
      <c r="ANW286" s="105"/>
      <c r="ANX286" s="105"/>
      <c r="ANY286" s="105"/>
      <c r="ANZ286" s="105"/>
      <c r="AOA286" s="105"/>
      <c r="AOB286" s="105"/>
      <c r="AOC286" s="105"/>
      <c r="AOD286" s="105"/>
      <c r="AOE286" s="105"/>
      <c r="AOF286" s="105"/>
      <c r="AOG286" s="105"/>
      <c r="AOH286" s="105"/>
      <c r="AOI286" s="105"/>
      <c r="AOJ286" s="105"/>
      <c r="AOK286" s="105"/>
      <c r="AOL286" s="105"/>
      <c r="AOM286" s="105"/>
      <c r="AON286" s="105"/>
      <c r="AOO286" s="105"/>
      <c r="AOP286" s="105"/>
      <c r="AOQ286" s="105"/>
      <c r="AOR286" s="105"/>
      <c r="AOS286" s="105"/>
      <c r="AOT286" s="105"/>
      <c r="AOU286" s="105"/>
      <c r="AOV286" s="105"/>
      <c r="AOW286" s="105"/>
      <c r="AOX286" s="105"/>
      <c r="AOY286" s="105"/>
      <c r="AOZ286" s="105"/>
      <c r="APA286" s="105"/>
      <c r="APB286" s="105"/>
      <c r="APC286" s="105"/>
      <c r="APD286" s="105"/>
      <c r="APE286" s="105"/>
      <c r="APF286" s="105"/>
      <c r="APG286" s="105"/>
      <c r="APH286" s="105"/>
      <c r="API286" s="105"/>
      <c r="APJ286" s="105"/>
      <c r="APK286" s="105"/>
      <c r="APL286" s="105"/>
      <c r="APM286" s="105"/>
      <c r="APN286" s="105"/>
      <c r="APO286" s="105"/>
      <c r="APP286" s="105"/>
      <c r="APQ286" s="105"/>
      <c r="APR286" s="105"/>
      <c r="APS286" s="105"/>
      <c r="APT286" s="105"/>
      <c r="APU286" s="105"/>
      <c r="APV286" s="105"/>
      <c r="APW286" s="105"/>
      <c r="APX286" s="105"/>
      <c r="APY286" s="105"/>
      <c r="APZ286" s="105"/>
      <c r="AQA286" s="105"/>
      <c r="AQB286" s="105"/>
      <c r="AQC286" s="105"/>
      <c r="AQD286" s="105"/>
      <c r="AQE286" s="105"/>
      <c r="AQF286" s="105"/>
      <c r="AQG286" s="105"/>
      <c r="AQH286" s="105"/>
      <c r="AQI286" s="105"/>
      <c r="AQJ286" s="105"/>
      <c r="AQK286" s="105"/>
      <c r="AQL286" s="105"/>
      <c r="AQM286" s="105"/>
      <c r="AQN286" s="105"/>
      <c r="AQO286" s="105"/>
      <c r="AQP286" s="105"/>
      <c r="AQQ286" s="105"/>
      <c r="AQR286" s="105"/>
      <c r="AQS286" s="105"/>
      <c r="AQT286" s="105"/>
      <c r="AQU286" s="105"/>
      <c r="AQV286" s="105"/>
      <c r="AQW286" s="105"/>
      <c r="AQX286" s="105"/>
      <c r="AQY286" s="105"/>
      <c r="AQZ286" s="105"/>
      <c r="ARA286" s="105"/>
      <c r="ARB286" s="105"/>
      <c r="ARC286" s="105"/>
      <c r="ARD286" s="105"/>
      <c r="ARE286" s="105"/>
      <c r="ARF286" s="105"/>
      <c r="ARG286" s="105"/>
      <c r="ARH286" s="105"/>
      <c r="ARI286" s="105"/>
      <c r="ARJ286" s="105"/>
      <c r="ARK286" s="105"/>
      <c r="ARL286" s="105"/>
      <c r="ARM286" s="105"/>
      <c r="ARN286" s="105"/>
      <c r="ARO286" s="105"/>
      <c r="ARP286" s="105"/>
      <c r="ARQ286" s="105"/>
      <c r="ARR286" s="105"/>
      <c r="ARS286" s="105"/>
      <c r="ART286" s="105"/>
      <c r="ARU286" s="105"/>
      <c r="ARV286" s="105"/>
      <c r="ARW286" s="105"/>
      <c r="ARX286" s="105"/>
      <c r="ARY286" s="105"/>
      <c r="ARZ286" s="105"/>
      <c r="ASA286" s="105"/>
      <c r="ASB286" s="105"/>
      <c r="ASC286" s="105"/>
      <c r="ASD286" s="105"/>
      <c r="ASE286" s="105"/>
      <c r="ASF286" s="105"/>
      <c r="ASG286" s="105"/>
      <c r="ASH286" s="105"/>
      <c r="ASI286" s="105"/>
      <c r="ASJ286" s="105"/>
      <c r="ASK286" s="105"/>
      <c r="ASL286" s="105"/>
      <c r="ASM286" s="105"/>
      <c r="ASN286" s="105"/>
      <c r="ASO286" s="105"/>
      <c r="ASP286" s="105"/>
      <c r="ASQ286" s="105"/>
      <c r="ASR286" s="105"/>
      <c r="ASS286" s="105"/>
      <c r="AST286" s="105"/>
      <c r="ASU286" s="105"/>
      <c r="ASV286" s="105"/>
      <c r="ASW286" s="105"/>
      <c r="ASX286" s="105"/>
      <c r="ASY286" s="105"/>
      <c r="ASZ286" s="105"/>
      <c r="ATA286" s="105"/>
      <c r="ATB286" s="105"/>
      <c r="ATC286" s="105"/>
      <c r="ATD286" s="105"/>
      <c r="ATE286" s="105"/>
      <c r="ATF286" s="105"/>
      <c r="ATG286" s="105"/>
      <c r="ATH286" s="105"/>
      <c r="ATI286" s="105"/>
      <c r="ATJ286" s="105"/>
      <c r="ATK286" s="105"/>
      <c r="ATL286" s="105"/>
      <c r="ATM286" s="105"/>
      <c r="ATN286" s="105"/>
      <c r="ATO286" s="105"/>
      <c r="ATP286" s="105"/>
      <c r="ATQ286" s="105"/>
      <c r="ATR286" s="105"/>
      <c r="ATS286" s="105"/>
      <c r="ATT286" s="105"/>
      <c r="ATU286" s="105"/>
      <c r="ATV286" s="105"/>
      <c r="ATW286" s="105"/>
      <c r="ATX286" s="105"/>
      <c r="ATY286" s="105"/>
      <c r="ATZ286" s="105"/>
      <c r="AUA286" s="105"/>
      <c r="AUB286" s="105"/>
      <c r="AUC286" s="105"/>
      <c r="AUD286" s="105"/>
      <c r="AUE286" s="105"/>
      <c r="AUF286" s="105"/>
      <c r="AUG286" s="105"/>
      <c r="AUH286" s="105"/>
      <c r="AUI286" s="105"/>
      <c r="AUJ286" s="105"/>
      <c r="AUK286" s="105"/>
      <c r="AUL286" s="105"/>
      <c r="AUM286" s="105"/>
      <c r="AUN286" s="105"/>
      <c r="AUO286" s="105"/>
      <c r="AUP286" s="105"/>
      <c r="AUQ286" s="105"/>
      <c r="AUR286" s="105"/>
      <c r="AUS286" s="105"/>
      <c r="AUT286" s="105"/>
      <c r="AUU286" s="105"/>
      <c r="AUV286" s="105"/>
      <c r="AUW286" s="105"/>
      <c r="AUX286" s="105"/>
      <c r="AUY286" s="105"/>
      <c r="AUZ286" s="105"/>
      <c r="AVA286" s="105"/>
      <c r="AVB286" s="105"/>
      <c r="AVC286" s="105"/>
      <c r="AVD286" s="105"/>
      <c r="AVE286" s="105"/>
      <c r="AVF286" s="105"/>
      <c r="AVG286" s="105"/>
      <c r="AVH286" s="105"/>
      <c r="AVI286" s="105"/>
      <c r="AVJ286" s="105"/>
      <c r="AVK286" s="105"/>
      <c r="AVL286" s="105"/>
      <c r="AVM286" s="105"/>
      <c r="AVN286" s="105"/>
      <c r="AVO286" s="105"/>
      <c r="AVP286" s="105"/>
      <c r="AVQ286" s="105"/>
      <c r="AVR286" s="105"/>
      <c r="AVS286" s="105"/>
      <c r="AVT286" s="105"/>
      <c r="AVU286" s="105"/>
      <c r="AVV286" s="105"/>
      <c r="AVW286" s="105"/>
      <c r="AVX286" s="105"/>
      <c r="AVY286" s="105"/>
      <c r="AVZ286" s="105"/>
      <c r="AWA286" s="105"/>
      <c r="AWB286" s="105"/>
      <c r="AWC286" s="105"/>
      <c r="AWD286" s="105"/>
      <c r="AWE286" s="105"/>
      <c r="AWF286" s="105"/>
      <c r="AWG286" s="105"/>
      <c r="AWH286" s="105"/>
      <c r="AWI286" s="105"/>
      <c r="AWJ286" s="105"/>
      <c r="AWK286" s="105"/>
      <c r="AWL286" s="105"/>
      <c r="AWM286" s="105"/>
      <c r="AWN286" s="105"/>
      <c r="AWO286" s="105"/>
      <c r="AWP286" s="105"/>
      <c r="AWQ286" s="105"/>
      <c r="AWR286" s="105"/>
      <c r="AWS286" s="105"/>
      <c r="AWT286" s="105"/>
      <c r="AWU286" s="105"/>
      <c r="AWV286" s="105"/>
      <c r="AWW286" s="105"/>
      <c r="AWX286" s="105"/>
      <c r="AWY286" s="105"/>
      <c r="AWZ286" s="105"/>
      <c r="AXA286" s="105"/>
      <c r="AXB286" s="105"/>
      <c r="AXC286" s="105"/>
      <c r="AXD286" s="105"/>
      <c r="AXE286" s="105"/>
      <c r="AXF286" s="105"/>
      <c r="AXG286" s="105"/>
      <c r="AXH286" s="105"/>
      <c r="AXI286" s="105"/>
      <c r="AXJ286" s="105"/>
      <c r="AXK286" s="105"/>
      <c r="AXL286" s="105"/>
      <c r="AXM286" s="105"/>
      <c r="AXN286" s="105"/>
      <c r="AXO286" s="105"/>
      <c r="AXP286" s="105"/>
      <c r="AXQ286" s="105"/>
      <c r="AXR286" s="105"/>
      <c r="AXS286" s="105"/>
      <c r="AXT286" s="105"/>
      <c r="AXU286" s="105"/>
      <c r="AXV286" s="105"/>
      <c r="AXW286" s="105"/>
      <c r="AXX286" s="105"/>
    </row>
    <row r="287" spans="1:1324" s="106" customFormat="1" ht="15.75" hidden="1" customHeight="1" x14ac:dyDescent="0.2">
      <c r="A287" s="13" t="s">
        <v>539</v>
      </c>
      <c r="B287" s="13" t="s">
        <v>538</v>
      </c>
      <c r="C287" s="12" t="s">
        <v>537</v>
      </c>
      <c r="D287" s="19" t="s">
        <v>705</v>
      </c>
      <c r="E287" s="9">
        <v>39764</v>
      </c>
      <c r="F287" s="9"/>
      <c r="G287" s="30" t="s">
        <v>1186</v>
      </c>
      <c r="H287" s="30">
        <v>42005</v>
      </c>
      <c r="I287" s="30" t="s">
        <v>1065</v>
      </c>
      <c r="J287" s="173"/>
      <c r="K287" s="84" t="s">
        <v>315</v>
      </c>
      <c r="L287" s="87">
        <v>1</v>
      </c>
      <c r="M287" s="87">
        <v>1</v>
      </c>
      <c r="N287" s="84" t="s">
        <v>315</v>
      </c>
      <c r="O287" s="84">
        <v>1</v>
      </c>
      <c r="P287" s="84" t="s">
        <v>315</v>
      </c>
      <c r="Q287" s="84">
        <v>1</v>
      </c>
      <c r="R287" s="84" t="s">
        <v>315</v>
      </c>
      <c r="S287" s="84">
        <v>1</v>
      </c>
      <c r="T287" s="84" t="s">
        <v>49</v>
      </c>
      <c r="U287" s="84">
        <v>1</v>
      </c>
      <c r="V287" s="87">
        <v>0</v>
      </c>
      <c r="W287" s="84">
        <v>0</v>
      </c>
      <c r="X287" s="87">
        <v>0</v>
      </c>
      <c r="Y287" s="84">
        <v>0</v>
      </c>
      <c r="Z287" s="84">
        <v>1</v>
      </c>
      <c r="AA287" s="87">
        <v>0</v>
      </c>
      <c r="AB287" s="71">
        <f t="shared" si="48"/>
        <v>2</v>
      </c>
      <c r="AC287" s="71">
        <f t="shared" si="49"/>
        <v>2</v>
      </c>
      <c r="AD287" s="71">
        <f t="shared" si="50"/>
        <v>2</v>
      </c>
      <c r="AE287" s="71">
        <f t="shared" si="51"/>
        <v>2</v>
      </c>
      <c r="AF287" s="103"/>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5"/>
      <c r="BQ287" s="105"/>
      <c r="BR287" s="105"/>
      <c r="BS287" s="105"/>
      <c r="BT287" s="105"/>
      <c r="BU287" s="105"/>
      <c r="BV287" s="105"/>
      <c r="BW287" s="105"/>
      <c r="BX287" s="105"/>
      <c r="BY287" s="105"/>
      <c r="BZ287" s="105"/>
      <c r="CA287" s="105"/>
      <c r="CB287" s="105"/>
      <c r="CC287" s="105"/>
      <c r="CD287" s="105"/>
      <c r="CE287" s="105"/>
      <c r="CF287" s="105"/>
      <c r="CG287" s="105"/>
      <c r="CH287" s="105"/>
      <c r="CI287" s="105"/>
      <c r="CJ287" s="105"/>
      <c r="CK287" s="105"/>
      <c r="CL287" s="105"/>
      <c r="CM287" s="105"/>
      <c r="CN287" s="105"/>
      <c r="CO287" s="105"/>
      <c r="CP287" s="105"/>
      <c r="CQ287" s="105"/>
      <c r="CR287" s="105"/>
      <c r="CS287" s="105"/>
      <c r="CT287" s="105"/>
      <c r="CU287" s="105"/>
      <c r="CV287" s="105"/>
      <c r="CW287" s="105"/>
      <c r="CX287" s="105"/>
      <c r="CY287" s="105"/>
      <c r="CZ287" s="105"/>
      <c r="DA287" s="105"/>
      <c r="DB287" s="105"/>
      <c r="DC287" s="105"/>
      <c r="DD287" s="105"/>
      <c r="DE287" s="105"/>
      <c r="DF287" s="105"/>
      <c r="DG287" s="105"/>
      <c r="DH287" s="105"/>
      <c r="DI287" s="105"/>
      <c r="DJ287" s="105"/>
      <c r="DK287" s="105"/>
      <c r="DL287" s="105"/>
      <c r="DM287" s="105"/>
      <c r="DN287" s="105"/>
      <c r="DO287" s="105"/>
      <c r="DP287" s="105"/>
      <c r="DQ287" s="105"/>
      <c r="DR287" s="105"/>
      <c r="DS287" s="105"/>
      <c r="DT287" s="105"/>
      <c r="DU287" s="105"/>
      <c r="DV287" s="105"/>
      <c r="DW287" s="105"/>
      <c r="DX287" s="105"/>
      <c r="DY287" s="105"/>
      <c r="DZ287" s="105"/>
      <c r="EA287" s="105"/>
      <c r="EB287" s="105"/>
      <c r="EC287" s="105"/>
      <c r="ED287" s="105"/>
      <c r="EE287" s="105"/>
      <c r="EF287" s="105"/>
      <c r="EG287" s="105"/>
      <c r="EH287" s="105"/>
      <c r="EI287" s="105"/>
      <c r="EJ287" s="105"/>
      <c r="EK287" s="105"/>
      <c r="EL287" s="105"/>
      <c r="EM287" s="105"/>
      <c r="EN287" s="105"/>
      <c r="EO287" s="105"/>
      <c r="EP287" s="105"/>
      <c r="EQ287" s="105"/>
      <c r="ER287" s="105"/>
      <c r="ES287" s="105"/>
      <c r="ET287" s="105"/>
      <c r="EU287" s="105"/>
      <c r="EV287" s="105"/>
      <c r="EW287" s="105"/>
      <c r="EX287" s="105"/>
      <c r="EY287" s="105"/>
      <c r="EZ287" s="105"/>
      <c r="FA287" s="105"/>
      <c r="FB287" s="105"/>
      <c r="FC287" s="105"/>
      <c r="FD287" s="105"/>
      <c r="FE287" s="105"/>
      <c r="FF287" s="105"/>
      <c r="FG287" s="105"/>
      <c r="FH287" s="105"/>
      <c r="FI287" s="105"/>
      <c r="FJ287" s="105"/>
      <c r="FK287" s="105"/>
      <c r="FL287" s="105"/>
      <c r="FM287" s="105"/>
      <c r="FN287" s="105"/>
      <c r="FO287" s="105"/>
      <c r="FP287" s="105"/>
      <c r="FQ287" s="105"/>
      <c r="FR287" s="105"/>
      <c r="FS287" s="105"/>
      <c r="FT287" s="105"/>
      <c r="FU287" s="105"/>
      <c r="FV287" s="105"/>
      <c r="FW287" s="105"/>
      <c r="FX287" s="105"/>
      <c r="FY287" s="105"/>
      <c r="FZ287" s="105"/>
      <c r="GA287" s="105"/>
      <c r="GB287" s="105"/>
      <c r="GC287" s="105"/>
      <c r="GD287" s="105"/>
      <c r="GE287" s="105"/>
      <c r="GF287" s="105"/>
      <c r="GG287" s="105"/>
      <c r="GH287" s="105"/>
      <c r="GI287" s="105"/>
      <c r="GJ287" s="105"/>
      <c r="GK287" s="105"/>
      <c r="GL287" s="105"/>
      <c r="GM287" s="105"/>
      <c r="GN287" s="105"/>
      <c r="GO287" s="105"/>
      <c r="GP287" s="105"/>
      <c r="GQ287" s="105"/>
      <c r="GR287" s="105"/>
      <c r="GS287" s="105"/>
      <c r="GT287" s="105"/>
      <c r="GU287" s="105"/>
      <c r="GV287" s="105"/>
      <c r="GW287" s="105"/>
      <c r="GX287" s="105"/>
      <c r="GY287" s="105"/>
      <c r="GZ287" s="105"/>
      <c r="HA287" s="105"/>
      <c r="HB287" s="105"/>
      <c r="HC287" s="105"/>
      <c r="HD287" s="105"/>
      <c r="HE287" s="105"/>
      <c r="HF287" s="105"/>
      <c r="HG287" s="105"/>
      <c r="HH287" s="105"/>
      <c r="HI287" s="105"/>
      <c r="HJ287" s="105"/>
      <c r="HK287" s="105"/>
      <c r="HL287" s="105"/>
      <c r="HM287" s="105"/>
      <c r="HN287" s="105"/>
      <c r="HO287" s="105"/>
      <c r="HP287" s="105"/>
      <c r="HQ287" s="105"/>
      <c r="HR287" s="105"/>
      <c r="HS287" s="105"/>
      <c r="HT287" s="105"/>
      <c r="HU287" s="105"/>
      <c r="HV287" s="105"/>
      <c r="HW287" s="105"/>
      <c r="HX287" s="105"/>
      <c r="HY287" s="105"/>
      <c r="HZ287" s="105"/>
      <c r="IA287" s="105"/>
      <c r="IB287" s="105"/>
      <c r="IC287" s="105"/>
      <c r="ID287" s="105"/>
      <c r="IE287" s="105"/>
      <c r="IF287" s="105"/>
      <c r="IG287" s="105"/>
      <c r="IH287" s="105"/>
      <c r="II287" s="105"/>
      <c r="IJ287" s="105"/>
      <c r="IK287" s="105"/>
      <c r="IL287" s="105"/>
      <c r="IM287" s="105"/>
      <c r="IN287" s="105"/>
      <c r="IO287" s="105"/>
      <c r="IP287" s="105"/>
      <c r="IQ287" s="105"/>
      <c r="IR287" s="105"/>
      <c r="IS287" s="105"/>
      <c r="IT287" s="105"/>
      <c r="IU287" s="105"/>
      <c r="IV287" s="105"/>
      <c r="IW287" s="105"/>
      <c r="IX287" s="105"/>
      <c r="IY287" s="105"/>
      <c r="IZ287" s="105"/>
      <c r="JA287" s="105"/>
      <c r="JB287" s="105"/>
      <c r="JC287" s="105"/>
      <c r="JD287" s="105"/>
      <c r="JE287" s="105"/>
      <c r="JF287" s="105"/>
      <c r="JG287" s="105"/>
      <c r="JH287" s="105"/>
      <c r="JI287" s="105"/>
      <c r="JJ287" s="105"/>
      <c r="JK287" s="105"/>
      <c r="JL287" s="105"/>
      <c r="JM287" s="105"/>
      <c r="JN287" s="105"/>
      <c r="JO287" s="105"/>
      <c r="JP287" s="105"/>
      <c r="JQ287" s="105"/>
      <c r="JR287" s="105"/>
      <c r="JS287" s="105"/>
      <c r="JT287" s="105"/>
      <c r="JU287" s="105"/>
      <c r="JV287" s="105"/>
      <c r="JW287" s="105"/>
      <c r="JX287" s="105"/>
      <c r="JY287" s="105"/>
      <c r="JZ287" s="105"/>
      <c r="KA287" s="105"/>
      <c r="KB287" s="105"/>
      <c r="KC287" s="105"/>
      <c r="KD287" s="105"/>
      <c r="KE287" s="105"/>
      <c r="KF287" s="105"/>
      <c r="KG287" s="105"/>
      <c r="KH287" s="105"/>
      <c r="KI287" s="105"/>
      <c r="KJ287" s="105"/>
      <c r="KK287" s="105"/>
      <c r="KL287" s="105"/>
      <c r="KM287" s="105"/>
      <c r="KN287" s="105"/>
      <c r="KO287" s="105"/>
      <c r="KP287" s="105"/>
      <c r="KQ287" s="105"/>
      <c r="KR287" s="105"/>
      <c r="KS287" s="105"/>
      <c r="KT287" s="105"/>
      <c r="KU287" s="105"/>
      <c r="KV287" s="105"/>
      <c r="KW287" s="105"/>
      <c r="KX287" s="105"/>
      <c r="KY287" s="105"/>
      <c r="KZ287" s="105"/>
      <c r="LA287" s="105"/>
      <c r="LB287" s="105"/>
      <c r="LC287" s="105"/>
      <c r="LD287" s="105"/>
      <c r="LE287" s="105"/>
      <c r="LF287" s="105"/>
      <c r="LG287" s="105"/>
      <c r="LH287" s="105"/>
      <c r="LI287" s="105"/>
      <c r="LJ287" s="105"/>
      <c r="LK287" s="105"/>
      <c r="LL287" s="105"/>
      <c r="LM287" s="105"/>
      <c r="LN287" s="105"/>
      <c r="LO287" s="105"/>
      <c r="LP287" s="105"/>
      <c r="LQ287" s="105"/>
      <c r="LR287" s="105"/>
      <c r="LS287" s="105"/>
      <c r="LT287" s="105"/>
      <c r="LU287" s="105"/>
      <c r="LV287" s="105"/>
      <c r="LW287" s="105"/>
      <c r="LX287" s="105"/>
      <c r="LY287" s="105"/>
      <c r="LZ287" s="105"/>
      <c r="MA287" s="105"/>
      <c r="MB287" s="105"/>
      <c r="MC287" s="105"/>
      <c r="MD287" s="105"/>
      <c r="ME287" s="105"/>
      <c r="MF287" s="105"/>
      <c r="MG287" s="105"/>
      <c r="MH287" s="105"/>
      <c r="MI287" s="105"/>
      <c r="MJ287" s="105"/>
      <c r="MK287" s="105"/>
      <c r="ML287" s="105"/>
      <c r="MM287" s="105"/>
      <c r="MN287" s="105"/>
      <c r="MO287" s="105"/>
      <c r="MP287" s="105"/>
      <c r="MQ287" s="105"/>
      <c r="MR287" s="105"/>
      <c r="MS287" s="105"/>
      <c r="MT287" s="105"/>
      <c r="MU287" s="105"/>
      <c r="MV287" s="105"/>
      <c r="MW287" s="105"/>
      <c r="MX287" s="105"/>
      <c r="MY287" s="105"/>
      <c r="MZ287" s="105"/>
      <c r="NA287" s="105"/>
      <c r="NB287" s="105"/>
      <c r="NC287" s="105"/>
      <c r="ND287" s="105"/>
      <c r="NE287" s="105"/>
      <c r="NF287" s="105"/>
      <c r="NG287" s="105"/>
      <c r="NH287" s="105"/>
      <c r="NI287" s="105"/>
      <c r="NJ287" s="105"/>
      <c r="NK287" s="105"/>
      <c r="NL287" s="105"/>
      <c r="NM287" s="105"/>
      <c r="NN287" s="105"/>
      <c r="NO287" s="105"/>
      <c r="NP287" s="105"/>
      <c r="NQ287" s="105"/>
      <c r="NR287" s="105"/>
      <c r="NS287" s="105"/>
      <c r="NT287" s="105"/>
      <c r="NU287" s="105"/>
      <c r="NV287" s="105"/>
      <c r="NW287" s="105"/>
      <c r="NX287" s="105"/>
      <c r="NY287" s="105"/>
      <c r="NZ287" s="105"/>
      <c r="OA287" s="105"/>
      <c r="OB287" s="105"/>
      <c r="OC287" s="105"/>
      <c r="OD287" s="105"/>
      <c r="OE287" s="105"/>
      <c r="OF287" s="105"/>
      <c r="OG287" s="105"/>
      <c r="OH287" s="105"/>
      <c r="OI287" s="105"/>
      <c r="OJ287" s="105"/>
      <c r="OK287" s="105"/>
      <c r="OL287" s="105"/>
      <c r="OM287" s="105"/>
      <c r="ON287" s="105"/>
      <c r="OO287" s="105"/>
      <c r="OP287" s="105"/>
      <c r="OQ287" s="105"/>
      <c r="OR287" s="105"/>
      <c r="OS287" s="105"/>
      <c r="OT287" s="105"/>
      <c r="OU287" s="105"/>
      <c r="OV287" s="105"/>
      <c r="OW287" s="105"/>
      <c r="OX287" s="105"/>
      <c r="OY287" s="105"/>
      <c r="OZ287" s="105"/>
      <c r="PA287" s="105"/>
      <c r="PB287" s="105"/>
      <c r="PC287" s="105"/>
      <c r="PD287" s="105"/>
      <c r="PE287" s="105"/>
      <c r="PF287" s="105"/>
      <c r="PG287" s="105"/>
      <c r="PH287" s="105"/>
      <c r="PI287" s="105"/>
      <c r="PJ287" s="105"/>
      <c r="PK287" s="105"/>
      <c r="PL287" s="105"/>
      <c r="PM287" s="105"/>
      <c r="PN287" s="105"/>
      <c r="PO287" s="105"/>
      <c r="PP287" s="105"/>
      <c r="PQ287" s="105"/>
      <c r="PR287" s="105"/>
      <c r="PS287" s="105"/>
      <c r="PT287" s="105"/>
      <c r="PU287" s="105"/>
      <c r="PV287" s="105"/>
      <c r="PW287" s="105"/>
      <c r="PX287" s="105"/>
      <c r="PY287" s="105"/>
      <c r="PZ287" s="105"/>
      <c r="QA287" s="105"/>
      <c r="QB287" s="105"/>
      <c r="QC287" s="105"/>
      <c r="QD287" s="105"/>
      <c r="QE287" s="105"/>
      <c r="QF287" s="105"/>
      <c r="QG287" s="105"/>
      <c r="QH287" s="105"/>
      <c r="QI287" s="105"/>
      <c r="QJ287" s="105"/>
      <c r="QK287" s="105"/>
      <c r="QL287" s="105"/>
      <c r="QM287" s="105"/>
      <c r="QN287" s="105"/>
      <c r="QO287" s="105"/>
      <c r="QP287" s="105"/>
      <c r="QQ287" s="105"/>
      <c r="QR287" s="105"/>
      <c r="QS287" s="105"/>
      <c r="QT287" s="105"/>
      <c r="QU287" s="105"/>
      <c r="QV287" s="105"/>
      <c r="QW287" s="105"/>
      <c r="QX287" s="105"/>
      <c r="QY287" s="105"/>
      <c r="QZ287" s="105"/>
      <c r="RA287" s="105"/>
      <c r="RB287" s="105"/>
      <c r="RC287" s="105"/>
      <c r="RD287" s="105"/>
      <c r="RE287" s="105"/>
      <c r="RF287" s="105"/>
      <c r="RG287" s="105"/>
      <c r="RH287" s="105"/>
      <c r="RI287" s="105"/>
      <c r="RJ287" s="105"/>
      <c r="RK287" s="105"/>
      <c r="RL287" s="105"/>
      <c r="RM287" s="105"/>
      <c r="RN287" s="105"/>
      <c r="RO287" s="105"/>
      <c r="RP287" s="105"/>
      <c r="RQ287" s="105"/>
      <c r="RR287" s="105"/>
      <c r="RS287" s="105"/>
      <c r="RT287" s="105"/>
      <c r="RU287" s="105"/>
      <c r="RV287" s="105"/>
      <c r="RW287" s="105"/>
      <c r="RX287" s="105"/>
      <c r="RY287" s="105"/>
      <c r="RZ287" s="105"/>
      <c r="SA287" s="105"/>
      <c r="SB287" s="105"/>
      <c r="SC287" s="105"/>
      <c r="SD287" s="105"/>
      <c r="SE287" s="105"/>
      <c r="SF287" s="105"/>
      <c r="SG287" s="105"/>
      <c r="SH287" s="105"/>
      <c r="SI287" s="105"/>
      <c r="SJ287" s="105"/>
      <c r="SK287" s="105"/>
      <c r="SL287" s="105"/>
      <c r="SM287" s="105"/>
      <c r="SN287" s="105"/>
      <c r="SO287" s="105"/>
      <c r="SP287" s="105"/>
      <c r="SQ287" s="105"/>
      <c r="SR287" s="105"/>
      <c r="SS287" s="105"/>
      <c r="ST287" s="105"/>
      <c r="SU287" s="105"/>
      <c r="SV287" s="105"/>
      <c r="SW287" s="105"/>
      <c r="SX287" s="105"/>
      <c r="SY287" s="105"/>
      <c r="SZ287" s="105"/>
      <c r="TA287" s="105"/>
      <c r="TB287" s="105"/>
      <c r="TC287" s="105"/>
      <c r="TD287" s="105"/>
      <c r="TE287" s="105"/>
      <c r="TF287" s="105"/>
      <c r="TG287" s="105"/>
      <c r="TH287" s="105"/>
      <c r="TI287" s="105"/>
      <c r="TJ287" s="105"/>
      <c r="TK287" s="105"/>
      <c r="TL287" s="105"/>
      <c r="TM287" s="105"/>
      <c r="TN287" s="105"/>
      <c r="TO287" s="105"/>
      <c r="TP287" s="105"/>
      <c r="TQ287" s="105"/>
      <c r="TR287" s="105"/>
      <c r="TS287" s="105"/>
      <c r="TT287" s="105"/>
      <c r="TU287" s="105"/>
      <c r="TV287" s="105"/>
      <c r="TW287" s="105"/>
      <c r="TX287" s="105"/>
      <c r="TY287" s="105"/>
      <c r="TZ287" s="105"/>
      <c r="UA287" s="105"/>
      <c r="UB287" s="105"/>
      <c r="UC287" s="105"/>
      <c r="UD287" s="105"/>
      <c r="UE287" s="105"/>
      <c r="UF287" s="105"/>
      <c r="UG287" s="105"/>
      <c r="UH287" s="105"/>
      <c r="UI287" s="105"/>
      <c r="UJ287" s="105"/>
      <c r="UK287" s="105"/>
      <c r="UL287" s="105"/>
      <c r="UM287" s="105"/>
      <c r="UN287" s="105"/>
      <c r="UO287" s="105"/>
      <c r="UP287" s="105"/>
      <c r="UQ287" s="105"/>
      <c r="UR287" s="105"/>
      <c r="US287" s="105"/>
      <c r="UT287" s="105"/>
      <c r="UU287" s="105"/>
      <c r="UV287" s="105"/>
      <c r="UW287" s="105"/>
      <c r="UX287" s="105"/>
      <c r="UY287" s="105"/>
      <c r="UZ287" s="105"/>
      <c r="VA287" s="105"/>
      <c r="VB287" s="105"/>
      <c r="VC287" s="105"/>
      <c r="VD287" s="105"/>
      <c r="VE287" s="105"/>
      <c r="VF287" s="105"/>
      <c r="VG287" s="105"/>
      <c r="VH287" s="105"/>
      <c r="VI287" s="105"/>
      <c r="VJ287" s="105"/>
      <c r="VK287" s="105"/>
      <c r="VL287" s="105"/>
      <c r="VM287" s="105"/>
      <c r="VN287" s="105"/>
      <c r="VO287" s="105"/>
      <c r="VP287" s="105"/>
      <c r="VQ287" s="105"/>
      <c r="VR287" s="105"/>
      <c r="VS287" s="105"/>
      <c r="VT287" s="105"/>
      <c r="VU287" s="105"/>
      <c r="VV287" s="105"/>
      <c r="VW287" s="105"/>
      <c r="VX287" s="105"/>
      <c r="VY287" s="105"/>
      <c r="VZ287" s="105"/>
      <c r="WA287" s="105"/>
      <c r="WB287" s="105"/>
      <c r="WC287" s="105"/>
      <c r="WD287" s="105"/>
      <c r="WE287" s="105"/>
      <c r="WF287" s="105"/>
      <c r="WG287" s="105"/>
      <c r="WH287" s="105"/>
      <c r="WI287" s="105"/>
      <c r="WJ287" s="105"/>
      <c r="WK287" s="105"/>
      <c r="WL287" s="105"/>
      <c r="WM287" s="105"/>
      <c r="WN287" s="105"/>
      <c r="WO287" s="105"/>
      <c r="WP287" s="105"/>
      <c r="WQ287" s="105"/>
      <c r="WR287" s="105"/>
      <c r="WS287" s="105"/>
      <c r="WT287" s="105"/>
      <c r="WU287" s="105"/>
      <c r="WV287" s="105"/>
      <c r="WW287" s="105"/>
      <c r="WX287" s="105"/>
      <c r="WY287" s="105"/>
      <c r="WZ287" s="105"/>
      <c r="XA287" s="105"/>
      <c r="XB287" s="105"/>
      <c r="XC287" s="105"/>
      <c r="XD287" s="105"/>
      <c r="XE287" s="105"/>
      <c r="XF287" s="105"/>
      <c r="XG287" s="105"/>
      <c r="XH287" s="105"/>
      <c r="XI287" s="105"/>
      <c r="XJ287" s="105"/>
      <c r="XK287" s="105"/>
      <c r="XL287" s="105"/>
      <c r="XM287" s="105"/>
      <c r="XN287" s="105"/>
      <c r="XO287" s="105"/>
      <c r="XP287" s="105"/>
      <c r="XQ287" s="105"/>
      <c r="XR287" s="105"/>
      <c r="XS287" s="105"/>
      <c r="XT287" s="105"/>
      <c r="XU287" s="105"/>
      <c r="XV287" s="105"/>
      <c r="XW287" s="105"/>
      <c r="XX287" s="105"/>
      <c r="XY287" s="105"/>
      <c r="XZ287" s="105"/>
      <c r="YA287" s="105"/>
      <c r="YB287" s="105"/>
      <c r="YC287" s="105"/>
      <c r="YD287" s="105"/>
      <c r="YE287" s="105"/>
      <c r="YF287" s="105"/>
      <c r="YG287" s="105"/>
      <c r="YH287" s="105"/>
      <c r="YI287" s="105"/>
      <c r="YJ287" s="105"/>
      <c r="YK287" s="105"/>
      <c r="YL287" s="105"/>
      <c r="YM287" s="105"/>
      <c r="YN287" s="105"/>
      <c r="YO287" s="105"/>
      <c r="YP287" s="105"/>
      <c r="YQ287" s="105"/>
      <c r="YR287" s="105"/>
      <c r="YS287" s="105"/>
      <c r="YT287" s="105"/>
      <c r="YU287" s="105"/>
      <c r="YV287" s="105"/>
      <c r="YW287" s="105"/>
      <c r="YX287" s="105"/>
      <c r="YY287" s="105"/>
      <c r="YZ287" s="105"/>
      <c r="ZA287" s="105"/>
      <c r="ZB287" s="105"/>
      <c r="ZC287" s="105"/>
      <c r="ZD287" s="105"/>
      <c r="ZE287" s="105"/>
      <c r="ZF287" s="105"/>
      <c r="ZG287" s="105"/>
      <c r="ZH287" s="105"/>
      <c r="ZI287" s="105"/>
      <c r="ZJ287" s="105"/>
      <c r="ZK287" s="105"/>
      <c r="ZL287" s="105"/>
      <c r="ZM287" s="105"/>
      <c r="ZN287" s="105"/>
      <c r="ZO287" s="105"/>
      <c r="ZP287" s="105"/>
      <c r="ZQ287" s="105"/>
      <c r="ZR287" s="105"/>
      <c r="ZS287" s="105"/>
      <c r="ZT287" s="105"/>
      <c r="ZU287" s="105"/>
      <c r="ZV287" s="105"/>
      <c r="ZW287" s="105"/>
      <c r="ZX287" s="105"/>
      <c r="ZY287" s="105"/>
      <c r="ZZ287" s="105"/>
      <c r="AAA287" s="105"/>
      <c r="AAB287" s="105"/>
      <c r="AAC287" s="105"/>
      <c r="AAD287" s="105"/>
      <c r="AAE287" s="105"/>
      <c r="AAF287" s="105"/>
      <c r="AAG287" s="105"/>
      <c r="AAH287" s="105"/>
      <c r="AAI287" s="105"/>
      <c r="AAJ287" s="105"/>
      <c r="AAK287" s="105"/>
      <c r="AAL287" s="105"/>
      <c r="AAM287" s="105"/>
      <c r="AAN287" s="105"/>
      <c r="AAO287" s="105"/>
      <c r="AAP287" s="105"/>
      <c r="AAQ287" s="105"/>
      <c r="AAR287" s="105"/>
      <c r="AAS287" s="105"/>
      <c r="AAT287" s="105"/>
      <c r="AAU287" s="105"/>
      <c r="AAV287" s="105"/>
      <c r="AAW287" s="105"/>
      <c r="AAX287" s="105"/>
      <c r="AAY287" s="105"/>
      <c r="AAZ287" s="105"/>
      <c r="ABA287" s="105"/>
      <c r="ABB287" s="105"/>
      <c r="ABC287" s="105"/>
      <c r="ABD287" s="105"/>
      <c r="ABE287" s="105"/>
      <c r="ABF287" s="105"/>
      <c r="ABG287" s="105"/>
      <c r="ABH287" s="105"/>
      <c r="ABI287" s="105"/>
      <c r="ABJ287" s="105"/>
      <c r="ABK287" s="105"/>
      <c r="ABL287" s="105"/>
      <c r="ABM287" s="105"/>
      <c r="ABN287" s="105"/>
      <c r="ABO287" s="105"/>
      <c r="ABP287" s="105"/>
      <c r="ABQ287" s="105"/>
      <c r="ABR287" s="105"/>
      <c r="ABS287" s="105"/>
      <c r="ABT287" s="105"/>
      <c r="ABU287" s="105"/>
      <c r="ABV287" s="105"/>
      <c r="ABW287" s="105"/>
      <c r="ABX287" s="105"/>
      <c r="ABY287" s="105"/>
      <c r="ABZ287" s="105"/>
      <c r="ACA287" s="105"/>
      <c r="ACB287" s="105"/>
      <c r="ACC287" s="105"/>
      <c r="ACD287" s="105"/>
      <c r="ACE287" s="105"/>
      <c r="ACF287" s="105"/>
      <c r="ACG287" s="105"/>
      <c r="ACH287" s="105"/>
      <c r="ACI287" s="105"/>
      <c r="ACJ287" s="105"/>
      <c r="ACK287" s="105"/>
      <c r="ACL287" s="105"/>
      <c r="ACM287" s="105"/>
      <c r="ACN287" s="105"/>
      <c r="ACO287" s="105"/>
      <c r="ACP287" s="105"/>
      <c r="ACQ287" s="105"/>
      <c r="ACR287" s="105"/>
      <c r="ACS287" s="105"/>
      <c r="ACT287" s="105"/>
      <c r="ACU287" s="105"/>
      <c r="ACV287" s="105"/>
      <c r="ACW287" s="105"/>
      <c r="ACX287" s="105"/>
      <c r="ACY287" s="105"/>
      <c r="ACZ287" s="105"/>
      <c r="ADA287" s="105"/>
      <c r="ADB287" s="105"/>
      <c r="ADC287" s="105"/>
      <c r="ADD287" s="105"/>
      <c r="ADE287" s="105"/>
      <c r="ADF287" s="105"/>
      <c r="ADG287" s="105"/>
      <c r="ADH287" s="105"/>
      <c r="ADI287" s="105"/>
      <c r="ADJ287" s="105"/>
      <c r="ADK287" s="105"/>
      <c r="ADL287" s="105"/>
      <c r="ADM287" s="105"/>
      <c r="ADN287" s="105"/>
      <c r="ADO287" s="105"/>
      <c r="ADP287" s="105"/>
      <c r="ADQ287" s="105"/>
      <c r="ADR287" s="105"/>
      <c r="ADS287" s="105"/>
      <c r="ADT287" s="105"/>
      <c r="ADU287" s="105"/>
      <c r="ADV287" s="105"/>
      <c r="ADW287" s="105"/>
      <c r="ADX287" s="105"/>
      <c r="ADY287" s="105"/>
      <c r="ADZ287" s="105"/>
      <c r="AEA287" s="105"/>
      <c r="AEB287" s="105"/>
      <c r="AEC287" s="105"/>
      <c r="AED287" s="105"/>
      <c r="AEE287" s="105"/>
      <c r="AEF287" s="105"/>
      <c r="AEG287" s="105"/>
      <c r="AEH287" s="105"/>
      <c r="AEI287" s="105"/>
      <c r="AEJ287" s="105"/>
      <c r="AEK287" s="105"/>
      <c r="AEL287" s="105"/>
      <c r="AEM287" s="105"/>
      <c r="AEN287" s="105"/>
      <c r="AEO287" s="105"/>
      <c r="AEP287" s="105"/>
      <c r="AEQ287" s="105"/>
      <c r="AER287" s="105"/>
      <c r="AES287" s="105"/>
      <c r="AET287" s="105"/>
      <c r="AEU287" s="105"/>
      <c r="AEV287" s="105"/>
      <c r="AEW287" s="105"/>
      <c r="AEX287" s="105"/>
      <c r="AEY287" s="105"/>
      <c r="AEZ287" s="105"/>
      <c r="AFA287" s="105"/>
      <c r="AFB287" s="105"/>
      <c r="AFC287" s="105"/>
      <c r="AFD287" s="105"/>
      <c r="AFE287" s="105"/>
      <c r="AFF287" s="105"/>
      <c r="AFG287" s="105"/>
      <c r="AFH287" s="105"/>
      <c r="AFI287" s="105"/>
      <c r="AFJ287" s="105"/>
      <c r="AFK287" s="105"/>
      <c r="AFL287" s="105"/>
      <c r="AFM287" s="105"/>
      <c r="AFN287" s="105"/>
      <c r="AFO287" s="105"/>
      <c r="AFP287" s="105"/>
      <c r="AFQ287" s="105"/>
      <c r="AFR287" s="105"/>
      <c r="AFS287" s="105"/>
      <c r="AFT287" s="105"/>
      <c r="AFU287" s="105"/>
      <c r="AFV287" s="105"/>
      <c r="AFW287" s="105"/>
      <c r="AFX287" s="105"/>
      <c r="AFY287" s="105"/>
      <c r="AFZ287" s="105"/>
      <c r="AGA287" s="105"/>
      <c r="AGB287" s="105"/>
      <c r="AGC287" s="105"/>
      <c r="AGD287" s="105"/>
      <c r="AGE287" s="105"/>
      <c r="AGF287" s="105"/>
      <c r="AGG287" s="105"/>
      <c r="AGH287" s="105"/>
      <c r="AGI287" s="105"/>
      <c r="AGJ287" s="105"/>
      <c r="AGK287" s="105"/>
      <c r="AGL287" s="105"/>
      <c r="AGM287" s="105"/>
      <c r="AGN287" s="105"/>
      <c r="AGO287" s="105"/>
      <c r="AGP287" s="105"/>
      <c r="AGQ287" s="105"/>
      <c r="AGR287" s="105"/>
      <c r="AGS287" s="105"/>
      <c r="AGT287" s="105"/>
      <c r="AGU287" s="105"/>
      <c r="AGV287" s="105"/>
      <c r="AGW287" s="105"/>
      <c r="AGX287" s="105"/>
      <c r="AGY287" s="105"/>
      <c r="AGZ287" s="105"/>
      <c r="AHA287" s="105"/>
      <c r="AHB287" s="105"/>
      <c r="AHC287" s="105"/>
      <c r="AHD287" s="105"/>
      <c r="AHE287" s="105"/>
      <c r="AHF287" s="105"/>
      <c r="AHG287" s="105"/>
      <c r="AHH287" s="105"/>
      <c r="AHI287" s="105"/>
      <c r="AHJ287" s="105"/>
      <c r="AHK287" s="105"/>
      <c r="AHL287" s="105"/>
      <c r="AHM287" s="105"/>
      <c r="AHN287" s="105"/>
      <c r="AHO287" s="105"/>
      <c r="AHP287" s="105"/>
      <c r="AHQ287" s="105"/>
      <c r="AHR287" s="105"/>
      <c r="AHS287" s="105"/>
      <c r="AHT287" s="105"/>
      <c r="AHU287" s="105"/>
      <c r="AHV287" s="105"/>
      <c r="AHW287" s="105"/>
      <c r="AHX287" s="105"/>
      <c r="AHY287" s="105"/>
      <c r="AHZ287" s="105"/>
      <c r="AIA287" s="105"/>
      <c r="AIB287" s="105"/>
      <c r="AIC287" s="105"/>
      <c r="AID287" s="105"/>
      <c r="AIE287" s="105"/>
      <c r="AIF287" s="105"/>
      <c r="AIG287" s="105"/>
      <c r="AIH287" s="105"/>
      <c r="AII287" s="105"/>
      <c r="AIJ287" s="105"/>
      <c r="AIK287" s="105"/>
      <c r="AIL287" s="105"/>
      <c r="AIM287" s="105"/>
      <c r="AIN287" s="105"/>
      <c r="AIO287" s="105"/>
      <c r="AIP287" s="105"/>
      <c r="AIQ287" s="105"/>
      <c r="AIR287" s="105"/>
      <c r="AIS287" s="105"/>
      <c r="AIT287" s="105"/>
      <c r="AIU287" s="105"/>
      <c r="AIV287" s="105"/>
      <c r="AIW287" s="105"/>
      <c r="AIX287" s="105"/>
      <c r="AIY287" s="105"/>
      <c r="AIZ287" s="105"/>
      <c r="AJA287" s="105"/>
      <c r="AJB287" s="105"/>
      <c r="AJC287" s="105"/>
      <c r="AJD287" s="105"/>
      <c r="AJE287" s="105"/>
      <c r="AJF287" s="105"/>
      <c r="AJG287" s="105"/>
      <c r="AJH287" s="105"/>
      <c r="AJI287" s="105"/>
      <c r="AJJ287" s="105"/>
      <c r="AJK287" s="105"/>
      <c r="AJL287" s="105"/>
      <c r="AJM287" s="105"/>
      <c r="AJN287" s="105"/>
      <c r="AJO287" s="105"/>
      <c r="AJP287" s="105"/>
      <c r="AJQ287" s="105"/>
      <c r="AJR287" s="105"/>
      <c r="AJS287" s="105"/>
      <c r="AJT287" s="105"/>
      <c r="AJU287" s="105"/>
      <c r="AJV287" s="105"/>
      <c r="AJW287" s="105"/>
      <c r="AJX287" s="105"/>
      <c r="AJY287" s="105"/>
      <c r="AJZ287" s="105"/>
      <c r="AKA287" s="105"/>
      <c r="AKB287" s="105"/>
      <c r="AKC287" s="105"/>
      <c r="AKD287" s="105"/>
      <c r="AKE287" s="105"/>
      <c r="AKF287" s="105"/>
      <c r="AKG287" s="105"/>
      <c r="AKH287" s="105"/>
      <c r="AKI287" s="105"/>
      <c r="AKJ287" s="105"/>
      <c r="AKK287" s="105"/>
      <c r="AKL287" s="105"/>
      <c r="AKM287" s="105"/>
      <c r="AKN287" s="105"/>
      <c r="AKO287" s="105"/>
      <c r="AKP287" s="105"/>
      <c r="AKQ287" s="105"/>
      <c r="AKR287" s="105"/>
      <c r="AKS287" s="105"/>
      <c r="AKT287" s="105"/>
      <c r="AKU287" s="105"/>
      <c r="AKV287" s="105"/>
      <c r="AKW287" s="105"/>
      <c r="AKX287" s="105"/>
      <c r="AKY287" s="105"/>
      <c r="AKZ287" s="105"/>
      <c r="ALA287" s="105"/>
      <c r="ALB287" s="105"/>
      <c r="ALC287" s="105"/>
      <c r="ALD287" s="105"/>
      <c r="ALE287" s="105"/>
      <c r="ALF287" s="105"/>
      <c r="ALG287" s="105"/>
      <c r="ALH287" s="105"/>
      <c r="ALI287" s="105"/>
      <c r="ALJ287" s="105"/>
      <c r="ALK287" s="105"/>
      <c r="ALL287" s="105"/>
      <c r="ALM287" s="105"/>
      <c r="ALN287" s="105"/>
      <c r="ALO287" s="105"/>
      <c r="ALP287" s="105"/>
      <c r="ALQ287" s="105"/>
      <c r="ALR287" s="105"/>
      <c r="ALS287" s="105"/>
      <c r="ALT287" s="105"/>
      <c r="ALU287" s="105"/>
      <c r="ALV287" s="105"/>
      <c r="ALW287" s="105"/>
      <c r="ALX287" s="105"/>
      <c r="ALY287" s="105"/>
      <c r="ALZ287" s="105"/>
      <c r="AMA287" s="105"/>
      <c r="AMB287" s="105"/>
      <c r="AMC287" s="105"/>
      <c r="AMD287" s="105"/>
      <c r="AME287" s="105"/>
      <c r="AMF287" s="105"/>
      <c r="AMG287" s="105"/>
      <c r="AMH287" s="105"/>
      <c r="AMI287" s="105"/>
      <c r="AMJ287" s="105"/>
      <c r="AMK287" s="105"/>
      <c r="AML287" s="105"/>
      <c r="AMM287" s="105"/>
      <c r="AMN287" s="105"/>
      <c r="AMO287" s="105"/>
      <c r="AMP287" s="105"/>
      <c r="AMQ287" s="105"/>
      <c r="AMR287" s="105"/>
      <c r="AMS287" s="105"/>
      <c r="AMT287" s="105"/>
      <c r="AMU287" s="105"/>
      <c r="AMV287" s="105"/>
      <c r="AMW287" s="105"/>
      <c r="AMX287" s="105"/>
      <c r="AMY287" s="105"/>
      <c r="AMZ287" s="105"/>
      <c r="ANA287" s="105"/>
      <c r="ANB287" s="105"/>
      <c r="ANC287" s="105"/>
      <c r="AND287" s="105"/>
      <c r="ANE287" s="105"/>
      <c r="ANF287" s="105"/>
      <c r="ANG287" s="105"/>
      <c r="ANH287" s="105"/>
      <c r="ANI287" s="105"/>
      <c r="ANJ287" s="105"/>
      <c r="ANK287" s="105"/>
      <c r="ANL287" s="105"/>
      <c r="ANM287" s="105"/>
      <c r="ANN287" s="105"/>
      <c r="ANO287" s="105"/>
      <c r="ANP287" s="105"/>
      <c r="ANQ287" s="105"/>
      <c r="ANR287" s="105"/>
      <c r="ANS287" s="105"/>
      <c r="ANT287" s="105"/>
      <c r="ANU287" s="105"/>
      <c r="ANV287" s="105"/>
      <c r="ANW287" s="105"/>
      <c r="ANX287" s="105"/>
      <c r="ANY287" s="105"/>
      <c r="ANZ287" s="105"/>
      <c r="AOA287" s="105"/>
      <c r="AOB287" s="105"/>
      <c r="AOC287" s="105"/>
      <c r="AOD287" s="105"/>
      <c r="AOE287" s="105"/>
      <c r="AOF287" s="105"/>
      <c r="AOG287" s="105"/>
      <c r="AOH287" s="105"/>
      <c r="AOI287" s="105"/>
      <c r="AOJ287" s="105"/>
      <c r="AOK287" s="105"/>
      <c r="AOL287" s="105"/>
      <c r="AOM287" s="105"/>
      <c r="AON287" s="105"/>
      <c r="AOO287" s="105"/>
      <c r="AOP287" s="105"/>
      <c r="AOQ287" s="105"/>
      <c r="AOR287" s="105"/>
      <c r="AOS287" s="105"/>
      <c r="AOT287" s="105"/>
      <c r="AOU287" s="105"/>
      <c r="AOV287" s="105"/>
      <c r="AOW287" s="105"/>
      <c r="AOX287" s="105"/>
      <c r="AOY287" s="105"/>
      <c r="AOZ287" s="105"/>
      <c r="APA287" s="105"/>
      <c r="APB287" s="105"/>
      <c r="APC287" s="105"/>
      <c r="APD287" s="105"/>
      <c r="APE287" s="105"/>
      <c r="APF287" s="105"/>
      <c r="APG287" s="105"/>
      <c r="APH287" s="105"/>
      <c r="API287" s="105"/>
      <c r="APJ287" s="105"/>
      <c r="APK287" s="105"/>
      <c r="APL287" s="105"/>
      <c r="APM287" s="105"/>
      <c r="APN287" s="105"/>
      <c r="APO287" s="105"/>
      <c r="APP287" s="105"/>
      <c r="APQ287" s="105"/>
      <c r="APR287" s="105"/>
      <c r="APS287" s="105"/>
      <c r="APT287" s="105"/>
      <c r="APU287" s="105"/>
      <c r="APV287" s="105"/>
      <c r="APW287" s="105"/>
      <c r="APX287" s="105"/>
      <c r="APY287" s="105"/>
      <c r="APZ287" s="105"/>
      <c r="AQA287" s="105"/>
      <c r="AQB287" s="105"/>
      <c r="AQC287" s="105"/>
      <c r="AQD287" s="105"/>
      <c r="AQE287" s="105"/>
      <c r="AQF287" s="105"/>
      <c r="AQG287" s="105"/>
      <c r="AQH287" s="105"/>
      <c r="AQI287" s="105"/>
      <c r="AQJ287" s="105"/>
      <c r="AQK287" s="105"/>
      <c r="AQL287" s="105"/>
      <c r="AQM287" s="105"/>
      <c r="AQN287" s="105"/>
      <c r="AQO287" s="105"/>
      <c r="AQP287" s="105"/>
      <c r="AQQ287" s="105"/>
      <c r="AQR287" s="105"/>
      <c r="AQS287" s="105"/>
      <c r="AQT287" s="105"/>
      <c r="AQU287" s="105"/>
      <c r="AQV287" s="105"/>
      <c r="AQW287" s="105"/>
      <c r="AQX287" s="105"/>
      <c r="AQY287" s="105"/>
      <c r="AQZ287" s="105"/>
      <c r="ARA287" s="105"/>
      <c r="ARB287" s="105"/>
      <c r="ARC287" s="105"/>
      <c r="ARD287" s="105"/>
      <c r="ARE287" s="105"/>
      <c r="ARF287" s="105"/>
      <c r="ARG287" s="105"/>
      <c r="ARH287" s="105"/>
      <c r="ARI287" s="105"/>
      <c r="ARJ287" s="105"/>
      <c r="ARK287" s="105"/>
      <c r="ARL287" s="105"/>
      <c r="ARM287" s="105"/>
      <c r="ARN287" s="105"/>
      <c r="ARO287" s="105"/>
      <c r="ARP287" s="105"/>
      <c r="ARQ287" s="105"/>
      <c r="ARR287" s="105"/>
      <c r="ARS287" s="105"/>
      <c r="ART287" s="105"/>
      <c r="ARU287" s="105"/>
      <c r="ARV287" s="105"/>
      <c r="ARW287" s="105"/>
      <c r="ARX287" s="105"/>
      <c r="ARY287" s="105"/>
      <c r="ARZ287" s="105"/>
      <c r="ASA287" s="105"/>
      <c r="ASB287" s="105"/>
      <c r="ASC287" s="105"/>
      <c r="ASD287" s="105"/>
      <c r="ASE287" s="105"/>
      <c r="ASF287" s="105"/>
      <c r="ASG287" s="105"/>
      <c r="ASH287" s="105"/>
      <c r="ASI287" s="105"/>
      <c r="ASJ287" s="105"/>
      <c r="ASK287" s="105"/>
      <c r="ASL287" s="105"/>
      <c r="ASM287" s="105"/>
      <c r="ASN287" s="105"/>
      <c r="ASO287" s="105"/>
      <c r="ASP287" s="105"/>
      <c r="ASQ287" s="105"/>
      <c r="ASR287" s="105"/>
      <c r="ASS287" s="105"/>
      <c r="AST287" s="105"/>
      <c r="ASU287" s="105"/>
      <c r="ASV287" s="105"/>
      <c r="ASW287" s="105"/>
      <c r="ASX287" s="105"/>
      <c r="ASY287" s="105"/>
      <c r="ASZ287" s="105"/>
      <c r="ATA287" s="105"/>
      <c r="ATB287" s="105"/>
      <c r="ATC287" s="105"/>
      <c r="ATD287" s="105"/>
      <c r="ATE287" s="105"/>
      <c r="ATF287" s="105"/>
      <c r="ATG287" s="105"/>
      <c r="ATH287" s="105"/>
      <c r="ATI287" s="105"/>
      <c r="ATJ287" s="105"/>
      <c r="ATK287" s="105"/>
      <c r="ATL287" s="105"/>
      <c r="ATM287" s="105"/>
      <c r="ATN287" s="105"/>
      <c r="ATO287" s="105"/>
      <c r="ATP287" s="105"/>
      <c r="ATQ287" s="105"/>
      <c r="ATR287" s="105"/>
      <c r="ATS287" s="105"/>
      <c r="ATT287" s="105"/>
      <c r="ATU287" s="105"/>
      <c r="ATV287" s="105"/>
      <c r="ATW287" s="105"/>
      <c r="ATX287" s="105"/>
      <c r="ATY287" s="105"/>
      <c r="ATZ287" s="105"/>
      <c r="AUA287" s="105"/>
      <c r="AUB287" s="105"/>
      <c r="AUC287" s="105"/>
      <c r="AUD287" s="105"/>
      <c r="AUE287" s="105"/>
      <c r="AUF287" s="105"/>
      <c r="AUG287" s="105"/>
      <c r="AUH287" s="105"/>
      <c r="AUI287" s="105"/>
      <c r="AUJ287" s="105"/>
      <c r="AUK287" s="105"/>
      <c r="AUL287" s="105"/>
      <c r="AUM287" s="105"/>
      <c r="AUN287" s="105"/>
      <c r="AUO287" s="105"/>
      <c r="AUP287" s="105"/>
      <c r="AUQ287" s="105"/>
      <c r="AUR287" s="105"/>
      <c r="AUS287" s="105"/>
      <c r="AUT287" s="105"/>
      <c r="AUU287" s="105"/>
      <c r="AUV287" s="105"/>
      <c r="AUW287" s="105"/>
      <c r="AUX287" s="105"/>
      <c r="AUY287" s="105"/>
      <c r="AUZ287" s="105"/>
      <c r="AVA287" s="105"/>
      <c r="AVB287" s="105"/>
      <c r="AVC287" s="105"/>
      <c r="AVD287" s="105"/>
      <c r="AVE287" s="105"/>
      <c r="AVF287" s="105"/>
      <c r="AVG287" s="105"/>
      <c r="AVH287" s="105"/>
      <c r="AVI287" s="105"/>
      <c r="AVJ287" s="105"/>
      <c r="AVK287" s="105"/>
      <c r="AVL287" s="105"/>
      <c r="AVM287" s="105"/>
      <c r="AVN287" s="105"/>
      <c r="AVO287" s="105"/>
      <c r="AVP287" s="105"/>
      <c r="AVQ287" s="105"/>
      <c r="AVR287" s="105"/>
      <c r="AVS287" s="105"/>
      <c r="AVT287" s="105"/>
      <c r="AVU287" s="105"/>
      <c r="AVV287" s="105"/>
      <c r="AVW287" s="105"/>
      <c r="AVX287" s="105"/>
      <c r="AVY287" s="105"/>
      <c r="AVZ287" s="105"/>
      <c r="AWA287" s="105"/>
      <c r="AWB287" s="105"/>
      <c r="AWC287" s="105"/>
      <c r="AWD287" s="105"/>
      <c r="AWE287" s="105"/>
      <c r="AWF287" s="105"/>
      <c r="AWG287" s="105"/>
      <c r="AWH287" s="105"/>
      <c r="AWI287" s="105"/>
      <c r="AWJ287" s="105"/>
      <c r="AWK287" s="105"/>
      <c r="AWL287" s="105"/>
      <c r="AWM287" s="105"/>
      <c r="AWN287" s="105"/>
      <c r="AWO287" s="105"/>
      <c r="AWP287" s="105"/>
      <c r="AWQ287" s="105"/>
      <c r="AWR287" s="105"/>
      <c r="AWS287" s="105"/>
      <c r="AWT287" s="105"/>
      <c r="AWU287" s="105"/>
      <c r="AWV287" s="105"/>
      <c r="AWW287" s="105"/>
      <c r="AWX287" s="105"/>
      <c r="AWY287" s="105"/>
      <c r="AWZ287" s="105"/>
      <c r="AXA287" s="105"/>
      <c r="AXB287" s="105"/>
      <c r="AXC287" s="105"/>
      <c r="AXD287" s="105"/>
      <c r="AXE287" s="105"/>
      <c r="AXF287" s="105"/>
      <c r="AXG287" s="105"/>
      <c r="AXH287" s="105"/>
      <c r="AXI287" s="105"/>
      <c r="AXJ287" s="105"/>
      <c r="AXK287" s="105"/>
      <c r="AXL287" s="105"/>
      <c r="AXM287" s="105"/>
      <c r="AXN287" s="105"/>
      <c r="AXO287" s="105"/>
      <c r="AXP287" s="105"/>
      <c r="AXQ287" s="105"/>
      <c r="AXR287" s="105"/>
      <c r="AXS287" s="105"/>
      <c r="AXT287" s="105"/>
      <c r="AXU287" s="105"/>
      <c r="AXV287" s="105"/>
      <c r="AXW287" s="105"/>
      <c r="AXX287" s="105"/>
    </row>
    <row r="288" spans="1:1324" s="105" customFormat="1" ht="15.75" hidden="1" customHeight="1" x14ac:dyDescent="0.2">
      <c r="A288" s="13" t="s">
        <v>536</v>
      </c>
      <c r="B288" s="13" t="s">
        <v>532</v>
      </c>
      <c r="C288" s="12" t="s">
        <v>531</v>
      </c>
      <c r="D288" s="19" t="s">
        <v>10</v>
      </c>
      <c r="E288" s="9">
        <v>39801</v>
      </c>
      <c r="F288" s="9"/>
      <c r="G288" s="30" t="s">
        <v>1186</v>
      </c>
      <c r="H288" s="30">
        <v>42005</v>
      </c>
      <c r="I288" s="30" t="s">
        <v>1065</v>
      </c>
      <c r="J288" s="173"/>
      <c r="K288" s="84" t="s">
        <v>5</v>
      </c>
      <c r="L288" s="87">
        <v>1</v>
      </c>
      <c r="M288" s="87">
        <v>1</v>
      </c>
      <c r="N288" s="87" t="s">
        <v>285</v>
      </c>
      <c r="O288" s="87">
        <v>1</v>
      </c>
      <c r="P288" s="87" t="s">
        <v>50</v>
      </c>
      <c r="Q288" s="87">
        <v>1</v>
      </c>
      <c r="R288" s="87" t="s">
        <v>50</v>
      </c>
      <c r="S288" s="87">
        <v>1</v>
      </c>
      <c r="T288" s="87" t="s">
        <v>49</v>
      </c>
      <c r="U288" s="87">
        <v>1</v>
      </c>
      <c r="V288" s="87">
        <v>1</v>
      </c>
      <c r="W288" s="87">
        <v>1</v>
      </c>
      <c r="X288" s="87">
        <v>1</v>
      </c>
      <c r="Y288" s="87">
        <v>1</v>
      </c>
      <c r="Z288" s="87">
        <v>1</v>
      </c>
      <c r="AA288" s="87">
        <v>0</v>
      </c>
      <c r="AB288" s="71">
        <f t="shared" si="48"/>
        <v>2</v>
      </c>
      <c r="AC288" s="71">
        <f t="shared" si="49"/>
        <v>2</v>
      </c>
      <c r="AD288" s="71">
        <f t="shared" si="50"/>
        <v>2</v>
      </c>
      <c r="AE288" s="71">
        <f t="shared" si="51"/>
        <v>2</v>
      </c>
      <c r="AF288" s="103" t="s">
        <v>2293</v>
      </c>
    </row>
    <row r="289" spans="1:1324" s="105" customFormat="1" ht="15.75" hidden="1" customHeight="1" x14ac:dyDescent="0.2">
      <c r="A289" s="13" t="s">
        <v>535</v>
      </c>
      <c r="B289" s="13" t="s">
        <v>532</v>
      </c>
      <c r="C289" s="12" t="s">
        <v>531</v>
      </c>
      <c r="D289" s="19" t="s">
        <v>534</v>
      </c>
      <c r="E289" s="9">
        <v>39801</v>
      </c>
      <c r="F289" s="9"/>
      <c r="G289" s="30" t="s">
        <v>1186</v>
      </c>
      <c r="H289" s="30">
        <v>42005</v>
      </c>
      <c r="I289" s="30" t="s">
        <v>1065</v>
      </c>
      <c r="J289" s="173"/>
      <c r="K289" s="84" t="s">
        <v>5</v>
      </c>
      <c r="L289" s="87">
        <v>1</v>
      </c>
      <c r="M289" s="87">
        <v>1</v>
      </c>
      <c r="N289" s="87" t="s">
        <v>285</v>
      </c>
      <c r="O289" s="87">
        <v>1</v>
      </c>
      <c r="P289" s="87" t="s">
        <v>50</v>
      </c>
      <c r="Q289" s="87">
        <v>1</v>
      </c>
      <c r="R289" s="87" t="s">
        <v>50</v>
      </c>
      <c r="S289" s="87">
        <v>1</v>
      </c>
      <c r="T289" s="87" t="s">
        <v>49</v>
      </c>
      <c r="U289" s="87">
        <v>1</v>
      </c>
      <c r="V289" s="87">
        <v>1</v>
      </c>
      <c r="W289" s="87">
        <v>0</v>
      </c>
      <c r="X289" s="87">
        <v>0</v>
      </c>
      <c r="Y289" s="87">
        <v>0</v>
      </c>
      <c r="Z289" s="87">
        <v>1</v>
      </c>
      <c r="AA289" s="87">
        <v>0</v>
      </c>
      <c r="AB289" s="71">
        <f t="shared" si="48"/>
        <v>2</v>
      </c>
      <c r="AC289" s="71">
        <f t="shared" si="49"/>
        <v>2</v>
      </c>
      <c r="AD289" s="71">
        <f t="shared" si="50"/>
        <v>2</v>
      </c>
      <c r="AE289" s="71">
        <f t="shared" si="51"/>
        <v>2</v>
      </c>
      <c r="AF289" s="103"/>
    </row>
    <row r="290" spans="1:1324" s="105" customFormat="1" ht="15.75" hidden="1" customHeight="1" x14ac:dyDescent="0.2">
      <c r="A290" s="13" t="s">
        <v>533</v>
      </c>
      <c r="B290" s="13" t="s">
        <v>532</v>
      </c>
      <c r="C290" s="12" t="s">
        <v>531</v>
      </c>
      <c r="D290" s="19" t="s">
        <v>144</v>
      </c>
      <c r="E290" s="9">
        <v>39801</v>
      </c>
      <c r="F290" s="9"/>
      <c r="G290" s="30" t="s">
        <v>1186</v>
      </c>
      <c r="H290" s="30">
        <v>42005</v>
      </c>
      <c r="I290" s="30" t="s">
        <v>1065</v>
      </c>
      <c r="J290" s="173"/>
      <c r="K290" s="84" t="s">
        <v>5</v>
      </c>
      <c r="L290" s="87">
        <v>1</v>
      </c>
      <c r="M290" s="87">
        <v>1</v>
      </c>
      <c r="N290" s="84" t="s">
        <v>285</v>
      </c>
      <c r="O290" s="84">
        <v>1</v>
      </c>
      <c r="P290" s="84" t="s">
        <v>50</v>
      </c>
      <c r="Q290" s="84">
        <v>1</v>
      </c>
      <c r="R290" s="84" t="s">
        <v>50</v>
      </c>
      <c r="S290" s="84">
        <v>1</v>
      </c>
      <c r="T290" s="84" t="s">
        <v>49</v>
      </c>
      <c r="U290" s="84">
        <v>1</v>
      </c>
      <c r="V290" s="87">
        <v>1</v>
      </c>
      <c r="W290" s="84">
        <v>0</v>
      </c>
      <c r="X290" s="87">
        <v>0</v>
      </c>
      <c r="Y290" s="84">
        <v>0</v>
      </c>
      <c r="Z290" s="84">
        <v>1</v>
      </c>
      <c r="AA290" s="87">
        <v>0</v>
      </c>
      <c r="AB290" s="71">
        <f t="shared" si="48"/>
        <v>2</v>
      </c>
      <c r="AC290" s="71">
        <f t="shared" si="49"/>
        <v>2</v>
      </c>
      <c r="AD290" s="71">
        <f t="shared" si="50"/>
        <v>2</v>
      </c>
      <c r="AE290" s="71">
        <f t="shared" si="51"/>
        <v>2</v>
      </c>
      <c r="AF290" s="103"/>
    </row>
    <row r="291" spans="1:1324" s="105" customFormat="1" ht="15.75" hidden="1" customHeight="1" x14ac:dyDescent="0.2">
      <c r="A291" s="13" t="s">
        <v>530</v>
      </c>
      <c r="B291" s="13" t="s">
        <v>1006</v>
      </c>
      <c r="C291" s="12" t="s">
        <v>529</v>
      </c>
      <c r="D291" s="19" t="s">
        <v>10</v>
      </c>
      <c r="E291" s="9">
        <v>39336</v>
      </c>
      <c r="F291" s="9"/>
      <c r="G291" s="30" t="s">
        <v>1186</v>
      </c>
      <c r="H291" s="30">
        <v>42005</v>
      </c>
      <c r="I291" s="30" t="s">
        <v>1065</v>
      </c>
      <c r="J291" s="173"/>
      <c r="K291" s="84" t="s">
        <v>6</v>
      </c>
      <c r="L291" s="87">
        <v>1</v>
      </c>
      <c r="M291" s="87">
        <v>1</v>
      </c>
      <c r="N291" s="84" t="s">
        <v>50</v>
      </c>
      <c r="O291" s="84">
        <v>1</v>
      </c>
      <c r="P291" s="84" t="s">
        <v>50</v>
      </c>
      <c r="Q291" s="84">
        <v>1</v>
      </c>
      <c r="R291" s="84" t="s">
        <v>50</v>
      </c>
      <c r="S291" s="84">
        <v>1</v>
      </c>
      <c r="T291" s="84" t="s">
        <v>49</v>
      </c>
      <c r="U291" s="84">
        <v>1</v>
      </c>
      <c r="V291" s="87">
        <v>1</v>
      </c>
      <c r="W291" s="84">
        <v>0</v>
      </c>
      <c r="X291" s="87">
        <v>0</v>
      </c>
      <c r="Y291" s="84">
        <v>0</v>
      </c>
      <c r="Z291" s="84">
        <v>1</v>
      </c>
      <c r="AA291" s="87">
        <v>0</v>
      </c>
      <c r="AB291" s="71">
        <f t="shared" si="48"/>
        <v>2</v>
      </c>
      <c r="AC291" s="71">
        <f t="shared" si="49"/>
        <v>2</v>
      </c>
      <c r="AD291" s="71">
        <f t="shared" si="50"/>
        <v>2</v>
      </c>
      <c r="AE291" s="71">
        <f t="shared" si="51"/>
        <v>2</v>
      </c>
      <c r="AF291" s="103" t="s">
        <v>2294</v>
      </c>
    </row>
    <row r="292" spans="1:1324" s="105" customFormat="1" ht="15.75" hidden="1" customHeight="1" x14ac:dyDescent="0.2">
      <c r="A292" s="13" t="s">
        <v>528</v>
      </c>
      <c r="B292" s="13" t="s">
        <v>299</v>
      </c>
      <c r="C292" s="12" t="s">
        <v>526</v>
      </c>
      <c r="D292" s="19" t="s">
        <v>334</v>
      </c>
      <c r="E292" s="9">
        <v>39311</v>
      </c>
      <c r="F292" s="9"/>
      <c r="G292" s="30" t="s">
        <v>1186</v>
      </c>
      <c r="H292" s="30">
        <v>42005</v>
      </c>
      <c r="I292" s="30" t="s">
        <v>1065</v>
      </c>
      <c r="J292" s="173"/>
      <c r="K292" s="84" t="s">
        <v>6</v>
      </c>
      <c r="L292" s="87">
        <v>1</v>
      </c>
      <c r="M292" s="87">
        <v>1</v>
      </c>
      <c r="N292" s="84" t="s">
        <v>50</v>
      </c>
      <c r="O292" s="84">
        <v>1</v>
      </c>
      <c r="P292" s="84" t="s">
        <v>50</v>
      </c>
      <c r="Q292" s="84">
        <v>1</v>
      </c>
      <c r="R292" s="84" t="s">
        <v>50</v>
      </c>
      <c r="S292" s="84">
        <v>1</v>
      </c>
      <c r="T292" s="84" t="s">
        <v>49</v>
      </c>
      <c r="U292" s="84">
        <v>1</v>
      </c>
      <c r="V292" s="87">
        <v>1</v>
      </c>
      <c r="W292" s="84">
        <v>0</v>
      </c>
      <c r="X292" s="87">
        <v>0</v>
      </c>
      <c r="Y292" s="84">
        <v>0</v>
      </c>
      <c r="Z292" s="84">
        <v>1</v>
      </c>
      <c r="AA292" s="87">
        <v>0</v>
      </c>
      <c r="AB292" s="71">
        <f t="shared" si="48"/>
        <v>2</v>
      </c>
      <c r="AC292" s="71">
        <f t="shared" si="49"/>
        <v>2</v>
      </c>
      <c r="AD292" s="71">
        <f t="shared" si="50"/>
        <v>2</v>
      </c>
      <c r="AE292" s="71">
        <f t="shared" si="51"/>
        <v>2</v>
      </c>
      <c r="AF292" s="103" t="s">
        <v>2295</v>
      </c>
    </row>
    <row r="293" spans="1:1324" s="105" customFormat="1" ht="15.75" hidden="1" customHeight="1" x14ac:dyDescent="0.2">
      <c r="A293" s="13" t="s">
        <v>527</v>
      </c>
      <c r="B293" s="13" t="s">
        <v>299</v>
      </c>
      <c r="C293" s="12" t="s">
        <v>526</v>
      </c>
      <c r="D293" s="19" t="s">
        <v>76</v>
      </c>
      <c r="E293" s="9">
        <v>39700</v>
      </c>
      <c r="F293" s="9"/>
      <c r="G293" s="30" t="s">
        <v>1186</v>
      </c>
      <c r="H293" s="30">
        <v>42005</v>
      </c>
      <c r="I293" s="30" t="s">
        <v>1065</v>
      </c>
      <c r="J293" s="173"/>
      <c r="K293" s="84" t="s">
        <v>7</v>
      </c>
      <c r="L293" s="87">
        <v>1</v>
      </c>
      <c r="M293" s="87">
        <v>1</v>
      </c>
      <c r="N293" s="87" t="s">
        <v>51</v>
      </c>
      <c r="O293" s="87">
        <v>1</v>
      </c>
      <c r="P293" s="87" t="s">
        <v>50</v>
      </c>
      <c r="Q293" s="87">
        <v>1</v>
      </c>
      <c r="R293" s="87" t="s">
        <v>50</v>
      </c>
      <c r="S293" s="87">
        <v>1</v>
      </c>
      <c r="T293" s="87" t="s">
        <v>49</v>
      </c>
      <c r="U293" s="87">
        <v>1</v>
      </c>
      <c r="V293" s="87">
        <v>1</v>
      </c>
      <c r="W293" s="87">
        <v>0</v>
      </c>
      <c r="X293" s="87">
        <v>0</v>
      </c>
      <c r="Y293" s="87">
        <v>0</v>
      </c>
      <c r="Z293" s="87">
        <v>1</v>
      </c>
      <c r="AA293" s="87">
        <v>0</v>
      </c>
      <c r="AB293" s="71">
        <f t="shared" si="48"/>
        <v>2</v>
      </c>
      <c r="AC293" s="71">
        <f t="shared" si="49"/>
        <v>2</v>
      </c>
      <c r="AD293" s="71">
        <f t="shared" si="50"/>
        <v>2</v>
      </c>
      <c r="AE293" s="71">
        <f t="shared" si="51"/>
        <v>2</v>
      </c>
      <c r="AF293" s="103"/>
      <c r="AH293" s="131"/>
      <c r="AI293" s="131"/>
      <c r="AJ293" s="131"/>
      <c r="AK293" s="131"/>
      <c r="AL293" s="131"/>
      <c r="AM293" s="131"/>
      <c r="AN293" s="131"/>
      <c r="AO293" s="131"/>
      <c r="AP293" s="131"/>
      <c r="AQ293" s="131"/>
      <c r="AR293" s="131"/>
      <c r="AS293" s="131"/>
      <c r="AT293" s="131"/>
      <c r="AU293" s="131"/>
      <c r="AV293" s="131"/>
      <c r="AW293" s="131"/>
      <c r="AX293" s="131"/>
      <c r="AY293" s="131"/>
      <c r="AZ293" s="131"/>
      <c r="BA293" s="131"/>
      <c r="BB293" s="131"/>
      <c r="BC293" s="131"/>
      <c r="BD293" s="131"/>
      <c r="BE293" s="131"/>
      <c r="BF293" s="131"/>
      <c r="BG293" s="131"/>
      <c r="BH293" s="131"/>
      <c r="BI293" s="131"/>
      <c r="BJ293" s="131"/>
      <c r="BK293" s="131"/>
      <c r="BL293" s="131"/>
      <c r="BM293" s="131"/>
      <c r="BN293" s="131"/>
      <c r="BO293" s="131"/>
      <c r="BP293" s="131"/>
      <c r="BQ293" s="131"/>
      <c r="BR293" s="131"/>
      <c r="BS293" s="131"/>
      <c r="BT293" s="131"/>
      <c r="BU293" s="131"/>
      <c r="BV293" s="131"/>
      <c r="BW293" s="131"/>
      <c r="BX293" s="131"/>
      <c r="BY293" s="131"/>
      <c r="BZ293" s="131"/>
      <c r="CA293" s="131"/>
      <c r="CB293" s="131"/>
      <c r="CC293" s="131"/>
      <c r="CD293" s="131"/>
      <c r="CE293" s="131"/>
      <c r="CF293" s="131"/>
      <c r="CG293" s="131"/>
      <c r="CH293" s="131"/>
      <c r="CI293" s="131"/>
      <c r="CJ293" s="131"/>
      <c r="CK293" s="131"/>
      <c r="CL293" s="131"/>
      <c r="CM293" s="131"/>
      <c r="CN293" s="131"/>
      <c r="CO293" s="131"/>
      <c r="CP293" s="131"/>
      <c r="CQ293" s="131"/>
      <c r="CR293" s="131"/>
      <c r="CS293" s="131"/>
      <c r="CT293" s="131"/>
      <c r="CU293" s="131"/>
      <c r="CV293" s="131"/>
      <c r="CW293" s="131"/>
      <c r="CX293" s="131"/>
      <c r="CY293" s="131"/>
      <c r="CZ293" s="131"/>
      <c r="DA293" s="131"/>
      <c r="DB293" s="131"/>
      <c r="DC293" s="131"/>
      <c r="DD293" s="131"/>
      <c r="DE293" s="131"/>
      <c r="DF293" s="131"/>
      <c r="DG293" s="131"/>
      <c r="DH293" s="131"/>
      <c r="DI293" s="131"/>
      <c r="DJ293" s="131"/>
      <c r="DK293" s="131"/>
      <c r="DL293" s="131"/>
      <c r="DM293" s="131"/>
      <c r="DN293" s="131"/>
      <c r="DO293" s="131"/>
      <c r="DP293" s="131"/>
      <c r="DQ293" s="131"/>
      <c r="DR293" s="131"/>
      <c r="DS293" s="131"/>
      <c r="DT293" s="131"/>
      <c r="DU293" s="131"/>
      <c r="DV293" s="131"/>
      <c r="DW293" s="131"/>
      <c r="DX293" s="131"/>
      <c r="DY293" s="131"/>
      <c r="DZ293" s="131"/>
      <c r="EA293" s="131"/>
      <c r="EB293" s="131"/>
      <c r="EC293" s="131"/>
      <c r="ED293" s="131"/>
      <c r="EE293" s="131"/>
      <c r="EF293" s="131"/>
      <c r="EG293" s="131"/>
      <c r="EH293" s="131"/>
      <c r="EI293" s="131"/>
      <c r="EJ293" s="131"/>
      <c r="EK293" s="131"/>
      <c r="EL293" s="131"/>
      <c r="EM293" s="131"/>
      <c r="EN293" s="131"/>
      <c r="EO293" s="131"/>
      <c r="EP293" s="131"/>
      <c r="EQ293" s="131"/>
      <c r="ER293" s="131"/>
      <c r="ES293" s="131"/>
      <c r="ET293" s="131"/>
      <c r="EU293" s="131"/>
      <c r="EV293" s="131"/>
      <c r="EW293" s="131"/>
      <c r="EX293" s="131"/>
      <c r="EY293" s="131"/>
      <c r="EZ293" s="131"/>
      <c r="FA293" s="131"/>
      <c r="FB293" s="131"/>
      <c r="FC293" s="131"/>
      <c r="FD293" s="131"/>
      <c r="FE293" s="131"/>
      <c r="FF293" s="131"/>
      <c r="FG293" s="131"/>
      <c r="FH293" s="131"/>
      <c r="FI293" s="131"/>
      <c r="FJ293" s="131"/>
      <c r="FK293" s="131"/>
      <c r="FL293" s="131"/>
      <c r="FM293" s="131"/>
      <c r="FN293" s="131"/>
      <c r="FO293" s="131"/>
      <c r="FP293" s="131"/>
      <c r="FQ293" s="131"/>
      <c r="FR293" s="131"/>
      <c r="FS293" s="131"/>
      <c r="FT293" s="131"/>
      <c r="FU293" s="131"/>
      <c r="FV293" s="131"/>
      <c r="FW293" s="131"/>
      <c r="FX293" s="131"/>
      <c r="FY293" s="131"/>
      <c r="FZ293" s="131"/>
      <c r="GA293" s="131"/>
      <c r="GB293" s="131"/>
      <c r="GC293" s="131"/>
      <c r="GD293" s="131"/>
      <c r="GE293" s="131"/>
      <c r="GF293" s="131"/>
      <c r="GG293" s="131"/>
      <c r="GH293" s="131"/>
      <c r="GI293" s="131"/>
      <c r="GJ293" s="131"/>
      <c r="GK293" s="131"/>
      <c r="GL293" s="131"/>
      <c r="GM293" s="131"/>
      <c r="GN293" s="131"/>
      <c r="GO293" s="131"/>
      <c r="GP293" s="131"/>
      <c r="GQ293" s="131"/>
      <c r="GR293" s="131"/>
      <c r="GS293" s="131"/>
      <c r="GT293" s="131"/>
      <c r="GU293" s="131"/>
      <c r="GV293" s="131"/>
      <c r="GW293" s="131"/>
      <c r="GX293" s="131"/>
      <c r="GY293" s="131"/>
      <c r="GZ293" s="131"/>
      <c r="HA293" s="131"/>
      <c r="HB293" s="131"/>
      <c r="HC293" s="131"/>
      <c r="HD293" s="131"/>
      <c r="HE293" s="131"/>
      <c r="HF293" s="131"/>
      <c r="HG293" s="131"/>
      <c r="HH293" s="131"/>
      <c r="HI293" s="131"/>
      <c r="HJ293" s="131"/>
      <c r="HK293" s="131"/>
      <c r="HL293" s="131"/>
      <c r="HM293" s="131"/>
      <c r="HN293" s="131"/>
      <c r="HO293" s="131"/>
      <c r="HP293" s="131"/>
      <c r="HQ293" s="131"/>
      <c r="HR293" s="131"/>
      <c r="HS293" s="131"/>
      <c r="HT293" s="131"/>
      <c r="HU293" s="131"/>
      <c r="HV293" s="131"/>
      <c r="HW293" s="131"/>
      <c r="HX293" s="131"/>
      <c r="HY293" s="131"/>
      <c r="HZ293" s="131"/>
      <c r="IA293" s="131"/>
      <c r="IB293" s="131"/>
      <c r="IC293" s="131"/>
      <c r="ID293" s="131"/>
      <c r="IE293" s="131"/>
      <c r="IF293" s="131"/>
      <c r="IG293" s="131"/>
      <c r="IH293" s="131"/>
      <c r="II293" s="131"/>
      <c r="IJ293" s="131"/>
      <c r="IK293" s="131"/>
      <c r="IL293" s="131"/>
      <c r="IM293" s="131"/>
      <c r="IN293" s="131"/>
      <c r="IO293" s="131"/>
      <c r="IP293" s="131"/>
      <c r="IQ293" s="131"/>
      <c r="IR293" s="131"/>
      <c r="IS293" s="131"/>
      <c r="IT293" s="131"/>
      <c r="IU293" s="131"/>
      <c r="IV293" s="131"/>
      <c r="IW293" s="131"/>
      <c r="IX293" s="131"/>
      <c r="IY293" s="131"/>
      <c r="IZ293" s="131"/>
      <c r="JA293" s="131"/>
      <c r="JB293" s="131"/>
      <c r="JC293" s="131"/>
      <c r="JD293" s="131"/>
      <c r="JE293" s="131"/>
      <c r="JF293" s="131"/>
      <c r="JG293" s="131"/>
      <c r="JH293" s="131"/>
      <c r="JI293" s="131"/>
      <c r="JJ293" s="131"/>
      <c r="JK293" s="131"/>
      <c r="JL293" s="131"/>
      <c r="JM293" s="131"/>
      <c r="JN293" s="131"/>
      <c r="JO293" s="131"/>
      <c r="JP293" s="131"/>
      <c r="JQ293" s="131"/>
      <c r="JR293" s="131"/>
      <c r="JS293" s="131"/>
      <c r="JT293" s="131"/>
      <c r="JU293" s="131"/>
      <c r="JV293" s="131"/>
      <c r="JW293" s="131"/>
      <c r="JX293" s="131"/>
      <c r="JY293" s="131"/>
      <c r="JZ293" s="131"/>
      <c r="KA293" s="131"/>
      <c r="KB293" s="131"/>
      <c r="KC293" s="131"/>
      <c r="KD293" s="131"/>
      <c r="KE293" s="131"/>
      <c r="KF293" s="131"/>
      <c r="KG293" s="131"/>
      <c r="KH293" s="131"/>
      <c r="KI293" s="131"/>
      <c r="KJ293" s="131"/>
      <c r="KK293" s="131"/>
      <c r="KL293" s="131"/>
      <c r="KM293" s="131"/>
      <c r="KN293" s="131"/>
      <c r="KO293" s="131"/>
      <c r="KP293" s="131"/>
      <c r="KQ293" s="131"/>
      <c r="KR293" s="131"/>
      <c r="KS293" s="131"/>
      <c r="KT293" s="131"/>
      <c r="KU293" s="131"/>
      <c r="KV293" s="131"/>
      <c r="KW293" s="131"/>
      <c r="KX293" s="131"/>
      <c r="KY293" s="131"/>
      <c r="KZ293" s="131"/>
      <c r="LA293" s="131"/>
      <c r="LB293" s="131"/>
      <c r="LC293" s="131"/>
      <c r="LD293" s="131"/>
      <c r="LE293" s="131"/>
      <c r="LF293" s="131"/>
      <c r="LG293" s="131"/>
      <c r="LH293" s="131"/>
      <c r="LI293" s="131"/>
      <c r="LJ293" s="131"/>
      <c r="LK293" s="131"/>
      <c r="LL293" s="131"/>
      <c r="LM293" s="131"/>
      <c r="LN293" s="131"/>
      <c r="LO293" s="131"/>
      <c r="LP293" s="131"/>
      <c r="LQ293" s="131"/>
      <c r="LR293" s="131"/>
      <c r="LS293" s="131"/>
      <c r="LT293" s="131"/>
      <c r="LU293" s="131"/>
      <c r="LV293" s="131"/>
      <c r="LW293" s="131"/>
      <c r="LX293" s="131"/>
      <c r="LY293" s="131"/>
      <c r="LZ293" s="131"/>
      <c r="MA293" s="131"/>
      <c r="MB293" s="131"/>
      <c r="MC293" s="131"/>
      <c r="MD293" s="131"/>
      <c r="ME293" s="131"/>
      <c r="MF293" s="131"/>
      <c r="MG293" s="131"/>
      <c r="MH293" s="131"/>
      <c r="MI293" s="131"/>
      <c r="MJ293" s="131"/>
      <c r="MK293" s="131"/>
      <c r="ML293" s="131"/>
      <c r="MM293" s="131"/>
      <c r="MN293" s="131"/>
      <c r="MO293" s="131"/>
      <c r="MP293" s="131"/>
      <c r="MQ293" s="131"/>
      <c r="MR293" s="131"/>
      <c r="MS293" s="131"/>
      <c r="MT293" s="131"/>
      <c r="MU293" s="131"/>
      <c r="MV293" s="131"/>
      <c r="MW293" s="131"/>
      <c r="MX293" s="131"/>
      <c r="MY293" s="131"/>
      <c r="MZ293" s="131"/>
      <c r="NA293" s="131"/>
      <c r="NB293" s="131"/>
      <c r="NC293" s="131"/>
      <c r="ND293" s="131"/>
      <c r="NE293" s="131"/>
      <c r="NF293" s="131"/>
      <c r="NG293" s="131"/>
      <c r="NH293" s="131"/>
      <c r="NI293" s="131"/>
      <c r="NJ293" s="131"/>
      <c r="NK293" s="131"/>
      <c r="NL293" s="131"/>
      <c r="NM293" s="131"/>
      <c r="NN293" s="131"/>
      <c r="NO293" s="131"/>
      <c r="NP293" s="131"/>
      <c r="NQ293" s="131"/>
      <c r="NR293" s="131"/>
      <c r="NS293" s="131"/>
      <c r="NT293" s="131"/>
      <c r="NU293" s="131"/>
      <c r="NV293" s="131"/>
      <c r="NW293" s="131"/>
      <c r="NX293" s="131"/>
      <c r="NY293" s="131"/>
      <c r="NZ293" s="131"/>
      <c r="OA293" s="131"/>
      <c r="OB293" s="131"/>
      <c r="OC293" s="131"/>
      <c r="OD293" s="131"/>
      <c r="OE293" s="131"/>
      <c r="OF293" s="131"/>
      <c r="OG293" s="131"/>
      <c r="OH293" s="131"/>
      <c r="OI293" s="131"/>
      <c r="OJ293" s="131"/>
      <c r="OK293" s="131"/>
      <c r="OL293" s="131"/>
      <c r="OM293" s="131"/>
      <c r="ON293" s="131"/>
      <c r="OO293" s="131"/>
      <c r="OP293" s="131"/>
      <c r="OQ293" s="131"/>
      <c r="OR293" s="131"/>
      <c r="OS293" s="131"/>
      <c r="OT293" s="131"/>
      <c r="OU293" s="131"/>
      <c r="OV293" s="131"/>
      <c r="OW293" s="131"/>
      <c r="OX293" s="131"/>
      <c r="OY293" s="131"/>
      <c r="OZ293" s="131"/>
      <c r="PA293" s="131"/>
      <c r="PB293" s="131"/>
      <c r="PC293" s="131"/>
      <c r="PD293" s="131"/>
      <c r="PE293" s="131"/>
      <c r="PF293" s="131"/>
      <c r="PG293" s="131"/>
      <c r="PH293" s="131"/>
      <c r="PI293" s="131"/>
      <c r="PJ293" s="131"/>
      <c r="PK293" s="131"/>
      <c r="PL293" s="131"/>
      <c r="PM293" s="131"/>
      <c r="PN293" s="131"/>
      <c r="PO293" s="131"/>
      <c r="PP293" s="131"/>
      <c r="PQ293" s="131"/>
      <c r="PR293" s="131"/>
      <c r="PS293" s="131"/>
      <c r="PT293" s="131"/>
      <c r="PU293" s="131"/>
      <c r="PV293" s="131"/>
      <c r="PW293" s="131"/>
      <c r="PX293" s="131"/>
      <c r="PY293" s="131"/>
      <c r="PZ293" s="131"/>
      <c r="QA293" s="131"/>
      <c r="QB293" s="131"/>
      <c r="QC293" s="131"/>
      <c r="QD293" s="131"/>
      <c r="QE293" s="131"/>
      <c r="QF293" s="131"/>
      <c r="QG293" s="131"/>
      <c r="QH293" s="131"/>
      <c r="QI293" s="131"/>
      <c r="QJ293" s="131"/>
      <c r="QK293" s="131"/>
      <c r="QL293" s="131"/>
      <c r="QM293" s="131"/>
      <c r="QN293" s="131"/>
      <c r="QO293" s="131"/>
      <c r="QP293" s="131"/>
      <c r="QQ293" s="131"/>
      <c r="QR293" s="131"/>
      <c r="QS293" s="131"/>
      <c r="QT293" s="131"/>
      <c r="QU293" s="131"/>
      <c r="QV293" s="131"/>
      <c r="QW293" s="131"/>
      <c r="QX293" s="131"/>
      <c r="QY293" s="131"/>
      <c r="QZ293" s="131"/>
      <c r="RA293" s="131"/>
      <c r="RB293" s="131"/>
      <c r="RC293" s="131"/>
      <c r="RD293" s="131"/>
      <c r="RE293" s="131"/>
      <c r="RF293" s="131"/>
      <c r="RG293" s="131"/>
      <c r="RH293" s="131"/>
      <c r="RI293" s="131"/>
      <c r="RJ293" s="131"/>
      <c r="RK293" s="131"/>
      <c r="RL293" s="131"/>
      <c r="RM293" s="131"/>
      <c r="RN293" s="131"/>
      <c r="RO293" s="131"/>
      <c r="RP293" s="131"/>
      <c r="RQ293" s="131"/>
      <c r="RR293" s="131"/>
      <c r="RS293" s="131"/>
      <c r="RT293" s="131"/>
      <c r="RU293" s="131"/>
      <c r="RV293" s="131"/>
      <c r="RW293" s="131"/>
      <c r="RX293" s="131"/>
      <c r="RY293" s="131"/>
      <c r="RZ293" s="131"/>
      <c r="SA293" s="131"/>
      <c r="SB293" s="131"/>
      <c r="SC293" s="131"/>
      <c r="SD293" s="131"/>
      <c r="SE293" s="131"/>
      <c r="SF293" s="131"/>
      <c r="SG293" s="131"/>
      <c r="SH293" s="131"/>
      <c r="SI293" s="131"/>
      <c r="SJ293" s="131"/>
      <c r="SK293" s="131"/>
      <c r="SL293" s="131"/>
      <c r="SM293" s="131"/>
      <c r="SN293" s="131"/>
      <c r="SO293" s="131"/>
      <c r="SP293" s="131"/>
      <c r="SQ293" s="131"/>
      <c r="SR293" s="131"/>
      <c r="SS293" s="131"/>
      <c r="ST293" s="131"/>
      <c r="SU293" s="131"/>
      <c r="SV293" s="131"/>
      <c r="SW293" s="131"/>
      <c r="SX293" s="131"/>
      <c r="SY293" s="131"/>
      <c r="SZ293" s="131"/>
      <c r="TA293" s="131"/>
      <c r="TB293" s="131"/>
      <c r="TC293" s="131"/>
      <c r="TD293" s="131"/>
      <c r="TE293" s="131"/>
      <c r="TF293" s="131"/>
      <c r="TG293" s="131"/>
      <c r="TH293" s="131"/>
      <c r="TI293" s="131"/>
      <c r="TJ293" s="131"/>
      <c r="TK293" s="131"/>
      <c r="TL293" s="131"/>
      <c r="TM293" s="131"/>
      <c r="TN293" s="131"/>
      <c r="TO293" s="131"/>
      <c r="TP293" s="131"/>
      <c r="TQ293" s="131"/>
      <c r="TR293" s="131"/>
      <c r="TS293" s="131"/>
      <c r="TT293" s="131"/>
      <c r="TU293" s="131"/>
      <c r="TV293" s="131"/>
      <c r="TW293" s="131"/>
      <c r="TX293" s="131"/>
      <c r="TY293" s="131"/>
      <c r="TZ293" s="131"/>
      <c r="UA293" s="131"/>
      <c r="UB293" s="131"/>
      <c r="UC293" s="131"/>
      <c r="UD293" s="131"/>
      <c r="UE293" s="131"/>
      <c r="UF293" s="131"/>
      <c r="UG293" s="131"/>
      <c r="UH293" s="131"/>
      <c r="UI293" s="131"/>
      <c r="UJ293" s="131"/>
      <c r="UK293" s="131"/>
      <c r="UL293" s="131"/>
      <c r="UM293" s="131"/>
      <c r="UN293" s="131"/>
      <c r="UO293" s="131"/>
      <c r="UP293" s="131"/>
      <c r="UQ293" s="131"/>
      <c r="UR293" s="131"/>
      <c r="US293" s="131"/>
      <c r="UT293" s="131"/>
      <c r="UU293" s="131"/>
      <c r="UV293" s="131"/>
      <c r="UW293" s="131"/>
      <c r="UX293" s="131"/>
      <c r="UY293" s="131"/>
      <c r="UZ293" s="131"/>
      <c r="VA293" s="131"/>
      <c r="VB293" s="131"/>
      <c r="VC293" s="131"/>
      <c r="VD293" s="131"/>
      <c r="VE293" s="131"/>
      <c r="VF293" s="131"/>
      <c r="VG293" s="131"/>
      <c r="VH293" s="131"/>
      <c r="VI293" s="131"/>
      <c r="VJ293" s="131"/>
      <c r="VK293" s="131"/>
      <c r="VL293" s="131"/>
      <c r="VM293" s="131"/>
      <c r="VN293" s="131"/>
      <c r="VO293" s="131"/>
      <c r="VP293" s="131"/>
      <c r="VQ293" s="131"/>
      <c r="VR293" s="131"/>
      <c r="VS293" s="131"/>
      <c r="VT293" s="131"/>
      <c r="VU293" s="131"/>
      <c r="VV293" s="131"/>
      <c r="VW293" s="131"/>
      <c r="VX293" s="131"/>
      <c r="VY293" s="131"/>
      <c r="VZ293" s="131"/>
      <c r="WA293" s="131"/>
      <c r="WB293" s="131"/>
      <c r="WC293" s="131"/>
      <c r="WD293" s="131"/>
      <c r="WE293" s="131"/>
      <c r="WF293" s="131"/>
      <c r="WG293" s="131"/>
      <c r="WH293" s="131"/>
      <c r="WI293" s="131"/>
      <c r="WJ293" s="131"/>
      <c r="WK293" s="131"/>
      <c r="WL293" s="131"/>
      <c r="WM293" s="131"/>
      <c r="WN293" s="131"/>
      <c r="WO293" s="131"/>
      <c r="WP293" s="131"/>
      <c r="WQ293" s="131"/>
      <c r="WR293" s="131"/>
      <c r="WS293" s="131"/>
      <c r="WT293" s="131"/>
      <c r="WU293" s="131"/>
      <c r="WV293" s="131"/>
      <c r="WW293" s="131"/>
      <c r="WX293" s="131"/>
      <c r="WY293" s="131"/>
      <c r="WZ293" s="131"/>
      <c r="XA293" s="131"/>
      <c r="XB293" s="131"/>
      <c r="XC293" s="131"/>
      <c r="XD293" s="131"/>
      <c r="XE293" s="131"/>
      <c r="XF293" s="131"/>
      <c r="XG293" s="131"/>
      <c r="XH293" s="131"/>
      <c r="XI293" s="131"/>
      <c r="XJ293" s="131"/>
      <c r="XK293" s="131"/>
      <c r="XL293" s="131"/>
      <c r="XM293" s="131"/>
      <c r="XN293" s="131"/>
      <c r="XO293" s="131"/>
      <c r="XP293" s="131"/>
      <c r="XQ293" s="131"/>
      <c r="XR293" s="131"/>
      <c r="XS293" s="131"/>
      <c r="XT293" s="131"/>
      <c r="XU293" s="131"/>
      <c r="XV293" s="131"/>
      <c r="XW293" s="131"/>
      <c r="XX293" s="131"/>
      <c r="XY293" s="131"/>
      <c r="XZ293" s="131"/>
      <c r="YA293" s="131"/>
      <c r="YB293" s="131"/>
      <c r="YC293" s="131"/>
      <c r="YD293" s="131"/>
      <c r="YE293" s="131"/>
      <c r="YF293" s="131"/>
      <c r="YG293" s="131"/>
      <c r="YH293" s="131"/>
      <c r="YI293" s="131"/>
      <c r="YJ293" s="131"/>
      <c r="YK293" s="131"/>
      <c r="YL293" s="131"/>
      <c r="YM293" s="131"/>
      <c r="YN293" s="131"/>
      <c r="YO293" s="131"/>
      <c r="YP293" s="131"/>
      <c r="YQ293" s="131"/>
      <c r="YR293" s="131"/>
      <c r="YS293" s="131"/>
      <c r="YT293" s="131"/>
      <c r="YU293" s="131"/>
      <c r="YV293" s="131"/>
      <c r="YW293" s="131"/>
      <c r="YX293" s="131"/>
      <c r="YY293" s="131"/>
      <c r="YZ293" s="131"/>
      <c r="ZA293" s="131"/>
      <c r="ZB293" s="131"/>
      <c r="ZC293" s="131"/>
      <c r="ZD293" s="131"/>
      <c r="ZE293" s="131"/>
      <c r="ZF293" s="131"/>
      <c r="ZG293" s="131"/>
      <c r="ZH293" s="131"/>
      <c r="ZI293" s="131"/>
      <c r="ZJ293" s="131"/>
      <c r="ZK293" s="131"/>
      <c r="ZL293" s="131"/>
      <c r="ZM293" s="131"/>
      <c r="ZN293" s="131"/>
      <c r="ZO293" s="131"/>
      <c r="ZP293" s="131"/>
      <c r="ZQ293" s="131"/>
      <c r="ZR293" s="131"/>
      <c r="ZS293" s="131"/>
      <c r="ZT293" s="131"/>
      <c r="ZU293" s="131"/>
      <c r="ZV293" s="131"/>
      <c r="ZW293" s="131"/>
      <c r="ZX293" s="131"/>
      <c r="ZY293" s="131"/>
      <c r="ZZ293" s="131"/>
      <c r="AAA293" s="131"/>
      <c r="AAB293" s="131"/>
      <c r="AAC293" s="131"/>
      <c r="AAD293" s="131"/>
      <c r="AAE293" s="131"/>
      <c r="AAF293" s="131"/>
      <c r="AAG293" s="131"/>
      <c r="AAH293" s="131"/>
      <c r="AAI293" s="131"/>
      <c r="AAJ293" s="131"/>
      <c r="AAK293" s="131"/>
      <c r="AAL293" s="131"/>
      <c r="AAM293" s="131"/>
      <c r="AAN293" s="131"/>
      <c r="AAO293" s="131"/>
      <c r="AAP293" s="131"/>
      <c r="AAQ293" s="131"/>
      <c r="AAR293" s="131"/>
      <c r="AAS293" s="131"/>
      <c r="AAT293" s="131"/>
      <c r="AAU293" s="131"/>
      <c r="AAV293" s="131"/>
      <c r="AAW293" s="131"/>
      <c r="AAX293" s="131"/>
      <c r="AAY293" s="131"/>
      <c r="AAZ293" s="131"/>
      <c r="ABA293" s="131"/>
      <c r="ABB293" s="131"/>
      <c r="ABC293" s="131"/>
      <c r="ABD293" s="131"/>
      <c r="ABE293" s="131"/>
      <c r="ABF293" s="131"/>
      <c r="ABG293" s="131"/>
      <c r="ABH293" s="131"/>
      <c r="ABI293" s="131"/>
      <c r="ABJ293" s="131"/>
      <c r="ABK293" s="131"/>
      <c r="ABL293" s="131"/>
      <c r="ABM293" s="131"/>
      <c r="ABN293" s="131"/>
      <c r="ABO293" s="131"/>
      <c r="ABP293" s="131"/>
      <c r="ABQ293" s="131"/>
      <c r="ABR293" s="131"/>
      <c r="ABS293" s="131"/>
      <c r="ABT293" s="131"/>
      <c r="ABU293" s="131"/>
      <c r="ABV293" s="131"/>
      <c r="ABW293" s="131"/>
      <c r="ABX293" s="131"/>
      <c r="ABY293" s="131"/>
      <c r="ABZ293" s="131"/>
      <c r="ACA293" s="131"/>
      <c r="ACB293" s="131"/>
      <c r="ACC293" s="131"/>
      <c r="ACD293" s="131"/>
      <c r="ACE293" s="131"/>
      <c r="ACF293" s="131"/>
      <c r="ACG293" s="131"/>
      <c r="ACH293" s="131"/>
      <c r="ACI293" s="131"/>
      <c r="ACJ293" s="131"/>
      <c r="ACK293" s="131"/>
      <c r="ACL293" s="131"/>
      <c r="ACM293" s="131"/>
      <c r="ACN293" s="131"/>
      <c r="ACO293" s="131"/>
      <c r="ACP293" s="131"/>
      <c r="ACQ293" s="131"/>
      <c r="ACR293" s="131"/>
      <c r="ACS293" s="131"/>
      <c r="ACT293" s="131"/>
      <c r="ACU293" s="131"/>
      <c r="ACV293" s="131"/>
      <c r="ACW293" s="131"/>
      <c r="ACX293" s="131"/>
      <c r="ACY293" s="131"/>
      <c r="ACZ293" s="131"/>
      <c r="ADA293" s="131"/>
      <c r="ADB293" s="131"/>
      <c r="ADC293" s="131"/>
      <c r="ADD293" s="131"/>
      <c r="ADE293" s="131"/>
      <c r="ADF293" s="131"/>
      <c r="ADG293" s="131"/>
      <c r="ADH293" s="131"/>
      <c r="ADI293" s="131"/>
      <c r="ADJ293" s="131"/>
      <c r="ADK293" s="131"/>
      <c r="ADL293" s="131"/>
      <c r="ADM293" s="131"/>
      <c r="ADN293" s="131"/>
      <c r="ADO293" s="131"/>
      <c r="ADP293" s="131"/>
      <c r="ADQ293" s="131"/>
      <c r="ADR293" s="131"/>
      <c r="ADS293" s="131"/>
      <c r="ADT293" s="131"/>
      <c r="ADU293" s="131"/>
      <c r="ADV293" s="131"/>
      <c r="ADW293" s="131"/>
      <c r="ADX293" s="131"/>
      <c r="ADY293" s="131"/>
      <c r="ADZ293" s="131"/>
      <c r="AEA293" s="131"/>
      <c r="AEB293" s="131"/>
      <c r="AEC293" s="131"/>
      <c r="AED293" s="131"/>
      <c r="AEE293" s="131"/>
      <c r="AEF293" s="131"/>
      <c r="AEG293" s="131"/>
      <c r="AEH293" s="131"/>
      <c r="AEI293" s="131"/>
      <c r="AEJ293" s="131"/>
      <c r="AEK293" s="131"/>
      <c r="AEL293" s="131"/>
      <c r="AEM293" s="131"/>
      <c r="AEN293" s="131"/>
      <c r="AEO293" s="131"/>
      <c r="AEP293" s="131"/>
      <c r="AEQ293" s="131"/>
      <c r="AER293" s="131"/>
      <c r="AES293" s="131"/>
      <c r="AET293" s="131"/>
      <c r="AEU293" s="131"/>
      <c r="AEV293" s="131"/>
      <c r="AEW293" s="131"/>
      <c r="AEX293" s="131"/>
      <c r="AEY293" s="131"/>
      <c r="AEZ293" s="131"/>
      <c r="AFA293" s="131"/>
      <c r="AFB293" s="131"/>
      <c r="AFC293" s="131"/>
      <c r="AFD293" s="131"/>
      <c r="AFE293" s="131"/>
      <c r="AFF293" s="131"/>
      <c r="AFG293" s="131"/>
      <c r="AFH293" s="131"/>
      <c r="AFI293" s="131"/>
      <c r="AFJ293" s="131"/>
      <c r="AFK293" s="131"/>
      <c r="AFL293" s="131"/>
      <c r="AFM293" s="131"/>
      <c r="AFN293" s="131"/>
      <c r="AFO293" s="131"/>
      <c r="AFP293" s="131"/>
      <c r="AFQ293" s="131"/>
      <c r="AFR293" s="131"/>
      <c r="AFS293" s="131"/>
      <c r="AFT293" s="131"/>
      <c r="AFU293" s="131"/>
      <c r="AFV293" s="131"/>
      <c r="AFW293" s="131"/>
      <c r="AFX293" s="131"/>
      <c r="AFY293" s="131"/>
      <c r="AFZ293" s="131"/>
      <c r="AGA293" s="131"/>
      <c r="AGB293" s="131"/>
      <c r="AGC293" s="131"/>
      <c r="AGD293" s="131"/>
      <c r="AGE293" s="131"/>
      <c r="AGF293" s="131"/>
      <c r="AGG293" s="131"/>
      <c r="AGH293" s="131"/>
      <c r="AGI293" s="131"/>
      <c r="AGJ293" s="131"/>
      <c r="AGK293" s="131"/>
      <c r="AGL293" s="131"/>
      <c r="AGM293" s="131"/>
      <c r="AGN293" s="131"/>
      <c r="AGO293" s="131"/>
      <c r="AGP293" s="131"/>
      <c r="AGQ293" s="131"/>
      <c r="AGR293" s="131"/>
      <c r="AGS293" s="131"/>
      <c r="AGT293" s="131"/>
      <c r="AGU293" s="131"/>
      <c r="AGV293" s="131"/>
      <c r="AGW293" s="131"/>
      <c r="AGX293" s="131"/>
      <c r="AGY293" s="131"/>
      <c r="AGZ293" s="131"/>
      <c r="AHA293" s="131"/>
      <c r="AHB293" s="131"/>
      <c r="AHC293" s="131"/>
      <c r="AHD293" s="131"/>
      <c r="AHE293" s="131"/>
      <c r="AHF293" s="131"/>
      <c r="AHG293" s="131"/>
      <c r="AHH293" s="131"/>
      <c r="AHI293" s="131"/>
      <c r="AHJ293" s="131"/>
      <c r="AHK293" s="131"/>
      <c r="AHL293" s="131"/>
      <c r="AHM293" s="131"/>
      <c r="AHN293" s="131"/>
      <c r="AHO293" s="131"/>
      <c r="AHP293" s="131"/>
      <c r="AHQ293" s="131"/>
      <c r="AHR293" s="131"/>
      <c r="AHS293" s="131"/>
      <c r="AHT293" s="131"/>
      <c r="AHU293" s="131"/>
      <c r="AHV293" s="131"/>
      <c r="AHW293" s="131"/>
      <c r="AHX293" s="131"/>
      <c r="AHY293" s="131"/>
      <c r="AHZ293" s="131"/>
      <c r="AIA293" s="131"/>
      <c r="AIB293" s="131"/>
      <c r="AIC293" s="131"/>
      <c r="AID293" s="131"/>
      <c r="AIE293" s="131"/>
      <c r="AIF293" s="131"/>
      <c r="AIG293" s="131"/>
      <c r="AIH293" s="131"/>
      <c r="AII293" s="131"/>
      <c r="AIJ293" s="131"/>
      <c r="AIK293" s="131"/>
      <c r="AIL293" s="131"/>
      <c r="AIM293" s="131"/>
      <c r="AIN293" s="131"/>
      <c r="AIO293" s="131"/>
      <c r="AIP293" s="131"/>
      <c r="AIQ293" s="131"/>
      <c r="AIR293" s="131"/>
      <c r="AIS293" s="131"/>
      <c r="AIT293" s="131"/>
      <c r="AIU293" s="131"/>
      <c r="AIV293" s="131"/>
      <c r="AIW293" s="131"/>
      <c r="AIX293" s="131"/>
      <c r="AIY293" s="131"/>
      <c r="AIZ293" s="131"/>
      <c r="AJA293" s="131"/>
      <c r="AJB293" s="131"/>
      <c r="AJC293" s="131"/>
      <c r="AJD293" s="131"/>
      <c r="AJE293" s="131"/>
      <c r="AJF293" s="131"/>
      <c r="AJG293" s="131"/>
      <c r="AJH293" s="131"/>
      <c r="AJI293" s="131"/>
      <c r="AJJ293" s="131"/>
      <c r="AJK293" s="131"/>
      <c r="AJL293" s="131"/>
      <c r="AJM293" s="131"/>
      <c r="AJN293" s="131"/>
      <c r="AJO293" s="131"/>
      <c r="AJP293" s="131"/>
      <c r="AJQ293" s="131"/>
      <c r="AJR293" s="131"/>
      <c r="AJS293" s="131"/>
      <c r="AJT293" s="131"/>
      <c r="AJU293" s="131"/>
      <c r="AJV293" s="131"/>
      <c r="AJW293" s="131"/>
      <c r="AJX293" s="131"/>
      <c r="AJY293" s="131"/>
      <c r="AJZ293" s="131"/>
      <c r="AKA293" s="131"/>
      <c r="AKB293" s="131"/>
      <c r="AKC293" s="131"/>
      <c r="AKD293" s="131"/>
      <c r="AKE293" s="131"/>
      <c r="AKF293" s="131"/>
      <c r="AKG293" s="131"/>
      <c r="AKH293" s="131"/>
      <c r="AKI293" s="131"/>
      <c r="AKJ293" s="131"/>
      <c r="AKK293" s="131"/>
      <c r="AKL293" s="131"/>
      <c r="AKM293" s="131"/>
      <c r="AKN293" s="131"/>
      <c r="AKO293" s="131"/>
      <c r="AKP293" s="131"/>
      <c r="AKQ293" s="131"/>
      <c r="AKR293" s="131"/>
      <c r="AKS293" s="131"/>
      <c r="AKT293" s="131"/>
      <c r="AKU293" s="131"/>
      <c r="AKV293" s="131"/>
      <c r="AKW293" s="131"/>
      <c r="AKX293" s="131"/>
      <c r="AKY293" s="131"/>
      <c r="AKZ293" s="131"/>
      <c r="ALA293" s="131"/>
      <c r="ALB293" s="131"/>
      <c r="ALC293" s="131"/>
      <c r="ALD293" s="131"/>
      <c r="ALE293" s="131"/>
      <c r="ALF293" s="131"/>
      <c r="ALG293" s="131"/>
      <c r="ALH293" s="131"/>
      <c r="ALI293" s="131"/>
      <c r="ALJ293" s="131"/>
      <c r="ALK293" s="131"/>
      <c r="ALL293" s="131"/>
      <c r="ALM293" s="131"/>
      <c r="ALN293" s="131"/>
      <c r="ALO293" s="131"/>
      <c r="ALP293" s="131"/>
      <c r="ALQ293" s="131"/>
      <c r="ALR293" s="131"/>
      <c r="ALS293" s="131"/>
      <c r="ALT293" s="131"/>
      <c r="ALU293" s="131"/>
      <c r="ALV293" s="131"/>
      <c r="ALW293" s="131"/>
      <c r="ALX293" s="131"/>
      <c r="ALY293" s="131"/>
      <c r="ALZ293" s="131"/>
      <c r="AMA293" s="131"/>
      <c r="AMB293" s="131"/>
      <c r="AMC293" s="131"/>
      <c r="AMD293" s="131"/>
      <c r="AME293" s="131"/>
      <c r="AMF293" s="131"/>
      <c r="AMG293" s="131"/>
      <c r="AMH293" s="131"/>
      <c r="AMI293" s="131"/>
      <c r="AMJ293" s="131"/>
      <c r="AMK293" s="131"/>
      <c r="AML293" s="131"/>
      <c r="AMM293" s="131"/>
      <c r="AMN293" s="131"/>
      <c r="AMO293" s="131"/>
      <c r="AMP293" s="131"/>
      <c r="AMQ293" s="131"/>
      <c r="AMR293" s="131"/>
      <c r="AMS293" s="131"/>
      <c r="AMT293" s="131"/>
      <c r="AMU293" s="131"/>
      <c r="AMV293" s="131"/>
      <c r="AMW293" s="131"/>
      <c r="AMX293" s="131"/>
      <c r="AMY293" s="131"/>
      <c r="AMZ293" s="131"/>
      <c r="ANA293" s="131"/>
      <c r="ANB293" s="131"/>
      <c r="ANC293" s="131"/>
      <c r="AND293" s="131"/>
      <c r="ANE293" s="131"/>
      <c r="ANF293" s="131"/>
      <c r="ANG293" s="131"/>
      <c r="ANH293" s="131"/>
      <c r="ANI293" s="131"/>
      <c r="ANJ293" s="131"/>
      <c r="ANK293" s="131"/>
      <c r="ANL293" s="131"/>
      <c r="ANM293" s="131"/>
      <c r="ANN293" s="131"/>
      <c r="ANO293" s="131"/>
      <c r="ANP293" s="131"/>
      <c r="ANQ293" s="131"/>
      <c r="ANR293" s="131"/>
      <c r="ANS293" s="131"/>
      <c r="ANT293" s="131"/>
      <c r="ANU293" s="131"/>
      <c r="ANV293" s="131"/>
      <c r="ANW293" s="131"/>
      <c r="ANX293" s="131"/>
      <c r="ANY293" s="131"/>
      <c r="ANZ293" s="131"/>
      <c r="AOA293" s="131"/>
      <c r="AOB293" s="131"/>
      <c r="AOC293" s="131"/>
      <c r="AOD293" s="131"/>
      <c r="AOE293" s="131"/>
      <c r="AOF293" s="131"/>
      <c r="AOG293" s="131"/>
      <c r="AOH293" s="131"/>
      <c r="AOI293" s="131"/>
      <c r="AOJ293" s="131"/>
      <c r="AOK293" s="131"/>
      <c r="AOL293" s="131"/>
      <c r="AOM293" s="131"/>
      <c r="AON293" s="131"/>
      <c r="AOO293" s="131"/>
      <c r="AOP293" s="131"/>
      <c r="AOQ293" s="131"/>
      <c r="AOR293" s="131"/>
      <c r="AOS293" s="131"/>
      <c r="AOT293" s="131"/>
      <c r="AOU293" s="131"/>
      <c r="AOV293" s="131"/>
      <c r="AOW293" s="131"/>
      <c r="AOX293" s="131"/>
      <c r="AOY293" s="131"/>
      <c r="AOZ293" s="131"/>
      <c r="APA293" s="131"/>
      <c r="APB293" s="131"/>
      <c r="APC293" s="131"/>
      <c r="APD293" s="131"/>
      <c r="APE293" s="131"/>
      <c r="APF293" s="131"/>
      <c r="APG293" s="131"/>
      <c r="APH293" s="131"/>
      <c r="API293" s="131"/>
      <c r="APJ293" s="131"/>
      <c r="APK293" s="131"/>
      <c r="APL293" s="131"/>
      <c r="APM293" s="131"/>
      <c r="APN293" s="131"/>
      <c r="APO293" s="131"/>
      <c r="APP293" s="131"/>
      <c r="APQ293" s="131"/>
      <c r="APR293" s="131"/>
      <c r="APS293" s="131"/>
      <c r="APT293" s="131"/>
      <c r="APU293" s="131"/>
      <c r="APV293" s="131"/>
      <c r="APW293" s="131"/>
      <c r="APX293" s="131"/>
      <c r="APY293" s="131"/>
      <c r="APZ293" s="131"/>
      <c r="AQA293" s="131"/>
      <c r="AQB293" s="131"/>
      <c r="AQC293" s="131"/>
      <c r="AQD293" s="131"/>
      <c r="AQE293" s="131"/>
      <c r="AQF293" s="131"/>
      <c r="AQG293" s="131"/>
      <c r="AQH293" s="131"/>
      <c r="AQI293" s="131"/>
      <c r="AQJ293" s="131"/>
      <c r="AQK293" s="131"/>
      <c r="AQL293" s="131"/>
      <c r="AQM293" s="131"/>
      <c r="AQN293" s="131"/>
      <c r="AQO293" s="131"/>
      <c r="AQP293" s="131"/>
      <c r="AQQ293" s="131"/>
      <c r="AQR293" s="131"/>
      <c r="AQS293" s="131"/>
      <c r="AQT293" s="131"/>
      <c r="AQU293" s="131"/>
      <c r="AQV293" s="131"/>
      <c r="AQW293" s="131"/>
      <c r="AQX293" s="131"/>
      <c r="AQY293" s="131"/>
      <c r="AQZ293" s="131"/>
      <c r="ARA293" s="131"/>
      <c r="ARB293" s="131"/>
      <c r="ARC293" s="131"/>
      <c r="ARD293" s="131"/>
      <c r="ARE293" s="131"/>
      <c r="ARF293" s="131"/>
      <c r="ARG293" s="131"/>
      <c r="ARH293" s="131"/>
      <c r="ARI293" s="131"/>
      <c r="ARJ293" s="131"/>
      <c r="ARK293" s="131"/>
      <c r="ARL293" s="131"/>
      <c r="ARM293" s="131"/>
      <c r="ARN293" s="131"/>
      <c r="ARO293" s="131"/>
      <c r="ARP293" s="131"/>
      <c r="ARQ293" s="131"/>
      <c r="ARR293" s="131"/>
      <c r="ARS293" s="131"/>
      <c r="ART293" s="131"/>
      <c r="ARU293" s="131"/>
      <c r="ARV293" s="131"/>
      <c r="ARW293" s="131"/>
      <c r="ARX293" s="131"/>
      <c r="ARY293" s="131"/>
      <c r="ARZ293" s="131"/>
      <c r="ASA293" s="131"/>
      <c r="ASB293" s="131"/>
      <c r="ASC293" s="131"/>
      <c r="ASD293" s="131"/>
      <c r="ASE293" s="131"/>
      <c r="ASF293" s="131"/>
      <c r="ASG293" s="131"/>
      <c r="ASH293" s="131"/>
      <c r="ASI293" s="131"/>
      <c r="ASJ293" s="131"/>
      <c r="ASK293" s="131"/>
      <c r="ASL293" s="131"/>
      <c r="ASM293" s="131"/>
      <c r="ASN293" s="131"/>
      <c r="ASO293" s="131"/>
      <c r="ASP293" s="131"/>
      <c r="ASQ293" s="131"/>
      <c r="ASR293" s="131"/>
      <c r="ASS293" s="131"/>
      <c r="AST293" s="131"/>
      <c r="ASU293" s="131"/>
      <c r="ASV293" s="131"/>
      <c r="ASW293" s="131"/>
      <c r="ASX293" s="131"/>
      <c r="ASY293" s="131"/>
      <c r="ASZ293" s="131"/>
      <c r="ATA293" s="131"/>
      <c r="ATB293" s="131"/>
      <c r="ATC293" s="131"/>
      <c r="ATD293" s="131"/>
      <c r="ATE293" s="131"/>
      <c r="ATF293" s="131"/>
      <c r="ATG293" s="131"/>
      <c r="ATH293" s="131"/>
      <c r="ATI293" s="131"/>
      <c r="ATJ293" s="131"/>
      <c r="ATK293" s="131"/>
      <c r="ATL293" s="131"/>
      <c r="ATM293" s="131"/>
      <c r="ATN293" s="131"/>
      <c r="ATO293" s="131"/>
      <c r="ATP293" s="131"/>
      <c r="ATQ293" s="131"/>
      <c r="ATR293" s="131"/>
      <c r="ATS293" s="131"/>
      <c r="ATT293" s="131"/>
      <c r="ATU293" s="131"/>
      <c r="ATV293" s="131"/>
      <c r="ATW293" s="131"/>
      <c r="ATX293" s="131"/>
      <c r="ATY293" s="131"/>
      <c r="ATZ293" s="131"/>
      <c r="AUA293" s="131"/>
      <c r="AUB293" s="131"/>
      <c r="AUC293" s="131"/>
      <c r="AUD293" s="131"/>
      <c r="AUE293" s="131"/>
      <c r="AUF293" s="131"/>
      <c r="AUG293" s="131"/>
      <c r="AUH293" s="131"/>
      <c r="AUI293" s="131"/>
      <c r="AUJ293" s="131"/>
      <c r="AUK293" s="131"/>
      <c r="AUL293" s="131"/>
      <c r="AUM293" s="131"/>
      <c r="AUN293" s="131"/>
      <c r="AUO293" s="131"/>
      <c r="AUP293" s="131"/>
      <c r="AUQ293" s="131"/>
      <c r="AUR293" s="131"/>
      <c r="AUS293" s="131"/>
      <c r="AUT293" s="131"/>
      <c r="AUU293" s="131"/>
      <c r="AUV293" s="131"/>
      <c r="AUW293" s="131"/>
      <c r="AUX293" s="131"/>
      <c r="AUY293" s="131"/>
      <c r="AUZ293" s="131"/>
      <c r="AVA293" s="131"/>
      <c r="AVB293" s="131"/>
      <c r="AVC293" s="131"/>
      <c r="AVD293" s="131"/>
      <c r="AVE293" s="131"/>
      <c r="AVF293" s="131"/>
      <c r="AVG293" s="131"/>
      <c r="AVH293" s="131"/>
      <c r="AVI293" s="131"/>
      <c r="AVJ293" s="131"/>
      <c r="AVK293" s="131"/>
      <c r="AVL293" s="131"/>
      <c r="AVM293" s="131"/>
      <c r="AVN293" s="131"/>
      <c r="AVO293" s="131"/>
      <c r="AVP293" s="131"/>
      <c r="AVQ293" s="131"/>
      <c r="AVR293" s="131"/>
      <c r="AVS293" s="131"/>
      <c r="AVT293" s="131"/>
      <c r="AVU293" s="131"/>
      <c r="AVV293" s="131"/>
      <c r="AVW293" s="131"/>
      <c r="AVX293" s="131"/>
      <c r="AVY293" s="131"/>
      <c r="AVZ293" s="131"/>
      <c r="AWA293" s="131"/>
      <c r="AWB293" s="131"/>
      <c r="AWC293" s="131"/>
      <c r="AWD293" s="131"/>
      <c r="AWE293" s="131"/>
      <c r="AWF293" s="131"/>
      <c r="AWG293" s="131"/>
      <c r="AWH293" s="131"/>
      <c r="AWI293" s="131"/>
      <c r="AWJ293" s="131"/>
      <c r="AWK293" s="131"/>
      <c r="AWL293" s="131"/>
      <c r="AWM293" s="131"/>
      <c r="AWN293" s="131"/>
      <c r="AWO293" s="131"/>
      <c r="AWP293" s="131"/>
      <c r="AWQ293" s="131"/>
      <c r="AWR293" s="131"/>
      <c r="AWS293" s="131"/>
      <c r="AWT293" s="131"/>
      <c r="AWU293" s="131"/>
      <c r="AWV293" s="131"/>
      <c r="AWW293" s="131"/>
      <c r="AWX293" s="131"/>
      <c r="AWY293" s="131"/>
      <c r="AWZ293" s="131"/>
      <c r="AXA293" s="131"/>
      <c r="AXB293" s="131"/>
      <c r="AXC293" s="131"/>
      <c r="AXD293" s="131"/>
      <c r="AXE293" s="131"/>
      <c r="AXF293" s="131"/>
      <c r="AXG293" s="131"/>
      <c r="AXH293" s="131"/>
      <c r="AXI293" s="131"/>
      <c r="AXJ293" s="131"/>
      <c r="AXK293" s="131"/>
      <c r="AXL293" s="131"/>
      <c r="AXM293" s="131"/>
      <c r="AXN293" s="131"/>
      <c r="AXO293" s="131"/>
      <c r="AXP293" s="131"/>
      <c r="AXQ293" s="131"/>
      <c r="AXR293" s="131"/>
      <c r="AXS293" s="131"/>
      <c r="AXT293" s="131"/>
      <c r="AXU293" s="131"/>
      <c r="AXV293" s="131"/>
      <c r="AXW293" s="131"/>
      <c r="AXX293" s="131"/>
    </row>
    <row r="294" spans="1:1324" s="105" customFormat="1" ht="15.75" hidden="1" customHeight="1" x14ac:dyDescent="0.2">
      <c r="A294" s="13" t="s">
        <v>1488</v>
      </c>
      <c r="B294" s="13" t="s">
        <v>299</v>
      </c>
      <c r="C294" s="12" t="s">
        <v>526</v>
      </c>
      <c r="D294" s="19" t="s">
        <v>10</v>
      </c>
      <c r="E294" s="9">
        <v>41187</v>
      </c>
      <c r="F294" s="9" t="s">
        <v>1167</v>
      </c>
      <c r="G294" s="30" t="s">
        <v>1186</v>
      </c>
      <c r="H294" s="30">
        <v>42005</v>
      </c>
      <c r="I294" s="30" t="s">
        <v>1065</v>
      </c>
      <c r="J294" s="173"/>
      <c r="K294" s="84" t="s">
        <v>6</v>
      </c>
      <c r="L294" s="87">
        <v>1</v>
      </c>
      <c r="M294" s="87">
        <v>1</v>
      </c>
      <c r="N294" s="87" t="s">
        <v>326</v>
      </c>
      <c r="O294" s="87">
        <v>1</v>
      </c>
      <c r="P294" s="87" t="s">
        <v>326</v>
      </c>
      <c r="Q294" s="87">
        <v>1</v>
      </c>
      <c r="R294" s="87" t="s">
        <v>326</v>
      </c>
      <c r="S294" s="87">
        <v>1</v>
      </c>
      <c r="T294" s="87" t="s">
        <v>49</v>
      </c>
      <c r="U294" s="87">
        <v>1</v>
      </c>
      <c r="V294" s="87">
        <v>1</v>
      </c>
      <c r="W294" s="87">
        <v>0</v>
      </c>
      <c r="X294" s="87">
        <v>0</v>
      </c>
      <c r="Y294" s="87">
        <v>0</v>
      </c>
      <c r="Z294" s="87">
        <v>0</v>
      </c>
      <c r="AA294" s="87">
        <v>0</v>
      </c>
      <c r="AB294" s="87">
        <v>0</v>
      </c>
      <c r="AC294" s="87">
        <v>0</v>
      </c>
      <c r="AD294" s="87">
        <v>0</v>
      </c>
      <c r="AE294" s="87">
        <v>0</v>
      </c>
      <c r="AF294" s="104"/>
    </row>
    <row r="295" spans="1:1324" s="131" customFormat="1" ht="15.75" hidden="1" customHeight="1" x14ac:dyDescent="0.2">
      <c r="A295" s="13" t="s">
        <v>1490</v>
      </c>
      <c r="B295" s="13" t="s">
        <v>299</v>
      </c>
      <c r="C295" s="12" t="s">
        <v>526</v>
      </c>
      <c r="D295" s="19" t="s">
        <v>1489</v>
      </c>
      <c r="E295" s="9">
        <v>41187</v>
      </c>
      <c r="F295" s="9" t="s">
        <v>1167</v>
      </c>
      <c r="G295" s="30" t="s">
        <v>1186</v>
      </c>
      <c r="H295" s="30">
        <v>42005</v>
      </c>
      <c r="I295" s="30" t="s">
        <v>1065</v>
      </c>
      <c r="J295" s="173"/>
      <c r="K295" s="84" t="s">
        <v>6</v>
      </c>
      <c r="L295" s="87">
        <v>1</v>
      </c>
      <c r="M295" s="87">
        <v>1</v>
      </c>
      <c r="N295" s="87" t="s">
        <v>326</v>
      </c>
      <c r="O295" s="87">
        <v>1</v>
      </c>
      <c r="P295" s="87" t="s">
        <v>326</v>
      </c>
      <c r="Q295" s="87">
        <v>1</v>
      </c>
      <c r="R295" s="87" t="s">
        <v>326</v>
      </c>
      <c r="S295" s="87">
        <v>1</v>
      </c>
      <c r="T295" s="87" t="s">
        <v>49</v>
      </c>
      <c r="U295" s="87">
        <v>1</v>
      </c>
      <c r="V295" s="87">
        <v>1</v>
      </c>
      <c r="W295" s="87">
        <v>0</v>
      </c>
      <c r="X295" s="87">
        <v>0</v>
      </c>
      <c r="Y295" s="87">
        <v>0</v>
      </c>
      <c r="Z295" s="87">
        <v>0</v>
      </c>
      <c r="AA295" s="87">
        <v>0</v>
      </c>
      <c r="AB295" s="87">
        <v>0</v>
      </c>
      <c r="AC295" s="87">
        <v>0</v>
      </c>
      <c r="AD295" s="87">
        <v>0</v>
      </c>
      <c r="AE295" s="87">
        <v>0</v>
      </c>
      <c r="AF295" s="104"/>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5"/>
      <c r="BQ295" s="105"/>
      <c r="BR295" s="105"/>
      <c r="BS295" s="105"/>
      <c r="BT295" s="105"/>
      <c r="BU295" s="105"/>
      <c r="BV295" s="105"/>
      <c r="BW295" s="105"/>
      <c r="BX295" s="105"/>
      <c r="BY295" s="105"/>
      <c r="BZ295" s="105"/>
      <c r="CA295" s="105"/>
      <c r="CB295" s="105"/>
      <c r="CC295" s="105"/>
      <c r="CD295" s="105"/>
      <c r="CE295" s="105"/>
      <c r="CF295" s="105"/>
      <c r="CG295" s="105"/>
      <c r="CH295" s="105"/>
      <c r="CI295" s="105"/>
      <c r="CJ295" s="105"/>
      <c r="CK295" s="105"/>
      <c r="CL295" s="105"/>
      <c r="CM295" s="105"/>
      <c r="CN295" s="105"/>
      <c r="CO295" s="105"/>
      <c r="CP295" s="105"/>
      <c r="CQ295" s="105"/>
      <c r="CR295" s="105"/>
      <c r="CS295" s="105"/>
      <c r="CT295" s="105"/>
      <c r="CU295" s="105"/>
      <c r="CV295" s="105"/>
      <c r="CW295" s="105"/>
      <c r="CX295" s="105"/>
      <c r="CY295" s="105"/>
      <c r="CZ295" s="105"/>
      <c r="DA295" s="105"/>
      <c r="DB295" s="105"/>
      <c r="DC295" s="105"/>
      <c r="DD295" s="105"/>
      <c r="DE295" s="105"/>
      <c r="DF295" s="105"/>
      <c r="DG295" s="105"/>
      <c r="DH295" s="105"/>
      <c r="DI295" s="105"/>
      <c r="DJ295" s="105"/>
      <c r="DK295" s="105"/>
      <c r="DL295" s="105"/>
      <c r="DM295" s="105"/>
      <c r="DN295" s="105"/>
      <c r="DO295" s="105"/>
      <c r="DP295" s="105"/>
      <c r="DQ295" s="105"/>
      <c r="DR295" s="105"/>
      <c r="DS295" s="105"/>
      <c r="DT295" s="105"/>
      <c r="DU295" s="105"/>
      <c r="DV295" s="105"/>
      <c r="DW295" s="105"/>
      <c r="DX295" s="105"/>
      <c r="DY295" s="105"/>
      <c r="DZ295" s="105"/>
      <c r="EA295" s="105"/>
      <c r="EB295" s="105"/>
      <c r="EC295" s="105"/>
      <c r="ED295" s="105"/>
      <c r="EE295" s="105"/>
      <c r="EF295" s="105"/>
      <c r="EG295" s="105"/>
      <c r="EH295" s="105"/>
      <c r="EI295" s="105"/>
      <c r="EJ295" s="105"/>
      <c r="EK295" s="105"/>
      <c r="EL295" s="105"/>
      <c r="EM295" s="105"/>
      <c r="EN295" s="105"/>
      <c r="EO295" s="105"/>
      <c r="EP295" s="105"/>
      <c r="EQ295" s="105"/>
      <c r="ER295" s="105"/>
      <c r="ES295" s="105"/>
      <c r="ET295" s="105"/>
      <c r="EU295" s="105"/>
      <c r="EV295" s="105"/>
      <c r="EW295" s="105"/>
      <c r="EX295" s="105"/>
      <c r="EY295" s="105"/>
      <c r="EZ295" s="105"/>
      <c r="FA295" s="105"/>
      <c r="FB295" s="105"/>
      <c r="FC295" s="105"/>
      <c r="FD295" s="105"/>
      <c r="FE295" s="105"/>
      <c r="FF295" s="105"/>
      <c r="FG295" s="105"/>
      <c r="FH295" s="105"/>
      <c r="FI295" s="105"/>
      <c r="FJ295" s="105"/>
      <c r="FK295" s="105"/>
      <c r="FL295" s="105"/>
      <c r="FM295" s="105"/>
      <c r="FN295" s="105"/>
      <c r="FO295" s="105"/>
      <c r="FP295" s="105"/>
      <c r="FQ295" s="105"/>
      <c r="FR295" s="105"/>
      <c r="FS295" s="105"/>
      <c r="FT295" s="105"/>
      <c r="FU295" s="105"/>
      <c r="FV295" s="105"/>
      <c r="FW295" s="105"/>
      <c r="FX295" s="105"/>
      <c r="FY295" s="105"/>
      <c r="FZ295" s="105"/>
      <c r="GA295" s="105"/>
      <c r="GB295" s="105"/>
      <c r="GC295" s="105"/>
      <c r="GD295" s="105"/>
      <c r="GE295" s="105"/>
      <c r="GF295" s="105"/>
      <c r="GG295" s="105"/>
      <c r="GH295" s="105"/>
      <c r="GI295" s="105"/>
      <c r="GJ295" s="105"/>
      <c r="GK295" s="105"/>
      <c r="GL295" s="105"/>
      <c r="GM295" s="105"/>
      <c r="GN295" s="105"/>
      <c r="GO295" s="105"/>
      <c r="GP295" s="105"/>
      <c r="GQ295" s="105"/>
      <c r="GR295" s="105"/>
      <c r="GS295" s="105"/>
      <c r="GT295" s="105"/>
      <c r="GU295" s="105"/>
      <c r="GV295" s="105"/>
      <c r="GW295" s="105"/>
      <c r="GX295" s="105"/>
      <c r="GY295" s="105"/>
      <c r="GZ295" s="105"/>
      <c r="HA295" s="105"/>
      <c r="HB295" s="105"/>
      <c r="HC295" s="105"/>
      <c r="HD295" s="105"/>
      <c r="HE295" s="105"/>
      <c r="HF295" s="105"/>
      <c r="HG295" s="105"/>
      <c r="HH295" s="105"/>
      <c r="HI295" s="105"/>
      <c r="HJ295" s="105"/>
      <c r="HK295" s="105"/>
      <c r="HL295" s="105"/>
      <c r="HM295" s="105"/>
      <c r="HN295" s="105"/>
      <c r="HO295" s="105"/>
      <c r="HP295" s="105"/>
      <c r="HQ295" s="105"/>
      <c r="HR295" s="105"/>
      <c r="HS295" s="105"/>
      <c r="HT295" s="105"/>
      <c r="HU295" s="105"/>
      <c r="HV295" s="105"/>
      <c r="HW295" s="105"/>
      <c r="HX295" s="105"/>
      <c r="HY295" s="105"/>
      <c r="HZ295" s="105"/>
      <c r="IA295" s="105"/>
      <c r="IB295" s="105"/>
      <c r="IC295" s="105"/>
      <c r="ID295" s="105"/>
      <c r="IE295" s="105"/>
      <c r="IF295" s="105"/>
      <c r="IG295" s="105"/>
      <c r="IH295" s="105"/>
      <c r="II295" s="105"/>
      <c r="IJ295" s="105"/>
      <c r="IK295" s="105"/>
      <c r="IL295" s="105"/>
      <c r="IM295" s="105"/>
      <c r="IN295" s="105"/>
      <c r="IO295" s="105"/>
      <c r="IP295" s="105"/>
      <c r="IQ295" s="105"/>
      <c r="IR295" s="105"/>
      <c r="IS295" s="105"/>
      <c r="IT295" s="105"/>
      <c r="IU295" s="105"/>
      <c r="IV295" s="105"/>
      <c r="IW295" s="105"/>
      <c r="IX295" s="105"/>
      <c r="IY295" s="105"/>
      <c r="IZ295" s="105"/>
      <c r="JA295" s="105"/>
      <c r="JB295" s="105"/>
      <c r="JC295" s="105"/>
      <c r="JD295" s="105"/>
      <c r="JE295" s="105"/>
      <c r="JF295" s="105"/>
      <c r="JG295" s="105"/>
      <c r="JH295" s="105"/>
      <c r="JI295" s="105"/>
      <c r="JJ295" s="105"/>
      <c r="JK295" s="105"/>
      <c r="JL295" s="105"/>
      <c r="JM295" s="105"/>
      <c r="JN295" s="105"/>
      <c r="JO295" s="105"/>
      <c r="JP295" s="105"/>
      <c r="JQ295" s="105"/>
      <c r="JR295" s="105"/>
      <c r="JS295" s="105"/>
      <c r="JT295" s="105"/>
      <c r="JU295" s="105"/>
      <c r="JV295" s="105"/>
      <c r="JW295" s="105"/>
      <c r="JX295" s="105"/>
      <c r="JY295" s="105"/>
      <c r="JZ295" s="105"/>
      <c r="KA295" s="105"/>
      <c r="KB295" s="105"/>
      <c r="KC295" s="105"/>
      <c r="KD295" s="105"/>
      <c r="KE295" s="105"/>
      <c r="KF295" s="105"/>
      <c r="KG295" s="105"/>
      <c r="KH295" s="105"/>
      <c r="KI295" s="105"/>
      <c r="KJ295" s="105"/>
      <c r="KK295" s="105"/>
      <c r="KL295" s="105"/>
      <c r="KM295" s="105"/>
      <c r="KN295" s="105"/>
      <c r="KO295" s="105"/>
      <c r="KP295" s="105"/>
      <c r="KQ295" s="105"/>
      <c r="KR295" s="105"/>
      <c r="KS295" s="105"/>
      <c r="KT295" s="105"/>
      <c r="KU295" s="105"/>
      <c r="KV295" s="105"/>
      <c r="KW295" s="105"/>
      <c r="KX295" s="105"/>
      <c r="KY295" s="105"/>
      <c r="KZ295" s="105"/>
      <c r="LA295" s="105"/>
      <c r="LB295" s="105"/>
      <c r="LC295" s="105"/>
      <c r="LD295" s="105"/>
      <c r="LE295" s="105"/>
      <c r="LF295" s="105"/>
      <c r="LG295" s="105"/>
      <c r="LH295" s="105"/>
      <c r="LI295" s="105"/>
      <c r="LJ295" s="105"/>
      <c r="LK295" s="105"/>
      <c r="LL295" s="105"/>
      <c r="LM295" s="105"/>
      <c r="LN295" s="105"/>
      <c r="LO295" s="105"/>
      <c r="LP295" s="105"/>
      <c r="LQ295" s="105"/>
      <c r="LR295" s="105"/>
      <c r="LS295" s="105"/>
      <c r="LT295" s="105"/>
      <c r="LU295" s="105"/>
      <c r="LV295" s="105"/>
      <c r="LW295" s="105"/>
      <c r="LX295" s="105"/>
      <c r="LY295" s="105"/>
      <c r="LZ295" s="105"/>
      <c r="MA295" s="105"/>
      <c r="MB295" s="105"/>
      <c r="MC295" s="105"/>
      <c r="MD295" s="105"/>
      <c r="ME295" s="105"/>
      <c r="MF295" s="105"/>
      <c r="MG295" s="105"/>
      <c r="MH295" s="105"/>
      <c r="MI295" s="105"/>
      <c r="MJ295" s="105"/>
      <c r="MK295" s="105"/>
      <c r="ML295" s="105"/>
      <c r="MM295" s="105"/>
      <c r="MN295" s="105"/>
      <c r="MO295" s="105"/>
      <c r="MP295" s="105"/>
      <c r="MQ295" s="105"/>
      <c r="MR295" s="105"/>
      <c r="MS295" s="105"/>
      <c r="MT295" s="105"/>
      <c r="MU295" s="105"/>
      <c r="MV295" s="105"/>
      <c r="MW295" s="105"/>
      <c r="MX295" s="105"/>
      <c r="MY295" s="105"/>
      <c r="MZ295" s="105"/>
      <c r="NA295" s="105"/>
      <c r="NB295" s="105"/>
      <c r="NC295" s="105"/>
      <c r="ND295" s="105"/>
      <c r="NE295" s="105"/>
      <c r="NF295" s="105"/>
      <c r="NG295" s="105"/>
      <c r="NH295" s="105"/>
      <c r="NI295" s="105"/>
      <c r="NJ295" s="105"/>
      <c r="NK295" s="105"/>
      <c r="NL295" s="105"/>
      <c r="NM295" s="105"/>
      <c r="NN295" s="105"/>
      <c r="NO295" s="105"/>
      <c r="NP295" s="105"/>
      <c r="NQ295" s="105"/>
      <c r="NR295" s="105"/>
      <c r="NS295" s="105"/>
      <c r="NT295" s="105"/>
      <c r="NU295" s="105"/>
      <c r="NV295" s="105"/>
      <c r="NW295" s="105"/>
      <c r="NX295" s="105"/>
      <c r="NY295" s="105"/>
      <c r="NZ295" s="105"/>
      <c r="OA295" s="105"/>
      <c r="OB295" s="105"/>
      <c r="OC295" s="105"/>
      <c r="OD295" s="105"/>
      <c r="OE295" s="105"/>
      <c r="OF295" s="105"/>
      <c r="OG295" s="105"/>
      <c r="OH295" s="105"/>
      <c r="OI295" s="105"/>
      <c r="OJ295" s="105"/>
      <c r="OK295" s="105"/>
      <c r="OL295" s="105"/>
      <c r="OM295" s="105"/>
      <c r="ON295" s="105"/>
      <c r="OO295" s="105"/>
      <c r="OP295" s="105"/>
      <c r="OQ295" s="105"/>
      <c r="OR295" s="105"/>
      <c r="OS295" s="105"/>
      <c r="OT295" s="105"/>
      <c r="OU295" s="105"/>
      <c r="OV295" s="105"/>
      <c r="OW295" s="105"/>
      <c r="OX295" s="105"/>
      <c r="OY295" s="105"/>
      <c r="OZ295" s="105"/>
      <c r="PA295" s="105"/>
      <c r="PB295" s="105"/>
      <c r="PC295" s="105"/>
      <c r="PD295" s="105"/>
      <c r="PE295" s="105"/>
      <c r="PF295" s="105"/>
      <c r="PG295" s="105"/>
      <c r="PH295" s="105"/>
      <c r="PI295" s="105"/>
      <c r="PJ295" s="105"/>
      <c r="PK295" s="105"/>
      <c r="PL295" s="105"/>
      <c r="PM295" s="105"/>
      <c r="PN295" s="105"/>
      <c r="PO295" s="105"/>
      <c r="PP295" s="105"/>
      <c r="PQ295" s="105"/>
      <c r="PR295" s="105"/>
      <c r="PS295" s="105"/>
      <c r="PT295" s="105"/>
      <c r="PU295" s="105"/>
      <c r="PV295" s="105"/>
      <c r="PW295" s="105"/>
      <c r="PX295" s="105"/>
      <c r="PY295" s="105"/>
      <c r="PZ295" s="105"/>
      <c r="QA295" s="105"/>
      <c r="QB295" s="105"/>
      <c r="QC295" s="105"/>
      <c r="QD295" s="105"/>
      <c r="QE295" s="105"/>
      <c r="QF295" s="105"/>
      <c r="QG295" s="105"/>
      <c r="QH295" s="105"/>
      <c r="QI295" s="105"/>
      <c r="QJ295" s="105"/>
      <c r="QK295" s="105"/>
      <c r="QL295" s="105"/>
      <c r="QM295" s="105"/>
      <c r="QN295" s="105"/>
      <c r="QO295" s="105"/>
      <c r="QP295" s="105"/>
      <c r="QQ295" s="105"/>
      <c r="QR295" s="105"/>
      <c r="QS295" s="105"/>
      <c r="QT295" s="105"/>
      <c r="QU295" s="105"/>
      <c r="QV295" s="105"/>
      <c r="QW295" s="105"/>
      <c r="QX295" s="105"/>
      <c r="QY295" s="105"/>
      <c r="QZ295" s="105"/>
      <c r="RA295" s="105"/>
      <c r="RB295" s="105"/>
      <c r="RC295" s="105"/>
      <c r="RD295" s="105"/>
      <c r="RE295" s="105"/>
      <c r="RF295" s="105"/>
      <c r="RG295" s="105"/>
      <c r="RH295" s="105"/>
      <c r="RI295" s="105"/>
      <c r="RJ295" s="105"/>
      <c r="RK295" s="105"/>
      <c r="RL295" s="105"/>
      <c r="RM295" s="105"/>
      <c r="RN295" s="105"/>
      <c r="RO295" s="105"/>
      <c r="RP295" s="105"/>
      <c r="RQ295" s="105"/>
      <c r="RR295" s="105"/>
      <c r="RS295" s="105"/>
      <c r="RT295" s="105"/>
      <c r="RU295" s="105"/>
      <c r="RV295" s="105"/>
      <c r="RW295" s="105"/>
      <c r="RX295" s="105"/>
      <c r="RY295" s="105"/>
      <c r="RZ295" s="105"/>
      <c r="SA295" s="105"/>
      <c r="SB295" s="105"/>
      <c r="SC295" s="105"/>
      <c r="SD295" s="105"/>
      <c r="SE295" s="105"/>
      <c r="SF295" s="105"/>
      <c r="SG295" s="105"/>
      <c r="SH295" s="105"/>
      <c r="SI295" s="105"/>
      <c r="SJ295" s="105"/>
      <c r="SK295" s="105"/>
      <c r="SL295" s="105"/>
      <c r="SM295" s="105"/>
      <c r="SN295" s="105"/>
      <c r="SO295" s="105"/>
      <c r="SP295" s="105"/>
      <c r="SQ295" s="105"/>
      <c r="SR295" s="105"/>
      <c r="SS295" s="105"/>
      <c r="ST295" s="105"/>
      <c r="SU295" s="105"/>
      <c r="SV295" s="105"/>
      <c r="SW295" s="105"/>
      <c r="SX295" s="105"/>
      <c r="SY295" s="105"/>
      <c r="SZ295" s="105"/>
      <c r="TA295" s="105"/>
      <c r="TB295" s="105"/>
      <c r="TC295" s="105"/>
      <c r="TD295" s="105"/>
      <c r="TE295" s="105"/>
      <c r="TF295" s="105"/>
      <c r="TG295" s="105"/>
      <c r="TH295" s="105"/>
      <c r="TI295" s="105"/>
      <c r="TJ295" s="105"/>
      <c r="TK295" s="105"/>
      <c r="TL295" s="105"/>
      <c r="TM295" s="105"/>
      <c r="TN295" s="105"/>
      <c r="TO295" s="105"/>
      <c r="TP295" s="105"/>
      <c r="TQ295" s="105"/>
      <c r="TR295" s="105"/>
      <c r="TS295" s="105"/>
      <c r="TT295" s="105"/>
      <c r="TU295" s="105"/>
      <c r="TV295" s="105"/>
      <c r="TW295" s="105"/>
      <c r="TX295" s="105"/>
      <c r="TY295" s="105"/>
      <c r="TZ295" s="105"/>
      <c r="UA295" s="105"/>
      <c r="UB295" s="105"/>
      <c r="UC295" s="105"/>
      <c r="UD295" s="105"/>
      <c r="UE295" s="105"/>
      <c r="UF295" s="105"/>
      <c r="UG295" s="105"/>
      <c r="UH295" s="105"/>
      <c r="UI295" s="105"/>
      <c r="UJ295" s="105"/>
      <c r="UK295" s="105"/>
      <c r="UL295" s="105"/>
      <c r="UM295" s="105"/>
      <c r="UN295" s="105"/>
      <c r="UO295" s="105"/>
      <c r="UP295" s="105"/>
      <c r="UQ295" s="105"/>
      <c r="UR295" s="105"/>
      <c r="US295" s="105"/>
      <c r="UT295" s="105"/>
      <c r="UU295" s="105"/>
      <c r="UV295" s="105"/>
      <c r="UW295" s="105"/>
      <c r="UX295" s="105"/>
      <c r="UY295" s="105"/>
      <c r="UZ295" s="105"/>
      <c r="VA295" s="105"/>
      <c r="VB295" s="105"/>
      <c r="VC295" s="105"/>
      <c r="VD295" s="105"/>
      <c r="VE295" s="105"/>
      <c r="VF295" s="105"/>
      <c r="VG295" s="105"/>
      <c r="VH295" s="105"/>
      <c r="VI295" s="105"/>
      <c r="VJ295" s="105"/>
      <c r="VK295" s="105"/>
      <c r="VL295" s="105"/>
      <c r="VM295" s="105"/>
      <c r="VN295" s="105"/>
      <c r="VO295" s="105"/>
      <c r="VP295" s="105"/>
      <c r="VQ295" s="105"/>
      <c r="VR295" s="105"/>
      <c r="VS295" s="105"/>
      <c r="VT295" s="105"/>
      <c r="VU295" s="105"/>
      <c r="VV295" s="105"/>
      <c r="VW295" s="105"/>
      <c r="VX295" s="105"/>
      <c r="VY295" s="105"/>
      <c r="VZ295" s="105"/>
      <c r="WA295" s="105"/>
      <c r="WB295" s="105"/>
      <c r="WC295" s="105"/>
      <c r="WD295" s="105"/>
      <c r="WE295" s="105"/>
      <c r="WF295" s="105"/>
      <c r="WG295" s="105"/>
      <c r="WH295" s="105"/>
      <c r="WI295" s="105"/>
      <c r="WJ295" s="105"/>
      <c r="WK295" s="105"/>
      <c r="WL295" s="105"/>
      <c r="WM295" s="105"/>
      <c r="WN295" s="105"/>
      <c r="WO295" s="105"/>
      <c r="WP295" s="105"/>
      <c r="WQ295" s="105"/>
      <c r="WR295" s="105"/>
      <c r="WS295" s="105"/>
      <c r="WT295" s="105"/>
      <c r="WU295" s="105"/>
      <c r="WV295" s="105"/>
      <c r="WW295" s="105"/>
      <c r="WX295" s="105"/>
      <c r="WY295" s="105"/>
      <c r="WZ295" s="105"/>
      <c r="XA295" s="105"/>
      <c r="XB295" s="105"/>
      <c r="XC295" s="105"/>
      <c r="XD295" s="105"/>
      <c r="XE295" s="105"/>
      <c r="XF295" s="105"/>
      <c r="XG295" s="105"/>
      <c r="XH295" s="105"/>
      <c r="XI295" s="105"/>
      <c r="XJ295" s="105"/>
      <c r="XK295" s="105"/>
      <c r="XL295" s="105"/>
      <c r="XM295" s="105"/>
      <c r="XN295" s="105"/>
      <c r="XO295" s="105"/>
      <c r="XP295" s="105"/>
      <c r="XQ295" s="105"/>
      <c r="XR295" s="105"/>
      <c r="XS295" s="105"/>
      <c r="XT295" s="105"/>
      <c r="XU295" s="105"/>
      <c r="XV295" s="105"/>
      <c r="XW295" s="105"/>
      <c r="XX295" s="105"/>
      <c r="XY295" s="105"/>
      <c r="XZ295" s="105"/>
      <c r="YA295" s="105"/>
      <c r="YB295" s="105"/>
      <c r="YC295" s="105"/>
      <c r="YD295" s="105"/>
      <c r="YE295" s="105"/>
      <c r="YF295" s="105"/>
      <c r="YG295" s="105"/>
      <c r="YH295" s="105"/>
      <c r="YI295" s="105"/>
      <c r="YJ295" s="105"/>
      <c r="YK295" s="105"/>
      <c r="YL295" s="105"/>
      <c r="YM295" s="105"/>
      <c r="YN295" s="105"/>
      <c r="YO295" s="105"/>
      <c r="YP295" s="105"/>
      <c r="YQ295" s="105"/>
      <c r="YR295" s="105"/>
      <c r="YS295" s="105"/>
      <c r="YT295" s="105"/>
      <c r="YU295" s="105"/>
      <c r="YV295" s="105"/>
      <c r="YW295" s="105"/>
      <c r="YX295" s="105"/>
      <c r="YY295" s="105"/>
      <c r="YZ295" s="105"/>
      <c r="ZA295" s="105"/>
      <c r="ZB295" s="105"/>
      <c r="ZC295" s="105"/>
      <c r="ZD295" s="105"/>
      <c r="ZE295" s="105"/>
      <c r="ZF295" s="105"/>
      <c r="ZG295" s="105"/>
      <c r="ZH295" s="105"/>
      <c r="ZI295" s="105"/>
      <c r="ZJ295" s="105"/>
      <c r="ZK295" s="105"/>
      <c r="ZL295" s="105"/>
      <c r="ZM295" s="105"/>
      <c r="ZN295" s="105"/>
      <c r="ZO295" s="105"/>
      <c r="ZP295" s="105"/>
      <c r="ZQ295" s="105"/>
      <c r="ZR295" s="105"/>
      <c r="ZS295" s="105"/>
      <c r="ZT295" s="105"/>
      <c r="ZU295" s="105"/>
      <c r="ZV295" s="105"/>
      <c r="ZW295" s="105"/>
      <c r="ZX295" s="105"/>
      <c r="ZY295" s="105"/>
      <c r="ZZ295" s="105"/>
      <c r="AAA295" s="105"/>
      <c r="AAB295" s="105"/>
      <c r="AAC295" s="105"/>
      <c r="AAD295" s="105"/>
      <c r="AAE295" s="105"/>
      <c r="AAF295" s="105"/>
      <c r="AAG295" s="105"/>
      <c r="AAH295" s="105"/>
      <c r="AAI295" s="105"/>
      <c r="AAJ295" s="105"/>
      <c r="AAK295" s="105"/>
      <c r="AAL295" s="105"/>
      <c r="AAM295" s="105"/>
      <c r="AAN295" s="105"/>
      <c r="AAO295" s="105"/>
      <c r="AAP295" s="105"/>
      <c r="AAQ295" s="105"/>
      <c r="AAR295" s="105"/>
      <c r="AAS295" s="105"/>
      <c r="AAT295" s="105"/>
      <c r="AAU295" s="105"/>
      <c r="AAV295" s="105"/>
      <c r="AAW295" s="105"/>
      <c r="AAX295" s="105"/>
      <c r="AAY295" s="105"/>
      <c r="AAZ295" s="105"/>
      <c r="ABA295" s="105"/>
      <c r="ABB295" s="105"/>
      <c r="ABC295" s="105"/>
      <c r="ABD295" s="105"/>
      <c r="ABE295" s="105"/>
      <c r="ABF295" s="105"/>
      <c r="ABG295" s="105"/>
      <c r="ABH295" s="105"/>
      <c r="ABI295" s="105"/>
      <c r="ABJ295" s="105"/>
      <c r="ABK295" s="105"/>
      <c r="ABL295" s="105"/>
      <c r="ABM295" s="105"/>
      <c r="ABN295" s="105"/>
      <c r="ABO295" s="105"/>
      <c r="ABP295" s="105"/>
      <c r="ABQ295" s="105"/>
      <c r="ABR295" s="105"/>
      <c r="ABS295" s="105"/>
      <c r="ABT295" s="105"/>
      <c r="ABU295" s="105"/>
      <c r="ABV295" s="105"/>
      <c r="ABW295" s="105"/>
      <c r="ABX295" s="105"/>
      <c r="ABY295" s="105"/>
      <c r="ABZ295" s="105"/>
      <c r="ACA295" s="105"/>
      <c r="ACB295" s="105"/>
      <c r="ACC295" s="105"/>
      <c r="ACD295" s="105"/>
      <c r="ACE295" s="105"/>
      <c r="ACF295" s="105"/>
      <c r="ACG295" s="105"/>
      <c r="ACH295" s="105"/>
      <c r="ACI295" s="105"/>
      <c r="ACJ295" s="105"/>
      <c r="ACK295" s="105"/>
      <c r="ACL295" s="105"/>
      <c r="ACM295" s="105"/>
      <c r="ACN295" s="105"/>
      <c r="ACO295" s="105"/>
      <c r="ACP295" s="105"/>
      <c r="ACQ295" s="105"/>
      <c r="ACR295" s="105"/>
      <c r="ACS295" s="105"/>
      <c r="ACT295" s="105"/>
      <c r="ACU295" s="105"/>
      <c r="ACV295" s="105"/>
      <c r="ACW295" s="105"/>
      <c r="ACX295" s="105"/>
      <c r="ACY295" s="105"/>
      <c r="ACZ295" s="105"/>
      <c r="ADA295" s="105"/>
      <c r="ADB295" s="105"/>
      <c r="ADC295" s="105"/>
      <c r="ADD295" s="105"/>
      <c r="ADE295" s="105"/>
      <c r="ADF295" s="105"/>
      <c r="ADG295" s="105"/>
      <c r="ADH295" s="105"/>
      <c r="ADI295" s="105"/>
      <c r="ADJ295" s="105"/>
      <c r="ADK295" s="105"/>
      <c r="ADL295" s="105"/>
      <c r="ADM295" s="105"/>
      <c r="ADN295" s="105"/>
      <c r="ADO295" s="105"/>
      <c r="ADP295" s="105"/>
      <c r="ADQ295" s="105"/>
      <c r="ADR295" s="105"/>
      <c r="ADS295" s="105"/>
      <c r="ADT295" s="105"/>
      <c r="ADU295" s="105"/>
      <c r="ADV295" s="105"/>
      <c r="ADW295" s="105"/>
      <c r="ADX295" s="105"/>
      <c r="ADY295" s="105"/>
      <c r="ADZ295" s="105"/>
      <c r="AEA295" s="105"/>
      <c r="AEB295" s="105"/>
      <c r="AEC295" s="105"/>
      <c r="AED295" s="105"/>
      <c r="AEE295" s="105"/>
      <c r="AEF295" s="105"/>
      <c r="AEG295" s="105"/>
      <c r="AEH295" s="105"/>
      <c r="AEI295" s="105"/>
      <c r="AEJ295" s="105"/>
      <c r="AEK295" s="105"/>
      <c r="AEL295" s="105"/>
      <c r="AEM295" s="105"/>
      <c r="AEN295" s="105"/>
      <c r="AEO295" s="105"/>
      <c r="AEP295" s="105"/>
      <c r="AEQ295" s="105"/>
      <c r="AER295" s="105"/>
      <c r="AES295" s="105"/>
      <c r="AET295" s="105"/>
      <c r="AEU295" s="105"/>
      <c r="AEV295" s="105"/>
      <c r="AEW295" s="105"/>
      <c r="AEX295" s="105"/>
      <c r="AEY295" s="105"/>
      <c r="AEZ295" s="105"/>
      <c r="AFA295" s="105"/>
      <c r="AFB295" s="105"/>
      <c r="AFC295" s="105"/>
      <c r="AFD295" s="105"/>
      <c r="AFE295" s="105"/>
      <c r="AFF295" s="105"/>
      <c r="AFG295" s="105"/>
      <c r="AFH295" s="105"/>
      <c r="AFI295" s="105"/>
      <c r="AFJ295" s="105"/>
      <c r="AFK295" s="105"/>
      <c r="AFL295" s="105"/>
      <c r="AFM295" s="105"/>
      <c r="AFN295" s="105"/>
      <c r="AFO295" s="105"/>
      <c r="AFP295" s="105"/>
      <c r="AFQ295" s="105"/>
      <c r="AFR295" s="105"/>
      <c r="AFS295" s="105"/>
      <c r="AFT295" s="105"/>
      <c r="AFU295" s="105"/>
      <c r="AFV295" s="105"/>
      <c r="AFW295" s="105"/>
      <c r="AFX295" s="105"/>
      <c r="AFY295" s="105"/>
      <c r="AFZ295" s="105"/>
      <c r="AGA295" s="105"/>
      <c r="AGB295" s="105"/>
      <c r="AGC295" s="105"/>
      <c r="AGD295" s="105"/>
      <c r="AGE295" s="105"/>
      <c r="AGF295" s="105"/>
      <c r="AGG295" s="105"/>
      <c r="AGH295" s="105"/>
      <c r="AGI295" s="105"/>
      <c r="AGJ295" s="105"/>
      <c r="AGK295" s="105"/>
      <c r="AGL295" s="105"/>
      <c r="AGM295" s="105"/>
      <c r="AGN295" s="105"/>
      <c r="AGO295" s="105"/>
      <c r="AGP295" s="105"/>
      <c r="AGQ295" s="105"/>
      <c r="AGR295" s="105"/>
      <c r="AGS295" s="105"/>
      <c r="AGT295" s="105"/>
      <c r="AGU295" s="105"/>
      <c r="AGV295" s="105"/>
      <c r="AGW295" s="105"/>
      <c r="AGX295" s="105"/>
      <c r="AGY295" s="105"/>
      <c r="AGZ295" s="105"/>
      <c r="AHA295" s="105"/>
      <c r="AHB295" s="105"/>
      <c r="AHC295" s="105"/>
      <c r="AHD295" s="105"/>
      <c r="AHE295" s="105"/>
      <c r="AHF295" s="105"/>
      <c r="AHG295" s="105"/>
      <c r="AHH295" s="105"/>
      <c r="AHI295" s="105"/>
      <c r="AHJ295" s="105"/>
      <c r="AHK295" s="105"/>
      <c r="AHL295" s="105"/>
      <c r="AHM295" s="105"/>
      <c r="AHN295" s="105"/>
      <c r="AHO295" s="105"/>
      <c r="AHP295" s="105"/>
      <c r="AHQ295" s="105"/>
      <c r="AHR295" s="105"/>
      <c r="AHS295" s="105"/>
      <c r="AHT295" s="105"/>
      <c r="AHU295" s="105"/>
      <c r="AHV295" s="105"/>
      <c r="AHW295" s="105"/>
      <c r="AHX295" s="105"/>
      <c r="AHY295" s="105"/>
      <c r="AHZ295" s="105"/>
      <c r="AIA295" s="105"/>
      <c r="AIB295" s="105"/>
      <c r="AIC295" s="105"/>
      <c r="AID295" s="105"/>
      <c r="AIE295" s="105"/>
      <c r="AIF295" s="105"/>
      <c r="AIG295" s="105"/>
      <c r="AIH295" s="105"/>
      <c r="AII295" s="105"/>
      <c r="AIJ295" s="105"/>
      <c r="AIK295" s="105"/>
      <c r="AIL295" s="105"/>
      <c r="AIM295" s="105"/>
      <c r="AIN295" s="105"/>
      <c r="AIO295" s="105"/>
      <c r="AIP295" s="105"/>
      <c r="AIQ295" s="105"/>
      <c r="AIR295" s="105"/>
      <c r="AIS295" s="105"/>
      <c r="AIT295" s="105"/>
      <c r="AIU295" s="105"/>
      <c r="AIV295" s="105"/>
      <c r="AIW295" s="105"/>
      <c r="AIX295" s="105"/>
      <c r="AIY295" s="105"/>
      <c r="AIZ295" s="105"/>
      <c r="AJA295" s="105"/>
      <c r="AJB295" s="105"/>
      <c r="AJC295" s="105"/>
      <c r="AJD295" s="105"/>
      <c r="AJE295" s="105"/>
      <c r="AJF295" s="105"/>
      <c r="AJG295" s="105"/>
      <c r="AJH295" s="105"/>
      <c r="AJI295" s="105"/>
      <c r="AJJ295" s="105"/>
      <c r="AJK295" s="105"/>
      <c r="AJL295" s="105"/>
      <c r="AJM295" s="105"/>
      <c r="AJN295" s="105"/>
      <c r="AJO295" s="105"/>
      <c r="AJP295" s="105"/>
      <c r="AJQ295" s="105"/>
      <c r="AJR295" s="105"/>
      <c r="AJS295" s="105"/>
      <c r="AJT295" s="105"/>
      <c r="AJU295" s="105"/>
      <c r="AJV295" s="105"/>
      <c r="AJW295" s="105"/>
      <c r="AJX295" s="105"/>
      <c r="AJY295" s="105"/>
      <c r="AJZ295" s="105"/>
      <c r="AKA295" s="105"/>
      <c r="AKB295" s="105"/>
      <c r="AKC295" s="105"/>
      <c r="AKD295" s="105"/>
      <c r="AKE295" s="105"/>
      <c r="AKF295" s="105"/>
      <c r="AKG295" s="105"/>
      <c r="AKH295" s="105"/>
      <c r="AKI295" s="105"/>
      <c r="AKJ295" s="105"/>
      <c r="AKK295" s="105"/>
      <c r="AKL295" s="105"/>
      <c r="AKM295" s="105"/>
      <c r="AKN295" s="105"/>
      <c r="AKO295" s="105"/>
      <c r="AKP295" s="105"/>
      <c r="AKQ295" s="105"/>
      <c r="AKR295" s="105"/>
      <c r="AKS295" s="105"/>
      <c r="AKT295" s="105"/>
      <c r="AKU295" s="105"/>
      <c r="AKV295" s="105"/>
      <c r="AKW295" s="105"/>
      <c r="AKX295" s="105"/>
      <c r="AKY295" s="105"/>
      <c r="AKZ295" s="105"/>
      <c r="ALA295" s="105"/>
      <c r="ALB295" s="105"/>
      <c r="ALC295" s="105"/>
      <c r="ALD295" s="105"/>
      <c r="ALE295" s="105"/>
      <c r="ALF295" s="105"/>
      <c r="ALG295" s="105"/>
      <c r="ALH295" s="105"/>
      <c r="ALI295" s="105"/>
      <c r="ALJ295" s="105"/>
      <c r="ALK295" s="105"/>
      <c r="ALL295" s="105"/>
      <c r="ALM295" s="105"/>
      <c r="ALN295" s="105"/>
      <c r="ALO295" s="105"/>
      <c r="ALP295" s="105"/>
      <c r="ALQ295" s="105"/>
      <c r="ALR295" s="105"/>
      <c r="ALS295" s="105"/>
      <c r="ALT295" s="105"/>
      <c r="ALU295" s="105"/>
      <c r="ALV295" s="105"/>
      <c r="ALW295" s="105"/>
      <c r="ALX295" s="105"/>
      <c r="ALY295" s="105"/>
      <c r="ALZ295" s="105"/>
      <c r="AMA295" s="105"/>
      <c r="AMB295" s="105"/>
      <c r="AMC295" s="105"/>
      <c r="AMD295" s="105"/>
      <c r="AME295" s="105"/>
      <c r="AMF295" s="105"/>
      <c r="AMG295" s="105"/>
      <c r="AMH295" s="105"/>
      <c r="AMI295" s="105"/>
      <c r="AMJ295" s="105"/>
      <c r="AMK295" s="105"/>
      <c r="AML295" s="105"/>
      <c r="AMM295" s="105"/>
      <c r="AMN295" s="105"/>
      <c r="AMO295" s="105"/>
      <c r="AMP295" s="105"/>
      <c r="AMQ295" s="105"/>
      <c r="AMR295" s="105"/>
      <c r="AMS295" s="105"/>
      <c r="AMT295" s="105"/>
      <c r="AMU295" s="105"/>
      <c r="AMV295" s="105"/>
      <c r="AMW295" s="105"/>
      <c r="AMX295" s="105"/>
      <c r="AMY295" s="105"/>
      <c r="AMZ295" s="105"/>
      <c r="ANA295" s="105"/>
      <c r="ANB295" s="105"/>
      <c r="ANC295" s="105"/>
      <c r="AND295" s="105"/>
      <c r="ANE295" s="105"/>
      <c r="ANF295" s="105"/>
      <c r="ANG295" s="105"/>
      <c r="ANH295" s="105"/>
      <c r="ANI295" s="105"/>
      <c r="ANJ295" s="105"/>
      <c r="ANK295" s="105"/>
      <c r="ANL295" s="105"/>
      <c r="ANM295" s="105"/>
      <c r="ANN295" s="105"/>
      <c r="ANO295" s="105"/>
      <c r="ANP295" s="105"/>
      <c r="ANQ295" s="105"/>
      <c r="ANR295" s="105"/>
      <c r="ANS295" s="105"/>
      <c r="ANT295" s="105"/>
      <c r="ANU295" s="105"/>
      <c r="ANV295" s="105"/>
      <c r="ANW295" s="105"/>
      <c r="ANX295" s="105"/>
      <c r="ANY295" s="105"/>
      <c r="ANZ295" s="105"/>
      <c r="AOA295" s="105"/>
      <c r="AOB295" s="105"/>
      <c r="AOC295" s="105"/>
      <c r="AOD295" s="105"/>
      <c r="AOE295" s="105"/>
      <c r="AOF295" s="105"/>
      <c r="AOG295" s="105"/>
      <c r="AOH295" s="105"/>
      <c r="AOI295" s="105"/>
      <c r="AOJ295" s="105"/>
      <c r="AOK295" s="105"/>
      <c r="AOL295" s="105"/>
      <c r="AOM295" s="105"/>
      <c r="AON295" s="105"/>
      <c r="AOO295" s="105"/>
      <c r="AOP295" s="105"/>
      <c r="AOQ295" s="105"/>
      <c r="AOR295" s="105"/>
      <c r="AOS295" s="105"/>
      <c r="AOT295" s="105"/>
      <c r="AOU295" s="105"/>
      <c r="AOV295" s="105"/>
      <c r="AOW295" s="105"/>
      <c r="AOX295" s="105"/>
      <c r="AOY295" s="105"/>
      <c r="AOZ295" s="105"/>
      <c r="APA295" s="105"/>
      <c r="APB295" s="105"/>
      <c r="APC295" s="105"/>
      <c r="APD295" s="105"/>
      <c r="APE295" s="105"/>
      <c r="APF295" s="105"/>
      <c r="APG295" s="105"/>
      <c r="APH295" s="105"/>
      <c r="API295" s="105"/>
      <c r="APJ295" s="105"/>
      <c r="APK295" s="105"/>
      <c r="APL295" s="105"/>
      <c r="APM295" s="105"/>
      <c r="APN295" s="105"/>
      <c r="APO295" s="105"/>
      <c r="APP295" s="105"/>
      <c r="APQ295" s="105"/>
      <c r="APR295" s="105"/>
      <c r="APS295" s="105"/>
      <c r="APT295" s="105"/>
      <c r="APU295" s="105"/>
      <c r="APV295" s="105"/>
      <c r="APW295" s="105"/>
      <c r="APX295" s="105"/>
      <c r="APY295" s="105"/>
      <c r="APZ295" s="105"/>
      <c r="AQA295" s="105"/>
      <c r="AQB295" s="105"/>
      <c r="AQC295" s="105"/>
      <c r="AQD295" s="105"/>
      <c r="AQE295" s="105"/>
      <c r="AQF295" s="105"/>
      <c r="AQG295" s="105"/>
      <c r="AQH295" s="105"/>
      <c r="AQI295" s="105"/>
      <c r="AQJ295" s="105"/>
      <c r="AQK295" s="105"/>
      <c r="AQL295" s="105"/>
      <c r="AQM295" s="105"/>
      <c r="AQN295" s="105"/>
      <c r="AQO295" s="105"/>
      <c r="AQP295" s="105"/>
      <c r="AQQ295" s="105"/>
      <c r="AQR295" s="105"/>
      <c r="AQS295" s="105"/>
      <c r="AQT295" s="105"/>
      <c r="AQU295" s="105"/>
      <c r="AQV295" s="105"/>
      <c r="AQW295" s="105"/>
      <c r="AQX295" s="105"/>
      <c r="AQY295" s="105"/>
      <c r="AQZ295" s="105"/>
      <c r="ARA295" s="105"/>
      <c r="ARB295" s="105"/>
      <c r="ARC295" s="105"/>
      <c r="ARD295" s="105"/>
      <c r="ARE295" s="105"/>
      <c r="ARF295" s="105"/>
      <c r="ARG295" s="105"/>
      <c r="ARH295" s="105"/>
      <c r="ARI295" s="105"/>
      <c r="ARJ295" s="105"/>
      <c r="ARK295" s="105"/>
      <c r="ARL295" s="105"/>
      <c r="ARM295" s="105"/>
      <c r="ARN295" s="105"/>
      <c r="ARO295" s="105"/>
      <c r="ARP295" s="105"/>
      <c r="ARQ295" s="105"/>
      <c r="ARR295" s="105"/>
      <c r="ARS295" s="105"/>
      <c r="ART295" s="105"/>
      <c r="ARU295" s="105"/>
      <c r="ARV295" s="105"/>
      <c r="ARW295" s="105"/>
      <c r="ARX295" s="105"/>
      <c r="ARY295" s="105"/>
      <c r="ARZ295" s="105"/>
      <c r="ASA295" s="105"/>
      <c r="ASB295" s="105"/>
      <c r="ASC295" s="105"/>
      <c r="ASD295" s="105"/>
      <c r="ASE295" s="105"/>
      <c r="ASF295" s="105"/>
      <c r="ASG295" s="105"/>
      <c r="ASH295" s="105"/>
      <c r="ASI295" s="105"/>
      <c r="ASJ295" s="105"/>
      <c r="ASK295" s="105"/>
      <c r="ASL295" s="105"/>
      <c r="ASM295" s="105"/>
      <c r="ASN295" s="105"/>
      <c r="ASO295" s="105"/>
      <c r="ASP295" s="105"/>
      <c r="ASQ295" s="105"/>
      <c r="ASR295" s="105"/>
      <c r="ASS295" s="105"/>
      <c r="AST295" s="105"/>
      <c r="ASU295" s="105"/>
      <c r="ASV295" s="105"/>
      <c r="ASW295" s="105"/>
      <c r="ASX295" s="105"/>
      <c r="ASY295" s="105"/>
      <c r="ASZ295" s="105"/>
      <c r="ATA295" s="105"/>
      <c r="ATB295" s="105"/>
      <c r="ATC295" s="105"/>
      <c r="ATD295" s="105"/>
      <c r="ATE295" s="105"/>
      <c r="ATF295" s="105"/>
      <c r="ATG295" s="105"/>
      <c r="ATH295" s="105"/>
      <c r="ATI295" s="105"/>
      <c r="ATJ295" s="105"/>
      <c r="ATK295" s="105"/>
      <c r="ATL295" s="105"/>
      <c r="ATM295" s="105"/>
      <c r="ATN295" s="105"/>
      <c r="ATO295" s="105"/>
      <c r="ATP295" s="105"/>
      <c r="ATQ295" s="105"/>
      <c r="ATR295" s="105"/>
      <c r="ATS295" s="105"/>
      <c r="ATT295" s="105"/>
      <c r="ATU295" s="105"/>
      <c r="ATV295" s="105"/>
      <c r="ATW295" s="105"/>
      <c r="ATX295" s="105"/>
      <c r="ATY295" s="105"/>
      <c r="ATZ295" s="105"/>
      <c r="AUA295" s="105"/>
      <c r="AUB295" s="105"/>
      <c r="AUC295" s="105"/>
      <c r="AUD295" s="105"/>
      <c r="AUE295" s="105"/>
      <c r="AUF295" s="105"/>
      <c r="AUG295" s="105"/>
      <c r="AUH295" s="105"/>
      <c r="AUI295" s="105"/>
      <c r="AUJ295" s="105"/>
      <c r="AUK295" s="105"/>
      <c r="AUL295" s="105"/>
      <c r="AUM295" s="105"/>
      <c r="AUN295" s="105"/>
      <c r="AUO295" s="105"/>
      <c r="AUP295" s="105"/>
      <c r="AUQ295" s="105"/>
      <c r="AUR295" s="105"/>
      <c r="AUS295" s="105"/>
      <c r="AUT295" s="105"/>
      <c r="AUU295" s="105"/>
      <c r="AUV295" s="105"/>
      <c r="AUW295" s="105"/>
      <c r="AUX295" s="105"/>
      <c r="AUY295" s="105"/>
      <c r="AUZ295" s="105"/>
      <c r="AVA295" s="105"/>
      <c r="AVB295" s="105"/>
      <c r="AVC295" s="105"/>
      <c r="AVD295" s="105"/>
      <c r="AVE295" s="105"/>
      <c r="AVF295" s="105"/>
      <c r="AVG295" s="105"/>
      <c r="AVH295" s="105"/>
      <c r="AVI295" s="105"/>
      <c r="AVJ295" s="105"/>
      <c r="AVK295" s="105"/>
      <c r="AVL295" s="105"/>
      <c r="AVM295" s="105"/>
      <c r="AVN295" s="105"/>
      <c r="AVO295" s="105"/>
      <c r="AVP295" s="105"/>
      <c r="AVQ295" s="105"/>
      <c r="AVR295" s="105"/>
      <c r="AVS295" s="105"/>
      <c r="AVT295" s="105"/>
      <c r="AVU295" s="105"/>
      <c r="AVV295" s="105"/>
      <c r="AVW295" s="105"/>
      <c r="AVX295" s="105"/>
      <c r="AVY295" s="105"/>
      <c r="AVZ295" s="105"/>
      <c r="AWA295" s="105"/>
      <c r="AWB295" s="105"/>
      <c r="AWC295" s="105"/>
      <c r="AWD295" s="105"/>
      <c r="AWE295" s="105"/>
      <c r="AWF295" s="105"/>
      <c r="AWG295" s="105"/>
      <c r="AWH295" s="105"/>
      <c r="AWI295" s="105"/>
      <c r="AWJ295" s="105"/>
      <c r="AWK295" s="105"/>
      <c r="AWL295" s="105"/>
      <c r="AWM295" s="105"/>
      <c r="AWN295" s="105"/>
      <c r="AWO295" s="105"/>
      <c r="AWP295" s="105"/>
      <c r="AWQ295" s="105"/>
      <c r="AWR295" s="105"/>
      <c r="AWS295" s="105"/>
      <c r="AWT295" s="105"/>
      <c r="AWU295" s="105"/>
      <c r="AWV295" s="105"/>
      <c r="AWW295" s="105"/>
      <c r="AWX295" s="105"/>
      <c r="AWY295" s="105"/>
      <c r="AWZ295" s="105"/>
      <c r="AXA295" s="105"/>
      <c r="AXB295" s="105"/>
      <c r="AXC295" s="105"/>
      <c r="AXD295" s="105"/>
      <c r="AXE295" s="105"/>
      <c r="AXF295" s="105"/>
      <c r="AXG295" s="105"/>
      <c r="AXH295" s="105"/>
      <c r="AXI295" s="105"/>
      <c r="AXJ295" s="105"/>
      <c r="AXK295" s="105"/>
      <c r="AXL295" s="105"/>
      <c r="AXM295" s="105"/>
      <c r="AXN295" s="105"/>
      <c r="AXO295" s="105"/>
      <c r="AXP295" s="105"/>
      <c r="AXQ295" s="105"/>
      <c r="AXR295" s="105"/>
      <c r="AXS295" s="105"/>
      <c r="AXT295" s="105"/>
      <c r="AXU295" s="105"/>
      <c r="AXV295" s="105"/>
      <c r="AXW295" s="105"/>
      <c r="AXX295" s="105"/>
    </row>
    <row r="296" spans="1:1324" s="105" customFormat="1" ht="15.75" hidden="1" customHeight="1" x14ac:dyDescent="0.2">
      <c r="A296" s="13" t="s">
        <v>1661</v>
      </c>
      <c r="B296" s="13" t="s">
        <v>299</v>
      </c>
      <c r="C296" s="12" t="s">
        <v>526</v>
      </c>
      <c r="D296" s="19" t="s">
        <v>412</v>
      </c>
      <c r="E296" s="9">
        <v>41547</v>
      </c>
      <c r="F296" s="9"/>
      <c r="G296" s="30" t="s">
        <v>1186</v>
      </c>
      <c r="H296" s="30">
        <v>42005</v>
      </c>
      <c r="I296" s="30" t="s">
        <v>1065</v>
      </c>
      <c r="J296" s="173"/>
      <c r="K296" s="84" t="s">
        <v>6</v>
      </c>
      <c r="L296" s="87">
        <v>1</v>
      </c>
      <c r="M296" s="87">
        <v>1</v>
      </c>
      <c r="N296" s="84" t="s">
        <v>326</v>
      </c>
      <c r="O296" s="84">
        <v>1</v>
      </c>
      <c r="P296" s="84" t="s">
        <v>326</v>
      </c>
      <c r="Q296" s="84">
        <v>1</v>
      </c>
      <c r="R296" s="84" t="s">
        <v>326</v>
      </c>
      <c r="S296" s="84">
        <v>1</v>
      </c>
      <c r="T296" s="84" t="s">
        <v>49</v>
      </c>
      <c r="U296" s="84">
        <v>1</v>
      </c>
      <c r="V296" s="87">
        <v>1</v>
      </c>
      <c r="W296" s="84">
        <v>0</v>
      </c>
      <c r="X296" s="87">
        <v>0</v>
      </c>
      <c r="Y296" s="84">
        <v>0</v>
      </c>
      <c r="Z296" s="84">
        <v>0</v>
      </c>
      <c r="AA296" s="87">
        <v>0</v>
      </c>
      <c r="AB296" s="87">
        <v>0</v>
      </c>
      <c r="AC296" s="87">
        <v>0</v>
      </c>
      <c r="AD296" s="87">
        <v>0</v>
      </c>
      <c r="AE296" s="87">
        <v>0</v>
      </c>
      <c r="AF296" s="104"/>
    </row>
    <row r="297" spans="1:1324" s="105" customFormat="1" ht="15.75" hidden="1" customHeight="1" x14ac:dyDescent="0.2">
      <c r="A297" s="13" t="s">
        <v>2054</v>
      </c>
      <c r="B297" s="13" t="s">
        <v>299</v>
      </c>
      <c r="C297" s="12" t="s">
        <v>526</v>
      </c>
      <c r="D297" s="19" t="s">
        <v>2055</v>
      </c>
      <c r="E297" s="9">
        <v>41905</v>
      </c>
      <c r="F297" s="9" t="s">
        <v>1167</v>
      </c>
      <c r="G297" s="30" t="s">
        <v>1186</v>
      </c>
      <c r="H297" s="30">
        <v>42005</v>
      </c>
      <c r="I297" s="30" t="s">
        <v>1065</v>
      </c>
      <c r="J297" s="173"/>
      <c r="K297" s="84" t="s">
        <v>6</v>
      </c>
      <c r="L297" s="87">
        <v>1</v>
      </c>
      <c r="M297" s="87">
        <v>1</v>
      </c>
      <c r="N297" s="84" t="s">
        <v>326</v>
      </c>
      <c r="O297" s="84">
        <v>1</v>
      </c>
      <c r="P297" s="84" t="s">
        <v>326</v>
      </c>
      <c r="Q297" s="84">
        <v>1</v>
      </c>
      <c r="R297" s="84" t="s">
        <v>326</v>
      </c>
      <c r="S297" s="84">
        <v>1</v>
      </c>
      <c r="T297" s="84" t="s">
        <v>49</v>
      </c>
      <c r="U297" s="84">
        <v>1</v>
      </c>
      <c r="V297" s="87">
        <v>1</v>
      </c>
      <c r="W297" s="84">
        <v>0</v>
      </c>
      <c r="X297" s="87">
        <v>0</v>
      </c>
      <c r="Y297" s="84">
        <v>0</v>
      </c>
      <c r="Z297" s="84">
        <v>0</v>
      </c>
      <c r="AA297" s="87">
        <v>0</v>
      </c>
      <c r="AB297" s="87">
        <v>0</v>
      </c>
      <c r="AC297" s="87">
        <v>0</v>
      </c>
      <c r="AD297" s="87">
        <v>0</v>
      </c>
      <c r="AE297" s="87">
        <v>0</v>
      </c>
      <c r="AF297" s="104"/>
      <c r="AG297" s="131"/>
    </row>
    <row r="298" spans="1:1324" s="105" customFormat="1" ht="15.75" hidden="1" customHeight="1" x14ac:dyDescent="0.2">
      <c r="A298" s="13" t="s">
        <v>2687</v>
      </c>
      <c r="B298" s="13" t="s">
        <v>299</v>
      </c>
      <c r="C298" s="12" t="s">
        <v>526</v>
      </c>
      <c r="D298" s="19" t="s">
        <v>434</v>
      </c>
      <c r="E298" s="9">
        <v>42310</v>
      </c>
      <c r="F298" s="9" t="s">
        <v>1167</v>
      </c>
      <c r="G298" s="30" t="s">
        <v>1186</v>
      </c>
      <c r="H298" s="30">
        <v>42325</v>
      </c>
      <c r="I298" s="30" t="s">
        <v>1065</v>
      </c>
      <c r="J298" s="173"/>
      <c r="K298" s="84" t="s">
        <v>6</v>
      </c>
      <c r="L298" s="87">
        <v>1</v>
      </c>
      <c r="M298" s="87">
        <v>1</v>
      </c>
      <c r="N298" s="84" t="s">
        <v>326</v>
      </c>
      <c r="O298" s="84">
        <v>1</v>
      </c>
      <c r="P298" s="84" t="s">
        <v>326</v>
      </c>
      <c r="Q298" s="84">
        <v>1</v>
      </c>
      <c r="R298" s="84" t="s">
        <v>326</v>
      </c>
      <c r="S298" s="84">
        <v>1</v>
      </c>
      <c r="T298" s="84" t="s">
        <v>49</v>
      </c>
      <c r="U298" s="84">
        <v>1</v>
      </c>
      <c r="V298" s="87">
        <v>1</v>
      </c>
      <c r="W298" s="84">
        <v>1</v>
      </c>
      <c r="X298" s="87">
        <v>1</v>
      </c>
      <c r="Y298" s="87">
        <v>1</v>
      </c>
      <c r="Z298" s="84">
        <v>1</v>
      </c>
      <c r="AA298" s="87">
        <v>0</v>
      </c>
      <c r="AB298" s="87">
        <v>1</v>
      </c>
      <c r="AC298" s="87">
        <v>0</v>
      </c>
      <c r="AD298" s="87">
        <v>0</v>
      </c>
      <c r="AE298" s="87">
        <v>0</v>
      </c>
      <c r="AF298" s="104"/>
      <c r="AG298" s="131"/>
    </row>
    <row r="299" spans="1:1324" s="105" customFormat="1" ht="15.75" hidden="1" customHeight="1" x14ac:dyDescent="0.2">
      <c r="A299" s="78" t="s">
        <v>3331</v>
      </c>
      <c r="B299" s="78" t="s">
        <v>3332</v>
      </c>
      <c r="C299" s="63" t="s">
        <v>3333</v>
      </c>
      <c r="D299" s="177" t="s">
        <v>3334</v>
      </c>
      <c r="E299" s="65">
        <v>42823</v>
      </c>
      <c r="F299" s="51" t="s">
        <v>1167</v>
      </c>
      <c r="G299" s="30" t="s">
        <v>1186</v>
      </c>
      <c r="H299" s="30">
        <v>43046</v>
      </c>
      <c r="I299" s="30" t="s">
        <v>3083</v>
      </c>
      <c r="J299" s="173">
        <v>140</v>
      </c>
      <c r="K299" s="84" t="s">
        <v>3226</v>
      </c>
      <c r="L299" s="87">
        <v>1</v>
      </c>
      <c r="M299" s="87">
        <v>1</v>
      </c>
      <c r="N299" s="84" t="s">
        <v>3276</v>
      </c>
      <c r="O299" s="84">
        <v>1</v>
      </c>
      <c r="P299" s="84" t="s">
        <v>3276</v>
      </c>
      <c r="Q299" s="84">
        <v>1</v>
      </c>
      <c r="R299" s="84" t="s">
        <v>3276</v>
      </c>
      <c r="S299" s="84">
        <v>1</v>
      </c>
      <c r="T299" s="84" t="s">
        <v>326</v>
      </c>
      <c r="U299" s="84">
        <v>1</v>
      </c>
      <c r="V299" s="87">
        <v>1</v>
      </c>
      <c r="W299" s="84">
        <v>0</v>
      </c>
      <c r="X299" s="87">
        <v>0</v>
      </c>
      <c r="Y299" s="84">
        <v>0</v>
      </c>
      <c r="Z299" s="168"/>
      <c r="AA299" s="87">
        <v>0</v>
      </c>
      <c r="AB299" s="87"/>
      <c r="AC299" s="87"/>
      <c r="AD299" s="87"/>
      <c r="AE299" s="87"/>
      <c r="AF299" s="104"/>
      <c r="AG299" s="131"/>
      <c r="AH299" s="131"/>
      <c r="AI299" s="131"/>
      <c r="AJ299" s="131"/>
      <c r="AK299" s="131"/>
      <c r="AL299" s="131"/>
      <c r="AM299" s="131"/>
      <c r="AN299" s="131"/>
      <c r="AO299" s="131"/>
      <c r="AP299" s="131"/>
      <c r="AQ299" s="131"/>
      <c r="AR299" s="131"/>
      <c r="AS299" s="131"/>
      <c r="AT299" s="131"/>
      <c r="AU299" s="131"/>
      <c r="AV299" s="131"/>
      <c r="AW299" s="131"/>
      <c r="AX299" s="131"/>
      <c r="AY299" s="131"/>
      <c r="AZ299" s="131"/>
      <c r="BA299" s="131"/>
      <c r="BB299" s="131"/>
      <c r="BC299" s="131"/>
      <c r="BD299" s="131"/>
      <c r="BE299" s="131"/>
      <c r="BF299" s="131"/>
      <c r="BG299" s="131"/>
      <c r="BH299" s="131"/>
      <c r="BI299" s="131"/>
      <c r="BJ299" s="131"/>
      <c r="BK299" s="131"/>
      <c r="BL299" s="131"/>
      <c r="BM299" s="131"/>
      <c r="BN299" s="131"/>
      <c r="BO299" s="131"/>
      <c r="BP299" s="131"/>
      <c r="BQ299" s="131"/>
      <c r="BR299" s="131"/>
      <c r="BS299" s="131"/>
      <c r="BT299" s="131"/>
      <c r="BU299" s="131"/>
      <c r="BV299" s="131"/>
      <c r="BW299" s="131"/>
      <c r="BX299" s="131"/>
      <c r="BY299" s="131"/>
      <c r="BZ299" s="131"/>
      <c r="CA299" s="131"/>
      <c r="CB299" s="131"/>
      <c r="CC299" s="131"/>
      <c r="CD299" s="131"/>
      <c r="CE299" s="131"/>
      <c r="CF299" s="131"/>
      <c r="CG299" s="131"/>
      <c r="CH299" s="131"/>
      <c r="CI299" s="131"/>
      <c r="CJ299" s="131"/>
      <c r="CK299" s="131"/>
      <c r="CL299" s="131"/>
      <c r="CM299" s="131"/>
      <c r="CN299" s="131"/>
      <c r="CO299" s="131"/>
      <c r="CP299" s="131"/>
      <c r="CQ299" s="131"/>
      <c r="CR299" s="131"/>
      <c r="CS299" s="131"/>
      <c r="CT299" s="131"/>
      <c r="CU299" s="131"/>
      <c r="CV299" s="131"/>
      <c r="CW299" s="131"/>
      <c r="CX299" s="131"/>
      <c r="CY299" s="131"/>
      <c r="CZ299" s="131"/>
      <c r="DA299" s="131"/>
      <c r="DB299" s="131"/>
      <c r="DC299" s="131"/>
      <c r="DD299" s="131"/>
      <c r="DE299" s="131"/>
      <c r="DF299" s="131"/>
      <c r="DG299" s="131"/>
      <c r="DH299" s="131"/>
      <c r="DI299" s="131"/>
      <c r="DJ299" s="131"/>
      <c r="DK299" s="131"/>
      <c r="DL299" s="131"/>
      <c r="DM299" s="131"/>
      <c r="DN299" s="131"/>
      <c r="DO299" s="131"/>
      <c r="DP299" s="131"/>
      <c r="DQ299" s="131"/>
      <c r="DR299" s="131"/>
      <c r="DS299" s="131"/>
      <c r="DT299" s="131"/>
      <c r="DU299" s="131"/>
      <c r="DV299" s="131"/>
      <c r="DW299" s="131"/>
      <c r="DX299" s="131"/>
      <c r="DY299" s="131"/>
      <c r="DZ299" s="131"/>
      <c r="EA299" s="131"/>
      <c r="EB299" s="131"/>
      <c r="EC299" s="131"/>
      <c r="ED299" s="131"/>
      <c r="EE299" s="131"/>
      <c r="EF299" s="131"/>
      <c r="EG299" s="131"/>
      <c r="EH299" s="131"/>
      <c r="EI299" s="131"/>
      <c r="EJ299" s="131"/>
      <c r="EK299" s="131"/>
      <c r="EL299" s="131"/>
      <c r="EM299" s="131"/>
      <c r="EN299" s="131"/>
      <c r="EO299" s="131"/>
      <c r="EP299" s="131"/>
      <c r="EQ299" s="131"/>
      <c r="ER299" s="131"/>
      <c r="ES299" s="131"/>
      <c r="ET299" s="131"/>
      <c r="EU299" s="131"/>
      <c r="EV299" s="131"/>
      <c r="EW299" s="131"/>
      <c r="EX299" s="131"/>
      <c r="EY299" s="131"/>
      <c r="EZ299" s="131"/>
      <c r="FA299" s="131"/>
      <c r="FB299" s="131"/>
      <c r="FC299" s="131"/>
      <c r="FD299" s="131"/>
      <c r="FE299" s="131"/>
      <c r="FF299" s="131"/>
      <c r="FG299" s="131"/>
      <c r="FH299" s="131"/>
      <c r="FI299" s="131"/>
      <c r="FJ299" s="131"/>
      <c r="FK299" s="131"/>
      <c r="FL299" s="131"/>
      <c r="FM299" s="131"/>
      <c r="FN299" s="131"/>
      <c r="FO299" s="131"/>
      <c r="FP299" s="131"/>
      <c r="FQ299" s="131"/>
      <c r="FR299" s="131"/>
      <c r="FS299" s="131"/>
      <c r="FT299" s="131"/>
      <c r="FU299" s="131"/>
      <c r="FV299" s="131"/>
      <c r="FW299" s="131"/>
      <c r="FX299" s="131"/>
      <c r="FY299" s="131"/>
      <c r="FZ299" s="131"/>
      <c r="GA299" s="131"/>
      <c r="GB299" s="131"/>
      <c r="GC299" s="131"/>
      <c r="GD299" s="131"/>
      <c r="GE299" s="131"/>
      <c r="GF299" s="131"/>
      <c r="GG299" s="131"/>
      <c r="GH299" s="131"/>
      <c r="GI299" s="131"/>
      <c r="GJ299" s="131"/>
      <c r="GK299" s="131"/>
      <c r="GL299" s="131"/>
      <c r="GM299" s="131"/>
      <c r="GN299" s="131"/>
      <c r="GO299" s="131"/>
      <c r="GP299" s="131"/>
      <c r="GQ299" s="131"/>
      <c r="GR299" s="131"/>
      <c r="GS299" s="131"/>
      <c r="GT299" s="131"/>
      <c r="GU299" s="131"/>
      <c r="GV299" s="131"/>
      <c r="GW299" s="131"/>
      <c r="GX299" s="131"/>
      <c r="GY299" s="131"/>
      <c r="GZ299" s="131"/>
      <c r="HA299" s="131"/>
      <c r="HB299" s="131"/>
      <c r="HC299" s="131"/>
      <c r="HD299" s="131"/>
      <c r="HE299" s="131"/>
      <c r="HF299" s="131"/>
      <c r="HG299" s="131"/>
      <c r="HH299" s="131"/>
      <c r="HI299" s="131"/>
      <c r="HJ299" s="131"/>
      <c r="HK299" s="131"/>
      <c r="HL299" s="131"/>
      <c r="HM299" s="131"/>
      <c r="HN299" s="131"/>
      <c r="HO299" s="131"/>
      <c r="HP299" s="131"/>
      <c r="HQ299" s="131"/>
      <c r="HR299" s="131"/>
      <c r="HS299" s="131"/>
      <c r="HT299" s="131"/>
      <c r="HU299" s="131"/>
      <c r="HV299" s="131"/>
      <c r="HW299" s="131"/>
      <c r="HX299" s="131"/>
      <c r="HY299" s="131"/>
      <c r="HZ299" s="131"/>
      <c r="IA299" s="131"/>
      <c r="IB299" s="131"/>
      <c r="IC299" s="131"/>
      <c r="ID299" s="131"/>
      <c r="IE299" s="131"/>
      <c r="IF299" s="131"/>
      <c r="IG299" s="131"/>
      <c r="IH299" s="131"/>
      <c r="II299" s="131"/>
      <c r="IJ299" s="131"/>
      <c r="IK299" s="131"/>
      <c r="IL299" s="131"/>
      <c r="IM299" s="131"/>
      <c r="IN299" s="131"/>
      <c r="IO299" s="131"/>
      <c r="IP299" s="131"/>
      <c r="IQ299" s="131"/>
      <c r="IR299" s="131"/>
      <c r="IS299" s="131"/>
      <c r="IT299" s="131"/>
      <c r="IU299" s="131"/>
      <c r="IV299" s="131"/>
      <c r="IW299" s="131"/>
      <c r="IX299" s="131"/>
      <c r="IY299" s="131"/>
      <c r="IZ299" s="131"/>
      <c r="JA299" s="131"/>
      <c r="JB299" s="131"/>
      <c r="JC299" s="131"/>
      <c r="JD299" s="131"/>
      <c r="JE299" s="131"/>
      <c r="JF299" s="131"/>
      <c r="JG299" s="131"/>
      <c r="JH299" s="131"/>
      <c r="JI299" s="131"/>
      <c r="JJ299" s="131"/>
      <c r="JK299" s="131"/>
      <c r="JL299" s="131"/>
      <c r="JM299" s="131"/>
      <c r="JN299" s="131"/>
      <c r="JO299" s="131"/>
      <c r="JP299" s="131"/>
      <c r="JQ299" s="131"/>
      <c r="JR299" s="131"/>
      <c r="JS299" s="131"/>
      <c r="JT299" s="131"/>
      <c r="JU299" s="131"/>
      <c r="JV299" s="131"/>
      <c r="JW299" s="131"/>
      <c r="JX299" s="131"/>
      <c r="JY299" s="131"/>
      <c r="JZ299" s="131"/>
      <c r="KA299" s="131"/>
      <c r="KB299" s="131"/>
      <c r="KC299" s="131"/>
      <c r="KD299" s="131"/>
      <c r="KE299" s="131"/>
      <c r="KF299" s="131"/>
      <c r="KG299" s="131"/>
      <c r="KH299" s="131"/>
      <c r="KI299" s="131"/>
      <c r="KJ299" s="131"/>
      <c r="KK299" s="131"/>
      <c r="KL299" s="131"/>
      <c r="KM299" s="131"/>
      <c r="KN299" s="131"/>
      <c r="KO299" s="131"/>
      <c r="KP299" s="131"/>
      <c r="KQ299" s="131"/>
      <c r="KR299" s="131"/>
      <c r="KS299" s="131"/>
      <c r="KT299" s="131"/>
      <c r="KU299" s="131"/>
      <c r="KV299" s="131"/>
      <c r="KW299" s="131"/>
      <c r="KX299" s="131"/>
      <c r="KY299" s="131"/>
      <c r="KZ299" s="131"/>
      <c r="LA299" s="131"/>
      <c r="LB299" s="131"/>
      <c r="LC299" s="131"/>
      <c r="LD299" s="131"/>
      <c r="LE299" s="131"/>
      <c r="LF299" s="131"/>
      <c r="LG299" s="131"/>
      <c r="LH299" s="131"/>
      <c r="LI299" s="131"/>
      <c r="LJ299" s="131"/>
      <c r="LK299" s="131"/>
      <c r="LL299" s="131"/>
      <c r="LM299" s="131"/>
      <c r="LN299" s="131"/>
      <c r="LO299" s="131"/>
      <c r="LP299" s="131"/>
      <c r="LQ299" s="131"/>
      <c r="LR299" s="131"/>
      <c r="LS299" s="131"/>
      <c r="LT299" s="131"/>
      <c r="LU299" s="131"/>
      <c r="LV299" s="131"/>
      <c r="LW299" s="131"/>
      <c r="LX299" s="131"/>
      <c r="LY299" s="131"/>
      <c r="LZ299" s="131"/>
      <c r="MA299" s="131"/>
      <c r="MB299" s="131"/>
      <c r="MC299" s="131"/>
      <c r="MD299" s="131"/>
      <c r="ME299" s="131"/>
      <c r="MF299" s="131"/>
      <c r="MG299" s="131"/>
      <c r="MH299" s="131"/>
      <c r="MI299" s="131"/>
      <c r="MJ299" s="131"/>
      <c r="MK299" s="131"/>
      <c r="ML299" s="131"/>
      <c r="MM299" s="131"/>
      <c r="MN299" s="131"/>
      <c r="MO299" s="131"/>
      <c r="MP299" s="131"/>
      <c r="MQ299" s="131"/>
      <c r="MR299" s="131"/>
      <c r="MS299" s="131"/>
      <c r="MT299" s="131"/>
      <c r="MU299" s="131"/>
      <c r="MV299" s="131"/>
      <c r="MW299" s="131"/>
      <c r="MX299" s="131"/>
      <c r="MY299" s="131"/>
      <c r="MZ299" s="131"/>
      <c r="NA299" s="131"/>
      <c r="NB299" s="131"/>
      <c r="NC299" s="131"/>
      <c r="ND299" s="131"/>
      <c r="NE299" s="131"/>
      <c r="NF299" s="131"/>
      <c r="NG299" s="131"/>
      <c r="NH299" s="131"/>
      <c r="NI299" s="131"/>
      <c r="NJ299" s="131"/>
      <c r="NK299" s="131"/>
      <c r="NL299" s="131"/>
      <c r="NM299" s="131"/>
      <c r="NN299" s="131"/>
      <c r="NO299" s="131"/>
      <c r="NP299" s="131"/>
      <c r="NQ299" s="131"/>
      <c r="NR299" s="131"/>
      <c r="NS299" s="131"/>
      <c r="NT299" s="131"/>
      <c r="NU299" s="131"/>
      <c r="NV299" s="131"/>
      <c r="NW299" s="131"/>
      <c r="NX299" s="131"/>
      <c r="NY299" s="131"/>
      <c r="NZ299" s="131"/>
      <c r="OA299" s="131"/>
      <c r="OB299" s="131"/>
      <c r="OC299" s="131"/>
      <c r="OD299" s="131"/>
      <c r="OE299" s="131"/>
      <c r="OF299" s="131"/>
      <c r="OG299" s="131"/>
      <c r="OH299" s="131"/>
      <c r="OI299" s="131"/>
      <c r="OJ299" s="131"/>
      <c r="OK299" s="131"/>
      <c r="OL299" s="131"/>
      <c r="OM299" s="131"/>
      <c r="ON299" s="131"/>
      <c r="OO299" s="131"/>
      <c r="OP299" s="131"/>
      <c r="OQ299" s="131"/>
      <c r="OR299" s="131"/>
      <c r="OS299" s="131"/>
      <c r="OT299" s="131"/>
      <c r="OU299" s="131"/>
      <c r="OV299" s="131"/>
      <c r="OW299" s="131"/>
      <c r="OX299" s="131"/>
      <c r="OY299" s="131"/>
      <c r="OZ299" s="131"/>
      <c r="PA299" s="131"/>
      <c r="PB299" s="131"/>
      <c r="PC299" s="131"/>
      <c r="PD299" s="131"/>
      <c r="PE299" s="131"/>
      <c r="PF299" s="131"/>
      <c r="PG299" s="131"/>
      <c r="PH299" s="131"/>
      <c r="PI299" s="131"/>
      <c r="PJ299" s="131"/>
      <c r="PK299" s="131"/>
      <c r="PL299" s="131"/>
      <c r="PM299" s="131"/>
      <c r="PN299" s="131"/>
      <c r="PO299" s="131"/>
      <c r="PP299" s="131"/>
      <c r="PQ299" s="131"/>
      <c r="PR299" s="131"/>
      <c r="PS299" s="131"/>
      <c r="PT299" s="131"/>
      <c r="PU299" s="131"/>
      <c r="PV299" s="131"/>
      <c r="PW299" s="131"/>
      <c r="PX299" s="131"/>
      <c r="PY299" s="131"/>
      <c r="PZ299" s="131"/>
      <c r="QA299" s="131"/>
      <c r="QB299" s="131"/>
      <c r="QC299" s="131"/>
      <c r="QD299" s="131"/>
      <c r="QE299" s="131"/>
      <c r="QF299" s="131"/>
      <c r="QG299" s="131"/>
      <c r="QH299" s="131"/>
      <c r="QI299" s="131"/>
      <c r="QJ299" s="131"/>
      <c r="QK299" s="131"/>
      <c r="QL299" s="131"/>
      <c r="QM299" s="131"/>
      <c r="QN299" s="131"/>
      <c r="QO299" s="131"/>
      <c r="QP299" s="131"/>
      <c r="QQ299" s="131"/>
      <c r="QR299" s="131"/>
      <c r="QS299" s="131"/>
      <c r="QT299" s="131"/>
      <c r="QU299" s="131"/>
      <c r="QV299" s="131"/>
      <c r="QW299" s="131"/>
      <c r="QX299" s="131"/>
      <c r="QY299" s="131"/>
      <c r="QZ299" s="131"/>
      <c r="RA299" s="131"/>
      <c r="RB299" s="131"/>
      <c r="RC299" s="131"/>
      <c r="RD299" s="131"/>
      <c r="RE299" s="131"/>
      <c r="RF299" s="131"/>
      <c r="RG299" s="131"/>
      <c r="RH299" s="131"/>
      <c r="RI299" s="131"/>
      <c r="RJ299" s="131"/>
      <c r="RK299" s="131"/>
      <c r="RL299" s="131"/>
      <c r="RM299" s="131"/>
      <c r="RN299" s="131"/>
      <c r="RO299" s="131"/>
      <c r="RP299" s="131"/>
      <c r="RQ299" s="131"/>
      <c r="RR299" s="131"/>
      <c r="RS299" s="131"/>
      <c r="RT299" s="131"/>
      <c r="RU299" s="131"/>
      <c r="RV299" s="131"/>
      <c r="RW299" s="131"/>
      <c r="RX299" s="131"/>
      <c r="RY299" s="131"/>
      <c r="RZ299" s="131"/>
      <c r="SA299" s="131"/>
      <c r="SB299" s="131"/>
      <c r="SC299" s="131"/>
      <c r="SD299" s="131"/>
      <c r="SE299" s="131"/>
      <c r="SF299" s="131"/>
      <c r="SG299" s="131"/>
      <c r="SH299" s="131"/>
      <c r="SI299" s="131"/>
      <c r="SJ299" s="131"/>
      <c r="SK299" s="131"/>
      <c r="SL299" s="131"/>
      <c r="SM299" s="131"/>
      <c r="SN299" s="131"/>
      <c r="SO299" s="131"/>
      <c r="SP299" s="131"/>
      <c r="SQ299" s="131"/>
      <c r="SR299" s="131"/>
      <c r="SS299" s="131"/>
      <c r="ST299" s="131"/>
      <c r="SU299" s="131"/>
      <c r="SV299" s="131"/>
      <c r="SW299" s="131"/>
      <c r="SX299" s="131"/>
      <c r="SY299" s="131"/>
      <c r="SZ299" s="131"/>
      <c r="TA299" s="131"/>
      <c r="TB299" s="131"/>
      <c r="TC299" s="131"/>
      <c r="TD299" s="131"/>
      <c r="TE299" s="131"/>
      <c r="TF299" s="131"/>
      <c r="TG299" s="131"/>
      <c r="TH299" s="131"/>
      <c r="TI299" s="131"/>
      <c r="TJ299" s="131"/>
      <c r="TK299" s="131"/>
      <c r="TL299" s="131"/>
      <c r="TM299" s="131"/>
      <c r="TN299" s="131"/>
      <c r="TO299" s="131"/>
      <c r="TP299" s="131"/>
      <c r="TQ299" s="131"/>
      <c r="TR299" s="131"/>
      <c r="TS299" s="131"/>
      <c r="TT299" s="131"/>
      <c r="TU299" s="131"/>
      <c r="TV299" s="131"/>
      <c r="TW299" s="131"/>
      <c r="TX299" s="131"/>
      <c r="TY299" s="131"/>
      <c r="TZ299" s="131"/>
      <c r="UA299" s="131"/>
      <c r="UB299" s="131"/>
      <c r="UC299" s="131"/>
      <c r="UD299" s="131"/>
      <c r="UE299" s="131"/>
      <c r="UF299" s="131"/>
      <c r="UG299" s="131"/>
      <c r="UH299" s="131"/>
      <c r="UI299" s="131"/>
      <c r="UJ299" s="131"/>
      <c r="UK299" s="131"/>
      <c r="UL299" s="131"/>
      <c r="UM299" s="131"/>
      <c r="UN299" s="131"/>
      <c r="UO299" s="131"/>
      <c r="UP299" s="131"/>
      <c r="UQ299" s="131"/>
      <c r="UR299" s="131"/>
      <c r="US299" s="131"/>
      <c r="UT299" s="131"/>
      <c r="UU299" s="131"/>
      <c r="UV299" s="131"/>
      <c r="UW299" s="131"/>
      <c r="UX299" s="131"/>
      <c r="UY299" s="131"/>
      <c r="UZ299" s="131"/>
      <c r="VA299" s="131"/>
      <c r="VB299" s="131"/>
      <c r="VC299" s="131"/>
      <c r="VD299" s="131"/>
      <c r="VE299" s="131"/>
      <c r="VF299" s="131"/>
      <c r="VG299" s="131"/>
      <c r="VH299" s="131"/>
      <c r="VI299" s="131"/>
      <c r="VJ299" s="131"/>
      <c r="VK299" s="131"/>
      <c r="VL299" s="131"/>
      <c r="VM299" s="131"/>
      <c r="VN299" s="131"/>
      <c r="VO299" s="131"/>
      <c r="VP299" s="131"/>
      <c r="VQ299" s="131"/>
      <c r="VR299" s="131"/>
      <c r="VS299" s="131"/>
      <c r="VT299" s="131"/>
      <c r="VU299" s="131"/>
      <c r="VV299" s="131"/>
      <c r="VW299" s="131"/>
      <c r="VX299" s="131"/>
      <c r="VY299" s="131"/>
      <c r="VZ299" s="131"/>
      <c r="WA299" s="131"/>
      <c r="WB299" s="131"/>
      <c r="WC299" s="131"/>
      <c r="WD299" s="131"/>
      <c r="WE299" s="131"/>
      <c r="WF299" s="131"/>
      <c r="WG299" s="131"/>
      <c r="WH299" s="131"/>
      <c r="WI299" s="131"/>
      <c r="WJ299" s="131"/>
      <c r="WK299" s="131"/>
      <c r="WL299" s="131"/>
      <c r="WM299" s="131"/>
      <c r="WN299" s="131"/>
      <c r="WO299" s="131"/>
      <c r="WP299" s="131"/>
      <c r="WQ299" s="131"/>
      <c r="WR299" s="131"/>
      <c r="WS299" s="131"/>
      <c r="WT299" s="131"/>
      <c r="WU299" s="131"/>
      <c r="WV299" s="131"/>
      <c r="WW299" s="131"/>
      <c r="WX299" s="131"/>
      <c r="WY299" s="131"/>
      <c r="WZ299" s="131"/>
      <c r="XA299" s="131"/>
      <c r="XB299" s="131"/>
      <c r="XC299" s="131"/>
      <c r="XD299" s="131"/>
      <c r="XE299" s="131"/>
      <c r="XF299" s="131"/>
      <c r="XG299" s="131"/>
      <c r="XH299" s="131"/>
      <c r="XI299" s="131"/>
      <c r="XJ299" s="131"/>
      <c r="XK299" s="131"/>
      <c r="XL299" s="131"/>
      <c r="XM299" s="131"/>
      <c r="XN299" s="131"/>
      <c r="XO299" s="131"/>
      <c r="XP299" s="131"/>
      <c r="XQ299" s="131"/>
      <c r="XR299" s="131"/>
      <c r="XS299" s="131"/>
      <c r="XT299" s="131"/>
      <c r="XU299" s="131"/>
      <c r="XV299" s="131"/>
      <c r="XW299" s="131"/>
      <c r="XX299" s="131"/>
      <c r="XY299" s="131"/>
      <c r="XZ299" s="131"/>
      <c r="YA299" s="131"/>
      <c r="YB299" s="131"/>
      <c r="YC299" s="131"/>
      <c r="YD299" s="131"/>
      <c r="YE299" s="131"/>
      <c r="YF299" s="131"/>
      <c r="YG299" s="131"/>
      <c r="YH299" s="131"/>
      <c r="YI299" s="131"/>
      <c r="YJ299" s="131"/>
      <c r="YK299" s="131"/>
      <c r="YL299" s="131"/>
      <c r="YM299" s="131"/>
      <c r="YN299" s="131"/>
      <c r="YO299" s="131"/>
      <c r="YP299" s="131"/>
      <c r="YQ299" s="131"/>
      <c r="YR299" s="131"/>
      <c r="YS299" s="131"/>
      <c r="YT299" s="131"/>
      <c r="YU299" s="131"/>
      <c r="YV299" s="131"/>
      <c r="YW299" s="131"/>
      <c r="YX299" s="131"/>
      <c r="YY299" s="131"/>
      <c r="YZ299" s="131"/>
      <c r="ZA299" s="131"/>
      <c r="ZB299" s="131"/>
      <c r="ZC299" s="131"/>
      <c r="ZD299" s="131"/>
      <c r="ZE299" s="131"/>
      <c r="ZF299" s="131"/>
      <c r="ZG299" s="131"/>
      <c r="ZH299" s="131"/>
      <c r="ZI299" s="131"/>
      <c r="ZJ299" s="131"/>
      <c r="ZK299" s="131"/>
      <c r="ZL299" s="131"/>
      <c r="ZM299" s="131"/>
      <c r="ZN299" s="131"/>
      <c r="ZO299" s="131"/>
      <c r="ZP299" s="131"/>
      <c r="ZQ299" s="131"/>
      <c r="ZR299" s="131"/>
      <c r="ZS299" s="131"/>
      <c r="ZT299" s="131"/>
      <c r="ZU299" s="131"/>
      <c r="ZV299" s="131"/>
      <c r="ZW299" s="131"/>
      <c r="ZX299" s="131"/>
      <c r="ZY299" s="131"/>
      <c r="ZZ299" s="131"/>
      <c r="AAA299" s="131"/>
      <c r="AAB299" s="131"/>
      <c r="AAC299" s="131"/>
      <c r="AAD299" s="131"/>
      <c r="AAE299" s="131"/>
      <c r="AAF299" s="131"/>
      <c r="AAG299" s="131"/>
      <c r="AAH299" s="131"/>
      <c r="AAI299" s="131"/>
      <c r="AAJ299" s="131"/>
      <c r="AAK299" s="131"/>
      <c r="AAL299" s="131"/>
      <c r="AAM299" s="131"/>
      <c r="AAN299" s="131"/>
      <c r="AAO299" s="131"/>
      <c r="AAP299" s="131"/>
      <c r="AAQ299" s="131"/>
      <c r="AAR299" s="131"/>
      <c r="AAS299" s="131"/>
      <c r="AAT299" s="131"/>
      <c r="AAU299" s="131"/>
      <c r="AAV299" s="131"/>
      <c r="AAW299" s="131"/>
      <c r="AAX299" s="131"/>
      <c r="AAY299" s="131"/>
      <c r="AAZ299" s="131"/>
      <c r="ABA299" s="131"/>
      <c r="ABB299" s="131"/>
      <c r="ABC299" s="131"/>
      <c r="ABD299" s="131"/>
      <c r="ABE299" s="131"/>
      <c r="ABF299" s="131"/>
      <c r="ABG299" s="131"/>
      <c r="ABH299" s="131"/>
      <c r="ABI299" s="131"/>
      <c r="ABJ299" s="131"/>
      <c r="ABK299" s="131"/>
      <c r="ABL299" s="131"/>
      <c r="ABM299" s="131"/>
      <c r="ABN299" s="131"/>
      <c r="ABO299" s="131"/>
      <c r="ABP299" s="131"/>
      <c r="ABQ299" s="131"/>
      <c r="ABR299" s="131"/>
      <c r="ABS299" s="131"/>
      <c r="ABT299" s="131"/>
      <c r="ABU299" s="131"/>
      <c r="ABV299" s="131"/>
      <c r="ABW299" s="131"/>
      <c r="ABX299" s="131"/>
      <c r="ABY299" s="131"/>
      <c r="ABZ299" s="131"/>
      <c r="ACA299" s="131"/>
      <c r="ACB299" s="131"/>
      <c r="ACC299" s="131"/>
      <c r="ACD299" s="131"/>
      <c r="ACE299" s="131"/>
      <c r="ACF299" s="131"/>
      <c r="ACG299" s="131"/>
      <c r="ACH299" s="131"/>
      <c r="ACI299" s="131"/>
      <c r="ACJ299" s="131"/>
      <c r="ACK299" s="131"/>
      <c r="ACL299" s="131"/>
      <c r="ACM299" s="131"/>
      <c r="ACN299" s="131"/>
      <c r="ACO299" s="131"/>
      <c r="ACP299" s="131"/>
      <c r="ACQ299" s="131"/>
      <c r="ACR299" s="131"/>
      <c r="ACS299" s="131"/>
      <c r="ACT299" s="131"/>
      <c r="ACU299" s="131"/>
      <c r="ACV299" s="131"/>
      <c r="ACW299" s="131"/>
      <c r="ACX299" s="131"/>
      <c r="ACY299" s="131"/>
      <c r="ACZ299" s="131"/>
      <c r="ADA299" s="131"/>
      <c r="ADB299" s="131"/>
      <c r="ADC299" s="131"/>
      <c r="ADD299" s="131"/>
      <c r="ADE299" s="131"/>
      <c r="ADF299" s="131"/>
      <c r="ADG299" s="131"/>
      <c r="ADH299" s="131"/>
      <c r="ADI299" s="131"/>
      <c r="ADJ299" s="131"/>
      <c r="ADK299" s="131"/>
      <c r="ADL299" s="131"/>
      <c r="ADM299" s="131"/>
      <c r="ADN299" s="131"/>
      <c r="ADO299" s="131"/>
      <c r="ADP299" s="131"/>
      <c r="ADQ299" s="131"/>
      <c r="ADR299" s="131"/>
      <c r="ADS299" s="131"/>
      <c r="ADT299" s="131"/>
      <c r="ADU299" s="131"/>
      <c r="ADV299" s="131"/>
      <c r="ADW299" s="131"/>
      <c r="ADX299" s="131"/>
      <c r="ADY299" s="131"/>
      <c r="ADZ299" s="131"/>
      <c r="AEA299" s="131"/>
      <c r="AEB299" s="131"/>
      <c r="AEC299" s="131"/>
      <c r="AED299" s="131"/>
      <c r="AEE299" s="131"/>
      <c r="AEF299" s="131"/>
      <c r="AEG299" s="131"/>
      <c r="AEH299" s="131"/>
      <c r="AEI299" s="131"/>
      <c r="AEJ299" s="131"/>
      <c r="AEK299" s="131"/>
      <c r="AEL299" s="131"/>
      <c r="AEM299" s="131"/>
      <c r="AEN299" s="131"/>
      <c r="AEO299" s="131"/>
      <c r="AEP299" s="131"/>
      <c r="AEQ299" s="131"/>
      <c r="AER299" s="131"/>
      <c r="AES299" s="131"/>
      <c r="AET299" s="131"/>
      <c r="AEU299" s="131"/>
      <c r="AEV299" s="131"/>
      <c r="AEW299" s="131"/>
      <c r="AEX299" s="131"/>
      <c r="AEY299" s="131"/>
      <c r="AEZ299" s="131"/>
      <c r="AFA299" s="131"/>
      <c r="AFB299" s="131"/>
      <c r="AFC299" s="131"/>
      <c r="AFD299" s="131"/>
      <c r="AFE299" s="131"/>
      <c r="AFF299" s="131"/>
      <c r="AFG299" s="131"/>
      <c r="AFH299" s="131"/>
      <c r="AFI299" s="131"/>
      <c r="AFJ299" s="131"/>
      <c r="AFK299" s="131"/>
      <c r="AFL299" s="131"/>
      <c r="AFM299" s="131"/>
      <c r="AFN299" s="131"/>
      <c r="AFO299" s="131"/>
      <c r="AFP299" s="131"/>
      <c r="AFQ299" s="131"/>
      <c r="AFR299" s="131"/>
      <c r="AFS299" s="131"/>
      <c r="AFT299" s="131"/>
      <c r="AFU299" s="131"/>
      <c r="AFV299" s="131"/>
      <c r="AFW299" s="131"/>
      <c r="AFX299" s="131"/>
      <c r="AFY299" s="131"/>
      <c r="AFZ299" s="131"/>
      <c r="AGA299" s="131"/>
      <c r="AGB299" s="131"/>
      <c r="AGC299" s="131"/>
      <c r="AGD299" s="131"/>
      <c r="AGE299" s="131"/>
      <c r="AGF299" s="131"/>
      <c r="AGG299" s="131"/>
      <c r="AGH299" s="131"/>
      <c r="AGI299" s="131"/>
      <c r="AGJ299" s="131"/>
      <c r="AGK299" s="131"/>
      <c r="AGL299" s="131"/>
      <c r="AGM299" s="131"/>
      <c r="AGN299" s="131"/>
      <c r="AGO299" s="131"/>
      <c r="AGP299" s="131"/>
      <c r="AGQ299" s="131"/>
      <c r="AGR299" s="131"/>
      <c r="AGS299" s="131"/>
      <c r="AGT299" s="131"/>
      <c r="AGU299" s="131"/>
      <c r="AGV299" s="131"/>
      <c r="AGW299" s="131"/>
      <c r="AGX299" s="131"/>
      <c r="AGY299" s="131"/>
      <c r="AGZ299" s="131"/>
      <c r="AHA299" s="131"/>
      <c r="AHB299" s="131"/>
      <c r="AHC299" s="131"/>
      <c r="AHD299" s="131"/>
      <c r="AHE299" s="131"/>
      <c r="AHF299" s="131"/>
      <c r="AHG299" s="131"/>
      <c r="AHH299" s="131"/>
      <c r="AHI299" s="131"/>
      <c r="AHJ299" s="131"/>
      <c r="AHK299" s="131"/>
      <c r="AHL299" s="131"/>
      <c r="AHM299" s="131"/>
      <c r="AHN299" s="131"/>
      <c r="AHO299" s="131"/>
      <c r="AHP299" s="131"/>
      <c r="AHQ299" s="131"/>
      <c r="AHR299" s="131"/>
      <c r="AHS299" s="131"/>
      <c r="AHT299" s="131"/>
      <c r="AHU299" s="131"/>
      <c r="AHV299" s="131"/>
      <c r="AHW299" s="131"/>
      <c r="AHX299" s="131"/>
      <c r="AHY299" s="131"/>
      <c r="AHZ299" s="131"/>
      <c r="AIA299" s="131"/>
      <c r="AIB299" s="131"/>
      <c r="AIC299" s="131"/>
      <c r="AID299" s="131"/>
      <c r="AIE299" s="131"/>
      <c r="AIF299" s="131"/>
      <c r="AIG299" s="131"/>
      <c r="AIH299" s="131"/>
      <c r="AII299" s="131"/>
      <c r="AIJ299" s="131"/>
      <c r="AIK299" s="131"/>
      <c r="AIL299" s="131"/>
      <c r="AIM299" s="131"/>
      <c r="AIN299" s="131"/>
      <c r="AIO299" s="131"/>
      <c r="AIP299" s="131"/>
      <c r="AIQ299" s="131"/>
      <c r="AIR299" s="131"/>
      <c r="AIS299" s="131"/>
      <c r="AIT299" s="131"/>
      <c r="AIU299" s="131"/>
      <c r="AIV299" s="131"/>
      <c r="AIW299" s="131"/>
      <c r="AIX299" s="131"/>
      <c r="AIY299" s="131"/>
      <c r="AIZ299" s="131"/>
      <c r="AJA299" s="131"/>
      <c r="AJB299" s="131"/>
      <c r="AJC299" s="131"/>
      <c r="AJD299" s="131"/>
      <c r="AJE299" s="131"/>
      <c r="AJF299" s="131"/>
      <c r="AJG299" s="131"/>
      <c r="AJH299" s="131"/>
      <c r="AJI299" s="131"/>
      <c r="AJJ299" s="131"/>
      <c r="AJK299" s="131"/>
      <c r="AJL299" s="131"/>
      <c r="AJM299" s="131"/>
      <c r="AJN299" s="131"/>
      <c r="AJO299" s="131"/>
      <c r="AJP299" s="131"/>
      <c r="AJQ299" s="131"/>
      <c r="AJR299" s="131"/>
      <c r="AJS299" s="131"/>
      <c r="AJT299" s="131"/>
      <c r="AJU299" s="131"/>
      <c r="AJV299" s="131"/>
      <c r="AJW299" s="131"/>
      <c r="AJX299" s="131"/>
      <c r="AJY299" s="131"/>
      <c r="AJZ299" s="131"/>
      <c r="AKA299" s="131"/>
      <c r="AKB299" s="131"/>
      <c r="AKC299" s="131"/>
      <c r="AKD299" s="131"/>
      <c r="AKE299" s="131"/>
      <c r="AKF299" s="131"/>
      <c r="AKG299" s="131"/>
      <c r="AKH299" s="131"/>
      <c r="AKI299" s="131"/>
      <c r="AKJ299" s="131"/>
      <c r="AKK299" s="131"/>
      <c r="AKL299" s="131"/>
      <c r="AKM299" s="131"/>
      <c r="AKN299" s="131"/>
      <c r="AKO299" s="131"/>
      <c r="AKP299" s="131"/>
      <c r="AKQ299" s="131"/>
      <c r="AKR299" s="131"/>
      <c r="AKS299" s="131"/>
      <c r="AKT299" s="131"/>
      <c r="AKU299" s="131"/>
      <c r="AKV299" s="131"/>
      <c r="AKW299" s="131"/>
      <c r="AKX299" s="131"/>
      <c r="AKY299" s="131"/>
      <c r="AKZ299" s="131"/>
      <c r="ALA299" s="131"/>
      <c r="ALB299" s="131"/>
      <c r="ALC299" s="131"/>
      <c r="ALD299" s="131"/>
      <c r="ALE299" s="131"/>
      <c r="ALF299" s="131"/>
      <c r="ALG299" s="131"/>
      <c r="ALH299" s="131"/>
      <c r="ALI299" s="131"/>
      <c r="ALJ299" s="131"/>
      <c r="ALK299" s="131"/>
      <c r="ALL299" s="131"/>
      <c r="ALM299" s="131"/>
      <c r="ALN299" s="131"/>
      <c r="ALO299" s="131"/>
      <c r="ALP299" s="131"/>
      <c r="ALQ299" s="131"/>
      <c r="ALR299" s="131"/>
      <c r="ALS299" s="131"/>
      <c r="ALT299" s="131"/>
      <c r="ALU299" s="131"/>
      <c r="ALV299" s="131"/>
      <c r="ALW299" s="131"/>
      <c r="ALX299" s="131"/>
      <c r="ALY299" s="131"/>
      <c r="ALZ299" s="131"/>
      <c r="AMA299" s="131"/>
      <c r="AMB299" s="131"/>
      <c r="AMC299" s="131"/>
      <c r="AMD299" s="131"/>
      <c r="AME299" s="131"/>
      <c r="AMF299" s="131"/>
      <c r="AMG299" s="131"/>
      <c r="AMH299" s="131"/>
      <c r="AMI299" s="131"/>
      <c r="AMJ299" s="131"/>
      <c r="AMK299" s="131"/>
      <c r="AML299" s="131"/>
      <c r="AMM299" s="131"/>
      <c r="AMN299" s="131"/>
      <c r="AMO299" s="131"/>
      <c r="AMP299" s="131"/>
      <c r="AMQ299" s="131"/>
      <c r="AMR299" s="131"/>
      <c r="AMS299" s="131"/>
      <c r="AMT299" s="131"/>
      <c r="AMU299" s="131"/>
      <c r="AMV299" s="131"/>
      <c r="AMW299" s="131"/>
      <c r="AMX299" s="131"/>
      <c r="AMY299" s="131"/>
      <c r="AMZ299" s="131"/>
      <c r="ANA299" s="131"/>
      <c r="ANB299" s="131"/>
      <c r="ANC299" s="131"/>
      <c r="AND299" s="131"/>
      <c r="ANE299" s="131"/>
      <c r="ANF299" s="131"/>
      <c r="ANG299" s="131"/>
      <c r="ANH299" s="131"/>
      <c r="ANI299" s="131"/>
      <c r="ANJ299" s="131"/>
      <c r="ANK299" s="131"/>
      <c r="ANL299" s="131"/>
      <c r="ANM299" s="131"/>
      <c r="ANN299" s="131"/>
      <c r="ANO299" s="131"/>
      <c r="ANP299" s="131"/>
      <c r="ANQ299" s="131"/>
      <c r="ANR299" s="131"/>
      <c r="ANS299" s="131"/>
      <c r="ANT299" s="131"/>
      <c r="ANU299" s="131"/>
      <c r="ANV299" s="131"/>
      <c r="ANW299" s="131"/>
      <c r="ANX299" s="131"/>
      <c r="ANY299" s="131"/>
      <c r="ANZ299" s="131"/>
      <c r="AOA299" s="131"/>
      <c r="AOB299" s="131"/>
      <c r="AOC299" s="131"/>
      <c r="AOD299" s="131"/>
      <c r="AOE299" s="131"/>
      <c r="AOF299" s="131"/>
      <c r="AOG299" s="131"/>
      <c r="AOH299" s="131"/>
      <c r="AOI299" s="131"/>
      <c r="AOJ299" s="131"/>
      <c r="AOK299" s="131"/>
      <c r="AOL299" s="131"/>
      <c r="AOM299" s="131"/>
      <c r="AON299" s="131"/>
      <c r="AOO299" s="131"/>
      <c r="AOP299" s="131"/>
      <c r="AOQ299" s="131"/>
      <c r="AOR299" s="131"/>
      <c r="AOS299" s="131"/>
      <c r="AOT299" s="131"/>
      <c r="AOU299" s="131"/>
      <c r="AOV299" s="131"/>
      <c r="AOW299" s="131"/>
      <c r="AOX299" s="131"/>
      <c r="AOY299" s="131"/>
      <c r="AOZ299" s="131"/>
      <c r="APA299" s="131"/>
      <c r="APB299" s="131"/>
      <c r="APC299" s="131"/>
      <c r="APD299" s="131"/>
      <c r="APE299" s="131"/>
      <c r="APF299" s="131"/>
      <c r="APG299" s="131"/>
      <c r="APH299" s="131"/>
      <c r="API299" s="131"/>
      <c r="APJ299" s="131"/>
      <c r="APK299" s="131"/>
      <c r="APL299" s="131"/>
      <c r="APM299" s="131"/>
      <c r="APN299" s="131"/>
      <c r="APO299" s="131"/>
      <c r="APP299" s="131"/>
      <c r="APQ299" s="131"/>
      <c r="APR299" s="131"/>
      <c r="APS299" s="131"/>
      <c r="APT299" s="131"/>
      <c r="APU299" s="131"/>
      <c r="APV299" s="131"/>
      <c r="APW299" s="131"/>
      <c r="APX299" s="131"/>
      <c r="APY299" s="131"/>
      <c r="APZ299" s="131"/>
      <c r="AQA299" s="131"/>
      <c r="AQB299" s="131"/>
      <c r="AQC299" s="131"/>
      <c r="AQD299" s="131"/>
      <c r="AQE299" s="131"/>
      <c r="AQF299" s="131"/>
      <c r="AQG299" s="131"/>
      <c r="AQH299" s="131"/>
      <c r="AQI299" s="131"/>
      <c r="AQJ299" s="131"/>
      <c r="AQK299" s="131"/>
      <c r="AQL299" s="131"/>
      <c r="AQM299" s="131"/>
      <c r="AQN299" s="131"/>
      <c r="AQO299" s="131"/>
      <c r="AQP299" s="131"/>
      <c r="AQQ299" s="131"/>
      <c r="AQR299" s="131"/>
      <c r="AQS299" s="131"/>
      <c r="AQT299" s="131"/>
      <c r="AQU299" s="131"/>
      <c r="AQV299" s="131"/>
      <c r="AQW299" s="131"/>
      <c r="AQX299" s="131"/>
      <c r="AQY299" s="131"/>
      <c r="AQZ299" s="131"/>
      <c r="ARA299" s="131"/>
      <c r="ARB299" s="131"/>
      <c r="ARC299" s="131"/>
      <c r="ARD299" s="131"/>
      <c r="ARE299" s="131"/>
      <c r="ARF299" s="131"/>
      <c r="ARG299" s="131"/>
      <c r="ARH299" s="131"/>
      <c r="ARI299" s="131"/>
      <c r="ARJ299" s="131"/>
      <c r="ARK299" s="131"/>
      <c r="ARL299" s="131"/>
      <c r="ARM299" s="131"/>
      <c r="ARN299" s="131"/>
      <c r="ARO299" s="131"/>
      <c r="ARP299" s="131"/>
      <c r="ARQ299" s="131"/>
      <c r="ARR299" s="131"/>
      <c r="ARS299" s="131"/>
      <c r="ART299" s="131"/>
      <c r="ARU299" s="131"/>
      <c r="ARV299" s="131"/>
      <c r="ARW299" s="131"/>
      <c r="ARX299" s="131"/>
      <c r="ARY299" s="131"/>
      <c r="ARZ299" s="131"/>
      <c r="ASA299" s="131"/>
      <c r="ASB299" s="131"/>
      <c r="ASC299" s="131"/>
      <c r="ASD299" s="131"/>
      <c r="ASE299" s="131"/>
      <c r="ASF299" s="131"/>
      <c r="ASG299" s="131"/>
      <c r="ASH299" s="131"/>
      <c r="ASI299" s="131"/>
      <c r="ASJ299" s="131"/>
      <c r="ASK299" s="131"/>
      <c r="ASL299" s="131"/>
      <c r="ASM299" s="131"/>
      <c r="ASN299" s="131"/>
      <c r="ASO299" s="131"/>
      <c r="ASP299" s="131"/>
      <c r="ASQ299" s="131"/>
      <c r="ASR299" s="131"/>
      <c r="ASS299" s="131"/>
      <c r="AST299" s="131"/>
      <c r="ASU299" s="131"/>
      <c r="ASV299" s="131"/>
      <c r="ASW299" s="131"/>
      <c r="ASX299" s="131"/>
      <c r="ASY299" s="131"/>
      <c r="ASZ299" s="131"/>
      <c r="ATA299" s="131"/>
      <c r="ATB299" s="131"/>
      <c r="ATC299" s="131"/>
      <c r="ATD299" s="131"/>
      <c r="ATE299" s="131"/>
      <c r="ATF299" s="131"/>
      <c r="ATG299" s="131"/>
      <c r="ATH299" s="131"/>
      <c r="ATI299" s="131"/>
      <c r="ATJ299" s="131"/>
      <c r="ATK299" s="131"/>
      <c r="ATL299" s="131"/>
      <c r="ATM299" s="131"/>
      <c r="ATN299" s="131"/>
      <c r="ATO299" s="131"/>
      <c r="ATP299" s="131"/>
      <c r="ATQ299" s="131"/>
      <c r="ATR299" s="131"/>
      <c r="ATS299" s="131"/>
      <c r="ATT299" s="131"/>
      <c r="ATU299" s="131"/>
      <c r="ATV299" s="131"/>
      <c r="ATW299" s="131"/>
      <c r="ATX299" s="131"/>
      <c r="ATY299" s="131"/>
      <c r="ATZ299" s="131"/>
      <c r="AUA299" s="131"/>
      <c r="AUB299" s="131"/>
      <c r="AUC299" s="131"/>
      <c r="AUD299" s="131"/>
      <c r="AUE299" s="131"/>
      <c r="AUF299" s="131"/>
      <c r="AUG299" s="131"/>
      <c r="AUH299" s="131"/>
      <c r="AUI299" s="131"/>
      <c r="AUJ299" s="131"/>
      <c r="AUK299" s="131"/>
      <c r="AUL299" s="131"/>
      <c r="AUM299" s="131"/>
      <c r="AUN299" s="131"/>
      <c r="AUO299" s="131"/>
      <c r="AUP299" s="131"/>
      <c r="AUQ299" s="131"/>
      <c r="AUR299" s="131"/>
      <c r="AUS299" s="131"/>
      <c r="AUT299" s="131"/>
      <c r="AUU299" s="131"/>
      <c r="AUV299" s="131"/>
      <c r="AUW299" s="131"/>
      <c r="AUX299" s="131"/>
      <c r="AUY299" s="131"/>
      <c r="AUZ299" s="131"/>
      <c r="AVA299" s="131"/>
      <c r="AVB299" s="131"/>
      <c r="AVC299" s="131"/>
      <c r="AVD299" s="131"/>
      <c r="AVE299" s="131"/>
      <c r="AVF299" s="131"/>
      <c r="AVG299" s="131"/>
      <c r="AVH299" s="131"/>
      <c r="AVI299" s="131"/>
      <c r="AVJ299" s="131"/>
      <c r="AVK299" s="131"/>
      <c r="AVL299" s="131"/>
      <c r="AVM299" s="131"/>
      <c r="AVN299" s="131"/>
      <c r="AVO299" s="131"/>
      <c r="AVP299" s="131"/>
      <c r="AVQ299" s="131"/>
      <c r="AVR299" s="131"/>
      <c r="AVS299" s="131"/>
      <c r="AVT299" s="131"/>
      <c r="AVU299" s="131"/>
      <c r="AVV299" s="131"/>
      <c r="AVW299" s="131"/>
      <c r="AVX299" s="131"/>
      <c r="AVY299" s="131"/>
      <c r="AVZ299" s="131"/>
      <c r="AWA299" s="131"/>
      <c r="AWB299" s="131"/>
      <c r="AWC299" s="131"/>
      <c r="AWD299" s="131"/>
      <c r="AWE299" s="131"/>
      <c r="AWF299" s="131"/>
      <c r="AWG299" s="131"/>
      <c r="AWH299" s="131"/>
      <c r="AWI299" s="131"/>
      <c r="AWJ299" s="131"/>
      <c r="AWK299" s="131"/>
      <c r="AWL299" s="131"/>
      <c r="AWM299" s="131"/>
      <c r="AWN299" s="131"/>
      <c r="AWO299" s="131"/>
      <c r="AWP299" s="131"/>
      <c r="AWQ299" s="131"/>
      <c r="AWR299" s="131"/>
      <c r="AWS299" s="131"/>
      <c r="AWT299" s="131"/>
      <c r="AWU299" s="131"/>
      <c r="AWV299" s="131"/>
      <c r="AWW299" s="131"/>
      <c r="AWX299" s="131"/>
      <c r="AWY299" s="131"/>
      <c r="AWZ299" s="131"/>
      <c r="AXA299" s="131"/>
      <c r="AXB299" s="131"/>
      <c r="AXC299" s="131"/>
      <c r="AXD299" s="131"/>
      <c r="AXE299" s="131"/>
      <c r="AXF299" s="131"/>
      <c r="AXG299" s="131"/>
      <c r="AXH299" s="131"/>
      <c r="AXI299" s="131"/>
      <c r="AXJ299" s="131"/>
      <c r="AXK299" s="131"/>
      <c r="AXL299" s="131"/>
      <c r="AXM299" s="131"/>
      <c r="AXN299" s="131"/>
      <c r="AXO299" s="131"/>
      <c r="AXP299" s="131"/>
      <c r="AXQ299" s="131"/>
      <c r="AXR299" s="131"/>
      <c r="AXS299" s="131"/>
      <c r="AXT299" s="131"/>
      <c r="AXU299" s="131"/>
      <c r="AXV299" s="131"/>
      <c r="AXW299" s="131"/>
      <c r="AXX299" s="131"/>
    </row>
    <row r="300" spans="1:1324" s="105" customFormat="1" ht="15.75" hidden="1" customHeight="1" x14ac:dyDescent="0.2">
      <c r="A300" s="78" t="s">
        <v>3335</v>
      </c>
      <c r="B300" s="78" t="s">
        <v>3332</v>
      </c>
      <c r="C300" s="63" t="s">
        <v>3333</v>
      </c>
      <c r="D300" s="177" t="s">
        <v>3336</v>
      </c>
      <c r="E300" s="65">
        <v>42843</v>
      </c>
      <c r="F300" s="51" t="s">
        <v>1167</v>
      </c>
      <c r="G300" s="30" t="s">
        <v>1186</v>
      </c>
      <c r="H300" s="30">
        <v>43046</v>
      </c>
      <c r="I300" s="30" t="s">
        <v>3083</v>
      </c>
      <c r="J300" s="173">
        <v>21</v>
      </c>
      <c r="K300" s="84" t="s">
        <v>3226</v>
      </c>
      <c r="L300" s="87">
        <v>1</v>
      </c>
      <c r="M300" s="87">
        <v>1</v>
      </c>
      <c r="N300" s="84" t="s">
        <v>3276</v>
      </c>
      <c r="O300" s="84">
        <v>1</v>
      </c>
      <c r="P300" s="84" t="s">
        <v>3276</v>
      </c>
      <c r="Q300" s="84">
        <v>1</v>
      </c>
      <c r="R300" s="84" t="s">
        <v>3276</v>
      </c>
      <c r="S300" s="84">
        <v>1</v>
      </c>
      <c r="T300" s="84" t="s">
        <v>326</v>
      </c>
      <c r="U300" s="84">
        <v>1</v>
      </c>
      <c r="V300" s="87">
        <v>1</v>
      </c>
      <c r="W300" s="84">
        <v>0</v>
      </c>
      <c r="X300" s="87">
        <v>0</v>
      </c>
      <c r="Y300" s="84">
        <v>0</v>
      </c>
      <c r="Z300" s="168"/>
      <c r="AA300" s="87">
        <v>0</v>
      </c>
      <c r="AB300" s="87"/>
      <c r="AC300" s="87"/>
      <c r="AD300" s="87"/>
      <c r="AE300" s="87"/>
      <c r="AF300" s="104"/>
      <c r="AG300" s="131"/>
      <c r="AH300" s="131"/>
      <c r="AI300" s="131"/>
      <c r="AJ300" s="131"/>
      <c r="AK300" s="131"/>
      <c r="AL300" s="131"/>
      <c r="AM300" s="131"/>
      <c r="AN300" s="131"/>
      <c r="AO300" s="131"/>
      <c r="AP300" s="131"/>
      <c r="AQ300" s="131"/>
      <c r="AR300" s="131"/>
      <c r="AS300" s="131"/>
      <c r="AT300" s="131"/>
      <c r="AU300" s="131"/>
      <c r="AV300" s="131"/>
      <c r="AW300" s="131"/>
      <c r="AX300" s="131"/>
      <c r="AY300" s="131"/>
      <c r="AZ300" s="131"/>
      <c r="BA300" s="131"/>
      <c r="BB300" s="131"/>
      <c r="BC300" s="131"/>
      <c r="BD300" s="131"/>
      <c r="BE300" s="131"/>
      <c r="BF300" s="131"/>
      <c r="BG300" s="131"/>
      <c r="BH300" s="131"/>
      <c r="BI300" s="131"/>
      <c r="BJ300" s="131"/>
      <c r="BK300" s="131"/>
      <c r="BL300" s="131"/>
      <c r="BM300" s="131"/>
      <c r="BN300" s="131"/>
      <c r="BO300" s="131"/>
      <c r="BP300" s="131"/>
      <c r="BQ300" s="131"/>
      <c r="BR300" s="131"/>
      <c r="BS300" s="131"/>
      <c r="BT300" s="131"/>
      <c r="BU300" s="131"/>
      <c r="BV300" s="131"/>
      <c r="BW300" s="131"/>
      <c r="BX300" s="131"/>
      <c r="BY300" s="131"/>
      <c r="BZ300" s="131"/>
      <c r="CA300" s="131"/>
      <c r="CB300" s="131"/>
      <c r="CC300" s="131"/>
      <c r="CD300" s="131"/>
      <c r="CE300" s="131"/>
      <c r="CF300" s="131"/>
      <c r="CG300" s="131"/>
      <c r="CH300" s="131"/>
      <c r="CI300" s="131"/>
      <c r="CJ300" s="131"/>
      <c r="CK300" s="131"/>
      <c r="CL300" s="131"/>
      <c r="CM300" s="131"/>
      <c r="CN300" s="131"/>
      <c r="CO300" s="131"/>
      <c r="CP300" s="131"/>
      <c r="CQ300" s="131"/>
      <c r="CR300" s="131"/>
      <c r="CS300" s="131"/>
      <c r="CT300" s="131"/>
      <c r="CU300" s="131"/>
      <c r="CV300" s="131"/>
      <c r="CW300" s="131"/>
      <c r="CX300" s="131"/>
      <c r="CY300" s="131"/>
      <c r="CZ300" s="131"/>
      <c r="DA300" s="131"/>
      <c r="DB300" s="131"/>
      <c r="DC300" s="131"/>
      <c r="DD300" s="131"/>
      <c r="DE300" s="131"/>
      <c r="DF300" s="131"/>
      <c r="DG300" s="131"/>
      <c r="DH300" s="131"/>
      <c r="DI300" s="131"/>
      <c r="DJ300" s="131"/>
      <c r="DK300" s="131"/>
      <c r="DL300" s="131"/>
      <c r="DM300" s="131"/>
      <c r="DN300" s="131"/>
      <c r="DO300" s="131"/>
      <c r="DP300" s="131"/>
      <c r="DQ300" s="131"/>
      <c r="DR300" s="131"/>
      <c r="DS300" s="131"/>
      <c r="DT300" s="131"/>
      <c r="DU300" s="131"/>
      <c r="DV300" s="131"/>
      <c r="DW300" s="131"/>
      <c r="DX300" s="131"/>
      <c r="DY300" s="131"/>
      <c r="DZ300" s="131"/>
      <c r="EA300" s="131"/>
      <c r="EB300" s="131"/>
      <c r="EC300" s="131"/>
      <c r="ED300" s="131"/>
      <c r="EE300" s="131"/>
      <c r="EF300" s="131"/>
      <c r="EG300" s="131"/>
      <c r="EH300" s="131"/>
      <c r="EI300" s="131"/>
      <c r="EJ300" s="131"/>
      <c r="EK300" s="131"/>
      <c r="EL300" s="131"/>
      <c r="EM300" s="131"/>
      <c r="EN300" s="131"/>
      <c r="EO300" s="131"/>
      <c r="EP300" s="131"/>
      <c r="EQ300" s="131"/>
      <c r="ER300" s="131"/>
      <c r="ES300" s="131"/>
      <c r="ET300" s="131"/>
      <c r="EU300" s="131"/>
      <c r="EV300" s="131"/>
      <c r="EW300" s="131"/>
      <c r="EX300" s="131"/>
      <c r="EY300" s="131"/>
      <c r="EZ300" s="131"/>
      <c r="FA300" s="131"/>
      <c r="FB300" s="131"/>
      <c r="FC300" s="131"/>
      <c r="FD300" s="131"/>
      <c r="FE300" s="131"/>
      <c r="FF300" s="131"/>
      <c r="FG300" s="131"/>
      <c r="FH300" s="131"/>
      <c r="FI300" s="131"/>
      <c r="FJ300" s="131"/>
      <c r="FK300" s="131"/>
      <c r="FL300" s="131"/>
      <c r="FM300" s="131"/>
      <c r="FN300" s="131"/>
      <c r="FO300" s="131"/>
      <c r="FP300" s="131"/>
      <c r="FQ300" s="131"/>
      <c r="FR300" s="131"/>
      <c r="FS300" s="131"/>
      <c r="FT300" s="131"/>
      <c r="FU300" s="131"/>
      <c r="FV300" s="131"/>
      <c r="FW300" s="131"/>
      <c r="FX300" s="131"/>
      <c r="FY300" s="131"/>
      <c r="FZ300" s="131"/>
      <c r="GA300" s="131"/>
      <c r="GB300" s="131"/>
      <c r="GC300" s="131"/>
      <c r="GD300" s="131"/>
      <c r="GE300" s="131"/>
      <c r="GF300" s="131"/>
      <c r="GG300" s="131"/>
      <c r="GH300" s="131"/>
      <c r="GI300" s="131"/>
      <c r="GJ300" s="131"/>
      <c r="GK300" s="131"/>
      <c r="GL300" s="131"/>
      <c r="GM300" s="131"/>
      <c r="GN300" s="131"/>
      <c r="GO300" s="131"/>
      <c r="GP300" s="131"/>
      <c r="GQ300" s="131"/>
      <c r="GR300" s="131"/>
      <c r="GS300" s="131"/>
      <c r="GT300" s="131"/>
      <c r="GU300" s="131"/>
      <c r="GV300" s="131"/>
      <c r="GW300" s="131"/>
      <c r="GX300" s="131"/>
      <c r="GY300" s="131"/>
      <c r="GZ300" s="131"/>
      <c r="HA300" s="131"/>
      <c r="HB300" s="131"/>
      <c r="HC300" s="131"/>
      <c r="HD300" s="131"/>
      <c r="HE300" s="131"/>
      <c r="HF300" s="131"/>
      <c r="HG300" s="131"/>
      <c r="HH300" s="131"/>
      <c r="HI300" s="131"/>
      <c r="HJ300" s="131"/>
      <c r="HK300" s="131"/>
      <c r="HL300" s="131"/>
      <c r="HM300" s="131"/>
      <c r="HN300" s="131"/>
      <c r="HO300" s="131"/>
      <c r="HP300" s="131"/>
      <c r="HQ300" s="131"/>
      <c r="HR300" s="131"/>
      <c r="HS300" s="131"/>
      <c r="HT300" s="131"/>
      <c r="HU300" s="131"/>
      <c r="HV300" s="131"/>
      <c r="HW300" s="131"/>
      <c r="HX300" s="131"/>
      <c r="HY300" s="131"/>
      <c r="HZ300" s="131"/>
      <c r="IA300" s="131"/>
      <c r="IB300" s="131"/>
      <c r="IC300" s="131"/>
      <c r="ID300" s="131"/>
      <c r="IE300" s="131"/>
      <c r="IF300" s="131"/>
      <c r="IG300" s="131"/>
      <c r="IH300" s="131"/>
      <c r="II300" s="131"/>
      <c r="IJ300" s="131"/>
      <c r="IK300" s="131"/>
      <c r="IL300" s="131"/>
      <c r="IM300" s="131"/>
      <c r="IN300" s="131"/>
      <c r="IO300" s="131"/>
      <c r="IP300" s="131"/>
      <c r="IQ300" s="131"/>
      <c r="IR300" s="131"/>
      <c r="IS300" s="131"/>
      <c r="IT300" s="131"/>
      <c r="IU300" s="131"/>
      <c r="IV300" s="131"/>
      <c r="IW300" s="131"/>
      <c r="IX300" s="131"/>
      <c r="IY300" s="131"/>
      <c r="IZ300" s="131"/>
      <c r="JA300" s="131"/>
      <c r="JB300" s="131"/>
      <c r="JC300" s="131"/>
      <c r="JD300" s="131"/>
      <c r="JE300" s="131"/>
      <c r="JF300" s="131"/>
      <c r="JG300" s="131"/>
      <c r="JH300" s="131"/>
      <c r="JI300" s="131"/>
      <c r="JJ300" s="131"/>
      <c r="JK300" s="131"/>
      <c r="JL300" s="131"/>
      <c r="JM300" s="131"/>
      <c r="JN300" s="131"/>
      <c r="JO300" s="131"/>
      <c r="JP300" s="131"/>
      <c r="JQ300" s="131"/>
      <c r="JR300" s="131"/>
      <c r="JS300" s="131"/>
      <c r="JT300" s="131"/>
      <c r="JU300" s="131"/>
      <c r="JV300" s="131"/>
      <c r="JW300" s="131"/>
      <c r="JX300" s="131"/>
      <c r="JY300" s="131"/>
      <c r="JZ300" s="131"/>
      <c r="KA300" s="131"/>
      <c r="KB300" s="131"/>
      <c r="KC300" s="131"/>
      <c r="KD300" s="131"/>
      <c r="KE300" s="131"/>
      <c r="KF300" s="131"/>
      <c r="KG300" s="131"/>
      <c r="KH300" s="131"/>
      <c r="KI300" s="131"/>
      <c r="KJ300" s="131"/>
      <c r="KK300" s="131"/>
      <c r="KL300" s="131"/>
      <c r="KM300" s="131"/>
      <c r="KN300" s="131"/>
      <c r="KO300" s="131"/>
      <c r="KP300" s="131"/>
      <c r="KQ300" s="131"/>
      <c r="KR300" s="131"/>
      <c r="KS300" s="131"/>
      <c r="KT300" s="131"/>
      <c r="KU300" s="131"/>
      <c r="KV300" s="131"/>
      <c r="KW300" s="131"/>
      <c r="KX300" s="131"/>
      <c r="KY300" s="131"/>
      <c r="KZ300" s="131"/>
      <c r="LA300" s="131"/>
      <c r="LB300" s="131"/>
      <c r="LC300" s="131"/>
      <c r="LD300" s="131"/>
      <c r="LE300" s="131"/>
      <c r="LF300" s="131"/>
      <c r="LG300" s="131"/>
      <c r="LH300" s="131"/>
      <c r="LI300" s="131"/>
      <c r="LJ300" s="131"/>
      <c r="LK300" s="131"/>
      <c r="LL300" s="131"/>
      <c r="LM300" s="131"/>
      <c r="LN300" s="131"/>
      <c r="LO300" s="131"/>
      <c r="LP300" s="131"/>
      <c r="LQ300" s="131"/>
      <c r="LR300" s="131"/>
      <c r="LS300" s="131"/>
      <c r="LT300" s="131"/>
      <c r="LU300" s="131"/>
      <c r="LV300" s="131"/>
      <c r="LW300" s="131"/>
      <c r="LX300" s="131"/>
      <c r="LY300" s="131"/>
      <c r="LZ300" s="131"/>
      <c r="MA300" s="131"/>
      <c r="MB300" s="131"/>
      <c r="MC300" s="131"/>
      <c r="MD300" s="131"/>
      <c r="ME300" s="131"/>
      <c r="MF300" s="131"/>
      <c r="MG300" s="131"/>
      <c r="MH300" s="131"/>
      <c r="MI300" s="131"/>
      <c r="MJ300" s="131"/>
      <c r="MK300" s="131"/>
      <c r="ML300" s="131"/>
      <c r="MM300" s="131"/>
      <c r="MN300" s="131"/>
      <c r="MO300" s="131"/>
      <c r="MP300" s="131"/>
      <c r="MQ300" s="131"/>
      <c r="MR300" s="131"/>
      <c r="MS300" s="131"/>
      <c r="MT300" s="131"/>
      <c r="MU300" s="131"/>
      <c r="MV300" s="131"/>
      <c r="MW300" s="131"/>
      <c r="MX300" s="131"/>
      <c r="MY300" s="131"/>
      <c r="MZ300" s="131"/>
      <c r="NA300" s="131"/>
      <c r="NB300" s="131"/>
      <c r="NC300" s="131"/>
      <c r="ND300" s="131"/>
      <c r="NE300" s="131"/>
      <c r="NF300" s="131"/>
      <c r="NG300" s="131"/>
      <c r="NH300" s="131"/>
      <c r="NI300" s="131"/>
      <c r="NJ300" s="131"/>
      <c r="NK300" s="131"/>
      <c r="NL300" s="131"/>
      <c r="NM300" s="131"/>
      <c r="NN300" s="131"/>
      <c r="NO300" s="131"/>
      <c r="NP300" s="131"/>
      <c r="NQ300" s="131"/>
      <c r="NR300" s="131"/>
      <c r="NS300" s="131"/>
      <c r="NT300" s="131"/>
      <c r="NU300" s="131"/>
      <c r="NV300" s="131"/>
      <c r="NW300" s="131"/>
      <c r="NX300" s="131"/>
      <c r="NY300" s="131"/>
      <c r="NZ300" s="131"/>
      <c r="OA300" s="131"/>
      <c r="OB300" s="131"/>
      <c r="OC300" s="131"/>
      <c r="OD300" s="131"/>
      <c r="OE300" s="131"/>
      <c r="OF300" s="131"/>
      <c r="OG300" s="131"/>
      <c r="OH300" s="131"/>
      <c r="OI300" s="131"/>
      <c r="OJ300" s="131"/>
      <c r="OK300" s="131"/>
      <c r="OL300" s="131"/>
      <c r="OM300" s="131"/>
      <c r="ON300" s="131"/>
      <c r="OO300" s="131"/>
      <c r="OP300" s="131"/>
      <c r="OQ300" s="131"/>
      <c r="OR300" s="131"/>
      <c r="OS300" s="131"/>
      <c r="OT300" s="131"/>
      <c r="OU300" s="131"/>
      <c r="OV300" s="131"/>
      <c r="OW300" s="131"/>
      <c r="OX300" s="131"/>
      <c r="OY300" s="131"/>
      <c r="OZ300" s="131"/>
      <c r="PA300" s="131"/>
      <c r="PB300" s="131"/>
      <c r="PC300" s="131"/>
      <c r="PD300" s="131"/>
      <c r="PE300" s="131"/>
      <c r="PF300" s="131"/>
      <c r="PG300" s="131"/>
      <c r="PH300" s="131"/>
      <c r="PI300" s="131"/>
      <c r="PJ300" s="131"/>
      <c r="PK300" s="131"/>
      <c r="PL300" s="131"/>
      <c r="PM300" s="131"/>
      <c r="PN300" s="131"/>
      <c r="PO300" s="131"/>
      <c r="PP300" s="131"/>
      <c r="PQ300" s="131"/>
      <c r="PR300" s="131"/>
      <c r="PS300" s="131"/>
      <c r="PT300" s="131"/>
      <c r="PU300" s="131"/>
      <c r="PV300" s="131"/>
      <c r="PW300" s="131"/>
      <c r="PX300" s="131"/>
      <c r="PY300" s="131"/>
      <c r="PZ300" s="131"/>
      <c r="QA300" s="131"/>
      <c r="QB300" s="131"/>
      <c r="QC300" s="131"/>
      <c r="QD300" s="131"/>
      <c r="QE300" s="131"/>
      <c r="QF300" s="131"/>
      <c r="QG300" s="131"/>
      <c r="QH300" s="131"/>
      <c r="QI300" s="131"/>
      <c r="QJ300" s="131"/>
      <c r="QK300" s="131"/>
      <c r="QL300" s="131"/>
      <c r="QM300" s="131"/>
      <c r="QN300" s="131"/>
      <c r="QO300" s="131"/>
      <c r="QP300" s="131"/>
      <c r="QQ300" s="131"/>
      <c r="QR300" s="131"/>
      <c r="QS300" s="131"/>
      <c r="QT300" s="131"/>
      <c r="QU300" s="131"/>
      <c r="QV300" s="131"/>
      <c r="QW300" s="131"/>
      <c r="QX300" s="131"/>
      <c r="QY300" s="131"/>
      <c r="QZ300" s="131"/>
      <c r="RA300" s="131"/>
      <c r="RB300" s="131"/>
      <c r="RC300" s="131"/>
      <c r="RD300" s="131"/>
      <c r="RE300" s="131"/>
      <c r="RF300" s="131"/>
      <c r="RG300" s="131"/>
      <c r="RH300" s="131"/>
      <c r="RI300" s="131"/>
      <c r="RJ300" s="131"/>
      <c r="RK300" s="131"/>
      <c r="RL300" s="131"/>
      <c r="RM300" s="131"/>
      <c r="RN300" s="131"/>
      <c r="RO300" s="131"/>
      <c r="RP300" s="131"/>
      <c r="RQ300" s="131"/>
      <c r="RR300" s="131"/>
      <c r="RS300" s="131"/>
      <c r="RT300" s="131"/>
      <c r="RU300" s="131"/>
      <c r="RV300" s="131"/>
      <c r="RW300" s="131"/>
      <c r="RX300" s="131"/>
      <c r="RY300" s="131"/>
      <c r="RZ300" s="131"/>
      <c r="SA300" s="131"/>
      <c r="SB300" s="131"/>
      <c r="SC300" s="131"/>
      <c r="SD300" s="131"/>
      <c r="SE300" s="131"/>
      <c r="SF300" s="131"/>
      <c r="SG300" s="131"/>
      <c r="SH300" s="131"/>
      <c r="SI300" s="131"/>
      <c r="SJ300" s="131"/>
      <c r="SK300" s="131"/>
      <c r="SL300" s="131"/>
      <c r="SM300" s="131"/>
      <c r="SN300" s="131"/>
      <c r="SO300" s="131"/>
      <c r="SP300" s="131"/>
      <c r="SQ300" s="131"/>
      <c r="SR300" s="131"/>
      <c r="SS300" s="131"/>
      <c r="ST300" s="131"/>
      <c r="SU300" s="131"/>
      <c r="SV300" s="131"/>
      <c r="SW300" s="131"/>
      <c r="SX300" s="131"/>
      <c r="SY300" s="131"/>
      <c r="SZ300" s="131"/>
      <c r="TA300" s="131"/>
      <c r="TB300" s="131"/>
      <c r="TC300" s="131"/>
      <c r="TD300" s="131"/>
      <c r="TE300" s="131"/>
      <c r="TF300" s="131"/>
      <c r="TG300" s="131"/>
      <c r="TH300" s="131"/>
      <c r="TI300" s="131"/>
      <c r="TJ300" s="131"/>
      <c r="TK300" s="131"/>
      <c r="TL300" s="131"/>
      <c r="TM300" s="131"/>
      <c r="TN300" s="131"/>
      <c r="TO300" s="131"/>
      <c r="TP300" s="131"/>
      <c r="TQ300" s="131"/>
      <c r="TR300" s="131"/>
      <c r="TS300" s="131"/>
      <c r="TT300" s="131"/>
      <c r="TU300" s="131"/>
      <c r="TV300" s="131"/>
      <c r="TW300" s="131"/>
      <c r="TX300" s="131"/>
      <c r="TY300" s="131"/>
      <c r="TZ300" s="131"/>
      <c r="UA300" s="131"/>
      <c r="UB300" s="131"/>
      <c r="UC300" s="131"/>
      <c r="UD300" s="131"/>
      <c r="UE300" s="131"/>
      <c r="UF300" s="131"/>
      <c r="UG300" s="131"/>
      <c r="UH300" s="131"/>
      <c r="UI300" s="131"/>
      <c r="UJ300" s="131"/>
      <c r="UK300" s="131"/>
      <c r="UL300" s="131"/>
      <c r="UM300" s="131"/>
      <c r="UN300" s="131"/>
      <c r="UO300" s="131"/>
      <c r="UP300" s="131"/>
      <c r="UQ300" s="131"/>
      <c r="UR300" s="131"/>
      <c r="US300" s="131"/>
      <c r="UT300" s="131"/>
      <c r="UU300" s="131"/>
      <c r="UV300" s="131"/>
      <c r="UW300" s="131"/>
      <c r="UX300" s="131"/>
      <c r="UY300" s="131"/>
      <c r="UZ300" s="131"/>
      <c r="VA300" s="131"/>
      <c r="VB300" s="131"/>
      <c r="VC300" s="131"/>
      <c r="VD300" s="131"/>
      <c r="VE300" s="131"/>
      <c r="VF300" s="131"/>
      <c r="VG300" s="131"/>
      <c r="VH300" s="131"/>
      <c r="VI300" s="131"/>
      <c r="VJ300" s="131"/>
      <c r="VK300" s="131"/>
      <c r="VL300" s="131"/>
      <c r="VM300" s="131"/>
      <c r="VN300" s="131"/>
      <c r="VO300" s="131"/>
      <c r="VP300" s="131"/>
      <c r="VQ300" s="131"/>
      <c r="VR300" s="131"/>
      <c r="VS300" s="131"/>
      <c r="VT300" s="131"/>
      <c r="VU300" s="131"/>
      <c r="VV300" s="131"/>
      <c r="VW300" s="131"/>
      <c r="VX300" s="131"/>
      <c r="VY300" s="131"/>
      <c r="VZ300" s="131"/>
      <c r="WA300" s="131"/>
      <c r="WB300" s="131"/>
      <c r="WC300" s="131"/>
      <c r="WD300" s="131"/>
      <c r="WE300" s="131"/>
      <c r="WF300" s="131"/>
      <c r="WG300" s="131"/>
      <c r="WH300" s="131"/>
      <c r="WI300" s="131"/>
      <c r="WJ300" s="131"/>
      <c r="WK300" s="131"/>
      <c r="WL300" s="131"/>
      <c r="WM300" s="131"/>
      <c r="WN300" s="131"/>
      <c r="WO300" s="131"/>
      <c r="WP300" s="131"/>
      <c r="WQ300" s="131"/>
      <c r="WR300" s="131"/>
      <c r="WS300" s="131"/>
      <c r="WT300" s="131"/>
      <c r="WU300" s="131"/>
      <c r="WV300" s="131"/>
      <c r="WW300" s="131"/>
      <c r="WX300" s="131"/>
      <c r="WY300" s="131"/>
      <c r="WZ300" s="131"/>
      <c r="XA300" s="131"/>
      <c r="XB300" s="131"/>
      <c r="XC300" s="131"/>
      <c r="XD300" s="131"/>
      <c r="XE300" s="131"/>
      <c r="XF300" s="131"/>
      <c r="XG300" s="131"/>
      <c r="XH300" s="131"/>
      <c r="XI300" s="131"/>
      <c r="XJ300" s="131"/>
      <c r="XK300" s="131"/>
      <c r="XL300" s="131"/>
      <c r="XM300" s="131"/>
      <c r="XN300" s="131"/>
      <c r="XO300" s="131"/>
      <c r="XP300" s="131"/>
      <c r="XQ300" s="131"/>
      <c r="XR300" s="131"/>
      <c r="XS300" s="131"/>
      <c r="XT300" s="131"/>
      <c r="XU300" s="131"/>
      <c r="XV300" s="131"/>
      <c r="XW300" s="131"/>
      <c r="XX300" s="131"/>
      <c r="XY300" s="131"/>
      <c r="XZ300" s="131"/>
      <c r="YA300" s="131"/>
      <c r="YB300" s="131"/>
      <c r="YC300" s="131"/>
      <c r="YD300" s="131"/>
      <c r="YE300" s="131"/>
      <c r="YF300" s="131"/>
      <c r="YG300" s="131"/>
      <c r="YH300" s="131"/>
      <c r="YI300" s="131"/>
      <c r="YJ300" s="131"/>
      <c r="YK300" s="131"/>
      <c r="YL300" s="131"/>
      <c r="YM300" s="131"/>
      <c r="YN300" s="131"/>
      <c r="YO300" s="131"/>
      <c r="YP300" s="131"/>
      <c r="YQ300" s="131"/>
      <c r="YR300" s="131"/>
      <c r="YS300" s="131"/>
      <c r="YT300" s="131"/>
      <c r="YU300" s="131"/>
      <c r="YV300" s="131"/>
      <c r="YW300" s="131"/>
      <c r="YX300" s="131"/>
      <c r="YY300" s="131"/>
      <c r="YZ300" s="131"/>
      <c r="ZA300" s="131"/>
      <c r="ZB300" s="131"/>
      <c r="ZC300" s="131"/>
      <c r="ZD300" s="131"/>
      <c r="ZE300" s="131"/>
      <c r="ZF300" s="131"/>
      <c r="ZG300" s="131"/>
      <c r="ZH300" s="131"/>
      <c r="ZI300" s="131"/>
      <c r="ZJ300" s="131"/>
      <c r="ZK300" s="131"/>
      <c r="ZL300" s="131"/>
      <c r="ZM300" s="131"/>
      <c r="ZN300" s="131"/>
      <c r="ZO300" s="131"/>
      <c r="ZP300" s="131"/>
      <c r="ZQ300" s="131"/>
      <c r="ZR300" s="131"/>
      <c r="ZS300" s="131"/>
      <c r="ZT300" s="131"/>
      <c r="ZU300" s="131"/>
      <c r="ZV300" s="131"/>
      <c r="ZW300" s="131"/>
      <c r="ZX300" s="131"/>
      <c r="ZY300" s="131"/>
      <c r="ZZ300" s="131"/>
      <c r="AAA300" s="131"/>
      <c r="AAB300" s="131"/>
      <c r="AAC300" s="131"/>
      <c r="AAD300" s="131"/>
      <c r="AAE300" s="131"/>
      <c r="AAF300" s="131"/>
      <c r="AAG300" s="131"/>
      <c r="AAH300" s="131"/>
      <c r="AAI300" s="131"/>
      <c r="AAJ300" s="131"/>
      <c r="AAK300" s="131"/>
      <c r="AAL300" s="131"/>
      <c r="AAM300" s="131"/>
      <c r="AAN300" s="131"/>
      <c r="AAO300" s="131"/>
      <c r="AAP300" s="131"/>
      <c r="AAQ300" s="131"/>
      <c r="AAR300" s="131"/>
      <c r="AAS300" s="131"/>
      <c r="AAT300" s="131"/>
      <c r="AAU300" s="131"/>
      <c r="AAV300" s="131"/>
      <c r="AAW300" s="131"/>
      <c r="AAX300" s="131"/>
      <c r="AAY300" s="131"/>
      <c r="AAZ300" s="131"/>
      <c r="ABA300" s="131"/>
      <c r="ABB300" s="131"/>
      <c r="ABC300" s="131"/>
      <c r="ABD300" s="131"/>
      <c r="ABE300" s="131"/>
      <c r="ABF300" s="131"/>
      <c r="ABG300" s="131"/>
      <c r="ABH300" s="131"/>
      <c r="ABI300" s="131"/>
      <c r="ABJ300" s="131"/>
      <c r="ABK300" s="131"/>
      <c r="ABL300" s="131"/>
      <c r="ABM300" s="131"/>
      <c r="ABN300" s="131"/>
      <c r="ABO300" s="131"/>
      <c r="ABP300" s="131"/>
      <c r="ABQ300" s="131"/>
      <c r="ABR300" s="131"/>
      <c r="ABS300" s="131"/>
      <c r="ABT300" s="131"/>
      <c r="ABU300" s="131"/>
      <c r="ABV300" s="131"/>
      <c r="ABW300" s="131"/>
      <c r="ABX300" s="131"/>
      <c r="ABY300" s="131"/>
      <c r="ABZ300" s="131"/>
      <c r="ACA300" s="131"/>
      <c r="ACB300" s="131"/>
      <c r="ACC300" s="131"/>
      <c r="ACD300" s="131"/>
      <c r="ACE300" s="131"/>
      <c r="ACF300" s="131"/>
      <c r="ACG300" s="131"/>
      <c r="ACH300" s="131"/>
      <c r="ACI300" s="131"/>
      <c r="ACJ300" s="131"/>
      <c r="ACK300" s="131"/>
      <c r="ACL300" s="131"/>
      <c r="ACM300" s="131"/>
      <c r="ACN300" s="131"/>
      <c r="ACO300" s="131"/>
      <c r="ACP300" s="131"/>
      <c r="ACQ300" s="131"/>
      <c r="ACR300" s="131"/>
      <c r="ACS300" s="131"/>
      <c r="ACT300" s="131"/>
      <c r="ACU300" s="131"/>
      <c r="ACV300" s="131"/>
      <c r="ACW300" s="131"/>
      <c r="ACX300" s="131"/>
      <c r="ACY300" s="131"/>
      <c r="ACZ300" s="131"/>
      <c r="ADA300" s="131"/>
      <c r="ADB300" s="131"/>
      <c r="ADC300" s="131"/>
      <c r="ADD300" s="131"/>
      <c r="ADE300" s="131"/>
      <c r="ADF300" s="131"/>
      <c r="ADG300" s="131"/>
      <c r="ADH300" s="131"/>
      <c r="ADI300" s="131"/>
      <c r="ADJ300" s="131"/>
      <c r="ADK300" s="131"/>
      <c r="ADL300" s="131"/>
      <c r="ADM300" s="131"/>
      <c r="ADN300" s="131"/>
      <c r="ADO300" s="131"/>
      <c r="ADP300" s="131"/>
      <c r="ADQ300" s="131"/>
      <c r="ADR300" s="131"/>
      <c r="ADS300" s="131"/>
      <c r="ADT300" s="131"/>
      <c r="ADU300" s="131"/>
      <c r="ADV300" s="131"/>
      <c r="ADW300" s="131"/>
      <c r="ADX300" s="131"/>
      <c r="ADY300" s="131"/>
      <c r="ADZ300" s="131"/>
      <c r="AEA300" s="131"/>
      <c r="AEB300" s="131"/>
      <c r="AEC300" s="131"/>
      <c r="AED300" s="131"/>
      <c r="AEE300" s="131"/>
      <c r="AEF300" s="131"/>
      <c r="AEG300" s="131"/>
      <c r="AEH300" s="131"/>
      <c r="AEI300" s="131"/>
      <c r="AEJ300" s="131"/>
      <c r="AEK300" s="131"/>
      <c r="AEL300" s="131"/>
      <c r="AEM300" s="131"/>
      <c r="AEN300" s="131"/>
      <c r="AEO300" s="131"/>
      <c r="AEP300" s="131"/>
      <c r="AEQ300" s="131"/>
      <c r="AER300" s="131"/>
      <c r="AES300" s="131"/>
      <c r="AET300" s="131"/>
      <c r="AEU300" s="131"/>
      <c r="AEV300" s="131"/>
      <c r="AEW300" s="131"/>
      <c r="AEX300" s="131"/>
      <c r="AEY300" s="131"/>
      <c r="AEZ300" s="131"/>
      <c r="AFA300" s="131"/>
      <c r="AFB300" s="131"/>
      <c r="AFC300" s="131"/>
      <c r="AFD300" s="131"/>
      <c r="AFE300" s="131"/>
      <c r="AFF300" s="131"/>
      <c r="AFG300" s="131"/>
      <c r="AFH300" s="131"/>
      <c r="AFI300" s="131"/>
      <c r="AFJ300" s="131"/>
      <c r="AFK300" s="131"/>
      <c r="AFL300" s="131"/>
      <c r="AFM300" s="131"/>
      <c r="AFN300" s="131"/>
      <c r="AFO300" s="131"/>
      <c r="AFP300" s="131"/>
      <c r="AFQ300" s="131"/>
      <c r="AFR300" s="131"/>
      <c r="AFS300" s="131"/>
      <c r="AFT300" s="131"/>
      <c r="AFU300" s="131"/>
      <c r="AFV300" s="131"/>
      <c r="AFW300" s="131"/>
      <c r="AFX300" s="131"/>
      <c r="AFY300" s="131"/>
      <c r="AFZ300" s="131"/>
      <c r="AGA300" s="131"/>
      <c r="AGB300" s="131"/>
      <c r="AGC300" s="131"/>
      <c r="AGD300" s="131"/>
      <c r="AGE300" s="131"/>
      <c r="AGF300" s="131"/>
      <c r="AGG300" s="131"/>
      <c r="AGH300" s="131"/>
      <c r="AGI300" s="131"/>
      <c r="AGJ300" s="131"/>
      <c r="AGK300" s="131"/>
      <c r="AGL300" s="131"/>
      <c r="AGM300" s="131"/>
      <c r="AGN300" s="131"/>
      <c r="AGO300" s="131"/>
      <c r="AGP300" s="131"/>
      <c r="AGQ300" s="131"/>
      <c r="AGR300" s="131"/>
      <c r="AGS300" s="131"/>
      <c r="AGT300" s="131"/>
      <c r="AGU300" s="131"/>
      <c r="AGV300" s="131"/>
      <c r="AGW300" s="131"/>
      <c r="AGX300" s="131"/>
      <c r="AGY300" s="131"/>
      <c r="AGZ300" s="131"/>
      <c r="AHA300" s="131"/>
      <c r="AHB300" s="131"/>
      <c r="AHC300" s="131"/>
      <c r="AHD300" s="131"/>
      <c r="AHE300" s="131"/>
      <c r="AHF300" s="131"/>
      <c r="AHG300" s="131"/>
      <c r="AHH300" s="131"/>
      <c r="AHI300" s="131"/>
      <c r="AHJ300" s="131"/>
      <c r="AHK300" s="131"/>
      <c r="AHL300" s="131"/>
      <c r="AHM300" s="131"/>
      <c r="AHN300" s="131"/>
      <c r="AHO300" s="131"/>
      <c r="AHP300" s="131"/>
      <c r="AHQ300" s="131"/>
      <c r="AHR300" s="131"/>
      <c r="AHS300" s="131"/>
      <c r="AHT300" s="131"/>
      <c r="AHU300" s="131"/>
      <c r="AHV300" s="131"/>
      <c r="AHW300" s="131"/>
      <c r="AHX300" s="131"/>
      <c r="AHY300" s="131"/>
      <c r="AHZ300" s="131"/>
      <c r="AIA300" s="131"/>
      <c r="AIB300" s="131"/>
      <c r="AIC300" s="131"/>
      <c r="AID300" s="131"/>
      <c r="AIE300" s="131"/>
      <c r="AIF300" s="131"/>
      <c r="AIG300" s="131"/>
      <c r="AIH300" s="131"/>
      <c r="AII300" s="131"/>
      <c r="AIJ300" s="131"/>
      <c r="AIK300" s="131"/>
      <c r="AIL300" s="131"/>
      <c r="AIM300" s="131"/>
      <c r="AIN300" s="131"/>
      <c r="AIO300" s="131"/>
      <c r="AIP300" s="131"/>
      <c r="AIQ300" s="131"/>
      <c r="AIR300" s="131"/>
      <c r="AIS300" s="131"/>
      <c r="AIT300" s="131"/>
      <c r="AIU300" s="131"/>
      <c r="AIV300" s="131"/>
      <c r="AIW300" s="131"/>
      <c r="AIX300" s="131"/>
      <c r="AIY300" s="131"/>
      <c r="AIZ300" s="131"/>
      <c r="AJA300" s="131"/>
      <c r="AJB300" s="131"/>
      <c r="AJC300" s="131"/>
      <c r="AJD300" s="131"/>
      <c r="AJE300" s="131"/>
      <c r="AJF300" s="131"/>
      <c r="AJG300" s="131"/>
      <c r="AJH300" s="131"/>
      <c r="AJI300" s="131"/>
      <c r="AJJ300" s="131"/>
      <c r="AJK300" s="131"/>
      <c r="AJL300" s="131"/>
      <c r="AJM300" s="131"/>
      <c r="AJN300" s="131"/>
      <c r="AJO300" s="131"/>
      <c r="AJP300" s="131"/>
      <c r="AJQ300" s="131"/>
      <c r="AJR300" s="131"/>
      <c r="AJS300" s="131"/>
      <c r="AJT300" s="131"/>
      <c r="AJU300" s="131"/>
      <c r="AJV300" s="131"/>
      <c r="AJW300" s="131"/>
      <c r="AJX300" s="131"/>
      <c r="AJY300" s="131"/>
      <c r="AJZ300" s="131"/>
      <c r="AKA300" s="131"/>
      <c r="AKB300" s="131"/>
      <c r="AKC300" s="131"/>
      <c r="AKD300" s="131"/>
      <c r="AKE300" s="131"/>
      <c r="AKF300" s="131"/>
      <c r="AKG300" s="131"/>
      <c r="AKH300" s="131"/>
      <c r="AKI300" s="131"/>
      <c r="AKJ300" s="131"/>
      <c r="AKK300" s="131"/>
      <c r="AKL300" s="131"/>
      <c r="AKM300" s="131"/>
      <c r="AKN300" s="131"/>
      <c r="AKO300" s="131"/>
      <c r="AKP300" s="131"/>
      <c r="AKQ300" s="131"/>
      <c r="AKR300" s="131"/>
      <c r="AKS300" s="131"/>
      <c r="AKT300" s="131"/>
      <c r="AKU300" s="131"/>
      <c r="AKV300" s="131"/>
      <c r="AKW300" s="131"/>
      <c r="AKX300" s="131"/>
      <c r="AKY300" s="131"/>
      <c r="AKZ300" s="131"/>
      <c r="ALA300" s="131"/>
      <c r="ALB300" s="131"/>
      <c r="ALC300" s="131"/>
      <c r="ALD300" s="131"/>
      <c r="ALE300" s="131"/>
      <c r="ALF300" s="131"/>
      <c r="ALG300" s="131"/>
      <c r="ALH300" s="131"/>
      <c r="ALI300" s="131"/>
      <c r="ALJ300" s="131"/>
      <c r="ALK300" s="131"/>
      <c r="ALL300" s="131"/>
      <c r="ALM300" s="131"/>
      <c r="ALN300" s="131"/>
      <c r="ALO300" s="131"/>
      <c r="ALP300" s="131"/>
      <c r="ALQ300" s="131"/>
      <c r="ALR300" s="131"/>
      <c r="ALS300" s="131"/>
      <c r="ALT300" s="131"/>
      <c r="ALU300" s="131"/>
      <c r="ALV300" s="131"/>
      <c r="ALW300" s="131"/>
      <c r="ALX300" s="131"/>
      <c r="ALY300" s="131"/>
      <c r="ALZ300" s="131"/>
      <c r="AMA300" s="131"/>
      <c r="AMB300" s="131"/>
      <c r="AMC300" s="131"/>
      <c r="AMD300" s="131"/>
      <c r="AME300" s="131"/>
      <c r="AMF300" s="131"/>
      <c r="AMG300" s="131"/>
      <c r="AMH300" s="131"/>
      <c r="AMI300" s="131"/>
      <c r="AMJ300" s="131"/>
      <c r="AMK300" s="131"/>
      <c r="AML300" s="131"/>
      <c r="AMM300" s="131"/>
      <c r="AMN300" s="131"/>
      <c r="AMO300" s="131"/>
      <c r="AMP300" s="131"/>
      <c r="AMQ300" s="131"/>
      <c r="AMR300" s="131"/>
      <c r="AMS300" s="131"/>
      <c r="AMT300" s="131"/>
      <c r="AMU300" s="131"/>
      <c r="AMV300" s="131"/>
      <c r="AMW300" s="131"/>
      <c r="AMX300" s="131"/>
      <c r="AMY300" s="131"/>
      <c r="AMZ300" s="131"/>
      <c r="ANA300" s="131"/>
      <c r="ANB300" s="131"/>
      <c r="ANC300" s="131"/>
      <c r="AND300" s="131"/>
      <c r="ANE300" s="131"/>
      <c r="ANF300" s="131"/>
      <c r="ANG300" s="131"/>
      <c r="ANH300" s="131"/>
      <c r="ANI300" s="131"/>
      <c r="ANJ300" s="131"/>
      <c r="ANK300" s="131"/>
      <c r="ANL300" s="131"/>
      <c r="ANM300" s="131"/>
      <c r="ANN300" s="131"/>
      <c r="ANO300" s="131"/>
      <c r="ANP300" s="131"/>
      <c r="ANQ300" s="131"/>
      <c r="ANR300" s="131"/>
      <c r="ANS300" s="131"/>
      <c r="ANT300" s="131"/>
      <c r="ANU300" s="131"/>
      <c r="ANV300" s="131"/>
      <c r="ANW300" s="131"/>
      <c r="ANX300" s="131"/>
      <c r="ANY300" s="131"/>
      <c r="ANZ300" s="131"/>
      <c r="AOA300" s="131"/>
      <c r="AOB300" s="131"/>
      <c r="AOC300" s="131"/>
      <c r="AOD300" s="131"/>
      <c r="AOE300" s="131"/>
      <c r="AOF300" s="131"/>
      <c r="AOG300" s="131"/>
      <c r="AOH300" s="131"/>
      <c r="AOI300" s="131"/>
      <c r="AOJ300" s="131"/>
      <c r="AOK300" s="131"/>
      <c r="AOL300" s="131"/>
      <c r="AOM300" s="131"/>
      <c r="AON300" s="131"/>
      <c r="AOO300" s="131"/>
      <c r="AOP300" s="131"/>
      <c r="AOQ300" s="131"/>
      <c r="AOR300" s="131"/>
      <c r="AOS300" s="131"/>
      <c r="AOT300" s="131"/>
      <c r="AOU300" s="131"/>
      <c r="AOV300" s="131"/>
      <c r="AOW300" s="131"/>
      <c r="AOX300" s="131"/>
      <c r="AOY300" s="131"/>
      <c r="AOZ300" s="131"/>
      <c r="APA300" s="131"/>
      <c r="APB300" s="131"/>
      <c r="APC300" s="131"/>
      <c r="APD300" s="131"/>
      <c r="APE300" s="131"/>
      <c r="APF300" s="131"/>
      <c r="APG300" s="131"/>
      <c r="APH300" s="131"/>
      <c r="API300" s="131"/>
      <c r="APJ300" s="131"/>
      <c r="APK300" s="131"/>
      <c r="APL300" s="131"/>
      <c r="APM300" s="131"/>
      <c r="APN300" s="131"/>
      <c r="APO300" s="131"/>
      <c r="APP300" s="131"/>
      <c r="APQ300" s="131"/>
      <c r="APR300" s="131"/>
      <c r="APS300" s="131"/>
      <c r="APT300" s="131"/>
      <c r="APU300" s="131"/>
      <c r="APV300" s="131"/>
      <c r="APW300" s="131"/>
      <c r="APX300" s="131"/>
      <c r="APY300" s="131"/>
      <c r="APZ300" s="131"/>
      <c r="AQA300" s="131"/>
      <c r="AQB300" s="131"/>
      <c r="AQC300" s="131"/>
      <c r="AQD300" s="131"/>
      <c r="AQE300" s="131"/>
      <c r="AQF300" s="131"/>
      <c r="AQG300" s="131"/>
      <c r="AQH300" s="131"/>
      <c r="AQI300" s="131"/>
      <c r="AQJ300" s="131"/>
      <c r="AQK300" s="131"/>
      <c r="AQL300" s="131"/>
      <c r="AQM300" s="131"/>
      <c r="AQN300" s="131"/>
      <c r="AQO300" s="131"/>
      <c r="AQP300" s="131"/>
      <c r="AQQ300" s="131"/>
      <c r="AQR300" s="131"/>
      <c r="AQS300" s="131"/>
      <c r="AQT300" s="131"/>
      <c r="AQU300" s="131"/>
      <c r="AQV300" s="131"/>
      <c r="AQW300" s="131"/>
      <c r="AQX300" s="131"/>
      <c r="AQY300" s="131"/>
      <c r="AQZ300" s="131"/>
      <c r="ARA300" s="131"/>
      <c r="ARB300" s="131"/>
      <c r="ARC300" s="131"/>
      <c r="ARD300" s="131"/>
      <c r="ARE300" s="131"/>
      <c r="ARF300" s="131"/>
      <c r="ARG300" s="131"/>
      <c r="ARH300" s="131"/>
      <c r="ARI300" s="131"/>
      <c r="ARJ300" s="131"/>
      <c r="ARK300" s="131"/>
      <c r="ARL300" s="131"/>
      <c r="ARM300" s="131"/>
      <c r="ARN300" s="131"/>
      <c r="ARO300" s="131"/>
      <c r="ARP300" s="131"/>
      <c r="ARQ300" s="131"/>
      <c r="ARR300" s="131"/>
      <c r="ARS300" s="131"/>
      <c r="ART300" s="131"/>
      <c r="ARU300" s="131"/>
      <c r="ARV300" s="131"/>
      <c r="ARW300" s="131"/>
      <c r="ARX300" s="131"/>
      <c r="ARY300" s="131"/>
      <c r="ARZ300" s="131"/>
      <c r="ASA300" s="131"/>
      <c r="ASB300" s="131"/>
      <c r="ASC300" s="131"/>
      <c r="ASD300" s="131"/>
      <c r="ASE300" s="131"/>
      <c r="ASF300" s="131"/>
      <c r="ASG300" s="131"/>
      <c r="ASH300" s="131"/>
      <c r="ASI300" s="131"/>
      <c r="ASJ300" s="131"/>
      <c r="ASK300" s="131"/>
      <c r="ASL300" s="131"/>
      <c r="ASM300" s="131"/>
      <c r="ASN300" s="131"/>
      <c r="ASO300" s="131"/>
      <c r="ASP300" s="131"/>
      <c r="ASQ300" s="131"/>
      <c r="ASR300" s="131"/>
      <c r="ASS300" s="131"/>
      <c r="AST300" s="131"/>
      <c r="ASU300" s="131"/>
      <c r="ASV300" s="131"/>
      <c r="ASW300" s="131"/>
      <c r="ASX300" s="131"/>
      <c r="ASY300" s="131"/>
      <c r="ASZ300" s="131"/>
      <c r="ATA300" s="131"/>
      <c r="ATB300" s="131"/>
      <c r="ATC300" s="131"/>
      <c r="ATD300" s="131"/>
      <c r="ATE300" s="131"/>
      <c r="ATF300" s="131"/>
      <c r="ATG300" s="131"/>
      <c r="ATH300" s="131"/>
      <c r="ATI300" s="131"/>
      <c r="ATJ300" s="131"/>
      <c r="ATK300" s="131"/>
      <c r="ATL300" s="131"/>
      <c r="ATM300" s="131"/>
      <c r="ATN300" s="131"/>
      <c r="ATO300" s="131"/>
      <c r="ATP300" s="131"/>
      <c r="ATQ300" s="131"/>
      <c r="ATR300" s="131"/>
      <c r="ATS300" s="131"/>
      <c r="ATT300" s="131"/>
      <c r="ATU300" s="131"/>
      <c r="ATV300" s="131"/>
      <c r="ATW300" s="131"/>
      <c r="ATX300" s="131"/>
      <c r="ATY300" s="131"/>
      <c r="ATZ300" s="131"/>
      <c r="AUA300" s="131"/>
      <c r="AUB300" s="131"/>
      <c r="AUC300" s="131"/>
      <c r="AUD300" s="131"/>
      <c r="AUE300" s="131"/>
      <c r="AUF300" s="131"/>
      <c r="AUG300" s="131"/>
      <c r="AUH300" s="131"/>
      <c r="AUI300" s="131"/>
      <c r="AUJ300" s="131"/>
      <c r="AUK300" s="131"/>
      <c r="AUL300" s="131"/>
      <c r="AUM300" s="131"/>
      <c r="AUN300" s="131"/>
      <c r="AUO300" s="131"/>
      <c r="AUP300" s="131"/>
      <c r="AUQ300" s="131"/>
      <c r="AUR300" s="131"/>
      <c r="AUS300" s="131"/>
      <c r="AUT300" s="131"/>
      <c r="AUU300" s="131"/>
      <c r="AUV300" s="131"/>
      <c r="AUW300" s="131"/>
      <c r="AUX300" s="131"/>
      <c r="AUY300" s="131"/>
      <c r="AUZ300" s="131"/>
      <c r="AVA300" s="131"/>
      <c r="AVB300" s="131"/>
      <c r="AVC300" s="131"/>
      <c r="AVD300" s="131"/>
      <c r="AVE300" s="131"/>
      <c r="AVF300" s="131"/>
      <c r="AVG300" s="131"/>
      <c r="AVH300" s="131"/>
      <c r="AVI300" s="131"/>
      <c r="AVJ300" s="131"/>
      <c r="AVK300" s="131"/>
      <c r="AVL300" s="131"/>
      <c r="AVM300" s="131"/>
      <c r="AVN300" s="131"/>
      <c r="AVO300" s="131"/>
      <c r="AVP300" s="131"/>
      <c r="AVQ300" s="131"/>
      <c r="AVR300" s="131"/>
      <c r="AVS300" s="131"/>
      <c r="AVT300" s="131"/>
      <c r="AVU300" s="131"/>
      <c r="AVV300" s="131"/>
      <c r="AVW300" s="131"/>
      <c r="AVX300" s="131"/>
      <c r="AVY300" s="131"/>
      <c r="AVZ300" s="131"/>
      <c r="AWA300" s="131"/>
      <c r="AWB300" s="131"/>
      <c r="AWC300" s="131"/>
      <c r="AWD300" s="131"/>
      <c r="AWE300" s="131"/>
      <c r="AWF300" s="131"/>
      <c r="AWG300" s="131"/>
      <c r="AWH300" s="131"/>
      <c r="AWI300" s="131"/>
      <c r="AWJ300" s="131"/>
      <c r="AWK300" s="131"/>
      <c r="AWL300" s="131"/>
      <c r="AWM300" s="131"/>
      <c r="AWN300" s="131"/>
      <c r="AWO300" s="131"/>
      <c r="AWP300" s="131"/>
      <c r="AWQ300" s="131"/>
      <c r="AWR300" s="131"/>
      <c r="AWS300" s="131"/>
      <c r="AWT300" s="131"/>
      <c r="AWU300" s="131"/>
      <c r="AWV300" s="131"/>
      <c r="AWW300" s="131"/>
      <c r="AWX300" s="131"/>
      <c r="AWY300" s="131"/>
      <c r="AWZ300" s="131"/>
      <c r="AXA300" s="131"/>
      <c r="AXB300" s="131"/>
      <c r="AXC300" s="131"/>
      <c r="AXD300" s="131"/>
      <c r="AXE300" s="131"/>
      <c r="AXF300" s="131"/>
      <c r="AXG300" s="131"/>
      <c r="AXH300" s="131"/>
      <c r="AXI300" s="131"/>
      <c r="AXJ300" s="131"/>
      <c r="AXK300" s="131"/>
      <c r="AXL300" s="131"/>
      <c r="AXM300" s="131"/>
      <c r="AXN300" s="131"/>
      <c r="AXO300" s="131"/>
      <c r="AXP300" s="131"/>
      <c r="AXQ300" s="131"/>
      <c r="AXR300" s="131"/>
      <c r="AXS300" s="131"/>
      <c r="AXT300" s="131"/>
      <c r="AXU300" s="131"/>
      <c r="AXV300" s="131"/>
      <c r="AXW300" s="131"/>
      <c r="AXX300" s="131"/>
    </row>
    <row r="301" spans="1:1324" s="131" customFormat="1" ht="15.75" hidden="1" customHeight="1" x14ac:dyDescent="0.2">
      <c r="A301" s="13" t="s">
        <v>525</v>
      </c>
      <c r="B301" s="13" t="s">
        <v>522</v>
      </c>
      <c r="C301" s="12" t="s">
        <v>521</v>
      </c>
      <c r="D301" s="19" t="s">
        <v>524</v>
      </c>
      <c r="E301" s="9">
        <v>39556</v>
      </c>
      <c r="F301" s="9"/>
      <c r="G301" s="180" t="s">
        <v>1186</v>
      </c>
      <c r="H301" s="30">
        <v>42005</v>
      </c>
      <c r="I301" s="30" t="s">
        <v>1065</v>
      </c>
      <c r="J301" s="173"/>
      <c r="K301" s="84" t="s">
        <v>7</v>
      </c>
      <c r="L301" s="87">
        <v>1</v>
      </c>
      <c r="M301" s="87">
        <v>1</v>
      </c>
      <c r="N301" s="84" t="s">
        <v>51</v>
      </c>
      <c r="O301" s="84">
        <v>1</v>
      </c>
      <c r="P301" s="84" t="s">
        <v>50</v>
      </c>
      <c r="Q301" s="84">
        <v>1</v>
      </c>
      <c r="R301" s="84" t="s">
        <v>50</v>
      </c>
      <c r="S301" s="84">
        <v>1</v>
      </c>
      <c r="T301" s="84" t="s">
        <v>346</v>
      </c>
      <c r="U301" s="84">
        <v>1</v>
      </c>
      <c r="V301" s="87">
        <v>1</v>
      </c>
      <c r="W301" s="84">
        <v>1</v>
      </c>
      <c r="X301" s="87">
        <v>1</v>
      </c>
      <c r="Y301" s="84">
        <v>1</v>
      </c>
      <c r="Z301" s="84">
        <v>1</v>
      </c>
      <c r="AA301" s="87">
        <v>0</v>
      </c>
      <c r="AB301" s="71">
        <f>IF((ISERROR(VLOOKUP($A301,RTlist2,40,FALSE)))=TRUE,2,VLOOKUP($A301,RTlist2,40,FALSE))</f>
        <v>2</v>
      </c>
      <c r="AC301" s="71">
        <f>IF((ISERROR(VLOOKUP($A301,RTlist2,41,FALSE)))=TRUE,2,VLOOKUP($A301,RTlist2,41,FALSE))</f>
        <v>2</v>
      </c>
      <c r="AD301" s="71">
        <f>IF((ISERROR(VLOOKUP($A301,RTlist2,36,FALSE)))=TRUE,2,VLOOKUP($A301,RTlist2,36,FALSE))</f>
        <v>2</v>
      </c>
      <c r="AE301" s="71">
        <f>IF((ISERROR(VLOOKUP($A301,RTlist2,37,FALSE)))=TRUE,2,VLOOKUP($A301,RTlist2,37,FALSE))</f>
        <v>2</v>
      </c>
      <c r="AF301" s="103" t="s">
        <v>2296</v>
      </c>
      <c r="AH301" s="105"/>
      <c r="AI301" s="105"/>
      <c r="AJ301" s="105"/>
      <c r="AK301" s="105"/>
      <c r="AL301" s="105"/>
      <c r="AM301" s="105"/>
      <c r="AN301" s="105"/>
      <c r="AO301" s="105"/>
      <c r="AP301" s="105"/>
      <c r="AQ301" s="105"/>
      <c r="AR301" s="105"/>
      <c r="AS301" s="105"/>
      <c r="AT301" s="105"/>
      <c r="AU301" s="105"/>
      <c r="AV301" s="105"/>
      <c r="AW301" s="105"/>
      <c r="AX301" s="105"/>
      <c r="AY301" s="105"/>
      <c r="AZ301" s="105"/>
      <c r="BA301" s="105"/>
      <c r="BB301" s="105"/>
      <c r="BC301" s="105"/>
      <c r="BD301" s="105"/>
      <c r="BE301" s="105"/>
      <c r="BF301" s="105"/>
      <c r="BG301" s="105"/>
      <c r="BH301" s="105"/>
      <c r="BI301" s="105"/>
      <c r="BJ301" s="105"/>
      <c r="BK301" s="105"/>
      <c r="BL301" s="105"/>
      <c r="BM301" s="105"/>
      <c r="BN301" s="105"/>
      <c r="BO301" s="105"/>
      <c r="BP301" s="105"/>
      <c r="BQ301" s="105"/>
      <c r="BR301" s="105"/>
      <c r="BS301" s="105"/>
      <c r="BT301" s="105"/>
      <c r="BU301" s="105"/>
      <c r="BV301" s="105"/>
      <c r="BW301" s="105"/>
      <c r="BX301" s="105"/>
      <c r="BY301" s="105"/>
      <c r="BZ301" s="105"/>
      <c r="CA301" s="105"/>
      <c r="CB301" s="105"/>
      <c r="CC301" s="105"/>
      <c r="CD301" s="105"/>
      <c r="CE301" s="105"/>
      <c r="CF301" s="105"/>
      <c r="CG301" s="105"/>
      <c r="CH301" s="105"/>
      <c r="CI301" s="105"/>
      <c r="CJ301" s="105"/>
      <c r="CK301" s="105"/>
      <c r="CL301" s="105"/>
      <c r="CM301" s="105"/>
      <c r="CN301" s="105"/>
      <c r="CO301" s="105"/>
      <c r="CP301" s="105"/>
      <c r="CQ301" s="105"/>
      <c r="CR301" s="105"/>
      <c r="CS301" s="105"/>
      <c r="CT301" s="105"/>
      <c r="CU301" s="105"/>
      <c r="CV301" s="105"/>
      <c r="CW301" s="105"/>
      <c r="CX301" s="105"/>
      <c r="CY301" s="105"/>
      <c r="CZ301" s="105"/>
      <c r="DA301" s="105"/>
      <c r="DB301" s="105"/>
      <c r="DC301" s="105"/>
      <c r="DD301" s="105"/>
      <c r="DE301" s="105"/>
      <c r="DF301" s="105"/>
      <c r="DG301" s="105"/>
      <c r="DH301" s="105"/>
      <c r="DI301" s="105"/>
      <c r="DJ301" s="105"/>
      <c r="DK301" s="105"/>
      <c r="DL301" s="105"/>
      <c r="DM301" s="105"/>
      <c r="DN301" s="105"/>
      <c r="DO301" s="105"/>
      <c r="DP301" s="105"/>
      <c r="DQ301" s="105"/>
      <c r="DR301" s="105"/>
      <c r="DS301" s="105"/>
      <c r="DT301" s="105"/>
      <c r="DU301" s="105"/>
      <c r="DV301" s="105"/>
      <c r="DW301" s="105"/>
      <c r="DX301" s="105"/>
      <c r="DY301" s="105"/>
      <c r="DZ301" s="105"/>
      <c r="EA301" s="105"/>
      <c r="EB301" s="105"/>
      <c r="EC301" s="105"/>
      <c r="ED301" s="105"/>
      <c r="EE301" s="105"/>
      <c r="EF301" s="105"/>
      <c r="EG301" s="105"/>
      <c r="EH301" s="105"/>
      <c r="EI301" s="105"/>
      <c r="EJ301" s="105"/>
      <c r="EK301" s="105"/>
      <c r="EL301" s="105"/>
      <c r="EM301" s="105"/>
      <c r="EN301" s="105"/>
      <c r="EO301" s="105"/>
      <c r="EP301" s="105"/>
      <c r="EQ301" s="105"/>
      <c r="ER301" s="105"/>
      <c r="ES301" s="105"/>
      <c r="ET301" s="105"/>
      <c r="EU301" s="105"/>
      <c r="EV301" s="105"/>
      <c r="EW301" s="105"/>
      <c r="EX301" s="105"/>
      <c r="EY301" s="105"/>
      <c r="EZ301" s="105"/>
      <c r="FA301" s="105"/>
      <c r="FB301" s="105"/>
      <c r="FC301" s="105"/>
      <c r="FD301" s="105"/>
      <c r="FE301" s="105"/>
      <c r="FF301" s="105"/>
      <c r="FG301" s="105"/>
      <c r="FH301" s="105"/>
      <c r="FI301" s="105"/>
      <c r="FJ301" s="105"/>
      <c r="FK301" s="105"/>
      <c r="FL301" s="105"/>
      <c r="FM301" s="105"/>
      <c r="FN301" s="105"/>
      <c r="FO301" s="105"/>
      <c r="FP301" s="105"/>
      <c r="FQ301" s="105"/>
      <c r="FR301" s="105"/>
      <c r="FS301" s="105"/>
      <c r="FT301" s="105"/>
      <c r="FU301" s="105"/>
      <c r="FV301" s="105"/>
      <c r="FW301" s="105"/>
      <c r="FX301" s="105"/>
      <c r="FY301" s="105"/>
      <c r="FZ301" s="105"/>
      <c r="GA301" s="105"/>
      <c r="GB301" s="105"/>
      <c r="GC301" s="105"/>
      <c r="GD301" s="105"/>
      <c r="GE301" s="105"/>
      <c r="GF301" s="105"/>
      <c r="GG301" s="105"/>
      <c r="GH301" s="105"/>
      <c r="GI301" s="105"/>
      <c r="GJ301" s="105"/>
      <c r="GK301" s="105"/>
      <c r="GL301" s="105"/>
      <c r="GM301" s="105"/>
      <c r="GN301" s="105"/>
      <c r="GO301" s="105"/>
      <c r="GP301" s="105"/>
      <c r="GQ301" s="105"/>
      <c r="GR301" s="105"/>
      <c r="GS301" s="105"/>
      <c r="GT301" s="105"/>
      <c r="GU301" s="105"/>
      <c r="GV301" s="105"/>
      <c r="GW301" s="105"/>
      <c r="GX301" s="105"/>
      <c r="GY301" s="105"/>
      <c r="GZ301" s="105"/>
      <c r="HA301" s="105"/>
      <c r="HB301" s="105"/>
      <c r="HC301" s="105"/>
      <c r="HD301" s="105"/>
      <c r="HE301" s="105"/>
      <c r="HF301" s="105"/>
      <c r="HG301" s="105"/>
      <c r="HH301" s="105"/>
      <c r="HI301" s="105"/>
      <c r="HJ301" s="105"/>
      <c r="HK301" s="105"/>
      <c r="HL301" s="105"/>
      <c r="HM301" s="105"/>
      <c r="HN301" s="105"/>
      <c r="HO301" s="105"/>
      <c r="HP301" s="105"/>
      <c r="HQ301" s="105"/>
      <c r="HR301" s="105"/>
      <c r="HS301" s="105"/>
      <c r="HT301" s="105"/>
      <c r="HU301" s="105"/>
      <c r="HV301" s="105"/>
      <c r="HW301" s="105"/>
      <c r="HX301" s="105"/>
      <c r="HY301" s="105"/>
      <c r="HZ301" s="105"/>
      <c r="IA301" s="105"/>
      <c r="IB301" s="105"/>
      <c r="IC301" s="105"/>
      <c r="ID301" s="105"/>
      <c r="IE301" s="105"/>
      <c r="IF301" s="105"/>
      <c r="IG301" s="105"/>
      <c r="IH301" s="105"/>
      <c r="II301" s="105"/>
      <c r="IJ301" s="105"/>
      <c r="IK301" s="105"/>
      <c r="IL301" s="105"/>
      <c r="IM301" s="105"/>
      <c r="IN301" s="105"/>
      <c r="IO301" s="105"/>
      <c r="IP301" s="105"/>
      <c r="IQ301" s="105"/>
      <c r="IR301" s="105"/>
      <c r="IS301" s="105"/>
      <c r="IT301" s="105"/>
      <c r="IU301" s="105"/>
      <c r="IV301" s="105"/>
      <c r="IW301" s="105"/>
      <c r="IX301" s="105"/>
      <c r="IY301" s="105"/>
      <c r="IZ301" s="105"/>
      <c r="JA301" s="105"/>
      <c r="JB301" s="105"/>
      <c r="JC301" s="105"/>
      <c r="JD301" s="105"/>
      <c r="JE301" s="105"/>
      <c r="JF301" s="105"/>
      <c r="JG301" s="105"/>
      <c r="JH301" s="105"/>
      <c r="JI301" s="105"/>
      <c r="JJ301" s="105"/>
      <c r="JK301" s="105"/>
      <c r="JL301" s="105"/>
      <c r="JM301" s="105"/>
      <c r="JN301" s="105"/>
      <c r="JO301" s="105"/>
      <c r="JP301" s="105"/>
      <c r="JQ301" s="105"/>
      <c r="JR301" s="105"/>
      <c r="JS301" s="105"/>
      <c r="JT301" s="105"/>
      <c r="JU301" s="105"/>
      <c r="JV301" s="105"/>
      <c r="JW301" s="105"/>
      <c r="JX301" s="105"/>
      <c r="JY301" s="105"/>
      <c r="JZ301" s="105"/>
      <c r="KA301" s="105"/>
      <c r="KB301" s="105"/>
      <c r="KC301" s="105"/>
      <c r="KD301" s="105"/>
      <c r="KE301" s="105"/>
      <c r="KF301" s="105"/>
      <c r="KG301" s="105"/>
      <c r="KH301" s="105"/>
      <c r="KI301" s="105"/>
      <c r="KJ301" s="105"/>
      <c r="KK301" s="105"/>
      <c r="KL301" s="105"/>
      <c r="KM301" s="105"/>
      <c r="KN301" s="105"/>
      <c r="KO301" s="105"/>
      <c r="KP301" s="105"/>
      <c r="KQ301" s="105"/>
      <c r="KR301" s="105"/>
      <c r="KS301" s="105"/>
      <c r="KT301" s="105"/>
      <c r="KU301" s="105"/>
      <c r="KV301" s="105"/>
      <c r="KW301" s="105"/>
      <c r="KX301" s="105"/>
      <c r="KY301" s="105"/>
      <c r="KZ301" s="105"/>
      <c r="LA301" s="105"/>
      <c r="LB301" s="105"/>
      <c r="LC301" s="105"/>
      <c r="LD301" s="105"/>
      <c r="LE301" s="105"/>
      <c r="LF301" s="105"/>
      <c r="LG301" s="105"/>
      <c r="LH301" s="105"/>
      <c r="LI301" s="105"/>
      <c r="LJ301" s="105"/>
      <c r="LK301" s="105"/>
      <c r="LL301" s="105"/>
      <c r="LM301" s="105"/>
      <c r="LN301" s="105"/>
      <c r="LO301" s="105"/>
      <c r="LP301" s="105"/>
      <c r="LQ301" s="105"/>
      <c r="LR301" s="105"/>
      <c r="LS301" s="105"/>
      <c r="LT301" s="105"/>
      <c r="LU301" s="105"/>
      <c r="LV301" s="105"/>
      <c r="LW301" s="105"/>
      <c r="LX301" s="105"/>
      <c r="LY301" s="105"/>
      <c r="LZ301" s="105"/>
      <c r="MA301" s="105"/>
      <c r="MB301" s="105"/>
      <c r="MC301" s="105"/>
      <c r="MD301" s="105"/>
      <c r="ME301" s="105"/>
      <c r="MF301" s="105"/>
      <c r="MG301" s="105"/>
      <c r="MH301" s="105"/>
      <c r="MI301" s="105"/>
      <c r="MJ301" s="105"/>
      <c r="MK301" s="105"/>
      <c r="ML301" s="105"/>
      <c r="MM301" s="105"/>
      <c r="MN301" s="105"/>
      <c r="MO301" s="105"/>
      <c r="MP301" s="105"/>
      <c r="MQ301" s="105"/>
      <c r="MR301" s="105"/>
      <c r="MS301" s="105"/>
      <c r="MT301" s="105"/>
      <c r="MU301" s="105"/>
      <c r="MV301" s="105"/>
      <c r="MW301" s="105"/>
      <c r="MX301" s="105"/>
      <c r="MY301" s="105"/>
      <c r="MZ301" s="105"/>
      <c r="NA301" s="105"/>
      <c r="NB301" s="105"/>
      <c r="NC301" s="105"/>
      <c r="ND301" s="105"/>
      <c r="NE301" s="105"/>
      <c r="NF301" s="105"/>
      <c r="NG301" s="105"/>
      <c r="NH301" s="105"/>
      <c r="NI301" s="105"/>
      <c r="NJ301" s="105"/>
      <c r="NK301" s="105"/>
      <c r="NL301" s="105"/>
      <c r="NM301" s="105"/>
      <c r="NN301" s="105"/>
      <c r="NO301" s="105"/>
      <c r="NP301" s="105"/>
      <c r="NQ301" s="105"/>
      <c r="NR301" s="105"/>
      <c r="NS301" s="105"/>
      <c r="NT301" s="105"/>
      <c r="NU301" s="105"/>
      <c r="NV301" s="105"/>
      <c r="NW301" s="105"/>
      <c r="NX301" s="105"/>
      <c r="NY301" s="105"/>
      <c r="NZ301" s="105"/>
      <c r="OA301" s="105"/>
      <c r="OB301" s="105"/>
      <c r="OC301" s="105"/>
      <c r="OD301" s="105"/>
      <c r="OE301" s="105"/>
      <c r="OF301" s="105"/>
      <c r="OG301" s="105"/>
      <c r="OH301" s="105"/>
      <c r="OI301" s="105"/>
      <c r="OJ301" s="105"/>
      <c r="OK301" s="105"/>
      <c r="OL301" s="105"/>
      <c r="OM301" s="105"/>
      <c r="ON301" s="105"/>
      <c r="OO301" s="105"/>
      <c r="OP301" s="105"/>
      <c r="OQ301" s="105"/>
      <c r="OR301" s="105"/>
      <c r="OS301" s="105"/>
      <c r="OT301" s="105"/>
      <c r="OU301" s="105"/>
      <c r="OV301" s="105"/>
      <c r="OW301" s="105"/>
      <c r="OX301" s="105"/>
      <c r="OY301" s="105"/>
      <c r="OZ301" s="105"/>
      <c r="PA301" s="105"/>
      <c r="PB301" s="105"/>
      <c r="PC301" s="105"/>
      <c r="PD301" s="105"/>
      <c r="PE301" s="105"/>
      <c r="PF301" s="105"/>
      <c r="PG301" s="105"/>
      <c r="PH301" s="105"/>
      <c r="PI301" s="105"/>
      <c r="PJ301" s="105"/>
      <c r="PK301" s="105"/>
      <c r="PL301" s="105"/>
      <c r="PM301" s="105"/>
      <c r="PN301" s="105"/>
      <c r="PO301" s="105"/>
      <c r="PP301" s="105"/>
      <c r="PQ301" s="105"/>
      <c r="PR301" s="105"/>
      <c r="PS301" s="105"/>
      <c r="PT301" s="105"/>
      <c r="PU301" s="105"/>
      <c r="PV301" s="105"/>
      <c r="PW301" s="105"/>
      <c r="PX301" s="105"/>
      <c r="PY301" s="105"/>
      <c r="PZ301" s="105"/>
      <c r="QA301" s="105"/>
      <c r="QB301" s="105"/>
      <c r="QC301" s="105"/>
      <c r="QD301" s="105"/>
      <c r="QE301" s="105"/>
      <c r="QF301" s="105"/>
      <c r="QG301" s="105"/>
      <c r="QH301" s="105"/>
      <c r="QI301" s="105"/>
      <c r="QJ301" s="105"/>
      <c r="QK301" s="105"/>
      <c r="QL301" s="105"/>
      <c r="QM301" s="105"/>
      <c r="QN301" s="105"/>
      <c r="QO301" s="105"/>
      <c r="QP301" s="105"/>
      <c r="QQ301" s="105"/>
      <c r="QR301" s="105"/>
      <c r="QS301" s="105"/>
      <c r="QT301" s="105"/>
      <c r="QU301" s="105"/>
      <c r="QV301" s="105"/>
      <c r="QW301" s="105"/>
      <c r="QX301" s="105"/>
      <c r="QY301" s="105"/>
      <c r="QZ301" s="105"/>
      <c r="RA301" s="105"/>
      <c r="RB301" s="105"/>
      <c r="RC301" s="105"/>
      <c r="RD301" s="105"/>
      <c r="RE301" s="105"/>
      <c r="RF301" s="105"/>
      <c r="RG301" s="105"/>
      <c r="RH301" s="105"/>
      <c r="RI301" s="105"/>
      <c r="RJ301" s="105"/>
      <c r="RK301" s="105"/>
      <c r="RL301" s="105"/>
      <c r="RM301" s="105"/>
      <c r="RN301" s="105"/>
      <c r="RO301" s="105"/>
      <c r="RP301" s="105"/>
      <c r="RQ301" s="105"/>
      <c r="RR301" s="105"/>
      <c r="RS301" s="105"/>
      <c r="RT301" s="105"/>
      <c r="RU301" s="105"/>
      <c r="RV301" s="105"/>
      <c r="RW301" s="105"/>
      <c r="RX301" s="105"/>
      <c r="RY301" s="105"/>
      <c r="RZ301" s="105"/>
      <c r="SA301" s="105"/>
      <c r="SB301" s="105"/>
      <c r="SC301" s="105"/>
      <c r="SD301" s="105"/>
      <c r="SE301" s="105"/>
      <c r="SF301" s="105"/>
      <c r="SG301" s="105"/>
      <c r="SH301" s="105"/>
      <c r="SI301" s="105"/>
      <c r="SJ301" s="105"/>
      <c r="SK301" s="105"/>
      <c r="SL301" s="105"/>
      <c r="SM301" s="105"/>
      <c r="SN301" s="105"/>
      <c r="SO301" s="105"/>
      <c r="SP301" s="105"/>
      <c r="SQ301" s="105"/>
      <c r="SR301" s="105"/>
      <c r="SS301" s="105"/>
      <c r="ST301" s="105"/>
      <c r="SU301" s="105"/>
      <c r="SV301" s="105"/>
      <c r="SW301" s="105"/>
      <c r="SX301" s="105"/>
      <c r="SY301" s="105"/>
      <c r="SZ301" s="105"/>
      <c r="TA301" s="105"/>
      <c r="TB301" s="105"/>
      <c r="TC301" s="105"/>
      <c r="TD301" s="105"/>
      <c r="TE301" s="105"/>
      <c r="TF301" s="105"/>
      <c r="TG301" s="105"/>
      <c r="TH301" s="105"/>
      <c r="TI301" s="105"/>
      <c r="TJ301" s="105"/>
      <c r="TK301" s="105"/>
      <c r="TL301" s="105"/>
      <c r="TM301" s="105"/>
      <c r="TN301" s="105"/>
      <c r="TO301" s="105"/>
      <c r="TP301" s="105"/>
      <c r="TQ301" s="105"/>
      <c r="TR301" s="105"/>
      <c r="TS301" s="105"/>
      <c r="TT301" s="105"/>
      <c r="TU301" s="105"/>
      <c r="TV301" s="105"/>
      <c r="TW301" s="105"/>
      <c r="TX301" s="105"/>
      <c r="TY301" s="105"/>
      <c r="TZ301" s="105"/>
      <c r="UA301" s="105"/>
      <c r="UB301" s="105"/>
      <c r="UC301" s="105"/>
      <c r="UD301" s="105"/>
      <c r="UE301" s="105"/>
      <c r="UF301" s="105"/>
      <c r="UG301" s="105"/>
      <c r="UH301" s="105"/>
      <c r="UI301" s="105"/>
      <c r="UJ301" s="105"/>
      <c r="UK301" s="105"/>
      <c r="UL301" s="105"/>
      <c r="UM301" s="105"/>
      <c r="UN301" s="105"/>
      <c r="UO301" s="105"/>
      <c r="UP301" s="105"/>
      <c r="UQ301" s="105"/>
      <c r="UR301" s="105"/>
      <c r="US301" s="105"/>
      <c r="UT301" s="105"/>
      <c r="UU301" s="105"/>
      <c r="UV301" s="105"/>
      <c r="UW301" s="105"/>
      <c r="UX301" s="105"/>
      <c r="UY301" s="105"/>
      <c r="UZ301" s="105"/>
      <c r="VA301" s="105"/>
      <c r="VB301" s="105"/>
      <c r="VC301" s="105"/>
      <c r="VD301" s="105"/>
      <c r="VE301" s="105"/>
      <c r="VF301" s="105"/>
      <c r="VG301" s="105"/>
      <c r="VH301" s="105"/>
      <c r="VI301" s="105"/>
      <c r="VJ301" s="105"/>
      <c r="VK301" s="105"/>
      <c r="VL301" s="105"/>
      <c r="VM301" s="105"/>
      <c r="VN301" s="105"/>
      <c r="VO301" s="105"/>
      <c r="VP301" s="105"/>
      <c r="VQ301" s="105"/>
      <c r="VR301" s="105"/>
      <c r="VS301" s="105"/>
      <c r="VT301" s="105"/>
      <c r="VU301" s="105"/>
      <c r="VV301" s="105"/>
      <c r="VW301" s="105"/>
      <c r="VX301" s="105"/>
      <c r="VY301" s="105"/>
      <c r="VZ301" s="105"/>
      <c r="WA301" s="105"/>
      <c r="WB301" s="105"/>
      <c r="WC301" s="105"/>
      <c r="WD301" s="105"/>
      <c r="WE301" s="105"/>
      <c r="WF301" s="105"/>
      <c r="WG301" s="105"/>
      <c r="WH301" s="105"/>
      <c r="WI301" s="105"/>
      <c r="WJ301" s="105"/>
      <c r="WK301" s="105"/>
      <c r="WL301" s="105"/>
      <c r="WM301" s="105"/>
      <c r="WN301" s="105"/>
      <c r="WO301" s="105"/>
      <c r="WP301" s="105"/>
      <c r="WQ301" s="105"/>
      <c r="WR301" s="105"/>
      <c r="WS301" s="105"/>
      <c r="WT301" s="105"/>
      <c r="WU301" s="105"/>
      <c r="WV301" s="105"/>
      <c r="WW301" s="105"/>
      <c r="WX301" s="105"/>
      <c r="WY301" s="105"/>
      <c r="WZ301" s="105"/>
      <c r="XA301" s="105"/>
      <c r="XB301" s="105"/>
      <c r="XC301" s="105"/>
      <c r="XD301" s="105"/>
      <c r="XE301" s="105"/>
      <c r="XF301" s="105"/>
      <c r="XG301" s="105"/>
      <c r="XH301" s="105"/>
      <c r="XI301" s="105"/>
      <c r="XJ301" s="105"/>
      <c r="XK301" s="105"/>
      <c r="XL301" s="105"/>
      <c r="XM301" s="105"/>
      <c r="XN301" s="105"/>
      <c r="XO301" s="105"/>
      <c r="XP301" s="105"/>
      <c r="XQ301" s="105"/>
      <c r="XR301" s="105"/>
      <c r="XS301" s="105"/>
      <c r="XT301" s="105"/>
      <c r="XU301" s="105"/>
      <c r="XV301" s="105"/>
      <c r="XW301" s="105"/>
      <c r="XX301" s="105"/>
      <c r="XY301" s="105"/>
      <c r="XZ301" s="105"/>
      <c r="YA301" s="105"/>
      <c r="YB301" s="105"/>
      <c r="YC301" s="105"/>
      <c r="YD301" s="105"/>
      <c r="YE301" s="105"/>
      <c r="YF301" s="105"/>
      <c r="YG301" s="105"/>
      <c r="YH301" s="105"/>
      <c r="YI301" s="105"/>
      <c r="YJ301" s="105"/>
      <c r="YK301" s="105"/>
      <c r="YL301" s="105"/>
      <c r="YM301" s="105"/>
      <c r="YN301" s="105"/>
      <c r="YO301" s="105"/>
      <c r="YP301" s="105"/>
      <c r="YQ301" s="105"/>
      <c r="YR301" s="105"/>
      <c r="YS301" s="105"/>
      <c r="YT301" s="105"/>
      <c r="YU301" s="105"/>
      <c r="YV301" s="105"/>
      <c r="YW301" s="105"/>
      <c r="YX301" s="105"/>
      <c r="YY301" s="105"/>
      <c r="YZ301" s="105"/>
      <c r="ZA301" s="105"/>
      <c r="ZB301" s="105"/>
      <c r="ZC301" s="105"/>
      <c r="ZD301" s="105"/>
      <c r="ZE301" s="105"/>
      <c r="ZF301" s="105"/>
      <c r="ZG301" s="105"/>
      <c r="ZH301" s="105"/>
      <c r="ZI301" s="105"/>
      <c r="ZJ301" s="105"/>
      <c r="ZK301" s="105"/>
      <c r="ZL301" s="105"/>
      <c r="ZM301" s="105"/>
      <c r="ZN301" s="105"/>
      <c r="ZO301" s="105"/>
      <c r="ZP301" s="105"/>
      <c r="ZQ301" s="105"/>
      <c r="ZR301" s="105"/>
      <c r="ZS301" s="105"/>
      <c r="ZT301" s="105"/>
      <c r="ZU301" s="105"/>
      <c r="ZV301" s="105"/>
      <c r="ZW301" s="105"/>
      <c r="ZX301" s="105"/>
      <c r="ZY301" s="105"/>
      <c r="ZZ301" s="105"/>
      <c r="AAA301" s="105"/>
      <c r="AAB301" s="105"/>
      <c r="AAC301" s="105"/>
      <c r="AAD301" s="105"/>
      <c r="AAE301" s="105"/>
      <c r="AAF301" s="105"/>
      <c r="AAG301" s="105"/>
      <c r="AAH301" s="105"/>
      <c r="AAI301" s="105"/>
      <c r="AAJ301" s="105"/>
      <c r="AAK301" s="105"/>
      <c r="AAL301" s="105"/>
      <c r="AAM301" s="105"/>
      <c r="AAN301" s="105"/>
      <c r="AAO301" s="105"/>
      <c r="AAP301" s="105"/>
      <c r="AAQ301" s="105"/>
      <c r="AAR301" s="105"/>
      <c r="AAS301" s="105"/>
      <c r="AAT301" s="105"/>
      <c r="AAU301" s="105"/>
      <c r="AAV301" s="105"/>
      <c r="AAW301" s="105"/>
      <c r="AAX301" s="105"/>
      <c r="AAY301" s="105"/>
      <c r="AAZ301" s="105"/>
      <c r="ABA301" s="105"/>
      <c r="ABB301" s="105"/>
      <c r="ABC301" s="105"/>
      <c r="ABD301" s="105"/>
      <c r="ABE301" s="105"/>
      <c r="ABF301" s="105"/>
      <c r="ABG301" s="105"/>
      <c r="ABH301" s="105"/>
      <c r="ABI301" s="105"/>
      <c r="ABJ301" s="105"/>
      <c r="ABK301" s="105"/>
      <c r="ABL301" s="105"/>
      <c r="ABM301" s="105"/>
      <c r="ABN301" s="105"/>
      <c r="ABO301" s="105"/>
      <c r="ABP301" s="105"/>
      <c r="ABQ301" s="105"/>
      <c r="ABR301" s="105"/>
      <c r="ABS301" s="105"/>
      <c r="ABT301" s="105"/>
      <c r="ABU301" s="105"/>
      <c r="ABV301" s="105"/>
      <c r="ABW301" s="105"/>
      <c r="ABX301" s="105"/>
      <c r="ABY301" s="105"/>
      <c r="ABZ301" s="105"/>
      <c r="ACA301" s="105"/>
      <c r="ACB301" s="105"/>
      <c r="ACC301" s="105"/>
      <c r="ACD301" s="105"/>
      <c r="ACE301" s="105"/>
      <c r="ACF301" s="105"/>
      <c r="ACG301" s="105"/>
      <c r="ACH301" s="105"/>
      <c r="ACI301" s="105"/>
      <c r="ACJ301" s="105"/>
      <c r="ACK301" s="105"/>
      <c r="ACL301" s="105"/>
      <c r="ACM301" s="105"/>
      <c r="ACN301" s="105"/>
      <c r="ACO301" s="105"/>
      <c r="ACP301" s="105"/>
      <c r="ACQ301" s="105"/>
      <c r="ACR301" s="105"/>
      <c r="ACS301" s="105"/>
      <c r="ACT301" s="105"/>
      <c r="ACU301" s="105"/>
      <c r="ACV301" s="105"/>
      <c r="ACW301" s="105"/>
      <c r="ACX301" s="105"/>
      <c r="ACY301" s="105"/>
      <c r="ACZ301" s="105"/>
      <c r="ADA301" s="105"/>
      <c r="ADB301" s="105"/>
      <c r="ADC301" s="105"/>
      <c r="ADD301" s="105"/>
      <c r="ADE301" s="105"/>
      <c r="ADF301" s="105"/>
      <c r="ADG301" s="105"/>
      <c r="ADH301" s="105"/>
      <c r="ADI301" s="105"/>
      <c r="ADJ301" s="105"/>
      <c r="ADK301" s="105"/>
      <c r="ADL301" s="105"/>
      <c r="ADM301" s="105"/>
      <c r="ADN301" s="105"/>
      <c r="ADO301" s="105"/>
      <c r="ADP301" s="105"/>
      <c r="ADQ301" s="105"/>
      <c r="ADR301" s="105"/>
      <c r="ADS301" s="105"/>
      <c r="ADT301" s="105"/>
      <c r="ADU301" s="105"/>
      <c r="ADV301" s="105"/>
      <c r="ADW301" s="105"/>
      <c r="ADX301" s="105"/>
      <c r="ADY301" s="105"/>
      <c r="ADZ301" s="105"/>
      <c r="AEA301" s="105"/>
      <c r="AEB301" s="105"/>
      <c r="AEC301" s="105"/>
      <c r="AED301" s="105"/>
      <c r="AEE301" s="105"/>
      <c r="AEF301" s="105"/>
      <c r="AEG301" s="105"/>
      <c r="AEH301" s="105"/>
      <c r="AEI301" s="105"/>
      <c r="AEJ301" s="105"/>
      <c r="AEK301" s="105"/>
      <c r="AEL301" s="105"/>
      <c r="AEM301" s="105"/>
      <c r="AEN301" s="105"/>
      <c r="AEO301" s="105"/>
      <c r="AEP301" s="105"/>
      <c r="AEQ301" s="105"/>
      <c r="AER301" s="105"/>
      <c r="AES301" s="105"/>
      <c r="AET301" s="105"/>
      <c r="AEU301" s="105"/>
      <c r="AEV301" s="105"/>
      <c r="AEW301" s="105"/>
      <c r="AEX301" s="105"/>
      <c r="AEY301" s="105"/>
      <c r="AEZ301" s="105"/>
      <c r="AFA301" s="105"/>
      <c r="AFB301" s="105"/>
      <c r="AFC301" s="105"/>
      <c r="AFD301" s="105"/>
      <c r="AFE301" s="105"/>
      <c r="AFF301" s="105"/>
      <c r="AFG301" s="105"/>
      <c r="AFH301" s="105"/>
      <c r="AFI301" s="105"/>
      <c r="AFJ301" s="105"/>
      <c r="AFK301" s="105"/>
      <c r="AFL301" s="105"/>
      <c r="AFM301" s="105"/>
      <c r="AFN301" s="105"/>
      <c r="AFO301" s="105"/>
      <c r="AFP301" s="105"/>
      <c r="AFQ301" s="105"/>
      <c r="AFR301" s="105"/>
      <c r="AFS301" s="105"/>
      <c r="AFT301" s="105"/>
      <c r="AFU301" s="105"/>
      <c r="AFV301" s="105"/>
      <c r="AFW301" s="105"/>
      <c r="AFX301" s="105"/>
      <c r="AFY301" s="105"/>
      <c r="AFZ301" s="105"/>
      <c r="AGA301" s="105"/>
      <c r="AGB301" s="105"/>
      <c r="AGC301" s="105"/>
      <c r="AGD301" s="105"/>
      <c r="AGE301" s="105"/>
      <c r="AGF301" s="105"/>
      <c r="AGG301" s="105"/>
      <c r="AGH301" s="105"/>
      <c r="AGI301" s="105"/>
      <c r="AGJ301" s="105"/>
      <c r="AGK301" s="105"/>
      <c r="AGL301" s="105"/>
      <c r="AGM301" s="105"/>
      <c r="AGN301" s="105"/>
      <c r="AGO301" s="105"/>
      <c r="AGP301" s="105"/>
      <c r="AGQ301" s="105"/>
      <c r="AGR301" s="105"/>
      <c r="AGS301" s="105"/>
      <c r="AGT301" s="105"/>
      <c r="AGU301" s="105"/>
      <c r="AGV301" s="105"/>
      <c r="AGW301" s="105"/>
      <c r="AGX301" s="105"/>
      <c r="AGY301" s="105"/>
      <c r="AGZ301" s="105"/>
      <c r="AHA301" s="105"/>
      <c r="AHB301" s="105"/>
      <c r="AHC301" s="105"/>
      <c r="AHD301" s="105"/>
      <c r="AHE301" s="105"/>
      <c r="AHF301" s="105"/>
      <c r="AHG301" s="105"/>
      <c r="AHH301" s="105"/>
      <c r="AHI301" s="105"/>
      <c r="AHJ301" s="105"/>
      <c r="AHK301" s="105"/>
      <c r="AHL301" s="105"/>
      <c r="AHM301" s="105"/>
      <c r="AHN301" s="105"/>
      <c r="AHO301" s="105"/>
      <c r="AHP301" s="105"/>
      <c r="AHQ301" s="105"/>
      <c r="AHR301" s="105"/>
      <c r="AHS301" s="105"/>
      <c r="AHT301" s="105"/>
      <c r="AHU301" s="105"/>
      <c r="AHV301" s="105"/>
      <c r="AHW301" s="105"/>
      <c r="AHX301" s="105"/>
      <c r="AHY301" s="105"/>
      <c r="AHZ301" s="105"/>
      <c r="AIA301" s="105"/>
      <c r="AIB301" s="105"/>
      <c r="AIC301" s="105"/>
      <c r="AID301" s="105"/>
      <c r="AIE301" s="105"/>
      <c r="AIF301" s="105"/>
      <c r="AIG301" s="105"/>
      <c r="AIH301" s="105"/>
      <c r="AII301" s="105"/>
      <c r="AIJ301" s="105"/>
      <c r="AIK301" s="105"/>
      <c r="AIL301" s="105"/>
      <c r="AIM301" s="105"/>
      <c r="AIN301" s="105"/>
      <c r="AIO301" s="105"/>
      <c r="AIP301" s="105"/>
      <c r="AIQ301" s="105"/>
      <c r="AIR301" s="105"/>
      <c r="AIS301" s="105"/>
      <c r="AIT301" s="105"/>
      <c r="AIU301" s="105"/>
      <c r="AIV301" s="105"/>
      <c r="AIW301" s="105"/>
      <c r="AIX301" s="105"/>
      <c r="AIY301" s="105"/>
      <c r="AIZ301" s="105"/>
      <c r="AJA301" s="105"/>
      <c r="AJB301" s="105"/>
      <c r="AJC301" s="105"/>
      <c r="AJD301" s="105"/>
      <c r="AJE301" s="105"/>
      <c r="AJF301" s="105"/>
      <c r="AJG301" s="105"/>
      <c r="AJH301" s="105"/>
      <c r="AJI301" s="105"/>
      <c r="AJJ301" s="105"/>
      <c r="AJK301" s="105"/>
      <c r="AJL301" s="105"/>
      <c r="AJM301" s="105"/>
      <c r="AJN301" s="105"/>
      <c r="AJO301" s="105"/>
      <c r="AJP301" s="105"/>
      <c r="AJQ301" s="105"/>
      <c r="AJR301" s="105"/>
      <c r="AJS301" s="105"/>
      <c r="AJT301" s="105"/>
      <c r="AJU301" s="105"/>
      <c r="AJV301" s="105"/>
      <c r="AJW301" s="105"/>
      <c r="AJX301" s="105"/>
      <c r="AJY301" s="105"/>
      <c r="AJZ301" s="105"/>
      <c r="AKA301" s="105"/>
      <c r="AKB301" s="105"/>
      <c r="AKC301" s="105"/>
      <c r="AKD301" s="105"/>
      <c r="AKE301" s="105"/>
      <c r="AKF301" s="105"/>
      <c r="AKG301" s="105"/>
      <c r="AKH301" s="105"/>
      <c r="AKI301" s="105"/>
      <c r="AKJ301" s="105"/>
      <c r="AKK301" s="105"/>
      <c r="AKL301" s="105"/>
      <c r="AKM301" s="105"/>
      <c r="AKN301" s="105"/>
      <c r="AKO301" s="105"/>
      <c r="AKP301" s="105"/>
      <c r="AKQ301" s="105"/>
      <c r="AKR301" s="105"/>
      <c r="AKS301" s="105"/>
      <c r="AKT301" s="105"/>
      <c r="AKU301" s="105"/>
      <c r="AKV301" s="105"/>
      <c r="AKW301" s="105"/>
      <c r="AKX301" s="105"/>
      <c r="AKY301" s="105"/>
      <c r="AKZ301" s="105"/>
      <c r="ALA301" s="105"/>
      <c r="ALB301" s="105"/>
      <c r="ALC301" s="105"/>
      <c r="ALD301" s="105"/>
      <c r="ALE301" s="105"/>
      <c r="ALF301" s="105"/>
      <c r="ALG301" s="105"/>
      <c r="ALH301" s="105"/>
      <c r="ALI301" s="105"/>
      <c r="ALJ301" s="105"/>
      <c r="ALK301" s="105"/>
      <c r="ALL301" s="105"/>
      <c r="ALM301" s="105"/>
      <c r="ALN301" s="105"/>
      <c r="ALO301" s="105"/>
      <c r="ALP301" s="105"/>
      <c r="ALQ301" s="105"/>
      <c r="ALR301" s="105"/>
      <c r="ALS301" s="105"/>
      <c r="ALT301" s="105"/>
      <c r="ALU301" s="105"/>
      <c r="ALV301" s="105"/>
      <c r="ALW301" s="105"/>
      <c r="ALX301" s="105"/>
      <c r="ALY301" s="105"/>
      <c r="ALZ301" s="105"/>
      <c r="AMA301" s="105"/>
      <c r="AMB301" s="105"/>
      <c r="AMC301" s="105"/>
      <c r="AMD301" s="105"/>
      <c r="AME301" s="105"/>
      <c r="AMF301" s="105"/>
      <c r="AMG301" s="105"/>
      <c r="AMH301" s="105"/>
      <c r="AMI301" s="105"/>
      <c r="AMJ301" s="105"/>
      <c r="AMK301" s="105"/>
      <c r="AML301" s="105"/>
      <c r="AMM301" s="105"/>
      <c r="AMN301" s="105"/>
      <c r="AMO301" s="105"/>
      <c r="AMP301" s="105"/>
      <c r="AMQ301" s="105"/>
      <c r="AMR301" s="105"/>
      <c r="AMS301" s="105"/>
      <c r="AMT301" s="105"/>
      <c r="AMU301" s="105"/>
      <c r="AMV301" s="105"/>
      <c r="AMW301" s="105"/>
      <c r="AMX301" s="105"/>
      <c r="AMY301" s="105"/>
      <c r="AMZ301" s="105"/>
      <c r="ANA301" s="105"/>
      <c r="ANB301" s="105"/>
      <c r="ANC301" s="105"/>
      <c r="AND301" s="105"/>
      <c r="ANE301" s="105"/>
      <c r="ANF301" s="105"/>
      <c r="ANG301" s="105"/>
      <c r="ANH301" s="105"/>
      <c r="ANI301" s="105"/>
      <c r="ANJ301" s="105"/>
      <c r="ANK301" s="105"/>
      <c r="ANL301" s="105"/>
      <c r="ANM301" s="105"/>
      <c r="ANN301" s="105"/>
      <c r="ANO301" s="105"/>
      <c r="ANP301" s="105"/>
      <c r="ANQ301" s="105"/>
      <c r="ANR301" s="105"/>
      <c r="ANS301" s="105"/>
      <c r="ANT301" s="105"/>
      <c r="ANU301" s="105"/>
      <c r="ANV301" s="105"/>
      <c r="ANW301" s="105"/>
      <c r="ANX301" s="105"/>
      <c r="ANY301" s="105"/>
      <c r="ANZ301" s="105"/>
      <c r="AOA301" s="105"/>
      <c r="AOB301" s="105"/>
      <c r="AOC301" s="105"/>
      <c r="AOD301" s="105"/>
      <c r="AOE301" s="105"/>
      <c r="AOF301" s="105"/>
      <c r="AOG301" s="105"/>
      <c r="AOH301" s="105"/>
      <c r="AOI301" s="105"/>
      <c r="AOJ301" s="105"/>
      <c r="AOK301" s="105"/>
      <c r="AOL301" s="105"/>
      <c r="AOM301" s="105"/>
      <c r="AON301" s="105"/>
      <c r="AOO301" s="105"/>
      <c r="AOP301" s="105"/>
      <c r="AOQ301" s="105"/>
      <c r="AOR301" s="105"/>
      <c r="AOS301" s="105"/>
      <c r="AOT301" s="105"/>
      <c r="AOU301" s="105"/>
      <c r="AOV301" s="105"/>
      <c r="AOW301" s="105"/>
      <c r="AOX301" s="105"/>
      <c r="AOY301" s="105"/>
      <c r="AOZ301" s="105"/>
      <c r="APA301" s="105"/>
      <c r="APB301" s="105"/>
      <c r="APC301" s="105"/>
      <c r="APD301" s="105"/>
      <c r="APE301" s="105"/>
      <c r="APF301" s="105"/>
      <c r="APG301" s="105"/>
      <c r="APH301" s="105"/>
      <c r="API301" s="105"/>
      <c r="APJ301" s="105"/>
      <c r="APK301" s="105"/>
      <c r="APL301" s="105"/>
      <c r="APM301" s="105"/>
      <c r="APN301" s="105"/>
      <c r="APO301" s="105"/>
      <c r="APP301" s="105"/>
      <c r="APQ301" s="105"/>
      <c r="APR301" s="105"/>
      <c r="APS301" s="105"/>
      <c r="APT301" s="105"/>
      <c r="APU301" s="105"/>
      <c r="APV301" s="105"/>
      <c r="APW301" s="105"/>
      <c r="APX301" s="105"/>
      <c r="APY301" s="105"/>
      <c r="APZ301" s="105"/>
      <c r="AQA301" s="105"/>
      <c r="AQB301" s="105"/>
      <c r="AQC301" s="105"/>
      <c r="AQD301" s="105"/>
      <c r="AQE301" s="105"/>
      <c r="AQF301" s="105"/>
      <c r="AQG301" s="105"/>
      <c r="AQH301" s="105"/>
      <c r="AQI301" s="105"/>
      <c r="AQJ301" s="105"/>
      <c r="AQK301" s="105"/>
      <c r="AQL301" s="105"/>
      <c r="AQM301" s="105"/>
      <c r="AQN301" s="105"/>
      <c r="AQO301" s="105"/>
      <c r="AQP301" s="105"/>
      <c r="AQQ301" s="105"/>
      <c r="AQR301" s="105"/>
      <c r="AQS301" s="105"/>
      <c r="AQT301" s="105"/>
      <c r="AQU301" s="105"/>
      <c r="AQV301" s="105"/>
      <c r="AQW301" s="105"/>
      <c r="AQX301" s="105"/>
      <c r="AQY301" s="105"/>
      <c r="AQZ301" s="105"/>
      <c r="ARA301" s="105"/>
      <c r="ARB301" s="105"/>
      <c r="ARC301" s="105"/>
      <c r="ARD301" s="105"/>
      <c r="ARE301" s="105"/>
      <c r="ARF301" s="105"/>
      <c r="ARG301" s="105"/>
      <c r="ARH301" s="105"/>
      <c r="ARI301" s="105"/>
      <c r="ARJ301" s="105"/>
      <c r="ARK301" s="105"/>
      <c r="ARL301" s="105"/>
      <c r="ARM301" s="105"/>
      <c r="ARN301" s="105"/>
      <c r="ARO301" s="105"/>
      <c r="ARP301" s="105"/>
      <c r="ARQ301" s="105"/>
      <c r="ARR301" s="105"/>
      <c r="ARS301" s="105"/>
      <c r="ART301" s="105"/>
      <c r="ARU301" s="105"/>
      <c r="ARV301" s="105"/>
      <c r="ARW301" s="105"/>
      <c r="ARX301" s="105"/>
      <c r="ARY301" s="105"/>
      <c r="ARZ301" s="105"/>
      <c r="ASA301" s="105"/>
      <c r="ASB301" s="105"/>
      <c r="ASC301" s="105"/>
      <c r="ASD301" s="105"/>
      <c r="ASE301" s="105"/>
      <c r="ASF301" s="105"/>
      <c r="ASG301" s="105"/>
      <c r="ASH301" s="105"/>
      <c r="ASI301" s="105"/>
      <c r="ASJ301" s="105"/>
      <c r="ASK301" s="105"/>
      <c r="ASL301" s="105"/>
      <c r="ASM301" s="105"/>
      <c r="ASN301" s="105"/>
      <c r="ASO301" s="105"/>
      <c r="ASP301" s="105"/>
      <c r="ASQ301" s="105"/>
      <c r="ASR301" s="105"/>
      <c r="ASS301" s="105"/>
      <c r="AST301" s="105"/>
      <c r="ASU301" s="105"/>
      <c r="ASV301" s="105"/>
      <c r="ASW301" s="105"/>
      <c r="ASX301" s="105"/>
      <c r="ASY301" s="105"/>
      <c r="ASZ301" s="105"/>
      <c r="ATA301" s="105"/>
      <c r="ATB301" s="105"/>
      <c r="ATC301" s="105"/>
      <c r="ATD301" s="105"/>
      <c r="ATE301" s="105"/>
      <c r="ATF301" s="105"/>
      <c r="ATG301" s="105"/>
      <c r="ATH301" s="105"/>
      <c r="ATI301" s="105"/>
      <c r="ATJ301" s="105"/>
      <c r="ATK301" s="105"/>
      <c r="ATL301" s="105"/>
      <c r="ATM301" s="105"/>
      <c r="ATN301" s="105"/>
      <c r="ATO301" s="105"/>
      <c r="ATP301" s="105"/>
      <c r="ATQ301" s="105"/>
      <c r="ATR301" s="105"/>
      <c r="ATS301" s="105"/>
      <c r="ATT301" s="105"/>
      <c r="ATU301" s="105"/>
      <c r="ATV301" s="105"/>
      <c r="ATW301" s="105"/>
      <c r="ATX301" s="105"/>
      <c r="ATY301" s="105"/>
      <c r="ATZ301" s="105"/>
      <c r="AUA301" s="105"/>
      <c r="AUB301" s="105"/>
      <c r="AUC301" s="105"/>
      <c r="AUD301" s="105"/>
      <c r="AUE301" s="105"/>
      <c r="AUF301" s="105"/>
      <c r="AUG301" s="105"/>
      <c r="AUH301" s="105"/>
      <c r="AUI301" s="105"/>
      <c r="AUJ301" s="105"/>
      <c r="AUK301" s="105"/>
      <c r="AUL301" s="105"/>
      <c r="AUM301" s="105"/>
      <c r="AUN301" s="105"/>
      <c r="AUO301" s="105"/>
      <c r="AUP301" s="105"/>
      <c r="AUQ301" s="105"/>
      <c r="AUR301" s="105"/>
      <c r="AUS301" s="105"/>
      <c r="AUT301" s="105"/>
      <c r="AUU301" s="105"/>
      <c r="AUV301" s="105"/>
      <c r="AUW301" s="105"/>
      <c r="AUX301" s="105"/>
      <c r="AUY301" s="105"/>
      <c r="AUZ301" s="105"/>
      <c r="AVA301" s="105"/>
      <c r="AVB301" s="105"/>
      <c r="AVC301" s="105"/>
      <c r="AVD301" s="105"/>
      <c r="AVE301" s="105"/>
      <c r="AVF301" s="105"/>
      <c r="AVG301" s="105"/>
      <c r="AVH301" s="105"/>
      <c r="AVI301" s="105"/>
      <c r="AVJ301" s="105"/>
      <c r="AVK301" s="105"/>
      <c r="AVL301" s="105"/>
      <c r="AVM301" s="105"/>
      <c r="AVN301" s="105"/>
      <c r="AVO301" s="105"/>
      <c r="AVP301" s="105"/>
      <c r="AVQ301" s="105"/>
      <c r="AVR301" s="105"/>
      <c r="AVS301" s="105"/>
      <c r="AVT301" s="105"/>
      <c r="AVU301" s="105"/>
      <c r="AVV301" s="105"/>
      <c r="AVW301" s="105"/>
      <c r="AVX301" s="105"/>
      <c r="AVY301" s="105"/>
      <c r="AVZ301" s="105"/>
      <c r="AWA301" s="105"/>
      <c r="AWB301" s="105"/>
      <c r="AWC301" s="105"/>
      <c r="AWD301" s="105"/>
      <c r="AWE301" s="105"/>
      <c r="AWF301" s="105"/>
      <c r="AWG301" s="105"/>
      <c r="AWH301" s="105"/>
      <c r="AWI301" s="105"/>
      <c r="AWJ301" s="105"/>
      <c r="AWK301" s="105"/>
      <c r="AWL301" s="105"/>
      <c r="AWM301" s="105"/>
      <c r="AWN301" s="105"/>
      <c r="AWO301" s="105"/>
      <c r="AWP301" s="105"/>
      <c r="AWQ301" s="105"/>
      <c r="AWR301" s="105"/>
      <c r="AWS301" s="105"/>
      <c r="AWT301" s="105"/>
      <c r="AWU301" s="105"/>
      <c r="AWV301" s="105"/>
      <c r="AWW301" s="105"/>
      <c r="AWX301" s="105"/>
      <c r="AWY301" s="105"/>
      <c r="AWZ301" s="105"/>
      <c r="AXA301" s="105"/>
      <c r="AXB301" s="105"/>
      <c r="AXC301" s="105"/>
      <c r="AXD301" s="105"/>
      <c r="AXE301" s="105"/>
      <c r="AXF301" s="105"/>
      <c r="AXG301" s="105"/>
      <c r="AXH301" s="105"/>
      <c r="AXI301" s="105"/>
      <c r="AXJ301" s="105"/>
      <c r="AXK301" s="105"/>
      <c r="AXL301" s="105"/>
      <c r="AXM301" s="105"/>
      <c r="AXN301" s="105"/>
      <c r="AXO301" s="105"/>
      <c r="AXP301" s="105"/>
      <c r="AXQ301" s="105"/>
      <c r="AXR301" s="105"/>
      <c r="AXS301" s="105"/>
      <c r="AXT301" s="105"/>
      <c r="AXU301" s="105"/>
      <c r="AXV301" s="105"/>
      <c r="AXW301" s="105"/>
      <c r="AXX301" s="105"/>
    </row>
    <row r="302" spans="1:1324" s="131" customFormat="1" ht="15.75" hidden="1" customHeight="1" x14ac:dyDescent="0.2">
      <c r="A302" s="14" t="s">
        <v>523</v>
      </c>
      <c r="B302" s="13" t="s">
        <v>522</v>
      </c>
      <c r="C302" s="16" t="s">
        <v>521</v>
      </c>
      <c r="D302" s="15" t="s">
        <v>520</v>
      </c>
      <c r="E302" s="17">
        <v>40192</v>
      </c>
      <c r="F302" s="17"/>
      <c r="G302" s="180" t="s">
        <v>1186</v>
      </c>
      <c r="H302" s="30">
        <v>42005</v>
      </c>
      <c r="I302" s="30" t="s">
        <v>1065</v>
      </c>
      <c r="J302" s="173"/>
      <c r="K302" s="84" t="s">
        <v>6</v>
      </c>
      <c r="L302" s="87">
        <v>1</v>
      </c>
      <c r="M302" s="87">
        <v>1</v>
      </c>
      <c r="N302" s="84" t="s">
        <v>326</v>
      </c>
      <c r="O302" s="84">
        <v>1</v>
      </c>
      <c r="P302" s="84" t="s">
        <v>326</v>
      </c>
      <c r="Q302" s="84">
        <v>1</v>
      </c>
      <c r="R302" s="84" t="s">
        <v>326</v>
      </c>
      <c r="S302" s="84">
        <v>1</v>
      </c>
      <c r="T302" s="84" t="s">
        <v>49</v>
      </c>
      <c r="U302" s="84">
        <v>1</v>
      </c>
      <c r="V302" s="87">
        <v>1</v>
      </c>
      <c r="W302" s="84">
        <v>0</v>
      </c>
      <c r="X302" s="87">
        <v>0</v>
      </c>
      <c r="Y302" s="84">
        <v>0</v>
      </c>
      <c r="Z302" s="84">
        <v>1</v>
      </c>
      <c r="AA302" s="87">
        <v>0</v>
      </c>
      <c r="AB302" s="71">
        <f>IF((ISERROR(VLOOKUP($A302,RTlist2,40,FALSE)))=TRUE,2,VLOOKUP($A302,RTlist2,40,FALSE))</f>
        <v>2</v>
      </c>
      <c r="AC302" s="71">
        <f>IF((ISERROR(VLOOKUP($A302,RTlist2,41,FALSE)))=TRUE,2,VLOOKUP($A302,RTlist2,41,FALSE))</f>
        <v>2</v>
      </c>
      <c r="AD302" s="71">
        <f>IF((ISERROR(VLOOKUP($A302,RTlist2,36,FALSE)))=TRUE,2,VLOOKUP($A302,RTlist2,36,FALSE))</f>
        <v>2</v>
      </c>
      <c r="AE302" s="71">
        <f>IF((ISERROR(VLOOKUP($A302,RTlist2,37,FALSE)))=TRUE,2,VLOOKUP($A302,RTlist2,37,FALSE))</f>
        <v>2</v>
      </c>
      <c r="AF302" s="103"/>
      <c r="AG302" s="105"/>
      <c r="AH302" s="105"/>
      <c r="AI302" s="105"/>
      <c r="AJ302" s="105"/>
      <c r="AK302" s="105"/>
      <c r="AL302" s="105"/>
      <c r="AM302" s="105"/>
      <c r="AN302" s="105"/>
      <c r="AO302" s="105"/>
      <c r="AP302" s="105"/>
      <c r="AQ302" s="105"/>
      <c r="AR302" s="105"/>
      <c r="AS302" s="105"/>
      <c r="AT302" s="105"/>
      <c r="AU302" s="105"/>
      <c r="AV302" s="105"/>
      <c r="AW302" s="105"/>
      <c r="AX302" s="105"/>
      <c r="AY302" s="105"/>
      <c r="AZ302" s="105"/>
      <c r="BA302" s="105"/>
      <c r="BB302" s="105"/>
      <c r="BC302" s="105"/>
      <c r="BD302" s="105"/>
      <c r="BE302" s="105"/>
      <c r="BF302" s="105"/>
      <c r="BG302" s="105"/>
      <c r="BH302" s="105"/>
      <c r="BI302" s="105"/>
      <c r="BJ302" s="105"/>
      <c r="BK302" s="105"/>
      <c r="BL302" s="105"/>
      <c r="BM302" s="105"/>
      <c r="BN302" s="105"/>
      <c r="BO302" s="105"/>
      <c r="BP302" s="105"/>
      <c r="BQ302" s="105"/>
      <c r="BR302" s="105"/>
      <c r="BS302" s="105"/>
      <c r="BT302" s="105"/>
      <c r="BU302" s="105"/>
      <c r="BV302" s="105"/>
      <c r="BW302" s="105"/>
      <c r="BX302" s="105"/>
      <c r="BY302" s="105"/>
      <c r="BZ302" s="105"/>
      <c r="CA302" s="105"/>
      <c r="CB302" s="105"/>
      <c r="CC302" s="105"/>
      <c r="CD302" s="105"/>
      <c r="CE302" s="105"/>
      <c r="CF302" s="105"/>
      <c r="CG302" s="105"/>
      <c r="CH302" s="105"/>
      <c r="CI302" s="105"/>
      <c r="CJ302" s="105"/>
      <c r="CK302" s="105"/>
      <c r="CL302" s="105"/>
      <c r="CM302" s="105"/>
      <c r="CN302" s="105"/>
      <c r="CO302" s="105"/>
      <c r="CP302" s="105"/>
      <c r="CQ302" s="105"/>
      <c r="CR302" s="105"/>
      <c r="CS302" s="105"/>
      <c r="CT302" s="105"/>
      <c r="CU302" s="105"/>
      <c r="CV302" s="105"/>
      <c r="CW302" s="105"/>
      <c r="CX302" s="105"/>
      <c r="CY302" s="105"/>
      <c r="CZ302" s="105"/>
      <c r="DA302" s="105"/>
      <c r="DB302" s="105"/>
      <c r="DC302" s="105"/>
      <c r="DD302" s="105"/>
      <c r="DE302" s="105"/>
      <c r="DF302" s="105"/>
      <c r="DG302" s="105"/>
      <c r="DH302" s="105"/>
      <c r="DI302" s="105"/>
      <c r="DJ302" s="105"/>
      <c r="DK302" s="105"/>
      <c r="DL302" s="105"/>
      <c r="DM302" s="105"/>
      <c r="DN302" s="105"/>
      <c r="DO302" s="105"/>
      <c r="DP302" s="105"/>
      <c r="DQ302" s="105"/>
      <c r="DR302" s="105"/>
      <c r="DS302" s="105"/>
      <c r="DT302" s="105"/>
      <c r="DU302" s="105"/>
      <c r="DV302" s="105"/>
      <c r="DW302" s="105"/>
      <c r="DX302" s="105"/>
      <c r="DY302" s="105"/>
      <c r="DZ302" s="105"/>
      <c r="EA302" s="105"/>
      <c r="EB302" s="105"/>
      <c r="EC302" s="105"/>
      <c r="ED302" s="105"/>
      <c r="EE302" s="105"/>
      <c r="EF302" s="105"/>
      <c r="EG302" s="105"/>
      <c r="EH302" s="105"/>
      <c r="EI302" s="105"/>
      <c r="EJ302" s="105"/>
      <c r="EK302" s="105"/>
      <c r="EL302" s="105"/>
      <c r="EM302" s="105"/>
      <c r="EN302" s="105"/>
      <c r="EO302" s="105"/>
      <c r="EP302" s="105"/>
      <c r="EQ302" s="105"/>
      <c r="ER302" s="105"/>
      <c r="ES302" s="105"/>
      <c r="ET302" s="105"/>
      <c r="EU302" s="105"/>
      <c r="EV302" s="105"/>
      <c r="EW302" s="105"/>
      <c r="EX302" s="105"/>
      <c r="EY302" s="105"/>
      <c r="EZ302" s="105"/>
      <c r="FA302" s="105"/>
      <c r="FB302" s="105"/>
      <c r="FC302" s="105"/>
      <c r="FD302" s="105"/>
      <c r="FE302" s="105"/>
      <c r="FF302" s="105"/>
      <c r="FG302" s="105"/>
      <c r="FH302" s="105"/>
      <c r="FI302" s="105"/>
      <c r="FJ302" s="105"/>
      <c r="FK302" s="105"/>
      <c r="FL302" s="105"/>
      <c r="FM302" s="105"/>
      <c r="FN302" s="105"/>
      <c r="FO302" s="105"/>
      <c r="FP302" s="105"/>
      <c r="FQ302" s="105"/>
      <c r="FR302" s="105"/>
      <c r="FS302" s="105"/>
      <c r="FT302" s="105"/>
      <c r="FU302" s="105"/>
      <c r="FV302" s="105"/>
      <c r="FW302" s="105"/>
      <c r="FX302" s="105"/>
      <c r="FY302" s="105"/>
      <c r="FZ302" s="105"/>
      <c r="GA302" s="105"/>
      <c r="GB302" s="105"/>
      <c r="GC302" s="105"/>
      <c r="GD302" s="105"/>
      <c r="GE302" s="105"/>
      <c r="GF302" s="105"/>
      <c r="GG302" s="105"/>
      <c r="GH302" s="105"/>
      <c r="GI302" s="105"/>
      <c r="GJ302" s="105"/>
      <c r="GK302" s="105"/>
      <c r="GL302" s="105"/>
      <c r="GM302" s="105"/>
      <c r="GN302" s="105"/>
      <c r="GO302" s="105"/>
      <c r="GP302" s="105"/>
      <c r="GQ302" s="105"/>
      <c r="GR302" s="105"/>
      <c r="GS302" s="105"/>
      <c r="GT302" s="105"/>
      <c r="GU302" s="105"/>
      <c r="GV302" s="105"/>
      <c r="GW302" s="105"/>
      <c r="GX302" s="105"/>
      <c r="GY302" s="105"/>
      <c r="GZ302" s="105"/>
      <c r="HA302" s="105"/>
      <c r="HB302" s="105"/>
      <c r="HC302" s="105"/>
      <c r="HD302" s="105"/>
      <c r="HE302" s="105"/>
      <c r="HF302" s="105"/>
      <c r="HG302" s="105"/>
      <c r="HH302" s="105"/>
      <c r="HI302" s="105"/>
      <c r="HJ302" s="105"/>
      <c r="HK302" s="105"/>
      <c r="HL302" s="105"/>
      <c r="HM302" s="105"/>
      <c r="HN302" s="105"/>
      <c r="HO302" s="105"/>
      <c r="HP302" s="105"/>
      <c r="HQ302" s="105"/>
      <c r="HR302" s="105"/>
      <c r="HS302" s="105"/>
      <c r="HT302" s="105"/>
      <c r="HU302" s="105"/>
      <c r="HV302" s="105"/>
      <c r="HW302" s="105"/>
      <c r="HX302" s="105"/>
      <c r="HY302" s="105"/>
      <c r="HZ302" s="105"/>
      <c r="IA302" s="105"/>
      <c r="IB302" s="105"/>
      <c r="IC302" s="105"/>
      <c r="ID302" s="105"/>
      <c r="IE302" s="105"/>
      <c r="IF302" s="105"/>
      <c r="IG302" s="105"/>
      <c r="IH302" s="105"/>
      <c r="II302" s="105"/>
      <c r="IJ302" s="105"/>
      <c r="IK302" s="105"/>
      <c r="IL302" s="105"/>
      <c r="IM302" s="105"/>
      <c r="IN302" s="105"/>
      <c r="IO302" s="105"/>
      <c r="IP302" s="105"/>
      <c r="IQ302" s="105"/>
      <c r="IR302" s="105"/>
      <c r="IS302" s="105"/>
      <c r="IT302" s="105"/>
      <c r="IU302" s="105"/>
      <c r="IV302" s="105"/>
      <c r="IW302" s="105"/>
      <c r="IX302" s="105"/>
      <c r="IY302" s="105"/>
      <c r="IZ302" s="105"/>
      <c r="JA302" s="105"/>
      <c r="JB302" s="105"/>
      <c r="JC302" s="105"/>
      <c r="JD302" s="105"/>
      <c r="JE302" s="105"/>
      <c r="JF302" s="105"/>
      <c r="JG302" s="105"/>
      <c r="JH302" s="105"/>
      <c r="JI302" s="105"/>
      <c r="JJ302" s="105"/>
      <c r="JK302" s="105"/>
      <c r="JL302" s="105"/>
      <c r="JM302" s="105"/>
      <c r="JN302" s="105"/>
      <c r="JO302" s="105"/>
      <c r="JP302" s="105"/>
      <c r="JQ302" s="105"/>
      <c r="JR302" s="105"/>
      <c r="JS302" s="105"/>
      <c r="JT302" s="105"/>
      <c r="JU302" s="105"/>
      <c r="JV302" s="105"/>
      <c r="JW302" s="105"/>
      <c r="JX302" s="105"/>
      <c r="JY302" s="105"/>
      <c r="JZ302" s="105"/>
      <c r="KA302" s="105"/>
      <c r="KB302" s="105"/>
      <c r="KC302" s="105"/>
      <c r="KD302" s="105"/>
      <c r="KE302" s="105"/>
      <c r="KF302" s="105"/>
      <c r="KG302" s="105"/>
      <c r="KH302" s="105"/>
      <c r="KI302" s="105"/>
      <c r="KJ302" s="105"/>
      <c r="KK302" s="105"/>
      <c r="KL302" s="105"/>
      <c r="KM302" s="105"/>
      <c r="KN302" s="105"/>
      <c r="KO302" s="105"/>
      <c r="KP302" s="105"/>
      <c r="KQ302" s="105"/>
      <c r="KR302" s="105"/>
      <c r="KS302" s="105"/>
      <c r="KT302" s="105"/>
      <c r="KU302" s="105"/>
      <c r="KV302" s="105"/>
      <c r="KW302" s="105"/>
      <c r="KX302" s="105"/>
      <c r="KY302" s="105"/>
      <c r="KZ302" s="105"/>
      <c r="LA302" s="105"/>
      <c r="LB302" s="105"/>
      <c r="LC302" s="105"/>
      <c r="LD302" s="105"/>
      <c r="LE302" s="105"/>
      <c r="LF302" s="105"/>
      <c r="LG302" s="105"/>
      <c r="LH302" s="105"/>
      <c r="LI302" s="105"/>
      <c r="LJ302" s="105"/>
      <c r="LK302" s="105"/>
      <c r="LL302" s="105"/>
      <c r="LM302" s="105"/>
      <c r="LN302" s="105"/>
      <c r="LO302" s="105"/>
      <c r="LP302" s="105"/>
      <c r="LQ302" s="105"/>
      <c r="LR302" s="105"/>
      <c r="LS302" s="105"/>
      <c r="LT302" s="105"/>
      <c r="LU302" s="105"/>
      <c r="LV302" s="105"/>
      <c r="LW302" s="105"/>
      <c r="LX302" s="105"/>
      <c r="LY302" s="105"/>
      <c r="LZ302" s="105"/>
      <c r="MA302" s="105"/>
      <c r="MB302" s="105"/>
      <c r="MC302" s="105"/>
      <c r="MD302" s="105"/>
      <c r="ME302" s="105"/>
      <c r="MF302" s="105"/>
      <c r="MG302" s="105"/>
      <c r="MH302" s="105"/>
      <c r="MI302" s="105"/>
      <c r="MJ302" s="105"/>
      <c r="MK302" s="105"/>
      <c r="ML302" s="105"/>
      <c r="MM302" s="105"/>
      <c r="MN302" s="105"/>
      <c r="MO302" s="105"/>
      <c r="MP302" s="105"/>
      <c r="MQ302" s="105"/>
      <c r="MR302" s="105"/>
      <c r="MS302" s="105"/>
      <c r="MT302" s="105"/>
      <c r="MU302" s="105"/>
      <c r="MV302" s="105"/>
      <c r="MW302" s="105"/>
      <c r="MX302" s="105"/>
      <c r="MY302" s="105"/>
      <c r="MZ302" s="105"/>
      <c r="NA302" s="105"/>
      <c r="NB302" s="105"/>
      <c r="NC302" s="105"/>
      <c r="ND302" s="105"/>
      <c r="NE302" s="105"/>
      <c r="NF302" s="105"/>
      <c r="NG302" s="105"/>
      <c r="NH302" s="105"/>
      <c r="NI302" s="105"/>
      <c r="NJ302" s="105"/>
      <c r="NK302" s="105"/>
      <c r="NL302" s="105"/>
      <c r="NM302" s="105"/>
      <c r="NN302" s="105"/>
      <c r="NO302" s="105"/>
      <c r="NP302" s="105"/>
      <c r="NQ302" s="105"/>
      <c r="NR302" s="105"/>
      <c r="NS302" s="105"/>
      <c r="NT302" s="105"/>
      <c r="NU302" s="105"/>
      <c r="NV302" s="105"/>
      <c r="NW302" s="105"/>
      <c r="NX302" s="105"/>
      <c r="NY302" s="105"/>
      <c r="NZ302" s="105"/>
      <c r="OA302" s="105"/>
      <c r="OB302" s="105"/>
      <c r="OC302" s="105"/>
      <c r="OD302" s="105"/>
      <c r="OE302" s="105"/>
      <c r="OF302" s="105"/>
      <c r="OG302" s="105"/>
      <c r="OH302" s="105"/>
      <c r="OI302" s="105"/>
      <c r="OJ302" s="105"/>
      <c r="OK302" s="105"/>
      <c r="OL302" s="105"/>
      <c r="OM302" s="105"/>
      <c r="ON302" s="105"/>
      <c r="OO302" s="105"/>
      <c r="OP302" s="105"/>
      <c r="OQ302" s="105"/>
      <c r="OR302" s="105"/>
      <c r="OS302" s="105"/>
      <c r="OT302" s="105"/>
      <c r="OU302" s="105"/>
      <c r="OV302" s="105"/>
      <c r="OW302" s="105"/>
      <c r="OX302" s="105"/>
      <c r="OY302" s="105"/>
      <c r="OZ302" s="105"/>
      <c r="PA302" s="105"/>
      <c r="PB302" s="105"/>
      <c r="PC302" s="105"/>
      <c r="PD302" s="105"/>
      <c r="PE302" s="105"/>
      <c r="PF302" s="105"/>
      <c r="PG302" s="105"/>
      <c r="PH302" s="105"/>
      <c r="PI302" s="105"/>
      <c r="PJ302" s="105"/>
      <c r="PK302" s="105"/>
      <c r="PL302" s="105"/>
      <c r="PM302" s="105"/>
      <c r="PN302" s="105"/>
      <c r="PO302" s="105"/>
      <c r="PP302" s="105"/>
      <c r="PQ302" s="105"/>
      <c r="PR302" s="105"/>
      <c r="PS302" s="105"/>
      <c r="PT302" s="105"/>
      <c r="PU302" s="105"/>
      <c r="PV302" s="105"/>
      <c r="PW302" s="105"/>
      <c r="PX302" s="105"/>
      <c r="PY302" s="105"/>
      <c r="PZ302" s="105"/>
      <c r="QA302" s="105"/>
      <c r="QB302" s="105"/>
      <c r="QC302" s="105"/>
      <c r="QD302" s="105"/>
      <c r="QE302" s="105"/>
      <c r="QF302" s="105"/>
      <c r="QG302" s="105"/>
      <c r="QH302" s="105"/>
      <c r="QI302" s="105"/>
      <c r="QJ302" s="105"/>
      <c r="QK302" s="105"/>
      <c r="QL302" s="105"/>
      <c r="QM302" s="105"/>
      <c r="QN302" s="105"/>
      <c r="QO302" s="105"/>
      <c r="QP302" s="105"/>
      <c r="QQ302" s="105"/>
      <c r="QR302" s="105"/>
      <c r="QS302" s="105"/>
      <c r="QT302" s="105"/>
      <c r="QU302" s="105"/>
      <c r="QV302" s="105"/>
      <c r="QW302" s="105"/>
      <c r="QX302" s="105"/>
      <c r="QY302" s="105"/>
      <c r="QZ302" s="105"/>
      <c r="RA302" s="105"/>
      <c r="RB302" s="105"/>
      <c r="RC302" s="105"/>
      <c r="RD302" s="105"/>
      <c r="RE302" s="105"/>
      <c r="RF302" s="105"/>
      <c r="RG302" s="105"/>
      <c r="RH302" s="105"/>
      <c r="RI302" s="105"/>
      <c r="RJ302" s="105"/>
      <c r="RK302" s="105"/>
      <c r="RL302" s="105"/>
      <c r="RM302" s="105"/>
      <c r="RN302" s="105"/>
      <c r="RO302" s="105"/>
      <c r="RP302" s="105"/>
      <c r="RQ302" s="105"/>
      <c r="RR302" s="105"/>
      <c r="RS302" s="105"/>
      <c r="RT302" s="105"/>
      <c r="RU302" s="105"/>
      <c r="RV302" s="105"/>
      <c r="RW302" s="105"/>
      <c r="RX302" s="105"/>
      <c r="RY302" s="105"/>
      <c r="RZ302" s="105"/>
      <c r="SA302" s="105"/>
      <c r="SB302" s="105"/>
      <c r="SC302" s="105"/>
      <c r="SD302" s="105"/>
      <c r="SE302" s="105"/>
      <c r="SF302" s="105"/>
      <c r="SG302" s="105"/>
      <c r="SH302" s="105"/>
      <c r="SI302" s="105"/>
      <c r="SJ302" s="105"/>
      <c r="SK302" s="105"/>
      <c r="SL302" s="105"/>
      <c r="SM302" s="105"/>
      <c r="SN302" s="105"/>
      <c r="SO302" s="105"/>
      <c r="SP302" s="105"/>
      <c r="SQ302" s="105"/>
      <c r="SR302" s="105"/>
      <c r="SS302" s="105"/>
      <c r="ST302" s="105"/>
      <c r="SU302" s="105"/>
      <c r="SV302" s="105"/>
      <c r="SW302" s="105"/>
      <c r="SX302" s="105"/>
      <c r="SY302" s="105"/>
      <c r="SZ302" s="105"/>
      <c r="TA302" s="105"/>
      <c r="TB302" s="105"/>
      <c r="TC302" s="105"/>
      <c r="TD302" s="105"/>
      <c r="TE302" s="105"/>
      <c r="TF302" s="105"/>
      <c r="TG302" s="105"/>
      <c r="TH302" s="105"/>
      <c r="TI302" s="105"/>
      <c r="TJ302" s="105"/>
      <c r="TK302" s="105"/>
      <c r="TL302" s="105"/>
      <c r="TM302" s="105"/>
      <c r="TN302" s="105"/>
      <c r="TO302" s="105"/>
      <c r="TP302" s="105"/>
      <c r="TQ302" s="105"/>
      <c r="TR302" s="105"/>
      <c r="TS302" s="105"/>
      <c r="TT302" s="105"/>
      <c r="TU302" s="105"/>
      <c r="TV302" s="105"/>
      <c r="TW302" s="105"/>
      <c r="TX302" s="105"/>
      <c r="TY302" s="105"/>
      <c r="TZ302" s="105"/>
      <c r="UA302" s="105"/>
      <c r="UB302" s="105"/>
      <c r="UC302" s="105"/>
      <c r="UD302" s="105"/>
      <c r="UE302" s="105"/>
      <c r="UF302" s="105"/>
      <c r="UG302" s="105"/>
      <c r="UH302" s="105"/>
      <c r="UI302" s="105"/>
      <c r="UJ302" s="105"/>
      <c r="UK302" s="105"/>
      <c r="UL302" s="105"/>
      <c r="UM302" s="105"/>
      <c r="UN302" s="105"/>
      <c r="UO302" s="105"/>
      <c r="UP302" s="105"/>
      <c r="UQ302" s="105"/>
      <c r="UR302" s="105"/>
      <c r="US302" s="105"/>
      <c r="UT302" s="105"/>
      <c r="UU302" s="105"/>
      <c r="UV302" s="105"/>
      <c r="UW302" s="105"/>
      <c r="UX302" s="105"/>
      <c r="UY302" s="105"/>
      <c r="UZ302" s="105"/>
      <c r="VA302" s="105"/>
      <c r="VB302" s="105"/>
      <c r="VC302" s="105"/>
      <c r="VD302" s="105"/>
      <c r="VE302" s="105"/>
      <c r="VF302" s="105"/>
      <c r="VG302" s="105"/>
      <c r="VH302" s="105"/>
      <c r="VI302" s="105"/>
      <c r="VJ302" s="105"/>
      <c r="VK302" s="105"/>
      <c r="VL302" s="105"/>
      <c r="VM302" s="105"/>
      <c r="VN302" s="105"/>
      <c r="VO302" s="105"/>
      <c r="VP302" s="105"/>
      <c r="VQ302" s="105"/>
      <c r="VR302" s="105"/>
      <c r="VS302" s="105"/>
      <c r="VT302" s="105"/>
      <c r="VU302" s="105"/>
      <c r="VV302" s="105"/>
      <c r="VW302" s="105"/>
      <c r="VX302" s="105"/>
      <c r="VY302" s="105"/>
      <c r="VZ302" s="105"/>
      <c r="WA302" s="105"/>
      <c r="WB302" s="105"/>
      <c r="WC302" s="105"/>
      <c r="WD302" s="105"/>
      <c r="WE302" s="105"/>
      <c r="WF302" s="105"/>
      <c r="WG302" s="105"/>
      <c r="WH302" s="105"/>
      <c r="WI302" s="105"/>
      <c r="WJ302" s="105"/>
      <c r="WK302" s="105"/>
      <c r="WL302" s="105"/>
      <c r="WM302" s="105"/>
      <c r="WN302" s="105"/>
      <c r="WO302" s="105"/>
      <c r="WP302" s="105"/>
      <c r="WQ302" s="105"/>
      <c r="WR302" s="105"/>
      <c r="WS302" s="105"/>
      <c r="WT302" s="105"/>
      <c r="WU302" s="105"/>
      <c r="WV302" s="105"/>
      <c r="WW302" s="105"/>
      <c r="WX302" s="105"/>
      <c r="WY302" s="105"/>
      <c r="WZ302" s="105"/>
      <c r="XA302" s="105"/>
      <c r="XB302" s="105"/>
      <c r="XC302" s="105"/>
      <c r="XD302" s="105"/>
      <c r="XE302" s="105"/>
      <c r="XF302" s="105"/>
      <c r="XG302" s="105"/>
      <c r="XH302" s="105"/>
      <c r="XI302" s="105"/>
      <c r="XJ302" s="105"/>
      <c r="XK302" s="105"/>
      <c r="XL302" s="105"/>
      <c r="XM302" s="105"/>
      <c r="XN302" s="105"/>
      <c r="XO302" s="105"/>
      <c r="XP302" s="105"/>
      <c r="XQ302" s="105"/>
      <c r="XR302" s="105"/>
      <c r="XS302" s="105"/>
      <c r="XT302" s="105"/>
      <c r="XU302" s="105"/>
      <c r="XV302" s="105"/>
      <c r="XW302" s="105"/>
      <c r="XX302" s="105"/>
      <c r="XY302" s="105"/>
      <c r="XZ302" s="105"/>
      <c r="YA302" s="105"/>
      <c r="YB302" s="105"/>
      <c r="YC302" s="105"/>
      <c r="YD302" s="105"/>
      <c r="YE302" s="105"/>
      <c r="YF302" s="105"/>
      <c r="YG302" s="105"/>
      <c r="YH302" s="105"/>
      <c r="YI302" s="105"/>
      <c r="YJ302" s="105"/>
      <c r="YK302" s="105"/>
      <c r="YL302" s="105"/>
      <c r="YM302" s="105"/>
      <c r="YN302" s="105"/>
      <c r="YO302" s="105"/>
      <c r="YP302" s="105"/>
      <c r="YQ302" s="105"/>
      <c r="YR302" s="105"/>
      <c r="YS302" s="105"/>
      <c r="YT302" s="105"/>
      <c r="YU302" s="105"/>
      <c r="YV302" s="105"/>
      <c r="YW302" s="105"/>
      <c r="YX302" s="105"/>
      <c r="YY302" s="105"/>
      <c r="YZ302" s="105"/>
      <c r="ZA302" s="105"/>
      <c r="ZB302" s="105"/>
      <c r="ZC302" s="105"/>
      <c r="ZD302" s="105"/>
      <c r="ZE302" s="105"/>
      <c r="ZF302" s="105"/>
      <c r="ZG302" s="105"/>
      <c r="ZH302" s="105"/>
      <c r="ZI302" s="105"/>
      <c r="ZJ302" s="105"/>
      <c r="ZK302" s="105"/>
      <c r="ZL302" s="105"/>
      <c r="ZM302" s="105"/>
      <c r="ZN302" s="105"/>
      <c r="ZO302" s="105"/>
      <c r="ZP302" s="105"/>
      <c r="ZQ302" s="105"/>
      <c r="ZR302" s="105"/>
      <c r="ZS302" s="105"/>
      <c r="ZT302" s="105"/>
      <c r="ZU302" s="105"/>
      <c r="ZV302" s="105"/>
      <c r="ZW302" s="105"/>
      <c r="ZX302" s="105"/>
      <c r="ZY302" s="105"/>
      <c r="ZZ302" s="105"/>
      <c r="AAA302" s="105"/>
      <c r="AAB302" s="105"/>
      <c r="AAC302" s="105"/>
      <c r="AAD302" s="105"/>
      <c r="AAE302" s="105"/>
      <c r="AAF302" s="105"/>
      <c r="AAG302" s="105"/>
      <c r="AAH302" s="105"/>
      <c r="AAI302" s="105"/>
      <c r="AAJ302" s="105"/>
      <c r="AAK302" s="105"/>
      <c r="AAL302" s="105"/>
      <c r="AAM302" s="105"/>
      <c r="AAN302" s="105"/>
      <c r="AAO302" s="105"/>
      <c r="AAP302" s="105"/>
      <c r="AAQ302" s="105"/>
      <c r="AAR302" s="105"/>
      <c r="AAS302" s="105"/>
      <c r="AAT302" s="105"/>
      <c r="AAU302" s="105"/>
      <c r="AAV302" s="105"/>
      <c r="AAW302" s="105"/>
      <c r="AAX302" s="105"/>
      <c r="AAY302" s="105"/>
      <c r="AAZ302" s="105"/>
      <c r="ABA302" s="105"/>
      <c r="ABB302" s="105"/>
      <c r="ABC302" s="105"/>
      <c r="ABD302" s="105"/>
      <c r="ABE302" s="105"/>
      <c r="ABF302" s="105"/>
      <c r="ABG302" s="105"/>
      <c r="ABH302" s="105"/>
      <c r="ABI302" s="105"/>
      <c r="ABJ302" s="105"/>
      <c r="ABK302" s="105"/>
      <c r="ABL302" s="105"/>
      <c r="ABM302" s="105"/>
      <c r="ABN302" s="105"/>
      <c r="ABO302" s="105"/>
      <c r="ABP302" s="105"/>
      <c r="ABQ302" s="105"/>
      <c r="ABR302" s="105"/>
      <c r="ABS302" s="105"/>
      <c r="ABT302" s="105"/>
      <c r="ABU302" s="105"/>
      <c r="ABV302" s="105"/>
      <c r="ABW302" s="105"/>
      <c r="ABX302" s="105"/>
      <c r="ABY302" s="105"/>
      <c r="ABZ302" s="105"/>
      <c r="ACA302" s="105"/>
      <c r="ACB302" s="105"/>
      <c r="ACC302" s="105"/>
      <c r="ACD302" s="105"/>
      <c r="ACE302" s="105"/>
      <c r="ACF302" s="105"/>
      <c r="ACG302" s="105"/>
      <c r="ACH302" s="105"/>
      <c r="ACI302" s="105"/>
      <c r="ACJ302" s="105"/>
      <c r="ACK302" s="105"/>
      <c r="ACL302" s="105"/>
      <c r="ACM302" s="105"/>
      <c r="ACN302" s="105"/>
      <c r="ACO302" s="105"/>
      <c r="ACP302" s="105"/>
      <c r="ACQ302" s="105"/>
      <c r="ACR302" s="105"/>
      <c r="ACS302" s="105"/>
      <c r="ACT302" s="105"/>
      <c r="ACU302" s="105"/>
      <c r="ACV302" s="105"/>
      <c r="ACW302" s="105"/>
      <c r="ACX302" s="105"/>
      <c r="ACY302" s="105"/>
      <c r="ACZ302" s="105"/>
      <c r="ADA302" s="105"/>
      <c r="ADB302" s="105"/>
      <c r="ADC302" s="105"/>
      <c r="ADD302" s="105"/>
      <c r="ADE302" s="105"/>
      <c r="ADF302" s="105"/>
      <c r="ADG302" s="105"/>
      <c r="ADH302" s="105"/>
      <c r="ADI302" s="105"/>
      <c r="ADJ302" s="105"/>
      <c r="ADK302" s="105"/>
      <c r="ADL302" s="105"/>
      <c r="ADM302" s="105"/>
      <c r="ADN302" s="105"/>
      <c r="ADO302" s="105"/>
      <c r="ADP302" s="105"/>
      <c r="ADQ302" s="105"/>
      <c r="ADR302" s="105"/>
      <c r="ADS302" s="105"/>
      <c r="ADT302" s="105"/>
      <c r="ADU302" s="105"/>
      <c r="ADV302" s="105"/>
      <c r="ADW302" s="105"/>
      <c r="ADX302" s="105"/>
      <c r="ADY302" s="105"/>
      <c r="ADZ302" s="105"/>
      <c r="AEA302" s="105"/>
      <c r="AEB302" s="105"/>
      <c r="AEC302" s="105"/>
      <c r="AED302" s="105"/>
      <c r="AEE302" s="105"/>
      <c r="AEF302" s="105"/>
      <c r="AEG302" s="105"/>
      <c r="AEH302" s="105"/>
      <c r="AEI302" s="105"/>
      <c r="AEJ302" s="105"/>
      <c r="AEK302" s="105"/>
      <c r="AEL302" s="105"/>
      <c r="AEM302" s="105"/>
      <c r="AEN302" s="105"/>
      <c r="AEO302" s="105"/>
      <c r="AEP302" s="105"/>
      <c r="AEQ302" s="105"/>
      <c r="AER302" s="105"/>
      <c r="AES302" s="105"/>
      <c r="AET302" s="105"/>
      <c r="AEU302" s="105"/>
      <c r="AEV302" s="105"/>
      <c r="AEW302" s="105"/>
      <c r="AEX302" s="105"/>
      <c r="AEY302" s="105"/>
      <c r="AEZ302" s="105"/>
      <c r="AFA302" s="105"/>
      <c r="AFB302" s="105"/>
      <c r="AFC302" s="105"/>
      <c r="AFD302" s="105"/>
      <c r="AFE302" s="105"/>
      <c r="AFF302" s="105"/>
      <c r="AFG302" s="105"/>
      <c r="AFH302" s="105"/>
      <c r="AFI302" s="105"/>
      <c r="AFJ302" s="105"/>
      <c r="AFK302" s="105"/>
      <c r="AFL302" s="105"/>
      <c r="AFM302" s="105"/>
      <c r="AFN302" s="105"/>
      <c r="AFO302" s="105"/>
      <c r="AFP302" s="105"/>
      <c r="AFQ302" s="105"/>
      <c r="AFR302" s="105"/>
      <c r="AFS302" s="105"/>
      <c r="AFT302" s="105"/>
      <c r="AFU302" s="105"/>
      <c r="AFV302" s="105"/>
      <c r="AFW302" s="105"/>
      <c r="AFX302" s="105"/>
      <c r="AFY302" s="105"/>
      <c r="AFZ302" s="105"/>
      <c r="AGA302" s="105"/>
      <c r="AGB302" s="105"/>
      <c r="AGC302" s="105"/>
      <c r="AGD302" s="105"/>
      <c r="AGE302" s="105"/>
      <c r="AGF302" s="105"/>
      <c r="AGG302" s="105"/>
      <c r="AGH302" s="105"/>
      <c r="AGI302" s="105"/>
      <c r="AGJ302" s="105"/>
      <c r="AGK302" s="105"/>
      <c r="AGL302" s="105"/>
      <c r="AGM302" s="105"/>
      <c r="AGN302" s="105"/>
      <c r="AGO302" s="105"/>
      <c r="AGP302" s="105"/>
      <c r="AGQ302" s="105"/>
      <c r="AGR302" s="105"/>
      <c r="AGS302" s="105"/>
      <c r="AGT302" s="105"/>
      <c r="AGU302" s="105"/>
      <c r="AGV302" s="105"/>
      <c r="AGW302" s="105"/>
      <c r="AGX302" s="105"/>
      <c r="AGY302" s="105"/>
      <c r="AGZ302" s="105"/>
      <c r="AHA302" s="105"/>
      <c r="AHB302" s="105"/>
      <c r="AHC302" s="105"/>
      <c r="AHD302" s="105"/>
      <c r="AHE302" s="105"/>
      <c r="AHF302" s="105"/>
      <c r="AHG302" s="105"/>
      <c r="AHH302" s="105"/>
      <c r="AHI302" s="105"/>
      <c r="AHJ302" s="105"/>
      <c r="AHK302" s="105"/>
      <c r="AHL302" s="105"/>
      <c r="AHM302" s="105"/>
      <c r="AHN302" s="105"/>
      <c r="AHO302" s="105"/>
      <c r="AHP302" s="105"/>
      <c r="AHQ302" s="105"/>
      <c r="AHR302" s="105"/>
      <c r="AHS302" s="105"/>
      <c r="AHT302" s="105"/>
      <c r="AHU302" s="105"/>
      <c r="AHV302" s="105"/>
      <c r="AHW302" s="105"/>
      <c r="AHX302" s="105"/>
      <c r="AHY302" s="105"/>
      <c r="AHZ302" s="105"/>
      <c r="AIA302" s="105"/>
      <c r="AIB302" s="105"/>
      <c r="AIC302" s="105"/>
      <c r="AID302" s="105"/>
      <c r="AIE302" s="105"/>
      <c r="AIF302" s="105"/>
      <c r="AIG302" s="105"/>
      <c r="AIH302" s="105"/>
      <c r="AII302" s="105"/>
      <c r="AIJ302" s="105"/>
      <c r="AIK302" s="105"/>
      <c r="AIL302" s="105"/>
      <c r="AIM302" s="105"/>
      <c r="AIN302" s="105"/>
      <c r="AIO302" s="105"/>
      <c r="AIP302" s="105"/>
      <c r="AIQ302" s="105"/>
      <c r="AIR302" s="105"/>
      <c r="AIS302" s="105"/>
      <c r="AIT302" s="105"/>
      <c r="AIU302" s="105"/>
      <c r="AIV302" s="105"/>
      <c r="AIW302" s="105"/>
      <c r="AIX302" s="105"/>
      <c r="AIY302" s="105"/>
      <c r="AIZ302" s="105"/>
      <c r="AJA302" s="105"/>
      <c r="AJB302" s="105"/>
      <c r="AJC302" s="105"/>
      <c r="AJD302" s="105"/>
      <c r="AJE302" s="105"/>
      <c r="AJF302" s="105"/>
      <c r="AJG302" s="105"/>
      <c r="AJH302" s="105"/>
      <c r="AJI302" s="105"/>
      <c r="AJJ302" s="105"/>
      <c r="AJK302" s="105"/>
      <c r="AJL302" s="105"/>
      <c r="AJM302" s="105"/>
      <c r="AJN302" s="105"/>
      <c r="AJO302" s="105"/>
      <c r="AJP302" s="105"/>
      <c r="AJQ302" s="105"/>
      <c r="AJR302" s="105"/>
      <c r="AJS302" s="105"/>
      <c r="AJT302" s="105"/>
      <c r="AJU302" s="105"/>
      <c r="AJV302" s="105"/>
      <c r="AJW302" s="105"/>
      <c r="AJX302" s="105"/>
      <c r="AJY302" s="105"/>
      <c r="AJZ302" s="105"/>
      <c r="AKA302" s="105"/>
      <c r="AKB302" s="105"/>
      <c r="AKC302" s="105"/>
      <c r="AKD302" s="105"/>
      <c r="AKE302" s="105"/>
      <c r="AKF302" s="105"/>
      <c r="AKG302" s="105"/>
      <c r="AKH302" s="105"/>
      <c r="AKI302" s="105"/>
      <c r="AKJ302" s="105"/>
      <c r="AKK302" s="105"/>
      <c r="AKL302" s="105"/>
      <c r="AKM302" s="105"/>
      <c r="AKN302" s="105"/>
      <c r="AKO302" s="105"/>
      <c r="AKP302" s="105"/>
      <c r="AKQ302" s="105"/>
      <c r="AKR302" s="105"/>
      <c r="AKS302" s="105"/>
      <c r="AKT302" s="105"/>
      <c r="AKU302" s="105"/>
      <c r="AKV302" s="105"/>
      <c r="AKW302" s="105"/>
      <c r="AKX302" s="105"/>
      <c r="AKY302" s="105"/>
      <c r="AKZ302" s="105"/>
      <c r="ALA302" s="105"/>
      <c r="ALB302" s="105"/>
      <c r="ALC302" s="105"/>
      <c r="ALD302" s="105"/>
      <c r="ALE302" s="105"/>
      <c r="ALF302" s="105"/>
      <c r="ALG302" s="105"/>
      <c r="ALH302" s="105"/>
      <c r="ALI302" s="105"/>
      <c r="ALJ302" s="105"/>
      <c r="ALK302" s="105"/>
      <c r="ALL302" s="105"/>
      <c r="ALM302" s="105"/>
      <c r="ALN302" s="105"/>
      <c r="ALO302" s="105"/>
      <c r="ALP302" s="105"/>
      <c r="ALQ302" s="105"/>
      <c r="ALR302" s="105"/>
      <c r="ALS302" s="105"/>
      <c r="ALT302" s="105"/>
      <c r="ALU302" s="105"/>
      <c r="ALV302" s="105"/>
      <c r="ALW302" s="105"/>
      <c r="ALX302" s="105"/>
      <c r="ALY302" s="105"/>
      <c r="ALZ302" s="105"/>
      <c r="AMA302" s="105"/>
      <c r="AMB302" s="105"/>
      <c r="AMC302" s="105"/>
      <c r="AMD302" s="105"/>
      <c r="AME302" s="105"/>
      <c r="AMF302" s="105"/>
      <c r="AMG302" s="105"/>
      <c r="AMH302" s="105"/>
      <c r="AMI302" s="105"/>
      <c r="AMJ302" s="105"/>
      <c r="AMK302" s="105"/>
      <c r="AML302" s="105"/>
      <c r="AMM302" s="105"/>
      <c r="AMN302" s="105"/>
      <c r="AMO302" s="105"/>
      <c r="AMP302" s="105"/>
      <c r="AMQ302" s="105"/>
      <c r="AMR302" s="105"/>
      <c r="AMS302" s="105"/>
      <c r="AMT302" s="105"/>
      <c r="AMU302" s="105"/>
      <c r="AMV302" s="105"/>
      <c r="AMW302" s="105"/>
      <c r="AMX302" s="105"/>
      <c r="AMY302" s="105"/>
      <c r="AMZ302" s="105"/>
      <c r="ANA302" s="105"/>
      <c r="ANB302" s="105"/>
      <c r="ANC302" s="105"/>
      <c r="AND302" s="105"/>
      <c r="ANE302" s="105"/>
      <c r="ANF302" s="105"/>
      <c r="ANG302" s="105"/>
      <c r="ANH302" s="105"/>
      <c r="ANI302" s="105"/>
      <c r="ANJ302" s="105"/>
      <c r="ANK302" s="105"/>
      <c r="ANL302" s="105"/>
      <c r="ANM302" s="105"/>
      <c r="ANN302" s="105"/>
      <c r="ANO302" s="105"/>
      <c r="ANP302" s="105"/>
      <c r="ANQ302" s="105"/>
      <c r="ANR302" s="105"/>
      <c r="ANS302" s="105"/>
      <c r="ANT302" s="105"/>
      <c r="ANU302" s="105"/>
      <c r="ANV302" s="105"/>
      <c r="ANW302" s="105"/>
      <c r="ANX302" s="105"/>
      <c r="ANY302" s="105"/>
      <c r="ANZ302" s="105"/>
      <c r="AOA302" s="105"/>
      <c r="AOB302" s="105"/>
      <c r="AOC302" s="105"/>
      <c r="AOD302" s="105"/>
      <c r="AOE302" s="105"/>
      <c r="AOF302" s="105"/>
      <c r="AOG302" s="105"/>
      <c r="AOH302" s="105"/>
      <c r="AOI302" s="105"/>
      <c r="AOJ302" s="105"/>
      <c r="AOK302" s="105"/>
      <c r="AOL302" s="105"/>
      <c r="AOM302" s="105"/>
      <c r="AON302" s="105"/>
      <c r="AOO302" s="105"/>
      <c r="AOP302" s="105"/>
      <c r="AOQ302" s="105"/>
      <c r="AOR302" s="105"/>
      <c r="AOS302" s="105"/>
      <c r="AOT302" s="105"/>
      <c r="AOU302" s="105"/>
      <c r="AOV302" s="105"/>
      <c r="AOW302" s="105"/>
      <c r="AOX302" s="105"/>
      <c r="AOY302" s="105"/>
      <c r="AOZ302" s="105"/>
      <c r="APA302" s="105"/>
      <c r="APB302" s="105"/>
      <c r="APC302" s="105"/>
      <c r="APD302" s="105"/>
      <c r="APE302" s="105"/>
      <c r="APF302" s="105"/>
      <c r="APG302" s="105"/>
      <c r="APH302" s="105"/>
      <c r="API302" s="105"/>
      <c r="APJ302" s="105"/>
      <c r="APK302" s="105"/>
      <c r="APL302" s="105"/>
      <c r="APM302" s="105"/>
      <c r="APN302" s="105"/>
      <c r="APO302" s="105"/>
      <c r="APP302" s="105"/>
      <c r="APQ302" s="105"/>
      <c r="APR302" s="105"/>
      <c r="APS302" s="105"/>
      <c r="APT302" s="105"/>
      <c r="APU302" s="105"/>
      <c r="APV302" s="105"/>
      <c r="APW302" s="105"/>
      <c r="APX302" s="105"/>
      <c r="APY302" s="105"/>
      <c r="APZ302" s="105"/>
      <c r="AQA302" s="105"/>
      <c r="AQB302" s="105"/>
      <c r="AQC302" s="105"/>
      <c r="AQD302" s="105"/>
      <c r="AQE302" s="105"/>
      <c r="AQF302" s="105"/>
      <c r="AQG302" s="105"/>
      <c r="AQH302" s="105"/>
      <c r="AQI302" s="105"/>
      <c r="AQJ302" s="105"/>
      <c r="AQK302" s="105"/>
      <c r="AQL302" s="105"/>
      <c r="AQM302" s="105"/>
      <c r="AQN302" s="105"/>
      <c r="AQO302" s="105"/>
      <c r="AQP302" s="105"/>
      <c r="AQQ302" s="105"/>
      <c r="AQR302" s="105"/>
      <c r="AQS302" s="105"/>
      <c r="AQT302" s="105"/>
      <c r="AQU302" s="105"/>
      <c r="AQV302" s="105"/>
      <c r="AQW302" s="105"/>
      <c r="AQX302" s="105"/>
      <c r="AQY302" s="105"/>
      <c r="AQZ302" s="105"/>
      <c r="ARA302" s="105"/>
      <c r="ARB302" s="105"/>
      <c r="ARC302" s="105"/>
      <c r="ARD302" s="105"/>
      <c r="ARE302" s="105"/>
      <c r="ARF302" s="105"/>
      <c r="ARG302" s="105"/>
      <c r="ARH302" s="105"/>
      <c r="ARI302" s="105"/>
      <c r="ARJ302" s="105"/>
      <c r="ARK302" s="105"/>
      <c r="ARL302" s="105"/>
      <c r="ARM302" s="105"/>
      <c r="ARN302" s="105"/>
      <c r="ARO302" s="105"/>
      <c r="ARP302" s="105"/>
      <c r="ARQ302" s="105"/>
      <c r="ARR302" s="105"/>
      <c r="ARS302" s="105"/>
      <c r="ART302" s="105"/>
      <c r="ARU302" s="105"/>
      <c r="ARV302" s="105"/>
      <c r="ARW302" s="105"/>
      <c r="ARX302" s="105"/>
      <c r="ARY302" s="105"/>
      <c r="ARZ302" s="105"/>
      <c r="ASA302" s="105"/>
      <c r="ASB302" s="105"/>
      <c r="ASC302" s="105"/>
      <c r="ASD302" s="105"/>
      <c r="ASE302" s="105"/>
      <c r="ASF302" s="105"/>
      <c r="ASG302" s="105"/>
      <c r="ASH302" s="105"/>
      <c r="ASI302" s="105"/>
      <c r="ASJ302" s="105"/>
      <c r="ASK302" s="105"/>
      <c r="ASL302" s="105"/>
      <c r="ASM302" s="105"/>
      <c r="ASN302" s="105"/>
      <c r="ASO302" s="105"/>
      <c r="ASP302" s="105"/>
      <c r="ASQ302" s="105"/>
      <c r="ASR302" s="105"/>
      <c r="ASS302" s="105"/>
      <c r="AST302" s="105"/>
      <c r="ASU302" s="105"/>
      <c r="ASV302" s="105"/>
      <c r="ASW302" s="105"/>
      <c r="ASX302" s="105"/>
      <c r="ASY302" s="105"/>
      <c r="ASZ302" s="105"/>
      <c r="ATA302" s="105"/>
      <c r="ATB302" s="105"/>
      <c r="ATC302" s="105"/>
      <c r="ATD302" s="105"/>
      <c r="ATE302" s="105"/>
      <c r="ATF302" s="105"/>
      <c r="ATG302" s="105"/>
      <c r="ATH302" s="105"/>
      <c r="ATI302" s="105"/>
      <c r="ATJ302" s="105"/>
      <c r="ATK302" s="105"/>
      <c r="ATL302" s="105"/>
      <c r="ATM302" s="105"/>
      <c r="ATN302" s="105"/>
      <c r="ATO302" s="105"/>
      <c r="ATP302" s="105"/>
      <c r="ATQ302" s="105"/>
      <c r="ATR302" s="105"/>
      <c r="ATS302" s="105"/>
      <c r="ATT302" s="105"/>
      <c r="ATU302" s="105"/>
      <c r="ATV302" s="105"/>
      <c r="ATW302" s="105"/>
      <c r="ATX302" s="105"/>
      <c r="ATY302" s="105"/>
      <c r="ATZ302" s="105"/>
      <c r="AUA302" s="105"/>
      <c r="AUB302" s="105"/>
      <c r="AUC302" s="105"/>
      <c r="AUD302" s="105"/>
      <c r="AUE302" s="105"/>
      <c r="AUF302" s="105"/>
      <c r="AUG302" s="105"/>
      <c r="AUH302" s="105"/>
      <c r="AUI302" s="105"/>
      <c r="AUJ302" s="105"/>
      <c r="AUK302" s="105"/>
      <c r="AUL302" s="105"/>
      <c r="AUM302" s="105"/>
      <c r="AUN302" s="105"/>
      <c r="AUO302" s="105"/>
      <c r="AUP302" s="105"/>
      <c r="AUQ302" s="105"/>
      <c r="AUR302" s="105"/>
      <c r="AUS302" s="105"/>
      <c r="AUT302" s="105"/>
      <c r="AUU302" s="105"/>
      <c r="AUV302" s="105"/>
      <c r="AUW302" s="105"/>
      <c r="AUX302" s="105"/>
      <c r="AUY302" s="105"/>
      <c r="AUZ302" s="105"/>
      <c r="AVA302" s="105"/>
      <c r="AVB302" s="105"/>
      <c r="AVC302" s="105"/>
      <c r="AVD302" s="105"/>
      <c r="AVE302" s="105"/>
      <c r="AVF302" s="105"/>
      <c r="AVG302" s="105"/>
      <c r="AVH302" s="105"/>
      <c r="AVI302" s="105"/>
      <c r="AVJ302" s="105"/>
      <c r="AVK302" s="105"/>
      <c r="AVL302" s="105"/>
      <c r="AVM302" s="105"/>
      <c r="AVN302" s="105"/>
      <c r="AVO302" s="105"/>
      <c r="AVP302" s="105"/>
      <c r="AVQ302" s="105"/>
      <c r="AVR302" s="105"/>
      <c r="AVS302" s="105"/>
      <c r="AVT302" s="105"/>
      <c r="AVU302" s="105"/>
      <c r="AVV302" s="105"/>
      <c r="AVW302" s="105"/>
      <c r="AVX302" s="105"/>
      <c r="AVY302" s="105"/>
      <c r="AVZ302" s="105"/>
      <c r="AWA302" s="105"/>
      <c r="AWB302" s="105"/>
      <c r="AWC302" s="105"/>
      <c r="AWD302" s="105"/>
      <c r="AWE302" s="105"/>
      <c r="AWF302" s="105"/>
      <c r="AWG302" s="105"/>
      <c r="AWH302" s="105"/>
      <c r="AWI302" s="105"/>
      <c r="AWJ302" s="105"/>
      <c r="AWK302" s="105"/>
      <c r="AWL302" s="105"/>
      <c r="AWM302" s="105"/>
      <c r="AWN302" s="105"/>
      <c r="AWO302" s="105"/>
      <c r="AWP302" s="105"/>
      <c r="AWQ302" s="105"/>
      <c r="AWR302" s="105"/>
      <c r="AWS302" s="105"/>
      <c r="AWT302" s="105"/>
      <c r="AWU302" s="105"/>
      <c r="AWV302" s="105"/>
      <c r="AWW302" s="105"/>
      <c r="AWX302" s="105"/>
      <c r="AWY302" s="105"/>
      <c r="AWZ302" s="105"/>
      <c r="AXA302" s="105"/>
      <c r="AXB302" s="105"/>
      <c r="AXC302" s="105"/>
      <c r="AXD302" s="105"/>
      <c r="AXE302" s="105"/>
      <c r="AXF302" s="105"/>
      <c r="AXG302" s="105"/>
      <c r="AXH302" s="105"/>
      <c r="AXI302" s="105"/>
      <c r="AXJ302" s="105"/>
      <c r="AXK302" s="105"/>
      <c r="AXL302" s="105"/>
      <c r="AXM302" s="105"/>
      <c r="AXN302" s="105"/>
      <c r="AXO302" s="105"/>
      <c r="AXP302" s="105"/>
      <c r="AXQ302" s="105"/>
      <c r="AXR302" s="105"/>
      <c r="AXS302" s="105"/>
      <c r="AXT302" s="105"/>
      <c r="AXU302" s="105"/>
      <c r="AXV302" s="105"/>
      <c r="AXW302" s="105"/>
      <c r="AXX302" s="105"/>
    </row>
    <row r="303" spans="1:1324" s="105" customFormat="1" ht="15.75" hidden="1" customHeight="1" x14ac:dyDescent="0.2">
      <c r="A303" s="13" t="s">
        <v>1584</v>
      </c>
      <c r="B303" s="13" t="s">
        <v>522</v>
      </c>
      <c r="C303" s="12" t="s">
        <v>521</v>
      </c>
      <c r="D303" s="19" t="s">
        <v>10</v>
      </c>
      <c r="E303" s="9">
        <v>41400</v>
      </c>
      <c r="F303" s="9" t="s">
        <v>1167</v>
      </c>
      <c r="G303" s="30" t="s">
        <v>1186</v>
      </c>
      <c r="H303" s="30">
        <v>42005</v>
      </c>
      <c r="I303" s="30" t="s">
        <v>1065</v>
      </c>
      <c r="J303" s="173"/>
      <c r="K303" s="84" t="s">
        <v>7</v>
      </c>
      <c r="L303" s="87">
        <v>1</v>
      </c>
      <c r="M303" s="87">
        <v>1</v>
      </c>
      <c r="N303" s="84" t="s">
        <v>326</v>
      </c>
      <c r="O303" s="84">
        <v>1</v>
      </c>
      <c r="P303" s="84" t="s">
        <v>326</v>
      </c>
      <c r="Q303" s="84">
        <v>1</v>
      </c>
      <c r="R303" s="84" t="s">
        <v>326</v>
      </c>
      <c r="S303" s="84">
        <v>1</v>
      </c>
      <c r="T303" s="84" t="s">
        <v>49</v>
      </c>
      <c r="U303" s="84">
        <v>1</v>
      </c>
      <c r="V303" s="87">
        <v>1</v>
      </c>
      <c r="W303" s="84">
        <v>0</v>
      </c>
      <c r="X303" s="87">
        <v>0</v>
      </c>
      <c r="Y303" s="84">
        <v>0</v>
      </c>
      <c r="Z303" s="84">
        <v>0</v>
      </c>
      <c r="AA303" s="87">
        <v>0</v>
      </c>
      <c r="AB303" s="87">
        <v>0</v>
      </c>
      <c r="AC303" s="87">
        <v>0</v>
      </c>
      <c r="AD303" s="87">
        <v>0</v>
      </c>
      <c r="AE303" s="87">
        <v>0</v>
      </c>
      <c r="AF303" s="104"/>
    </row>
    <row r="304" spans="1:1324" s="105" customFormat="1" ht="15.75" hidden="1" customHeight="1" x14ac:dyDescent="0.2">
      <c r="A304" s="13" t="s">
        <v>519</v>
      </c>
      <c r="B304" s="13" t="s">
        <v>518</v>
      </c>
      <c r="C304" s="12" t="s">
        <v>517</v>
      </c>
      <c r="D304" s="19" t="s">
        <v>516</v>
      </c>
      <c r="E304" s="9">
        <v>39622</v>
      </c>
      <c r="F304" s="9"/>
      <c r="G304" s="30" t="s">
        <v>1186</v>
      </c>
      <c r="H304" s="30">
        <v>42005</v>
      </c>
      <c r="I304" s="30" t="s">
        <v>1065</v>
      </c>
      <c r="J304" s="173"/>
      <c r="K304" s="84" t="s">
        <v>6</v>
      </c>
      <c r="L304" s="87">
        <v>1</v>
      </c>
      <c r="M304" s="87">
        <v>1</v>
      </c>
      <c r="N304" s="84" t="s">
        <v>326</v>
      </c>
      <c r="O304" s="84">
        <v>1</v>
      </c>
      <c r="P304" s="84" t="s">
        <v>326</v>
      </c>
      <c r="Q304" s="84">
        <v>1</v>
      </c>
      <c r="R304" s="84" t="s">
        <v>326</v>
      </c>
      <c r="S304" s="84">
        <v>1</v>
      </c>
      <c r="T304" s="84" t="s">
        <v>49</v>
      </c>
      <c r="U304" s="84">
        <v>1</v>
      </c>
      <c r="V304" s="87">
        <v>1</v>
      </c>
      <c r="W304" s="84">
        <v>0</v>
      </c>
      <c r="X304" s="87">
        <v>0</v>
      </c>
      <c r="Y304" s="84">
        <v>0</v>
      </c>
      <c r="Z304" s="84">
        <v>1</v>
      </c>
      <c r="AA304" s="87">
        <v>0</v>
      </c>
      <c r="AB304" s="71">
        <f>IF((ISERROR(VLOOKUP($A304,RTlist2,40,FALSE)))=TRUE,2,VLOOKUP($A304,RTlist2,40,FALSE))</f>
        <v>2</v>
      </c>
      <c r="AC304" s="71">
        <f>IF((ISERROR(VLOOKUP($A304,RTlist2,41,FALSE)))=TRUE,2,VLOOKUP($A304,RTlist2,41,FALSE))</f>
        <v>2</v>
      </c>
      <c r="AD304" s="71">
        <f>IF((ISERROR(VLOOKUP($A304,RTlist2,36,FALSE)))=TRUE,2,VLOOKUP($A304,RTlist2,36,FALSE))</f>
        <v>2</v>
      </c>
      <c r="AE304" s="71">
        <f>IF((ISERROR(VLOOKUP($A304,RTlist2,37,FALSE)))=TRUE,2,VLOOKUP($A304,RTlist2,37,FALSE))</f>
        <v>2</v>
      </c>
      <c r="AF304" s="103" t="s">
        <v>2297</v>
      </c>
    </row>
    <row r="305" spans="1:1324" s="105" customFormat="1" ht="15.75" hidden="1" customHeight="1" x14ac:dyDescent="0.2">
      <c r="A305" s="13" t="s">
        <v>1284</v>
      </c>
      <c r="B305" s="13" t="s">
        <v>518</v>
      </c>
      <c r="C305" s="12" t="s">
        <v>517</v>
      </c>
      <c r="D305" s="19" t="s">
        <v>10</v>
      </c>
      <c r="E305" s="9">
        <v>40788</v>
      </c>
      <c r="F305" s="9"/>
      <c r="G305" s="30" t="s">
        <v>1186</v>
      </c>
      <c r="H305" s="30">
        <v>42005</v>
      </c>
      <c r="I305" s="30" t="s">
        <v>1065</v>
      </c>
      <c r="J305" s="173"/>
      <c r="K305" s="84" t="s">
        <v>7</v>
      </c>
      <c r="L305" s="87">
        <v>1</v>
      </c>
      <c r="M305" s="87">
        <v>1</v>
      </c>
      <c r="N305" s="84" t="s">
        <v>326</v>
      </c>
      <c r="O305" s="84">
        <v>1</v>
      </c>
      <c r="P305" s="84" t="s">
        <v>326</v>
      </c>
      <c r="Q305" s="84">
        <v>1</v>
      </c>
      <c r="R305" s="84" t="s">
        <v>326</v>
      </c>
      <c r="S305" s="84">
        <v>1</v>
      </c>
      <c r="T305" s="84" t="s">
        <v>49</v>
      </c>
      <c r="U305" s="84">
        <v>1</v>
      </c>
      <c r="V305" s="87">
        <v>1</v>
      </c>
      <c r="W305" s="84">
        <v>1</v>
      </c>
      <c r="X305" s="87">
        <v>1</v>
      </c>
      <c r="Y305" s="84">
        <v>1</v>
      </c>
      <c r="Z305" s="84">
        <v>1</v>
      </c>
      <c r="AA305" s="87">
        <v>0</v>
      </c>
      <c r="AB305" s="71">
        <f>IF((ISERROR(VLOOKUP($A305,RTlist2,40,FALSE)))=TRUE,2,VLOOKUP($A305,RTlist2,40,FALSE))</f>
        <v>2</v>
      </c>
      <c r="AC305" s="71">
        <f>IF((ISERROR(VLOOKUP($A305,RTlist2,41,FALSE)))=TRUE,2,VLOOKUP($A305,RTlist2,41,FALSE))</f>
        <v>2</v>
      </c>
      <c r="AD305" s="71">
        <f>IF((ISERROR(VLOOKUP($A305,RTlist2,36,FALSE)))=TRUE,2,VLOOKUP($A305,RTlist2,36,FALSE))</f>
        <v>2</v>
      </c>
      <c r="AE305" s="71">
        <f>IF((ISERROR(VLOOKUP($A305,RTlist2,37,FALSE)))=TRUE,2,VLOOKUP($A305,RTlist2,37,FALSE))</f>
        <v>2</v>
      </c>
      <c r="AF305" s="103"/>
      <c r="AG305" s="131"/>
    </row>
    <row r="306" spans="1:1324" s="105" customFormat="1" ht="15.75" hidden="1" customHeight="1" x14ac:dyDescent="0.2">
      <c r="A306" s="13" t="s">
        <v>1385</v>
      </c>
      <c r="B306" s="13" t="s">
        <v>518</v>
      </c>
      <c r="C306" s="12" t="s">
        <v>517</v>
      </c>
      <c r="D306" s="19" t="s">
        <v>1386</v>
      </c>
      <c r="E306" s="9">
        <v>41036</v>
      </c>
      <c r="F306" s="9" t="s">
        <v>1167</v>
      </c>
      <c r="G306" s="30" t="s">
        <v>1186</v>
      </c>
      <c r="H306" s="30">
        <v>42005</v>
      </c>
      <c r="I306" s="30" t="s">
        <v>1065</v>
      </c>
      <c r="J306" s="173"/>
      <c r="K306" s="84" t="s">
        <v>7</v>
      </c>
      <c r="L306" s="87">
        <v>1</v>
      </c>
      <c r="M306" s="87">
        <v>1</v>
      </c>
      <c r="N306" s="84" t="s">
        <v>326</v>
      </c>
      <c r="O306" s="84">
        <v>1</v>
      </c>
      <c r="P306" s="84" t="s">
        <v>326</v>
      </c>
      <c r="Q306" s="84">
        <v>1</v>
      </c>
      <c r="R306" s="84" t="s">
        <v>326</v>
      </c>
      <c r="S306" s="84">
        <v>1</v>
      </c>
      <c r="T306" s="84" t="s">
        <v>49</v>
      </c>
      <c r="U306" s="84">
        <v>1</v>
      </c>
      <c r="V306" s="87">
        <v>1</v>
      </c>
      <c r="W306" s="84">
        <v>0</v>
      </c>
      <c r="X306" s="87">
        <v>0</v>
      </c>
      <c r="Y306" s="84">
        <v>0</v>
      </c>
      <c r="Z306" s="84">
        <v>1</v>
      </c>
      <c r="AA306" s="87">
        <v>0</v>
      </c>
      <c r="AB306" s="71">
        <f>IF((ISERROR(VLOOKUP($A306,RTlist2,40,FALSE)))=TRUE,2,VLOOKUP($A306,RTlist2,40,FALSE))</f>
        <v>2</v>
      </c>
      <c r="AC306" s="71">
        <f>IF((ISERROR(VLOOKUP($A306,RTlist2,41,FALSE)))=TRUE,2,VLOOKUP($A306,RTlist2,41,FALSE))</f>
        <v>2</v>
      </c>
      <c r="AD306" s="71">
        <f>IF((ISERROR(VLOOKUP($A306,RTlist2,36,FALSE)))=TRUE,2,VLOOKUP($A306,RTlist2,36,FALSE))</f>
        <v>2</v>
      </c>
      <c r="AE306" s="71">
        <f>IF((ISERROR(VLOOKUP($A306,RTlist2,37,FALSE)))=TRUE,2,VLOOKUP($A306,RTlist2,37,FALSE))</f>
        <v>2</v>
      </c>
      <c r="AF306" s="103"/>
    </row>
    <row r="307" spans="1:1324" s="105" customFormat="1" ht="15.75" hidden="1" customHeight="1" x14ac:dyDescent="0.2">
      <c r="A307" s="13" t="s">
        <v>1387</v>
      </c>
      <c r="B307" s="13" t="s">
        <v>518</v>
      </c>
      <c r="C307" s="12" t="s">
        <v>517</v>
      </c>
      <c r="D307" s="19" t="s">
        <v>1388</v>
      </c>
      <c r="E307" s="9">
        <v>41036</v>
      </c>
      <c r="F307" s="9" t="s">
        <v>1167</v>
      </c>
      <c r="G307" s="30" t="s">
        <v>1186</v>
      </c>
      <c r="H307" s="30">
        <v>42005</v>
      </c>
      <c r="I307" s="30" t="s">
        <v>1065</v>
      </c>
      <c r="J307" s="173"/>
      <c r="K307" s="84" t="s">
        <v>7</v>
      </c>
      <c r="L307" s="87">
        <v>1</v>
      </c>
      <c r="M307" s="87">
        <v>1</v>
      </c>
      <c r="N307" s="84" t="s">
        <v>326</v>
      </c>
      <c r="O307" s="84">
        <v>1</v>
      </c>
      <c r="P307" s="84" t="s">
        <v>326</v>
      </c>
      <c r="Q307" s="84">
        <v>1</v>
      </c>
      <c r="R307" s="84" t="s">
        <v>326</v>
      </c>
      <c r="S307" s="84">
        <v>1</v>
      </c>
      <c r="T307" s="84" t="s">
        <v>49</v>
      </c>
      <c r="U307" s="84">
        <v>1</v>
      </c>
      <c r="V307" s="84">
        <v>1</v>
      </c>
      <c r="W307" s="84">
        <v>0</v>
      </c>
      <c r="X307" s="87">
        <v>0</v>
      </c>
      <c r="Y307" s="84">
        <v>0</v>
      </c>
      <c r="Z307" s="84">
        <v>1</v>
      </c>
      <c r="AA307" s="87">
        <v>0</v>
      </c>
      <c r="AB307" s="83">
        <f>IF((ISERROR(VLOOKUP($A307,RTlist2,40,FALSE)))=TRUE,2,VLOOKUP($A307,RTlist2,40,FALSE))</f>
        <v>2</v>
      </c>
      <c r="AC307" s="83">
        <f>IF((ISERROR(VLOOKUP($A307,RTlist2,41,FALSE)))=TRUE,2,VLOOKUP($A307,RTlist2,41,FALSE))</f>
        <v>2</v>
      </c>
      <c r="AD307" s="83">
        <f>IF((ISERROR(VLOOKUP($A307,RTlist2,36,FALSE)))=TRUE,2,VLOOKUP($A307,RTlist2,36,FALSE))</f>
        <v>2</v>
      </c>
      <c r="AE307" s="83">
        <f>IF((ISERROR(VLOOKUP($A307,RTlist2,37,FALSE)))=TRUE,2,VLOOKUP($A307,RTlist2,37,FALSE))</f>
        <v>2</v>
      </c>
      <c r="AF307" s="19"/>
      <c r="AH307" s="131"/>
      <c r="AI307" s="131"/>
      <c r="AJ307" s="131"/>
      <c r="AK307" s="131"/>
      <c r="AL307" s="131"/>
      <c r="AM307" s="131"/>
      <c r="AN307" s="131"/>
      <c r="AO307" s="131"/>
      <c r="AP307" s="131"/>
      <c r="AQ307" s="131"/>
      <c r="AR307" s="131"/>
      <c r="AS307" s="131"/>
      <c r="AT307" s="131"/>
      <c r="AU307" s="131"/>
      <c r="AV307" s="131"/>
      <c r="AW307" s="131"/>
      <c r="AX307" s="131"/>
      <c r="AY307" s="131"/>
      <c r="AZ307" s="131"/>
      <c r="BA307" s="131"/>
      <c r="BB307" s="131"/>
      <c r="BC307" s="131"/>
      <c r="BD307" s="131"/>
      <c r="BE307" s="131"/>
      <c r="BF307" s="131"/>
      <c r="BG307" s="131"/>
      <c r="BH307" s="131"/>
      <c r="BI307" s="131"/>
      <c r="BJ307" s="131"/>
      <c r="BK307" s="131"/>
      <c r="BL307" s="131"/>
      <c r="BM307" s="131"/>
      <c r="BN307" s="131"/>
      <c r="BO307" s="131"/>
      <c r="BP307" s="131"/>
      <c r="BQ307" s="131"/>
      <c r="BR307" s="131"/>
      <c r="BS307" s="131"/>
      <c r="BT307" s="131"/>
      <c r="BU307" s="131"/>
      <c r="BV307" s="131"/>
      <c r="BW307" s="131"/>
      <c r="BX307" s="131"/>
      <c r="BY307" s="131"/>
      <c r="BZ307" s="131"/>
      <c r="CA307" s="131"/>
      <c r="CB307" s="131"/>
      <c r="CC307" s="131"/>
      <c r="CD307" s="131"/>
      <c r="CE307" s="131"/>
      <c r="CF307" s="131"/>
      <c r="CG307" s="131"/>
      <c r="CH307" s="131"/>
      <c r="CI307" s="131"/>
      <c r="CJ307" s="131"/>
      <c r="CK307" s="131"/>
      <c r="CL307" s="131"/>
      <c r="CM307" s="131"/>
      <c r="CN307" s="131"/>
      <c r="CO307" s="131"/>
      <c r="CP307" s="131"/>
      <c r="CQ307" s="131"/>
      <c r="CR307" s="131"/>
      <c r="CS307" s="131"/>
      <c r="CT307" s="131"/>
      <c r="CU307" s="131"/>
      <c r="CV307" s="131"/>
      <c r="CW307" s="131"/>
      <c r="CX307" s="131"/>
      <c r="CY307" s="131"/>
      <c r="CZ307" s="131"/>
      <c r="DA307" s="131"/>
      <c r="DB307" s="131"/>
      <c r="DC307" s="131"/>
      <c r="DD307" s="131"/>
      <c r="DE307" s="131"/>
      <c r="DF307" s="131"/>
      <c r="DG307" s="131"/>
      <c r="DH307" s="131"/>
      <c r="DI307" s="131"/>
      <c r="DJ307" s="131"/>
      <c r="DK307" s="131"/>
      <c r="DL307" s="131"/>
      <c r="DM307" s="131"/>
      <c r="DN307" s="131"/>
      <c r="DO307" s="131"/>
      <c r="DP307" s="131"/>
      <c r="DQ307" s="131"/>
      <c r="DR307" s="131"/>
      <c r="DS307" s="131"/>
      <c r="DT307" s="131"/>
      <c r="DU307" s="131"/>
      <c r="DV307" s="131"/>
      <c r="DW307" s="131"/>
      <c r="DX307" s="131"/>
      <c r="DY307" s="131"/>
      <c r="DZ307" s="131"/>
      <c r="EA307" s="131"/>
      <c r="EB307" s="131"/>
      <c r="EC307" s="131"/>
      <c r="ED307" s="131"/>
      <c r="EE307" s="131"/>
      <c r="EF307" s="131"/>
      <c r="EG307" s="131"/>
      <c r="EH307" s="131"/>
      <c r="EI307" s="131"/>
      <c r="EJ307" s="131"/>
      <c r="EK307" s="131"/>
      <c r="EL307" s="131"/>
      <c r="EM307" s="131"/>
      <c r="EN307" s="131"/>
      <c r="EO307" s="131"/>
      <c r="EP307" s="131"/>
      <c r="EQ307" s="131"/>
      <c r="ER307" s="131"/>
      <c r="ES307" s="131"/>
      <c r="ET307" s="131"/>
      <c r="EU307" s="131"/>
      <c r="EV307" s="131"/>
      <c r="EW307" s="131"/>
      <c r="EX307" s="131"/>
      <c r="EY307" s="131"/>
      <c r="EZ307" s="131"/>
      <c r="FA307" s="131"/>
      <c r="FB307" s="131"/>
      <c r="FC307" s="131"/>
      <c r="FD307" s="131"/>
      <c r="FE307" s="131"/>
      <c r="FF307" s="131"/>
      <c r="FG307" s="131"/>
      <c r="FH307" s="131"/>
      <c r="FI307" s="131"/>
      <c r="FJ307" s="131"/>
      <c r="FK307" s="131"/>
      <c r="FL307" s="131"/>
      <c r="FM307" s="131"/>
      <c r="FN307" s="131"/>
      <c r="FO307" s="131"/>
      <c r="FP307" s="131"/>
      <c r="FQ307" s="131"/>
      <c r="FR307" s="131"/>
      <c r="FS307" s="131"/>
      <c r="FT307" s="131"/>
      <c r="FU307" s="131"/>
      <c r="FV307" s="131"/>
      <c r="FW307" s="131"/>
      <c r="FX307" s="131"/>
      <c r="FY307" s="131"/>
      <c r="FZ307" s="131"/>
      <c r="GA307" s="131"/>
      <c r="GB307" s="131"/>
      <c r="GC307" s="131"/>
      <c r="GD307" s="131"/>
      <c r="GE307" s="131"/>
      <c r="GF307" s="131"/>
      <c r="GG307" s="131"/>
      <c r="GH307" s="131"/>
      <c r="GI307" s="131"/>
      <c r="GJ307" s="131"/>
      <c r="GK307" s="131"/>
      <c r="GL307" s="131"/>
      <c r="GM307" s="131"/>
      <c r="GN307" s="131"/>
      <c r="GO307" s="131"/>
      <c r="GP307" s="131"/>
      <c r="GQ307" s="131"/>
      <c r="GR307" s="131"/>
      <c r="GS307" s="131"/>
      <c r="GT307" s="131"/>
      <c r="GU307" s="131"/>
      <c r="GV307" s="131"/>
      <c r="GW307" s="131"/>
      <c r="GX307" s="131"/>
      <c r="GY307" s="131"/>
      <c r="GZ307" s="131"/>
      <c r="HA307" s="131"/>
      <c r="HB307" s="131"/>
      <c r="HC307" s="131"/>
      <c r="HD307" s="131"/>
      <c r="HE307" s="131"/>
      <c r="HF307" s="131"/>
      <c r="HG307" s="131"/>
      <c r="HH307" s="131"/>
      <c r="HI307" s="131"/>
      <c r="HJ307" s="131"/>
      <c r="HK307" s="131"/>
      <c r="HL307" s="131"/>
      <c r="HM307" s="131"/>
      <c r="HN307" s="131"/>
      <c r="HO307" s="131"/>
      <c r="HP307" s="131"/>
      <c r="HQ307" s="131"/>
      <c r="HR307" s="131"/>
      <c r="HS307" s="131"/>
      <c r="HT307" s="131"/>
      <c r="HU307" s="131"/>
      <c r="HV307" s="131"/>
      <c r="HW307" s="131"/>
      <c r="HX307" s="131"/>
      <c r="HY307" s="131"/>
      <c r="HZ307" s="131"/>
      <c r="IA307" s="131"/>
      <c r="IB307" s="131"/>
      <c r="IC307" s="131"/>
      <c r="ID307" s="131"/>
      <c r="IE307" s="131"/>
      <c r="IF307" s="131"/>
      <c r="IG307" s="131"/>
      <c r="IH307" s="131"/>
      <c r="II307" s="131"/>
      <c r="IJ307" s="131"/>
      <c r="IK307" s="131"/>
      <c r="IL307" s="131"/>
      <c r="IM307" s="131"/>
      <c r="IN307" s="131"/>
      <c r="IO307" s="131"/>
      <c r="IP307" s="131"/>
      <c r="IQ307" s="131"/>
      <c r="IR307" s="131"/>
      <c r="IS307" s="131"/>
      <c r="IT307" s="131"/>
      <c r="IU307" s="131"/>
      <c r="IV307" s="131"/>
      <c r="IW307" s="131"/>
      <c r="IX307" s="131"/>
      <c r="IY307" s="131"/>
      <c r="IZ307" s="131"/>
      <c r="JA307" s="131"/>
      <c r="JB307" s="131"/>
      <c r="JC307" s="131"/>
      <c r="JD307" s="131"/>
      <c r="JE307" s="131"/>
      <c r="JF307" s="131"/>
      <c r="JG307" s="131"/>
      <c r="JH307" s="131"/>
      <c r="JI307" s="131"/>
      <c r="JJ307" s="131"/>
      <c r="JK307" s="131"/>
      <c r="JL307" s="131"/>
      <c r="JM307" s="131"/>
      <c r="JN307" s="131"/>
      <c r="JO307" s="131"/>
      <c r="JP307" s="131"/>
      <c r="JQ307" s="131"/>
      <c r="JR307" s="131"/>
      <c r="JS307" s="131"/>
      <c r="JT307" s="131"/>
      <c r="JU307" s="131"/>
      <c r="JV307" s="131"/>
      <c r="JW307" s="131"/>
      <c r="JX307" s="131"/>
      <c r="JY307" s="131"/>
      <c r="JZ307" s="131"/>
      <c r="KA307" s="131"/>
      <c r="KB307" s="131"/>
      <c r="KC307" s="131"/>
      <c r="KD307" s="131"/>
      <c r="KE307" s="131"/>
      <c r="KF307" s="131"/>
      <c r="KG307" s="131"/>
      <c r="KH307" s="131"/>
      <c r="KI307" s="131"/>
      <c r="KJ307" s="131"/>
      <c r="KK307" s="131"/>
      <c r="KL307" s="131"/>
      <c r="KM307" s="131"/>
      <c r="KN307" s="131"/>
      <c r="KO307" s="131"/>
      <c r="KP307" s="131"/>
      <c r="KQ307" s="131"/>
      <c r="KR307" s="131"/>
      <c r="KS307" s="131"/>
      <c r="KT307" s="131"/>
      <c r="KU307" s="131"/>
      <c r="KV307" s="131"/>
      <c r="KW307" s="131"/>
      <c r="KX307" s="131"/>
      <c r="KY307" s="131"/>
      <c r="KZ307" s="131"/>
      <c r="LA307" s="131"/>
      <c r="LB307" s="131"/>
      <c r="LC307" s="131"/>
      <c r="LD307" s="131"/>
      <c r="LE307" s="131"/>
      <c r="LF307" s="131"/>
      <c r="LG307" s="131"/>
      <c r="LH307" s="131"/>
      <c r="LI307" s="131"/>
      <c r="LJ307" s="131"/>
      <c r="LK307" s="131"/>
      <c r="LL307" s="131"/>
      <c r="LM307" s="131"/>
      <c r="LN307" s="131"/>
      <c r="LO307" s="131"/>
      <c r="LP307" s="131"/>
      <c r="LQ307" s="131"/>
      <c r="LR307" s="131"/>
      <c r="LS307" s="131"/>
      <c r="LT307" s="131"/>
      <c r="LU307" s="131"/>
      <c r="LV307" s="131"/>
      <c r="LW307" s="131"/>
      <c r="LX307" s="131"/>
      <c r="LY307" s="131"/>
      <c r="LZ307" s="131"/>
      <c r="MA307" s="131"/>
      <c r="MB307" s="131"/>
      <c r="MC307" s="131"/>
      <c r="MD307" s="131"/>
      <c r="ME307" s="131"/>
      <c r="MF307" s="131"/>
      <c r="MG307" s="131"/>
      <c r="MH307" s="131"/>
      <c r="MI307" s="131"/>
      <c r="MJ307" s="131"/>
      <c r="MK307" s="131"/>
      <c r="ML307" s="131"/>
      <c r="MM307" s="131"/>
      <c r="MN307" s="131"/>
      <c r="MO307" s="131"/>
      <c r="MP307" s="131"/>
      <c r="MQ307" s="131"/>
      <c r="MR307" s="131"/>
      <c r="MS307" s="131"/>
      <c r="MT307" s="131"/>
      <c r="MU307" s="131"/>
      <c r="MV307" s="131"/>
      <c r="MW307" s="131"/>
      <c r="MX307" s="131"/>
      <c r="MY307" s="131"/>
      <c r="MZ307" s="131"/>
      <c r="NA307" s="131"/>
      <c r="NB307" s="131"/>
      <c r="NC307" s="131"/>
      <c r="ND307" s="131"/>
      <c r="NE307" s="131"/>
      <c r="NF307" s="131"/>
      <c r="NG307" s="131"/>
      <c r="NH307" s="131"/>
      <c r="NI307" s="131"/>
      <c r="NJ307" s="131"/>
      <c r="NK307" s="131"/>
      <c r="NL307" s="131"/>
      <c r="NM307" s="131"/>
      <c r="NN307" s="131"/>
      <c r="NO307" s="131"/>
      <c r="NP307" s="131"/>
      <c r="NQ307" s="131"/>
      <c r="NR307" s="131"/>
      <c r="NS307" s="131"/>
      <c r="NT307" s="131"/>
      <c r="NU307" s="131"/>
      <c r="NV307" s="131"/>
      <c r="NW307" s="131"/>
      <c r="NX307" s="131"/>
      <c r="NY307" s="131"/>
      <c r="NZ307" s="131"/>
      <c r="OA307" s="131"/>
      <c r="OB307" s="131"/>
      <c r="OC307" s="131"/>
      <c r="OD307" s="131"/>
      <c r="OE307" s="131"/>
      <c r="OF307" s="131"/>
      <c r="OG307" s="131"/>
      <c r="OH307" s="131"/>
      <c r="OI307" s="131"/>
      <c r="OJ307" s="131"/>
      <c r="OK307" s="131"/>
      <c r="OL307" s="131"/>
      <c r="OM307" s="131"/>
      <c r="ON307" s="131"/>
      <c r="OO307" s="131"/>
      <c r="OP307" s="131"/>
      <c r="OQ307" s="131"/>
      <c r="OR307" s="131"/>
      <c r="OS307" s="131"/>
      <c r="OT307" s="131"/>
      <c r="OU307" s="131"/>
      <c r="OV307" s="131"/>
      <c r="OW307" s="131"/>
      <c r="OX307" s="131"/>
      <c r="OY307" s="131"/>
      <c r="OZ307" s="131"/>
      <c r="PA307" s="131"/>
      <c r="PB307" s="131"/>
      <c r="PC307" s="131"/>
      <c r="PD307" s="131"/>
      <c r="PE307" s="131"/>
      <c r="PF307" s="131"/>
      <c r="PG307" s="131"/>
      <c r="PH307" s="131"/>
      <c r="PI307" s="131"/>
      <c r="PJ307" s="131"/>
      <c r="PK307" s="131"/>
      <c r="PL307" s="131"/>
      <c r="PM307" s="131"/>
      <c r="PN307" s="131"/>
      <c r="PO307" s="131"/>
      <c r="PP307" s="131"/>
      <c r="PQ307" s="131"/>
      <c r="PR307" s="131"/>
      <c r="PS307" s="131"/>
      <c r="PT307" s="131"/>
      <c r="PU307" s="131"/>
      <c r="PV307" s="131"/>
      <c r="PW307" s="131"/>
      <c r="PX307" s="131"/>
      <c r="PY307" s="131"/>
      <c r="PZ307" s="131"/>
      <c r="QA307" s="131"/>
      <c r="QB307" s="131"/>
      <c r="QC307" s="131"/>
      <c r="QD307" s="131"/>
      <c r="QE307" s="131"/>
      <c r="QF307" s="131"/>
      <c r="QG307" s="131"/>
      <c r="QH307" s="131"/>
      <c r="QI307" s="131"/>
      <c r="QJ307" s="131"/>
      <c r="QK307" s="131"/>
      <c r="QL307" s="131"/>
      <c r="QM307" s="131"/>
      <c r="QN307" s="131"/>
      <c r="QO307" s="131"/>
      <c r="QP307" s="131"/>
      <c r="QQ307" s="131"/>
      <c r="QR307" s="131"/>
      <c r="QS307" s="131"/>
      <c r="QT307" s="131"/>
      <c r="QU307" s="131"/>
      <c r="QV307" s="131"/>
      <c r="QW307" s="131"/>
      <c r="QX307" s="131"/>
      <c r="QY307" s="131"/>
      <c r="QZ307" s="131"/>
      <c r="RA307" s="131"/>
      <c r="RB307" s="131"/>
      <c r="RC307" s="131"/>
      <c r="RD307" s="131"/>
      <c r="RE307" s="131"/>
      <c r="RF307" s="131"/>
      <c r="RG307" s="131"/>
      <c r="RH307" s="131"/>
      <c r="RI307" s="131"/>
      <c r="RJ307" s="131"/>
      <c r="RK307" s="131"/>
      <c r="RL307" s="131"/>
      <c r="RM307" s="131"/>
      <c r="RN307" s="131"/>
      <c r="RO307" s="131"/>
      <c r="RP307" s="131"/>
      <c r="RQ307" s="131"/>
      <c r="RR307" s="131"/>
      <c r="RS307" s="131"/>
      <c r="RT307" s="131"/>
      <c r="RU307" s="131"/>
      <c r="RV307" s="131"/>
      <c r="RW307" s="131"/>
      <c r="RX307" s="131"/>
      <c r="RY307" s="131"/>
      <c r="RZ307" s="131"/>
      <c r="SA307" s="131"/>
      <c r="SB307" s="131"/>
      <c r="SC307" s="131"/>
      <c r="SD307" s="131"/>
      <c r="SE307" s="131"/>
      <c r="SF307" s="131"/>
      <c r="SG307" s="131"/>
      <c r="SH307" s="131"/>
      <c r="SI307" s="131"/>
      <c r="SJ307" s="131"/>
      <c r="SK307" s="131"/>
      <c r="SL307" s="131"/>
      <c r="SM307" s="131"/>
      <c r="SN307" s="131"/>
      <c r="SO307" s="131"/>
      <c r="SP307" s="131"/>
      <c r="SQ307" s="131"/>
      <c r="SR307" s="131"/>
      <c r="SS307" s="131"/>
      <c r="ST307" s="131"/>
      <c r="SU307" s="131"/>
      <c r="SV307" s="131"/>
      <c r="SW307" s="131"/>
      <c r="SX307" s="131"/>
      <c r="SY307" s="131"/>
      <c r="SZ307" s="131"/>
      <c r="TA307" s="131"/>
      <c r="TB307" s="131"/>
      <c r="TC307" s="131"/>
      <c r="TD307" s="131"/>
      <c r="TE307" s="131"/>
      <c r="TF307" s="131"/>
      <c r="TG307" s="131"/>
      <c r="TH307" s="131"/>
      <c r="TI307" s="131"/>
      <c r="TJ307" s="131"/>
      <c r="TK307" s="131"/>
      <c r="TL307" s="131"/>
      <c r="TM307" s="131"/>
      <c r="TN307" s="131"/>
      <c r="TO307" s="131"/>
      <c r="TP307" s="131"/>
      <c r="TQ307" s="131"/>
      <c r="TR307" s="131"/>
      <c r="TS307" s="131"/>
      <c r="TT307" s="131"/>
      <c r="TU307" s="131"/>
      <c r="TV307" s="131"/>
      <c r="TW307" s="131"/>
      <c r="TX307" s="131"/>
      <c r="TY307" s="131"/>
      <c r="TZ307" s="131"/>
      <c r="UA307" s="131"/>
      <c r="UB307" s="131"/>
      <c r="UC307" s="131"/>
      <c r="UD307" s="131"/>
      <c r="UE307" s="131"/>
      <c r="UF307" s="131"/>
      <c r="UG307" s="131"/>
      <c r="UH307" s="131"/>
      <c r="UI307" s="131"/>
      <c r="UJ307" s="131"/>
      <c r="UK307" s="131"/>
      <c r="UL307" s="131"/>
      <c r="UM307" s="131"/>
      <c r="UN307" s="131"/>
      <c r="UO307" s="131"/>
      <c r="UP307" s="131"/>
      <c r="UQ307" s="131"/>
      <c r="UR307" s="131"/>
      <c r="US307" s="131"/>
      <c r="UT307" s="131"/>
      <c r="UU307" s="131"/>
      <c r="UV307" s="131"/>
      <c r="UW307" s="131"/>
      <c r="UX307" s="131"/>
      <c r="UY307" s="131"/>
      <c r="UZ307" s="131"/>
      <c r="VA307" s="131"/>
      <c r="VB307" s="131"/>
      <c r="VC307" s="131"/>
      <c r="VD307" s="131"/>
      <c r="VE307" s="131"/>
      <c r="VF307" s="131"/>
      <c r="VG307" s="131"/>
      <c r="VH307" s="131"/>
      <c r="VI307" s="131"/>
      <c r="VJ307" s="131"/>
      <c r="VK307" s="131"/>
      <c r="VL307" s="131"/>
      <c r="VM307" s="131"/>
      <c r="VN307" s="131"/>
      <c r="VO307" s="131"/>
      <c r="VP307" s="131"/>
      <c r="VQ307" s="131"/>
      <c r="VR307" s="131"/>
      <c r="VS307" s="131"/>
      <c r="VT307" s="131"/>
      <c r="VU307" s="131"/>
      <c r="VV307" s="131"/>
      <c r="VW307" s="131"/>
      <c r="VX307" s="131"/>
      <c r="VY307" s="131"/>
      <c r="VZ307" s="131"/>
      <c r="WA307" s="131"/>
      <c r="WB307" s="131"/>
      <c r="WC307" s="131"/>
      <c r="WD307" s="131"/>
      <c r="WE307" s="131"/>
      <c r="WF307" s="131"/>
      <c r="WG307" s="131"/>
      <c r="WH307" s="131"/>
      <c r="WI307" s="131"/>
      <c r="WJ307" s="131"/>
      <c r="WK307" s="131"/>
      <c r="WL307" s="131"/>
      <c r="WM307" s="131"/>
      <c r="WN307" s="131"/>
      <c r="WO307" s="131"/>
      <c r="WP307" s="131"/>
      <c r="WQ307" s="131"/>
      <c r="WR307" s="131"/>
      <c r="WS307" s="131"/>
      <c r="WT307" s="131"/>
      <c r="WU307" s="131"/>
      <c r="WV307" s="131"/>
      <c r="WW307" s="131"/>
      <c r="WX307" s="131"/>
      <c r="WY307" s="131"/>
      <c r="WZ307" s="131"/>
      <c r="XA307" s="131"/>
      <c r="XB307" s="131"/>
      <c r="XC307" s="131"/>
      <c r="XD307" s="131"/>
      <c r="XE307" s="131"/>
      <c r="XF307" s="131"/>
      <c r="XG307" s="131"/>
      <c r="XH307" s="131"/>
      <c r="XI307" s="131"/>
      <c r="XJ307" s="131"/>
      <c r="XK307" s="131"/>
      <c r="XL307" s="131"/>
      <c r="XM307" s="131"/>
      <c r="XN307" s="131"/>
      <c r="XO307" s="131"/>
      <c r="XP307" s="131"/>
      <c r="XQ307" s="131"/>
      <c r="XR307" s="131"/>
      <c r="XS307" s="131"/>
      <c r="XT307" s="131"/>
      <c r="XU307" s="131"/>
      <c r="XV307" s="131"/>
      <c r="XW307" s="131"/>
      <c r="XX307" s="131"/>
      <c r="XY307" s="131"/>
      <c r="XZ307" s="131"/>
      <c r="YA307" s="131"/>
      <c r="YB307" s="131"/>
      <c r="YC307" s="131"/>
      <c r="YD307" s="131"/>
      <c r="YE307" s="131"/>
      <c r="YF307" s="131"/>
      <c r="YG307" s="131"/>
      <c r="YH307" s="131"/>
      <c r="YI307" s="131"/>
      <c r="YJ307" s="131"/>
      <c r="YK307" s="131"/>
      <c r="YL307" s="131"/>
      <c r="YM307" s="131"/>
      <c r="YN307" s="131"/>
      <c r="YO307" s="131"/>
      <c r="YP307" s="131"/>
      <c r="YQ307" s="131"/>
      <c r="YR307" s="131"/>
      <c r="YS307" s="131"/>
      <c r="YT307" s="131"/>
      <c r="YU307" s="131"/>
      <c r="YV307" s="131"/>
      <c r="YW307" s="131"/>
      <c r="YX307" s="131"/>
      <c r="YY307" s="131"/>
      <c r="YZ307" s="131"/>
      <c r="ZA307" s="131"/>
      <c r="ZB307" s="131"/>
      <c r="ZC307" s="131"/>
      <c r="ZD307" s="131"/>
      <c r="ZE307" s="131"/>
      <c r="ZF307" s="131"/>
      <c r="ZG307" s="131"/>
      <c r="ZH307" s="131"/>
      <c r="ZI307" s="131"/>
      <c r="ZJ307" s="131"/>
      <c r="ZK307" s="131"/>
      <c r="ZL307" s="131"/>
      <c r="ZM307" s="131"/>
      <c r="ZN307" s="131"/>
      <c r="ZO307" s="131"/>
      <c r="ZP307" s="131"/>
      <c r="ZQ307" s="131"/>
      <c r="ZR307" s="131"/>
      <c r="ZS307" s="131"/>
      <c r="ZT307" s="131"/>
      <c r="ZU307" s="131"/>
      <c r="ZV307" s="131"/>
      <c r="ZW307" s="131"/>
      <c r="ZX307" s="131"/>
      <c r="ZY307" s="131"/>
      <c r="ZZ307" s="131"/>
      <c r="AAA307" s="131"/>
      <c r="AAB307" s="131"/>
      <c r="AAC307" s="131"/>
      <c r="AAD307" s="131"/>
      <c r="AAE307" s="131"/>
      <c r="AAF307" s="131"/>
      <c r="AAG307" s="131"/>
      <c r="AAH307" s="131"/>
      <c r="AAI307" s="131"/>
      <c r="AAJ307" s="131"/>
      <c r="AAK307" s="131"/>
      <c r="AAL307" s="131"/>
      <c r="AAM307" s="131"/>
      <c r="AAN307" s="131"/>
      <c r="AAO307" s="131"/>
      <c r="AAP307" s="131"/>
      <c r="AAQ307" s="131"/>
      <c r="AAR307" s="131"/>
      <c r="AAS307" s="131"/>
      <c r="AAT307" s="131"/>
      <c r="AAU307" s="131"/>
      <c r="AAV307" s="131"/>
      <c r="AAW307" s="131"/>
      <c r="AAX307" s="131"/>
      <c r="AAY307" s="131"/>
      <c r="AAZ307" s="131"/>
      <c r="ABA307" s="131"/>
      <c r="ABB307" s="131"/>
      <c r="ABC307" s="131"/>
      <c r="ABD307" s="131"/>
      <c r="ABE307" s="131"/>
      <c r="ABF307" s="131"/>
      <c r="ABG307" s="131"/>
      <c r="ABH307" s="131"/>
      <c r="ABI307" s="131"/>
      <c r="ABJ307" s="131"/>
      <c r="ABK307" s="131"/>
      <c r="ABL307" s="131"/>
      <c r="ABM307" s="131"/>
      <c r="ABN307" s="131"/>
      <c r="ABO307" s="131"/>
      <c r="ABP307" s="131"/>
      <c r="ABQ307" s="131"/>
      <c r="ABR307" s="131"/>
      <c r="ABS307" s="131"/>
      <c r="ABT307" s="131"/>
      <c r="ABU307" s="131"/>
      <c r="ABV307" s="131"/>
      <c r="ABW307" s="131"/>
      <c r="ABX307" s="131"/>
      <c r="ABY307" s="131"/>
      <c r="ABZ307" s="131"/>
      <c r="ACA307" s="131"/>
      <c r="ACB307" s="131"/>
      <c r="ACC307" s="131"/>
      <c r="ACD307" s="131"/>
      <c r="ACE307" s="131"/>
      <c r="ACF307" s="131"/>
      <c r="ACG307" s="131"/>
      <c r="ACH307" s="131"/>
      <c r="ACI307" s="131"/>
      <c r="ACJ307" s="131"/>
      <c r="ACK307" s="131"/>
      <c r="ACL307" s="131"/>
      <c r="ACM307" s="131"/>
      <c r="ACN307" s="131"/>
      <c r="ACO307" s="131"/>
      <c r="ACP307" s="131"/>
      <c r="ACQ307" s="131"/>
      <c r="ACR307" s="131"/>
      <c r="ACS307" s="131"/>
      <c r="ACT307" s="131"/>
      <c r="ACU307" s="131"/>
      <c r="ACV307" s="131"/>
      <c r="ACW307" s="131"/>
      <c r="ACX307" s="131"/>
      <c r="ACY307" s="131"/>
      <c r="ACZ307" s="131"/>
      <c r="ADA307" s="131"/>
      <c r="ADB307" s="131"/>
      <c r="ADC307" s="131"/>
      <c r="ADD307" s="131"/>
      <c r="ADE307" s="131"/>
      <c r="ADF307" s="131"/>
      <c r="ADG307" s="131"/>
      <c r="ADH307" s="131"/>
      <c r="ADI307" s="131"/>
      <c r="ADJ307" s="131"/>
      <c r="ADK307" s="131"/>
      <c r="ADL307" s="131"/>
      <c r="ADM307" s="131"/>
      <c r="ADN307" s="131"/>
      <c r="ADO307" s="131"/>
      <c r="ADP307" s="131"/>
      <c r="ADQ307" s="131"/>
      <c r="ADR307" s="131"/>
      <c r="ADS307" s="131"/>
      <c r="ADT307" s="131"/>
      <c r="ADU307" s="131"/>
      <c r="ADV307" s="131"/>
      <c r="ADW307" s="131"/>
      <c r="ADX307" s="131"/>
      <c r="ADY307" s="131"/>
      <c r="ADZ307" s="131"/>
      <c r="AEA307" s="131"/>
      <c r="AEB307" s="131"/>
      <c r="AEC307" s="131"/>
      <c r="AED307" s="131"/>
      <c r="AEE307" s="131"/>
      <c r="AEF307" s="131"/>
      <c r="AEG307" s="131"/>
      <c r="AEH307" s="131"/>
      <c r="AEI307" s="131"/>
      <c r="AEJ307" s="131"/>
      <c r="AEK307" s="131"/>
      <c r="AEL307" s="131"/>
      <c r="AEM307" s="131"/>
      <c r="AEN307" s="131"/>
      <c r="AEO307" s="131"/>
      <c r="AEP307" s="131"/>
      <c r="AEQ307" s="131"/>
      <c r="AER307" s="131"/>
      <c r="AES307" s="131"/>
      <c r="AET307" s="131"/>
      <c r="AEU307" s="131"/>
      <c r="AEV307" s="131"/>
      <c r="AEW307" s="131"/>
      <c r="AEX307" s="131"/>
      <c r="AEY307" s="131"/>
      <c r="AEZ307" s="131"/>
      <c r="AFA307" s="131"/>
      <c r="AFB307" s="131"/>
      <c r="AFC307" s="131"/>
      <c r="AFD307" s="131"/>
      <c r="AFE307" s="131"/>
      <c r="AFF307" s="131"/>
      <c r="AFG307" s="131"/>
      <c r="AFH307" s="131"/>
      <c r="AFI307" s="131"/>
      <c r="AFJ307" s="131"/>
      <c r="AFK307" s="131"/>
      <c r="AFL307" s="131"/>
      <c r="AFM307" s="131"/>
      <c r="AFN307" s="131"/>
      <c r="AFO307" s="131"/>
      <c r="AFP307" s="131"/>
      <c r="AFQ307" s="131"/>
      <c r="AFR307" s="131"/>
      <c r="AFS307" s="131"/>
      <c r="AFT307" s="131"/>
      <c r="AFU307" s="131"/>
      <c r="AFV307" s="131"/>
      <c r="AFW307" s="131"/>
      <c r="AFX307" s="131"/>
      <c r="AFY307" s="131"/>
      <c r="AFZ307" s="131"/>
      <c r="AGA307" s="131"/>
      <c r="AGB307" s="131"/>
      <c r="AGC307" s="131"/>
      <c r="AGD307" s="131"/>
      <c r="AGE307" s="131"/>
      <c r="AGF307" s="131"/>
      <c r="AGG307" s="131"/>
      <c r="AGH307" s="131"/>
      <c r="AGI307" s="131"/>
      <c r="AGJ307" s="131"/>
      <c r="AGK307" s="131"/>
      <c r="AGL307" s="131"/>
      <c r="AGM307" s="131"/>
      <c r="AGN307" s="131"/>
      <c r="AGO307" s="131"/>
      <c r="AGP307" s="131"/>
      <c r="AGQ307" s="131"/>
      <c r="AGR307" s="131"/>
      <c r="AGS307" s="131"/>
      <c r="AGT307" s="131"/>
      <c r="AGU307" s="131"/>
      <c r="AGV307" s="131"/>
      <c r="AGW307" s="131"/>
      <c r="AGX307" s="131"/>
      <c r="AGY307" s="131"/>
      <c r="AGZ307" s="131"/>
      <c r="AHA307" s="131"/>
      <c r="AHB307" s="131"/>
      <c r="AHC307" s="131"/>
      <c r="AHD307" s="131"/>
      <c r="AHE307" s="131"/>
      <c r="AHF307" s="131"/>
      <c r="AHG307" s="131"/>
      <c r="AHH307" s="131"/>
      <c r="AHI307" s="131"/>
      <c r="AHJ307" s="131"/>
      <c r="AHK307" s="131"/>
      <c r="AHL307" s="131"/>
      <c r="AHM307" s="131"/>
      <c r="AHN307" s="131"/>
      <c r="AHO307" s="131"/>
      <c r="AHP307" s="131"/>
      <c r="AHQ307" s="131"/>
      <c r="AHR307" s="131"/>
      <c r="AHS307" s="131"/>
      <c r="AHT307" s="131"/>
      <c r="AHU307" s="131"/>
      <c r="AHV307" s="131"/>
      <c r="AHW307" s="131"/>
      <c r="AHX307" s="131"/>
      <c r="AHY307" s="131"/>
      <c r="AHZ307" s="131"/>
      <c r="AIA307" s="131"/>
      <c r="AIB307" s="131"/>
      <c r="AIC307" s="131"/>
      <c r="AID307" s="131"/>
      <c r="AIE307" s="131"/>
      <c r="AIF307" s="131"/>
      <c r="AIG307" s="131"/>
      <c r="AIH307" s="131"/>
      <c r="AII307" s="131"/>
      <c r="AIJ307" s="131"/>
      <c r="AIK307" s="131"/>
      <c r="AIL307" s="131"/>
      <c r="AIM307" s="131"/>
      <c r="AIN307" s="131"/>
      <c r="AIO307" s="131"/>
      <c r="AIP307" s="131"/>
      <c r="AIQ307" s="131"/>
      <c r="AIR307" s="131"/>
      <c r="AIS307" s="131"/>
      <c r="AIT307" s="131"/>
      <c r="AIU307" s="131"/>
      <c r="AIV307" s="131"/>
      <c r="AIW307" s="131"/>
      <c r="AIX307" s="131"/>
      <c r="AIY307" s="131"/>
      <c r="AIZ307" s="131"/>
      <c r="AJA307" s="131"/>
      <c r="AJB307" s="131"/>
      <c r="AJC307" s="131"/>
      <c r="AJD307" s="131"/>
      <c r="AJE307" s="131"/>
      <c r="AJF307" s="131"/>
      <c r="AJG307" s="131"/>
      <c r="AJH307" s="131"/>
      <c r="AJI307" s="131"/>
      <c r="AJJ307" s="131"/>
      <c r="AJK307" s="131"/>
      <c r="AJL307" s="131"/>
      <c r="AJM307" s="131"/>
      <c r="AJN307" s="131"/>
      <c r="AJO307" s="131"/>
      <c r="AJP307" s="131"/>
      <c r="AJQ307" s="131"/>
      <c r="AJR307" s="131"/>
      <c r="AJS307" s="131"/>
      <c r="AJT307" s="131"/>
      <c r="AJU307" s="131"/>
      <c r="AJV307" s="131"/>
      <c r="AJW307" s="131"/>
      <c r="AJX307" s="131"/>
      <c r="AJY307" s="131"/>
      <c r="AJZ307" s="131"/>
      <c r="AKA307" s="131"/>
      <c r="AKB307" s="131"/>
      <c r="AKC307" s="131"/>
      <c r="AKD307" s="131"/>
      <c r="AKE307" s="131"/>
      <c r="AKF307" s="131"/>
      <c r="AKG307" s="131"/>
      <c r="AKH307" s="131"/>
      <c r="AKI307" s="131"/>
      <c r="AKJ307" s="131"/>
      <c r="AKK307" s="131"/>
      <c r="AKL307" s="131"/>
      <c r="AKM307" s="131"/>
      <c r="AKN307" s="131"/>
      <c r="AKO307" s="131"/>
      <c r="AKP307" s="131"/>
      <c r="AKQ307" s="131"/>
      <c r="AKR307" s="131"/>
      <c r="AKS307" s="131"/>
      <c r="AKT307" s="131"/>
      <c r="AKU307" s="131"/>
      <c r="AKV307" s="131"/>
      <c r="AKW307" s="131"/>
      <c r="AKX307" s="131"/>
      <c r="AKY307" s="131"/>
      <c r="AKZ307" s="131"/>
      <c r="ALA307" s="131"/>
      <c r="ALB307" s="131"/>
      <c r="ALC307" s="131"/>
      <c r="ALD307" s="131"/>
      <c r="ALE307" s="131"/>
      <c r="ALF307" s="131"/>
      <c r="ALG307" s="131"/>
      <c r="ALH307" s="131"/>
      <c r="ALI307" s="131"/>
      <c r="ALJ307" s="131"/>
      <c r="ALK307" s="131"/>
      <c r="ALL307" s="131"/>
      <c r="ALM307" s="131"/>
      <c r="ALN307" s="131"/>
      <c r="ALO307" s="131"/>
      <c r="ALP307" s="131"/>
      <c r="ALQ307" s="131"/>
      <c r="ALR307" s="131"/>
      <c r="ALS307" s="131"/>
      <c r="ALT307" s="131"/>
      <c r="ALU307" s="131"/>
      <c r="ALV307" s="131"/>
      <c r="ALW307" s="131"/>
      <c r="ALX307" s="131"/>
      <c r="ALY307" s="131"/>
      <c r="ALZ307" s="131"/>
      <c r="AMA307" s="131"/>
      <c r="AMB307" s="131"/>
      <c r="AMC307" s="131"/>
      <c r="AMD307" s="131"/>
      <c r="AME307" s="131"/>
      <c r="AMF307" s="131"/>
      <c r="AMG307" s="131"/>
      <c r="AMH307" s="131"/>
      <c r="AMI307" s="131"/>
      <c r="AMJ307" s="131"/>
      <c r="AMK307" s="131"/>
      <c r="AML307" s="131"/>
      <c r="AMM307" s="131"/>
      <c r="AMN307" s="131"/>
      <c r="AMO307" s="131"/>
      <c r="AMP307" s="131"/>
      <c r="AMQ307" s="131"/>
      <c r="AMR307" s="131"/>
      <c r="AMS307" s="131"/>
      <c r="AMT307" s="131"/>
      <c r="AMU307" s="131"/>
      <c r="AMV307" s="131"/>
      <c r="AMW307" s="131"/>
      <c r="AMX307" s="131"/>
      <c r="AMY307" s="131"/>
      <c r="AMZ307" s="131"/>
      <c r="ANA307" s="131"/>
      <c r="ANB307" s="131"/>
      <c r="ANC307" s="131"/>
      <c r="AND307" s="131"/>
      <c r="ANE307" s="131"/>
      <c r="ANF307" s="131"/>
      <c r="ANG307" s="131"/>
      <c r="ANH307" s="131"/>
      <c r="ANI307" s="131"/>
      <c r="ANJ307" s="131"/>
      <c r="ANK307" s="131"/>
      <c r="ANL307" s="131"/>
      <c r="ANM307" s="131"/>
      <c r="ANN307" s="131"/>
      <c r="ANO307" s="131"/>
      <c r="ANP307" s="131"/>
      <c r="ANQ307" s="131"/>
      <c r="ANR307" s="131"/>
      <c r="ANS307" s="131"/>
      <c r="ANT307" s="131"/>
      <c r="ANU307" s="131"/>
      <c r="ANV307" s="131"/>
      <c r="ANW307" s="131"/>
      <c r="ANX307" s="131"/>
      <c r="ANY307" s="131"/>
      <c r="ANZ307" s="131"/>
      <c r="AOA307" s="131"/>
      <c r="AOB307" s="131"/>
      <c r="AOC307" s="131"/>
      <c r="AOD307" s="131"/>
      <c r="AOE307" s="131"/>
      <c r="AOF307" s="131"/>
      <c r="AOG307" s="131"/>
      <c r="AOH307" s="131"/>
      <c r="AOI307" s="131"/>
      <c r="AOJ307" s="131"/>
      <c r="AOK307" s="131"/>
      <c r="AOL307" s="131"/>
      <c r="AOM307" s="131"/>
      <c r="AON307" s="131"/>
      <c r="AOO307" s="131"/>
      <c r="AOP307" s="131"/>
      <c r="AOQ307" s="131"/>
      <c r="AOR307" s="131"/>
      <c r="AOS307" s="131"/>
      <c r="AOT307" s="131"/>
      <c r="AOU307" s="131"/>
      <c r="AOV307" s="131"/>
      <c r="AOW307" s="131"/>
      <c r="AOX307" s="131"/>
      <c r="AOY307" s="131"/>
      <c r="AOZ307" s="131"/>
      <c r="APA307" s="131"/>
      <c r="APB307" s="131"/>
      <c r="APC307" s="131"/>
      <c r="APD307" s="131"/>
      <c r="APE307" s="131"/>
      <c r="APF307" s="131"/>
      <c r="APG307" s="131"/>
      <c r="APH307" s="131"/>
      <c r="API307" s="131"/>
      <c r="APJ307" s="131"/>
      <c r="APK307" s="131"/>
      <c r="APL307" s="131"/>
      <c r="APM307" s="131"/>
      <c r="APN307" s="131"/>
      <c r="APO307" s="131"/>
      <c r="APP307" s="131"/>
      <c r="APQ307" s="131"/>
      <c r="APR307" s="131"/>
      <c r="APS307" s="131"/>
      <c r="APT307" s="131"/>
      <c r="APU307" s="131"/>
      <c r="APV307" s="131"/>
      <c r="APW307" s="131"/>
      <c r="APX307" s="131"/>
      <c r="APY307" s="131"/>
      <c r="APZ307" s="131"/>
      <c r="AQA307" s="131"/>
      <c r="AQB307" s="131"/>
      <c r="AQC307" s="131"/>
      <c r="AQD307" s="131"/>
      <c r="AQE307" s="131"/>
      <c r="AQF307" s="131"/>
      <c r="AQG307" s="131"/>
      <c r="AQH307" s="131"/>
      <c r="AQI307" s="131"/>
      <c r="AQJ307" s="131"/>
      <c r="AQK307" s="131"/>
      <c r="AQL307" s="131"/>
      <c r="AQM307" s="131"/>
      <c r="AQN307" s="131"/>
      <c r="AQO307" s="131"/>
      <c r="AQP307" s="131"/>
      <c r="AQQ307" s="131"/>
      <c r="AQR307" s="131"/>
      <c r="AQS307" s="131"/>
      <c r="AQT307" s="131"/>
      <c r="AQU307" s="131"/>
      <c r="AQV307" s="131"/>
      <c r="AQW307" s="131"/>
      <c r="AQX307" s="131"/>
      <c r="AQY307" s="131"/>
      <c r="AQZ307" s="131"/>
      <c r="ARA307" s="131"/>
      <c r="ARB307" s="131"/>
      <c r="ARC307" s="131"/>
      <c r="ARD307" s="131"/>
      <c r="ARE307" s="131"/>
      <c r="ARF307" s="131"/>
      <c r="ARG307" s="131"/>
      <c r="ARH307" s="131"/>
      <c r="ARI307" s="131"/>
      <c r="ARJ307" s="131"/>
      <c r="ARK307" s="131"/>
      <c r="ARL307" s="131"/>
      <c r="ARM307" s="131"/>
      <c r="ARN307" s="131"/>
      <c r="ARO307" s="131"/>
      <c r="ARP307" s="131"/>
      <c r="ARQ307" s="131"/>
      <c r="ARR307" s="131"/>
      <c r="ARS307" s="131"/>
      <c r="ART307" s="131"/>
      <c r="ARU307" s="131"/>
      <c r="ARV307" s="131"/>
      <c r="ARW307" s="131"/>
      <c r="ARX307" s="131"/>
      <c r="ARY307" s="131"/>
      <c r="ARZ307" s="131"/>
      <c r="ASA307" s="131"/>
      <c r="ASB307" s="131"/>
      <c r="ASC307" s="131"/>
      <c r="ASD307" s="131"/>
      <c r="ASE307" s="131"/>
      <c r="ASF307" s="131"/>
      <c r="ASG307" s="131"/>
      <c r="ASH307" s="131"/>
      <c r="ASI307" s="131"/>
      <c r="ASJ307" s="131"/>
      <c r="ASK307" s="131"/>
      <c r="ASL307" s="131"/>
      <c r="ASM307" s="131"/>
      <c r="ASN307" s="131"/>
      <c r="ASO307" s="131"/>
      <c r="ASP307" s="131"/>
      <c r="ASQ307" s="131"/>
      <c r="ASR307" s="131"/>
      <c r="ASS307" s="131"/>
      <c r="AST307" s="131"/>
      <c r="ASU307" s="131"/>
      <c r="ASV307" s="131"/>
      <c r="ASW307" s="131"/>
      <c r="ASX307" s="131"/>
      <c r="ASY307" s="131"/>
      <c r="ASZ307" s="131"/>
      <c r="ATA307" s="131"/>
      <c r="ATB307" s="131"/>
      <c r="ATC307" s="131"/>
      <c r="ATD307" s="131"/>
      <c r="ATE307" s="131"/>
      <c r="ATF307" s="131"/>
      <c r="ATG307" s="131"/>
      <c r="ATH307" s="131"/>
      <c r="ATI307" s="131"/>
      <c r="ATJ307" s="131"/>
      <c r="ATK307" s="131"/>
      <c r="ATL307" s="131"/>
      <c r="ATM307" s="131"/>
      <c r="ATN307" s="131"/>
      <c r="ATO307" s="131"/>
      <c r="ATP307" s="131"/>
      <c r="ATQ307" s="131"/>
      <c r="ATR307" s="131"/>
      <c r="ATS307" s="131"/>
      <c r="ATT307" s="131"/>
      <c r="ATU307" s="131"/>
      <c r="ATV307" s="131"/>
      <c r="ATW307" s="131"/>
      <c r="ATX307" s="131"/>
      <c r="ATY307" s="131"/>
      <c r="ATZ307" s="131"/>
      <c r="AUA307" s="131"/>
      <c r="AUB307" s="131"/>
      <c r="AUC307" s="131"/>
      <c r="AUD307" s="131"/>
      <c r="AUE307" s="131"/>
      <c r="AUF307" s="131"/>
      <c r="AUG307" s="131"/>
      <c r="AUH307" s="131"/>
      <c r="AUI307" s="131"/>
      <c r="AUJ307" s="131"/>
      <c r="AUK307" s="131"/>
      <c r="AUL307" s="131"/>
      <c r="AUM307" s="131"/>
      <c r="AUN307" s="131"/>
      <c r="AUO307" s="131"/>
      <c r="AUP307" s="131"/>
      <c r="AUQ307" s="131"/>
      <c r="AUR307" s="131"/>
      <c r="AUS307" s="131"/>
      <c r="AUT307" s="131"/>
      <c r="AUU307" s="131"/>
      <c r="AUV307" s="131"/>
      <c r="AUW307" s="131"/>
      <c r="AUX307" s="131"/>
      <c r="AUY307" s="131"/>
      <c r="AUZ307" s="131"/>
      <c r="AVA307" s="131"/>
      <c r="AVB307" s="131"/>
      <c r="AVC307" s="131"/>
      <c r="AVD307" s="131"/>
      <c r="AVE307" s="131"/>
      <c r="AVF307" s="131"/>
      <c r="AVG307" s="131"/>
      <c r="AVH307" s="131"/>
      <c r="AVI307" s="131"/>
      <c r="AVJ307" s="131"/>
      <c r="AVK307" s="131"/>
      <c r="AVL307" s="131"/>
      <c r="AVM307" s="131"/>
      <c r="AVN307" s="131"/>
      <c r="AVO307" s="131"/>
      <c r="AVP307" s="131"/>
      <c r="AVQ307" s="131"/>
      <c r="AVR307" s="131"/>
      <c r="AVS307" s="131"/>
      <c r="AVT307" s="131"/>
      <c r="AVU307" s="131"/>
      <c r="AVV307" s="131"/>
      <c r="AVW307" s="131"/>
      <c r="AVX307" s="131"/>
      <c r="AVY307" s="131"/>
      <c r="AVZ307" s="131"/>
      <c r="AWA307" s="131"/>
      <c r="AWB307" s="131"/>
      <c r="AWC307" s="131"/>
      <c r="AWD307" s="131"/>
      <c r="AWE307" s="131"/>
      <c r="AWF307" s="131"/>
      <c r="AWG307" s="131"/>
      <c r="AWH307" s="131"/>
      <c r="AWI307" s="131"/>
      <c r="AWJ307" s="131"/>
      <c r="AWK307" s="131"/>
      <c r="AWL307" s="131"/>
      <c r="AWM307" s="131"/>
      <c r="AWN307" s="131"/>
      <c r="AWO307" s="131"/>
      <c r="AWP307" s="131"/>
      <c r="AWQ307" s="131"/>
      <c r="AWR307" s="131"/>
      <c r="AWS307" s="131"/>
      <c r="AWT307" s="131"/>
      <c r="AWU307" s="131"/>
      <c r="AWV307" s="131"/>
      <c r="AWW307" s="131"/>
      <c r="AWX307" s="131"/>
      <c r="AWY307" s="131"/>
      <c r="AWZ307" s="131"/>
      <c r="AXA307" s="131"/>
      <c r="AXB307" s="131"/>
      <c r="AXC307" s="131"/>
      <c r="AXD307" s="131"/>
      <c r="AXE307" s="131"/>
      <c r="AXF307" s="131"/>
      <c r="AXG307" s="131"/>
      <c r="AXH307" s="131"/>
      <c r="AXI307" s="131"/>
      <c r="AXJ307" s="131"/>
      <c r="AXK307" s="131"/>
      <c r="AXL307" s="131"/>
      <c r="AXM307" s="131"/>
      <c r="AXN307" s="131"/>
      <c r="AXO307" s="131"/>
      <c r="AXP307" s="131"/>
      <c r="AXQ307" s="131"/>
      <c r="AXR307" s="131"/>
      <c r="AXS307" s="131"/>
      <c r="AXT307" s="131"/>
      <c r="AXU307" s="131"/>
      <c r="AXV307" s="131"/>
      <c r="AXW307" s="131"/>
      <c r="AXX307" s="131"/>
    </row>
    <row r="308" spans="1:1324" s="105" customFormat="1" ht="15.75" hidden="1" customHeight="1" x14ac:dyDescent="0.2">
      <c r="A308" s="13" t="s">
        <v>1790</v>
      </c>
      <c r="B308" s="13" t="s">
        <v>518</v>
      </c>
      <c r="C308" s="12" t="s">
        <v>517</v>
      </c>
      <c r="D308" s="19" t="s">
        <v>1791</v>
      </c>
      <c r="E308" s="9">
        <v>41416</v>
      </c>
      <c r="F308" s="9" t="s">
        <v>1167</v>
      </c>
      <c r="G308" s="30" t="s">
        <v>1186</v>
      </c>
      <c r="H308" s="30">
        <v>42005</v>
      </c>
      <c r="I308" s="30" t="s">
        <v>1065</v>
      </c>
      <c r="J308" s="173"/>
      <c r="K308" s="84" t="s">
        <v>6</v>
      </c>
      <c r="L308" s="87">
        <v>1</v>
      </c>
      <c r="M308" s="87">
        <v>1</v>
      </c>
      <c r="N308" s="84" t="s">
        <v>326</v>
      </c>
      <c r="O308" s="84">
        <v>1</v>
      </c>
      <c r="P308" s="84" t="s">
        <v>326</v>
      </c>
      <c r="Q308" s="84">
        <v>1</v>
      </c>
      <c r="R308" s="84" t="s">
        <v>326</v>
      </c>
      <c r="S308" s="84">
        <v>1</v>
      </c>
      <c r="T308" s="84" t="s">
        <v>49</v>
      </c>
      <c r="U308" s="84">
        <v>1</v>
      </c>
      <c r="V308" s="84">
        <v>1</v>
      </c>
      <c r="W308" s="84">
        <v>1</v>
      </c>
      <c r="X308" s="87">
        <v>1</v>
      </c>
      <c r="Y308" s="84">
        <v>1</v>
      </c>
      <c r="Z308" s="84">
        <v>0</v>
      </c>
      <c r="AA308" s="87">
        <v>0</v>
      </c>
      <c r="AB308" s="84">
        <v>0</v>
      </c>
      <c r="AC308" s="84">
        <v>0</v>
      </c>
      <c r="AD308" s="84">
        <v>0</v>
      </c>
      <c r="AE308" s="84">
        <v>0</v>
      </c>
      <c r="AF308" s="110"/>
      <c r="AH308" s="131"/>
      <c r="AI308" s="131"/>
      <c r="AJ308" s="131"/>
      <c r="AK308" s="131"/>
      <c r="AL308" s="131"/>
      <c r="AM308" s="131"/>
      <c r="AN308" s="131"/>
      <c r="AO308" s="131"/>
      <c r="AP308" s="131"/>
      <c r="AQ308" s="131"/>
      <c r="AR308" s="131"/>
      <c r="AS308" s="131"/>
      <c r="AT308" s="131"/>
      <c r="AU308" s="131"/>
      <c r="AV308" s="131"/>
      <c r="AW308" s="131"/>
      <c r="AX308" s="131"/>
      <c r="AY308" s="131"/>
      <c r="AZ308" s="131"/>
      <c r="BA308" s="131"/>
      <c r="BB308" s="131"/>
      <c r="BC308" s="131"/>
      <c r="BD308" s="131"/>
      <c r="BE308" s="131"/>
      <c r="BF308" s="131"/>
      <c r="BG308" s="131"/>
      <c r="BH308" s="131"/>
      <c r="BI308" s="131"/>
      <c r="BJ308" s="131"/>
      <c r="BK308" s="131"/>
      <c r="BL308" s="131"/>
      <c r="BM308" s="131"/>
      <c r="BN308" s="131"/>
      <c r="BO308" s="131"/>
      <c r="BP308" s="131"/>
      <c r="BQ308" s="131"/>
      <c r="BR308" s="131"/>
      <c r="BS308" s="131"/>
      <c r="BT308" s="131"/>
      <c r="BU308" s="131"/>
      <c r="BV308" s="131"/>
      <c r="BW308" s="131"/>
      <c r="BX308" s="131"/>
      <c r="BY308" s="131"/>
      <c r="BZ308" s="131"/>
      <c r="CA308" s="131"/>
      <c r="CB308" s="131"/>
      <c r="CC308" s="131"/>
      <c r="CD308" s="131"/>
      <c r="CE308" s="131"/>
      <c r="CF308" s="131"/>
      <c r="CG308" s="131"/>
      <c r="CH308" s="131"/>
      <c r="CI308" s="131"/>
      <c r="CJ308" s="131"/>
      <c r="CK308" s="131"/>
      <c r="CL308" s="131"/>
      <c r="CM308" s="131"/>
      <c r="CN308" s="131"/>
      <c r="CO308" s="131"/>
      <c r="CP308" s="131"/>
      <c r="CQ308" s="131"/>
      <c r="CR308" s="131"/>
      <c r="CS308" s="131"/>
      <c r="CT308" s="131"/>
      <c r="CU308" s="131"/>
      <c r="CV308" s="131"/>
      <c r="CW308" s="131"/>
      <c r="CX308" s="131"/>
      <c r="CY308" s="131"/>
      <c r="CZ308" s="131"/>
      <c r="DA308" s="131"/>
      <c r="DB308" s="131"/>
      <c r="DC308" s="131"/>
      <c r="DD308" s="131"/>
      <c r="DE308" s="131"/>
      <c r="DF308" s="131"/>
      <c r="DG308" s="131"/>
      <c r="DH308" s="131"/>
      <c r="DI308" s="131"/>
      <c r="DJ308" s="131"/>
      <c r="DK308" s="131"/>
      <c r="DL308" s="131"/>
      <c r="DM308" s="131"/>
      <c r="DN308" s="131"/>
      <c r="DO308" s="131"/>
      <c r="DP308" s="131"/>
      <c r="DQ308" s="131"/>
      <c r="DR308" s="131"/>
      <c r="DS308" s="131"/>
      <c r="DT308" s="131"/>
      <c r="DU308" s="131"/>
      <c r="DV308" s="131"/>
      <c r="DW308" s="131"/>
      <c r="DX308" s="131"/>
      <c r="DY308" s="131"/>
      <c r="DZ308" s="131"/>
      <c r="EA308" s="131"/>
      <c r="EB308" s="131"/>
      <c r="EC308" s="131"/>
      <c r="ED308" s="131"/>
      <c r="EE308" s="131"/>
      <c r="EF308" s="131"/>
      <c r="EG308" s="131"/>
      <c r="EH308" s="131"/>
      <c r="EI308" s="131"/>
      <c r="EJ308" s="131"/>
      <c r="EK308" s="131"/>
      <c r="EL308" s="131"/>
      <c r="EM308" s="131"/>
      <c r="EN308" s="131"/>
      <c r="EO308" s="131"/>
      <c r="EP308" s="131"/>
      <c r="EQ308" s="131"/>
      <c r="ER308" s="131"/>
      <c r="ES308" s="131"/>
      <c r="ET308" s="131"/>
      <c r="EU308" s="131"/>
      <c r="EV308" s="131"/>
      <c r="EW308" s="131"/>
      <c r="EX308" s="131"/>
      <c r="EY308" s="131"/>
      <c r="EZ308" s="131"/>
      <c r="FA308" s="131"/>
      <c r="FB308" s="131"/>
      <c r="FC308" s="131"/>
      <c r="FD308" s="131"/>
      <c r="FE308" s="131"/>
      <c r="FF308" s="131"/>
      <c r="FG308" s="131"/>
      <c r="FH308" s="131"/>
      <c r="FI308" s="131"/>
      <c r="FJ308" s="131"/>
      <c r="FK308" s="131"/>
      <c r="FL308" s="131"/>
      <c r="FM308" s="131"/>
      <c r="FN308" s="131"/>
      <c r="FO308" s="131"/>
      <c r="FP308" s="131"/>
      <c r="FQ308" s="131"/>
      <c r="FR308" s="131"/>
      <c r="FS308" s="131"/>
      <c r="FT308" s="131"/>
      <c r="FU308" s="131"/>
      <c r="FV308" s="131"/>
      <c r="FW308" s="131"/>
      <c r="FX308" s="131"/>
      <c r="FY308" s="131"/>
      <c r="FZ308" s="131"/>
      <c r="GA308" s="131"/>
      <c r="GB308" s="131"/>
      <c r="GC308" s="131"/>
      <c r="GD308" s="131"/>
      <c r="GE308" s="131"/>
      <c r="GF308" s="131"/>
      <c r="GG308" s="131"/>
      <c r="GH308" s="131"/>
      <c r="GI308" s="131"/>
      <c r="GJ308" s="131"/>
      <c r="GK308" s="131"/>
      <c r="GL308" s="131"/>
      <c r="GM308" s="131"/>
      <c r="GN308" s="131"/>
      <c r="GO308" s="131"/>
      <c r="GP308" s="131"/>
      <c r="GQ308" s="131"/>
      <c r="GR308" s="131"/>
      <c r="GS308" s="131"/>
      <c r="GT308" s="131"/>
      <c r="GU308" s="131"/>
      <c r="GV308" s="131"/>
      <c r="GW308" s="131"/>
      <c r="GX308" s="131"/>
      <c r="GY308" s="131"/>
      <c r="GZ308" s="131"/>
      <c r="HA308" s="131"/>
      <c r="HB308" s="131"/>
      <c r="HC308" s="131"/>
      <c r="HD308" s="131"/>
      <c r="HE308" s="131"/>
      <c r="HF308" s="131"/>
      <c r="HG308" s="131"/>
      <c r="HH308" s="131"/>
      <c r="HI308" s="131"/>
      <c r="HJ308" s="131"/>
      <c r="HK308" s="131"/>
      <c r="HL308" s="131"/>
      <c r="HM308" s="131"/>
      <c r="HN308" s="131"/>
      <c r="HO308" s="131"/>
      <c r="HP308" s="131"/>
      <c r="HQ308" s="131"/>
      <c r="HR308" s="131"/>
      <c r="HS308" s="131"/>
      <c r="HT308" s="131"/>
      <c r="HU308" s="131"/>
      <c r="HV308" s="131"/>
      <c r="HW308" s="131"/>
      <c r="HX308" s="131"/>
      <c r="HY308" s="131"/>
      <c r="HZ308" s="131"/>
      <c r="IA308" s="131"/>
      <c r="IB308" s="131"/>
      <c r="IC308" s="131"/>
      <c r="ID308" s="131"/>
      <c r="IE308" s="131"/>
      <c r="IF308" s="131"/>
      <c r="IG308" s="131"/>
      <c r="IH308" s="131"/>
      <c r="II308" s="131"/>
      <c r="IJ308" s="131"/>
      <c r="IK308" s="131"/>
      <c r="IL308" s="131"/>
      <c r="IM308" s="131"/>
      <c r="IN308" s="131"/>
      <c r="IO308" s="131"/>
      <c r="IP308" s="131"/>
      <c r="IQ308" s="131"/>
      <c r="IR308" s="131"/>
      <c r="IS308" s="131"/>
      <c r="IT308" s="131"/>
      <c r="IU308" s="131"/>
      <c r="IV308" s="131"/>
      <c r="IW308" s="131"/>
      <c r="IX308" s="131"/>
      <c r="IY308" s="131"/>
      <c r="IZ308" s="131"/>
      <c r="JA308" s="131"/>
      <c r="JB308" s="131"/>
      <c r="JC308" s="131"/>
      <c r="JD308" s="131"/>
      <c r="JE308" s="131"/>
      <c r="JF308" s="131"/>
      <c r="JG308" s="131"/>
      <c r="JH308" s="131"/>
      <c r="JI308" s="131"/>
      <c r="JJ308" s="131"/>
      <c r="JK308" s="131"/>
      <c r="JL308" s="131"/>
      <c r="JM308" s="131"/>
      <c r="JN308" s="131"/>
      <c r="JO308" s="131"/>
      <c r="JP308" s="131"/>
      <c r="JQ308" s="131"/>
      <c r="JR308" s="131"/>
      <c r="JS308" s="131"/>
      <c r="JT308" s="131"/>
      <c r="JU308" s="131"/>
      <c r="JV308" s="131"/>
      <c r="JW308" s="131"/>
      <c r="JX308" s="131"/>
      <c r="JY308" s="131"/>
      <c r="JZ308" s="131"/>
      <c r="KA308" s="131"/>
      <c r="KB308" s="131"/>
      <c r="KC308" s="131"/>
      <c r="KD308" s="131"/>
      <c r="KE308" s="131"/>
      <c r="KF308" s="131"/>
      <c r="KG308" s="131"/>
      <c r="KH308" s="131"/>
      <c r="KI308" s="131"/>
      <c r="KJ308" s="131"/>
      <c r="KK308" s="131"/>
      <c r="KL308" s="131"/>
      <c r="KM308" s="131"/>
      <c r="KN308" s="131"/>
      <c r="KO308" s="131"/>
      <c r="KP308" s="131"/>
      <c r="KQ308" s="131"/>
      <c r="KR308" s="131"/>
      <c r="KS308" s="131"/>
      <c r="KT308" s="131"/>
      <c r="KU308" s="131"/>
      <c r="KV308" s="131"/>
      <c r="KW308" s="131"/>
      <c r="KX308" s="131"/>
      <c r="KY308" s="131"/>
      <c r="KZ308" s="131"/>
      <c r="LA308" s="131"/>
      <c r="LB308" s="131"/>
      <c r="LC308" s="131"/>
      <c r="LD308" s="131"/>
      <c r="LE308" s="131"/>
      <c r="LF308" s="131"/>
      <c r="LG308" s="131"/>
      <c r="LH308" s="131"/>
      <c r="LI308" s="131"/>
      <c r="LJ308" s="131"/>
      <c r="LK308" s="131"/>
      <c r="LL308" s="131"/>
      <c r="LM308" s="131"/>
      <c r="LN308" s="131"/>
      <c r="LO308" s="131"/>
      <c r="LP308" s="131"/>
      <c r="LQ308" s="131"/>
      <c r="LR308" s="131"/>
      <c r="LS308" s="131"/>
      <c r="LT308" s="131"/>
      <c r="LU308" s="131"/>
      <c r="LV308" s="131"/>
      <c r="LW308" s="131"/>
      <c r="LX308" s="131"/>
      <c r="LY308" s="131"/>
      <c r="LZ308" s="131"/>
      <c r="MA308" s="131"/>
      <c r="MB308" s="131"/>
      <c r="MC308" s="131"/>
      <c r="MD308" s="131"/>
      <c r="ME308" s="131"/>
      <c r="MF308" s="131"/>
      <c r="MG308" s="131"/>
      <c r="MH308" s="131"/>
      <c r="MI308" s="131"/>
      <c r="MJ308" s="131"/>
      <c r="MK308" s="131"/>
      <c r="ML308" s="131"/>
      <c r="MM308" s="131"/>
      <c r="MN308" s="131"/>
      <c r="MO308" s="131"/>
      <c r="MP308" s="131"/>
      <c r="MQ308" s="131"/>
      <c r="MR308" s="131"/>
      <c r="MS308" s="131"/>
      <c r="MT308" s="131"/>
      <c r="MU308" s="131"/>
      <c r="MV308" s="131"/>
      <c r="MW308" s="131"/>
      <c r="MX308" s="131"/>
      <c r="MY308" s="131"/>
      <c r="MZ308" s="131"/>
      <c r="NA308" s="131"/>
      <c r="NB308" s="131"/>
      <c r="NC308" s="131"/>
      <c r="ND308" s="131"/>
      <c r="NE308" s="131"/>
      <c r="NF308" s="131"/>
      <c r="NG308" s="131"/>
      <c r="NH308" s="131"/>
      <c r="NI308" s="131"/>
      <c r="NJ308" s="131"/>
      <c r="NK308" s="131"/>
      <c r="NL308" s="131"/>
      <c r="NM308" s="131"/>
      <c r="NN308" s="131"/>
      <c r="NO308" s="131"/>
      <c r="NP308" s="131"/>
      <c r="NQ308" s="131"/>
      <c r="NR308" s="131"/>
      <c r="NS308" s="131"/>
      <c r="NT308" s="131"/>
      <c r="NU308" s="131"/>
      <c r="NV308" s="131"/>
      <c r="NW308" s="131"/>
      <c r="NX308" s="131"/>
      <c r="NY308" s="131"/>
      <c r="NZ308" s="131"/>
      <c r="OA308" s="131"/>
      <c r="OB308" s="131"/>
      <c r="OC308" s="131"/>
      <c r="OD308" s="131"/>
      <c r="OE308" s="131"/>
      <c r="OF308" s="131"/>
      <c r="OG308" s="131"/>
      <c r="OH308" s="131"/>
      <c r="OI308" s="131"/>
      <c r="OJ308" s="131"/>
      <c r="OK308" s="131"/>
      <c r="OL308" s="131"/>
      <c r="OM308" s="131"/>
      <c r="ON308" s="131"/>
      <c r="OO308" s="131"/>
      <c r="OP308" s="131"/>
      <c r="OQ308" s="131"/>
      <c r="OR308" s="131"/>
      <c r="OS308" s="131"/>
      <c r="OT308" s="131"/>
      <c r="OU308" s="131"/>
      <c r="OV308" s="131"/>
      <c r="OW308" s="131"/>
      <c r="OX308" s="131"/>
      <c r="OY308" s="131"/>
      <c r="OZ308" s="131"/>
      <c r="PA308" s="131"/>
      <c r="PB308" s="131"/>
      <c r="PC308" s="131"/>
      <c r="PD308" s="131"/>
      <c r="PE308" s="131"/>
      <c r="PF308" s="131"/>
      <c r="PG308" s="131"/>
      <c r="PH308" s="131"/>
      <c r="PI308" s="131"/>
      <c r="PJ308" s="131"/>
      <c r="PK308" s="131"/>
      <c r="PL308" s="131"/>
      <c r="PM308" s="131"/>
      <c r="PN308" s="131"/>
      <c r="PO308" s="131"/>
      <c r="PP308" s="131"/>
      <c r="PQ308" s="131"/>
      <c r="PR308" s="131"/>
      <c r="PS308" s="131"/>
      <c r="PT308" s="131"/>
      <c r="PU308" s="131"/>
      <c r="PV308" s="131"/>
      <c r="PW308" s="131"/>
      <c r="PX308" s="131"/>
      <c r="PY308" s="131"/>
      <c r="PZ308" s="131"/>
      <c r="QA308" s="131"/>
      <c r="QB308" s="131"/>
      <c r="QC308" s="131"/>
      <c r="QD308" s="131"/>
      <c r="QE308" s="131"/>
      <c r="QF308" s="131"/>
      <c r="QG308" s="131"/>
      <c r="QH308" s="131"/>
      <c r="QI308" s="131"/>
      <c r="QJ308" s="131"/>
      <c r="QK308" s="131"/>
      <c r="QL308" s="131"/>
      <c r="QM308" s="131"/>
      <c r="QN308" s="131"/>
      <c r="QO308" s="131"/>
      <c r="QP308" s="131"/>
      <c r="QQ308" s="131"/>
      <c r="QR308" s="131"/>
      <c r="QS308" s="131"/>
      <c r="QT308" s="131"/>
      <c r="QU308" s="131"/>
      <c r="QV308" s="131"/>
      <c r="QW308" s="131"/>
      <c r="QX308" s="131"/>
      <c r="QY308" s="131"/>
      <c r="QZ308" s="131"/>
      <c r="RA308" s="131"/>
      <c r="RB308" s="131"/>
      <c r="RC308" s="131"/>
      <c r="RD308" s="131"/>
      <c r="RE308" s="131"/>
      <c r="RF308" s="131"/>
      <c r="RG308" s="131"/>
      <c r="RH308" s="131"/>
      <c r="RI308" s="131"/>
      <c r="RJ308" s="131"/>
      <c r="RK308" s="131"/>
      <c r="RL308" s="131"/>
      <c r="RM308" s="131"/>
      <c r="RN308" s="131"/>
      <c r="RO308" s="131"/>
      <c r="RP308" s="131"/>
      <c r="RQ308" s="131"/>
      <c r="RR308" s="131"/>
      <c r="RS308" s="131"/>
      <c r="RT308" s="131"/>
      <c r="RU308" s="131"/>
      <c r="RV308" s="131"/>
      <c r="RW308" s="131"/>
      <c r="RX308" s="131"/>
      <c r="RY308" s="131"/>
      <c r="RZ308" s="131"/>
      <c r="SA308" s="131"/>
      <c r="SB308" s="131"/>
      <c r="SC308" s="131"/>
      <c r="SD308" s="131"/>
      <c r="SE308" s="131"/>
      <c r="SF308" s="131"/>
      <c r="SG308" s="131"/>
      <c r="SH308" s="131"/>
      <c r="SI308" s="131"/>
      <c r="SJ308" s="131"/>
      <c r="SK308" s="131"/>
      <c r="SL308" s="131"/>
      <c r="SM308" s="131"/>
      <c r="SN308" s="131"/>
      <c r="SO308" s="131"/>
      <c r="SP308" s="131"/>
      <c r="SQ308" s="131"/>
      <c r="SR308" s="131"/>
      <c r="SS308" s="131"/>
      <c r="ST308" s="131"/>
      <c r="SU308" s="131"/>
      <c r="SV308" s="131"/>
      <c r="SW308" s="131"/>
      <c r="SX308" s="131"/>
      <c r="SY308" s="131"/>
      <c r="SZ308" s="131"/>
      <c r="TA308" s="131"/>
      <c r="TB308" s="131"/>
      <c r="TC308" s="131"/>
      <c r="TD308" s="131"/>
      <c r="TE308" s="131"/>
      <c r="TF308" s="131"/>
      <c r="TG308" s="131"/>
      <c r="TH308" s="131"/>
      <c r="TI308" s="131"/>
      <c r="TJ308" s="131"/>
      <c r="TK308" s="131"/>
      <c r="TL308" s="131"/>
      <c r="TM308" s="131"/>
      <c r="TN308" s="131"/>
      <c r="TO308" s="131"/>
      <c r="TP308" s="131"/>
      <c r="TQ308" s="131"/>
      <c r="TR308" s="131"/>
      <c r="TS308" s="131"/>
      <c r="TT308" s="131"/>
      <c r="TU308" s="131"/>
      <c r="TV308" s="131"/>
      <c r="TW308" s="131"/>
      <c r="TX308" s="131"/>
      <c r="TY308" s="131"/>
      <c r="TZ308" s="131"/>
      <c r="UA308" s="131"/>
      <c r="UB308" s="131"/>
      <c r="UC308" s="131"/>
      <c r="UD308" s="131"/>
      <c r="UE308" s="131"/>
      <c r="UF308" s="131"/>
      <c r="UG308" s="131"/>
      <c r="UH308" s="131"/>
      <c r="UI308" s="131"/>
      <c r="UJ308" s="131"/>
      <c r="UK308" s="131"/>
      <c r="UL308" s="131"/>
      <c r="UM308" s="131"/>
      <c r="UN308" s="131"/>
      <c r="UO308" s="131"/>
      <c r="UP308" s="131"/>
      <c r="UQ308" s="131"/>
      <c r="UR308" s="131"/>
      <c r="US308" s="131"/>
      <c r="UT308" s="131"/>
      <c r="UU308" s="131"/>
      <c r="UV308" s="131"/>
      <c r="UW308" s="131"/>
      <c r="UX308" s="131"/>
      <c r="UY308" s="131"/>
      <c r="UZ308" s="131"/>
      <c r="VA308" s="131"/>
      <c r="VB308" s="131"/>
      <c r="VC308" s="131"/>
      <c r="VD308" s="131"/>
      <c r="VE308" s="131"/>
      <c r="VF308" s="131"/>
      <c r="VG308" s="131"/>
      <c r="VH308" s="131"/>
      <c r="VI308" s="131"/>
      <c r="VJ308" s="131"/>
      <c r="VK308" s="131"/>
      <c r="VL308" s="131"/>
      <c r="VM308" s="131"/>
      <c r="VN308" s="131"/>
      <c r="VO308" s="131"/>
      <c r="VP308" s="131"/>
      <c r="VQ308" s="131"/>
      <c r="VR308" s="131"/>
      <c r="VS308" s="131"/>
      <c r="VT308" s="131"/>
      <c r="VU308" s="131"/>
      <c r="VV308" s="131"/>
      <c r="VW308" s="131"/>
      <c r="VX308" s="131"/>
      <c r="VY308" s="131"/>
      <c r="VZ308" s="131"/>
      <c r="WA308" s="131"/>
      <c r="WB308" s="131"/>
      <c r="WC308" s="131"/>
      <c r="WD308" s="131"/>
      <c r="WE308" s="131"/>
      <c r="WF308" s="131"/>
      <c r="WG308" s="131"/>
      <c r="WH308" s="131"/>
      <c r="WI308" s="131"/>
      <c r="WJ308" s="131"/>
      <c r="WK308" s="131"/>
      <c r="WL308" s="131"/>
      <c r="WM308" s="131"/>
      <c r="WN308" s="131"/>
      <c r="WO308" s="131"/>
      <c r="WP308" s="131"/>
      <c r="WQ308" s="131"/>
      <c r="WR308" s="131"/>
      <c r="WS308" s="131"/>
      <c r="WT308" s="131"/>
      <c r="WU308" s="131"/>
      <c r="WV308" s="131"/>
      <c r="WW308" s="131"/>
      <c r="WX308" s="131"/>
      <c r="WY308" s="131"/>
      <c r="WZ308" s="131"/>
      <c r="XA308" s="131"/>
      <c r="XB308" s="131"/>
      <c r="XC308" s="131"/>
      <c r="XD308" s="131"/>
      <c r="XE308" s="131"/>
      <c r="XF308" s="131"/>
      <c r="XG308" s="131"/>
      <c r="XH308" s="131"/>
      <c r="XI308" s="131"/>
      <c r="XJ308" s="131"/>
      <c r="XK308" s="131"/>
      <c r="XL308" s="131"/>
      <c r="XM308" s="131"/>
      <c r="XN308" s="131"/>
      <c r="XO308" s="131"/>
      <c r="XP308" s="131"/>
      <c r="XQ308" s="131"/>
      <c r="XR308" s="131"/>
      <c r="XS308" s="131"/>
      <c r="XT308" s="131"/>
      <c r="XU308" s="131"/>
      <c r="XV308" s="131"/>
      <c r="XW308" s="131"/>
      <c r="XX308" s="131"/>
      <c r="XY308" s="131"/>
      <c r="XZ308" s="131"/>
      <c r="YA308" s="131"/>
      <c r="YB308" s="131"/>
      <c r="YC308" s="131"/>
      <c r="YD308" s="131"/>
      <c r="YE308" s="131"/>
      <c r="YF308" s="131"/>
      <c r="YG308" s="131"/>
      <c r="YH308" s="131"/>
      <c r="YI308" s="131"/>
      <c r="YJ308" s="131"/>
      <c r="YK308" s="131"/>
      <c r="YL308" s="131"/>
      <c r="YM308" s="131"/>
      <c r="YN308" s="131"/>
      <c r="YO308" s="131"/>
      <c r="YP308" s="131"/>
      <c r="YQ308" s="131"/>
      <c r="YR308" s="131"/>
      <c r="YS308" s="131"/>
      <c r="YT308" s="131"/>
      <c r="YU308" s="131"/>
      <c r="YV308" s="131"/>
      <c r="YW308" s="131"/>
      <c r="YX308" s="131"/>
      <c r="YY308" s="131"/>
      <c r="YZ308" s="131"/>
      <c r="ZA308" s="131"/>
      <c r="ZB308" s="131"/>
      <c r="ZC308" s="131"/>
      <c r="ZD308" s="131"/>
      <c r="ZE308" s="131"/>
      <c r="ZF308" s="131"/>
      <c r="ZG308" s="131"/>
      <c r="ZH308" s="131"/>
      <c r="ZI308" s="131"/>
      <c r="ZJ308" s="131"/>
      <c r="ZK308" s="131"/>
      <c r="ZL308" s="131"/>
      <c r="ZM308" s="131"/>
      <c r="ZN308" s="131"/>
      <c r="ZO308" s="131"/>
      <c r="ZP308" s="131"/>
      <c r="ZQ308" s="131"/>
      <c r="ZR308" s="131"/>
      <c r="ZS308" s="131"/>
      <c r="ZT308" s="131"/>
      <c r="ZU308" s="131"/>
      <c r="ZV308" s="131"/>
      <c r="ZW308" s="131"/>
      <c r="ZX308" s="131"/>
      <c r="ZY308" s="131"/>
      <c r="ZZ308" s="131"/>
      <c r="AAA308" s="131"/>
      <c r="AAB308" s="131"/>
      <c r="AAC308" s="131"/>
      <c r="AAD308" s="131"/>
      <c r="AAE308" s="131"/>
      <c r="AAF308" s="131"/>
      <c r="AAG308" s="131"/>
      <c r="AAH308" s="131"/>
      <c r="AAI308" s="131"/>
      <c r="AAJ308" s="131"/>
      <c r="AAK308" s="131"/>
      <c r="AAL308" s="131"/>
      <c r="AAM308" s="131"/>
      <c r="AAN308" s="131"/>
      <c r="AAO308" s="131"/>
      <c r="AAP308" s="131"/>
      <c r="AAQ308" s="131"/>
      <c r="AAR308" s="131"/>
      <c r="AAS308" s="131"/>
      <c r="AAT308" s="131"/>
      <c r="AAU308" s="131"/>
      <c r="AAV308" s="131"/>
      <c r="AAW308" s="131"/>
      <c r="AAX308" s="131"/>
      <c r="AAY308" s="131"/>
      <c r="AAZ308" s="131"/>
      <c r="ABA308" s="131"/>
      <c r="ABB308" s="131"/>
      <c r="ABC308" s="131"/>
      <c r="ABD308" s="131"/>
      <c r="ABE308" s="131"/>
      <c r="ABF308" s="131"/>
      <c r="ABG308" s="131"/>
      <c r="ABH308" s="131"/>
      <c r="ABI308" s="131"/>
      <c r="ABJ308" s="131"/>
      <c r="ABK308" s="131"/>
      <c r="ABL308" s="131"/>
      <c r="ABM308" s="131"/>
      <c r="ABN308" s="131"/>
      <c r="ABO308" s="131"/>
      <c r="ABP308" s="131"/>
      <c r="ABQ308" s="131"/>
      <c r="ABR308" s="131"/>
      <c r="ABS308" s="131"/>
      <c r="ABT308" s="131"/>
      <c r="ABU308" s="131"/>
      <c r="ABV308" s="131"/>
      <c r="ABW308" s="131"/>
      <c r="ABX308" s="131"/>
      <c r="ABY308" s="131"/>
      <c r="ABZ308" s="131"/>
      <c r="ACA308" s="131"/>
      <c r="ACB308" s="131"/>
      <c r="ACC308" s="131"/>
      <c r="ACD308" s="131"/>
      <c r="ACE308" s="131"/>
      <c r="ACF308" s="131"/>
      <c r="ACG308" s="131"/>
      <c r="ACH308" s="131"/>
      <c r="ACI308" s="131"/>
      <c r="ACJ308" s="131"/>
      <c r="ACK308" s="131"/>
      <c r="ACL308" s="131"/>
      <c r="ACM308" s="131"/>
      <c r="ACN308" s="131"/>
      <c r="ACO308" s="131"/>
      <c r="ACP308" s="131"/>
      <c r="ACQ308" s="131"/>
      <c r="ACR308" s="131"/>
      <c r="ACS308" s="131"/>
      <c r="ACT308" s="131"/>
      <c r="ACU308" s="131"/>
      <c r="ACV308" s="131"/>
      <c r="ACW308" s="131"/>
      <c r="ACX308" s="131"/>
      <c r="ACY308" s="131"/>
      <c r="ACZ308" s="131"/>
      <c r="ADA308" s="131"/>
      <c r="ADB308" s="131"/>
      <c r="ADC308" s="131"/>
      <c r="ADD308" s="131"/>
      <c r="ADE308" s="131"/>
      <c r="ADF308" s="131"/>
      <c r="ADG308" s="131"/>
      <c r="ADH308" s="131"/>
      <c r="ADI308" s="131"/>
      <c r="ADJ308" s="131"/>
      <c r="ADK308" s="131"/>
      <c r="ADL308" s="131"/>
      <c r="ADM308" s="131"/>
      <c r="ADN308" s="131"/>
      <c r="ADO308" s="131"/>
      <c r="ADP308" s="131"/>
      <c r="ADQ308" s="131"/>
      <c r="ADR308" s="131"/>
      <c r="ADS308" s="131"/>
      <c r="ADT308" s="131"/>
      <c r="ADU308" s="131"/>
      <c r="ADV308" s="131"/>
      <c r="ADW308" s="131"/>
      <c r="ADX308" s="131"/>
      <c r="ADY308" s="131"/>
      <c r="ADZ308" s="131"/>
      <c r="AEA308" s="131"/>
      <c r="AEB308" s="131"/>
      <c r="AEC308" s="131"/>
      <c r="AED308" s="131"/>
      <c r="AEE308" s="131"/>
      <c r="AEF308" s="131"/>
      <c r="AEG308" s="131"/>
      <c r="AEH308" s="131"/>
      <c r="AEI308" s="131"/>
      <c r="AEJ308" s="131"/>
      <c r="AEK308" s="131"/>
      <c r="AEL308" s="131"/>
      <c r="AEM308" s="131"/>
      <c r="AEN308" s="131"/>
      <c r="AEO308" s="131"/>
      <c r="AEP308" s="131"/>
      <c r="AEQ308" s="131"/>
      <c r="AER308" s="131"/>
      <c r="AES308" s="131"/>
      <c r="AET308" s="131"/>
      <c r="AEU308" s="131"/>
      <c r="AEV308" s="131"/>
      <c r="AEW308" s="131"/>
      <c r="AEX308" s="131"/>
      <c r="AEY308" s="131"/>
      <c r="AEZ308" s="131"/>
      <c r="AFA308" s="131"/>
      <c r="AFB308" s="131"/>
      <c r="AFC308" s="131"/>
      <c r="AFD308" s="131"/>
      <c r="AFE308" s="131"/>
      <c r="AFF308" s="131"/>
      <c r="AFG308" s="131"/>
      <c r="AFH308" s="131"/>
      <c r="AFI308" s="131"/>
      <c r="AFJ308" s="131"/>
      <c r="AFK308" s="131"/>
      <c r="AFL308" s="131"/>
      <c r="AFM308" s="131"/>
      <c r="AFN308" s="131"/>
      <c r="AFO308" s="131"/>
      <c r="AFP308" s="131"/>
      <c r="AFQ308" s="131"/>
      <c r="AFR308" s="131"/>
      <c r="AFS308" s="131"/>
      <c r="AFT308" s="131"/>
      <c r="AFU308" s="131"/>
      <c r="AFV308" s="131"/>
      <c r="AFW308" s="131"/>
      <c r="AFX308" s="131"/>
      <c r="AFY308" s="131"/>
      <c r="AFZ308" s="131"/>
      <c r="AGA308" s="131"/>
      <c r="AGB308" s="131"/>
      <c r="AGC308" s="131"/>
      <c r="AGD308" s="131"/>
      <c r="AGE308" s="131"/>
      <c r="AGF308" s="131"/>
      <c r="AGG308" s="131"/>
      <c r="AGH308" s="131"/>
      <c r="AGI308" s="131"/>
      <c r="AGJ308" s="131"/>
      <c r="AGK308" s="131"/>
      <c r="AGL308" s="131"/>
      <c r="AGM308" s="131"/>
      <c r="AGN308" s="131"/>
      <c r="AGO308" s="131"/>
      <c r="AGP308" s="131"/>
      <c r="AGQ308" s="131"/>
      <c r="AGR308" s="131"/>
      <c r="AGS308" s="131"/>
      <c r="AGT308" s="131"/>
      <c r="AGU308" s="131"/>
      <c r="AGV308" s="131"/>
      <c r="AGW308" s="131"/>
      <c r="AGX308" s="131"/>
      <c r="AGY308" s="131"/>
      <c r="AGZ308" s="131"/>
      <c r="AHA308" s="131"/>
      <c r="AHB308" s="131"/>
      <c r="AHC308" s="131"/>
      <c r="AHD308" s="131"/>
      <c r="AHE308" s="131"/>
      <c r="AHF308" s="131"/>
      <c r="AHG308" s="131"/>
      <c r="AHH308" s="131"/>
      <c r="AHI308" s="131"/>
      <c r="AHJ308" s="131"/>
      <c r="AHK308" s="131"/>
      <c r="AHL308" s="131"/>
      <c r="AHM308" s="131"/>
      <c r="AHN308" s="131"/>
      <c r="AHO308" s="131"/>
      <c r="AHP308" s="131"/>
      <c r="AHQ308" s="131"/>
      <c r="AHR308" s="131"/>
      <c r="AHS308" s="131"/>
      <c r="AHT308" s="131"/>
      <c r="AHU308" s="131"/>
      <c r="AHV308" s="131"/>
      <c r="AHW308" s="131"/>
      <c r="AHX308" s="131"/>
      <c r="AHY308" s="131"/>
      <c r="AHZ308" s="131"/>
      <c r="AIA308" s="131"/>
      <c r="AIB308" s="131"/>
      <c r="AIC308" s="131"/>
      <c r="AID308" s="131"/>
      <c r="AIE308" s="131"/>
      <c r="AIF308" s="131"/>
      <c r="AIG308" s="131"/>
      <c r="AIH308" s="131"/>
      <c r="AII308" s="131"/>
      <c r="AIJ308" s="131"/>
      <c r="AIK308" s="131"/>
      <c r="AIL308" s="131"/>
      <c r="AIM308" s="131"/>
      <c r="AIN308" s="131"/>
      <c r="AIO308" s="131"/>
      <c r="AIP308" s="131"/>
      <c r="AIQ308" s="131"/>
      <c r="AIR308" s="131"/>
      <c r="AIS308" s="131"/>
      <c r="AIT308" s="131"/>
      <c r="AIU308" s="131"/>
      <c r="AIV308" s="131"/>
      <c r="AIW308" s="131"/>
      <c r="AIX308" s="131"/>
      <c r="AIY308" s="131"/>
      <c r="AIZ308" s="131"/>
      <c r="AJA308" s="131"/>
      <c r="AJB308" s="131"/>
      <c r="AJC308" s="131"/>
      <c r="AJD308" s="131"/>
      <c r="AJE308" s="131"/>
      <c r="AJF308" s="131"/>
      <c r="AJG308" s="131"/>
      <c r="AJH308" s="131"/>
      <c r="AJI308" s="131"/>
      <c r="AJJ308" s="131"/>
      <c r="AJK308" s="131"/>
      <c r="AJL308" s="131"/>
      <c r="AJM308" s="131"/>
      <c r="AJN308" s="131"/>
      <c r="AJO308" s="131"/>
      <c r="AJP308" s="131"/>
      <c r="AJQ308" s="131"/>
      <c r="AJR308" s="131"/>
      <c r="AJS308" s="131"/>
      <c r="AJT308" s="131"/>
      <c r="AJU308" s="131"/>
      <c r="AJV308" s="131"/>
      <c r="AJW308" s="131"/>
      <c r="AJX308" s="131"/>
      <c r="AJY308" s="131"/>
      <c r="AJZ308" s="131"/>
      <c r="AKA308" s="131"/>
      <c r="AKB308" s="131"/>
      <c r="AKC308" s="131"/>
      <c r="AKD308" s="131"/>
      <c r="AKE308" s="131"/>
      <c r="AKF308" s="131"/>
      <c r="AKG308" s="131"/>
      <c r="AKH308" s="131"/>
      <c r="AKI308" s="131"/>
      <c r="AKJ308" s="131"/>
      <c r="AKK308" s="131"/>
      <c r="AKL308" s="131"/>
      <c r="AKM308" s="131"/>
      <c r="AKN308" s="131"/>
      <c r="AKO308" s="131"/>
      <c r="AKP308" s="131"/>
      <c r="AKQ308" s="131"/>
      <c r="AKR308" s="131"/>
      <c r="AKS308" s="131"/>
      <c r="AKT308" s="131"/>
      <c r="AKU308" s="131"/>
      <c r="AKV308" s="131"/>
      <c r="AKW308" s="131"/>
      <c r="AKX308" s="131"/>
      <c r="AKY308" s="131"/>
      <c r="AKZ308" s="131"/>
      <c r="ALA308" s="131"/>
      <c r="ALB308" s="131"/>
      <c r="ALC308" s="131"/>
      <c r="ALD308" s="131"/>
      <c r="ALE308" s="131"/>
      <c r="ALF308" s="131"/>
      <c r="ALG308" s="131"/>
      <c r="ALH308" s="131"/>
      <c r="ALI308" s="131"/>
      <c r="ALJ308" s="131"/>
      <c r="ALK308" s="131"/>
      <c r="ALL308" s="131"/>
      <c r="ALM308" s="131"/>
      <c r="ALN308" s="131"/>
      <c r="ALO308" s="131"/>
      <c r="ALP308" s="131"/>
      <c r="ALQ308" s="131"/>
      <c r="ALR308" s="131"/>
      <c r="ALS308" s="131"/>
      <c r="ALT308" s="131"/>
      <c r="ALU308" s="131"/>
      <c r="ALV308" s="131"/>
      <c r="ALW308" s="131"/>
      <c r="ALX308" s="131"/>
      <c r="ALY308" s="131"/>
      <c r="ALZ308" s="131"/>
      <c r="AMA308" s="131"/>
      <c r="AMB308" s="131"/>
      <c r="AMC308" s="131"/>
      <c r="AMD308" s="131"/>
      <c r="AME308" s="131"/>
      <c r="AMF308" s="131"/>
      <c r="AMG308" s="131"/>
      <c r="AMH308" s="131"/>
      <c r="AMI308" s="131"/>
      <c r="AMJ308" s="131"/>
      <c r="AMK308" s="131"/>
      <c r="AML308" s="131"/>
      <c r="AMM308" s="131"/>
      <c r="AMN308" s="131"/>
      <c r="AMO308" s="131"/>
      <c r="AMP308" s="131"/>
      <c r="AMQ308" s="131"/>
      <c r="AMR308" s="131"/>
      <c r="AMS308" s="131"/>
      <c r="AMT308" s="131"/>
      <c r="AMU308" s="131"/>
      <c r="AMV308" s="131"/>
      <c r="AMW308" s="131"/>
      <c r="AMX308" s="131"/>
      <c r="AMY308" s="131"/>
      <c r="AMZ308" s="131"/>
      <c r="ANA308" s="131"/>
      <c r="ANB308" s="131"/>
      <c r="ANC308" s="131"/>
      <c r="AND308" s="131"/>
      <c r="ANE308" s="131"/>
      <c r="ANF308" s="131"/>
      <c r="ANG308" s="131"/>
      <c r="ANH308" s="131"/>
      <c r="ANI308" s="131"/>
      <c r="ANJ308" s="131"/>
      <c r="ANK308" s="131"/>
      <c r="ANL308" s="131"/>
      <c r="ANM308" s="131"/>
      <c r="ANN308" s="131"/>
      <c r="ANO308" s="131"/>
      <c r="ANP308" s="131"/>
      <c r="ANQ308" s="131"/>
      <c r="ANR308" s="131"/>
      <c r="ANS308" s="131"/>
      <c r="ANT308" s="131"/>
      <c r="ANU308" s="131"/>
      <c r="ANV308" s="131"/>
      <c r="ANW308" s="131"/>
      <c r="ANX308" s="131"/>
      <c r="ANY308" s="131"/>
      <c r="ANZ308" s="131"/>
      <c r="AOA308" s="131"/>
      <c r="AOB308" s="131"/>
      <c r="AOC308" s="131"/>
      <c r="AOD308" s="131"/>
      <c r="AOE308" s="131"/>
      <c r="AOF308" s="131"/>
      <c r="AOG308" s="131"/>
      <c r="AOH308" s="131"/>
      <c r="AOI308" s="131"/>
      <c r="AOJ308" s="131"/>
      <c r="AOK308" s="131"/>
      <c r="AOL308" s="131"/>
      <c r="AOM308" s="131"/>
      <c r="AON308" s="131"/>
      <c r="AOO308" s="131"/>
      <c r="AOP308" s="131"/>
      <c r="AOQ308" s="131"/>
      <c r="AOR308" s="131"/>
      <c r="AOS308" s="131"/>
      <c r="AOT308" s="131"/>
      <c r="AOU308" s="131"/>
      <c r="AOV308" s="131"/>
      <c r="AOW308" s="131"/>
      <c r="AOX308" s="131"/>
      <c r="AOY308" s="131"/>
      <c r="AOZ308" s="131"/>
      <c r="APA308" s="131"/>
      <c r="APB308" s="131"/>
      <c r="APC308" s="131"/>
      <c r="APD308" s="131"/>
      <c r="APE308" s="131"/>
      <c r="APF308" s="131"/>
      <c r="APG308" s="131"/>
      <c r="APH308" s="131"/>
      <c r="API308" s="131"/>
      <c r="APJ308" s="131"/>
      <c r="APK308" s="131"/>
      <c r="APL308" s="131"/>
      <c r="APM308" s="131"/>
      <c r="APN308" s="131"/>
      <c r="APO308" s="131"/>
      <c r="APP308" s="131"/>
      <c r="APQ308" s="131"/>
      <c r="APR308" s="131"/>
      <c r="APS308" s="131"/>
      <c r="APT308" s="131"/>
      <c r="APU308" s="131"/>
      <c r="APV308" s="131"/>
      <c r="APW308" s="131"/>
      <c r="APX308" s="131"/>
      <c r="APY308" s="131"/>
      <c r="APZ308" s="131"/>
      <c r="AQA308" s="131"/>
      <c r="AQB308" s="131"/>
      <c r="AQC308" s="131"/>
      <c r="AQD308" s="131"/>
      <c r="AQE308" s="131"/>
      <c r="AQF308" s="131"/>
      <c r="AQG308" s="131"/>
      <c r="AQH308" s="131"/>
      <c r="AQI308" s="131"/>
      <c r="AQJ308" s="131"/>
      <c r="AQK308" s="131"/>
      <c r="AQL308" s="131"/>
      <c r="AQM308" s="131"/>
      <c r="AQN308" s="131"/>
      <c r="AQO308" s="131"/>
      <c r="AQP308" s="131"/>
      <c r="AQQ308" s="131"/>
      <c r="AQR308" s="131"/>
      <c r="AQS308" s="131"/>
      <c r="AQT308" s="131"/>
      <c r="AQU308" s="131"/>
      <c r="AQV308" s="131"/>
      <c r="AQW308" s="131"/>
      <c r="AQX308" s="131"/>
      <c r="AQY308" s="131"/>
      <c r="AQZ308" s="131"/>
      <c r="ARA308" s="131"/>
      <c r="ARB308" s="131"/>
      <c r="ARC308" s="131"/>
      <c r="ARD308" s="131"/>
      <c r="ARE308" s="131"/>
      <c r="ARF308" s="131"/>
      <c r="ARG308" s="131"/>
      <c r="ARH308" s="131"/>
      <c r="ARI308" s="131"/>
      <c r="ARJ308" s="131"/>
      <c r="ARK308" s="131"/>
      <c r="ARL308" s="131"/>
      <c r="ARM308" s="131"/>
      <c r="ARN308" s="131"/>
      <c r="ARO308" s="131"/>
      <c r="ARP308" s="131"/>
      <c r="ARQ308" s="131"/>
      <c r="ARR308" s="131"/>
      <c r="ARS308" s="131"/>
      <c r="ART308" s="131"/>
      <c r="ARU308" s="131"/>
      <c r="ARV308" s="131"/>
      <c r="ARW308" s="131"/>
      <c r="ARX308" s="131"/>
      <c r="ARY308" s="131"/>
      <c r="ARZ308" s="131"/>
      <c r="ASA308" s="131"/>
      <c r="ASB308" s="131"/>
      <c r="ASC308" s="131"/>
      <c r="ASD308" s="131"/>
      <c r="ASE308" s="131"/>
      <c r="ASF308" s="131"/>
      <c r="ASG308" s="131"/>
      <c r="ASH308" s="131"/>
      <c r="ASI308" s="131"/>
      <c r="ASJ308" s="131"/>
      <c r="ASK308" s="131"/>
      <c r="ASL308" s="131"/>
      <c r="ASM308" s="131"/>
      <c r="ASN308" s="131"/>
      <c r="ASO308" s="131"/>
      <c r="ASP308" s="131"/>
      <c r="ASQ308" s="131"/>
      <c r="ASR308" s="131"/>
      <c r="ASS308" s="131"/>
      <c r="AST308" s="131"/>
      <c r="ASU308" s="131"/>
      <c r="ASV308" s="131"/>
      <c r="ASW308" s="131"/>
      <c r="ASX308" s="131"/>
      <c r="ASY308" s="131"/>
      <c r="ASZ308" s="131"/>
      <c r="ATA308" s="131"/>
      <c r="ATB308" s="131"/>
      <c r="ATC308" s="131"/>
      <c r="ATD308" s="131"/>
      <c r="ATE308" s="131"/>
      <c r="ATF308" s="131"/>
      <c r="ATG308" s="131"/>
      <c r="ATH308" s="131"/>
      <c r="ATI308" s="131"/>
      <c r="ATJ308" s="131"/>
      <c r="ATK308" s="131"/>
      <c r="ATL308" s="131"/>
      <c r="ATM308" s="131"/>
      <c r="ATN308" s="131"/>
      <c r="ATO308" s="131"/>
      <c r="ATP308" s="131"/>
      <c r="ATQ308" s="131"/>
      <c r="ATR308" s="131"/>
      <c r="ATS308" s="131"/>
      <c r="ATT308" s="131"/>
      <c r="ATU308" s="131"/>
      <c r="ATV308" s="131"/>
      <c r="ATW308" s="131"/>
      <c r="ATX308" s="131"/>
      <c r="ATY308" s="131"/>
      <c r="ATZ308" s="131"/>
      <c r="AUA308" s="131"/>
      <c r="AUB308" s="131"/>
      <c r="AUC308" s="131"/>
      <c r="AUD308" s="131"/>
      <c r="AUE308" s="131"/>
      <c r="AUF308" s="131"/>
      <c r="AUG308" s="131"/>
      <c r="AUH308" s="131"/>
      <c r="AUI308" s="131"/>
      <c r="AUJ308" s="131"/>
      <c r="AUK308" s="131"/>
      <c r="AUL308" s="131"/>
      <c r="AUM308" s="131"/>
      <c r="AUN308" s="131"/>
      <c r="AUO308" s="131"/>
      <c r="AUP308" s="131"/>
      <c r="AUQ308" s="131"/>
      <c r="AUR308" s="131"/>
      <c r="AUS308" s="131"/>
      <c r="AUT308" s="131"/>
      <c r="AUU308" s="131"/>
      <c r="AUV308" s="131"/>
      <c r="AUW308" s="131"/>
      <c r="AUX308" s="131"/>
      <c r="AUY308" s="131"/>
      <c r="AUZ308" s="131"/>
      <c r="AVA308" s="131"/>
      <c r="AVB308" s="131"/>
      <c r="AVC308" s="131"/>
      <c r="AVD308" s="131"/>
      <c r="AVE308" s="131"/>
      <c r="AVF308" s="131"/>
      <c r="AVG308" s="131"/>
      <c r="AVH308" s="131"/>
      <c r="AVI308" s="131"/>
      <c r="AVJ308" s="131"/>
      <c r="AVK308" s="131"/>
      <c r="AVL308" s="131"/>
      <c r="AVM308" s="131"/>
      <c r="AVN308" s="131"/>
      <c r="AVO308" s="131"/>
      <c r="AVP308" s="131"/>
      <c r="AVQ308" s="131"/>
      <c r="AVR308" s="131"/>
      <c r="AVS308" s="131"/>
      <c r="AVT308" s="131"/>
      <c r="AVU308" s="131"/>
      <c r="AVV308" s="131"/>
      <c r="AVW308" s="131"/>
      <c r="AVX308" s="131"/>
      <c r="AVY308" s="131"/>
      <c r="AVZ308" s="131"/>
      <c r="AWA308" s="131"/>
      <c r="AWB308" s="131"/>
      <c r="AWC308" s="131"/>
      <c r="AWD308" s="131"/>
      <c r="AWE308" s="131"/>
      <c r="AWF308" s="131"/>
      <c r="AWG308" s="131"/>
      <c r="AWH308" s="131"/>
      <c r="AWI308" s="131"/>
      <c r="AWJ308" s="131"/>
      <c r="AWK308" s="131"/>
      <c r="AWL308" s="131"/>
      <c r="AWM308" s="131"/>
      <c r="AWN308" s="131"/>
      <c r="AWO308" s="131"/>
      <c r="AWP308" s="131"/>
      <c r="AWQ308" s="131"/>
      <c r="AWR308" s="131"/>
      <c r="AWS308" s="131"/>
      <c r="AWT308" s="131"/>
      <c r="AWU308" s="131"/>
      <c r="AWV308" s="131"/>
      <c r="AWW308" s="131"/>
      <c r="AWX308" s="131"/>
      <c r="AWY308" s="131"/>
      <c r="AWZ308" s="131"/>
      <c r="AXA308" s="131"/>
      <c r="AXB308" s="131"/>
      <c r="AXC308" s="131"/>
      <c r="AXD308" s="131"/>
      <c r="AXE308" s="131"/>
      <c r="AXF308" s="131"/>
      <c r="AXG308" s="131"/>
      <c r="AXH308" s="131"/>
      <c r="AXI308" s="131"/>
      <c r="AXJ308" s="131"/>
      <c r="AXK308" s="131"/>
      <c r="AXL308" s="131"/>
      <c r="AXM308" s="131"/>
      <c r="AXN308" s="131"/>
      <c r="AXO308" s="131"/>
      <c r="AXP308" s="131"/>
      <c r="AXQ308" s="131"/>
      <c r="AXR308" s="131"/>
      <c r="AXS308" s="131"/>
      <c r="AXT308" s="131"/>
      <c r="AXU308" s="131"/>
      <c r="AXV308" s="131"/>
      <c r="AXW308" s="131"/>
      <c r="AXX308" s="131"/>
    </row>
    <row r="309" spans="1:1324" s="106" customFormat="1" ht="15.75" hidden="1" customHeight="1" x14ac:dyDescent="0.2">
      <c r="A309" s="13" t="s">
        <v>515</v>
      </c>
      <c r="B309" s="13" t="s">
        <v>509</v>
      </c>
      <c r="C309" s="12" t="s">
        <v>508</v>
      </c>
      <c r="D309" s="19" t="s">
        <v>334</v>
      </c>
      <c r="E309" s="9">
        <v>39736</v>
      </c>
      <c r="F309" s="9"/>
      <c r="G309" s="30" t="s">
        <v>1186</v>
      </c>
      <c r="H309" s="30">
        <v>42005</v>
      </c>
      <c r="I309" s="30" t="s">
        <v>1065</v>
      </c>
      <c r="J309" s="173"/>
      <c r="K309" s="84" t="s">
        <v>6</v>
      </c>
      <c r="L309" s="87">
        <v>1</v>
      </c>
      <c r="M309" s="87">
        <v>1</v>
      </c>
      <c r="N309" s="84" t="s">
        <v>326</v>
      </c>
      <c r="O309" s="84">
        <v>1</v>
      </c>
      <c r="P309" s="84" t="s">
        <v>326</v>
      </c>
      <c r="Q309" s="84">
        <v>1</v>
      </c>
      <c r="R309" s="84" t="s">
        <v>326</v>
      </c>
      <c r="S309" s="84">
        <v>1</v>
      </c>
      <c r="T309" s="84" t="s">
        <v>346</v>
      </c>
      <c r="U309" s="84">
        <v>1</v>
      </c>
      <c r="V309" s="87">
        <v>1</v>
      </c>
      <c r="W309" s="84">
        <v>0</v>
      </c>
      <c r="X309" s="87">
        <v>0</v>
      </c>
      <c r="Y309" s="84">
        <v>0</v>
      </c>
      <c r="Z309" s="84">
        <v>1</v>
      </c>
      <c r="AA309" s="87">
        <v>0</v>
      </c>
      <c r="AB309" s="71">
        <f>IF((ISERROR(VLOOKUP($A309,RTlist2,40,FALSE)))=TRUE,2,VLOOKUP($A309,RTlist2,40,FALSE))</f>
        <v>2</v>
      </c>
      <c r="AC309" s="71">
        <f>IF((ISERROR(VLOOKUP($A309,RTlist2,41,FALSE)))=TRUE,2,VLOOKUP($A309,RTlist2,41,FALSE))</f>
        <v>2</v>
      </c>
      <c r="AD309" s="71">
        <f>IF((ISERROR(VLOOKUP($A309,RTlist2,36,FALSE)))=TRUE,2,VLOOKUP($A309,RTlist2,36,FALSE))</f>
        <v>2</v>
      </c>
      <c r="AE309" s="71">
        <f>IF((ISERROR(VLOOKUP($A309,RTlist2,37,FALSE)))=TRUE,2,VLOOKUP($A309,RTlist2,37,FALSE))</f>
        <v>2</v>
      </c>
      <c r="AF309" s="103" t="s">
        <v>2298</v>
      </c>
      <c r="AG309" s="105"/>
      <c r="AH309" s="131"/>
      <c r="AI309" s="131"/>
      <c r="AJ309" s="131"/>
      <c r="AK309" s="131"/>
      <c r="AL309" s="131"/>
      <c r="AM309" s="131"/>
      <c r="AN309" s="131"/>
      <c r="AO309" s="131"/>
      <c r="AP309" s="131"/>
      <c r="AQ309" s="131"/>
      <c r="AR309" s="131"/>
      <c r="AS309" s="131"/>
      <c r="AT309" s="131"/>
      <c r="AU309" s="131"/>
      <c r="AV309" s="131"/>
      <c r="AW309" s="131"/>
      <c r="AX309" s="131"/>
      <c r="AY309" s="131"/>
      <c r="AZ309" s="131"/>
      <c r="BA309" s="131"/>
      <c r="BB309" s="131"/>
      <c r="BC309" s="131"/>
      <c r="BD309" s="131"/>
      <c r="BE309" s="131"/>
      <c r="BF309" s="131"/>
      <c r="BG309" s="131"/>
      <c r="BH309" s="131"/>
      <c r="BI309" s="131"/>
      <c r="BJ309" s="131"/>
      <c r="BK309" s="131"/>
      <c r="BL309" s="131"/>
      <c r="BM309" s="131"/>
      <c r="BN309" s="131"/>
      <c r="BO309" s="131"/>
      <c r="BP309" s="131"/>
      <c r="BQ309" s="131"/>
      <c r="BR309" s="131"/>
      <c r="BS309" s="131"/>
      <c r="BT309" s="131"/>
      <c r="BU309" s="131"/>
      <c r="BV309" s="131"/>
      <c r="BW309" s="131"/>
      <c r="BX309" s="131"/>
      <c r="BY309" s="131"/>
      <c r="BZ309" s="131"/>
      <c r="CA309" s="131"/>
      <c r="CB309" s="131"/>
      <c r="CC309" s="131"/>
      <c r="CD309" s="131"/>
      <c r="CE309" s="131"/>
      <c r="CF309" s="131"/>
      <c r="CG309" s="131"/>
      <c r="CH309" s="131"/>
      <c r="CI309" s="131"/>
      <c r="CJ309" s="131"/>
      <c r="CK309" s="131"/>
      <c r="CL309" s="131"/>
      <c r="CM309" s="131"/>
      <c r="CN309" s="131"/>
      <c r="CO309" s="131"/>
      <c r="CP309" s="131"/>
      <c r="CQ309" s="131"/>
      <c r="CR309" s="131"/>
      <c r="CS309" s="131"/>
      <c r="CT309" s="131"/>
      <c r="CU309" s="131"/>
      <c r="CV309" s="131"/>
      <c r="CW309" s="131"/>
      <c r="CX309" s="131"/>
      <c r="CY309" s="131"/>
      <c r="CZ309" s="131"/>
      <c r="DA309" s="131"/>
      <c r="DB309" s="131"/>
      <c r="DC309" s="131"/>
      <c r="DD309" s="131"/>
      <c r="DE309" s="131"/>
      <c r="DF309" s="131"/>
      <c r="DG309" s="131"/>
      <c r="DH309" s="131"/>
      <c r="DI309" s="131"/>
      <c r="DJ309" s="131"/>
      <c r="DK309" s="131"/>
      <c r="DL309" s="131"/>
      <c r="DM309" s="131"/>
      <c r="DN309" s="131"/>
      <c r="DO309" s="131"/>
      <c r="DP309" s="131"/>
      <c r="DQ309" s="131"/>
      <c r="DR309" s="131"/>
      <c r="DS309" s="131"/>
      <c r="DT309" s="131"/>
      <c r="DU309" s="131"/>
      <c r="DV309" s="131"/>
      <c r="DW309" s="131"/>
      <c r="DX309" s="131"/>
      <c r="DY309" s="131"/>
      <c r="DZ309" s="131"/>
      <c r="EA309" s="131"/>
      <c r="EB309" s="131"/>
      <c r="EC309" s="131"/>
      <c r="ED309" s="131"/>
      <c r="EE309" s="131"/>
      <c r="EF309" s="131"/>
      <c r="EG309" s="131"/>
      <c r="EH309" s="131"/>
      <c r="EI309" s="131"/>
      <c r="EJ309" s="131"/>
      <c r="EK309" s="131"/>
      <c r="EL309" s="131"/>
      <c r="EM309" s="131"/>
      <c r="EN309" s="131"/>
      <c r="EO309" s="131"/>
      <c r="EP309" s="131"/>
      <c r="EQ309" s="131"/>
      <c r="ER309" s="131"/>
      <c r="ES309" s="131"/>
      <c r="ET309" s="131"/>
      <c r="EU309" s="131"/>
      <c r="EV309" s="131"/>
      <c r="EW309" s="131"/>
      <c r="EX309" s="131"/>
      <c r="EY309" s="131"/>
      <c r="EZ309" s="131"/>
      <c r="FA309" s="131"/>
      <c r="FB309" s="131"/>
      <c r="FC309" s="131"/>
      <c r="FD309" s="131"/>
      <c r="FE309" s="131"/>
      <c r="FF309" s="131"/>
      <c r="FG309" s="131"/>
      <c r="FH309" s="131"/>
      <c r="FI309" s="131"/>
      <c r="FJ309" s="131"/>
      <c r="FK309" s="131"/>
      <c r="FL309" s="131"/>
      <c r="FM309" s="131"/>
      <c r="FN309" s="131"/>
      <c r="FO309" s="131"/>
      <c r="FP309" s="131"/>
      <c r="FQ309" s="131"/>
      <c r="FR309" s="131"/>
      <c r="FS309" s="131"/>
      <c r="FT309" s="131"/>
      <c r="FU309" s="131"/>
      <c r="FV309" s="131"/>
      <c r="FW309" s="131"/>
      <c r="FX309" s="131"/>
      <c r="FY309" s="131"/>
      <c r="FZ309" s="131"/>
      <c r="GA309" s="131"/>
      <c r="GB309" s="131"/>
      <c r="GC309" s="131"/>
      <c r="GD309" s="131"/>
      <c r="GE309" s="131"/>
      <c r="GF309" s="131"/>
      <c r="GG309" s="131"/>
      <c r="GH309" s="131"/>
      <c r="GI309" s="131"/>
      <c r="GJ309" s="131"/>
      <c r="GK309" s="131"/>
      <c r="GL309" s="131"/>
      <c r="GM309" s="131"/>
      <c r="GN309" s="131"/>
      <c r="GO309" s="131"/>
      <c r="GP309" s="131"/>
      <c r="GQ309" s="131"/>
      <c r="GR309" s="131"/>
      <c r="GS309" s="131"/>
      <c r="GT309" s="131"/>
      <c r="GU309" s="131"/>
      <c r="GV309" s="131"/>
      <c r="GW309" s="131"/>
      <c r="GX309" s="131"/>
      <c r="GY309" s="131"/>
      <c r="GZ309" s="131"/>
      <c r="HA309" s="131"/>
      <c r="HB309" s="131"/>
      <c r="HC309" s="131"/>
      <c r="HD309" s="131"/>
      <c r="HE309" s="131"/>
      <c r="HF309" s="131"/>
      <c r="HG309" s="131"/>
      <c r="HH309" s="131"/>
      <c r="HI309" s="131"/>
      <c r="HJ309" s="131"/>
      <c r="HK309" s="131"/>
      <c r="HL309" s="131"/>
      <c r="HM309" s="131"/>
      <c r="HN309" s="131"/>
      <c r="HO309" s="131"/>
      <c r="HP309" s="131"/>
      <c r="HQ309" s="131"/>
      <c r="HR309" s="131"/>
      <c r="HS309" s="131"/>
      <c r="HT309" s="131"/>
      <c r="HU309" s="131"/>
      <c r="HV309" s="131"/>
      <c r="HW309" s="131"/>
      <c r="HX309" s="131"/>
      <c r="HY309" s="131"/>
      <c r="HZ309" s="131"/>
      <c r="IA309" s="131"/>
      <c r="IB309" s="131"/>
      <c r="IC309" s="131"/>
      <c r="ID309" s="131"/>
      <c r="IE309" s="131"/>
      <c r="IF309" s="131"/>
      <c r="IG309" s="131"/>
      <c r="IH309" s="131"/>
      <c r="II309" s="131"/>
      <c r="IJ309" s="131"/>
      <c r="IK309" s="131"/>
      <c r="IL309" s="131"/>
      <c r="IM309" s="131"/>
      <c r="IN309" s="131"/>
      <c r="IO309" s="131"/>
      <c r="IP309" s="131"/>
      <c r="IQ309" s="131"/>
      <c r="IR309" s="131"/>
      <c r="IS309" s="131"/>
      <c r="IT309" s="131"/>
      <c r="IU309" s="131"/>
      <c r="IV309" s="131"/>
      <c r="IW309" s="131"/>
      <c r="IX309" s="131"/>
      <c r="IY309" s="131"/>
      <c r="IZ309" s="131"/>
      <c r="JA309" s="131"/>
      <c r="JB309" s="131"/>
      <c r="JC309" s="131"/>
      <c r="JD309" s="131"/>
      <c r="JE309" s="131"/>
      <c r="JF309" s="131"/>
      <c r="JG309" s="131"/>
      <c r="JH309" s="131"/>
      <c r="JI309" s="131"/>
      <c r="JJ309" s="131"/>
      <c r="JK309" s="131"/>
      <c r="JL309" s="131"/>
      <c r="JM309" s="131"/>
      <c r="JN309" s="131"/>
      <c r="JO309" s="131"/>
      <c r="JP309" s="131"/>
      <c r="JQ309" s="131"/>
      <c r="JR309" s="131"/>
      <c r="JS309" s="131"/>
      <c r="JT309" s="131"/>
      <c r="JU309" s="131"/>
      <c r="JV309" s="131"/>
      <c r="JW309" s="131"/>
      <c r="JX309" s="131"/>
      <c r="JY309" s="131"/>
      <c r="JZ309" s="131"/>
      <c r="KA309" s="131"/>
      <c r="KB309" s="131"/>
      <c r="KC309" s="131"/>
      <c r="KD309" s="131"/>
      <c r="KE309" s="131"/>
      <c r="KF309" s="131"/>
      <c r="KG309" s="131"/>
      <c r="KH309" s="131"/>
      <c r="KI309" s="131"/>
      <c r="KJ309" s="131"/>
      <c r="KK309" s="131"/>
      <c r="KL309" s="131"/>
      <c r="KM309" s="131"/>
      <c r="KN309" s="131"/>
      <c r="KO309" s="131"/>
      <c r="KP309" s="131"/>
      <c r="KQ309" s="131"/>
      <c r="KR309" s="131"/>
      <c r="KS309" s="131"/>
      <c r="KT309" s="131"/>
      <c r="KU309" s="131"/>
      <c r="KV309" s="131"/>
      <c r="KW309" s="131"/>
      <c r="KX309" s="131"/>
      <c r="KY309" s="131"/>
      <c r="KZ309" s="131"/>
      <c r="LA309" s="131"/>
      <c r="LB309" s="131"/>
      <c r="LC309" s="131"/>
      <c r="LD309" s="131"/>
      <c r="LE309" s="131"/>
      <c r="LF309" s="131"/>
      <c r="LG309" s="131"/>
      <c r="LH309" s="131"/>
      <c r="LI309" s="131"/>
      <c r="LJ309" s="131"/>
      <c r="LK309" s="131"/>
      <c r="LL309" s="131"/>
      <c r="LM309" s="131"/>
      <c r="LN309" s="131"/>
      <c r="LO309" s="131"/>
      <c r="LP309" s="131"/>
      <c r="LQ309" s="131"/>
      <c r="LR309" s="131"/>
      <c r="LS309" s="131"/>
      <c r="LT309" s="131"/>
      <c r="LU309" s="131"/>
      <c r="LV309" s="131"/>
      <c r="LW309" s="131"/>
      <c r="LX309" s="131"/>
      <c r="LY309" s="131"/>
      <c r="LZ309" s="131"/>
      <c r="MA309" s="131"/>
      <c r="MB309" s="131"/>
      <c r="MC309" s="131"/>
      <c r="MD309" s="131"/>
      <c r="ME309" s="131"/>
      <c r="MF309" s="131"/>
      <c r="MG309" s="131"/>
      <c r="MH309" s="131"/>
      <c r="MI309" s="131"/>
      <c r="MJ309" s="131"/>
      <c r="MK309" s="131"/>
      <c r="ML309" s="131"/>
      <c r="MM309" s="131"/>
      <c r="MN309" s="131"/>
      <c r="MO309" s="131"/>
      <c r="MP309" s="131"/>
      <c r="MQ309" s="131"/>
      <c r="MR309" s="131"/>
      <c r="MS309" s="131"/>
      <c r="MT309" s="131"/>
      <c r="MU309" s="131"/>
      <c r="MV309" s="131"/>
      <c r="MW309" s="131"/>
      <c r="MX309" s="131"/>
      <c r="MY309" s="131"/>
      <c r="MZ309" s="131"/>
      <c r="NA309" s="131"/>
      <c r="NB309" s="131"/>
      <c r="NC309" s="131"/>
      <c r="ND309" s="131"/>
      <c r="NE309" s="131"/>
      <c r="NF309" s="131"/>
      <c r="NG309" s="131"/>
      <c r="NH309" s="131"/>
      <c r="NI309" s="131"/>
      <c r="NJ309" s="131"/>
      <c r="NK309" s="131"/>
      <c r="NL309" s="131"/>
      <c r="NM309" s="131"/>
      <c r="NN309" s="131"/>
      <c r="NO309" s="131"/>
      <c r="NP309" s="131"/>
      <c r="NQ309" s="131"/>
      <c r="NR309" s="131"/>
      <c r="NS309" s="131"/>
      <c r="NT309" s="131"/>
      <c r="NU309" s="131"/>
      <c r="NV309" s="131"/>
      <c r="NW309" s="131"/>
      <c r="NX309" s="131"/>
      <c r="NY309" s="131"/>
      <c r="NZ309" s="131"/>
      <c r="OA309" s="131"/>
      <c r="OB309" s="131"/>
      <c r="OC309" s="131"/>
      <c r="OD309" s="131"/>
      <c r="OE309" s="131"/>
      <c r="OF309" s="131"/>
      <c r="OG309" s="131"/>
      <c r="OH309" s="131"/>
      <c r="OI309" s="131"/>
      <c r="OJ309" s="131"/>
      <c r="OK309" s="131"/>
      <c r="OL309" s="131"/>
      <c r="OM309" s="131"/>
      <c r="ON309" s="131"/>
      <c r="OO309" s="131"/>
      <c r="OP309" s="131"/>
      <c r="OQ309" s="131"/>
      <c r="OR309" s="131"/>
      <c r="OS309" s="131"/>
      <c r="OT309" s="131"/>
      <c r="OU309" s="131"/>
      <c r="OV309" s="131"/>
      <c r="OW309" s="131"/>
      <c r="OX309" s="131"/>
      <c r="OY309" s="131"/>
      <c r="OZ309" s="131"/>
      <c r="PA309" s="131"/>
      <c r="PB309" s="131"/>
      <c r="PC309" s="131"/>
      <c r="PD309" s="131"/>
      <c r="PE309" s="131"/>
      <c r="PF309" s="131"/>
      <c r="PG309" s="131"/>
      <c r="PH309" s="131"/>
      <c r="PI309" s="131"/>
      <c r="PJ309" s="131"/>
      <c r="PK309" s="131"/>
      <c r="PL309" s="131"/>
      <c r="PM309" s="131"/>
      <c r="PN309" s="131"/>
      <c r="PO309" s="131"/>
      <c r="PP309" s="131"/>
      <c r="PQ309" s="131"/>
      <c r="PR309" s="131"/>
      <c r="PS309" s="131"/>
      <c r="PT309" s="131"/>
      <c r="PU309" s="131"/>
      <c r="PV309" s="131"/>
      <c r="PW309" s="131"/>
      <c r="PX309" s="131"/>
      <c r="PY309" s="131"/>
      <c r="PZ309" s="131"/>
      <c r="QA309" s="131"/>
      <c r="QB309" s="131"/>
      <c r="QC309" s="131"/>
      <c r="QD309" s="131"/>
      <c r="QE309" s="131"/>
      <c r="QF309" s="131"/>
      <c r="QG309" s="131"/>
      <c r="QH309" s="131"/>
      <c r="QI309" s="131"/>
      <c r="QJ309" s="131"/>
      <c r="QK309" s="131"/>
      <c r="QL309" s="131"/>
      <c r="QM309" s="131"/>
      <c r="QN309" s="131"/>
      <c r="QO309" s="131"/>
      <c r="QP309" s="131"/>
      <c r="QQ309" s="131"/>
      <c r="QR309" s="131"/>
      <c r="QS309" s="131"/>
      <c r="QT309" s="131"/>
      <c r="QU309" s="131"/>
      <c r="QV309" s="131"/>
      <c r="QW309" s="131"/>
      <c r="QX309" s="131"/>
      <c r="QY309" s="131"/>
      <c r="QZ309" s="131"/>
      <c r="RA309" s="131"/>
      <c r="RB309" s="131"/>
      <c r="RC309" s="131"/>
      <c r="RD309" s="131"/>
      <c r="RE309" s="131"/>
      <c r="RF309" s="131"/>
      <c r="RG309" s="131"/>
      <c r="RH309" s="131"/>
      <c r="RI309" s="131"/>
      <c r="RJ309" s="131"/>
      <c r="RK309" s="131"/>
      <c r="RL309" s="131"/>
      <c r="RM309" s="131"/>
      <c r="RN309" s="131"/>
      <c r="RO309" s="131"/>
      <c r="RP309" s="131"/>
      <c r="RQ309" s="131"/>
      <c r="RR309" s="131"/>
      <c r="RS309" s="131"/>
      <c r="RT309" s="131"/>
      <c r="RU309" s="131"/>
      <c r="RV309" s="131"/>
      <c r="RW309" s="131"/>
      <c r="RX309" s="131"/>
      <c r="RY309" s="131"/>
      <c r="RZ309" s="131"/>
      <c r="SA309" s="131"/>
      <c r="SB309" s="131"/>
      <c r="SC309" s="131"/>
      <c r="SD309" s="131"/>
      <c r="SE309" s="131"/>
      <c r="SF309" s="131"/>
      <c r="SG309" s="131"/>
      <c r="SH309" s="131"/>
      <c r="SI309" s="131"/>
      <c r="SJ309" s="131"/>
      <c r="SK309" s="131"/>
      <c r="SL309" s="131"/>
      <c r="SM309" s="131"/>
      <c r="SN309" s="131"/>
      <c r="SO309" s="131"/>
      <c r="SP309" s="131"/>
      <c r="SQ309" s="131"/>
      <c r="SR309" s="131"/>
      <c r="SS309" s="131"/>
      <c r="ST309" s="131"/>
      <c r="SU309" s="131"/>
      <c r="SV309" s="131"/>
      <c r="SW309" s="131"/>
      <c r="SX309" s="131"/>
      <c r="SY309" s="131"/>
      <c r="SZ309" s="131"/>
      <c r="TA309" s="131"/>
      <c r="TB309" s="131"/>
      <c r="TC309" s="131"/>
      <c r="TD309" s="131"/>
      <c r="TE309" s="131"/>
      <c r="TF309" s="131"/>
      <c r="TG309" s="131"/>
      <c r="TH309" s="131"/>
      <c r="TI309" s="131"/>
      <c r="TJ309" s="131"/>
      <c r="TK309" s="131"/>
      <c r="TL309" s="131"/>
      <c r="TM309" s="131"/>
      <c r="TN309" s="131"/>
      <c r="TO309" s="131"/>
      <c r="TP309" s="131"/>
      <c r="TQ309" s="131"/>
      <c r="TR309" s="131"/>
      <c r="TS309" s="131"/>
      <c r="TT309" s="131"/>
      <c r="TU309" s="131"/>
      <c r="TV309" s="131"/>
      <c r="TW309" s="131"/>
      <c r="TX309" s="131"/>
      <c r="TY309" s="131"/>
      <c r="TZ309" s="131"/>
      <c r="UA309" s="131"/>
      <c r="UB309" s="131"/>
      <c r="UC309" s="131"/>
      <c r="UD309" s="131"/>
      <c r="UE309" s="131"/>
      <c r="UF309" s="131"/>
      <c r="UG309" s="131"/>
      <c r="UH309" s="131"/>
      <c r="UI309" s="131"/>
      <c r="UJ309" s="131"/>
      <c r="UK309" s="131"/>
      <c r="UL309" s="131"/>
      <c r="UM309" s="131"/>
      <c r="UN309" s="131"/>
      <c r="UO309" s="131"/>
      <c r="UP309" s="131"/>
      <c r="UQ309" s="131"/>
      <c r="UR309" s="131"/>
      <c r="US309" s="131"/>
      <c r="UT309" s="131"/>
      <c r="UU309" s="131"/>
      <c r="UV309" s="131"/>
      <c r="UW309" s="131"/>
      <c r="UX309" s="131"/>
      <c r="UY309" s="131"/>
      <c r="UZ309" s="131"/>
      <c r="VA309" s="131"/>
      <c r="VB309" s="131"/>
      <c r="VC309" s="131"/>
      <c r="VD309" s="131"/>
      <c r="VE309" s="131"/>
      <c r="VF309" s="131"/>
      <c r="VG309" s="131"/>
      <c r="VH309" s="131"/>
      <c r="VI309" s="131"/>
      <c r="VJ309" s="131"/>
      <c r="VK309" s="131"/>
      <c r="VL309" s="131"/>
      <c r="VM309" s="131"/>
      <c r="VN309" s="131"/>
      <c r="VO309" s="131"/>
      <c r="VP309" s="131"/>
      <c r="VQ309" s="131"/>
      <c r="VR309" s="131"/>
      <c r="VS309" s="131"/>
      <c r="VT309" s="131"/>
      <c r="VU309" s="131"/>
      <c r="VV309" s="131"/>
      <c r="VW309" s="131"/>
      <c r="VX309" s="131"/>
      <c r="VY309" s="131"/>
      <c r="VZ309" s="131"/>
      <c r="WA309" s="131"/>
      <c r="WB309" s="131"/>
      <c r="WC309" s="131"/>
      <c r="WD309" s="131"/>
      <c r="WE309" s="131"/>
      <c r="WF309" s="131"/>
      <c r="WG309" s="131"/>
      <c r="WH309" s="131"/>
      <c r="WI309" s="131"/>
      <c r="WJ309" s="131"/>
      <c r="WK309" s="131"/>
      <c r="WL309" s="131"/>
      <c r="WM309" s="131"/>
      <c r="WN309" s="131"/>
      <c r="WO309" s="131"/>
      <c r="WP309" s="131"/>
      <c r="WQ309" s="131"/>
      <c r="WR309" s="131"/>
      <c r="WS309" s="131"/>
      <c r="WT309" s="131"/>
      <c r="WU309" s="131"/>
      <c r="WV309" s="131"/>
      <c r="WW309" s="131"/>
      <c r="WX309" s="131"/>
      <c r="WY309" s="131"/>
      <c r="WZ309" s="131"/>
      <c r="XA309" s="131"/>
      <c r="XB309" s="131"/>
      <c r="XC309" s="131"/>
      <c r="XD309" s="131"/>
      <c r="XE309" s="131"/>
      <c r="XF309" s="131"/>
      <c r="XG309" s="131"/>
      <c r="XH309" s="131"/>
      <c r="XI309" s="131"/>
      <c r="XJ309" s="131"/>
      <c r="XK309" s="131"/>
      <c r="XL309" s="131"/>
      <c r="XM309" s="131"/>
      <c r="XN309" s="131"/>
      <c r="XO309" s="131"/>
      <c r="XP309" s="131"/>
      <c r="XQ309" s="131"/>
      <c r="XR309" s="131"/>
      <c r="XS309" s="131"/>
      <c r="XT309" s="131"/>
      <c r="XU309" s="131"/>
      <c r="XV309" s="131"/>
      <c r="XW309" s="131"/>
      <c r="XX309" s="131"/>
      <c r="XY309" s="131"/>
      <c r="XZ309" s="131"/>
      <c r="YA309" s="131"/>
      <c r="YB309" s="131"/>
      <c r="YC309" s="131"/>
      <c r="YD309" s="131"/>
      <c r="YE309" s="131"/>
      <c r="YF309" s="131"/>
      <c r="YG309" s="131"/>
      <c r="YH309" s="131"/>
      <c r="YI309" s="131"/>
      <c r="YJ309" s="131"/>
      <c r="YK309" s="131"/>
      <c r="YL309" s="131"/>
      <c r="YM309" s="131"/>
      <c r="YN309" s="131"/>
      <c r="YO309" s="131"/>
      <c r="YP309" s="131"/>
      <c r="YQ309" s="131"/>
      <c r="YR309" s="131"/>
      <c r="YS309" s="131"/>
      <c r="YT309" s="131"/>
      <c r="YU309" s="131"/>
      <c r="YV309" s="131"/>
      <c r="YW309" s="131"/>
      <c r="YX309" s="131"/>
      <c r="YY309" s="131"/>
      <c r="YZ309" s="131"/>
      <c r="ZA309" s="131"/>
      <c r="ZB309" s="131"/>
      <c r="ZC309" s="131"/>
      <c r="ZD309" s="131"/>
      <c r="ZE309" s="131"/>
      <c r="ZF309" s="131"/>
      <c r="ZG309" s="131"/>
      <c r="ZH309" s="131"/>
      <c r="ZI309" s="131"/>
      <c r="ZJ309" s="131"/>
      <c r="ZK309" s="131"/>
      <c r="ZL309" s="131"/>
      <c r="ZM309" s="131"/>
      <c r="ZN309" s="131"/>
      <c r="ZO309" s="131"/>
      <c r="ZP309" s="131"/>
      <c r="ZQ309" s="131"/>
      <c r="ZR309" s="131"/>
      <c r="ZS309" s="131"/>
      <c r="ZT309" s="131"/>
      <c r="ZU309" s="131"/>
      <c r="ZV309" s="131"/>
      <c r="ZW309" s="131"/>
      <c r="ZX309" s="131"/>
      <c r="ZY309" s="131"/>
      <c r="ZZ309" s="131"/>
      <c r="AAA309" s="131"/>
      <c r="AAB309" s="131"/>
      <c r="AAC309" s="131"/>
      <c r="AAD309" s="131"/>
      <c r="AAE309" s="131"/>
      <c r="AAF309" s="131"/>
      <c r="AAG309" s="131"/>
      <c r="AAH309" s="131"/>
      <c r="AAI309" s="131"/>
      <c r="AAJ309" s="131"/>
      <c r="AAK309" s="131"/>
      <c r="AAL309" s="131"/>
      <c r="AAM309" s="131"/>
      <c r="AAN309" s="131"/>
      <c r="AAO309" s="131"/>
      <c r="AAP309" s="131"/>
      <c r="AAQ309" s="131"/>
      <c r="AAR309" s="131"/>
      <c r="AAS309" s="131"/>
      <c r="AAT309" s="131"/>
      <c r="AAU309" s="131"/>
      <c r="AAV309" s="131"/>
      <c r="AAW309" s="131"/>
      <c r="AAX309" s="131"/>
      <c r="AAY309" s="131"/>
      <c r="AAZ309" s="131"/>
      <c r="ABA309" s="131"/>
      <c r="ABB309" s="131"/>
      <c r="ABC309" s="131"/>
      <c r="ABD309" s="131"/>
      <c r="ABE309" s="131"/>
      <c r="ABF309" s="131"/>
      <c r="ABG309" s="131"/>
      <c r="ABH309" s="131"/>
      <c r="ABI309" s="131"/>
      <c r="ABJ309" s="131"/>
      <c r="ABK309" s="131"/>
      <c r="ABL309" s="131"/>
      <c r="ABM309" s="131"/>
      <c r="ABN309" s="131"/>
      <c r="ABO309" s="131"/>
      <c r="ABP309" s="131"/>
      <c r="ABQ309" s="131"/>
      <c r="ABR309" s="131"/>
      <c r="ABS309" s="131"/>
      <c r="ABT309" s="131"/>
      <c r="ABU309" s="131"/>
      <c r="ABV309" s="131"/>
      <c r="ABW309" s="131"/>
      <c r="ABX309" s="131"/>
      <c r="ABY309" s="131"/>
      <c r="ABZ309" s="131"/>
      <c r="ACA309" s="131"/>
      <c r="ACB309" s="131"/>
      <c r="ACC309" s="131"/>
      <c r="ACD309" s="131"/>
      <c r="ACE309" s="131"/>
      <c r="ACF309" s="131"/>
      <c r="ACG309" s="131"/>
      <c r="ACH309" s="131"/>
      <c r="ACI309" s="131"/>
      <c r="ACJ309" s="131"/>
      <c r="ACK309" s="131"/>
      <c r="ACL309" s="131"/>
      <c r="ACM309" s="131"/>
      <c r="ACN309" s="131"/>
      <c r="ACO309" s="131"/>
      <c r="ACP309" s="131"/>
      <c r="ACQ309" s="131"/>
      <c r="ACR309" s="131"/>
      <c r="ACS309" s="131"/>
      <c r="ACT309" s="131"/>
      <c r="ACU309" s="131"/>
      <c r="ACV309" s="131"/>
      <c r="ACW309" s="131"/>
      <c r="ACX309" s="131"/>
      <c r="ACY309" s="131"/>
      <c r="ACZ309" s="131"/>
      <c r="ADA309" s="131"/>
      <c r="ADB309" s="131"/>
      <c r="ADC309" s="131"/>
      <c r="ADD309" s="131"/>
      <c r="ADE309" s="131"/>
      <c r="ADF309" s="131"/>
      <c r="ADG309" s="131"/>
      <c r="ADH309" s="131"/>
      <c r="ADI309" s="131"/>
      <c r="ADJ309" s="131"/>
      <c r="ADK309" s="131"/>
      <c r="ADL309" s="131"/>
      <c r="ADM309" s="131"/>
      <c r="ADN309" s="131"/>
      <c r="ADO309" s="131"/>
      <c r="ADP309" s="131"/>
      <c r="ADQ309" s="131"/>
      <c r="ADR309" s="131"/>
      <c r="ADS309" s="131"/>
      <c r="ADT309" s="131"/>
      <c r="ADU309" s="131"/>
      <c r="ADV309" s="131"/>
      <c r="ADW309" s="131"/>
      <c r="ADX309" s="131"/>
      <c r="ADY309" s="131"/>
      <c r="ADZ309" s="131"/>
      <c r="AEA309" s="131"/>
      <c r="AEB309" s="131"/>
      <c r="AEC309" s="131"/>
      <c r="AED309" s="131"/>
      <c r="AEE309" s="131"/>
      <c r="AEF309" s="131"/>
      <c r="AEG309" s="131"/>
      <c r="AEH309" s="131"/>
      <c r="AEI309" s="131"/>
      <c r="AEJ309" s="131"/>
      <c r="AEK309" s="131"/>
      <c r="AEL309" s="131"/>
      <c r="AEM309" s="131"/>
      <c r="AEN309" s="131"/>
      <c r="AEO309" s="131"/>
      <c r="AEP309" s="131"/>
      <c r="AEQ309" s="131"/>
      <c r="AER309" s="131"/>
      <c r="AES309" s="131"/>
      <c r="AET309" s="131"/>
      <c r="AEU309" s="131"/>
      <c r="AEV309" s="131"/>
      <c r="AEW309" s="131"/>
      <c r="AEX309" s="131"/>
      <c r="AEY309" s="131"/>
      <c r="AEZ309" s="131"/>
      <c r="AFA309" s="131"/>
      <c r="AFB309" s="131"/>
      <c r="AFC309" s="131"/>
      <c r="AFD309" s="131"/>
      <c r="AFE309" s="131"/>
      <c r="AFF309" s="131"/>
      <c r="AFG309" s="131"/>
      <c r="AFH309" s="131"/>
      <c r="AFI309" s="131"/>
      <c r="AFJ309" s="131"/>
      <c r="AFK309" s="131"/>
      <c r="AFL309" s="131"/>
      <c r="AFM309" s="131"/>
      <c r="AFN309" s="131"/>
      <c r="AFO309" s="131"/>
      <c r="AFP309" s="131"/>
      <c r="AFQ309" s="131"/>
      <c r="AFR309" s="131"/>
      <c r="AFS309" s="131"/>
      <c r="AFT309" s="131"/>
      <c r="AFU309" s="131"/>
      <c r="AFV309" s="131"/>
      <c r="AFW309" s="131"/>
      <c r="AFX309" s="131"/>
      <c r="AFY309" s="131"/>
      <c r="AFZ309" s="131"/>
      <c r="AGA309" s="131"/>
      <c r="AGB309" s="131"/>
      <c r="AGC309" s="131"/>
      <c r="AGD309" s="131"/>
      <c r="AGE309" s="131"/>
      <c r="AGF309" s="131"/>
      <c r="AGG309" s="131"/>
      <c r="AGH309" s="131"/>
      <c r="AGI309" s="131"/>
      <c r="AGJ309" s="131"/>
      <c r="AGK309" s="131"/>
      <c r="AGL309" s="131"/>
      <c r="AGM309" s="131"/>
      <c r="AGN309" s="131"/>
      <c r="AGO309" s="131"/>
      <c r="AGP309" s="131"/>
      <c r="AGQ309" s="131"/>
      <c r="AGR309" s="131"/>
      <c r="AGS309" s="131"/>
      <c r="AGT309" s="131"/>
      <c r="AGU309" s="131"/>
      <c r="AGV309" s="131"/>
      <c r="AGW309" s="131"/>
      <c r="AGX309" s="131"/>
      <c r="AGY309" s="131"/>
      <c r="AGZ309" s="131"/>
      <c r="AHA309" s="131"/>
      <c r="AHB309" s="131"/>
      <c r="AHC309" s="131"/>
      <c r="AHD309" s="131"/>
      <c r="AHE309" s="131"/>
      <c r="AHF309" s="131"/>
      <c r="AHG309" s="131"/>
      <c r="AHH309" s="131"/>
      <c r="AHI309" s="131"/>
      <c r="AHJ309" s="131"/>
      <c r="AHK309" s="131"/>
      <c r="AHL309" s="131"/>
      <c r="AHM309" s="131"/>
      <c r="AHN309" s="131"/>
      <c r="AHO309" s="131"/>
      <c r="AHP309" s="131"/>
      <c r="AHQ309" s="131"/>
      <c r="AHR309" s="131"/>
      <c r="AHS309" s="131"/>
      <c r="AHT309" s="131"/>
      <c r="AHU309" s="131"/>
      <c r="AHV309" s="131"/>
      <c r="AHW309" s="131"/>
      <c r="AHX309" s="131"/>
      <c r="AHY309" s="131"/>
      <c r="AHZ309" s="131"/>
      <c r="AIA309" s="131"/>
      <c r="AIB309" s="131"/>
      <c r="AIC309" s="131"/>
      <c r="AID309" s="131"/>
      <c r="AIE309" s="131"/>
      <c r="AIF309" s="131"/>
      <c r="AIG309" s="131"/>
      <c r="AIH309" s="131"/>
      <c r="AII309" s="131"/>
      <c r="AIJ309" s="131"/>
      <c r="AIK309" s="131"/>
      <c r="AIL309" s="131"/>
      <c r="AIM309" s="131"/>
      <c r="AIN309" s="131"/>
      <c r="AIO309" s="131"/>
      <c r="AIP309" s="131"/>
      <c r="AIQ309" s="131"/>
      <c r="AIR309" s="131"/>
      <c r="AIS309" s="131"/>
      <c r="AIT309" s="131"/>
      <c r="AIU309" s="131"/>
      <c r="AIV309" s="131"/>
      <c r="AIW309" s="131"/>
      <c r="AIX309" s="131"/>
      <c r="AIY309" s="131"/>
      <c r="AIZ309" s="131"/>
      <c r="AJA309" s="131"/>
      <c r="AJB309" s="131"/>
      <c r="AJC309" s="131"/>
      <c r="AJD309" s="131"/>
      <c r="AJE309" s="131"/>
      <c r="AJF309" s="131"/>
      <c r="AJG309" s="131"/>
      <c r="AJH309" s="131"/>
      <c r="AJI309" s="131"/>
      <c r="AJJ309" s="131"/>
      <c r="AJK309" s="131"/>
      <c r="AJL309" s="131"/>
      <c r="AJM309" s="131"/>
      <c r="AJN309" s="131"/>
      <c r="AJO309" s="131"/>
      <c r="AJP309" s="131"/>
      <c r="AJQ309" s="131"/>
      <c r="AJR309" s="131"/>
      <c r="AJS309" s="131"/>
      <c r="AJT309" s="131"/>
      <c r="AJU309" s="131"/>
      <c r="AJV309" s="131"/>
      <c r="AJW309" s="131"/>
      <c r="AJX309" s="131"/>
      <c r="AJY309" s="131"/>
      <c r="AJZ309" s="131"/>
      <c r="AKA309" s="131"/>
      <c r="AKB309" s="131"/>
      <c r="AKC309" s="131"/>
      <c r="AKD309" s="131"/>
      <c r="AKE309" s="131"/>
      <c r="AKF309" s="131"/>
      <c r="AKG309" s="131"/>
      <c r="AKH309" s="131"/>
      <c r="AKI309" s="131"/>
      <c r="AKJ309" s="131"/>
      <c r="AKK309" s="131"/>
      <c r="AKL309" s="131"/>
      <c r="AKM309" s="131"/>
      <c r="AKN309" s="131"/>
      <c r="AKO309" s="131"/>
      <c r="AKP309" s="131"/>
      <c r="AKQ309" s="131"/>
      <c r="AKR309" s="131"/>
      <c r="AKS309" s="131"/>
      <c r="AKT309" s="131"/>
      <c r="AKU309" s="131"/>
      <c r="AKV309" s="131"/>
      <c r="AKW309" s="131"/>
      <c r="AKX309" s="131"/>
      <c r="AKY309" s="131"/>
      <c r="AKZ309" s="131"/>
      <c r="ALA309" s="131"/>
      <c r="ALB309" s="131"/>
      <c r="ALC309" s="131"/>
      <c r="ALD309" s="131"/>
      <c r="ALE309" s="131"/>
      <c r="ALF309" s="131"/>
      <c r="ALG309" s="131"/>
      <c r="ALH309" s="131"/>
      <c r="ALI309" s="131"/>
      <c r="ALJ309" s="131"/>
      <c r="ALK309" s="131"/>
      <c r="ALL309" s="131"/>
      <c r="ALM309" s="131"/>
      <c r="ALN309" s="131"/>
      <c r="ALO309" s="131"/>
      <c r="ALP309" s="131"/>
      <c r="ALQ309" s="131"/>
      <c r="ALR309" s="131"/>
      <c r="ALS309" s="131"/>
      <c r="ALT309" s="131"/>
      <c r="ALU309" s="131"/>
      <c r="ALV309" s="131"/>
      <c r="ALW309" s="131"/>
      <c r="ALX309" s="131"/>
      <c r="ALY309" s="131"/>
      <c r="ALZ309" s="131"/>
      <c r="AMA309" s="131"/>
      <c r="AMB309" s="131"/>
      <c r="AMC309" s="131"/>
      <c r="AMD309" s="131"/>
      <c r="AME309" s="131"/>
      <c r="AMF309" s="131"/>
      <c r="AMG309" s="131"/>
      <c r="AMH309" s="131"/>
      <c r="AMI309" s="131"/>
      <c r="AMJ309" s="131"/>
      <c r="AMK309" s="131"/>
      <c r="AML309" s="131"/>
      <c r="AMM309" s="131"/>
      <c r="AMN309" s="131"/>
      <c r="AMO309" s="131"/>
      <c r="AMP309" s="131"/>
      <c r="AMQ309" s="131"/>
      <c r="AMR309" s="131"/>
      <c r="AMS309" s="131"/>
      <c r="AMT309" s="131"/>
      <c r="AMU309" s="131"/>
      <c r="AMV309" s="131"/>
      <c r="AMW309" s="131"/>
      <c r="AMX309" s="131"/>
      <c r="AMY309" s="131"/>
      <c r="AMZ309" s="131"/>
      <c r="ANA309" s="131"/>
      <c r="ANB309" s="131"/>
      <c r="ANC309" s="131"/>
      <c r="AND309" s="131"/>
      <c r="ANE309" s="131"/>
      <c r="ANF309" s="131"/>
      <c r="ANG309" s="131"/>
      <c r="ANH309" s="131"/>
      <c r="ANI309" s="131"/>
      <c r="ANJ309" s="131"/>
      <c r="ANK309" s="131"/>
      <c r="ANL309" s="131"/>
      <c r="ANM309" s="131"/>
      <c r="ANN309" s="131"/>
      <c r="ANO309" s="131"/>
      <c r="ANP309" s="131"/>
      <c r="ANQ309" s="131"/>
      <c r="ANR309" s="131"/>
      <c r="ANS309" s="131"/>
      <c r="ANT309" s="131"/>
      <c r="ANU309" s="131"/>
      <c r="ANV309" s="131"/>
      <c r="ANW309" s="131"/>
      <c r="ANX309" s="131"/>
      <c r="ANY309" s="131"/>
      <c r="ANZ309" s="131"/>
      <c r="AOA309" s="131"/>
      <c r="AOB309" s="131"/>
      <c r="AOC309" s="131"/>
      <c r="AOD309" s="131"/>
      <c r="AOE309" s="131"/>
      <c r="AOF309" s="131"/>
      <c r="AOG309" s="131"/>
      <c r="AOH309" s="131"/>
      <c r="AOI309" s="131"/>
      <c r="AOJ309" s="131"/>
      <c r="AOK309" s="131"/>
      <c r="AOL309" s="131"/>
      <c r="AOM309" s="131"/>
      <c r="AON309" s="131"/>
      <c r="AOO309" s="131"/>
      <c r="AOP309" s="131"/>
      <c r="AOQ309" s="131"/>
      <c r="AOR309" s="131"/>
      <c r="AOS309" s="131"/>
      <c r="AOT309" s="131"/>
      <c r="AOU309" s="131"/>
      <c r="AOV309" s="131"/>
      <c r="AOW309" s="131"/>
      <c r="AOX309" s="131"/>
      <c r="AOY309" s="131"/>
      <c r="AOZ309" s="131"/>
      <c r="APA309" s="131"/>
      <c r="APB309" s="131"/>
      <c r="APC309" s="131"/>
      <c r="APD309" s="131"/>
      <c r="APE309" s="131"/>
      <c r="APF309" s="131"/>
      <c r="APG309" s="131"/>
      <c r="APH309" s="131"/>
      <c r="API309" s="131"/>
      <c r="APJ309" s="131"/>
      <c r="APK309" s="131"/>
      <c r="APL309" s="131"/>
      <c r="APM309" s="131"/>
      <c r="APN309" s="131"/>
      <c r="APO309" s="131"/>
      <c r="APP309" s="131"/>
      <c r="APQ309" s="131"/>
      <c r="APR309" s="131"/>
      <c r="APS309" s="131"/>
      <c r="APT309" s="131"/>
      <c r="APU309" s="131"/>
      <c r="APV309" s="131"/>
      <c r="APW309" s="131"/>
      <c r="APX309" s="131"/>
      <c r="APY309" s="131"/>
      <c r="APZ309" s="131"/>
      <c r="AQA309" s="131"/>
      <c r="AQB309" s="131"/>
      <c r="AQC309" s="131"/>
      <c r="AQD309" s="131"/>
      <c r="AQE309" s="131"/>
      <c r="AQF309" s="131"/>
      <c r="AQG309" s="131"/>
      <c r="AQH309" s="131"/>
      <c r="AQI309" s="131"/>
      <c r="AQJ309" s="131"/>
      <c r="AQK309" s="131"/>
      <c r="AQL309" s="131"/>
      <c r="AQM309" s="131"/>
      <c r="AQN309" s="131"/>
      <c r="AQO309" s="131"/>
      <c r="AQP309" s="131"/>
      <c r="AQQ309" s="131"/>
      <c r="AQR309" s="131"/>
      <c r="AQS309" s="131"/>
      <c r="AQT309" s="131"/>
      <c r="AQU309" s="131"/>
      <c r="AQV309" s="131"/>
      <c r="AQW309" s="131"/>
      <c r="AQX309" s="131"/>
      <c r="AQY309" s="131"/>
      <c r="AQZ309" s="131"/>
      <c r="ARA309" s="131"/>
      <c r="ARB309" s="131"/>
      <c r="ARC309" s="131"/>
      <c r="ARD309" s="131"/>
      <c r="ARE309" s="131"/>
      <c r="ARF309" s="131"/>
      <c r="ARG309" s="131"/>
      <c r="ARH309" s="131"/>
      <c r="ARI309" s="131"/>
      <c r="ARJ309" s="131"/>
      <c r="ARK309" s="131"/>
      <c r="ARL309" s="131"/>
      <c r="ARM309" s="131"/>
      <c r="ARN309" s="131"/>
      <c r="ARO309" s="131"/>
      <c r="ARP309" s="131"/>
      <c r="ARQ309" s="131"/>
      <c r="ARR309" s="131"/>
      <c r="ARS309" s="131"/>
      <c r="ART309" s="131"/>
      <c r="ARU309" s="131"/>
      <c r="ARV309" s="131"/>
      <c r="ARW309" s="131"/>
      <c r="ARX309" s="131"/>
      <c r="ARY309" s="131"/>
      <c r="ARZ309" s="131"/>
      <c r="ASA309" s="131"/>
      <c r="ASB309" s="131"/>
      <c r="ASC309" s="131"/>
      <c r="ASD309" s="131"/>
      <c r="ASE309" s="131"/>
      <c r="ASF309" s="131"/>
      <c r="ASG309" s="131"/>
      <c r="ASH309" s="131"/>
      <c r="ASI309" s="131"/>
      <c r="ASJ309" s="131"/>
      <c r="ASK309" s="131"/>
      <c r="ASL309" s="131"/>
      <c r="ASM309" s="131"/>
      <c r="ASN309" s="131"/>
      <c r="ASO309" s="131"/>
      <c r="ASP309" s="131"/>
      <c r="ASQ309" s="131"/>
      <c r="ASR309" s="131"/>
      <c r="ASS309" s="131"/>
      <c r="AST309" s="131"/>
      <c r="ASU309" s="131"/>
      <c r="ASV309" s="131"/>
      <c r="ASW309" s="131"/>
      <c r="ASX309" s="131"/>
      <c r="ASY309" s="131"/>
      <c r="ASZ309" s="131"/>
      <c r="ATA309" s="131"/>
      <c r="ATB309" s="131"/>
      <c r="ATC309" s="131"/>
      <c r="ATD309" s="131"/>
      <c r="ATE309" s="131"/>
      <c r="ATF309" s="131"/>
      <c r="ATG309" s="131"/>
      <c r="ATH309" s="131"/>
      <c r="ATI309" s="131"/>
      <c r="ATJ309" s="131"/>
      <c r="ATK309" s="131"/>
      <c r="ATL309" s="131"/>
      <c r="ATM309" s="131"/>
      <c r="ATN309" s="131"/>
      <c r="ATO309" s="131"/>
      <c r="ATP309" s="131"/>
      <c r="ATQ309" s="131"/>
      <c r="ATR309" s="131"/>
      <c r="ATS309" s="131"/>
      <c r="ATT309" s="131"/>
      <c r="ATU309" s="131"/>
      <c r="ATV309" s="131"/>
      <c r="ATW309" s="131"/>
      <c r="ATX309" s="131"/>
      <c r="ATY309" s="131"/>
      <c r="ATZ309" s="131"/>
      <c r="AUA309" s="131"/>
      <c r="AUB309" s="131"/>
      <c r="AUC309" s="131"/>
      <c r="AUD309" s="131"/>
      <c r="AUE309" s="131"/>
      <c r="AUF309" s="131"/>
      <c r="AUG309" s="131"/>
      <c r="AUH309" s="131"/>
      <c r="AUI309" s="131"/>
      <c r="AUJ309" s="131"/>
      <c r="AUK309" s="131"/>
      <c r="AUL309" s="131"/>
      <c r="AUM309" s="131"/>
      <c r="AUN309" s="131"/>
      <c r="AUO309" s="131"/>
      <c r="AUP309" s="131"/>
      <c r="AUQ309" s="131"/>
      <c r="AUR309" s="131"/>
      <c r="AUS309" s="131"/>
      <c r="AUT309" s="131"/>
      <c r="AUU309" s="131"/>
      <c r="AUV309" s="131"/>
      <c r="AUW309" s="131"/>
      <c r="AUX309" s="131"/>
      <c r="AUY309" s="131"/>
      <c r="AUZ309" s="131"/>
      <c r="AVA309" s="131"/>
      <c r="AVB309" s="131"/>
      <c r="AVC309" s="131"/>
      <c r="AVD309" s="131"/>
      <c r="AVE309" s="131"/>
      <c r="AVF309" s="131"/>
      <c r="AVG309" s="131"/>
      <c r="AVH309" s="131"/>
      <c r="AVI309" s="131"/>
      <c r="AVJ309" s="131"/>
      <c r="AVK309" s="131"/>
      <c r="AVL309" s="131"/>
      <c r="AVM309" s="131"/>
      <c r="AVN309" s="131"/>
      <c r="AVO309" s="131"/>
      <c r="AVP309" s="131"/>
      <c r="AVQ309" s="131"/>
      <c r="AVR309" s="131"/>
      <c r="AVS309" s="131"/>
      <c r="AVT309" s="131"/>
      <c r="AVU309" s="131"/>
      <c r="AVV309" s="131"/>
      <c r="AVW309" s="131"/>
      <c r="AVX309" s="131"/>
      <c r="AVY309" s="131"/>
      <c r="AVZ309" s="131"/>
      <c r="AWA309" s="131"/>
      <c r="AWB309" s="131"/>
      <c r="AWC309" s="131"/>
      <c r="AWD309" s="131"/>
      <c r="AWE309" s="131"/>
      <c r="AWF309" s="131"/>
      <c r="AWG309" s="131"/>
      <c r="AWH309" s="131"/>
      <c r="AWI309" s="131"/>
      <c r="AWJ309" s="131"/>
      <c r="AWK309" s="131"/>
      <c r="AWL309" s="131"/>
      <c r="AWM309" s="131"/>
      <c r="AWN309" s="131"/>
      <c r="AWO309" s="131"/>
      <c r="AWP309" s="131"/>
      <c r="AWQ309" s="131"/>
      <c r="AWR309" s="131"/>
      <c r="AWS309" s="131"/>
      <c r="AWT309" s="131"/>
      <c r="AWU309" s="131"/>
      <c r="AWV309" s="131"/>
      <c r="AWW309" s="131"/>
      <c r="AWX309" s="131"/>
      <c r="AWY309" s="131"/>
      <c r="AWZ309" s="131"/>
      <c r="AXA309" s="131"/>
      <c r="AXB309" s="131"/>
      <c r="AXC309" s="131"/>
      <c r="AXD309" s="131"/>
      <c r="AXE309" s="131"/>
      <c r="AXF309" s="131"/>
      <c r="AXG309" s="131"/>
      <c r="AXH309" s="131"/>
      <c r="AXI309" s="131"/>
      <c r="AXJ309" s="131"/>
      <c r="AXK309" s="131"/>
      <c r="AXL309" s="131"/>
      <c r="AXM309" s="131"/>
      <c r="AXN309" s="131"/>
      <c r="AXO309" s="131"/>
      <c r="AXP309" s="131"/>
      <c r="AXQ309" s="131"/>
      <c r="AXR309" s="131"/>
      <c r="AXS309" s="131"/>
      <c r="AXT309" s="131"/>
      <c r="AXU309" s="131"/>
      <c r="AXV309" s="131"/>
      <c r="AXW309" s="131"/>
      <c r="AXX309" s="131"/>
    </row>
    <row r="310" spans="1:1324" s="131" customFormat="1" ht="15.75" hidden="1" customHeight="1" x14ac:dyDescent="0.2">
      <c r="A310" s="13" t="s">
        <v>514</v>
      </c>
      <c r="B310" s="13" t="s">
        <v>509</v>
      </c>
      <c r="C310" s="12" t="s">
        <v>508</v>
      </c>
      <c r="D310" s="19" t="s">
        <v>513</v>
      </c>
      <c r="E310" s="9">
        <v>39769</v>
      </c>
      <c r="F310" s="9"/>
      <c r="G310" s="30" t="s">
        <v>1186</v>
      </c>
      <c r="H310" s="30">
        <v>42005</v>
      </c>
      <c r="I310" s="30" t="s">
        <v>1065</v>
      </c>
      <c r="J310" s="173"/>
      <c r="K310" s="84" t="s">
        <v>7</v>
      </c>
      <c r="L310" s="87">
        <v>1</v>
      </c>
      <c r="M310" s="87">
        <v>1</v>
      </c>
      <c r="N310" s="84" t="s">
        <v>51</v>
      </c>
      <c r="O310" s="84">
        <v>1</v>
      </c>
      <c r="P310" s="84" t="s">
        <v>50</v>
      </c>
      <c r="Q310" s="84">
        <v>1</v>
      </c>
      <c r="R310" s="84" t="s">
        <v>50</v>
      </c>
      <c r="S310" s="84">
        <v>1</v>
      </c>
      <c r="T310" s="84" t="s">
        <v>346</v>
      </c>
      <c r="U310" s="84">
        <v>1</v>
      </c>
      <c r="V310" s="84">
        <v>1</v>
      </c>
      <c r="W310" s="84">
        <v>0</v>
      </c>
      <c r="X310" s="84">
        <v>0</v>
      </c>
      <c r="Y310" s="84">
        <v>0</v>
      </c>
      <c r="Z310" s="84">
        <v>1</v>
      </c>
      <c r="AA310" s="84">
        <v>0</v>
      </c>
      <c r="AB310" s="83">
        <f>IF((ISERROR(VLOOKUP($A310,RTlist2,40,FALSE)))=TRUE,2,VLOOKUP($A310,RTlist2,40,FALSE))</f>
        <v>2</v>
      </c>
      <c r="AC310" s="83">
        <f>IF((ISERROR(VLOOKUP($A310,RTlist2,41,FALSE)))=TRUE,2,VLOOKUP($A310,RTlist2,41,FALSE))</f>
        <v>2</v>
      </c>
      <c r="AD310" s="83">
        <f>IF((ISERROR(VLOOKUP($A310,RTlist2,36,FALSE)))=TRUE,2,VLOOKUP($A310,RTlist2,36,FALSE))</f>
        <v>2</v>
      </c>
      <c r="AE310" s="83">
        <f>IF((ISERROR(VLOOKUP($A310,RTlist2,37,FALSE)))=TRUE,2,VLOOKUP($A310,RTlist2,37,FALSE))</f>
        <v>2</v>
      </c>
      <c r="AF310" s="103"/>
      <c r="AG310" s="105"/>
      <c r="AH310" s="105"/>
      <c r="AI310" s="105"/>
      <c r="AJ310" s="105"/>
      <c r="AK310" s="105"/>
      <c r="AL310" s="105"/>
      <c r="AM310" s="105"/>
      <c r="AN310" s="105"/>
      <c r="AO310" s="105"/>
      <c r="AP310" s="105"/>
      <c r="AQ310" s="105"/>
      <c r="AR310" s="105"/>
      <c r="AS310" s="105"/>
      <c r="AT310" s="105"/>
      <c r="AU310" s="105"/>
      <c r="AV310" s="105"/>
      <c r="AW310" s="105"/>
      <c r="AX310" s="105"/>
      <c r="AY310" s="105"/>
      <c r="AZ310" s="105"/>
      <c r="BA310" s="105"/>
      <c r="BB310" s="105"/>
      <c r="BC310" s="105"/>
      <c r="BD310" s="105"/>
      <c r="BE310" s="105"/>
      <c r="BF310" s="105"/>
      <c r="BG310" s="105"/>
      <c r="BH310" s="105"/>
      <c r="BI310" s="105"/>
      <c r="BJ310" s="105"/>
      <c r="BK310" s="105"/>
      <c r="BL310" s="105"/>
      <c r="BM310" s="105"/>
      <c r="BN310" s="105"/>
      <c r="BO310" s="105"/>
      <c r="BP310" s="105"/>
      <c r="BQ310" s="105"/>
      <c r="BR310" s="105"/>
      <c r="BS310" s="105"/>
      <c r="BT310" s="105"/>
      <c r="BU310" s="105"/>
      <c r="BV310" s="105"/>
      <c r="BW310" s="105"/>
      <c r="BX310" s="105"/>
      <c r="BY310" s="105"/>
      <c r="BZ310" s="105"/>
      <c r="CA310" s="105"/>
      <c r="CB310" s="105"/>
      <c r="CC310" s="105"/>
      <c r="CD310" s="105"/>
      <c r="CE310" s="105"/>
      <c r="CF310" s="105"/>
      <c r="CG310" s="105"/>
      <c r="CH310" s="105"/>
      <c r="CI310" s="105"/>
      <c r="CJ310" s="105"/>
      <c r="CK310" s="105"/>
      <c r="CL310" s="105"/>
      <c r="CM310" s="105"/>
      <c r="CN310" s="105"/>
      <c r="CO310" s="105"/>
      <c r="CP310" s="105"/>
      <c r="CQ310" s="105"/>
      <c r="CR310" s="105"/>
      <c r="CS310" s="105"/>
      <c r="CT310" s="105"/>
      <c r="CU310" s="105"/>
      <c r="CV310" s="105"/>
      <c r="CW310" s="105"/>
      <c r="CX310" s="105"/>
      <c r="CY310" s="105"/>
      <c r="CZ310" s="105"/>
      <c r="DA310" s="105"/>
      <c r="DB310" s="105"/>
      <c r="DC310" s="105"/>
      <c r="DD310" s="105"/>
      <c r="DE310" s="105"/>
      <c r="DF310" s="105"/>
      <c r="DG310" s="105"/>
      <c r="DH310" s="105"/>
      <c r="DI310" s="105"/>
      <c r="DJ310" s="105"/>
      <c r="DK310" s="105"/>
      <c r="DL310" s="105"/>
      <c r="DM310" s="105"/>
      <c r="DN310" s="105"/>
      <c r="DO310" s="105"/>
      <c r="DP310" s="105"/>
      <c r="DQ310" s="105"/>
      <c r="DR310" s="105"/>
      <c r="DS310" s="105"/>
      <c r="DT310" s="105"/>
      <c r="DU310" s="105"/>
      <c r="DV310" s="105"/>
      <c r="DW310" s="105"/>
      <c r="DX310" s="105"/>
      <c r="DY310" s="105"/>
      <c r="DZ310" s="105"/>
      <c r="EA310" s="105"/>
      <c r="EB310" s="105"/>
      <c r="EC310" s="105"/>
      <c r="ED310" s="105"/>
      <c r="EE310" s="105"/>
      <c r="EF310" s="105"/>
      <c r="EG310" s="105"/>
      <c r="EH310" s="105"/>
      <c r="EI310" s="105"/>
      <c r="EJ310" s="105"/>
      <c r="EK310" s="105"/>
      <c r="EL310" s="105"/>
      <c r="EM310" s="105"/>
      <c r="EN310" s="105"/>
      <c r="EO310" s="105"/>
      <c r="EP310" s="105"/>
      <c r="EQ310" s="105"/>
      <c r="ER310" s="105"/>
      <c r="ES310" s="105"/>
      <c r="ET310" s="105"/>
      <c r="EU310" s="105"/>
      <c r="EV310" s="105"/>
      <c r="EW310" s="105"/>
      <c r="EX310" s="105"/>
      <c r="EY310" s="105"/>
      <c r="EZ310" s="105"/>
      <c r="FA310" s="105"/>
      <c r="FB310" s="105"/>
      <c r="FC310" s="105"/>
      <c r="FD310" s="105"/>
      <c r="FE310" s="105"/>
      <c r="FF310" s="105"/>
      <c r="FG310" s="105"/>
      <c r="FH310" s="105"/>
      <c r="FI310" s="105"/>
      <c r="FJ310" s="105"/>
      <c r="FK310" s="105"/>
      <c r="FL310" s="105"/>
      <c r="FM310" s="105"/>
      <c r="FN310" s="105"/>
      <c r="FO310" s="105"/>
      <c r="FP310" s="105"/>
      <c r="FQ310" s="105"/>
      <c r="FR310" s="105"/>
      <c r="FS310" s="105"/>
      <c r="FT310" s="105"/>
      <c r="FU310" s="105"/>
      <c r="FV310" s="105"/>
      <c r="FW310" s="105"/>
      <c r="FX310" s="105"/>
      <c r="FY310" s="105"/>
      <c r="FZ310" s="105"/>
      <c r="GA310" s="105"/>
      <c r="GB310" s="105"/>
      <c r="GC310" s="105"/>
      <c r="GD310" s="105"/>
      <c r="GE310" s="105"/>
      <c r="GF310" s="105"/>
      <c r="GG310" s="105"/>
      <c r="GH310" s="105"/>
      <c r="GI310" s="105"/>
      <c r="GJ310" s="105"/>
      <c r="GK310" s="105"/>
      <c r="GL310" s="105"/>
      <c r="GM310" s="105"/>
      <c r="GN310" s="105"/>
      <c r="GO310" s="105"/>
      <c r="GP310" s="105"/>
      <c r="GQ310" s="105"/>
      <c r="GR310" s="105"/>
      <c r="GS310" s="105"/>
      <c r="GT310" s="105"/>
      <c r="GU310" s="105"/>
      <c r="GV310" s="105"/>
      <c r="GW310" s="105"/>
      <c r="GX310" s="105"/>
      <c r="GY310" s="105"/>
      <c r="GZ310" s="105"/>
      <c r="HA310" s="105"/>
      <c r="HB310" s="105"/>
      <c r="HC310" s="105"/>
      <c r="HD310" s="105"/>
      <c r="HE310" s="105"/>
      <c r="HF310" s="105"/>
      <c r="HG310" s="105"/>
      <c r="HH310" s="105"/>
      <c r="HI310" s="105"/>
      <c r="HJ310" s="105"/>
      <c r="HK310" s="105"/>
      <c r="HL310" s="105"/>
      <c r="HM310" s="105"/>
      <c r="HN310" s="105"/>
      <c r="HO310" s="105"/>
      <c r="HP310" s="105"/>
      <c r="HQ310" s="105"/>
      <c r="HR310" s="105"/>
      <c r="HS310" s="105"/>
      <c r="HT310" s="105"/>
      <c r="HU310" s="105"/>
      <c r="HV310" s="105"/>
      <c r="HW310" s="105"/>
      <c r="HX310" s="105"/>
      <c r="HY310" s="105"/>
      <c r="HZ310" s="105"/>
      <c r="IA310" s="105"/>
      <c r="IB310" s="105"/>
      <c r="IC310" s="105"/>
      <c r="ID310" s="105"/>
      <c r="IE310" s="105"/>
      <c r="IF310" s="105"/>
      <c r="IG310" s="105"/>
      <c r="IH310" s="105"/>
      <c r="II310" s="105"/>
      <c r="IJ310" s="105"/>
      <c r="IK310" s="105"/>
      <c r="IL310" s="105"/>
      <c r="IM310" s="105"/>
      <c r="IN310" s="105"/>
      <c r="IO310" s="105"/>
      <c r="IP310" s="105"/>
      <c r="IQ310" s="105"/>
      <c r="IR310" s="105"/>
      <c r="IS310" s="105"/>
      <c r="IT310" s="105"/>
      <c r="IU310" s="105"/>
      <c r="IV310" s="105"/>
      <c r="IW310" s="105"/>
      <c r="IX310" s="105"/>
      <c r="IY310" s="105"/>
      <c r="IZ310" s="105"/>
      <c r="JA310" s="105"/>
      <c r="JB310" s="105"/>
      <c r="JC310" s="105"/>
      <c r="JD310" s="105"/>
      <c r="JE310" s="105"/>
      <c r="JF310" s="105"/>
      <c r="JG310" s="105"/>
      <c r="JH310" s="105"/>
      <c r="JI310" s="105"/>
      <c r="JJ310" s="105"/>
      <c r="JK310" s="105"/>
      <c r="JL310" s="105"/>
      <c r="JM310" s="105"/>
      <c r="JN310" s="105"/>
      <c r="JO310" s="105"/>
      <c r="JP310" s="105"/>
      <c r="JQ310" s="105"/>
      <c r="JR310" s="105"/>
      <c r="JS310" s="105"/>
      <c r="JT310" s="105"/>
      <c r="JU310" s="105"/>
      <c r="JV310" s="105"/>
      <c r="JW310" s="105"/>
      <c r="JX310" s="105"/>
      <c r="JY310" s="105"/>
      <c r="JZ310" s="105"/>
      <c r="KA310" s="105"/>
      <c r="KB310" s="105"/>
      <c r="KC310" s="105"/>
      <c r="KD310" s="105"/>
      <c r="KE310" s="105"/>
      <c r="KF310" s="105"/>
      <c r="KG310" s="105"/>
      <c r="KH310" s="105"/>
      <c r="KI310" s="105"/>
      <c r="KJ310" s="105"/>
      <c r="KK310" s="105"/>
      <c r="KL310" s="105"/>
      <c r="KM310" s="105"/>
      <c r="KN310" s="105"/>
      <c r="KO310" s="105"/>
      <c r="KP310" s="105"/>
      <c r="KQ310" s="105"/>
      <c r="KR310" s="105"/>
      <c r="KS310" s="105"/>
      <c r="KT310" s="105"/>
      <c r="KU310" s="105"/>
      <c r="KV310" s="105"/>
      <c r="KW310" s="105"/>
      <c r="KX310" s="105"/>
      <c r="KY310" s="105"/>
      <c r="KZ310" s="105"/>
      <c r="LA310" s="105"/>
      <c r="LB310" s="105"/>
      <c r="LC310" s="105"/>
      <c r="LD310" s="105"/>
      <c r="LE310" s="105"/>
      <c r="LF310" s="105"/>
      <c r="LG310" s="105"/>
      <c r="LH310" s="105"/>
      <c r="LI310" s="105"/>
      <c r="LJ310" s="105"/>
      <c r="LK310" s="105"/>
      <c r="LL310" s="105"/>
      <c r="LM310" s="105"/>
      <c r="LN310" s="105"/>
      <c r="LO310" s="105"/>
      <c r="LP310" s="105"/>
      <c r="LQ310" s="105"/>
      <c r="LR310" s="105"/>
      <c r="LS310" s="105"/>
      <c r="LT310" s="105"/>
      <c r="LU310" s="105"/>
      <c r="LV310" s="105"/>
      <c r="LW310" s="105"/>
      <c r="LX310" s="105"/>
      <c r="LY310" s="105"/>
      <c r="LZ310" s="105"/>
      <c r="MA310" s="105"/>
      <c r="MB310" s="105"/>
      <c r="MC310" s="105"/>
      <c r="MD310" s="105"/>
      <c r="ME310" s="105"/>
      <c r="MF310" s="105"/>
      <c r="MG310" s="105"/>
      <c r="MH310" s="105"/>
      <c r="MI310" s="105"/>
      <c r="MJ310" s="105"/>
      <c r="MK310" s="105"/>
      <c r="ML310" s="105"/>
      <c r="MM310" s="105"/>
      <c r="MN310" s="105"/>
      <c r="MO310" s="105"/>
      <c r="MP310" s="105"/>
      <c r="MQ310" s="105"/>
      <c r="MR310" s="105"/>
      <c r="MS310" s="105"/>
      <c r="MT310" s="105"/>
      <c r="MU310" s="105"/>
      <c r="MV310" s="105"/>
      <c r="MW310" s="105"/>
      <c r="MX310" s="105"/>
      <c r="MY310" s="105"/>
      <c r="MZ310" s="105"/>
      <c r="NA310" s="105"/>
      <c r="NB310" s="105"/>
      <c r="NC310" s="105"/>
      <c r="ND310" s="105"/>
      <c r="NE310" s="105"/>
      <c r="NF310" s="105"/>
      <c r="NG310" s="105"/>
      <c r="NH310" s="105"/>
      <c r="NI310" s="105"/>
      <c r="NJ310" s="105"/>
      <c r="NK310" s="105"/>
      <c r="NL310" s="105"/>
      <c r="NM310" s="105"/>
      <c r="NN310" s="105"/>
      <c r="NO310" s="105"/>
      <c r="NP310" s="105"/>
      <c r="NQ310" s="105"/>
      <c r="NR310" s="105"/>
      <c r="NS310" s="105"/>
      <c r="NT310" s="105"/>
      <c r="NU310" s="105"/>
      <c r="NV310" s="105"/>
      <c r="NW310" s="105"/>
      <c r="NX310" s="105"/>
      <c r="NY310" s="105"/>
      <c r="NZ310" s="105"/>
      <c r="OA310" s="105"/>
      <c r="OB310" s="105"/>
      <c r="OC310" s="105"/>
      <c r="OD310" s="105"/>
      <c r="OE310" s="105"/>
      <c r="OF310" s="105"/>
      <c r="OG310" s="105"/>
      <c r="OH310" s="105"/>
      <c r="OI310" s="105"/>
      <c r="OJ310" s="105"/>
      <c r="OK310" s="105"/>
      <c r="OL310" s="105"/>
      <c r="OM310" s="105"/>
      <c r="ON310" s="105"/>
      <c r="OO310" s="105"/>
      <c r="OP310" s="105"/>
      <c r="OQ310" s="105"/>
      <c r="OR310" s="105"/>
      <c r="OS310" s="105"/>
      <c r="OT310" s="105"/>
      <c r="OU310" s="105"/>
      <c r="OV310" s="105"/>
      <c r="OW310" s="105"/>
      <c r="OX310" s="105"/>
      <c r="OY310" s="105"/>
      <c r="OZ310" s="105"/>
      <c r="PA310" s="105"/>
      <c r="PB310" s="105"/>
      <c r="PC310" s="105"/>
      <c r="PD310" s="105"/>
      <c r="PE310" s="105"/>
      <c r="PF310" s="105"/>
      <c r="PG310" s="105"/>
      <c r="PH310" s="105"/>
      <c r="PI310" s="105"/>
      <c r="PJ310" s="105"/>
      <c r="PK310" s="105"/>
      <c r="PL310" s="105"/>
      <c r="PM310" s="105"/>
      <c r="PN310" s="105"/>
      <c r="PO310" s="105"/>
      <c r="PP310" s="105"/>
      <c r="PQ310" s="105"/>
      <c r="PR310" s="105"/>
      <c r="PS310" s="105"/>
      <c r="PT310" s="105"/>
      <c r="PU310" s="105"/>
      <c r="PV310" s="105"/>
      <c r="PW310" s="105"/>
      <c r="PX310" s="105"/>
      <c r="PY310" s="105"/>
      <c r="PZ310" s="105"/>
      <c r="QA310" s="105"/>
      <c r="QB310" s="105"/>
      <c r="QC310" s="105"/>
      <c r="QD310" s="105"/>
      <c r="QE310" s="105"/>
      <c r="QF310" s="105"/>
      <c r="QG310" s="105"/>
      <c r="QH310" s="105"/>
      <c r="QI310" s="105"/>
      <c r="QJ310" s="105"/>
      <c r="QK310" s="105"/>
      <c r="QL310" s="105"/>
      <c r="QM310" s="105"/>
      <c r="QN310" s="105"/>
      <c r="QO310" s="105"/>
      <c r="QP310" s="105"/>
      <c r="QQ310" s="105"/>
      <c r="QR310" s="105"/>
      <c r="QS310" s="105"/>
      <c r="QT310" s="105"/>
      <c r="QU310" s="105"/>
      <c r="QV310" s="105"/>
      <c r="QW310" s="105"/>
      <c r="QX310" s="105"/>
      <c r="QY310" s="105"/>
      <c r="QZ310" s="105"/>
      <c r="RA310" s="105"/>
      <c r="RB310" s="105"/>
      <c r="RC310" s="105"/>
      <c r="RD310" s="105"/>
      <c r="RE310" s="105"/>
      <c r="RF310" s="105"/>
      <c r="RG310" s="105"/>
      <c r="RH310" s="105"/>
      <c r="RI310" s="105"/>
      <c r="RJ310" s="105"/>
      <c r="RK310" s="105"/>
      <c r="RL310" s="105"/>
      <c r="RM310" s="105"/>
      <c r="RN310" s="105"/>
      <c r="RO310" s="105"/>
      <c r="RP310" s="105"/>
      <c r="RQ310" s="105"/>
      <c r="RR310" s="105"/>
      <c r="RS310" s="105"/>
      <c r="RT310" s="105"/>
      <c r="RU310" s="105"/>
      <c r="RV310" s="105"/>
      <c r="RW310" s="105"/>
      <c r="RX310" s="105"/>
      <c r="RY310" s="105"/>
      <c r="RZ310" s="105"/>
      <c r="SA310" s="105"/>
      <c r="SB310" s="105"/>
      <c r="SC310" s="105"/>
      <c r="SD310" s="105"/>
      <c r="SE310" s="105"/>
      <c r="SF310" s="105"/>
      <c r="SG310" s="105"/>
      <c r="SH310" s="105"/>
      <c r="SI310" s="105"/>
      <c r="SJ310" s="105"/>
      <c r="SK310" s="105"/>
      <c r="SL310" s="105"/>
      <c r="SM310" s="105"/>
      <c r="SN310" s="105"/>
      <c r="SO310" s="105"/>
      <c r="SP310" s="105"/>
      <c r="SQ310" s="105"/>
      <c r="SR310" s="105"/>
      <c r="SS310" s="105"/>
      <c r="ST310" s="105"/>
      <c r="SU310" s="105"/>
      <c r="SV310" s="105"/>
      <c r="SW310" s="105"/>
      <c r="SX310" s="105"/>
      <c r="SY310" s="105"/>
      <c r="SZ310" s="105"/>
      <c r="TA310" s="105"/>
      <c r="TB310" s="105"/>
      <c r="TC310" s="105"/>
      <c r="TD310" s="105"/>
      <c r="TE310" s="105"/>
      <c r="TF310" s="105"/>
      <c r="TG310" s="105"/>
      <c r="TH310" s="105"/>
      <c r="TI310" s="105"/>
      <c r="TJ310" s="105"/>
      <c r="TK310" s="105"/>
      <c r="TL310" s="105"/>
      <c r="TM310" s="105"/>
      <c r="TN310" s="105"/>
      <c r="TO310" s="105"/>
      <c r="TP310" s="105"/>
      <c r="TQ310" s="105"/>
      <c r="TR310" s="105"/>
      <c r="TS310" s="105"/>
      <c r="TT310" s="105"/>
      <c r="TU310" s="105"/>
      <c r="TV310" s="105"/>
      <c r="TW310" s="105"/>
      <c r="TX310" s="105"/>
      <c r="TY310" s="105"/>
      <c r="TZ310" s="105"/>
      <c r="UA310" s="105"/>
      <c r="UB310" s="105"/>
      <c r="UC310" s="105"/>
      <c r="UD310" s="105"/>
      <c r="UE310" s="105"/>
      <c r="UF310" s="105"/>
      <c r="UG310" s="105"/>
      <c r="UH310" s="105"/>
      <c r="UI310" s="105"/>
      <c r="UJ310" s="105"/>
      <c r="UK310" s="105"/>
      <c r="UL310" s="105"/>
      <c r="UM310" s="105"/>
      <c r="UN310" s="105"/>
      <c r="UO310" s="105"/>
      <c r="UP310" s="105"/>
      <c r="UQ310" s="105"/>
      <c r="UR310" s="105"/>
      <c r="US310" s="105"/>
      <c r="UT310" s="105"/>
      <c r="UU310" s="105"/>
      <c r="UV310" s="105"/>
      <c r="UW310" s="105"/>
      <c r="UX310" s="105"/>
      <c r="UY310" s="105"/>
      <c r="UZ310" s="105"/>
      <c r="VA310" s="105"/>
      <c r="VB310" s="105"/>
      <c r="VC310" s="105"/>
      <c r="VD310" s="105"/>
      <c r="VE310" s="105"/>
      <c r="VF310" s="105"/>
      <c r="VG310" s="105"/>
      <c r="VH310" s="105"/>
      <c r="VI310" s="105"/>
      <c r="VJ310" s="105"/>
      <c r="VK310" s="105"/>
      <c r="VL310" s="105"/>
      <c r="VM310" s="105"/>
      <c r="VN310" s="105"/>
      <c r="VO310" s="105"/>
      <c r="VP310" s="105"/>
      <c r="VQ310" s="105"/>
      <c r="VR310" s="105"/>
      <c r="VS310" s="105"/>
      <c r="VT310" s="105"/>
      <c r="VU310" s="105"/>
      <c r="VV310" s="105"/>
      <c r="VW310" s="105"/>
      <c r="VX310" s="105"/>
      <c r="VY310" s="105"/>
      <c r="VZ310" s="105"/>
      <c r="WA310" s="105"/>
      <c r="WB310" s="105"/>
      <c r="WC310" s="105"/>
      <c r="WD310" s="105"/>
      <c r="WE310" s="105"/>
      <c r="WF310" s="105"/>
      <c r="WG310" s="105"/>
      <c r="WH310" s="105"/>
      <c r="WI310" s="105"/>
      <c r="WJ310" s="105"/>
      <c r="WK310" s="105"/>
      <c r="WL310" s="105"/>
      <c r="WM310" s="105"/>
      <c r="WN310" s="105"/>
      <c r="WO310" s="105"/>
      <c r="WP310" s="105"/>
      <c r="WQ310" s="105"/>
      <c r="WR310" s="105"/>
      <c r="WS310" s="105"/>
      <c r="WT310" s="105"/>
      <c r="WU310" s="105"/>
      <c r="WV310" s="105"/>
      <c r="WW310" s="105"/>
      <c r="WX310" s="105"/>
      <c r="WY310" s="105"/>
      <c r="WZ310" s="105"/>
      <c r="XA310" s="105"/>
      <c r="XB310" s="105"/>
      <c r="XC310" s="105"/>
      <c r="XD310" s="105"/>
      <c r="XE310" s="105"/>
      <c r="XF310" s="105"/>
      <c r="XG310" s="105"/>
      <c r="XH310" s="105"/>
      <c r="XI310" s="105"/>
      <c r="XJ310" s="105"/>
      <c r="XK310" s="105"/>
      <c r="XL310" s="105"/>
      <c r="XM310" s="105"/>
      <c r="XN310" s="105"/>
      <c r="XO310" s="105"/>
      <c r="XP310" s="105"/>
      <c r="XQ310" s="105"/>
      <c r="XR310" s="105"/>
      <c r="XS310" s="105"/>
      <c r="XT310" s="105"/>
      <c r="XU310" s="105"/>
      <c r="XV310" s="105"/>
      <c r="XW310" s="105"/>
      <c r="XX310" s="105"/>
      <c r="XY310" s="105"/>
      <c r="XZ310" s="105"/>
      <c r="YA310" s="105"/>
      <c r="YB310" s="105"/>
      <c r="YC310" s="105"/>
      <c r="YD310" s="105"/>
      <c r="YE310" s="105"/>
      <c r="YF310" s="105"/>
      <c r="YG310" s="105"/>
      <c r="YH310" s="105"/>
      <c r="YI310" s="105"/>
      <c r="YJ310" s="105"/>
      <c r="YK310" s="105"/>
      <c r="YL310" s="105"/>
      <c r="YM310" s="105"/>
      <c r="YN310" s="105"/>
      <c r="YO310" s="105"/>
      <c r="YP310" s="105"/>
      <c r="YQ310" s="105"/>
      <c r="YR310" s="105"/>
      <c r="YS310" s="105"/>
      <c r="YT310" s="105"/>
      <c r="YU310" s="105"/>
      <c r="YV310" s="105"/>
      <c r="YW310" s="105"/>
      <c r="YX310" s="105"/>
      <c r="YY310" s="105"/>
      <c r="YZ310" s="105"/>
      <c r="ZA310" s="105"/>
      <c r="ZB310" s="105"/>
      <c r="ZC310" s="105"/>
      <c r="ZD310" s="105"/>
      <c r="ZE310" s="105"/>
      <c r="ZF310" s="105"/>
      <c r="ZG310" s="105"/>
      <c r="ZH310" s="105"/>
      <c r="ZI310" s="105"/>
      <c r="ZJ310" s="105"/>
      <c r="ZK310" s="105"/>
      <c r="ZL310" s="105"/>
      <c r="ZM310" s="105"/>
      <c r="ZN310" s="105"/>
      <c r="ZO310" s="105"/>
      <c r="ZP310" s="105"/>
      <c r="ZQ310" s="105"/>
      <c r="ZR310" s="105"/>
      <c r="ZS310" s="105"/>
      <c r="ZT310" s="105"/>
      <c r="ZU310" s="105"/>
      <c r="ZV310" s="105"/>
      <c r="ZW310" s="105"/>
      <c r="ZX310" s="105"/>
      <c r="ZY310" s="105"/>
      <c r="ZZ310" s="105"/>
      <c r="AAA310" s="105"/>
      <c r="AAB310" s="105"/>
      <c r="AAC310" s="105"/>
      <c r="AAD310" s="105"/>
      <c r="AAE310" s="105"/>
      <c r="AAF310" s="105"/>
      <c r="AAG310" s="105"/>
      <c r="AAH310" s="105"/>
      <c r="AAI310" s="105"/>
      <c r="AAJ310" s="105"/>
      <c r="AAK310" s="105"/>
      <c r="AAL310" s="105"/>
      <c r="AAM310" s="105"/>
      <c r="AAN310" s="105"/>
      <c r="AAO310" s="105"/>
      <c r="AAP310" s="105"/>
      <c r="AAQ310" s="105"/>
      <c r="AAR310" s="105"/>
      <c r="AAS310" s="105"/>
      <c r="AAT310" s="105"/>
      <c r="AAU310" s="105"/>
      <c r="AAV310" s="105"/>
      <c r="AAW310" s="105"/>
      <c r="AAX310" s="105"/>
      <c r="AAY310" s="105"/>
      <c r="AAZ310" s="105"/>
      <c r="ABA310" s="105"/>
      <c r="ABB310" s="105"/>
      <c r="ABC310" s="105"/>
      <c r="ABD310" s="105"/>
      <c r="ABE310" s="105"/>
      <c r="ABF310" s="105"/>
      <c r="ABG310" s="105"/>
      <c r="ABH310" s="105"/>
      <c r="ABI310" s="105"/>
      <c r="ABJ310" s="105"/>
      <c r="ABK310" s="105"/>
      <c r="ABL310" s="105"/>
      <c r="ABM310" s="105"/>
      <c r="ABN310" s="105"/>
      <c r="ABO310" s="105"/>
      <c r="ABP310" s="105"/>
      <c r="ABQ310" s="105"/>
      <c r="ABR310" s="105"/>
      <c r="ABS310" s="105"/>
      <c r="ABT310" s="105"/>
      <c r="ABU310" s="105"/>
      <c r="ABV310" s="105"/>
      <c r="ABW310" s="105"/>
      <c r="ABX310" s="105"/>
      <c r="ABY310" s="105"/>
      <c r="ABZ310" s="105"/>
      <c r="ACA310" s="105"/>
      <c r="ACB310" s="105"/>
      <c r="ACC310" s="105"/>
      <c r="ACD310" s="105"/>
      <c r="ACE310" s="105"/>
      <c r="ACF310" s="105"/>
      <c r="ACG310" s="105"/>
      <c r="ACH310" s="105"/>
      <c r="ACI310" s="105"/>
      <c r="ACJ310" s="105"/>
      <c r="ACK310" s="105"/>
      <c r="ACL310" s="105"/>
      <c r="ACM310" s="105"/>
      <c r="ACN310" s="105"/>
      <c r="ACO310" s="105"/>
      <c r="ACP310" s="105"/>
      <c r="ACQ310" s="105"/>
      <c r="ACR310" s="105"/>
      <c r="ACS310" s="105"/>
      <c r="ACT310" s="105"/>
      <c r="ACU310" s="105"/>
      <c r="ACV310" s="105"/>
      <c r="ACW310" s="105"/>
      <c r="ACX310" s="105"/>
      <c r="ACY310" s="105"/>
      <c r="ACZ310" s="105"/>
      <c r="ADA310" s="105"/>
      <c r="ADB310" s="105"/>
      <c r="ADC310" s="105"/>
      <c r="ADD310" s="105"/>
      <c r="ADE310" s="105"/>
      <c r="ADF310" s="105"/>
      <c r="ADG310" s="105"/>
      <c r="ADH310" s="105"/>
      <c r="ADI310" s="105"/>
      <c r="ADJ310" s="105"/>
      <c r="ADK310" s="105"/>
      <c r="ADL310" s="105"/>
      <c r="ADM310" s="105"/>
      <c r="ADN310" s="105"/>
      <c r="ADO310" s="105"/>
      <c r="ADP310" s="105"/>
      <c r="ADQ310" s="105"/>
      <c r="ADR310" s="105"/>
      <c r="ADS310" s="105"/>
      <c r="ADT310" s="105"/>
      <c r="ADU310" s="105"/>
      <c r="ADV310" s="105"/>
      <c r="ADW310" s="105"/>
      <c r="ADX310" s="105"/>
      <c r="ADY310" s="105"/>
      <c r="ADZ310" s="105"/>
      <c r="AEA310" s="105"/>
      <c r="AEB310" s="105"/>
      <c r="AEC310" s="105"/>
      <c r="AED310" s="105"/>
      <c r="AEE310" s="105"/>
      <c r="AEF310" s="105"/>
      <c r="AEG310" s="105"/>
      <c r="AEH310" s="105"/>
      <c r="AEI310" s="105"/>
      <c r="AEJ310" s="105"/>
      <c r="AEK310" s="105"/>
      <c r="AEL310" s="105"/>
      <c r="AEM310" s="105"/>
      <c r="AEN310" s="105"/>
      <c r="AEO310" s="105"/>
      <c r="AEP310" s="105"/>
      <c r="AEQ310" s="105"/>
      <c r="AER310" s="105"/>
      <c r="AES310" s="105"/>
      <c r="AET310" s="105"/>
      <c r="AEU310" s="105"/>
      <c r="AEV310" s="105"/>
      <c r="AEW310" s="105"/>
      <c r="AEX310" s="105"/>
      <c r="AEY310" s="105"/>
      <c r="AEZ310" s="105"/>
      <c r="AFA310" s="105"/>
      <c r="AFB310" s="105"/>
      <c r="AFC310" s="105"/>
      <c r="AFD310" s="105"/>
      <c r="AFE310" s="105"/>
      <c r="AFF310" s="105"/>
      <c r="AFG310" s="105"/>
      <c r="AFH310" s="105"/>
      <c r="AFI310" s="105"/>
      <c r="AFJ310" s="105"/>
      <c r="AFK310" s="105"/>
      <c r="AFL310" s="105"/>
      <c r="AFM310" s="105"/>
      <c r="AFN310" s="105"/>
      <c r="AFO310" s="105"/>
      <c r="AFP310" s="105"/>
      <c r="AFQ310" s="105"/>
      <c r="AFR310" s="105"/>
      <c r="AFS310" s="105"/>
      <c r="AFT310" s="105"/>
      <c r="AFU310" s="105"/>
      <c r="AFV310" s="105"/>
      <c r="AFW310" s="105"/>
      <c r="AFX310" s="105"/>
      <c r="AFY310" s="105"/>
      <c r="AFZ310" s="105"/>
      <c r="AGA310" s="105"/>
      <c r="AGB310" s="105"/>
      <c r="AGC310" s="105"/>
      <c r="AGD310" s="105"/>
      <c r="AGE310" s="105"/>
      <c r="AGF310" s="105"/>
      <c r="AGG310" s="105"/>
      <c r="AGH310" s="105"/>
      <c r="AGI310" s="105"/>
      <c r="AGJ310" s="105"/>
      <c r="AGK310" s="105"/>
      <c r="AGL310" s="105"/>
      <c r="AGM310" s="105"/>
      <c r="AGN310" s="105"/>
      <c r="AGO310" s="105"/>
      <c r="AGP310" s="105"/>
      <c r="AGQ310" s="105"/>
      <c r="AGR310" s="105"/>
      <c r="AGS310" s="105"/>
      <c r="AGT310" s="105"/>
      <c r="AGU310" s="105"/>
      <c r="AGV310" s="105"/>
      <c r="AGW310" s="105"/>
      <c r="AGX310" s="105"/>
      <c r="AGY310" s="105"/>
      <c r="AGZ310" s="105"/>
      <c r="AHA310" s="105"/>
      <c r="AHB310" s="105"/>
      <c r="AHC310" s="105"/>
      <c r="AHD310" s="105"/>
      <c r="AHE310" s="105"/>
      <c r="AHF310" s="105"/>
      <c r="AHG310" s="105"/>
      <c r="AHH310" s="105"/>
      <c r="AHI310" s="105"/>
      <c r="AHJ310" s="105"/>
      <c r="AHK310" s="105"/>
      <c r="AHL310" s="105"/>
      <c r="AHM310" s="105"/>
      <c r="AHN310" s="105"/>
      <c r="AHO310" s="105"/>
      <c r="AHP310" s="105"/>
      <c r="AHQ310" s="105"/>
      <c r="AHR310" s="105"/>
      <c r="AHS310" s="105"/>
      <c r="AHT310" s="105"/>
      <c r="AHU310" s="105"/>
      <c r="AHV310" s="105"/>
      <c r="AHW310" s="105"/>
      <c r="AHX310" s="105"/>
      <c r="AHY310" s="105"/>
      <c r="AHZ310" s="105"/>
      <c r="AIA310" s="105"/>
      <c r="AIB310" s="105"/>
      <c r="AIC310" s="105"/>
      <c r="AID310" s="105"/>
      <c r="AIE310" s="105"/>
      <c r="AIF310" s="105"/>
      <c r="AIG310" s="105"/>
      <c r="AIH310" s="105"/>
      <c r="AII310" s="105"/>
      <c r="AIJ310" s="105"/>
      <c r="AIK310" s="105"/>
      <c r="AIL310" s="105"/>
      <c r="AIM310" s="105"/>
      <c r="AIN310" s="105"/>
      <c r="AIO310" s="105"/>
      <c r="AIP310" s="105"/>
      <c r="AIQ310" s="105"/>
      <c r="AIR310" s="105"/>
      <c r="AIS310" s="105"/>
      <c r="AIT310" s="105"/>
      <c r="AIU310" s="105"/>
      <c r="AIV310" s="105"/>
      <c r="AIW310" s="105"/>
      <c r="AIX310" s="105"/>
      <c r="AIY310" s="105"/>
      <c r="AIZ310" s="105"/>
      <c r="AJA310" s="105"/>
      <c r="AJB310" s="105"/>
      <c r="AJC310" s="105"/>
      <c r="AJD310" s="105"/>
      <c r="AJE310" s="105"/>
      <c r="AJF310" s="105"/>
      <c r="AJG310" s="105"/>
      <c r="AJH310" s="105"/>
      <c r="AJI310" s="105"/>
      <c r="AJJ310" s="105"/>
      <c r="AJK310" s="105"/>
      <c r="AJL310" s="105"/>
      <c r="AJM310" s="105"/>
      <c r="AJN310" s="105"/>
      <c r="AJO310" s="105"/>
      <c r="AJP310" s="105"/>
      <c r="AJQ310" s="105"/>
      <c r="AJR310" s="105"/>
      <c r="AJS310" s="105"/>
      <c r="AJT310" s="105"/>
      <c r="AJU310" s="105"/>
      <c r="AJV310" s="105"/>
      <c r="AJW310" s="105"/>
      <c r="AJX310" s="105"/>
      <c r="AJY310" s="105"/>
      <c r="AJZ310" s="105"/>
      <c r="AKA310" s="105"/>
      <c r="AKB310" s="105"/>
      <c r="AKC310" s="105"/>
      <c r="AKD310" s="105"/>
      <c r="AKE310" s="105"/>
      <c r="AKF310" s="105"/>
      <c r="AKG310" s="105"/>
      <c r="AKH310" s="105"/>
      <c r="AKI310" s="105"/>
      <c r="AKJ310" s="105"/>
      <c r="AKK310" s="105"/>
      <c r="AKL310" s="105"/>
      <c r="AKM310" s="105"/>
      <c r="AKN310" s="105"/>
      <c r="AKO310" s="105"/>
      <c r="AKP310" s="105"/>
      <c r="AKQ310" s="105"/>
      <c r="AKR310" s="105"/>
      <c r="AKS310" s="105"/>
      <c r="AKT310" s="105"/>
      <c r="AKU310" s="105"/>
      <c r="AKV310" s="105"/>
      <c r="AKW310" s="105"/>
      <c r="AKX310" s="105"/>
      <c r="AKY310" s="105"/>
      <c r="AKZ310" s="105"/>
      <c r="ALA310" s="105"/>
      <c r="ALB310" s="105"/>
      <c r="ALC310" s="105"/>
      <c r="ALD310" s="105"/>
      <c r="ALE310" s="105"/>
      <c r="ALF310" s="105"/>
      <c r="ALG310" s="105"/>
      <c r="ALH310" s="105"/>
      <c r="ALI310" s="105"/>
      <c r="ALJ310" s="105"/>
      <c r="ALK310" s="105"/>
      <c r="ALL310" s="105"/>
      <c r="ALM310" s="105"/>
      <c r="ALN310" s="105"/>
      <c r="ALO310" s="105"/>
      <c r="ALP310" s="105"/>
      <c r="ALQ310" s="105"/>
      <c r="ALR310" s="105"/>
      <c r="ALS310" s="105"/>
      <c r="ALT310" s="105"/>
      <c r="ALU310" s="105"/>
      <c r="ALV310" s="105"/>
      <c r="ALW310" s="105"/>
      <c r="ALX310" s="105"/>
      <c r="ALY310" s="105"/>
      <c r="ALZ310" s="105"/>
      <c r="AMA310" s="105"/>
      <c r="AMB310" s="105"/>
      <c r="AMC310" s="105"/>
      <c r="AMD310" s="105"/>
      <c r="AME310" s="105"/>
      <c r="AMF310" s="105"/>
      <c r="AMG310" s="105"/>
      <c r="AMH310" s="105"/>
      <c r="AMI310" s="105"/>
      <c r="AMJ310" s="105"/>
      <c r="AMK310" s="105"/>
      <c r="AML310" s="105"/>
      <c r="AMM310" s="105"/>
      <c r="AMN310" s="105"/>
      <c r="AMO310" s="105"/>
      <c r="AMP310" s="105"/>
      <c r="AMQ310" s="105"/>
      <c r="AMR310" s="105"/>
      <c r="AMS310" s="105"/>
      <c r="AMT310" s="105"/>
      <c r="AMU310" s="105"/>
      <c r="AMV310" s="105"/>
      <c r="AMW310" s="105"/>
      <c r="AMX310" s="105"/>
      <c r="AMY310" s="105"/>
      <c r="AMZ310" s="105"/>
      <c r="ANA310" s="105"/>
      <c r="ANB310" s="105"/>
      <c r="ANC310" s="105"/>
      <c r="AND310" s="105"/>
      <c r="ANE310" s="105"/>
      <c r="ANF310" s="105"/>
      <c r="ANG310" s="105"/>
      <c r="ANH310" s="105"/>
      <c r="ANI310" s="105"/>
      <c r="ANJ310" s="105"/>
      <c r="ANK310" s="105"/>
      <c r="ANL310" s="105"/>
      <c r="ANM310" s="105"/>
      <c r="ANN310" s="105"/>
      <c r="ANO310" s="105"/>
      <c r="ANP310" s="105"/>
      <c r="ANQ310" s="105"/>
      <c r="ANR310" s="105"/>
      <c r="ANS310" s="105"/>
      <c r="ANT310" s="105"/>
      <c r="ANU310" s="105"/>
      <c r="ANV310" s="105"/>
      <c r="ANW310" s="105"/>
      <c r="ANX310" s="105"/>
      <c r="ANY310" s="105"/>
      <c r="ANZ310" s="105"/>
      <c r="AOA310" s="105"/>
      <c r="AOB310" s="105"/>
      <c r="AOC310" s="105"/>
      <c r="AOD310" s="105"/>
      <c r="AOE310" s="105"/>
      <c r="AOF310" s="105"/>
      <c r="AOG310" s="105"/>
      <c r="AOH310" s="105"/>
      <c r="AOI310" s="105"/>
      <c r="AOJ310" s="105"/>
      <c r="AOK310" s="105"/>
      <c r="AOL310" s="105"/>
      <c r="AOM310" s="105"/>
      <c r="AON310" s="105"/>
      <c r="AOO310" s="105"/>
      <c r="AOP310" s="105"/>
      <c r="AOQ310" s="105"/>
      <c r="AOR310" s="105"/>
      <c r="AOS310" s="105"/>
      <c r="AOT310" s="105"/>
      <c r="AOU310" s="105"/>
      <c r="AOV310" s="105"/>
      <c r="AOW310" s="105"/>
      <c r="AOX310" s="105"/>
      <c r="AOY310" s="105"/>
      <c r="AOZ310" s="105"/>
      <c r="APA310" s="105"/>
      <c r="APB310" s="105"/>
      <c r="APC310" s="105"/>
      <c r="APD310" s="105"/>
      <c r="APE310" s="105"/>
      <c r="APF310" s="105"/>
      <c r="APG310" s="105"/>
      <c r="APH310" s="105"/>
      <c r="API310" s="105"/>
      <c r="APJ310" s="105"/>
      <c r="APK310" s="105"/>
      <c r="APL310" s="105"/>
      <c r="APM310" s="105"/>
      <c r="APN310" s="105"/>
      <c r="APO310" s="105"/>
      <c r="APP310" s="105"/>
      <c r="APQ310" s="105"/>
      <c r="APR310" s="105"/>
      <c r="APS310" s="105"/>
      <c r="APT310" s="105"/>
      <c r="APU310" s="105"/>
      <c r="APV310" s="105"/>
      <c r="APW310" s="105"/>
      <c r="APX310" s="105"/>
      <c r="APY310" s="105"/>
      <c r="APZ310" s="105"/>
      <c r="AQA310" s="105"/>
      <c r="AQB310" s="105"/>
      <c r="AQC310" s="105"/>
      <c r="AQD310" s="105"/>
      <c r="AQE310" s="105"/>
      <c r="AQF310" s="105"/>
      <c r="AQG310" s="105"/>
      <c r="AQH310" s="105"/>
      <c r="AQI310" s="105"/>
      <c r="AQJ310" s="105"/>
      <c r="AQK310" s="105"/>
      <c r="AQL310" s="105"/>
      <c r="AQM310" s="105"/>
      <c r="AQN310" s="105"/>
      <c r="AQO310" s="105"/>
      <c r="AQP310" s="105"/>
      <c r="AQQ310" s="105"/>
      <c r="AQR310" s="105"/>
      <c r="AQS310" s="105"/>
      <c r="AQT310" s="105"/>
      <c r="AQU310" s="105"/>
      <c r="AQV310" s="105"/>
      <c r="AQW310" s="105"/>
      <c r="AQX310" s="105"/>
      <c r="AQY310" s="105"/>
      <c r="AQZ310" s="105"/>
      <c r="ARA310" s="105"/>
      <c r="ARB310" s="105"/>
      <c r="ARC310" s="105"/>
      <c r="ARD310" s="105"/>
      <c r="ARE310" s="105"/>
      <c r="ARF310" s="105"/>
      <c r="ARG310" s="105"/>
      <c r="ARH310" s="105"/>
      <c r="ARI310" s="105"/>
      <c r="ARJ310" s="105"/>
      <c r="ARK310" s="105"/>
      <c r="ARL310" s="105"/>
      <c r="ARM310" s="105"/>
      <c r="ARN310" s="105"/>
      <c r="ARO310" s="105"/>
      <c r="ARP310" s="105"/>
      <c r="ARQ310" s="105"/>
      <c r="ARR310" s="105"/>
      <c r="ARS310" s="105"/>
      <c r="ART310" s="105"/>
      <c r="ARU310" s="105"/>
      <c r="ARV310" s="105"/>
      <c r="ARW310" s="105"/>
      <c r="ARX310" s="105"/>
      <c r="ARY310" s="105"/>
      <c r="ARZ310" s="105"/>
      <c r="ASA310" s="105"/>
      <c r="ASB310" s="105"/>
      <c r="ASC310" s="105"/>
      <c r="ASD310" s="105"/>
      <c r="ASE310" s="105"/>
      <c r="ASF310" s="105"/>
      <c r="ASG310" s="105"/>
      <c r="ASH310" s="105"/>
      <c r="ASI310" s="105"/>
      <c r="ASJ310" s="105"/>
      <c r="ASK310" s="105"/>
      <c r="ASL310" s="105"/>
      <c r="ASM310" s="105"/>
      <c r="ASN310" s="105"/>
      <c r="ASO310" s="105"/>
      <c r="ASP310" s="105"/>
      <c r="ASQ310" s="105"/>
      <c r="ASR310" s="105"/>
      <c r="ASS310" s="105"/>
      <c r="AST310" s="105"/>
      <c r="ASU310" s="105"/>
      <c r="ASV310" s="105"/>
      <c r="ASW310" s="105"/>
      <c r="ASX310" s="105"/>
      <c r="ASY310" s="105"/>
      <c r="ASZ310" s="105"/>
      <c r="ATA310" s="105"/>
      <c r="ATB310" s="105"/>
      <c r="ATC310" s="105"/>
      <c r="ATD310" s="105"/>
      <c r="ATE310" s="105"/>
      <c r="ATF310" s="105"/>
      <c r="ATG310" s="105"/>
      <c r="ATH310" s="105"/>
      <c r="ATI310" s="105"/>
      <c r="ATJ310" s="105"/>
      <c r="ATK310" s="105"/>
      <c r="ATL310" s="105"/>
      <c r="ATM310" s="105"/>
      <c r="ATN310" s="105"/>
      <c r="ATO310" s="105"/>
      <c r="ATP310" s="105"/>
      <c r="ATQ310" s="105"/>
      <c r="ATR310" s="105"/>
      <c r="ATS310" s="105"/>
      <c r="ATT310" s="105"/>
      <c r="ATU310" s="105"/>
      <c r="ATV310" s="105"/>
      <c r="ATW310" s="105"/>
      <c r="ATX310" s="105"/>
      <c r="ATY310" s="105"/>
      <c r="ATZ310" s="105"/>
      <c r="AUA310" s="105"/>
      <c r="AUB310" s="105"/>
      <c r="AUC310" s="105"/>
      <c r="AUD310" s="105"/>
      <c r="AUE310" s="105"/>
      <c r="AUF310" s="105"/>
      <c r="AUG310" s="105"/>
      <c r="AUH310" s="105"/>
      <c r="AUI310" s="105"/>
      <c r="AUJ310" s="105"/>
      <c r="AUK310" s="105"/>
      <c r="AUL310" s="105"/>
      <c r="AUM310" s="105"/>
      <c r="AUN310" s="105"/>
      <c r="AUO310" s="105"/>
      <c r="AUP310" s="105"/>
      <c r="AUQ310" s="105"/>
      <c r="AUR310" s="105"/>
      <c r="AUS310" s="105"/>
      <c r="AUT310" s="105"/>
      <c r="AUU310" s="105"/>
      <c r="AUV310" s="105"/>
      <c r="AUW310" s="105"/>
      <c r="AUX310" s="105"/>
      <c r="AUY310" s="105"/>
      <c r="AUZ310" s="105"/>
      <c r="AVA310" s="105"/>
      <c r="AVB310" s="105"/>
      <c r="AVC310" s="105"/>
      <c r="AVD310" s="105"/>
      <c r="AVE310" s="105"/>
      <c r="AVF310" s="105"/>
      <c r="AVG310" s="105"/>
      <c r="AVH310" s="105"/>
      <c r="AVI310" s="105"/>
      <c r="AVJ310" s="105"/>
      <c r="AVK310" s="105"/>
      <c r="AVL310" s="105"/>
      <c r="AVM310" s="105"/>
      <c r="AVN310" s="105"/>
      <c r="AVO310" s="105"/>
      <c r="AVP310" s="105"/>
      <c r="AVQ310" s="105"/>
      <c r="AVR310" s="105"/>
      <c r="AVS310" s="105"/>
      <c r="AVT310" s="105"/>
      <c r="AVU310" s="105"/>
      <c r="AVV310" s="105"/>
      <c r="AVW310" s="105"/>
      <c r="AVX310" s="105"/>
      <c r="AVY310" s="105"/>
      <c r="AVZ310" s="105"/>
      <c r="AWA310" s="105"/>
      <c r="AWB310" s="105"/>
      <c r="AWC310" s="105"/>
      <c r="AWD310" s="105"/>
      <c r="AWE310" s="105"/>
      <c r="AWF310" s="105"/>
      <c r="AWG310" s="105"/>
      <c r="AWH310" s="105"/>
      <c r="AWI310" s="105"/>
      <c r="AWJ310" s="105"/>
      <c r="AWK310" s="105"/>
      <c r="AWL310" s="105"/>
      <c r="AWM310" s="105"/>
      <c r="AWN310" s="105"/>
      <c r="AWO310" s="105"/>
      <c r="AWP310" s="105"/>
      <c r="AWQ310" s="105"/>
      <c r="AWR310" s="105"/>
      <c r="AWS310" s="105"/>
      <c r="AWT310" s="105"/>
      <c r="AWU310" s="105"/>
      <c r="AWV310" s="105"/>
      <c r="AWW310" s="105"/>
      <c r="AWX310" s="105"/>
      <c r="AWY310" s="105"/>
      <c r="AWZ310" s="105"/>
      <c r="AXA310" s="105"/>
      <c r="AXB310" s="105"/>
      <c r="AXC310" s="105"/>
      <c r="AXD310" s="105"/>
      <c r="AXE310" s="105"/>
      <c r="AXF310" s="105"/>
      <c r="AXG310" s="105"/>
      <c r="AXH310" s="105"/>
      <c r="AXI310" s="105"/>
      <c r="AXJ310" s="105"/>
      <c r="AXK310" s="105"/>
      <c r="AXL310" s="105"/>
      <c r="AXM310" s="105"/>
      <c r="AXN310" s="105"/>
      <c r="AXO310" s="105"/>
      <c r="AXP310" s="105"/>
      <c r="AXQ310" s="105"/>
      <c r="AXR310" s="105"/>
      <c r="AXS310" s="105"/>
      <c r="AXT310" s="105"/>
      <c r="AXU310" s="105"/>
      <c r="AXV310" s="105"/>
      <c r="AXW310" s="105"/>
      <c r="AXX310" s="105"/>
    </row>
    <row r="311" spans="1:1324" s="106" customFormat="1" ht="15.75" hidden="1" customHeight="1" x14ac:dyDescent="0.2">
      <c r="A311" s="13" t="s">
        <v>512</v>
      </c>
      <c r="B311" s="13" t="s">
        <v>509</v>
      </c>
      <c r="C311" s="12" t="s">
        <v>508</v>
      </c>
      <c r="D311" s="19" t="s">
        <v>511</v>
      </c>
      <c r="E311" s="9">
        <v>39826</v>
      </c>
      <c r="F311" s="9"/>
      <c r="G311" s="30" t="s">
        <v>1186</v>
      </c>
      <c r="H311" s="30">
        <v>42005</v>
      </c>
      <c r="I311" s="30" t="s">
        <v>1065</v>
      </c>
      <c r="J311" s="173"/>
      <c r="K311" s="84" t="s">
        <v>6</v>
      </c>
      <c r="L311" s="87">
        <v>1</v>
      </c>
      <c r="M311" s="87">
        <v>1</v>
      </c>
      <c r="N311" s="84" t="s">
        <v>50</v>
      </c>
      <c r="O311" s="84">
        <v>1</v>
      </c>
      <c r="P311" s="84" t="s">
        <v>50</v>
      </c>
      <c r="Q311" s="84">
        <v>1</v>
      </c>
      <c r="R311" s="84" t="s">
        <v>50</v>
      </c>
      <c r="S311" s="84">
        <v>1</v>
      </c>
      <c r="T311" s="84" t="s">
        <v>346</v>
      </c>
      <c r="U311" s="84">
        <v>1</v>
      </c>
      <c r="V311" s="87">
        <v>1</v>
      </c>
      <c r="W311" s="87">
        <v>0</v>
      </c>
      <c r="X311" s="87">
        <v>0</v>
      </c>
      <c r="Y311" s="87">
        <v>0</v>
      </c>
      <c r="Z311" s="87">
        <v>1</v>
      </c>
      <c r="AA311" s="87">
        <v>0</v>
      </c>
      <c r="AB311" s="71">
        <f>IF((ISERROR(VLOOKUP($A311,RTlist2,40,FALSE)))=TRUE,2,VLOOKUP($A311,RTlist2,40,FALSE))</f>
        <v>2</v>
      </c>
      <c r="AC311" s="71">
        <f>IF((ISERROR(VLOOKUP($A311,RTlist2,41,FALSE)))=TRUE,2,VLOOKUP($A311,RTlist2,41,FALSE))</f>
        <v>2</v>
      </c>
      <c r="AD311" s="71">
        <f>IF((ISERROR(VLOOKUP($A311,RTlist2,36,FALSE)))=TRUE,2,VLOOKUP($A311,RTlist2,36,FALSE))</f>
        <v>2</v>
      </c>
      <c r="AE311" s="71">
        <f>IF((ISERROR(VLOOKUP($A311,RTlist2,37,FALSE)))=TRUE,2,VLOOKUP($A311,RTlist2,37,FALSE))</f>
        <v>2</v>
      </c>
      <c r="AF311" s="103"/>
      <c r="AG311" s="105"/>
      <c r="AH311" s="105"/>
      <c r="AI311" s="105"/>
      <c r="AJ311" s="105"/>
      <c r="AK311" s="105"/>
      <c r="AL311" s="105"/>
      <c r="AM311" s="105"/>
      <c r="AN311" s="105"/>
      <c r="AO311" s="105"/>
      <c r="AP311" s="105"/>
      <c r="AQ311" s="105"/>
      <c r="AR311" s="105"/>
      <c r="AS311" s="105"/>
      <c r="AT311" s="105"/>
      <c r="AU311" s="105"/>
      <c r="AV311" s="105"/>
      <c r="AW311" s="105"/>
      <c r="AX311" s="105"/>
      <c r="AY311" s="105"/>
      <c r="AZ311" s="105"/>
      <c r="BA311" s="105"/>
      <c r="BB311" s="105"/>
      <c r="BC311" s="105"/>
      <c r="BD311" s="105"/>
      <c r="BE311" s="105"/>
      <c r="BF311" s="105"/>
      <c r="BG311" s="105"/>
      <c r="BH311" s="105"/>
      <c r="BI311" s="105"/>
      <c r="BJ311" s="105"/>
      <c r="BK311" s="105"/>
      <c r="BL311" s="105"/>
      <c r="BM311" s="105"/>
      <c r="BN311" s="105"/>
      <c r="BO311" s="105"/>
      <c r="BP311" s="105"/>
      <c r="BQ311" s="105"/>
      <c r="BR311" s="105"/>
      <c r="BS311" s="105"/>
      <c r="BT311" s="105"/>
      <c r="BU311" s="105"/>
      <c r="BV311" s="105"/>
      <c r="BW311" s="105"/>
      <c r="BX311" s="105"/>
      <c r="BY311" s="105"/>
      <c r="BZ311" s="105"/>
      <c r="CA311" s="105"/>
      <c r="CB311" s="105"/>
      <c r="CC311" s="105"/>
      <c r="CD311" s="105"/>
      <c r="CE311" s="105"/>
      <c r="CF311" s="105"/>
      <c r="CG311" s="105"/>
      <c r="CH311" s="105"/>
      <c r="CI311" s="105"/>
      <c r="CJ311" s="105"/>
      <c r="CK311" s="105"/>
      <c r="CL311" s="105"/>
      <c r="CM311" s="105"/>
      <c r="CN311" s="105"/>
      <c r="CO311" s="105"/>
      <c r="CP311" s="105"/>
      <c r="CQ311" s="105"/>
      <c r="CR311" s="105"/>
      <c r="CS311" s="105"/>
      <c r="CT311" s="105"/>
      <c r="CU311" s="105"/>
      <c r="CV311" s="105"/>
      <c r="CW311" s="105"/>
      <c r="CX311" s="105"/>
      <c r="CY311" s="105"/>
      <c r="CZ311" s="105"/>
      <c r="DA311" s="105"/>
      <c r="DB311" s="105"/>
      <c r="DC311" s="105"/>
      <c r="DD311" s="105"/>
      <c r="DE311" s="105"/>
      <c r="DF311" s="105"/>
      <c r="DG311" s="105"/>
      <c r="DH311" s="105"/>
      <c r="DI311" s="105"/>
      <c r="DJ311" s="105"/>
      <c r="DK311" s="105"/>
      <c r="DL311" s="105"/>
      <c r="DM311" s="105"/>
      <c r="DN311" s="105"/>
      <c r="DO311" s="105"/>
      <c r="DP311" s="105"/>
      <c r="DQ311" s="105"/>
      <c r="DR311" s="105"/>
      <c r="DS311" s="105"/>
      <c r="DT311" s="105"/>
      <c r="DU311" s="105"/>
      <c r="DV311" s="105"/>
      <c r="DW311" s="105"/>
      <c r="DX311" s="105"/>
      <c r="DY311" s="105"/>
      <c r="DZ311" s="105"/>
      <c r="EA311" s="105"/>
      <c r="EB311" s="105"/>
      <c r="EC311" s="105"/>
      <c r="ED311" s="105"/>
      <c r="EE311" s="105"/>
      <c r="EF311" s="105"/>
      <c r="EG311" s="105"/>
      <c r="EH311" s="105"/>
      <c r="EI311" s="105"/>
      <c r="EJ311" s="105"/>
      <c r="EK311" s="105"/>
      <c r="EL311" s="105"/>
      <c r="EM311" s="105"/>
      <c r="EN311" s="105"/>
      <c r="EO311" s="105"/>
      <c r="EP311" s="105"/>
      <c r="EQ311" s="105"/>
      <c r="ER311" s="105"/>
      <c r="ES311" s="105"/>
      <c r="ET311" s="105"/>
      <c r="EU311" s="105"/>
      <c r="EV311" s="105"/>
      <c r="EW311" s="105"/>
      <c r="EX311" s="105"/>
      <c r="EY311" s="105"/>
      <c r="EZ311" s="105"/>
      <c r="FA311" s="105"/>
      <c r="FB311" s="105"/>
      <c r="FC311" s="105"/>
      <c r="FD311" s="105"/>
      <c r="FE311" s="105"/>
      <c r="FF311" s="105"/>
      <c r="FG311" s="105"/>
      <c r="FH311" s="105"/>
      <c r="FI311" s="105"/>
      <c r="FJ311" s="105"/>
      <c r="FK311" s="105"/>
      <c r="FL311" s="105"/>
      <c r="FM311" s="105"/>
      <c r="FN311" s="105"/>
      <c r="FO311" s="105"/>
      <c r="FP311" s="105"/>
      <c r="FQ311" s="105"/>
      <c r="FR311" s="105"/>
      <c r="FS311" s="105"/>
      <c r="FT311" s="105"/>
      <c r="FU311" s="105"/>
      <c r="FV311" s="105"/>
      <c r="FW311" s="105"/>
      <c r="FX311" s="105"/>
      <c r="FY311" s="105"/>
      <c r="FZ311" s="105"/>
      <c r="GA311" s="105"/>
      <c r="GB311" s="105"/>
      <c r="GC311" s="105"/>
      <c r="GD311" s="105"/>
      <c r="GE311" s="105"/>
      <c r="GF311" s="105"/>
      <c r="GG311" s="105"/>
      <c r="GH311" s="105"/>
      <c r="GI311" s="105"/>
      <c r="GJ311" s="105"/>
      <c r="GK311" s="105"/>
      <c r="GL311" s="105"/>
      <c r="GM311" s="105"/>
      <c r="GN311" s="105"/>
      <c r="GO311" s="105"/>
      <c r="GP311" s="105"/>
      <c r="GQ311" s="105"/>
      <c r="GR311" s="105"/>
      <c r="GS311" s="105"/>
      <c r="GT311" s="105"/>
      <c r="GU311" s="105"/>
      <c r="GV311" s="105"/>
      <c r="GW311" s="105"/>
      <c r="GX311" s="105"/>
      <c r="GY311" s="105"/>
      <c r="GZ311" s="105"/>
      <c r="HA311" s="105"/>
      <c r="HB311" s="105"/>
      <c r="HC311" s="105"/>
      <c r="HD311" s="105"/>
      <c r="HE311" s="105"/>
      <c r="HF311" s="105"/>
      <c r="HG311" s="105"/>
      <c r="HH311" s="105"/>
      <c r="HI311" s="105"/>
      <c r="HJ311" s="105"/>
      <c r="HK311" s="105"/>
      <c r="HL311" s="105"/>
      <c r="HM311" s="105"/>
      <c r="HN311" s="105"/>
      <c r="HO311" s="105"/>
      <c r="HP311" s="105"/>
      <c r="HQ311" s="105"/>
      <c r="HR311" s="105"/>
      <c r="HS311" s="105"/>
      <c r="HT311" s="105"/>
      <c r="HU311" s="105"/>
      <c r="HV311" s="105"/>
      <c r="HW311" s="105"/>
      <c r="HX311" s="105"/>
      <c r="HY311" s="105"/>
      <c r="HZ311" s="105"/>
      <c r="IA311" s="105"/>
      <c r="IB311" s="105"/>
      <c r="IC311" s="105"/>
      <c r="ID311" s="105"/>
      <c r="IE311" s="105"/>
      <c r="IF311" s="105"/>
      <c r="IG311" s="105"/>
      <c r="IH311" s="105"/>
      <c r="II311" s="105"/>
      <c r="IJ311" s="105"/>
      <c r="IK311" s="105"/>
      <c r="IL311" s="105"/>
      <c r="IM311" s="105"/>
      <c r="IN311" s="105"/>
      <c r="IO311" s="105"/>
      <c r="IP311" s="105"/>
      <c r="IQ311" s="105"/>
      <c r="IR311" s="105"/>
      <c r="IS311" s="105"/>
      <c r="IT311" s="105"/>
      <c r="IU311" s="105"/>
      <c r="IV311" s="105"/>
      <c r="IW311" s="105"/>
      <c r="IX311" s="105"/>
      <c r="IY311" s="105"/>
      <c r="IZ311" s="105"/>
      <c r="JA311" s="105"/>
      <c r="JB311" s="105"/>
      <c r="JC311" s="105"/>
      <c r="JD311" s="105"/>
      <c r="JE311" s="105"/>
      <c r="JF311" s="105"/>
      <c r="JG311" s="105"/>
      <c r="JH311" s="105"/>
      <c r="JI311" s="105"/>
      <c r="JJ311" s="105"/>
      <c r="JK311" s="105"/>
      <c r="JL311" s="105"/>
      <c r="JM311" s="105"/>
      <c r="JN311" s="105"/>
      <c r="JO311" s="105"/>
      <c r="JP311" s="105"/>
      <c r="JQ311" s="105"/>
      <c r="JR311" s="105"/>
      <c r="JS311" s="105"/>
      <c r="JT311" s="105"/>
      <c r="JU311" s="105"/>
      <c r="JV311" s="105"/>
      <c r="JW311" s="105"/>
      <c r="JX311" s="105"/>
      <c r="JY311" s="105"/>
      <c r="JZ311" s="105"/>
      <c r="KA311" s="105"/>
      <c r="KB311" s="105"/>
      <c r="KC311" s="105"/>
      <c r="KD311" s="105"/>
      <c r="KE311" s="105"/>
      <c r="KF311" s="105"/>
      <c r="KG311" s="105"/>
      <c r="KH311" s="105"/>
      <c r="KI311" s="105"/>
      <c r="KJ311" s="105"/>
      <c r="KK311" s="105"/>
      <c r="KL311" s="105"/>
      <c r="KM311" s="105"/>
      <c r="KN311" s="105"/>
      <c r="KO311" s="105"/>
      <c r="KP311" s="105"/>
      <c r="KQ311" s="105"/>
      <c r="KR311" s="105"/>
      <c r="KS311" s="105"/>
      <c r="KT311" s="105"/>
      <c r="KU311" s="105"/>
      <c r="KV311" s="105"/>
      <c r="KW311" s="105"/>
      <c r="KX311" s="105"/>
      <c r="KY311" s="105"/>
      <c r="KZ311" s="105"/>
      <c r="LA311" s="105"/>
      <c r="LB311" s="105"/>
      <c r="LC311" s="105"/>
      <c r="LD311" s="105"/>
      <c r="LE311" s="105"/>
      <c r="LF311" s="105"/>
      <c r="LG311" s="105"/>
      <c r="LH311" s="105"/>
      <c r="LI311" s="105"/>
      <c r="LJ311" s="105"/>
      <c r="LK311" s="105"/>
      <c r="LL311" s="105"/>
      <c r="LM311" s="105"/>
      <c r="LN311" s="105"/>
      <c r="LO311" s="105"/>
      <c r="LP311" s="105"/>
      <c r="LQ311" s="105"/>
      <c r="LR311" s="105"/>
      <c r="LS311" s="105"/>
      <c r="LT311" s="105"/>
      <c r="LU311" s="105"/>
      <c r="LV311" s="105"/>
      <c r="LW311" s="105"/>
      <c r="LX311" s="105"/>
      <c r="LY311" s="105"/>
      <c r="LZ311" s="105"/>
      <c r="MA311" s="105"/>
      <c r="MB311" s="105"/>
      <c r="MC311" s="105"/>
      <c r="MD311" s="105"/>
      <c r="ME311" s="105"/>
      <c r="MF311" s="105"/>
      <c r="MG311" s="105"/>
      <c r="MH311" s="105"/>
      <c r="MI311" s="105"/>
      <c r="MJ311" s="105"/>
      <c r="MK311" s="105"/>
      <c r="ML311" s="105"/>
      <c r="MM311" s="105"/>
      <c r="MN311" s="105"/>
      <c r="MO311" s="105"/>
      <c r="MP311" s="105"/>
      <c r="MQ311" s="105"/>
      <c r="MR311" s="105"/>
      <c r="MS311" s="105"/>
      <c r="MT311" s="105"/>
      <c r="MU311" s="105"/>
      <c r="MV311" s="105"/>
      <c r="MW311" s="105"/>
      <c r="MX311" s="105"/>
      <c r="MY311" s="105"/>
      <c r="MZ311" s="105"/>
      <c r="NA311" s="105"/>
      <c r="NB311" s="105"/>
      <c r="NC311" s="105"/>
      <c r="ND311" s="105"/>
      <c r="NE311" s="105"/>
      <c r="NF311" s="105"/>
      <c r="NG311" s="105"/>
      <c r="NH311" s="105"/>
      <c r="NI311" s="105"/>
      <c r="NJ311" s="105"/>
      <c r="NK311" s="105"/>
      <c r="NL311" s="105"/>
      <c r="NM311" s="105"/>
      <c r="NN311" s="105"/>
      <c r="NO311" s="105"/>
      <c r="NP311" s="105"/>
      <c r="NQ311" s="105"/>
      <c r="NR311" s="105"/>
      <c r="NS311" s="105"/>
      <c r="NT311" s="105"/>
      <c r="NU311" s="105"/>
      <c r="NV311" s="105"/>
      <c r="NW311" s="105"/>
      <c r="NX311" s="105"/>
      <c r="NY311" s="105"/>
      <c r="NZ311" s="105"/>
      <c r="OA311" s="105"/>
      <c r="OB311" s="105"/>
      <c r="OC311" s="105"/>
      <c r="OD311" s="105"/>
      <c r="OE311" s="105"/>
      <c r="OF311" s="105"/>
      <c r="OG311" s="105"/>
      <c r="OH311" s="105"/>
      <c r="OI311" s="105"/>
      <c r="OJ311" s="105"/>
      <c r="OK311" s="105"/>
      <c r="OL311" s="105"/>
      <c r="OM311" s="105"/>
      <c r="ON311" s="105"/>
      <c r="OO311" s="105"/>
      <c r="OP311" s="105"/>
      <c r="OQ311" s="105"/>
      <c r="OR311" s="105"/>
      <c r="OS311" s="105"/>
      <c r="OT311" s="105"/>
      <c r="OU311" s="105"/>
      <c r="OV311" s="105"/>
      <c r="OW311" s="105"/>
      <c r="OX311" s="105"/>
      <c r="OY311" s="105"/>
      <c r="OZ311" s="105"/>
      <c r="PA311" s="105"/>
      <c r="PB311" s="105"/>
      <c r="PC311" s="105"/>
      <c r="PD311" s="105"/>
      <c r="PE311" s="105"/>
      <c r="PF311" s="105"/>
      <c r="PG311" s="105"/>
      <c r="PH311" s="105"/>
      <c r="PI311" s="105"/>
      <c r="PJ311" s="105"/>
      <c r="PK311" s="105"/>
      <c r="PL311" s="105"/>
      <c r="PM311" s="105"/>
      <c r="PN311" s="105"/>
      <c r="PO311" s="105"/>
      <c r="PP311" s="105"/>
      <c r="PQ311" s="105"/>
      <c r="PR311" s="105"/>
      <c r="PS311" s="105"/>
      <c r="PT311" s="105"/>
      <c r="PU311" s="105"/>
      <c r="PV311" s="105"/>
      <c r="PW311" s="105"/>
      <c r="PX311" s="105"/>
      <c r="PY311" s="105"/>
      <c r="PZ311" s="105"/>
      <c r="QA311" s="105"/>
      <c r="QB311" s="105"/>
      <c r="QC311" s="105"/>
      <c r="QD311" s="105"/>
      <c r="QE311" s="105"/>
      <c r="QF311" s="105"/>
      <c r="QG311" s="105"/>
      <c r="QH311" s="105"/>
      <c r="QI311" s="105"/>
      <c r="QJ311" s="105"/>
      <c r="QK311" s="105"/>
      <c r="QL311" s="105"/>
      <c r="QM311" s="105"/>
      <c r="QN311" s="105"/>
      <c r="QO311" s="105"/>
      <c r="QP311" s="105"/>
      <c r="QQ311" s="105"/>
      <c r="QR311" s="105"/>
      <c r="QS311" s="105"/>
      <c r="QT311" s="105"/>
      <c r="QU311" s="105"/>
      <c r="QV311" s="105"/>
      <c r="QW311" s="105"/>
      <c r="QX311" s="105"/>
      <c r="QY311" s="105"/>
      <c r="QZ311" s="105"/>
      <c r="RA311" s="105"/>
      <c r="RB311" s="105"/>
      <c r="RC311" s="105"/>
      <c r="RD311" s="105"/>
      <c r="RE311" s="105"/>
      <c r="RF311" s="105"/>
      <c r="RG311" s="105"/>
      <c r="RH311" s="105"/>
      <c r="RI311" s="105"/>
      <c r="RJ311" s="105"/>
      <c r="RK311" s="105"/>
      <c r="RL311" s="105"/>
      <c r="RM311" s="105"/>
      <c r="RN311" s="105"/>
      <c r="RO311" s="105"/>
      <c r="RP311" s="105"/>
      <c r="RQ311" s="105"/>
      <c r="RR311" s="105"/>
      <c r="RS311" s="105"/>
      <c r="RT311" s="105"/>
      <c r="RU311" s="105"/>
      <c r="RV311" s="105"/>
      <c r="RW311" s="105"/>
      <c r="RX311" s="105"/>
      <c r="RY311" s="105"/>
      <c r="RZ311" s="105"/>
      <c r="SA311" s="105"/>
      <c r="SB311" s="105"/>
      <c r="SC311" s="105"/>
      <c r="SD311" s="105"/>
      <c r="SE311" s="105"/>
      <c r="SF311" s="105"/>
      <c r="SG311" s="105"/>
      <c r="SH311" s="105"/>
      <c r="SI311" s="105"/>
      <c r="SJ311" s="105"/>
      <c r="SK311" s="105"/>
      <c r="SL311" s="105"/>
      <c r="SM311" s="105"/>
      <c r="SN311" s="105"/>
      <c r="SO311" s="105"/>
      <c r="SP311" s="105"/>
      <c r="SQ311" s="105"/>
      <c r="SR311" s="105"/>
      <c r="SS311" s="105"/>
      <c r="ST311" s="105"/>
      <c r="SU311" s="105"/>
      <c r="SV311" s="105"/>
      <c r="SW311" s="105"/>
      <c r="SX311" s="105"/>
      <c r="SY311" s="105"/>
      <c r="SZ311" s="105"/>
      <c r="TA311" s="105"/>
      <c r="TB311" s="105"/>
      <c r="TC311" s="105"/>
      <c r="TD311" s="105"/>
      <c r="TE311" s="105"/>
      <c r="TF311" s="105"/>
      <c r="TG311" s="105"/>
      <c r="TH311" s="105"/>
      <c r="TI311" s="105"/>
      <c r="TJ311" s="105"/>
      <c r="TK311" s="105"/>
      <c r="TL311" s="105"/>
      <c r="TM311" s="105"/>
      <c r="TN311" s="105"/>
      <c r="TO311" s="105"/>
      <c r="TP311" s="105"/>
      <c r="TQ311" s="105"/>
      <c r="TR311" s="105"/>
      <c r="TS311" s="105"/>
      <c r="TT311" s="105"/>
      <c r="TU311" s="105"/>
      <c r="TV311" s="105"/>
      <c r="TW311" s="105"/>
      <c r="TX311" s="105"/>
      <c r="TY311" s="105"/>
      <c r="TZ311" s="105"/>
      <c r="UA311" s="105"/>
      <c r="UB311" s="105"/>
      <c r="UC311" s="105"/>
      <c r="UD311" s="105"/>
      <c r="UE311" s="105"/>
      <c r="UF311" s="105"/>
      <c r="UG311" s="105"/>
      <c r="UH311" s="105"/>
      <c r="UI311" s="105"/>
      <c r="UJ311" s="105"/>
      <c r="UK311" s="105"/>
      <c r="UL311" s="105"/>
      <c r="UM311" s="105"/>
      <c r="UN311" s="105"/>
      <c r="UO311" s="105"/>
      <c r="UP311" s="105"/>
      <c r="UQ311" s="105"/>
      <c r="UR311" s="105"/>
      <c r="US311" s="105"/>
      <c r="UT311" s="105"/>
      <c r="UU311" s="105"/>
      <c r="UV311" s="105"/>
      <c r="UW311" s="105"/>
      <c r="UX311" s="105"/>
      <c r="UY311" s="105"/>
      <c r="UZ311" s="105"/>
      <c r="VA311" s="105"/>
      <c r="VB311" s="105"/>
      <c r="VC311" s="105"/>
      <c r="VD311" s="105"/>
      <c r="VE311" s="105"/>
      <c r="VF311" s="105"/>
      <c r="VG311" s="105"/>
      <c r="VH311" s="105"/>
      <c r="VI311" s="105"/>
      <c r="VJ311" s="105"/>
      <c r="VK311" s="105"/>
      <c r="VL311" s="105"/>
      <c r="VM311" s="105"/>
      <c r="VN311" s="105"/>
      <c r="VO311" s="105"/>
      <c r="VP311" s="105"/>
      <c r="VQ311" s="105"/>
      <c r="VR311" s="105"/>
      <c r="VS311" s="105"/>
      <c r="VT311" s="105"/>
      <c r="VU311" s="105"/>
      <c r="VV311" s="105"/>
      <c r="VW311" s="105"/>
      <c r="VX311" s="105"/>
      <c r="VY311" s="105"/>
      <c r="VZ311" s="105"/>
      <c r="WA311" s="105"/>
      <c r="WB311" s="105"/>
      <c r="WC311" s="105"/>
      <c r="WD311" s="105"/>
      <c r="WE311" s="105"/>
      <c r="WF311" s="105"/>
      <c r="WG311" s="105"/>
      <c r="WH311" s="105"/>
      <c r="WI311" s="105"/>
      <c r="WJ311" s="105"/>
      <c r="WK311" s="105"/>
      <c r="WL311" s="105"/>
      <c r="WM311" s="105"/>
      <c r="WN311" s="105"/>
      <c r="WO311" s="105"/>
      <c r="WP311" s="105"/>
      <c r="WQ311" s="105"/>
      <c r="WR311" s="105"/>
      <c r="WS311" s="105"/>
      <c r="WT311" s="105"/>
      <c r="WU311" s="105"/>
      <c r="WV311" s="105"/>
      <c r="WW311" s="105"/>
      <c r="WX311" s="105"/>
      <c r="WY311" s="105"/>
      <c r="WZ311" s="105"/>
      <c r="XA311" s="105"/>
      <c r="XB311" s="105"/>
      <c r="XC311" s="105"/>
      <c r="XD311" s="105"/>
      <c r="XE311" s="105"/>
      <c r="XF311" s="105"/>
      <c r="XG311" s="105"/>
      <c r="XH311" s="105"/>
      <c r="XI311" s="105"/>
      <c r="XJ311" s="105"/>
      <c r="XK311" s="105"/>
      <c r="XL311" s="105"/>
      <c r="XM311" s="105"/>
      <c r="XN311" s="105"/>
      <c r="XO311" s="105"/>
      <c r="XP311" s="105"/>
      <c r="XQ311" s="105"/>
      <c r="XR311" s="105"/>
      <c r="XS311" s="105"/>
      <c r="XT311" s="105"/>
      <c r="XU311" s="105"/>
      <c r="XV311" s="105"/>
      <c r="XW311" s="105"/>
      <c r="XX311" s="105"/>
      <c r="XY311" s="105"/>
      <c r="XZ311" s="105"/>
      <c r="YA311" s="105"/>
      <c r="YB311" s="105"/>
      <c r="YC311" s="105"/>
      <c r="YD311" s="105"/>
      <c r="YE311" s="105"/>
      <c r="YF311" s="105"/>
      <c r="YG311" s="105"/>
      <c r="YH311" s="105"/>
      <c r="YI311" s="105"/>
      <c r="YJ311" s="105"/>
      <c r="YK311" s="105"/>
      <c r="YL311" s="105"/>
      <c r="YM311" s="105"/>
      <c r="YN311" s="105"/>
      <c r="YO311" s="105"/>
      <c r="YP311" s="105"/>
      <c r="YQ311" s="105"/>
      <c r="YR311" s="105"/>
      <c r="YS311" s="105"/>
      <c r="YT311" s="105"/>
      <c r="YU311" s="105"/>
      <c r="YV311" s="105"/>
      <c r="YW311" s="105"/>
      <c r="YX311" s="105"/>
      <c r="YY311" s="105"/>
      <c r="YZ311" s="105"/>
      <c r="ZA311" s="105"/>
      <c r="ZB311" s="105"/>
      <c r="ZC311" s="105"/>
      <c r="ZD311" s="105"/>
      <c r="ZE311" s="105"/>
      <c r="ZF311" s="105"/>
      <c r="ZG311" s="105"/>
      <c r="ZH311" s="105"/>
      <c r="ZI311" s="105"/>
      <c r="ZJ311" s="105"/>
      <c r="ZK311" s="105"/>
      <c r="ZL311" s="105"/>
      <c r="ZM311" s="105"/>
      <c r="ZN311" s="105"/>
      <c r="ZO311" s="105"/>
      <c r="ZP311" s="105"/>
      <c r="ZQ311" s="105"/>
      <c r="ZR311" s="105"/>
      <c r="ZS311" s="105"/>
      <c r="ZT311" s="105"/>
      <c r="ZU311" s="105"/>
      <c r="ZV311" s="105"/>
      <c r="ZW311" s="105"/>
      <c r="ZX311" s="105"/>
      <c r="ZY311" s="105"/>
      <c r="ZZ311" s="105"/>
      <c r="AAA311" s="105"/>
      <c r="AAB311" s="105"/>
      <c r="AAC311" s="105"/>
      <c r="AAD311" s="105"/>
      <c r="AAE311" s="105"/>
      <c r="AAF311" s="105"/>
      <c r="AAG311" s="105"/>
      <c r="AAH311" s="105"/>
      <c r="AAI311" s="105"/>
      <c r="AAJ311" s="105"/>
      <c r="AAK311" s="105"/>
      <c r="AAL311" s="105"/>
      <c r="AAM311" s="105"/>
      <c r="AAN311" s="105"/>
      <c r="AAO311" s="105"/>
      <c r="AAP311" s="105"/>
      <c r="AAQ311" s="105"/>
      <c r="AAR311" s="105"/>
      <c r="AAS311" s="105"/>
      <c r="AAT311" s="105"/>
      <c r="AAU311" s="105"/>
      <c r="AAV311" s="105"/>
      <c r="AAW311" s="105"/>
      <c r="AAX311" s="105"/>
      <c r="AAY311" s="105"/>
      <c r="AAZ311" s="105"/>
      <c r="ABA311" s="105"/>
      <c r="ABB311" s="105"/>
      <c r="ABC311" s="105"/>
      <c r="ABD311" s="105"/>
      <c r="ABE311" s="105"/>
      <c r="ABF311" s="105"/>
      <c r="ABG311" s="105"/>
      <c r="ABH311" s="105"/>
      <c r="ABI311" s="105"/>
      <c r="ABJ311" s="105"/>
      <c r="ABK311" s="105"/>
      <c r="ABL311" s="105"/>
      <c r="ABM311" s="105"/>
      <c r="ABN311" s="105"/>
      <c r="ABO311" s="105"/>
      <c r="ABP311" s="105"/>
      <c r="ABQ311" s="105"/>
      <c r="ABR311" s="105"/>
      <c r="ABS311" s="105"/>
      <c r="ABT311" s="105"/>
      <c r="ABU311" s="105"/>
      <c r="ABV311" s="105"/>
      <c r="ABW311" s="105"/>
      <c r="ABX311" s="105"/>
      <c r="ABY311" s="105"/>
      <c r="ABZ311" s="105"/>
      <c r="ACA311" s="105"/>
      <c r="ACB311" s="105"/>
      <c r="ACC311" s="105"/>
      <c r="ACD311" s="105"/>
      <c r="ACE311" s="105"/>
      <c r="ACF311" s="105"/>
      <c r="ACG311" s="105"/>
      <c r="ACH311" s="105"/>
      <c r="ACI311" s="105"/>
      <c r="ACJ311" s="105"/>
      <c r="ACK311" s="105"/>
      <c r="ACL311" s="105"/>
      <c r="ACM311" s="105"/>
      <c r="ACN311" s="105"/>
      <c r="ACO311" s="105"/>
      <c r="ACP311" s="105"/>
      <c r="ACQ311" s="105"/>
      <c r="ACR311" s="105"/>
      <c r="ACS311" s="105"/>
      <c r="ACT311" s="105"/>
      <c r="ACU311" s="105"/>
      <c r="ACV311" s="105"/>
      <c r="ACW311" s="105"/>
      <c r="ACX311" s="105"/>
      <c r="ACY311" s="105"/>
      <c r="ACZ311" s="105"/>
      <c r="ADA311" s="105"/>
      <c r="ADB311" s="105"/>
      <c r="ADC311" s="105"/>
      <c r="ADD311" s="105"/>
      <c r="ADE311" s="105"/>
      <c r="ADF311" s="105"/>
      <c r="ADG311" s="105"/>
      <c r="ADH311" s="105"/>
      <c r="ADI311" s="105"/>
      <c r="ADJ311" s="105"/>
      <c r="ADK311" s="105"/>
      <c r="ADL311" s="105"/>
      <c r="ADM311" s="105"/>
      <c r="ADN311" s="105"/>
      <c r="ADO311" s="105"/>
      <c r="ADP311" s="105"/>
      <c r="ADQ311" s="105"/>
      <c r="ADR311" s="105"/>
      <c r="ADS311" s="105"/>
      <c r="ADT311" s="105"/>
      <c r="ADU311" s="105"/>
      <c r="ADV311" s="105"/>
      <c r="ADW311" s="105"/>
      <c r="ADX311" s="105"/>
      <c r="ADY311" s="105"/>
      <c r="ADZ311" s="105"/>
      <c r="AEA311" s="105"/>
      <c r="AEB311" s="105"/>
      <c r="AEC311" s="105"/>
      <c r="AED311" s="105"/>
      <c r="AEE311" s="105"/>
      <c r="AEF311" s="105"/>
      <c r="AEG311" s="105"/>
      <c r="AEH311" s="105"/>
      <c r="AEI311" s="105"/>
      <c r="AEJ311" s="105"/>
      <c r="AEK311" s="105"/>
      <c r="AEL311" s="105"/>
      <c r="AEM311" s="105"/>
      <c r="AEN311" s="105"/>
      <c r="AEO311" s="105"/>
      <c r="AEP311" s="105"/>
      <c r="AEQ311" s="105"/>
      <c r="AER311" s="105"/>
      <c r="AES311" s="105"/>
      <c r="AET311" s="105"/>
      <c r="AEU311" s="105"/>
      <c r="AEV311" s="105"/>
      <c r="AEW311" s="105"/>
      <c r="AEX311" s="105"/>
      <c r="AEY311" s="105"/>
      <c r="AEZ311" s="105"/>
      <c r="AFA311" s="105"/>
      <c r="AFB311" s="105"/>
      <c r="AFC311" s="105"/>
      <c r="AFD311" s="105"/>
      <c r="AFE311" s="105"/>
      <c r="AFF311" s="105"/>
      <c r="AFG311" s="105"/>
      <c r="AFH311" s="105"/>
      <c r="AFI311" s="105"/>
      <c r="AFJ311" s="105"/>
      <c r="AFK311" s="105"/>
      <c r="AFL311" s="105"/>
      <c r="AFM311" s="105"/>
      <c r="AFN311" s="105"/>
      <c r="AFO311" s="105"/>
      <c r="AFP311" s="105"/>
      <c r="AFQ311" s="105"/>
      <c r="AFR311" s="105"/>
      <c r="AFS311" s="105"/>
      <c r="AFT311" s="105"/>
      <c r="AFU311" s="105"/>
      <c r="AFV311" s="105"/>
      <c r="AFW311" s="105"/>
      <c r="AFX311" s="105"/>
      <c r="AFY311" s="105"/>
      <c r="AFZ311" s="105"/>
      <c r="AGA311" s="105"/>
      <c r="AGB311" s="105"/>
      <c r="AGC311" s="105"/>
      <c r="AGD311" s="105"/>
      <c r="AGE311" s="105"/>
      <c r="AGF311" s="105"/>
      <c r="AGG311" s="105"/>
      <c r="AGH311" s="105"/>
      <c r="AGI311" s="105"/>
      <c r="AGJ311" s="105"/>
      <c r="AGK311" s="105"/>
      <c r="AGL311" s="105"/>
      <c r="AGM311" s="105"/>
      <c r="AGN311" s="105"/>
      <c r="AGO311" s="105"/>
      <c r="AGP311" s="105"/>
      <c r="AGQ311" s="105"/>
      <c r="AGR311" s="105"/>
      <c r="AGS311" s="105"/>
      <c r="AGT311" s="105"/>
      <c r="AGU311" s="105"/>
      <c r="AGV311" s="105"/>
      <c r="AGW311" s="105"/>
      <c r="AGX311" s="105"/>
      <c r="AGY311" s="105"/>
      <c r="AGZ311" s="105"/>
      <c r="AHA311" s="105"/>
      <c r="AHB311" s="105"/>
      <c r="AHC311" s="105"/>
      <c r="AHD311" s="105"/>
      <c r="AHE311" s="105"/>
      <c r="AHF311" s="105"/>
      <c r="AHG311" s="105"/>
      <c r="AHH311" s="105"/>
      <c r="AHI311" s="105"/>
      <c r="AHJ311" s="105"/>
      <c r="AHK311" s="105"/>
      <c r="AHL311" s="105"/>
      <c r="AHM311" s="105"/>
      <c r="AHN311" s="105"/>
      <c r="AHO311" s="105"/>
      <c r="AHP311" s="105"/>
      <c r="AHQ311" s="105"/>
      <c r="AHR311" s="105"/>
      <c r="AHS311" s="105"/>
      <c r="AHT311" s="105"/>
      <c r="AHU311" s="105"/>
      <c r="AHV311" s="105"/>
      <c r="AHW311" s="105"/>
      <c r="AHX311" s="105"/>
      <c r="AHY311" s="105"/>
      <c r="AHZ311" s="105"/>
      <c r="AIA311" s="105"/>
      <c r="AIB311" s="105"/>
      <c r="AIC311" s="105"/>
      <c r="AID311" s="105"/>
      <c r="AIE311" s="105"/>
      <c r="AIF311" s="105"/>
      <c r="AIG311" s="105"/>
      <c r="AIH311" s="105"/>
      <c r="AII311" s="105"/>
      <c r="AIJ311" s="105"/>
      <c r="AIK311" s="105"/>
      <c r="AIL311" s="105"/>
      <c r="AIM311" s="105"/>
      <c r="AIN311" s="105"/>
      <c r="AIO311" s="105"/>
      <c r="AIP311" s="105"/>
      <c r="AIQ311" s="105"/>
      <c r="AIR311" s="105"/>
      <c r="AIS311" s="105"/>
      <c r="AIT311" s="105"/>
      <c r="AIU311" s="105"/>
      <c r="AIV311" s="105"/>
      <c r="AIW311" s="105"/>
      <c r="AIX311" s="105"/>
      <c r="AIY311" s="105"/>
      <c r="AIZ311" s="105"/>
      <c r="AJA311" s="105"/>
      <c r="AJB311" s="105"/>
      <c r="AJC311" s="105"/>
      <c r="AJD311" s="105"/>
      <c r="AJE311" s="105"/>
      <c r="AJF311" s="105"/>
      <c r="AJG311" s="105"/>
      <c r="AJH311" s="105"/>
      <c r="AJI311" s="105"/>
      <c r="AJJ311" s="105"/>
      <c r="AJK311" s="105"/>
      <c r="AJL311" s="105"/>
      <c r="AJM311" s="105"/>
      <c r="AJN311" s="105"/>
      <c r="AJO311" s="105"/>
      <c r="AJP311" s="105"/>
      <c r="AJQ311" s="105"/>
      <c r="AJR311" s="105"/>
      <c r="AJS311" s="105"/>
      <c r="AJT311" s="105"/>
      <c r="AJU311" s="105"/>
      <c r="AJV311" s="105"/>
      <c r="AJW311" s="105"/>
      <c r="AJX311" s="105"/>
      <c r="AJY311" s="105"/>
      <c r="AJZ311" s="105"/>
      <c r="AKA311" s="105"/>
      <c r="AKB311" s="105"/>
      <c r="AKC311" s="105"/>
      <c r="AKD311" s="105"/>
      <c r="AKE311" s="105"/>
      <c r="AKF311" s="105"/>
      <c r="AKG311" s="105"/>
      <c r="AKH311" s="105"/>
      <c r="AKI311" s="105"/>
      <c r="AKJ311" s="105"/>
      <c r="AKK311" s="105"/>
      <c r="AKL311" s="105"/>
      <c r="AKM311" s="105"/>
      <c r="AKN311" s="105"/>
      <c r="AKO311" s="105"/>
      <c r="AKP311" s="105"/>
      <c r="AKQ311" s="105"/>
      <c r="AKR311" s="105"/>
      <c r="AKS311" s="105"/>
      <c r="AKT311" s="105"/>
      <c r="AKU311" s="105"/>
      <c r="AKV311" s="105"/>
      <c r="AKW311" s="105"/>
      <c r="AKX311" s="105"/>
      <c r="AKY311" s="105"/>
      <c r="AKZ311" s="105"/>
      <c r="ALA311" s="105"/>
      <c r="ALB311" s="105"/>
      <c r="ALC311" s="105"/>
      <c r="ALD311" s="105"/>
      <c r="ALE311" s="105"/>
      <c r="ALF311" s="105"/>
      <c r="ALG311" s="105"/>
      <c r="ALH311" s="105"/>
      <c r="ALI311" s="105"/>
      <c r="ALJ311" s="105"/>
      <c r="ALK311" s="105"/>
      <c r="ALL311" s="105"/>
      <c r="ALM311" s="105"/>
      <c r="ALN311" s="105"/>
      <c r="ALO311" s="105"/>
      <c r="ALP311" s="105"/>
      <c r="ALQ311" s="105"/>
      <c r="ALR311" s="105"/>
      <c r="ALS311" s="105"/>
      <c r="ALT311" s="105"/>
      <c r="ALU311" s="105"/>
      <c r="ALV311" s="105"/>
      <c r="ALW311" s="105"/>
      <c r="ALX311" s="105"/>
      <c r="ALY311" s="105"/>
      <c r="ALZ311" s="105"/>
      <c r="AMA311" s="105"/>
      <c r="AMB311" s="105"/>
      <c r="AMC311" s="105"/>
      <c r="AMD311" s="105"/>
      <c r="AME311" s="105"/>
      <c r="AMF311" s="105"/>
      <c r="AMG311" s="105"/>
      <c r="AMH311" s="105"/>
      <c r="AMI311" s="105"/>
      <c r="AMJ311" s="105"/>
      <c r="AMK311" s="105"/>
      <c r="AML311" s="105"/>
      <c r="AMM311" s="105"/>
      <c r="AMN311" s="105"/>
      <c r="AMO311" s="105"/>
      <c r="AMP311" s="105"/>
      <c r="AMQ311" s="105"/>
      <c r="AMR311" s="105"/>
      <c r="AMS311" s="105"/>
      <c r="AMT311" s="105"/>
      <c r="AMU311" s="105"/>
      <c r="AMV311" s="105"/>
      <c r="AMW311" s="105"/>
      <c r="AMX311" s="105"/>
      <c r="AMY311" s="105"/>
      <c r="AMZ311" s="105"/>
      <c r="ANA311" s="105"/>
      <c r="ANB311" s="105"/>
      <c r="ANC311" s="105"/>
      <c r="AND311" s="105"/>
      <c r="ANE311" s="105"/>
      <c r="ANF311" s="105"/>
      <c r="ANG311" s="105"/>
      <c r="ANH311" s="105"/>
      <c r="ANI311" s="105"/>
      <c r="ANJ311" s="105"/>
      <c r="ANK311" s="105"/>
      <c r="ANL311" s="105"/>
      <c r="ANM311" s="105"/>
      <c r="ANN311" s="105"/>
      <c r="ANO311" s="105"/>
      <c r="ANP311" s="105"/>
      <c r="ANQ311" s="105"/>
      <c r="ANR311" s="105"/>
      <c r="ANS311" s="105"/>
      <c r="ANT311" s="105"/>
      <c r="ANU311" s="105"/>
      <c r="ANV311" s="105"/>
      <c r="ANW311" s="105"/>
      <c r="ANX311" s="105"/>
      <c r="ANY311" s="105"/>
      <c r="ANZ311" s="105"/>
      <c r="AOA311" s="105"/>
      <c r="AOB311" s="105"/>
      <c r="AOC311" s="105"/>
      <c r="AOD311" s="105"/>
      <c r="AOE311" s="105"/>
      <c r="AOF311" s="105"/>
      <c r="AOG311" s="105"/>
      <c r="AOH311" s="105"/>
      <c r="AOI311" s="105"/>
      <c r="AOJ311" s="105"/>
      <c r="AOK311" s="105"/>
      <c r="AOL311" s="105"/>
      <c r="AOM311" s="105"/>
      <c r="AON311" s="105"/>
      <c r="AOO311" s="105"/>
      <c r="AOP311" s="105"/>
      <c r="AOQ311" s="105"/>
      <c r="AOR311" s="105"/>
      <c r="AOS311" s="105"/>
      <c r="AOT311" s="105"/>
      <c r="AOU311" s="105"/>
      <c r="AOV311" s="105"/>
      <c r="AOW311" s="105"/>
      <c r="AOX311" s="105"/>
      <c r="AOY311" s="105"/>
      <c r="AOZ311" s="105"/>
      <c r="APA311" s="105"/>
      <c r="APB311" s="105"/>
      <c r="APC311" s="105"/>
      <c r="APD311" s="105"/>
      <c r="APE311" s="105"/>
      <c r="APF311" s="105"/>
      <c r="APG311" s="105"/>
      <c r="APH311" s="105"/>
      <c r="API311" s="105"/>
      <c r="APJ311" s="105"/>
      <c r="APK311" s="105"/>
      <c r="APL311" s="105"/>
      <c r="APM311" s="105"/>
      <c r="APN311" s="105"/>
      <c r="APO311" s="105"/>
      <c r="APP311" s="105"/>
      <c r="APQ311" s="105"/>
      <c r="APR311" s="105"/>
      <c r="APS311" s="105"/>
      <c r="APT311" s="105"/>
      <c r="APU311" s="105"/>
      <c r="APV311" s="105"/>
      <c r="APW311" s="105"/>
      <c r="APX311" s="105"/>
      <c r="APY311" s="105"/>
      <c r="APZ311" s="105"/>
      <c r="AQA311" s="105"/>
      <c r="AQB311" s="105"/>
      <c r="AQC311" s="105"/>
      <c r="AQD311" s="105"/>
      <c r="AQE311" s="105"/>
      <c r="AQF311" s="105"/>
      <c r="AQG311" s="105"/>
      <c r="AQH311" s="105"/>
      <c r="AQI311" s="105"/>
      <c r="AQJ311" s="105"/>
      <c r="AQK311" s="105"/>
      <c r="AQL311" s="105"/>
      <c r="AQM311" s="105"/>
      <c r="AQN311" s="105"/>
      <c r="AQO311" s="105"/>
      <c r="AQP311" s="105"/>
      <c r="AQQ311" s="105"/>
      <c r="AQR311" s="105"/>
      <c r="AQS311" s="105"/>
      <c r="AQT311" s="105"/>
      <c r="AQU311" s="105"/>
      <c r="AQV311" s="105"/>
      <c r="AQW311" s="105"/>
      <c r="AQX311" s="105"/>
      <c r="AQY311" s="105"/>
      <c r="AQZ311" s="105"/>
      <c r="ARA311" s="105"/>
      <c r="ARB311" s="105"/>
      <c r="ARC311" s="105"/>
      <c r="ARD311" s="105"/>
      <c r="ARE311" s="105"/>
      <c r="ARF311" s="105"/>
      <c r="ARG311" s="105"/>
      <c r="ARH311" s="105"/>
      <c r="ARI311" s="105"/>
      <c r="ARJ311" s="105"/>
      <c r="ARK311" s="105"/>
      <c r="ARL311" s="105"/>
      <c r="ARM311" s="105"/>
      <c r="ARN311" s="105"/>
      <c r="ARO311" s="105"/>
      <c r="ARP311" s="105"/>
      <c r="ARQ311" s="105"/>
      <c r="ARR311" s="105"/>
      <c r="ARS311" s="105"/>
      <c r="ART311" s="105"/>
      <c r="ARU311" s="105"/>
      <c r="ARV311" s="105"/>
      <c r="ARW311" s="105"/>
      <c r="ARX311" s="105"/>
      <c r="ARY311" s="105"/>
      <c r="ARZ311" s="105"/>
      <c r="ASA311" s="105"/>
      <c r="ASB311" s="105"/>
      <c r="ASC311" s="105"/>
      <c r="ASD311" s="105"/>
      <c r="ASE311" s="105"/>
      <c r="ASF311" s="105"/>
      <c r="ASG311" s="105"/>
      <c r="ASH311" s="105"/>
      <c r="ASI311" s="105"/>
      <c r="ASJ311" s="105"/>
      <c r="ASK311" s="105"/>
      <c r="ASL311" s="105"/>
      <c r="ASM311" s="105"/>
      <c r="ASN311" s="105"/>
      <c r="ASO311" s="105"/>
      <c r="ASP311" s="105"/>
      <c r="ASQ311" s="105"/>
      <c r="ASR311" s="105"/>
      <c r="ASS311" s="105"/>
      <c r="AST311" s="105"/>
      <c r="ASU311" s="105"/>
      <c r="ASV311" s="105"/>
      <c r="ASW311" s="105"/>
      <c r="ASX311" s="105"/>
      <c r="ASY311" s="105"/>
      <c r="ASZ311" s="105"/>
      <c r="ATA311" s="105"/>
      <c r="ATB311" s="105"/>
      <c r="ATC311" s="105"/>
      <c r="ATD311" s="105"/>
      <c r="ATE311" s="105"/>
      <c r="ATF311" s="105"/>
      <c r="ATG311" s="105"/>
      <c r="ATH311" s="105"/>
      <c r="ATI311" s="105"/>
      <c r="ATJ311" s="105"/>
      <c r="ATK311" s="105"/>
      <c r="ATL311" s="105"/>
      <c r="ATM311" s="105"/>
      <c r="ATN311" s="105"/>
      <c r="ATO311" s="105"/>
      <c r="ATP311" s="105"/>
      <c r="ATQ311" s="105"/>
      <c r="ATR311" s="105"/>
      <c r="ATS311" s="105"/>
      <c r="ATT311" s="105"/>
      <c r="ATU311" s="105"/>
      <c r="ATV311" s="105"/>
      <c r="ATW311" s="105"/>
      <c r="ATX311" s="105"/>
      <c r="ATY311" s="105"/>
      <c r="ATZ311" s="105"/>
      <c r="AUA311" s="105"/>
      <c r="AUB311" s="105"/>
      <c r="AUC311" s="105"/>
      <c r="AUD311" s="105"/>
      <c r="AUE311" s="105"/>
      <c r="AUF311" s="105"/>
      <c r="AUG311" s="105"/>
      <c r="AUH311" s="105"/>
      <c r="AUI311" s="105"/>
      <c r="AUJ311" s="105"/>
      <c r="AUK311" s="105"/>
      <c r="AUL311" s="105"/>
      <c r="AUM311" s="105"/>
      <c r="AUN311" s="105"/>
      <c r="AUO311" s="105"/>
      <c r="AUP311" s="105"/>
      <c r="AUQ311" s="105"/>
      <c r="AUR311" s="105"/>
      <c r="AUS311" s="105"/>
      <c r="AUT311" s="105"/>
      <c r="AUU311" s="105"/>
      <c r="AUV311" s="105"/>
      <c r="AUW311" s="105"/>
      <c r="AUX311" s="105"/>
      <c r="AUY311" s="105"/>
      <c r="AUZ311" s="105"/>
      <c r="AVA311" s="105"/>
      <c r="AVB311" s="105"/>
      <c r="AVC311" s="105"/>
      <c r="AVD311" s="105"/>
      <c r="AVE311" s="105"/>
      <c r="AVF311" s="105"/>
      <c r="AVG311" s="105"/>
      <c r="AVH311" s="105"/>
      <c r="AVI311" s="105"/>
      <c r="AVJ311" s="105"/>
      <c r="AVK311" s="105"/>
      <c r="AVL311" s="105"/>
      <c r="AVM311" s="105"/>
      <c r="AVN311" s="105"/>
      <c r="AVO311" s="105"/>
      <c r="AVP311" s="105"/>
      <c r="AVQ311" s="105"/>
      <c r="AVR311" s="105"/>
      <c r="AVS311" s="105"/>
      <c r="AVT311" s="105"/>
      <c r="AVU311" s="105"/>
      <c r="AVV311" s="105"/>
      <c r="AVW311" s="105"/>
      <c r="AVX311" s="105"/>
      <c r="AVY311" s="105"/>
      <c r="AVZ311" s="105"/>
      <c r="AWA311" s="105"/>
      <c r="AWB311" s="105"/>
      <c r="AWC311" s="105"/>
      <c r="AWD311" s="105"/>
      <c r="AWE311" s="105"/>
      <c r="AWF311" s="105"/>
      <c r="AWG311" s="105"/>
      <c r="AWH311" s="105"/>
      <c r="AWI311" s="105"/>
      <c r="AWJ311" s="105"/>
      <c r="AWK311" s="105"/>
      <c r="AWL311" s="105"/>
      <c r="AWM311" s="105"/>
      <c r="AWN311" s="105"/>
      <c r="AWO311" s="105"/>
      <c r="AWP311" s="105"/>
      <c r="AWQ311" s="105"/>
      <c r="AWR311" s="105"/>
      <c r="AWS311" s="105"/>
      <c r="AWT311" s="105"/>
      <c r="AWU311" s="105"/>
      <c r="AWV311" s="105"/>
      <c r="AWW311" s="105"/>
      <c r="AWX311" s="105"/>
      <c r="AWY311" s="105"/>
      <c r="AWZ311" s="105"/>
      <c r="AXA311" s="105"/>
      <c r="AXB311" s="105"/>
      <c r="AXC311" s="105"/>
      <c r="AXD311" s="105"/>
      <c r="AXE311" s="105"/>
      <c r="AXF311" s="105"/>
      <c r="AXG311" s="105"/>
      <c r="AXH311" s="105"/>
      <c r="AXI311" s="105"/>
      <c r="AXJ311" s="105"/>
      <c r="AXK311" s="105"/>
      <c r="AXL311" s="105"/>
      <c r="AXM311" s="105"/>
      <c r="AXN311" s="105"/>
      <c r="AXO311" s="105"/>
      <c r="AXP311" s="105"/>
      <c r="AXQ311" s="105"/>
      <c r="AXR311" s="105"/>
      <c r="AXS311" s="105"/>
      <c r="AXT311" s="105"/>
      <c r="AXU311" s="105"/>
      <c r="AXV311" s="105"/>
      <c r="AXW311" s="105"/>
      <c r="AXX311" s="105"/>
    </row>
    <row r="312" spans="1:1324" s="105" customFormat="1" ht="15.75" hidden="1" customHeight="1" x14ac:dyDescent="0.2">
      <c r="A312" s="13" t="s">
        <v>510</v>
      </c>
      <c r="B312" s="13" t="s">
        <v>509</v>
      </c>
      <c r="C312" s="12" t="s">
        <v>508</v>
      </c>
      <c r="D312" s="19" t="s">
        <v>507</v>
      </c>
      <c r="E312" s="9">
        <v>40316</v>
      </c>
      <c r="F312" s="9"/>
      <c r="G312" s="30" t="s">
        <v>1186</v>
      </c>
      <c r="H312" s="30">
        <v>42005</v>
      </c>
      <c r="I312" s="30" t="s">
        <v>1065</v>
      </c>
      <c r="J312" s="173"/>
      <c r="K312" s="84" t="s">
        <v>6</v>
      </c>
      <c r="L312" s="87">
        <v>1</v>
      </c>
      <c r="M312" s="87">
        <v>1</v>
      </c>
      <c r="N312" s="84" t="s">
        <v>285</v>
      </c>
      <c r="O312" s="84">
        <v>1</v>
      </c>
      <c r="P312" s="84" t="s">
        <v>50</v>
      </c>
      <c r="Q312" s="84">
        <v>1</v>
      </c>
      <c r="R312" s="84" t="s">
        <v>50</v>
      </c>
      <c r="S312" s="84">
        <v>1</v>
      </c>
      <c r="T312" s="84" t="s">
        <v>346</v>
      </c>
      <c r="U312" s="84">
        <v>1</v>
      </c>
      <c r="V312" s="87">
        <v>1</v>
      </c>
      <c r="W312" s="84">
        <v>1</v>
      </c>
      <c r="X312" s="87">
        <v>1</v>
      </c>
      <c r="Y312" s="84">
        <v>1</v>
      </c>
      <c r="Z312" s="84">
        <v>1</v>
      </c>
      <c r="AA312" s="87">
        <v>0</v>
      </c>
      <c r="AB312" s="71">
        <f>IF((ISERROR(VLOOKUP($A312,RTlist2,40,FALSE)))=TRUE,2,VLOOKUP($A312,RTlist2,40,FALSE))</f>
        <v>2</v>
      </c>
      <c r="AC312" s="71">
        <f>IF((ISERROR(VLOOKUP($A312,RTlist2,41,FALSE)))=TRUE,2,VLOOKUP($A312,RTlist2,41,FALSE))</f>
        <v>2</v>
      </c>
      <c r="AD312" s="71">
        <f>IF((ISERROR(VLOOKUP($A312,RTlist2,36,FALSE)))=TRUE,2,VLOOKUP($A312,RTlist2,36,FALSE))</f>
        <v>2</v>
      </c>
      <c r="AE312" s="71">
        <f>IF((ISERROR(VLOOKUP($A312,RTlist2,37,FALSE)))=TRUE,2,VLOOKUP($A312,RTlist2,37,FALSE))</f>
        <v>2</v>
      </c>
      <c r="AF312" s="103"/>
    </row>
    <row r="313" spans="1:1324" s="105" customFormat="1" ht="15.75" hidden="1" customHeight="1" x14ac:dyDescent="0.2">
      <c r="A313" s="13" t="s">
        <v>1418</v>
      </c>
      <c r="B313" s="13" t="s">
        <v>509</v>
      </c>
      <c r="C313" s="12" t="s">
        <v>508</v>
      </c>
      <c r="D313" s="19" t="s">
        <v>10</v>
      </c>
      <c r="E313" s="9">
        <v>41089</v>
      </c>
      <c r="F313" s="9" t="s">
        <v>1167</v>
      </c>
      <c r="G313" s="30" t="s">
        <v>1186</v>
      </c>
      <c r="H313" s="30">
        <v>42005</v>
      </c>
      <c r="I313" s="30" t="s">
        <v>1065</v>
      </c>
      <c r="J313" s="173"/>
      <c r="K313" s="84" t="s">
        <v>6</v>
      </c>
      <c r="L313" s="87">
        <v>1</v>
      </c>
      <c r="M313" s="87">
        <v>1</v>
      </c>
      <c r="N313" s="84" t="s">
        <v>326</v>
      </c>
      <c r="O313" s="84">
        <v>1</v>
      </c>
      <c r="P313" s="84" t="s">
        <v>326</v>
      </c>
      <c r="Q313" s="84">
        <v>1</v>
      </c>
      <c r="R313" s="84" t="s">
        <v>326</v>
      </c>
      <c r="S313" s="84">
        <v>1</v>
      </c>
      <c r="T313" s="84" t="s">
        <v>346</v>
      </c>
      <c r="U313" s="84">
        <v>1</v>
      </c>
      <c r="V313" s="87">
        <v>1</v>
      </c>
      <c r="W313" s="84">
        <v>0</v>
      </c>
      <c r="X313" s="87">
        <v>0</v>
      </c>
      <c r="Y313" s="84">
        <v>0</v>
      </c>
      <c r="Z313" s="84">
        <v>1</v>
      </c>
      <c r="AA313" s="87">
        <v>0</v>
      </c>
      <c r="AB313" s="71">
        <f>IF((ISERROR(VLOOKUP($A313,RTlist2,40,FALSE)))=TRUE,2,VLOOKUP($A313,RTlist2,40,FALSE))</f>
        <v>2</v>
      </c>
      <c r="AC313" s="71">
        <f>IF((ISERROR(VLOOKUP($A313,RTlist2,41,FALSE)))=TRUE,2,VLOOKUP($A313,RTlist2,41,FALSE))</f>
        <v>2</v>
      </c>
      <c r="AD313" s="71">
        <f>IF((ISERROR(VLOOKUP($A313,RTlist2,36,FALSE)))=TRUE,2,VLOOKUP($A313,RTlist2,36,FALSE))</f>
        <v>2</v>
      </c>
      <c r="AE313" s="71">
        <f>IF((ISERROR(VLOOKUP($A313,RTlist2,37,FALSE)))=TRUE,2,VLOOKUP($A313,RTlist2,37,FALSE))</f>
        <v>2</v>
      </c>
      <c r="AF313" s="103"/>
      <c r="AG313" s="131"/>
      <c r="AH313" s="131"/>
      <c r="AI313" s="131"/>
      <c r="AJ313" s="131"/>
      <c r="AK313" s="131"/>
      <c r="AL313" s="131"/>
      <c r="AM313" s="131"/>
      <c r="AN313" s="131"/>
      <c r="AO313" s="131"/>
      <c r="AP313" s="131"/>
      <c r="AQ313" s="131"/>
      <c r="AR313" s="131"/>
      <c r="AS313" s="131"/>
      <c r="AT313" s="131"/>
      <c r="AU313" s="131"/>
      <c r="AV313" s="131"/>
      <c r="AW313" s="131"/>
      <c r="AX313" s="131"/>
      <c r="AY313" s="131"/>
      <c r="AZ313" s="131"/>
      <c r="BA313" s="131"/>
      <c r="BB313" s="131"/>
      <c r="BC313" s="131"/>
      <c r="BD313" s="131"/>
      <c r="BE313" s="131"/>
      <c r="BF313" s="131"/>
      <c r="BG313" s="131"/>
      <c r="BH313" s="131"/>
      <c r="BI313" s="131"/>
      <c r="BJ313" s="131"/>
      <c r="BK313" s="131"/>
      <c r="BL313" s="131"/>
      <c r="BM313" s="131"/>
      <c r="BN313" s="131"/>
      <c r="BO313" s="131"/>
      <c r="BP313" s="131"/>
      <c r="BQ313" s="131"/>
      <c r="BR313" s="131"/>
      <c r="BS313" s="131"/>
      <c r="BT313" s="131"/>
      <c r="BU313" s="131"/>
      <c r="BV313" s="131"/>
      <c r="BW313" s="131"/>
      <c r="BX313" s="131"/>
      <c r="BY313" s="131"/>
      <c r="BZ313" s="131"/>
      <c r="CA313" s="131"/>
      <c r="CB313" s="131"/>
      <c r="CC313" s="131"/>
      <c r="CD313" s="131"/>
      <c r="CE313" s="131"/>
      <c r="CF313" s="131"/>
      <c r="CG313" s="131"/>
      <c r="CH313" s="131"/>
      <c r="CI313" s="131"/>
      <c r="CJ313" s="131"/>
      <c r="CK313" s="131"/>
      <c r="CL313" s="131"/>
      <c r="CM313" s="131"/>
      <c r="CN313" s="131"/>
      <c r="CO313" s="131"/>
      <c r="CP313" s="131"/>
      <c r="CQ313" s="131"/>
      <c r="CR313" s="131"/>
      <c r="CS313" s="131"/>
      <c r="CT313" s="131"/>
      <c r="CU313" s="131"/>
      <c r="CV313" s="131"/>
      <c r="CW313" s="131"/>
      <c r="CX313" s="131"/>
      <c r="CY313" s="131"/>
      <c r="CZ313" s="131"/>
      <c r="DA313" s="131"/>
      <c r="DB313" s="131"/>
      <c r="DC313" s="131"/>
      <c r="DD313" s="131"/>
      <c r="DE313" s="131"/>
      <c r="DF313" s="131"/>
      <c r="DG313" s="131"/>
      <c r="DH313" s="131"/>
      <c r="DI313" s="131"/>
      <c r="DJ313" s="131"/>
      <c r="DK313" s="131"/>
      <c r="DL313" s="131"/>
      <c r="DM313" s="131"/>
      <c r="DN313" s="131"/>
      <c r="DO313" s="131"/>
      <c r="DP313" s="131"/>
      <c r="DQ313" s="131"/>
      <c r="DR313" s="131"/>
      <c r="DS313" s="131"/>
      <c r="DT313" s="131"/>
      <c r="DU313" s="131"/>
      <c r="DV313" s="131"/>
      <c r="DW313" s="131"/>
      <c r="DX313" s="131"/>
      <c r="DY313" s="131"/>
      <c r="DZ313" s="131"/>
      <c r="EA313" s="131"/>
      <c r="EB313" s="131"/>
      <c r="EC313" s="131"/>
      <c r="ED313" s="131"/>
      <c r="EE313" s="131"/>
      <c r="EF313" s="131"/>
      <c r="EG313" s="131"/>
      <c r="EH313" s="131"/>
      <c r="EI313" s="131"/>
      <c r="EJ313" s="131"/>
      <c r="EK313" s="131"/>
      <c r="EL313" s="131"/>
      <c r="EM313" s="131"/>
      <c r="EN313" s="131"/>
      <c r="EO313" s="131"/>
      <c r="EP313" s="131"/>
      <c r="EQ313" s="131"/>
      <c r="ER313" s="131"/>
      <c r="ES313" s="131"/>
      <c r="ET313" s="131"/>
      <c r="EU313" s="131"/>
      <c r="EV313" s="131"/>
      <c r="EW313" s="131"/>
      <c r="EX313" s="131"/>
      <c r="EY313" s="131"/>
      <c r="EZ313" s="131"/>
      <c r="FA313" s="131"/>
      <c r="FB313" s="131"/>
      <c r="FC313" s="131"/>
      <c r="FD313" s="131"/>
      <c r="FE313" s="131"/>
      <c r="FF313" s="131"/>
      <c r="FG313" s="131"/>
      <c r="FH313" s="131"/>
      <c r="FI313" s="131"/>
      <c r="FJ313" s="131"/>
      <c r="FK313" s="131"/>
      <c r="FL313" s="131"/>
      <c r="FM313" s="131"/>
      <c r="FN313" s="131"/>
      <c r="FO313" s="131"/>
      <c r="FP313" s="131"/>
      <c r="FQ313" s="131"/>
      <c r="FR313" s="131"/>
      <c r="FS313" s="131"/>
      <c r="FT313" s="131"/>
      <c r="FU313" s="131"/>
      <c r="FV313" s="131"/>
      <c r="FW313" s="131"/>
      <c r="FX313" s="131"/>
      <c r="FY313" s="131"/>
      <c r="FZ313" s="131"/>
      <c r="GA313" s="131"/>
      <c r="GB313" s="131"/>
      <c r="GC313" s="131"/>
      <c r="GD313" s="131"/>
      <c r="GE313" s="131"/>
      <c r="GF313" s="131"/>
      <c r="GG313" s="131"/>
      <c r="GH313" s="131"/>
      <c r="GI313" s="131"/>
      <c r="GJ313" s="131"/>
      <c r="GK313" s="131"/>
      <c r="GL313" s="131"/>
      <c r="GM313" s="131"/>
      <c r="GN313" s="131"/>
      <c r="GO313" s="131"/>
      <c r="GP313" s="131"/>
      <c r="GQ313" s="131"/>
      <c r="GR313" s="131"/>
      <c r="GS313" s="131"/>
      <c r="GT313" s="131"/>
      <c r="GU313" s="131"/>
      <c r="GV313" s="131"/>
      <c r="GW313" s="131"/>
      <c r="GX313" s="131"/>
      <c r="GY313" s="131"/>
      <c r="GZ313" s="131"/>
      <c r="HA313" s="131"/>
      <c r="HB313" s="131"/>
      <c r="HC313" s="131"/>
      <c r="HD313" s="131"/>
      <c r="HE313" s="131"/>
      <c r="HF313" s="131"/>
      <c r="HG313" s="131"/>
      <c r="HH313" s="131"/>
      <c r="HI313" s="131"/>
      <c r="HJ313" s="131"/>
      <c r="HK313" s="131"/>
      <c r="HL313" s="131"/>
      <c r="HM313" s="131"/>
      <c r="HN313" s="131"/>
      <c r="HO313" s="131"/>
      <c r="HP313" s="131"/>
      <c r="HQ313" s="131"/>
      <c r="HR313" s="131"/>
      <c r="HS313" s="131"/>
      <c r="HT313" s="131"/>
      <c r="HU313" s="131"/>
      <c r="HV313" s="131"/>
      <c r="HW313" s="131"/>
      <c r="HX313" s="131"/>
      <c r="HY313" s="131"/>
      <c r="HZ313" s="131"/>
      <c r="IA313" s="131"/>
      <c r="IB313" s="131"/>
      <c r="IC313" s="131"/>
      <c r="ID313" s="131"/>
      <c r="IE313" s="131"/>
      <c r="IF313" s="131"/>
      <c r="IG313" s="131"/>
      <c r="IH313" s="131"/>
      <c r="II313" s="131"/>
      <c r="IJ313" s="131"/>
      <c r="IK313" s="131"/>
      <c r="IL313" s="131"/>
      <c r="IM313" s="131"/>
      <c r="IN313" s="131"/>
      <c r="IO313" s="131"/>
      <c r="IP313" s="131"/>
      <c r="IQ313" s="131"/>
      <c r="IR313" s="131"/>
      <c r="IS313" s="131"/>
      <c r="IT313" s="131"/>
      <c r="IU313" s="131"/>
      <c r="IV313" s="131"/>
      <c r="IW313" s="131"/>
      <c r="IX313" s="131"/>
      <c r="IY313" s="131"/>
      <c r="IZ313" s="131"/>
      <c r="JA313" s="131"/>
      <c r="JB313" s="131"/>
      <c r="JC313" s="131"/>
      <c r="JD313" s="131"/>
      <c r="JE313" s="131"/>
      <c r="JF313" s="131"/>
      <c r="JG313" s="131"/>
      <c r="JH313" s="131"/>
      <c r="JI313" s="131"/>
      <c r="JJ313" s="131"/>
      <c r="JK313" s="131"/>
      <c r="JL313" s="131"/>
      <c r="JM313" s="131"/>
      <c r="JN313" s="131"/>
      <c r="JO313" s="131"/>
      <c r="JP313" s="131"/>
      <c r="JQ313" s="131"/>
      <c r="JR313" s="131"/>
      <c r="JS313" s="131"/>
      <c r="JT313" s="131"/>
      <c r="JU313" s="131"/>
      <c r="JV313" s="131"/>
      <c r="JW313" s="131"/>
      <c r="JX313" s="131"/>
      <c r="JY313" s="131"/>
      <c r="JZ313" s="131"/>
      <c r="KA313" s="131"/>
      <c r="KB313" s="131"/>
      <c r="KC313" s="131"/>
      <c r="KD313" s="131"/>
      <c r="KE313" s="131"/>
      <c r="KF313" s="131"/>
      <c r="KG313" s="131"/>
      <c r="KH313" s="131"/>
      <c r="KI313" s="131"/>
      <c r="KJ313" s="131"/>
      <c r="KK313" s="131"/>
      <c r="KL313" s="131"/>
      <c r="KM313" s="131"/>
      <c r="KN313" s="131"/>
      <c r="KO313" s="131"/>
      <c r="KP313" s="131"/>
      <c r="KQ313" s="131"/>
      <c r="KR313" s="131"/>
      <c r="KS313" s="131"/>
      <c r="KT313" s="131"/>
      <c r="KU313" s="131"/>
      <c r="KV313" s="131"/>
      <c r="KW313" s="131"/>
      <c r="KX313" s="131"/>
      <c r="KY313" s="131"/>
      <c r="KZ313" s="131"/>
      <c r="LA313" s="131"/>
      <c r="LB313" s="131"/>
      <c r="LC313" s="131"/>
      <c r="LD313" s="131"/>
      <c r="LE313" s="131"/>
      <c r="LF313" s="131"/>
      <c r="LG313" s="131"/>
      <c r="LH313" s="131"/>
      <c r="LI313" s="131"/>
      <c r="LJ313" s="131"/>
      <c r="LK313" s="131"/>
      <c r="LL313" s="131"/>
      <c r="LM313" s="131"/>
      <c r="LN313" s="131"/>
      <c r="LO313" s="131"/>
      <c r="LP313" s="131"/>
      <c r="LQ313" s="131"/>
      <c r="LR313" s="131"/>
      <c r="LS313" s="131"/>
      <c r="LT313" s="131"/>
      <c r="LU313" s="131"/>
      <c r="LV313" s="131"/>
      <c r="LW313" s="131"/>
      <c r="LX313" s="131"/>
      <c r="LY313" s="131"/>
      <c r="LZ313" s="131"/>
      <c r="MA313" s="131"/>
      <c r="MB313" s="131"/>
      <c r="MC313" s="131"/>
      <c r="MD313" s="131"/>
      <c r="ME313" s="131"/>
      <c r="MF313" s="131"/>
      <c r="MG313" s="131"/>
      <c r="MH313" s="131"/>
      <c r="MI313" s="131"/>
      <c r="MJ313" s="131"/>
      <c r="MK313" s="131"/>
      <c r="ML313" s="131"/>
      <c r="MM313" s="131"/>
      <c r="MN313" s="131"/>
      <c r="MO313" s="131"/>
      <c r="MP313" s="131"/>
      <c r="MQ313" s="131"/>
      <c r="MR313" s="131"/>
      <c r="MS313" s="131"/>
      <c r="MT313" s="131"/>
      <c r="MU313" s="131"/>
      <c r="MV313" s="131"/>
      <c r="MW313" s="131"/>
      <c r="MX313" s="131"/>
      <c r="MY313" s="131"/>
      <c r="MZ313" s="131"/>
      <c r="NA313" s="131"/>
      <c r="NB313" s="131"/>
      <c r="NC313" s="131"/>
      <c r="ND313" s="131"/>
      <c r="NE313" s="131"/>
      <c r="NF313" s="131"/>
      <c r="NG313" s="131"/>
      <c r="NH313" s="131"/>
      <c r="NI313" s="131"/>
      <c r="NJ313" s="131"/>
      <c r="NK313" s="131"/>
      <c r="NL313" s="131"/>
      <c r="NM313" s="131"/>
      <c r="NN313" s="131"/>
      <c r="NO313" s="131"/>
      <c r="NP313" s="131"/>
      <c r="NQ313" s="131"/>
      <c r="NR313" s="131"/>
      <c r="NS313" s="131"/>
      <c r="NT313" s="131"/>
      <c r="NU313" s="131"/>
      <c r="NV313" s="131"/>
      <c r="NW313" s="131"/>
      <c r="NX313" s="131"/>
      <c r="NY313" s="131"/>
      <c r="NZ313" s="131"/>
      <c r="OA313" s="131"/>
      <c r="OB313" s="131"/>
      <c r="OC313" s="131"/>
      <c r="OD313" s="131"/>
      <c r="OE313" s="131"/>
      <c r="OF313" s="131"/>
      <c r="OG313" s="131"/>
      <c r="OH313" s="131"/>
      <c r="OI313" s="131"/>
      <c r="OJ313" s="131"/>
      <c r="OK313" s="131"/>
      <c r="OL313" s="131"/>
      <c r="OM313" s="131"/>
      <c r="ON313" s="131"/>
      <c r="OO313" s="131"/>
      <c r="OP313" s="131"/>
      <c r="OQ313" s="131"/>
      <c r="OR313" s="131"/>
      <c r="OS313" s="131"/>
      <c r="OT313" s="131"/>
      <c r="OU313" s="131"/>
      <c r="OV313" s="131"/>
      <c r="OW313" s="131"/>
      <c r="OX313" s="131"/>
      <c r="OY313" s="131"/>
      <c r="OZ313" s="131"/>
      <c r="PA313" s="131"/>
      <c r="PB313" s="131"/>
      <c r="PC313" s="131"/>
      <c r="PD313" s="131"/>
      <c r="PE313" s="131"/>
      <c r="PF313" s="131"/>
      <c r="PG313" s="131"/>
      <c r="PH313" s="131"/>
      <c r="PI313" s="131"/>
      <c r="PJ313" s="131"/>
      <c r="PK313" s="131"/>
      <c r="PL313" s="131"/>
      <c r="PM313" s="131"/>
      <c r="PN313" s="131"/>
      <c r="PO313" s="131"/>
      <c r="PP313" s="131"/>
      <c r="PQ313" s="131"/>
      <c r="PR313" s="131"/>
      <c r="PS313" s="131"/>
      <c r="PT313" s="131"/>
      <c r="PU313" s="131"/>
      <c r="PV313" s="131"/>
      <c r="PW313" s="131"/>
      <c r="PX313" s="131"/>
      <c r="PY313" s="131"/>
      <c r="PZ313" s="131"/>
      <c r="QA313" s="131"/>
      <c r="QB313" s="131"/>
      <c r="QC313" s="131"/>
      <c r="QD313" s="131"/>
      <c r="QE313" s="131"/>
      <c r="QF313" s="131"/>
      <c r="QG313" s="131"/>
      <c r="QH313" s="131"/>
      <c r="QI313" s="131"/>
      <c r="QJ313" s="131"/>
      <c r="QK313" s="131"/>
      <c r="QL313" s="131"/>
      <c r="QM313" s="131"/>
      <c r="QN313" s="131"/>
      <c r="QO313" s="131"/>
      <c r="QP313" s="131"/>
      <c r="QQ313" s="131"/>
      <c r="QR313" s="131"/>
      <c r="QS313" s="131"/>
      <c r="QT313" s="131"/>
      <c r="QU313" s="131"/>
      <c r="QV313" s="131"/>
      <c r="QW313" s="131"/>
      <c r="QX313" s="131"/>
      <c r="QY313" s="131"/>
      <c r="QZ313" s="131"/>
      <c r="RA313" s="131"/>
      <c r="RB313" s="131"/>
      <c r="RC313" s="131"/>
      <c r="RD313" s="131"/>
      <c r="RE313" s="131"/>
      <c r="RF313" s="131"/>
      <c r="RG313" s="131"/>
      <c r="RH313" s="131"/>
      <c r="RI313" s="131"/>
      <c r="RJ313" s="131"/>
      <c r="RK313" s="131"/>
      <c r="RL313" s="131"/>
      <c r="RM313" s="131"/>
      <c r="RN313" s="131"/>
      <c r="RO313" s="131"/>
      <c r="RP313" s="131"/>
      <c r="RQ313" s="131"/>
      <c r="RR313" s="131"/>
      <c r="RS313" s="131"/>
      <c r="RT313" s="131"/>
      <c r="RU313" s="131"/>
      <c r="RV313" s="131"/>
      <c r="RW313" s="131"/>
      <c r="RX313" s="131"/>
      <c r="RY313" s="131"/>
      <c r="RZ313" s="131"/>
      <c r="SA313" s="131"/>
      <c r="SB313" s="131"/>
      <c r="SC313" s="131"/>
      <c r="SD313" s="131"/>
      <c r="SE313" s="131"/>
      <c r="SF313" s="131"/>
      <c r="SG313" s="131"/>
      <c r="SH313" s="131"/>
      <c r="SI313" s="131"/>
      <c r="SJ313" s="131"/>
      <c r="SK313" s="131"/>
      <c r="SL313" s="131"/>
      <c r="SM313" s="131"/>
      <c r="SN313" s="131"/>
      <c r="SO313" s="131"/>
      <c r="SP313" s="131"/>
      <c r="SQ313" s="131"/>
      <c r="SR313" s="131"/>
      <c r="SS313" s="131"/>
      <c r="ST313" s="131"/>
      <c r="SU313" s="131"/>
      <c r="SV313" s="131"/>
      <c r="SW313" s="131"/>
      <c r="SX313" s="131"/>
      <c r="SY313" s="131"/>
      <c r="SZ313" s="131"/>
      <c r="TA313" s="131"/>
      <c r="TB313" s="131"/>
      <c r="TC313" s="131"/>
      <c r="TD313" s="131"/>
      <c r="TE313" s="131"/>
      <c r="TF313" s="131"/>
      <c r="TG313" s="131"/>
      <c r="TH313" s="131"/>
      <c r="TI313" s="131"/>
      <c r="TJ313" s="131"/>
      <c r="TK313" s="131"/>
      <c r="TL313" s="131"/>
      <c r="TM313" s="131"/>
      <c r="TN313" s="131"/>
      <c r="TO313" s="131"/>
      <c r="TP313" s="131"/>
      <c r="TQ313" s="131"/>
      <c r="TR313" s="131"/>
      <c r="TS313" s="131"/>
      <c r="TT313" s="131"/>
      <c r="TU313" s="131"/>
      <c r="TV313" s="131"/>
      <c r="TW313" s="131"/>
      <c r="TX313" s="131"/>
      <c r="TY313" s="131"/>
      <c r="TZ313" s="131"/>
      <c r="UA313" s="131"/>
      <c r="UB313" s="131"/>
      <c r="UC313" s="131"/>
      <c r="UD313" s="131"/>
      <c r="UE313" s="131"/>
      <c r="UF313" s="131"/>
      <c r="UG313" s="131"/>
      <c r="UH313" s="131"/>
      <c r="UI313" s="131"/>
      <c r="UJ313" s="131"/>
      <c r="UK313" s="131"/>
      <c r="UL313" s="131"/>
      <c r="UM313" s="131"/>
      <c r="UN313" s="131"/>
      <c r="UO313" s="131"/>
      <c r="UP313" s="131"/>
      <c r="UQ313" s="131"/>
      <c r="UR313" s="131"/>
      <c r="US313" s="131"/>
      <c r="UT313" s="131"/>
      <c r="UU313" s="131"/>
      <c r="UV313" s="131"/>
      <c r="UW313" s="131"/>
      <c r="UX313" s="131"/>
      <c r="UY313" s="131"/>
      <c r="UZ313" s="131"/>
      <c r="VA313" s="131"/>
      <c r="VB313" s="131"/>
      <c r="VC313" s="131"/>
      <c r="VD313" s="131"/>
      <c r="VE313" s="131"/>
      <c r="VF313" s="131"/>
      <c r="VG313" s="131"/>
      <c r="VH313" s="131"/>
      <c r="VI313" s="131"/>
      <c r="VJ313" s="131"/>
      <c r="VK313" s="131"/>
      <c r="VL313" s="131"/>
      <c r="VM313" s="131"/>
      <c r="VN313" s="131"/>
      <c r="VO313" s="131"/>
      <c r="VP313" s="131"/>
      <c r="VQ313" s="131"/>
      <c r="VR313" s="131"/>
      <c r="VS313" s="131"/>
      <c r="VT313" s="131"/>
      <c r="VU313" s="131"/>
      <c r="VV313" s="131"/>
      <c r="VW313" s="131"/>
      <c r="VX313" s="131"/>
      <c r="VY313" s="131"/>
      <c r="VZ313" s="131"/>
      <c r="WA313" s="131"/>
      <c r="WB313" s="131"/>
      <c r="WC313" s="131"/>
      <c r="WD313" s="131"/>
      <c r="WE313" s="131"/>
      <c r="WF313" s="131"/>
      <c r="WG313" s="131"/>
      <c r="WH313" s="131"/>
      <c r="WI313" s="131"/>
      <c r="WJ313" s="131"/>
      <c r="WK313" s="131"/>
      <c r="WL313" s="131"/>
      <c r="WM313" s="131"/>
      <c r="WN313" s="131"/>
      <c r="WO313" s="131"/>
      <c r="WP313" s="131"/>
      <c r="WQ313" s="131"/>
      <c r="WR313" s="131"/>
      <c r="WS313" s="131"/>
      <c r="WT313" s="131"/>
      <c r="WU313" s="131"/>
      <c r="WV313" s="131"/>
      <c r="WW313" s="131"/>
      <c r="WX313" s="131"/>
      <c r="WY313" s="131"/>
      <c r="WZ313" s="131"/>
      <c r="XA313" s="131"/>
      <c r="XB313" s="131"/>
      <c r="XC313" s="131"/>
      <c r="XD313" s="131"/>
      <c r="XE313" s="131"/>
      <c r="XF313" s="131"/>
      <c r="XG313" s="131"/>
      <c r="XH313" s="131"/>
      <c r="XI313" s="131"/>
      <c r="XJ313" s="131"/>
      <c r="XK313" s="131"/>
      <c r="XL313" s="131"/>
      <c r="XM313" s="131"/>
      <c r="XN313" s="131"/>
      <c r="XO313" s="131"/>
      <c r="XP313" s="131"/>
      <c r="XQ313" s="131"/>
      <c r="XR313" s="131"/>
      <c r="XS313" s="131"/>
      <c r="XT313" s="131"/>
      <c r="XU313" s="131"/>
      <c r="XV313" s="131"/>
      <c r="XW313" s="131"/>
      <c r="XX313" s="131"/>
      <c r="XY313" s="131"/>
      <c r="XZ313" s="131"/>
      <c r="YA313" s="131"/>
      <c r="YB313" s="131"/>
      <c r="YC313" s="131"/>
      <c r="YD313" s="131"/>
      <c r="YE313" s="131"/>
      <c r="YF313" s="131"/>
      <c r="YG313" s="131"/>
      <c r="YH313" s="131"/>
      <c r="YI313" s="131"/>
      <c r="YJ313" s="131"/>
      <c r="YK313" s="131"/>
      <c r="YL313" s="131"/>
      <c r="YM313" s="131"/>
      <c r="YN313" s="131"/>
      <c r="YO313" s="131"/>
      <c r="YP313" s="131"/>
      <c r="YQ313" s="131"/>
      <c r="YR313" s="131"/>
      <c r="YS313" s="131"/>
      <c r="YT313" s="131"/>
      <c r="YU313" s="131"/>
      <c r="YV313" s="131"/>
      <c r="YW313" s="131"/>
      <c r="YX313" s="131"/>
      <c r="YY313" s="131"/>
      <c r="YZ313" s="131"/>
      <c r="ZA313" s="131"/>
      <c r="ZB313" s="131"/>
      <c r="ZC313" s="131"/>
      <c r="ZD313" s="131"/>
      <c r="ZE313" s="131"/>
      <c r="ZF313" s="131"/>
      <c r="ZG313" s="131"/>
      <c r="ZH313" s="131"/>
      <c r="ZI313" s="131"/>
      <c r="ZJ313" s="131"/>
      <c r="ZK313" s="131"/>
      <c r="ZL313" s="131"/>
      <c r="ZM313" s="131"/>
      <c r="ZN313" s="131"/>
      <c r="ZO313" s="131"/>
      <c r="ZP313" s="131"/>
      <c r="ZQ313" s="131"/>
      <c r="ZR313" s="131"/>
      <c r="ZS313" s="131"/>
      <c r="ZT313" s="131"/>
      <c r="ZU313" s="131"/>
      <c r="ZV313" s="131"/>
      <c r="ZW313" s="131"/>
      <c r="ZX313" s="131"/>
      <c r="ZY313" s="131"/>
      <c r="ZZ313" s="131"/>
      <c r="AAA313" s="131"/>
      <c r="AAB313" s="131"/>
      <c r="AAC313" s="131"/>
      <c r="AAD313" s="131"/>
      <c r="AAE313" s="131"/>
      <c r="AAF313" s="131"/>
      <c r="AAG313" s="131"/>
      <c r="AAH313" s="131"/>
      <c r="AAI313" s="131"/>
      <c r="AAJ313" s="131"/>
      <c r="AAK313" s="131"/>
      <c r="AAL313" s="131"/>
      <c r="AAM313" s="131"/>
      <c r="AAN313" s="131"/>
      <c r="AAO313" s="131"/>
      <c r="AAP313" s="131"/>
      <c r="AAQ313" s="131"/>
      <c r="AAR313" s="131"/>
      <c r="AAS313" s="131"/>
      <c r="AAT313" s="131"/>
      <c r="AAU313" s="131"/>
      <c r="AAV313" s="131"/>
      <c r="AAW313" s="131"/>
      <c r="AAX313" s="131"/>
      <c r="AAY313" s="131"/>
      <c r="AAZ313" s="131"/>
      <c r="ABA313" s="131"/>
      <c r="ABB313" s="131"/>
      <c r="ABC313" s="131"/>
      <c r="ABD313" s="131"/>
      <c r="ABE313" s="131"/>
      <c r="ABF313" s="131"/>
      <c r="ABG313" s="131"/>
      <c r="ABH313" s="131"/>
      <c r="ABI313" s="131"/>
      <c r="ABJ313" s="131"/>
      <c r="ABK313" s="131"/>
      <c r="ABL313" s="131"/>
      <c r="ABM313" s="131"/>
      <c r="ABN313" s="131"/>
      <c r="ABO313" s="131"/>
      <c r="ABP313" s="131"/>
      <c r="ABQ313" s="131"/>
      <c r="ABR313" s="131"/>
      <c r="ABS313" s="131"/>
      <c r="ABT313" s="131"/>
      <c r="ABU313" s="131"/>
      <c r="ABV313" s="131"/>
      <c r="ABW313" s="131"/>
      <c r="ABX313" s="131"/>
      <c r="ABY313" s="131"/>
      <c r="ABZ313" s="131"/>
      <c r="ACA313" s="131"/>
      <c r="ACB313" s="131"/>
      <c r="ACC313" s="131"/>
      <c r="ACD313" s="131"/>
      <c r="ACE313" s="131"/>
      <c r="ACF313" s="131"/>
      <c r="ACG313" s="131"/>
      <c r="ACH313" s="131"/>
      <c r="ACI313" s="131"/>
      <c r="ACJ313" s="131"/>
      <c r="ACK313" s="131"/>
      <c r="ACL313" s="131"/>
      <c r="ACM313" s="131"/>
      <c r="ACN313" s="131"/>
      <c r="ACO313" s="131"/>
      <c r="ACP313" s="131"/>
      <c r="ACQ313" s="131"/>
      <c r="ACR313" s="131"/>
      <c r="ACS313" s="131"/>
      <c r="ACT313" s="131"/>
      <c r="ACU313" s="131"/>
      <c r="ACV313" s="131"/>
      <c r="ACW313" s="131"/>
      <c r="ACX313" s="131"/>
      <c r="ACY313" s="131"/>
      <c r="ACZ313" s="131"/>
      <c r="ADA313" s="131"/>
      <c r="ADB313" s="131"/>
      <c r="ADC313" s="131"/>
      <c r="ADD313" s="131"/>
      <c r="ADE313" s="131"/>
      <c r="ADF313" s="131"/>
      <c r="ADG313" s="131"/>
      <c r="ADH313" s="131"/>
      <c r="ADI313" s="131"/>
      <c r="ADJ313" s="131"/>
      <c r="ADK313" s="131"/>
      <c r="ADL313" s="131"/>
      <c r="ADM313" s="131"/>
      <c r="ADN313" s="131"/>
      <c r="ADO313" s="131"/>
      <c r="ADP313" s="131"/>
      <c r="ADQ313" s="131"/>
      <c r="ADR313" s="131"/>
      <c r="ADS313" s="131"/>
      <c r="ADT313" s="131"/>
      <c r="ADU313" s="131"/>
      <c r="ADV313" s="131"/>
      <c r="ADW313" s="131"/>
      <c r="ADX313" s="131"/>
      <c r="ADY313" s="131"/>
      <c r="ADZ313" s="131"/>
      <c r="AEA313" s="131"/>
      <c r="AEB313" s="131"/>
      <c r="AEC313" s="131"/>
      <c r="AED313" s="131"/>
      <c r="AEE313" s="131"/>
      <c r="AEF313" s="131"/>
      <c r="AEG313" s="131"/>
      <c r="AEH313" s="131"/>
      <c r="AEI313" s="131"/>
      <c r="AEJ313" s="131"/>
      <c r="AEK313" s="131"/>
      <c r="AEL313" s="131"/>
      <c r="AEM313" s="131"/>
      <c r="AEN313" s="131"/>
      <c r="AEO313" s="131"/>
      <c r="AEP313" s="131"/>
      <c r="AEQ313" s="131"/>
      <c r="AER313" s="131"/>
      <c r="AES313" s="131"/>
      <c r="AET313" s="131"/>
      <c r="AEU313" s="131"/>
      <c r="AEV313" s="131"/>
      <c r="AEW313" s="131"/>
      <c r="AEX313" s="131"/>
      <c r="AEY313" s="131"/>
      <c r="AEZ313" s="131"/>
      <c r="AFA313" s="131"/>
      <c r="AFB313" s="131"/>
      <c r="AFC313" s="131"/>
      <c r="AFD313" s="131"/>
      <c r="AFE313" s="131"/>
      <c r="AFF313" s="131"/>
      <c r="AFG313" s="131"/>
      <c r="AFH313" s="131"/>
      <c r="AFI313" s="131"/>
      <c r="AFJ313" s="131"/>
      <c r="AFK313" s="131"/>
      <c r="AFL313" s="131"/>
      <c r="AFM313" s="131"/>
      <c r="AFN313" s="131"/>
      <c r="AFO313" s="131"/>
      <c r="AFP313" s="131"/>
      <c r="AFQ313" s="131"/>
      <c r="AFR313" s="131"/>
      <c r="AFS313" s="131"/>
      <c r="AFT313" s="131"/>
      <c r="AFU313" s="131"/>
      <c r="AFV313" s="131"/>
      <c r="AFW313" s="131"/>
      <c r="AFX313" s="131"/>
      <c r="AFY313" s="131"/>
      <c r="AFZ313" s="131"/>
      <c r="AGA313" s="131"/>
      <c r="AGB313" s="131"/>
      <c r="AGC313" s="131"/>
      <c r="AGD313" s="131"/>
      <c r="AGE313" s="131"/>
      <c r="AGF313" s="131"/>
      <c r="AGG313" s="131"/>
      <c r="AGH313" s="131"/>
      <c r="AGI313" s="131"/>
      <c r="AGJ313" s="131"/>
      <c r="AGK313" s="131"/>
      <c r="AGL313" s="131"/>
      <c r="AGM313" s="131"/>
      <c r="AGN313" s="131"/>
      <c r="AGO313" s="131"/>
      <c r="AGP313" s="131"/>
      <c r="AGQ313" s="131"/>
      <c r="AGR313" s="131"/>
      <c r="AGS313" s="131"/>
      <c r="AGT313" s="131"/>
      <c r="AGU313" s="131"/>
      <c r="AGV313" s="131"/>
      <c r="AGW313" s="131"/>
      <c r="AGX313" s="131"/>
      <c r="AGY313" s="131"/>
      <c r="AGZ313" s="131"/>
      <c r="AHA313" s="131"/>
      <c r="AHB313" s="131"/>
      <c r="AHC313" s="131"/>
      <c r="AHD313" s="131"/>
      <c r="AHE313" s="131"/>
      <c r="AHF313" s="131"/>
      <c r="AHG313" s="131"/>
      <c r="AHH313" s="131"/>
      <c r="AHI313" s="131"/>
      <c r="AHJ313" s="131"/>
      <c r="AHK313" s="131"/>
      <c r="AHL313" s="131"/>
      <c r="AHM313" s="131"/>
      <c r="AHN313" s="131"/>
      <c r="AHO313" s="131"/>
      <c r="AHP313" s="131"/>
      <c r="AHQ313" s="131"/>
      <c r="AHR313" s="131"/>
      <c r="AHS313" s="131"/>
      <c r="AHT313" s="131"/>
      <c r="AHU313" s="131"/>
      <c r="AHV313" s="131"/>
      <c r="AHW313" s="131"/>
      <c r="AHX313" s="131"/>
      <c r="AHY313" s="131"/>
      <c r="AHZ313" s="131"/>
      <c r="AIA313" s="131"/>
      <c r="AIB313" s="131"/>
      <c r="AIC313" s="131"/>
      <c r="AID313" s="131"/>
      <c r="AIE313" s="131"/>
      <c r="AIF313" s="131"/>
      <c r="AIG313" s="131"/>
      <c r="AIH313" s="131"/>
      <c r="AII313" s="131"/>
      <c r="AIJ313" s="131"/>
      <c r="AIK313" s="131"/>
      <c r="AIL313" s="131"/>
      <c r="AIM313" s="131"/>
      <c r="AIN313" s="131"/>
      <c r="AIO313" s="131"/>
      <c r="AIP313" s="131"/>
      <c r="AIQ313" s="131"/>
      <c r="AIR313" s="131"/>
      <c r="AIS313" s="131"/>
      <c r="AIT313" s="131"/>
      <c r="AIU313" s="131"/>
      <c r="AIV313" s="131"/>
      <c r="AIW313" s="131"/>
      <c r="AIX313" s="131"/>
      <c r="AIY313" s="131"/>
      <c r="AIZ313" s="131"/>
      <c r="AJA313" s="131"/>
      <c r="AJB313" s="131"/>
      <c r="AJC313" s="131"/>
      <c r="AJD313" s="131"/>
      <c r="AJE313" s="131"/>
      <c r="AJF313" s="131"/>
      <c r="AJG313" s="131"/>
      <c r="AJH313" s="131"/>
      <c r="AJI313" s="131"/>
      <c r="AJJ313" s="131"/>
      <c r="AJK313" s="131"/>
      <c r="AJL313" s="131"/>
      <c r="AJM313" s="131"/>
      <c r="AJN313" s="131"/>
      <c r="AJO313" s="131"/>
      <c r="AJP313" s="131"/>
      <c r="AJQ313" s="131"/>
      <c r="AJR313" s="131"/>
      <c r="AJS313" s="131"/>
      <c r="AJT313" s="131"/>
      <c r="AJU313" s="131"/>
      <c r="AJV313" s="131"/>
      <c r="AJW313" s="131"/>
      <c r="AJX313" s="131"/>
      <c r="AJY313" s="131"/>
      <c r="AJZ313" s="131"/>
      <c r="AKA313" s="131"/>
      <c r="AKB313" s="131"/>
      <c r="AKC313" s="131"/>
      <c r="AKD313" s="131"/>
      <c r="AKE313" s="131"/>
      <c r="AKF313" s="131"/>
      <c r="AKG313" s="131"/>
      <c r="AKH313" s="131"/>
      <c r="AKI313" s="131"/>
      <c r="AKJ313" s="131"/>
      <c r="AKK313" s="131"/>
      <c r="AKL313" s="131"/>
      <c r="AKM313" s="131"/>
      <c r="AKN313" s="131"/>
      <c r="AKO313" s="131"/>
      <c r="AKP313" s="131"/>
      <c r="AKQ313" s="131"/>
      <c r="AKR313" s="131"/>
      <c r="AKS313" s="131"/>
      <c r="AKT313" s="131"/>
      <c r="AKU313" s="131"/>
      <c r="AKV313" s="131"/>
      <c r="AKW313" s="131"/>
      <c r="AKX313" s="131"/>
      <c r="AKY313" s="131"/>
      <c r="AKZ313" s="131"/>
      <c r="ALA313" s="131"/>
      <c r="ALB313" s="131"/>
      <c r="ALC313" s="131"/>
      <c r="ALD313" s="131"/>
      <c r="ALE313" s="131"/>
      <c r="ALF313" s="131"/>
      <c r="ALG313" s="131"/>
      <c r="ALH313" s="131"/>
      <c r="ALI313" s="131"/>
      <c r="ALJ313" s="131"/>
      <c r="ALK313" s="131"/>
      <c r="ALL313" s="131"/>
      <c r="ALM313" s="131"/>
      <c r="ALN313" s="131"/>
      <c r="ALO313" s="131"/>
      <c r="ALP313" s="131"/>
      <c r="ALQ313" s="131"/>
      <c r="ALR313" s="131"/>
      <c r="ALS313" s="131"/>
      <c r="ALT313" s="131"/>
      <c r="ALU313" s="131"/>
      <c r="ALV313" s="131"/>
      <c r="ALW313" s="131"/>
      <c r="ALX313" s="131"/>
      <c r="ALY313" s="131"/>
      <c r="ALZ313" s="131"/>
      <c r="AMA313" s="131"/>
      <c r="AMB313" s="131"/>
      <c r="AMC313" s="131"/>
      <c r="AMD313" s="131"/>
      <c r="AME313" s="131"/>
      <c r="AMF313" s="131"/>
      <c r="AMG313" s="131"/>
      <c r="AMH313" s="131"/>
      <c r="AMI313" s="131"/>
      <c r="AMJ313" s="131"/>
      <c r="AMK313" s="131"/>
      <c r="AML313" s="131"/>
      <c r="AMM313" s="131"/>
      <c r="AMN313" s="131"/>
      <c r="AMO313" s="131"/>
      <c r="AMP313" s="131"/>
      <c r="AMQ313" s="131"/>
      <c r="AMR313" s="131"/>
      <c r="AMS313" s="131"/>
      <c r="AMT313" s="131"/>
      <c r="AMU313" s="131"/>
      <c r="AMV313" s="131"/>
      <c r="AMW313" s="131"/>
      <c r="AMX313" s="131"/>
      <c r="AMY313" s="131"/>
      <c r="AMZ313" s="131"/>
      <c r="ANA313" s="131"/>
      <c r="ANB313" s="131"/>
      <c r="ANC313" s="131"/>
      <c r="AND313" s="131"/>
      <c r="ANE313" s="131"/>
      <c r="ANF313" s="131"/>
      <c r="ANG313" s="131"/>
      <c r="ANH313" s="131"/>
      <c r="ANI313" s="131"/>
      <c r="ANJ313" s="131"/>
      <c r="ANK313" s="131"/>
      <c r="ANL313" s="131"/>
      <c r="ANM313" s="131"/>
      <c r="ANN313" s="131"/>
      <c r="ANO313" s="131"/>
      <c r="ANP313" s="131"/>
      <c r="ANQ313" s="131"/>
      <c r="ANR313" s="131"/>
      <c r="ANS313" s="131"/>
      <c r="ANT313" s="131"/>
      <c r="ANU313" s="131"/>
      <c r="ANV313" s="131"/>
      <c r="ANW313" s="131"/>
      <c r="ANX313" s="131"/>
      <c r="ANY313" s="131"/>
      <c r="ANZ313" s="131"/>
      <c r="AOA313" s="131"/>
      <c r="AOB313" s="131"/>
      <c r="AOC313" s="131"/>
      <c r="AOD313" s="131"/>
      <c r="AOE313" s="131"/>
      <c r="AOF313" s="131"/>
      <c r="AOG313" s="131"/>
      <c r="AOH313" s="131"/>
      <c r="AOI313" s="131"/>
      <c r="AOJ313" s="131"/>
      <c r="AOK313" s="131"/>
      <c r="AOL313" s="131"/>
      <c r="AOM313" s="131"/>
      <c r="AON313" s="131"/>
      <c r="AOO313" s="131"/>
      <c r="AOP313" s="131"/>
      <c r="AOQ313" s="131"/>
      <c r="AOR313" s="131"/>
      <c r="AOS313" s="131"/>
      <c r="AOT313" s="131"/>
      <c r="AOU313" s="131"/>
      <c r="AOV313" s="131"/>
      <c r="AOW313" s="131"/>
      <c r="AOX313" s="131"/>
      <c r="AOY313" s="131"/>
      <c r="AOZ313" s="131"/>
      <c r="APA313" s="131"/>
      <c r="APB313" s="131"/>
      <c r="APC313" s="131"/>
      <c r="APD313" s="131"/>
      <c r="APE313" s="131"/>
      <c r="APF313" s="131"/>
      <c r="APG313" s="131"/>
      <c r="APH313" s="131"/>
      <c r="API313" s="131"/>
      <c r="APJ313" s="131"/>
      <c r="APK313" s="131"/>
      <c r="APL313" s="131"/>
      <c r="APM313" s="131"/>
      <c r="APN313" s="131"/>
      <c r="APO313" s="131"/>
      <c r="APP313" s="131"/>
      <c r="APQ313" s="131"/>
      <c r="APR313" s="131"/>
      <c r="APS313" s="131"/>
      <c r="APT313" s="131"/>
      <c r="APU313" s="131"/>
      <c r="APV313" s="131"/>
      <c r="APW313" s="131"/>
      <c r="APX313" s="131"/>
      <c r="APY313" s="131"/>
      <c r="APZ313" s="131"/>
      <c r="AQA313" s="131"/>
      <c r="AQB313" s="131"/>
      <c r="AQC313" s="131"/>
      <c r="AQD313" s="131"/>
      <c r="AQE313" s="131"/>
      <c r="AQF313" s="131"/>
      <c r="AQG313" s="131"/>
      <c r="AQH313" s="131"/>
      <c r="AQI313" s="131"/>
      <c r="AQJ313" s="131"/>
      <c r="AQK313" s="131"/>
      <c r="AQL313" s="131"/>
      <c r="AQM313" s="131"/>
      <c r="AQN313" s="131"/>
      <c r="AQO313" s="131"/>
      <c r="AQP313" s="131"/>
      <c r="AQQ313" s="131"/>
      <c r="AQR313" s="131"/>
      <c r="AQS313" s="131"/>
      <c r="AQT313" s="131"/>
      <c r="AQU313" s="131"/>
      <c r="AQV313" s="131"/>
      <c r="AQW313" s="131"/>
      <c r="AQX313" s="131"/>
      <c r="AQY313" s="131"/>
      <c r="AQZ313" s="131"/>
      <c r="ARA313" s="131"/>
      <c r="ARB313" s="131"/>
      <c r="ARC313" s="131"/>
      <c r="ARD313" s="131"/>
      <c r="ARE313" s="131"/>
      <c r="ARF313" s="131"/>
      <c r="ARG313" s="131"/>
      <c r="ARH313" s="131"/>
      <c r="ARI313" s="131"/>
      <c r="ARJ313" s="131"/>
      <c r="ARK313" s="131"/>
      <c r="ARL313" s="131"/>
      <c r="ARM313" s="131"/>
      <c r="ARN313" s="131"/>
      <c r="ARO313" s="131"/>
      <c r="ARP313" s="131"/>
      <c r="ARQ313" s="131"/>
      <c r="ARR313" s="131"/>
      <c r="ARS313" s="131"/>
      <c r="ART313" s="131"/>
      <c r="ARU313" s="131"/>
      <c r="ARV313" s="131"/>
      <c r="ARW313" s="131"/>
      <c r="ARX313" s="131"/>
      <c r="ARY313" s="131"/>
      <c r="ARZ313" s="131"/>
      <c r="ASA313" s="131"/>
      <c r="ASB313" s="131"/>
      <c r="ASC313" s="131"/>
      <c r="ASD313" s="131"/>
      <c r="ASE313" s="131"/>
      <c r="ASF313" s="131"/>
      <c r="ASG313" s="131"/>
      <c r="ASH313" s="131"/>
      <c r="ASI313" s="131"/>
      <c r="ASJ313" s="131"/>
      <c r="ASK313" s="131"/>
      <c r="ASL313" s="131"/>
      <c r="ASM313" s="131"/>
      <c r="ASN313" s="131"/>
      <c r="ASO313" s="131"/>
      <c r="ASP313" s="131"/>
      <c r="ASQ313" s="131"/>
      <c r="ASR313" s="131"/>
      <c r="ASS313" s="131"/>
      <c r="AST313" s="131"/>
      <c r="ASU313" s="131"/>
      <c r="ASV313" s="131"/>
      <c r="ASW313" s="131"/>
      <c r="ASX313" s="131"/>
      <c r="ASY313" s="131"/>
      <c r="ASZ313" s="131"/>
      <c r="ATA313" s="131"/>
      <c r="ATB313" s="131"/>
      <c r="ATC313" s="131"/>
      <c r="ATD313" s="131"/>
      <c r="ATE313" s="131"/>
      <c r="ATF313" s="131"/>
      <c r="ATG313" s="131"/>
      <c r="ATH313" s="131"/>
      <c r="ATI313" s="131"/>
      <c r="ATJ313" s="131"/>
      <c r="ATK313" s="131"/>
      <c r="ATL313" s="131"/>
      <c r="ATM313" s="131"/>
      <c r="ATN313" s="131"/>
      <c r="ATO313" s="131"/>
      <c r="ATP313" s="131"/>
      <c r="ATQ313" s="131"/>
      <c r="ATR313" s="131"/>
      <c r="ATS313" s="131"/>
      <c r="ATT313" s="131"/>
      <c r="ATU313" s="131"/>
      <c r="ATV313" s="131"/>
      <c r="ATW313" s="131"/>
      <c r="ATX313" s="131"/>
      <c r="ATY313" s="131"/>
      <c r="ATZ313" s="131"/>
      <c r="AUA313" s="131"/>
      <c r="AUB313" s="131"/>
      <c r="AUC313" s="131"/>
      <c r="AUD313" s="131"/>
      <c r="AUE313" s="131"/>
      <c r="AUF313" s="131"/>
      <c r="AUG313" s="131"/>
      <c r="AUH313" s="131"/>
      <c r="AUI313" s="131"/>
      <c r="AUJ313" s="131"/>
      <c r="AUK313" s="131"/>
      <c r="AUL313" s="131"/>
      <c r="AUM313" s="131"/>
      <c r="AUN313" s="131"/>
      <c r="AUO313" s="131"/>
      <c r="AUP313" s="131"/>
      <c r="AUQ313" s="131"/>
      <c r="AUR313" s="131"/>
      <c r="AUS313" s="131"/>
      <c r="AUT313" s="131"/>
      <c r="AUU313" s="131"/>
      <c r="AUV313" s="131"/>
      <c r="AUW313" s="131"/>
      <c r="AUX313" s="131"/>
      <c r="AUY313" s="131"/>
      <c r="AUZ313" s="131"/>
      <c r="AVA313" s="131"/>
      <c r="AVB313" s="131"/>
      <c r="AVC313" s="131"/>
      <c r="AVD313" s="131"/>
      <c r="AVE313" s="131"/>
      <c r="AVF313" s="131"/>
      <c r="AVG313" s="131"/>
      <c r="AVH313" s="131"/>
      <c r="AVI313" s="131"/>
      <c r="AVJ313" s="131"/>
      <c r="AVK313" s="131"/>
      <c r="AVL313" s="131"/>
      <c r="AVM313" s="131"/>
      <c r="AVN313" s="131"/>
      <c r="AVO313" s="131"/>
      <c r="AVP313" s="131"/>
      <c r="AVQ313" s="131"/>
      <c r="AVR313" s="131"/>
      <c r="AVS313" s="131"/>
      <c r="AVT313" s="131"/>
      <c r="AVU313" s="131"/>
      <c r="AVV313" s="131"/>
      <c r="AVW313" s="131"/>
      <c r="AVX313" s="131"/>
      <c r="AVY313" s="131"/>
      <c r="AVZ313" s="131"/>
      <c r="AWA313" s="131"/>
      <c r="AWB313" s="131"/>
      <c r="AWC313" s="131"/>
      <c r="AWD313" s="131"/>
      <c r="AWE313" s="131"/>
      <c r="AWF313" s="131"/>
      <c r="AWG313" s="131"/>
      <c r="AWH313" s="131"/>
      <c r="AWI313" s="131"/>
      <c r="AWJ313" s="131"/>
      <c r="AWK313" s="131"/>
      <c r="AWL313" s="131"/>
      <c r="AWM313" s="131"/>
      <c r="AWN313" s="131"/>
      <c r="AWO313" s="131"/>
      <c r="AWP313" s="131"/>
      <c r="AWQ313" s="131"/>
      <c r="AWR313" s="131"/>
      <c r="AWS313" s="131"/>
      <c r="AWT313" s="131"/>
      <c r="AWU313" s="131"/>
      <c r="AWV313" s="131"/>
      <c r="AWW313" s="131"/>
      <c r="AWX313" s="131"/>
      <c r="AWY313" s="131"/>
      <c r="AWZ313" s="131"/>
      <c r="AXA313" s="131"/>
      <c r="AXB313" s="131"/>
      <c r="AXC313" s="131"/>
      <c r="AXD313" s="131"/>
      <c r="AXE313" s="131"/>
      <c r="AXF313" s="131"/>
      <c r="AXG313" s="131"/>
      <c r="AXH313" s="131"/>
      <c r="AXI313" s="131"/>
      <c r="AXJ313" s="131"/>
      <c r="AXK313" s="131"/>
      <c r="AXL313" s="131"/>
      <c r="AXM313" s="131"/>
      <c r="AXN313" s="131"/>
      <c r="AXO313" s="131"/>
      <c r="AXP313" s="131"/>
      <c r="AXQ313" s="131"/>
      <c r="AXR313" s="131"/>
      <c r="AXS313" s="131"/>
      <c r="AXT313" s="131"/>
      <c r="AXU313" s="131"/>
      <c r="AXV313" s="131"/>
      <c r="AXW313" s="131"/>
      <c r="AXX313" s="131"/>
    </row>
    <row r="314" spans="1:1324" s="105" customFormat="1" ht="15.75" hidden="1" customHeight="1" x14ac:dyDescent="0.2">
      <c r="A314" s="13" t="s">
        <v>1537</v>
      </c>
      <c r="B314" s="13" t="s">
        <v>509</v>
      </c>
      <c r="C314" s="12" t="s">
        <v>508</v>
      </c>
      <c r="D314" s="19" t="s">
        <v>1538</v>
      </c>
      <c r="E314" s="9">
        <v>41292</v>
      </c>
      <c r="F314" s="9" t="s">
        <v>1167</v>
      </c>
      <c r="G314" s="30" t="s">
        <v>1186</v>
      </c>
      <c r="H314" s="30">
        <v>42005</v>
      </c>
      <c r="I314" s="30" t="s">
        <v>1065</v>
      </c>
      <c r="J314" s="173"/>
      <c r="K314" s="84" t="s">
        <v>6</v>
      </c>
      <c r="L314" s="87">
        <v>1</v>
      </c>
      <c r="M314" s="87">
        <v>1</v>
      </c>
      <c r="N314" s="84" t="s">
        <v>326</v>
      </c>
      <c r="O314" s="84">
        <v>1</v>
      </c>
      <c r="P314" s="84" t="s">
        <v>326</v>
      </c>
      <c r="Q314" s="84">
        <v>1</v>
      </c>
      <c r="R314" s="84" t="s">
        <v>326</v>
      </c>
      <c r="S314" s="84">
        <v>1</v>
      </c>
      <c r="T314" s="84" t="s">
        <v>49</v>
      </c>
      <c r="U314" s="84">
        <v>1</v>
      </c>
      <c r="V314" s="87">
        <v>1</v>
      </c>
      <c r="W314" s="84">
        <v>0</v>
      </c>
      <c r="X314" s="87">
        <v>0</v>
      </c>
      <c r="Y314" s="84">
        <v>0</v>
      </c>
      <c r="Z314" s="84">
        <v>0</v>
      </c>
      <c r="AA314" s="87">
        <v>0</v>
      </c>
      <c r="AB314" s="87">
        <v>0</v>
      </c>
      <c r="AC314" s="87">
        <v>0</v>
      </c>
      <c r="AD314" s="87">
        <v>0</v>
      </c>
      <c r="AE314" s="87">
        <v>0</v>
      </c>
      <c r="AF314" s="104"/>
      <c r="AG314" s="131"/>
    </row>
    <row r="315" spans="1:1324" s="106" customFormat="1" ht="15.75" hidden="1" customHeight="1" x14ac:dyDescent="0.2">
      <c r="A315" s="13" t="s">
        <v>1539</v>
      </c>
      <c r="B315" s="13" t="s">
        <v>509</v>
      </c>
      <c r="C315" s="12" t="s">
        <v>508</v>
      </c>
      <c r="D315" s="19" t="s">
        <v>1540</v>
      </c>
      <c r="E315" s="9">
        <v>41292</v>
      </c>
      <c r="F315" s="9" t="s">
        <v>1167</v>
      </c>
      <c r="G315" s="30" t="s">
        <v>1186</v>
      </c>
      <c r="H315" s="30">
        <v>42005</v>
      </c>
      <c r="I315" s="30" t="s">
        <v>1065</v>
      </c>
      <c r="J315" s="173"/>
      <c r="K315" s="84" t="s">
        <v>6</v>
      </c>
      <c r="L315" s="87">
        <v>1</v>
      </c>
      <c r="M315" s="87">
        <v>1</v>
      </c>
      <c r="N315" s="84" t="s">
        <v>326</v>
      </c>
      <c r="O315" s="84">
        <v>1</v>
      </c>
      <c r="P315" s="84" t="s">
        <v>326</v>
      </c>
      <c r="Q315" s="84">
        <v>1</v>
      </c>
      <c r="R315" s="84" t="s">
        <v>326</v>
      </c>
      <c r="S315" s="84">
        <v>1</v>
      </c>
      <c r="T315" s="84" t="s">
        <v>49</v>
      </c>
      <c r="U315" s="84">
        <v>1</v>
      </c>
      <c r="V315" s="84">
        <v>1</v>
      </c>
      <c r="W315" s="84">
        <v>0</v>
      </c>
      <c r="X315" s="87">
        <v>0</v>
      </c>
      <c r="Y315" s="87">
        <v>0</v>
      </c>
      <c r="Z315" s="84">
        <v>0</v>
      </c>
      <c r="AA315" s="87">
        <v>0</v>
      </c>
      <c r="AB315" s="84">
        <v>0</v>
      </c>
      <c r="AC315" s="84">
        <v>0</v>
      </c>
      <c r="AD315" s="84">
        <v>0</v>
      </c>
      <c r="AE315" s="84">
        <v>0</v>
      </c>
      <c r="AF315" s="110"/>
      <c r="AG315" s="105"/>
      <c r="AH315" s="105"/>
      <c r="AI315" s="105"/>
      <c r="AJ315" s="105"/>
      <c r="AK315" s="105"/>
      <c r="AL315" s="105"/>
      <c r="AM315" s="105"/>
      <c r="AN315" s="105"/>
      <c r="AO315" s="105"/>
      <c r="AP315" s="105"/>
      <c r="AQ315" s="105"/>
      <c r="AR315" s="105"/>
      <c r="AS315" s="105"/>
      <c r="AT315" s="105"/>
      <c r="AU315" s="105"/>
      <c r="AV315" s="105"/>
      <c r="AW315" s="105"/>
      <c r="AX315" s="105"/>
      <c r="AY315" s="105"/>
      <c r="AZ315" s="105"/>
      <c r="BA315" s="105"/>
      <c r="BB315" s="105"/>
      <c r="BC315" s="105"/>
      <c r="BD315" s="105"/>
      <c r="BE315" s="105"/>
      <c r="BF315" s="105"/>
      <c r="BG315" s="105"/>
      <c r="BH315" s="105"/>
      <c r="BI315" s="105"/>
      <c r="BJ315" s="105"/>
      <c r="BK315" s="105"/>
      <c r="BL315" s="105"/>
      <c r="BM315" s="105"/>
      <c r="BN315" s="105"/>
      <c r="BO315" s="105"/>
      <c r="BP315" s="105"/>
      <c r="BQ315" s="105"/>
      <c r="BR315" s="105"/>
      <c r="BS315" s="105"/>
      <c r="BT315" s="105"/>
      <c r="BU315" s="105"/>
      <c r="BV315" s="105"/>
      <c r="BW315" s="105"/>
      <c r="BX315" s="105"/>
      <c r="BY315" s="105"/>
      <c r="BZ315" s="105"/>
      <c r="CA315" s="105"/>
      <c r="CB315" s="105"/>
      <c r="CC315" s="105"/>
      <c r="CD315" s="105"/>
      <c r="CE315" s="105"/>
      <c r="CF315" s="105"/>
      <c r="CG315" s="105"/>
      <c r="CH315" s="105"/>
      <c r="CI315" s="105"/>
      <c r="CJ315" s="105"/>
      <c r="CK315" s="105"/>
      <c r="CL315" s="105"/>
      <c r="CM315" s="105"/>
      <c r="CN315" s="105"/>
      <c r="CO315" s="105"/>
      <c r="CP315" s="105"/>
      <c r="CQ315" s="105"/>
      <c r="CR315" s="105"/>
      <c r="CS315" s="105"/>
      <c r="CT315" s="105"/>
      <c r="CU315" s="105"/>
      <c r="CV315" s="105"/>
      <c r="CW315" s="105"/>
      <c r="CX315" s="105"/>
      <c r="CY315" s="105"/>
      <c r="CZ315" s="105"/>
      <c r="DA315" s="105"/>
      <c r="DB315" s="105"/>
      <c r="DC315" s="105"/>
      <c r="DD315" s="105"/>
      <c r="DE315" s="105"/>
      <c r="DF315" s="105"/>
      <c r="DG315" s="105"/>
      <c r="DH315" s="105"/>
      <c r="DI315" s="105"/>
      <c r="DJ315" s="105"/>
      <c r="DK315" s="105"/>
      <c r="DL315" s="105"/>
      <c r="DM315" s="105"/>
      <c r="DN315" s="105"/>
      <c r="DO315" s="105"/>
      <c r="DP315" s="105"/>
      <c r="DQ315" s="105"/>
      <c r="DR315" s="105"/>
      <c r="DS315" s="105"/>
      <c r="DT315" s="105"/>
      <c r="DU315" s="105"/>
      <c r="DV315" s="105"/>
      <c r="DW315" s="105"/>
      <c r="DX315" s="105"/>
      <c r="DY315" s="105"/>
      <c r="DZ315" s="105"/>
      <c r="EA315" s="105"/>
      <c r="EB315" s="105"/>
      <c r="EC315" s="105"/>
      <c r="ED315" s="105"/>
      <c r="EE315" s="105"/>
      <c r="EF315" s="105"/>
      <c r="EG315" s="105"/>
      <c r="EH315" s="105"/>
      <c r="EI315" s="105"/>
      <c r="EJ315" s="105"/>
      <c r="EK315" s="105"/>
      <c r="EL315" s="105"/>
      <c r="EM315" s="105"/>
      <c r="EN315" s="105"/>
      <c r="EO315" s="105"/>
      <c r="EP315" s="105"/>
      <c r="EQ315" s="105"/>
      <c r="ER315" s="105"/>
      <c r="ES315" s="105"/>
      <c r="ET315" s="105"/>
      <c r="EU315" s="105"/>
      <c r="EV315" s="105"/>
      <c r="EW315" s="105"/>
      <c r="EX315" s="105"/>
      <c r="EY315" s="105"/>
      <c r="EZ315" s="105"/>
      <c r="FA315" s="105"/>
      <c r="FB315" s="105"/>
      <c r="FC315" s="105"/>
      <c r="FD315" s="105"/>
      <c r="FE315" s="105"/>
      <c r="FF315" s="105"/>
      <c r="FG315" s="105"/>
      <c r="FH315" s="105"/>
      <c r="FI315" s="105"/>
      <c r="FJ315" s="105"/>
      <c r="FK315" s="105"/>
      <c r="FL315" s="105"/>
      <c r="FM315" s="105"/>
      <c r="FN315" s="105"/>
      <c r="FO315" s="105"/>
      <c r="FP315" s="105"/>
      <c r="FQ315" s="105"/>
      <c r="FR315" s="105"/>
      <c r="FS315" s="105"/>
      <c r="FT315" s="105"/>
      <c r="FU315" s="105"/>
      <c r="FV315" s="105"/>
      <c r="FW315" s="105"/>
      <c r="FX315" s="105"/>
      <c r="FY315" s="105"/>
      <c r="FZ315" s="105"/>
      <c r="GA315" s="105"/>
      <c r="GB315" s="105"/>
      <c r="GC315" s="105"/>
      <c r="GD315" s="105"/>
      <c r="GE315" s="105"/>
      <c r="GF315" s="105"/>
      <c r="GG315" s="105"/>
      <c r="GH315" s="105"/>
      <c r="GI315" s="105"/>
      <c r="GJ315" s="105"/>
      <c r="GK315" s="105"/>
      <c r="GL315" s="105"/>
      <c r="GM315" s="105"/>
      <c r="GN315" s="105"/>
      <c r="GO315" s="105"/>
      <c r="GP315" s="105"/>
      <c r="GQ315" s="105"/>
      <c r="GR315" s="105"/>
      <c r="GS315" s="105"/>
      <c r="GT315" s="105"/>
      <c r="GU315" s="105"/>
      <c r="GV315" s="105"/>
      <c r="GW315" s="105"/>
      <c r="GX315" s="105"/>
      <c r="GY315" s="105"/>
      <c r="GZ315" s="105"/>
      <c r="HA315" s="105"/>
      <c r="HB315" s="105"/>
      <c r="HC315" s="105"/>
      <c r="HD315" s="105"/>
      <c r="HE315" s="105"/>
      <c r="HF315" s="105"/>
      <c r="HG315" s="105"/>
      <c r="HH315" s="105"/>
      <c r="HI315" s="105"/>
      <c r="HJ315" s="105"/>
      <c r="HK315" s="105"/>
      <c r="HL315" s="105"/>
      <c r="HM315" s="105"/>
      <c r="HN315" s="105"/>
      <c r="HO315" s="105"/>
      <c r="HP315" s="105"/>
      <c r="HQ315" s="105"/>
      <c r="HR315" s="105"/>
      <c r="HS315" s="105"/>
      <c r="HT315" s="105"/>
      <c r="HU315" s="105"/>
      <c r="HV315" s="105"/>
      <c r="HW315" s="105"/>
      <c r="HX315" s="105"/>
      <c r="HY315" s="105"/>
      <c r="HZ315" s="105"/>
      <c r="IA315" s="105"/>
      <c r="IB315" s="105"/>
      <c r="IC315" s="105"/>
      <c r="ID315" s="105"/>
      <c r="IE315" s="105"/>
      <c r="IF315" s="105"/>
      <c r="IG315" s="105"/>
      <c r="IH315" s="105"/>
      <c r="II315" s="105"/>
      <c r="IJ315" s="105"/>
      <c r="IK315" s="105"/>
      <c r="IL315" s="105"/>
      <c r="IM315" s="105"/>
      <c r="IN315" s="105"/>
      <c r="IO315" s="105"/>
      <c r="IP315" s="105"/>
      <c r="IQ315" s="105"/>
      <c r="IR315" s="105"/>
      <c r="IS315" s="105"/>
      <c r="IT315" s="105"/>
      <c r="IU315" s="105"/>
      <c r="IV315" s="105"/>
      <c r="IW315" s="105"/>
      <c r="IX315" s="105"/>
      <c r="IY315" s="105"/>
      <c r="IZ315" s="105"/>
      <c r="JA315" s="105"/>
      <c r="JB315" s="105"/>
      <c r="JC315" s="105"/>
      <c r="JD315" s="105"/>
      <c r="JE315" s="105"/>
      <c r="JF315" s="105"/>
      <c r="JG315" s="105"/>
      <c r="JH315" s="105"/>
      <c r="JI315" s="105"/>
      <c r="JJ315" s="105"/>
      <c r="JK315" s="105"/>
      <c r="JL315" s="105"/>
      <c r="JM315" s="105"/>
      <c r="JN315" s="105"/>
      <c r="JO315" s="105"/>
      <c r="JP315" s="105"/>
      <c r="JQ315" s="105"/>
      <c r="JR315" s="105"/>
      <c r="JS315" s="105"/>
      <c r="JT315" s="105"/>
      <c r="JU315" s="105"/>
      <c r="JV315" s="105"/>
      <c r="JW315" s="105"/>
      <c r="JX315" s="105"/>
      <c r="JY315" s="105"/>
      <c r="JZ315" s="105"/>
      <c r="KA315" s="105"/>
      <c r="KB315" s="105"/>
      <c r="KC315" s="105"/>
      <c r="KD315" s="105"/>
      <c r="KE315" s="105"/>
      <c r="KF315" s="105"/>
      <c r="KG315" s="105"/>
      <c r="KH315" s="105"/>
      <c r="KI315" s="105"/>
      <c r="KJ315" s="105"/>
      <c r="KK315" s="105"/>
      <c r="KL315" s="105"/>
      <c r="KM315" s="105"/>
      <c r="KN315" s="105"/>
      <c r="KO315" s="105"/>
      <c r="KP315" s="105"/>
      <c r="KQ315" s="105"/>
      <c r="KR315" s="105"/>
      <c r="KS315" s="105"/>
      <c r="KT315" s="105"/>
      <c r="KU315" s="105"/>
      <c r="KV315" s="105"/>
      <c r="KW315" s="105"/>
      <c r="KX315" s="105"/>
      <c r="KY315" s="105"/>
      <c r="KZ315" s="105"/>
      <c r="LA315" s="105"/>
      <c r="LB315" s="105"/>
      <c r="LC315" s="105"/>
      <c r="LD315" s="105"/>
      <c r="LE315" s="105"/>
      <c r="LF315" s="105"/>
      <c r="LG315" s="105"/>
      <c r="LH315" s="105"/>
      <c r="LI315" s="105"/>
      <c r="LJ315" s="105"/>
      <c r="LK315" s="105"/>
      <c r="LL315" s="105"/>
      <c r="LM315" s="105"/>
      <c r="LN315" s="105"/>
      <c r="LO315" s="105"/>
      <c r="LP315" s="105"/>
      <c r="LQ315" s="105"/>
      <c r="LR315" s="105"/>
      <c r="LS315" s="105"/>
      <c r="LT315" s="105"/>
      <c r="LU315" s="105"/>
      <c r="LV315" s="105"/>
      <c r="LW315" s="105"/>
      <c r="LX315" s="105"/>
      <c r="LY315" s="105"/>
      <c r="LZ315" s="105"/>
      <c r="MA315" s="105"/>
      <c r="MB315" s="105"/>
      <c r="MC315" s="105"/>
      <c r="MD315" s="105"/>
      <c r="ME315" s="105"/>
      <c r="MF315" s="105"/>
      <c r="MG315" s="105"/>
      <c r="MH315" s="105"/>
      <c r="MI315" s="105"/>
      <c r="MJ315" s="105"/>
      <c r="MK315" s="105"/>
      <c r="ML315" s="105"/>
      <c r="MM315" s="105"/>
      <c r="MN315" s="105"/>
      <c r="MO315" s="105"/>
      <c r="MP315" s="105"/>
      <c r="MQ315" s="105"/>
      <c r="MR315" s="105"/>
      <c r="MS315" s="105"/>
      <c r="MT315" s="105"/>
      <c r="MU315" s="105"/>
      <c r="MV315" s="105"/>
      <c r="MW315" s="105"/>
      <c r="MX315" s="105"/>
      <c r="MY315" s="105"/>
      <c r="MZ315" s="105"/>
      <c r="NA315" s="105"/>
      <c r="NB315" s="105"/>
      <c r="NC315" s="105"/>
      <c r="ND315" s="105"/>
      <c r="NE315" s="105"/>
      <c r="NF315" s="105"/>
      <c r="NG315" s="105"/>
      <c r="NH315" s="105"/>
      <c r="NI315" s="105"/>
      <c r="NJ315" s="105"/>
      <c r="NK315" s="105"/>
      <c r="NL315" s="105"/>
      <c r="NM315" s="105"/>
      <c r="NN315" s="105"/>
      <c r="NO315" s="105"/>
      <c r="NP315" s="105"/>
      <c r="NQ315" s="105"/>
      <c r="NR315" s="105"/>
      <c r="NS315" s="105"/>
      <c r="NT315" s="105"/>
      <c r="NU315" s="105"/>
      <c r="NV315" s="105"/>
      <c r="NW315" s="105"/>
      <c r="NX315" s="105"/>
      <c r="NY315" s="105"/>
      <c r="NZ315" s="105"/>
      <c r="OA315" s="105"/>
      <c r="OB315" s="105"/>
      <c r="OC315" s="105"/>
      <c r="OD315" s="105"/>
      <c r="OE315" s="105"/>
      <c r="OF315" s="105"/>
      <c r="OG315" s="105"/>
      <c r="OH315" s="105"/>
      <c r="OI315" s="105"/>
      <c r="OJ315" s="105"/>
      <c r="OK315" s="105"/>
      <c r="OL315" s="105"/>
      <c r="OM315" s="105"/>
      <c r="ON315" s="105"/>
      <c r="OO315" s="105"/>
      <c r="OP315" s="105"/>
      <c r="OQ315" s="105"/>
      <c r="OR315" s="105"/>
      <c r="OS315" s="105"/>
      <c r="OT315" s="105"/>
      <c r="OU315" s="105"/>
      <c r="OV315" s="105"/>
      <c r="OW315" s="105"/>
      <c r="OX315" s="105"/>
      <c r="OY315" s="105"/>
      <c r="OZ315" s="105"/>
      <c r="PA315" s="105"/>
      <c r="PB315" s="105"/>
      <c r="PC315" s="105"/>
      <c r="PD315" s="105"/>
      <c r="PE315" s="105"/>
      <c r="PF315" s="105"/>
      <c r="PG315" s="105"/>
      <c r="PH315" s="105"/>
      <c r="PI315" s="105"/>
      <c r="PJ315" s="105"/>
      <c r="PK315" s="105"/>
      <c r="PL315" s="105"/>
      <c r="PM315" s="105"/>
      <c r="PN315" s="105"/>
      <c r="PO315" s="105"/>
      <c r="PP315" s="105"/>
      <c r="PQ315" s="105"/>
      <c r="PR315" s="105"/>
      <c r="PS315" s="105"/>
      <c r="PT315" s="105"/>
      <c r="PU315" s="105"/>
      <c r="PV315" s="105"/>
      <c r="PW315" s="105"/>
      <c r="PX315" s="105"/>
      <c r="PY315" s="105"/>
      <c r="PZ315" s="105"/>
      <c r="QA315" s="105"/>
      <c r="QB315" s="105"/>
      <c r="QC315" s="105"/>
      <c r="QD315" s="105"/>
      <c r="QE315" s="105"/>
      <c r="QF315" s="105"/>
      <c r="QG315" s="105"/>
      <c r="QH315" s="105"/>
      <c r="QI315" s="105"/>
      <c r="QJ315" s="105"/>
      <c r="QK315" s="105"/>
      <c r="QL315" s="105"/>
      <c r="QM315" s="105"/>
      <c r="QN315" s="105"/>
      <c r="QO315" s="105"/>
      <c r="QP315" s="105"/>
      <c r="QQ315" s="105"/>
      <c r="QR315" s="105"/>
      <c r="QS315" s="105"/>
      <c r="QT315" s="105"/>
      <c r="QU315" s="105"/>
      <c r="QV315" s="105"/>
      <c r="QW315" s="105"/>
      <c r="QX315" s="105"/>
      <c r="QY315" s="105"/>
      <c r="QZ315" s="105"/>
      <c r="RA315" s="105"/>
      <c r="RB315" s="105"/>
      <c r="RC315" s="105"/>
      <c r="RD315" s="105"/>
      <c r="RE315" s="105"/>
      <c r="RF315" s="105"/>
      <c r="RG315" s="105"/>
      <c r="RH315" s="105"/>
      <c r="RI315" s="105"/>
      <c r="RJ315" s="105"/>
      <c r="RK315" s="105"/>
      <c r="RL315" s="105"/>
      <c r="RM315" s="105"/>
      <c r="RN315" s="105"/>
      <c r="RO315" s="105"/>
      <c r="RP315" s="105"/>
      <c r="RQ315" s="105"/>
      <c r="RR315" s="105"/>
      <c r="RS315" s="105"/>
      <c r="RT315" s="105"/>
      <c r="RU315" s="105"/>
      <c r="RV315" s="105"/>
      <c r="RW315" s="105"/>
      <c r="RX315" s="105"/>
      <c r="RY315" s="105"/>
      <c r="RZ315" s="105"/>
      <c r="SA315" s="105"/>
      <c r="SB315" s="105"/>
      <c r="SC315" s="105"/>
      <c r="SD315" s="105"/>
      <c r="SE315" s="105"/>
      <c r="SF315" s="105"/>
      <c r="SG315" s="105"/>
      <c r="SH315" s="105"/>
      <c r="SI315" s="105"/>
      <c r="SJ315" s="105"/>
      <c r="SK315" s="105"/>
      <c r="SL315" s="105"/>
      <c r="SM315" s="105"/>
      <c r="SN315" s="105"/>
      <c r="SO315" s="105"/>
      <c r="SP315" s="105"/>
      <c r="SQ315" s="105"/>
      <c r="SR315" s="105"/>
      <c r="SS315" s="105"/>
      <c r="ST315" s="105"/>
      <c r="SU315" s="105"/>
      <c r="SV315" s="105"/>
      <c r="SW315" s="105"/>
      <c r="SX315" s="105"/>
      <c r="SY315" s="105"/>
      <c r="SZ315" s="105"/>
      <c r="TA315" s="105"/>
      <c r="TB315" s="105"/>
      <c r="TC315" s="105"/>
      <c r="TD315" s="105"/>
      <c r="TE315" s="105"/>
      <c r="TF315" s="105"/>
      <c r="TG315" s="105"/>
      <c r="TH315" s="105"/>
      <c r="TI315" s="105"/>
      <c r="TJ315" s="105"/>
      <c r="TK315" s="105"/>
      <c r="TL315" s="105"/>
      <c r="TM315" s="105"/>
      <c r="TN315" s="105"/>
      <c r="TO315" s="105"/>
      <c r="TP315" s="105"/>
      <c r="TQ315" s="105"/>
      <c r="TR315" s="105"/>
      <c r="TS315" s="105"/>
      <c r="TT315" s="105"/>
      <c r="TU315" s="105"/>
      <c r="TV315" s="105"/>
      <c r="TW315" s="105"/>
      <c r="TX315" s="105"/>
      <c r="TY315" s="105"/>
      <c r="TZ315" s="105"/>
      <c r="UA315" s="105"/>
      <c r="UB315" s="105"/>
      <c r="UC315" s="105"/>
      <c r="UD315" s="105"/>
      <c r="UE315" s="105"/>
      <c r="UF315" s="105"/>
      <c r="UG315" s="105"/>
      <c r="UH315" s="105"/>
      <c r="UI315" s="105"/>
      <c r="UJ315" s="105"/>
      <c r="UK315" s="105"/>
      <c r="UL315" s="105"/>
      <c r="UM315" s="105"/>
      <c r="UN315" s="105"/>
      <c r="UO315" s="105"/>
      <c r="UP315" s="105"/>
      <c r="UQ315" s="105"/>
      <c r="UR315" s="105"/>
      <c r="US315" s="105"/>
      <c r="UT315" s="105"/>
      <c r="UU315" s="105"/>
      <c r="UV315" s="105"/>
      <c r="UW315" s="105"/>
      <c r="UX315" s="105"/>
      <c r="UY315" s="105"/>
      <c r="UZ315" s="105"/>
      <c r="VA315" s="105"/>
      <c r="VB315" s="105"/>
      <c r="VC315" s="105"/>
      <c r="VD315" s="105"/>
      <c r="VE315" s="105"/>
      <c r="VF315" s="105"/>
      <c r="VG315" s="105"/>
      <c r="VH315" s="105"/>
      <c r="VI315" s="105"/>
      <c r="VJ315" s="105"/>
      <c r="VK315" s="105"/>
      <c r="VL315" s="105"/>
      <c r="VM315" s="105"/>
      <c r="VN315" s="105"/>
      <c r="VO315" s="105"/>
      <c r="VP315" s="105"/>
      <c r="VQ315" s="105"/>
      <c r="VR315" s="105"/>
      <c r="VS315" s="105"/>
      <c r="VT315" s="105"/>
      <c r="VU315" s="105"/>
      <c r="VV315" s="105"/>
      <c r="VW315" s="105"/>
      <c r="VX315" s="105"/>
      <c r="VY315" s="105"/>
      <c r="VZ315" s="105"/>
      <c r="WA315" s="105"/>
      <c r="WB315" s="105"/>
      <c r="WC315" s="105"/>
      <c r="WD315" s="105"/>
      <c r="WE315" s="105"/>
      <c r="WF315" s="105"/>
      <c r="WG315" s="105"/>
      <c r="WH315" s="105"/>
      <c r="WI315" s="105"/>
      <c r="WJ315" s="105"/>
      <c r="WK315" s="105"/>
      <c r="WL315" s="105"/>
      <c r="WM315" s="105"/>
      <c r="WN315" s="105"/>
      <c r="WO315" s="105"/>
      <c r="WP315" s="105"/>
      <c r="WQ315" s="105"/>
      <c r="WR315" s="105"/>
      <c r="WS315" s="105"/>
      <c r="WT315" s="105"/>
      <c r="WU315" s="105"/>
      <c r="WV315" s="105"/>
      <c r="WW315" s="105"/>
      <c r="WX315" s="105"/>
      <c r="WY315" s="105"/>
      <c r="WZ315" s="105"/>
      <c r="XA315" s="105"/>
      <c r="XB315" s="105"/>
      <c r="XC315" s="105"/>
      <c r="XD315" s="105"/>
      <c r="XE315" s="105"/>
      <c r="XF315" s="105"/>
      <c r="XG315" s="105"/>
      <c r="XH315" s="105"/>
      <c r="XI315" s="105"/>
      <c r="XJ315" s="105"/>
      <c r="XK315" s="105"/>
      <c r="XL315" s="105"/>
      <c r="XM315" s="105"/>
      <c r="XN315" s="105"/>
      <c r="XO315" s="105"/>
      <c r="XP315" s="105"/>
      <c r="XQ315" s="105"/>
      <c r="XR315" s="105"/>
      <c r="XS315" s="105"/>
      <c r="XT315" s="105"/>
      <c r="XU315" s="105"/>
      <c r="XV315" s="105"/>
      <c r="XW315" s="105"/>
      <c r="XX315" s="105"/>
      <c r="XY315" s="105"/>
      <c r="XZ315" s="105"/>
      <c r="YA315" s="105"/>
      <c r="YB315" s="105"/>
      <c r="YC315" s="105"/>
      <c r="YD315" s="105"/>
      <c r="YE315" s="105"/>
      <c r="YF315" s="105"/>
      <c r="YG315" s="105"/>
      <c r="YH315" s="105"/>
      <c r="YI315" s="105"/>
      <c r="YJ315" s="105"/>
      <c r="YK315" s="105"/>
      <c r="YL315" s="105"/>
      <c r="YM315" s="105"/>
      <c r="YN315" s="105"/>
      <c r="YO315" s="105"/>
      <c r="YP315" s="105"/>
      <c r="YQ315" s="105"/>
      <c r="YR315" s="105"/>
      <c r="YS315" s="105"/>
      <c r="YT315" s="105"/>
      <c r="YU315" s="105"/>
      <c r="YV315" s="105"/>
      <c r="YW315" s="105"/>
      <c r="YX315" s="105"/>
      <c r="YY315" s="105"/>
      <c r="YZ315" s="105"/>
      <c r="ZA315" s="105"/>
      <c r="ZB315" s="105"/>
      <c r="ZC315" s="105"/>
      <c r="ZD315" s="105"/>
      <c r="ZE315" s="105"/>
      <c r="ZF315" s="105"/>
      <c r="ZG315" s="105"/>
      <c r="ZH315" s="105"/>
      <c r="ZI315" s="105"/>
      <c r="ZJ315" s="105"/>
      <c r="ZK315" s="105"/>
      <c r="ZL315" s="105"/>
      <c r="ZM315" s="105"/>
      <c r="ZN315" s="105"/>
      <c r="ZO315" s="105"/>
      <c r="ZP315" s="105"/>
      <c r="ZQ315" s="105"/>
      <c r="ZR315" s="105"/>
      <c r="ZS315" s="105"/>
      <c r="ZT315" s="105"/>
      <c r="ZU315" s="105"/>
      <c r="ZV315" s="105"/>
      <c r="ZW315" s="105"/>
      <c r="ZX315" s="105"/>
      <c r="ZY315" s="105"/>
      <c r="ZZ315" s="105"/>
      <c r="AAA315" s="105"/>
      <c r="AAB315" s="105"/>
      <c r="AAC315" s="105"/>
      <c r="AAD315" s="105"/>
      <c r="AAE315" s="105"/>
      <c r="AAF315" s="105"/>
      <c r="AAG315" s="105"/>
      <c r="AAH315" s="105"/>
      <c r="AAI315" s="105"/>
      <c r="AAJ315" s="105"/>
      <c r="AAK315" s="105"/>
      <c r="AAL315" s="105"/>
      <c r="AAM315" s="105"/>
      <c r="AAN315" s="105"/>
      <c r="AAO315" s="105"/>
      <c r="AAP315" s="105"/>
      <c r="AAQ315" s="105"/>
      <c r="AAR315" s="105"/>
      <c r="AAS315" s="105"/>
      <c r="AAT315" s="105"/>
      <c r="AAU315" s="105"/>
      <c r="AAV315" s="105"/>
      <c r="AAW315" s="105"/>
      <c r="AAX315" s="105"/>
      <c r="AAY315" s="105"/>
      <c r="AAZ315" s="105"/>
      <c r="ABA315" s="105"/>
      <c r="ABB315" s="105"/>
      <c r="ABC315" s="105"/>
      <c r="ABD315" s="105"/>
      <c r="ABE315" s="105"/>
      <c r="ABF315" s="105"/>
      <c r="ABG315" s="105"/>
      <c r="ABH315" s="105"/>
      <c r="ABI315" s="105"/>
      <c r="ABJ315" s="105"/>
      <c r="ABK315" s="105"/>
      <c r="ABL315" s="105"/>
      <c r="ABM315" s="105"/>
      <c r="ABN315" s="105"/>
      <c r="ABO315" s="105"/>
      <c r="ABP315" s="105"/>
      <c r="ABQ315" s="105"/>
      <c r="ABR315" s="105"/>
      <c r="ABS315" s="105"/>
      <c r="ABT315" s="105"/>
      <c r="ABU315" s="105"/>
      <c r="ABV315" s="105"/>
      <c r="ABW315" s="105"/>
      <c r="ABX315" s="105"/>
      <c r="ABY315" s="105"/>
      <c r="ABZ315" s="105"/>
      <c r="ACA315" s="105"/>
      <c r="ACB315" s="105"/>
      <c r="ACC315" s="105"/>
      <c r="ACD315" s="105"/>
      <c r="ACE315" s="105"/>
      <c r="ACF315" s="105"/>
      <c r="ACG315" s="105"/>
      <c r="ACH315" s="105"/>
      <c r="ACI315" s="105"/>
      <c r="ACJ315" s="105"/>
      <c r="ACK315" s="105"/>
      <c r="ACL315" s="105"/>
      <c r="ACM315" s="105"/>
      <c r="ACN315" s="105"/>
      <c r="ACO315" s="105"/>
      <c r="ACP315" s="105"/>
      <c r="ACQ315" s="105"/>
      <c r="ACR315" s="105"/>
      <c r="ACS315" s="105"/>
      <c r="ACT315" s="105"/>
      <c r="ACU315" s="105"/>
      <c r="ACV315" s="105"/>
      <c r="ACW315" s="105"/>
      <c r="ACX315" s="105"/>
      <c r="ACY315" s="105"/>
      <c r="ACZ315" s="105"/>
      <c r="ADA315" s="105"/>
      <c r="ADB315" s="105"/>
      <c r="ADC315" s="105"/>
      <c r="ADD315" s="105"/>
      <c r="ADE315" s="105"/>
      <c r="ADF315" s="105"/>
      <c r="ADG315" s="105"/>
      <c r="ADH315" s="105"/>
      <c r="ADI315" s="105"/>
      <c r="ADJ315" s="105"/>
      <c r="ADK315" s="105"/>
      <c r="ADL315" s="105"/>
      <c r="ADM315" s="105"/>
      <c r="ADN315" s="105"/>
      <c r="ADO315" s="105"/>
      <c r="ADP315" s="105"/>
      <c r="ADQ315" s="105"/>
      <c r="ADR315" s="105"/>
      <c r="ADS315" s="105"/>
      <c r="ADT315" s="105"/>
      <c r="ADU315" s="105"/>
      <c r="ADV315" s="105"/>
      <c r="ADW315" s="105"/>
      <c r="ADX315" s="105"/>
      <c r="ADY315" s="105"/>
      <c r="ADZ315" s="105"/>
      <c r="AEA315" s="105"/>
      <c r="AEB315" s="105"/>
      <c r="AEC315" s="105"/>
      <c r="AED315" s="105"/>
      <c r="AEE315" s="105"/>
      <c r="AEF315" s="105"/>
      <c r="AEG315" s="105"/>
      <c r="AEH315" s="105"/>
      <c r="AEI315" s="105"/>
      <c r="AEJ315" s="105"/>
      <c r="AEK315" s="105"/>
      <c r="AEL315" s="105"/>
      <c r="AEM315" s="105"/>
      <c r="AEN315" s="105"/>
      <c r="AEO315" s="105"/>
      <c r="AEP315" s="105"/>
      <c r="AEQ315" s="105"/>
      <c r="AER315" s="105"/>
      <c r="AES315" s="105"/>
      <c r="AET315" s="105"/>
      <c r="AEU315" s="105"/>
      <c r="AEV315" s="105"/>
      <c r="AEW315" s="105"/>
      <c r="AEX315" s="105"/>
      <c r="AEY315" s="105"/>
      <c r="AEZ315" s="105"/>
      <c r="AFA315" s="105"/>
      <c r="AFB315" s="105"/>
      <c r="AFC315" s="105"/>
      <c r="AFD315" s="105"/>
      <c r="AFE315" s="105"/>
      <c r="AFF315" s="105"/>
      <c r="AFG315" s="105"/>
      <c r="AFH315" s="105"/>
      <c r="AFI315" s="105"/>
      <c r="AFJ315" s="105"/>
      <c r="AFK315" s="105"/>
      <c r="AFL315" s="105"/>
      <c r="AFM315" s="105"/>
      <c r="AFN315" s="105"/>
      <c r="AFO315" s="105"/>
      <c r="AFP315" s="105"/>
      <c r="AFQ315" s="105"/>
      <c r="AFR315" s="105"/>
      <c r="AFS315" s="105"/>
      <c r="AFT315" s="105"/>
      <c r="AFU315" s="105"/>
      <c r="AFV315" s="105"/>
      <c r="AFW315" s="105"/>
      <c r="AFX315" s="105"/>
      <c r="AFY315" s="105"/>
      <c r="AFZ315" s="105"/>
      <c r="AGA315" s="105"/>
      <c r="AGB315" s="105"/>
      <c r="AGC315" s="105"/>
      <c r="AGD315" s="105"/>
      <c r="AGE315" s="105"/>
      <c r="AGF315" s="105"/>
      <c r="AGG315" s="105"/>
      <c r="AGH315" s="105"/>
      <c r="AGI315" s="105"/>
      <c r="AGJ315" s="105"/>
      <c r="AGK315" s="105"/>
      <c r="AGL315" s="105"/>
      <c r="AGM315" s="105"/>
      <c r="AGN315" s="105"/>
      <c r="AGO315" s="105"/>
      <c r="AGP315" s="105"/>
      <c r="AGQ315" s="105"/>
      <c r="AGR315" s="105"/>
      <c r="AGS315" s="105"/>
      <c r="AGT315" s="105"/>
      <c r="AGU315" s="105"/>
      <c r="AGV315" s="105"/>
      <c r="AGW315" s="105"/>
      <c r="AGX315" s="105"/>
      <c r="AGY315" s="105"/>
      <c r="AGZ315" s="105"/>
      <c r="AHA315" s="105"/>
      <c r="AHB315" s="105"/>
      <c r="AHC315" s="105"/>
      <c r="AHD315" s="105"/>
      <c r="AHE315" s="105"/>
      <c r="AHF315" s="105"/>
      <c r="AHG315" s="105"/>
      <c r="AHH315" s="105"/>
      <c r="AHI315" s="105"/>
      <c r="AHJ315" s="105"/>
      <c r="AHK315" s="105"/>
      <c r="AHL315" s="105"/>
      <c r="AHM315" s="105"/>
      <c r="AHN315" s="105"/>
      <c r="AHO315" s="105"/>
      <c r="AHP315" s="105"/>
      <c r="AHQ315" s="105"/>
      <c r="AHR315" s="105"/>
      <c r="AHS315" s="105"/>
      <c r="AHT315" s="105"/>
      <c r="AHU315" s="105"/>
      <c r="AHV315" s="105"/>
      <c r="AHW315" s="105"/>
      <c r="AHX315" s="105"/>
      <c r="AHY315" s="105"/>
      <c r="AHZ315" s="105"/>
      <c r="AIA315" s="105"/>
      <c r="AIB315" s="105"/>
      <c r="AIC315" s="105"/>
      <c r="AID315" s="105"/>
      <c r="AIE315" s="105"/>
      <c r="AIF315" s="105"/>
      <c r="AIG315" s="105"/>
      <c r="AIH315" s="105"/>
      <c r="AII315" s="105"/>
      <c r="AIJ315" s="105"/>
      <c r="AIK315" s="105"/>
      <c r="AIL315" s="105"/>
      <c r="AIM315" s="105"/>
      <c r="AIN315" s="105"/>
      <c r="AIO315" s="105"/>
      <c r="AIP315" s="105"/>
      <c r="AIQ315" s="105"/>
      <c r="AIR315" s="105"/>
      <c r="AIS315" s="105"/>
      <c r="AIT315" s="105"/>
      <c r="AIU315" s="105"/>
      <c r="AIV315" s="105"/>
      <c r="AIW315" s="105"/>
      <c r="AIX315" s="105"/>
      <c r="AIY315" s="105"/>
      <c r="AIZ315" s="105"/>
      <c r="AJA315" s="105"/>
      <c r="AJB315" s="105"/>
      <c r="AJC315" s="105"/>
      <c r="AJD315" s="105"/>
      <c r="AJE315" s="105"/>
      <c r="AJF315" s="105"/>
      <c r="AJG315" s="105"/>
      <c r="AJH315" s="105"/>
      <c r="AJI315" s="105"/>
      <c r="AJJ315" s="105"/>
      <c r="AJK315" s="105"/>
      <c r="AJL315" s="105"/>
      <c r="AJM315" s="105"/>
      <c r="AJN315" s="105"/>
      <c r="AJO315" s="105"/>
      <c r="AJP315" s="105"/>
      <c r="AJQ315" s="105"/>
      <c r="AJR315" s="105"/>
      <c r="AJS315" s="105"/>
      <c r="AJT315" s="105"/>
      <c r="AJU315" s="105"/>
      <c r="AJV315" s="105"/>
      <c r="AJW315" s="105"/>
      <c r="AJX315" s="105"/>
      <c r="AJY315" s="105"/>
      <c r="AJZ315" s="105"/>
      <c r="AKA315" s="105"/>
      <c r="AKB315" s="105"/>
      <c r="AKC315" s="105"/>
      <c r="AKD315" s="105"/>
      <c r="AKE315" s="105"/>
      <c r="AKF315" s="105"/>
      <c r="AKG315" s="105"/>
      <c r="AKH315" s="105"/>
      <c r="AKI315" s="105"/>
      <c r="AKJ315" s="105"/>
      <c r="AKK315" s="105"/>
      <c r="AKL315" s="105"/>
      <c r="AKM315" s="105"/>
      <c r="AKN315" s="105"/>
      <c r="AKO315" s="105"/>
      <c r="AKP315" s="105"/>
      <c r="AKQ315" s="105"/>
      <c r="AKR315" s="105"/>
      <c r="AKS315" s="105"/>
      <c r="AKT315" s="105"/>
      <c r="AKU315" s="105"/>
      <c r="AKV315" s="105"/>
      <c r="AKW315" s="105"/>
      <c r="AKX315" s="105"/>
      <c r="AKY315" s="105"/>
      <c r="AKZ315" s="105"/>
      <c r="ALA315" s="105"/>
      <c r="ALB315" s="105"/>
      <c r="ALC315" s="105"/>
      <c r="ALD315" s="105"/>
      <c r="ALE315" s="105"/>
      <c r="ALF315" s="105"/>
      <c r="ALG315" s="105"/>
      <c r="ALH315" s="105"/>
      <c r="ALI315" s="105"/>
      <c r="ALJ315" s="105"/>
      <c r="ALK315" s="105"/>
      <c r="ALL315" s="105"/>
      <c r="ALM315" s="105"/>
      <c r="ALN315" s="105"/>
      <c r="ALO315" s="105"/>
      <c r="ALP315" s="105"/>
      <c r="ALQ315" s="105"/>
      <c r="ALR315" s="105"/>
      <c r="ALS315" s="105"/>
      <c r="ALT315" s="105"/>
      <c r="ALU315" s="105"/>
      <c r="ALV315" s="105"/>
      <c r="ALW315" s="105"/>
      <c r="ALX315" s="105"/>
      <c r="ALY315" s="105"/>
      <c r="ALZ315" s="105"/>
      <c r="AMA315" s="105"/>
      <c r="AMB315" s="105"/>
      <c r="AMC315" s="105"/>
      <c r="AMD315" s="105"/>
      <c r="AME315" s="105"/>
      <c r="AMF315" s="105"/>
      <c r="AMG315" s="105"/>
      <c r="AMH315" s="105"/>
      <c r="AMI315" s="105"/>
      <c r="AMJ315" s="105"/>
      <c r="AMK315" s="105"/>
      <c r="AML315" s="105"/>
      <c r="AMM315" s="105"/>
      <c r="AMN315" s="105"/>
      <c r="AMO315" s="105"/>
      <c r="AMP315" s="105"/>
      <c r="AMQ315" s="105"/>
      <c r="AMR315" s="105"/>
      <c r="AMS315" s="105"/>
      <c r="AMT315" s="105"/>
      <c r="AMU315" s="105"/>
      <c r="AMV315" s="105"/>
      <c r="AMW315" s="105"/>
      <c r="AMX315" s="105"/>
      <c r="AMY315" s="105"/>
      <c r="AMZ315" s="105"/>
      <c r="ANA315" s="105"/>
      <c r="ANB315" s="105"/>
      <c r="ANC315" s="105"/>
      <c r="AND315" s="105"/>
      <c r="ANE315" s="105"/>
      <c r="ANF315" s="105"/>
      <c r="ANG315" s="105"/>
      <c r="ANH315" s="105"/>
      <c r="ANI315" s="105"/>
      <c r="ANJ315" s="105"/>
      <c r="ANK315" s="105"/>
      <c r="ANL315" s="105"/>
      <c r="ANM315" s="105"/>
      <c r="ANN315" s="105"/>
      <c r="ANO315" s="105"/>
      <c r="ANP315" s="105"/>
      <c r="ANQ315" s="105"/>
      <c r="ANR315" s="105"/>
      <c r="ANS315" s="105"/>
      <c r="ANT315" s="105"/>
      <c r="ANU315" s="105"/>
      <c r="ANV315" s="105"/>
      <c r="ANW315" s="105"/>
      <c r="ANX315" s="105"/>
      <c r="ANY315" s="105"/>
      <c r="ANZ315" s="105"/>
      <c r="AOA315" s="105"/>
      <c r="AOB315" s="105"/>
      <c r="AOC315" s="105"/>
      <c r="AOD315" s="105"/>
      <c r="AOE315" s="105"/>
      <c r="AOF315" s="105"/>
      <c r="AOG315" s="105"/>
      <c r="AOH315" s="105"/>
      <c r="AOI315" s="105"/>
      <c r="AOJ315" s="105"/>
      <c r="AOK315" s="105"/>
      <c r="AOL315" s="105"/>
      <c r="AOM315" s="105"/>
      <c r="AON315" s="105"/>
      <c r="AOO315" s="105"/>
      <c r="AOP315" s="105"/>
      <c r="AOQ315" s="105"/>
      <c r="AOR315" s="105"/>
      <c r="AOS315" s="105"/>
      <c r="AOT315" s="105"/>
      <c r="AOU315" s="105"/>
      <c r="AOV315" s="105"/>
      <c r="AOW315" s="105"/>
      <c r="AOX315" s="105"/>
      <c r="AOY315" s="105"/>
      <c r="AOZ315" s="105"/>
      <c r="APA315" s="105"/>
      <c r="APB315" s="105"/>
      <c r="APC315" s="105"/>
      <c r="APD315" s="105"/>
      <c r="APE315" s="105"/>
      <c r="APF315" s="105"/>
      <c r="APG315" s="105"/>
      <c r="APH315" s="105"/>
      <c r="API315" s="105"/>
      <c r="APJ315" s="105"/>
      <c r="APK315" s="105"/>
      <c r="APL315" s="105"/>
      <c r="APM315" s="105"/>
      <c r="APN315" s="105"/>
      <c r="APO315" s="105"/>
      <c r="APP315" s="105"/>
      <c r="APQ315" s="105"/>
      <c r="APR315" s="105"/>
      <c r="APS315" s="105"/>
      <c r="APT315" s="105"/>
      <c r="APU315" s="105"/>
      <c r="APV315" s="105"/>
      <c r="APW315" s="105"/>
      <c r="APX315" s="105"/>
      <c r="APY315" s="105"/>
      <c r="APZ315" s="105"/>
      <c r="AQA315" s="105"/>
      <c r="AQB315" s="105"/>
      <c r="AQC315" s="105"/>
      <c r="AQD315" s="105"/>
      <c r="AQE315" s="105"/>
      <c r="AQF315" s="105"/>
      <c r="AQG315" s="105"/>
      <c r="AQH315" s="105"/>
      <c r="AQI315" s="105"/>
      <c r="AQJ315" s="105"/>
      <c r="AQK315" s="105"/>
      <c r="AQL315" s="105"/>
      <c r="AQM315" s="105"/>
      <c r="AQN315" s="105"/>
      <c r="AQO315" s="105"/>
      <c r="AQP315" s="105"/>
      <c r="AQQ315" s="105"/>
      <c r="AQR315" s="105"/>
      <c r="AQS315" s="105"/>
      <c r="AQT315" s="105"/>
      <c r="AQU315" s="105"/>
      <c r="AQV315" s="105"/>
      <c r="AQW315" s="105"/>
      <c r="AQX315" s="105"/>
      <c r="AQY315" s="105"/>
      <c r="AQZ315" s="105"/>
      <c r="ARA315" s="105"/>
      <c r="ARB315" s="105"/>
      <c r="ARC315" s="105"/>
      <c r="ARD315" s="105"/>
      <c r="ARE315" s="105"/>
      <c r="ARF315" s="105"/>
      <c r="ARG315" s="105"/>
      <c r="ARH315" s="105"/>
      <c r="ARI315" s="105"/>
      <c r="ARJ315" s="105"/>
      <c r="ARK315" s="105"/>
      <c r="ARL315" s="105"/>
      <c r="ARM315" s="105"/>
      <c r="ARN315" s="105"/>
      <c r="ARO315" s="105"/>
      <c r="ARP315" s="105"/>
      <c r="ARQ315" s="105"/>
      <c r="ARR315" s="105"/>
      <c r="ARS315" s="105"/>
      <c r="ART315" s="105"/>
      <c r="ARU315" s="105"/>
      <c r="ARV315" s="105"/>
      <c r="ARW315" s="105"/>
      <c r="ARX315" s="105"/>
      <c r="ARY315" s="105"/>
      <c r="ARZ315" s="105"/>
      <c r="ASA315" s="105"/>
      <c r="ASB315" s="105"/>
      <c r="ASC315" s="105"/>
      <c r="ASD315" s="105"/>
      <c r="ASE315" s="105"/>
      <c r="ASF315" s="105"/>
      <c r="ASG315" s="105"/>
      <c r="ASH315" s="105"/>
      <c r="ASI315" s="105"/>
      <c r="ASJ315" s="105"/>
      <c r="ASK315" s="105"/>
      <c r="ASL315" s="105"/>
      <c r="ASM315" s="105"/>
      <c r="ASN315" s="105"/>
      <c r="ASO315" s="105"/>
      <c r="ASP315" s="105"/>
      <c r="ASQ315" s="105"/>
      <c r="ASR315" s="105"/>
      <c r="ASS315" s="105"/>
      <c r="AST315" s="105"/>
      <c r="ASU315" s="105"/>
      <c r="ASV315" s="105"/>
      <c r="ASW315" s="105"/>
      <c r="ASX315" s="105"/>
      <c r="ASY315" s="105"/>
      <c r="ASZ315" s="105"/>
      <c r="ATA315" s="105"/>
      <c r="ATB315" s="105"/>
      <c r="ATC315" s="105"/>
      <c r="ATD315" s="105"/>
      <c r="ATE315" s="105"/>
      <c r="ATF315" s="105"/>
      <c r="ATG315" s="105"/>
      <c r="ATH315" s="105"/>
      <c r="ATI315" s="105"/>
      <c r="ATJ315" s="105"/>
      <c r="ATK315" s="105"/>
      <c r="ATL315" s="105"/>
      <c r="ATM315" s="105"/>
      <c r="ATN315" s="105"/>
      <c r="ATO315" s="105"/>
      <c r="ATP315" s="105"/>
      <c r="ATQ315" s="105"/>
      <c r="ATR315" s="105"/>
      <c r="ATS315" s="105"/>
      <c r="ATT315" s="105"/>
      <c r="ATU315" s="105"/>
      <c r="ATV315" s="105"/>
      <c r="ATW315" s="105"/>
      <c r="ATX315" s="105"/>
      <c r="ATY315" s="105"/>
      <c r="ATZ315" s="105"/>
      <c r="AUA315" s="105"/>
      <c r="AUB315" s="105"/>
      <c r="AUC315" s="105"/>
      <c r="AUD315" s="105"/>
      <c r="AUE315" s="105"/>
      <c r="AUF315" s="105"/>
      <c r="AUG315" s="105"/>
      <c r="AUH315" s="105"/>
      <c r="AUI315" s="105"/>
      <c r="AUJ315" s="105"/>
      <c r="AUK315" s="105"/>
      <c r="AUL315" s="105"/>
      <c r="AUM315" s="105"/>
      <c r="AUN315" s="105"/>
      <c r="AUO315" s="105"/>
      <c r="AUP315" s="105"/>
      <c r="AUQ315" s="105"/>
      <c r="AUR315" s="105"/>
      <c r="AUS315" s="105"/>
      <c r="AUT315" s="105"/>
      <c r="AUU315" s="105"/>
      <c r="AUV315" s="105"/>
      <c r="AUW315" s="105"/>
      <c r="AUX315" s="105"/>
      <c r="AUY315" s="105"/>
      <c r="AUZ315" s="105"/>
      <c r="AVA315" s="105"/>
      <c r="AVB315" s="105"/>
      <c r="AVC315" s="105"/>
      <c r="AVD315" s="105"/>
      <c r="AVE315" s="105"/>
      <c r="AVF315" s="105"/>
      <c r="AVG315" s="105"/>
      <c r="AVH315" s="105"/>
      <c r="AVI315" s="105"/>
      <c r="AVJ315" s="105"/>
      <c r="AVK315" s="105"/>
      <c r="AVL315" s="105"/>
      <c r="AVM315" s="105"/>
      <c r="AVN315" s="105"/>
      <c r="AVO315" s="105"/>
      <c r="AVP315" s="105"/>
      <c r="AVQ315" s="105"/>
      <c r="AVR315" s="105"/>
      <c r="AVS315" s="105"/>
      <c r="AVT315" s="105"/>
      <c r="AVU315" s="105"/>
      <c r="AVV315" s="105"/>
      <c r="AVW315" s="105"/>
      <c r="AVX315" s="105"/>
      <c r="AVY315" s="105"/>
      <c r="AVZ315" s="105"/>
      <c r="AWA315" s="105"/>
      <c r="AWB315" s="105"/>
      <c r="AWC315" s="105"/>
      <c r="AWD315" s="105"/>
      <c r="AWE315" s="105"/>
      <c r="AWF315" s="105"/>
      <c r="AWG315" s="105"/>
      <c r="AWH315" s="105"/>
      <c r="AWI315" s="105"/>
      <c r="AWJ315" s="105"/>
      <c r="AWK315" s="105"/>
      <c r="AWL315" s="105"/>
      <c r="AWM315" s="105"/>
      <c r="AWN315" s="105"/>
      <c r="AWO315" s="105"/>
      <c r="AWP315" s="105"/>
      <c r="AWQ315" s="105"/>
      <c r="AWR315" s="105"/>
      <c r="AWS315" s="105"/>
      <c r="AWT315" s="105"/>
      <c r="AWU315" s="105"/>
      <c r="AWV315" s="105"/>
      <c r="AWW315" s="105"/>
      <c r="AWX315" s="105"/>
      <c r="AWY315" s="105"/>
      <c r="AWZ315" s="105"/>
      <c r="AXA315" s="105"/>
      <c r="AXB315" s="105"/>
      <c r="AXC315" s="105"/>
      <c r="AXD315" s="105"/>
      <c r="AXE315" s="105"/>
      <c r="AXF315" s="105"/>
      <c r="AXG315" s="105"/>
      <c r="AXH315" s="105"/>
      <c r="AXI315" s="105"/>
      <c r="AXJ315" s="105"/>
      <c r="AXK315" s="105"/>
      <c r="AXL315" s="105"/>
      <c r="AXM315" s="105"/>
      <c r="AXN315" s="105"/>
      <c r="AXO315" s="105"/>
      <c r="AXP315" s="105"/>
      <c r="AXQ315" s="105"/>
      <c r="AXR315" s="105"/>
      <c r="AXS315" s="105"/>
      <c r="AXT315" s="105"/>
      <c r="AXU315" s="105"/>
      <c r="AXV315" s="105"/>
      <c r="AXW315" s="105"/>
      <c r="AXX315" s="105"/>
    </row>
    <row r="316" spans="1:1324" s="105" customFormat="1" ht="15.75" hidden="1" customHeight="1" x14ac:dyDescent="0.2">
      <c r="A316" s="13" t="s">
        <v>506</v>
      </c>
      <c r="B316" s="13" t="s">
        <v>503</v>
      </c>
      <c r="C316" s="12" t="s">
        <v>502</v>
      </c>
      <c r="D316" s="19" t="s">
        <v>505</v>
      </c>
      <c r="E316" s="18">
        <v>39580</v>
      </c>
      <c r="F316" s="18"/>
      <c r="G316" s="30" t="s">
        <v>1186</v>
      </c>
      <c r="H316" s="30">
        <v>42005</v>
      </c>
      <c r="I316" s="30" t="s">
        <v>1065</v>
      </c>
      <c r="J316" s="173"/>
      <c r="K316" s="84" t="s">
        <v>6</v>
      </c>
      <c r="L316" s="87">
        <v>1</v>
      </c>
      <c r="M316" s="87">
        <v>1</v>
      </c>
      <c r="N316" s="84" t="s">
        <v>326</v>
      </c>
      <c r="O316" s="84">
        <v>1</v>
      </c>
      <c r="P316" s="84" t="s">
        <v>326</v>
      </c>
      <c r="Q316" s="84">
        <v>1</v>
      </c>
      <c r="R316" s="84" t="s">
        <v>326</v>
      </c>
      <c r="S316" s="84">
        <v>1</v>
      </c>
      <c r="T316" s="84" t="s">
        <v>49</v>
      </c>
      <c r="U316" s="84">
        <v>1</v>
      </c>
      <c r="V316" s="84">
        <v>1</v>
      </c>
      <c r="W316" s="84">
        <v>1</v>
      </c>
      <c r="X316" s="87">
        <v>1</v>
      </c>
      <c r="Y316" s="84">
        <v>1</v>
      </c>
      <c r="Z316" s="84">
        <v>1</v>
      </c>
      <c r="AA316" s="87">
        <v>0</v>
      </c>
      <c r="AB316" s="71">
        <f t="shared" ref="AB316:AB346" si="52">IF((ISERROR(VLOOKUP($A316,RTlist2,40,FALSE)))=TRUE,2,VLOOKUP($A316,RTlist2,40,FALSE))</f>
        <v>2</v>
      </c>
      <c r="AC316" s="71">
        <f t="shared" ref="AC316:AC346" si="53">IF((ISERROR(VLOOKUP($A316,RTlist2,41,FALSE)))=TRUE,2,VLOOKUP($A316,RTlist2,41,FALSE))</f>
        <v>2</v>
      </c>
      <c r="AD316" s="71">
        <f t="shared" ref="AD316:AD346" si="54">IF((ISERROR(VLOOKUP($A316,RTlist2,36,FALSE)))=TRUE,2,VLOOKUP($A316,RTlist2,36,FALSE))</f>
        <v>2</v>
      </c>
      <c r="AE316" s="71">
        <f t="shared" ref="AE316:AE346" si="55">IF((ISERROR(VLOOKUP($A316,RTlist2,37,FALSE)))=TRUE,2,VLOOKUP($A316,RTlist2,37,FALSE))</f>
        <v>2</v>
      </c>
      <c r="AF316" s="103" t="s">
        <v>2299</v>
      </c>
    </row>
    <row r="317" spans="1:1324" s="105" customFormat="1" ht="15.75" hidden="1" customHeight="1" x14ac:dyDescent="0.2">
      <c r="A317" s="13" t="s">
        <v>504</v>
      </c>
      <c r="B317" s="13" t="s">
        <v>503</v>
      </c>
      <c r="C317" s="12" t="s">
        <v>502</v>
      </c>
      <c r="D317" s="19" t="s">
        <v>46</v>
      </c>
      <c r="E317" s="18">
        <v>39911</v>
      </c>
      <c r="F317" s="18"/>
      <c r="G317" s="30" t="s">
        <v>1186</v>
      </c>
      <c r="H317" s="30">
        <v>42005</v>
      </c>
      <c r="I317" s="30" t="s">
        <v>1065</v>
      </c>
      <c r="J317" s="173"/>
      <c r="K317" s="84" t="s">
        <v>7</v>
      </c>
      <c r="L317" s="87">
        <v>1</v>
      </c>
      <c r="M317" s="87">
        <v>1</v>
      </c>
      <c r="N317" s="84" t="s">
        <v>326</v>
      </c>
      <c r="O317" s="84">
        <v>1</v>
      </c>
      <c r="P317" s="84" t="s">
        <v>326</v>
      </c>
      <c r="Q317" s="84">
        <v>1</v>
      </c>
      <c r="R317" s="84" t="s">
        <v>326</v>
      </c>
      <c r="S317" s="84">
        <v>1</v>
      </c>
      <c r="T317" s="84" t="s">
        <v>49</v>
      </c>
      <c r="U317" s="84">
        <v>1</v>
      </c>
      <c r="V317" s="84">
        <v>1</v>
      </c>
      <c r="W317" s="84">
        <v>0</v>
      </c>
      <c r="X317" s="87">
        <v>0</v>
      </c>
      <c r="Y317" s="84">
        <v>0</v>
      </c>
      <c r="Z317" s="84" t="s">
        <v>1065</v>
      </c>
      <c r="AA317" s="87">
        <v>0</v>
      </c>
      <c r="AB317" s="71">
        <f t="shared" si="52"/>
        <v>2</v>
      </c>
      <c r="AC317" s="71">
        <f t="shared" si="53"/>
        <v>2</v>
      </c>
      <c r="AD317" s="71">
        <f t="shared" si="54"/>
        <v>2</v>
      </c>
      <c r="AE317" s="71">
        <f t="shared" si="55"/>
        <v>2</v>
      </c>
      <c r="AF317" s="103"/>
    </row>
    <row r="318" spans="1:1324" s="105" customFormat="1" ht="15.75" hidden="1" customHeight="1" x14ac:dyDescent="0.2">
      <c r="A318" s="13" t="s">
        <v>501</v>
      </c>
      <c r="B318" s="13" t="s">
        <v>499</v>
      </c>
      <c r="C318" s="12" t="s">
        <v>498</v>
      </c>
      <c r="D318" s="19" t="s">
        <v>10</v>
      </c>
      <c r="E318" s="9">
        <v>33051</v>
      </c>
      <c r="F318" s="9"/>
      <c r="G318" s="30" t="s">
        <v>1186</v>
      </c>
      <c r="H318" s="30">
        <v>42005</v>
      </c>
      <c r="I318" s="30" t="s">
        <v>1065</v>
      </c>
      <c r="J318" s="173"/>
      <c r="K318" s="84" t="s">
        <v>5</v>
      </c>
      <c r="L318" s="87">
        <v>1</v>
      </c>
      <c r="M318" s="87">
        <v>1</v>
      </c>
      <c r="N318" s="84" t="s">
        <v>285</v>
      </c>
      <c r="O318" s="84">
        <v>1</v>
      </c>
      <c r="P318" s="84" t="s">
        <v>285</v>
      </c>
      <c r="Q318" s="84">
        <v>1</v>
      </c>
      <c r="R318" s="84" t="s">
        <v>285</v>
      </c>
      <c r="S318" s="84">
        <v>1</v>
      </c>
      <c r="T318" s="84" t="s">
        <v>49</v>
      </c>
      <c r="U318" s="84">
        <v>1</v>
      </c>
      <c r="V318" s="87">
        <v>1</v>
      </c>
      <c r="W318" s="84">
        <v>1</v>
      </c>
      <c r="X318" s="87">
        <v>1</v>
      </c>
      <c r="Y318" s="87">
        <v>1</v>
      </c>
      <c r="Z318" s="84">
        <v>1</v>
      </c>
      <c r="AA318" s="87">
        <v>0</v>
      </c>
      <c r="AB318" s="71">
        <f t="shared" si="52"/>
        <v>2</v>
      </c>
      <c r="AC318" s="71">
        <f t="shared" si="53"/>
        <v>2</v>
      </c>
      <c r="AD318" s="71">
        <f t="shared" si="54"/>
        <v>2</v>
      </c>
      <c r="AE318" s="71">
        <f t="shared" si="55"/>
        <v>2</v>
      </c>
      <c r="AF318" s="103" t="s">
        <v>2300</v>
      </c>
    </row>
    <row r="319" spans="1:1324" s="105" customFormat="1" ht="15.75" hidden="1" customHeight="1" x14ac:dyDescent="0.2">
      <c r="A319" s="13" t="s">
        <v>500</v>
      </c>
      <c r="B319" s="13" t="s">
        <v>499</v>
      </c>
      <c r="C319" s="12" t="s">
        <v>498</v>
      </c>
      <c r="D319" s="19" t="s">
        <v>497</v>
      </c>
      <c r="E319" s="9">
        <v>33051</v>
      </c>
      <c r="F319" s="9"/>
      <c r="G319" s="30" t="s">
        <v>1186</v>
      </c>
      <c r="H319" s="30">
        <v>42005</v>
      </c>
      <c r="I319" s="30" t="s">
        <v>1065</v>
      </c>
      <c r="J319" s="173"/>
      <c r="K319" s="84" t="s">
        <v>7</v>
      </c>
      <c r="L319" s="87">
        <v>1</v>
      </c>
      <c r="M319" s="87">
        <v>1</v>
      </c>
      <c r="N319" s="84" t="s">
        <v>285</v>
      </c>
      <c r="O319" s="84">
        <v>1</v>
      </c>
      <c r="P319" s="84" t="s">
        <v>285</v>
      </c>
      <c r="Q319" s="84">
        <v>1</v>
      </c>
      <c r="R319" s="84" t="s">
        <v>285</v>
      </c>
      <c r="S319" s="84">
        <v>1</v>
      </c>
      <c r="T319" s="84" t="s">
        <v>49</v>
      </c>
      <c r="U319" s="84">
        <v>1</v>
      </c>
      <c r="V319" s="87">
        <v>1</v>
      </c>
      <c r="W319" s="84">
        <v>0</v>
      </c>
      <c r="X319" s="87">
        <v>0</v>
      </c>
      <c r="Y319" s="84">
        <v>0</v>
      </c>
      <c r="Z319" s="84">
        <v>1</v>
      </c>
      <c r="AA319" s="87">
        <v>0</v>
      </c>
      <c r="AB319" s="71">
        <f t="shared" si="52"/>
        <v>2</v>
      </c>
      <c r="AC319" s="71">
        <f t="shared" si="53"/>
        <v>2</v>
      </c>
      <c r="AD319" s="71">
        <f t="shared" si="54"/>
        <v>2</v>
      </c>
      <c r="AE319" s="71">
        <f t="shared" si="55"/>
        <v>2</v>
      </c>
      <c r="AF319" s="103"/>
    </row>
    <row r="320" spans="1:1324" s="105" customFormat="1" ht="15.75" hidden="1" customHeight="1" x14ac:dyDescent="0.2">
      <c r="A320" s="13" t="s">
        <v>496</v>
      </c>
      <c r="B320" s="13" t="s">
        <v>1038</v>
      </c>
      <c r="C320" s="12" t="s">
        <v>493</v>
      </c>
      <c r="D320" s="19" t="s">
        <v>495</v>
      </c>
      <c r="E320" s="9">
        <v>35466</v>
      </c>
      <c r="F320" s="9"/>
      <c r="G320" s="30" t="s">
        <v>1186</v>
      </c>
      <c r="H320" s="30">
        <v>42005</v>
      </c>
      <c r="I320" s="30" t="s">
        <v>1065</v>
      </c>
      <c r="J320" s="173"/>
      <c r="K320" s="84" t="s">
        <v>5</v>
      </c>
      <c r="L320" s="87">
        <v>1</v>
      </c>
      <c r="M320" s="87">
        <v>1</v>
      </c>
      <c r="N320" s="84" t="s">
        <v>326</v>
      </c>
      <c r="O320" s="84">
        <v>1</v>
      </c>
      <c r="P320" s="84" t="s">
        <v>326</v>
      </c>
      <c r="Q320" s="84">
        <v>1</v>
      </c>
      <c r="R320" s="84" t="s">
        <v>326</v>
      </c>
      <c r="S320" s="84">
        <v>1</v>
      </c>
      <c r="T320" s="84" t="s">
        <v>49</v>
      </c>
      <c r="U320" s="84">
        <v>1</v>
      </c>
      <c r="V320" s="87">
        <v>1</v>
      </c>
      <c r="W320" s="84">
        <v>1</v>
      </c>
      <c r="X320" s="87">
        <v>1</v>
      </c>
      <c r="Y320" s="84">
        <v>1</v>
      </c>
      <c r="Z320" s="84">
        <v>1</v>
      </c>
      <c r="AA320" s="87">
        <v>0</v>
      </c>
      <c r="AB320" s="71">
        <f t="shared" si="52"/>
        <v>2</v>
      </c>
      <c r="AC320" s="71">
        <f t="shared" si="53"/>
        <v>2</v>
      </c>
      <c r="AD320" s="71">
        <f t="shared" si="54"/>
        <v>2</v>
      </c>
      <c r="AE320" s="71">
        <f t="shared" si="55"/>
        <v>2</v>
      </c>
      <c r="AF320" s="103" t="s">
        <v>2301</v>
      </c>
    </row>
    <row r="321" spans="1:1324" s="105" customFormat="1" ht="15.75" hidden="1" customHeight="1" x14ac:dyDescent="0.2">
      <c r="A321" s="13" t="s">
        <v>494</v>
      </c>
      <c r="B321" s="13" t="s">
        <v>1038</v>
      </c>
      <c r="C321" s="12" t="s">
        <v>493</v>
      </c>
      <c r="D321" s="19" t="s">
        <v>10</v>
      </c>
      <c r="E321" s="9">
        <v>35482</v>
      </c>
      <c r="F321" s="9"/>
      <c r="G321" s="30" t="s">
        <v>1186</v>
      </c>
      <c r="H321" s="30">
        <v>42005</v>
      </c>
      <c r="I321" s="30" t="s">
        <v>1065</v>
      </c>
      <c r="J321" s="173"/>
      <c r="K321" s="84" t="s">
        <v>5</v>
      </c>
      <c r="L321" s="87">
        <v>1</v>
      </c>
      <c r="M321" s="87">
        <v>1</v>
      </c>
      <c r="N321" s="84" t="s">
        <v>326</v>
      </c>
      <c r="O321" s="84">
        <v>1</v>
      </c>
      <c r="P321" s="84" t="s">
        <v>326</v>
      </c>
      <c r="Q321" s="84">
        <v>1</v>
      </c>
      <c r="R321" s="84" t="s">
        <v>326</v>
      </c>
      <c r="S321" s="84">
        <v>1</v>
      </c>
      <c r="T321" s="84" t="s">
        <v>49</v>
      </c>
      <c r="U321" s="84">
        <v>1</v>
      </c>
      <c r="V321" s="87">
        <v>1</v>
      </c>
      <c r="W321" s="84">
        <v>0</v>
      </c>
      <c r="X321" s="87">
        <v>0</v>
      </c>
      <c r="Y321" s="84">
        <v>0</v>
      </c>
      <c r="Z321" s="84">
        <v>1</v>
      </c>
      <c r="AA321" s="87">
        <v>0</v>
      </c>
      <c r="AB321" s="71">
        <f t="shared" si="52"/>
        <v>2</v>
      </c>
      <c r="AC321" s="71">
        <f t="shared" si="53"/>
        <v>2</v>
      </c>
      <c r="AD321" s="71">
        <f t="shared" si="54"/>
        <v>2</v>
      </c>
      <c r="AE321" s="71">
        <f t="shared" si="55"/>
        <v>2</v>
      </c>
      <c r="AF321" s="103"/>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131"/>
      <c r="BC321" s="131"/>
      <c r="BD321" s="131"/>
      <c r="BE321" s="131"/>
      <c r="BF321" s="131"/>
      <c r="BG321" s="131"/>
      <c r="BH321" s="131"/>
      <c r="BI321" s="131"/>
      <c r="BJ321" s="131"/>
      <c r="BK321" s="131"/>
      <c r="BL321" s="131"/>
      <c r="BM321" s="131"/>
      <c r="BN321" s="131"/>
      <c r="BO321" s="131"/>
      <c r="BP321" s="131"/>
      <c r="BQ321" s="131"/>
      <c r="BR321" s="131"/>
      <c r="BS321" s="131"/>
      <c r="BT321" s="131"/>
      <c r="BU321" s="131"/>
      <c r="BV321" s="131"/>
      <c r="BW321" s="131"/>
      <c r="BX321" s="131"/>
      <c r="BY321" s="131"/>
      <c r="BZ321" s="131"/>
      <c r="CA321" s="131"/>
      <c r="CB321" s="131"/>
      <c r="CC321" s="131"/>
      <c r="CD321" s="131"/>
      <c r="CE321" s="131"/>
      <c r="CF321" s="131"/>
      <c r="CG321" s="131"/>
      <c r="CH321" s="131"/>
      <c r="CI321" s="131"/>
      <c r="CJ321" s="131"/>
      <c r="CK321" s="131"/>
      <c r="CL321" s="131"/>
      <c r="CM321" s="131"/>
      <c r="CN321" s="131"/>
      <c r="CO321" s="131"/>
      <c r="CP321" s="131"/>
      <c r="CQ321" s="131"/>
      <c r="CR321" s="131"/>
      <c r="CS321" s="131"/>
      <c r="CT321" s="131"/>
      <c r="CU321" s="131"/>
      <c r="CV321" s="131"/>
      <c r="CW321" s="131"/>
      <c r="CX321" s="131"/>
      <c r="CY321" s="131"/>
      <c r="CZ321" s="131"/>
      <c r="DA321" s="131"/>
      <c r="DB321" s="131"/>
      <c r="DC321" s="131"/>
      <c r="DD321" s="131"/>
      <c r="DE321" s="131"/>
      <c r="DF321" s="131"/>
      <c r="DG321" s="131"/>
      <c r="DH321" s="131"/>
      <c r="DI321" s="131"/>
      <c r="DJ321" s="131"/>
      <c r="DK321" s="131"/>
      <c r="DL321" s="131"/>
      <c r="DM321" s="131"/>
      <c r="DN321" s="131"/>
      <c r="DO321" s="131"/>
      <c r="DP321" s="131"/>
      <c r="DQ321" s="131"/>
      <c r="DR321" s="131"/>
      <c r="DS321" s="131"/>
      <c r="DT321" s="131"/>
      <c r="DU321" s="131"/>
      <c r="DV321" s="131"/>
      <c r="DW321" s="131"/>
      <c r="DX321" s="131"/>
      <c r="DY321" s="131"/>
      <c r="DZ321" s="131"/>
      <c r="EA321" s="131"/>
      <c r="EB321" s="131"/>
      <c r="EC321" s="131"/>
      <c r="ED321" s="131"/>
      <c r="EE321" s="131"/>
      <c r="EF321" s="131"/>
      <c r="EG321" s="131"/>
      <c r="EH321" s="131"/>
      <c r="EI321" s="131"/>
      <c r="EJ321" s="131"/>
      <c r="EK321" s="131"/>
      <c r="EL321" s="131"/>
      <c r="EM321" s="131"/>
      <c r="EN321" s="131"/>
      <c r="EO321" s="131"/>
      <c r="EP321" s="131"/>
      <c r="EQ321" s="131"/>
      <c r="ER321" s="131"/>
      <c r="ES321" s="131"/>
      <c r="ET321" s="131"/>
      <c r="EU321" s="131"/>
      <c r="EV321" s="131"/>
      <c r="EW321" s="131"/>
      <c r="EX321" s="131"/>
      <c r="EY321" s="131"/>
      <c r="EZ321" s="131"/>
      <c r="FA321" s="131"/>
      <c r="FB321" s="131"/>
      <c r="FC321" s="131"/>
      <c r="FD321" s="131"/>
      <c r="FE321" s="131"/>
      <c r="FF321" s="131"/>
      <c r="FG321" s="131"/>
      <c r="FH321" s="131"/>
      <c r="FI321" s="131"/>
      <c r="FJ321" s="131"/>
      <c r="FK321" s="131"/>
      <c r="FL321" s="131"/>
      <c r="FM321" s="131"/>
      <c r="FN321" s="131"/>
      <c r="FO321" s="131"/>
      <c r="FP321" s="131"/>
      <c r="FQ321" s="131"/>
      <c r="FR321" s="131"/>
      <c r="FS321" s="131"/>
      <c r="FT321" s="131"/>
      <c r="FU321" s="131"/>
      <c r="FV321" s="131"/>
      <c r="FW321" s="131"/>
      <c r="FX321" s="131"/>
      <c r="FY321" s="131"/>
      <c r="FZ321" s="131"/>
      <c r="GA321" s="131"/>
      <c r="GB321" s="131"/>
      <c r="GC321" s="131"/>
      <c r="GD321" s="131"/>
      <c r="GE321" s="131"/>
      <c r="GF321" s="131"/>
      <c r="GG321" s="131"/>
      <c r="GH321" s="131"/>
      <c r="GI321" s="131"/>
      <c r="GJ321" s="131"/>
      <c r="GK321" s="131"/>
      <c r="GL321" s="131"/>
      <c r="GM321" s="131"/>
      <c r="GN321" s="131"/>
      <c r="GO321" s="131"/>
      <c r="GP321" s="131"/>
      <c r="GQ321" s="131"/>
      <c r="GR321" s="131"/>
      <c r="GS321" s="131"/>
      <c r="GT321" s="131"/>
      <c r="GU321" s="131"/>
      <c r="GV321" s="131"/>
      <c r="GW321" s="131"/>
      <c r="GX321" s="131"/>
      <c r="GY321" s="131"/>
      <c r="GZ321" s="131"/>
      <c r="HA321" s="131"/>
      <c r="HB321" s="131"/>
      <c r="HC321" s="131"/>
      <c r="HD321" s="131"/>
      <c r="HE321" s="131"/>
      <c r="HF321" s="131"/>
      <c r="HG321" s="131"/>
      <c r="HH321" s="131"/>
      <c r="HI321" s="131"/>
      <c r="HJ321" s="131"/>
      <c r="HK321" s="131"/>
      <c r="HL321" s="131"/>
      <c r="HM321" s="131"/>
      <c r="HN321" s="131"/>
      <c r="HO321" s="131"/>
      <c r="HP321" s="131"/>
      <c r="HQ321" s="131"/>
      <c r="HR321" s="131"/>
      <c r="HS321" s="131"/>
      <c r="HT321" s="131"/>
      <c r="HU321" s="131"/>
      <c r="HV321" s="131"/>
      <c r="HW321" s="131"/>
      <c r="HX321" s="131"/>
      <c r="HY321" s="131"/>
      <c r="HZ321" s="131"/>
      <c r="IA321" s="131"/>
      <c r="IB321" s="131"/>
      <c r="IC321" s="131"/>
      <c r="ID321" s="131"/>
      <c r="IE321" s="131"/>
      <c r="IF321" s="131"/>
      <c r="IG321" s="131"/>
      <c r="IH321" s="131"/>
      <c r="II321" s="131"/>
      <c r="IJ321" s="131"/>
      <c r="IK321" s="131"/>
      <c r="IL321" s="131"/>
      <c r="IM321" s="131"/>
      <c r="IN321" s="131"/>
      <c r="IO321" s="131"/>
      <c r="IP321" s="131"/>
      <c r="IQ321" s="131"/>
      <c r="IR321" s="131"/>
      <c r="IS321" s="131"/>
      <c r="IT321" s="131"/>
      <c r="IU321" s="131"/>
      <c r="IV321" s="131"/>
      <c r="IW321" s="131"/>
      <c r="IX321" s="131"/>
      <c r="IY321" s="131"/>
      <c r="IZ321" s="131"/>
      <c r="JA321" s="131"/>
      <c r="JB321" s="131"/>
      <c r="JC321" s="131"/>
      <c r="JD321" s="131"/>
      <c r="JE321" s="131"/>
      <c r="JF321" s="131"/>
      <c r="JG321" s="131"/>
      <c r="JH321" s="131"/>
      <c r="JI321" s="131"/>
      <c r="JJ321" s="131"/>
      <c r="JK321" s="131"/>
      <c r="JL321" s="131"/>
      <c r="JM321" s="131"/>
      <c r="JN321" s="131"/>
      <c r="JO321" s="131"/>
      <c r="JP321" s="131"/>
      <c r="JQ321" s="131"/>
      <c r="JR321" s="131"/>
      <c r="JS321" s="131"/>
      <c r="JT321" s="131"/>
      <c r="JU321" s="131"/>
      <c r="JV321" s="131"/>
      <c r="JW321" s="131"/>
      <c r="JX321" s="131"/>
      <c r="JY321" s="131"/>
      <c r="JZ321" s="131"/>
      <c r="KA321" s="131"/>
      <c r="KB321" s="131"/>
      <c r="KC321" s="131"/>
      <c r="KD321" s="131"/>
      <c r="KE321" s="131"/>
      <c r="KF321" s="131"/>
      <c r="KG321" s="131"/>
      <c r="KH321" s="131"/>
      <c r="KI321" s="131"/>
      <c r="KJ321" s="131"/>
      <c r="KK321" s="131"/>
      <c r="KL321" s="131"/>
      <c r="KM321" s="131"/>
      <c r="KN321" s="131"/>
      <c r="KO321" s="131"/>
      <c r="KP321" s="131"/>
      <c r="KQ321" s="131"/>
      <c r="KR321" s="131"/>
      <c r="KS321" s="131"/>
      <c r="KT321" s="131"/>
      <c r="KU321" s="131"/>
      <c r="KV321" s="131"/>
      <c r="KW321" s="131"/>
      <c r="KX321" s="131"/>
      <c r="KY321" s="131"/>
      <c r="KZ321" s="131"/>
      <c r="LA321" s="131"/>
      <c r="LB321" s="131"/>
      <c r="LC321" s="131"/>
      <c r="LD321" s="131"/>
      <c r="LE321" s="131"/>
      <c r="LF321" s="131"/>
      <c r="LG321" s="131"/>
      <c r="LH321" s="131"/>
      <c r="LI321" s="131"/>
      <c r="LJ321" s="131"/>
      <c r="LK321" s="131"/>
      <c r="LL321" s="131"/>
      <c r="LM321" s="131"/>
      <c r="LN321" s="131"/>
      <c r="LO321" s="131"/>
      <c r="LP321" s="131"/>
      <c r="LQ321" s="131"/>
      <c r="LR321" s="131"/>
      <c r="LS321" s="131"/>
      <c r="LT321" s="131"/>
      <c r="LU321" s="131"/>
      <c r="LV321" s="131"/>
      <c r="LW321" s="131"/>
      <c r="LX321" s="131"/>
      <c r="LY321" s="131"/>
      <c r="LZ321" s="131"/>
      <c r="MA321" s="131"/>
      <c r="MB321" s="131"/>
      <c r="MC321" s="131"/>
      <c r="MD321" s="131"/>
      <c r="ME321" s="131"/>
      <c r="MF321" s="131"/>
      <c r="MG321" s="131"/>
      <c r="MH321" s="131"/>
      <c r="MI321" s="131"/>
      <c r="MJ321" s="131"/>
      <c r="MK321" s="131"/>
      <c r="ML321" s="131"/>
      <c r="MM321" s="131"/>
      <c r="MN321" s="131"/>
      <c r="MO321" s="131"/>
      <c r="MP321" s="131"/>
      <c r="MQ321" s="131"/>
      <c r="MR321" s="131"/>
      <c r="MS321" s="131"/>
      <c r="MT321" s="131"/>
      <c r="MU321" s="131"/>
      <c r="MV321" s="131"/>
      <c r="MW321" s="131"/>
      <c r="MX321" s="131"/>
      <c r="MY321" s="131"/>
      <c r="MZ321" s="131"/>
      <c r="NA321" s="131"/>
      <c r="NB321" s="131"/>
      <c r="NC321" s="131"/>
      <c r="ND321" s="131"/>
      <c r="NE321" s="131"/>
      <c r="NF321" s="131"/>
      <c r="NG321" s="131"/>
      <c r="NH321" s="131"/>
      <c r="NI321" s="131"/>
      <c r="NJ321" s="131"/>
      <c r="NK321" s="131"/>
      <c r="NL321" s="131"/>
      <c r="NM321" s="131"/>
      <c r="NN321" s="131"/>
      <c r="NO321" s="131"/>
      <c r="NP321" s="131"/>
      <c r="NQ321" s="131"/>
      <c r="NR321" s="131"/>
      <c r="NS321" s="131"/>
      <c r="NT321" s="131"/>
      <c r="NU321" s="131"/>
      <c r="NV321" s="131"/>
      <c r="NW321" s="131"/>
      <c r="NX321" s="131"/>
      <c r="NY321" s="131"/>
      <c r="NZ321" s="131"/>
      <c r="OA321" s="131"/>
      <c r="OB321" s="131"/>
      <c r="OC321" s="131"/>
      <c r="OD321" s="131"/>
      <c r="OE321" s="131"/>
      <c r="OF321" s="131"/>
      <c r="OG321" s="131"/>
      <c r="OH321" s="131"/>
      <c r="OI321" s="131"/>
      <c r="OJ321" s="131"/>
      <c r="OK321" s="131"/>
      <c r="OL321" s="131"/>
      <c r="OM321" s="131"/>
      <c r="ON321" s="131"/>
      <c r="OO321" s="131"/>
      <c r="OP321" s="131"/>
      <c r="OQ321" s="131"/>
      <c r="OR321" s="131"/>
      <c r="OS321" s="131"/>
      <c r="OT321" s="131"/>
      <c r="OU321" s="131"/>
      <c r="OV321" s="131"/>
      <c r="OW321" s="131"/>
      <c r="OX321" s="131"/>
      <c r="OY321" s="131"/>
      <c r="OZ321" s="131"/>
      <c r="PA321" s="131"/>
      <c r="PB321" s="131"/>
      <c r="PC321" s="131"/>
      <c r="PD321" s="131"/>
      <c r="PE321" s="131"/>
      <c r="PF321" s="131"/>
      <c r="PG321" s="131"/>
      <c r="PH321" s="131"/>
      <c r="PI321" s="131"/>
      <c r="PJ321" s="131"/>
      <c r="PK321" s="131"/>
      <c r="PL321" s="131"/>
      <c r="PM321" s="131"/>
      <c r="PN321" s="131"/>
      <c r="PO321" s="131"/>
      <c r="PP321" s="131"/>
      <c r="PQ321" s="131"/>
      <c r="PR321" s="131"/>
      <c r="PS321" s="131"/>
      <c r="PT321" s="131"/>
      <c r="PU321" s="131"/>
      <c r="PV321" s="131"/>
      <c r="PW321" s="131"/>
      <c r="PX321" s="131"/>
      <c r="PY321" s="131"/>
      <c r="PZ321" s="131"/>
      <c r="QA321" s="131"/>
      <c r="QB321" s="131"/>
      <c r="QC321" s="131"/>
      <c r="QD321" s="131"/>
      <c r="QE321" s="131"/>
      <c r="QF321" s="131"/>
      <c r="QG321" s="131"/>
      <c r="QH321" s="131"/>
      <c r="QI321" s="131"/>
      <c r="QJ321" s="131"/>
      <c r="QK321" s="131"/>
      <c r="QL321" s="131"/>
      <c r="QM321" s="131"/>
      <c r="QN321" s="131"/>
      <c r="QO321" s="131"/>
      <c r="QP321" s="131"/>
      <c r="QQ321" s="131"/>
      <c r="QR321" s="131"/>
      <c r="QS321" s="131"/>
      <c r="QT321" s="131"/>
      <c r="QU321" s="131"/>
      <c r="QV321" s="131"/>
      <c r="QW321" s="131"/>
      <c r="QX321" s="131"/>
      <c r="QY321" s="131"/>
      <c r="QZ321" s="131"/>
      <c r="RA321" s="131"/>
      <c r="RB321" s="131"/>
      <c r="RC321" s="131"/>
      <c r="RD321" s="131"/>
      <c r="RE321" s="131"/>
      <c r="RF321" s="131"/>
      <c r="RG321" s="131"/>
      <c r="RH321" s="131"/>
      <c r="RI321" s="131"/>
      <c r="RJ321" s="131"/>
      <c r="RK321" s="131"/>
      <c r="RL321" s="131"/>
      <c r="RM321" s="131"/>
      <c r="RN321" s="131"/>
      <c r="RO321" s="131"/>
      <c r="RP321" s="131"/>
      <c r="RQ321" s="131"/>
      <c r="RR321" s="131"/>
      <c r="RS321" s="131"/>
      <c r="RT321" s="131"/>
      <c r="RU321" s="131"/>
      <c r="RV321" s="131"/>
      <c r="RW321" s="131"/>
      <c r="RX321" s="131"/>
      <c r="RY321" s="131"/>
      <c r="RZ321" s="131"/>
      <c r="SA321" s="131"/>
      <c r="SB321" s="131"/>
      <c r="SC321" s="131"/>
      <c r="SD321" s="131"/>
      <c r="SE321" s="131"/>
      <c r="SF321" s="131"/>
      <c r="SG321" s="131"/>
      <c r="SH321" s="131"/>
      <c r="SI321" s="131"/>
      <c r="SJ321" s="131"/>
      <c r="SK321" s="131"/>
      <c r="SL321" s="131"/>
      <c r="SM321" s="131"/>
      <c r="SN321" s="131"/>
      <c r="SO321" s="131"/>
      <c r="SP321" s="131"/>
      <c r="SQ321" s="131"/>
      <c r="SR321" s="131"/>
      <c r="SS321" s="131"/>
      <c r="ST321" s="131"/>
      <c r="SU321" s="131"/>
      <c r="SV321" s="131"/>
      <c r="SW321" s="131"/>
      <c r="SX321" s="131"/>
      <c r="SY321" s="131"/>
      <c r="SZ321" s="131"/>
      <c r="TA321" s="131"/>
      <c r="TB321" s="131"/>
      <c r="TC321" s="131"/>
      <c r="TD321" s="131"/>
      <c r="TE321" s="131"/>
      <c r="TF321" s="131"/>
      <c r="TG321" s="131"/>
      <c r="TH321" s="131"/>
      <c r="TI321" s="131"/>
      <c r="TJ321" s="131"/>
      <c r="TK321" s="131"/>
      <c r="TL321" s="131"/>
      <c r="TM321" s="131"/>
      <c r="TN321" s="131"/>
      <c r="TO321" s="131"/>
      <c r="TP321" s="131"/>
      <c r="TQ321" s="131"/>
      <c r="TR321" s="131"/>
      <c r="TS321" s="131"/>
      <c r="TT321" s="131"/>
      <c r="TU321" s="131"/>
      <c r="TV321" s="131"/>
      <c r="TW321" s="131"/>
      <c r="TX321" s="131"/>
      <c r="TY321" s="131"/>
      <c r="TZ321" s="131"/>
      <c r="UA321" s="131"/>
      <c r="UB321" s="131"/>
      <c r="UC321" s="131"/>
      <c r="UD321" s="131"/>
      <c r="UE321" s="131"/>
      <c r="UF321" s="131"/>
      <c r="UG321" s="131"/>
      <c r="UH321" s="131"/>
      <c r="UI321" s="131"/>
      <c r="UJ321" s="131"/>
      <c r="UK321" s="131"/>
      <c r="UL321" s="131"/>
      <c r="UM321" s="131"/>
      <c r="UN321" s="131"/>
      <c r="UO321" s="131"/>
      <c r="UP321" s="131"/>
      <c r="UQ321" s="131"/>
      <c r="UR321" s="131"/>
      <c r="US321" s="131"/>
      <c r="UT321" s="131"/>
      <c r="UU321" s="131"/>
      <c r="UV321" s="131"/>
      <c r="UW321" s="131"/>
      <c r="UX321" s="131"/>
      <c r="UY321" s="131"/>
      <c r="UZ321" s="131"/>
      <c r="VA321" s="131"/>
      <c r="VB321" s="131"/>
      <c r="VC321" s="131"/>
      <c r="VD321" s="131"/>
      <c r="VE321" s="131"/>
      <c r="VF321" s="131"/>
      <c r="VG321" s="131"/>
      <c r="VH321" s="131"/>
      <c r="VI321" s="131"/>
      <c r="VJ321" s="131"/>
      <c r="VK321" s="131"/>
      <c r="VL321" s="131"/>
      <c r="VM321" s="131"/>
      <c r="VN321" s="131"/>
      <c r="VO321" s="131"/>
      <c r="VP321" s="131"/>
      <c r="VQ321" s="131"/>
      <c r="VR321" s="131"/>
      <c r="VS321" s="131"/>
      <c r="VT321" s="131"/>
      <c r="VU321" s="131"/>
      <c r="VV321" s="131"/>
      <c r="VW321" s="131"/>
      <c r="VX321" s="131"/>
      <c r="VY321" s="131"/>
      <c r="VZ321" s="131"/>
      <c r="WA321" s="131"/>
      <c r="WB321" s="131"/>
      <c r="WC321" s="131"/>
      <c r="WD321" s="131"/>
      <c r="WE321" s="131"/>
      <c r="WF321" s="131"/>
      <c r="WG321" s="131"/>
      <c r="WH321" s="131"/>
      <c r="WI321" s="131"/>
      <c r="WJ321" s="131"/>
      <c r="WK321" s="131"/>
      <c r="WL321" s="131"/>
      <c r="WM321" s="131"/>
      <c r="WN321" s="131"/>
      <c r="WO321" s="131"/>
      <c r="WP321" s="131"/>
      <c r="WQ321" s="131"/>
      <c r="WR321" s="131"/>
      <c r="WS321" s="131"/>
      <c r="WT321" s="131"/>
      <c r="WU321" s="131"/>
      <c r="WV321" s="131"/>
      <c r="WW321" s="131"/>
      <c r="WX321" s="131"/>
      <c r="WY321" s="131"/>
      <c r="WZ321" s="131"/>
      <c r="XA321" s="131"/>
      <c r="XB321" s="131"/>
      <c r="XC321" s="131"/>
      <c r="XD321" s="131"/>
      <c r="XE321" s="131"/>
      <c r="XF321" s="131"/>
      <c r="XG321" s="131"/>
      <c r="XH321" s="131"/>
      <c r="XI321" s="131"/>
      <c r="XJ321" s="131"/>
      <c r="XK321" s="131"/>
      <c r="XL321" s="131"/>
      <c r="XM321" s="131"/>
      <c r="XN321" s="131"/>
      <c r="XO321" s="131"/>
      <c r="XP321" s="131"/>
      <c r="XQ321" s="131"/>
      <c r="XR321" s="131"/>
      <c r="XS321" s="131"/>
      <c r="XT321" s="131"/>
      <c r="XU321" s="131"/>
      <c r="XV321" s="131"/>
      <c r="XW321" s="131"/>
      <c r="XX321" s="131"/>
      <c r="XY321" s="131"/>
      <c r="XZ321" s="131"/>
      <c r="YA321" s="131"/>
      <c r="YB321" s="131"/>
      <c r="YC321" s="131"/>
      <c r="YD321" s="131"/>
      <c r="YE321" s="131"/>
      <c r="YF321" s="131"/>
      <c r="YG321" s="131"/>
      <c r="YH321" s="131"/>
      <c r="YI321" s="131"/>
      <c r="YJ321" s="131"/>
      <c r="YK321" s="131"/>
      <c r="YL321" s="131"/>
      <c r="YM321" s="131"/>
      <c r="YN321" s="131"/>
      <c r="YO321" s="131"/>
      <c r="YP321" s="131"/>
      <c r="YQ321" s="131"/>
      <c r="YR321" s="131"/>
      <c r="YS321" s="131"/>
      <c r="YT321" s="131"/>
      <c r="YU321" s="131"/>
      <c r="YV321" s="131"/>
      <c r="YW321" s="131"/>
      <c r="YX321" s="131"/>
      <c r="YY321" s="131"/>
      <c r="YZ321" s="131"/>
      <c r="ZA321" s="131"/>
      <c r="ZB321" s="131"/>
      <c r="ZC321" s="131"/>
      <c r="ZD321" s="131"/>
      <c r="ZE321" s="131"/>
      <c r="ZF321" s="131"/>
      <c r="ZG321" s="131"/>
      <c r="ZH321" s="131"/>
      <c r="ZI321" s="131"/>
      <c r="ZJ321" s="131"/>
      <c r="ZK321" s="131"/>
      <c r="ZL321" s="131"/>
      <c r="ZM321" s="131"/>
      <c r="ZN321" s="131"/>
      <c r="ZO321" s="131"/>
      <c r="ZP321" s="131"/>
      <c r="ZQ321" s="131"/>
      <c r="ZR321" s="131"/>
      <c r="ZS321" s="131"/>
      <c r="ZT321" s="131"/>
      <c r="ZU321" s="131"/>
      <c r="ZV321" s="131"/>
      <c r="ZW321" s="131"/>
      <c r="ZX321" s="131"/>
      <c r="ZY321" s="131"/>
      <c r="ZZ321" s="131"/>
      <c r="AAA321" s="131"/>
      <c r="AAB321" s="131"/>
      <c r="AAC321" s="131"/>
      <c r="AAD321" s="131"/>
      <c r="AAE321" s="131"/>
      <c r="AAF321" s="131"/>
      <c r="AAG321" s="131"/>
      <c r="AAH321" s="131"/>
      <c r="AAI321" s="131"/>
      <c r="AAJ321" s="131"/>
      <c r="AAK321" s="131"/>
      <c r="AAL321" s="131"/>
      <c r="AAM321" s="131"/>
      <c r="AAN321" s="131"/>
      <c r="AAO321" s="131"/>
      <c r="AAP321" s="131"/>
      <c r="AAQ321" s="131"/>
      <c r="AAR321" s="131"/>
      <c r="AAS321" s="131"/>
      <c r="AAT321" s="131"/>
      <c r="AAU321" s="131"/>
      <c r="AAV321" s="131"/>
      <c r="AAW321" s="131"/>
      <c r="AAX321" s="131"/>
      <c r="AAY321" s="131"/>
      <c r="AAZ321" s="131"/>
      <c r="ABA321" s="131"/>
      <c r="ABB321" s="131"/>
      <c r="ABC321" s="131"/>
      <c r="ABD321" s="131"/>
      <c r="ABE321" s="131"/>
      <c r="ABF321" s="131"/>
      <c r="ABG321" s="131"/>
      <c r="ABH321" s="131"/>
      <c r="ABI321" s="131"/>
      <c r="ABJ321" s="131"/>
      <c r="ABK321" s="131"/>
      <c r="ABL321" s="131"/>
      <c r="ABM321" s="131"/>
      <c r="ABN321" s="131"/>
      <c r="ABO321" s="131"/>
      <c r="ABP321" s="131"/>
      <c r="ABQ321" s="131"/>
      <c r="ABR321" s="131"/>
      <c r="ABS321" s="131"/>
      <c r="ABT321" s="131"/>
      <c r="ABU321" s="131"/>
      <c r="ABV321" s="131"/>
      <c r="ABW321" s="131"/>
      <c r="ABX321" s="131"/>
      <c r="ABY321" s="131"/>
      <c r="ABZ321" s="131"/>
      <c r="ACA321" s="131"/>
      <c r="ACB321" s="131"/>
      <c r="ACC321" s="131"/>
      <c r="ACD321" s="131"/>
      <c r="ACE321" s="131"/>
      <c r="ACF321" s="131"/>
      <c r="ACG321" s="131"/>
      <c r="ACH321" s="131"/>
      <c r="ACI321" s="131"/>
      <c r="ACJ321" s="131"/>
      <c r="ACK321" s="131"/>
      <c r="ACL321" s="131"/>
      <c r="ACM321" s="131"/>
      <c r="ACN321" s="131"/>
      <c r="ACO321" s="131"/>
      <c r="ACP321" s="131"/>
      <c r="ACQ321" s="131"/>
      <c r="ACR321" s="131"/>
      <c r="ACS321" s="131"/>
      <c r="ACT321" s="131"/>
      <c r="ACU321" s="131"/>
      <c r="ACV321" s="131"/>
      <c r="ACW321" s="131"/>
      <c r="ACX321" s="131"/>
      <c r="ACY321" s="131"/>
      <c r="ACZ321" s="131"/>
      <c r="ADA321" s="131"/>
      <c r="ADB321" s="131"/>
      <c r="ADC321" s="131"/>
      <c r="ADD321" s="131"/>
      <c r="ADE321" s="131"/>
      <c r="ADF321" s="131"/>
      <c r="ADG321" s="131"/>
      <c r="ADH321" s="131"/>
      <c r="ADI321" s="131"/>
      <c r="ADJ321" s="131"/>
      <c r="ADK321" s="131"/>
      <c r="ADL321" s="131"/>
      <c r="ADM321" s="131"/>
      <c r="ADN321" s="131"/>
      <c r="ADO321" s="131"/>
      <c r="ADP321" s="131"/>
      <c r="ADQ321" s="131"/>
      <c r="ADR321" s="131"/>
      <c r="ADS321" s="131"/>
      <c r="ADT321" s="131"/>
      <c r="ADU321" s="131"/>
      <c r="ADV321" s="131"/>
      <c r="ADW321" s="131"/>
      <c r="ADX321" s="131"/>
      <c r="ADY321" s="131"/>
      <c r="ADZ321" s="131"/>
      <c r="AEA321" s="131"/>
      <c r="AEB321" s="131"/>
      <c r="AEC321" s="131"/>
      <c r="AED321" s="131"/>
      <c r="AEE321" s="131"/>
      <c r="AEF321" s="131"/>
      <c r="AEG321" s="131"/>
      <c r="AEH321" s="131"/>
      <c r="AEI321" s="131"/>
      <c r="AEJ321" s="131"/>
      <c r="AEK321" s="131"/>
      <c r="AEL321" s="131"/>
      <c r="AEM321" s="131"/>
      <c r="AEN321" s="131"/>
      <c r="AEO321" s="131"/>
      <c r="AEP321" s="131"/>
      <c r="AEQ321" s="131"/>
      <c r="AER321" s="131"/>
      <c r="AES321" s="131"/>
      <c r="AET321" s="131"/>
      <c r="AEU321" s="131"/>
      <c r="AEV321" s="131"/>
      <c r="AEW321" s="131"/>
      <c r="AEX321" s="131"/>
      <c r="AEY321" s="131"/>
      <c r="AEZ321" s="131"/>
      <c r="AFA321" s="131"/>
      <c r="AFB321" s="131"/>
      <c r="AFC321" s="131"/>
      <c r="AFD321" s="131"/>
      <c r="AFE321" s="131"/>
      <c r="AFF321" s="131"/>
      <c r="AFG321" s="131"/>
      <c r="AFH321" s="131"/>
      <c r="AFI321" s="131"/>
      <c r="AFJ321" s="131"/>
      <c r="AFK321" s="131"/>
      <c r="AFL321" s="131"/>
      <c r="AFM321" s="131"/>
      <c r="AFN321" s="131"/>
      <c r="AFO321" s="131"/>
      <c r="AFP321" s="131"/>
      <c r="AFQ321" s="131"/>
      <c r="AFR321" s="131"/>
      <c r="AFS321" s="131"/>
      <c r="AFT321" s="131"/>
      <c r="AFU321" s="131"/>
      <c r="AFV321" s="131"/>
      <c r="AFW321" s="131"/>
      <c r="AFX321" s="131"/>
      <c r="AFY321" s="131"/>
      <c r="AFZ321" s="131"/>
      <c r="AGA321" s="131"/>
      <c r="AGB321" s="131"/>
      <c r="AGC321" s="131"/>
      <c r="AGD321" s="131"/>
      <c r="AGE321" s="131"/>
      <c r="AGF321" s="131"/>
      <c r="AGG321" s="131"/>
      <c r="AGH321" s="131"/>
      <c r="AGI321" s="131"/>
      <c r="AGJ321" s="131"/>
      <c r="AGK321" s="131"/>
      <c r="AGL321" s="131"/>
      <c r="AGM321" s="131"/>
      <c r="AGN321" s="131"/>
      <c r="AGO321" s="131"/>
      <c r="AGP321" s="131"/>
      <c r="AGQ321" s="131"/>
      <c r="AGR321" s="131"/>
      <c r="AGS321" s="131"/>
      <c r="AGT321" s="131"/>
      <c r="AGU321" s="131"/>
      <c r="AGV321" s="131"/>
      <c r="AGW321" s="131"/>
      <c r="AGX321" s="131"/>
      <c r="AGY321" s="131"/>
      <c r="AGZ321" s="131"/>
      <c r="AHA321" s="131"/>
      <c r="AHB321" s="131"/>
      <c r="AHC321" s="131"/>
      <c r="AHD321" s="131"/>
      <c r="AHE321" s="131"/>
      <c r="AHF321" s="131"/>
      <c r="AHG321" s="131"/>
      <c r="AHH321" s="131"/>
      <c r="AHI321" s="131"/>
      <c r="AHJ321" s="131"/>
      <c r="AHK321" s="131"/>
      <c r="AHL321" s="131"/>
      <c r="AHM321" s="131"/>
      <c r="AHN321" s="131"/>
      <c r="AHO321" s="131"/>
      <c r="AHP321" s="131"/>
      <c r="AHQ321" s="131"/>
      <c r="AHR321" s="131"/>
      <c r="AHS321" s="131"/>
      <c r="AHT321" s="131"/>
      <c r="AHU321" s="131"/>
      <c r="AHV321" s="131"/>
      <c r="AHW321" s="131"/>
      <c r="AHX321" s="131"/>
      <c r="AHY321" s="131"/>
      <c r="AHZ321" s="131"/>
      <c r="AIA321" s="131"/>
      <c r="AIB321" s="131"/>
      <c r="AIC321" s="131"/>
      <c r="AID321" s="131"/>
      <c r="AIE321" s="131"/>
      <c r="AIF321" s="131"/>
      <c r="AIG321" s="131"/>
      <c r="AIH321" s="131"/>
      <c r="AII321" s="131"/>
      <c r="AIJ321" s="131"/>
      <c r="AIK321" s="131"/>
      <c r="AIL321" s="131"/>
      <c r="AIM321" s="131"/>
      <c r="AIN321" s="131"/>
      <c r="AIO321" s="131"/>
      <c r="AIP321" s="131"/>
      <c r="AIQ321" s="131"/>
      <c r="AIR321" s="131"/>
      <c r="AIS321" s="131"/>
      <c r="AIT321" s="131"/>
      <c r="AIU321" s="131"/>
      <c r="AIV321" s="131"/>
      <c r="AIW321" s="131"/>
      <c r="AIX321" s="131"/>
      <c r="AIY321" s="131"/>
      <c r="AIZ321" s="131"/>
      <c r="AJA321" s="131"/>
      <c r="AJB321" s="131"/>
      <c r="AJC321" s="131"/>
      <c r="AJD321" s="131"/>
      <c r="AJE321" s="131"/>
      <c r="AJF321" s="131"/>
      <c r="AJG321" s="131"/>
      <c r="AJH321" s="131"/>
      <c r="AJI321" s="131"/>
      <c r="AJJ321" s="131"/>
      <c r="AJK321" s="131"/>
      <c r="AJL321" s="131"/>
      <c r="AJM321" s="131"/>
      <c r="AJN321" s="131"/>
      <c r="AJO321" s="131"/>
      <c r="AJP321" s="131"/>
      <c r="AJQ321" s="131"/>
      <c r="AJR321" s="131"/>
      <c r="AJS321" s="131"/>
      <c r="AJT321" s="131"/>
      <c r="AJU321" s="131"/>
      <c r="AJV321" s="131"/>
      <c r="AJW321" s="131"/>
      <c r="AJX321" s="131"/>
      <c r="AJY321" s="131"/>
      <c r="AJZ321" s="131"/>
      <c r="AKA321" s="131"/>
      <c r="AKB321" s="131"/>
      <c r="AKC321" s="131"/>
      <c r="AKD321" s="131"/>
      <c r="AKE321" s="131"/>
      <c r="AKF321" s="131"/>
      <c r="AKG321" s="131"/>
      <c r="AKH321" s="131"/>
      <c r="AKI321" s="131"/>
      <c r="AKJ321" s="131"/>
      <c r="AKK321" s="131"/>
      <c r="AKL321" s="131"/>
      <c r="AKM321" s="131"/>
      <c r="AKN321" s="131"/>
      <c r="AKO321" s="131"/>
      <c r="AKP321" s="131"/>
      <c r="AKQ321" s="131"/>
      <c r="AKR321" s="131"/>
      <c r="AKS321" s="131"/>
      <c r="AKT321" s="131"/>
      <c r="AKU321" s="131"/>
      <c r="AKV321" s="131"/>
      <c r="AKW321" s="131"/>
      <c r="AKX321" s="131"/>
      <c r="AKY321" s="131"/>
      <c r="AKZ321" s="131"/>
      <c r="ALA321" s="131"/>
      <c r="ALB321" s="131"/>
      <c r="ALC321" s="131"/>
      <c r="ALD321" s="131"/>
      <c r="ALE321" s="131"/>
      <c r="ALF321" s="131"/>
      <c r="ALG321" s="131"/>
      <c r="ALH321" s="131"/>
      <c r="ALI321" s="131"/>
      <c r="ALJ321" s="131"/>
      <c r="ALK321" s="131"/>
      <c r="ALL321" s="131"/>
      <c r="ALM321" s="131"/>
      <c r="ALN321" s="131"/>
      <c r="ALO321" s="131"/>
      <c r="ALP321" s="131"/>
      <c r="ALQ321" s="131"/>
      <c r="ALR321" s="131"/>
      <c r="ALS321" s="131"/>
      <c r="ALT321" s="131"/>
      <c r="ALU321" s="131"/>
      <c r="ALV321" s="131"/>
      <c r="ALW321" s="131"/>
      <c r="ALX321" s="131"/>
      <c r="ALY321" s="131"/>
      <c r="ALZ321" s="131"/>
      <c r="AMA321" s="131"/>
      <c r="AMB321" s="131"/>
      <c r="AMC321" s="131"/>
      <c r="AMD321" s="131"/>
      <c r="AME321" s="131"/>
      <c r="AMF321" s="131"/>
      <c r="AMG321" s="131"/>
      <c r="AMH321" s="131"/>
      <c r="AMI321" s="131"/>
      <c r="AMJ321" s="131"/>
      <c r="AMK321" s="131"/>
      <c r="AML321" s="131"/>
      <c r="AMM321" s="131"/>
      <c r="AMN321" s="131"/>
      <c r="AMO321" s="131"/>
      <c r="AMP321" s="131"/>
      <c r="AMQ321" s="131"/>
      <c r="AMR321" s="131"/>
      <c r="AMS321" s="131"/>
      <c r="AMT321" s="131"/>
      <c r="AMU321" s="131"/>
      <c r="AMV321" s="131"/>
      <c r="AMW321" s="131"/>
      <c r="AMX321" s="131"/>
      <c r="AMY321" s="131"/>
      <c r="AMZ321" s="131"/>
      <c r="ANA321" s="131"/>
      <c r="ANB321" s="131"/>
      <c r="ANC321" s="131"/>
      <c r="AND321" s="131"/>
      <c r="ANE321" s="131"/>
      <c r="ANF321" s="131"/>
      <c r="ANG321" s="131"/>
      <c r="ANH321" s="131"/>
      <c r="ANI321" s="131"/>
      <c r="ANJ321" s="131"/>
      <c r="ANK321" s="131"/>
      <c r="ANL321" s="131"/>
      <c r="ANM321" s="131"/>
      <c r="ANN321" s="131"/>
      <c r="ANO321" s="131"/>
      <c r="ANP321" s="131"/>
      <c r="ANQ321" s="131"/>
      <c r="ANR321" s="131"/>
      <c r="ANS321" s="131"/>
      <c r="ANT321" s="131"/>
      <c r="ANU321" s="131"/>
      <c r="ANV321" s="131"/>
      <c r="ANW321" s="131"/>
      <c r="ANX321" s="131"/>
      <c r="ANY321" s="131"/>
      <c r="ANZ321" s="131"/>
      <c r="AOA321" s="131"/>
      <c r="AOB321" s="131"/>
      <c r="AOC321" s="131"/>
      <c r="AOD321" s="131"/>
      <c r="AOE321" s="131"/>
      <c r="AOF321" s="131"/>
      <c r="AOG321" s="131"/>
      <c r="AOH321" s="131"/>
      <c r="AOI321" s="131"/>
      <c r="AOJ321" s="131"/>
      <c r="AOK321" s="131"/>
      <c r="AOL321" s="131"/>
      <c r="AOM321" s="131"/>
      <c r="AON321" s="131"/>
      <c r="AOO321" s="131"/>
      <c r="AOP321" s="131"/>
      <c r="AOQ321" s="131"/>
      <c r="AOR321" s="131"/>
      <c r="AOS321" s="131"/>
      <c r="AOT321" s="131"/>
      <c r="AOU321" s="131"/>
      <c r="AOV321" s="131"/>
      <c r="AOW321" s="131"/>
      <c r="AOX321" s="131"/>
      <c r="AOY321" s="131"/>
      <c r="AOZ321" s="131"/>
      <c r="APA321" s="131"/>
      <c r="APB321" s="131"/>
      <c r="APC321" s="131"/>
      <c r="APD321" s="131"/>
      <c r="APE321" s="131"/>
      <c r="APF321" s="131"/>
      <c r="APG321" s="131"/>
      <c r="APH321" s="131"/>
      <c r="API321" s="131"/>
      <c r="APJ321" s="131"/>
      <c r="APK321" s="131"/>
      <c r="APL321" s="131"/>
      <c r="APM321" s="131"/>
      <c r="APN321" s="131"/>
      <c r="APO321" s="131"/>
      <c r="APP321" s="131"/>
      <c r="APQ321" s="131"/>
      <c r="APR321" s="131"/>
      <c r="APS321" s="131"/>
      <c r="APT321" s="131"/>
      <c r="APU321" s="131"/>
      <c r="APV321" s="131"/>
      <c r="APW321" s="131"/>
      <c r="APX321" s="131"/>
      <c r="APY321" s="131"/>
      <c r="APZ321" s="131"/>
      <c r="AQA321" s="131"/>
      <c r="AQB321" s="131"/>
      <c r="AQC321" s="131"/>
      <c r="AQD321" s="131"/>
      <c r="AQE321" s="131"/>
      <c r="AQF321" s="131"/>
      <c r="AQG321" s="131"/>
      <c r="AQH321" s="131"/>
      <c r="AQI321" s="131"/>
      <c r="AQJ321" s="131"/>
      <c r="AQK321" s="131"/>
      <c r="AQL321" s="131"/>
      <c r="AQM321" s="131"/>
      <c r="AQN321" s="131"/>
      <c r="AQO321" s="131"/>
      <c r="AQP321" s="131"/>
      <c r="AQQ321" s="131"/>
      <c r="AQR321" s="131"/>
      <c r="AQS321" s="131"/>
      <c r="AQT321" s="131"/>
      <c r="AQU321" s="131"/>
      <c r="AQV321" s="131"/>
      <c r="AQW321" s="131"/>
      <c r="AQX321" s="131"/>
      <c r="AQY321" s="131"/>
      <c r="AQZ321" s="131"/>
      <c r="ARA321" s="131"/>
      <c r="ARB321" s="131"/>
      <c r="ARC321" s="131"/>
      <c r="ARD321" s="131"/>
      <c r="ARE321" s="131"/>
      <c r="ARF321" s="131"/>
      <c r="ARG321" s="131"/>
      <c r="ARH321" s="131"/>
      <c r="ARI321" s="131"/>
      <c r="ARJ321" s="131"/>
      <c r="ARK321" s="131"/>
      <c r="ARL321" s="131"/>
      <c r="ARM321" s="131"/>
      <c r="ARN321" s="131"/>
      <c r="ARO321" s="131"/>
      <c r="ARP321" s="131"/>
      <c r="ARQ321" s="131"/>
      <c r="ARR321" s="131"/>
      <c r="ARS321" s="131"/>
      <c r="ART321" s="131"/>
      <c r="ARU321" s="131"/>
      <c r="ARV321" s="131"/>
      <c r="ARW321" s="131"/>
      <c r="ARX321" s="131"/>
      <c r="ARY321" s="131"/>
      <c r="ARZ321" s="131"/>
      <c r="ASA321" s="131"/>
      <c r="ASB321" s="131"/>
      <c r="ASC321" s="131"/>
      <c r="ASD321" s="131"/>
      <c r="ASE321" s="131"/>
      <c r="ASF321" s="131"/>
      <c r="ASG321" s="131"/>
      <c r="ASH321" s="131"/>
      <c r="ASI321" s="131"/>
      <c r="ASJ321" s="131"/>
      <c r="ASK321" s="131"/>
      <c r="ASL321" s="131"/>
      <c r="ASM321" s="131"/>
      <c r="ASN321" s="131"/>
      <c r="ASO321" s="131"/>
      <c r="ASP321" s="131"/>
      <c r="ASQ321" s="131"/>
      <c r="ASR321" s="131"/>
      <c r="ASS321" s="131"/>
      <c r="AST321" s="131"/>
      <c r="ASU321" s="131"/>
      <c r="ASV321" s="131"/>
      <c r="ASW321" s="131"/>
      <c r="ASX321" s="131"/>
      <c r="ASY321" s="131"/>
      <c r="ASZ321" s="131"/>
      <c r="ATA321" s="131"/>
      <c r="ATB321" s="131"/>
      <c r="ATC321" s="131"/>
      <c r="ATD321" s="131"/>
      <c r="ATE321" s="131"/>
      <c r="ATF321" s="131"/>
      <c r="ATG321" s="131"/>
      <c r="ATH321" s="131"/>
      <c r="ATI321" s="131"/>
      <c r="ATJ321" s="131"/>
      <c r="ATK321" s="131"/>
      <c r="ATL321" s="131"/>
      <c r="ATM321" s="131"/>
      <c r="ATN321" s="131"/>
      <c r="ATO321" s="131"/>
      <c r="ATP321" s="131"/>
      <c r="ATQ321" s="131"/>
      <c r="ATR321" s="131"/>
      <c r="ATS321" s="131"/>
      <c r="ATT321" s="131"/>
      <c r="ATU321" s="131"/>
      <c r="ATV321" s="131"/>
      <c r="ATW321" s="131"/>
      <c r="ATX321" s="131"/>
      <c r="ATY321" s="131"/>
      <c r="ATZ321" s="131"/>
      <c r="AUA321" s="131"/>
      <c r="AUB321" s="131"/>
      <c r="AUC321" s="131"/>
      <c r="AUD321" s="131"/>
      <c r="AUE321" s="131"/>
      <c r="AUF321" s="131"/>
      <c r="AUG321" s="131"/>
      <c r="AUH321" s="131"/>
      <c r="AUI321" s="131"/>
      <c r="AUJ321" s="131"/>
      <c r="AUK321" s="131"/>
      <c r="AUL321" s="131"/>
      <c r="AUM321" s="131"/>
      <c r="AUN321" s="131"/>
      <c r="AUO321" s="131"/>
      <c r="AUP321" s="131"/>
      <c r="AUQ321" s="131"/>
      <c r="AUR321" s="131"/>
      <c r="AUS321" s="131"/>
      <c r="AUT321" s="131"/>
      <c r="AUU321" s="131"/>
      <c r="AUV321" s="131"/>
      <c r="AUW321" s="131"/>
      <c r="AUX321" s="131"/>
      <c r="AUY321" s="131"/>
      <c r="AUZ321" s="131"/>
      <c r="AVA321" s="131"/>
      <c r="AVB321" s="131"/>
      <c r="AVC321" s="131"/>
      <c r="AVD321" s="131"/>
      <c r="AVE321" s="131"/>
      <c r="AVF321" s="131"/>
      <c r="AVG321" s="131"/>
      <c r="AVH321" s="131"/>
      <c r="AVI321" s="131"/>
      <c r="AVJ321" s="131"/>
      <c r="AVK321" s="131"/>
      <c r="AVL321" s="131"/>
      <c r="AVM321" s="131"/>
      <c r="AVN321" s="131"/>
      <c r="AVO321" s="131"/>
      <c r="AVP321" s="131"/>
      <c r="AVQ321" s="131"/>
      <c r="AVR321" s="131"/>
      <c r="AVS321" s="131"/>
      <c r="AVT321" s="131"/>
      <c r="AVU321" s="131"/>
      <c r="AVV321" s="131"/>
      <c r="AVW321" s="131"/>
      <c r="AVX321" s="131"/>
      <c r="AVY321" s="131"/>
      <c r="AVZ321" s="131"/>
      <c r="AWA321" s="131"/>
      <c r="AWB321" s="131"/>
      <c r="AWC321" s="131"/>
      <c r="AWD321" s="131"/>
      <c r="AWE321" s="131"/>
      <c r="AWF321" s="131"/>
      <c r="AWG321" s="131"/>
      <c r="AWH321" s="131"/>
      <c r="AWI321" s="131"/>
      <c r="AWJ321" s="131"/>
      <c r="AWK321" s="131"/>
      <c r="AWL321" s="131"/>
      <c r="AWM321" s="131"/>
      <c r="AWN321" s="131"/>
      <c r="AWO321" s="131"/>
      <c r="AWP321" s="131"/>
      <c r="AWQ321" s="131"/>
      <c r="AWR321" s="131"/>
      <c r="AWS321" s="131"/>
      <c r="AWT321" s="131"/>
      <c r="AWU321" s="131"/>
      <c r="AWV321" s="131"/>
      <c r="AWW321" s="131"/>
      <c r="AWX321" s="131"/>
      <c r="AWY321" s="131"/>
      <c r="AWZ321" s="131"/>
      <c r="AXA321" s="131"/>
      <c r="AXB321" s="131"/>
      <c r="AXC321" s="131"/>
      <c r="AXD321" s="131"/>
      <c r="AXE321" s="131"/>
      <c r="AXF321" s="131"/>
      <c r="AXG321" s="131"/>
      <c r="AXH321" s="131"/>
      <c r="AXI321" s="131"/>
      <c r="AXJ321" s="131"/>
      <c r="AXK321" s="131"/>
      <c r="AXL321" s="131"/>
      <c r="AXM321" s="131"/>
      <c r="AXN321" s="131"/>
      <c r="AXO321" s="131"/>
      <c r="AXP321" s="131"/>
      <c r="AXQ321" s="131"/>
      <c r="AXR321" s="131"/>
      <c r="AXS321" s="131"/>
      <c r="AXT321" s="131"/>
      <c r="AXU321" s="131"/>
      <c r="AXV321" s="131"/>
      <c r="AXW321" s="131"/>
      <c r="AXX321" s="131"/>
    </row>
    <row r="322" spans="1:1324" s="105" customFormat="1" ht="15.75" hidden="1" customHeight="1" x14ac:dyDescent="0.2">
      <c r="A322" s="13" t="s">
        <v>492</v>
      </c>
      <c r="B322" s="13" t="s">
        <v>489</v>
      </c>
      <c r="C322" s="12" t="s">
        <v>488</v>
      </c>
      <c r="D322" s="19" t="s">
        <v>491</v>
      </c>
      <c r="E322" s="9">
        <v>35423</v>
      </c>
      <c r="F322" s="30"/>
      <c r="G322" s="30" t="s">
        <v>1186</v>
      </c>
      <c r="H322" s="30">
        <v>42005</v>
      </c>
      <c r="I322" s="30" t="s">
        <v>1065</v>
      </c>
      <c r="J322" s="173"/>
      <c r="K322" s="87" t="s">
        <v>7</v>
      </c>
      <c r="L322" s="87">
        <v>1</v>
      </c>
      <c r="M322" s="87">
        <v>1</v>
      </c>
      <c r="N322" s="84" t="s">
        <v>51</v>
      </c>
      <c r="O322" s="84">
        <v>1</v>
      </c>
      <c r="P322" s="84" t="s">
        <v>50</v>
      </c>
      <c r="Q322" s="84">
        <v>1</v>
      </c>
      <c r="R322" s="84" t="s">
        <v>50</v>
      </c>
      <c r="S322" s="84">
        <v>1</v>
      </c>
      <c r="T322" s="84" t="s">
        <v>49</v>
      </c>
      <c r="U322" s="84">
        <v>1</v>
      </c>
      <c r="V322" s="84">
        <v>1</v>
      </c>
      <c r="W322" s="84">
        <v>0</v>
      </c>
      <c r="X322" s="87">
        <v>0</v>
      </c>
      <c r="Y322" s="87">
        <v>0</v>
      </c>
      <c r="Z322" s="84">
        <v>1</v>
      </c>
      <c r="AA322" s="87">
        <v>0</v>
      </c>
      <c r="AB322" s="71">
        <f t="shared" si="52"/>
        <v>2</v>
      </c>
      <c r="AC322" s="71">
        <f t="shared" si="53"/>
        <v>2</v>
      </c>
      <c r="AD322" s="71">
        <f t="shared" si="54"/>
        <v>2</v>
      </c>
      <c r="AE322" s="71">
        <f t="shared" si="55"/>
        <v>2</v>
      </c>
      <c r="AF322" s="103" t="s">
        <v>2302</v>
      </c>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131"/>
      <c r="BC322" s="131"/>
      <c r="BD322" s="131"/>
      <c r="BE322" s="131"/>
      <c r="BF322" s="131"/>
      <c r="BG322" s="131"/>
      <c r="BH322" s="131"/>
      <c r="BI322" s="131"/>
      <c r="BJ322" s="131"/>
      <c r="BK322" s="131"/>
      <c r="BL322" s="131"/>
      <c r="BM322" s="131"/>
      <c r="BN322" s="131"/>
      <c r="BO322" s="131"/>
      <c r="BP322" s="131"/>
      <c r="BQ322" s="131"/>
      <c r="BR322" s="131"/>
      <c r="BS322" s="131"/>
      <c r="BT322" s="131"/>
      <c r="BU322" s="131"/>
      <c r="BV322" s="131"/>
      <c r="BW322" s="131"/>
      <c r="BX322" s="131"/>
      <c r="BY322" s="131"/>
      <c r="BZ322" s="131"/>
      <c r="CA322" s="131"/>
      <c r="CB322" s="131"/>
      <c r="CC322" s="131"/>
      <c r="CD322" s="131"/>
      <c r="CE322" s="131"/>
      <c r="CF322" s="131"/>
      <c r="CG322" s="131"/>
      <c r="CH322" s="131"/>
      <c r="CI322" s="131"/>
      <c r="CJ322" s="131"/>
      <c r="CK322" s="131"/>
      <c r="CL322" s="131"/>
      <c r="CM322" s="131"/>
      <c r="CN322" s="131"/>
      <c r="CO322" s="131"/>
      <c r="CP322" s="131"/>
      <c r="CQ322" s="131"/>
      <c r="CR322" s="131"/>
      <c r="CS322" s="131"/>
      <c r="CT322" s="131"/>
      <c r="CU322" s="131"/>
      <c r="CV322" s="131"/>
      <c r="CW322" s="131"/>
      <c r="CX322" s="131"/>
      <c r="CY322" s="131"/>
      <c r="CZ322" s="131"/>
      <c r="DA322" s="131"/>
      <c r="DB322" s="131"/>
      <c r="DC322" s="131"/>
      <c r="DD322" s="131"/>
      <c r="DE322" s="131"/>
      <c r="DF322" s="131"/>
      <c r="DG322" s="131"/>
      <c r="DH322" s="131"/>
      <c r="DI322" s="131"/>
      <c r="DJ322" s="131"/>
      <c r="DK322" s="131"/>
      <c r="DL322" s="131"/>
      <c r="DM322" s="131"/>
      <c r="DN322" s="131"/>
      <c r="DO322" s="131"/>
      <c r="DP322" s="131"/>
      <c r="DQ322" s="131"/>
      <c r="DR322" s="131"/>
      <c r="DS322" s="131"/>
      <c r="DT322" s="131"/>
      <c r="DU322" s="131"/>
      <c r="DV322" s="131"/>
      <c r="DW322" s="131"/>
      <c r="DX322" s="131"/>
      <c r="DY322" s="131"/>
      <c r="DZ322" s="131"/>
      <c r="EA322" s="131"/>
      <c r="EB322" s="131"/>
      <c r="EC322" s="131"/>
      <c r="ED322" s="131"/>
      <c r="EE322" s="131"/>
      <c r="EF322" s="131"/>
      <c r="EG322" s="131"/>
      <c r="EH322" s="131"/>
      <c r="EI322" s="131"/>
      <c r="EJ322" s="131"/>
      <c r="EK322" s="131"/>
      <c r="EL322" s="131"/>
      <c r="EM322" s="131"/>
      <c r="EN322" s="131"/>
      <c r="EO322" s="131"/>
      <c r="EP322" s="131"/>
      <c r="EQ322" s="131"/>
      <c r="ER322" s="131"/>
      <c r="ES322" s="131"/>
      <c r="ET322" s="131"/>
      <c r="EU322" s="131"/>
      <c r="EV322" s="131"/>
      <c r="EW322" s="131"/>
      <c r="EX322" s="131"/>
      <c r="EY322" s="131"/>
      <c r="EZ322" s="131"/>
      <c r="FA322" s="131"/>
      <c r="FB322" s="131"/>
      <c r="FC322" s="131"/>
      <c r="FD322" s="131"/>
      <c r="FE322" s="131"/>
      <c r="FF322" s="131"/>
      <c r="FG322" s="131"/>
      <c r="FH322" s="131"/>
      <c r="FI322" s="131"/>
      <c r="FJ322" s="131"/>
      <c r="FK322" s="131"/>
      <c r="FL322" s="131"/>
      <c r="FM322" s="131"/>
      <c r="FN322" s="131"/>
      <c r="FO322" s="131"/>
      <c r="FP322" s="131"/>
      <c r="FQ322" s="131"/>
      <c r="FR322" s="131"/>
      <c r="FS322" s="131"/>
      <c r="FT322" s="131"/>
      <c r="FU322" s="131"/>
      <c r="FV322" s="131"/>
      <c r="FW322" s="131"/>
      <c r="FX322" s="131"/>
      <c r="FY322" s="131"/>
      <c r="FZ322" s="131"/>
      <c r="GA322" s="131"/>
      <c r="GB322" s="131"/>
      <c r="GC322" s="131"/>
      <c r="GD322" s="131"/>
      <c r="GE322" s="131"/>
      <c r="GF322" s="131"/>
      <c r="GG322" s="131"/>
      <c r="GH322" s="131"/>
      <c r="GI322" s="131"/>
      <c r="GJ322" s="131"/>
      <c r="GK322" s="131"/>
      <c r="GL322" s="131"/>
      <c r="GM322" s="131"/>
      <c r="GN322" s="131"/>
      <c r="GO322" s="131"/>
      <c r="GP322" s="131"/>
      <c r="GQ322" s="131"/>
      <c r="GR322" s="131"/>
      <c r="GS322" s="131"/>
      <c r="GT322" s="131"/>
      <c r="GU322" s="131"/>
      <c r="GV322" s="131"/>
      <c r="GW322" s="131"/>
      <c r="GX322" s="131"/>
      <c r="GY322" s="131"/>
      <c r="GZ322" s="131"/>
      <c r="HA322" s="131"/>
      <c r="HB322" s="131"/>
      <c r="HC322" s="131"/>
      <c r="HD322" s="131"/>
      <c r="HE322" s="131"/>
      <c r="HF322" s="131"/>
      <c r="HG322" s="131"/>
      <c r="HH322" s="131"/>
      <c r="HI322" s="131"/>
      <c r="HJ322" s="131"/>
      <c r="HK322" s="131"/>
      <c r="HL322" s="131"/>
      <c r="HM322" s="131"/>
      <c r="HN322" s="131"/>
      <c r="HO322" s="131"/>
      <c r="HP322" s="131"/>
      <c r="HQ322" s="131"/>
      <c r="HR322" s="131"/>
      <c r="HS322" s="131"/>
      <c r="HT322" s="131"/>
      <c r="HU322" s="131"/>
      <c r="HV322" s="131"/>
      <c r="HW322" s="131"/>
      <c r="HX322" s="131"/>
      <c r="HY322" s="131"/>
      <c r="HZ322" s="131"/>
      <c r="IA322" s="131"/>
      <c r="IB322" s="131"/>
      <c r="IC322" s="131"/>
      <c r="ID322" s="131"/>
      <c r="IE322" s="131"/>
      <c r="IF322" s="131"/>
      <c r="IG322" s="131"/>
      <c r="IH322" s="131"/>
      <c r="II322" s="131"/>
      <c r="IJ322" s="131"/>
      <c r="IK322" s="131"/>
      <c r="IL322" s="131"/>
      <c r="IM322" s="131"/>
      <c r="IN322" s="131"/>
      <c r="IO322" s="131"/>
      <c r="IP322" s="131"/>
      <c r="IQ322" s="131"/>
      <c r="IR322" s="131"/>
      <c r="IS322" s="131"/>
      <c r="IT322" s="131"/>
      <c r="IU322" s="131"/>
      <c r="IV322" s="131"/>
      <c r="IW322" s="131"/>
      <c r="IX322" s="131"/>
      <c r="IY322" s="131"/>
      <c r="IZ322" s="131"/>
      <c r="JA322" s="131"/>
      <c r="JB322" s="131"/>
      <c r="JC322" s="131"/>
      <c r="JD322" s="131"/>
      <c r="JE322" s="131"/>
      <c r="JF322" s="131"/>
      <c r="JG322" s="131"/>
      <c r="JH322" s="131"/>
      <c r="JI322" s="131"/>
      <c r="JJ322" s="131"/>
      <c r="JK322" s="131"/>
      <c r="JL322" s="131"/>
      <c r="JM322" s="131"/>
      <c r="JN322" s="131"/>
      <c r="JO322" s="131"/>
      <c r="JP322" s="131"/>
      <c r="JQ322" s="131"/>
      <c r="JR322" s="131"/>
      <c r="JS322" s="131"/>
      <c r="JT322" s="131"/>
      <c r="JU322" s="131"/>
      <c r="JV322" s="131"/>
      <c r="JW322" s="131"/>
      <c r="JX322" s="131"/>
      <c r="JY322" s="131"/>
      <c r="JZ322" s="131"/>
      <c r="KA322" s="131"/>
      <c r="KB322" s="131"/>
      <c r="KC322" s="131"/>
      <c r="KD322" s="131"/>
      <c r="KE322" s="131"/>
      <c r="KF322" s="131"/>
      <c r="KG322" s="131"/>
      <c r="KH322" s="131"/>
      <c r="KI322" s="131"/>
      <c r="KJ322" s="131"/>
      <c r="KK322" s="131"/>
      <c r="KL322" s="131"/>
      <c r="KM322" s="131"/>
      <c r="KN322" s="131"/>
      <c r="KO322" s="131"/>
      <c r="KP322" s="131"/>
      <c r="KQ322" s="131"/>
      <c r="KR322" s="131"/>
      <c r="KS322" s="131"/>
      <c r="KT322" s="131"/>
      <c r="KU322" s="131"/>
      <c r="KV322" s="131"/>
      <c r="KW322" s="131"/>
      <c r="KX322" s="131"/>
      <c r="KY322" s="131"/>
      <c r="KZ322" s="131"/>
      <c r="LA322" s="131"/>
      <c r="LB322" s="131"/>
      <c r="LC322" s="131"/>
      <c r="LD322" s="131"/>
      <c r="LE322" s="131"/>
      <c r="LF322" s="131"/>
      <c r="LG322" s="131"/>
      <c r="LH322" s="131"/>
      <c r="LI322" s="131"/>
      <c r="LJ322" s="131"/>
      <c r="LK322" s="131"/>
      <c r="LL322" s="131"/>
      <c r="LM322" s="131"/>
      <c r="LN322" s="131"/>
      <c r="LO322" s="131"/>
      <c r="LP322" s="131"/>
      <c r="LQ322" s="131"/>
      <c r="LR322" s="131"/>
      <c r="LS322" s="131"/>
      <c r="LT322" s="131"/>
      <c r="LU322" s="131"/>
      <c r="LV322" s="131"/>
      <c r="LW322" s="131"/>
      <c r="LX322" s="131"/>
      <c r="LY322" s="131"/>
      <c r="LZ322" s="131"/>
      <c r="MA322" s="131"/>
      <c r="MB322" s="131"/>
      <c r="MC322" s="131"/>
      <c r="MD322" s="131"/>
      <c r="ME322" s="131"/>
      <c r="MF322" s="131"/>
      <c r="MG322" s="131"/>
      <c r="MH322" s="131"/>
      <c r="MI322" s="131"/>
      <c r="MJ322" s="131"/>
      <c r="MK322" s="131"/>
      <c r="ML322" s="131"/>
      <c r="MM322" s="131"/>
      <c r="MN322" s="131"/>
      <c r="MO322" s="131"/>
      <c r="MP322" s="131"/>
      <c r="MQ322" s="131"/>
      <c r="MR322" s="131"/>
      <c r="MS322" s="131"/>
      <c r="MT322" s="131"/>
      <c r="MU322" s="131"/>
      <c r="MV322" s="131"/>
      <c r="MW322" s="131"/>
      <c r="MX322" s="131"/>
      <c r="MY322" s="131"/>
      <c r="MZ322" s="131"/>
      <c r="NA322" s="131"/>
      <c r="NB322" s="131"/>
      <c r="NC322" s="131"/>
      <c r="ND322" s="131"/>
      <c r="NE322" s="131"/>
      <c r="NF322" s="131"/>
      <c r="NG322" s="131"/>
      <c r="NH322" s="131"/>
      <c r="NI322" s="131"/>
      <c r="NJ322" s="131"/>
      <c r="NK322" s="131"/>
      <c r="NL322" s="131"/>
      <c r="NM322" s="131"/>
      <c r="NN322" s="131"/>
      <c r="NO322" s="131"/>
      <c r="NP322" s="131"/>
      <c r="NQ322" s="131"/>
      <c r="NR322" s="131"/>
      <c r="NS322" s="131"/>
      <c r="NT322" s="131"/>
      <c r="NU322" s="131"/>
      <c r="NV322" s="131"/>
      <c r="NW322" s="131"/>
      <c r="NX322" s="131"/>
      <c r="NY322" s="131"/>
      <c r="NZ322" s="131"/>
      <c r="OA322" s="131"/>
      <c r="OB322" s="131"/>
      <c r="OC322" s="131"/>
      <c r="OD322" s="131"/>
      <c r="OE322" s="131"/>
      <c r="OF322" s="131"/>
      <c r="OG322" s="131"/>
      <c r="OH322" s="131"/>
      <c r="OI322" s="131"/>
      <c r="OJ322" s="131"/>
      <c r="OK322" s="131"/>
      <c r="OL322" s="131"/>
      <c r="OM322" s="131"/>
      <c r="ON322" s="131"/>
      <c r="OO322" s="131"/>
      <c r="OP322" s="131"/>
      <c r="OQ322" s="131"/>
      <c r="OR322" s="131"/>
      <c r="OS322" s="131"/>
      <c r="OT322" s="131"/>
      <c r="OU322" s="131"/>
      <c r="OV322" s="131"/>
      <c r="OW322" s="131"/>
      <c r="OX322" s="131"/>
      <c r="OY322" s="131"/>
      <c r="OZ322" s="131"/>
      <c r="PA322" s="131"/>
      <c r="PB322" s="131"/>
      <c r="PC322" s="131"/>
      <c r="PD322" s="131"/>
      <c r="PE322" s="131"/>
      <c r="PF322" s="131"/>
      <c r="PG322" s="131"/>
      <c r="PH322" s="131"/>
      <c r="PI322" s="131"/>
      <c r="PJ322" s="131"/>
      <c r="PK322" s="131"/>
      <c r="PL322" s="131"/>
      <c r="PM322" s="131"/>
      <c r="PN322" s="131"/>
      <c r="PO322" s="131"/>
      <c r="PP322" s="131"/>
      <c r="PQ322" s="131"/>
      <c r="PR322" s="131"/>
      <c r="PS322" s="131"/>
      <c r="PT322" s="131"/>
      <c r="PU322" s="131"/>
      <c r="PV322" s="131"/>
      <c r="PW322" s="131"/>
      <c r="PX322" s="131"/>
      <c r="PY322" s="131"/>
      <c r="PZ322" s="131"/>
      <c r="QA322" s="131"/>
      <c r="QB322" s="131"/>
      <c r="QC322" s="131"/>
      <c r="QD322" s="131"/>
      <c r="QE322" s="131"/>
      <c r="QF322" s="131"/>
      <c r="QG322" s="131"/>
      <c r="QH322" s="131"/>
      <c r="QI322" s="131"/>
      <c r="QJ322" s="131"/>
      <c r="QK322" s="131"/>
      <c r="QL322" s="131"/>
      <c r="QM322" s="131"/>
      <c r="QN322" s="131"/>
      <c r="QO322" s="131"/>
      <c r="QP322" s="131"/>
      <c r="QQ322" s="131"/>
      <c r="QR322" s="131"/>
      <c r="QS322" s="131"/>
      <c r="QT322" s="131"/>
      <c r="QU322" s="131"/>
      <c r="QV322" s="131"/>
      <c r="QW322" s="131"/>
      <c r="QX322" s="131"/>
      <c r="QY322" s="131"/>
      <c r="QZ322" s="131"/>
      <c r="RA322" s="131"/>
      <c r="RB322" s="131"/>
      <c r="RC322" s="131"/>
      <c r="RD322" s="131"/>
      <c r="RE322" s="131"/>
      <c r="RF322" s="131"/>
      <c r="RG322" s="131"/>
      <c r="RH322" s="131"/>
      <c r="RI322" s="131"/>
      <c r="RJ322" s="131"/>
      <c r="RK322" s="131"/>
      <c r="RL322" s="131"/>
      <c r="RM322" s="131"/>
      <c r="RN322" s="131"/>
      <c r="RO322" s="131"/>
      <c r="RP322" s="131"/>
      <c r="RQ322" s="131"/>
      <c r="RR322" s="131"/>
      <c r="RS322" s="131"/>
      <c r="RT322" s="131"/>
      <c r="RU322" s="131"/>
      <c r="RV322" s="131"/>
      <c r="RW322" s="131"/>
      <c r="RX322" s="131"/>
      <c r="RY322" s="131"/>
      <c r="RZ322" s="131"/>
      <c r="SA322" s="131"/>
      <c r="SB322" s="131"/>
      <c r="SC322" s="131"/>
      <c r="SD322" s="131"/>
      <c r="SE322" s="131"/>
      <c r="SF322" s="131"/>
      <c r="SG322" s="131"/>
      <c r="SH322" s="131"/>
      <c r="SI322" s="131"/>
      <c r="SJ322" s="131"/>
      <c r="SK322" s="131"/>
      <c r="SL322" s="131"/>
      <c r="SM322" s="131"/>
      <c r="SN322" s="131"/>
      <c r="SO322" s="131"/>
      <c r="SP322" s="131"/>
      <c r="SQ322" s="131"/>
      <c r="SR322" s="131"/>
      <c r="SS322" s="131"/>
      <c r="ST322" s="131"/>
      <c r="SU322" s="131"/>
      <c r="SV322" s="131"/>
      <c r="SW322" s="131"/>
      <c r="SX322" s="131"/>
      <c r="SY322" s="131"/>
      <c r="SZ322" s="131"/>
      <c r="TA322" s="131"/>
      <c r="TB322" s="131"/>
      <c r="TC322" s="131"/>
      <c r="TD322" s="131"/>
      <c r="TE322" s="131"/>
      <c r="TF322" s="131"/>
      <c r="TG322" s="131"/>
      <c r="TH322" s="131"/>
      <c r="TI322" s="131"/>
      <c r="TJ322" s="131"/>
      <c r="TK322" s="131"/>
      <c r="TL322" s="131"/>
      <c r="TM322" s="131"/>
      <c r="TN322" s="131"/>
      <c r="TO322" s="131"/>
      <c r="TP322" s="131"/>
      <c r="TQ322" s="131"/>
      <c r="TR322" s="131"/>
      <c r="TS322" s="131"/>
      <c r="TT322" s="131"/>
      <c r="TU322" s="131"/>
      <c r="TV322" s="131"/>
      <c r="TW322" s="131"/>
      <c r="TX322" s="131"/>
      <c r="TY322" s="131"/>
      <c r="TZ322" s="131"/>
      <c r="UA322" s="131"/>
      <c r="UB322" s="131"/>
      <c r="UC322" s="131"/>
      <c r="UD322" s="131"/>
      <c r="UE322" s="131"/>
      <c r="UF322" s="131"/>
      <c r="UG322" s="131"/>
      <c r="UH322" s="131"/>
      <c r="UI322" s="131"/>
      <c r="UJ322" s="131"/>
      <c r="UK322" s="131"/>
      <c r="UL322" s="131"/>
      <c r="UM322" s="131"/>
      <c r="UN322" s="131"/>
      <c r="UO322" s="131"/>
      <c r="UP322" s="131"/>
      <c r="UQ322" s="131"/>
      <c r="UR322" s="131"/>
      <c r="US322" s="131"/>
      <c r="UT322" s="131"/>
      <c r="UU322" s="131"/>
      <c r="UV322" s="131"/>
      <c r="UW322" s="131"/>
      <c r="UX322" s="131"/>
      <c r="UY322" s="131"/>
      <c r="UZ322" s="131"/>
      <c r="VA322" s="131"/>
      <c r="VB322" s="131"/>
      <c r="VC322" s="131"/>
      <c r="VD322" s="131"/>
      <c r="VE322" s="131"/>
      <c r="VF322" s="131"/>
      <c r="VG322" s="131"/>
      <c r="VH322" s="131"/>
      <c r="VI322" s="131"/>
      <c r="VJ322" s="131"/>
      <c r="VK322" s="131"/>
      <c r="VL322" s="131"/>
      <c r="VM322" s="131"/>
      <c r="VN322" s="131"/>
      <c r="VO322" s="131"/>
      <c r="VP322" s="131"/>
      <c r="VQ322" s="131"/>
      <c r="VR322" s="131"/>
      <c r="VS322" s="131"/>
      <c r="VT322" s="131"/>
      <c r="VU322" s="131"/>
      <c r="VV322" s="131"/>
      <c r="VW322" s="131"/>
      <c r="VX322" s="131"/>
      <c r="VY322" s="131"/>
      <c r="VZ322" s="131"/>
      <c r="WA322" s="131"/>
      <c r="WB322" s="131"/>
      <c r="WC322" s="131"/>
      <c r="WD322" s="131"/>
      <c r="WE322" s="131"/>
      <c r="WF322" s="131"/>
      <c r="WG322" s="131"/>
      <c r="WH322" s="131"/>
      <c r="WI322" s="131"/>
      <c r="WJ322" s="131"/>
      <c r="WK322" s="131"/>
      <c r="WL322" s="131"/>
      <c r="WM322" s="131"/>
      <c r="WN322" s="131"/>
      <c r="WO322" s="131"/>
      <c r="WP322" s="131"/>
      <c r="WQ322" s="131"/>
      <c r="WR322" s="131"/>
      <c r="WS322" s="131"/>
      <c r="WT322" s="131"/>
      <c r="WU322" s="131"/>
      <c r="WV322" s="131"/>
      <c r="WW322" s="131"/>
      <c r="WX322" s="131"/>
      <c r="WY322" s="131"/>
      <c r="WZ322" s="131"/>
      <c r="XA322" s="131"/>
      <c r="XB322" s="131"/>
      <c r="XC322" s="131"/>
      <c r="XD322" s="131"/>
      <c r="XE322" s="131"/>
      <c r="XF322" s="131"/>
      <c r="XG322" s="131"/>
      <c r="XH322" s="131"/>
      <c r="XI322" s="131"/>
      <c r="XJ322" s="131"/>
      <c r="XK322" s="131"/>
      <c r="XL322" s="131"/>
      <c r="XM322" s="131"/>
      <c r="XN322" s="131"/>
      <c r="XO322" s="131"/>
      <c r="XP322" s="131"/>
      <c r="XQ322" s="131"/>
      <c r="XR322" s="131"/>
      <c r="XS322" s="131"/>
      <c r="XT322" s="131"/>
      <c r="XU322" s="131"/>
      <c r="XV322" s="131"/>
      <c r="XW322" s="131"/>
      <c r="XX322" s="131"/>
      <c r="XY322" s="131"/>
      <c r="XZ322" s="131"/>
      <c r="YA322" s="131"/>
      <c r="YB322" s="131"/>
      <c r="YC322" s="131"/>
      <c r="YD322" s="131"/>
      <c r="YE322" s="131"/>
      <c r="YF322" s="131"/>
      <c r="YG322" s="131"/>
      <c r="YH322" s="131"/>
      <c r="YI322" s="131"/>
      <c r="YJ322" s="131"/>
      <c r="YK322" s="131"/>
      <c r="YL322" s="131"/>
      <c r="YM322" s="131"/>
      <c r="YN322" s="131"/>
      <c r="YO322" s="131"/>
      <c r="YP322" s="131"/>
      <c r="YQ322" s="131"/>
      <c r="YR322" s="131"/>
      <c r="YS322" s="131"/>
      <c r="YT322" s="131"/>
      <c r="YU322" s="131"/>
      <c r="YV322" s="131"/>
      <c r="YW322" s="131"/>
      <c r="YX322" s="131"/>
      <c r="YY322" s="131"/>
      <c r="YZ322" s="131"/>
      <c r="ZA322" s="131"/>
      <c r="ZB322" s="131"/>
      <c r="ZC322" s="131"/>
      <c r="ZD322" s="131"/>
      <c r="ZE322" s="131"/>
      <c r="ZF322" s="131"/>
      <c r="ZG322" s="131"/>
      <c r="ZH322" s="131"/>
      <c r="ZI322" s="131"/>
      <c r="ZJ322" s="131"/>
      <c r="ZK322" s="131"/>
      <c r="ZL322" s="131"/>
      <c r="ZM322" s="131"/>
      <c r="ZN322" s="131"/>
      <c r="ZO322" s="131"/>
      <c r="ZP322" s="131"/>
      <c r="ZQ322" s="131"/>
      <c r="ZR322" s="131"/>
      <c r="ZS322" s="131"/>
      <c r="ZT322" s="131"/>
      <c r="ZU322" s="131"/>
      <c r="ZV322" s="131"/>
      <c r="ZW322" s="131"/>
      <c r="ZX322" s="131"/>
      <c r="ZY322" s="131"/>
      <c r="ZZ322" s="131"/>
      <c r="AAA322" s="131"/>
      <c r="AAB322" s="131"/>
      <c r="AAC322" s="131"/>
      <c r="AAD322" s="131"/>
      <c r="AAE322" s="131"/>
      <c r="AAF322" s="131"/>
      <c r="AAG322" s="131"/>
      <c r="AAH322" s="131"/>
      <c r="AAI322" s="131"/>
      <c r="AAJ322" s="131"/>
      <c r="AAK322" s="131"/>
      <c r="AAL322" s="131"/>
      <c r="AAM322" s="131"/>
      <c r="AAN322" s="131"/>
      <c r="AAO322" s="131"/>
      <c r="AAP322" s="131"/>
      <c r="AAQ322" s="131"/>
      <c r="AAR322" s="131"/>
      <c r="AAS322" s="131"/>
      <c r="AAT322" s="131"/>
      <c r="AAU322" s="131"/>
      <c r="AAV322" s="131"/>
      <c r="AAW322" s="131"/>
      <c r="AAX322" s="131"/>
      <c r="AAY322" s="131"/>
      <c r="AAZ322" s="131"/>
      <c r="ABA322" s="131"/>
      <c r="ABB322" s="131"/>
      <c r="ABC322" s="131"/>
      <c r="ABD322" s="131"/>
      <c r="ABE322" s="131"/>
      <c r="ABF322" s="131"/>
      <c r="ABG322" s="131"/>
      <c r="ABH322" s="131"/>
      <c r="ABI322" s="131"/>
      <c r="ABJ322" s="131"/>
      <c r="ABK322" s="131"/>
      <c r="ABL322" s="131"/>
      <c r="ABM322" s="131"/>
      <c r="ABN322" s="131"/>
      <c r="ABO322" s="131"/>
      <c r="ABP322" s="131"/>
      <c r="ABQ322" s="131"/>
      <c r="ABR322" s="131"/>
      <c r="ABS322" s="131"/>
      <c r="ABT322" s="131"/>
      <c r="ABU322" s="131"/>
      <c r="ABV322" s="131"/>
      <c r="ABW322" s="131"/>
      <c r="ABX322" s="131"/>
      <c r="ABY322" s="131"/>
      <c r="ABZ322" s="131"/>
      <c r="ACA322" s="131"/>
      <c r="ACB322" s="131"/>
      <c r="ACC322" s="131"/>
      <c r="ACD322" s="131"/>
      <c r="ACE322" s="131"/>
      <c r="ACF322" s="131"/>
      <c r="ACG322" s="131"/>
      <c r="ACH322" s="131"/>
      <c r="ACI322" s="131"/>
      <c r="ACJ322" s="131"/>
      <c r="ACK322" s="131"/>
      <c r="ACL322" s="131"/>
      <c r="ACM322" s="131"/>
      <c r="ACN322" s="131"/>
      <c r="ACO322" s="131"/>
      <c r="ACP322" s="131"/>
      <c r="ACQ322" s="131"/>
      <c r="ACR322" s="131"/>
      <c r="ACS322" s="131"/>
      <c r="ACT322" s="131"/>
      <c r="ACU322" s="131"/>
      <c r="ACV322" s="131"/>
      <c r="ACW322" s="131"/>
      <c r="ACX322" s="131"/>
      <c r="ACY322" s="131"/>
      <c r="ACZ322" s="131"/>
      <c r="ADA322" s="131"/>
      <c r="ADB322" s="131"/>
      <c r="ADC322" s="131"/>
      <c r="ADD322" s="131"/>
      <c r="ADE322" s="131"/>
      <c r="ADF322" s="131"/>
      <c r="ADG322" s="131"/>
      <c r="ADH322" s="131"/>
      <c r="ADI322" s="131"/>
      <c r="ADJ322" s="131"/>
      <c r="ADK322" s="131"/>
      <c r="ADL322" s="131"/>
      <c r="ADM322" s="131"/>
      <c r="ADN322" s="131"/>
      <c r="ADO322" s="131"/>
      <c r="ADP322" s="131"/>
      <c r="ADQ322" s="131"/>
      <c r="ADR322" s="131"/>
      <c r="ADS322" s="131"/>
      <c r="ADT322" s="131"/>
      <c r="ADU322" s="131"/>
      <c r="ADV322" s="131"/>
      <c r="ADW322" s="131"/>
      <c r="ADX322" s="131"/>
      <c r="ADY322" s="131"/>
      <c r="ADZ322" s="131"/>
      <c r="AEA322" s="131"/>
      <c r="AEB322" s="131"/>
      <c r="AEC322" s="131"/>
      <c r="AED322" s="131"/>
      <c r="AEE322" s="131"/>
      <c r="AEF322" s="131"/>
      <c r="AEG322" s="131"/>
      <c r="AEH322" s="131"/>
      <c r="AEI322" s="131"/>
      <c r="AEJ322" s="131"/>
      <c r="AEK322" s="131"/>
      <c r="AEL322" s="131"/>
      <c r="AEM322" s="131"/>
      <c r="AEN322" s="131"/>
      <c r="AEO322" s="131"/>
      <c r="AEP322" s="131"/>
      <c r="AEQ322" s="131"/>
      <c r="AER322" s="131"/>
      <c r="AES322" s="131"/>
      <c r="AET322" s="131"/>
      <c r="AEU322" s="131"/>
      <c r="AEV322" s="131"/>
      <c r="AEW322" s="131"/>
      <c r="AEX322" s="131"/>
      <c r="AEY322" s="131"/>
      <c r="AEZ322" s="131"/>
      <c r="AFA322" s="131"/>
      <c r="AFB322" s="131"/>
      <c r="AFC322" s="131"/>
      <c r="AFD322" s="131"/>
      <c r="AFE322" s="131"/>
      <c r="AFF322" s="131"/>
      <c r="AFG322" s="131"/>
      <c r="AFH322" s="131"/>
      <c r="AFI322" s="131"/>
      <c r="AFJ322" s="131"/>
      <c r="AFK322" s="131"/>
      <c r="AFL322" s="131"/>
      <c r="AFM322" s="131"/>
      <c r="AFN322" s="131"/>
      <c r="AFO322" s="131"/>
      <c r="AFP322" s="131"/>
      <c r="AFQ322" s="131"/>
      <c r="AFR322" s="131"/>
      <c r="AFS322" s="131"/>
      <c r="AFT322" s="131"/>
      <c r="AFU322" s="131"/>
      <c r="AFV322" s="131"/>
      <c r="AFW322" s="131"/>
      <c r="AFX322" s="131"/>
      <c r="AFY322" s="131"/>
      <c r="AFZ322" s="131"/>
      <c r="AGA322" s="131"/>
      <c r="AGB322" s="131"/>
      <c r="AGC322" s="131"/>
      <c r="AGD322" s="131"/>
      <c r="AGE322" s="131"/>
      <c r="AGF322" s="131"/>
      <c r="AGG322" s="131"/>
      <c r="AGH322" s="131"/>
      <c r="AGI322" s="131"/>
      <c r="AGJ322" s="131"/>
      <c r="AGK322" s="131"/>
      <c r="AGL322" s="131"/>
      <c r="AGM322" s="131"/>
      <c r="AGN322" s="131"/>
      <c r="AGO322" s="131"/>
      <c r="AGP322" s="131"/>
      <c r="AGQ322" s="131"/>
      <c r="AGR322" s="131"/>
      <c r="AGS322" s="131"/>
      <c r="AGT322" s="131"/>
      <c r="AGU322" s="131"/>
      <c r="AGV322" s="131"/>
      <c r="AGW322" s="131"/>
      <c r="AGX322" s="131"/>
      <c r="AGY322" s="131"/>
      <c r="AGZ322" s="131"/>
      <c r="AHA322" s="131"/>
      <c r="AHB322" s="131"/>
      <c r="AHC322" s="131"/>
      <c r="AHD322" s="131"/>
      <c r="AHE322" s="131"/>
      <c r="AHF322" s="131"/>
      <c r="AHG322" s="131"/>
      <c r="AHH322" s="131"/>
      <c r="AHI322" s="131"/>
      <c r="AHJ322" s="131"/>
      <c r="AHK322" s="131"/>
      <c r="AHL322" s="131"/>
      <c r="AHM322" s="131"/>
      <c r="AHN322" s="131"/>
      <c r="AHO322" s="131"/>
      <c r="AHP322" s="131"/>
      <c r="AHQ322" s="131"/>
      <c r="AHR322" s="131"/>
      <c r="AHS322" s="131"/>
      <c r="AHT322" s="131"/>
      <c r="AHU322" s="131"/>
      <c r="AHV322" s="131"/>
      <c r="AHW322" s="131"/>
      <c r="AHX322" s="131"/>
      <c r="AHY322" s="131"/>
      <c r="AHZ322" s="131"/>
      <c r="AIA322" s="131"/>
      <c r="AIB322" s="131"/>
      <c r="AIC322" s="131"/>
      <c r="AID322" s="131"/>
      <c r="AIE322" s="131"/>
      <c r="AIF322" s="131"/>
      <c r="AIG322" s="131"/>
      <c r="AIH322" s="131"/>
      <c r="AII322" s="131"/>
      <c r="AIJ322" s="131"/>
      <c r="AIK322" s="131"/>
      <c r="AIL322" s="131"/>
      <c r="AIM322" s="131"/>
      <c r="AIN322" s="131"/>
      <c r="AIO322" s="131"/>
      <c r="AIP322" s="131"/>
      <c r="AIQ322" s="131"/>
      <c r="AIR322" s="131"/>
      <c r="AIS322" s="131"/>
      <c r="AIT322" s="131"/>
      <c r="AIU322" s="131"/>
      <c r="AIV322" s="131"/>
      <c r="AIW322" s="131"/>
      <c r="AIX322" s="131"/>
      <c r="AIY322" s="131"/>
      <c r="AIZ322" s="131"/>
      <c r="AJA322" s="131"/>
      <c r="AJB322" s="131"/>
      <c r="AJC322" s="131"/>
      <c r="AJD322" s="131"/>
      <c r="AJE322" s="131"/>
      <c r="AJF322" s="131"/>
      <c r="AJG322" s="131"/>
      <c r="AJH322" s="131"/>
      <c r="AJI322" s="131"/>
      <c r="AJJ322" s="131"/>
      <c r="AJK322" s="131"/>
      <c r="AJL322" s="131"/>
      <c r="AJM322" s="131"/>
      <c r="AJN322" s="131"/>
      <c r="AJO322" s="131"/>
      <c r="AJP322" s="131"/>
      <c r="AJQ322" s="131"/>
      <c r="AJR322" s="131"/>
      <c r="AJS322" s="131"/>
      <c r="AJT322" s="131"/>
      <c r="AJU322" s="131"/>
      <c r="AJV322" s="131"/>
      <c r="AJW322" s="131"/>
      <c r="AJX322" s="131"/>
      <c r="AJY322" s="131"/>
      <c r="AJZ322" s="131"/>
      <c r="AKA322" s="131"/>
      <c r="AKB322" s="131"/>
      <c r="AKC322" s="131"/>
      <c r="AKD322" s="131"/>
      <c r="AKE322" s="131"/>
      <c r="AKF322" s="131"/>
      <c r="AKG322" s="131"/>
      <c r="AKH322" s="131"/>
      <c r="AKI322" s="131"/>
      <c r="AKJ322" s="131"/>
      <c r="AKK322" s="131"/>
      <c r="AKL322" s="131"/>
      <c r="AKM322" s="131"/>
      <c r="AKN322" s="131"/>
      <c r="AKO322" s="131"/>
      <c r="AKP322" s="131"/>
      <c r="AKQ322" s="131"/>
      <c r="AKR322" s="131"/>
      <c r="AKS322" s="131"/>
      <c r="AKT322" s="131"/>
      <c r="AKU322" s="131"/>
      <c r="AKV322" s="131"/>
      <c r="AKW322" s="131"/>
      <c r="AKX322" s="131"/>
      <c r="AKY322" s="131"/>
      <c r="AKZ322" s="131"/>
      <c r="ALA322" s="131"/>
      <c r="ALB322" s="131"/>
      <c r="ALC322" s="131"/>
      <c r="ALD322" s="131"/>
      <c r="ALE322" s="131"/>
      <c r="ALF322" s="131"/>
      <c r="ALG322" s="131"/>
      <c r="ALH322" s="131"/>
      <c r="ALI322" s="131"/>
      <c r="ALJ322" s="131"/>
      <c r="ALK322" s="131"/>
      <c r="ALL322" s="131"/>
      <c r="ALM322" s="131"/>
      <c r="ALN322" s="131"/>
      <c r="ALO322" s="131"/>
      <c r="ALP322" s="131"/>
      <c r="ALQ322" s="131"/>
      <c r="ALR322" s="131"/>
      <c r="ALS322" s="131"/>
      <c r="ALT322" s="131"/>
      <c r="ALU322" s="131"/>
      <c r="ALV322" s="131"/>
      <c r="ALW322" s="131"/>
      <c r="ALX322" s="131"/>
      <c r="ALY322" s="131"/>
      <c r="ALZ322" s="131"/>
      <c r="AMA322" s="131"/>
      <c r="AMB322" s="131"/>
      <c r="AMC322" s="131"/>
      <c r="AMD322" s="131"/>
      <c r="AME322" s="131"/>
      <c r="AMF322" s="131"/>
      <c r="AMG322" s="131"/>
      <c r="AMH322" s="131"/>
      <c r="AMI322" s="131"/>
      <c r="AMJ322" s="131"/>
      <c r="AMK322" s="131"/>
      <c r="AML322" s="131"/>
      <c r="AMM322" s="131"/>
      <c r="AMN322" s="131"/>
      <c r="AMO322" s="131"/>
      <c r="AMP322" s="131"/>
      <c r="AMQ322" s="131"/>
      <c r="AMR322" s="131"/>
      <c r="AMS322" s="131"/>
      <c r="AMT322" s="131"/>
      <c r="AMU322" s="131"/>
      <c r="AMV322" s="131"/>
      <c r="AMW322" s="131"/>
      <c r="AMX322" s="131"/>
      <c r="AMY322" s="131"/>
      <c r="AMZ322" s="131"/>
      <c r="ANA322" s="131"/>
      <c r="ANB322" s="131"/>
      <c r="ANC322" s="131"/>
      <c r="AND322" s="131"/>
      <c r="ANE322" s="131"/>
      <c r="ANF322" s="131"/>
      <c r="ANG322" s="131"/>
      <c r="ANH322" s="131"/>
      <c r="ANI322" s="131"/>
      <c r="ANJ322" s="131"/>
      <c r="ANK322" s="131"/>
      <c r="ANL322" s="131"/>
      <c r="ANM322" s="131"/>
      <c r="ANN322" s="131"/>
      <c r="ANO322" s="131"/>
      <c r="ANP322" s="131"/>
      <c r="ANQ322" s="131"/>
      <c r="ANR322" s="131"/>
      <c r="ANS322" s="131"/>
      <c r="ANT322" s="131"/>
      <c r="ANU322" s="131"/>
      <c r="ANV322" s="131"/>
      <c r="ANW322" s="131"/>
      <c r="ANX322" s="131"/>
      <c r="ANY322" s="131"/>
      <c r="ANZ322" s="131"/>
      <c r="AOA322" s="131"/>
      <c r="AOB322" s="131"/>
      <c r="AOC322" s="131"/>
      <c r="AOD322" s="131"/>
      <c r="AOE322" s="131"/>
      <c r="AOF322" s="131"/>
      <c r="AOG322" s="131"/>
      <c r="AOH322" s="131"/>
      <c r="AOI322" s="131"/>
      <c r="AOJ322" s="131"/>
      <c r="AOK322" s="131"/>
      <c r="AOL322" s="131"/>
      <c r="AOM322" s="131"/>
      <c r="AON322" s="131"/>
      <c r="AOO322" s="131"/>
      <c r="AOP322" s="131"/>
      <c r="AOQ322" s="131"/>
      <c r="AOR322" s="131"/>
      <c r="AOS322" s="131"/>
      <c r="AOT322" s="131"/>
      <c r="AOU322" s="131"/>
      <c r="AOV322" s="131"/>
      <c r="AOW322" s="131"/>
      <c r="AOX322" s="131"/>
      <c r="AOY322" s="131"/>
      <c r="AOZ322" s="131"/>
      <c r="APA322" s="131"/>
      <c r="APB322" s="131"/>
      <c r="APC322" s="131"/>
      <c r="APD322" s="131"/>
      <c r="APE322" s="131"/>
      <c r="APF322" s="131"/>
      <c r="APG322" s="131"/>
      <c r="APH322" s="131"/>
      <c r="API322" s="131"/>
      <c r="APJ322" s="131"/>
      <c r="APK322" s="131"/>
      <c r="APL322" s="131"/>
      <c r="APM322" s="131"/>
      <c r="APN322" s="131"/>
      <c r="APO322" s="131"/>
      <c r="APP322" s="131"/>
      <c r="APQ322" s="131"/>
      <c r="APR322" s="131"/>
      <c r="APS322" s="131"/>
      <c r="APT322" s="131"/>
      <c r="APU322" s="131"/>
      <c r="APV322" s="131"/>
      <c r="APW322" s="131"/>
      <c r="APX322" s="131"/>
      <c r="APY322" s="131"/>
      <c r="APZ322" s="131"/>
      <c r="AQA322" s="131"/>
      <c r="AQB322" s="131"/>
      <c r="AQC322" s="131"/>
      <c r="AQD322" s="131"/>
      <c r="AQE322" s="131"/>
      <c r="AQF322" s="131"/>
      <c r="AQG322" s="131"/>
      <c r="AQH322" s="131"/>
      <c r="AQI322" s="131"/>
      <c r="AQJ322" s="131"/>
      <c r="AQK322" s="131"/>
      <c r="AQL322" s="131"/>
      <c r="AQM322" s="131"/>
      <c r="AQN322" s="131"/>
      <c r="AQO322" s="131"/>
      <c r="AQP322" s="131"/>
      <c r="AQQ322" s="131"/>
      <c r="AQR322" s="131"/>
      <c r="AQS322" s="131"/>
      <c r="AQT322" s="131"/>
      <c r="AQU322" s="131"/>
      <c r="AQV322" s="131"/>
      <c r="AQW322" s="131"/>
      <c r="AQX322" s="131"/>
      <c r="AQY322" s="131"/>
      <c r="AQZ322" s="131"/>
      <c r="ARA322" s="131"/>
      <c r="ARB322" s="131"/>
      <c r="ARC322" s="131"/>
      <c r="ARD322" s="131"/>
      <c r="ARE322" s="131"/>
      <c r="ARF322" s="131"/>
      <c r="ARG322" s="131"/>
      <c r="ARH322" s="131"/>
      <c r="ARI322" s="131"/>
      <c r="ARJ322" s="131"/>
      <c r="ARK322" s="131"/>
      <c r="ARL322" s="131"/>
      <c r="ARM322" s="131"/>
      <c r="ARN322" s="131"/>
      <c r="ARO322" s="131"/>
      <c r="ARP322" s="131"/>
      <c r="ARQ322" s="131"/>
      <c r="ARR322" s="131"/>
      <c r="ARS322" s="131"/>
      <c r="ART322" s="131"/>
      <c r="ARU322" s="131"/>
      <c r="ARV322" s="131"/>
      <c r="ARW322" s="131"/>
      <c r="ARX322" s="131"/>
      <c r="ARY322" s="131"/>
      <c r="ARZ322" s="131"/>
      <c r="ASA322" s="131"/>
      <c r="ASB322" s="131"/>
      <c r="ASC322" s="131"/>
      <c r="ASD322" s="131"/>
      <c r="ASE322" s="131"/>
      <c r="ASF322" s="131"/>
      <c r="ASG322" s="131"/>
      <c r="ASH322" s="131"/>
      <c r="ASI322" s="131"/>
      <c r="ASJ322" s="131"/>
      <c r="ASK322" s="131"/>
      <c r="ASL322" s="131"/>
      <c r="ASM322" s="131"/>
      <c r="ASN322" s="131"/>
      <c r="ASO322" s="131"/>
      <c r="ASP322" s="131"/>
      <c r="ASQ322" s="131"/>
      <c r="ASR322" s="131"/>
      <c r="ASS322" s="131"/>
      <c r="AST322" s="131"/>
      <c r="ASU322" s="131"/>
      <c r="ASV322" s="131"/>
      <c r="ASW322" s="131"/>
      <c r="ASX322" s="131"/>
      <c r="ASY322" s="131"/>
      <c r="ASZ322" s="131"/>
      <c r="ATA322" s="131"/>
      <c r="ATB322" s="131"/>
      <c r="ATC322" s="131"/>
      <c r="ATD322" s="131"/>
      <c r="ATE322" s="131"/>
      <c r="ATF322" s="131"/>
      <c r="ATG322" s="131"/>
      <c r="ATH322" s="131"/>
      <c r="ATI322" s="131"/>
      <c r="ATJ322" s="131"/>
      <c r="ATK322" s="131"/>
      <c r="ATL322" s="131"/>
      <c r="ATM322" s="131"/>
      <c r="ATN322" s="131"/>
      <c r="ATO322" s="131"/>
      <c r="ATP322" s="131"/>
      <c r="ATQ322" s="131"/>
      <c r="ATR322" s="131"/>
      <c r="ATS322" s="131"/>
      <c r="ATT322" s="131"/>
      <c r="ATU322" s="131"/>
      <c r="ATV322" s="131"/>
      <c r="ATW322" s="131"/>
      <c r="ATX322" s="131"/>
      <c r="ATY322" s="131"/>
      <c r="ATZ322" s="131"/>
      <c r="AUA322" s="131"/>
      <c r="AUB322" s="131"/>
      <c r="AUC322" s="131"/>
      <c r="AUD322" s="131"/>
      <c r="AUE322" s="131"/>
      <c r="AUF322" s="131"/>
      <c r="AUG322" s="131"/>
      <c r="AUH322" s="131"/>
      <c r="AUI322" s="131"/>
      <c r="AUJ322" s="131"/>
      <c r="AUK322" s="131"/>
      <c r="AUL322" s="131"/>
      <c r="AUM322" s="131"/>
      <c r="AUN322" s="131"/>
      <c r="AUO322" s="131"/>
      <c r="AUP322" s="131"/>
      <c r="AUQ322" s="131"/>
      <c r="AUR322" s="131"/>
      <c r="AUS322" s="131"/>
      <c r="AUT322" s="131"/>
      <c r="AUU322" s="131"/>
      <c r="AUV322" s="131"/>
      <c r="AUW322" s="131"/>
      <c r="AUX322" s="131"/>
      <c r="AUY322" s="131"/>
      <c r="AUZ322" s="131"/>
      <c r="AVA322" s="131"/>
      <c r="AVB322" s="131"/>
      <c r="AVC322" s="131"/>
      <c r="AVD322" s="131"/>
      <c r="AVE322" s="131"/>
      <c r="AVF322" s="131"/>
      <c r="AVG322" s="131"/>
      <c r="AVH322" s="131"/>
      <c r="AVI322" s="131"/>
      <c r="AVJ322" s="131"/>
      <c r="AVK322" s="131"/>
      <c r="AVL322" s="131"/>
      <c r="AVM322" s="131"/>
      <c r="AVN322" s="131"/>
      <c r="AVO322" s="131"/>
      <c r="AVP322" s="131"/>
      <c r="AVQ322" s="131"/>
      <c r="AVR322" s="131"/>
      <c r="AVS322" s="131"/>
      <c r="AVT322" s="131"/>
      <c r="AVU322" s="131"/>
      <c r="AVV322" s="131"/>
      <c r="AVW322" s="131"/>
      <c r="AVX322" s="131"/>
      <c r="AVY322" s="131"/>
      <c r="AVZ322" s="131"/>
      <c r="AWA322" s="131"/>
      <c r="AWB322" s="131"/>
      <c r="AWC322" s="131"/>
      <c r="AWD322" s="131"/>
      <c r="AWE322" s="131"/>
      <c r="AWF322" s="131"/>
      <c r="AWG322" s="131"/>
      <c r="AWH322" s="131"/>
      <c r="AWI322" s="131"/>
      <c r="AWJ322" s="131"/>
      <c r="AWK322" s="131"/>
      <c r="AWL322" s="131"/>
      <c r="AWM322" s="131"/>
      <c r="AWN322" s="131"/>
      <c r="AWO322" s="131"/>
      <c r="AWP322" s="131"/>
      <c r="AWQ322" s="131"/>
      <c r="AWR322" s="131"/>
      <c r="AWS322" s="131"/>
      <c r="AWT322" s="131"/>
      <c r="AWU322" s="131"/>
      <c r="AWV322" s="131"/>
      <c r="AWW322" s="131"/>
      <c r="AWX322" s="131"/>
      <c r="AWY322" s="131"/>
      <c r="AWZ322" s="131"/>
      <c r="AXA322" s="131"/>
      <c r="AXB322" s="131"/>
      <c r="AXC322" s="131"/>
      <c r="AXD322" s="131"/>
      <c r="AXE322" s="131"/>
      <c r="AXF322" s="131"/>
      <c r="AXG322" s="131"/>
      <c r="AXH322" s="131"/>
      <c r="AXI322" s="131"/>
      <c r="AXJ322" s="131"/>
      <c r="AXK322" s="131"/>
      <c r="AXL322" s="131"/>
      <c r="AXM322" s="131"/>
      <c r="AXN322" s="131"/>
      <c r="AXO322" s="131"/>
      <c r="AXP322" s="131"/>
      <c r="AXQ322" s="131"/>
      <c r="AXR322" s="131"/>
      <c r="AXS322" s="131"/>
      <c r="AXT322" s="131"/>
      <c r="AXU322" s="131"/>
      <c r="AXV322" s="131"/>
      <c r="AXW322" s="131"/>
      <c r="AXX322" s="131"/>
    </row>
    <row r="323" spans="1:1324" s="106" customFormat="1" ht="15.75" hidden="1" customHeight="1" x14ac:dyDescent="0.2">
      <c r="A323" s="13" t="s">
        <v>490</v>
      </c>
      <c r="B323" s="13" t="s">
        <v>489</v>
      </c>
      <c r="C323" s="12" t="s">
        <v>488</v>
      </c>
      <c r="D323" s="19" t="s">
        <v>156</v>
      </c>
      <c r="E323" s="9">
        <v>36279</v>
      </c>
      <c r="F323" s="30"/>
      <c r="G323" s="30" t="s">
        <v>1186</v>
      </c>
      <c r="H323" s="30">
        <v>42005</v>
      </c>
      <c r="I323" s="30" t="s">
        <v>1065</v>
      </c>
      <c r="J323" s="173"/>
      <c r="K323" s="87" t="s">
        <v>5</v>
      </c>
      <c r="L323" s="87">
        <v>1</v>
      </c>
      <c r="M323" s="87">
        <v>1</v>
      </c>
      <c r="N323" s="84" t="s">
        <v>326</v>
      </c>
      <c r="O323" s="84">
        <v>1</v>
      </c>
      <c r="P323" s="84" t="s">
        <v>326</v>
      </c>
      <c r="Q323" s="84">
        <v>1</v>
      </c>
      <c r="R323" s="84" t="s">
        <v>326</v>
      </c>
      <c r="S323" s="84">
        <v>1</v>
      </c>
      <c r="T323" s="84" t="s">
        <v>49</v>
      </c>
      <c r="U323" s="84">
        <v>1</v>
      </c>
      <c r="V323" s="87">
        <v>1</v>
      </c>
      <c r="W323" s="87">
        <v>0</v>
      </c>
      <c r="X323" s="87">
        <v>0</v>
      </c>
      <c r="Y323" s="87">
        <v>0</v>
      </c>
      <c r="Z323" s="87">
        <v>1</v>
      </c>
      <c r="AA323" s="87">
        <v>0</v>
      </c>
      <c r="AB323" s="71">
        <f t="shared" si="52"/>
        <v>2</v>
      </c>
      <c r="AC323" s="71">
        <f t="shared" si="53"/>
        <v>2</v>
      </c>
      <c r="AD323" s="71">
        <f t="shared" si="54"/>
        <v>2</v>
      </c>
      <c r="AE323" s="71">
        <f t="shared" si="55"/>
        <v>2</v>
      </c>
      <c r="AF323" s="103"/>
      <c r="AG323" s="105"/>
      <c r="AH323" s="105"/>
      <c r="AI323" s="105"/>
      <c r="AJ323" s="105"/>
      <c r="AK323" s="105"/>
      <c r="AL323" s="105"/>
      <c r="AM323" s="105"/>
      <c r="AN323" s="105"/>
      <c r="AO323" s="105"/>
      <c r="AP323" s="105"/>
      <c r="AQ323" s="105"/>
      <c r="AR323" s="105"/>
      <c r="AS323" s="105"/>
      <c r="AT323" s="105"/>
      <c r="AU323" s="105"/>
      <c r="AV323" s="105"/>
      <c r="AW323" s="105"/>
      <c r="AX323" s="105"/>
      <c r="AY323" s="105"/>
      <c r="AZ323" s="105"/>
      <c r="BA323" s="105"/>
      <c r="BB323" s="105"/>
      <c r="BC323" s="105"/>
      <c r="BD323" s="105"/>
      <c r="BE323" s="105"/>
      <c r="BF323" s="105"/>
      <c r="BG323" s="105"/>
      <c r="BH323" s="105"/>
      <c r="BI323" s="105"/>
      <c r="BJ323" s="105"/>
      <c r="BK323" s="105"/>
      <c r="BL323" s="105"/>
      <c r="BM323" s="105"/>
      <c r="BN323" s="105"/>
      <c r="BO323" s="105"/>
      <c r="BP323" s="105"/>
      <c r="BQ323" s="105"/>
      <c r="BR323" s="105"/>
      <c r="BS323" s="105"/>
      <c r="BT323" s="105"/>
      <c r="BU323" s="105"/>
      <c r="BV323" s="105"/>
      <c r="BW323" s="105"/>
      <c r="BX323" s="105"/>
      <c r="BY323" s="105"/>
      <c r="BZ323" s="105"/>
      <c r="CA323" s="105"/>
      <c r="CB323" s="105"/>
      <c r="CC323" s="105"/>
      <c r="CD323" s="105"/>
      <c r="CE323" s="105"/>
      <c r="CF323" s="105"/>
      <c r="CG323" s="105"/>
      <c r="CH323" s="105"/>
      <c r="CI323" s="105"/>
      <c r="CJ323" s="105"/>
      <c r="CK323" s="105"/>
      <c r="CL323" s="105"/>
      <c r="CM323" s="105"/>
      <c r="CN323" s="105"/>
      <c r="CO323" s="105"/>
      <c r="CP323" s="105"/>
      <c r="CQ323" s="105"/>
      <c r="CR323" s="105"/>
      <c r="CS323" s="105"/>
      <c r="CT323" s="105"/>
      <c r="CU323" s="105"/>
      <c r="CV323" s="105"/>
      <c r="CW323" s="105"/>
      <c r="CX323" s="105"/>
      <c r="CY323" s="105"/>
      <c r="CZ323" s="105"/>
      <c r="DA323" s="105"/>
      <c r="DB323" s="105"/>
      <c r="DC323" s="105"/>
      <c r="DD323" s="105"/>
      <c r="DE323" s="105"/>
      <c r="DF323" s="105"/>
      <c r="DG323" s="105"/>
      <c r="DH323" s="105"/>
      <c r="DI323" s="105"/>
      <c r="DJ323" s="105"/>
      <c r="DK323" s="105"/>
      <c r="DL323" s="105"/>
      <c r="DM323" s="105"/>
      <c r="DN323" s="105"/>
      <c r="DO323" s="105"/>
      <c r="DP323" s="105"/>
      <c r="DQ323" s="105"/>
      <c r="DR323" s="105"/>
      <c r="DS323" s="105"/>
      <c r="DT323" s="105"/>
      <c r="DU323" s="105"/>
      <c r="DV323" s="105"/>
      <c r="DW323" s="105"/>
      <c r="DX323" s="105"/>
      <c r="DY323" s="105"/>
      <c r="DZ323" s="105"/>
      <c r="EA323" s="105"/>
      <c r="EB323" s="105"/>
      <c r="EC323" s="105"/>
      <c r="ED323" s="105"/>
      <c r="EE323" s="105"/>
      <c r="EF323" s="105"/>
      <c r="EG323" s="105"/>
      <c r="EH323" s="105"/>
      <c r="EI323" s="105"/>
      <c r="EJ323" s="105"/>
      <c r="EK323" s="105"/>
      <c r="EL323" s="105"/>
      <c r="EM323" s="105"/>
      <c r="EN323" s="105"/>
      <c r="EO323" s="105"/>
      <c r="EP323" s="105"/>
      <c r="EQ323" s="105"/>
      <c r="ER323" s="105"/>
      <c r="ES323" s="105"/>
      <c r="ET323" s="105"/>
      <c r="EU323" s="105"/>
      <c r="EV323" s="105"/>
      <c r="EW323" s="105"/>
      <c r="EX323" s="105"/>
      <c r="EY323" s="105"/>
      <c r="EZ323" s="105"/>
      <c r="FA323" s="105"/>
      <c r="FB323" s="105"/>
      <c r="FC323" s="105"/>
      <c r="FD323" s="105"/>
      <c r="FE323" s="105"/>
      <c r="FF323" s="105"/>
      <c r="FG323" s="105"/>
      <c r="FH323" s="105"/>
      <c r="FI323" s="105"/>
      <c r="FJ323" s="105"/>
      <c r="FK323" s="105"/>
      <c r="FL323" s="105"/>
      <c r="FM323" s="105"/>
      <c r="FN323" s="105"/>
      <c r="FO323" s="105"/>
      <c r="FP323" s="105"/>
      <c r="FQ323" s="105"/>
      <c r="FR323" s="105"/>
      <c r="FS323" s="105"/>
      <c r="FT323" s="105"/>
      <c r="FU323" s="105"/>
      <c r="FV323" s="105"/>
      <c r="FW323" s="105"/>
      <c r="FX323" s="105"/>
      <c r="FY323" s="105"/>
      <c r="FZ323" s="105"/>
      <c r="GA323" s="105"/>
      <c r="GB323" s="105"/>
      <c r="GC323" s="105"/>
      <c r="GD323" s="105"/>
      <c r="GE323" s="105"/>
      <c r="GF323" s="105"/>
      <c r="GG323" s="105"/>
      <c r="GH323" s="105"/>
      <c r="GI323" s="105"/>
      <c r="GJ323" s="105"/>
      <c r="GK323" s="105"/>
      <c r="GL323" s="105"/>
      <c r="GM323" s="105"/>
      <c r="GN323" s="105"/>
      <c r="GO323" s="105"/>
      <c r="GP323" s="105"/>
      <c r="GQ323" s="105"/>
      <c r="GR323" s="105"/>
      <c r="GS323" s="105"/>
      <c r="GT323" s="105"/>
      <c r="GU323" s="105"/>
      <c r="GV323" s="105"/>
      <c r="GW323" s="105"/>
      <c r="GX323" s="105"/>
      <c r="GY323" s="105"/>
      <c r="GZ323" s="105"/>
      <c r="HA323" s="105"/>
      <c r="HB323" s="105"/>
      <c r="HC323" s="105"/>
      <c r="HD323" s="105"/>
      <c r="HE323" s="105"/>
      <c r="HF323" s="105"/>
      <c r="HG323" s="105"/>
      <c r="HH323" s="105"/>
      <c r="HI323" s="105"/>
      <c r="HJ323" s="105"/>
      <c r="HK323" s="105"/>
      <c r="HL323" s="105"/>
      <c r="HM323" s="105"/>
      <c r="HN323" s="105"/>
      <c r="HO323" s="105"/>
      <c r="HP323" s="105"/>
      <c r="HQ323" s="105"/>
      <c r="HR323" s="105"/>
      <c r="HS323" s="105"/>
      <c r="HT323" s="105"/>
      <c r="HU323" s="105"/>
      <c r="HV323" s="105"/>
      <c r="HW323" s="105"/>
      <c r="HX323" s="105"/>
      <c r="HY323" s="105"/>
      <c r="HZ323" s="105"/>
      <c r="IA323" s="105"/>
      <c r="IB323" s="105"/>
      <c r="IC323" s="105"/>
      <c r="ID323" s="105"/>
      <c r="IE323" s="105"/>
      <c r="IF323" s="105"/>
      <c r="IG323" s="105"/>
      <c r="IH323" s="105"/>
      <c r="II323" s="105"/>
      <c r="IJ323" s="105"/>
      <c r="IK323" s="105"/>
      <c r="IL323" s="105"/>
      <c r="IM323" s="105"/>
      <c r="IN323" s="105"/>
      <c r="IO323" s="105"/>
      <c r="IP323" s="105"/>
      <c r="IQ323" s="105"/>
      <c r="IR323" s="105"/>
      <c r="IS323" s="105"/>
      <c r="IT323" s="105"/>
      <c r="IU323" s="105"/>
      <c r="IV323" s="105"/>
      <c r="IW323" s="105"/>
      <c r="IX323" s="105"/>
      <c r="IY323" s="105"/>
      <c r="IZ323" s="105"/>
      <c r="JA323" s="105"/>
      <c r="JB323" s="105"/>
      <c r="JC323" s="105"/>
      <c r="JD323" s="105"/>
      <c r="JE323" s="105"/>
      <c r="JF323" s="105"/>
      <c r="JG323" s="105"/>
      <c r="JH323" s="105"/>
      <c r="JI323" s="105"/>
      <c r="JJ323" s="105"/>
      <c r="JK323" s="105"/>
      <c r="JL323" s="105"/>
      <c r="JM323" s="105"/>
      <c r="JN323" s="105"/>
      <c r="JO323" s="105"/>
      <c r="JP323" s="105"/>
      <c r="JQ323" s="105"/>
      <c r="JR323" s="105"/>
      <c r="JS323" s="105"/>
      <c r="JT323" s="105"/>
      <c r="JU323" s="105"/>
      <c r="JV323" s="105"/>
      <c r="JW323" s="105"/>
      <c r="JX323" s="105"/>
      <c r="JY323" s="105"/>
      <c r="JZ323" s="105"/>
      <c r="KA323" s="105"/>
      <c r="KB323" s="105"/>
      <c r="KC323" s="105"/>
      <c r="KD323" s="105"/>
      <c r="KE323" s="105"/>
      <c r="KF323" s="105"/>
      <c r="KG323" s="105"/>
      <c r="KH323" s="105"/>
      <c r="KI323" s="105"/>
      <c r="KJ323" s="105"/>
      <c r="KK323" s="105"/>
      <c r="KL323" s="105"/>
      <c r="KM323" s="105"/>
      <c r="KN323" s="105"/>
      <c r="KO323" s="105"/>
      <c r="KP323" s="105"/>
      <c r="KQ323" s="105"/>
      <c r="KR323" s="105"/>
      <c r="KS323" s="105"/>
      <c r="KT323" s="105"/>
      <c r="KU323" s="105"/>
      <c r="KV323" s="105"/>
      <c r="KW323" s="105"/>
      <c r="KX323" s="105"/>
      <c r="KY323" s="105"/>
      <c r="KZ323" s="105"/>
      <c r="LA323" s="105"/>
      <c r="LB323" s="105"/>
      <c r="LC323" s="105"/>
      <c r="LD323" s="105"/>
      <c r="LE323" s="105"/>
      <c r="LF323" s="105"/>
      <c r="LG323" s="105"/>
      <c r="LH323" s="105"/>
      <c r="LI323" s="105"/>
      <c r="LJ323" s="105"/>
      <c r="LK323" s="105"/>
      <c r="LL323" s="105"/>
      <c r="LM323" s="105"/>
      <c r="LN323" s="105"/>
      <c r="LO323" s="105"/>
      <c r="LP323" s="105"/>
      <c r="LQ323" s="105"/>
      <c r="LR323" s="105"/>
      <c r="LS323" s="105"/>
      <c r="LT323" s="105"/>
      <c r="LU323" s="105"/>
      <c r="LV323" s="105"/>
      <c r="LW323" s="105"/>
      <c r="LX323" s="105"/>
      <c r="LY323" s="105"/>
      <c r="LZ323" s="105"/>
      <c r="MA323" s="105"/>
      <c r="MB323" s="105"/>
      <c r="MC323" s="105"/>
      <c r="MD323" s="105"/>
      <c r="ME323" s="105"/>
      <c r="MF323" s="105"/>
      <c r="MG323" s="105"/>
      <c r="MH323" s="105"/>
      <c r="MI323" s="105"/>
      <c r="MJ323" s="105"/>
      <c r="MK323" s="105"/>
      <c r="ML323" s="105"/>
      <c r="MM323" s="105"/>
      <c r="MN323" s="105"/>
      <c r="MO323" s="105"/>
      <c r="MP323" s="105"/>
      <c r="MQ323" s="105"/>
      <c r="MR323" s="105"/>
      <c r="MS323" s="105"/>
      <c r="MT323" s="105"/>
      <c r="MU323" s="105"/>
      <c r="MV323" s="105"/>
      <c r="MW323" s="105"/>
      <c r="MX323" s="105"/>
      <c r="MY323" s="105"/>
      <c r="MZ323" s="105"/>
      <c r="NA323" s="105"/>
      <c r="NB323" s="105"/>
      <c r="NC323" s="105"/>
      <c r="ND323" s="105"/>
      <c r="NE323" s="105"/>
      <c r="NF323" s="105"/>
      <c r="NG323" s="105"/>
      <c r="NH323" s="105"/>
      <c r="NI323" s="105"/>
      <c r="NJ323" s="105"/>
      <c r="NK323" s="105"/>
      <c r="NL323" s="105"/>
      <c r="NM323" s="105"/>
      <c r="NN323" s="105"/>
      <c r="NO323" s="105"/>
      <c r="NP323" s="105"/>
      <c r="NQ323" s="105"/>
      <c r="NR323" s="105"/>
      <c r="NS323" s="105"/>
      <c r="NT323" s="105"/>
      <c r="NU323" s="105"/>
      <c r="NV323" s="105"/>
      <c r="NW323" s="105"/>
      <c r="NX323" s="105"/>
      <c r="NY323" s="105"/>
      <c r="NZ323" s="105"/>
      <c r="OA323" s="105"/>
      <c r="OB323" s="105"/>
      <c r="OC323" s="105"/>
      <c r="OD323" s="105"/>
      <c r="OE323" s="105"/>
      <c r="OF323" s="105"/>
      <c r="OG323" s="105"/>
      <c r="OH323" s="105"/>
      <c r="OI323" s="105"/>
      <c r="OJ323" s="105"/>
      <c r="OK323" s="105"/>
      <c r="OL323" s="105"/>
      <c r="OM323" s="105"/>
      <c r="ON323" s="105"/>
      <c r="OO323" s="105"/>
      <c r="OP323" s="105"/>
      <c r="OQ323" s="105"/>
      <c r="OR323" s="105"/>
      <c r="OS323" s="105"/>
      <c r="OT323" s="105"/>
      <c r="OU323" s="105"/>
      <c r="OV323" s="105"/>
      <c r="OW323" s="105"/>
      <c r="OX323" s="105"/>
      <c r="OY323" s="105"/>
      <c r="OZ323" s="105"/>
      <c r="PA323" s="105"/>
      <c r="PB323" s="105"/>
      <c r="PC323" s="105"/>
      <c r="PD323" s="105"/>
      <c r="PE323" s="105"/>
      <c r="PF323" s="105"/>
      <c r="PG323" s="105"/>
      <c r="PH323" s="105"/>
      <c r="PI323" s="105"/>
      <c r="PJ323" s="105"/>
      <c r="PK323" s="105"/>
      <c r="PL323" s="105"/>
      <c r="PM323" s="105"/>
      <c r="PN323" s="105"/>
      <c r="PO323" s="105"/>
      <c r="PP323" s="105"/>
      <c r="PQ323" s="105"/>
      <c r="PR323" s="105"/>
      <c r="PS323" s="105"/>
      <c r="PT323" s="105"/>
      <c r="PU323" s="105"/>
      <c r="PV323" s="105"/>
      <c r="PW323" s="105"/>
      <c r="PX323" s="105"/>
      <c r="PY323" s="105"/>
      <c r="PZ323" s="105"/>
      <c r="QA323" s="105"/>
      <c r="QB323" s="105"/>
      <c r="QC323" s="105"/>
      <c r="QD323" s="105"/>
      <c r="QE323" s="105"/>
      <c r="QF323" s="105"/>
      <c r="QG323" s="105"/>
      <c r="QH323" s="105"/>
      <c r="QI323" s="105"/>
      <c r="QJ323" s="105"/>
      <c r="QK323" s="105"/>
      <c r="QL323" s="105"/>
      <c r="QM323" s="105"/>
      <c r="QN323" s="105"/>
      <c r="QO323" s="105"/>
      <c r="QP323" s="105"/>
      <c r="QQ323" s="105"/>
      <c r="QR323" s="105"/>
      <c r="QS323" s="105"/>
      <c r="QT323" s="105"/>
      <c r="QU323" s="105"/>
      <c r="QV323" s="105"/>
      <c r="QW323" s="105"/>
      <c r="QX323" s="105"/>
      <c r="QY323" s="105"/>
      <c r="QZ323" s="105"/>
      <c r="RA323" s="105"/>
      <c r="RB323" s="105"/>
      <c r="RC323" s="105"/>
      <c r="RD323" s="105"/>
      <c r="RE323" s="105"/>
      <c r="RF323" s="105"/>
      <c r="RG323" s="105"/>
      <c r="RH323" s="105"/>
      <c r="RI323" s="105"/>
      <c r="RJ323" s="105"/>
      <c r="RK323" s="105"/>
      <c r="RL323" s="105"/>
      <c r="RM323" s="105"/>
      <c r="RN323" s="105"/>
      <c r="RO323" s="105"/>
      <c r="RP323" s="105"/>
      <c r="RQ323" s="105"/>
      <c r="RR323" s="105"/>
      <c r="RS323" s="105"/>
      <c r="RT323" s="105"/>
      <c r="RU323" s="105"/>
      <c r="RV323" s="105"/>
      <c r="RW323" s="105"/>
      <c r="RX323" s="105"/>
      <c r="RY323" s="105"/>
      <c r="RZ323" s="105"/>
      <c r="SA323" s="105"/>
      <c r="SB323" s="105"/>
      <c r="SC323" s="105"/>
      <c r="SD323" s="105"/>
      <c r="SE323" s="105"/>
      <c r="SF323" s="105"/>
      <c r="SG323" s="105"/>
      <c r="SH323" s="105"/>
      <c r="SI323" s="105"/>
      <c r="SJ323" s="105"/>
      <c r="SK323" s="105"/>
      <c r="SL323" s="105"/>
      <c r="SM323" s="105"/>
      <c r="SN323" s="105"/>
      <c r="SO323" s="105"/>
      <c r="SP323" s="105"/>
      <c r="SQ323" s="105"/>
      <c r="SR323" s="105"/>
      <c r="SS323" s="105"/>
      <c r="ST323" s="105"/>
      <c r="SU323" s="105"/>
      <c r="SV323" s="105"/>
      <c r="SW323" s="105"/>
      <c r="SX323" s="105"/>
      <c r="SY323" s="105"/>
      <c r="SZ323" s="105"/>
      <c r="TA323" s="105"/>
      <c r="TB323" s="105"/>
      <c r="TC323" s="105"/>
      <c r="TD323" s="105"/>
      <c r="TE323" s="105"/>
      <c r="TF323" s="105"/>
      <c r="TG323" s="105"/>
      <c r="TH323" s="105"/>
      <c r="TI323" s="105"/>
      <c r="TJ323" s="105"/>
      <c r="TK323" s="105"/>
      <c r="TL323" s="105"/>
      <c r="TM323" s="105"/>
      <c r="TN323" s="105"/>
      <c r="TO323" s="105"/>
      <c r="TP323" s="105"/>
      <c r="TQ323" s="105"/>
      <c r="TR323" s="105"/>
      <c r="TS323" s="105"/>
      <c r="TT323" s="105"/>
      <c r="TU323" s="105"/>
      <c r="TV323" s="105"/>
      <c r="TW323" s="105"/>
      <c r="TX323" s="105"/>
      <c r="TY323" s="105"/>
      <c r="TZ323" s="105"/>
      <c r="UA323" s="105"/>
      <c r="UB323" s="105"/>
      <c r="UC323" s="105"/>
      <c r="UD323" s="105"/>
      <c r="UE323" s="105"/>
      <c r="UF323" s="105"/>
      <c r="UG323" s="105"/>
      <c r="UH323" s="105"/>
      <c r="UI323" s="105"/>
      <c r="UJ323" s="105"/>
      <c r="UK323" s="105"/>
      <c r="UL323" s="105"/>
      <c r="UM323" s="105"/>
      <c r="UN323" s="105"/>
      <c r="UO323" s="105"/>
      <c r="UP323" s="105"/>
      <c r="UQ323" s="105"/>
      <c r="UR323" s="105"/>
      <c r="US323" s="105"/>
      <c r="UT323" s="105"/>
      <c r="UU323" s="105"/>
      <c r="UV323" s="105"/>
      <c r="UW323" s="105"/>
      <c r="UX323" s="105"/>
      <c r="UY323" s="105"/>
      <c r="UZ323" s="105"/>
      <c r="VA323" s="105"/>
      <c r="VB323" s="105"/>
      <c r="VC323" s="105"/>
      <c r="VD323" s="105"/>
      <c r="VE323" s="105"/>
      <c r="VF323" s="105"/>
      <c r="VG323" s="105"/>
      <c r="VH323" s="105"/>
      <c r="VI323" s="105"/>
      <c r="VJ323" s="105"/>
      <c r="VK323" s="105"/>
      <c r="VL323" s="105"/>
      <c r="VM323" s="105"/>
      <c r="VN323" s="105"/>
      <c r="VO323" s="105"/>
      <c r="VP323" s="105"/>
      <c r="VQ323" s="105"/>
      <c r="VR323" s="105"/>
      <c r="VS323" s="105"/>
      <c r="VT323" s="105"/>
      <c r="VU323" s="105"/>
      <c r="VV323" s="105"/>
      <c r="VW323" s="105"/>
      <c r="VX323" s="105"/>
      <c r="VY323" s="105"/>
      <c r="VZ323" s="105"/>
      <c r="WA323" s="105"/>
      <c r="WB323" s="105"/>
      <c r="WC323" s="105"/>
      <c r="WD323" s="105"/>
      <c r="WE323" s="105"/>
      <c r="WF323" s="105"/>
      <c r="WG323" s="105"/>
      <c r="WH323" s="105"/>
      <c r="WI323" s="105"/>
      <c r="WJ323" s="105"/>
      <c r="WK323" s="105"/>
      <c r="WL323" s="105"/>
      <c r="WM323" s="105"/>
      <c r="WN323" s="105"/>
      <c r="WO323" s="105"/>
      <c r="WP323" s="105"/>
      <c r="WQ323" s="105"/>
      <c r="WR323" s="105"/>
      <c r="WS323" s="105"/>
      <c r="WT323" s="105"/>
      <c r="WU323" s="105"/>
      <c r="WV323" s="105"/>
      <c r="WW323" s="105"/>
      <c r="WX323" s="105"/>
      <c r="WY323" s="105"/>
      <c r="WZ323" s="105"/>
      <c r="XA323" s="105"/>
      <c r="XB323" s="105"/>
      <c r="XC323" s="105"/>
      <c r="XD323" s="105"/>
      <c r="XE323" s="105"/>
      <c r="XF323" s="105"/>
      <c r="XG323" s="105"/>
      <c r="XH323" s="105"/>
      <c r="XI323" s="105"/>
      <c r="XJ323" s="105"/>
      <c r="XK323" s="105"/>
      <c r="XL323" s="105"/>
      <c r="XM323" s="105"/>
      <c r="XN323" s="105"/>
      <c r="XO323" s="105"/>
      <c r="XP323" s="105"/>
      <c r="XQ323" s="105"/>
      <c r="XR323" s="105"/>
      <c r="XS323" s="105"/>
      <c r="XT323" s="105"/>
      <c r="XU323" s="105"/>
      <c r="XV323" s="105"/>
      <c r="XW323" s="105"/>
      <c r="XX323" s="105"/>
      <c r="XY323" s="105"/>
      <c r="XZ323" s="105"/>
      <c r="YA323" s="105"/>
      <c r="YB323" s="105"/>
      <c r="YC323" s="105"/>
      <c r="YD323" s="105"/>
      <c r="YE323" s="105"/>
      <c r="YF323" s="105"/>
      <c r="YG323" s="105"/>
      <c r="YH323" s="105"/>
      <c r="YI323" s="105"/>
      <c r="YJ323" s="105"/>
      <c r="YK323" s="105"/>
      <c r="YL323" s="105"/>
      <c r="YM323" s="105"/>
      <c r="YN323" s="105"/>
      <c r="YO323" s="105"/>
      <c r="YP323" s="105"/>
      <c r="YQ323" s="105"/>
      <c r="YR323" s="105"/>
      <c r="YS323" s="105"/>
      <c r="YT323" s="105"/>
      <c r="YU323" s="105"/>
      <c r="YV323" s="105"/>
      <c r="YW323" s="105"/>
      <c r="YX323" s="105"/>
      <c r="YY323" s="105"/>
      <c r="YZ323" s="105"/>
      <c r="ZA323" s="105"/>
      <c r="ZB323" s="105"/>
      <c r="ZC323" s="105"/>
      <c r="ZD323" s="105"/>
      <c r="ZE323" s="105"/>
      <c r="ZF323" s="105"/>
      <c r="ZG323" s="105"/>
      <c r="ZH323" s="105"/>
      <c r="ZI323" s="105"/>
      <c r="ZJ323" s="105"/>
      <c r="ZK323" s="105"/>
      <c r="ZL323" s="105"/>
      <c r="ZM323" s="105"/>
      <c r="ZN323" s="105"/>
      <c r="ZO323" s="105"/>
      <c r="ZP323" s="105"/>
      <c r="ZQ323" s="105"/>
      <c r="ZR323" s="105"/>
      <c r="ZS323" s="105"/>
      <c r="ZT323" s="105"/>
      <c r="ZU323" s="105"/>
      <c r="ZV323" s="105"/>
      <c r="ZW323" s="105"/>
      <c r="ZX323" s="105"/>
      <c r="ZY323" s="105"/>
      <c r="ZZ323" s="105"/>
      <c r="AAA323" s="105"/>
      <c r="AAB323" s="105"/>
      <c r="AAC323" s="105"/>
      <c r="AAD323" s="105"/>
      <c r="AAE323" s="105"/>
      <c r="AAF323" s="105"/>
      <c r="AAG323" s="105"/>
      <c r="AAH323" s="105"/>
      <c r="AAI323" s="105"/>
      <c r="AAJ323" s="105"/>
      <c r="AAK323" s="105"/>
      <c r="AAL323" s="105"/>
      <c r="AAM323" s="105"/>
      <c r="AAN323" s="105"/>
      <c r="AAO323" s="105"/>
      <c r="AAP323" s="105"/>
      <c r="AAQ323" s="105"/>
      <c r="AAR323" s="105"/>
      <c r="AAS323" s="105"/>
      <c r="AAT323" s="105"/>
      <c r="AAU323" s="105"/>
      <c r="AAV323" s="105"/>
      <c r="AAW323" s="105"/>
      <c r="AAX323" s="105"/>
      <c r="AAY323" s="105"/>
      <c r="AAZ323" s="105"/>
      <c r="ABA323" s="105"/>
      <c r="ABB323" s="105"/>
      <c r="ABC323" s="105"/>
      <c r="ABD323" s="105"/>
      <c r="ABE323" s="105"/>
      <c r="ABF323" s="105"/>
      <c r="ABG323" s="105"/>
      <c r="ABH323" s="105"/>
      <c r="ABI323" s="105"/>
      <c r="ABJ323" s="105"/>
      <c r="ABK323" s="105"/>
      <c r="ABL323" s="105"/>
      <c r="ABM323" s="105"/>
      <c r="ABN323" s="105"/>
      <c r="ABO323" s="105"/>
      <c r="ABP323" s="105"/>
      <c r="ABQ323" s="105"/>
      <c r="ABR323" s="105"/>
      <c r="ABS323" s="105"/>
      <c r="ABT323" s="105"/>
      <c r="ABU323" s="105"/>
      <c r="ABV323" s="105"/>
      <c r="ABW323" s="105"/>
      <c r="ABX323" s="105"/>
      <c r="ABY323" s="105"/>
      <c r="ABZ323" s="105"/>
      <c r="ACA323" s="105"/>
      <c r="ACB323" s="105"/>
      <c r="ACC323" s="105"/>
      <c r="ACD323" s="105"/>
      <c r="ACE323" s="105"/>
      <c r="ACF323" s="105"/>
      <c r="ACG323" s="105"/>
      <c r="ACH323" s="105"/>
      <c r="ACI323" s="105"/>
      <c r="ACJ323" s="105"/>
      <c r="ACK323" s="105"/>
      <c r="ACL323" s="105"/>
      <c r="ACM323" s="105"/>
      <c r="ACN323" s="105"/>
      <c r="ACO323" s="105"/>
      <c r="ACP323" s="105"/>
      <c r="ACQ323" s="105"/>
      <c r="ACR323" s="105"/>
      <c r="ACS323" s="105"/>
      <c r="ACT323" s="105"/>
      <c r="ACU323" s="105"/>
      <c r="ACV323" s="105"/>
      <c r="ACW323" s="105"/>
      <c r="ACX323" s="105"/>
      <c r="ACY323" s="105"/>
      <c r="ACZ323" s="105"/>
      <c r="ADA323" s="105"/>
      <c r="ADB323" s="105"/>
      <c r="ADC323" s="105"/>
      <c r="ADD323" s="105"/>
      <c r="ADE323" s="105"/>
      <c r="ADF323" s="105"/>
      <c r="ADG323" s="105"/>
      <c r="ADH323" s="105"/>
      <c r="ADI323" s="105"/>
      <c r="ADJ323" s="105"/>
      <c r="ADK323" s="105"/>
      <c r="ADL323" s="105"/>
      <c r="ADM323" s="105"/>
      <c r="ADN323" s="105"/>
      <c r="ADO323" s="105"/>
      <c r="ADP323" s="105"/>
      <c r="ADQ323" s="105"/>
      <c r="ADR323" s="105"/>
      <c r="ADS323" s="105"/>
      <c r="ADT323" s="105"/>
      <c r="ADU323" s="105"/>
      <c r="ADV323" s="105"/>
      <c r="ADW323" s="105"/>
      <c r="ADX323" s="105"/>
      <c r="ADY323" s="105"/>
      <c r="ADZ323" s="105"/>
      <c r="AEA323" s="105"/>
      <c r="AEB323" s="105"/>
      <c r="AEC323" s="105"/>
      <c r="AED323" s="105"/>
      <c r="AEE323" s="105"/>
      <c r="AEF323" s="105"/>
      <c r="AEG323" s="105"/>
      <c r="AEH323" s="105"/>
      <c r="AEI323" s="105"/>
      <c r="AEJ323" s="105"/>
      <c r="AEK323" s="105"/>
      <c r="AEL323" s="105"/>
      <c r="AEM323" s="105"/>
      <c r="AEN323" s="105"/>
      <c r="AEO323" s="105"/>
      <c r="AEP323" s="105"/>
      <c r="AEQ323" s="105"/>
      <c r="AER323" s="105"/>
      <c r="AES323" s="105"/>
      <c r="AET323" s="105"/>
      <c r="AEU323" s="105"/>
      <c r="AEV323" s="105"/>
      <c r="AEW323" s="105"/>
      <c r="AEX323" s="105"/>
      <c r="AEY323" s="105"/>
      <c r="AEZ323" s="105"/>
      <c r="AFA323" s="105"/>
      <c r="AFB323" s="105"/>
      <c r="AFC323" s="105"/>
      <c r="AFD323" s="105"/>
      <c r="AFE323" s="105"/>
      <c r="AFF323" s="105"/>
      <c r="AFG323" s="105"/>
      <c r="AFH323" s="105"/>
      <c r="AFI323" s="105"/>
      <c r="AFJ323" s="105"/>
      <c r="AFK323" s="105"/>
      <c r="AFL323" s="105"/>
      <c r="AFM323" s="105"/>
      <c r="AFN323" s="105"/>
      <c r="AFO323" s="105"/>
      <c r="AFP323" s="105"/>
      <c r="AFQ323" s="105"/>
      <c r="AFR323" s="105"/>
      <c r="AFS323" s="105"/>
      <c r="AFT323" s="105"/>
      <c r="AFU323" s="105"/>
      <c r="AFV323" s="105"/>
      <c r="AFW323" s="105"/>
      <c r="AFX323" s="105"/>
      <c r="AFY323" s="105"/>
      <c r="AFZ323" s="105"/>
      <c r="AGA323" s="105"/>
      <c r="AGB323" s="105"/>
      <c r="AGC323" s="105"/>
      <c r="AGD323" s="105"/>
      <c r="AGE323" s="105"/>
      <c r="AGF323" s="105"/>
      <c r="AGG323" s="105"/>
      <c r="AGH323" s="105"/>
      <c r="AGI323" s="105"/>
      <c r="AGJ323" s="105"/>
      <c r="AGK323" s="105"/>
      <c r="AGL323" s="105"/>
      <c r="AGM323" s="105"/>
      <c r="AGN323" s="105"/>
      <c r="AGO323" s="105"/>
      <c r="AGP323" s="105"/>
      <c r="AGQ323" s="105"/>
      <c r="AGR323" s="105"/>
      <c r="AGS323" s="105"/>
      <c r="AGT323" s="105"/>
      <c r="AGU323" s="105"/>
      <c r="AGV323" s="105"/>
      <c r="AGW323" s="105"/>
      <c r="AGX323" s="105"/>
      <c r="AGY323" s="105"/>
      <c r="AGZ323" s="105"/>
      <c r="AHA323" s="105"/>
      <c r="AHB323" s="105"/>
      <c r="AHC323" s="105"/>
      <c r="AHD323" s="105"/>
      <c r="AHE323" s="105"/>
      <c r="AHF323" s="105"/>
      <c r="AHG323" s="105"/>
      <c r="AHH323" s="105"/>
      <c r="AHI323" s="105"/>
      <c r="AHJ323" s="105"/>
      <c r="AHK323" s="105"/>
      <c r="AHL323" s="105"/>
      <c r="AHM323" s="105"/>
      <c r="AHN323" s="105"/>
      <c r="AHO323" s="105"/>
      <c r="AHP323" s="105"/>
      <c r="AHQ323" s="105"/>
      <c r="AHR323" s="105"/>
      <c r="AHS323" s="105"/>
      <c r="AHT323" s="105"/>
      <c r="AHU323" s="105"/>
      <c r="AHV323" s="105"/>
      <c r="AHW323" s="105"/>
      <c r="AHX323" s="105"/>
      <c r="AHY323" s="105"/>
      <c r="AHZ323" s="105"/>
      <c r="AIA323" s="105"/>
      <c r="AIB323" s="105"/>
      <c r="AIC323" s="105"/>
      <c r="AID323" s="105"/>
      <c r="AIE323" s="105"/>
      <c r="AIF323" s="105"/>
      <c r="AIG323" s="105"/>
      <c r="AIH323" s="105"/>
      <c r="AII323" s="105"/>
      <c r="AIJ323" s="105"/>
      <c r="AIK323" s="105"/>
      <c r="AIL323" s="105"/>
      <c r="AIM323" s="105"/>
      <c r="AIN323" s="105"/>
      <c r="AIO323" s="105"/>
      <c r="AIP323" s="105"/>
      <c r="AIQ323" s="105"/>
      <c r="AIR323" s="105"/>
      <c r="AIS323" s="105"/>
      <c r="AIT323" s="105"/>
      <c r="AIU323" s="105"/>
      <c r="AIV323" s="105"/>
      <c r="AIW323" s="105"/>
      <c r="AIX323" s="105"/>
      <c r="AIY323" s="105"/>
      <c r="AIZ323" s="105"/>
      <c r="AJA323" s="105"/>
      <c r="AJB323" s="105"/>
      <c r="AJC323" s="105"/>
      <c r="AJD323" s="105"/>
      <c r="AJE323" s="105"/>
      <c r="AJF323" s="105"/>
      <c r="AJG323" s="105"/>
      <c r="AJH323" s="105"/>
      <c r="AJI323" s="105"/>
      <c r="AJJ323" s="105"/>
      <c r="AJK323" s="105"/>
      <c r="AJL323" s="105"/>
      <c r="AJM323" s="105"/>
      <c r="AJN323" s="105"/>
      <c r="AJO323" s="105"/>
      <c r="AJP323" s="105"/>
      <c r="AJQ323" s="105"/>
      <c r="AJR323" s="105"/>
      <c r="AJS323" s="105"/>
      <c r="AJT323" s="105"/>
      <c r="AJU323" s="105"/>
      <c r="AJV323" s="105"/>
      <c r="AJW323" s="105"/>
      <c r="AJX323" s="105"/>
      <c r="AJY323" s="105"/>
      <c r="AJZ323" s="105"/>
      <c r="AKA323" s="105"/>
      <c r="AKB323" s="105"/>
      <c r="AKC323" s="105"/>
      <c r="AKD323" s="105"/>
      <c r="AKE323" s="105"/>
      <c r="AKF323" s="105"/>
      <c r="AKG323" s="105"/>
      <c r="AKH323" s="105"/>
      <c r="AKI323" s="105"/>
      <c r="AKJ323" s="105"/>
      <c r="AKK323" s="105"/>
      <c r="AKL323" s="105"/>
      <c r="AKM323" s="105"/>
      <c r="AKN323" s="105"/>
      <c r="AKO323" s="105"/>
      <c r="AKP323" s="105"/>
      <c r="AKQ323" s="105"/>
      <c r="AKR323" s="105"/>
      <c r="AKS323" s="105"/>
      <c r="AKT323" s="105"/>
      <c r="AKU323" s="105"/>
      <c r="AKV323" s="105"/>
      <c r="AKW323" s="105"/>
      <c r="AKX323" s="105"/>
      <c r="AKY323" s="105"/>
      <c r="AKZ323" s="105"/>
      <c r="ALA323" s="105"/>
      <c r="ALB323" s="105"/>
      <c r="ALC323" s="105"/>
      <c r="ALD323" s="105"/>
      <c r="ALE323" s="105"/>
      <c r="ALF323" s="105"/>
      <c r="ALG323" s="105"/>
      <c r="ALH323" s="105"/>
      <c r="ALI323" s="105"/>
      <c r="ALJ323" s="105"/>
      <c r="ALK323" s="105"/>
      <c r="ALL323" s="105"/>
      <c r="ALM323" s="105"/>
      <c r="ALN323" s="105"/>
      <c r="ALO323" s="105"/>
      <c r="ALP323" s="105"/>
      <c r="ALQ323" s="105"/>
      <c r="ALR323" s="105"/>
      <c r="ALS323" s="105"/>
      <c r="ALT323" s="105"/>
      <c r="ALU323" s="105"/>
      <c r="ALV323" s="105"/>
      <c r="ALW323" s="105"/>
      <c r="ALX323" s="105"/>
      <c r="ALY323" s="105"/>
      <c r="ALZ323" s="105"/>
      <c r="AMA323" s="105"/>
      <c r="AMB323" s="105"/>
      <c r="AMC323" s="105"/>
      <c r="AMD323" s="105"/>
      <c r="AME323" s="105"/>
      <c r="AMF323" s="105"/>
      <c r="AMG323" s="105"/>
      <c r="AMH323" s="105"/>
      <c r="AMI323" s="105"/>
      <c r="AMJ323" s="105"/>
      <c r="AMK323" s="105"/>
      <c r="AML323" s="105"/>
      <c r="AMM323" s="105"/>
      <c r="AMN323" s="105"/>
      <c r="AMO323" s="105"/>
      <c r="AMP323" s="105"/>
      <c r="AMQ323" s="105"/>
      <c r="AMR323" s="105"/>
      <c r="AMS323" s="105"/>
      <c r="AMT323" s="105"/>
      <c r="AMU323" s="105"/>
      <c r="AMV323" s="105"/>
      <c r="AMW323" s="105"/>
      <c r="AMX323" s="105"/>
      <c r="AMY323" s="105"/>
      <c r="AMZ323" s="105"/>
      <c r="ANA323" s="105"/>
      <c r="ANB323" s="105"/>
      <c r="ANC323" s="105"/>
      <c r="AND323" s="105"/>
      <c r="ANE323" s="105"/>
      <c r="ANF323" s="105"/>
      <c r="ANG323" s="105"/>
      <c r="ANH323" s="105"/>
      <c r="ANI323" s="105"/>
      <c r="ANJ323" s="105"/>
      <c r="ANK323" s="105"/>
      <c r="ANL323" s="105"/>
      <c r="ANM323" s="105"/>
      <c r="ANN323" s="105"/>
      <c r="ANO323" s="105"/>
      <c r="ANP323" s="105"/>
      <c r="ANQ323" s="105"/>
      <c r="ANR323" s="105"/>
      <c r="ANS323" s="105"/>
      <c r="ANT323" s="105"/>
      <c r="ANU323" s="105"/>
      <c r="ANV323" s="105"/>
      <c r="ANW323" s="105"/>
      <c r="ANX323" s="105"/>
      <c r="ANY323" s="105"/>
      <c r="ANZ323" s="105"/>
      <c r="AOA323" s="105"/>
      <c r="AOB323" s="105"/>
      <c r="AOC323" s="105"/>
      <c r="AOD323" s="105"/>
      <c r="AOE323" s="105"/>
      <c r="AOF323" s="105"/>
      <c r="AOG323" s="105"/>
      <c r="AOH323" s="105"/>
      <c r="AOI323" s="105"/>
      <c r="AOJ323" s="105"/>
      <c r="AOK323" s="105"/>
      <c r="AOL323" s="105"/>
      <c r="AOM323" s="105"/>
      <c r="AON323" s="105"/>
      <c r="AOO323" s="105"/>
      <c r="AOP323" s="105"/>
      <c r="AOQ323" s="105"/>
      <c r="AOR323" s="105"/>
      <c r="AOS323" s="105"/>
      <c r="AOT323" s="105"/>
      <c r="AOU323" s="105"/>
      <c r="AOV323" s="105"/>
      <c r="AOW323" s="105"/>
      <c r="AOX323" s="105"/>
      <c r="AOY323" s="105"/>
      <c r="AOZ323" s="105"/>
      <c r="APA323" s="105"/>
      <c r="APB323" s="105"/>
      <c r="APC323" s="105"/>
      <c r="APD323" s="105"/>
      <c r="APE323" s="105"/>
      <c r="APF323" s="105"/>
      <c r="APG323" s="105"/>
      <c r="APH323" s="105"/>
      <c r="API323" s="105"/>
      <c r="APJ323" s="105"/>
      <c r="APK323" s="105"/>
      <c r="APL323" s="105"/>
      <c r="APM323" s="105"/>
      <c r="APN323" s="105"/>
      <c r="APO323" s="105"/>
      <c r="APP323" s="105"/>
      <c r="APQ323" s="105"/>
      <c r="APR323" s="105"/>
      <c r="APS323" s="105"/>
      <c r="APT323" s="105"/>
      <c r="APU323" s="105"/>
      <c r="APV323" s="105"/>
      <c r="APW323" s="105"/>
      <c r="APX323" s="105"/>
      <c r="APY323" s="105"/>
      <c r="APZ323" s="105"/>
      <c r="AQA323" s="105"/>
      <c r="AQB323" s="105"/>
      <c r="AQC323" s="105"/>
      <c r="AQD323" s="105"/>
      <c r="AQE323" s="105"/>
      <c r="AQF323" s="105"/>
      <c r="AQG323" s="105"/>
      <c r="AQH323" s="105"/>
      <c r="AQI323" s="105"/>
      <c r="AQJ323" s="105"/>
      <c r="AQK323" s="105"/>
      <c r="AQL323" s="105"/>
      <c r="AQM323" s="105"/>
      <c r="AQN323" s="105"/>
      <c r="AQO323" s="105"/>
      <c r="AQP323" s="105"/>
      <c r="AQQ323" s="105"/>
      <c r="AQR323" s="105"/>
      <c r="AQS323" s="105"/>
      <c r="AQT323" s="105"/>
      <c r="AQU323" s="105"/>
      <c r="AQV323" s="105"/>
      <c r="AQW323" s="105"/>
      <c r="AQX323" s="105"/>
      <c r="AQY323" s="105"/>
      <c r="AQZ323" s="105"/>
      <c r="ARA323" s="105"/>
      <c r="ARB323" s="105"/>
      <c r="ARC323" s="105"/>
      <c r="ARD323" s="105"/>
      <c r="ARE323" s="105"/>
      <c r="ARF323" s="105"/>
      <c r="ARG323" s="105"/>
      <c r="ARH323" s="105"/>
      <c r="ARI323" s="105"/>
      <c r="ARJ323" s="105"/>
      <c r="ARK323" s="105"/>
      <c r="ARL323" s="105"/>
      <c r="ARM323" s="105"/>
      <c r="ARN323" s="105"/>
      <c r="ARO323" s="105"/>
      <c r="ARP323" s="105"/>
      <c r="ARQ323" s="105"/>
      <c r="ARR323" s="105"/>
      <c r="ARS323" s="105"/>
      <c r="ART323" s="105"/>
      <c r="ARU323" s="105"/>
      <c r="ARV323" s="105"/>
      <c r="ARW323" s="105"/>
      <c r="ARX323" s="105"/>
      <c r="ARY323" s="105"/>
      <c r="ARZ323" s="105"/>
      <c r="ASA323" s="105"/>
      <c r="ASB323" s="105"/>
      <c r="ASC323" s="105"/>
      <c r="ASD323" s="105"/>
      <c r="ASE323" s="105"/>
      <c r="ASF323" s="105"/>
      <c r="ASG323" s="105"/>
      <c r="ASH323" s="105"/>
      <c r="ASI323" s="105"/>
      <c r="ASJ323" s="105"/>
      <c r="ASK323" s="105"/>
      <c r="ASL323" s="105"/>
      <c r="ASM323" s="105"/>
      <c r="ASN323" s="105"/>
      <c r="ASO323" s="105"/>
      <c r="ASP323" s="105"/>
      <c r="ASQ323" s="105"/>
      <c r="ASR323" s="105"/>
      <c r="ASS323" s="105"/>
      <c r="AST323" s="105"/>
      <c r="ASU323" s="105"/>
      <c r="ASV323" s="105"/>
      <c r="ASW323" s="105"/>
      <c r="ASX323" s="105"/>
      <c r="ASY323" s="105"/>
      <c r="ASZ323" s="105"/>
      <c r="ATA323" s="105"/>
      <c r="ATB323" s="105"/>
      <c r="ATC323" s="105"/>
      <c r="ATD323" s="105"/>
      <c r="ATE323" s="105"/>
      <c r="ATF323" s="105"/>
      <c r="ATG323" s="105"/>
      <c r="ATH323" s="105"/>
      <c r="ATI323" s="105"/>
      <c r="ATJ323" s="105"/>
      <c r="ATK323" s="105"/>
      <c r="ATL323" s="105"/>
      <c r="ATM323" s="105"/>
      <c r="ATN323" s="105"/>
      <c r="ATO323" s="105"/>
      <c r="ATP323" s="105"/>
      <c r="ATQ323" s="105"/>
      <c r="ATR323" s="105"/>
      <c r="ATS323" s="105"/>
      <c r="ATT323" s="105"/>
      <c r="ATU323" s="105"/>
      <c r="ATV323" s="105"/>
      <c r="ATW323" s="105"/>
      <c r="ATX323" s="105"/>
      <c r="ATY323" s="105"/>
      <c r="ATZ323" s="105"/>
      <c r="AUA323" s="105"/>
      <c r="AUB323" s="105"/>
      <c r="AUC323" s="105"/>
      <c r="AUD323" s="105"/>
      <c r="AUE323" s="105"/>
      <c r="AUF323" s="105"/>
      <c r="AUG323" s="105"/>
      <c r="AUH323" s="105"/>
      <c r="AUI323" s="105"/>
      <c r="AUJ323" s="105"/>
      <c r="AUK323" s="105"/>
      <c r="AUL323" s="105"/>
      <c r="AUM323" s="105"/>
      <c r="AUN323" s="105"/>
      <c r="AUO323" s="105"/>
      <c r="AUP323" s="105"/>
      <c r="AUQ323" s="105"/>
      <c r="AUR323" s="105"/>
      <c r="AUS323" s="105"/>
      <c r="AUT323" s="105"/>
      <c r="AUU323" s="105"/>
      <c r="AUV323" s="105"/>
      <c r="AUW323" s="105"/>
      <c r="AUX323" s="105"/>
      <c r="AUY323" s="105"/>
      <c r="AUZ323" s="105"/>
      <c r="AVA323" s="105"/>
      <c r="AVB323" s="105"/>
      <c r="AVC323" s="105"/>
      <c r="AVD323" s="105"/>
      <c r="AVE323" s="105"/>
      <c r="AVF323" s="105"/>
      <c r="AVG323" s="105"/>
      <c r="AVH323" s="105"/>
      <c r="AVI323" s="105"/>
      <c r="AVJ323" s="105"/>
      <c r="AVK323" s="105"/>
      <c r="AVL323" s="105"/>
      <c r="AVM323" s="105"/>
      <c r="AVN323" s="105"/>
      <c r="AVO323" s="105"/>
      <c r="AVP323" s="105"/>
      <c r="AVQ323" s="105"/>
      <c r="AVR323" s="105"/>
      <c r="AVS323" s="105"/>
      <c r="AVT323" s="105"/>
      <c r="AVU323" s="105"/>
      <c r="AVV323" s="105"/>
      <c r="AVW323" s="105"/>
      <c r="AVX323" s="105"/>
      <c r="AVY323" s="105"/>
      <c r="AVZ323" s="105"/>
      <c r="AWA323" s="105"/>
      <c r="AWB323" s="105"/>
      <c r="AWC323" s="105"/>
      <c r="AWD323" s="105"/>
      <c r="AWE323" s="105"/>
      <c r="AWF323" s="105"/>
      <c r="AWG323" s="105"/>
      <c r="AWH323" s="105"/>
      <c r="AWI323" s="105"/>
      <c r="AWJ323" s="105"/>
      <c r="AWK323" s="105"/>
      <c r="AWL323" s="105"/>
      <c r="AWM323" s="105"/>
      <c r="AWN323" s="105"/>
      <c r="AWO323" s="105"/>
      <c r="AWP323" s="105"/>
      <c r="AWQ323" s="105"/>
      <c r="AWR323" s="105"/>
      <c r="AWS323" s="105"/>
      <c r="AWT323" s="105"/>
      <c r="AWU323" s="105"/>
      <c r="AWV323" s="105"/>
      <c r="AWW323" s="105"/>
      <c r="AWX323" s="105"/>
      <c r="AWY323" s="105"/>
      <c r="AWZ323" s="105"/>
      <c r="AXA323" s="105"/>
      <c r="AXB323" s="105"/>
      <c r="AXC323" s="105"/>
      <c r="AXD323" s="105"/>
      <c r="AXE323" s="105"/>
      <c r="AXF323" s="105"/>
      <c r="AXG323" s="105"/>
      <c r="AXH323" s="105"/>
      <c r="AXI323" s="105"/>
      <c r="AXJ323" s="105"/>
      <c r="AXK323" s="105"/>
      <c r="AXL323" s="105"/>
      <c r="AXM323" s="105"/>
      <c r="AXN323" s="105"/>
      <c r="AXO323" s="105"/>
      <c r="AXP323" s="105"/>
      <c r="AXQ323" s="105"/>
      <c r="AXR323" s="105"/>
      <c r="AXS323" s="105"/>
      <c r="AXT323" s="105"/>
      <c r="AXU323" s="105"/>
      <c r="AXV323" s="105"/>
      <c r="AXW323" s="105"/>
      <c r="AXX323" s="105"/>
    </row>
    <row r="324" spans="1:1324" s="106" customFormat="1" ht="15.75" hidden="1" customHeight="1" x14ac:dyDescent="0.2">
      <c r="A324" s="13" t="s">
        <v>487</v>
      </c>
      <c r="B324" s="13" t="s">
        <v>2642</v>
      </c>
      <c r="C324" s="12" t="s">
        <v>1477</v>
      </c>
      <c r="D324" s="19" t="s">
        <v>1225</v>
      </c>
      <c r="E324" s="9">
        <v>36201</v>
      </c>
      <c r="F324" s="30"/>
      <c r="G324" s="30" t="s">
        <v>1186</v>
      </c>
      <c r="H324" s="30">
        <v>42005</v>
      </c>
      <c r="I324" s="30" t="s">
        <v>1065</v>
      </c>
      <c r="J324" s="173"/>
      <c r="K324" s="87" t="s">
        <v>315</v>
      </c>
      <c r="L324" s="87">
        <v>1</v>
      </c>
      <c r="M324" s="87">
        <v>1</v>
      </c>
      <c r="N324" s="84" t="s">
        <v>315</v>
      </c>
      <c r="O324" s="84">
        <v>1</v>
      </c>
      <c r="P324" s="84" t="s">
        <v>315</v>
      </c>
      <c r="Q324" s="84">
        <v>1</v>
      </c>
      <c r="R324" s="84" t="s">
        <v>315</v>
      </c>
      <c r="S324" s="84">
        <v>1</v>
      </c>
      <c r="T324" s="84" t="s">
        <v>49</v>
      </c>
      <c r="U324" s="84">
        <v>1</v>
      </c>
      <c r="V324" s="87">
        <v>0</v>
      </c>
      <c r="W324" s="87">
        <v>0</v>
      </c>
      <c r="X324" s="87">
        <v>0</v>
      </c>
      <c r="Y324" s="87">
        <v>0</v>
      </c>
      <c r="Z324" s="87">
        <v>1</v>
      </c>
      <c r="AA324" s="87">
        <v>0</v>
      </c>
      <c r="AB324" s="71">
        <f t="shared" si="52"/>
        <v>2</v>
      </c>
      <c r="AC324" s="71">
        <f t="shared" si="53"/>
        <v>2</v>
      </c>
      <c r="AD324" s="71">
        <f t="shared" si="54"/>
        <v>2</v>
      </c>
      <c r="AE324" s="71">
        <f t="shared" si="55"/>
        <v>2</v>
      </c>
      <c r="AF324" s="103" t="s">
        <v>2303</v>
      </c>
      <c r="AG324" s="105"/>
      <c r="AH324" s="105"/>
      <c r="AI324" s="105"/>
      <c r="AJ324" s="105"/>
      <c r="AK324" s="105"/>
      <c r="AL324" s="105"/>
      <c r="AM324" s="105"/>
      <c r="AN324" s="105"/>
      <c r="AO324" s="105"/>
      <c r="AP324" s="105"/>
      <c r="AQ324" s="105"/>
      <c r="AR324" s="105"/>
      <c r="AS324" s="105"/>
      <c r="AT324" s="105"/>
      <c r="AU324" s="105"/>
      <c r="AV324" s="105"/>
      <c r="AW324" s="105"/>
      <c r="AX324" s="105"/>
      <c r="AY324" s="105"/>
      <c r="AZ324" s="105"/>
      <c r="BA324" s="105"/>
      <c r="BB324" s="105"/>
      <c r="BC324" s="105"/>
      <c r="BD324" s="105"/>
      <c r="BE324" s="105"/>
      <c r="BF324" s="105"/>
      <c r="BG324" s="105"/>
      <c r="BH324" s="105"/>
      <c r="BI324" s="105"/>
      <c r="BJ324" s="105"/>
      <c r="BK324" s="105"/>
      <c r="BL324" s="105"/>
      <c r="BM324" s="105"/>
      <c r="BN324" s="105"/>
      <c r="BO324" s="105"/>
      <c r="BP324" s="105"/>
      <c r="BQ324" s="105"/>
      <c r="BR324" s="105"/>
      <c r="BS324" s="105"/>
      <c r="BT324" s="105"/>
      <c r="BU324" s="105"/>
      <c r="BV324" s="105"/>
      <c r="BW324" s="105"/>
      <c r="BX324" s="105"/>
      <c r="BY324" s="105"/>
      <c r="BZ324" s="105"/>
      <c r="CA324" s="105"/>
      <c r="CB324" s="105"/>
      <c r="CC324" s="105"/>
      <c r="CD324" s="105"/>
      <c r="CE324" s="105"/>
      <c r="CF324" s="105"/>
      <c r="CG324" s="105"/>
      <c r="CH324" s="105"/>
      <c r="CI324" s="105"/>
      <c r="CJ324" s="105"/>
      <c r="CK324" s="105"/>
      <c r="CL324" s="105"/>
      <c r="CM324" s="105"/>
      <c r="CN324" s="105"/>
      <c r="CO324" s="105"/>
      <c r="CP324" s="105"/>
      <c r="CQ324" s="105"/>
      <c r="CR324" s="105"/>
      <c r="CS324" s="105"/>
      <c r="CT324" s="105"/>
      <c r="CU324" s="105"/>
      <c r="CV324" s="105"/>
      <c r="CW324" s="105"/>
      <c r="CX324" s="105"/>
      <c r="CY324" s="105"/>
      <c r="CZ324" s="105"/>
      <c r="DA324" s="105"/>
      <c r="DB324" s="105"/>
      <c r="DC324" s="105"/>
      <c r="DD324" s="105"/>
      <c r="DE324" s="105"/>
      <c r="DF324" s="105"/>
      <c r="DG324" s="105"/>
      <c r="DH324" s="105"/>
      <c r="DI324" s="105"/>
      <c r="DJ324" s="105"/>
      <c r="DK324" s="105"/>
      <c r="DL324" s="105"/>
      <c r="DM324" s="105"/>
      <c r="DN324" s="105"/>
      <c r="DO324" s="105"/>
      <c r="DP324" s="105"/>
      <c r="DQ324" s="105"/>
      <c r="DR324" s="105"/>
      <c r="DS324" s="105"/>
      <c r="DT324" s="105"/>
      <c r="DU324" s="105"/>
      <c r="DV324" s="105"/>
      <c r="DW324" s="105"/>
      <c r="DX324" s="105"/>
      <c r="DY324" s="105"/>
      <c r="DZ324" s="105"/>
      <c r="EA324" s="105"/>
      <c r="EB324" s="105"/>
      <c r="EC324" s="105"/>
      <c r="ED324" s="105"/>
      <c r="EE324" s="105"/>
      <c r="EF324" s="105"/>
      <c r="EG324" s="105"/>
      <c r="EH324" s="105"/>
      <c r="EI324" s="105"/>
      <c r="EJ324" s="105"/>
      <c r="EK324" s="105"/>
      <c r="EL324" s="105"/>
      <c r="EM324" s="105"/>
      <c r="EN324" s="105"/>
      <c r="EO324" s="105"/>
      <c r="EP324" s="105"/>
      <c r="EQ324" s="105"/>
      <c r="ER324" s="105"/>
      <c r="ES324" s="105"/>
      <c r="ET324" s="105"/>
      <c r="EU324" s="105"/>
      <c r="EV324" s="105"/>
      <c r="EW324" s="105"/>
      <c r="EX324" s="105"/>
      <c r="EY324" s="105"/>
      <c r="EZ324" s="105"/>
      <c r="FA324" s="105"/>
      <c r="FB324" s="105"/>
      <c r="FC324" s="105"/>
      <c r="FD324" s="105"/>
      <c r="FE324" s="105"/>
      <c r="FF324" s="105"/>
      <c r="FG324" s="105"/>
      <c r="FH324" s="105"/>
      <c r="FI324" s="105"/>
      <c r="FJ324" s="105"/>
      <c r="FK324" s="105"/>
      <c r="FL324" s="105"/>
      <c r="FM324" s="105"/>
      <c r="FN324" s="105"/>
      <c r="FO324" s="105"/>
      <c r="FP324" s="105"/>
      <c r="FQ324" s="105"/>
      <c r="FR324" s="105"/>
      <c r="FS324" s="105"/>
      <c r="FT324" s="105"/>
      <c r="FU324" s="105"/>
      <c r="FV324" s="105"/>
      <c r="FW324" s="105"/>
      <c r="FX324" s="105"/>
      <c r="FY324" s="105"/>
      <c r="FZ324" s="105"/>
      <c r="GA324" s="105"/>
      <c r="GB324" s="105"/>
      <c r="GC324" s="105"/>
      <c r="GD324" s="105"/>
      <c r="GE324" s="105"/>
      <c r="GF324" s="105"/>
      <c r="GG324" s="105"/>
      <c r="GH324" s="105"/>
      <c r="GI324" s="105"/>
      <c r="GJ324" s="105"/>
      <c r="GK324" s="105"/>
      <c r="GL324" s="105"/>
      <c r="GM324" s="105"/>
      <c r="GN324" s="105"/>
      <c r="GO324" s="105"/>
      <c r="GP324" s="105"/>
      <c r="GQ324" s="105"/>
      <c r="GR324" s="105"/>
      <c r="GS324" s="105"/>
      <c r="GT324" s="105"/>
      <c r="GU324" s="105"/>
      <c r="GV324" s="105"/>
      <c r="GW324" s="105"/>
      <c r="GX324" s="105"/>
      <c r="GY324" s="105"/>
      <c r="GZ324" s="105"/>
      <c r="HA324" s="105"/>
      <c r="HB324" s="105"/>
      <c r="HC324" s="105"/>
      <c r="HD324" s="105"/>
      <c r="HE324" s="105"/>
      <c r="HF324" s="105"/>
      <c r="HG324" s="105"/>
      <c r="HH324" s="105"/>
      <c r="HI324" s="105"/>
      <c r="HJ324" s="105"/>
      <c r="HK324" s="105"/>
      <c r="HL324" s="105"/>
      <c r="HM324" s="105"/>
      <c r="HN324" s="105"/>
      <c r="HO324" s="105"/>
      <c r="HP324" s="105"/>
      <c r="HQ324" s="105"/>
      <c r="HR324" s="105"/>
      <c r="HS324" s="105"/>
      <c r="HT324" s="105"/>
      <c r="HU324" s="105"/>
      <c r="HV324" s="105"/>
      <c r="HW324" s="105"/>
      <c r="HX324" s="105"/>
      <c r="HY324" s="105"/>
      <c r="HZ324" s="105"/>
      <c r="IA324" s="105"/>
      <c r="IB324" s="105"/>
      <c r="IC324" s="105"/>
      <c r="ID324" s="105"/>
      <c r="IE324" s="105"/>
      <c r="IF324" s="105"/>
      <c r="IG324" s="105"/>
      <c r="IH324" s="105"/>
      <c r="II324" s="105"/>
      <c r="IJ324" s="105"/>
      <c r="IK324" s="105"/>
      <c r="IL324" s="105"/>
      <c r="IM324" s="105"/>
      <c r="IN324" s="105"/>
      <c r="IO324" s="105"/>
      <c r="IP324" s="105"/>
      <c r="IQ324" s="105"/>
      <c r="IR324" s="105"/>
      <c r="IS324" s="105"/>
      <c r="IT324" s="105"/>
      <c r="IU324" s="105"/>
      <c r="IV324" s="105"/>
      <c r="IW324" s="105"/>
      <c r="IX324" s="105"/>
      <c r="IY324" s="105"/>
      <c r="IZ324" s="105"/>
      <c r="JA324" s="105"/>
      <c r="JB324" s="105"/>
      <c r="JC324" s="105"/>
      <c r="JD324" s="105"/>
      <c r="JE324" s="105"/>
      <c r="JF324" s="105"/>
      <c r="JG324" s="105"/>
      <c r="JH324" s="105"/>
      <c r="JI324" s="105"/>
      <c r="JJ324" s="105"/>
      <c r="JK324" s="105"/>
      <c r="JL324" s="105"/>
      <c r="JM324" s="105"/>
      <c r="JN324" s="105"/>
      <c r="JO324" s="105"/>
      <c r="JP324" s="105"/>
      <c r="JQ324" s="105"/>
      <c r="JR324" s="105"/>
      <c r="JS324" s="105"/>
      <c r="JT324" s="105"/>
      <c r="JU324" s="105"/>
      <c r="JV324" s="105"/>
      <c r="JW324" s="105"/>
      <c r="JX324" s="105"/>
      <c r="JY324" s="105"/>
      <c r="JZ324" s="105"/>
      <c r="KA324" s="105"/>
      <c r="KB324" s="105"/>
      <c r="KC324" s="105"/>
      <c r="KD324" s="105"/>
      <c r="KE324" s="105"/>
      <c r="KF324" s="105"/>
      <c r="KG324" s="105"/>
      <c r="KH324" s="105"/>
      <c r="KI324" s="105"/>
      <c r="KJ324" s="105"/>
      <c r="KK324" s="105"/>
      <c r="KL324" s="105"/>
      <c r="KM324" s="105"/>
      <c r="KN324" s="105"/>
      <c r="KO324" s="105"/>
      <c r="KP324" s="105"/>
      <c r="KQ324" s="105"/>
      <c r="KR324" s="105"/>
      <c r="KS324" s="105"/>
      <c r="KT324" s="105"/>
      <c r="KU324" s="105"/>
      <c r="KV324" s="105"/>
      <c r="KW324" s="105"/>
      <c r="KX324" s="105"/>
      <c r="KY324" s="105"/>
      <c r="KZ324" s="105"/>
      <c r="LA324" s="105"/>
      <c r="LB324" s="105"/>
      <c r="LC324" s="105"/>
      <c r="LD324" s="105"/>
      <c r="LE324" s="105"/>
      <c r="LF324" s="105"/>
      <c r="LG324" s="105"/>
      <c r="LH324" s="105"/>
      <c r="LI324" s="105"/>
      <c r="LJ324" s="105"/>
      <c r="LK324" s="105"/>
      <c r="LL324" s="105"/>
      <c r="LM324" s="105"/>
      <c r="LN324" s="105"/>
      <c r="LO324" s="105"/>
      <c r="LP324" s="105"/>
      <c r="LQ324" s="105"/>
      <c r="LR324" s="105"/>
      <c r="LS324" s="105"/>
      <c r="LT324" s="105"/>
      <c r="LU324" s="105"/>
      <c r="LV324" s="105"/>
      <c r="LW324" s="105"/>
      <c r="LX324" s="105"/>
      <c r="LY324" s="105"/>
      <c r="LZ324" s="105"/>
      <c r="MA324" s="105"/>
      <c r="MB324" s="105"/>
      <c r="MC324" s="105"/>
      <c r="MD324" s="105"/>
      <c r="ME324" s="105"/>
      <c r="MF324" s="105"/>
      <c r="MG324" s="105"/>
      <c r="MH324" s="105"/>
      <c r="MI324" s="105"/>
      <c r="MJ324" s="105"/>
      <c r="MK324" s="105"/>
      <c r="ML324" s="105"/>
      <c r="MM324" s="105"/>
      <c r="MN324" s="105"/>
      <c r="MO324" s="105"/>
      <c r="MP324" s="105"/>
      <c r="MQ324" s="105"/>
      <c r="MR324" s="105"/>
      <c r="MS324" s="105"/>
      <c r="MT324" s="105"/>
      <c r="MU324" s="105"/>
      <c r="MV324" s="105"/>
      <c r="MW324" s="105"/>
      <c r="MX324" s="105"/>
      <c r="MY324" s="105"/>
      <c r="MZ324" s="105"/>
      <c r="NA324" s="105"/>
      <c r="NB324" s="105"/>
      <c r="NC324" s="105"/>
      <c r="ND324" s="105"/>
      <c r="NE324" s="105"/>
      <c r="NF324" s="105"/>
      <c r="NG324" s="105"/>
      <c r="NH324" s="105"/>
      <c r="NI324" s="105"/>
      <c r="NJ324" s="105"/>
      <c r="NK324" s="105"/>
      <c r="NL324" s="105"/>
      <c r="NM324" s="105"/>
      <c r="NN324" s="105"/>
      <c r="NO324" s="105"/>
      <c r="NP324" s="105"/>
      <c r="NQ324" s="105"/>
      <c r="NR324" s="105"/>
      <c r="NS324" s="105"/>
      <c r="NT324" s="105"/>
      <c r="NU324" s="105"/>
      <c r="NV324" s="105"/>
      <c r="NW324" s="105"/>
      <c r="NX324" s="105"/>
      <c r="NY324" s="105"/>
      <c r="NZ324" s="105"/>
      <c r="OA324" s="105"/>
      <c r="OB324" s="105"/>
      <c r="OC324" s="105"/>
      <c r="OD324" s="105"/>
      <c r="OE324" s="105"/>
      <c r="OF324" s="105"/>
      <c r="OG324" s="105"/>
      <c r="OH324" s="105"/>
      <c r="OI324" s="105"/>
      <c r="OJ324" s="105"/>
      <c r="OK324" s="105"/>
      <c r="OL324" s="105"/>
      <c r="OM324" s="105"/>
      <c r="ON324" s="105"/>
      <c r="OO324" s="105"/>
      <c r="OP324" s="105"/>
      <c r="OQ324" s="105"/>
      <c r="OR324" s="105"/>
      <c r="OS324" s="105"/>
      <c r="OT324" s="105"/>
      <c r="OU324" s="105"/>
      <c r="OV324" s="105"/>
      <c r="OW324" s="105"/>
      <c r="OX324" s="105"/>
      <c r="OY324" s="105"/>
      <c r="OZ324" s="105"/>
      <c r="PA324" s="105"/>
      <c r="PB324" s="105"/>
      <c r="PC324" s="105"/>
      <c r="PD324" s="105"/>
      <c r="PE324" s="105"/>
      <c r="PF324" s="105"/>
      <c r="PG324" s="105"/>
      <c r="PH324" s="105"/>
      <c r="PI324" s="105"/>
      <c r="PJ324" s="105"/>
      <c r="PK324" s="105"/>
      <c r="PL324" s="105"/>
      <c r="PM324" s="105"/>
      <c r="PN324" s="105"/>
      <c r="PO324" s="105"/>
      <c r="PP324" s="105"/>
      <c r="PQ324" s="105"/>
      <c r="PR324" s="105"/>
      <c r="PS324" s="105"/>
      <c r="PT324" s="105"/>
      <c r="PU324" s="105"/>
      <c r="PV324" s="105"/>
      <c r="PW324" s="105"/>
      <c r="PX324" s="105"/>
      <c r="PY324" s="105"/>
      <c r="PZ324" s="105"/>
      <c r="QA324" s="105"/>
      <c r="QB324" s="105"/>
      <c r="QC324" s="105"/>
      <c r="QD324" s="105"/>
      <c r="QE324" s="105"/>
      <c r="QF324" s="105"/>
      <c r="QG324" s="105"/>
      <c r="QH324" s="105"/>
      <c r="QI324" s="105"/>
      <c r="QJ324" s="105"/>
      <c r="QK324" s="105"/>
      <c r="QL324" s="105"/>
      <c r="QM324" s="105"/>
      <c r="QN324" s="105"/>
      <c r="QO324" s="105"/>
      <c r="QP324" s="105"/>
      <c r="QQ324" s="105"/>
      <c r="QR324" s="105"/>
      <c r="QS324" s="105"/>
      <c r="QT324" s="105"/>
      <c r="QU324" s="105"/>
      <c r="QV324" s="105"/>
      <c r="QW324" s="105"/>
      <c r="QX324" s="105"/>
      <c r="QY324" s="105"/>
      <c r="QZ324" s="105"/>
      <c r="RA324" s="105"/>
      <c r="RB324" s="105"/>
      <c r="RC324" s="105"/>
      <c r="RD324" s="105"/>
      <c r="RE324" s="105"/>
      <c r="RF324" s="105"/>
      <c r="RG324" s="105"/>
      <c r="RH324" s="105"/>
      <c r="RI324" s="105"/>
      <c r="RJ324" s="105"/>
      <c r="RK324" s="105"/>
      <c r="RL324" s="105"/>
      <c r="RM324" s="105"/>
      <c r="RN324" s="105"/>
      <c r="RO324" s="105"/>
      <c r="RP324" s="105"/>
      <c r="RQ324" s="105"/>
      <c r="RR324" s="105"/>
      <c r="RS324" s="105"/>
      <c r="RT324" s="105"/>
      <c r="RU324" s="105"/>
      <c r="RV324" s="105"/>
      <c r="RW324" s="105"/>
      <c r="RX324" s="105"/>
      <c r="RY324" s="105"/>
      <c r="RZ324" s="105"/>
      <c r="SA324" s="105"/>
      <c r="SB324" s="105"/>
      <c r="SC324" s="105"/>
      <c r="SD324" s="105"/>
      <c r="SE324" s="105"/>
      <c r="SF324" s="105"/>
      <c r="SG324" s="105"/>
      <c r="SH324" s="105"/>
      <c r="SI324" s="105"/>
      <c r="SJ324" s="105"/>
      <c r="SK324" s="105"/>
      <c r="SL324" s="105"/>
      <c r="SM324" s="105"/>
      <c r="SN324" s="105"/>
      <c r="SO324" s="105"/>
      <c r="SP324" s="105"/>
      <c r="SQ324" s="105"/>
      <c r="SR324" s="105"/>
      <c r="SS324" s="105"/>
      <c r="ST324" s="105"/>
      <c r="SU324" s="105"/>
      <c r="SV324" s="105"/>
      <c r="SW324" s="105"/>
      <c r="SX324" s="105"/>
      <c r="SY324" s="105"/>
      <c r="SZ324" s="105"/>
      <c r="TA324" s="105"/>
      <c r="TB324" s="105"/>
      <c r="TC324" s="105"/>
      <c r="TD324" s="105"/>
      <c r="TE324" s="105"/>
      <c r="TF324" s="105"/>
      <c r="TG324" s="105"/>
      <c r="TH324" s="105"/>
      <c r="TI324" s="105"/>
      <c r="TJ324" s="105"/>
      <c r="TK324" s="105"/>
      <c r="TL324" s="105"/>
      <c r="TM324" s="105"/>
      <c r="TN324" s="105"/>
      <c r="TO324" s="105"/>
      <c r="TP324" s="105"/>
      <c r="TQ324" s="105"/>
      <c r="TR324" s="105"/>
      <c r="TS324" s="105"/>
      <c r="TT324" s="105"/>
      <c r="TU324" s="105"/>
      <c r="TV324" s="105"/>
      <c r="TW324" s="105"/>
      <c r="TX324" s="105"/>
      <c r="TY324" s="105"/>
      <c r="TZ324" s="105"/>
      <c r="UA324" s="105"/>
      <c r="UB324" s="105"/>
      <c r="UC324" s="105"/>
      <c r="UD324" s="105"/>
      <c r="UE324" s="105"/>
      <c r="UF324" s="105"/>
      <c r="UG324" s="105"/>
      <c r="UH324" s="105"/>
      <c r="UI324" s="105"/>
      <c r="UJ324" s="105"/>
      <c r="UK324" s="105"/>
      <c r="UL324" s="105"/>
      <c r="UM324" s="105"/>
      <c r="UN324" s="105"/>
      <c r="UO324" s="105"/>
      <c r="UP324" s="105"/>
      <c r="UQ324" s="105"/>
      <c r="UR324" s="105"/>
      <c r="US324" s="105"/>
      <c r="UT324" s="105"/>
      <c r="UU324" s="105"/>
      <c r="UV324" s="105"/>
      <c r="UW324" s="105"/>
      <c r="UX324" s="105"/>
      <c r="UY324" s="105"/>
      <c r="UZ324" s="105"/>
      <c r="VA324" s="105"/>
      <c r="VB324" s="105"/>
      <c r="VC324" s="105"/>
      <c r="VD324" s="105"/>
      <c r="VE324" s="105"/>
      <c r="VF324" s="105"/>
      <c r="VG324" s="105"/>
      <c r="VH324" s="105"/>
      <c r="VI324" s="105"/>
      <c r="VJ324" s="105"/>
      <c r="VK324" s="105"/>
      <c r="VL324" s="105"/>
      <c r="VM324" s="105"/>
      <c r="VN324" s="105"/>
      <c r="VO324" s="105"/>
      <c r="VP324" s="105"/>
      <c r="VQ324" s="105"/>
      <c r="VR324" s="105"/>
      <c r="VS324" s="105"/>
      <c r="VT324" s="105"/>
      <c r="VU324" s="105"/>
      <c r="VV324" s="105"/>
      <c r="VW324" s="105"/>
      <c r="VX324" s="105"/>
      <c r="VY324" s="105"/>
      <c r="VZ324" s="105"/>
      <c r="WA324" s="105"/>
      <c r="WB324" s="105"/>
      <c r="WC324" s="105"/>
      <c r="WD324" s="105"/>
      <c r="WE324" s="105"/>
      <c r="WF324" s="105"/>
      <c r="WG324" s="105"/>
      <c r="WH324" s="105"/>
      <c r="WI324" s="105"/>
      <c r="WJ324" s="105"/>
      <c r="WK324" s="105"/>
      <c r="WL324" s="105"/>
      <c r="WM324" s="105"/>
      <c r="WN324" s="105"/>
      <c r="WO324" s="105"/>
      <c r="WP324" s="105"/>
      <c r="WQ324" s="105"/>
      <c r="WR324" s="105"/>
      <c r="WS324" s="105"/>
      <c r="WT324" s="105"/>
      <c r="WU324" s="105"/>
      <c r="WV324" s="105"/>
      <c r="WW324" s="105"/>
      <c r="WX324" s="105"/>
      <c r="WY324" s="105"/>
      <c r="WZ324" s="105"/>
      <c r="XA324" s="105"/>
      <c r="XB324" s="105"/>
      <c r="XC324" s="105"/>
      <c r="XD324" s="105"/>
      <c r="XE324" s="105"/>
      <c r="XF324" s="105"/>
      <c r="XG324" s="105"/>
      <c r="XH324" s="105"/>
      <c r="XI324" s="105"/>
      <c r="XJ324" s="105"/>
      <c r="XK324" s="105"/>
      <c r="XL324" s="105"/>
      <c r="XM324" s="105"/>
      <c r="XN324" s="105"/>
      <c r="XO324" s="105"/>
      <c r="XP324" s="105"/>
      <c r="XQ324" s="105"/>
      <c r="XR324" s="105"/>
      <c r="XS324" s="105"/>
      <c r="XT324" s="105"/>
      <c r="XU324" s="105"/>
      <c r="XV324" s="105"/>
      <c r="XW324" s="105"/>
      <c r="XX324" s="105"/>
      <c r="XY324" s="105"/>
      <c r="XZ324" s="105"/>
      <c r="YA324" s="105"/>
      <c r="YB324" s="105"/>
      <c r="YC324" s="105"/>
      <c r="YD324" s="105"/>
      <c r="YE324" s="105"/>
      <c r="YF324" s="105"/>
      <c r="YG324" s="105"/>
      <c r="YH324" s="105"/>
      <c r="YI324" s="105"/>
      <c r="YJ324" s="105"/>
      <c r="YK324" s="105"/>
      <c r="YL324" s="105"/>
      <c r="YM324" s="105"/>
      <c r="YN324" s="105"/>
      <c r="YO324" s="105"/>
      <c r="YP324" s="105"/>
      <c r="YQ324" s="105"/>
      <c r="YR324" s="105"/>
      <c r="YS324" s="105"/>
      <c r="YT324" s="105"/>
      <c r="YU324" s="105"/>
      <c r="YV324" s="105"/>
      <c r="YW324" s="105"/>
      <c r="YX324" s="105"/>
      <c r="YY324" s="105"/>
      <c r="YZ324" s="105"/>
      <c r="ZA324" s="105"/>
      <c r="ZB324" s="105"/>
      <c r="ZC324" s="105"/>
      <c r="ZD324" s="105"/>
      <c r="ZE324" s="105"/>
      <c r="ZF324" s="105"/>
      <c r="ZG324" s="105"/>
      <c r="ZH324" s="105"/>
      <c r="ZI324" s="105"/>
      <c r="ZJ324" s="105"/>
      <c r="ZK324" s="105"/>
      <c r="ZL324" s="105"/>
      <c r="ZM324" s="105"/>
      <c r="ZN324" s="105"/>
      <c r="ZO324" s="105"/>
      <c r="ZP324" s="105"/>
      <c r="ZQ324" s="105"/>
      <c r="ZR324" s="105"/>
      <c r="ZS324" s="105"/>
      <c r="ZT324" s="105"/>
      <c r="ZU324" s="105"/>
      <c r="ZV324" s="105"/>
      <c r="ZW324" s="105"/>
      <c r="ZX324" s="105"/>
      <c r="ZY324" s="105"/>
      <c r="ZZ324" s="105"/>
      <c r="AAA324" s="105"/>
      <c r="AAB324" s="105"/>
      <c r="AAC324" s="105"/>
      <c r="AAD324" s="105"/>
      <c r="AAE324" s="105"/>
      <c r="AAF324" s="105"/>
      <c r="AAG324" s="105"/>
      <c r="AAH324" s="105"/>
      <c r="AAI324" s="105"/>
      <c r="AAJ324" s="105"/>
      <c r="AAK324" s="105"/>
      <c r="AAL324" s="105"/>
      <c r="AAM324" s="105"/>
      <c r="AAN324" s="105"/>
      <c r="AAO324" s="105"/>
      <c r="AAP324" s="105"/>
      <c r="AAQ324" s="105"/>
      <c r="AAR324" s="105"/>
      <c r="AAS324" s="105"/>
      <c r="AAT324" s="105"/>
      <c r="AAU324" s="105"/>
      <c r="AAV324" s="105"/>
      <c r="AAW324" s="105"/>
      <c r="AAX324" s="105"/>
      <c r="AAY324" s="105"/>
      <c r="AAZ324" s="105"/>
      <c r="ABA324" s="105"/>
      <c r="ABB324" s="105"/>
      <c r="ABC324" s="105"/>
      <c r="ABD324" s="105"/>
      <c r="ABE324" s="105"/>
      <c r="ABF324" s="105"/>
      <c r="ABG324" s="105"/>
      <c r="ABH324" s="105"/>
      <c r="ABI324" s="105"/>
      <c r="ABJ324" s="105"/>
      <c r="ABK324" s="105"/>
      <c r="ABL324" s="105"/>
      <c r="ABM324" s="105"/>
      <c r="ABN324" s="105"/>
      <c r="ABO324" s="105"/>
      <c r="ABP324" s="105"/>
      <c r="ABQ324" s="105"/>
      <c r="ABR324" s="105"/>
      <c r="ABS324" s="105"/>
      <c r="ABT324" s="105"/>
      <c r="ABU324" s="105"/>
      <c r="ABV324" s="105"/>
      <c r="ABW324" s="105"/>
      <c r="ABX324" s="105"/>
      <c r="ABY324" s="105"/>
      <c r="ABZ324" s="105"/>
      <c r="ACA324" s="105"/>
      <c r="ACB324" s="105"/>
      <c r="ACC324" s="105"/>
      <c r="ACD324" s="105"/>
      <c r="ACE324" s="105"/>
      <c r="ACF324" s="105"/>
      <c r="ACG324" s="105"/>
      <c r="ACH324" s="105"/>
      <c r="ACI324" s="105"/>
      <c r="ACJ324" s="105"/>
      <c r="ACK324" s="105"/>
      <c r="ACL324" s="105"/>
      <c r="ACM324" s="105"/>
      <c r="ACN324" s="105"/>
      <c r="ACO324" s="105"/>
      <c r="ACP324" s="105"/>
      <c r="ACQ324" s="105"/>
      <c r="ACR324" s="105"/>
      <c r="ACS324" s="105"/>
      <c r="ACT324" s="105"/>
      <c r="ACU324" s="105"/>
      <c r="ACV324" s="105"/>
      <c r="ACW324" s="105"/>
      <c r="ACX324" s="105"/>
      <c r="ACY324" s="105"/>
      <c r="ACZ324" s="105"/>
      <c r="ADA324" s="105"/>
      <c r="ADB324" s="105"/>
      <c r="ADC324" s="105"/>
      <c r="ADD324" s="105"/>
      <c r="ADE324" s="105"/>
      <c r="ADF324" s="105"/>
      <c r="ADG324" s="105"/>
      <c r="ADH324" s="105"/>
      <c r="ADI324" s="105"/>
      <c r="ADJ324" s="105"/>
      <c r="ADK324" s="105"/>
      <c r="ADL324" s="105"/>
      <c r="ADM324" s="105"/>
      <c r="ADN324" s="105"/>
      <c r="ADO324" s="105"/>
      <c r="ADP324" s="105"/>
      <c r="ADQ324" s="105"/>
      <c r="ADR324" s="105"/>
      <c r="ADS324" s="105"/>
      <c r="ADT324" s="105"/>
      <c r="ADU324" s="105"/>
      <c r="ADV324" s="105"/>
      <c r="ADW324" s="105"/>
      <c r="ADX324" s="105"/>
      <c r="ADY324" s="105"/>
      <c r="ADZ324" s="105"/>
      <c r="AEA324" s="105"/>
      <c r="AEB324" s="105"/>
      <c r="AEC324" s="105"/>
      <c r="AED324" s="105"/>
      <c r="AEE324" s="105"/>
      <c r="AEF324" s="105"/>
      <c r="AEG324" s="105"/>
      <c r="AEH324" s="105"/>
      <c r="AEI324" s="105"/>
      <c r="AEJ324" s="105"/>
      <c r="AEK324" s="105"/>
      <c r="AEL324" s="105"/>
      <c r="AEM324" s="105"/>
      <c r="AEN324" s="105"/>
      <c r="AEO324" s="105"/>
      <c r="AEP324" s="105"/>
      <c r="AEQ324" s="105"/>
      <c r="AER324" s="105"/>
      <c r="AES324" s="105"/>
      <c r="AET324" s="105"/>
      <c r="AEU324" s="105"/>
      <c r="AEV324" s="105"/>
      <c r="AEW324" s="105"/>
      <c r="AEX324" s="105"/>
      <c r="AEY324" s="105"/>
      <c r="AEZ324" s="105"/>
      <c r="AFA324" s="105"/>
      <c r="AFB324" s="105"/>
      <c r="AFC324" s="105"/>
      <c r="AFD324" s="105"/>
      <c r="AFE324" s="105"/>
      <c r="AFF324" s="105"/>
      <c r="AFG324" s="105"/>
      <c r="AFH324" s="105"/>
      <c r="AFI324" s="105"/>
      <c r="AFJ324" s="105"/>
      <c r="AFK324" s="105"/>
      <c r="AFL324" s="105"/>
      <c r="AFM324" s="105"/>
      <c r="AFN324" s="105"/>
      <c r="AFO324" s="105"/>
      <c r="AFP324" s="105"/>
      <c r="AFQ324" s="105"/>
      <c r="AFR324" s="105"/>
      <c r="AFS324" s="105"/>
      <c r="AFT324" s="105"/>
      <c r="AFU324" s="105"/>
      <c r="AFV324" s="105"/>
      <c r="AFW324" s="105"/>
      <c r="AFX324" s="105"/>
      <c r="AFY324" s="105"/>
      <c r="AFZ324" s="105"/>
      <c r="AGA324" s="105"/>
      <c r="AGB324" s="105"/>
      <c r="AGC324" s="105"/>
      <c r="AGD324" s="105"/>
      <c r="AGE324" s="105"/>
      <c r="AGF324" s="105"/>
      <c r="AGG324" s="105"/>
      <c r="AGH324" s="105"/>
      <c r="AGI324" s="105"/>
      <c r="AGJ324" s="105"/>
      <c r="AGK324" s="105"/>
      <c r="AGL324" s="105"/>
      <c r="AGM324" s="105"/>
      <c r="AGN324" s="105"/>
      <c r="AGO324" s="105"/>
      <c r="AGP324" s="105"/>
      <c r="AGQ324" s="105"/>
      <c r="AGR324" s="105"/>
      <c r="AGS324" s="105"/>
      <c r="AGT324" s="105"/>
      <c r="AGU324" s="105"/>
      <c r="AGV324" s="105"/>
      <c r="AGW324" s="105"/>
      <c r="AGX324" s="105"/>
      <c r="AGY324" s="105"/>
      <c r="AGZ324" s="105"/>
      <c r="AHA324" s="105"/>
      <c r="AHB324" s="105"/>
      <c r="AHC324" s="105"/>
      <c r="AHD324" s="105"/>
      <c r="AHE324" s="105"/>
      <c r="AHF324" s="105"/>
      <c r="AHG324" s="105"/>
      <c r="AHH324" s="105"/>
      <c r="AHI324" s="105"/>
      <c r="AHJ324" s="105"/>
      <c r="AHK324" s="105"/>
      <c r="AHL324" s="105"/>
      <c r="AHM324" s="105"/>
      <c r="AHN324" s="105"/>
      <c r="AHO324" s="105"/>
      <c r="AHP324" s="105"/>
      <c r="AHQ324" s="105"/>
      <c r="AHR324" s="105"/>
      <c r="AHS324" s="105"/>
      <c r="AHT324" s="105"/>
      <c r="AHU324" s="105"/>
      <c r="AHV324" s="105"/>
      <c r="AHW324" s="105"/>
      <c r="AHX324" s="105"/>
      <c r="AHY324" s="105"/>
      <c r="AHZ324" s="105"/>
      <c r="AIA324" s="105"/>
      <c r="AIB324" s="105"/>
      <c r="AIC324" s="105"/>
      <c r="AID324" s="105"/>
      <c r="AIE324" s="105"/>
      <c r="AIF324" s="105"/>
      <c r="AIG324" s="105"/>
      <c r="AIH324" s="105"/>
      <c r="AII324" s="105"/>
      <c r="AIJ324" s="105"/>
      <c r="AIK324" s="105"/>
      <c r="AIL324" s="105"/>
      <c r="AIM324" s="105"/>
      <c r="AIN324" s="105"/>
      <c r="AIO324" s="105"/>
      <c r="AIP324" s="105"/>
      <c r="AIQ324" s="105"/>
      <c r="AIR324" s="105"/>
      <c r="AIS324" s="105"/>
      <c r="AIT324" s="105"/>
      <c r="AIU324" s="105"/>
      <c r="AIV324" s="105"/>
      <c r="AIW324" s="105"/>
      <c r="AIX324" s="105"/>
      <c r="AIY324" s="105"/>
      <c r="AIZ324" s="105"/>
      <c r="AJA324" s="105"/>
      <c r="AJB324" s="105"/>
      <c r="AJC324" s="105"/>
      <c r="AJD324" s="105"/>
      <c r="AJE324" s="105"/>
      <c r="AJF324" s="105"/>
      <c r="AJG324" s="105"/>
      <c r="AJH324" s="105"/>
      <c r="AJI324" s="105"/>
      <c r="AJJ324" s="105"/>
      <c r="AJK324" s="105"/>
      <c r="AJL324" s="105"/>
      <c r="AJM324" s="105"/>
      <c r="AJN324" s="105"/>
      <c r="AJO324" s="105"/>
      <c r="AJP324" s="105"/>
      <c r="AJQ324" s="105"/>
      <c r="AJR324" s="105"/>
      <c r="AJS324" s="105"/>
      <c r="AJT324" s="105"/>
      <c r="AJU324" s="105"/>
      <c r="AJV324" s="105"/>
      <c r="AJW324" s="105"/>
      <c r="AJX324" s="105"/>
      <c r="AJY324" s="105"/>
      <c r="AJZ324" s="105"/>
      <c r="AKA324" s="105"/>
      <c r="AKB324" s="105"/>
      <c r="AKC324" s="105"/>
      <c r="AKD324" s="105"/>
      <c r="AKE324" s="105"/>
      <c r="AKF324" s="105"/>
      <c r="AKG324" s="105"/>
      <c r="AKH324" s="105"/>
      <c r="AKI324" s="105"/>
      <c r="AKJ324" s="105"/>
      <c r="AKK324" s="105"/>
      <c r="AKL324" s="105"/>
      <c r="AKM324" s="105"/>
      <c r="AKN324" s="105"/>
      <c r="AKO324" s="105"/>
      <c r="AKP324" s="105"/>
      <c r="AKQ324" s="105"/>
      <c r="AKR324" s="105"/>
      <c r="AKS324" s="105"/>
      <c r="AKT324" s="105"/>
      <c r="AKU324" s="105"/>
      <c r="AKV324" s="105"/>
      <c r="AKW324" s="105"/>
      <c r="AKX324" s="105"/>
      <c r="AKY324" s="105"/>
      <c r="AKZ324" s="105"/>
      <c r="ALA324" s="105"/>
      <c r="ALB324" s="105"/>
      <c r="ALC324" s="105"/>
      <c r="ALD324" s="105"/>
      <c r="ALE324" s="105"/>
      <c r="ALF324" s="105"/>
      <c r="ALG324" s="105"/>
      <c r="ALH324" s="105"/>
      <c r="ALI324" s="105"/>
      <c r="ALJ324" s="105"/>
      <c r="ALK324" s="105"/>
      <c r="ALL324" s="105"/>
      <c r="ALM324" s="105"/>
      <c r="ALN324" s="105"/>
      <c r="ALO324" s="105"/>
      <c r="ALP324" s="105"/>
      <c r="ALQ324" s="105"/>
      <c r="ALR324" s="105"/>
      <c r="ALS324" s="105"/>
      <c r="ALT324" s="105"/>
      <c r="ALU324" s="105"/>
      <c r="ALV324" s="105"/>
      <c r="ALW324" s="105"/>
      <c r="ALX324" s="105"/>
      <c r="ALY324" s="105"/>
      <c r="ALZ324" s="105"/>
      <c r="AMA324" s="105"/>
      <c r="AMB324" s="105"/>
      <c r="AMC324" s="105"/>
      <c r="AMD324" s="105"/>
      <c r="AME324" s="105"/>
      <c r="AMF324" s="105"/>
      <c r="AMG324" s="105"/>
      <c r="AMH324" s="105"/>
      <c r="AMI324" s="105"/>
      <c r="AMJ324" s="105"/>
      <c r="AMK324" s="105"/>
      <c r="AML324" s="105"/>
      <c r="AMM324" s="105"/>
      <c r="AMN324" s="105"/>
      <c r="AMO324" s="105"/>
      <c r="AMP324" s="105"/>
      <c r="AMQ324" s="105"/>
      <c r="AMR324" s="105"/>
      <c r="AMS324" s="105"/>
      <c r="AMT324" s="105"/>
      <c r="AMU324" s="105"/>
      <c r="AMV324" s="105"/>
      <c r="AMW324" s="105"/>
      <c r="AMX324" s="105"/>
      <c r="AMY324" s="105"/>
      <c r="AMZ324" s="105"/>
      <c r="ANA324" s="105"/>
      <c r="ANB324" s="105"/>
      <c r="ANC324" s="105"/>
      <c r="AND324" s="105"/>
      <c r="ANE324" s="105"/>
      <c r="ANF324" s="105"/>
      <c r="ANG324" s="105"/>
      <c r="ANH324" s="105"/>
      <c r="ANI324" s="105"/>
      <c r="ANJ324" s="105"/>
      <c r="ANK324" s="105"/>
      <c r="ANL324" s="105"/>
      <c r="ANM324" s="105"/>
      <c r="ANN324" s="105"/>
      <c r="ANO324" s="105"/>
      <c r="ANP324" s="105"/>
      <c r="ANQ324" s="105"/>
      <c r="ANR324" s="105"/>
      <c r="ANS324" s="105"/>
      <c r="ANT324" s="105"/>
      <c r="ANU324" s="105"/>
      <c r="ANV324" s="105"/>
      <c r="ANW324" s="105"/>
      <c r="ANX324" s="105"/>
      <c r="ANY324" s="105"/>
      <c r="ANZ324" s="105"/>
      <c r="AOA324" s="105"/>
      <c r="AOB324" s="105"/>
      <c r="AOC324" s="105"/>
      <c r="AOD324" s="105"/>
      <c r="AOE324" s="105"/>
      <c r="AOF324" s="105"/>
      <c r="AOG324" s="105"/>
      <c r="AOH324" s="105"/>
      <c r="AOI324" s="105"/>
      <c r="AOJ324" s="105"/>
      <c r="AOK324" s="105"/>
      <c r="AOL324" s="105"/>
      <c r="AOM324" s="105"/>
      <c r="AON324" s="105"/>
      <c r="AOO324" s="105"/>
      <c r="AOP324" s="105"/>
      <c r="AOQ324" s="105"/>
      <c r="AOR324" s="105"/>
      <c r="AOS324" s="105"/>
      <c r="AOT324" s="105"/>
      <c r="AOU324" s="105"/>
      <c r="AOV324" s="105"/>
      <c r="AOW324" s="105"/>
      <c r="AOX324" s="105"/>
      <c r="AOY324" s="105"/>
      <c r="AOZ324" s="105"/>
      <c r="APA324" s="105"/>
      <c r="APB324" s="105"/>
      <c r="APC324" s="105"/>
      <c r="APD324" s="105"/>
      <c r="APE324" s="105"/>
      <c r="APF324" s="105"/>
      <c r="APG324" s="105"/>
      <c r="APH324" s="105"/>
      <c r="API324" s="105"/>
      <c r="APJ324" s="105"/>
      <c r="APK324" s="105"/>
      <c r="APL324" s="105"/>
      <c r="APM324" s="105"/>
      <c r="APN324" s="105"/>
      <c r="APO324" s="105"/>
      <c r="APP324" s="105"/>
      <c r="APQ324" s="105"/>
      <c r="APR324" s="105"/>
      <c r="APS324" s="105"/>
      <c r="APT324" s="105"/>
      <c r="APU324" s="105"/>
      <c r="APV324" s="105"/>
      <c r="APW324" s="105"/>
      <c r="APX324" s="105"/>
      <c r="APY324" s="105"/>
      <c r="APZ324" s="105"/>
      <c r="AQA324" s="105"/>
      <c r="AQB324" s="105"/>
      <c r="AQC324" s="105"/>
      <c r="AQD324" s="105"/>
      <c r="AQE324" s="105"/>
      <c r="AQF324" s="105"/>
      <c r="AQG324" s="105"/>
      <c r="AQH324" s="105"/>
      <c r="AQI324" s="105"/>
      <c r="AQJ324" s="105"/>
      <c r="AQK324" s="105"/>
      <c r="AQL324" s="105"/>
      <c r="AQM324" s="105"/>
      <c r="AQN324" s="105"/>
      <c r="AQO324" s="105"/>
      <c r="AQP324" s="105"/>
      <c r="AQQ324" s="105"/>
      <c r="AQR324" s="105"/>
      <c r="AQS324" s="105"/>
      <c r="AQT324" s="105"/>
      <c r="AQU324" s="105"/>
      <c r="AQV324" s="105"/>
      <c r="AQW324" s="105"/>
      <c r="AQX324" s="105"/>
      <c r="AQY324" s="105"/>
      <c r="AQZ324" s="105"/>
      <c r="ARA324" s="105"/>
      <c r="ARB324" s="105"/>
      <c r="ARC324" s="105"/>
      <c r="ARD324" s="105"/>
      <c r="ARE324" s="105"/>
      <c r="ARF324" s="105"/>
      <c r="ARG324" s="105"/>
      <c r="ARH324" s="105"/>
      <c r="ARI324" s="105"/>
      <c r="ARJ324" s="105"/>
      <c r="ARK324" s="105"/>
      <c r="ARL324" s="105"/>
      <c r="ARM324" s="105"/>
      <c r="ARN324" s="105"/>
      <c r="ARO324" s="105"/>
      <c r="ARP324" s="105"/>
      <c r="ARQ324" s="105"/>
      <c r="ARR324" s="105"/>
      <c r="ARS324" s="105"/>
      <c r="ART324" s="105"/>
      <c r="ARU324" s="105"/>
      <c r="ARV324" s="105"/>
      <c r="ARW324" s="105"/>
      <c r="ARX324" s="105"/>
      <c r="ARY324" s="105"/>
      <c r="ARZ324" s="105"/>
      <c r="ASA324" s="105"/>
      <c r="ASB324" s="105"/>
      <c r="ASC324" s="105"/>
      <c r="ASD324" s="105"/>
      <c r="ASE324" s="105"/>
      <c r="ASF324" s="105"/>
      <c r="ASG324" s="105"/>
      <c r="ASH324" s="105"/>
      <c r="ASI324" s="105"/>
      <c r="ASJ324" s="105"/>
      <c r="ASK324" s="105"/>
      <c r="ASL324" s="105"/>
      <c r="ASM324" s="105"/>
      <c r="ASN324" s="105"/>
      <c r="ASO324" s="105"/>
      <c r="ASP324" s="105"/>
      <c r="ASQ324" s="105"/>
      <c r="ASR324" s="105"/>
      <c r="ASS324" s="105"/>
      <c r="AST324" s="105"/>
      <c r="ASU324" s="105"/>
      <c r="ASV324" s="105"/>
      <c r="ASW324" s="105"/>
      <c r="ASX324" s="105"/>
      <c r="ASY324" s="105"/>
      <c r="ASZ324" s="105"/>
      <c r="ATA324" s="105"/>
      <c r="ATB324" s="105"/>
      <c r="ATC324" s="105"/>
      <c r="ATD324" s="105"/>
      <c r="ATE324" s="105"/>
      <c r="ATF324" s="105"/>
      <c r="ATG324" s="105"/>
      <c r="ATH324" s="105"/>
      <c r="ATI324" s="105"/>
      <c r="ATJ324" s="105"/>
      <c r="ATK324" s="105"/>
      <c r="ATL324" s="105"/>
      <c r="ATM324" s="105"/>
      <c r="ATN324" s="105"/>
      <c r="ATO324" s="105"/>
      <c r="ATP324" s="105"/>
      <c r="ATQ324" s="105"/>
      <c r="ATR324" s="105"/>
      <c r="ATS324" s="105"/>
      <c r="ATT324" s="105"/>
      <c r="ATU324" s="105"/>
      <c r="ATV324" s="105"/>
      <c r="ATW324" s="105"/>
      <c r="ATX324" s="105"/>
      <c r="ATY324" s="105"/>
      <c r="ATZ324" s="105"/>
      <c r="AUA324" s="105"/>
      <c r="AUB324" s="105"/>
      <c r="AUC324" s="105"/>
      <c r="AUD324" s="105"/>
      <c r="AUE324" s="105"/>
      <c r="AUF324" s="105"/>
      <c r="AUG324" s="105"/>
      <c r="AUH324" s="105"/>
      <c r="AUI324" s="105"/>
      <c r="AUJ324" s="105"/>
      <c r="AUK324" s="105"/>
      <c r="AUL324" s="105"/>
      <c r="AUM324" s="105"/>
      <c r="AUN324" s="105"/>
      <c r="AUO324" s="105"/>
      <c r="AUP324" s="105"/>
      <c r="AUQ324" s="105"/>
      <c r="AUR324" s="105"/>
      <c r="AUS324" s="105"/>
      <c r="AUT324" s="105"/>
      <c r="AUU324" s="105"/>
      <c r="AUV324" s="105"/>
      <c r="AUW324" s="105"/>
      <c r="AUX324" s="105"/>
      <c r="AUY324" s="105"/>
      <c r="AUZ324" s="105"/>
      <c r="AVA324" s="105"/>
      <c r="AVB324" s="105"/>
      <c r="AVC324" s="105"/>
      <c r="AVD324" s="105"/>
      <c r="AVE324" s="105"/>
      <c r="AVF324" s="105"/>
      <c r="AVG324" s="105"/>
      <c r="AVH324" s="105"/>
      <c r="AVI324" s="105"/>
      <c r="AVJ324" s="105"/>
      <c r="AVK324" s="105"/>
      <c r="AVL324" s="105"/>
      <c r="AVM324" s="105"/>
      <c r="AVN324" s="105"/>
      <c r="AVO324" s="105"/>
      <c r="AVP324" s="105"/>
      <c r="AVQ324" s="105"/>
      <c r="AVR324" s="105"/>
      <c r="AVS324" s="105"/>
      <c r="AVT324" s="105"/>
      <c r="AVU324" s="105"/>
      <c r="AVV324" s="105"/>
      <c r="AVW324" s="105"/>
      <c r="AVX324" s="105"/>
      <c r="AVY324" s="105"/>
      <c r="AVZ324" s="105"/>
      <c r="AWA324" s="105"/>
      <c r="AWB324" s="105"/>
      <c r="AWC324" s="105"/>
      <c r="AWD324" s="105"/>
      <c r="AWE324" s="105"/>
      <c r="AWF324" s="105"/>
      <c r="AWG324" s="105"/>
      <c r="AWH324" s="105"/>
      <c r="AWI324" s="105"/>
      <c r="AWJ324" s="105"/>
      <c r="AWK324" s="105"/>
      <c r="AWL324" s="105"/>
      <c r="AWM324" s="105"/>
      <c r="AWN324" s="105"/>
      <c r="AWO324" s="105"/>
      <c r="AWP324" s="105"/>
      <c r="AWQ324" s="105"/>
      <c r="AWR324" s="105"/>
      <c r="AWS324" s="105"/>
      <c r="AWT324" s="105"/>
      <c r="AWU324" s="105"/>
      <c r="AWV324" s="105"/>
      <c r="AWW324" s="105"/>
      <c r="AWX324" s="105"/>
      <c r="AWY324" s="105"/>
      <c r="AWZ324" s="105"/>
      <c r="AXA324" s="105"/>
      <c r="AXB324" s="105"/>
      <c r="AXC324" s="105"/>
      <c r="AXD324" s="105"/>
      <c r="AXE324" s="105"/>
      <c r="AXF324" s="105"/>
      <c r="AXG324" s="105"/>
      <c r="AXH324" s="105"/>
      <c r="AXI324" s="105"/>
      <c r="AXJ324" s="105"/>
      <c r="AXK324" s="105"/>
      <c r="AXL324" s="105"/>
      <c r="AXM324" s="105"/>
      <c r="AXN324" s="105"/>
      <c r="AXO324" s="105"/>
      <c r="AXP324" s="105"/>
      <c r="AXQ324" s="105"/>
      <c r="AXR324" s="105"/>
      <c r="AXS324" s="105"/>
      <c r="AXT324" s="105"/>
      <c r="AXU324" s="105"/>
      <c r="AXV324" s="105"/>
      <c r="AXW324" s="105"/>
      <c r="AXX324" s="105"/>
    </row>
    <row r="325" spans="1:1324" s="105" customFormat="1" ht="15.75" hidden="1" customHeight="1" x14ac:dyDescent="0.2">
      <c r="A325" s="13" t="s">
        <v>486</v>
      </c>
      <c r="B325" s="13" t="s">
        <v>484</v>
      </c>
      <c r="C325" s="12" t="s">
        <v>483</v>
      </c>
      <c r="D325" s="19" t="s">
        <v>76</v>
      </c>
      <c r="E325" s="9">
        <v>35622</v>
      </c>
      <c r="F325" s="30"/>
      <c r="G325" s="30" t="s">
        <v>1186</v>
      </c>
      <c r="H325" s="30">
        <v>42005</v>
      </c>
      <c r="I325" s="30" t="s">
        <v>1065</v>
      </c>
      <c r="J325" s="173"/>
      <c r="K325" s="87" t="s">
        <v>7</v>
      </c>
      <c r="L325" s="87">
        <v>1</v>
      </c>
      <c r="M325" s="87">
        <v>1</v>
      </c>
      <c r="N325" s="84" t="s">
        <v>51</v>
      </c>
      <c r="O325" s="84">
        <v>1</v>
      </c>
      <c r="P325" s="84" t="s">
        <v>50</v>
      </c>
      <c r="Q325" s="84">
        <v>1</v>
      </c>
      <c r="R325" s="84" t="s">
        <v>50</v>
      </c>
      <c r="S325" s="84">
        <v>1</v>
      </c>
      <c r="T325" s="84" t="s">
        <v>346</v>
      </c>
      <c r="U325" s="84">
        <v>1</v>
      </c>
      <c r="V325" s="87">
        <v>1</v>
      </c>
      <c r="W325" s="84">
        <v>0</v>
      </c>
      <c r="X325" s="87">
        <v>0</v>
      </c>
      <c r="Y325" s="84">
        <v>0</v>
      </c>
      <c r="Z325" s="84">
        <v>1</v>
      </c>
      <c r="AA325" s="87">
        <v>0</v>
      </c>
      <c r="AB325" s="71">
        <f t="shared" si="52"/>
        <v>2</v>
      </c>
      <c r="AC325" s="71">
        <f t="shared" si="53"/>
        <v>2</v>
      </c>
      <c r="AD325" s="71">
        <f t="shared" si="54"/>
        <v>2</v>
      </c>
      <c r="AE325" s="71">
        <f t="shared" si="55"/>
        <v>2</v>
      </c>
      <c r="AF325" s="103" t="s">
        <v>2304</v>
      </c>
    </row>
    <row r="326" spans="1:1324" s="105" customFormat="1" ht="15.75" hidden="1" customHeight="1" x14ac:dyDescent="0.2">
      <c r="A326" s="13" t="s">
        <v>485</v>
      </c>
      <c r="B326" s="13" t="s">
        <v>484</v>
      </c>
      <c r="C326" s="12" t="s">
        <v>483</v>
      </c>
      <c r="D326" s="19" t="s">
        <v>10</v>
      </c>
      <c r="E326" s="9">
        <v>35863</v>
      </c>
      <c r="F326" s="9"/>
      <c r="G326" s="30" t="s">
        <v>1186</v>
      </c>
      <c r="H326" s="30">
        <v>42005</v>
      </c>
      <c r="I326" s="30" t="s">
        <v>1065</v>
      </c>
      <c r="J326" s="173"/>
      <c r="K326" s="84" t="s">
        <v>5</v>
      </c>
      <c r="L326" s="87">
        <v>1</v>
      </c>
      <c r="M326" s="87">
        <v>1</v>
      </c>
      <c r="N326" s="84" t="s">
        <v>326</v>
      </c>
      <c r="O326" s="84">
        <v>1</v>
      </c>
      <c r="P326" s="84" t="s">
        <v>326</v>
      </c>
      <c r="Q326" s="84">
        <v>1</v>
      </c>
      <c r="R326" s="84" t="s">
        <v>326</v>
      </c>
      <c r="S326" s="84">
        <v>1</v>
      </c>
      <c r="T326" s="84" t="s">
        <v>49</v>
      </c>
      <c r="U326" s="84">
        <v>1</v>
      </c>
      <c r="V326" s="87">
        <v>1</v>
      </c>
      <c r="W326" s="84">
        <v>0</v>
      </c>
      <c r="X326" s="87">
        <v>0</v>
      </c>
      <c r="Y326" s="87">
        <v>0</v>
      </c>
      <c r="Z326" s="84">
        <v>1</v>
      </c>
      <c r="AA326" s="87">
        <v>0</v>
      </c>
      <c r="AB326" s="71">
        <f t="shared" si="52"/>
        <v>2</v>
      </c>
      <c r="AC326" s="71">
        <f t="shared" si="53"/>
        <v>2</v>
      </c>
      <c r="AD326" s="71">
        <f t="shared" si="54"/>
        <v>2</v>
      </c>
      <c r="AE326" s="71">
        <f t="shared" si="55"/>
        <v>2</v>
      </c>
      <c r="AF326" s="103"/>
    </row>
    <row r="327" spans="1:1324" s="105" customFormat="1" ht="15.75" hidden="1" customHeight="1" x14ac:dyDescent="0.2">
      <c r="A327" s="13" t="s">
        <v>482</v>
      </c>
      <c r="B327" s="13" t="s">
        <v>477</v>
      </c>
      <c r="C327" s="12" t="s">
        <v>469</v>
      </c>
      <c r="D327" s="19" t="s">
        <v>10</v>
      </c>
      <c r="E327" s="9">
        <v>36851</v>
      </c>
      <c r="F327" s="9"/>
      <c r="G327" s="30" t="s">
        <v>1186</v>
      </c>
      <c r="H327" s="30">
        <v>42005</v>
      </c>
      <c r="I327" s="30" t="s">
        <v>1065</v>
      </c>
      <c r="J327" s="173"/>
      <c r="K327" s="84" t="s">
        <v>5</v>
      </c>
      <c r="L327" s="87">
        <v>1</v>
      </c>
      <c r="M327" s="87">
        <v>1</v>
      </c>
      <c r="N327" s="87" t="s">
        <v>326</v>
      </c>
      <c r="O327" s="87">
        <v>1</v>
      </c>
      <c r="P327" s="87" t="s">
        <v>326</v>
      </c>
      <c r="Q327" s="87">
        <v>1</v>
      </c>
      <c r="R327" s="87" t="s">
        <v>326</v>
      </c>
      <c r="S327" s="87">
        <v>1</v>
      </c>
      <c r="T327" s="88" t="s">
        <v>49</v>
      </c>
      <c r="U327" s="87">
        <v>1</v>
      </c>
      <c r="V327" s="87">
        <v>1</v>
      </c>
      <c r="W327" s="87">
        <v>0</v>
      </c>
      <c r="X327" s="87">
        <v>0</v>
      </c>
      <c r="Y327" s="87">
        <v>0</v>
      </c>
      <c r="Z327" s="87">
        <v>1</v>
      </c>
      <c r="AA327" s="87">
        <v>0</v>
      </c>
      <c r="AB327" s="71">
        <f t="shared" si="52"/>
        <v>2</v>
      </c>
      <c r="AC327" s="71">
        <f t="shared" si="53"/>
        <v>2</v>
      </c>
      <c r="AD327" s="71">
        <f t="shared" si="54"/>
        <v>2</v>
      </c>
      <c r="AE327" s="71">
        <f t="shared" si="55"/>
        <v>2</v>
      </c>
      <c r="AF327" s="103" t="s">
        <v>2305</v>
      </c>
    </row>
    <row r="328" spans="1:1324" s="105" customFormat="1" ht="15.75" hidden="1" customHeight="1" x14ac:dyDescent="0.2">
      <c r="A328" s="13" t="s">
        <v>481</v>
      </c>
      <c r="B328" s="13" t="s">
        <v>477</v>
      </c>
      <c r="C328" s="12" t="s">
        <v>469</v>
      </c>
      <c r="D328" s="19" t="s">
        <v>480</v>
      </c>
      <c r="E328" s="9">
        <v>37167</v>
      </c>
      <c r="F328" s="9"/>
      <c r="G328" s="30" t="s">
        <v>1186</v>
      </c>
      <c r="H328" s="30">
        <v>42005</v>
      </c>
      <c r="I328" s="30" t="s">
        <v>1065</v>
      </c>
      <c r="J328" s="173"/>
      <c r="K328" s="84" t="s">
        <v>6</v>
      </c>
      <c r="L328" s="87">
        <v>1</v>
      </c>
      <c r="M328" s="87">
        <v>1</v>
      </c>
      <c r="N328" s="84" t="s">
        <v>50</v>
      </c>
      <c r="O328" s="84">
        <v>1</v>
      </c>
      <c r="P328" s="84" t="s">
        <v>50</v>
      </c>
      <c r="Q328" s="84">
        <v>1</v>
      </c>
      <c r="R328" s="84" t="s">
        <v>50</v>
      </c>
      <c r="S328" s="84">
        <v>1</v>
      </c>
      <c r="T328" s="84" t="s">
        <v>49</v>
      </c>
      <c r="U328" s="84">
        <v>1</v>
      </c>
      <c r="V328" s="87">
        <v>1</v>
      </c>
      <c r="W328" s="84">
        <v>0</v>
      </c>
      <c r="X328" s="87">
        <v>0</v>
      </c>
      <c r="Y328" s="87">
        <v>0</v>
      </c>
      <c r="Z328" s="84">
        <v>1</v>
      </c>
      <c r="AA328" s="87">
        <v>0</v>
      </c>
      <c r="AB328" s="71">
        <f t="shared" si="52"/>
        <v>2</v>
      </c>
      <c r="AC328" s="71">
        <f t="shared" si="53"/>
        <v>2</v>
      </c>
      <c r="AD328" s="71">
        <f t="shared" si="54"/>
        <v>2</v>
      </c>
      <c r="AE328" s="71">
        <f t="shared" si="55"/>
        <v>2</v>
      </c>
      <c r="AF328" s="103"/>
    </row>
    <row r="329" spans="1:1324" s="105" customFormat="1" ht="15.75" hidden="1" customHeight="1" x14ac:dyDescent="0.2">
      <c r="A329" s="13" t="s">
        <v>479</v>
      </c>
      <c r="B329" s="13" t="s">
        <v>477</v>
      </c>
      <c r="C329" s="12" t="s">
        <v>469</v>
      </c>
      <c r="D329" s="19" t="s">
        <v>434</v>
      </c>
      <c r="E329" s="9">
        <v>37440</v>
      </c>
      <c r="F329" s="9"/>
      <c r="G329" s="30" t="s">
        <v>1186</v>
      </c>
      <c r="H329" s="30">
        <v>42005</v>
      </c>
      <c r="I329" s="30" t="s">
        <v>1065</v>
      </c>
      <c r="J329" s="173"/>
      <c r="K329" s="84" t="s">
        <v>4</v>
      </c>
      <c r="L329" s="87">
        <v>1</v>
      </c>
      <c r="M329" s="87">
        <v>1</v>
      </c>
      <c r="N329" s="84" t="s">
        <v>326</v>
      </c>
      <c r="O329" s="84">
        <v>1</v>
      </c>
      <c r="P329" s="84" t="s">
        <v>326</v>
      </c>
      <c r="Q329" s="84">
        <v>1</v>
      </c>
      <c r="R329" s="84" t="s">
        <v>326</v>
      </c>
      <c r="S329" s="84">
        <v>1</v>
      </c>
      <c r="T329" s="111" t="s">
        <v>49</v>
      </c>
      <c r="U329" s="84">
        <v>1</v>
      </c>
      <c r="V329" s="87">
        <v>1</v>
      </c>
      <c r="W329" s="84">
        <v>1</v>
      </c>
      <c r="X329" s="87">
        <v>1</v>
      </c>
      <c r="Y329" s="84">
        <v>1</v>
      </c>
      <c r="Z329" s="84">
        <v>1</v>
      </c>
      <c r="AA329" s="87">
        <v>0</v>
      </c>
      <c r="AB329" s="71">
        <f t="shared" si="52"/>
        <v>2</v>
      </c>
      <c r="AC329" s="71">
        <f t="shared" si="53"/>
        <v>2</v>
      </c>
      <c r="AD329" s="71">
        <f t="shared" si="54"/>
        <v>2</v>
      </c>
      <c r="AE329" s="71">
        <f t="shared" si="55"/>
        <v>2</v>
      </c>
      <c r="AF329" s="103"/>
    </row>
    <row r="330" spans="1:1324" s="105" customFormat="1" ht="15.75" hidden="1" customHeight="1" x14ac:dyDescent="0.2">
      <c r="A330" s="13" t="s">
        <v>478</v>
      </c>
      <c r="B330" s="13" t="s">
        <v>477</v>
      </c>
      <c r="C330" s="12" t="s">
        <v>469</v>
      </c>
      <c r="D330" s="19" t="s">
        <v>476</v>
      </c>
      <c r="E330" s="9">
        <v>37769</v>
      </c>
      <c r="F330" s="9"/>
      <c r="G330" s="30" t="s">
        <v>1186</v>
      </c>
      <c r="H330" s="30">
        <v>42005</v>
      </c>
      <c r="I330" s="30" t="s">
        <v>1065</v>
      </c>
      <c r="J330" s="173"/>
      <c r="K330" s="84" t="s">
        <v>346</v>
      </c>
      <c r="L330" s="87">
        <v>1</v>
      </c>
      <c r="M330" s="87">
        <v>1</v>
      </c>
      <c r="N330" s="84" t="s">
        <v>326</v>
      </c>
      <c r="O330" s="84">
        <v>1</v>
      </c>
      <c r="P330" s="84" t="s">
        <v>326</v>
      </c>
      <c r="Q330" s="84">
        <v>1</v>
      </c>
      <c r="R330" s="84" t="s">
        <v>326</v>
      </c>
      <c r="S330" s="84">
        <v>1</v>
      </c>
      <c r="T330" s="111" t="s">
        <v>49</v>
      </c>
      <c r="U330" s="84">
        <v>1</v>
      </c>
      <c r="V330" s="87">
        <v>1</v>
      </c>
      <c r="W330" s="84">
        <v>0</v>
      </c>
      <c r="X330" s="87">
        <v>0</v>
      </c>
      <c r="Y330" s="87">
        <v>0</v>
      </c>
      <c r="Z330" s="84">
        <v>1</v>
      </c>
      <c r="AA330" s="87">
        <v>0</v>
      </c>
      <c r="AB330" s="71">
        <f t="shared" si="52"/>
        <v>2</v>
      </c>
      <c r="AC330" s="71">
        <f t="shared" si="53"/>
        <v>2</v>
      </c>
      <c r="AD330" s="71">
        <f t="shared" si="54"/>
        <v>2</v>
      </c>
      <c r="AE330" s="71">
        <f t="shared" si="55"/>
        <v>2</v>
      </c>
      <c r="AF330" s="103"/>
    </row>
    <row r="331" spans="1:1324" s="105" customFormat="1" ht="15.75" hidden="1" customHeight="1" x14ac:dyDescent="0.2">
      <c r="A331" s="13" t="s">
        <v>475</v>
      </c>
      <c r="B331" s="13" t="s">
        <v>470</v>
      </c>
      <c r="C331" s="12" t="s">
        <v>469</v>
      </c>
      <c r="D331" s="19" t="s">
        <v>76</v>
      </c>
      <c r="E331" s="9">
        <v>38670</v>
      </c>
      <c r="F331" s="9"/>
      <c r="G331" s="30" t="s">
        <v>1186</v>
      </c>
      <c r="H331" s="30">
        <v>42005</v>
      </c>
      <c r="I331" s="30" t="s">
        <v>1065</v>
      </c>
      <c r="J331" s="173"/>
      <c r="K331" s="84" t="s">
        <v>7</v>
      </c>
      <c r="L331" s="87">
        <v>1</v>
      </c>
      <c r="M331" s="87">
        <v>1</v>
      </c>
      <c r="N331" s="84" t="s">
        <v>51</v>
      </c>
      <c r="O331" s="84">
        <v>1</v>
      </c>
      <c r="P331" s="84" t="s">
        <v>50</v>
      </c>
      <c r="Q331" s="84">
        <v>1</v>
      </c>
      <c r="R331" s="84" t="s">
        <v>50</v>
      </c>
      <c r="S331" s="84">
        <v>1</v>
      </c>
      <c r="T331" s="84" t="s">
        <v>346</v>
      </c>
      <c r="U331" s="84">
        <v>1</v>
      </c>
      <c r="V331" s="87">
        <v>1</v>
      </c>
      <c r="W331" s="84">
        <v>0</v>
      </c>
      <c r="X331" s="87">
        <v>0</v>
      </c>
      <c r="Y331" s="84">
        <v>0</v>
      </c>
      <c r="Z331" s="84">
        <v>1</v>
      </c>
      <c r="AA331" s="87">
        <v>0</v>
      </c>
      <c r="AB331" s="71">
        <f t="shared" si="52"/>
        <v>2</v>
      </c>
      <c r="AC331" s="71">
        <f t="shared" si="53"/>
        <v>2</v>
      </c>
      <c r="AD331" s="71">
        <f t="shared" si="54"/>
        <v>2</v>
      </c>
      <c r="AE331" s="71">
        <f t="shared" si="55"/>
        <v>2</v>
      </c>
      <c r="AF331" s="103" t="s">
        <v>2306</v>
      </c>
    </row>
    <row r="332" spans="1:1324" s="105" customFormat="1" ht="15.75" hidden="1" customHeight="1" x14ac:dyDescent="0.2">
      <c r="A332" s="13" t="s">
        <v>474</v>
      </c>
      <c r="B332" s="13" t="s">
        <v>470</v>
      </c>
      <c r="C332" s="12" t="s">
        <v>469</v>
      </c>
      <c r="D332" s="19" t="s">
        <v>10</v>
      </c>
      <c r="E332" s="9">
        <v>39314</v>
      </c>
      <c r="F332" s="30"/>
      <c r="G332" s="30" t="s">
        <v>1186</v>
      </c>
      <c r="H332" s="30">
        <v>42005</v>
      </c>
      <c r="I332" s="30" t="s">
        <v>1065</v>
      </c>
      <c r="J332" s="173"/>
      <c r="K332" s="87" t="s">
        <v>6</v>
      </c>
      <c r="L332" s="87">
        <v>1</v>
      </c>
      <c r="M332" s="87">
        <v>1</v>
      </c>
      <c r="N332" s="84" t="s">
        <v>326</v>
      </c>
      <c r="O332" s="84">
        <v>1</v>
      </c>
      <c r="P332" s="84" t="s">
        <v>326</v>
      </c>
      <c r="Q332" s="84">
        <v>1</v>
      </c>
      <c r="R332" s="84" t="s">
        <v>326</v>
      </c>
      <c r="S332" s="84">
        <v>1</v>
      </c>
      <c r="T332" s="111" t="s">
        <v>49</v>
      </c>
      <c r="U332" s="84">
        <v>1</v>
      </c>
      <c r="V332" s="87">
        <v>1</v>
      </c>
      <c r="W332" s="84">
        <v>1</v>
      </c>
      <c r="X332" s="87">
        <v>1</v>
      </c>
      <c r="Y332" s="84">
        <v>1</v>
      </c>
      <c r="Z332" s="84">
        <v>1</v>
      </c>
      <c r="AA332" s="87">
        <v>0</v>
      </c>
      <c r="AB332" s="71">
        <f t="shared" si="52"/>
        <v>2</v>
      </c>
      <c r="AC332" s="71">
        <f t="shared" si="53"/>
        <v>2</v>
      </c>
      <c r="AD332" s="71">
        <f t="shared" si="54"/>
        <v>2</v>
      </c>
      <c r="AE332" s="71">
        <f t="shared" si="55"/>
        <v>2</v>
      </c>
      <c r="AF332" s="103"/>
    </row>
    <row r="333" spans="1:1324" s="105" customFormat="1" ht="15.75" hidden="1" customHeight="1" x14ac:dyDescent="0.2">
      <c r="A333" s="13" t="s">
        <v>473</v>
      </c>
      <c r="B333" s="13" t="s">
        <v>470</v>
      </c>
      <c r="C333" s="12" t="s">
        <v>469</v>
      </c>
      <c r="D333" s="19" t="s">
        <v>472</v>
      </c>
      <c r="E333" s="9">
        <v>39756</v>
      </c>
      <c r="F333" s="30"/>
      <c r="G333" s="30" t="s">
        <v>1186</v>
      </c>
      <c r="H333" s="30">
        <v>42005</v>
      </c>
      <c r="I333" s="30" t="s">
        <v>1065</v>
      </c>
      <c r="J333" s="173"/>
      <c r="K333" s="87" t="s">
        <v>6</v>
      </c>
      <c r="L333" s="87">
        <v>1</v>
      </c>
      <c r="M333" s="87">
        <v>1</v>
      </c>
      <c r="N333" s="111" t="s">
        <v>326</v>
      </c>
      <c r="O333" s="84">
        <v>1</v>
      </c>
      <c r="P333" s="111" t="s">
        <v>326</v>
      </c>
      <c r="Q333" s="84">
        <v>1</v>
      </c>
      <c r="R333" s="111" t="s">
        <v>326</v>
      </c>
      <c r="S333" s="84">
        <v>1</v>
      </c>
      <c r="T333" s="84" t="s">
        <v>49</v>
      </c>
      <c r="U333" s="84">
        <v>1</v>
      </c>
      <c r="V333" s="87">
        <v>1</v>
      </c>
      <c r="W333" s="84">
        <v>0</v>
      </c>
      <c r="X333" s="87">
        <v>0</v>
      </c>
      <c r="Y333" s="84">
        <v>0</v>
      </c>
      <c r="Z333" s="84">
        <v>1</v>
      </c>
      <c r="AA333" s="87">
        <v>0</v>
      </c>
      <c r="AB333" s="71">
        <f t="shared" si="52"/>
        <v>2</v>
      </c>
      <c r="AC333" s="71">
        <f t="shared" si="53"/>
        <v>2</v>
      </c>
      <c r="AD333" s="71">
        <f t="shared" si="54"/>
        <v>2</v>
      </c>
      <c r="AE333" s="71">
        <f t="shared" si="55"/>
        <v>2</v>
      </c>
      <c r="AF333" s="103"/>
    </row>
    <row r="334" spans="1:1324" s="105" customFormat="1" ht="15.75" hidden="1" customHeight="1" x14ac:dyDescent="0.2">
      <c r="A334" s="13" t="s">
        <v>471</v>
      </c>
      <c r="B334" s="13" t="s">
        <v>470</v>
      </c>
      <c r="C334" s="12" t="s">
        <v>469</v>
      </c>
      <c r="D334" s="19" t="s">
        <v>468</v>
      </c>
      <c r="E334" s="9">
        <v>40400</v>
      </c>
      <c r="F334" s="9"/>
      <c r="G334" s="30" t="s">
        <v>1186</v>
      </c>
      <c r="H334" s="30">
        <v>42005</v>
      </c>
      <c r="I334" s="30" t="s">
        <v>1065</v>
      </c>
      <c r="J334" s="173"/>
      <c r="K334" s="84" t="s">
        <v>346</v>
      </c>
      <c r="L334" s="87">
        <v>1</v>
      </c>
      <c r="M334" s="87">
        <v>1</v>
      </c>
      <c r="N334" s="111" t="s">
        <v>326</v>
      </c>
      <c r="O334" s="84">
        <v>1</v>
      </c>
      <c r="P334" s="111" t="s">
        <v>326</v>
      </c>
      <c r="Q334" s="84">
        <v>1</v>
      </c>
      <c r="R334" s="111" t="s">
        <v>326</v>
      </c>
      <c r="S334" s="84">
        <v>1</v>
      </c>
      <c r="T334" s="84" t="s">
        <v>49</v>
      </c>
      <c r="U334" s="84">
        <v>1</v>
      </c>
      <c r="V334" s="87">
        <v>1</v>
      </c>
      <c r="W334" s="84">
        <v>1</v>
      </c>
      <c r="X334" s="87">
        <v>1</v>
      </c>
      <c r="Y334" s="84">
        <v>1</v>
      </c>
      <c r="Z334" s="84">
        <v>1</v>
      </c>
      <c r="AA334" s="87">
        <v>0</v>
      </c>
      <c r="AB334" s="71">
        <f t="shared" si="52"/>
        <v>2</v>
      </c>
      <c r="AC334" s="71">
        <f t="shared" si="53"/>
        <v>2</v>
      </c>
      <c r="AD334" s="71">
        <f t="shared" si="54"/>
        <v>2</v>
      </c>
      <c r="AE334" s="71">
        <f t="shared" si="55"/>
        <v>2</v>
      </c>
      <c r="AF334" s="103"/>
    </row>
    <row r="335" spans="1:1324" s="105" customFormat="1" ht="15.75" hidden="1" customHeight="1" x14ac:dyDescent="0.2">
      <c r="A335" s="13" t="s">
        <v>1067</v>
      </c>
      <c r="B335" s="13" t="s">
        <v>470</v>
      </c>
      <c r="C335" s="12" t="s">
        <v>469</v>
      </c>
      <c r="D335" s="19" t="s">
        <v>1068</v>
      </c>
      <c r="E335" s="9">
        <v>40400</v>
      </c>
      <c r="F335" s="9"/>
      <c r="G335" s="30" t="s">
        <v>1186</v>
      </c>
      <c r="H335" s="30">
        <v>42005</v>
      </c>
      <c r="I335" s="30" t="s">
        <v>1065</v>
      </c>
      <c r="J335" s="173"/>
      <c r="K335" s="84" t="s">
        <v>346</v>
      </c>
      <c r="L335" s="87">
        <v>1</v>
      </c>
      <c r="M335" s="87">
        <v>1</v>
      </c>
      <c r="N335" s="111" t="s">
        <v>326</v>
      </c>
      <c r="O335" s="84">
        <v>1</v>
      </c>
      <c r="P335" s="111" t="s">
        <v>326</v>
      </c>
      <c r="Q335" s="84">
        <v>1</v>
      </c>
      <c r="R335" s="111" t="s">
        <v>326</v>
      </c>
      <c r="S335" s="84">
        <v>1</v>
      </c>
      <c r="T335" s="84" t="s">
        <v>49</v>
      </c>
      <c r="U335" s="84">
        <v>1</v>
      </c>
      <c r="V335" s="87">
        <v>1</v>
      </c>
      <c r="W335" s="84">
        <v>0</v>
      </c>
      <c r="X335" s="87">
        <v>0</v>
      </c>
      <c r="Y335" s="84">
        <v>0</v>
      </c>
      <c r="Z335" s="84">
        <v>1</v>
      </c>
      <c r="AA335" s="87">
        <v>0</v>
      </c>
      <c r="AB335" s="71">
        <f t="shared" si="52"/>
        <v>2</v>
      </c>
      <c r="AC335" s="71">
        <f t="shared" si="53"/>
        <v>2</v>
      </c>
      <c r="AD335" s="71">
        <f t="shared" si="54"/>
        <v>2</v>
      </c>
      <c r="AE335" s="71">
        <f t="shared" si="55"/>
        <v>2</v>
      </c>
      <c r="AF335" s="103"/>
    </row>
    <row r="336" spans="1:1324" s="105" customFormat="1" ht="15.75" hidden="1" customHeight="1" x14ac:dyDescent="0.2">
      <c r="A336" s="13" t="s">
        <v>467</v>
      </c>
      <c r="B336" s="13" t="s">
        <v>462</v>
      </c>
      <c r="C336" s="12" t="s">
        <v>461</v>
      </c>
      <c r="D336" s="19" t="s">
        <v>466</v>
      </c>
      <c r="E336" s="9">
        <v>36304</v>
      </c>
      <c r="F336" s="30"/>
      <c r="G336" s="30" t="s">
        <v>1186</v>
      </c>
      <c r="H336" s="30">
        <v>42005</v>
      </c>
      <c r="I336" s="30" t="s">
        <v>1065</v>
      </c>
      <c r="J336" s="173"/>
      <c r="K336" s="87" t="s">
        <v>7</v>
      </c>
      <c r="L336" s="87">
        <v>1</v>
      </c>
      <c r="M336" s="87">
        <v>1</v>
      </c>
      <c r="N336" s="84" t="s">
        <v>51</v>
      </c>
      <c r="O336" s="84">
        <v>1</v>
      </c>
      <c r="P336" s="84" t="s">
        <v>50</v>
      </c>
      <c r="Q336" s="84">
        <v>1</v>
      </c>
      <c r="R336" s="84" t="s">
        <v>50</v>
      </c>
      <c r="S336" s="84">
        <v>1</v>
      </c>
      <c r="T336" s="84" t="s">
        <v>49</v>
      </c>
      <c r="U336" s="84">
        <v>1</v>
      </c>
      <c r="V336" s="87">
        <v>1</v>
      </c>
      <c r="W336" s="84">
        <v>0</v>
      </c>
      <c r="X336" s="87">
        <v>0</v>
      </c>
      <c r="Y336" s="84">
        <v>0</v>
      </c>
      <c r="Z336" s="84">
        <v>1</v>
      </c>
      <c r="AA336" s="87">
        <v>0</v>
      </c>
      <c r="AB336" s="71">
        <f t="shared" si="52"/>
        <v>2</v>
      </c>
      <c r="AC336" s="71">
        <f t="shared" si="53"/>
        <v>2</v>
      </c>
      <c r="AD336" s="71">
        <f t="shared" si="54"/>
        <v>2</v>
      </c>
      <c r="AE336" s="71">
        <f t="shared" si="55"/>
        <v>2</v>
      </c>
      <c r="AF336" s="103" t="s">
        <v>2307</v>
      </c>
    </row>
    <row r="337" spans="1:1324" s="105" customFormat="1" ht="15.75" hidden="1" customHeight="1" x14ac:dyDescent="0.2">
      <c r="A337" s="13" t="s">
        <v>465</v>
      </c>
      <c r="B337" s="13" t="s">
        <v>462</v>
      </c>
      <c r="C337" s="12" t="s">
        <v>461</v>
      </c>
      <c r="D337" s="19" t="s">
        <v>464</v>
      </c>
      <c r="E337" s="9">
        <v>36861</v>
      </c>
      <c r="F337" s="9"/>
      <c r="G337" s="30" t="s">
        <v>1186</v>
      </c>
      <c r="H337" s="30">
        <v>42005</v>
      </c>
      <c r="I337" s="30" t="s">
        <v>1065</v>
      </c>
      <c r="J337" s="173"/>
      <c r="K337" s="84" t="s">
        <v>7</v>
      </c>
      <c r="L337" s="87">
        <v>1</v>
      </c>
      <c r="M337" s="87">
        <v>1</v>
      </c>
      <c r="N337" s="84" t="s">
        <v>51</v>
      </c>
      <c r="O337" s="84">
        <v>1</v>
      </c>
      <c r="P337" s="84" t="s">
        <v>50</v>
      </c>
      <c r="Q337" s="84">
        <v>1</v>
      </c>
      <c r="R337" s="84" t="s">
        <v>50</v>
      </c>
      <c r="S337" s="84">
        <v>1</v>
      </c>
      <c r="T337" s="84" t="s">
        <v>49</v>
      </c>
      <c r="U337" s="84">
        <v>1</v>
      </c>
      <c r="V337" s="87">
        <v>1</v>
      </c>
      <c r="W337" s="84">
        <v>0</v>
      </c>
      <c r="X337" s="87">
        <v>0</v>
      </c>
      <c r="Y337" s="84">
        <v>0</v>
      </c>
      <c r="Z337" s="84">
        <v>1</v>
      </c>
      <c r="AA337" s="87">
        <v>0</v>
      </c>
      <c r="AB337" s="71">
        <f t="shared" si="52"/>
        <v>2</v>
      </c>
      <c r="AC337" s="71">
        <f t="shared" si="53"/>
        <v>2</v>
      </c>
      <c r="AD337" s="71">
        <f t="shared" si="54"/>
        <v>2</v>
      </c>
      <c r="AE337" s="71">
        <f t="shared" si="55"/>
        <v>2</v>
      </c>
      <c r="AF337" s="103"/>
    </row>
    <row r="338" spans="1:1324" s="105" customFormat="1" ht="15.75" hidden="1" customHeight="1" x14ac:dyDescent="0.2">
      <c r="A338" s="13" t="s">
        <v>463</v>
      </c>
      <c r="B338" s="13" t="s">
        <v>462</v>
      </c>
      <c r="C338" s="12" t="s">
        <v>461</v>
      </c>
      <c r="D338" s="19" t="s">
        <v>460</v>
      </c>
      <c r="E338" s="9">
        <v>38350</v>
      </c>
      <c r="F338" s="9"/>
      <c r="G338" s="30" t="s">
        <v>1186</v>
      </c>
      <c r="H338" s="30">
        <v>42005</v>
      </c>
      <c r="I338" s="30" t="s">
        <v>1065</v>
      </c>
      <c r="J338" s="173"/>
      <c r="K338" s="84" t="s">
        <v>6</v>
      </c>
      <c r="L338" s="87">
        <v>1</v>
      </c>
      <c r="M338" s="87">
        <v>1</v>
      </c>
      <c r="N338" s="84" t="s">
        <v>346</v>
      </c>
      <c r="O338" s="84">
        <v>1</v>
      </c>
      <c r="P338" s="84" t="s">
        <v>346</v>
      </c>
      <c r="Q338" s="84">
        <v>1</v>
      </c>
      <c r="R338" s="84" t="s">
        <v>346</v>
      </c>
      <c r="S338" s="84">
        <v>1</v>
      </c>
      <c r="T338" s="84" t="s">
        <v>346</v>
      </c>
      <c r="U338" s="84">
        <v>1</v>
      </c>
      <c r="V338" s="87">
        <v>1</v>
      </c>
      <c r="W338" s="84">
        <v>0</v>
      </c>
      <c r="X338" s="87">
        <v>0</v>
      </c>
      <c r="Y338" s="84">
        <v>0</v>
      </c>
      <c r="Z338" s="84">
        <v>1</v>
      </c>
      <c r="AA338" s="87">
        <v>0</v>
      </c>
      <c r="AB338" s="71">
        <f t="shared" si="52"/>
        <v>2</v>
      </c>
      <c r="AC338" s="71">
        <f t="shared" si="53"/>
        <v>2</v>
      </c>
      <c r="AD338" s="71">
        <f t="shared" si="54"/>
        <v>2</v>
      </c>
      <c r="AE338" s="71">
        <f t="shared" si="55"/>
        <v>2</v>
      </c>
      <c r="AF338" s="103"/>
    </row>
    <row r="339" spans="1:1324" s="105" customFormat="1" ht="15.75" hidden="1" customHeight="1" x14ac:dyDescent="0.2">
      <c r="A339" s="13" t="s">
        <v>459</v>
      </c>
      <c r="B339" s="13" t="s">
        <v>458</v>
      </c>
      <c r="C339" s="12" t="s">
        <v>457</v>
      </c>
      <c r="D339" s="19" t="s">
        <v>89</v>
      </c>
      <c r="E339" s="9">
        <v>36137</v>
      </c>
      <c r="F339" s="9"/>
      <c r="G339" s="30" t="s">
        <v>1186</v>
      </c>
      <c r="H339" s="30">
        <v>42005</v>
      </c>
      <c r="I339" s="30" t="s">
        <v>1065</v>
      </c>
      <c r="J339" s="173"/>
      <c r="K339" s="84" t="s">
        <v>7</v>
      </c>
      <c r="L339" s="87">
        <v>1</v>
      </c>
      <c r="M339" s="87">
        <v>1</v>
      </c>
      <c r="N339" s="84" t="s">
        <v>51</v>
      </c>
      <c r="O339" s="84">
        <v>1</v>
      </c>
      <c r="P339" s="84" t="s">
        <v>50</v>
      </c>
      <c r="Q339" s="84">
        <v>1</v>
      </c>
      <c r="R339" s="84" t="s">
        <v>50</v>
      </c>
      <c r="S339" s="84">
        <v>1</v>
      </c>
      <c r="T339" s="84" t="s">
        <v>346</v>
      </c>
      <c r="U339" s="84">
        <v>1</v>
      </c>
      <c r="V339" s="87">
        <v>1</v>
      </c>
      <c r="W339" s="84">
        <v>0</v>
      </c>
      <c r="X339" s="87">
        <v>0</v>
      </c>
      <c r="Y339" s="87">
        <v>0</v>
      </c>
      <c r="Z339" s="84">
        <v>1</v>
      </c>
      <c r="AA339" s="87">
        <v>0</v>
      </c>
      <c r="AB339" s="71">
        <f t="shared" si="52"/>
        <v>2</v>
      </c>
      <c r="AC339" s="71">
        <f t="shared" si="53"/>
        <v>2</v>
      </c>
      <c r="AD339" s="71">
        <f t="shared" si="54"/>
        <v>2</v>
      </c>
      <c r="AE339" s="71">
        <f t="shared" si="55"/>
        <v>2</v>
      </c>
      <c r="AF339" s="103" t="s">
        <v>2308</v>
      </c>
    </row>
    <row r="340" spans="1:1324" s="105" customFormat="1" ht="15.75" hidden="1" customHeight="1" x14ac:dyDescent="0.2">
      <c r="A340" s="13" t="s">
        <v>456</v>
      </c>
      <c r="B340" s="13" t="s">
        <v>451</v>
      </c>
      <c r="C340" s="12" t="s">
        <v>450</v>
      </c>
      <c r="D340" s="19" t="s">
        <v>334</v>
      </c>
      <c r="E340" s="9">
        <v>36461</v>
      </c>
      <c r="F340" s="9"/>
      <c r="G340" s="30" t="s">
        <v>1186</v>
      </c>
      <c r="H340" s="30">
        <v>42005</v>
      </c>
      <c r="I340" s="30" t="s">
        <v>1065</v>
      </c>
      <c r="J340" s="173"/>
      <c r="K340" s="84" t="s">
        <v>6</v>
      </c>
      <c r="L340" s="87">
        <v>1</v>
      </c>
      <c r="M340" s="87">
        <v>1</v>
      </c>
      <c r="N340" s="84" t="s">
        <v>326</v>
      </c>
      <c r="O340" s="84">
        <v>1</v>
      </c>
      <c r="P340" s="84" t="s">
        <v>50</v>
      </c>
      <c r="Q340" s="84">
        <v>1</v>
      </c>
      <c r="R340" s="84" t="s">
        <v>50</v>
      </c>
      <c r="S340" s="84">
        <v>1</v>
      </c>
      <c r="T340" s="84" t="s">
        <v>49</v>
      </c>
      <c r="U340" s="84">
        <v>1</v>
      </c>
      <c r="V340" s="87">
        <v>1</v>
      </c>
      <c r="W340" s="84">
        <v>1</v>
      </c>
      <c r="X340" s="87">
        <v>1</v>
      </c>
      <c r="Y340" s="84">
        <v>1</v>
      </c>
      <c r="Z340" s="84">
        <v>1</v>
      </c>
      <c r="AA340" s="87">
        <v>0</v>
      </c>
      <c r="AB340" s="71">
        <f t="shared" si="52"/>
        <v>2</v>
      </c>
      <c r="AC340" s="71">
        <f t="shared" si="53"/>
        <v>2</v>
      </c>
      <c r="AD340" s="71">
        <f t="shared" si="54"/>
        <v>2</v>
      </c>
      <c r="AE340" s="71">
        <f t="shared" si="55"/>
        <v>2</v>
      </c>
      <c r="AF340" s="103" t="s">
        <v>2309</v>
      </c>
    </row>
    <row r="341" spans="1:1324" s="105" customFormat="1" ht="15.75" hidden="1" customHeight="1" x14ac:dyDescent="0.2">
      <c r="A341" s="13" t="s">
        <v>455</v>
      </c>
      <c r="B341" s="13" t="s">
        <v>451</v>
      </c>
      <c r="C341" s="12" t="s">
        <v>450</v>
      </c>
      <c r="D341" s="19" t="s">
        <v>76</v>
      </c>
      <c r="E341" s="9">
        <v>36550</v>
      </c>
      <c r="F341" s="9"/>
      <c r="G341" s="30" t="s">
        <v>1186</v>
      </c>
      <c r="H341" s="30">
        <v>42005</v>
      </c>
      <c r="I341" s="30" t="s">
        <v>1065</v>
      </c>
      <c r="J341" s="173"/>
      <c r="K341" s="84" t="s">
        <v>7</v>
      </c>
      <c r="L341" s="87">
        <v>1</v>
      </c>
      <c r="M341" s="87">
        <v>1</v>
      </c>
      <c r="N341" s="84" t="s">
        <v>51</v>
      </c>
      <c r="O341" s="84">
        <v>1</v>
      </c>
      <c r="P341" s="84" t="s">
        <v>50</v>
      </c>
      <c r="Q341" s="84">
        <v>1</v>
      </c>
      <c r="R341" s="84" t="s">
        <v>50</v>
      </c>
      <c r="S341" s="84">
        <v>1</v>
      </c>
      <c r="T341" s="84" t="s">
        <v>49</v>
      </c>
      <c r="U341" s="84">
        <v>1</v>
      </c>
      <c r="V341" s="87">
        <v>1</v>
      </c>
      <c r="W341" s="84">
        <v>0</v>
      </c>
      <c r="X341" s="87">
        <v>0</v>
      </c>
      <c r="Y341" s="84">
        <v>0</v>
      </c>
      <c r="Z341" s="84">
        <v>1</v>
      </c>
      <c r="AA341" s="87">
        <v>0</v>
      </c>
      <c r="AB341" s="71">
        <f t="shared" si="52"/>
        <v>2</v>
      </c>
      <c r="AC341" s="71">
        <f t="shared" si="53"/>
        <v>2</v>
      </c>
      <c r="AD341" s="71">
        <f t="shared" si="54"/>
        <v>2</v>
      </c>
      <c r="AE341" s="71">
        <f t="shared" si="55"/>
        <v>2</v>
      </c>
      <c r="AF341" s="103"/>
    </row>
    <row r="342" spans="1:1324" s="105" customFormat="1" ht="15.75" hidden="1" customHeight="1" x14ac:dyDescent="0.2">
      <c r="A342" s="13" t="s">
        <v>454</v>
      </c>
      <c r="B342" s="13" t="s">
        <v>451</v>
      </c>
      <c r="C342" s="12" t="s">
        <v>450</v>
      </c>
      <c r="D342" s="19" t="s">
        <v>453</v>
      </c>
      <c r="E342" s="9">
        <v>36843</v>
      </c>
      <c r="F342" s="9"/>
      <c r="G342" s="30" t="s">
        <v>1186</v>
      </c>
      <c r="H342" s="30">
        <v>42005</v>
      </c>
      <c r="I342" s="30" t="s">
        <v>1065</v>
      </c>
      <c r="J342" s="173"/>
      <c r="K342" s="84" t="s">
        <v>5</v>
      </c>
      <c r="L342" s="87">
        <v>1</v>
      </c>
      <c r="M342" s="87">
        <v>1</v>
      </c>
      <c r="N342" s="84" t="s">
        <v>326</v>
      </c>
      <c r="O342" s="84">
        <v>1</v>
      </c>
      <c r="P342" s="84" t="s">
        <v>326</v>
      </c>
      <c r="Q342" s="84">
        <v>1</v>
      </c>
      <c r="R342" s="84" t="s">
        <v>326</v>
      </c>
      <c r="S342" s="84">
        <v>1</v>
      </c>
      <c r="T342" s="87" t="s">
        <v>49</v>
      </c>
      <c r="U342" s="87">
        <v>1</v>
      </c>
      <c r="V342" s="87">
        <v>1</v>
      </c>
      <c r="W342" s="87">
        <v>0</v>
      </c>
      <c r="X342" s="87">
        <v>0</v>
      </c>
      <c r="Y342" s="87">
        <v>0</v>
      </c>
      <c r="Z342" s="87">
        <v>1</v>
      </c>
      <c r="AA342" s="87">
        <v>0</v>
      </c>
      <c r="AB342" s="71">
        <f t="shared" si="52"/>
        <v>2</v>
      </c>
      <c r="AC342" s="71">
        <f t="shared" si="53"/>
        <v>2</v>
      </c>
      <c r="AD342" s="71">
        <f t="shared" si="54"/>
        <v>2</v>
      </c>
      <c r="AE342" s="71">
        <f t="shared" si="55"/>
        <v>2</v>
      </c>
      <c r="AF342" s="103"/>
    </row>
    <row r="343" spans="1:1324" s="105" customFormat="1" ht="15.75" hidden="1" customHeight="1" x14ac:dyDescent="0.2">
      <c r="A343" s="13" t="s">
        <v>452</v>
      </c>
      <c r="B343" s="13" t="s">
        <v>451</v>
      </c>
      <c r="C343" s="12" t="s">
        <v>450</v>
      </c>
      <c r="D343" s="19" t="s">
        <v>449</v>
      </c>
      <c r="E343" s="9">
        <v>36922</v>
      </c>
      <c r="F343" s="9"/>
      <c r="G343" s="30" t="s">
        <v>1186</v>
      </c>
      <c r="H343" s="30">
        <v>42005</v>
      </c>
      <c r="I343" s="30" t="s">
        <v>1065</v>
      </c>
      <c r="J343" s="173"/>
      <c r="K343" s="84" t="s">
        <v>6</v>
      </c>
      <c r="L343" s="87">
        <v>1</v>
      </c>
      <c r="M343" s="87">
        <v>1</v>
      </c>
      <c r="N343" s="84" t="s">
        <v>326</v>
      </c>
      <c r="O343" s="84">
        <v>1</v>
      </c>
      <c r="P343" s="84" t="s">
        <v>50</v>
      </c>
      <c r="Q343" s="84">
        <v>1</v>
      </c>
      <c r="R343" s="84" t="s">
        <v>50</v>
      </c>
      <c r="S343" s="84">
        <v>1</v>
      </c>
      <c r="T343" s="87" t="s">
        <v>49</v>
      </c>
      <c r="U343" s="87">
        <v>1</v>
      </c>
      <c r="V343" s="87">
        <v>1</v>
      </c>
      <c r="W343" s="87">
        <v>0</v>
      </c>
      <c r="X343" s="87">
        <v>0</v>
      </c>
      <c r="Y343" s="87">
        <v>0</v>
      </c>
      <c r="Z343" s="87">
        <v>1</v>
      </c>
      <c r="AA343" s="87">
        <v>0</v>
      </c>
      <c r="AB343" s="71">
        <f t="shared" si="52"/>
        <v>2</v>
      </c>
      <c r="AC343" s="71">
        <f t="shared" si="53"/>
        <v>2</v>
      </c>
      <c r="AD343" s="71">
        <f t="shared" si="54"/>
        <v>2</v>
      </c>
      <c r="AE343" s="71">
        <f t="shared" si="55"/>
        <v>2</v>
      </c>
      <c r="AF343" s="103"/>
    </row>
    <row r="344" spans="1:1324" s="105" customFormat="1" ht="15.75" hidden="1" customHeight="1" x14ac:dyDescent="0.2">
      <c r="A344" s="13" t="s">
        <v>448</v>
      </c>
      <c r="B344" s="74" t="s">
        <v>3134</v>
      </c>
      <c r="C344" s="12" t="s">
        <v>443</v>
      </c>
      <c r="D344" s="19" t="s">
        <v>991</v>
      </c>
      <c r="E344" s="9">
        <v>37159</v>
      </c>
      <c r="F344" s="9" t="s">
        <v>1182</v>
      </c>
      <c r="G344" s="30" t="s">
        <v>1186</v>
      </c>
      <c r="H344" s="30">
        <v>42005</v>
      </c>
      <c r="I344" s="30" t="s">
        <v>1065</v>
      </c>
      <c r="J344" s="173"/>
      <c r="K344" s="84" t="s">
        <v>315</v>
      </c>
      <c r="L344" s="87">
        <v>1</v>
      </c>
      <c r="M344" s="87">
        <v>1</v>
      </c>
      <c r="N344" s="84" t="s">
        <v>315</v>
      </c>
      <c r="O344" s="84">
        <v>1</v>
      </c>
      <c r="P344" s="84" t="s">
        <v>315</v>
      </c>
      <c r="Q344" s="84">
        <v>1</v>
      </c>
      <c r="R344" s="84" t="s">
        <v>315</v>
      </c>
      <c r="S344" s="84">
        <v>1</v>
      </c>
      <c r="T344" s="84" t="s">
        <v>49</v>
      </c>
      <c r="U344" s="84">
        <v>1</v>
      </c>
      <c r="V344" s="87">
        <v>1</v>
      </c>
      <c r="W344" s="84">
        <v>0</v>
      </c>
      <c r="X344" s="87">
        <v>0</v>
      </c>
      <c r="Y344" s="87">
        <v>0</v>
      </c>
      <c r="Z344" s="84">
        <v>1</v>
      </c>
      <c r="AA344" s="87">
        <v>0</v>
      </c>
      <c r="AB344" s="71">
        <f t="shared" si="52"/>
        <v>2</v>
      </c>
      <c r="AC344" s="71">
        <f t="shared" si="53"/>
        <v>2</v>
      </c>
      <c r="AD344" s="71">
        <f t="shared" si="54"/>
        <v>2</v>
      </c>
      <c r="AE344" s="71">
        <f t="shared" si="55"/>
        <v>2</v>
      </c>
      <c r="AF344" s="103" t="s">
        <v>2310</v>
      </c>
    </row>
    <row r="345" spans="1:1324" s="105" customFormat="1" ht="15.75" hidden="1" customHeight="1" x14ac:dyDescent="0.2">
      <c r="A345" s="13" t="s">
        <v>447</v>
      </c>
      <c r="B345" s="74" t="s">
        <v>3134</v>
      </c>
      <c r="C345" s="12" t="s">
        <v>443</v>
      </c>
      <c r="D345" s="19" t="s">
        <v>992</v>
      </c>
      <c r="E345" s="9">
        <v>37384</v>
      </c>
      <c r="F345" s="9" t="s">
        <v>1182</v>
      </c>
      <c r="G345" s="30" t="s">
        <v>1186</v>
      </c>
      <c r="H345" s="30">
        <v>42005</v>
      </c>
      <c r="I345" s="30" t="s">
        <v>1065</v>
      </c>
      <c r="J345" s="173"/>
      <c r="K345" s="84" t="s">
        <v>315</v>
      </c>
      <c r="L345" s="87">
        <v>1</v>
      </c>
      <c r="M345" s="87">
        <v>1</v>
      </c>
      <c r="N345" s="84" t="s">
        <v>315</v>
      </c>
      <c r="O345" s="84">
        <v>1</v>
      </c>
      <c r="P345" s="84" t="s">
        <v>315</v>
      </c>
      <c r="Q345" s="84">
        <v>1</v>
      </c>
      <c r="R345" s="84" t="s">
        <v>315</v>
      </c>
      <c r="S345" s="84">
        <v>1</v>
      </c>
      <c r="T345" s="84" t="s">
        <v>49</v>
      </c>
      <c r="U345" s="84">
        <v>1</v>
      </c>
      <c r="V345" s="87">
        <v>0</v>
      </c>
      <c r="W345" s="84">
        <v>0</v>
      </c>
      <c r="X345" s="87">
        <v>0</v>
      </c>
      <c r="Y345" s="84">
        <v>0</v>
      </c>
      <c r="Z345" s="84">
        <v>1</v>
      </c>
      <c r="AA345" s="87">
        <v>0</v>
      </c>
      <c r="AB345" s="71">
        <f t="shared" si="52"/>
        <v>2</v>
      </c>
      <c r="AC345" s="71">
        <f t="shared" si="53"/>
        <v>2</v>
      </c>
      <c r="AD345" s="71">
        <f t="shared" si="54"/>
        <v>2</v>
      </c>
      <c r="AE345" s="71">
        <f t="shared" si="55"/>
        <v>2</v>
      </c>
      <c r="AF345" s="103"/>
    </row>
    <row r="346" spans="1:1324" s="105" customFormat="1" ht="15.75" hidden="1" customHeight="1" x14ac:dyDescent="0.2">
      <c r="A346" s="13" t="s">
        <v>446</v>
      </c>
      <c r="B346" s="74" t="s">
        <v>3134</v>
      </c>
      <c r="C346" s="12" t="s">
        <v>443</v>
      </c>
      <c r="D346" s="19" t="s">
        <v>993</v>
      </c>
      <c r="E346" s="9">
        <v>39521</v>
      </c>
      <c r="F346" s="9" t="s">
        <v>1182</v>
      </c>
      <c r="G346" s="30" t="s">
        <v>1186</v>
      </c>
      <c r="H346" s="30">
        <v>42005</v>
      </c>
      <c r="I346" s="30" t="s">
        <v>1065</v>
      </c>
      <c r="J346" s="173"/>
      <c r="K346" s="84" t="s">
        <v>315</v>
      </c>
      <c r="L346" s="87">
        <v>1</v>
      </c>
      <c r="M346" s="87">
        <v>1</v>
      </c>
      <c r="N346" s="84" t="s">
        <v>315</v>
      </c>
      <c r="O346" s="84">
        <v>1</v>
      </c>
      <c r="P346" s="84" t="s">
        <v>315</v>
      </c>
      <c r="Q346" s="84">
        <v>1</v>
      </c>
      <c r="R346" s="84" t="s">
        <v>315</v>
      </c>
      <c r="S346" s="84">
        <v>1</v>
      </c>
      <c r="T346" s="84" t="s">
        <v>326</v>
      </c>
      <c r="U346" s="84">
        <v>1</v>
      </c>
      <c r="V346" s="87">
        <v>1</v>
      </c>
      <c r="W346" s="84">
        <v>0</v>
      </c>
      <c r="X346" s="87">
        <v>0</v>
      </c>
      <c r="Y346" s="84">
        <v>0</v>
      </c>
      <c r="Z346" s="84" t="s">
        <v>1065</v>
      </c>
      <c r="AA346" s="87">
        <v>0</v>
      </c>
      <c r="AB346" s="71">
        <f t="shared" si="52"/>
        <v>2</v>
      </c>
      <c r="AC346" s="71">
        <f t="shared" si="53"/>
        <v>2</v>
      </c>
      <c r="AD346" s="71">
        <f t="shared" si="54"/>
        <v>2</v>
      </c>
      <c r="AE346" s="71">
        <f t="shared" si="55"/>
        <v>2</v>
      </c>
      <c r="AF346" s="103"/>
    </row>
    <row r="347" spans="1:1324" s="105" customFormat="1" ht="15.75" hidden="1" customHeight="1" x14ac:dyDescent="0.2">
      <c r="A347" s="74" t="s">
        <v>3073</v>
      </c>
      <c r="B347" s="74" t="s">
        <v>3134</v>
      </c>
      <c r="C347" s="63" t="s">
        <v>443</v>
      </c>
      <c r="D347" s="64" t="s">
        <v>3074</v>
      </c>
      <c r="E347" s="51">
        <v>42787</v>
      </c>
      <c r="F347" s="74" t="s">
        <v>1167</v>
      </c>
      <c r="G347" s="30" t="s">
        <v>1186</v>
      </c>
      <c r="H347" s="30">
        <v>42801</v>
      </c>
      <c r="I347" s="30" t="s">
        <v>1065</v>
      </c>
      <c r="J347" s="173"/>
      <c r="K347" s="84" t="s">
        <v>1807</v>
      </c>
      <c r="L347" s="87">
        <v>1</v>
      </c>
      <c r="M347" s="87">
        <v>1</v>
      </c>
      <c r="N347" s="84" t="s">
        <v>326</v>
      </c>
      <c r="O347" s="84">
        <v>1</v>
      </c>
      <c r="P347" s="84" t="s">
        <v>326</v>
      </c>
      <c r="Q347" s="84">
        <v>1</v>
      </c>
      <c r="R347" s="84" t="s">
        <v>326</v>
      </c>
      <c r="S347" s="84">
        <v>1</v>
      </c>
      <c r="T347" s="84" t="s">
        <v>49</v>
      </c>
      <c r="U347" s="84">
        <v>1</v>
      </c>
      <c r="V347" s="87">
        <v>1</v>
      </c>
      <c r="W347" s="84">
        <v>0</v>
      </c>
      <c r="X347" s="87">
        <v>0</v>
      </c>
      <c r="Y347" s="84">
        <v>0</v>
      </c>
      <c r="Z347" s="84">
        <v>1</v>
      </c>
      <c r="AA347" s="87">
        <v>0</v>
      </c>
      <c r="AB347" s="87">
        <v>1</v>
      </c>
      <c r="AC347" s="87">
        <v>0</v>
      </c>
      <c r="AD347" s="87">
        <v>0</v>
      </c>
      <c r="AE347" s="87">
        <v>0</v>
      </c>
      <c r="AF347" s="104"/>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131"/>
      <c r="BC347" s="131"/>
      <c r="BD347" s="131"/>
      <c r="BE347" s="131"/>
      <c r="BF347" s="131"/>
      <c r="BG347" s="131"/>
      <c r="BH347" s="131"/>
      <c r="BI347" s="131"/>
      <c r="BJ347" s="131"/>
      <c r="BK347" s="131"/>
      <c r="BL347" s="131"/>
      <c r="BM347" s="131"/>
      <c r="BN347" s="131"/>
      <c r="BO347" s="131"/>
      <c r="BP347" s="131"/>
      <c r="BQ347" s="131"/>
      <c r="BR347" s="131"/>
      <c r="BS347" s="131"/>
      <c r="BT347" s="131"/>
      <c r="BU347" s="131"/>
      <c r="BV347" s="131"/>
      <c r="BW347" s="131"/>
      <c r="BX347" s="131"/>
      <c r="BY347" s="131"/>
      <c r="BZ347" s="131"/>
      <c r="CA347" s="131"/>
      <c r="CB347" s="131"/>
      <c r="CC347" s="131"/>
      <c r="CD347" s="131"/>
      <c r="CE347" s="131"/>
      <c r="CF347" s="131"/>
      <c r="CG347" s="131"/>
      <c r="CH347" s="131"/>
      <c r="CI347" s="131"/>
      <c r="CJ347" s="131"/>
      <c r="CK347" s="131"/>
      <c r="CL347" s="131"/>
      <c r="CM347" s="131"/>
      <c r="CN347" s="131"/>
      <c r="CO347" s="131"/>
      <c r="CP347" s="131"/>
      <c r="CQ347" s="131"/>
      <c r="CR347" s="131"/>
      <c r="CS347" s="131"/>
      <c r="CT347" s="131"/>
      <c r="CU347" s="131"/>
      <c r="CV347" s="131"/>
      <c r="CW347" s="131"/>
      <c r="CX347" s="131"/>
      <c r="CY347" s="131"/>
      <c r="CZ347" s="131"/>
      <c r="DA347" s="131"/>
      <c r="DB347" s="131"/>
      <c r="DC347" s="131"/>
      <c r="DD347" s="131"/>
      <c r="DE347" s="131"/>
      <c r="DF347" s="131"/>
      <c r="DG347" s="131"/>
      <c r="DH347" s="131"/>
      <c r="DI347" s="131"/>
      <c r="DJ347" s="131"/>
      <c r="DK347" s="131"/>
      <c r="DL347" s="131"/>
      <c r="DM347" s="131"/>
      <c r="DN347" s="131"/>
      <c r="DO347" s="131"/>
      <c r="DP347" s="131"/>
      <c r="DQ347" s="131"/>
      <c r="DR347" s="131"/>
      <c r="DS347" s="131"/>
      <c r="DT347" s="131"/>
      <c r="DU347" s="131"/>
      <c r="DV347" s="131"/>
      <c r="DW347" s="131"/>
      <c r="DX347" s="131"/>
      <c r="DY347" s="131"/>
      <c r="DZ347" s="131"/>
      <c r="EA347" s="131"/>
      <c r="EB347" s="131"/>
      <c r="EC347" s="131"/>
      <c r="ED347" s="131"/>
      <c r="EE347" s="131"/>
      <c r="EF347" s="131"/>
      <c r="EG347" s="131"/>
      <c r="EH347" s="131"/>
      <c r="EI347" s="131"/>
      <c r="EJ347" s="131"/>
      <c r="EK347" s="131"/>
      <c r="EL347" s="131"/>
      <c r="EM347" s="131"/>
      <c r="EN347" s="131"/>
      <c r="EO347" s="131"/>
      <c r="EP347" s="131"/>
      <c r="EQ347" s="131"/>
      <c r="ER347" s="131"/>
      <c r="ES347" s="131"/>
      <c r="ET347" s="131"/>
      <c r="EU347" s="131"/>
      <c r="EV347" s="131"/>
      <c r="EW347" s="131"/>
      <c r="EX347" s="131"/>
      <c r="EY347" s="131"/>
      <c r="EZ347" s="131"/>
      <c r="FA347" s="131"/>
      <c r="FB347" s="131"/>
      <c r="FC347" s="131"/>
      <c r="FD347" s="131"/>
      <c r="FE347" s="131"/>
      <c r="FF347" s="131"/>
      <c r="FG347" s="131"/>
      <c r="FH347" s="131"/>
      <c r="FI347" s="131"/>
      <c r="FJ347" s="131"/>
      <c r="FK347" s="131"/>
      <c r="FL347" s="131"/>
      <c r="FM347" s="131"/>
      <c r="FN347" s="131"/>
      <c r="FO347" s="131"/>
      <c r="FP347" s="131"/>
      <c r="FQ347" s="131"/>
      <c r="FR347" s="131"/>
      <c r="FS347" s="131"/>
      <c r="FT347" s="131"/>
      <c r="FU347" s="131"/>
      <c r="FV347" s="131"/>
      <c r="FW347" s="131"/>
      <c r="FX347" s="131"/>
      <c r="FY347" s="131"/>
      <c r="FZ347" s="131"/>
      <c r="GA347" s="131"/>
      <c r="GB347" s="131"/>
      <c r="GC347" s="131"/>
      <c r="GD347" s="131"/>
      <c r="GE347" s="131"/>
      <c r="GF347" s="131"/>
      <c r="GG347" s="131"/>
      <c r="GH347" s="131"/>
      <c r="GI347" s="131"/>
      <c r="GJ347" s="131"/>
      <c r="GK347" s="131"/>
      <c r="GL347" s="131"/>
      <c r="GM347" s="131"/>
      <c r="GN347" s="131"/>
      <c r="GO347" s="131"/>
      <c r="GP347" s="131"/>
      <c r="GQ347" s="131"/>
      <c r="GR347" s="131"/>
      <c r="GS347" s="131"/>
      <c r="GT347" s="131"/>
      <c r="GU347" s="131"/>
      <c r="GV347" s="131"/>
      <c r="GW347" s="131"/>
      <c r="GX347" s="131"/>
      <c r="GY347" s="131"/>
      <c r="GZ347" s="131"/>
      <c r="HA347" s="131"/>
      <c r="HB347" s="131"/>
      <c r="HC347" s="131"/>
      <c r="HD347" s="131"/>
      <c r="HE347" s="131"/>
      <c r="HF347" s="131"/>
      <c r="HG347" s="131"/>
      <c r="HH347" s="131"/>
      <c r="HI347" s="131"/>
      <c r="HJ347" s="131"/>
      <c r="HK347" s="131"/>
      <c r="HL347" s="131"/>
      <c r="HM347" s="131"/>
      <c r="HN347" s="131"/>
      <c r="HO347" s="131"/>
      <c r="HP347" s="131"/>
      <c r="HQ347" s="131"/>
      <c r="HR347" s="131"/>
      <c r="HS347" s="131"/>
      <c r="HT347" s="131"/>
      <c r="HU347" s="131"/>
      <c r="HV347" s="131"/>
      <c r="HW347" s="131"/>
      <c r="HX347" s="131"/>
      <c r="HY347" s="131"/>
      <c r="HZ347" s="131"/>
      <c r="IA347" s="131"/>
      <c r="IB347" s="131"/>
      <c r="IC347" s="131"/>
      <c r="ID347" s="131"/>
      <c r="IE347" s="131"/>
      <c r="IF347" s="131"/>
      <c r="IG347" s="131"/>
      <c r="IH347" s="131"/>
      <c r="II347" s="131"/>
      <c r="IJ347" s="131"/>
      <c r="IK347" s="131"/>
      <c r="IL347" s="131"/>
      <c r="IM347" s="131"/>
      <c r="IN347" s="131"/>
      <c r="IO347" s="131"/>
      <c r="IP347" s="131"/>
      <c r="IQ347" s="131"/>
      <c r="IR347" s="131"/>
      <c r="IS347" s="131"/>
      <c r="IT347" s="131"/>
      <c r="IU347" s="131"/>
      <c r="IV347" s="131"/>
      <c r="IW347" s="131"/>
      <c r="IX347" s="131"/>
      <c r="IY347" s="131"/>
      <c r="IZ347" s="131"/>
      <c r="JA347" s="131"/>
      <c r="JB347" s="131"/>
      <c r="JC347" s="131"/>
      <c r="JD347" s="131"/>
      <c r="JE347" s="131"/>
      <c r="JF347" s="131"/>
      <c r="JG347" s="131"/>
      <c r="JH347" s="131"/>
      <c r="JI347" s="131"/>
      <c r="JJ347" s="131"/>
      <c r="JK347" s="131"/>
      <c r="JL347" s="131"/>
      <c r="JM347" s="131"/>
      <c r="JN347" s="131"/>
      <c r="JO347" s="131"/>
      <c r="JP347" s="131"/>
      <c r="JQ347" s="131"/>
      <c r="JR347" s="131"/>
      <c r="JS347" s="131"/>
      <c r="JT347" s="131"/>
      <c r="JU347" s="131"/>
      <c r="JV347" s="131"/>
      <c r="JW347" s="131"/>
      <c r="JX347" s="131"/>
      <c r="JY347" s="131"/>
      <c r="JZ347" s="131"/>
      <c r="KA347" s="131"/>
      <c r="KB347" s="131"/>
      <c r="KC347" s="131"/>
      <c r="KD347" s="131"/>
      <c r="KE347" s="131"/>
      <c r="KF347" s="131"/>
      <c r="KG347" s="131"/>
      <c r="KH347" s="131"/>
      <c r="KI347" s="131"/>
      <c r="KJ347" s="131"/>
      <c r="KK347" s="131"/>
      <c r="KL347" s="131"/>
      <c r="KM347" s="131"/>
      <c r="KN347" s="131"/>
      <c r="KO347" s="131"/>
      <c r="KP347" s="131"/>
      <c r="KQ347" s="131"/>
      <c r="KR347" s="131"/>
      <c r="KS347" s="131"/>
      <c r="KT347" s="131"/>
      <c r="KU347" s="131"/>
      <c r="KV347" s="131"/>
      <c r="KW347" s="131"/>
      <c r="KX347" s="131"/>
      <c r="KY347" s="131"/>
      <c r="KZ347" s="131"/>
      <c r="LA347" s="131"/>
      <c r="LB347" s="131"/>
      <c r="LC347" s="131"/>
      <c r="LD347" s="131"/>
      <c r="LE347" s="131"/>
      <c r="LF347" s="131"/>
      <c r="LG347" s="131"/>
      <c r="LH347" s="131"/>
      <c r="LI347" s="131"/>
      <c r="LJ347" s="131"/>
      <c r="LK347" s="131"/>
      <c r="LL347" s="131"/>
      <c r="LM347" s="131"/>
      <c r="LN347" s="131"/>
      <c r="LO347" s="131"/>
      <c r="LP347" s="131"/>
      <c r="LQ347" s="131"/>
      <c r="LR347" s="131"/>
      <c r="LS347" s="131"/>
      <c r="LT347" s="131"/>
      <c r="LU347" s="131"/>
      <c r="LV347" s="131"/>
      <c r="LW347" s="131"/>
      <c r="LX347" s="131"/>
      <c r="LY347" s="131"/>
      <c r="LZ347" s="131"/>
      <c r="MA347" s="131"/>
      <c r="MB347" s="131"/>
      <c r="MC347" s="131"/>
      <c r="MD347" s="131"/>
      <c r="ME347" s="131"/>
      <c r="MF347" s="131"/>
      <c r="MG347" s="131"/>
      <c r="MH347" s="131"/>
      <c r="MI347" s="131"/>
      <c r="MJ347" s="131"/>
      <c r="MK347" s="131"/>
      <c r="ML347" s="131"/>
      <c r="MM347" s="131"/>
      <c r="MN347" s="131"/>
      <c r="MO347" s="131"/>
      <c r="MP347" s="131"/>
      <c r="MQ347" s="131"/>
      <c r="MR347" s="131"/>
      <c r="MS347" s="131"/>
      <c r="MT347" s="131"/>
      <c r="MU347" s="131"/>
      <c r="MV347" s="131"/>
      <c r="MW347" s="131"/>
      <c r="MX347" s="131"/>
      <c r="MY347" s="131"/>
      <c r="MZ347" s="131"/>
      <c r="NA347" s="131"/>
      <c r="NB347" s="131"/>
      <c r="NC347" s="131"/>
      <c r="ND347" s="131"/>
      <c r="NE347" s="131"/>
      <c r="NF347" s="131"/>
      <c r="NG347" s="131"/>
      <c r="NH347" s="131"/>
      <c r="NI347" s="131"/>
      <c r="NJ347" s="131"/>
      <c r="NK347" s="131"/>
      <c r="NL347" s="131"/>
      <c r="NM347" s="131"/>
      <c r="NN347" s="131"/>
      <c r="NO347" s="131"/>
      <c r="NP347" s="131"/>
      <c r="NQ347" s="131"/>
      <c r="NR347" s="131"/>
      <c r="NS347" s="131"/>
      <c r="NT347" s="131"/>
      <c r="NU347" s="131"/>
      <c r="NV347" s="131"/>
      <c r="NW347" s="131"/>
      <c r="NX347" s="131"/>
      <c r="NY347" s="131"/>
      <c r="NZ347" s="131"/>
      <c r="OA347" s="131"/>
      <c r="OB347" s="131"/>
      <c r="OC347" s="131"/>
      <c r="OD347" s="131"/>
      <c r="OE347" s="131"/>
      <c r="OF347" s="131"/>
      <c r="OG347" s="131"/>
      <c r="OH347" s="131"/>
      <c r="OI347" s="131"/>
      <c r="OJ347" s="131"/>
      <c r="OK347" s="131"/>
      <c r="OL347" s="131"/>
      <c r="OM347" s="131"/>
      <c r="ON347" s="131"/>
      <c r="OO347" s="131"/>
      <c r="OP347" s="131"/>
      <c r="OQ347" s="131"/>
      <c r="OR347" s="131"/>
      <c r="OS347" s="131"/>
      <c r="OT347" s="131"/>
      <c r="OU347" s="131"/>
      <c r="OV347" s="131"/>
      <c r="OW347" s="131"/>
      <c r="OX347" s="131"/>
      <c r="OY347" s="131"/>
      <c r="OZ347" s="131"/>
      <c r="PA347" s="131"/>
      <c r="PB347" s="131"/>
      <c r="PC347" s="131"/>
      <c r="PD347" s="131"/>
      <c r="PE347" s="131"/>
      <c r="PF347" s="131"/>
      <c r="PG347" s="131"/>
      <c r="PH347" s="131"/>
      <c r="PI347" s="131"/>
      <c r="PJ347" s="131"/>
      <c r="PK347" s="131"/>
      <c r="PL347" s="131"/>
      <c r="PM347" s="131"/>
      <c r="PN347" s="131"/>
      <c r="PO347" s="131"/>
      <c r="PP347" s="131"/>
      <c r="PQ347" s="131"/>
      <c r="PR347" s="131"/>
      <c r="PS347" s="131"/>
      <c r="PT347" s="131"/>
      <c r="PU347" s="131"/>
      <c r="PV347" s="131"/>
      <c r="PW347" s="131"/>
      <c r="PX347" s="131"/>
      <c r="PY347" s="131"/>
      <c r="PZ347" s="131"/>
      <c r="QA347" s="131"/>
      <c r="QB347" s="131"/>
      <c r="QC347" s="131"/>
      <c r="QD347" s="131"/>
      <c r="QE347" s="131"/>
      <c r="QF347" s="131"/>
      <c r="QG347" s="131"/>
      <c r="QH347" s="131"/>
      <c r="QI347" s="131"/>
      <c r="QJ347" s="131"/>
      <c r="QK347" s="131"/>
      <c r="QL347" s="131"/>
      <c r="QM347" s="131"/>
      <c r="QN347" s="131"/>
      <c r="QO347" s="131"/>
      <c r="QP347" s="131"/>
      <c r="QQ347" s="131"/>
      <c r="QR347" s="131"/>
      <c r="QS347" s="131"/>
      <c r="QT347" s="131"/>
      <c r="QU347" s="131"/>
      <c r="QV347" s="131"/>
      <c r="QW347" s="131"/>
      <c r="QX347" s="131"/>
      <c r="QY347" s="131"/>
      <c r="QZ347" s="131"/>
      <c r="RA347" s="131"/>
      <c r="RB347" s="131"/>
      <c r="RC347" s="131"/>
      <c r="RD347" s="131"/>
      <c r="RE347" s="131"/>
      <c r="RF347" s="131"/>
      <c r="RG347" s="131"/>
      <c r="RH347" s="131"/>
      <c r="RI347" s="131"/>
      <c r="RJ347" s="131"/>
      <c r="RK347" s="131"/>
      <c r="RL347" s="131"/>
      <c r="RM347" s="131"/>
      <c r="RN347" s="131"/>
      <c r="RO347" s="131"/>
      <c r="RP347" s="131"/>
      <c r="RQ347" s="131"/>
      <c r="RR347" s="131"/>
      <c r="RS347" s="131"/>
      <c r="RT347" s="131"/>
      <c r="RU347" s="131"/>
      <c r="RV347" s="131"/>
      <c r="RW347" s="131"/>
      <c r="RX347" s="131"/>
      <c r="RY347" s="131"/>
      <c r="RZ347" s="131"/>
      <c r="SA347" s="131"/>
      <c r="SB347" s="131"/>
      <c r="SC347" s="131"/>
      <c r="SD347" s="131"/>
      <c r="SE347" s="131"/>
      <c r="SF347" s="131"/>
      <c r="SG347" s="131"/>
      <c r="SH347" s="131"/>
      <c r="SI347" s="131"/>
      <c r="SJ347" s="131"/>
      <c r="SK347" s="131"/>
      <c r="SL347" s="131"/>
      <c r="SM347" s="131"/>
      <c r="SN347" s="131"/>
      <c r="SO347" s="131"/>
      <c r="SP347" s="131"/>
      <c r="SQ347" s="131"/>
      <c r="SR347" s="131"/>
      <c r="SS347" s="131"/>
      <c r="ST347" s="131"/>
      <c r="SU347" s="131"/>
      <c r="SV347" s="131"/>
      <c r="SW347" s="131"/>
      <c r="SX347" s="131"/>
      <c r="SY347" s="131"/>
      <c r="SZ347" s="131"/>
      <c r="TA347" s="131"/>
      <c r="TB347" s="131"/>
      <c r="TC347" s="131"/>
      <c r="TD347" s="131"/>
      <c r="TE347" s="131"/>
      <c r="TF347" s="131"/>
      <c r="TG347" s="131"/>
      <c r="TH347" s="131"/>
      <c r="TI347" s="131"/>
      <c r="TJ347" s="131"/>
      <c r="TK347" s="131"/>
      <c r="TL347" s="131"/>
      <c r="TM347" s="131"/>
      <c r="TN347" s="131"/>
      <c r="TO347" s="131"/>
      <c r="TP347" s="131"/>
      <c r="TQ347" s="131"/>
      <c r="TR347" s="131"/>
      <c r="TS347" s="131"/>
      <c r="TT347" s="131"/>
      <c r="TU347" s="131"/>
      <c r="TV347" s="131"/>
      <c r="TW347" s="131"/>
      <c r="TX347" s="131"/>
      <c r="TY347" s="131"/>
      <c r="TZ347" s="131"/>
      <c r="UA347" s="131"/>
      <c r="UB347" s="131"/>
      <c r="UC347" s="131"/>
      <c r="UD347" s="131"/>
      <c r="UE347" s="131"/>
      <c r="UF347" s="131"/>
      <c r="UG347" s="131"/>
      <c r="UH347" s="131"/>
      <c r="UI347" s="131"/>
      <c r="UJ347" s="131"/>
      <c r="UK347" s="131"/>
      <c r="UL347" s="131"/>
      <c r="UM347" s="131"/>
      <c r="UN347" s="131"/>
      <c r="UO347" s="131"/>
      <c r="UP347" s="131"/>
      <c r="UQ347" s="131"/>
      <c r="UR347" s="131"/>
      <c r="US347" s="131"/>
      <c r="UT347" s="131"/>
      <c r="UU347" s="131"/>
      <c r="UV347" s="131"/>
      <c r="UW347" s="131"/>
      <c r="UX347" s="131"/>
      <c r="UY347" s="131"/>
      <c r="UZ347" s="131"/>
      <c r="VA347" s="131"/>
      <c r="VB347" s="131"/>
      <c r="VC347" s="131"/>
      <c r="VD347" s="131"/>
      <c r="VE347" s="131"/>
      <c r="VF347" s="131"/>
      <c r="VG347" s="131"/>
      <c r="VH347" s="131"/>
      <c r="VI347" s="131"/>
      <c r="VJ347" s="131"/>
      <c r="VK347" s="131"/>
      <c r="VL347" s="131"/>
      <c r="VM347" s="131"/>
      <c r="VN347" s="131"/>
      <c r="VO347" s="131"/>
      <c r="VP347" s="131"/>
      <c r="VQ347" s="131"/>
      <c r="VR347" s="131"/>
      <c r="VS347" s="131"/>
      <c r="VT347" s="131"/>
      <c r="VU347" s="131"/>
      <c r="VV347" s="131"/>
      <c r="VW347" s="131"/>
      <c r="VX347" s="131"/>
      <c r="VY347" s="131"/>
      <c r="VZ347" s="131"/>
      <c r="WA347" s="131"/>
      <c r="WB347" s="131"/>
      <c r="WC347" s="131"/>
      <c r="WD347" s="131"/>
      <c r="WE347" s="131"/>
      <c r="WF347" s="131"/>
      <c r="WG347" s="131"/>
      <c r="WH347" s="131"/>
      <c r="WI347" s="131"/>
      <c r="WJ347" s="131"/>
      <c r="WK347" s="131"/>
      <c r="WL347" s="131"/>
      <c r="WM347" s="131"/>
      <c r="WN347" s="131"/>
      <c r="WO347" s="131"/>
      <c r="WP347" s="131"/>
      <c r="WQ347" s="131"/>
      <c r="WR347" s="131"/>
      <c r="WS347" s="131"/>
      <c r="WT347" s="131"/>
      <c r="WU347" s="131"/>
      <c r="WV347" s="131"/>
      <c r="WW347" s="131"/>
      <c r="WX347" s="131"/>
      <c r="WY347" s="131"/>
      <c r="WZ347" s="131"/>
      <c r="XA347" s="131"/>
      <c r="XB347" s="131"/>
      <c r="XC347" s="131"/>
      <c r="XD347" s="131"/>
      <c r="XE347" s="131"/>
      <c r="XF347" s="131"/>
      <c r="XG347" s="131"/>
      <c r="XH347" s="131"/>
      <c r="XI347" s="131"/>
      <c r="XJ347" s="131"/>
      <c r="XK347" s="131"/>
      <c r="XL347" s="131"/>
      <c r="XM347" s="131"/>
      <c r="XN347" s="131"/>
      <c r="XO347" s="131"/>
      <c r="XP347" s="131"/>
      <c r="XQ347" s="131"/>
      <c r="XR347" s="131"/>
      <c r="XS347" s="131"/>
      <c r="XT347" s="131"/>
      <c r="XU347" s="131"/>
      <c r="XV347" s="131"/>
      <c r="XW347" s="131"/>
      <c r="XX347" s="131"/>
      <c r="XY347" s="131"/>
      <c r="XZ347" s="131"/>
      <c r="YA347" s="131"/>
      <c r="YB347" s="131"/>
      <c r="YC347" s="131"/>
      <c r="YD347" s="131"/>
      <c r="YE347" s="131"/>
      <c r="YF347" s="131"/>
      <c r="YG347" s="131"/>
      <c r="YH347" s="131"/>
      <c r="YI347" s="131"/>
      <c r="YJ347" s="131"/>
      <c r="YK347" s="131"/>
      <c r="YL347" s="131"/>
      <c r="YM347" s="131"/>
      <c r="YN347" s="131"/>
      <c r="YO347" s="131"/>
      <c r="YP347" s="131"/>
      <c r="YQ347" s="131"/>
      <c r="YR347" s="131"/>
      <c r="YS347" s="131"/>
      <c r="YT347" s="131"/>
      <c r="YU347" s="131"/>
      <c r="YV347" s="131"/>
      <c r="YW347" s="131"/>
      <c r="YX347" s="131"/>
      <c r="YY347" s="131"/>
      <c r="YZ347" s="131"/>
      <c r="ZA347" s="131"/>
      <c r="ZB347" s="131"/>
      <c r="ZC347" s="131"/>
      <c r="ZD347" s="131"/>
      <c r="ZE347" s="131"/>
      <c r="ZF347" s="131"/>
      <c r="ZG347" s="131"/>
      <c r="ZH347" s="131"/>
      <c r="ZI347" s="131"/>
      <c r="ZJ347" s="131"/>
      <c r="ZK347" s="131"/>
      <c r="ZL347" s="131"/>
      <c r="ZM347" s="131"/>
      <c r="ZN347" s="131"/>
      <c r="ZO347" s="131"/>
      <c r="ZP347" s="131"/>
      <c r="ZQ347" s="131"/>
      <c r="ZR347" s="131"/>
      <c r="ZS347" s="131"/>
      <c r="ZT347" s="131"/>
      <c r="ZU347" s="131"/>
      <c r="ZV347" s="131"/>
      <c r="ZW347" s="131"/>
      <c r="ZX347" s="131"/>
      <c r="ZY347" s="131"/>
      <c r="ZZ347" s="131"/>
      <c r="AAA347" s="131"/>
      <c r="AAB347" s="131"/>
      <c r="AAC347" s="131"/>
      <c r="AAD347" s="131"/>
      <c r="AAE347" s="131"/>
      <c r="AAF347" s="131"/>
      <c r="AAG347" s="131"/>
      <c r="AAH347" s="131"/>
      <c r="AAI347" s="131"/>
      <c r="AAJ347" s="131"/>
      <c r="AAK347" s="131"/>
      <c r="AAL347" s="131"/>
      <c r="AAM347" s="131"/>
      <c r="AAN347" s="131"/>
      <c r="AAO347" s="131"/>
      <c r="AAP347" s="131"/>
      <c r="AAQ347" s="131"/>
      <c r="AAR347" s="131"/>
      <c r="AAS347" s="131"/>
      <c r="AAT347" s="131"/>
      <c r="AAU347" s="131"/>
      <c r="AAV347" s="131"/>
      <c r="AAW347" s="131"/>
      <c r="AAX347" s="131"/>
      <c r="AAY347" s="131"/>
      <c r="AAZ347" s="131"/>
      <c r="ABA347" s="131"/>
      <c r="ABB347" s="131"/>
      <c r="ABC347" s="131"/>
      <c r="ABD347" s="131"/>
      <c r="ABE347" s="131"/>
      <c r="ABF347" s="131"/>
      <c r="ABG347" s="131"/>
      <c r="ABH347" s="131"/>
      <c r="ABI347" s="131"/>
      <c r="ABJ347" s="131"/>
      <c r="ABK347" s="131"/>
      <c r="ABL347" s="131"/>
      <c r="ABM347" s="131"/>
      <c r="ABN347" s="131"/>
      <c r="ABO347" s="131"/>
      <c r="ABP347" s="131"/>
      <c r="ABQ347" s="131"/>
      <c r="ABR347" s="131"/>
      <c r="ABS347" s="131"/>
      <c r="ABT347" s="131"/>
      <c r="ABU347" s="131"/>
      <c r="ABV347" s="131"/>
      <c r="ABW347" s="131"/>
      <c r="ABX347" s="131"/>
      <c r="ABY347" s="131"/>
      <c r="ABZ347" s="131"/>
      <c r="ACA347" s="131"/>
      <c r="ACB347" s="131"/>
      <c r="ACC347" s="131"/>
      <c r="ACD347" s="131"/>
      <c r="ACE347" s="131"/>
      <c r="ACF347" s="131"/>
      <c r="ACG347" s="131"/>
      <c r="ACH347" s="131"/>
      <c r="ACI347" s="131"/>
      <c r="ACJ347" s="131"/>
      <c r="ACK347" s="131"/>
      <c r="ACL347" s="131"/>
      <c r="ACM347" s="131"/>
      <c r="ACN347" s="131"/>
      <c r="ACO347" s="131"/>
      <c r="ACP347" s="131"/>
      <c r="ACQ347" s="131"/>
      <c r="ACR347" s="131"/>
      <c r="ACS347" s="131"/>
      <c r="ACT347" s="131"/>
      <c r="ACU347" s="131"/>
      <c r="ACV347" s="131"/>
      <c r="ACW347" s="131"/>
      <c r="ACX347" s="131"/>
      <c r="ACY347" s="131"/>
      <c r="ACZ347" s="131"/>
      <c r="ADA347" s="131"/>
      <c r="ADB347" s="131"/>
      <c r="ADC347" s="131"/>
      <c r="ADD347" s="131"/>
      <c r="ADE347" s="131"/>
      <c r="ADF347" s="131"/>
      <c r="ADG347" s="131"/>
      <c r="ADH347" s="131"/>
      <c r="ADI347" s="131"/>
      <c r="ADJ347" s="131"/>
      <c r="ADK347" s="131"/>
      <c r="ADL347" s="131"/>
      <c r="ADM347" s="131"/>
      <c r="ADN347" s="131"/>
      <c r="ADO347" s="131"/>
      <c r="ADP347" s="131"/>
      <c r="ADQ347" s="131"/>
      <c r="ADR347" s="131"/>
      <c r="ADS347" s="131"/>
      <c r="ADT347" s="131"/>
      <c r="ADU347" s="131"/>
      <c r="ADV347" s="131"/>
      <c r="ADW347" s="131"/>
      <c r="ADX347" s="131"/>
      <c r="ADY347" s="131"/>
      <c r="ADZ347" s="131"/>
      <c r="AEA347" s="131"/>
      <c r="AEB347" s="131"/>
      <c r="AEC347" s="131"/>
      <c r="AED347" s="131"/>
      <c r="AEE347" s="131"/>
      <c r="AEF347" s="131"/>
      <c r="AEG347" s="131"/>
      <c r="AEH347" s="131"/>
      <c r="AEI347" s="131"/>
      <c r="AEJ347" s="131"/>
      <c r="AEK347" s="131"/>
      <c r="AEL347" s="131"/>
      <c r="AEM347" s="131"/>
      <c r="AEN347" s="131"/>
      <c r="AEO347" s="131"/>
      <c r="AEP347" s="131"/>
      <c r="AEQ347" s="131"/>
      <c r="AER347" s="131"/>
      <c r="AES347" s="131"/>
      <c r="AET347" s="131"/>
      <c r="AEU347" s="131"/>
      <c r="AEV347" s="131"/>
      <c r="AEW347" s="131"/>
      <c r="AEX347" s="131"/>
      <c r="AEY347" s="131"/>
      <c r="AEZ347" s="131"/>
      <c r="AFA347" s="131"/>
      <c r="AFB347" s="131"/>
      <c r="AFC347" s="131"/>
      <c r="AFD347" s="131"/>
      <c r="AFE347" s="131"/>
      <c r="AFF347" s="131"/>
      <c r="AFG347" s="131"/>
      <c r="AFH347" s="131"/>
      <c r="AFI347" s="131"/>
      <c r="AFJ347" s="131"/>
      <c r="AFK347" s="131"/>
      <c r="AFL347" s="131"/>
      <c r="AFM347" s="131"/>
      <c r="AFN347" s="131"/>
      <c r="AFO347" s="131"/>
      <c r="AFP347" s="131"/>
      <c r="AFQ347" s="131"/>
      <c r="AFR347" s="131"/>
      <c r="AFS347" s="131"/>
      <c r="AFT347" s="131"/>
      <c r="AFU347" s="131"/>
      <c r="AFV347" s="131"/>
      <c r="AFW347" s="131"/>
      <c r="AFX347" s="131"/>
      <c r="AFY347" s="131"/>
      <c r="AFZ347" s="131"/>
      <c r="AGA347" s="131"/>
      <c r="AGB347" s="131"/>
      <c r="AGC347" s="131"/>
      <c r="AGD347" s="131"/>
      <c r="AGE347" s="131"/>
      <c r="AGF347" s="131"/>
      <c r="AGG347" s="131"/>
      <c r="AGH347" s="131"/>
      <c r="AGI347" s="131"/>
      <c r="AGJ347" s="131"/>
      <c r="AGK347" s="131"/>
      <c r="AGL347" s="131"/>
      <c r="AGM347" s="131"/>
      <c r="AGN347" s="131"/>
      <c r="AGO347" s="131"/>
      <c r="AGP347" s="131"/>
      <c r="AGQ347" s="131"/>
      <c r="AGR347" s="131"/>
      <c r="AGS347" s="131"/>
      <c r="AGT347" s="131"/>
      <c r="AGU347" s="131"/>
      <c r="AGV347" s="131"/>
      <c r="AGW347" s="131"/>
      <c r="AGX347" s="131"/>
      <c r="AGY347" s="131"/>
      <c r="AGZ347" s="131"/>
      <c r="AHA347" s="131"/>
      <c r="AHB347" s="131"/>
      <c r="AHC347" s="131"/>
      <c r="AHD347" s="131"/>
      <c r="AHE347" s="131"/>
      <c r="AHF347" s="131"/>
      <c r="AHG347" s="131"/>
      <c r="AHH347" s="131"/>
      <c r="AHI347" s="131"/>
      <c r="AHJ347" s="131"/>
      <c r="AHK347" s="131"/>
      <c r="AHL347" s="131"/>
      <c r="AHM347" s="131"/>
      <c r="AHN347" s="131"/>
      <c r="AHO347" s="131"/>
      <c r="AHP347" s="131"/>
      <c r="AHQ347" s="131"/>
      <c r="AHR347" s="131"/>
      <c r="AHS347" s="131"/>
      <c r="AHT347" s="131"/>
      <c r="AHU347" s="131"/>
      <c r="AHV347" s="131"/>
      <c r="AHW347" s="131"/>
      <c r="AHX347" s="131"/>
      <c r="AHY347" s="131"/>
      <c r="AHZ347" s="131"/>
      <c r="AIA347" s="131"/>
      <c r="AIB347" s="131"/>
      <c r="AIC347" s="131"/>
      <c r="AID347" s="131"/>
      <c r="AIE347" s="131"/>
      <c r="AIF347" s="131"/>
      <c r="AIG347" s="131"/>
      <c r="AIH347" s="131"/>
      <c r="AII347" s="131"/>
      <c r="AIJ347" s="131"/>
      <c r="AIK347" s="131"/>
      <c r="AIL347" s="131"/>
      <c r="AIM347" s="131"/>
      <c r="AIN347" s="131"/>
      <c r="AIO347" s="131"/>
      <c r="AIP347" s="131"/>
      <c r="AIQ347" s="131"/>
      <c r="AIR347" s="131"/>
      <c r="AIS347" s="131"/>
      <c r="AIT347" s="131"/>
      <c r="AIU347" s="131"/>
      <c r="AIV347" s="131"/>
      <c r="AIW347" s="131"/>
      <c r="AIX347" s="131"/>
      <c r="AIY347" s="131"/>
      <c r="AIZ347" s="131"/>
      <c r="AJA347" s="131"/>
      <c r="AJB347" s="131"/>
      <c r="AJC347" s="131"/>
      <c r="AJD347" s="131"/>
      <c r="AJE347" s="131"/>
      <c r="AJF347" s="131"/>
      <c r="AJG347" s="131"/>
      <c r="AJH347" s="131"/>
      <c r="AJI347" s="131"/>
      <c r="AJJ347" s="131"/>
      <c r="AJK347" s="131"/>
      <c r="AJL347" s="131"/>
      <c r="AJM347" s="131"/>
      <c r="AJN347" s="131"/>
      <c r="AJO347" s="131"/>
      <c r="AJP347" s="131"/>
      <c r="AJQ347" s="131"/>
      <c r="AJR347" s="131"/>
      <c r="AJS347" s="131"/>
      <c r="AJT347" s="131"/>
      <c r="AJU347" s="131"/>
      <c r="AJV347" s="131"/>
      <c r="AJW347" s="131"/>
      <c r="AJX347" s="131"/>
      <c r="AJY347" s="131"/>
      <c r="AJZ347" s="131"/>
      <c r="AKA347" s="131"/>
      <c r="AKB347" s="131"/>
      <c r="AKC347" s="131"/>
      <c r="AKD347" s="131"/>
      <c r="AKE347" s="131"/>
      <c r="AKF347" s="131"/>
      <c r="AKG347" s="131"/>
      <c r="AKH347" s="131"/>
      <c r="AKI347" s="131"/>
      <c r="AKJ347" s="131"/>
      <c r="AKK347" s="131"/>
      <c r="AKL347" s="131"/>
      <c r="AKM347" s="131"/>
      <c r="AKN347" s="131"/>
      <c r="AKO347" s="131"/>
      <c r="AKP347" s="131"/>
      <c r="AKQ347" s="131"/>
      <c r="AKR347" s="131"/>
      <c r="AKS347" s="131"/>
      <c r="AKT347" s="131"/>
      <c r="AKU347" s="131"/>
      <c r="AKV347" s="131"/>
      <c r="AKW347" s="131"/>
      <c r="AKX347" s="131"/>
      <c r="AKY347" s="131"/>
      <c r="AKZ347" s="131"/>
      <c r="ALA347" s="131"/>
      <c r="ALB347" s="131"/>
      <c r="ALC347" s="131"/>
      <c r="ALD347" s="131"/>
      <c r="ALE347" s="131"/>
      <c r="ALF347" s="131"/>
      <c r="ALG347" s="131"/>
      <c r="ALH347" s="131"/>
      <c r="ALI347" s="131"/>
      <c r="ALJ347" s="131"/>
      <c r="ALK347" s="131"/>
      <c r="ALL347" s="131"/>
      <c r="ALM347" s="131"/>
      <c r="ALN347" s="131"/>
      <c r="ALO347" s="131"/>
      <c r="ALP347" s="131"/>
      <c r="ALQ347" s="131"/>
      <c r="ALR347" s="131"/>
      <c r="ALS347" s="131"/>
      <c r="ALT347" s="131"/>
      <c r="ALU347" s="131"/>
      <c r="ALV347" s="131"/>
      <c r="ALW347" s="131"/>
      <c r="ALX347" s="131"/>
      <c r="ALY347" s="131"/>
      <c r="ALZ347" s="131"/>
      <c r="AMA347" s="131"/>
      <c r="AMB347" s="131"/>
      <c r="AMC347" s="131"/>
      <c r="AMD347" s="131"/>
      <c r="AME347" s="131"/>
      <c r="AMF347" s="131"/>
      <c r="AMG347" s="131"/>
      <c r="AMH347" s="131"/>
      <c r="AMI347" s="131"/>
      <c r="AMJ347" s="131"/>
      <c r="AMK347" s="131"/>
      <c r="AML347" s="131"/>
      <c r="AMM347" s="131"/>
      <c r="AMN347" s="131"/>
      <c r="AMO347" s="131"/>
      <c r="AMP347" s="131"/>
      <c r="AMQ347" s="131"/>
      <c r="AMR347" s="131"/>
      <c r="AMS347" s="131"/>
      <c r="AMT347" s="131"/>
      <c r="AMU347" s="131"/>
      <c r="AMV347" s="131"/>
      <c r="AMW347" s="131"/>
      <c r="AMX347" s="131"/>
      <c r="AMY347" s="131"/>
      <c r="AMZ347" s="131"/>
      <c r="ANA347" s="131"/>
      <c r="ANB347" s="131"/>
      <c r="ANC347" s="131"/>
      <c r="AND347" s="131"/>
      <c r="ANE347" s="131"/>
      <c r="ANF347" s="131"/>
      <c r="ANG347" s="131"/>
      <c r="ANH347" s="131"/>
      <c r="ANI347" s="131"/>
      <c r="ANJ347" s="131"/>
      <c r="ANK347" s="131"/>
      <c r="ANL347" s="131"/>
      <c r="ANM347" s="131"/>
      <c r="ANN347" s="131"/>
      <c r="ANO347" s="131"/>
      <c r="ANP347" s="131"/>
      <c r="ANQ347" s="131"/>
      <c r="ANR347" s="131"/>
      <c r="ANS347" s="131"/>
      <c r="ANT347" s="131"/>
      <c r="ANU347" s="131"/>
      <c r="ANV347" s="131"/>
      <c r="ANW347" s="131"/>
      <c r="ANX347" s="131"/>
      <c r="ANY347" s="131"/>
      <c r="ANZ347" s="131"/>
      <c r="AOA347" s="131"/>
      <c r="AOB347" s="131"/>
      <c r="AOC347" s="131"/>
      <c r="AOD347" s="131"/>
      <c r="AOE347" s="131"/>
      <c r="AOF347" s="131"/>
      <c r="AOG347" s="131"/>
      <c r="AOH347" s="131"/>
      <c r="AOI347" s="131"/>
      <c r="AOJ347" s="131"/>
      <c r="AOK347" s="131"/>
      <c r="AOL347" s="131"/>
      <c r="AOM347" s="131"/>
      <c r="AON347" s="131"/>
      <c r="AOO347" s="131"/>
      <c r="AOP347" s="131"/>
      <c r="AOQ347" s="131"/>
      <c r="AOR347" s="131"/>
      <c r="AOS347" s="131"/>
      <c r="AOT347" s="131"/>
      <c r="AOU347" s="131"/>
      <c r="AOV347" s="131"/>
      <c r="AOW347" s="131"/>
      <c r="AOX347" s="131"/>
      <c r="AOY347" s="131"/>
      <c r="AOZ347" s="131"/>
      <c r="APA347" s="131"/>
      <c r="APB347" s="131"/>
      <c r="APC347" s="131"/>
      <c r="APD347" s="131"/>
      <c r="APE347" s="131"/>
      <c r="APF347" s="131"/>
      <c r="APG347" s="131"/>
      <c r="APH347" s="131"/>
      <c r="API347" s="131"/>
      <c r="APJ347" s="131"/>
      <c r="APK347" s="131"/>
      <c r="APL347" s="131"/>
      <c r="APM347" s="131"/>
      <c r="APN347" s="131"/>
      <c r="APO347" s="131"/>
      <c r="APP347" s="131"/>
      <c r="APQ347" s="131"/>
      <c r="APR347" s="131"/>
      <c r="APS347" s="131"/>
      <c r="APT347" s="131"/>
      <c r="APU347" s="131"/>
      <c r="APV347" s="131"/>
      <c r="APW347" s="131"/>
      <c r="APX347" s="131"/>
      <c r="APY347" s="131"/>
      <c r="APZ347" s="131"/>
      <c r="AQA347" s="131"/>
      <c r="AQB347" s="131"/>
      <c r="AQC347" s="131"/>
      <c r="AQD347" s="131"/>
      <c r="AQE347" s="131"/>
      <c r="AQF347" s="131"/>
      <c r="AQG347" s="131"/>
      <c r="AQH347" s="131"/>
      <c r="AQI347" s="131"/>
      <c r="AQJ347" s="131"/>
      <c r="AQK347" s="131"/>
      <c r="AQL347" s="131"/>
      <c r="AQM347" s="131"/>
      <c r="AQN347" s="131"/>
      <c r="AQO347" s="131"/>
      <c r="AQP347" s="131"/>
      <c r="AQQ347" s="131"/>
      <c r="AQR347" s="131"/>
      <c r="AQS347" s="131"/>
      <c r="AQT347" s="131"/>
      <c r="AQU347" s="131"/>
      <c r="AQV347" s="131"/>
      <c r="AQW347" s="131"/>
      <c r="AQX347" s="131"/>
      <c r="AQY347" s="131"/>
      <c r="AQZ347" s="131"/>
      <c r="ARA347" s="131"/>
      <c r="ARB347" s="131"/>
      <c r="ARC347" s="131"/>
      <c r="ARD347" s="131"/>
      <c r="ARE347" s="131"/>
      <c r="ARF347" s="131"/>
      <c r="ARG347" s="131"/>
      <c r="ARH347" s="131"/>
      <c r="ARI347" s="131"/>
      <c r="ARJ347" s="131"/>
      <c r="ARK347" s="131"/>
      <c r="ARL347" s="131"/>
      <c r="ARM347" s="131"/>
      <c r="ARN347" s="131"/>
      <c r="ARO347" s="131"/>
      <c r="ARP347" s="131"/>
      <c r="ARQ347" s="131"/>
      <c r="ARR347" s="131"/>
      <c r="ARS347" s="131"/>
      <c r="ART347" s="131"/>
      <c r="ARU347" s="131"/>
      <c r="ARV347" s="131"/>
      <c r="ARW347" s="131"/>
      <c r="ARX347" s="131"/>
      <c r="ARY347" s="131"/>
      <c r="ARZ347" s="131"/>
      <c r="ASA347" s="131"/>
      <c r="ASB347" s="131"/>
      <c r="ASC347" s="131"/>
      <c r="ASD347" s="131"/>
      <c r="ASE347" s="131"/>
      <c r="ASF347" s="131"/>
      <c r="ASG347" s="131"/>
      <c r="ASH347" s="131"/>
      <c r="ASI347" s="131"/>
      <c r="ASJ347" s="131"/>
      <c r="ASK347" s="131"/>
      <c r="ASL347" s="131"/>
      <c r="ASM347" s="131"/>
      <c r="ASN347" s="131"/>
      <c r="ASO347" s="131"/>
      <c r="ASP347" s="131"/>
      <c r="ASQ347" s="131"/>
      <c r="ASR347" s="131"/>
      <c r="ASS347" s="131"/>
      <c r="AST347" s="131"/>
      <c r="ASU347" s="131"/>
      <c r="ASV347" s="131"/>
      <c r="ASW347" s="131"/>
      <c r="ASX347" s="131"/>
      <c r="ASY347" s="131"/>
      <c r="ASZ347" s="131"/>
      <c r="ATA347" s="131"/>
      <c r="ATB347" s="131"/>
      <c r="ATC347" s="131"/>
      <c r="ATD347" s="131"/>
      <c r="ATE347" s="131"/>
      <c r="ATF347" s="131"/>
      <c r="ATG347" s="131"/>
      <c r="ATH347" s="131"/>
      <c r="ATI347" s="131"/>
      <c r="ATJ347" s="131"/>
      <c r="ATK347" s="131"/>
      <c r="ATL347" s="131"/>
      <c r="ATM347" s="131"/>
      <c r="ATN347" s="131"/>
      <c r="ATO347" s="131"/>
      <c r="ATP347" s="131"/>
      <c r="ATQ347" s="131"/>
      <c r="ATR347" s="131"/>
      <c r="ATS347" s="131"/>
      <c r="ATT347" s="131"/>
      <c r="ATU347" s="131"/>
      <c r="ATV347" s="131"/>
      <c r="ATW347" s="131"/>
      <c r="ATX347" s="131"/>
      <c r="ATY347" s="131"/>
      <c r="ATZ347" s="131"/>
      <c r="AUA347" s="131"/>
      <c r="AUB347" s="131"/>
      <c r="AUC347" s="131"/>
      <c r="AUD347" s="131"/>
      <c r="AUE347" s="131"/>
      <c r="AUF347" s="131"/>
      <c r="AUG347" s="131"/>
      <c r="AUH347" s="131"/>
      <c r="AUI347" s="131"/>
      <c r="AUJ347" s="131"/>
      <c r="AUK347" s="131"/>
      <c r="AUL347" s="131"/>
      <c r="AUM347" s="131"/>
      <c r="AUN347" s="131"/>
      <c r="AUO347" s="131"/>
      <c r="AUP347" s="131"/>
      <c r="AUQ347" s="131"/>
      <c r="AUR347" s="131"/>
      <c r="AUS347" s="131"/>
      <c r="AUT347" s="131"/>
      <c r="AUU347" s="131"/>
      <c r="AUV347" s="131"/>
      <c r="AUW347" s="131"/>
      <c r="AUX347" s="131"/>
      <c r="AUY347" s="131"/>
      <c r="AUZ347" s="131"/>
      <c r="AVA347" s="131"/>
      <c r="AVB347" s="131"/>
      <c r="AVC347" s="131"/>
      <c r="AVD347" s="131"/>
      <c r="AVE347" s="131"/>
      <c r="AVF347" s="131"/>
      <c r="AVG347" s="131"/>
      <c r="AVH347" s="131"/>
      <c r="AVI347" s="131"/>
      <c r="AVJ347" s="131"/>
      <c r="AVK347" s="131"/>
      <c r="AVL347" s="131"/>
      <c r="AVM347" s="131"/>
      <c r="AVN347" s="131"/>
      <c r="AVO347" s="131"/>
      <c r="AVP347" s="131"/>
      <c r="AVQ347" s="131"/>
      <c r="AVR347" s="131"/>
      <c r="AVS347" s="131"/>
      <c r="AVT347" s="131"/>
      <c r="AVU347" s="131"/>
      <c r="AVV347" s="131"/>
      <c r="AVW347" s="131"/>
      <c r="AVX347" s="131"/>
      <c r="AVY347" s="131"/>
      <c r="AVZ347" s="131"/>
      <c r="AWA347" s="131"/>
      <c r="AWB347" s="131"/>
      <c r="AWC347" s="131"/>
      <c r="AWD347" s="131"/>
      <c r="AWE347" s="131"/>
      <c r="AWF347" s="131"/>
      <c r="AWG347" s="131"/>
      <c r="AWH347" s="131"/>
      <c r="AWI347" s="131"/>
      <c r="AWJ347" s="131"/>
      <c r="AWK347" s="131"/>
      <c r="AWL347" s="131"/>
      <c r="AWM347" s="131"/>
      <c r="AWN347" s="131"/>
      <c r="AWO347" s="131"/>
      <c r="AWP347" s="131"/>
      <c r="AWQ347" s="131"/>
      <c r="AWR347" s="131"/>
      <c r="AWS347" s="131"/>
      <c r="AWT347" s="131"/>
      <c r="AWU347" s="131"/>
      <c r="AWV347" s="131"/>
      <c r="AWW347" s="131"/>
      <c r="AWX347" s="131"/>
      <c r="AWY347" s="131"/>
      <c r="AWZ347" s="131"/>
      <c r="AXA347" s="131"/>
      <c r="AXB347" s="131"/>
      <c r="AXC347" s="131"/>
      <c r="AXD347" s="131"/>
      <c r="AXE347" s="131"/>
      <c r="AXF347" s="131"/>
      <c r="AXG347" s="131"/>
      <c r="AXH347" s="131"/>
      <c r="AXI347" s="131"/>
      <c r="AXJ347" s="131"/>
      <c r="AXK347" s="131"/>
      <c r="AXL347" s="131"/>
      <c r="AXM347" s="131"/>
      <c r="AXN347" s="131"/>
      <c r="AXO347" s="131"/>
      <c r="AXP347" s="131"/>
      <c r="AXQ347" s="131"/>
      <c r="AXR347" s="131"/>
      <c r="AXS347" s="131"/>
      <c r="AXT347" s="131"/>
      <c r="AXU347" s="131"/>
      <c r="AXV347" s="131"/>
      <c r="AXW347" s="131"/>
      <c r="AXX347" s="131"/>
    </row>
    <row r="348" spans="1:1324" s="105" customFormat="1" ht="15.75" hidden="1" customHeight="1" x14ac:dyDescent="0.2">
      <c r="A348" s="13" t="s">
        <v>445</v>
      </c>
      <c r="B348" s="74" t="s">
        <v>3134</v>
      </c>
      <c r="C348" s="12" t="s">
        <v>443</v>
      </c>
      <c r="D348" s="19" t="s">
        <v>2935</v>
      </c>
      <c r="E348" s="9">
        <v>39576</v>
      </c>
      <c r="F348" s="9" t="s">
        <v>1182</v>
      </c>
      <c r="G348" s="30" t="s">
        <v>1186</v>
      </c>
      <c r="H348" s="30">
        <v>42005</v>
      </c>
      <c r="I348" s="30" t="s">
        <v>1065</v>
      </c>
      <c r="J348" s="173"/>
      <c r="K348" s="84" t="s">
        <v>315</v>
      </c>
      <c r="L348" s="87">
        <v>1</v>
      </c>
      <c r="M348" s="87">
        <v>1</v>
      </c>
      <c r="N348" s="84" t="s">
        <v>315</v>
      </c>
      <c r="O348" s="84">
        <v>1</v>
      </c>
      <c r="P348" s="84" t="s">
        <v>315</v>
      </c>
      <c r="Q348" s="84">
        <v>1</v>
      </c>
      <c r="R348" s="84" t="s">
        <v>315</v>
      </c>
      <c r="S348" s="84">
        <v>1</v>
      </c>
      <c r="T348" s="84" t="s">
        <v>49</v>
      </c>
      <c r="U348" s="84">
        <v>1</v>
      </c>
      <c r="V348" s="87">
        <v>1</v>
      </c>
      <c r="W348" s="84">
        <v>1</v>
      </c>
      <c r="X348" s="87">
        <v>1</v>
      </c>
      <c r="Y348" s="84">
        <v>1</v>
      </c>
      <c r="Z348" s="84">
        <v>1</v>
      </c>
      <c r="AA348" s="87">
        <v>0</v>
      </c>
      <c r="AB348" s="71">
        <f>IF((ISERROR(VLOOKUP($A348,RTlist2,40,FALSE)))=TRUE,2,VLOOKUP($A348,RTlist2,40,FALSE))</f>
        <v>2</v>
      </c>
      <c r="AC348" s="71">
        <f>IF((ISERROR(VLOOKUP($A348,RTlist2,41,FALSE)))=TRUE,2,VLOOKUP($A348,RTlist2,41,FALSE))</f>
        <v>2</v>
      </c>
      <c r="AD348" s="71">
        <f>IF((ISERROR(VLOOKUP($A348,RTlist2,36,FALSE)))=TRUE,2,VLOOKUP($A348,RTlist2,36,FALSE))</f>
        <v>2</v>
      </c>
      <c r="AE348" s="71">
        <f>IF((ISERROR(VLOOKUP($A348,RTlist2,37,FALSE)))=TRUE,2,VLOOKUP($A348,RTlist2,37,FALSE))</f>
        <v>2</v>
      </c>
      <c r="AF348" s="103"/>
    </row>
    <row r="349" spans="1:1324" s="105" customFormat="1" ht="15.75" hidden="1" customHeight="1" x14ac:dyDescent="0.2">
      <c r="A349" s="74" t="s">
        <v>3149</v>
      </c>
      <c r="B349" s="74" t="s">
        <v>3134</v>
      </c>
      <c r="C349" s="63" t="s">
        <v>443</v>
      </c>
      <c r="D349" s="64" t="s">
        <v>3135</v>
      </c>
      <c r="E349" s="51">
        <v>42838</v>
      </c>
      <c r="F349" s="74" t="s">
        <v>1167</v>
      </c>
      <c r="G349" s="79" t="s">
        <v>1186</v>
      </c>
      <c r="H349" s="30">
        <v>42856</v>
      </c>
      <c r="I349" s="30" t="s">
        <v>3083</v>
      </c>
      <c r="J349" s="173">
        <v>19</v>
      </c>
      <c r="K349" s="84" t="s">
        <v>3053</v>
      </c>
      <c r="L349" s="87">
        <v>1</v>
      </c>
      <c r="M349" s="87">
        <v>1</v>
      </c>
      <c r="N349" s="84" t="s">
        <v>3099</v>
      </c>
      <c r="O349" s="84">
        <v>1</v>
      </c>
      <c r="P349" s="84" t="s">
        <v>3099</v>
      </c>
      <c r="Q349" s="84">
        <v>1</v>
      </c>
      <c r="R349" s="84" t="s">
        <v>3099</v>
      </c>
      <c r="S349" s="84">
        <v>1</v>
      </c>
      <c r="T349" s="84" t="s">
        <v>326</v>
      </c>
      <c r="U349" s="84">
        <v>1</v>
      </c>
      <c r="V349" s="87">
        <v>1</v>
      </c>
      <c r="W349" s="84">
        <v>1</v>
      </c>
      <c r="X349" s="87">
        <v>1</v>
      </c>
      <c r="Y349" s="84">
        <v>1</v>
      </c>
      <c r="Z349" s="84">
        <v>1</v>
      </c>
      <c r="AA349" s="87">
        <v>0</v>
      </c>
      <c r="AB349" s="87">
        <v>1</v>
      </c>
      <c r="AC349" s="87">
        <v>0</v>
      </c>
      <c r="AD349" s="87">
        <v>0</v>
      </c>
      <c r="AE349" s="87">
        <v>0</v>
      </c>
      <c r="AF349" s="104"/>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131"/>
      <c r="BC349" s="131"/>
      <c r="BD349" s="131"/>
      <c r="BE349" s="131"/>
      <c r="BF349" s="131"/>
      <c r="BG349" s="131"/>
      <c r="BH349" s="131"/>
      <c r="BI349" s="131"/>
      <c r="BJ349" s="131"/>
      <c r="BK349" s="131"/>
      <c r="BL349" s="131"/>
      <c r="BM349" s="131"/>
      <c r="BN349" s="131"/>
      <c r="BO349" s="131"/>
      <c r="BP349" s="131"/>
      <c r="BQ349" s="131"/>
      <c r="BR349" s="131"/>
      <c r="BS349" s="131"/>
      <c r="BT349" s="131"/>
      <c r="BU349" s="131"/>
      <c r="BV349" s="131"/>
      <c r="BW349" s="131"/>
      <c r="BX349" s="131"/>
      <c r="BY349" s="131"/>
      <c r="BZ349" s="131"/>
      <c r="CA349" s="131"/>
      <c r="CB349" s="131"/>
      <c r="CC349" s="131"/>
      <c r="CD349" s="131"/>
      <c r="CE349" s="131"/>
      <c r="CF349" s="131"/>
      <c r="CG349" s="131"/>
      <c r="CH349" s="131"/>
      <c r="CI349" s="131"/>
      <c r="CJ349" s="131"/>
      <c r="CK349" s="131"/>
      <c r="CL349" s="131"/>
      <c r="CM349" s="131"/>
      <c r="CN349" s="131"/>
      <c r="CO349" s="131"/>
      <c r="CP349" s="131"/>
      <c r="CQ349" s="131"/>
      <c r="CR349" s="131"/>
      <c r="CS349" s="131"/>
      <c r="CT349" s="131"/>
      <c r="CU349" s="131"/>
      <c r="CV349" s="131"/>
      <c r="CW349" s="131"/>
      <c r="CX349" s="131"/>
      <c r="CY349" s="131"/>
      <c r="CZ349" s="131"/>
      <c r="DA349" s="131"/>
      <c r="DB349" s="131"/>
      <c r="DC349" s="131"/>
      <c r="DD349" s="131"/>
      <c r="DE349" s="131"/>
      <c r="DF349" s="131"/>
      <c r="DG349" s="131"/>
      <c r="DH349" s="131"/>
      <c r="DI349" s="131"/>
      <c r="DJ349" s="131"/>
      <c r="DK349" s="131"/>
      <c r="DL349" s="131"/>
      <c r="DM349" s="131"/>
      <c r="DN349" s="131"/>
      <c r="DO349" s="131"/>
      <c r="DP349" s="131"/>
      <c r="DQ349" s="131"/>
      <c r="DR349" s="131"/>
      <c r="DS349" s="131"/>
      <c r="DT349" s="131"/>
      <c r="DU349" s="131"/>
      <c r="DV349" s="131"/>
      <c r="DW349" s="131"/>
      <c r="DX349" s="131"/>
      <c r="DY349" s="131"/>
      <c r="DZ349" s="131"/>
      <c r="EA349" s="131"/>
      <c r="EB349" s="131"/>
      <c r="EC349" s="131"/>
      <c r="ED349" s="131"/>
      <c r="EE349" s="131"/>
      <c r="EF349" s="131"/>
      <c r="EG349" s="131"/>
      <c r="EH349" s="131"/>
      <c r="EI349" s="131"/>
      <c r="EJ349" s="131"/>
      <c r="EK349" s="131"/>
      <c r="EL349" s="131"/>
      <c r="EM349" s="131"/>
      <c r="EN349" s="131"/>
      <c r="EO349" s="131"/>
      <c r="EP349" s="131"/>
      <c r="EQ349" s="131"/>
      <c r="ER349" s="131"/>
      <c r="ES349" s="131"/>
      <c r="ET349" s="131"/>
      <c r="EU349" s="131"/>
      <c r="EV349" s="131"/>
      <c r="EW349" s="131"/>
      <c r="EX349" s="131"/>
      <c r="EY349" s="131"/>
      <c r="EZ349" s="131"/>
      <c r="FA349" s="131"/>
      <c r="FB349" s="131"/>
      <c r="FC349" s="131"/>
      <c r="FD349" s="131"/>
      <c r="FE349" s="131"/>
      <c r="FF349" s="131"/>
      <c r="FG349" s="131"/>
      <c r="FH349" s="131"/>
      <c r="FI349" s="131"/>
      <c r="FJ349" s="131"/>
      <c r="FK349" s="131"/>
      <c r="FL349" s="131"/>
      <c r="FM349" s="131"/>
      <c r="FN349" s="131"/>
      <c r="FO349" s="131"/>
      <c r="FP349" s="131"/>
      <c r="FQ349" s="131"/>
      <c r="FR349" s="131"/>
      <c r="FS349" s="131"/>
      <c r="FT349" s="131"/>
      <c r="FU349" s="131"/>
      <c r="FV349" s="131"/>
      <c r="FW349" s="131"/>
      <c r="FX349" s="131"/>
      <c r="FY349" s="131"/>
      <c r="FZ349" s="131"/>
      <c r="GA349" s="131"/>
      <c r="GB349" s="131"/>
      <c r="GC349" s="131"/>
      <c r="GD349" s="131"/>
      <c r="GE349" s="131"/>
      <c r="GF349" s="131"/>
      <c r="GG349" s="131"/>
      <c r="GH349" s="131"/>
      <c r="GI349" s="131"/>
      <c r="GJ349" s="131"/>
      <c r="GK349" s="131"/>
      <c r="GL349" s="131"/>
      <c r="GM349" s="131"/>
      <c r="GN349" s="131"/>
      <c r="GO349" s="131"/>
      <c r="GP349" s="131"/>
      <c r="GQ349" s="131"/>
      <c r="GR349" s="131"/>
      <c r="GS349" s="131"/>
      <c r="GT349" s="131"/>
      <c r="GU349" s="131"/>
      <c r="GV349" s="131"/>
      <c r="GW349" s="131"/>
      <c r="GX349" s="131"/>
      <c r="GY349" s="131"/>
      <c r="GZ349" s="131"/>
      <c r="HA349" s="131"/>
      <c r="HB349" s="131"/>
      <c r="HC349" s="131"/>
      <c r="HD349" s="131"/>
      <c r="HE349" s="131"/>
      <c r="HF349" s="131"/>
      <c r="HG349" s="131"/>
      <c r="HH349" s="131"/>
      <c r="HI349" s="131"/>
      <c r="HJ349" s="131"/>
      <c r="HK349" s="131"/>
      <c r="HL349" s="131"/>
      <c r="HM349" s="131"/>
      <c r="HN349" s="131"/>
      <c r="HO349" s="131"/>
      <c r="HP349" s="131"/>
      <c r="HQ349" s="131"/>
      <c r="HR349" s="131"/>
      <c r="HS349" s="131"/>
      <c r="HT349" s="131"/>
      <c r="HU349" s="131"/>
      <c r="HV349" s="131"/>
      <c r="HW349" s="131"/>
      <c r="HX349" s="131"/>
      <c r="HY349" s="131"/>
      <c r="HZ349" s="131"/>
      <c r="IA349" s="131"/>
      <c r="IB349" s="131"/>
      <c r="IC349" s="131"/>
      <c r="ID349" s="131"/>
      <c r="IE349" s="131"/>
      <c r="IF349" s="131"/>
      <c r="IG349" s="131"/>
      <c r="IH349" s="131"/>
      <c r="II349" s="131"/>
      <c r="IJ349" s="131"/>
      <c r="IK349" s="131"/>
      <c r="IL349" s="131"/>
      <c r="IM349" s="131"/>
      <c r="IN349" s="131"/>
      <c r="IO349" s="131"/>
      <c r="IP349" s="131"/>
      <c r="IQ349" s="131"/>
      <c r="IR349" s="131"/>
      <c r="IS349" s="131"/>
      <c r="IT349" s="131"/>
      <c r="IU349" s="131"/>
      <c r="IV349" s="131"/>
      <c r="IW349" s="131"/>
      <c r="IX349" s="131"/>
      <c r="IY349" s="131"/>
      <c r="IZ349" s="131"/>
      <c r="JA349" s="131"/>
      <c r="JB349" s="131"/>
      <c r="JC349" s="131"/>
      <c r="JD349" s="131"/>
      <c r="JE349" s="131"/>
      <c r="JF349" s="131"/>
      <c r="JG349" s="131"/>
      <c r="JH349" s="131"/>
      <c r="JI349" s="131"/>
      <c r="JJ349" s="131"/>
      <c r="JK349" s="131"/>
      <c r="JL349" s="131"/>
      <c r="JM349" s="131"/>
      <c r="JN349" s="131"/>
      <c r="JO349" s="131"/>
      <c r="JP349" s="131"/>
      <c r="JQ349" s="131"/>
      <c r="JR349" s="131"/>
      <c r="JS349" s="131"/>
      <c r="JT349" s="131"/>
      <c r="JU349" s="131"/>
      <c r="JV349" s="131"/>
      <c r="JW349" s="131"/>
      <c r="JX349" s="131"/>
      <c r="JY349" s="131"/>
      <c r="JZ349" s="131"/>
      <c r="KA349" s="131"/>
      <c r="KB349" s="131"/>
      <c r="KC349" s="131"/>
      <c r="KD349" s="131"/>
      <c r="KE349" s="131"/>
      <c r="KF349" s="131"/>
      <c r="KG349" s="131"/>
      <c r="KH349" s="131"/>
      <c r="KI349" s="131"/>
      <c r="KJ349" s="131"/>
      <c r="KK349" s="131"/>
      <c r="KL349" s="131"/>
      <c r="KM349" s="131"/>
      <c r="KN349" s="131"/>
      <c r="KO349" s="131"/>
      <c r="KP349" s="131"/>
      <c r="KQ349" s="131"/>
      <c r="KR349" s="131"/>
      <c r="KS349" s="131"/>
      <c r="KT349" s="131"/>
      <c r="KU349" s="131"/>
      <c r="KV349" s="131"/>
      <c r="KW349" s="131"/>
      <c r="KX349" s="131"/>
      <c r="KY349" s="131"/>
      <c r="KZ349" s="131"/>
      <c r="LA349" s="131"/>
      <c r="LB349" s="131"/>
      <c r="LC349" s="131"/>
      <c r="LD349" s="131"/>
      <c r="LE349" s="131"/>
      <c r="LF349" s="131"/>
      <c r="LG349" s="131"/>
      <c r="LH349" s="131"/>
      <c r="LI349" s="131"/>
      <c r="LJ349" s="131"/>
      <c r="LK349" s="131"/>
      <c r="LL349" s="131"/>
      <c r="LM349" s="131"/>
      <c r="LN349" s="131"/>
      <c r="LO349" s="131"/>
      <c r="LP349" s="131"/>
      <c r="LQ349" s="131"/>
      <c r="LR349" s="131"/>
      <c r="LS349" s="131"/>
      <c r="LT349" s="131"/>
      <c r="LU349" s="131"/>
      <c r="LV349" s="131"/>
      <c r="LW349" s="131"/>
      <c r="LX349" s="131"/>
      <c r="LY349" s="131"/>
      <c r="LZ349" s="131"/>
      <c r="MA349" s="131"/>
      <c r="MB349" s="131"/>
      <c r="MC349" s="131"/>
      <c r="MD349" s="131"/>
      <c r="ME349" s="131"/>
      <c r="MF349" s="131"/>
      <c r="MG349" s="131"/>
      <c r="MH349" s="131"/>
      <c r="MI349" s="131"/>
      <c r="MJ349" s="131"/>
      <c r="MK349" s="131"/>
      <c r="ML349" s="131"/>
      <c r="MM349" s="131"/>
      <c r="MN349" s="131"/>
      <c r="MO349" s="131"/>
      <c r="MP349" s="131"/>
      <c r="MQ349" s="131"/>
      <c r="MR349" s="131"/>
      <c r="MS349" s="131"/>
      <c r="MT349" s="131"/>
      <c r="MU349" s="131"/>
      <c r="MV349" s="131"/>
      <c r="MW349" s="131"/>
      <c r="MX349" s="131"/>
      <c r="MY349" s="131"/>
      <c r="MZ349" s="131"/>
      <c r="NA349" s="131"/>
      <c r="NB349" s="131"/>
      <c r="NC349" s="131"/>
      <c r="ND349" s="131"/>
      <c r="NE349" s="131"/>
      <c r="NF349" s="131"/>
      <c r="NG349" s="131"/>
      <c r="NH349" s="131"/>
      <c r="NI349" s="131"/>
      <c r="NJ349" s="131"/>
      <c r="NK349" s="131"/>
      <c r="NL349" s="131"/>
      <c r="NM349" s="131"/>
      <c r="NN349" s="131"/>
      <c r="NO349" s="131"/>
      <c r="NP349" s="131"/>
      <c r="NQ349" s="131"/>
      <c r="NR349" s="131"/>
      <c r="NS349" s="131"/>
      <c r="NT349" s="131"/>
      <c r="NU349" s="131"/>
      <c r="NV349" s="131"/>
      <c r="NW349" s="131"/>
      <c r="NX349" s="131"/>
      <c r="NY349" s="131"/>
      <c r="NZ349" s="131"/>
      <c r="OA349" s="131"/>
      <c r="OB349" s="131"/>
      <c r="OC349" s="131"/>
      <c r="OD349" s="131"/>
      <c r="OE349" s="131"/>
      <c r="OF349" s="131"/>
      <c r="OG349" s="131"/>
      <c r="OH349" s="131"/>
      <c r="OI349" s="131"/>
      <c r="OJ349" s="131"/>
      <c r="OK349" s="131"/>
      <c r="OL349" s="131"/>
      <c r="OM349" s="131"/>
      <c r="ON349" s="131"/>
      <c r="OO349" s="131"/>
      <c r="OP349" s="131"/>
      <c r="OQ349" s="131"/>
      <c r="OR349" s="131"/>
      <c r="OS349" s="131"/>
      <c r="OT349" s="131"/>
      <c r="OU349" s="131"/>
      <c r="OV349" s="131"/>
      <c r="OW349" s="131"/>
      <c r="OX349" s="131"/>
      <c r="OY349" s="131"/>
      <c r="OZ349" s="131"/>
      <c r="PA349" s="131"/>
      <c r="PB349" s="131"/>
      <c r="PC349" s="131"/>
      <c r="PD349" s="131"/>
      <c r="PE349" s="131"/>
      <c r="PF349" s="131"/>
      <c r="PG349" s="131"/>
      <c r="PH349" s="131"/>
      <c r="PI349" s="131"/>
      <c r="PJ349" s="131"/>
      <c r="PK349" s="131"/>
      <c r="PL349" s="131"/>
      <c r="PM349" s="131"/>
      <c r="PN349" s="131"/>
      <c r="PO349" s="131"/>
      <c r="PP349" s="131"/>
      <c r="PQ349" s="131"/>
      <c r="PR349" s="131"/>
      <c r="PS349" s="131"/>
      <c r="PT349" s="131"/>
      <c r="PU349" s="131"/>
      <c r="PV349" s="131"/>
      <c r="PW349" s="131"/>
      <c r="PX349" s="131"/>
      <c r="PY349" s="131"/>
      <c r="PZ349" s="131"/>
      <c r="QA349" s="131"/>
      <c r="QB349" s="131"/>
      <c r="QC349" s="131"/>
      <c r="QD349" s="131"/>
      <c r="QE349" s="131"/>
      <c r="QF349" s="131"/>
      <c r="QG349" s="131"/>
      <c r="QH349" s="131"/>
      <c r="QI349" s="131"/>
      <c r="QJ349" s="131"/>
      <c r="QK349" s="131"/>
      <c r="QL349" s="131"/>
      <c r="QM349" s="131"/>
      <c r="QN349" s="131"/>
      <c r="QO349" s="131"/>
      <c r="QP349" s="131"/>
      <c r="QQ349" s="131"/>
      <c r="QR349" s="131"/>
      <c r="QS349" s="131"/>
      <c r="QT349" s="131"/>
      <c r="QU349" s="131"/>
      <c r="QV349" s="131"/>
      <c r="QW349" s="131"/>
      <c r="QX349" s="131"/>
      <c r="QY349" s="131"/>
      <c r="QZ349" s="131"/>
      <c r="RA349" s="131"/>
      <c r="RB349" s="131"/>
      <c r="RC349" s="131"/>
      <c r="RD349" s="131"/>
      <c r="RE349" s="131"/>
      <c r="RF349" s="131"/>
      <c r="RG349" s="131"/>
      <c r="RH349" s="131"/>
      <c r="RI349" s="131"/>
      <c r="RJ349" s="131"/>
      <c r="RK349" s="131"/>
      <c r="RL349" s="131"/>
      <c r="RM349" s="131"/>
      <c r="RN349" s="131"/>
      <c r="RO349" s="131"/>
      <c r="RP349" s="131"/>
      <c r="RQ349" s="131"/>
      <c r="RR349" s="131"/>
      <c r="RS349" s="131"/>
      <c r="RT349" s="131"/>
      <c r="RU349" s="131"/>
      <c r="RV349" s="131"/>
      <c r="RW349" s="131"/>
      <c r="RX349" s="131"/>
      <c r="RY349" s="131"/>
      <c r="RZ349" s="131"/>
      <c r="SA349" s="131"/>
      <c r="SB349" s="131"/>
      <c r="SC349" s="131"/>
      <c r="SD349" s="131"/>
      <c r="SE349" s="131"/>
      <c r="SF349" s="131"/>
      <c r="SG349" s="131"/>
      <c r="SH349" s="131"/>
      <c r="SI349" s="131"/>
      <c r="SJ349" s="131"/>
      <c r="SK349" s="131"/>
      <c r="SL349" s="131"/>
      <c r="SM349" s="131"/>
      <c r="SN349" s="131"/>
      <c r="SO349" s="131"/>
      <c r="SP349" s="131"/>
      <c r="SQ349" s="131"/>
      <c r="SR349" s="131"/>
      <c r="SS349" s="131"/>
      <c r="ST349" s="131"/>
      <c r="SU349" s="131"/>
      <c r="SV349" s="131"/>
      <c r="SW349" s="131"/>
      <c r="SX349" s="131"/>
      <c r="SY349" s="131"/>
      <c r="SZ349" s="131"/>
      <c r="TA349" s="131"/>
      <c r="TB349" s="131"/>
      <c r="TC349" s="131"/>
      <c r="TD349" s="131"/>
      <c r="TE349" s="131"/>
      <c r="TF349" s="131"/>
      <c r="TG349" s="131"/>
      <c r="TH349" s="131"/>
      <c r="TI349" s="131"/>
      <c r="TJ349" s="131"/>
      <c r="TK349" s="131"/>
      <c r="TL349" s="131"/>
      <c r="TM349" s="131"/>
      <c r="TN349" s="131"/>
      <c r="TO349" s="131"/>
      <c r="TP349" s="131"/>
      <c r="TQ349" s="131"/>
      <c r="TR349" s="131"/>
      <c r="TS349" s="131"/>
      <c r="TT349" s="131"/>
      <c r="TU349" s="131"/>
      <c r="TV349" s="131"/>
      <c r="TW349" s="131"/>
      <c r="TX349" s="131"/>
      <c r="TY349" s="131"/>
      <c r="TZ349" s="131"/>
      <c r="UA349" s="131"/>
      <c r="UB349" s="131"/>
      <c r="UC349" s="131"/>
      <c r="UD349" s="131"/>
      <c r="UE349" s="131"/>
      <c r="UF349" s="131"/>
      <c r="UG349" s="131"/>
      <c r="UH349" s="131"/>
      <c r="UI349" s="131"/>
      <c r="UJ349" s="131"/>
      <c r="UK349" s="131"/>
      <c r="UL349" s="131"/>
      <c r="UM349" s="131"/>
      <c r="UN349" s="131"/>
      <c r="UO349" s="131"/>
      <c r="UP349" s="131"/>
      <c r="UQ349" s="131"/>
      <c r="UR349" s="131"/>
      <c r="US349" s="131"/>
      <c r="UT349" s="131"/>
      <c r="UU349" s="131"/>
      <c r="UV349" s="131"/>
      <c r="UW349" s="131"/>
      <c r="UX349" s="131"/>
      <c r="UY349" s="131"/>
      <c r="UZ349" s="131"/>
      <c r="VA349" s="131"/>
      <c r="VB349" s="131"/>
      <c r="VC349" s="131"/>
      <c r="VD349" s="131"/>
      <c r="VE349" s="131"/>
      <c r="VF349" s="131"/>
      <c r="VG349" s="131"/>
      <c r="VH349" s="131"/>
      <c r="VI349" s="131"/>
      <c r="VJ349" s="131"/>
      <c r="VK349" s="131"/>
      <c r="VL349" s="131"/>
      <c r="VM349" s="131"/>
      <c r="VN349" s="131"/>
      <c r="VO349" s="131"/>
      <c r="VP349" s="131"/>
      <c r="VQ349" s="131"/>
      <c r="VR349" s="131"/>
      <c r="VS349" s="131"/>
      <c r="VT349" s="131"/>
      <c r="VU349" s="131"/>
      <c r="VV349" s="131"/>
      <c r="VW349" s="131"/>
      <c r="VX349" s="131"/>
      <c r="VY349" s="131"/>
      <c r="VZ349" s="131"/>
      <c r="WA349" s="131"/>
      <c r="WB349" s="131"/>
      <c r="WC349" s="131"/>
      <c r="WD349" s="131"/>
      <c r="WE349" s="131"/>
      <c r="WF349" s="131"/>
      <c r="WG349" s="131"/>
      <c r="WH349" s="131"/>
      <c r="WI349" s="131"/>
      <c r="WJ349" s="131"/>
      <c r="WK349" s="131"/>
      <c r="WL349" s="131"/>
      <c r="WM349" s="131"/>
      <c r="WN349" s="131"/>
      <c r="WO349" s="131"/>
      <c r="WP349" s="131"/>
      <c r="WQ349" s="131"/>
      <c r="WR349" s="131"/>
      <c r="WS349" s="131"/>
      <c r="WT349" s="131"/>
      <c r="WU349" s="131"/>
      <c r="WV349" s="131"/>
      <c r="WW349" s="131"/>
      <c r="WX349" s="131"/>
      <c r="WY349" s="131"/>
      <c r="WZ349" s="131"/>
      <c r="XA349" s="131"/>
      <c r="XB349" s="131"/>
      <c r="XC349" s="131"/>
      <c r="XD349" s="131"/>
      <c r="XE349" s="131"/>
      <c r="XF349" s="131"/>
      <c r="XG349" s="131"/>
      <c r="XH349" s="131"/>
      <c r="XI349" s="131"/>
      <c r="XJ349" s="131"/>
      <c r="XK349" s="131"/>
      <c r="XL349" s="131"/>
      <c r="XM349" s="131"/>
      <c r="XN349" s="131"/>
      <c r="XO349" s="131"/>
      <c r="XP349" s="131"/>
      <c r="XQ349" s="131"/>
      <c r="XR349" s="131"/>
      <c r="XS349" s="131"/>
      <c r="XT349" s="131"/>
      <c r="XU349" s="131"/>
      <c r="XV349" s="131"/>
      <c r="XW349" s="131"/>
      <c r="XX349" s="131"/>
      <c r="XY349" s="131"/>
      <c r="XZ349" s="131"/>
      <c r="YA349" s="131"/>
      <c r="YB349" s="131"/>
      <c r="YC349" s="131"/>
      <c r="YD349" s="131"/>
      <c r="YE349" s="131"/>
      <c r="YF349" s="131"/>
      <c r="YG349" s="131"/>
      <c r="YH349" s="131"/>
      <c r="YI349" s="131"/>
      <c r="YJ349" s="131"/>
      <c r="YK349" s="131"/>
      <c r="YL349" s="131"/>
      <c r="YM349" s="131"/>
      <c r="YN349" s="131"/>
      <c r="YO349" s="131"/>
      <c r="YP349" s="131"/>
      <c r="YQ349" s="131"/>
      <c r="YR349" s="131"/>
      <c r="YS349" s="131"/>
      <c r="YT349" s="131"/>
      <c r="YU349" s="131"/>
      <c r="YV349" s="131"/>
      <c r="YW349" s="131"/>
      <c r="YX349" s="131"/>
      <c r="YY349" s="131"/>
      <c r="YZ349" s="131"/>
      <c r="ZA349" s="131"/>
      <c r="ZB349" s="131"/>
      <c r="ZC349" s="131"/>
      <c r="ZD349" s="131"/>
      <c r="ZE349" s="131"/>
      <c r="ZF349" s="131"/>
      <c r="ZG349" s="131"/>
      <c r="ZH349" s="131"/>
      <c r="ZI349" s="131"/>
      <c r="ZJ349" s="131"/>
      <c r="ZK349" s="131"/>
      <c r="ZL349" s="131"/>
      <c r="ZM349" s="131"/>
      <c r="ZN349" s="131"/>
      <c r="ZO349" s="131"/>
      <c r="ZP349" s="131"/>
      <c r="ZQ349" s="131"/>
      <c r="ZR349" s="131"/>
      <c r="ZS349" s="131"/>
      <c r="ZT349" s="131"/>
      <c r="ZU349" s="131"/>
      <c r="ZV349" s="131"/>
      <c r="ZW349" s="131"/>
      <c r="ZX349" s="131"/>
      <c r="ZY349" s="131"/>
      <c r="ZZ349" s="131"/>
      <c r="AAA349" s="131"/>
      <c r="AAB349" s="131"/>
      <c r="AAC349" s="131"/>
      <c r="AAD349" s="131"/>
      <c r="AAE349" s="131"/>
      <c r="AAF349" s="131"/>
      <c r="AAG349" s="131"/>
      <c r="AAH349" s="131"/>
      <c r="AAI349" s="131"/>
      <c r="AAJ349" s="131"/>
      <c r="AAK349" s="131"/>
      <c r="AAL349" s="131"/>
      <c r="AAM349" s="131"/>
      <c r="AAN349" s="131"/>
      <c r="AAO349" s="131"/>
      <c r="AAP349" s="131"/>
      <c r="AAQ349" s="131"/>
      <c r="AAR349" s="131"/>
      <c r="AAS349" s="131"/>
      <c r="AAT349" s="131"/>
      <c r="AAU349" s="131"/>
      <c r="AAV349" s="131"/>
      <c r="AAW349" s="131"/>
      <c r="AAX349" s="131"/>
      <c r="AAY349" s="131"/>
      <c r="AAZ349" s="131"/>
      <c r="ABA349" s="131"/>
      <c r="ABB349" s="131"/>
      <c r="ABC349" s="131"/>
      <c r="ABD349" s="131"/>
      <c r="ABE349" s="131"/>
      <c r="ABF349" s="131"/>
      <c r="ABG349" s="131"/>
      <c r="ABH349" s="131"/>
      <c r="ABI349" s="131"/>
      <c r="ABJ349" s="131"/>
      <c r="ABK349" s="131"/>
      <c r="ABL349" s="131"/>
      <c r="ABM349" s="131"/>
      <c r="ABN349" s="131"/>
      <c r="ABO349" s="131"/>
      <c r="ABP349" s="131"/>
      <c r="ABQ349" s="131"/>
      <c r="ABR349" s="131"/>
      <c r="ABS349" s="131"/>
      <c r="ABT349" s="131"/>
      <c r="ABU349" s="131"/>
      <c r="ABV349" s="131"/>
      <c r="ABW349" s="131"/>
      <c r="ABX349" s="131"/>
      <c r="ABY349" s="131"/>
      <c r="ABZ349" s="131"/>
      <c r="ACA349" s="131"/>
      <c r="ACB349" s="131"/>
      <c r="ACC349" s="131"/>
      <c r="ACD349" s="131"/>
      <c r="ACE349" s="131"/>
      <c r="ACF349" s="131"/>
      <c r="ACG349" s="131"/>
      <c r="ACH349" s="131"/>
      <c r="ACI349" s="131"/>
      <c r="ACJ349" s="131"/>
      <c r="ACK349" s="131"/>
      <c r="ACL349" s="131"/>
      <c r="ACM349" s="131"/>
      <c r="ACN349" s="131"/>
      <c r="ACO349" s="131"/>
      <c r="ACP349" s="131"/>
      <c r="ACQ349" s="131"/>
      <c r="ACR349" s="131"/>
      <c r="ACS349" s="131"/>
      <c r="ACT349" s="131"/>
      <c r="ACU349" s="131"/>
      <c r="ACV349" s="131"/>
      <c r="ACW349" s="131"/>
      <c r="ACX349" s="131"/>
      <c r="ACY349" s="131"/>
      <c r="ACZ349" s="131"/>
      <c r="ADA349" s="131"/>
      <c r="ADB349" s="131"/>
      <c r="ADC349" s="131"/>
      <c r="ADD349" s="131"/>
      <c r="ADE349" s="131"/>
      <c r="ADF349" s="131"/>
      <c r="ADG349" s="131"/>
      <c r="ADH349" s="131"/>
      <c r="ADI349" s="131"/>
      <c r="ADJ349" s="131"/>
      <c r="ADK349" s="131"/>
      <c r="ADL349" s="131"/>
      <c r="ADM349" s="131"/>
      <c r="ADN349" s="131"/>
      <c r="ADO349" s="131"/>
      <c r="ADP349" s="131"/>
      <c r="ADQ349" s="131"/>
      <c r="ADR349" s="131"/>
      <c r="ADS349" s="131"/>
      <c r="ADT349" s="131"/>
      <c r="ADU349" s="131"/>
      <c r="ADV349" s="131"/>
      <c r="ADW349" s="131"/>
      <c r="ADX349" s="131"/>
      <c r="ADY349" s="131"/>
      <c r="ADZ349" s="131"/>
      <c r="AEA349" s="131"/>
      <c r="AEB349" s="131"/>
      <c r="AEC349" s="131"/>
      <c r="AED349" s="131"/>
      <c r="AEE349" s="131"/>
      <c r="AEF349" s="131"/>
      <c r="AEG349" s="131"/>
      <c r="AEH349" s="131"/>
      <c r="AEI349" s="131"/>
      <c r="AEJ349" s="131"/>
      <c r="AEK349" s="131"/>
      <c r="AEL349" s="131"/>
      <c r="AEM349" s="131"/>
      <c r="AEN349" s="131"/>
      <c r="AEO349" s="131"/>
      <c r="AEP349" s="131"/>
      <c r="AEQ349" s="131"/>
      <c r="AER349" s="131"/>
      <c r="AES349" s="131"/>
      <c r="AET349" s="131"/>
      <c r="AEU349" s="131"/>
      <c r="AEV349" s="131"/>
      <c r="AEW349" s="131"/>
      <c r="AEX349" s="131"/>
      <c r="AEY349" s="131"/>
      <c r="AEZ349" s="131"/>
      <c r="AFA349" s="131"/>
      <c r="AFB349" s="131"/>
      <c r="AFC349" s="131"/>
      <c r="AFD349" s="131"/>
      <c r="AFE349" s="131"/>
      <c r="AFF349" s="131"/>
      <c r="AFG349" s="131"/>
      <c r="AFH349" s="131"/>
      <c r="AFI349" s="131"/>
      <c r="AFJ349" s="131"/>
      <c r="AFK349" s="131"/>
      <c r="AFL349" s="131"/>
      <c r="AFM349" s="131"/>
      <c r="AFN349" s="131"/>
      <c r="AFO349" s="131"/>
      <c r="AFP349" s="131"/>
      <c r="AFQ349" s="131"/>
      <c r="AFR349" s="131"/>
      <c r="AFS349" s="131"/>
      <c r="AFT349" s="131"/>
      <c r="AFU349" s="131"/>
      <c r="AFV349" s="131"/>
      <c r="AFW349" s="131"/>
      <c r="AFX349" s="131"/>
      <c r="AFY349" s="131"/>
      <c r="AFZ349" s="131"/>
      <c r="AGA349" s="131"/>
      <c r="AGB349" s="131"/>
      <c r="AGC349" s="131"/>
      <c r="AGD349" s="131"/>
      <c r="AGE349" s="131"/>
      <c r="AGF349" s="131"/>
      <c r="AGG349" s="131"/>
      <c r="AGH349" s="131"/>
      <c r="AGI349" s="131"/>
      <c r="AGJ349" s="131"/>
      <c r="AGK349" s="131"/>
      <c r="AGL349" s="131"/>
      <c r="AGM349" s="131"/>
      <c r="AGN349" s="131"/>
      <c r="AGO349" s="131"/>
      <c r="AGP349" s="131"/>
      <c r="AGQ349" s="131"/>
      <c r="AGR349" s="131"/>
      <c r="AGS349" s="131"/>
      <c r="AGT349" s="131"/>
      <c r="AGU349" s="131"/>
      <c r="AGV349" s="131"/>
      <c r="AGW349" s="131"/>
      <c r="AGX349" s="131"/>
      <c r="AGY349" s="131"/>
      <c r="AGZ349" s="131"/>
      <c r="AHA349" s="131"/>
      <c r="AHB349" s="131"/>
      <c r="AHC349" s="131"/>
      <c r="AHD349" s="131"/>
      <c r="AHE349" s="131"/>
      <c r="AHF349" s="131"/>
      <c r="AHG349" s="131"/>
      <c r="AHH349" s="131"/>
      <c r="AHI349" s="131"/>
      <c r="AHJ349" s="131"/>
      <c r="AHK349" s="131"/>
      <c r="AHL349" s="131"/>
      <c r="AHM349" s="131"/>
      <c r="AHN349" s="131"/>
      <c r="AHO349" s="131"/>
      <c r="AHP349" s="131"/>
      <c r="AHQ349" s="131"/>
      <c r="AHR349" s="131"/>
      <c r="AHS349" s="131"/>
      <c r="AHT349" s="131"/>
      <c r="AHU349" s="131"/>
      <c r="AHV349" s="131"/>
      <c r="AHW349" s="131"/>
      <c r="AHX349" s="131"/>
      <c r="AHY349" s="131"/>
      <c r="AHZ349" s="131"/>
      <c r="AIA349" s="131"/>
      <c r="AIB349" s="131"/>
      <c r="AIC349" s="131"/>
      <c r="AID349" s="131"/>
      <c r="AIE349" s="131"/>
      <c r="AIF349" s="131"/>
      <c r="AIG349" s="131"/>
      <c r="AIH349" s="131"/>
      <c r="AII349" s="131"/>
      <c r="AIJ349" s="131"/>
      <c r="AIK349" s="131"/>
      <c r="AIL349" s="131"/>
      <c r="AIM349" s="131"/>
      <c r="AIN349" s="131"/>
      <c r="AIO349" s="131"/>
      <c r="AIP349" s="131"/>
      <c r="AIQ349" s="131"/>
      <c r="AIR349" s="131"/>
      <c r="AIS349" s="131"/>
      <c r="AIT349" s="131"/>
      <c r="AIU349" s="131"/>
      <c r="AIV349" s="131"/>
      <c r="AIW349" s="131"/>
      <c r="AIX349" s="131"/>
      <c r="AIY349" s="131"/>
      <c r="AIZ349" s="131"/>
      <c r="AJA349" s="131"/>
      <c r="AJB349" s="131"/>
      <c r="AJC349" s="131"/>
      <c r="AJD349" s="131"/>
      <c r="AJE349" s="131"/>
      <c r="AJF349" s="131"/>
      <c r="AJG349" s="131"/>
      <c r="AJH349" s="131"/>
      <c r="AJI349" s="131"/>
      <c r="AJJ349" s="131"/>
      <c r="AJK349" s="131"/>
      <c r="AJL349" s="131"/>
      <c r="AJM349" s="131"/>
      <c r="AJN349" s="131"/>
      <c r="AJO349" s="131"/>
      <c r="AJP349" s="131"/>
      <c r="AJQ349" s="131"/>
      <c r="AJR349" s="131"/>
      <c r="AJS349" s="131"/>
      <c r="AJT349" s="131"/>
      <c r="AJU349" s="131"/>
      <c r="AJV349" s="131"/>
      <c r="AJW349" s="131"/>
      <c r="AJX349" s="131"/>
      <c r="AJY349" s="131"/>
      <c r="AJZ349" s="131"/>
      <c r="AKA349" s="131"/>
      <c r="AKB349" s="131"/>
      <c r="AKC349" s="131"/>
      <c r="AKD349" s="131"/>
      <c r="AKE349" s="131"/>
      <c r="AKF349" s="131"/>
      <c r="AKG349" s="131"/>
      <c r="AKH349" s="131"/>
      <c r="AKI349" s="131"/>
      <c r="AKJ349" s="131"/>
      <c r="AKK349" s="131"/>
      <c r="AKL349" s="131"/>
      <c r="AKM349" s="131"/>
      <c r="AKN349" s="131"/>
      <c r="AKO349" s="131"/>
      <c r="AKP349" s="131"/>
      <c r="AKQ349" s="131"/>
      <c r="AKR349" s="131"/>
      <c r="AKS349" s="131"/>
      <c r="AKT349" s="131"/>
      <c r="AKU349" s="131"/>
      <c r="AKV349" s="131"/>
      <c r="AKW349" s="131"/>
      <c r="AKX349" s="131"/>
      <c r="AKY349" s="131"/>
      <c r="AKZ349" s="131"/>
      <c r="ALA349" s="131"/>
      <c r="ALB349" s="131"/>
      <c r="ALC349" s="131"/>
      <c r="ALD349" s="131"/>
      <c r="ALE349" s="131"/>
      <c r="ALF349" s="131"/>
      <c r="ALG349" s="131"/>
      <c r="ALH349" s="131"/>
      <c r="ALI349" s="131"/>
      <c r="ALJ349" s="131"/>
      <c r="ALK349" s="131"/>
      <c r="ALL349" s="131"/>
      <c r="ALM349" s="131"/>
      <c r="ALN349" s="131"/>
      <c r="ALO349" s="131"/>
      <c r="ALP349" s="131"/>
      <c r="ALQ349" s="131"/>
      <c r="ALR349" s="131"/>
      <c r="ALS349" s="131"/>
      <c r="ALT349" s="131"/>
      <c r="ALU349" s="131"/>
      <c r="ALV349" s="131"/>
      <c r="ALW349" s="131"/>
      <c r="ALX349" s="131"/>
      <c r="ALY349" s="131"/>
      <c r="ALZ349" s="131"/>
      <c r="AMA349" s="131"/>
      <c r="AMB349" s="131"/>
      <c r="AMC349" s="131"/>
      <c r="AMD349" s="131"/>
      <c r="AME349" s="131"/>
      <c r="AMF349" s="131"/>
      <c r="AMG349" s="131"/>
      <c r="AMH349" s="131"/>
      <c r="AMI349" s="131"/>
      <c r="AMJ349" s="131"/>
      <c r="AMK349" s="131"/>
      <c r="AML349" s="131"/>
      <c r="AMM349" s="131"/>
      <c r="AMN349" s="131"/>
      <c r="AMO349" s="131"/>
      <c r="AMP349" s="131"/>
      <c r="AMQ349" s="131"/>
      <c r="AMR349" s="131"/>
      <c r="AMS349" s="131"/>
      <c r="AMT349" s="131"/>
      <c r="AMU349" s="131"/>
      <c r="AMV349" s="131"/>
      <c r="AMW349" s="131"/>
      <c r="AMX349" s="131"/>
      <c r="AMY349" s="131"/>
      <c r="AMZ349" s="131"/>
      <c r="ANA349" s="131"/>
      <c r="ANB349" s="131"/>
      <c r="ANC349" s="131"/>
      <c r="AND349" s="131"/>
      <c r="ANE349" s="131"/>
      <c r="ANF349" s="131"/>
      <c r="ANG349" s="131"/>
      <c r="ANH349" s="131"/>
      <c r="ANI349" s="131"/>
      <c r="ANJ349" s="131"/>
      <c r="ANK349" s="131"/>
      <c r="ANL349" s="131"/>
      <c r="ANM349" s="131"/>
      <c r="ANN349" s="131"/>
      <c r="ANO349" s="131"/>
      <c r="ANP349" s="131"/>
      <c r="ANQ349" s="131"/>
      <c r="ANR349" s="131"/>
      <c r="ANS349" s="131"/>
      <c r="ANT349" s="131"/>
      <c r="ANU349" s="131"/>
      <c r="ANV349" s="131"/>
      <c r="ANW349" s="131"/>
      <c r="ANX349" s="131"/>
      <c r="ANY349" s="131"/>
      <c r="ANZ349" s="131"/>
      <c r="AOA349" s="131"/>
      <c r="AOB349" s="131"/>
      <c r="AOC349" s="131"/>
      <c r="AOD349" s="131"/>
      <c r="AOE349" s="131"/>
      <c r="AOF349" s="131"/>
      <c r="AOG349" s="131"/>
      <c r="AOH349" s="131"/>
      <c r="AOI349" s="131"/>
      <c r="AOJ349" s="131"/>
      <c r="AOK349" s="131"/>
      <c r="AOL349" s="131"/>
      <c r="AOM349" s="131"/>
      <c r="AON349" s="131"/>
      <c r="AOO349" s="131"/>
      <c r="AOP349" s="131"/>
      <c r="AOQ349" s="131"/>
      <c r="AOR349" s="131"/>
      <c r="AOS349" s="131"/>
      <c r="AOT349" s="131"/>
      <c r="AOU349" s="131"/>
      <c r="AOV349" s="131"/>
      <c r="AOW349" s="131"/>
      <c r="AOX349" s="131"/>
      <c r="AOY349" s="131"/>
      <c r="AOZ349" s="131"/>
      <c r="APA349" s="131"/>
      <c r="APB349" s="131"/>
      <c r="APC349" s="131"/>
      <c r="APD349" s="131"/>
      <c r="APE349" s="131"/>
      <c r="APF349" s="131"/>
      <c r="APG349" s="131"/>
      <c r="APH349" s="131"/>
      <c r="API349" s="131"/>
      <c r="APJ349" s="131"/>
      <c r="APK349" s="131"/>
      <c r="APL349" s="131"/>
      <c r="APM349" s="131"/>
      <c r="APN349" s="131"/>
      <c r="APO349" s="131"/>
      <c r="APP349" s="131"/>
      <c r="APQ349" s="131"/>
      <c r="APR349" s="131"/>
      <c r="APS349" s="131"/>
      <c r="APT349" s="131"/>
      <c r="APU349" s="131"/>
      <c r="APV349" s="131"/>
      <c r="APW349" s="131"/>
      <c r="APX349" s="131"/>
      <c r="APY349" s="131"/>
      <c r="APZ349" s="131"/>
      <c r="AQA349" s="131"/>
      <c r="AQB349" s="131"/>
      <c r="AQC349" s="131"/>
      <c r="AQD349" s="131"/>
      <c r="AQE349" s="131"/>
      <c r="AQF349" s="131"/>
      <c r="AQG349" s="131"/>
      <c r="AQH349" s="131"/>
      <c r="AQI349" s="131"/>
      <c r="AQJ349" s="131"/>
      <c r="AQK349" s="131"/>
      <c r="AQL349" s="131"/>
      <c r="AQM349" s="131"/>
      <c r="AQN349" s="131"/>
      <c r="AQO349" s="131"/>
      <c r="AQP349" s="131"/>
      <c r="AQQ349" s="131"/>
      <c r="AQR349" s="131"/>
      <c r="AQS349" s="131"/>
      <c r="AQT349" s="131"/>
      <c r="AQU349" s="131"/>
      <c r="AQV349" s="131"/>
      <c r="AQW349" s="131"/>
      <c r="AQX349" s="131"/>
      <c r="AQY349" s="131"/>
      <c r="AQZ349" s="131"/>
      <c r="ARA349" s="131"/>
      <c r="ARB349" s="131"/>
      <c r="ARC349" s="131"/>
      <c r="ARD349" s="131"/>
      <c r="ARE349" s="131"/>
      <c r="ARF349" s="131"/>
      <c r="ARG349" s="131"/>
      <c r="ARH349" s="131"/>
      <c r="ARI349" s="131"/>
      <c r="ARJ349" s="131"/>
      <c r="ARK349" s="131"/>
      <c r="ARL349" s="131"/>
      <c r="ARM349" s="131"/>
      <c r="ARN349" s="131"/>
      <c r="ARO349" s="131"/>
      <c r="ARP349" s="131"/>
      <c r="ARQ349" s="131"/>
      <c r="ARR349" s="131"/>
      <c r="ARS349" s="131"/>
      <c r="ART349" s="131"/>
      <c r="ARU349" s="131"/>
      <c r="ARV349" s="131"/>
      <c r="ARW349" s="131"/>
      <c r="ARX349" s="131"/>
      <c r="ARY349" s="131"/>
      <c r="ARZ349" s="131"/>
      <c r="ASA349" s="131"/>
      <c r="ASB349" s="131"/>
      <c r="ASC349" s="131"/>
      <c r="ASD349" s="131"/>
      <c r="ASE349" s="131"/>
      <c r="ASF349" s="131"/>
      <c r="ASG349" s="131"/>
      <c r="ASH349" s="131"/>
      <c r="ASI349" s="131"/>
      <c r="ASJ349" s="131"/>
      <c r="ASK349" s="131"/>
      <c r="ASL349" s="131"/>
      <c r="ASM349" s="131"/>
      <c r="ASN349" s="131"/>
      <c r="ASO349" s="131"/>
      <c r="ASP349" s="131"/>
      <c r="ASQ349" s="131"/>
      <c r="ASR349" s="131"/>
      <c r="ASS349" s="131"/>
      <c r="AST349" s="131"/>
      <c r="ASU349" s="131"/>
      <c r="ASV349" s="131"/>
      <c r="ASW349" s="131"/>
      <c r="ASX349" s="131"/>
      <c r="ASY349" s="131"/>
      <c r="ASZ349" s="131"/>
      <c r="ATA349" s="131"/>
      <c r="ATB349" s="131"/>
      <c r="ATC349" s="131"/>
      <c r="ATD349" s="131"/>
      <c r="ATE349" s="131"/>
      <c r="ATF349" s="131"/>
      <c r="ATG349" s="131"/>
      <c r="ATH349" s="131"/>
      <c r="ATI349" s="131"/>
      <c r="ATJ349" s="131"/>
      <c r="ATK349" s="131"/>
      <c r="ATL349" s="131"/>
      <c r="ATM349" s="131"/>
      <c r="ATN349" s="131"/>
      <c r="ATO349" s="131"/>
      <c r="ATP349" s="131"/>
      <c r="ATQ349" s="131"/>
      <c r="ATR349" s="131"/>
      <c r="ATS349" s="131"/>
      <c r="ATT349" s="131"/>
      <c r="ATU349" s="131"/>
      <c r="ATV349" s="131"/>
      <c r="ATW349" s="131"/>
      <c r="ATX349" s="131"/>
      <c r="ATY349" s="131"/>
      <c r="ATZ349" s="131"/>
      <c r="AUA349" s="131"/>
      <c r="AUB349" s="131"/>
      <c r="AUC349" s="131"/>
      <c r="AUD349" s="131"/>
      <c r="AUE349" s="131"/>
      <c r="AUF349" s="131"/>
      <c r="AUG349" s="131"/>
      <c r="AUH349" s="131"/>
      <c r="AUI349" s="131"/>
      <c r="AUJ349" s="131"/>
      <c r="AUK349" s="131"/>
      <c r="AUL349" s="131"/>
      <c r="AUM349" s="131"/>
      <c r="AUN349" s="131"/>
      <c r="AUO349" s="131"/>
      <c r="AUP349" s="131"/>
      <c r="AUQ349" s="131"/>
      <c r="AUR349" s="131"/>
      <c r="AUS349" s="131"/>
      <c r="AUT349" s="131"/>
      <c r="AUU349" s="131"/>
      <c r="AUV349" s="131"/>
      <c r="AUW349" s="131"/>
      <c r="AUX349" s="131"/>
      <c r="AUY349" s="131"/>
      <c r="AUZ349" s="131"/>
      <c r="AVA349" s="131"/>
      <c r="AVB349" s="131"/>
      <c r="AVC349" s="131"/>
      <c r="AVD349" s="131"/>
      <c r="AVE349" s="131"/>
      <c r="AVF349" s="131"/>
      <c r="AVG349" s="131"/>
      <c r="AVH349" s="131"/>
      <c r="AVI349" s="131"/>
      <c r="AVJ349" s="131"/>
      <c r="AVK349" s="131"/>
      <c r="AVL349" s="131"/>
      <c r="AVM349" s="131"/>
      <c r="AVN349" s="131"/>
      <c r="AVO349" s="131"/>
      <c r="AVP349" s="131"/>
      <c r="AVQ349" s="131"/>
      <c r="AVR349" s="131"/>
      <c r="AVS349" s="131"/>
      <c r="AVT349" s="131"/>
      <c r="AVU349" s="131"/>
      <c r="AVV349" s="131"/>
      <c r="AVW349" s="131"/>
      <c r="AVX349" s="131"/>
      <c r="AVY349" s="131"/>
      <c r="AVZ349" s="131"/>
      <c r="AWA349" s="131"/>
      <c r="AWB349" s="131"/>
      <c r="AWC349" s="131"/>
      <c r="AWD349" s="131"/>
      <c r="AWE349" s="131"/>
      <c r="AWF349" s="131"/>
      <c r="AWG349" s="131"/>
      <c r="AWH349" s="131"/>
      <c r="AWI349" s="131"/>
      <c r="AWJ349" s="131"/>
      <c r="AWK349" s="131"/>
      <c r="AWL349" s="131"/>
      <c r="AWM349" s="131"/>
      <c r="AWN349" s="131"/>
      <c r="AWO349" s="131"/>
      <c r="AWP349" s="131"/>
      <c r="AWQ349" s="131"/>
      <c r="AWR349" s="131"/>
      <c r="AWS349" s="131"/>
      <c r="AWT349" s="131"/>
      <c r="AWU349" s="131"/>
      <c r="AWV349" s="131"/>
      <c r="AWW349" s="131"/>
      <c r="AWX349" s="131"/>
      <c r="AWY349" s="131"/>
      <c r="AWZ349" s="131"/>
      <c r="AXA349" s="131"/>
      <c r="AXB349" s="131"/>
      <c r="AXC349" s="131"/>
      <c r="AXD349" s="131"/>
      <c r="AXE349" s="131"/>
      <c r="AXF349" s="131"/>
      <c r="AXG349" s="131"/>
      <c r="AXH349" s="131"/>
      <c r="AXI349" s="131"/>
      <c r="AXJ349" s="131"/>
      <c r="AXK349" s="131"/>
      <c r="AXL349" s="131"/>
      <c r="AXM349" s="131"/>
      <c r="AXN349" s="131"/>
      <c r="AXO349" s="131"/>
      <c r="AXP349" s="131"/>
      <c r="AXQ349" s="131"/>
      <c r="AXR349" s="131"/>
      <c r="AXS349" s="131"/>
      <c r="AXT349" s="131"/>
      <c r="AXU349" s="131"/>
      <c r="AXV349" s="131"/>
      <c r="AXW349" s="131"/>
      <c r="AXX349" s="131"/>
    </row>
    <row r="350" spans="1:1324" s="105" customFormat="1" ht="15.75" hidden="1" customHeight="1" x14ac:dyDescent="0.2">
      <c r="A350" s="74" t="s">
        <v>3353</v>
      </c>
      <c r="B350" s="74" t="s">
        <v>3134</v>
      </c>
      <c r="C350" s="63" t="s">
        <v>443</v>
      </c>
      <c r="D350" s="64" t="s">
        <v>3330</v>
      </c>
      <c r="E350" s="51">
        <v>43014</v>
      </c>
      <c r="F350" s="74" t="s">
        <v>1167</v>
      </c>
      <c r="G350" s="30" t="s">
        <v>1186</v>
      </c>
      <c r="H350" s="30">
        <v>43046</v>
      </c>
      <c r="I350" s="30" t="s">
        <v>3083</v>
      </c>
      <c r="J350" s="173">
        <v>16</v>
      </c>
      <c r="K350" s="84" t="s">
        <v>3142</v>
      </c>
      <c r="L350" s="87">
        <v>1</v>
      </c>
      <c r="M350" s="87">
        <v>1</v>
      </c>
      <c r="N350" s="84" t="s">
        <v>3277</v>
      </c>
      <c r="O350" s="84">
        <v>1</v>
      </c>
      <c r="P350" s="84" t="s">
        <v>3277</v>
      </c>
      <c r="Q350" s="84">
        <v>1</v>
      </c>
      <c r="R350" s="84" t="s">
        <v>3277</v>
      </c>
      <c r="S350" s="84">
        <v>1</v>
      </c>
      <c r="T350" s="84" t="s">
        <v>326</v>
      </c>
      <c r="U350" s="84">
        <v>1</v>
      </c>
      <c r="V350" s="87">
        <v>1</v>
      </c>
      <c r="W350" s="84">
        <v>1</v>
      </c>
      <c r="X350" s="87">
        <v>1</v>
      </c>
      <c r="Y350" s="87">
        <v>1</v>
      </c>
      <c r="Z350" s="168"/>
      <c r="AA350" s="87">
        <v>0</v>
      </c>
      <c r="AB350" s="87"/>
      <c r="AC350" s="87"/>
      <c r="AD350" s="87"/>
      <c r="AE350" s="87"/>
      <c r="AF350" s="104"/>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131"/>
      <c r="BC350" s="131"/>
      <c r="BD350" s="131"/>
      <c r="BE350" s="131"/>
      <c r="BF350" s="131"/>
      <c r="BG350" s="131"/>
      <c r="BH350" s="131"/>
      <c r="BI350" s="131"/>
      <c r="BJ350" s="131"/>
      <c r="BK350" s="131"/>
      <c r="BL350" s="131"/>
      <c r="BM350" s="131"/>
      <c r="BN350" s="131"/>
      <c r="BO350" s="131"/>
      <c r="BP350" s="131"/>
      <c r="BQ350" s="131"/>
      <c r="BR350" s="131"/>
      <c r="BS350" s="131"/>
      <c r="BT350" s="131"/>
      <c r="BU350" s="131"/>
      <c r="BV350" s="131"/>
      <c r="BW350" s="131"/>
      <c r="BX350" s="131"/>
      <c r="BY350" s="131"/>
      <c r="BZ350" s="131"/>
      <c r="CA350" s="131"/>
      <c r="CB350" s="131"/>
      <c r="CC350" s="131"/>
      <c r="CD350" s="131"/>
      <c r="CE350" s="131"/>
      <c r="CF350" s="131"/>
      <c r="CG350" s="131"/>
      <c r="CH350" s="131"/>
      <c r="CI350" s="131"/>
      <c r="CJ350" s="131"/>
      <c r="CK350" s="131"/>
      <c r="CL350" s="131"/>
      <c r="CM350" s="131"/>
      <c r="CN350" s="131"/>
      <c r="CO350" s="131"/>
      <c r="CP350" s="131"/>
      <c r="CQ350" s="131"/>
      <c r="CR350" s="131"/>
      <c r="CS350" s="131"/>
      <c r="CT350" s="131"/>
      <c r="CU350" s="131"/>
      <c r="CV350" s="131"/>
      <c r="CW350" s="131"/>
      <c r="CX350" s="131"/>
      <c r="CY350" s="131"/>
      <c r="CZ350" s="131"/>
      <c r="DA350" s="131"/>
      <c r="DB350" s="131"/>
      <c r="DC350" s="131"/>
      <c r="DD350" s="131"/>
      <c r="DE350" s="131"/>
      <c r="DF350" s="131"/>
      <c r="DG350" s="131"/>
      <c r="DH350" s="131"/>
      <c r="DI350" s="131"/>
      <c r="DJ350" s="131"/>
      <c r="DK350" s="131"/>
      <c r="DL350" s="131"/>
      <c r="DM350" s="131"/>
      <c r="DN350" s="131"/>
      <c r="DO350" s="131"/>
      <c r="DP350" s="131"/>
      <c r="DQ350" s="131"/>
      <c r="DR350" s="131"/>
      <c r="DS350" s="131"/>
      <c r="DT350" s="131"/>
      <c r="DU350" s="131"/>
      <c r="DV350" s="131"/>
      <c r="DW350" s="131"/>
      <c r="DX350" s="131"/>
      <c r="DY350" s="131"/>
      <c r="DZ350" s="131"/>
      <c r="EA350" s="131"/>
      <c r="EB350" s="131"/>
      <c r="EC350" s="131"/>
      <c r="ED350" s="131"/>
      <c r="EE350" s="131"/>
      <c r="EF350" s="131"/>
      <c r="EG350" s="131"/>
      <c r="EH350" s="131"/>
      <c r="EI350" s="131"/>
      <c r="EJ350" s="131"/>
      <c r="EK350" s="131"/>
      <c r="EL350" s="131"/>
      <c r="EM350" s="131"/>
      <c r="EN350" s="131"/>
      <c r="EO350" s="131"/>
      <c r="EP350" s="131"/>
      <c r="EQ350" s="131"/>
      <c r="ER350" s="131"/>
      <c r="ES350" s="131"/>
      <c r="ET350" s="131"/>
      <c r="EU350" s="131"/>
      <c r="EV350" s="131"/>
      <c r="EW350" s="131"/>
      <c r="EX350" s="131"/>
      <c r="EY350" s="131"/>
      <c r="EZ350" s="131"/>
      <c r="FA350" s="131"/>
      <c r="FB350" s="131"/>
      <c r="FC350" s="131"/>
      <c r="FD350" s="131"/>
      <c r="FE350" s="131"/>
      <c r="FF350" s="131"/>
      <c r="FG350" s="131"/>
      <c r="FH350" s="131"/>
      <c r="FI350" s="131"/>
      <c r="FJ350" s="131"/>
      <c r="FK350" s="131"/>
      <c r="FL350" s="131"/>
      <c r="FM350" s="131"/>
      <c r="FN350" s="131"/>
      <c r="FO350" s="131"/>
      <c r="FP350" s="131"/>
      <c r="FQ350" s="131"/>
      <c r="FR350" s="131"/>
      <c r="FS350" s="131"/>
      <c r="FT350" s="131"/>
      <c r="FU350" s="131"/>
      <c r="FV350" s="131"/>
      <c r="FW350" s="131"/>
      <c r="FX350" s="131"/>
      <c r="FY350" s="131"/>
      <c r="FZ350" s="131"/>
      <c r="GA350" s="131"/>
      <c r="GB350" s="131"/>
      <c r="GC350" s="131"/>
      <c r="GD350" s="131"/>
      <c r="GE350" s="131"/>
      <c r="GF350" s="131"/>
      <c r="GG350" s="131"/>
      <c r="GH350" s="131"/>
      <c r="GI350" s="131"/>
      <c r="GJ350" s="131"/>
      <c r="GK350" s="131"/>
      <c r="GL350" s="131"/>
      <c r="GM350" s="131"/>
      <c r="GN350" s="131"/>
      <c r="GO350" s="131"/>
      <c r="GP350" s="131"/>
      <c r="GQ350" s="131"/>
      <c r="GR350" s="131"/>
      <c r="GS350" s="131"/>
      <c r="GT350" s="131"/>
      <c r="GU350" s="131"/>
      <c r="GV350" s="131"/>
      <c r="GW350" s="131"/>
      <c r="GX350" s="131"/>
      <c r="GY350" s="131"/>
      <c r="GZ350" s="131"/>
      <c r="HA350" s="131"/>
      <c r="HB350" s="131"/>
      <c r="HC350" s="131"/>
      <c r="HD350" s="131"/>
      <c r="HE350" s="131"/>
      <c r="HF350" s="131"/>
      <c r="HG350" s="131"/>
      <c r="HH350" s="131"/>
      <c r="HI350" s="131"/>
      <c r="HJ350" s="131"/>
      <c r="HK350" s="131"/>
      <c r="HL350" s="131"/>
      <c r="HM350" s="131"/>
      <c r="HN350" s="131"/>
      <c r="HO350" s="131"/>
      <c r="HP350" s="131"/>
      <c r="HQ350" s="131"/>
      <c r="HR350" s="131"/>
      <c r="HS350" s="131"/>
      <c r="HT350" s="131"/>
      <c r="HU350" s="131"/>
      <c r="HV350" s="131"/>
      <c r="HW350" s="131"/>
      <c r="HX350" s="131"/>
      <c r="HY350" s="131"/>
      <c r="HZ350" s="131"/>
      <c r="IA350" s="131"/>
      <c r="IB350" s="131"/>
      <c r="IC350" s="131"/>
      <c r="ID350" s="131"/>
      <c r="IE350" s="131"/>
      <c r="IF350" s="131"/>
      <c r="IG350" s="131"/>
      <c r="IH350" s="131"/>
      <c r="II350" s="131"/>
      <c r="IJ350" s="131"/>
      <c r="IK350" s="131"/>
      <c r="IL350" s="131"/>
      <c r="IM350" s="131"/>
      <c r="IN350" s="131"/>
      <c r="IO350" s="131"/>
      <c r="IP350" s="131"/>
      <c r="IQ350" s="131"/>
      <c r="IR350" s="131"/>
      <c r="IS350" s="131"/>
      <c r="IT350" s="131"/>
      <c r="IU350" s="131"/>
      <c r="IV350" s="131"/>
      <c r="IW350" s="131"/>
      <c r="IX350" s="131"/>
      <c r="IY350" s="131"/>
      <c r="IZ350" s="131"/>
      <c r="JA350" s="131"/>
      <c r="JB350" s="131"/>
      <c r="JC350" s="131"/>
      <c r="JD350" s="131"/>
      <c r="JE350" s="131"/>
      <c r="JF350" s="131"/>
      <c r="JG350" s="131"/>
      <c r="JH350" s="131"/>
      <c r="JI350" s="131"/>
      <c r="JJ350" s="131"/>
      <c r="JK350" s="131"/>
      <c r="JL350" s="131"/>
      <c r="JM350" s="131"/>
      <c r="JN350" s="131"/>
      <c r="JO350" s="131"/>
      <c r="JP350" s="131"/>
      <c r="JQ350" s="131"/>
      <c r="JR350" s="131"/>
      <c r="JS350" s="131"/>
      <c r="JT350" s="131"/>
      <c r="JU350" s="131"/>
      <c r="JV350" s="131"/>
      <c r="JW350" s="131"/>
      <c r="JX350" s="131"/>
      <c r="JY350" s="131"/>
      <c r="JZ350" s="131"/>
      <c r="KA350" s="131"/>
      <c r="KB350" s="131"/>
      <c r="KC350" s="131"/>
      <c r="KD350" s="131"/>
      <c r="KE350" s="131"/>
      <c r="KF350" s="131"/>
      <c r="KG350" s="131"/>
      <c r="KH350" s="131"/>
      <c r="KI350" s="131"/>
      <c r="KJ350" s="131"/>
      <c r="KK350" s="131"/>
      <c r="KL350" s="131"/>
      <c r="KM350" s="131"/>
      <c r="KN350" s="131"/>
      <c r="KO350" s="131"/>
      <c r="KP350" s="131"/>
      <c r="KQ350" s="131"/>
      <c r="KR350" s="131"/>
      <c r="KS350" s="131"/>
      <c r="KT350" s="131"/>
      <c r="KU350" s="131"/>
      <c r="KV350" s="131"/>
      <c r="KW350" s="131"/>
      <c r="KX350" s="131"/>
      <c r="KY350" s="131"/>
      <c r="KZ350" s="131"/>
      <c r="LA350" s="131"/>
      <c r="LB350" s="131"/>
      <c r="LC350" s="131"/>
      <c r="LD350" s="131"/>
      <c r="LE350" s="131"/>
      <c r="LF350" s="131"/>
      <c r="LG350" s="131"/>
      <c r="LH350" s="131"/>
      <c r="LI350" s="131"/>
      <c r="LJ350" s="131"/>
      <c r="LK350" s="131"/>
      <c r="LL350" s="131"/>
      <c r="LM350" s="131"/>
      <c r="LN350" s="131"/>
      <c r="LO350" s="131"/>
      <c r="LP350" s="131"/>
      <c r="LQ350" s="131"/>
      <c r="LR350" s="131"/>
      <c r="LS350" s="131"/>
      <c r="LT350" s="131"/>
      <c r="LU350" s="131"/>
      <c r="LV350" s="131"/>
      <c r="LW350" s="131"/>
      <c r="LX350" s="131"/>
      <c r="LY350" s="131"/>
      <c r="LZ350" s="131"/>
      <c r="MA350" s="131"/>
      <c r="MB350" s="131"/>
      <c r="MC350" s="131"/>
      <c r="MD350" s="131"/>
      <c r="ME350" s="131"/>
      <c r="MF350" s="131"/>
      <c r="MG350" s="131"/>
      <c r="MH350" s="131"/>
      <c r="MI350" s="131"/>
      <c r="MJ350" s="131"/>
      <c r="MK350" s="131"/>
      <c r="ML350" s="131"/>
      <c r="MM350" s="131"/>
      <c r="MN350" s="131"/>
      <c r="MO350" s="131"/>
      <c r="MP350" s="131"/>
      <c r="MQ350" s="131"/>
      <c r="MR350" s="131"/>
      <c r="MS350" s="131"/>
      <c r="MT350" s="131"/>
      <c r="MU350" s="131"/>
      <c r="MV350" s="131"/>
      <c r="MW350" s="131"/>
      <c r="MX350" s="131"/>
      <c r="MY350" s="131"/>
      <c r="MZ350" s="131"/>
      <c r="NA350" s="131"/>
      <c r="NB350" s="131"/>
      <c r="NC350" s="131"/>
      <c r="ND350" s="131"/>
      <c r="NE350" s="131"/>
      <c r="NF350" s="131"/>
      <c r="NG350" s="131"/>
      <c r="NH350" s="131"/>
      <c r="NI350" s="131"/>
      <c r="NJ350" s="131"/>
      <c r="NK350" s="131"/>
      <c r="NL350" s="131"/>
      <c r="NM350" s="131"/>
      <c r="NN350" s="131"/>
      <c r="NO350" s="131"/>
      <c r="NP350" s="131"/>
      <c r="NQ350" s="131"/>
      <c r="NR350" s="131"/>
      <c r="NS350" s="131"/>
      <c r="NT350" s="131"/>
      <c r="NU350" s="131"/>
      <c r="NV350" s="131"/>
      <c r="NW350" s="131"/>
      <c r="NX350" s="131"/>
      <c r="NY350" s="131"/>
      <c r="NZ350" s="131"/>
      <c r="OA350" s="131"/>
      <c r="OB350" s="131"/>
      <c r="OC350" s="131"/>
      <c r="OD350" s="131"/>
      <c r="OE350" s="131"/>
      <c r="OF350" s="131"/>
      <c r="OG350" s="131"/>
      <c r="OH350" s="131"/>
      <c r="OI350" s="131"/>
      <c r="OJ350" s="131"/>
      <c r="OK350" s="131"/>
      <c r="OL350" s="131"/>
      <c r="OM350" s="131"/>
      <c r="ON350" s="131"/>
      <c r="OO350" s="131"/>
      <c r="OP350" s="131"/>
      <c r="OQ350" s="131"/>
      <c r="OR350" s="131"/>
      <c r="OS350" s="131"/>
      <c r="OT350" s="131"/>
      <c r="OU350" s="131"/>
      <c r="OV350" s="131"/>
      <c r="OW350" s="131"/>
      <c r="OX350" s="131"/>
      <c r="OY350" s="131"/>
      <c r="OZ350" s="131"/>
      <c r="PA350" s="131"/>
      <c r="PB350" s="131"/>
      <c r="PC350" s="131"/>
      <c r="PD350" s="131"/>
      <c r="PE350" s="131"/>
      <c r="PF350" s="131"/>
      <c r="PG350" s="131"/>
      <c r="PH350" s="131"/>
      <c r="PI350" s="131"/>
      <c r="PJ350" s="131"/>
      <c r="PK350" s="131"/>
      <c r="PL350" s="131"/>
      <c r="PM350" s="131"/>
      <c r="PN350" s="131"/>
      <c r="PO350" s="131"/>
      <c r="PP350" s="131"/>
      <c r="PQ350" s="131"/>
      <c r="PR350" s="131"/>
      <c r="PS350" s="131"/>
      <c r="PT350" s="131"/>
      <c r="PU350" s="131"/>
      <c r="PV350" s="131"/>
      <c r="PW350" s="131"/>
      <c r="PX350" s="131"/>
      <c r="PY350" s="131"/>
      <c r="PZ350" s="131"/>
      <c r="QA350" s="131"/>
      <c r="QB350" s="131"/>
      <c r="QC350" s="131"/>
      <c r="QD350" s="131"/>
      <c r="QE350" s="131"/>
      <c r="QF350" s="131"/>
      <c r="QG350" s="131"/>
      <c r="QH350" s="131"/>
      <c r="QI350" s="131"/>
      <c r="QJ350" s="131"/>
      <c r="QK350" s="131"/>
      <c r="QL350" s="131"/>
      <c r="QM350" s="131"/>
      <c r="QN350" s="131"/>
      <c r="QO350" s="131"/>
      <c r="QP350" s="131"/>
      <c r="QQ350" s="131"/>
      <c r="QR350" s="131"/>
      <c r="QS350" s="131"/>
      <c r="QT350" s="131"/>
      <c r="QU350" s="131"/>
      <c r="QV350" s="131"/>
      <c r="QW350" s="131"/>
      <c r="QX350" s="131"/>
      <c r="QY350" s="131"/>
      <c r="QZ350" s="131"/>
      <c r="RA350" s="131"/>
      <c r="RB350" s="131"/>
      <c r="RC350" s="131"/>
      <c r="RD350" s="131"/>
      <c r="RE350" s="131"/>
      <c r="RF350" s="131"/>
      <c r="RG350" s="131"/>
      <c r="RH350" s="131"/>
      <c r="RI350" s="131"/>
      <c r="RJ350" s="131"/>
      <c r="RK350" s="131"/>
      <c r="RL350" s="131"/>
      <c r="RM350" s="131"/>
      <c r="RN350" s="131"/>
      <c r="RO350" s="131"/>
      <c r="RP350" s="131"/>
      <c r="RQ350" s="131"/>
      <c r="RR350" s="131"/>
      <c r="RS350" s="131"/>
      <c r="RT350" s="131"/>
      <c r="RU350" s="131"/>
      <c r="RV350" s="131"/>
      <c r="RW350" s="131"/>
      <c r="RX350" s="131"/>
      <c r="RY350" s="131"/>
      <c r="RZ350" s="131"/>
      <c r="SA350" s="131"/>
      <c r="SB350" s="131"/>
      <c r="SC350" s="131"/>
      <c r="SD350" s="131"/>
      <c r="SE350" s="131"/>
      <c r="SF350" s="131"/>
      <c r="SG350" s="131"/>
      <c r="SH350" s="131"/>
      <c r="SI350" s="131"/>
      <c r="SJ350" s="131"/>
      <c r="SK350" s="131"/>
      <c r="SL350" s="131"/>
      <c r="SM350" s="131"/>
      <c r="SN350" s="131"/>
      <c r="SO350" s="131"/>
      <c r="SP350" s="131"/>
      <c r="SQ350" s="131"/>
      <c r="SR350" s="131"/>
      <c r="SS350" s="131"/>
      <c r="ST350" s="131"/>
      <c r="SU350" s="131"/>
      <c r="SV350" s="131"/>
      <c r="SW350" s="131"/>
      <c r="SX350" s="131"/>
      <c r="SY350" s="131"/>
      <c r="SZ350" s="131"/>
      <c r="TA350" s="131"/>
      <c r="TB350" s="131"/>
      <c r="TC350" s="131"/>
      <c r="TD350" s="131"/>
      <c r="TE350" s="131"/>
      <c r="TF350" s="131"/>
      <c r="TG350" s="131"/>
      <c r="TH350" s="131"/>
      <c r="TI350" s="131"/>
      <c r="TJ350" s="131"/>
      <c r="TK350" s="131"/>
      <c r="TL350" s="131"/>
      <c r="TM350" s="131"/>
      <c r="TN350" s="131"/>
      <c r="TO350" s="131"/>
      <c r="TP350" s="131"/>
      <c r="TQ350" s="131"/>
      <c r="TR350" s="131"/>
      <c r="TS350" s="131"/>
      <c r="TT350" s="131"/>
      <c r="TU350" s="131"/>
      <c r="TV350" s="131"/>
      <c r="TW350" s="131"/>
      <c r="TX350" s="131"/>
      <c r="TY350" s="131"/>
      <c r="TZ350" s="131"/>
      <c r="UA350" s="131"/>
      <c r="UB350" s="131"/>
      <c r="UC350" s="131"/>
      <c r="UD350" s="131"/>
      <c r="UE350" s="131"/>
      <c r="UF350" s="131"/>
      <c r="UG350" s="131"/>
      <c r="UH350" s="131"/>
      <c r="UI350" s="131"/>
      <c r="UJ350" s="131"/>
      <c r="UK350" s="131"/>
      <c r="UL350" s="131"/>
      <c r="UM350" s="131"/>
      <c r="UN350" s="131"/>
      <c r="UO350" s="131"/>
      <c r="UP350" s="131"/>
      <c r="UQ350" s="131"/>
      <c r="UR350" s="131"/>
      <c r="US350" s="131"/>
      <c r="UT350" s="131"/>
      <c r="UU350" s="131"/>
      <c r="UV350" s="131"/>
      <c r="UW350" s="131"/>
      <c r="UX350" s="131"/>
      <c r="UY350" s="131"/>
      <c r="UZ350" s="131"/>
      <c r="VA350" s="131"/>
      <c r="VB350" s="131"/>
      <c r="VC350" s="131"/>
      <c r="VD350" s="131"/>
      <c r="VE350" s="131"/>
      <c r="VF350" s="131"/>
      <c r="VG350" s="131"/>
      <c r="VH350" s="131"/>
      <c r="VI350" s="131"/>
      <c r="VJ350" s="131"/>
      <c r="VK350" s="131"/>
      <c r="VL350" s="131"/>
      <c r="VM350" s="131"/>
      <c r="VN350" s="131"/>
      <c r="VO350" s="131"/>
      <c r="VP350" s="131"/>
      <c r="VQ350" s="131"/>
      <c r="VR350" s="131"/>
      <c r="VS350" s="131"/>
      <c r="VT350" s="131"/>
      <c r="VU350" s="131"/>
      <c r="VV350" s="131"/>
      <c r="VW350" s="131"/>
      <c r="VX350" s="131"/>
      <c r="VY350" s="131"/>
      <c r="VZ350" s="131"/>
      <c r="WA350" s="131"/>
      <c r="WB350" s="131"/>
      <c r="WC350" s="131"/>
      <c r="WD350" s="131"/>
      <c r="WE350" s="131"/>
      <c r="WF350" s="131"/>
      <c r="WG350" s="131"/>
      <c r="WH350" s="131"/>
      <c r="WI350" s="131"/>
      <c r="WJ350" s="131"/>
      <c r="WK350" s="131"/>
      <c r="WL350" s="131"/>
      <c r="WM350" s="131"/>
      <c r="WN350" s="131"/>
      <c r="WO350" s="131"/>
      <c r="WP350" s="131"/>
      <c r="WQ350" s="131"/>
      <c r="WR350" s="131"/>
      <c r="WS350" s="131"/>
      <c r="WT350" s="131"/>
      <c r="WU350" s="131"/>
      <c r="WV350" s="131"/>
      <c r="WW350" s="131"/>
      <c r="WX350" s="131"/>
      <c r="WY350" s="131"/>
      <c r="WZ350" s="131"/>
      <c r="XA350" s="131"/>
      <c r="XB350" s="131"/>
      <c r="XC350" s="131"/>
      <c r="XD350" s="131"/>
      <c r="XE350" s="131"/>
      <c r="XF350" s="131"/>
      <c r="XG350" s="131"/>
      <c r="XH350" s="131"/>
      <c r="XI350" s="131"/>
      <c r="XJ350" s="131"/>
      <c r="XK350" s="131"/>
      <c r="XL350" s="131"/>
      <c r="XM350" s="131"/>
      <c r="XN350" s="131"/>
      <c r="XO350" s="131"/>
      <c r="XP350" s="131"/>
      <c r="XQ350" s="131"/>
      <c r="XR350" s="131"/>
      <c r="XS350" s="131"/>
      <c r="XT350" s="131"/>
      <c r="XU350" s="131"/>
      <c r="XV350" s="131"/>
      <c r="XW350" s="131"/>
      <c r="XX350" s="131"/>
      <c r="XY350" s="131"/>
      <c r="XZ350" s="131"/>
      <c r="YA350" s="131"/>
      <c r="YB350" s="131"/>
      <c r="YC350" s="131"/>
      <c r="YD350" s="131"/>
      <c r="YE350" s="131"/>
      <c r="YF350" s="131"/>
      <c r="YG350" s="131"/>
      <c r="YH350" s="131"/>
      <c r="YI350" s="131"/>
      <c r="YJ350" s="131"/>
      <c r="YK350" s="131"/>
      <c r="YL350" s="131"/>
      <c r="YM350" s="131"/>
      <c r="YN350" s="131"/>
      <c r="YO350" s="131"/>
      <c r="YP350" s="131"/>
      <c r="YQ350" s="131"/>
      <c r="YR350" s="131"/>
      <c r="YS350" s="131"/>
      <c r="YT350" s="131"/>
      <c r="YU350" s="131"/>
      <c r="YV350" s="131"/>
      <c r="YW350" s="131"/>
      <c r="YX350" s="131"/>
      <c r="YY350" s="131"/>
      <c r="YZ350" s="131"/>
      <c r="ZA350" s="131"/>
      <c r="ZB350" s="131"/>
      <c r="ZC350" s="131"/>
      <c r="ZD350" s="131"/>
      <c r="ZE350" s="131"/>
      <c r="ZF350" s="131"/>
      <c r="ZG350" s="131"/>
      <c r="ZH350" s="131"/>
      <c r="ZI350" s="131"/>
      <c r="ZJ350" s="131"/>
      <c r="ZK350" s="131"/>
      <c r="ZL350" s="131"/>
      <c r="ZM350" s="131"/>
      <c r="ZN350" s="131"/>
      <c r="ZO350" s="131"/>
      <c r="ZP350" s="131"/>
      <c r="ZQ350" s="131"/>
      <c r="ZR350" s="131"/>
      <c r="ZS350" s="131"/>
      <c r="ZT350" s="131"/>
      <c r="ZU350" s="131"/>
      <c r="ZV350" s="131"/>
      <c r="ZW350" s="131"/>
      <c r="ZX350" s="131"/>
      <c r="ZY350" s="131"/>
      <c r="ZZ350" s="131"/>
      <c r="AAA350" s="131"/>
      <c r="AAB350" s="131"/>
      <c r="AAC350" s="131"/>
      <c r="AAD350" s="131"/>
      <c r="AAE350" s="131"/>
      <c r="AAF350" s="131"/>
      <c r="AAG350" s="131"/>
      <c r="AAH350" s="131"/>
      <c r="AAI350" s="131"/>
      <c r="AAJ350" s="131"/>
      <c r="AAK350" s="131"/>
      <c r="AAL350" s="131"/>
      <c r="AAM350" s="131"/>
      <c r="AAN350" s="131"/>
      <c r="AAO350" s="131"/>
      <c r="AAP350" s="131"/>
      <c r="AAQ350" s="131"/>
      <c r="AAR350" s="131"/>
      <c r="AAS350" s="131"/>
      <c r="AAT350" s="131"/>
      <c r="AAU350" s="131"/>
      <c r="AAV350" s="131"/>
      <c r="AAW350" s="131"/>
      <c r="AAX350" s="131"/>
      <c r="AAY350" s="131"/>
      <c r="AAZ350" s="131"/>
      <c r="ABA350" s="131"/>
      <c r="ABB350" s="131"/>
      <c r="ABC350" s="131"/>
      <c r="ABD350" s="131"/>
      <c r="ABE350" s="131"/>
      <c r="ABF350" s="131"/>
      <c r="ABG350" s="131"/>
      <c r="ABH350" s="131"/>
      <c r="ABI350" s="131"/>
      <c r="ABJ350" s="131"/>
      <c r="ABK350" s="131"/>
      <c r="ABL350" s="131"/>
      <c r="ABM350" s="131"/>
      <c r="ABN350" s="131"/>
      <c r="ABO350" s="131"/>
      <c r="ABP350" s="131"/>
      <c r="ABQ350" s="131"/>
      <c r="ABR350" s="131"/>
      <c r="ABS350" s="131"/>
      <c r="ABT350" s="131"/>
      <c r="ABU350" s="131"/>
      <c r="ABV350" s="131"/>
      <c r="ABW350" s="131"/>
      <c r="ABX350" s="131"/>
      <c r="ABY350" s="131"/>
      <c r="ABZ350" s="131"/>
      <c r="ACA350" s="131"/>
      <c r="ACB350" s="131"/>
      <c r="ACC350" s="131"/>
      <c r="ACD350" s="131"/>
      <c r="ACE350" s="131"/>
      <c r="ACF350" s="131"/>
      <c r="ACG350" s="131"/>
      <c r="ACH350" s="131"/>
      <c r="ACI350" s="131"/>
      <c r="ACJ350" s="131"/>
      <c r="ACK350" s="131"/>
      <c r="ACL350" s="131"/>
      <c r="ACM350" s="131"/>
      <c r="ACN350" s="131"/>
      <c r="ACO350" s="131"/>
      <c r="ACP350" s="131"/>
      <c r="ACQ350" s="131"/>
      <c r="ACR350" s="131"/>
      <c r="ACS350" s="131"/>
      <c r="ACT350" s="131"/>
      <c r="ACU350" s="131"/>
      <c r="ACV350" s="131"/>
      <c r="ACW350" s="131"/>
      <c r="ACX350" s="131"/>
      <c r="ACY350" s="131"/>
      <c r="ACZ350" s="131"/>
      <c r="ADA350" s="131"/>
      <c r="ADB350" s="131"/>
      <c r="ADC350" s="131"/>
      <c r="ADD350" s="131"/>
      <c r="ADE350" s="131"/>
      <c r="ADF350" s="131"/>
      <c r="ADG350" s="131"/>
      <c r="ADH350" s="131"/>
      <c r="ADI350" s="131"/>
      <c r="ADJ350" s="131"/>
      <c r="ADK350" s="131"/>
      <c r="ADL350" s="131"/>
      <c r="ADM350" s="131"/>
      <c r="ADN350" s="131"/>
      <c r="ADO350" s="131"/>
      <c r="ADP350" s="131"/>
      <c r="ADQ350" s="131"/>
      <c r="ADR350" s="131"/>
      <c r="ADS350" s="131"/>
      <c r="ADT350" s="131"/>
      <c r="ADU350" s="131"/>
      <c r="ADV350" s="131"/>
      <c r="ADW350" s="131"/>
      <c r="ADX350" s="131"/>
      <c r="ADY350" s="131"/>
      <c r="ADZ350" s="131"/>
      <c r="AEA350" s="131"/>
      <c r="AEB350" s="131"/>
      <c r="AEC350" s="131"/>
      <c r="AED350" s="131"/>
      <c r="AEE350" s="131"/>
      <c r="AEF350" s="131"/>
      <c r="AEG350" s="131"/>
      <c r="AEH350" s="131"/>
      <c r="AEI350" s="131"/>
      <c r="AEJ350" s="131"/>
      <c r="AEK350" s="131"/>
      <c r="AEL350" s="131"/>
      <c r="AEM350" s="131"/>
      <c r="AEN350" s="131"/>
      <c r="AEO350" s="131"/>
      <c r="AEP350" s="131"/>
      <c r="AEQ350" s="131"/>
      <c r="AER350" s="131"/>
      <c r="AES350" s="131"/>
      <c r="AET350" s="131"/>
      <c r="AEU350" s="131"/>
      <c r="AEV350" s="131"/>
      <c r="AEW350" s="131"/>
      <c r="AEX350" s="131"/>
      <c r="AEY350" s="131"/>
      <c r="AEZ350" s="131"/>
      <c r="AFA350" s="131"/>
      <c r="AFB350" s="131"/>
      <c r="AFC350" s="131"/>
      <c r="AFD350" s="131"/>
      <c r="AFE350" s="131"/>
      <c r="AFF350" s="131"/>
      <c r="AFG350" s="131"/>
      <c r="AFH350" s="131"/>
      <c r="AFI350" s="131"/>
      <c r="AFJ350" s="131"/>
      <c r="AFK350" s="131"/>
      <c r="AFL350" s="131"/>
      <c r="AFM350" s="131"/>
      <c r="AFN350" s="131"/>
      <c r="AFO350" s="131"/>
      <c r="AFP350" s="131"/>
      <c r="AFQ350" s="131"/>
      <c r="AFR350" s="131"/>
      <c r="AFS350" s="131"/>
      <c r="AFT350" s="131"/>
      <c r="AFU350" s="131"/>
      <c r="AFV350" s="131"/>
      <c r="AFW350" s="131"/>
      <c r="AFX350" s="131"/>
      <c r="AFY350" s="131"/>
      <c r="AFZ350" s="131"/>
      <c r="AGA350" s="131"/>
      <c r="AGB350" s="131"/>
      <c r="AGC350" s="131"/>
      <c r="AGD350" s="131"/>
      <c r="AGE350" s="131"/>
      <c r="AGF350" s="131"/>
      <c r="AGG350" s="131"/>
      <c r="AGH350" s="131"/>
      <c r="AGI350" s="131"/>
      <c r="AGJ350" s="131"/>
      <c r="AGK350" s="131"/>
      <c r="AGL350" s="131"/>
      <c r="AGM350" s="131"/>
      <c r="AGN350" s="131"/>
      <c r="AGO350" s="131"/>
      <c r="AGP350" s="131"/>
      <c r="AGQ350" s="131"/>
      <c r="AGR350" s="131"/>
      <c r="AGS350" s="131"/>
      <c r="AGT350" s="131"/>
      <c r="AGU350" s="131"/>
      <c r="AGV350" s="131"/>
      <c r="AGW350" s="131"/>
      <c r="AGX350" s="131"/>
      <c r="AGY350" s="131"/>
      <c r="AGZ350" s="131"/>
      <c r="AHA350" s="131"/>
      <c r="AHB350" s="131"/>
      <c r="AHC350" s="131"/>
      <c r="AHD350" s="131"/>
      <c r="AHE350" s="131"/>
      <c r="AHF350" s="131"/>
      <c r="AHG350" s="131"/>
      <c r="AHH350" s="131"/>
      <c r="AHI350" s="131"/>
      <c r="AHJ350" s="131"/>
      <c r="AHK350" s="131"/>
      <c r="AHL350" s="131"/>
      <c r="AHM350" s="131"/>
      <c r="AHN350" s="131"/>
      <c r="AHO350" s="131"/>
      <c r="AHP350" s="131"/>
      <c r="AHQ350" s="131"/>
      <c r="AHR350" s="131"/>
      <c r="AHS350" s="131"/>
      <c r="AHT350" s="131"/>
      <c r="AHU350" s="131"/>
      <c r="AHV350" s="131"/>
      <c r="AHW350" s="131"/>
      <c r="AHX350" s="131"/>
      <c r="AHY350" s="131"/>
      <c r="AHZ350" s="131"/>
      <c r="AIA350" s="131"/>
      <c r="AIB350" s="131"/>
      <c r="AIC350" s="131"/>
      <c r="AID350" s="131"/>
      <c r="AIE350" s="131"/>
      <c r="AIF350" s="131"/>
      <c r="AIG350" s="131"/>
      <c r="AIH350" s="131"/>
      <c r="AII350" s="131"/>
      <c r="AIJ350" s="131"/>
      <c r="AIK350" s="131"/>
      <c r="AIL350" s="131"/>
      <c r="AIM350" s="131"/>
      <c r="AIN350" s="131"/>
      <c r="AIO350" s="131"/>
      <c r="AIP350" s="131"/>
      <c r="AIQ350" s="131"/>
      <c r="AIR350" s="131"/>
      <c r="AIS350" s="131"/>
      <c r="AIT350" s="131"/>
      <c r="AIU350" s="131"/>
      <c r="AIV350" s="131"/>
      <c r="AIW350" s="131"/>
      <c r="AIX350" s="131"/>
      <c r="AIY350" s="131"/>
      <c r="AIZ350" s="131"/>
      <c r="AJA350" s="131"/>
      <c r="AJB350" s="131"/>
      <c r="AJC350" s="131"/>
      <c r="AJD350" s="131"/>
      <c r="AJE350" s="131"/>
      <c r="AJF350" s="131"/>
      <c r="AJG350" s="131"/>
      <c r="AJH350" s="131"/>
      <c r="AJI350" s="131"/>
      <c r="AJJ350" s="131"/>
      <c r="AJK350" s="131"/>
      <c r="AJL350" s="131"/>
      <c r="AJM350" s="131"/>
      <c r="AJN350" s="131"/>
      <c r="AJO350" s="131"/>
      <c r="AJP350" s="131"/>
      <c r="AJQ350" s="131"/>
      <c r="AJR350" s="131"/>
      <c r="AJS350" s="131"/>
      <c r="AJT350" s="131"/>
      <c r="AJU350" s="131"/>
      <c r="AJV350" s="131"/>
      <c r="AJW350" s="131"/>
      <c r="AJX350" s="131"/>
      <c r="AJY350" s="131"/>
      <c r="AJZ350" s="131"/>
      <c r="AKA350" s="131"/>
      <c r="AKB350" s="131"/>
      <c r="AKC350" s="131"/>
      <c r="AKD350" s="131"/>
      <c r="AKE350" s="131"/>
      <c r="AKF350" s="131"/>
      <c r="AKG350" s="131"/>
      <c r="AKH350" s="131"/>
      <c r="AKI350" s="131"/>
      <c r="AKJ350" s="131"/>
      <c r="AKK350" s="131"/>
      <c r="AKL350" s="131"/>
      <c r="AKM350" s="131"/>
      <c r="AKN350" s="131"/>
      <c r="AKO350" s="131"/>
      <c r="AKP350" s="131"/>
      <c r="AKQ350" s="131"/>
      <c r="AKR350" s="131"/>
      <c r="AKS350" s="131"/>
      <c r="AKT350" s="131"/>
      <c r="AKU350" s="131"/>
      <c r="AKV350" s="131"/>
      <c r="AKW350" s="131"/>
      <c r="AKX350" s="131"/>
      <c r="AKY350" s="131"/>
      <c r="AKZ350" s="131"/>
      <c r="ALA350" s="131"/>
      <c r="ALB350" s="131"/>
      <c r="ALC350" s="131"/>
      <c r="ALD350" s="131"/>
      <c r="ALE350" s="131"/>
      <c r="ALF350" s="131"/>
      <c r="ALG350" s="131"/>
      <c r="ALH350" s="131"/>
      <c r="ALI350" s="131"/>
      <c r="ALJ350" s="131"/>
      <c r="ALK350" s="131"/>
      <c r="ALL350" s="131"/>
      <c r="ALM350" s="131"/>
      <c r="ALN350" s="131"/>
      <c r="ALO350" s="131"/>
      <c r="ALP350" s="131"/>
      <c r="ALQ350" s="131"/>
      <c r="ALR350" s="131"/>
      <c r="ALS350" s="131"/>
      <c r="ALT350" s="131"/>
      <c r="ALU350" s="131"/>
      <c r="ALV350" s="131"/>
      <c r="ALW350" s="131"/>
      <c r="ALX350" s="131"/>
      <c r="ALY350" s="131"/>
      <c r="ALZ350" s="131"/>
      <c r="AMA350" s="131"/>
      <c r="AMB350" s="131"/>
      <c r="AMC350" s="131"/>
      <c r="AMD350" s="131"/>
      <c r="AME350" s="131"/>
      <c r="AMF350" s="131"/>
      <c r="AMG350" s="131"/>
      <c r="AMH350" s="131"/>
      <c r="AMI350" s="131"/>
      <c r="AMJ350" s="131"/>
      <c r="AMK350" s="131"/>
      <c r="AML350" s="131"/>
      <c r="AMM350" s="131"/>
      <c r="AMN350" s="131"/>
      <c r="AMO350" s="131"/>
      <c r="AMP350" s="131"/>
      <c r="AMQ350" s="131"/>
      <c r="AMR350" s="131"/>
      <c r="AMS350" s="131"/>
      <c r="AMT350" s="131"/>
      <c r="AMU350" s="131"/>
      <c r="AMV350" s="131"/>
      <c r="AMW350" s="131"/>
      <c r="AMX350" s="131"/>
      <c r="AMY350" s="131"/>
      <c r="AMZ350" s="131"/>
      <c r="ANA350" s="131"/>
      <c r="ANB350" s="131"/>
      <c r="ANC350" s="131"/>
      <c r="AND350" s="131"/>
      <c r="ANE350" s="131"/>
      <c r="ANF350" s="131"/>
      <c r="ANG350" s="131"/>
      <c r="ANH350" s="131"/>
      <c r="ANI350" s="131"/>
      <c r="ANJ350" s="131"/>
      <c r="ANK350" s="131"/>
      <c r="ANL350" s="131"/>
      <c r="ANM350" s="131"/>
      <c r="ANN350" s="131"/>
      <c r="ANO350" s="131"/>
      <c r="ANP350" s="131"/>
      <c r="ANQ350" s="131"/>
      <c r="ANR350" s="131"/>
      <c r="ANS350" s="131"/>
      <c r="ANT350" s="131"/>
      <c r="ANU350" s="131"/>
      <c r="ANV350" s="131"/>
      <c r="ANW350" s="131"/>
      <c r="ANX350" s="131"/>
      <c r="ANY350" s="131"/>
      <c r="ANZ350" s="131"/>
      <c r="AOA350" s="131"/>
      <c r="AOB350" s="131"/>
      <c r="AOC350" s="131"/>
      <c r="AOD350" s="131"/>
      <c r="AOE350" s="131"/>
      <c r="AOF350" s="131"/>
      <c r="AOG350" s="131"/>
      <c r="AOH350" s="131"/>
      <c r="AOI350" s="131"/>
      <c r="AOJ350" s="131"/>
      <c r="AOK350" s="131"/>
      <c r="AOL350" s="131"/>
      <c r="AOM350" s="131"/>
      <c r="AON350" s="131"/>
      <c r="AOO350" s="131"/>
      <c r="AOP350" s="131"/>
      <c r="AOQ350" s="131"/>
      <c r="AOR350" s="131"/>
      <c r="AOS350" s="131"/>
      <c r="AOT350" s="131"/>
      <c r="AOU350" s="131"/>
      <c r="AOV350" s="131"/>
      <c r="AOW350" s="131"/>
      <c r="AOX350" s="131"/>
      <c r="AOY350" s="131"/>
      <c r="AOZ350" s="131"/>
      <c r="APA350" s="131"/>
      <c r="APB350" s="131"/>
      <c r="APC350" s="131"/>
      <c r="APD350" s="131"/>
      <c r="APE350" s="131"/>
      <c r="APF350" s="131"/>
      <c r="APG350" s="131"/>
      <c r="APH350" s="131"/>
      <c r="API350" s="131"/>
      <c r="APJ350" s="131"/>
      <c r="APK350" s="131"/>
      <c r="APL350" s="131"/>
      <c r="APM350" s="131"/>
      <c r="APN350" s="131"/>
      <c r="APO350" s="131"/>
      <c r="APP350" s="131"/>
      <c r="APQ350" s="131"/>
      <c r="APR350" s="131"/>
      <c r="APS350" s="131"/>
      <c r="APT350" s="131"/>
      <c r="APU350" s="131"/>
      <c r="APV350" s="131"/>
      <c r="APW350" s="131"/>
      <c r="APX350" s="131"/>
      <c r="APY350" s="131"/>
      <c r="APZ350" s="131"/>
      <c r="AQA350" s="131"/>
      <c r="AQB350" s="131"/>
      <c r="AQC350" s="131"/>
      <c r="AQD350" s="131"/>
      <c r="AQE350" s="131"/>
      <c r="AQF350" s="131"/>
      <c r="AQG350" s="131"/>
      <c r="AQH350" s="131"/>
      <c r="AQI350" s="131"/>
      <c r="AQJ350" s="131"/>
      <c r="AQK350" s="131"/>
      <c r="AQL350" s="131"/>
      <c r="AQM350" s="131"/>
      <c r="AQN350" s="131"/>
      <c r="AQO350" s="131"/>
      <c r="AQP350" s="131"/>
      <c r="AQQ350" s="131"/>
      <c r="AQR350" s="131"/>
      <c r="AQS350" s="131"/>
      <c r="AQT350" s="131"/>
      <c r="AQU350" s="131"/>
      <c r="AQV350" s="131"/>
      <c r="AQW350" s="131"/>
      <c r="AQX350" s="131"/>
      <c r="AQY350" s="131"/>
      <c r="AQZ350" s="131"/>
      <c r="ARA350" s="131"/>
      <c r="ARB350" s="131"/>
      <c r="ARC350" s="131"/>
      <c r="ARD350" s="131"/>
      <c r="ARE350" s="131"/>
      <c r="ARF350" s="131"/>
      <c r="ARG350" s="131"/>
      <c r="ARH350" s="131"/>
      <c r="ARI350" s="131"/>
      <c r="ARJ350" s="131"/>
      <c r="ARK350" s="131"/>
      <c r="ARL350" s="131"/>
      <c r="ARM350" s="131"/>
      <c r="ARN350" s="131"/>
      <c r="ARO350" s="131"/>
      <c r="ARP350" s="131"/>
      <c r="ARQ350" s="131"/>
      <c r="ARR350" s="131"/>
      <c r="ARS350" s="131"/>
      <c r="ART350" s="131"/>
      <c r="ARU350" s="131"/>
      <c r="ARV350" s="131"/>
      <c r="ARW350" s="131"/>
      <c r="ARX350" s="131"/>
      <c r="ARY350" s="131"/>
      <c r="ARZ350" s="131"/>
      <c r="ASA350" s="131"/>
      <c r="ASB350" s="131"/>
      <c r="ASC350" s="131"/>
      <c r="ASD350" s="131"/>
      <c r="ASE350" s="131"/>
      <c r="ASF350" s="131"/>
      <c r="ASG350" s="131"/>
      <c r="ASH350" s="131"/>
      <c r="ASI350" s="131"/>
      <c r="ASJ350" s="131"/>
      <c r="ASK350" s="131"/>
      <c r="ASL350" s="131"/>
      <c r="ASM350" s="131"/>
      <c r="ASN350" s="131"/>
      <c r="ASO350" s="131"/>
      <c r="ASP350" s="131"/>
      <c r="ASQ350" s="131"/>
      <c r="ASR350" s="131"/>
      <c r="ASS350" s="131"/>
      <c r="AST350" s="131"/>
      <c r="ASU350" s="131"/>
      <c r="ASV350" s="131"/>
      <c r="ASW350" s="131"/>
      <c r="ASX350" s="131"/>
      <c r="ASY350" s="131"/>
      <c r="ASZ350" s="131"/>
      <c r="ATA350" s="131"/>
      <c r="ATB350" s="131"/>
      <c r="ATC350" s="131"/>
      <c r="ATD350" s="131"/>
      <c r="ATE350" s="131"/>
      <c r="ATF350" s="131"/>
      <c r="ATG350" s="131"/>
      <c r="ATH350" s="131"/>
      <c r="ATI350" s="131"/>
      <c r="ATJ350" s="131"/>
      <c r="ATK350" s="131"/>
      <c r="ATL350" s="131"/>
      <c r="ATM350" s="131"/>
      <c r="ATN350" s="131"/>
      <c r="ATO350" s="131"/>
      <c r="ATP350" s="131"/>
      <c r="ATQ350" s="131"/>
      <c r="ATR350" s="131"/>
      <c r="ATS350" s="131"/>
      <c r="ATT350" s="131"/>
      <c r="ATU350" s="131"/>
      <c r="ATV350" s="131"/>
      <c r="ATW350" s="131"/>
      <c r="ATX350" s="131"/>
      <c r="ATY350" s="131"/>
      <c r="ATZ350" s="131"/>
      <c r="AUA350" s="131"/>
      <c r="AUB350" s="131"/>
      <c r="AUC350" s="131"/>
      <c r="AUD350" s="131"/>
      <c r="AUE350" s="131"/>
      <c r="AUF350" s="131"/>
      <c r="AUG350" s="131"/>
      <c r="AUH350" s="131"/>
      <c r="AUI350" s="131"/>
      <c r="AUJ350" s="131"/>
      <c r="AUK350" s="131"/>
      <c r="AUL350" s="131"/>
      <c r="AUM350" s="131"/>
      <c r="AUN350" s="131"/>
      <c r="AUO350" s="131"/>
      <c r="AUP350" s="131"/>
      <c r="AUQ350" s="131"/>
      <c r="AUR350" s="131"/>
      <c r="AUS350" s="131"/>
      <c r="AUT350" s="131"/>
      <c r="AUU350" s="131"/>
      <c r="AUV350" s="131"/>
      <c r="AUW350" s="131"/>
      <c r="AUX350" s="131"/>
      <c r="AUY350" s="131"/>
      <c r="AUZ350" s="131"/>
      <c r="AVA350" s="131"/>
      <c r="AVB350" s="131"/>
      <c r="AVC350" s="131"/>
      <c r="AVD350" s="131"/>
      <c r="AVE350" s="131"/>
      <c r="AVF350" s="131"/>
      <c r="AVG350" s="131"/>
      <c r="AVH350" s="131"/>
      <c r="AVI350" s="131"/>
      <c r="AVJ350" s="131"/>
      <c r="AVK350" s="131"/>
      <c r="AVL350" s="131"/>
      <c r="AVM350" s="131"/>
      <c r="AVN350" s="131"/>
      <c r="AVO350" s="131"/>
      <c r="AVP350" s="131"/>
      <c r="AVQ350" s="131"/>
      <c r="AVR350" s="131"/>
      <c r="AVS350" s="131"/>
      <c r="AVT350" s="131"/>
      <c r="AVU350" s="131"/>
      <c r="AVV350" s="131"/>
      <c r="AVW350" s="131"/>
      <c r="AVX350" s="131"/>
      <c r="AVY350" s="131"/>
      <c r="AVZ350" s="131"/>
      <c r="AWA350" s="131"/>
      <c r="AWB350" s="131"/>
      <c r="AWC350" s="131"/>
      <c r="AWD350" s="131"/>
      <c r="AWE350" s="131"/>
      <c r="AWF350" s="131"/>
      <c r="AWG350" s="131"/>
      <c r="AWH350" s="131"/>
      <c r="AWI350" s="131"/>
      <c r="AWJ350" s="131"/>
      <c r="AWK350" s="131"/>
      <c r="AWL350" s="131"/>
      <c r="AWM350" s="131"/>
      <c r="AWN350" s="131"/>
      <c r="AWO350" s="131"/>
      <c r="AWP350" s="131"/>
      <c r="AWQ350" s="131"/>
      <c r="AWR350" s="131"/>
      <c r="AWS350" s="131"/>
      <c r="AWT350" s="131"/>
      <c r="AWU350" s="131"/>
      <c r="AWV350" s="131"/>
      <c r="AWW350" s="131"/>
      <c r="AWX350" s="131"/>
      <c r="AWY350" s="131"/>
      <c r="AWZ350" s="131"/>
      <c r="AXA350" s="131"/>
      <c r="AXB350" s="131"/>
      <c r="AXC350" s="131"/>
      <c r="AXD350" s="131"/>
      <c r="AXE350" s="131"/>
      <c r="AXF350" s="131"/>
      <c r="AXG350" s="131"/>
      <c r="AXH350" s="131"/>
      <c r="AXI350" s="131"/>
      <c r="AXJ350" s="131"/>
      <c r="AXK350" s="131"/>
      <c r="AXL350" s="131"/>
      <c r="AXM350" s="131"/>
      <c r="AXN350" s="131"/>
      <c r="AXO350" s="131"/>
      <c r="AXP350" s="131"/>
      <c r="AXQ350" s="131"/>
      <c r="AXR350" s="131"/>
      <c r="AXS350" s="131"/>
      <c r="AXT350" s="131"/>
      <c r="AXU350" s="131"/>
      <c r="AXV350" s="131"/>
      <c r="AXW350" s="131"/>
      <c r="AXX350" s="131"/>
    </row>
    <row r="351" spans="1:1324" s="105" customFormat="1" ht="15.75" hidden="1" customHeight="1" x14ac:dyDescent="0.2">
      <c r="A351" s="13" t="s">
        <v>444</v>
      </c>
      <c r="B351" s="74" t="s">
        <v>3134</v>
      </c>
      <c r="C351" s="12" t="s">
        <v>443</v>
      </c>
      <c r="D351" s="19" t="s">
        <v>994</v>
      </c>
      <c r="E351" s="9">
        <v>39665</v>
      </c>
      <c r="F351" s="30" t="s">
        <v>1182</v>
      </c>
      <c r="G351" s="30" t="s">
        <v>1186</v>
      </c>
      <c r="H351" s="30">
        <v>42005</v>
      </c>
      <c r="I351" s="30" t="s">
        <v>1065</v>
      </c>
      <c r="J351" s="173"/>
      <c r="K351" s="87" t="s">
        <v>346</v>
      </c>
      <c r="L351" s="87">
        <v>1</v>
      </c>
      <c r="M351" s="87">
        <v>1</v>
      </c>
      <c r="N351" s="84" t="s">
        <v>315</v>
      </c>
      <c r="O351" s="84">
        <v>1</v>
      </c>
      <c r="P351" s="84" t="s">
        <v>315</v>
      </c>
      <c r="Q351" s="84">
        <v>1</v>
      </c>
      <c r="R351" s="84" t="s">
        <v>315</v>
      </c>
      <c r="S351" s="84">
        <v>1</v>
      </c>
      <c r="T351" s="84" t="s">
        <v>326</v>
      </c>
      <c r="U351" s="84">
        <v>1</v>
      </c>
      <c r="V351" s="87">
        <v>1</v>
      </c>
      <c r="W351" s="84">
        <v>0</v>
      </c>
      <c r="X351" s="87">
        <v>0</v>
      </c>
      <c r="Y351" s="84">
        <v>0</v>
      </c>
      <c r="Z351" s="84">
        <v>1</v>
      </c>
      <c r="AA351" s="87">
        <v>0</v>
      </c>
      <c r="AB351" s="71">
        <f>IF((ISERROR(VLOOKUP($A351,RTlist2,40,FALSE)))=TRUE,2,VLOOKUP($A351,RTlist2,40,FALSE))</f>
        <v>2</v>
      </c>
      <c r="AC351" s="71">
        <f>IF((ISERROR(VLOOKUP($A351,RTlist2,41,FALSE)))=TRUE,2,VLOOKUP($A351,RTlist2,41,FALSE))</f>
        <v>2</v>
      </c>
      <c r="AD351" s="71">
        <f>IF((ISERROR(VLOOKUP($A351,RTlist2,36,FALSE)))=TRUE,2,VLOOKUP($A351,RTlist2,36,FALSE))</f>
        <v>2</v>
      </c>
      <c r="AE351" s="71">
        <f>IF((ISERROR(VLOOKUP($A351,RTlist2,37,FALSE)))=TRUE,2,VLOOKUP($A351,RTlist2,37,FALSE))</f>
        <v>2</v>
      </c>
      <c r="AF351" s="103"/>
    </row>
    <row r="352" spans="1:1324" s="105" customFormat="1" ht="15.75" hidden="1" customHeight="1" x14ac:dyDescent="0.2">
      <c r="A352" s="14" t="s">
        <v>442</v>
      </c>
      <c r="B352" s="74" t="s">
        <v>3134</v>
      </c>
      <c r="C352" s="16" t="s">
        <v>439</v>
      </c>
      <c r="D352" s="15" t="s">
        <v>995</v>
      </c>
      <c r="E352" s="17">
        <v>40135</v>
      </c>
      <c r="F352" s="30" t="s">
        <v>1182</v>
      </c>
      <c r="G352" s="30" t="s">
        <v>1186</v>
      </c>
      <c r="H352" s="30">
        <v>42005</v>
      </c>
      <c r="I352" s="30" t="s">
        <v>1065</v>
      </c>
      <c r="J352" s="173"/>
      <c r="K352" s="87" t="s">
        <v>315</v>
      </c>
      <c r="L352" s="87">
        <v>1</v>
      </c>
      <c r="M352" s="87">
        <v>1</v>
      </c>
      <c r="N352" s="84" t="s">
        <v>315</v>
      </c>
      <c r="O352" s="84">
        <v>1</v>
      </c>
      <c r="P352" s="84" t="s">
        <v>315</v>
      </c>
      <c r="Q352" s="84">
        <v>1</v>
      </c>
      <c r="R352" s="84" t="s">
        <v>315</v>
      </c>
      <c r="S352" s="84">
        <v>1</v>
      </c>
      <c r="T352" s="84" t="s">
        <v>346</v>
      </c>
      <c r="U352" s="84">
        <v>1</v>
      </c>
      <c r="V352" s="87">
        <v>0</v>
      </c>
      <c r="W352" s="84">
        <v>0</v>
      </c>
      <c r="X352" s="87">
        <v>0</v>
      </c>
      <c r="Y352" s="84">
        <v>0</v>
      </c>
      <c r="Z352" s="84">
        <v>1</v>
      </c>
      <c r="AA352" s="87">
        <v>0</v>
      </c>
      <c r="AB352" s="71">
        <f>IF((ISERROR(VLOOKUP($A352,RTlist2,40,FALSE)))=TRUE,2,VLOOKUP($A352,RTlist2,40,FALSE))</f>
        <v>2</v>
      </c>
      <c r="AC352" s="71">
        <f>IF((ISERROR(VLOOKUP($A352,RTlist2,41,FALSE)))=TRUE,2,VLOOKUP($A352,RTlist2,41,FALSE))</f>
        <v>2</v>
      </c>
      <c r="AD352" s="71">
        <f>IF((ISERROR(VLOOKUP($A352,RTlist2,36,FALSE)))=TRUE,2,VLOOKUP($A352,RTlist2,36,FALSE))</f>
        <v>2</v>
      </c>
      <c r="AE352" s="71">
        <f>IF((ISERROR(VLOOKUP($A352,RTlist2,37,FALSE)))=TRUE,2,VLOOKUP($A352,RTlist2,37,FALSE))</f>
        <v>2</v>
      </c>
      <c r="AF352" s="103"/>
    </row>
    <row r="353" spans="1:1324" s="105" customFormat="1" ht="15.75" hidden="1" customHeight="1" x14ac:dyDescent="0.2">
      <c r="A353" s="14" t="s">
        <v>441</v>
      </c>
      <c r="B353" s="74" t="s">
        <v>3134</v>
      </c>
      <c r="C353" s="16" t="s">
        <v>439</v>
      </c>
      <c r="D353" s="15" t="s">
        <v>438</v>
      </c>
      <c r="E353" s="17">
        <v>40303</v>
      </c>
      <c r="F353" s="30" t="s">
        <v>1167</v>
      </c>
      <c r="G353" s="30" t="s">
        <v>1186</v>
      </c>
      <c r="H353" s="30">
        <v>42005</v>
      </c>
      <c r="I353" s="30" t="s">
        <v>1065</v>
      </c>
      <c r="J353" s="173"/>
      <c r="K353" s="87" t="s">
        <v>1384</v>
      </c>
      <c r="L353" s="87">
        <v>1</v>
      </c>
      <c r="M353" s="87">
        <v>1</v>
      </c>
      <c r="N353" s="84" t="s">
        <v>315</v>
      </c>
      <c r="O353" s="84">
        <v>1</v>
      </c>
      <c r="P353" s="84" t="s">
        <v>315</v>
      </c>
      <c r="Q353" s="84">
        <v>1</v>
      </c>
      <c r="R353" s="84" t="s">
        <v>315</v>
      </c>
      <c r="S353" s="84">
        <v>1</v>
      </c>
      <c r="T353" s="84" t="s">
        <v>326</v>
      </c>
      <c r="U353" s="84">
        <v>1</v>
      </c>
      <c r="V353" s="87">
        <v>1</v>
      </c>
      <c r="W353" s="84">
        <v>0</v>
      </c>
      <c r="X353" s="87">
        <v>0</v>
      </c>
      <c r="Y353" s="84">
        <v>0</v>
      </c>
      <c r="Z353" s="84">
        <v>1</v>
      </c>
      <c r="AA353" s="87">
        <v>0</v>
      </c>
      <c r="AB353" s="71">
        <f>IF((ISERROR(VLOOKUP($A353,RTlist2,40,FALSE)))=TRUE,2,VLOOKUP($A353,RTlist2,40,FALSE))</f>
        <v>2</v>
      </c>
      <c r="AC353" s="71">
        <f>IF((ISERROR(VLOOKUP($A353,RTlist2,41,FALSE)))=TRUE,2,VLOOKUP($A353,RTlist2,41,FALSE))</f>
        <v>2</v>
      </c>
      <c r="AD353" s="71">
        <f>IF((ISERROR(VLOOKUP($A353,RTlist2,36,FALSE)))=TRUE,2,VLOOKUP($A353,RTlist2,36,FALSE))</f>
        <v>2</v>
      </c>
      <c r="AE353" s="71">
        <f>IF((ISERROR(VLOOKUP($A353,RTlist2,37,FALSE)))=TRUE,2,VLOOKUP($A353,RTlist2,37,FALSE))</f>
        <v>2</v>
      </c>
      <c r="AF353" s="103"/>
    </row>
    <row r="354" spans="1:1324" s="105" customFormat="1" ht="15.75" hidden="1" customHeight="1" x14ac:dyDescent="0.2">
      <c r="A354" s="14" t="s">
        <v>1011</v>
      </c>
      <c r="B354" s="74" t="s">
        <v>3134</v>
      </c>
      <c r="C354" s="16" t="s">
        <v>439</v>
      </c>
      <c r="D354" s="15" t="s">
        <v>1012</v>
      </c>
      <c r="E354" s="17">
        <v>40302</v>
      </c>
      <c r="F354" s="30" t="s">
        <v>1182</v>
      </c>
      <c r="G354" s="30" t="s">
        <v>1186</v>
      </c>
      <c r="H354" s="30">
        <v>42005</v>
      </c>
      <c r="I354" s="30" t="s">
        <v>1065</v>
      </c>
      <c r="J354" s="173"/>
      <c r="K354" s="87" t="s">
        <v>315</v>
      </c>
      <c r="L354" s="87">
        <v>1</v>
      </c>
      <c r="M354" s="87">
        <v>1</v>
      </c>
      <c r="N354" s="84" t="s">
        <v>315</v>
      </c>
      <c r="O354" s="84">
        <v>1</v>
      </c>
      <c r="P354" s="84" t="s">
        <v>315</v>
      </c>
      <c r="Q354" s="84">
        <v>1</v>
      </c>
      <c r="R354" s="84" t="s">
        <v>315</v>
      </c>
      <c r="S354" s="84">
        <v>1</v>
      </c>
      <c r="T354" s="84" t="s">
        <v>326</v>
      </c>
      <c r="U354" s="84">
        <v>1</v>
      </c>
      <c r="V354" s="87">
        <v>1</v>
      </c>
      <c r="W354" s="84">
        <v>0</v>
      </c>
      <c r="X354" s="87">
        <v>0</v>
      </c>
      <c r="Y354" s="84">
        <v>0</v>
      </c>
      <c r="Z354" s="84">
        <v>1</v>
      </c>
      <c r="AA354" s="87">
        <v>0</v>
      </c>
      <c r="AB354" s="71">
        <f>IF((ISERROR(VLOOKUP($A354,RTlist2,40,FALSE)))=TRUE,2,VLOOKUP($A354,RTlist2,40,FALSE))</f>
        <v>2</v>
      </c>
      <c r="AC354" s="71">
        <f>IF((ISERROR(VLOOKUP($A354,RTlist2,41,FALSE)))=TRUE,2,VLOOKUP($A354,RTlist2,41,FALSE))</f>
        <v>2</v>
      </c>
      <c r="AD354" s="71">
        <f>IF((ISERROR(VLOOKUP($A354,RTlist2,36,FALSE)))=TRUE,2,VLOOKUP($A354,RTlist2,36,FALSE))</f>
        <v>2</v>
      </c>
      <c r="AE354" s="71">
        <f>IF((ISERROR(VLOOKUP($A354,RTlist2,37,FALSE)))=TRUE,2,VLOOKUP($A354,RTlist2,37,FALSE))</f>
        <v>2</v>
      </c>
      <c r="AF354" s="103"/>
    </row>
    <row r="355" spans="1:1324" s="105" customFormat="1" ht="15.75" hidden="1" customHeight="1" x14ac:dyDescent="0.2">
      <c r="A355" s="14" t="s">
        <v>1518</v>
      </c>
      <c r="B355" s="74" t="s">
        <v>3134</v>
      </c>
      <c r="C355" s="16" t="s">
        <v>439</v>
      </c>
      <c r="D355" s="15" t="s">
        <v>1519</v>
      </c>
      <c r="E355" s="17">
        <v>41261</v>
      </c>
      <c r="F355" s="30" t="s">
        <v>1167</v>
      </c>
      <c r="G355" s="30" t="s">
        <v>1186</v>
      </c>
      <c r="H355" s="30">
        <v>42005</v>
      </c>
      <c r="I355" s="30" t="s">
        <v>1065</v>
      </c>
      <c r="J355" s="173"/>
      <c r="K355" s="87" t="s">
        <v>6</v>
      </c>
      <c r="L355" s="87">
        <v>1</v>
      </c>
      <c r="M355" s="87">
        <v>1</v>
      </c>
      <c r="N355" s="84" t="s">
        <v>326</v>
      </c>
      <c r="O355" s="84">
        <v>1</v>
      </c>
      <c r="P355" s="84" t="s">
        <v>326</v>
      </c>
      <c r="Q355" s="84">
        <v>1</v>
      </c>
      <c r="R355" s="84" t="s">
        <v>326</v>
      </c>
      <c r="S355" s="84">
        <v>1</v>
      </c>
      <c r="T355" s="84" t="s">
        <v>49</v>
      </c>
      <c r="U355" s="84">
        <v>1</v>
      </c>
      <c r="V355" s="87">
        <v>1</v>
      </c>
      <c r="W355" s="84">
        <v>0</v>
      </c>
      <c r="X355" s="87">
        <v>0</v>
      </c>
      <c r="Y355" s="84">
        <v>0</v>
      </c>
      <c r="Z355" s="84">
        <v>0</v>
      </c>
      <c r="AA355" s="87">
        <v>0</v>
      </c>
      <c r="AB355" s="87">
        <v>0</v>
      </c>
      <c r="AC355" s="87">
        <v>0</v>
      </c>
      <c r="AD355" s="87">
        <v>0</v>
      </c>
      <c r="AE355" s="87">
        <v>0</v>
      </c>
      <c r="AF355" s="104"/>
    </row>
    <row r="356" spans="1:1324" s="105" customFormat="1" ht="15.75" hidden="1" customHeight="1" x14ac:dyDescent="0.2">
      <c r="A356" s="14" t="s">
        <v>1591</v>
      </c>
      <c r="B356" s="74" t="s">
        <v>3134</v>
      </c>
      <c r="C356" s="16" t="s">
        <v>439</v>
      </c>
      <c r="D356" s="15" t="s">
        <v>1592</v>
      </c>
      <c r="E356" s="17">
        <v>41410</v>
      </c>
      <c r="F356" s="30" t="s">
        <v>1167</v>
      </c>
      <c r="G356" s="30" t="s">
        <v>1186</v>
      </c>
      <c r="H356" s="30">
        <v>42005</v>
      </c>
      <c r="I356" s="30" t="s">
        <v>1065</v>
      </c>
      <c r="J356" s="173"/>
      <c r="K356" s="87" t="s">
        <v>4</v>
      </c>
      <c r="L356" s="87">
        <v>1</v>
      </c>
      <c r="M356" s="87">
        <v>1</v>
      </c>
      <c r="N356" s="84" t="s">
        <v>49</v>
      </c>
      <c r="O356" s="84">
        <v>1</v>
      </c>
      <c r="P356" s="84" t="s">
        <v>49</v>
      </c>
      <c r="Q356" s="84">
        <v>1</v>
      </c>
      <c r="R356" s="84" t="s">
        <v>49</v>
      </c>
      <c r="S356" s="84">
        <v>1</v>
      </c>
      <c r="T356" s="84" t="s">
        <v>49</v>
      </c>
      <c r="U356" s="84">
        <v>1</v>
      </c>
      <c r="V356" s="87">
        <v>1</v>
      </c>
      <c r="W356" s="84">
        <v>0</v>
      </c>
      <c r="X356" s="87">
        <v>0</v>
      </c>
      <c r="Y356" s="84">
        <v>0</v>
      </c>
      <c r="Z356" s="84">
        <v>0</v>
      </c>
      <c r="AA356" s="87">
        <v>0</v>
      </c>
      <c r="AB356" s="87">
        <v>0</v>
      </c>
      <c r="AC356" s="87">
        <v>0</v>
      </c>
      <c r="AD356" s="87">
        <v>0</v>
      </c>
      <c r="AE356" s="87">
        <v>0</v>
      </c>
      <c r="AF356" s="104"/>
      <c r="AG356" s="131"/>
    </row>
    <row r="357" spans="1:1324" s="131" customFormat="1" ht="15.75" hidden="1" customHeight="1" x14ac:dyDescent="0.2">
      <c r="A357" s="74" t="s">
        <v>1654</v>
      </c>
      <c r="B357" s="74" t="s">
        <v>3134</v>
      </c>
      <c r="C357" s="64" t="s">
        <v>439</v>
      </c>
      <c r="D357" s="64" t="s">
        <v>1655</v>
      </c>
      <c r="E357" s="65">
        <v>41528</v>
      </c>
      <c r="F357" s="79" t="s">
        <v>1167</v>
      </c>
      <c r="G357" s="30" t="s">
        <v>1186</v>
      </c>
      <c r="H357" s="30">
        <v>42005</v>
      </c>
      <c r="I357" s="30" t="s">
        <v>1065</v>
      </c>
      <c r="J357" s="173"/>
      <c r="K357" s="87" t="s">
        <v>6</v>
      </c>
      <c r="L357" s="87">
        <v>1</v>
      </c>
      <c r="M357" s="87">
        <v>1</v>
      </c>
      <c r="N357" s="84" t="s">
        <v>326</v>
      </c>
      <c r="O357" s="84">
        <v>1</v>
      </c>
      <c r="P357" s="84" t="s">
        <v>326</v>
      </c>
      <c r="Q357" s="84">
        <v>1</v>
      </c>
      <c r="R357" s="84" t="s">
        <v>326</v>
      </c>
      <c r="S357" s="84">
        <v>1</v>
      </c>
      <c r="T357" s="84" t="s">
        <v>346</v>
      </c>
      <c r="U357" s="84">
        <v>1</v>
      </c>
      <c r="V357" s="84">
        <v>1</v>
      </c>
      <c r="W357" s="84">
        <v>0</v>
      </c>
      <c r="X357" s="84">
        <v>0</v>
      </c>
      <c r="Y357" s="84">
        <v>0</v>
      </c>
      <c r="Z357" s="84">
        <v>0</v>
      </c>
      <c r="AA357" s="84">
        <v>0</v>
      </c>
      <c r="AB357" s="84">
        <v>0</v>
      </c>
      <c r="AC357" s="84">
        <v>0</v>
      </c>
      <c r="AD357" s="84">
        <v>0</v>
      </c>
      <c r="AE357" s="84">
        <v>0</v>
      </c>
      <c r="AF357" s="104"/>
      <c r="AG357" s="105"/>
      <c r="AH357" s="105"/>
      <c r="AI357" s="105"/>
      <c r="AJ357" s="105"/>
      <c r="AK357" s="105"/>
      <c r="AL357" s="105"/>
      <c r="AM357" s="105"/>
      <c r="AN357" s="105"/>
      <c r="AO357" s="105"/>
      <c r="AP357" s="105"/>
      <c r="AQ357" s="105"/>
      <c r="AR357" s="105"/>
      <c r="AS357" s="105"/>
      <c r="AT357" s="105"/>
      <c r="AU357" s="105"/>
      <c r="AV357" s="105"/>
      <c r="AW357" s="105"/>
      <c r="AX357" s="105"/>
      <c r="AY357" s="105"/>
      <c r="AZ357" s="105"/>
      <c r="BA357" s="105"/>
      <c r="BB357" s="105"/>
      <c r="BC357" s="105"/>
      <c r="BD357" s="105"/>
      <c r="BE357" s="105"/>
      <c r="BF357" s="105"/>
      <c r="BG357" s="105"/>
      <c r="BH357" s="105"/>
      <c r="BI357" s="105"/>
      <c r="BJ357" s="105"/>
      <c r="BK357" s="105"/>
      <c r="BL357" s="105"/>
      <c r="BM357" s="105"/>
      <c r="BN357" s="105"/>
      <c r="BO357" s="105"/>
      <c r="BP357" s="105"/>
      <c r="BQ357" s="105"/>
      <c r="BR357" s="105"/>
      <c r="BS357" s="105"/>
      <c r="BT357" s="105"/>
      <c r="BU357" s="105"/>
      <c r="BV357" s="105"/>
      <c r="BW357" s="105"/>
      <c r="BX357" s="105"/>
      <c r="BY357" s="105"/>
      <c r="BZ357" s="105"/>
      <c r="CA357" s="105"/>
      <c r="CB357" s="105"/>
      <c r="CC357" s="105"/>
      <c r="CD357" s="105"/>
      <c r="CE357" s="105"/>
      <c r="CF357" s="105"/>
      <c r="CG357" s="105"/>
      <c r="CH357" s="105"/>
      <c r="CI357" s="105"/>
      <c r="CJ357" s="105"/>
      <c r="CK357" s="105"/>
      <c r="CL357" s="105"/>
      <c r="CM357" s="105"/>
      <c r="CN357" s="105"/>
      <c r="CO357" s="105"/>
      <c r="CP357" s="105"/>
      <c r="CQ357" s="105"/>
      <c r="CR357" s="105"/>
      <c r="CS357" s="105"/>
      <c r="CT357" s="105"/>
      <c r="CU357" s="105"/>
      <c r="CV357" s="105"/>
      <c r="CW357" s="105"/>
      <c r="CX357" s="105"/>
      <c r="CY357" s="105"/>
      <c r="CZ357" s="105"/>
      <c r="DA357" s="105"/>
      <c r="DB357" s="105"/>
      <c r="DC357" s="105"/>
      <c r="DD357" s="105"/>
      <c r="DE357" s="105"/>
      <c r="DF357" s="105"/>
      <c r="DG357" s="105"/>
      <c r="DH357" s="105"/>
      <c r="DI357" s="105"/>
      <c r="DJ357" s="105"/>
      <c r="DK357" s="105"/>
      <c r="DL357" s="105"/>
      <c r="DM357" s="105"/>
      <c r="DN357" s="105"/>
      <c r="DO357" s="105"/>
      <c r="DP357" s="105"/>
      <c r="DQ357" s="105"/>
      <c r="DR357" s="105"/>
      <c r="DS357" s="105"/>
      <c r="DT357" s="105"/>
      <c r="DU357" s="105"/>
      <c r="DV357" s="105"/>
      <c r="DW357" s="105"/>
      <c r="DX357" s="105"/>
      <c r="DY357" s="105"/>
      <c r="DZ357" s="105"/>
      <c r="EA357" s="105"/>
      <c r="EB357" s="105"/>
      <c r="EC357" s="105"/>
      <c r="ED357" s="105"/>
      <c r="EE357" s="105"/>
      <c r="EF357" s="105"/>
      <c r="EG357" s="105"/>
      <c r="EH357" s="105"/>
      <c r="EI357" s="105"/>
      <c r="EJ357" s="105"/>
      <c r="EK357" s="105"/>
      <c r="EL357" s="105"/>
      <c r="EM357" s="105"/>
      <c r="EN357" s="105"/>
      <c r="EO357" s="105"/>
      <c r="EP357" s="105"/>
      <c r="EQ357" s="105"/>
      <c r="ER357" s="105"/>
      <c r="ES357" s="105"/>
      <c r="ET357" s="105"/>
      <c r="EU357" s="105"/>
      <c r="EV357" s="105"/>
      <c r="EW357" s="105"/>
      <c r="EX357" s="105"/>
      <c r="EY357" s="105"/>
      <c r="EZ357" s="105"/>
      <c r="FA357" s="105"/>
      <c r="FB357" s="105"/>
      <c r="FC357" s="105"/>
      <c r="FD357" s="105"/>
      <c r="FE357" s="105"/>
      <c r="FF357" s="105"/>
      <c r="FG357" s="105"/>
      <c r="FH357" s="105"/>
      <c r="FI357" s="105"/>
      <c r="FJ357" s="105"/>
      <c r="FK357" s="105"/>
      <c r="FL357" s="105"/>
      <c r="FM357" s="105"/>
      <c r="FN357" s="105"/>
      <c r="FO357" s="105"/>
      <c r="FP357" s="105"/>
      <c r="FQ357" s="105"/>
      <c r="FR357" s="105"/>
      <c r="FS357" s="105"/>
      <c r="FT357" s="105"/>
      <c r="FU357" s="105"/>
      <c r="FV357" s="105"/>
      <c r="FW357" s="105"/>
      <c r="FX357" s="105"/>
      <c r="FY357" s="105"/>
      <c r="FZ357" s="105"/>
      <c r="GA357" s="105"/>
      <c r="GB357" s="105"/>
      <c r="GC357" s="105"/>
      <c r="GD357" s="105"/>
      <c r="GE357" s="105"/>
      <c r="GF357" s="105"/>
      <c r="GG357" s="105"/>
      <c r="GH357" s="105"/>
      <c r="GI357" s="105"/>
      <c r="GJ357" s="105"/>
      <c r="GK357" s="105"/>
      <c r="GL357" s="105"/>
      <c r="GM357" s="105"/>
      <c r="GN357" s="105"/>
      <c r="GO357" s="105"/>
      <c r="GP357" s="105"/>
      <c r="GQ357" s="105"/>
      <c r="GR357" s="105"/>
      <c r="GS357" s="105"/>
      <c r="GT357" s="105"/>
      <c r="GU357" s="105"/>
      <c r="GV357" s="105"/>
      <c r="GW357" s="105"/>
      <c r="GX357" s="105"/>
      <c r="GY357" s="105"/>
      <c r="GZ357" s="105"/>
      <c r="HA357" s="105"/>
      <c r="HB357" s="105"/>
      <c r="HC357" s="105"/>
      <c r="HD357" s="105"/>
      <c r="HE357" s="105"/>
      <c r="HF357" s="105"/>
      <c r="HG357" s="105"/>
      <c r="HH357" s="105"/>
      <c r="HI357" s="105"/>
      <c r="HJ357" s="105"/>
      <c r="HK357" s="105"/>
      <c r="HL357" s="105"/>
      <c r="HM357" s="105"/>
      <c r="HN357" s="105"/>
      <c r="HO357" s="105"/>
      <c r="HP357" s="105"/>
      <c r="HQ357" s="105"/>
      <c r="HR357" s="105"/>
      <c r="HS357" s="105"/>
      <c r="HT357" s="105"/>
      <c r="HU357" s="105"/>
      <c r="HV357" s="105"/>
      <c r="HW357" s="105"/>
      <c r="HX357" s="105"/>
      <c r="HY357" s="105"/>
      <c r="HZ357" s="105"/>
      <c r="IA357" s="105"/>
      <c r="IB357" s="105"/>
      <c r="IC357" s="105"/>
      <c r="ID357" s="105"/>
      <c r="IE357" s="105"/>
      <c r="IF357" s="105"/>
      <c r="IG357" s="105"/>
      <c r="IH357" s="105"/>
      <c r="II357" s="105"/>
      <c r="IJ357" s="105"/>
      <c r="IK357" s="105"/>
      <c r="IL357" s="105"/>
      <c r="IM357" s="105"/>
      <c r="IN357" s="105"/>
      <c r="IO357" s="105"/>
      <c r="IP357" s="105"/>
      <c r="IQ357" s="105"/>
      <c r="IR357" s="105"/>
      <c r="IS357" s="105"/>
      <c r="IT357" s="105"/>
      <c r="IU357" s="105"/>
      <c r="IV357" s="105"/>
      <c r="IW357" s="105"/>
      <c r="IX357" s="105"/>
      <c r="IY357" s="105"/>
      <c r="IZ357" s="105"/>
      <c r="JA357" s="105"/>
      <c r="JB357" s="105"/>
      <c r="JC357" s="105"/>
      <c r="JD357" s="105"/>
      <c r="JE357" s="105"/>
      <c r="JF357" s="105"/>
      <c r="JG357" s="105"/>
      <c r="JH357" s="105"/>
      <c r="JI357" s="105"/>
      <c r="JJ357" s="105"/>
      <c r="JK357" s="105"/>
      <c r="JL357" s="105"/>
      <c r="JM357" s="105"/>
      <c r="JN357" s="105"/>
      <c r="JO357" s="105"/>
      <c r="JP357" s="105"/>
      <c r="JQ357" s="105"/>
      <c r="JR357" s="105"/>
      <c r="JS357" s="105"/>
      <c r="JT357" s="105"/>
      <c r="JU357" s="105"/>
      <c r="JV357" s="105"/>
      <c r="JW357" s="105"/>
      <c r="JX357" s="105"/>
      <c r="JY357" s="105"/>
      <c r="JZ357" s="105"/>
      <c r="KA357" s="105"/>
      <c r="KB357" s="105"/>
      <c r="KC357" s="105"/>
      <c r="KD357" s="105"/>
      <c r="KE357" s="105"/>
      <c r="KF357" s="105"/>
      <c r="KG357" s="105"/>
      <c r="KH357" s="105"/>
      <c r="KI357" s="105"/>
      <c r="KJ357" s="105"/>
      <c r="KK357" s="105"/>
      <c r="KL357" s="105"/>
      <c r="KM357" s="105"/>
      <c r="KN357" s="105"/>
      <c r="KO357" s="105"/>
      <c r="KP357" s="105"/>
      <c r="KQ357" s="105"/>
      <c r="KR357" s="105"/>
      <c r="KS357" s="105"/>
      <c r="KT357" s="105"/>
      <c r="KU357" s="105"/>
      <c r="KV357" s="105"/>
      <c r="KW357" s="105"/>
      <c r="KX357" s="105"/>
      <c r="KY357" s="105"/>
      <c r="KZ357" s="105"/>
      <c r="LA357" s="105"/>
      <c r="LB357" s="105"/>
      <c r="LC357" s="105"/>
      <c r="LD357" s="105"/>
      <c r="LE357" s="105"/>
      <c r="LF357" s="105"/>
      <c r="LG357" s="105"/>
      <c r="LH357" s="105"/>
      <c r="LI357" s="105"/>
      <c r="LJ357" s="105"/>
      <c r="LK357" s="105"/>
      <c r="LL357" s="105"/>
      <c r="LM357" s="105"/>
      <c r="LN357" s="105"/>
      <c r="LO357" s="105"/>
      <c r="LP357" s="105"/>
      <c r="LQ357" s="105"/>
      <c r="LR357" s="105"/>
      <c r="LS357" s="105"/>
      <c r="LT357" s="105"/>
      <c r="LU357" s="105"/>
      <c r="LV357" s="105"/>
      <c r="LW357" s="105"/>
      <c r="LX357" s="105"/>
      <c r="LY357" s="105"/>
      <c r="LZ357" s="105"/>
      <c r="MA357" s="105"/>
      <c r="MB357" s="105"/>
      <c r="MC357" s="105"/>
      <c r="MD357" s="105"/>
      <c r="ME357" s="105"/>
      <c r="MF357" s="105"/>
      <c r="MG357" s="105"/>
      <c r="MH357" s="105"/>
      <c r="MI357" s="105"/>
      <c r="MJ357" s="105"/>
      <c r="MK357" s="105"/>
      <c r="ML357" s="105"/>
      <c r="MM357" s="105"/>
      <c r="MN357" s="105"/>
      <c r="MO357" s="105"/>
      <c r="MP357" s="105"/>
      <c r="MQ357" s="105"/>
      <c r="MR357" s="105"/>
      <c r="MS357" s="105"/>
      <c r="MT357" s="105"/>
      <c r="MU357" s="105"/>
      <c r="MV357" s="105"/>
      <c r="MW357" s="105"/>
      <c r="MX357" s="105"/>
      <c r="MY357" s="105"/>
      <c r="MZ357" s="105"/>
      <c r="NA357" s="105"/>
      <c r="NB357" s="105"/>
      <c r="NC357" s="105"/>
      <c r="ND357" s="105"/>
      <c r="NE357" s="105"/>
      <c r="NF357" s="105"/>
      <c r="NG357" s="105"/>
      <c r="NH357" s="105"/>
      <c r="NI357" s="105"/>
      <c r="NJ357" s="105"/>
      <c r="NK357" s="105"/>
      <c r="NL357" s="105"/>
      <c r="NM357" s="105"/>
      <c r="NN357" s="105"/>
      <c r="NO357" s="105"/>
      <c r="NP357" s="105"/>
      <c r="NQ357" s="105"/>
      <c r="NR357" s="105"/>
      <c r="NS357" s="105"/>
      <c r="NT357" s="105"/>
      <c r="NU357" s="105"/>
      <c r="NV357" s="105"/>
      <c r="NW357" s="105"/>
      <c r="NX357" s="105"/>
      <c r="NY357" s="105"/>
      <c r="NZ357" s="105"/>
      <c r="OA357" s="105"/>
      <c r="OB357" s="105"/>
      <c r="OC357" s="105"/>
      <c r="OD357" s="105"/>
      <c r="OE357" s="105"/>
      <c r="OF357" s="105"/>
      <c r="OG357" s="105"/>
      <c r="OH357" s="105"/>
      <c r="OI357" s="105"/>
      <c r="OJ357" s="105"/>
      <c r="OK357" s="105"/>
      <c r="OL357" s="105"/>
      <c r="OM357" s="105"/>
      <c r="ON357" s="105"/>
      <c r="OO357" s="105"/>
      <c r="OP357" s="105"/>
      <c r="OQ357" s="105"/>
      <c r="OR357" s="105"/>
      <c r="OS357" s="105"/>
      <c r="OT357" s="105"/>
      <c r="OU357" s="105"/>
      <c r="OV357" s="105"/>
      <c r="OW357" s="105"/>
      <c r="OX357" s="105"/>
      <c r="OY357" s="105"/>
      <c r="OZ357" s="105"/>
      <c r="PA357" s="105"/>
      <c r="PB357" s="105"/>
      <c r="PC357" s="105"/>
      <c r="PD357" s="105"/>
      <c r="PE357" s="105"/>
      <c r="PF357" s="105"/>
      <c r="PG357" s="105"/>
      <c r="PH357" s="105"/>
      <c r="PI357" s="105"/>
      <c r="PJ357" s="105"/>
      <c r="PK357" s="105"/>
      <c r="PL357" s="105"/>
      <c r="PM357" s="105"/>
      <c r="PN357" s="105"/>
      <c r="PO357" s="105"/>
      <c r="PP357" s="105"/>
      <c r="PQ357" s="105"/>
      <c r="PR357" s="105"/>
      <c r="PS357" s="105"/>
      <c r="PT357" s="105"/>
      <c r="PU357" s="105"/>
      <c r="PV357" s="105"/>
      <c r="PW357" s="105"/>
      <c r="PX357" s="105"/>
      <c r="PY357" s="105"/>
      <c r="PZ357" s="105"/>
      <c r="QA357" s="105"/>
      <c r="QB357" s="105"/>
      <c r="QC357" s="105"/>
      <c r="QD357" s="105"/>
      <c r="QE357" s="105"/>
      <c r="QF357" s="105"/>
      <c r="QG357" s="105"/>
      <c r="QH357" s="105"/>
      <c r="QI357" s="105"/>
      <c r="QJ357" s="105"/>
      <c r="QK357" s="105"/>
      <c r="QL357" s="105"/>
      <c r="QM357" s="105"/>
      <c r="QN357" s="105"/>
      <c r="QO357" s="105"/>
      <c r="QP357" s="105"/>
      <c r="QQ357" s="105"/>
      <c r="QR357" s="105"/>
      <c r="QS357" s="105"/>
      <c r="QT357" s="105"/>
      <c r="QU357" s="105"/>
      <c r="QV357" s="105"/>
      <c r="QW357" s="105"/>
      <c r="QX357" s="105"/>
      <c r="QY357" s="105"/>
      <c r="QZ357" s="105"/>
      <c r="RA357" s="105"/>
      <c r="RB357" s="105"/>
      <c r="RC357" s="105"/>
      <c r="RD357" s="105"/>
      <c r="RE357" s="105"/>
      <c r="RF357" s="105"/>
      <c r="RG357" s="105"/>
      <c r="RH357" s="105"/>
      <c r="RI357" s="105"/>
      <c r="RJ357" s="105"/>
      <c r="RK357" s="105"/>
      <c r="RL357" s="105"/>
      <c r="RM357" s="105"/>
      <c r="RN357" s="105"/>
      <c r="RO357" s="105"/>
      <c r="RP357" s="105"/>
      <c r="RQ357" s="105"/>
      <c r="RR357" s="105"/>
      <c r="RS357" s="105"/>
      <c r="RT357" s="105"/>
      <c r="RU357" s="105"/>
      <c r="RV357" s="105"/>
      <c r="RW357" s="105"/>
      <c r="RX357" s="105"/>
      <c r="RY357" s="105"/>
      <c r="RZ357" s="105"/>
      <c r="SA357" s="105"/>
      <c r="SB357" s="105"/>
      <c r="SC357" s="105"/>
      <c r="SD357" s="105"/>
      <c r="SE357" s="105"/>
      <c r="SF357" s="105"/>
      <c r="SG357" s="105"/>
      <c r="SH357" s="105"/>
      <c r="SI357" s="105"/>
      <c r="SJ357" s="105"/>
      <c r="SK357" s="105"/>
      <c r="SL357" s="105"/>
      <c r="SM357" s="105"/>
      <c r="SN357" s="105"/>
      <c r="SO357" s="105"/>
      <c r="SP357" s="105"/>
      <c r="SQ357" s="105"/>
      <c r="SR357" s="105"/>
      <c r="SS357" s="105"/>
      <c r="ST357" s="105"/>
      <c r="SU357" s="105"/>
      <c r="SV357" s="105"/>
      <c r="SW357" s="105"/>
      <c r="SX357" s="105"/>
      <c r="SY357" s="105"/>
      <c r="SZ357" s="105"/>
      <c r="TA357" s="105"/>
      <c r="TB357" s="105"/>
      <c r="TC357" s="105"/>
      <c r="TD357" s="105"/>
      <c r="TE357" s="105"/>
      <c r="TF357" s="105"/>
      <c r="TG357" s="105"/>
      <c r="TH357" s="105"/>
      <c r="TI357" s="105"/>
      <c r="TJ357" s="105"/>
      <c r="TK357" s="105"/>
      <c r="TL357" s="105"/>
      <c r="TM357" s="105"/>
      <c r="TN357" s="105"/>
      <c r="TO357" s="105"/>
      <c r="TP357" s="105"/>
      <c r="TQ357" s="105"/>
      <c r="TR357" s="105"/>
      <c r="TS357" s="105"/>
      <c r="TT357" s="105"/>
      <c r="TU357" s="105"/>
      <c r="TV357" s="105"/>
      <c r="TW357" s="105"/>
      <c r="TX357" s="105"/>
      <c r="TY357" s="105"/>
      <c r="TZ357" s="105"/>
      <c r="UA357" s="105"/>
      <c r="UB357" s="105"/>
      <c r="UC357" s="105"/>
      <c r="UD357" s="105"/>
      <c r="UE357" s="105"/>
      <c r="UF357" s="105"/>
      <c r="UG357" s="105"/>
      <c r="UH357" s="105"/>
      <c r="UI357" s="105"/>
      <c r="UJ357" s="105"/>
      <c r="UK357" s="105"/>
      <c r="UL357" s="105"/>
      <c r="UM357" s="105"/>
      <c r="UN357" s="105"/>
      <c r="UO357" s="105"/>
      <c r="UP357" s="105"/>
      <c r="UQ357" s="105"/>
      <c r="UR357" s="105"/>
      <c r="US357" s="105"/>
      <c r="UT357" s="105"/>
      <c r="UU357" s="105"/>
      <c r="UV357" s="105"/>
      <c r="UW357" s="105"/>
      <c r="UX357" s="105"/>
      <c r="UY357" s="105"/>
      <c r="UZ357" s="105"/>
      <c r="VA357" s="105"/>
      <c r="VB357" s="105"/>
      <c r="VC357" s="105"/>
      <c r="VD357" s="105"/>
      <c r="VE357" s="105"/>
      <c r="VF357" s="105"/>
      <c r="VG357" s="105"/>
      <c r="VH357" s="105"/>
      <c r="VI357" s="105"/>
      <c r="VJ357" s="105"/>
      <c r="VK357" s="105"/>
      <c r="VL357" s="105"/>
      <c r="VM357" s="105"/>
      <c r="VN357" s="105"/>
      <c r="VO357" s="105"/>
      <c r="VP357" s="105"/>
      <c r="VQ357" s="105"/>
      <c r="VR357" s="105"/>
      <c r="VS357" s="105"/>
      <c r="VT357" s="105"/>
      <c r="VU357" s="105"/>
      <c r="VV357" s="105"/>
      <c r="VW357" s="105"/>
      <c r="VX357" s="105"/>
      <c r="VY357" s="105"/>
      <c r="VZ357" s="105"/>
      <c r="WA357" s="105"/>
      <c r="WB357" s="105"/>
      <c r="WC357" s="105"/>
      <c r="WD357" s="105"/>
      <c r="WE357" s="105"/>
      <c r="WF357" s="105"/>
      <c r="WG357" s="105"/>
      <c r="WH357" s="105"/>
      <c r="WI357" s="105"/>
      <c r="WJ357" s="105"/>
      <c r="WK357" s="105"/>
      <c r="WL357" s="105"/>
      <c r="WM357" s="105"/>
      <c r="WN357" s="105"/>
      <c r="WO357" s="105"/>
      <c r="WP357" s="105"/>
      <c r="WQ357" s="105"/>
      <c r="WR357" s="105"/>
      <c r="WS357" s="105"/>
      <c r="WT357" s="105"/>
      <c r="WU357" s="105"/>
      <c r="WV357" s="105"/>
      <c r="WW357" s="105"/>
      <c r="WX357" s="105"/>
      <c r="WY357" s="105"/>
      <c r="WZ357" s="105"/>
      <c r="XA357" s="105"/>
      <c r="XB357" s="105"/>
      <c r="XC357" s="105"/>
      <c r="XD357" s="105"/>
      <c r="XE357" s="105"/>
      <c r="XF357" s="105"/>
      <c r="XG357" s="105"/>
      <c r="XH357" s="105"/>
      <c r="XI357" s="105"/>
      <c r="XJ357" s="105"/>
      <c r="XK357" s="105"/>
      <c r="XL357" s="105"/>
      <c r="XM357" s="105"/>
      <c r="XN357" s="105"/>
      <c r="XO357" s="105"/>
      <c r="XP357" s="105"/>
      <c r="XQ357" s="105"/>
      <c r="XR357" s="105"/>
      <c r="XS357" s="105"/>
      <c r="XT357" s="105"/>
      <c r="XU357" s="105"/>
      <c r="XV357" s="105"/>
      <c r="XW357" s="105"/>
      <c r="XX357" s="105"/>
      <c r="XY357" s="105"/>
      <c r="XZ357" s="105"/>
      <c r="YA357" s="105"/>
      <c r="YB357" s="105"/>
      <c r="YC357" s="105"/>
      <c r="YD357" s="105"/>
      <c r="YE357" s="105"/>
      <c r="YF357" s="105"/>
      <c r="YG357" s="105"/>
      <c r="YH357" s="105"/>
      <c r="YI357" s="105"/>
      <c r="YJ357" s="105"/>
      <c r="YK357" s="105"/>
      <c r="YL357" s="105"/>
      <c r="YM357" s="105"/>
      <c r="YN357" s="105"/>
      <c r="YO357" s="105"/>
      <c r="YP357" s="105"/>
      <c r="YQ357" s="105"/>
      <c r="YR357" s="105"/>
      <c r="YS357" s="105"/>
      <c r="YT357" s="105"/>
      <c r="YU357" s="105"/>
      <c r="YV357" s="105"/>
      <c r="YW357" s="105"/>
      <c r="YX357" s="105"/>
      <c r="YY357" s="105"/>
      <c r="YZ357" s="105"/>
      <c r="ZA357" s="105"/>
      <c r="ZB357" s="105"/>
      <c r="ZC357" s="105"/>
      <c r="ZD357" s="105"/>
      <c r="ZE357" s="105"/>
      <c r="ZF357" s="105"/>
      <c r="ZG357" s="105"/>
      <c r="ZH357" s="105"/>
      <c r="ZI357" s="105"/>
      <c r="ZJ357" s="105"/>
      <c r="ZK357" s="105"/>
      <c r="ZL357" s="105"/>
      <c r="ZM357" s="105"/>
      <c r="ZN357" s="105"/>
      <c r="ZO357" s="105"/>
      <c r="ZP357" s="105"/>
      <c r="ZQ357" s="105"/>
      <c r="ZR357" s="105"/>
      <c r="ZS357" s="105"/>
      <c r="ZT357" s="105"/>
      <c r="ZU357" s="105"/>
      <c r="ZV357" s="105"/>
      <c r="ZW357" s="105"/>
      <c r="ZX357" s="105"/>
      <c r="ZY357" s="105"/>
      <c r="ZZ357" s="105"/>
      <c r="AAA357" s="105"/>
      <c r="AAB357" s="105"/>
      <c r="AAC357" s="105"/>
      <c r="AAD357" s="105"/>
      <c r="AAE357" s="105"/>
      <c r="AAF357" s="105"/>
      <c r="AAG357" s="105"/>
      <c r="AAH357" s="105"/>
      <c r="AAI357" s="105"/>
      <c r="AAJ357" s="105"/>
      <c r="AAK357" s="105"/>
      <c r="AAL357" s="105"/>
      <c r="AAM357" s="105"/>
      <c r="AAN357" s="105"/>
      <c r="AAO357" s="105"/>
      <c r="AAP357" s="105"/>
      <c r="AAQ357" s="105"/>
      <c r="AAR357" s="105"/>
      <c r="AAS357" s="105"/>
      <c r="AAT357" s="105"/>
      <c r="AAU357" s="105"/>
      <c r="AAV357" s="105"/>
      <c r="AAW357" s="105"/>
      <c r="AAX357" s="105"/>
      <c r="AAY357" s="105"/>
      <c r="AAZ357" s="105"/>
      <c r="ABA357" s="105"/>
      <c r="ABB357" s="105"/>
      <c r="ABC357" s="105"/>
      <c r="ABD357" s="105"/>
      <c r="ABE357" s="105"/>
      <c r="ABF357" s="105"/>
      <c r="ABG357" s="105"/>
      <c r="ABH357" s="105"/>
      <c r="ABI357" s="105"/>
      <c r="ABJ357" s="105"/>
      <c r="ABK357" s="105"/>
      <c r="ABL357" s="105"/>
      <c r="ABM357" s="105"/>
      <c r="ABN357" s="105"/>
      <c r="ABO357" s="105"/>
      <c r="ABP357" s="105"/>
      <c r="ABQ357" s="105"/>
      <c r="ABR357" s="105"/>
      <c r="ABS357" s="105"/>
      <c r="ABT357" s="105"/>
      <c r="ABU357" s="105"/>
      <c r="ABV357" s="105"/>
      <c r="ABW357" s="105"/>
      <c r="ABX357" s="105"/>
      <c r="ABY357" s="105"/>
      <c r="ABZ357" s="105"/>
      <c r="ACA357" s="105"/>
      <c r="ACB357" s="105"/>
      <c r="ACC357" s="105"/>
      <c r="ACD357" s="105"/>
      <c r="ACE357" s="105"/>
      <c r="ACF357" s="105"/>
      <c r="ACG357" s="105"/>
      <c r="ACH357" s="105"/>
      <c r="ACI357" s="105"/>
      <c r="ACJ357" s="105"/>
      <c r="ACK357" s="105"/>
      <c r="ACL357" s="105"/>
      <c r="ACM357" s="105"/>
      <c r="ACN357" s="105"/>
      <c r="ACO357" s="105"/>
      <c r="ACP357" s="105"/>
      <c r="ACQ357" s="105"/>
      <c r="ACR357" s="105"/>
      <c r="ACS357" s="105"/>
      <c r="ACT357" s="105"/>
      <c r="ACU357" s="105"/>
      <c r="ACV357" s="105"/>
      <c r="ACW357" s="105"/>
      <c r="ACX357" s="105"/>
      <c r="ACY357" s="105"/>
      <c r="ACZ357" s="105"/>
      <c r="ADA357" s="105"/>
      <c r="ADB357" s="105"/>
      <c r="ADC357" s="105"/>
      <c r="ADD357" s="105"/>
      <c r="ADE357" s="105"/>
      <c r="ADF357" s="105"/>
      <c r="ADG357" s="105"/>
      <c r="ADH357" s="105"/>
      <c r="ADI357" s="105"/>
      <c r="ADJ357" s="105"/>
      <c r="ADK357" s="105"/>
      <c r="ADL357" s="105"/>
      <c r="ADM357" s="105"/>
      <c r="ADN357" s="105"/>
      <c r="ADO357" s="105"/>
      <c r="ADP357" s="105"/>
      <c r="ADQ357" s="105"/>
      <c r="ADR357" s="105"/>
      <c r="ADS357" s="105"/>
      <c r="ADT357" s="105"/>
      <c r="ADU357" s="105"/>
      <c r="ADV357" s="105"/>
      <c r="ADW357" s="105"/>
      <c r="ADX357" s="105"/>
      <c r="ADY357" s="105"/>
      <c r="ADZ357" s="105"/>
      <c r="AEA357" s="105"/>
      <c r="AEB357" s="105"/>
      <c r="AEC357" s="105"/>
      <c r="AED357" s="105"/>
      <c r="AEE357" s="105"/>
      <c r="AEF357" s="105"/>
      <c r="AEG357" s="105"/>
      <c r="AEH357" s="105"/>
      <c r="AEI357" s="105"/>
      <c r="AEJ357" s="105"/>
      <c r="AEK357" s="105"/>
      <c r="AEL357" s="105"/>
      <c r="AEM357" s="105"/>
      <c r="AEN357" s="105"/>
      <c r="AEO357" s="105"/>
      <c r="AEP357" s="105"/>
      <c r="AEQ357" s="105"/>
      <c r="AER357" s="105"/>
      <c r="AES357" s="105"/>
      <c r="AET357" s="105"/>
      <c r="AEU357" s="105"/>
      <c r="AEV357" s="105"/>
      <c r="AEW357" s="105"/>
      <c r="AEX357" s="105"/>
      <c r="AEY357" s="105"/>
      <c r="AEZ357" s="105"/>
      <c r="AFA357" s="105"/>
      <c r="AFB357" s="105"/>
      <c r="AFC357" s="105"/>
      <c r="AFD357" s="105"/>
      <c r="AFE357" s="105"/>
      <c r="AFF357" s="105"/>
      <c r="AFG357" s="105"/>
      <c r="AFH357" s="105"/>
      <c r="AFI357" s="105"/>
      <c r="AFJ357" s="105"/>
      <c r="AFK357" s="105"/>
      <c r="AFL357" s="105"/>
      <c r="AFM357" s="105"/>
      <c r="AFN357" s="105"/>
      <c r="AFO357" s="105"/>
      <c r="AFP357" s="105"/>
      <c r="AFQ357" s="105"/>
      <c r="AFR357" s="105"/>
      <c r="AFS357" s="105"/>
      <c r="AFT357" s="105"/>
      <c r="AFU357" s="105"/>
      <c r="AFV357" s="105"/>
      <c r="AFW357" s="105"/>
      <c r="AFX357" s="105"/>
      <c r="AFY357" s="105"/>
      <c r="AFZ357" s="105"/>
      <c r="AGA357" s="105"/>
      <c r="AGB357" s="105"/>
      <c r="AGC357" s="105"/>
      <c r="AGD357" s="105"/>
      <c r="AGE357" s="105"/>
      <c r="AGF357" s="105"/>
      <c r="AGG357" s="105"/>
      <c r="AGH357" s="105"/>
      <c r="AGI357" s="105"/>
      <c r="AGJ357" s="105"/>
      <c r="AGK357" s="105"/>
      <c r="AGL357" s="105"/>
      <c r="AGM357" s="105"/>
      <c r="AGN357" s="105"/>
      <c r="AGO357" s="105"/>
      <c r="AGP357" s="105"/>
      <c r="AGQ357" s="105"/>
      <c r="AGR357" s="105"/>
      <c r="AGS357" s="105"/>
      <c r="AGT357" s="105"/>
      <c r="AGU357" s="105"/>
      <c r="AGV357" s="105"/>
      <c r="AGW357" s="105"/>
      <c r="AGX357" s="105"/>
      <c r="AGY357" s="105"/>
      <c r="AGZ357" s="105"/>
      <c r="AHA357" s="105"/>
      <c r="AHB357" s="105"/>
      <c r="AHC357" s="105"/>
      <c r="AHD357" s="105"/>
      <c r="AHE357" s="105"/>
      <c r="AHF357" s="105"/>
      <c r="AHG357" s="105"/>
      <c r="AHH357" s="105"/>
      <c r="AHI357" s="105"/>
      <c r="AHJ357" s="105"/>
      <c r="AHK357" s="105"/>
      <c r="AHL357" s="105"/>
      <c r="AHM357" s="105"/>
      <c r="AHN357" s="105"/>
      <c r="AHO357" s="105"/>
      <c r="AHP357" s="105"/>
      <c r="AHQ357" s="105"/>
      <c r="AHR357" s="105"/>
      <c r="AHS357" s="105"/>
      <c r="AHT357" s="105"/>
      <c r="AHU357" s="105"/>
      <c r="AHV357" s="105"/>
      <c r="AHW357" s="105"/>
      <c r="AHX357" s="105"/>
      <c r="AHY357" s="105"/>
      <c r="AHZ357" s="105"/>
      <c r="AIA357" s="105"/>
      <c r="AIB357" s="105"/>
      <c r="AIC357" s="105"/>
      <c r="AID357" s="105"/>
      <c r="AIE357" s="105"/>
      <c r="AIF357" s="105"/>
      <c r="AIG357" s="105"/>
      <c r="AIH357" s="105"/>
      <c r="AII357" s="105"/>
      <c r="AIJ357" s="105"/>
      <c r="AIK357" s="105"/>
      <c r="AIL357" s="105"/>
      <c r="AIM357" s="105"/>
      <c r="AIN357" s="105"/>
      <c r="AIO357" s="105"/>
      <c r="AIP357" s="105"/>
      <c r="AIQ357" s="105"/>
      <c r="AIR357" s="105"/>
      <c r="AIS357" s="105"/>
      <c r="AIT357" s="105"/>
      <c r="AIU357" s="105"/>
      <c r="AIV357" s="105"/>
      <c r="AIW357" s="105"/>
      <c r="AIX357" s="105"/>
      <c r="AIY357" s="105"/>
      <c r="AIZ357" s="105"/>
      <c r="AJA357" s="105"/>
      <c r="AJB357" s="105"/>
      <c r="AJC357" s="105"/>
      <c r="AJD357" s="105"/>
      <c r="AJE357" s="105"/>
      <c r="AJF357" s="105"/>
      <c r="AJG357" s="105"/>
      <c r="AJH357" s="105"/>
      <c r="AJI357" s="105"/>
      <c r="AJJ357" s="105"/>
      <c r="AJK357" s="105"/>
      <c r="AJL357" s="105"/>
      <c r="AJM357" s="105"/>
      <c r="AJN357" s="105"/>
      <c r="AJO357" s="105"/>
      <c r="AJP357" s="105"/>
      <c r="AJQ357" s="105"/>
      <c r="AJR357" s="105"/>
      <c r="AJS357" s="105"/>
      <c r="AJT357" s="105"/>
      <c r="AJU357" s="105"/>
      <c r="AJV357" s="105"/>
      <c r="AJW357" s="105"/>
      <c r="AJX357" s="105"/>
      <c r="AJY357" s="105"/>
      <c r="AJZ357" s="105"/>
      <c r="AKA357" s="105"/>
      <c r="AKB357" s="105"/>
      <c r="AKC357" s="105"/>
      <c r="AKD357" s="105"/>
      <c r="AKE357" s="105"/>
      <c r="AKF357" s="105"/>
      <c r="AKG357" s="105"/>
      <c r="AKH357" s="105"/>
      <c r="AKI357" s="105"/>
      <c r="AKJ357" s="105"/>
      <c r="AKK357" s="105"/>
      <c r="AKL357" s="105"/>
      <c r="AKM357" s="105"/>
      <c r="AKN357" s="105"/>
      <c r="AKO357" s="105"/>
      <c r="AKP357" s="105"/>
      <c r="AKQ357" s="105"/>
      <c r="AKR357" s="105"/>
      <c r="AKS357" s="105"/>
      <c r="AKT357" s="105"/>
      <c r="AKU357" s="105"/>
      <c r="AKV357" s="105"/>
      <c r="AKW357" s="105"/>
      <c r="AKX357" s="105"/>
      <c r="AKY357" s="105"/>
      <c r="AKZ357" s="105"/>
      <c r="ALA357" s="105"/>
      <c r="ALB357" s="105"/>
      <c r="ALC357" s="105"/>
      <c r="ALD357" s="105"/>
      <c r="ALE357" s="105"/>
      <c r="ALF357" s="105"/>
      <c r="ALG357" s="105"/>
      <c r="ALH357" s="105"/>
      <c r="ALI357" s="105"/>
      <c r="ALJ357" s="105"/>
      <c r="ALK357" s="105"/>
      <c r="ALL357" s="105"/>
      <c r="ALM357" s="105"/>
      <c r="ALN357" s="105"/>
      <c r="ALO357" s="105"/>
      <c r="ALP357" s="105"/>
      <c r="ALQ357" s="105"/>
      <c r="ALR357" s="105"/>
      <c r="ALS357" s="105"/>
      <c r="ALT357" s="105"/>
      <c r="ALU357" s="105"/>
      <c r="ALV357" s="105"/>
      <c r="ALW357" s="105"/>
      <c r="ALX357" s="105"/>
      <c r="ALY357" s="105"/>
      <c r="ALZ357" s="105"/>
      <c r="AMA357" s="105"/>
      <c r="AMB357" s="105"/>
      <c r="AMC357" s="105"/>
      <c r="AMD357" s="105"/>
      <c r="AME357" s="105"/>
      <c r="AMF357" s="105"/>
      <c r="AMG357" s="105"/>
      <c r="AMH357" s="105"/>
      <c r="AMI357" s="105"/>
      <c r="AMJ357" s="105"/>
      <c r="AMK357" s="105"/>
      <c r="AML357" s="105"/>
      <c r="AMM357" s="105"/>
      <c r="AMN357" s="105"/>
      <c r="AMO357" s="105"/>
      <c r="AMP357" s="105"/>
      <c r="AMQ357" s="105"/>
      <c r="AMR357" s="105"/>
      <c r="AMS357" s="105"/>
      <c r="AMT357" s="105"/>
      <c r="AMU357" s="105"/>
      <c r="AMV357" s="105"/>
      <c r="AMW357" s="105"/>
      <c r="AMX357" s="105"/>
      <c r="AMY357" s="105"/>
      <c r="AMZ357" s="105"/>
      <c r="ANA357" s="105"/>
      <c r="ANB357" s="105"/>
      <c r="ANC357" s="105"/>
      <c r="AND357" s="105"/>
      <c r="ANE357" s="105"/>
      <c r="ANF357" s="105"/>
      <c r="ANG357" s="105"/>
      <c r="ANH357" s="105"/>
      <c r="ANI357" s="105"/>
      <c r="ANJ357" s="105"/>
      <c r="ANK357" s="105"/>
      <c r="ANL357" s="105"/>
      <c r="ANM357" s="105"/>
      <c r="ANN357" s="105"/>
      <c r="ANO357" s="105"/>
      <c r="ANP357" s="105"/>
      <c r="ANQ357" s="105"/>
      <c r="ANR357" s="105"/>
      <c r="ANS357" s="105"/>
      <c r="ANT357" s="105"/>
      <c r="ANU357" s="105"/>
      <c r="ANV357" s="105"/>
      <c r="ANW357" s="105"/>
      <c r="ANX357" s="105"/>
      <c r="ANY357" s="105"/>
      <c r="ANZ357" s="105"/>
      <c r="AOA357" s="105"/>
      <c r="AOB357" s="105"/>
      <c r="AOC357" s="105"/>
      <c r="AOD357" s="105"/>
      <c r="AOE357" s="105"/>
      <c r="AOF357" s="105"/>
      <c r="AOG357" s="105"/>
      <c r="AOH357" s="105"/>
      <c r="AOI357" s="105"/>
      <c r="AOJ357" s="105"/>
      <c r="AOK357" s="105"/>
      <c r="AOL357" s="105"/>
      <c r="AOM357" s="105"/>
      <c r="AON357" s="105"/>
      <c r="AOO357" s="105"/>
      <c r="AOP357" s="105"/>
      <c r="AOQ357" s="105"/>
      <c r="AOR357" s="105"/>
      <c r="AOS357" s="105"/>
      <c r="AOT357" s="105"/>
      <c r="AOU357" s="105"/>
      <c r="AOV357" s="105"/>
      <c r="AOW357" s="105"/>
      <c r="AOX357" s="105"/>
      <c r="AOY357" s="105"/>
      <c r="AOZ357" s="105"/>
      <c r="APA357" s="105"/>
      <c r="APB357" s="105"/>
      <c r="APC357" s="105"/>
      <c r="APD357" s="105"/>
      <c r="APE357" s="105"/>
      <c r="APF357" s="105"/>
      <c r="APG357" s="105"/>
      <c r="APH357" s="105"/>
      <c r="API357" s="105"/>
      <c r="APJ357" s="105"/>
      <c r="APK357" s="105"/>
      <c r="APL357" s="105"/>
      <c r="APM357" s="105"/>
      <c r="APN357" s="105"/>
      <c r="APO357" s="105"/>
      <c r="APP357" s="105"/>
      <c r="APQ357" s="105"/>
      <c r="APR357" s="105"/>
      <c r="APS357" s="105"/>
      <c r="APT357" s="105"/>
      <c r="APU357" s="105"/>
      <c r="APV357" s="105"/>
      <c r="APW357" s="105"/>
      <c r="APX357" s="105"/>
      <c r="APY357" s="105"/>
      <c r="APZ357" s="105"/>
      <c r="AQA357" s="105"/>
      <c r="AQB357" s="105"/>
      <c r="AQC357" s="105"/>
      <c r="AQD357" s="105"/>
      <c r="AQE357" s="105"/>
      <c r="AQF357" s="105"/>
      <c r="AQG357" s="105"/>
      <c r="AQH357" s="105"/>
      <c r="AQI357" s="105"/>
      <c r="AQJ357" s="105"/>
      <c r="AQK357" s="105"/>
      <c r="AQL357" s="105"/>
      <c r="AQM357" s="105"/>
      <c r="AQN357" s="105"/>
      <c r="AQO357" s="105"/>
      <c r="AQP357" s="105"/>
      <c r="AQQ357" s="105"/>
      <c r="AQR357" s="105"/>
      <c r="AQS357" s="105"/>
      <c r="AQT357" s="105"/>
      <c r="AQU357" s="105"/>
      <c r="AQV357" s="105"/>
      <c r="AQW357" s="105"/>
      <c r="AQX357" s="105"/>
      <c r="AQY357" s="105"/>
      <c r="AQZ357" s="105"/>
      <c r="ARA357" s="105"/>
      <c r="ARB357" s="105"/>
      <c r="ARC357" s="105"/>
      <c r="ARD357" s="105"/>
      <c r="ARE357" s="105"/>
      <c r="ARF357" s="105"/>
      <c r="ARG357" s="105"/>
      <c r="ARH357" s="105"/>
      <c r="ARI357" s="105"/>
      <c r="ARJ357" s="105"/>
      <c r="ARK357" s="105"/>
      <c r="ARL357" s="105"/>
      <c r="ARM357" s="105"/>
      <c r="ARN357" s="105"/>
      <c r="ARO357" s="105"/>
      <c r="ARP357" s="105"/>
      <c r="ARQ357" s="105"/>
      <c r="ARR357" s="105"/>
      <c r="ARS357" s="105"/>
      <c r="ART357" s="105"/>
      <c r="ARU357" s="105"/>
      <c r="ARV357" s="105"/>
      <c r="ARW357" s="105"/>
      <c r="ARX357" s="105"/>
      <c r="ARY357" s="105"/>
      <c r="ARZ357" s="105"/>
      <c r="ASA357" s="105"/>
      <c r="ASB357" s="105"/>
      <c r="ASC357" s="105"/>
      <c r="ASD357" s="105"/>
      <c r="ASE357" s="105"/>
      <c r="ASF357" s="105"/>
      <c r="ASG357" s="105"/>
      <c r="ASH357" s="105"/>
      <c r="ASI357" s="105"/>
      <c r="ASJ357" s="105"/>
      <c r="ASK357" s="105"/>
      <c r="ASL357" s="105"/>
      <c r="ASM357" s="105"/>
      <c r="ASN357" s="105"/>
      <c r="ASO357" s="105"/>
      <c r="ASP357" s="105"/>
      <c r="ASQ357" s="105"/>
      <c r="ASR357" s="105"/>
      <c r="ASS357" s="105"/>
      <c r="AST357" s="105"/>
      <c r="ASU357" s="105"/>
      <c r="ASV357" s="105"/>
      <c r="ASW357" s="105"/>
      <c r="ASX357" s="105"/>
      <c r="ASY357" s="105"/>
      <c r="ASZ357" s="105"/>
      <c r="ATA357" s="105"/>
      <c r="ATB357" s="105"/>
      <c r="ATC357" s="105"/>
      <c r="ATD357" s="105"/>
      <c r="ATE357" s="105"/>
      <c r="ATF357" s="105"/>
      <c r="ATG357" s="105"/>
      <c r="ATH357" s="105"/>
      <c r="ATI357" s="105"/>
      <c r="ATJ357" s="105"/>
      <c r="ATK357" s="105"/>
      <c r="ATL357" s="105"/>
      <c r="ATM357" s="105"/>
      <c r="ATN357" s="105"/>
      <c r="ATO357" s="105"/>
      <c r="ATP357" s="105"/>
      <c r="ATQ357" s="105"/>
      <c r="ATR357" s="105"/>
      <c r="ATS357" s="105"/>
      <c r="ATT357" s="105"/>
      <c r="ATU357" s="105"/>
      <c r="ATV357" s="105"/>
      <c r="ATW357" s="105"/>
      <c r="ATX357" s="105"/>
      <c r="ATY357" s="105"/>
      <c r="ATZ357" s="105"/>
      <c r="AUA357" s="105"/>
      <c r="AUB357" s="105"/>
      <c r="AUC357" s="105"/>
      <c r="AUD357" s="105"/>
      <c r="AUE357" s="105"/>
      <c r="AUF357" s="105"/>
      <c r="AUG357" s="105"/>
      <c r="AUH357" s="105"/>
      <c r="AUI357" s="105"/>
      <c r="AUJ357" s="105"/>
      <c r="AUK357" s="105"/>
      <c r="AUL357" s="105"/>
      <c r="AUM357" s="105"/>
      <c r="AUN357" s="105"/>
      <c r="AUO357" s="105"/>
      <c r="AUP357" s="105"/>
      <c r="AUQ357" s="105"/>
      <c r="AUR357" s="105"/>
      <c r="AUS357" s="105"/>
      <c r="AUT357" s="105"/>
      <c r="AUU357" s="105"/>
      <c r="AUV357" s="105"/>
      <c r="AUW357" s="105"/>
      <c r="AUX357" s="105"/>
      <c r="AUY357" s="105"/>
      <c r="AUZ357" s="105"/>
      <c r="AVA357" s="105"/>
      <c r="AVB357" s="105"/>
      <c r="AVC357" s="105"/>
      <c r="AVD357" s="105"/>
      <c r="AVE357" s="105"/>
      <c r="AVF357" s="105"/>
      <c r="AVG357" s="105"/>
      <c r="AVH357" s="105"/>
      <c r="AVI357" s="105"/>
      <c r="AVJ357" s="105"/>
      <c r="AVK357" s="105"/>
      <c r="AVL357" s="105"/>
      <c r="AVM357" s="105"/>
      <c r="AVN357" s="105"/>
      <c r="AVO357" s="105"/>
      <c r="AVP357" s="105"/>
      <c r="AVQ357" s="105"/>
      <c r="AVR357" s="105"/>
      <c r="AVS357" s="105"/>
      <c r="AVT357" s="105"/>
      <c r="AVU357" s="105"/>
      <c r="AVV357" s="105"/>
      <c r="AVW357" s="105"/>
      <c r="AVX357" s="105"/>
      <c r="AVY357" s="105"/>
      <c r="AVZ357" s="105"/>
      <c r="AWA357" s="105"/>
      <c r="AWB357" s="105"/>
      <c r="AWC357" s="105"/>
      <c r="AWD357" s="105"/>
      <c r="AWE357" s="105"/>
      <c r="AWF357" s="105"/>
      <c r="AWG357" s="105"/>
      <c r="AWH357" s="105"/>
      <c r="AWI357" s="105"/>
      <c r="AWJ357" s="105"/>
      <c r="AWK357" s="105"/>
      <c r="AWL357" s="105"/>
      <c r="AWM357" s="105"/>
      <c r="AWN357" s="105"/>
      <c r="AWO357" s="105"/>
      <c r="AWP357" s="105"/>
      <c r="AWQ357" s="105"/>
      <c r="AWR357" s="105"/>
      <c r="AWS357" s="105"/>
      <c r="AWT357" s="105"/>
      <c r="AWU357" s="105"/>
      <c r="AWV357" s="105"/>
      <c r="AWW357" s="105"/>
      <c r="AWX357" s="105"/>
      <c r="AWY357" s="105"/>
      <c r="AWZ357" s="105"/>
      <c r="AXA357" s="105"/>
      <c r="AXB357" s="105"/>
      <c r="AXC357" s="105"/>
      <c r="AXD357" s="105"/>
      <c r="AXE357" s="105"/>
      <c r="AXF357" s="105"/>
      <c r="AXG357" s="105"/>
      <c r="AXH357" s="105"/>
      <c r="AXI357" s="105"/>
      <c r="AXJ357" s="105"/>
      <c r="AXK357" s="105"/>
      <c r="AXL357" s="105"/>
      <c r="AXM357" s="105"/>
      <c r="AXN357" s="105"/>
      <c r="AXO357" s="105"/>
      <c r="AXP357" s="105"/>
      <c r="AXQ357" s="105"/>
      <c r="AXR357" s="105"/>
      <c r="AXS357" s="105"/>
      <c r="AXT357" s="105"/>
      <c r="AXU357" s="105"/>
      <c r="AXV357" s="105"/>
      <c r="AXW357" s="105"/>
      <c r="AXX357" s="105"/>
    </row>
    <row r="358" spans="1:1324" s="131" customFormat="1" ht="15.75" hidden="1" customHeight="1" x14ac:dyDescent="0.2">
      <c r="A358" s="74" t="s">
        <v>2927</v>
      </c>
      <c r="B358" s="74" t="s">
        <v>3134</v>
      </c>
      <c r="C358" s="64" t="s">
        <v>443</v>
      </c>
      <c r="D358" s="64" t="s">
        <v>2936</v>
      </c>
      <c r="E358" s="65">
        <v>42626</v>
      </c>
      <c r="F358" s="74" t="s">
        <v>1167</v>
      </c>
      <c r="G358" s="30" t="s">
        <v>1186</v>
      </c>
      <c r="H358" s="30">
        <v>42640</v>
      </c>
      <c r="I358" s="30" t="s">
        <v>1065</v>
      </c>
      <c r="J358" s="173"/>
      <c r="K358" s="87" t="s">
        <v>6</v>
      </c>
      <c r="L358" s="87">
        <v>1</v>
      </c>
      <c r="M358" s="87">
        <v>1</v>
      </c>
      <c r="N358" s="84" t="s">
        <v>326</v>
      </c>
      <c r="O358" s="84">
        <v>1</v>
      </c>
      <c r="P358" s="84" t="s">
        <v>326</v>
      </c>
      <c r="Q358" s="84">
        <v>1</v>
      </c>
      <c r="R358" s="84" t="s">
        <v>326</v>
      </c>
      <c r="S358" s="84">
        <v>1</v>
      </c>
      <c r="T358" s="84" t="s">
        <v>49</v>
      </c>
      <c r="U358" s="84">
        <v>1</v>
      </c>
      <c r="V358" s="87">
        <v>1</v>
      </c>
      <c r="W358" s="84">
        <v>0</v>
      </c>
      <c r="X358" s="87">
        <v>0</v>
      </c>
      <c r="Y358" s="87">
        <v>0</v>
      </c>
      <c r="Z358" s="84">
        <v>0</v>
      </c>
      <c r="AA358" s="87">
        <v>0</v>
      </c>
      <c r="AB358" s="87">
        <v>0</v>
      </c>
      <c r="AC358" s="87">
        <v>0</v>
      </c>
      <c r="AD358" s="87">
        <v>0</v>
      </c>
      <c r="AE358" s="87">
        <v>0</v>
      </c>
      <c r="AF358" s="104"/>
    </row>
    <row r="359" spans="1:1324" s="131" customFormat="1" ht="15.75" hidden="1" customHeight="1" x14ac:dyDescent="0.2">
      <c r="A359" s="13" t="s">
        <v>437</v>
      </c>
      <c r="B359" s="13" t="s">
        <v>432</v>
      </c>
      <c r="C359" s="12" t="s">
        <v>431</v>
      </c>
      <c r="D359" s="19" t="s">
        <v>76</v>
      </c>
      <c r="E359" s="9">
        <v>36340</v>
      </c>
      <c r="F359" s="9"/>
      <c r="G359" s="159" t="s">
        <v>1186</v>
      </c>
      <c r="H359" s="30">
        <v>42005</v>
      </c>
      <c r="I359" s="30" t="s">
        <v>1065</v>
      </c>
      <c r="J359" s="173"/>
      <c r="K359" s="87" t="s">
        <v>7</v>
      </c>
      <c r="L359" s="87">
        <v>1</v>
      </c>
      <c r="M359" s="87">
        <v>1</v>
      </c>
      <c r="N359" s="84" t="s">
        <v>51</v>
      </c>
      <c r="O359" s="84">
        <v>1</v>
      </c>
      <c r="P359" s="84" t="s">
        <v>285</v>
      </c>
      <c r="Q359" s="84">
        <v>1</v>
      </c>
      <c r="R359" s="84" t="s">
        <v>285</v>
      </c>
      <c r="S359" s="84">
        <v>1</v>
      </c>
      <c r="T359" s="84" t="s">
        <v>49</v>
      </c>
      <c r="U359" s="84">
        <v>1</v>
      </c>
      <c r="V359" s="87">
        <v>1</v>
      </c>
      <c r="W359" s="111">
        <v>0</v>
      </c>
      <c r="X359" s="87">
        <v>0</v>
      </c>
      <c r="Y359" s="87">
        <v>0</v>
      </c>
      <c r="Z359" s="84">
        <v>1</v>
      </c>
      <c r="AA359" s="87">
        <v>0</v>
      </c>
      <c r="AB359" s="71">
        <f t="shared" ref="AB359:AB382" si="56">IF((ISERROR(VLOOKUP($A359,RTlist2,40,FALSE)))=TRUE,2,VLOOKUP($A359,RTlist2,40,FALSE))</f>
        <v>2</v>
      </c>
      <c r="AC359" s="71">
        <f t="shared" ref="AC359:AC382" si="57">IF((ISERROR(VLOOKUP($A359,RTlist2,41,FALSE)))=TRUE,2,VLOOKUP($A359,RTlist2,41,FALSE))</f>
        <v>2</v>
      </c>
      <c r="AD359" s="71">
        <f t="shared" ref="AD359:AD382" si="58">IF((ISERROR(VLOOKUP($A359,RTlist2,36,FALSE)))=TRUE,2,VLOOKUP($A359,RTlist2,36,FALSE))</f>
        <v>2</v>
      </c>
      <c r="AE359" s="71">
        <f t="shared" ref="AE359:AE382" si="59">IF((ISERROR(VLOOKUP($A359,RTlist2,37,FALSE)))=TRUE,2,VLOOKUP($A359,RTlist2,37,FALSE))</f>
        <v>2</v>
      </c>
      <c r="AF359" s="103" t="s">
        <v>2311</v>
      </c>
      <c r="AG359" s="105"/>
      <c r="AH359" s="105"/>
      <c r="AI359" s="105"/>
      <c r="AJ359" s="105"/>
      <c r="AK359" s="105"/>
      <c r="AL359" s="105"/>
      <c r="AM359" s="105"/>
      <c r="AN359" s="105"/>
      <c r="AO359" s="105"/>
      <c r="AP359" s="105"/>
      <c r="AQ359" s="105"/>
      <c r="AR359" s="105"/>
      <c r="AS359" s="105"/>
      <c r="AT359" s="105"/>
      <c r="AU359" s="105"/>
      <c r="AV359" s="105"/>
      <c r="AW359" s="105"/>
      <c r="AX359" s="105"/>
      <c r="AY359" s="105"/>
      <c r="AZ359" s="105"/>
      <c r="BA359" s="105"/>
      <c r="BB359" s="105"/>
      <c r="BC359" s="105"/>
      <c r="BD359" s="105"/>
      <c r="BE359" s="105"/>
      <c r="BF359" s="105"/>
      <c r="BG359" s="105"/>
      <c r="BH359" s="105"/>
      <c r="BI359" s="105"/>
      <c r="BJ359" s="105"/>
      <c r="BK359" s="105"/>
      <c r="BL359" s="105"/>
      <c r="BM359" s="105"/>
      <c r="BN359" s="105"/>
      <c r="BO359" s="105"/>
      <c r="BP359" s="105"/>
      <c r="BQ359" s="105"/>
      <c r="BR359" s="105"/>
      <c r="BS359" s="105"/>
      <c r="BT359" s="105"/>
      <c r="BU359" s="105"/>
      <c r="BV359" s="105"/>
      <c r="BW359" s="105"/>
      <c r="BX359" s="105"/>
      <c r="BY359" s="105"/>
      <c r="BZ359" s="105"/>
      <c r="CA359" s="105"/>
      <c r="CB359" s="105"/>
      <c r="CC359" s="105"/>
      <c r="CD359" s="105"/>
      <c r="CE359" s="105"/>
      <c r="CF359" s="105"/>
      <c r="CG359" s="105"/>
      <c r="CH359" s="105"/>
      <c r="CI359" s="105"/>
      <c r="CJ359" s="105"/>
      <c r="CK359" s="105"/>
      <c r="CL359" s="105"/>
      <c r="CM359" s="105"/>
      <c r="CN359" s="105"/>
      <c r="CO359" s="105"/>
      <c r="CP359" s="105"/>
      <c r="CQ359" s="105"/>
      <c r="CR359" s="105"/>
      <c r="CS359" s="105"/>
      <c r="CT359" s="105"/>
      <c r="CU359" s="105"/>
      <c r="CV359" s="105"/>
      <c r="CW359" s="105"/>
      <c r="CX359" s="105"/>
      <c r="CY359" s="105"/>
      <c r="CZ359" s="105"/>
      <c r="DA359" s="105"/>
      <c r="DB359" s="105"/>
      <c r="DC359" s="105"/>
      <c r="DD359" s="105"/>
      <c r="DE359" s="105"/>
      <c r="DF359" s="105"/>
      <c r="DG359" s="105"/>
      <c r="DH359" s="105"/>
      <c r="DI359" s="105"/>
      <c r="DJ359" s="105"/>
      <c r="DK359" s="105"/>
      <c r="DL359" s="105"/>
      <c r="DM359" s="105"/>
      <c r="DN359" s="105"/>
      <c r="DO359" s="105"/>
      <c r="DP359" s="105"/>
      <c r="DQ359" s="105"/>
      <c r="DR359" s="105"/>
      <c r="DS359" s="105"/>
      <c r="DT359" s="105"/>
      <c r="DU359" s="105"/>
      <c r="DV359" s="105"/>
      <c r="DW359" s="105"/>
      <c r="DX359" s="105"/>
      <c r="DY359" s="105"/>
      <c r="DZ359" s="105"/>
      <c r="EA359" s="105"/>
      <c r="EB359" s="105"/>
      <c r="EC359" s="105"/>
      <c r="ED359" s="105"/>
      <c r="EE359" s="105"/>
      <c r="EF359" s="105"/>
      <c r="EG359" s="105"/>
      <c r="EH359" s="105"/>
      <c r="EI359" s="105"/>
      <c r="EJ359" s="105"/>
      <c r="EK359" s="105"/>
      <c r="EL359" s="105"/>
      <c r="EM359" s="105"/>
      <c r="EN359" s="105"/>
      <c r="EO359" s="105"/>
      <c r="EP359" s="105"/>
      <c r="EQ359" s="105"/>
      <c r="ER359" s="105"/>
      <c r="ES359" s="105"/>
      <c r="ET359" s="105"/>
      <c r="EU359" s="105"/>
      <c r="EV359" s="105"/>
      <c r="EW359" s="105"/>
      <c r="EX359" s="105"/>
      <c r="EY359" s="105"/>
      <c r="EZ359" s="105"/>
      <c r="FA359" s="105"/>
      <c r="FB359" s="105"/>
      <c r="FC359" s="105"/>
      <c r="FD359" s="105"/>
      <c r="FE359" s="105"/>
      <c r="FF359" s="105"/>
      <c r="FG359" s="105"/>
      <c r="FH359" s="105"/>
      <c r="FI359" s="105"/>
      <c r="FJ359" s="105"/>
      <c r="FK359" s="105"/>
      <c r="FL359" s="105"/>
      <c r="FM359" s="105"/>
      <c r="FN359" s="105"/>
      <c r="FO359" s="105"/>
      <c r="FP359" s="105"/>
      <c r="FQ359" s="105"/>
      <c r="FR359" s="105"/>
      <c r="FS359" s="105"/>
      <c r="FT359" s="105"/>
      <c r="FU359" s="105"/>
      <c r="FV359" s="105"/>
      <c r="FW359" s="105"/>
      <c r="FX359" s="105"/>
      <c r="FY359" s="105"/>
      <c r="FZ359" s="105"/>
      <c r="GA359" s="105"/>
      <c r="GB359" s="105"/>
      <c r="GC359" s="105"/>
      <c r="GD359" s="105"/>
      <c r="GE359" s="105"/>
      <c r="GF359" s="105"/>
      <c r="GG359" s="105"/>
      <c r="GH359" s="105"/>
      <c r="GI359" s="105"/>
      <c r="GJ359" s="105"/>
      <c r="GK359" s="105"/>
      <c r="GL359" s="105"/>
      <c r="GM359" s="105"/>
      <c r="GN359" s="105"/>
      <c r="GO359" s="105"/>
      <c r="GP359" s="105"/>
      <c r="GQ359" s="105"/>
      <c r="GR359" s="105"/>
      <c r="GS359" s="105"/>
      <c r="GT359" s="105"/>
      <c r="GU359" s="105"/>
      <c r="GV359" s="105"/>
      <c r="GW359" s="105"/>
      <c r="GX359" s="105"/>
      <c r="GY359" s="105"/>
      <c r="GZ359" s="105"/>
      <c r="HA359" s="105"/>
      <c r="HB359" s="105"/>
      <c r="HC359" s="105"/>
      <c r="HD359" s="105"/>
      <c r="HE359" s="105"/>
      <c r="HF359" s="105"/>
      <c r="HG359" s="105"/>
      <c r="HH359" s="105"/>
      <c r="HI359" s="105"/>
      <c r="HJ359" s="105"/>
      <c r="HK359" s="105"/>
      <c r="HL359" s="105"/>
      <c r="HM359" s="105"/>
      <c r="HN359" s="105"/>
      <c r="HO359" s="105"/>
      <c r="HP359" s="105"/>
      <c r="HQ359" s="105"/>
      <c r="HR359" s="105"/>
      <c r="HS359" s="105"/>
      <c r="HT359" s="105"/>
      <c r="HU359" s="105"/>
      <c r="HV359" s="105"/>
      <c r="HW359" s="105"/>
      <c r="HX359" s="105"/>
      <c r="HY359" s="105"/>
      <c r="HZ359" s="105"/>
      <c r="IA359" s="105"/>
      <c r="IB359" s="105"/>
      <c r="IC359" s="105"/>
      <c r="ID359" s="105"/>
      <c r="IE359" s="105"/>
      <c r="IF359" s="105"/>
      <c r="IG359" s="105"/>
      <c r="IH359" s="105"/>
      <c r="II359" s="105"/>
      <c r="IJ359" s="105"/>
      <c r="IK359" s="105"/>
      <c r="IL359" s="105"/>
      <c r="IM359" s="105"/>
      <c r="IN359" s="105"/>
      <c r="IO359" s="105"/>
      <c r="IP359" s="105"/>
      <c r="IQ359" s="105"/>
      <c r="IR359" s="105"/>
      <c r="IS359" s="105"/>
      <c r="IT359" s="105"/>
      <c r="IU359" s="105"/>
      <c r="IV359" s="105"/>
      <c r="IW359" s="105"/>
      <c r="IX359" s="105"/>
      <c r="IY359" s="105"/>
      <c r="IZ359" s="105"/>
      <c r="JA359" s="105"/>
      <c r="JB359" s="105"/>
      <c r="JC359" s="105"/>
      <c r="JD359" s="105"/>
      <c r="JE359" s="105"/>
      <c r="JF359" s="105"/>
      <c r="JG359" s="105"/>
      <c r="JH359" s="105"/>
      <c r="JI359" s="105"/>
      <c r="JJ359" s="105"/>
      <c r="JK359" s="105"/>
      <c r="JL359" s="105"/>
      <c r="JM359" s="105"/>
      <c r="JN359" s="105"/>
      <c r="JO359" s="105"/>
      <c r="JP359" s="105"/>
      <c r="JQ359" s="105"/>
      <c r="JR359" s="105"/>
      <c r="JS359" s="105"/>
      <c r="JT359" s="105"/>
      <c r="JU359" s="105"/>
      <c r="JV359" s="105"/>
      <c r="JW359" s="105"/>
      <c r="JX359" s="105"/>
      <c r="JY359" s="105"/>
      <c r="JZ359" s="105"/>
      <c r="KA359" s="105"/>
      <c r="KB359" s="105"/>
      <c r="KC359" s="105"/>
      <c r="KD359" s="105"/>
      <c r="KE359" s="105"/>
      <c r="KF359" s="105"/>
      <c r="KG359" s="105"/>
      <c r="KH359" s="105"/>
      <c r="KI359" s="105"/>
      <c r="KJ359" s="105"/>
      <c r="KK359" s="105"/>
      <c r="KL359" s="105"/>
      <c r="KM359" s="105"/>
      <c r="KN359" s="105"/>
      <c r="KO359" s="105"/>
      <c r="KP359" s="105"/>
      <c r="KQ359" s="105"/>
      <c r="KR359" s="105"/>
      <c r="KS359" s="105"/>
      <c r="KT359" s="105"/>
      <c r="KU359" s="105"/>
      <c r="KV359" s="105"/>
      <c r="KW359" s="105"/>
      <c r="KX359" s="105"/>
      <c r="KY359" s="105"/>
      <c r="KZ359" s="105"/>
      <c r="LA359" s="105"/>
      <c r="LB359" s="105"/>
      <c r="LC359" s="105"/>
      <c r="LD359" s="105"/>
      <c r="LE359" s="105"/>
      <c r="LF359" s="105"/>
      <c r="LG359" s="105"/>
      <c r="LH359" s="105"/>
      <c r="LI359" s="105"/>
      <c r="LJ359" s="105"/>
      <c r="LK359" s="105"/>
      <c r="LL359" s="105"/>
      <c r="LM359" s="105"/>
      <c r="LN359" s="105"/>
      <c r="LO359" s="105"/>
      <c r="LP359" s="105"/>
      <c r="LQ359" s="105"/>
      <c r="LR359" s="105"/>
      <c r="LS359" s="105"/>
      <c r="LT359" s="105"/>
      <c r="LU359" s="105"/>
      <c r="LV359" s="105"/>
      <c r="LW359" s="105"/>
      <c r="LX359" s="105"/>
      <c r="LY359" s="105"/>
      <c r="LZ359" s="105"/>
      <c r="MA359" s="105"/>
      <c r="MB359" s="105"/>
      <c r="MC359" s="105"/>
      <c r="MD359" s="105"/>
      <c r="ME359" s="105"/>
      <c r="MF359" s="105"/>
      <c r="MG359" s="105"/>
      <c r="MH359" s="105"/>
      <c r="MI359" s="105"/>
      <c r="MJ359" s="105"/>
      <c r="MK359" s="105"/>
      <c r="ML359" s="105"/>
      <c r="MM359" s="105"/>
      <c r="MN359" s="105"/>
      <c r="MO359" s="105"/>
      <c r="MP359" s="105"/>
      <c r="MQ359" s="105"/>
      <c r="MR359" s="105"/>
      <c r="MS359" s="105"/>
      <c r="MT359" s="105"/>
      <c r="MU359" s="105"/>
      <c r="MV359" s="105"/>
      <c r="MW359" s="105"/>
      <c r="MX359" s="105"/>
      <c r="MY359" s="105"/>
      <c r="MZ359" s="105"/>
      <c r="NA359" s="105"/>
      <c r="NB359" s="105"/>
      <c r="NC359" s="105"/>
      <c r="ND359" s="105"/>
      <c r="NE359" s="105"/>
      <c r="NF359" s="105"/>
      <c r="NG359" s="105"/>
      <c r="NH359" s="105"/>
      <c r="NI359" s="105"/>
      <c r="NJ359" s="105"/>
      <c r="NK359" s="105"/>
      <c r="NL359" s="105"/>
      <c r="NM359" s="105"/>
      <c r="NN359" s="105"/>
      <c r="NO359" s="105"/>
      <c r="NP359" s="105"/>
      <c r="NQ359" s="105"/>
      <c r="NR359" s="105"/>
      <c r="NS359" s="105"/>
      <c r="NT359" s="105"/>
      <c r="NU359" s="105"/>
      <c r="NV359" s="105"/>
      <c r="NW359" s="105"/>
      <c r="NX359" s="105"/>
      <c r="NY359" s="105"/>
      <c r="NZ359" s="105"/>
      <c r="OA359" s="105"/>
      <c r="OB359" s="105"/>
      <c r="OC359" s="105"/>
      <c r="OD359" s="105"/>
      <c r="OE359" s="105"/>
      <c r="OF359" s="105"/>
      <c r="OG359" s="105"/>
      <c r="OH359" s="105"/>
      <c r="OI359" s="105"/>
      <c r="OJ359" s="105"/>
      <c r="OK359" s="105"/>
      <c r="OL359" s="105"/>
      <c r="OM359" s="105"/>
      <c r="ON359" s="105"/>
      <c r="OO359" s="105"/>
      <c r="OP359" s="105"/>
      <c r="OQ359" s="105"/>
      <c r="OR359" s="105"/>
      <c r="OS359" s="105"/>
      <c r="OT359" s="105"/>
      <c r="OU359" s="105"/>
      <c r="OV359" s="105"/>
      <c r="OW359" s="105"/>
      <c r="OX359" s="105"/>
      <c r="OY359" s="105"/>
      <c r="OZ359" s="105"/>
      <c r="PA359" s="105"/>
      <c r="PB359" s="105"/>
      <c r="PC359" s="105"/>
      <c r="PD359" s="105"/>
      <c r="PE359" s="105"/>
      <c r="PF359" s="105"/>
      <c r="PG359" s="105"/>
      <c r="PH359" s="105"/>
      <c r="PI359" s="105"/>
      <c r="PJ359" s="105"/>
      <c r="PK359" s="105"/>
      <c r="PL359" s="105"/>
      <c r="PM359" s="105"/>
      <c r="PN359" s="105"/>
      <c r="PO359" s="105"/>
      <c r="PP359" s="105"/>
      <c r="PQ359" s="105"/>
      <c r="PR359" s="105"/>
      <c r="PS359" s="105"/>
      <c r="PT359" s="105"/>
      <c r="PU359" s="105"/>
      <c r="PV359" s="105"/>
      <c r="PW359" s="105"/>
      <c r="PX359" s="105"/>
      <c r="PY359" s="105"/>
      <c r="PZ359" s="105"/>
      <c r="QA359" s="105"/>
      <c r="QB359" s="105"/>
      <c r="QC359" s="105"/>
      <c r="QD359" s="105"/>
      <c r="QE359" s="105"/>
      <c r="QF359" s="105"/>
      <c r="QG359" s="105"/>
      <c r="QH359" s="105"/>
      <c r="QI359" s="105"/>
      <c r="QJ359" s="105"/>
      <c r="QK359" s="105"/>
      <c r="QL359" s="105"/>
      <c r="QM359" s="105"/>
      <c r="QN359" s="105"/>
      <c r="QO359" s="105"/>
      <c r="QP359" s="105"/>
      <c r="QQ359" s="105"/>
      <c r="QR359" s="105"/>
      <c r="QS359" s="105"/>
      <c r="QT359" s="105"/>
      <c r="QU359" s="105"/>
      <c r="QV359" s="105"/>
      <c r="QW359" s="105"/>
      <c r="QX359" s="105"/>
      <c r="QY359" s="105"/>
      <c r="QZ359" s="105"/>
      <c r="RA359" s="105"/>
      <c r="RB359" s="105"/>
      <c r="RC359" s="105"/>
      <c r="RD359" s="105"/>
      <c r="RE359" s="105"/>
      <c r="RF359" s="105"/>
      <c r="RG359" s="105"/>
      <c r="RH359" s="105"/>
      <c r="RI359" s="105"/>
      <c r="RJ359" s="105"/>
      <c r="RK359" s="105"/>
      <c r="RL359" s="105"/>
      <c r="RM359" s="105"/>
      <c r="RN359" s="105"/>
      <c r="RO359" s="105"/>
      <c r="RP359" s="105"/>
      <c r="RQ359" s="105"/>
      <c r="RR359" s="105"/>
      <c r="RS359" s="105"/>
      <c r="RT359" s="105"/>
      <c r="RU359" s="105"/>
      <c r="RV359" s="105"/>
      <c r="RW359" s="105"/>
      <c r="RX359" s="105"/>
      <c r="RY359" s="105"/>
      <c r="RZ359" s="105"/>
      <c r="SA359" s="105"/>
      <c r="SB359" s="105"/>
      <c r="SC359" s="105"/>
      <c r="SD359" s="105"/>
      <c r="SE359" s="105"/>
      <c r="SF359" s="105"/>
      <c r="SG359" s="105"/>
      <c r="SH359" s="105"/>
      <c r="SI359" s="105"/>
      <c r="SJ359" s="105"/>
      <c r="SK359" s="105"/>
      <c r="SL359" s="105"/>
      <c r="SM359" s="105"/>
      <c r="SN359" s="105"/>
      <c r="SO359" s="105"/>
      <c r="SP359" s="105"/>
      <c r="SQ359" s="105"/>
      <c r="SR359" s="105"/>
      <c r="SS359" s="105"/>
      <c r="ST359" s="105"/>
      <c r="SU359" s="105"/>
      <c r="SV359" s="105"/>
      <c r="SW359" s="105"/>
      <c r="SX359" s="105"/>
      <c r="SY359" s="105"/>
      <c r="SZ359" s="105"/>
      <c r="TA359" s="105"/>
      <c r="TB359" s="105"/>
      <c r="TC359" s="105"/>
      <c r="TD359" s="105"/>
      <c r="TE359" s="105"/>
      <c r="TF359" s="105"/>
      <c r="TG359" s="105"/>
      <c r="TH359" s="105"/>
      <c r="TI359" s="105"/>
      <c r="TJ359" s="105"/>
      <c r="TK359" s="105"/>
      <c r="TL359" s="105"/>
      <c r="TM359" s="105"/>
      <c r="TN359" s="105"/>
      <c r="TO359" s="105"/>
      <c r="TP359" s="105"/>
      <c r="TQ359" s="105"/>
      <c r="TR359" s="105"/>
      <c r="TS359" s="105"/>
      <c r="TT359" s="105"/>
      <c r="TU359" s="105"/>
      <c r="TV359" s="105"/>
      <c r="TW359" s="105"/>
      <c r="TX359" s="105"/>
      <c r="TY359" s="105"/>
      <c r="TZ359" s="105"/>
      <c r="UA359" s="105"/>
      <c r="UB359" s="105"/>
      <c r="UC359" s="105"/>
      <c r="UD359" s="105"/>
      <c r="UE359" s="105"/>
      <c r="UF359" s="105"/>
      <c r="UG359" s="105"/>
      <c r="UH359" s="105"/>
      <c r="UI359" s="105"/>
      <c r="UJ359" s="105"/>
      <c r="UK359" s="105"/>
      <c r="UL359" s="105"/>
      <c r="UM359" s="105"/>
      <c r="UN359" s="105"/>
      <c r="UO359" s="105"/>
      <c r="UP359" s="105"/>
      <c r="UQ359" s="105"/>
      <c r="UR359" s="105"/>
      <c r="US359" s="105"/>
      <c r="UT359" s="105"/>
      <c r="UU359" s="105"/>
      <c r="UV359" s="105"/>
      <c r="UW359" s="105"/>
      <c r="UX359" s="105"/>
      <c r="UY359" s="105"/>
      <c r="UZ359" s="105"/>
      <c r="VA359" s="105"/>
      <c r="VB359" s="105"/>
      <c r="VC359" s="105"/>
      <c r="VD359" s="105"/>
      <c r="VE359" s="105"/>
      <c r="VF359" s="105"/>
      <c r="VG359" s="105"/>
      <c r="VH359" s="105"/>
      <c r="VI359" s="105"/>
      <c r="VJ359" s="105"/>
      <c r="VK359" s="105"/>
      <c r="VL359" s="105"/>
      <c r="VM359" s="105"/>
      <c r="VN359" s="105"/>
      <c r="VO359" s="105"/>
      <c r="VP359" s="105"/>
      <c r="VQ359" s="105"/>
      <c r="VR359" s="105"/>
      <c r="VS359" s="105"/>
      <c r="VT359" s="105"/>
      <c r="VU359" s="105"/>
      <c r="VV359" s="105"/>
      <c r="VW359" s="105"/>
      <c r="VX359" s="105"/>
      <c r="VY359" s="105"/>
      <c r="VZ359" s="105"/>
      <c r="WA359" s="105"/>
      <c r="WB359" s="105"/>
      <c r="WC359" s="105"/>
      <c r="WD359" s="105"/>
      <c r="WE359" s="105"/>
      <c r="WF359" s="105"/>
      <c r="WG359" s="105"/>
      <c r="WH359" s="105"/>
      <c r="WI359" s="105"/>
      <c r="WJ359" s="105"/>
      <c r="WK359" s="105"/>
      <c r="WL359" s="105"/>
      <c r="WM359" s="105"/>
      <c r="WN359" s="105"/>
      <c r="WO359" s="105"/>
      <c r="WP359" s="105"/>
      <c r="WQ359" s="105"/>
      <c r="WR359" s="105"/>
      <c r="WS359" s="105"/>
      <c r="WT359" s="105"/>
      <c r="WU359" s="105"/>
      <c r="WV359" s="105"/>
      <c r="WW359" s="105"/>
      <c r="WX359" s="105"/>
      <c r="WY359" s="105"/>
      <c r="WZ359" s="105"/>
      <c r="XA359" s="105"/>
      <c r="XB359" s="105"/>
      <c r="XC359" s="105"/>
      <c r="XD359" s="105"/>
      <c r="XE359" s="105"/>
      <c r="XF359" s="105"/>
      <c r="XG359" s="105"/>
      <c r="XH359" s="105"/>
      <c r="XI359" s="105"/>
      <c r="XJ359" s="105"/>
      <c r="XK359" s="105"/>
      <c r="XL359" s="105"/>
      <c r="XM359" s="105"/>
      <c r="XN359" s="105"/>
      <c r="XO359" s="105"/>
      <c r="XP359" s="105"/>
      <c r="XQ359" s="105"/>
      <c r="XR359" s="105"/>
      <c r="XS359" s="105"/>
      <c r="XT359" s="105"/>
      <c r="XU359" s="105"/>
      <c r="XV359" s="105"/>
      <c r="XW359" s="105"/>
      <c r="XX359" s="105"/>
      <c r="XY359" s="105"/>
      <c r="XZ359" s="105"/>
      <c r="YA359" s="105"/>
      <c r="YB359" s="105"/>
      <c r="YC359" s="105"/>
      <c r="YD359" s="105"/>
      <c r="YE359" s="105"/>
      <c r="YF359" s="105"/>
      <c r="YG359" s="105"/>
      <c r="YH359" s="105"/>
      <c r="YI359" s="105"/>
      <c r="YJ359" s="105"/>
      <c r="YK359" s="105"/>
      <c r="YL359" s="105"/>
      <c r="YM359" s="105"/>
      <c r="YN359" s="105"/>
      <c r="YO359" s="105"/>
      <c r="YP359" s="105"/>
      <c r="YQ359" s="105"/>
      <c r="YR359" s="105"/>
      <c r="YS359" s="105"/>
      <c r="YT359" s="105"/>
      <c r="YU359" s="105"/>
      <c r="YV359" s="105"/>
      <c r="YW359" s="105"/>
      <c r="YX359" s="105"/>
      <c r="YY359" s="105"/>
      <c r="YZ359" s="105"/>
      <c r="ZA359" s="105"/>
      <c r="ZB359" s="105"/>
      <c r="ZC359" s="105"/>
      <c r="ZD359" s="105"/>
      <c r="ZE359" s="105"/>
      <c r="ZF359" s="105"/>
      <c r="ZG359" s="105"/>
      <c r="ZH359" s="105"/>
      <c r="ZI359" s="105"/>
      <c r="ZJ359" s="105"/>
      <c r="ZK359" s="105"/>
      <c r="ZL359" s="105"/>
      <c r="ZM359" s="105"/>
      <c r="ZN359" s="105"/>
      <c r="ZO359" s="105"/>
      <c r="ZP359" s="105"/>
      <c r="ZQ359" s="105"/>
      <c r="ZR359" s="105"/>
      <c r="ZS359" s="105"/>
      <c r="ZT359" s="105"/>
      <c r="ZU359" s="105"/>
      <c r="ZV359" s="105"/>
      <c r="ZW359" s="105"/>
      <c r="ZX359" s="105"/>
      <c r="ZY359" s="105"/>
      <c r="ZZ359" s="105"/>
      <c r="AAA359" s="105"/>
      <c r="AAB359" s="105"/>
      <c r="AAC359" s="105"/>
      <c r="AAD359" s="105"/>
      <c r="AAE359" s="105"/>
      <c r="AAF359" s="105"/>
      <c r="AAG359" s="105"/>
      <c r="AAH359" s="105"/>
      <c r="AAI359" s="105"/>
      <c r="AAJ359" s="105"/>
      <c r="AAK359" s="105"/>
      <c r="AAL359" s="105"/>
      <c r="AAM359" s="105"/>
      <c r="AAN359" s="105"/>
      <c r="AAO359" s="105"/>
      <c r="AAP359" s="105"/>
      <c r="AAQ359" s="105"/>
      <c r="AAR359" s="105"/>
      <c r="AAS359" s="105"/>
      <c r="AAT359" s="105"/>
      <c r="AAU359" s="105"/>
      <c r="AAV359" s="105"/>
      <c r="AAW359" s="105"/>
      <c r="AAX359" s="105"/>
      <c r="AAY359" s="105"/>
      <c r="AAZ359" s="105"/>
      <c r="ABA359" s="105"/>
      <c r="ABB359" s="105"/>
      <c r="ABC359" s="105"/>
      <c r="ABD359" s="105"/>
      <c r="ABE359" s="105"/>
      <c r="ABF359" s="105"/>
      <c r="ABG359" s="105"/>
      <c r="ABH359" s="105"/>
      <c r="ABI359" s="105"/>
      <c r="ABJ359" s="105"/>
      <c r="ABK359" s="105"/>
      <c r="ABL359" s="105"/>
      <c r="ABM359" s="105"/>
      <c r="ABN359" s="105"/>
      <c r="ABO359" s="105"/>
      <c r="ABP359" s="105"/>
      <c r="ABQ359" s="105"/>
      <c r="ABR359" s="105"/>
      <c r="ABS359" s="105"/>
      <c r="ABT359" s="105"/>
      <c r="ABU359" s="105"/>
      <c r="ABV359" s="105"/>
      <c r="ABW359" s="105"/>
      <c r="ABX359" s="105"/>
      <c r="ABY359" s="105"/>
      <c r="ABZ359" s="105"/>
      <c r="ACA359" s="105"/>
      <c r="ACB359" s="105"/>
      <c r="ACC359" s="105"/>
      <c r="ACD359" s="105"/>
      <c r="ACE359" s="105"/>
      <c r="ACF359" s="105"/>
      <c r="ACG359" s="105"/>
      <c r="ACH359" s="105"/>
      <c r="ACI359" s="105"/>
      <c r="ACJ359" s="105"/>
      <c r="ACK359" s="105"/>
      <c r="ACL359" s="105"/>
      <c r="ACM359" s="105"/>
      <c r="ACN359" s="105"/>
      <c r="ACO359" s="105"/>
      <c r="ACP359" s="105"/>
      <c r="ACQ359" s="105"/>
      <c r="ACR359" s="105"/>
      <c r="ACS359" s="105"/>
      <c r="ACT359" s="105"/>
      <c r="ACU359" s="105"/>
      <c r="ACV359" s="105"/>
      <c r="ACW359" s="105"/>
      <c r="ACX359" s="105"/>
      <c r="ACY359" s="105"/>
      <c r="ACZ359" s="105"/>
      <c r="ADA359" s="105"/>
      <c r="ADB359" s="105"/>
      <c r="ADC359" s="105"/>
      <c r="ADD359" s="105"/>
      <c r="ADE359" s="105"/>
      <c r="ADF359" s="105"/>
      <c r="ADG359" s="105"/>
      <c r="ADH359" s="105"/>
      <c r="ADI359" s="105"/>
      <c r="ADJ359" s="105"/>
      <c r="ADK359" s="105"/>
      <c r="ADL359" s="105"/>
      <c r="ADM359" s="105"/>
      <c r="ADN359" s="105"/>
      <c r="ADO359" s="105"/>
      <c r="ADP359" s="105"/>
      <c r="ADQ359" s="105"/>
      <c r="ADR359" s="105"/>
      <c r="ADS359" s="105"/>
      <c r="ADT359" s="105"/>
      <c r="ADU359" s="105"/>
      <c r="ADV359" s="105"/>
      <c r="ADW359" s="105"/>
      <c r="ADX359" s="105"/>
      <c r="ADY359" s="105"/>
      <c r="ADZ359" s="105"/>
      <c r="AEA359" s="105"/>
      <c r="AEB359" s="105"/>
      <c r="AEC359" s="105"/>
      <c r="AED359" s="105"/>
      <c r="AEE359" s="105"/>
      <c r="AEF359" s="105"/>
      <c r="AEG359" s="105"/>
      <c r="AEH359" s="105"/>
      <c r="AEI359" s="105"/>
      <c r="AEJ359" s="105"/>
      <c r="AEK359" s="105"/>
      <c r="AEL359" s="105"/>
      <c r="AEM359" s="105"/>
      <c r="AEN359" s="105"/>
      <c r="AEO359" s="105"/>
      <c r="AEP359" s="105"/>
      <c r="AEQ359" s="105"/>
      <c r="AER359" s="105"/>
      <c r="AES359" s="105"/>
      <c r="AET359" s="105"/>
      <c r="AEU359" s="105"/>
      <c r="AEV359" s="105"/>
      <c r="AEW359" s="105"/>
      <c r="AEX359" s="105"/>
      <c r="AEY359" s="105"/>
      <c r="AEZ359" s="105"/>
      <c r="AFA359" s="105"/>
      <c r="AFB359" s="105"/>
      <c r="AFC359" s="105"/>
      <c r="AFD359" s="105"/>
      <c r="AFE359" s="105"/>
      <c r="AFF359" s="105"/>
      <c r="AFG359" s="105"/>
      <c r="AFH359" s="105"/>
      <c r="AFI359" s="105"/>
      <c r="AFJ359" s="105"/>
      <c r="AFK359" s="105"/>
      <c r="AFL359" s="105"/>
      <c r="AFM359" s="105"/>
      <c r="AFN359" s="105"/>
      <c r="AFO359" s="105"/>
      <c r="AFP359" s="105"/>
      <c r="AFQ359" s="105"/>
      <c r="AFR359" s="105"/>
      <c r="AFS359" s="105"/>
      <c r="AFT359" s="105"/>
      <c r="AFU359" s="105"/>
      <c r="AFV359" s="105"/>
      <c r="AFW359" s="105"/>
      <c r="AFX359" s="105"/>
      <c r="AFY359" s="105"/>
      <c r="AFZ359" s="105"/>
      <c r="AGA359" s="105"/>
      <c r="AGB359" s="105"/>
      <c r="AGC359" s="105"/>
      <c r="AGD359" s="105"/>
      <c r="AGE359" s="105"/>
      <c r="AGF359" s="105"/>
      <c r="AGG359" s="105"/>
      <c r="AGH359" s="105"/>
      <c r="AGI359" s="105"/>
      <c r="AGJ359" s="105"/>
      <c r="AGK359" s="105"/>
      <c r="AGL359" s="105"/>
      <c r="AGM359" s="105"/>
      <c r="AGN359" s="105"/>
      <c r="AGO359" s="105"/>
      <c r="AGP359" s="105"/>
      <c r="AGQ359" s="105"/>
      <c r="AGR359" s="105"/>
      <c r="AGS359" s="105"/>
      <c r="AGT359" s="105"/>
      <c r="AGU359" s="105"/>
      <c r="AGV359" s="105"/>
      <c r="AGW359" s="105"/>
      <c r="AGX359" s="105"/>
      <c r="AGY359" s="105"/>
      <c r="AGZ359" s="105"/>
      <c r="AHA359" s="105"/>
      <c r="AHB359" s="105"/>
      <c r="AHC359" s="105"/>
      <c r="AHD359" s="105"/>
      <c r="AHE359" s="105"/>
      <c r="AHF359" s="105"/>
      <c r="AHG359" s="105"/>
      <c r="AHH359" s="105"/>
      <c r="AHI359" s="105"/>
      <c r="AHJ359" s="105"/>
      <c r="AHK359" s="105"/>
      <c r="AHL359" s="105"/>
      <c r="AHM359" s="105"/>
      <c r="AHN359" s="105"/>
      <c r="AHO359" s="105"/>
      <c r="AHP359" s="105"/>
      <c r="AHQ359" s="105"/>
      <c r="AHR359" s="105"/>
      <c r="AHS359" s="105"/>
      <c r="AHT359" s="105"/>
      <c r="AHU359" s="105"/>
      <c r="AHV359" s="105"/>
      <c r="AHW359" s="105"/>
      <c r="AHX359" s="105"/>
      <c r="AHY359" s="105"/>
      <c r="AHZ359" s="105"/>
      <c r="AIA359" s="105"/>
      <c r="AIB359" s="105"/>
      <c r="AIC359" s="105"/>
      <c r="AID359" s="105"/>
      <c r="AIE359" s="105"/>
      <c r="AIF359" s="105"/>
      <c r="AIG359" s="105"/>
      <c r="AIH359" s="105"/>
      <c r="AII359" s="105"/>
      <c r="AIJ359" s="105"/>
      <c r="AIK359" s="105"/>
      <c r="AIL359" s="105"/>
      <c r="AIM359" s="105"/>
      <c r="AIN359" s="105"/>
      <c r="AIO359" s="105"/>
      <c r="AIP359" s="105"/>
      <c r="AIQ359" s="105"/>
      <c r="AIR359" s="105"/>
      <c r="AIS359" s="105"/>
      <c r="AIT359" s="105"/>
      <c r="AIU359" s="105"/>
      <c r="AIV359" s="105"/>
      <c r="AIW359" s="105"/>
      <c r="AIX359" s="105"/>
      <c r="AIY359" s="105"/>
      <c r="AIZ359" s="105"/>
      <c r="AJA359" s="105"/>
      <c r="AJB359" s="105"/>
      <c r="AJC359" s="105"/>
      <c r="AJD359" s="105"/>
      <c r="AJE359" s="105"/>
      <c r="AJF359" s="105"/>
      <c r="AJG359" s="105"/>
      <c r="AJH359" s="105"/>
      <c r="AJI359" s="105"/>
      <c r="AJJ359" s="105"/>
      <c r="AJK359" s="105"/>
      <c r="AJL359" s="105"/>
      <c r="AJM359" s="105"/>
      <c r="AJN359" s="105"/>
      <c r="AJO359" s="105"/>
      <c r="AJP359" s="105"/>
      <c r="AJQ359" s="105"/>
      <c r="AJR359" s="105"/>
      <c r="AJS359" s="105"/>
      <c r="AJT359" s="105"/>
      <c r="AJU359" s="105"/>
      <c r="AJV359" s="105"/>
      <c r="AJW359" s="105"/>
      <c r="AJX359" s="105"/>
      <c r="AJY359" s="105"/>
      <c r="AJZ359" s="105"/>
      <c r="AKA359" s="105"/>
      <c r="AKB359" s="105"/>
      <c r="AKC359" s="105"/>
      <c r="AKD359" s="105"/>
      <c r="AKE359" s="105"/>
      <c r="AKF359" s="105"/>
      <c r="AKG359" s="105"/>
      <c r="AKH359" s="105"/>
      <c r="AKI359" s="105"/>
      <c r="AKJ359" s="105"/>
      <c r="AKK359" s="105"/>
      <c r="AKL359" s="105"/>
      <c r="AKM359" s="105"/>
      <c r="AKN359" s="105"/>
      <c r="AKO359" s="105"/>
      <c r="AKP359" s="105"/>
      <c r="AKQ359" s="105"/>
      <c r="AKR359" s="105"/>
      <c r="AKS359" s="105"/>
      <c r="AKT359" s="105"/>
      <c r="AKU359" s="105"/>
      <c r="AKV359" s="105"/>
      <c r="AKW359" s="105"/>
      <c r="AKX359" s="105"/>
      <c r="AKY359" s="105"/>
      <c r="AKZ359" s="105"/>
      <c r="ALA359" s="105"/>
      <c r="ALB359" s="105"/>
      <c r="ALC359" s="105"/>
      <c r="ALD359" s="105"/>
      <c r="ALE359" s="105"/>
      <c r="ALF359" s="105"/>
      <c r="ALG359" s="105"/>
      <c r="ALH359" s="105"/>
      <c r="ALI359" s="105"/>
      <c r="ALJ359" s="105"/>
      <c r="ALK359" s="105"/>
      <c r="ALL359" s="105"/>
      <c r="ALM359" s="105"/>
      <c r="ALN359" s="105"/>
      <c r="ALO359" s="105"/>
      <c r="ALP359" s="105"/>
      <c r="ALQ359" s="105"/>
      <c r="ALR359" s="105"/>
      <c r="ALS359" s="105"/>
      <c r="ALT359" s="105"/>
      <c r="ALU359" s="105"/>
      <c r="ALV359" s="105"/>
      <c r="ALW359" s="105"/>
      <c r="ALX359" s="105"/>
      <c r="ALY359" s="105"/>
      <c r="ALZ359" s="105"/>
      <c r="AMA359" s="105"/>
      <c r="AMB359" s="105"/>
      <c r="AMC359" s="105"/>
      <c r="AMD359" s="105"/>
      <c r="AME359" s="105"/>
      <c r="AMF359" s="105"/>
      <c r="AMG359" s="105"/>
      <c r="AMH359" s="105"/>
      <c r="AMI359" s="105"/>
      <c r="AMJ359" s="105"/>
      <c r="AMK359" s="105"/>
      <c r="AML359" s="105"/>
      <c r="AMM359" s="105"/>
      <c r="AMN359" s="105"/>
      <c r="AMO359" s="105"/>
      <c r="AMP359" s="105"/>
      <c r="AMQ359" s="105"/>
      <c r="AMR359" s="105"/>
      <c r="AMS359" s="105"/>
      <c r="AMT359" s="105"/>
      <c r="AMU359" s="105"/>
      <c r="AMV359" s="105"/>
      <c r="AMW359" s="105"/>
      <c r="AMX359" s="105"/>
      <c r="AMY359" s="105"/>
      <c r="AMZ359" s="105"/>
      <c r="ANA359" s="105"/>
      <c r="ANB359" s="105"/>
      <c r="ANC359" s="105"/>
      <c r="AND359" s="105"/>
      <c r="ANE359" s="105"/>
      <c r="ANF359" s="105"/>
      <c r="ANG359" s="105"/>
      <c r="ANH359" s="105"/>
      <c r="ANI359" s="105"/>
      <c r="ANJ359" s="105"/>
      <c r="ANK359" s="105"/>
      <c r="ANL359" s="105"/>
      <c r="ANM359" s="105"/>
      <c r="ANN359" s="105"/>
      <c r="ANO359" s="105"/>
      <c r="ANP359" s="105"/>
      <c r="ANQ359" s="105"/>
      <c r="ANR359" s="105"/>
      <c r="ANS359" s="105"/>
      <c r="ANT359" s="105"/>
      <c r="ANU359" s="105"/>
      <c r="ANV359" s="105"/>
      <c r="ANW359" s="105"/>
      <c r="ANX359" s="105"/>
      <c r="ANY359" s="105"/>
      <c r="ANZ359" s="105"/>
      <c r="AOA359" s="105"/>
      <c r="AOB359" s="105"/>
      <c r="AOC359" s="105"/>
      <c r="AOD359" s="105"/>
      <c r="AOE359" s="105"/>
      <c r="AOF359" s="105"/>
      <c r="AOG359" s="105"/>
      <c r="AOH359" s="105"/>
      <c r="AOI359" s="105"/>
      <c r="AOJ359" s="105"/>
      <c r="AOK359" s="105"/>
      <c r="AOL359" s="105"/>
      <c r="AOM359" s="105"/>
      <c r="AON359" s="105"/>
      <c r="AOO359" s="105"/>
      <c r="AOP359" s="105"/>
      <c r="AOQ359" s="105"/>
      <c r="AOR359" s="105"/>
      <c r="AOS359" s="105"/>
      <c r="AOT359" s="105"/>
      <c r="AOU359" s="105"/>
      <c r="AOV359" s="105"/>
      <c r="AOW359" s="105"/>
      <c r="AOX359" s="105"/>
      <c r="AOY359" s="105"/>
      <c r="AOZ359" s="105"/>
      <c r="APA359" s="105"/>
      <c r="APB359" s="105"/>
      <c r="APC359" s="105"/>
      <c r="APD359" s="105"/>
      <c r="APE359" s="105"/>
      <c r="APF359" s="105"/>
      <c r="APG359" s="105"/>
      <c r="APH359" s="105"/>
      <c r="API359" s="105"/>
      <c r="APJ359" s="105"/>
      <c r="APK359" s="105"/>
      <c r="APL359" s="105"/>
      <c r="APM359" s="105"/>
      <c r="APN359" s="105"/>
      <c r="APO359" s="105"/>
      <c r="APP359" s="105"/>
      <c r="APQ359" s="105"/>
      <c r="APR359" s="105"/>
      <c r="APS359" s="105"/>
      <c r="APT359" s="105"/>
      <c r="APU359" s="105"/>
      <c r="APV359" s="105"/>
      <c r="APW359" s="105"/>
      <c r="APX359" s="105"/>
      <c r="APY359" s="105"/>
      <c r="APZ359" s="105"/>
      <c r="AQA359" s="105"/>
      <c r="AQB359" s="105"/>
      <c r="AQC359" s="105"/>
      <c r="AQD359" s="105"/>
      <c r="AQE359" s="105"/>
      <c r="AQF359" s="105"/>
      <c r="AQG359" s="105"/>
      <c r="AQH359" s="105"/>
      <c r="AQI359" s="105"/>
      <c r="AQJ359" s="105"/>
      <c r="AQK359" s="105"/>
      <c r="AQL359" s="105"/>
      <c r="AQM359" s="105"/>
      <c r="AQN359" s="105"/>
      <c r="AQO359" s="105"/>
      <c r="AQP359" s="105"/>
      <c r="AQQ359" s="105"/>
      <c r="AQR359" s="105"/>
      <c r="AQS359" s="105"/>
      <c r="AQT359" s="105"/>
      <c r="AQU359" s="105"/>
      <c r="AQV359" s="105"/>
      <c r="AQW359" s="105"/>
      <c r="AQX359" s="105"/>
      <c r="AQY359" s="105"/>
      <c r="AQZ359" s="105"/>
      <c r="ARA359" s="105"/>
      <c r="ARB359" s="105"/>
      <c r="ARC359" s="105"/>
      <c r="ARD359" s="105"/>
      <c r="ARE359" s="105"/>
      <c r="ARF359" s="105"/>
      <c r="ARG359" s="105"/>
      <c r="ARH359" s="105"/>
      <c r="ARI359" s="105"/>
      <c r="ARJ359" s="105"/>
      <c r="ARK359" s="105"/>
      <c r="ARL359" s="105"/>
      <c r="ARM359" s="105"/>
      <c r="ARN359" s="105"/>
      <c r="ARO359" s="105"/>
      <c r="ARP359" s="105"/>
      <c r="ARQ359" s="105"/>
      <c r="ARR359" s="105"/>
      <c r="ARS359" s="105"/>
      <c r="ART359" s="105"/>
      <c r="ARU359" s="105"/>
      <c r="ARV359" s="105"/>
      <c r="ARW359" s="105"/>
      <c r="ARX359" s="105"/>
      <c r="ARY359" s="105"/>
      <c r="ARZ359" s="105"/>
      <c r="ASA359" s="105"/>
      <c r="ASB359" s="105"/>
      <c r="ASC359" s="105"/>
      <c r="ASD359" s="105"/>
      <c r="ASE359" s="105"/>
      <c r="ASF359" s="105"/>
      <c r="ASG359" s="105"/>
      <c r="ASH359" s="105"/>
      <c r="ASI359" s="105"/>
      <c r="ASJ359" s="105"/>
      <c r="ASK359" s="105"/>
      <c r="ASL359" s="105"/>
      <c r="ASM359" s="105"/>
      <c r="ASN359" s="105"/>
      <c r="ASO359" s="105"/>
      <c r="ASP359" s="105"/>
      <c r="ASQ359" s="105"/>
      <c r="ASR359" s="105"/>
      <c r="ASS359" s="105"/>
      <c r="AST359" s="105"/>
      <c r="ASU359" s="105"/>
      <c r="ASV359" s="105"/>
      <c r="ASW359" s="105"/>
      <c r="ASX359" s="105"/>
      <c r="ASY359" s="105"/>
      <c r="ASZ359" s="105"/>
      <c r="ATA359" s="105"/>
      <c r="ATB359" s="105"/>
      <c r="ATC359" s="105"/>
      <c r="ATD359" s="105"/>
      <c r="ATE359" s="105"/>
      <c r="ATF359" s="105"/>
      <c r="ATG359" s="105"/>
      <c r="ATH359" s="105"/>
      <c r="ATI359" s="105"/>
      <c r="ATJ359" s="105"/>
      <c r="ATK359" s="105"/>
      <c r="ATL359" s="105"/>
      <c r="ATM359" s="105"/>
      <c r="ATN359" s="105"/>
      <c r="ATO359" s="105"/>
      <c r="ATP359" s="105"/>
      <c r="ATQ359" s="105"/>
      <c r="ATR359" s="105"/>
      <c r="ATS359" s="105"/>
      <c r="ATT359" s="105"/>
      <c r="ATU359" s="105"/>
      <c r="ATV359" s="105"/>
      <c r="ATW359" s="105"/>
      <c r="ATX359" s="105"/>
      <c r="ATY359" s="105"/>
      <c r="ATZ359" s="105"/>
      <c r="AUA359" s="105"/>
      <c r="AUB359" s="105"/>
      <c r="AUC359" s="105"/>
      <c r="AUD359" s="105"/>
      <c r="AUE359" s="105"/>
      <c r="AUF359" s="105"/>
      <c r="AUG359" s="105"/>
      <c r="AUH359" s="105"/>
      <c r="AUI359" s="105"/>
      <c r="AUJ359" s="105"/>
      <c r="AUK359" s="105"/>
      <c r="AUL359" s="105"/>
      <c r="AUM359" s="105"/>
      <c r="AUN359" s="105"/>
      <c r="AUO359" s="105"/>
      <c r="AUP359" s="105"/>
      <c r="AUQ359" s="105"/>
      <c r="AUR359" s="105"/>
      <c r="AUS359" s="105"/>
      <c r="AUT359" s="105"/>
      <c r="AUU359" s="105"/>
      <c r="AUV359" s="105"/>
      <c r="AUW359" s="105"/>
      <c r="AUX359" s="105"/>
      <c r="AUY359" s="105"/>
      <c r="AUZ359" s="105"/>
      <c r="AVA359" s="105"/>
      <c r="AVB359" s="105"/>
      <c r="AVC359" s="105"/>
      <c r="AVD359" s="105"/>
      <c r="AVE359" s="105"/>
      <c r="AVF359" s="105"/>
      <c r="AVG359" s="105"/>
      <c r="AVH359" s="105"/>
      <c r="AVI359" s="105"/>
      <c r="AVJ359" s="105"/>
      <c r="AVK359" s="105"/>
      <c r="AVL359" s="105"/>
      <c r="AVM359" s="105"/>
      <c r="AVN359" s="105"/>
      <c r="AVO359" s="105"/>
      <c r="AVP359" s="105"/>
      <c r="AVQ359" s="105"/>
      <c r="AVR359" s="105"/>
      <c r="AVS359" s="105"/>
      <c r="AVT359" s="105"/>
      <c r="AVU359" s="105"/>
      <c r="AVV359" s="105"/>
      <c r="AVW359" s="105"/>
      <c r="AVX359" s="105"/>
      <c r="AVY359" s="105"/>
      <c r="AVZ359" s="105"/>
      <c r="AWA359" s="105"/>
      <c r="AWB359" s="105"/>
      <c r="AWC359" s="105"/>
      <c r="AWD359" s="105"/>
      <c r="AWE359" s="105"/>
      <c r="AWF359" s="105"/>
      <c r="AWG359" s="105"/>
      <c r="AWH359" s="105"/>
      <c r="AWI359" s="105"/>
      <c r="AWJ359" s="105"/>
      <c r="AWK359" s="105"/>
      <c r="AWL359" s="105"/>
      <c r="AWM359" s="105"/>
      <c r="AWN359" s="105"/>
      <c r="AWO359" s="105"/>
      <c r="AWP359" s="105"/>
      <c r="AWQ359" s="105"/>
      <c r="AWR359" s="105"/>
      <c r="AWS359" s="105"/>
      <c r="AWT359" s="105"/>
      <c r="AWU359" s="105"/>
      <c r="AWV359" s="105"/>
      <c r="AWW359" s="105"/>
      <c r="AWX359" s="105"/>
      <c r="AWY359" s="105"/>
      <c r="AWZ359" s="105"/>
      <c r="AXA359" s="105"/>
      <c r="AXB359" s="105"/>
      <c r="AXC359" s="105"/>
      <c r="AXD359" s="105"/>
      <c r="AXE359" s="105"/>
      <c r="AXF359" s="105"/>
      <c r="AXG359" s="105"/>
      <c r="AXH359" s="105"/>
      <c r="AXI359" s="105"/>
      <c r="AXJ359" s="105"/>
      <c r="AXK359" s="105"/>
      <c r="AXL359" s="105"/>
      <c r="AXM359" s="105"/>
      <c r="AXN359" s="105"/>
      <c r="AXO359" s="105"/>
      <c r="AXP359" s="105"/>
      <c r="AXQ359" s="105"/>
      <c r="AXR359" s="105"/>
      <c r="AXS359" s="105"/>
      <c r="AXT359" s="105"/>
      <c r="AXU359" s="105"/>
      <c r="AXV359" s="105"/>
      <c r="AXW359" s="105"/>
      <c r="AXX359" s="105"/>
    </row>
    <row r="360" spans="1:1324" s="131" customFormat="1" ht="15.75" hidden="1" customHeight="1" x14ac:dyDescent="0.2">
      <c r="A360" s="13" t="s">
        <v>436</v>
      </c>
      <c r="B360" s="13" t="s">
        <v>432</v>
      </c>
      <c r="C360" s="12" t="s">
        <v>431</v>
      </c>
      <c r="D360" s="19" t="s">
        <v>10</v>
      </c>
      <c r="E360" s="9">
        <v>36868</v>
      </c>
      <c r="F360" s="9"/>
      <c r="G360" s="180" t="s">
        <v>1186</v>
      </c>
      <c r="H360" s="30">
        <v>42005</v>
      </c>
      <c r="I360" s="30" t="s">
        <v>1065</v>
      </c>
      <c r="J360" s="173"/>
      <c r="K360" s="87" t="s">
        <v>5</v>
      </c>
      <c r="L360" s="87">
        <v>1</v>
      </c>
      <c r="M360" s="87">
        <v>1</v>
      </c>
      <c r="N360" s="84" t="s">
        <v>326</v>
      </c>
      <c r="O360" s="84">
        <v>1</v>
      </c>
      <c r="P360" s="84" t="s">
        <v>326</v>
      </c>
      <c r="Q360" s="84">
        <v>1</v>
      </c>
      <c r="R360" s="84" t="s">
        <v>326</v>
      </c>
      <c r="S360" s="84">
        <v>1</v>
      </c>
      <c r="T360" s="84" t="s">
        <v>49</v>
      </c>
      <c r="U360" s="84">
        <v>1</v>
      </c>
      <c r="V360" s="87">
        <v>1</v>
      </c>
      <c r="W360" s="84">
        <v>0</v>
      </c>
      <c r="X360" s="87">
        <v>0</v>
      </c>
      <c r="Y360" s="87">
        <v>0</v>
      </c>
      <c r="Z360" s="84">
        <v>1</v>
      </c>
      <c r="AA360" s="87">
        <v>0</v>
      </c>
      <c r="AB360" s="71">
        <f t="shared" si="56"/>
        <v>2</v>
      </c>
      <c r="AC360" s="71">
        <f t="shared" si="57"/>
        <v>2</v>
      </c>
      <c r="AD360" s="71">
        <f t="shared" si="58"/>
        <v>2</v>
      </c>
      <c r="AE360" s="71">
        <f t="shared" si="59"/>
        <v>2</v>
      </c>
      <c r="AF360" s="103"/>
      <c r="AG360" s="105"/>
      <c r="AH360" s="105"/>
      <c r="AI360" s="105"/>
      <c r="AJ360" s="105"/>
      <c r="AK360" s="105"/>
      <c r="AL360" s="105"/>
      <c r="AM360" s="105"/>
      <c r="AN360" s="105"/>
      <c r="AO360" s="105"/>
      <c r="AP360" s="105"/>
      <c r="AQ360" s="105"/>
      <c r="AR360" s="105"/>
      <c r="AS360" s="105"/>
      <c r="AT360" s="105"/>
      <c r="AU360" s="105"/>
      <c r="AV360" s="105"/>
      <c r="AW360" s="105"/>
      <c r="AX360" s="105"/>
      <c r="AY360" s="105"/>
      <c r="AZ360" s="105"/>
      <c r="BA360" s="105"/>
      <c r="BB360" s="105"/>
      <c r="BC360" s="105"/>
      <c r="BD360" s="105"/>
      <c r="BE360" s="105"/>
      <c r="BF360" s="105"/>
      <c r="BG360" s="105"/>
      <c r="BH360" s="105"/>
      <c r="BI360" s="105"/>
      <c r="BJ360" s="105"/>
      <c r="BK360" s="105"/>
      <c r="BL360" s="105"/>
      <c r="BM360" s="105"/>
      <c r="BN360" s="105"/>
      <c r="BO360" s="105"/>
      <c r="BP360" s="105"/>
      <c r="BQ360" s="105"/>
      <c r="BR360" s="105"/>
      <c r="BS360" s="105"/>
      <c r="BT360" s="105"/>
      <c r="BU360" s="105"/>
      <c r="BV360" s="105"/>
      <c r="BW360" s="105"/>
      <c r="BX360" s="105"/>
      <c r="BY360" s="105"/>
      <c r="BZ360" s="105"/>
      <c r="CA360" s="105"/>
      <c r="CB360" s="105"/>
      <c r="CC360" s="105"/>
      <c r="CD360" s="105"/>
      <c r="CE360" s="105"/>
      <c r="CF360" s="105"/>
      <c r="CG360" s="105"/>
      <c r="CH360" s="105"/>
      <c r="CI360" s="105"/>
      <c r="CJ360" s="105"/>
      <c r="CK360" s="105"/>
      <c r="CL360" s="105"/>
      <c r="CM360" s="105"/>
      <c r="CN360" s="105"/>
      <c r="CO360" s="105"/>
      <c r="CP360" s="105"/>
      <c r="CQ360" s="105"/>
      <c r="CR360" s="105"/>
      <c r="CS360" s="105"/>
      <c r="CT360" s="105"/>
      <c r="CU360" s="105"/>
      <c r="CV360" s="105"/>
      <c r="CW360" s="105"/>
      <c r="CX360" s="105"/>
      <c r="CY360" s="105"/>
      <c r="CZ360" s="105"/>
      <c r="DA360" s="105"/>
      <c r="DB360" s="105"/>
      <c r="DC360" s="105"/>
      <c r="DD360" s="105"/>
      <c r="DE360" s="105"/>
      <c r="DF360" s="105"/>
      <c r="DG360" s="105"/>
      <c r="DH360" s="105"/>
      <c r="DI360" s="105"/>
      <c r="DJ360" s="105"/>
      <c r="DK360" s="105"/>
      <c r="DL360" s="105"/>
      <c r="DM360" s="105"/>
      <c r="DN360" s="105"/>
      <c r="DO360" s="105"/>
      <c r="DP360" s="105"/>
      <c r="DQ360" s="105"/>
      <c r="DR360" s="105"/>
      <c r="DS360" s="105"/>
      <c r="DT360" s="105"/>
      <c r="DU360" s="105"/>
      <c r="DV360" s="105"/>
      <c r="DW360" s="105"/>
      <c r="DX360" s="105"/>
      <c r="DY360" s="105"/>
      <c r="DZ360" s="105"/>
      <c r="EA360" s="105"/>
      <c r="EB360" s="105"/>
      <c r="EC360" s="105"/>
      <c r="ED360" s="105"/>
      <c r="EE360" s="105"/>
      <c r="EF360" s="105"/>
      <c r="EG360" s="105"/>
      <c r="EH360" s="105"/>
      <c r="EI360" s="105"/>
      <c r="EJ360" s="105"/>
      <c r="EK360" s="105"/>
      <c r="EL360" s="105"/>
      <c r="EM360" s="105"/>
      <c r="EN360" s="105"/>
      <c r="EO360" s="105"/>
      <c r="EP360" s="105"/>
      <c r="EQ360" s="105"/>
      <c r="ER360" s="105"/>
      <c r="ES360" s="105"/>
      <c r="ET360" s="105"/>
      <c r="EU360" s="105"/>
      <c r="EV360" s="105"/>
      <c r="EW360" s="105"/>
      <c r="EX360" s="105"/>
      <c r="EY360" s="105"/>
      <c r="EZ360" s="105"/>
      <c r="FA360" s="105"/>
      <c r="FB360" s="105"/>
      <c r="FC360" s="105"/>
      <c r="FD360" s="105"/>
      <c r="FE360" s="105"/>
      <c r="FF360" s="105"/>
      <c r="FG360" s="105"/>
      <c r="FH360" s="105"/>
      <c r="FI360" s="105"/>
      <c r="FJ360" s="105"/>
      <c r="FK360" s="105"/>
      <c r="FL360" s="105"/>
      <c r="FM360" s="105"/>
      <c r="FN360" s="105"/>
      <c r="FO360" s="105"/>
      <c r="FP360" s="105"/>
      <c r="FQ360" s="105"/>
      <c r="FR360" s="105"/>
      <c r="FS360" s="105"/>
      <c r="FT360" s="105"/>
      <c r="FU360" s="105"/>
      <c r="FV360" s="105"/>
      <c r="FW360" s="105"/>
      <c r="FX360" s="105"/>
      <c r="FY360" s="105"/>
      <c r="FZ360" s="105"/>
      <c r="GA360" s="105"/>
      <c r="GB360" s="105"/>
      <c r="GC360" s="105"/>
      <c r="GD360" s="105"/>
      <c r="GE360" s="105"/>
      <c r="GF360" s="105"/>
      <c r="GG360" s="105"/>
      <c r="GH360" s="105"/>
      <c r="GI360" s="105"/>
      <c r="GJ360" s="105"/>
      <c r="GK360" s="105"/>
      <c r="GL360" s="105"/>
      <c r="GM360" s="105"/>
      <c r="GN360" s="105"/>
      <c r="GO360" s="105"/>
      <c r="GP360" s="105"/>
      <c r="GQ360" s="105"/>
      <c r="GR360" s="105"/>
      <c r="GS360" s="105"/>
      <c r="GT360" s="105"/>
      <c r="GU360" s="105"/>
      <c r="GV360" s="105"/>
      <c r="GW360" s="105"/>
      <c r="GX360" s="105"/>
      <c r="GY360" s="105"/>
      <c r="GZ360" s="105"/>
      <c r="HA360" s="105"/>
      <c r="HB360" s="105"/>
      <c r="HC360" s="105"/>
      <c r="HD360" s="105"/>
      <c r="HE360" s="105"/>
      <c r="HF360" s="105"/>
      <c r="HG360" s="105"/>
      <c r="HH360" s="105"/>
      <c r="HI360" s="105"/>
      <c r="HJ360" s="105"/>
      <c r="HK360" s="105"/>
      <c r="HL360" s="105"/>
      <c r="HM360" s="105"/>
      <c r="HN360" s="105"/>
      <c r="HO360" s="105"/>
      <c r="HP360" s="105"/>
      <c r="HQ360" s="105"/>
      <c r="HR360" s="105"/>
      <c r="HS360" s="105"/>
      <c r="HT360" s="105"/>
      <c r="HU360" s="105"/>
      <c r="HV360" s="105"/>
      <c r="HW360" s="105"/>
      <c r="HX360" s="105"/>
      <c r="HY360" s="105"/>
      <c r="HZ360" s="105"/>
      <c r="IA360" s="105"/>
      <c r="IB360" s="105"/>
      <c r="IC360" s="105"/>
      <c r="ID360" s="105"/>
      <c r="IE360" s="105"/>
      <c r="IF360" s="105"/>
      <c r="IG360" s="105"/>
      <c r="IH360" s="105"/>
      <c r="II360" s="105"/>
      <c r="IJ360" s="105"/>
      <c r="IK360" s="105"/>
      <c r="IL360" s="105"/>
      <c r="IM360" s="105"/>
      <c r="IN360" s="105"/>
      <c r="IO360" s="105"/>
      <c r="IP360" s="105"/>
      <c r="IQ360" s="105"/>
      <c r="IR360" s="105"/>
      <c r="IS360" s="105"/>
      <c r="IT360" s="105"/>
      <c r="IU360" s="105"/>
      <c r="IV360" s="105"/>
      <c r="IW360" s="105"/>
      <c r="IX360" s="105"/>
      <c r="IY360" s="105"/>
      <c r="IZ360" s="105"/>
      <c r="JA360" s="105"/>
      <c r="JB360" s="105"/>
      <c r="JC360" s="105"/>
      <c r="JD360" s="105"/>
      <c r="JE360" s="105"/>
      <c r="JF360" s="105"/>
      <c r="JG360" s="105"/>
      <c r="JH360" s="105"/>
      <c r="JI360" s="105"/>
      <c r="JJ360" s="105"/>
      <c r="JK360" s="105"/>
      <c r="JL360" s="105"/>
      <c r="JM360" s="105"/>
      <c r="JN360" s="105"/>
      <c r="JO360" s="105"/>
      <c r="JP360" s="105"/>
      <c r="JQ360" s="105"/>
      <c r="JR360" s="105"/>
      <c r="JS360" s="105"/>
      <c r="JT360" s="105"/>
      <c r="JU360" s="105"/>
      <c r="JV360" s="105"/>
      <c r="JW360" s="105"/>
      <c r="JX360" s="105"/>
      <c r="JY360" s="105"/>
      <c r="JZ360" s="105"/>
      <c r="KA360" s="105"/>
      <c r="KB360" s="105"/>
      <c r="KC360" s="105"/>
      <c r="KD360" s="105"/>
      <c r="KE360" s="105"/>
      <c r="KF360" s="105"/>
      <c r="KG360" s="105"/>
      <c r="KH360" s="105"/>
      <c r="KI360" s="105"/>
      <c r="KJ360" s="105"/>
      <c r="KK360" s="105"/>
      <c r="KL360" s="105"/>
      <c r="KM360" s="105"/>
      <c r="KN360" s="105"/>
      <c r="KO360" s="105"/>
      <c r="KP360" s="105"/>
      <c r="KQ360" s="105"/>
      <c r="KR360" s="105"/>
      <c r="KS360" s="105"/>
      <c r="KT360" s="105"/>
      <c r="KU360" s="105"/>
      <c r="KV360" s="105"/>
      <c r="KW360" s="105"/>
      <c r="KX360" s="105"/>
      <c r="KY360" s="105"/>
      <c r="KZ360" s="105"/>
      <c r="LA360" s="105"/>
      <c r="LB360" s="105"/>
      <c r="LC360" s="105"/>
      <c r="LD360" s="105"/>
      <c r="LE360" s="105"/>
      <c r="LF360" s="105"/>
      <c r="LG360" s="105"/>
      <c r="LH360" s="105"/>
      <c r="LI360" s="105"/>
      <c r="LJ360" s="105"/>
      <c r="LK360" s="105"/>
      <c r="LL360" s="105"/>
      <c r="LM360" s="105"/>
      <c r="LN360" s="105"/>
      <c r="LO360" s="105"/>
      <c r="LP360" s="105"/>
      <c r="LQ360" s="105"/>
      <c r="LR360" s="105"/>
      <c r="LS360" s="105"/>
      <c r="LT360" s="105"/>
      <c r="LU360" s="105"/>
      <c r="LV360" s="105"/>
      <c r="LW360" s="105"/>
      <c r="LX360" s="105"/>
      <c r="LY360" s="105"/>
      <c r="LZ360" s="105"/>
      <c r="MA360" s="105"/>
      <c r="MB360" s="105"/>
      <c r="MC360" s="105"/>
      <c r="MD360" s="105"/>
      <c r="ME360" s="105"/>
      <c r="MF360" s="105"/>
      <c r="MG360" s="105"/>
      <c r="MH360" s="105"/>
      <c r="MI360" s="105"/>
      <c r="MJ360" s="105"/>
      <c r="MK360" s="105"/>
      <c r="ML360" s="105"/>
      <c r="MM360" s="105"/>
      <c r="MN360" s="105"/>
      <c r="MO360" s="105"/>
      <c r="MP360" s="105"/>
      <c r="MQ360" s="105"/>
      <c r="MR360" s="105"/>
      <c r="MS360" s="105"/>
      <c r="MT360" s="105"/>
      <c r="MU360" s="105"/>
      <c r="MV360" s="105"/>
      <c r="MW360" s="105"/>
      <c r="MX360" s="105"/>
      <c r="MY360" s="105"/>
      <c r="MZ360" s="105"/>
      <c r="NA360" s="105"/>
      <c r="NB360" s="105"/>
      <c r="NC360" s="105"/>
      <c r="ND360" s="105"/>
      <c r="NE360" s="105"/>
      <c r="NF360" s="105"/>
      <c r="NG360" s="105"/>
      <c r="NH360" s="105"/>
      <c r="NI360" s="105"/>
      <c r="NJ360" s="105"/>
      <c r="NK360" s="105"/>
      <c r="NL360" s="105"/>
      <c r="NM360" s="105"/>
      <c r="NN360" s="105"/>
      <c r="NO360" s="105"/>
      <c r="NP360" s="105"/>
      <c r="NQ360" s="105"/>
      <c r="NR360" s="105"/>
      <c r="NS360" s="105"/>
      <c r="NT360" s="105"/>
      <c r="NU360" s="105"/>
      <c r="NV360" s="105"/>
      <c r="NW360" s="105"/>
      <c r="NX360" s="105"/>
      <c r="NY360" s="105"/>
      <c r="NZ360" s="105"/>
      <c r="OA360" s="105"/>
      <c r="OB360" s="105"/>
      <c r="OC360" s="105"/>
      <c r="OD360" s="105"/>
      <c r="OE360" s="105"/>
      <c r="OF360" s="105"/>
      <c r="OG360" s="105"/>
      <c r="OH360" s="105"/>
      <c r="OI360" s="105"/>
      <c r="OJ360" s="105"/>
      <c r="OK360" s="105"/>
      <c r="OL360" s="105"/>
      <c r="OM360" s="105"/>
      <c r="ON360" s="105"/>
      <c r="OO360" s="105"/>
      <c r="OP360" s="105"/>
      <c r="OQ360" s="105"/>
      <c r="OR360" s="105"/>
      <c r="OS360" s="105"/>
      <c r="OT360" s="105"/>
      <c r="OU360" s="105"/>
      <c r="OV360" s="105"/>
      <c r="OW360" s="105"/>
      <c r="OX360" s="105"/>
      <c r="OY360" s="105"/>
      <c r="OZ360" s="105"/>
      <c r="PA360" s="105"/>
      <c r="PB360" s="105"/>
      <c r="PC360" s="105"/>
      <c r="PD360" s="105"/>
      <c r="PE360" s="105"/>
      <c r="PF360" s="105"/>
      <c r="PG360" s="105"/>
      <c r="PH360" s="105"/>
      <c r="PI360" s="105"/>
      <c r="PJ360" s="105"/>
      <c r="PK360" s="105"/>
      <c r="PL360" s="105"/>
      <c r="PM360" s="105"/>
      <c r="PN360" s="105"/>
      <c r="PO360" s="105"/>
      <c r="PP360" s="105"/>
      <c r="PQ360" s="105"/>
      <c r="PR360" s="105"/>
      <c r="PS360" s="105"/>
      <c r="PT360" s="105"/>
      <c r="PU360" s="105"/>
      <c r="PV360" s="105"/>
      <c r="PW360" s="105"/>
      <c r="PX360" s="105"/>
      <c r="PY360" s="105"/>
      <c r="PZ360" s="105"/>
      <c r="QA360" s="105"/>
      <c r="QB360" s="105"/>
      <c r="QC360" s="105"/>
      <c r="QD360" s="105"/>
      <c r="QE360" s="105"/>
      <c r="QF360" s="105"/>
      <c r="QG360" s="105"/>
      <c r="QH360" s="105"/>
      <c r="QI360" s="105"/>
      <c r="QJ360" s="105"/>
      <c r="QK360" s="105"/>
      <c r="QL360" s="105"/>
      <c r="QM360" s="105"/>
      <c r="QN360" s="105"/>
      <c r="QO360" s="105"/>
      <c r="QP360" s="105"/>
      <c r="QQ360" s="105"/>
      <c r="QR360" s="105"/>
      <c r="QS360" s="105"/>
      <c r="QT360" s="105"/>
      <c r="QU360" s="105"/>
      <c r="QV360" s="105"/>
      <c r="QW360" s="105"/>
      <c r="QX360" s="105"/>
      <c r="QY360" s="105"/>
      <c r="QZ360" s="105"/>
      <c r="RA360" s="105"/>
      <c r="RB360" s="105"/>
      <c r="RC360" s="105"/>
      <c r="RD360" s="105"/>
      <c r="RE360" s="105"/>
      <c r="RF360" s="105"/>
      <c r="RG360" s="105"/>
      <c r="RH360" s="105"/>
      <c r="RI360" s="105"/>
      <c r="RJ360" s="105"/>
      <c r="RK360" s="105"/>
      <c r="RL360" s="105"/>
      <c r="RM360" s="105"/>
      <c r="RN360" s="105"/>
      <c r="RO360" s="105"/>
      <c r="RP360" s="105"/>
      <c r="RQ360" s="105"/>
      <c r="RR360" s="105"/>
      <c r="RS360" s="105"/>
      <c r="RT360" s="105"/>
      <c r="RU360" s="105"/>
      <c r="RV360" s="105"/>
      <c r="RW360" s="105"/>
      <c r="RX360" s="105"/>
      <c r="RY360" s="105"/>
      <c r="RZ360" s="105"/>
      <c r="SA360" s="105"/>
      <c r="SB360" s="105"/>
      <c r="SC360" s="105"/>
      <c r="SD360" s="105"/>
      <c r="SE360" s="105"/>
      <c r="SF360" s="105"/>
      <c r="SG360" s="105"/>
      <c r="SH360" s="105"/>
      <c r="SI360" s="105"/>
      <c r="SJ360" s="105"/>
      <c r="SK360" s="105"/>
      <c r="SL360" s="105"/>
      <c r="SM360" s="105"/>
      <c r="SN360" s="105"/>
      <c r="SO360" s="105"/>
      <c r="SP360" s="105"/>
      <c r="SQ360" s="105"/>
      <c r="SR360" s="105"/>
      <c r="SS360" s="105"/>
      <c r="ST360" s="105"/>
      <c r="SU360" s="105"/>
      <c r="SV360" s="105"/>
      <c r="SW360" s="105"/>
      <c r="SX360" s="105"/>
      <c r="SY360" s="105"/>
      <c r="SZ360" s="105"/>
      <c r="TA360" s="105"/>
      <c r="TB360" s="105"/>
      <c r="TC360" s="105"/>
      <c r="TD360" s="105"/>
      <c r="TE360" s="105"/>
      <c r="TF360" s="105"/>
      <c r="TG360" s="105"/>
      <c r="TH360" s="105"/>
      <c r="TI360" s="105"/>
      <c r="TJ360" s="105"/>
      <c r="TK360" s="105"/>
      <c r="TL360" s="105"/>
      <c r="TM360" s="105"/>
      <c r="TN360" s="105"/>
      <c r="TO360" s="105"/>
      <c r="TP360" s="105"/>
      <c r="TQ360" s="105"/>
      <c r="TR360" s="105"/>
      <c r="TS360" s="105"/>
      <c r="TT360" s="105"/>
      <c r="TU360" s="105"/>
      <c r="TV360" s="105"/>
      <c r="TW360" s="105"/>
      <c r="TX360" s="105"/>
      <c r="TY360" s="105"/>
      <c r="TZ360" s="105"/>
      <c r="UA360" s="105"/>
      <c r="UB360" s="105"/>
      <c r="UC360" s="105"/>
      <c r="UD360" s="105"/>
      <c r="UE360" s="105"/>
      <c r="UF360" s="105"/>
      <c r="UG360" s="105"/>
      <c r="UH360" s="105"/>
      <c r="UI360" s="105"/>
      <c r="UJ360" s="105"/>
      <c r="UK360" s="105"/>
      <c r="UL360" s="105"/>
      <c r="UM360" s="105"/>
      <c r="UN360" s="105"/>
      <c r="UO360" s="105"/>
      <c r="UP360" s="105"/>
      <c r="UQ360" s="105"/>
      <c r="UR360" s="105"/>
      <c r="US360" s="105"/>
      <c r="UT360" s="105"/>
      <c r="UU360" s="105"/>
      <c r="UV360" s="105"/>
      <c r="UW360" s="105"/>
      <c r="UX360" s="105"/>
      <c r="UY360" s="105"/>
      <c r="UZ360" s="105"/>
      <c r="VA360" s="105"/>
      <c r="VB360" s="105"/>
      <c r="VC360" s="105"/>
      <c r="VD360" s="105"/>
      <c r="VE360" s="105"/>
      <c r="VF360" s="105"/>
      <c r="VG360" s="105"/>
      <c r="VH360" s="105"/>
      <c r="VI360" s="105"/>
      <c r="VJ360" s="105"/>
      <c r="VK360" s="105"/>
      <c r="VL360" s="105"/>
      <c r="VM360" s="105"/>
      <c r="VN360" s="105"/>
      <c r="VO360" s="105"/>
      <c r="VP360" s="105"/>
      <c r="VQ360" s="105"/>
      <c r="VR360" s="105"/>
      <c r="VS360" s="105"/>
      <c r="VT360" s="105"/>
      <c r="VU360" s="105"/>
      <c r="VV360" s="105"/>
      <c r="VW360" s="105"/>
      <c r="VX360" s="105"/>
      <c r="VY360" s="105"/>
      <c r="VZ360" s="105"/>
      <c r="WA360" s="105"/>
      <c r="WB360" s="105"/>
      <c r="WC360" s="105"/>
      <c r="WD360" s="105"/>
      <c r="WE360" s="105"/>
      <c r="WF360" s="105"/>
      <c r="WG360" s="105"/>
      <c r="WH360" s="105"/>
      <c r="WI360" s="105"/>
      <c r="WJ360" s="105"/>
      <c r="WK360" s="105"/>
      <c r="WL360" s="105"/>
      <c r="WM360" s="105"/>
      <c r="WN360" s="105"/>
      <c r="WO360" s="105"/>
      <c r="WP360" s="105"/>
      <c r="WQ360" s="105"/>
      <c r="WR360" s="105"/>
      <c r="WS360" s="105"/>
      <c r="WT360" s="105"/>
      <c r="WU360" s="105"/>
      <c r="WV360" s="105"/>
      <c r="WW360" s="105"/>
      <c r="WX360" s="105"/>
      <c r="WY360" s="105"/>
      <c r="WZ360" s="105"/>
      <c r="XA360" s="105"/>
      <c r="XB360" s="105"/>
      <c r="XC360" s="105"/>
      <c r="XD360" s="105"/>
      <c r="XE360" s="105"/>
      <c r="XF360" s="105"/>
      <c r="XG360" s="105"/>
      <c r="XH360" s="105"/>
      <c r="XI360" s="105"/>
      <c r="XJ360" s="105"/>
      <c r="XK360" s="105"/>
      <c r="XL360" s="105"/>
      <c r="XM360" s="105"/>
      <c r="XN360" s="105"/>
      <c r="XO360" s="105"/>
      <c r="XP360" s="105"/>
      <c r="XQ360" s="105"/>
      <c r="XR360" s="105"/>
      <c r="XS360" s="105"/>
      <c r="XT360" s="105"/>
      <c r="XU360" s="105"/>
      <c r="XV360" s="105"/>
      <c r="XW360" s="105"/>
      <c r="XX360" s="105"/>
      <c r="XY360" s="105"/>
      <c r="XZ360" s="105"/>
      <c r="YA360" s="105"/>
      <c r="YB360" s="105"/>
      <c r="YC360" s="105"/>
      <c r="YD360" s="105"/>
      <c r="YE360" s="105"/>
      <c r="YF360" s="105"/>
      <c r="YG360" s="105"/>
      <c r="YH360" s="105"/>
      <c r="YI360" s="105"/>
      <c r="YJ360" s="105"/>
      <c r="YK360" s="105"/>
      <c r="YL360" s="105"/>
      <c r="YM360" s="105"/>
      <c r="YN360" s="105"/>
      <c r="YO360" s="105"/>
      <c r="YP360" s="105"/>
      <c r="YQ360" s="105"/>
      <c r="YR360" s="105"/>
      <c r="YS360" s="105"/>
      <c r="YT360" s="105"/>
      <c r="YU360" s="105"/>
      <c r="YV360" s="105"/>
      <c r="YW360" s="105"/>
      <c r="YX360" s="105"/>
      <c r="YY360" s="105"/>
      <c r="YZ360" s="105"/>
      <c r="ZA360" s="105"/>
      <c r="ZB360" s="105"/>
      <c r="ZC360" s="105"/>
      <c r="ZD360" s="105"/>
      <c r="ZE360" s="105"/>
      <c r="ZF360" s="105"/>
      <c r="ZG360" s="105"/>
      <c r="ZH360" s="105"/>
      <c r="ZI360" s="105"/>
      <c r="ZJ360" s="105"/>
      <c r="ZK360" s="105"/>
      <c r="ZL360" s="105"/>
      <c r="ZM360" s="105"/>
      <c r="ZN360" s="105"/>
      <c r="ZO360" s="105"/>
      <c r="ZP360" s="105"/>
      <c r="ZQ360" s="105"/>
      <c r="ZR360" s="105"/>
      <c r="ZS360" s="105"/>
      <c r="ZT360" s="105"/>
      <c r="ZU360" s="105"/>
      <c r="ZV360" s="105"/>
      <c r="ZW360" s="105"/>
      <c r="ZX360" s="105"/>
      <c r="ZY360" s="105"/>
      <c r="ZZ360" s="105"/>
      <c r="AAA360" s="105"/>
      <c r="AAB360" s="105"/>
      <c r="AAC360" s="105"/>
      <c r="AAD360" s="105"/>
      <c r="AAE360" s="105"/>
      <c r="AAF360" s="105"/>
      <c r="AAG360" s="105"/>
      <c r="AAH360" s="105"/>
      <c r="AAI360" s="105"/>
      <c r="AAJ360" s="105"/>
      <c r="AAK360" s="105"/>
      <c r="AAL360" s="105"/>
      <c r="AAM360" s="105"/>
      <c r="AAN360" s="105"/>
      <c r="AAO360" s="105"/>
      <c r="AAP360" s="105"/>
      <c r="AAQ360" s="105"/>
      <c r="AAR360" s="105"/>
      <c r="AAS360" s="105"/>
      <c r="AAT360" s="105"/>
      <c r="AAU360" s="105"/>
      <c r="AAV360" s="105"/>
      <c r="AAW360" s="105"/>
      <c r="AAX360" s="105"/>
      <c r="AAY360" s="105"/>
      <c r="AAZ360" s="105"/>
      <c r="ABA360" s="105"/>
      <c r="ABB360" s="105"/>
      <c r="ABC360" s="105"/>
      <c r="ABD360" s="105"/>
      <c r="ABE360" s="105"/>
      <c r="ABF360" s="105"/>
      <c r="ABG360" s="105"/>
      <c r="ABH360" s="105"/>
      <c r="ABI360" s="105"/>
      <c r="ABJ360" s="105"/>
      <c r="ABK360" s="105"/>
      <c r="ABL360" s="105"/>
      <c r="ABM360" s="105"/>
      <c r="ABN360" s="105"/>
      <c r="ABO360" s="105"/>
      <c r="ABP360" s="105"/>
      <c r="ABQ360" s="105"/>
      <c r="ABR360" s="105"/>
      <c r="ABS360" s="105"/>
      <c r="ABT360" s="105"/>
      <c r="ABU360" s="105"/>
      <c r="ABV360" s="105"/>
      <c r="ABW360" s="105"/>
      <c r="ABX360" s="105"/>
      <c r="ABY360" s="105"/>
      <c r="ABZ360" s="105"/>
      <c r="ACA360" s="105"/>
      <c r="ACB360" s="105"/>
      <c r="ACC360" s="105"/>
      <c r="ACD360" s="105"/>
      <c r="ACE360" s="105"/>
      <c r="ACF360" s="105"/>
      <c r="ACG360" s="105"/>
      <c r="ACH360" s="105"/>
      <c r="ACI360" s="105"/>
      <c r="ACJ360" s="105"/>
      <c r="ACK360" s="105"/>
      <c r="ACL360" s="105"/>
      <c r="ACM360" s="105"/>
      <c r="ACN360" s="105"/>
      <c r="ACO360" s="105"/>
      <c r="ACP360" s="105"/>
      <c r="ACQ360" s="105"/>
      <c r="ACR360" s="105"/>
      <c r="ACS360" s="105"/>
      <c r="ACT360" s="105"/>
      <c r="ACU360" s="105"/>
      <c r="ACV360" s="105"/>
      <c r="ACW360" s="105"/>
      <c r="ACX360" s="105"/>
      <c r="ACY360" s="105"/>
      <c r="ACZ360" s="105"/>
      <c r="ADA360" s="105"/>
      <c r="ADB360" s="105"/>
      <c r="ADC360" s="105"/>
      <c r="ADD360" s="105"/>
      <c r="ADE360" s="105"/>
      <c r="ADF360" s="105"/>
      <c r="ADG360" s="105"/>
      <c r="ADH360" s="105"/>
      <c r="ADI360" s="105"/>
      <c r="ADJ360" s="105"/>
      <c r="ADK360" s="105"/>
      <c r="ADL360" s="105"/>
      <c r="ADM360" s="105"/>
      <c r="ADN360" s="105"/>
      <c r="ADO360" s="105"/>
      <c r="ADP360" s="105"/>
      <c r="ADQ360" s="105"/>
      <c r="ADR360" s="105"/>
      <c r="ADS360" s="105"/>
      <c r="ADT360" s="105"/>
      <c r="ADU360" s="105"/>
      <c r="ADV360" s="105"/>
      <c r="ADW360" s="105"/>
      <c r="ADX360" s="105"/>
      <c r="ADY360" s="105"/>
      <c r="ADZ360" s="105"/>
      <c r="AEA360" s="105"/>
      <c r="AEB360" s="105"/>
      <c r="AEC360" s="105"/>
      <c r="AED360" s="105"/>
      <c r="AEE360" s="105"/>
      <c r="AEF360" s="105"/>
      <c r="AEG360" s="105"/>
      <c r="AEH360" s="105"/>
      <c r="AEI360" s="105"/>
      <c r="AEJ360" s="105"/>
      <c r="AEK360" s="105"/>
      <c r="AEL360" s="105"/>
      <c r="AEM360" s="105"/>
      <c r="AEN360" s="105"/>
      <c r="AEO360" s="105"/>
      <c r="AEP360" s="105"/>
      <c r="AEQ360" s="105"/>
      <c r="AER360" s="105"/>
      <c r="AES360" s="105"/>
      <c r="AET360" s="105"/>
      <c r="AEU360" s="105"/>
      <c r="AEV360" s="105"/>
      <c r="AEW360" s="105"/>
      <c r="AEX360" s="105"/>
      <c r="AEY360" s="105"/>
      <c r="AEZ360" s="105"/>
      <c r="AFA360" s="105"/>
      <c r="AFB360" s="105"/>
      <c r="AFC360" s="105"/>
      <c r="AFD360" s="105"/>
      <c r="AFE360" s="105"/>
      <c r="AFF360" s="105"/>
      <c r="AFG360" s="105"/>
      <c r="AFH360" s="105"/>
      <c r="AFI360" s="105"/>
      <c r="AFJ360" s="105"/>
      <c r="AFK360" s="105"/>
      <c r="AFL360" s="105"/>
      <c r="AFM360" s="105"/>
      <c r="AFN360" s="105"/>
      <c r="AFO360" s="105"/>
      <c r="AFP360" s="105"/>
      <c r="AFQ360" s="105"/>
      <c r="AFR360" s="105"/>
      <c r="AFS360" s="105"/>
      <c r="AFT360" s="105"/>
      <c r="AFU360" s="105"/>
      <c r="AFV360" s="105"/>
      <c r="AFW360" s="105"/>
      <c r="AFX360" s="105"/>
      <c r="AFY360" s="105"/>
      <c r="AFZ360" s="105"/>
      <c r="AGA360" s="105"/>
      <c r="AGB360" s="105"/>
      <c r="AGC360" s="105"/>
      <c r="AGD360" s="105"/>
      <c r="AGE360" s="105"/>
      <c r="AGF360" s="105"/>
      <c r="AGG360" s="105"/>
      <c r="AGH360" s="105"/>
      <c r="AGI360" s="105"/>
      <c r="AGJ360" s="105"/>
      <c r="AGK360" s="105"/>
      <c r="AGL360" s="105"/>
      <c r="AGM360" s="105"/>
      <c r="AGN360" s="105"/>
      <c r="AGO360" s="105"/>
      <c r="AGP360" s="105"/>
      <c r="AGQ360" s="105"/>
      <c r="AGR360" s="105"/>
      <c r="AGS360" s="105"/>
      <c r="AGT360" s="105"/>
      <c r="AGU360" s="105"/>
      <c r="AGV360" s="105"/>
      <c r="AGW360" s="105"/>
      <c r="AGX360" s="105"/>
      <c r="AGY360" s="105"/>
      <c r="AGZ360" s="105"/>
      <c r="AHA360" s="105"/>
      <c r="AHB360" s="105"/>
      <c r="AHC360" s="105"/>
      <c r="AHD360" s="105"/>
      <c r="AHE360" s="105"/>
      <c r="AHF360" s="105"/>
      <c r="AHG360" s="105"/>
      <c r="AHH360" s="105"/>
      <c r="AHI360" s="105"/>
      <c r="AHJ360" s="105"/>
      <c r="AHK360" s="105"/>
      <c r="AHL360" s="105"/>
      <c r="AHM360" s="105"/>
      <c r="AHN360" s="105"/>
      <c r="AHO360" s="105"/>
      <c r="AHP360" s="105"/>
      <c r="AHQ360" s="105"/>
      <c r="AHR360" s="105"/>
      <c r="AHS360" s="105"/>
      <c r="AHT360" s="105"/>
      <c r="AHU360" s="105"/>
      <c r="AHV360" s="105"/>
      <c r="AHW360" s="105"/>
      <c r="AHX360" s="105"/>
      <c r="AHY360" s="105"/>
      <c r="AHZ360" s="105"/>
      <c r="AIA360" s="105"/>
      <c r="AIB360" s="105"/>
      <c r="AIC360" s="105"/>
      <c r="AID360" s="105"/>
      <c r="AIE360" s="105"/>
      <c r="AIF360" s="105"/>
      <c r="AIG360" s="105"/>
      <c r="AIH360" s="105"/>
      <c r="AII360" s="105"/>
      <c r="AIJ360" s="105"/>
      <c r="AIK360" s="105"/>
      <c r="AIL360" s="105"/>
      <c r="AIM360" s="105"/>
      <c r="AIN360" s="105"/>
      <c r="AIO360" s="105"/>
      <c r="AIP360" s="105"/>
      <c r="AIQ360" s="105"/>
      <c r="AIR360" s="105"/>
      <c r="AIS360" s="105"/>
      <c r="AIT360" s="105"/>
      <c r="AIU360" s="105"/>
      <c r="AIV360" s="105"/>
      <c r="AIW360" s="105"/>
      <c r="AIX360" s="105"/>
      <c r="AIY360" s="105"/>
      <c r="AIZ360" s="105"/>
      <c r="AJA360" s="105"/>
      <c r="AJB360" s="105"/>
      <c r="AJC360" s="105"/>
      <c r="AJD360" s="105"/>
      <c r="AJE360" s="105"/>
      <c r="AJF360" s="105"/>
      <c r="AJG360" s="105"/>
      <c r="AJH360" s="105"/>
      <c r="AJI360" s="105"/>
      <c r="AJJ360" s="105"/>
      <c r="AJK360" s="105"/>
      <c r="AJL360" s="105"/>
      <c r="AJM360" s="105"/>
      <c r="AJN360" s="105"/>
      <c r="AJO360" s="105"/>
      <c r="AJP360" s="105"/>
      <c r="AJQ360" s="105"/>
      <c r="AJR360" s="105"/>
      <c r="AJS360" s="105"/>
      <c r="AJT360" s="105"/>
      <c r="AJU360" s="105"/>
      <c r="AJV360" s="105"/>
      <c r="AJW360" s="105"/>
      <c r="AJX360" s="105"/>
      <c r="AJY360" s="105"/>
      <c r="AJZ360" s="105"/>
      <c r="AKA360" s="105"/>
      <c r="AKB360" s="105"/>
      <c r="AKC360" s="105"/>
      <c r="AKD360" s="105"/>
      <c r="AKE360" s="105"/>
      <c r="AKF360" s="105"/>
      <c r="AKG360" s="105"/>
      <c r="AKH360" s="105"/>
      <c r="AKI360" s="105"/>
      <c r="AKJ360" s="105"/>
      <c r="AKK360" s="105"/>
      <c r="AKL360" s="105"/>
      <c r="AKM360" s="105"/>
      <c r="AKN360" s="105"/>
      <c r="AKO360" s="105"/>
      <c r="AKP360" s="105"/>
      <c r="AKQ360" s="105"/>
      <c r="AKR360" s="105"/>
      <c r="AKS360" s="105"/>
      <c r="AKT360" s="105"/>
      <c r="AKU360" s="105"/>
      <c r="AKV360" s="105"/>
      <c r="AKW360" s="105"/>
      <c r="AKX360" s="105"/>
      <c r="AKY360" s="105"/>
      <c r="AKZ360" s="105"/>
      <c r="ALA360" s="105"/>
      <c r="ALB360" s="105"/>
      <c r="ALC360" s="105"/>
      <c r="ALD360" s="105"/>
      <c r="ALE360" s="105"/>
      <c r="ALF360" s="105"/>
      <c r="ALG360" s="105"/>
      <c r="ALH360" s="105"/>
      <c r="ALI360" s="105"/>
      <c r="ALJ360" s="105"/>
      <c r="ALK360" s="105"/>
      <c r="ALL360" s="105"/>
      <c r="ALM360" s="105"/>
      <c r="ALN360" s="105"/>
      <c r="ALO360" s="105"/>
      <c r="ALP360" s="105"/>
      <c r="ALQ360" s="105"/>
      <c r="ALR360" s="105"/>
      <c r="ALS360" s="105"/>
      <c r="ALT360" s="105"/>
      <c r="ALU360" s="105"/>
      <c r="ALV360" s="105"/>
      <c r="ALW360" s="105"/>
      <c r="ALX360" s="105"/>
      <c r="ALY360" s="105"/>
      <c r="ALZ360" s="105"/>
      <c r="AMA360" s="105"/>
      <c r="AMB360" s="105"/>
      <c r="AMC360" s="105"/>
      <c r="AMD360" s="105"/>
      <c r="AME360" s="105"/>
      <c r="AMF360" s="105"/>
      <c r="AMG360" s="105"/>
      <c r="AMH360" s="105"/>
      <c r="AMI360" s="105"/>
      <c r="AMJ360" s="105"/>
      <c r="AMK360" s="105"/>
      <c r="AML360" s="105"/>
      <c r="AMM360" s="105"/>
      <c r="AMN360" s="105"/>
      <c r="AMO360" s="105"/>
      <c r="AMP360" s="105"/>
      <c r="AMQ360" s="105"/>
      <c r="AMR360" s="105"/>
      <c r="AMS360" s="105"/>
      <c r="AMT360" s="105"/>
      <c r="AMU360" s="105"/>
      <c r="AMV360" s="105"/>
      <c r="AMW360" s="105"/>
      <c r="AMX360" s="105"/>
      <c r="AMY360" s="105"/>
      <c r="AMZ360" s="105"/>
      <c r="ANA360" s="105"/>
      <c r="ANB360" s="105"/>
      <c r="ANC360" s="105"/>
      <c r="AND360" s="105"/>
      <c r="ANE360" s="105"/>
      <c r="ANF360" s="105"/>
      <c r="ANG360" s="105"/>
      <c r="ANH360" s="105"/>
      <c r="ANI360" s="105"/>
      <c r="ANJ360" s="105"/>
      <c r="ANK360" s="105"/>
      <c r="ANL360" s="105"/>
      <c r="ANM360" s="105"/>
      <c r="ANN360" s="105"/>
      <c r="ANO360" s="105"/>
      <c r="ANP360" s="105"/>
      <c r="ANQ360" s="105"/>
      <c r="ANR360" s="105"/>
      <c r="ANS360" s="105"/>
      <c r="ANT360" s="105"/>
      <c r="ANU360" s="105"/>
      <c r="ANV360" s="105"/>
      <c r="ANW360" s="105"/>
      <c r="ANX360" s="105"/>
      <c r="ANY360" s="105"/>
      <c r="ANZ360" s="105"/>
      <c r="AOA360" s="105"/>
      <c r="AOB360" s="105"/>
      <c r="AOC360" s="105"/>
      <c r="AOD360" s="105"/>
      <c r="AOE360" s="105"/>
      <c r="AOF360" s="105"/>
      <c r="AOG360" s="105"/>
      <c r="AOH360" s="105"/>
      <c r="AOI360" s="105"/>
      <c r="AOJ360" s="105"/>
      <c r="AOK360" s="105"/>
      <c r="AOL360" s="105"/>
      <c r="AOM360" s="105"/>
      <c r="AON360" s="105"/>
      <c r="AOO360" s="105"/>
      <c r="AOP360" s="105"/>
      <c r="AOQ360" s="105"/>
      <c r="AOR360" s="105"/>
      <c r="AOS360" s="105"/>
      <c r="AOT360" s="105"/>
      <c r="AOU360" s="105"/>
      <c r="AOV360" s="105"/>
      <c r="AOW360" s="105"/>
      <c r="AOX360" s="105"/>
      <c r="AOY360" s="105"/>
      <c r="AOZ360" s="105"/>
      <c r="APA360" s="105"/>
      <c r="APB360" s="105"/>
      <c r="APC360" s="105"/>
      <c r="APD360" s="105"/>
      <c r="APE360" s="105"/>
      <c r="APF360" s="105"/>
      <c r="APG360" s="105"/>
      <c r="APH360" s="105"/>
      <c r="API360" s="105"/>
      <c r="APJ360" s="105"/>
      <c r="APK360" s="105"/>
      <c r="APL360" s="105"/>
      <c r="APM360" s="105"/>
      <c r="APN360" s="105"/>
      <c r="APO360" s="105"/>
      <c r="APP360" s="105"/>
      <c r="APQ360" s="105"/>
      <c r="APR360" s="105"/>
      <c r="APS360" s="105"/>
      <c r="APT360" s="105"/>
      <c r="APU360" s="105"/>
      <c r="APV360" s="105"/>
      <c r="APW360" s="105"/>
      <c r="APX360" s="105"/>
      <c r="APY360" s="105"/>
      <c r="APZ360" s="105"/>
      <c r="AQA360" s="105"/>
      <c r="AQB360" s="105"/>
      <c r="AQC360" s="105"/>
      <c r="AQD360" s="105"/>
      <c r="AQE360" s="105"/>
      <c r="AQF360" s="105"/>
      <c r="AQG360" s="105"/>
      <c r="AQH360" s="105"/>
      <c r="AQI360" s="105"/>
      <c r="AQJ360" s="105"/>
      <c r="AQK360" s="105"/>
      <c r="AQL360" s="105"/>
      <c r="AQM360" s="105"/>
      <c r="AQN360" s="105"/>
      <c r="AQO360" s="105"/>
      <c r="AQP360" s="105"/>
      <c r="AQQ360" s="105"/>
      <c r="AQR360" s="105"/>
      <c r="AQS360" s="105"/>
      <c r="AQT360" s="105"/>
      <c r="AQU360" s="105"/>
      <c r="AQV360" s="105"/>
      <c r="AQW360" s="105"/>
      <c r="AQX360" s="105"/>
      <c r="AQY360" s="105"/>
      <c r="AQZ360" s="105"/>
      <c r="ARA360" s="105"/>
      <c r="ARB360" s="105"/>
      <c r="ARC360" s="105"/>
      <c r="ARD360" s="105"/>
      <c r="ARE360" s="105"/>
      <c r="ARF360" s="105"/>
      <c r="ARG360" s="105"/>
      <c r="ARH360" s="105"/>
      <c r="ARI360" s="105"/>
      <c r="ARJ360" s="105"/>
      <c r="ARK360" s="105"/>
      <c r="ARL360" s="105"/>
      <c r="ARM360" s="105"/>
      <c r="ARN360" s="105"/>
      <c r="ARO360" s="105"/>
      <c r="ARP360" s="105"/>
      <c r="ARQ360" s="105"/>
      <c r="ARR360" s="105"/>
      <c r="ARS360" s="105"/>
      <c r="ART360" s="105"/>
      <c r="ARU360" s="105"/>
      <c r="ARV360" s="105"/>
      <c r="ARW360" s="105"/>
      <c r="ARX360" s="105"/>
      <c r="ARY360" s="105"/>
      <c r="ARZ360" s="105"/>
      <c r="ASA360" s="105"/>
      <c r="ASB360" s="105"/>
      <c r="ASC360" s="105"/>
      <c r="ASD360" s="105"/>
      <c r="ASE360" s="105"/>
      <c r="ASF360" s="105"/>
      <c r="ASG360" s="105"/>
      <c r="ASH360" s="105"/>
      <c r="ASI360" s="105"/>
      <c r="ASJ360" s="105"/>
      <c r="ASK360" s="105"/>
      <c r="ASL360" s="105"/>
      <c r="ASM360" s="105"/>
      <c r="ASN360" s="105"/>
      <c r="ASO360" s="105"/>
      <c r="ASP360" s="105"/>
      <c r="ASQ360" s="105"/>
      <c r="ASR360" s="105"/>
      <c r="ASS360" s="105"/>
      <c r="AST360" s="105"/>
      <c r="ASU360" s="105"/>
      <c r="ASV360" s="105"/>
      <c r="ASW360" s="105"/>
      <c r="ASX360" s="105"/>
      <c r="ASY360" s="105"/>
      <c r="ASZ360" s="105"/>
      <c r="ATA360" s="105"/>
      <c r="ATB360" s="105"/>
      <c r="ATC360" s="105"/>
      <c r="ATD360" s="105"/>
      <c r="ATE360" s="105"/>
      <c r="ATF360" s="105"/>
      <c r="ATG360" s="105"/>
      <c r="ATH360" s="105"/>
      <c r="ATI360" s="105"/>
      <c r="ATJ360" s="105"/>
      <c r="ATK360" s="105"/>
      <c r="ATL360" s="105"/>
      <c r="ATM360" s="105"/>
      <c r="ATN360" s="105"/>
      <c r="ATO360" s="105"/>
      <c r="ATP360" s="105"/>
      <c r="ATQ360" s="105"/>
      <c r="ATR360" s="105"/>
      <c r="ATS360" s="105"/>
      <c r="ATT360" s="105"/>
      <c r="ATU360" s="105"/>
      <c r="ATV360" s="105"/>
      <c r="ATW360" s="105"/>
      <c r="ATX360" s="105"/>
      <c r="ATY360" s="105"/>
      <c r="ATZ360" s="105"/>
      <c r="AUA360" s="105"/>
      <c r="AUB360" s="105"/>
      <c r="AUC360" s="105"/>
      <c r="AUD360" s="105"/>
      <c r="AUE360" s="105"/>
      <c r="AUF360" s="105"/>
      <c r="AUG360" s="105"/>
      <c r="AUH360" s="105"/>
      <c r="AUI360" s="105"/>
      <c r="AUJ360" s="105"/>
      <c r="AUK360" s="105"/>
      <c r="AUL360" s="105"/>
      <c r="AUM360" s="105"/>
      <c r="AUN360" s="105"/>
      <c r="AUO360" s="105"/>
      <c r="AUP360" s="105"/>
      <c r="AUQ360" s="105"/>
      <c r="AUR360" s="105"/>
      <c r="AUS360" s="105"/>
      <c r="AUT360" s="105"/>
      <c r="AUU360" s="105"/>
      <c r="AUV360" s="105"/>
      <c r="AUW360" s="105"/>
      <c r="AUX360" s="105"/>
      <c r="AUY360" s="105"/>
      <c r="AUZ360" s="105"/>
      <c r="AVA360" s="105"/>
      <c r="AVB360" s="105"/>
      <c r="AVC360" s="105"/>
      <c r="AVD360" s="105"/>
      <c r="AVE360" s="105"/>
      <c r="AVF360" s="105"/>
      <c r="AVG360" s="105"/>
      <c r="AVH360" s="105"/>
      <c r="AVI360" s="105"/>
      <c r="AVJ360" s="105"/>
      <c r="AVK360" s="105"/>
      <c r="AVL360" s="105"/>
      <c r="AVM360" s="105"/>
      <c r="AVN360" s="105"/>
      <c r="AVO360" s="105"/>
      <c r="AVP360" s="105"/>
      <c r="AVQ360" s="105"/>
      <c r="AVR360" s="105"/>
      <c r="AVS360" s="105"/>
      <c r="AVT360" s="105"/>
      <c r="AVU360" s="105"/>
      <c r="AVV360" s="105"/>
      <c r="AVW360" s="105"/>
      <c r="AVX360" s="105"/>
      <c r="AVY360" s="105"/>
      <c r="AVZ360" s="105"/>
      <c r="AWA360" s="105"/>
      <c r="AWB360" s="105"/>
      <c r="AWC360" s="105"/>
      <c r="AWD360" s="105"/>
      <c r="AWE360" s="105"/>
      <c r="AWF360" s="105"/>
      <c r="AWG360" s="105"/>
      <c r="AWH360" s="105"/>
      <c r="AWI360" s="105"/>
      <c r="AWJ360" s="105"/>
      <c r="AWK360" s="105"/>
      <c r="AWL360" s="105"/>
      <c r="AWM360" s="105"/>
      <c r="AWN360" s="105"/>
      <c r="AWO360" s="105"/>
      <c r="AWP360" s="105"/>
      <c r="AWQ360" s="105"/>
      <c r="AWR360" s="105"/>
      <c r="AWS360" s="105"/>
      <c r="AWT360" s="105"/>
      <c r="AWU360" s="105"/>
      <c r="AWV360" s="105"/>
      <c r="AWW360" s="105"/>
      <c r="AWX360" s="105"/>
      <c r="AWY360" s="105"/>
      <c r="AWZ360" s="105"/>
      <c r="AXA360" s="105"/>
      <c r="AXB360" s="105"/>
      <c r="AXC360" s="105"/>
      <c r="AXD360" s="105"/>
      <c r="AXE360" s="105"/>
      <c r="AXF360" s="105"/>
      <c r="AXG360" s="105"/>
      <c r="AXH360" s="105"/>
      <c r="AXI360" s="105"/>
      <c r="AXJ360" s="105"/>
      <c r="AXK360" s="105"/>
      <c r="AXL360" s="105"/>
      <c r="AXM360" s="105"/>
      <c r="AXN360" s="105"/>
      <c r="AXO360" s="105"/>
      <c r="AXP360" s="105"/>
      <c r="AXQ360" s="105"/>
      <c r="AXR360" s="105"/>
      <c r="AXS360" s="105"/>
      <c r="AXT360" s="105"/>
      <c r="AXU360" s="105"/>
      <c r="AXV360" s="105"/>
      <c r="AXW360" s="105"/>
      <c r="AXX360" s="105"/>
    </row>
    <row r="361" spans="1:1324" s="105" customFormat="1" ht="15.75" hidden="1" customHeight="1" x14ac:dyDescent="0.2">
      <c r="A361" s="13" t="s">
        <v>435</v>
      </c>
      <c r="B361" s="13" t="s">
        <v>432</v>
      </c>
      <c r="C361" s="12" t="s">
        <v>431</v>
      </c>
      <c r="D361" s="19" t="s">
        <v>434</v>
      </c>
      <c r="E361" s="18">
        <v>37292</v>
      </c>
      <c r="F361" s="211"/>
      <c r="G361" s="30" t="s">
        <v>1186</v>
      </c>
      <c r="H361" s="30">
        <v>42005</v>
      </c>
      <c r="I361" s="30" t="s">
        <v>1065</v>
      </c>
      <c r="J361" s="173"/>
      <c r="K361" s="87" t="s">
        <v>4</v>
      </c>
      <c r="L361" s="87">
        <v>1</v>
      </c>
      <c r="M361" s="87">
        <v>1</v>
      </c>
      <c r="N361" s="84" t="s">
        <v>51</v>
      </c>
      <c r="O361" s="84">
        <v>1</v>
      </c>
      <c r="P361" s="84" t="s">
        <v>326</v>
      </c>
      <c r="Q361" s="84">
        <v>1</v>
      </c>
      <c r="R361" s="84" t="s">
        <v>326</v>
      </c>
      <c r="S361" s="84">
        <v>1</v>
      </c>
      <c r="T361" s="84" t="s">
        <v>49</v>
      </c>
      <c r="U361" s="84">
        <v>1</v>
      </c>
      <c r="V361" s="87">
        <v>1</v>
      </c>
      <c r="W361" s="84">
        <v>1</v>
      </c>
      <c r="X361" s="87">
        <v>1</v>
      </c>
      <c r="Y361" s="87">
        <v>1</v>
      </c>
      <c r="Z361" s="84">
        <v>1</v>
      </c>
      <c r="AA361" s="87">
        <v>0</v>
      </c>
      <c r="AB361" s="71">
        <f t="shared" si="56"/>
        <v>2</v>
      </c>
      <c r="AC361" s="71">
        <f t="shared" si="57"/>
        <v>2</v>
      </c>
      <c r="AD361" s="71">
        <f t="shared" si="58"/>
        <v>2</v>
      </c>
      <c r="AE361" s="71">
        <f t="shared" si="59"/>
        <v>2</v>
      </c>
      <c r="AF361" s="103"/>
    </row>
    <row r="362" spans="1:1324" s="105" customFormat="1" ht="15.75" hidden="1" customHeight="1" x14ac:dyDescent="0.2">
      <c r="A362" s="13" t="s">
        <v>433</v>
      </c>
      <c r="B362" s="13" t="s">
        <v>432</v>
      </c>
      <c r="C362" s="12" t="s">
        <v>431</v>
      </c>
      <c r="D362" s="19" t="s">
        <v>430</v>
      </c>
      <c r="E362" s="9">
        <v>38656</v>
      </c>
      <c r="F362" s="30"/>
      <c r="G362" s="30" t="s">
        <v>1186</v>
      </c>
      <c r="H362" s="30">
        <v>42005</v>
      </c>
      <c r="I362" s="30" t="s">
        <v>1065</v>
      </c>
      <c r="J362" s="173"/>
      <c r="K362" s="87" t="s">
        <v>7</v>
      </c>
      <c r="L362" s="87">
        <v>1</v>
      </c>
      <c r="M362" s="87">
        <v>1</v>
      </c>
      <c r="N362" s="84" t="s">
        <v>326</v>
      </c>
      <c r="O362" s="84">
        <v>1</v>
      </c>
      <c r="P362" s="84" t="s">
        <v>326</v>
      </c>
      <c r="Q362" s="84">
        <v>1</v>
      </c>
      <c r="R362" s="84" t="s">
        <v>326</v>
      </c>
      <c r="S362" s="84">
        <v>1</v>
      </c>
      <c r="T362" s="84" t="s">
        <v>49</v>
      </c>
      <c r="U362" s="84">
        <v>1</v>
      </c>
      <c r="V362" s="87">
        <v>1</v>
      </c>
      <c r="W362" s="84">
        <v>0</v>
      </c>
      <c r="X362" s="87">
        <v>0</v>
      </c>
      <c r="Y362" s="84">
        <v>0</v>
      </c>
      <c r="Z362" s="84">
        <v>1</v>
      </c>
      <c r="AA362" s="87">
        <v>0</v>
      </c>
      <c r="AB362" s="71">
        <f t="shared" si="56"/>
        <v>2</v>
      </c>
      <c r="AC362" s="71">
        <f t="shared" si="57"/>
        <v>2</v>
      </c>
      <c r="AD362" s="71">
        <f t="shared" si="58"/>
        <v>2</v>
      </c>
      <c r="AE362" s="71">
        <f t="shared" si="59"/>
        <v>2</v>
      </c>
      <c r="AF362" s="103"/>
    </row>
    <row r="363" spans="1:1324" s="105" customFormat="1" ht="15.75" hidden="1" customHeight="1" x14ac:dyDescent="0.2">
      <c r="A363" s="13" t="s">
        <v>429</v>
      </c>
      <c r="B363" s="13" t="s">
        <v>2572</v>
      </c>
      <c r="C363" s="12" t="s">
        <v>427</v>
      </c>
      <c r="D363" s="19" t="s">
        <v>76</v>
      </c>
      <c r="E363" s="9">
        <v>36746</v>
      </c>
      <c r="F363" s="30"/>
      <c r="G363" s="30" t="s">
        <v>1186</v>
      </c>
      <c r="H363" s="30">
        <v>42005</v>
      </c>
      <c r="I363" s="30" t="s">
        <v>1065</v>
      </c>
      <c r="J363" s="173"/>
      <c r="K363" s="87" t="s">
        <v>6</v>
      </c>
      <c r="L363" s="87">
        <v>1</v>
      </c>
      <c r="M363" s="87">
        <v>1</v>
      </c>
      <c r="N363" s="87" t="s">
        <v>326</v>
      </c>
      <c r="O363" s="87">
        <v>1</v>
      </c>
      <c r="P363" s="87" t="s">
        <v>50</v>
      </c>
      <c r="Q363" s="87">
        <v>1</v>
      </c>
      <c r="R363" s="87" t="s">
        <v>50</v>
      </c>
      <c r="S363" s="87">
        <v>1</v>
      </c>
      <c r="T363" s="87" t="s">
        <v>49</v>
      </c>
      <c r="U363" s="87">
        <v>1</v>
      </c>
      <c r="V363" s="87">
        <v>1</v>
      </c>
      <c r="W363" s="87">
        <v>0</v>
      </c>
      <c r="X363" s="87">
        <v>0</v>
      </c>
      <c r="Y363" s="87">
        <v>0</v>
      </c>
      <c r="Z363" s="87">
        <v>1</v>
      </c>
      <c r="AA363" s="87">
        <v>0</v>
      </c>
      <c r="AB363" s="71">
        <f t="shared" si="56"/>
        <v>2</v>
      </c>
      <c r="AC363" s="71">
        <f t="shared" si="57"/>
        <v>2</v>
      </c>
      <c r="AD363" s="71">
        <f t="shared" si="58"/>
        <v>2</v>
      </c>
      <c r="AE363" s="71">
        <f t="shared" si="59"/>
        <v>2</v>
      </c>
      <c r="AF363" s="103" t="s">
        <v>2573</v>
      </c>
    </row>
    <row r="364" spans="1:1324" s="105" customFormat="1" ht="15.75" hidden="1" customHeight="1" x14ac:dyDescent="0.2">
      <c r="A364" s="13" t="s">
        <v>428</v>
      </c>
      <c r="B364" s="13" t="s">
        <v>2572</v>
      </c>
      <c r="C364" s="12" t="s">
        <v>427</v>
      </c>
      <c r="D364" s="19" t="s">
        <v>110</v>
      </c>
      <c r="E364" s="9">
        <v>37098</v>
      </c>
      <c r="F364" s="9"/>
      <c r="G364" s="30" t="s">
        <v>1186</v>
      </c>
      <c r="H364" s="30">
        <v>42005</v>
      </c>
      <c r="I364" s="30" t="s">
        <v>1065</v>
      </c>
      <c r="J364" s="173"/>
      <c r="K364" s="84" t="s">
        <v>6</v>
      </c>
      <c r="L364" s="87">
        <v>1</v>
      </c>
      <c r="M364" s="87">
        <v>1</v>
      </c>
      <c r="N364" s="84" t="s">
        <v>285</v>
      </c>
      <c r="O364" s="84">
        <v>1</v>
      </c>
      <c r="P364" s="84" t="s">
        <v>50</v>
      </c>
      <c r="Q364" s="84">
        <v>1</v>
      </c>
      <c r="R364" s="84" t="s">
        <v>426</v>
      </c>
      <c r="S364" s="84">
        <v>1</v>
      </c>
      <c r="T364" s="84" t="s">
        <v>49</v>
      </c>
      <c r="U364" s="84">
        <v>1</v>
      </c>
      <c r="V364" s="87">
        <v>1</v>
      </c>
      <c r="W364" s="84">
        <v>0</v>
      </c>
      <c r="X364" s="87">
        <v>0</v>
      </c>
      <c r="Y364" s="84">
        <v>0</v>
      </c>
      <c r="Z364" s="84">
        <v>1</v>
      </c>
      <c r="AA364" s="87">
        <v>0</v>
      </c>
      <c r="AB364" s="71">
        <f t="shared" si="56"/>
        <v>2</v>
      </c>
      <c r="AC364" s="71">
        <f t="shared" si="57"/>
        <v>2</v>
      </c>
      <c r="AD364" s="71">
        <f t="shared" si="58"/>
        <v>2</v>
      </c>
      <c r="AE364" s="71">
        <f t="shared" si="59"/>
        <v>2</v>
      </c>
      <c r="AF364" s="103"/>
    </row>
    <row r="365" spans="1:1324" s="105" customFormat="1" ht="15.75" hidden="1" customHeight="1" x14ac:dyDescent="0.2">
      <c r="A365" s="13" t="s">
        <v>425</v>
      </c>
      <c r="B365" s="13" t="s">
        <v>423</v>
      </c>
      <c r="C365" s="12" t="s">
        <v>422</v>
      </c>
      <c r="D365" s="19" t="s">
        <v>10</v>
      </c>
      <c r="E365" s="9">
        <v>37067</v>
      </c>
      <c r="F365" s="9"/>
      <c r="G365" s="30" t="s">
        <v>1186</v>
      </c>
      <c r="H365" s="30">
        <v>42005</v>
      </c>
      <c r="I365" s="30" t="s">
        <v>1065</v>
      </c>
      <c r="J365" s="173"/>
      <c r="K365" s="84" t="s">
        <v>6</v>
      </c>
      <c r="L365" s="87">
        <v>1</v>
      </c>
      <c r="M365" s="87">
        <v>1</v>
      </c>
      <c r="N365" s="84" t="s">
        <v>285</v>
      </c>
      <c r="O365" s="84">
        <v>1</v>
      </c>
      <c r="P365" s="84" t="s">
        <v>50</v>
      </c>
      <c r="Q365" s="84">
        <v>1</v>
      </c>
      <c r="R365" s="84" t="s">
        <v>50</v>
      </c>
      <c r="S365" s="84">
        <v>1</v>
      </c>
      <c r="T365" s="84" t="s">
        <v>49</v>
      </c>
      <c r="U365" s="84">
        <v>1</v>
      </c>
      <c r="V365" s="84">
        <v>1</v>
      </c>
      <c r="W365" s="84">
        <v>0</v>
      </c>
      <c r="X365" s="87">
        <v>0</v>
      </c>
      <c r="Y365" s="84">
        <v>0</v>
      </c>
      <c r="Z365" s="84">
        <v>1</v>
      </c>
      <c r="AA365" s="87">
        <v>0</v>
      </c>
      <c r="AB365" s="83">
        <f t="shared" si="56"/>
        <v>2</v>
      </c>
      <c r="AC365" s="83">
        <f t="shared" si="57"/>
        <v>2</v>
      </c>
      <c r="AD365" s="83">
        <f t="shared" si="58"/>
        <v>2</v>
      </c>
      <c r="AE365" s="83">
        <f t="shared" si="59"/>
        <v>2</v>
      </c>
      <c r="AF365" s="19" t="s">
        <v>2312</v>
      </c>
      <c r="AH365" s="131"/>
      <c r="AI365" s="131"/>
      <c r="AJ365" s="131"/>
      <c r="AK365" s="131"/>
      <c r="AL365" s="131"/>
      <c r="AM365" s="131"/>
      <c r="AN365" s="131"/>
      <c r="AO365" s="131"/>
      <c r="AP365" s="131"/>
      <c r="AQ365" s="131"/>
      <c r="AR365" s="131"/>
      <c r="AS365" s="131"/>
      <c r="AT365" s="131"/>
      <c r="AU365" s="131"/>
      <c r="AV365" s="131"/>
      <c r="AW365" s="131"/>
      <c r="AX365" s="131"/>
      <c r="AY365" s="131"/>
      <c r="AZ365" s="131"/>
      <c r="BA365" s="131"/>
      <c r="BB365" s="131"/>
      <c r="BC365" s="131"/>
      <c r="BD365" s="131"/>
      <c r="BE365" s="131"/>
      <c r="BF365" s="131"/>
      <c r="BG365" s="131"/>
      <c r="BH365" s="131"/>
      <c r="BI365" s="131"/>
      <c r="BJ365" s="131"/>
      <c r="BK365" s="131"/>
      <c r="BL365" s="131"/>
      <c r="BM365" s="131"/>
      <c r="BN365" s="131"/>
      <c r="BO365" s="131"/>
      <c r="BP365" s="131"/>
      <c r="BQ365" s="131"/>
      <c r="BR365" s="131"/>
      <c r="BS365" s="131"/>
      <c r="BT365" s="131"/>
      <c r="BU365" s="131"/>
      <c r="BV365" s="131"/>
      <c r="BW365" s="131"/>
      <c r="BX365" s="131"/>
      <c r="BY365" s="131"/>
      <c r="BZ365" s="131"/>
      <c r="CA365" s="131"/>
      <c r="CB365" s="131"/>
      <c r="CC365" s="131"/>
      <c r="CD365" s="131"/>
      <c r="CE365" s="131"/>
      <c r="CF365" s="131"/>
      <c r="CG365" s="131"/>
      <c r="CH365" s="131"/>
      <c r="CI365" s="131"/>
      <c r="CJ365" s="131"/>
      <c r="CK365" s="131"/>
      <c r="CL365" s="131"/>
      <c r="CM365" s="131"/>
      <c r="CN365" s="131"/>
      <c r="CO365" s="131"/>
      <c r="CP365" s="131"/>
      <c r="CQ365" s="131"/>
      <c r="CR365" s="131"/>
      <c r="CS365" s="131"/>
      <c r="CT365" s="131"/>
      <c r="CU365" s="131"/>
      <c r="CV365" s="131"/>
      <c r="CW365" s="131"/>
      <c r="CX365" s="131"/>
      <c r="CY365" s="131"/>
      <c r="CZ365" s="131"/>
      <c r="DA365" s="131"/>
      <c r="DB365" s="131"/>
      <c r="DC365" s="131"/>
      <c r="DD365" s="131"/>
      <c r="DE365" s="131"/>
      <c r="DF365" s="131"/>
      <c r="DG365" s="131"/>
      <c r="DH365" s="131"/>
      <c r="DI365" s="131"/>
      <c r="DJ365" s="131"/>
      <c r="DK365" s="131"/>
      <c r="DL365" s="131"/>
      <c r="DM365" s="131"/>
      <c r="DN365" s="131"/>
      <c r="DO365" s="131"/>
      <c r="DP365" s="131"/>
      <c r="DQ365" s="131"/>
      <c r="DR365" s="131"/>
      <c r="DS365" s="131"/>
      <c r="DT365" s="131"/>
      <c r="DU365" s="131"/>
      <c r="DV365" s="131"/>
      <c r="DW365" s="131"/>
      <c r="DX365" s="131"/>
      <c r="DY365" s="131"/>
      <c r="DZ365" s="131"/>
      <c r="EA365" s="131"/>
      <c r="EB365" s="131"/>
      <c r="EC365" s="131"/>
      <c r="ED365" s="131"/>
      <c r="EE365" s="131"/>
      <c r="EF365" s="131"/>
      <c r="EG365" s="131"/>
      <c r="EH365" s="131"/>
      <c r="EI365" s="131"/>
      <c r="EJ365" s="131"/>
      <c r="EK365" s="131"/>
      <c r="EL365" s="131"/>
      <c r="EM365" s="131"/>
      <c r="EN365" s="131"/>
      <c r="EO365" s="131"/>
      <c r="EP365" s="131"/>
      <c r="EQ365" s="131"/>
      <c r="ER365" s="131"/>
      <c r="ES365" s="131"/>
      <c r="ET365" s="131"/>
      <c r="EU365" s="131"/>
      <c r="EV365" s="131"/>
      <c r="EW365" s="131"/>
      <c r="EX365" s="131"/>
      <c r="EY365" s="131"/>
      <c r="EZ365" s="131"/>
      <c r="FA365" s="131"/>
      <c r="FB365" s="131"/>
      <c r="FC365" s="131"/>
      <c r="FD365" s="131"/>
      <c r="FE365" s="131"/>
      <c r="FF365" s="131"/>
      <c r="FG365" s="131"/>
      <c r="FH365" s="131"/>
      <c r="FI365" s="131"/>
      <c r="FJ365" s="131"/>
      <c r="FK365" s="131"/>
      <c r="FL365" s="131"/>
      <c r="FM365" s="131"/>
      <c r="FN365" s="131"/>
      <c r="FO365" s="131"/>
      <c r="FP365" s="131"/>
      <c r="FQ365" s="131"/>
      <c r="FR365" s="131"/>
      <c r="FS365" s="131"/>
      <c r="FT365" s="131"/>
      <c r="FU365" s="131"/>
      <c r="FV365" s="131"/>
      <c r="FW365" s="131"/>
      <c r="FX365" s="131"/>
      <c r="FY365" s="131"/>
      <c r="FZ365" s="131"/>
      <c r="GA365" s="131"/>
      <c r="GB365" s="131"/>
      <c r="GC365" s="131"/>
      <c r="GD365" s="131"/>
      <c r="GE365" s="131"/>
      <c r="GF365" s="131"/>
      <c r="GG365" s="131"/>
      <c r="GH365" s="131"/>
      <c r="GI365" s="131"/>
      <c r="GJ365" s="131"/>
      <c r="GK365" s="131"/>
      <c r="GL365" s="131"/>
      <c r="GM365" s="131"/>
      <c r="GN365" s="131"/>
      <c r="GO365" s="131"/>
      <c r="GP365" s="131"/>
      <c r="GQ365" s="131"/>
      <c r="GR365" s="131"/>
      <c r="GS365" s="131"/>
      <c r="GT365" s="131"/>
      <c r="GU365" s="131"/>
      <c r="GV365" s="131"/>
      <c r="GW365" s="131"/>
      <c r="GX365" s="131"/>
      <c r="GY365" s="131"/>
      <c r="GZ365" s="131"/>
      <c r="HA365" s="131"/>
      <c r="HB365" s="131"/>
      <c r="HC365" s="131"/>
      <c r="HD365" s="131"/>
      <c r="HE365" s="131"/>
      <c r="HF365" s="131"/>
      <c r="HG365" s="131"/>
      <c r="HH365" s="131"/>
      <c r="HI365" s="131"/>
      <c r="HJ365" s="131"/>
      <c r="HK365" s="131"/>
      <c r="HL365" s="131"/>
      <c r="HM365" s="131"/>
      <c r="HN365" s="131"/>
      <c r="HO365" s="131"/>
      <c r="HP365" s="131"/>
      <c r="HQ365" s="131"/>
      <c r="HR365" s="131"/>
      <c r="HS365" s="131"/>
      <c r="HT365" s="131"/>
      <c r="HU365" s="131"/>
      <c r="HV365" s="131"/>
      <c r="HW365" s="131"/>
      <c r="HX365" s="131"/>
      <c r="HY365" s="131"/>
      <c r="HZ365" s="131"/>
      <c r="IA365" s="131"/>
      <c r="IB365" s="131"/>
      <c r="IC365" s="131"/>
      <c r="ID365" s="131"/>
      <c r="IE365" s="131"/>
      <c r="IF365" s="131"/>
      <c r="IG365" s="131"/>
      <c r="IH365" s="131"/>
      <c r="II365" s="131"/>
      <c r="IJ365" s="131"/>
      <c r="IK365" s="131"/>
      <c r="IL365" s="131"/>
      <c r="IM365" s="131"/>
      <c r="IN365" s="131"/>
      <c r="IO365" s="131"/>
      <c r="IP365" s="131"/>
      <c r="IQ365" s="131"/>
      <c r="IR365" s="131"/>
      <c r="IS365" s="131"/>
      <c r="IT365" s="131"/>
      <c r="IU365" s="131"/>
      <c r="IV365" s="131"/>
      <c r="IW365" s="131"/>
      <c r="IX365" s="131"/>
      <c r="IY365" s="131"/>
      <c r="IZ365" s="131"/>
      <c r="JA365" s="131"/>
      <c r="JB365" s="131"/>
      <c r="JC365" s="131"/>
      <c r="JD365" s="131"/>
      <c r="JE365" s="131"/>
      <c r="JF365" s="131"/>
      <c r="JG365" s="131"/>
      <c r="JH365" s="131"/>
      <c r="JI365" s="131"/>
      <c r="JJ365" s="131"/>
      <c r="JK365" s="131"/>
      <c r="JL365" s="131"/>
      <c r="JM365" s="131"/>
      <c r="JN365" s="131"/>
      <c r="JO365" s="131"/>
      <c r="JP365" s="131"/>
      <c r="JQ365" s="131"/>
      <c r="JR365" s="131"/>
      <c r="JS365" s="131"/>
      <c r="JT365" s="131"/>
      <c r="JU365" s="131"/>
      <c r="JV365" s="131"/>
      <c r="JW365" s="131"/>
      <c r="JX365" s="131"/>
      <c r="JY365" s="131"/>
      <c r="JZ365" s="131"/>
      <c r="KA365" s="131"/>
      <c r="KB365" s="131"/>
      <c r="KC365" s="131"/>
      <c r="KD365" s="131"/>
      <c r="KE365" s="131"/>
      <c r="KF365" s="131"/>
      <c r="KG365" s="131"/>
      <c r="KH365" s="131"/>
      <c r="KI365" s="131"/>
      <c r="KJ365" s="131"/>
      <c r="KK365" s="131"/>
      <c r="KL365" s="131"/>
      <c r="KM365" s="131"/>
      <c r="KN365" s="131"/>
      <c r="KO365" s="131"/>
      <c r="KP365" s="131"/>
      <c r="KQ365" s="131"/>
      <c r="KR365" s="131"/>
      <c r="KS365" s="131"/>
      <c r="KT365" s="131"/>
      <c r="KU365" s="131"/>
      <c r="KV365" s="131"/>
      <c r="KW365" s="131"/>
      <c r="KX365" s="131"/>
      <c r="KY365" s="131"/>
      <c r="KZ365" s="131"/>
      <c r="LA365" s="131"/>
      <c r="LB365" s="131"/>
      <c r="LC365" s="131"/>
      <c r="LD365" s="131"/>
      <c r="LE365" s="131"/>
      <c r="LF365" s="131"/>
      <c r="LG365" s="131"/>
      <c r="LH365" s="131"/>
      <c r="LI365" s="131"/>
      <c r="LJ365" s="131"/>
      <c r="LK365" s="131"/>
      <c r="LL365" s="131"/>
      <c r="LM365" s="131"/>
      <c r="LN365" s="131"/>
      <c r="LO365" s="131"/>
      <c r="LP365" s="131"/>
      <c r="LQ365" s="131"/>
      <c r="LR365" s="131"/>
      <c r="LS365" s="131"/>
      <c r="LT365" s="131"/>
      <c r="LU365" s="131"/>
      <c r="LV365" s="131"/>
      <c r="LW365" s="131"/>
      <c r="LX365" s="131"/>
      <c r="LY365" s="131"/>
      <c r="LZ365" s="131"/>
      <c r="MA365" s="131"/>
      <c r="MB365" s="131"/>
      <c r="MC365" s="131"/>
      <c r="MD365" s="131"/>
      <c r="ME365" s="131"/>
      <c r="MF365" s="131"/>
      <c r="MG365" s="131"/>
      <c r="MH365" s="131"/>
      <c r="MI365" s="131"/>
      <c r="MJ365" s="131"/>
      <c r="MK365" s="131"/>
      <c r="ML365" s="131"/>
      <c r="MM365" s="131"/>
      <c r="MN365" s="131"/>
      <c r="MO365" s="131"/>
      <c r="MP365" s="131"/>
      <c r="MQ365" s="131"/>
      <c r="MR365" s="131"/>
      <c r="MS365" s="131"/>
      <c r="MT365" s="131"/>
      <c r="MU365" s="131"/>
      <c r="MV365" s="131"/>
      <c r="MW365" s="131"/>
      <c r="MX365" s="131"/>
      <c r="MY365" s="131"/>
      <c r="MZ365" s="131"/>
      <c r="NA365" s="131"/>
      <c r="NB365" s="131"/>
      <c r="NC365" s="131"/>
      <c r="ND365" s="131"/>
      <c r="NE365" s="131"/>
      <c r="NF365" s="131"/>
      <c r="NG365" s="131"/>
      <c r="NH365" s="131"/>
      <c r="NI365" s="131"/>
      <c r="NJ365" s="131"/>
      <c r="NK365" s="131"/>
      <c r="NL365" s="131"/>
      <c r="NM365" s="131"/>
      <c r="NN365" s="131"/>
      <c r="NO365" s="131"/>
      <c r="NP365" s="131"/>
      <c r="NQ365" s="131"/>
      <c r="NR365" s="131"/>
      <c r="NS365" s="131"/>
      <c r="NT365" s="131"/>
      <c r="NU365" s="131"/>
      <c r="NV365" s="131"/>
      <c r="NW365" s="131"/>
      <c r="NX365" s="131"/>
      <c r="NY365" s="131"/>
      <c r="NZ365" s="131"/>
      <c r="OA365" s="131"/>
      <c r="OB365" s="131"/>
      <c r="OC365" s="131"/>
      <c r="OD365" s="131"/>
      <c r="OE365" s="131"/>
      <c r="OF365" s="131"/>
      <c r="OG365" s="131"/>
      <c r="OH365" s="131"/>
      <c r="OI365" s="131"/>
      <c r="OJ365" s="131"/>
      <c r="OK365" s="131"/>
      <c r="OL365" s="131"/>
      <c r="OM365" s="131"/>
      <c r="ON365" s="131"/>
      <c r="OO365" s="131"/>
      <c r="OP365" s="131"/>
      <c r="OQ365" s="131"/>
      <c r="OR365" s="131"/>
      <c r="OS365" s="131"/>
      <c r="OT365" s="131"/>
      <c r="OU365" s="131"/>
      <c r="OV365" s="131"/>
      <c r="OW365" s="131"/>
      <c r="OX365" s="131"/>
      <c r="OY365" s="131"/>
      <c r="OZ365" s="131"/>
      <c r="PA365" s="131"/>
      <c r="PB365" s="131"/>
      <c r="PC365" s="131"/>
      <c r="PD365" s="131"/>
      <c r="PE365" s="131"/>
      <c r="PF365" s="131"/>
      <c r="PG365" s="131"/>
      <c r="PH365" s="131"/>
      <c r="PI365" s="131"/>
      <c r="PJ365" s="131"/>
      <c r="PK365" s="131"/>
      <c r="PL365" s="131"/>
      <c r="PM365" s="131"/>
      <c r="PN365" s="131"/>
      <c r="PO365" s="131"/>
      <c r="PP365" s="131"/>
      <c r="PQ365" s="131"/>
      <c r="PR365" s="131"/>
      <c r="PS365" s="131"/>
      <c r="PT365" s="131"/>
      <c r="PU365" s="131"/>
      <c r="PV365" s="131"/>
      <c r="PW365" s="131"/>
      <c r="PX365" s="131"/>
      <c r="PY365" s="131"/>
      <c r="PZ365" s="131"/>
      <c r="QA365" s="131"/>
      <c r="QB365" s="131"/>
      <c r="QC365" s="131"/>
      <c r="QD365" s="131"/>
      <c r="QE365" s="131"/>
      <c r="QF365" s="131"/>
      <c r="QG365" s="131"/>
      <c r="QH365" s="131"/>
      <c r="QI365" s="131"/>
      <c r="QJ365" s="131"/>
      <c r="QK365" s="131"/>
      <c r="QL365" s="131"/>
      <c r="QM365" s="131"/>
      <c r="QN365" s="131"/>
      <c r="QO365" s="131"/>
      <c r="QP365" s="131"/>
      <c r="QQ365" s="131"/>
      <c r="QR365" s="131"/>
      <c r="QS365" s="131"/>
      <c r="QT365" s="131"/>
      <c r="QU365" s="131"/>
      <c r="QV365" s="131"/>
      <c r="QW365" s="131"/>
      <c r="QX365" s="131"/>
      <c r="QY365" s="131"/>
      <c r="QZ365" s="131"/>
      <c r="RA365" s="131"/>
      <c r="RB365" s="131"/>
      <c r="RC365" s="131"/>
      <c r="RD365" s="131"/>
      <c r="RE365" s="131"/>
      <c r="RF365" s="131"/>
      <c r="RG365" s="131"/>
      <c r="RH365" s="131"/>
      <c r="RI365" s="131"/>
      <c r="RJ365" s="131"/>
      <c r="RK365" s="131"/>
      <c r="RL365" s="131"/>
      <c r="RM365" s="131"/>
      <c r="RN365" s="131"/>
      <c r="RO365" s="131"/>
      <c r="RP365" s="131"/>
      <c r="RQ365" s="131"/>
      <c r="RR365" s="131"/>
      <c r="RS365" s="131"/>
      <c r="RT365" s="131"/>
      <c r="RU365" s="131"/>
      <c r="RV365" s="131"/>
      <c r="RW365" s="131"/>
      <c r="RX365" s="131"/>
      <c r="RY365" s="131"/>
      <c r="RZ365" s="131"/>
      <c r="SA365" s="131"/>
      <c r="SB365" s="131"/>
      <c r="SC365" s="131"/>
      <c r="SD365" s="131"/>
      <c r="SE365" s="131"/>
      <c r="SF365" s="131"/>
      <c r="SG365" s="131"/>
      <c r="SH365" s="131"/>
      <c r="SI365" s="131"/>
      <c r="SJ365" s="131"/>
      <c r="SK365" s="131"/>
      <c r="SL365" s="131"/>
      <c r="SM365" s="131"/>
      <c r="SN365" s="131"/>
      <c r="SO365" s="131"/>
      <c r="SP365" s="131"/>
      <c r="SQ365" s="131"/>
      <c r="SR365" s="131"/>
      <c r="SS365" s="131"/>
      <c r="ST365" s="131"/>
      <c r="SU365" s="131"/>
      <c r="SV365" s="131"/>
      <c r="SW365" s="131"/>
      <c r="SX365" s="131"/>
      <c r="SY365" s="131"/>
      <c r="SZ365" s="131"/>
      <c r="TA365" s="131"/>
      <c r="TB365" s="131"/>
      <c r="TC365" s="131"/>
      <c r="TD365" s="131"/>
      <c r="TE365" s="131"/>
      <c r="TF365" s="131"/>
      <c r="TG365" s="131"/>
      <c r="TH365" s="131"/>
      <c r="TI365" s="131"/>
      <c r="TJ365" s="131"/>
      <c r="TK365" s="131"/>
      <c r="TL365" s="131"/>
      <c r="TM365" s="131"/>
      <c r="TN365" s="131"/>
      <c r="TO365" s="131"/>
      <c r="TP365" s="131"/>
      <c r="TQ365" s="131"/>
      <c r="TR365" s="131"/>
      <c r="TS365" s="131"/>
      <c r="TT365" s="131"/>
      <c r="TU365" s="131"/>
      <c r="TV365" s="131"/>
      <c r="TW365" s="131"/>
      <c r="TX365" s="131"/>
      <c r="TY365" s="131"/>
      <c r="TZ365" s="131"/>
      <c r="UA365" s="131"/>
      <c r="UB365" s="131"/>
      <c r="UC365" s="131"/>
      <c r="UD365" s="131"/>
      <c r="UE365" s="131"/>
      <c r="UF365" s="131"/>
      <c r="UG365" s="131"/>
      <c r="UH365" s="131"/>
      <c r="UI365" s="131"/>
      <c r="UJ365" s="131"/>
      <c r="UK365" s="131"/>
      <c r="UL365" s="131"/>
      <c r="UM365" s="131"/>
      <c r="UN365" s="131"/>
      <c r="UO365" s="131"/>
      <c r="UP365" s="131"/>
      <c r="UQ365" s="131"/>
      <c r="UR365" s="131"/>
      <c r="US365" s="131"/>
      <c r="UT365" s="131"/>
      <c r="UU365" s="131"/>
      <c r="UV365" s="131"/>
      <c r="UW365" s="131"/>
      <c r="UX365" s="131"/>
      <c r="UY365" s="131"/>
      <c r="UZ365" s="131"/>
      <c r="VA365" s="131"/>
      <c r="VB365" s="131"/>
      <c r="VC365" s="131"/>
      <c r="VD365" s="131"/>
      <c r="VE365" s="131"/>
      <c r="VF365" s="131"/>
      <c r="VG365" s="131"/>
      <c r="VH365" s="131"/>
      <c r="VI365" s="131"/>
      <c r="VJ365" s="131"/>
      <c r="VK365" s="131"/>
      <c r="VL365" s="131"/>
      <c r="VM365" s="131"/>
      <c r="VN365" s="131"/>
      <c r="VO365" s="131"/>
      <c r="VP365" s="131"/>
      <c r="VQ365" s="131"/>
      <c r="VR365" s="131"/>
      <c r="VS365" s="131"/>
      <c r="VT365" s="131"/>
      <c r="VU365" s="131"/>
      <c r="VV365" s="131"/>
      <c r="VW365" s="131"/>
      <c r="VX365" s="131"/>
      <c r="VY365" s="131"/>
      <c r="VZ365" s="131"/>
      <c r="WA365" s="131"/>
      <c r="WB365" s="131"/>
      <c r="WC365" s="131"/>
      <c r="WD365" s="131"/>
      <c r="WE365" s="131"/>
      <c r="WF365" s="131"/>
      <c r="WG365" s="131"/>
      <c r="WH365" s="131"/>
      <c r="WI365" s="131"/>
      <c r="WJ365" s="131"/>
      <c r="WK365" s="131"/>
      <c r="WL365" s="131"/>
      <c r="WM365" s="131"/>
      <c r="WN365" s="131"/>
      <c r="WO365" s="131"/>
      <c r="WP365" s="131"/>
      <c r="WQ365" s="131"/>
      <c r="WR365" s="131"/>
      <c r="WS365" s="131"/>
      <c r="WT365" s="131"/>
      <c r="WU365" s="131"/>
      <c r="WV365" s="131"/>
      <c r="WW365" s="131"/>
      <c r="WX365" s="131"/>
      <c r="WY365" s="131"/>
      <c r="WZ365" s="131"/>
      <c r="XA365" s="131"/>
      <c r="XB365" s="131"/>
      <c r="XC365" s="131"/>
      <c r="XD365" s="131"/>
      <c r="XE365" s="131"/>
      <c r="XF365" s="131"/>
      <c r="XG365" s="131"/>
      <c r="XH365" s="131"/>
      <c r="XI365" s="131"/>
      <c r="XJ365" s="131"/>
      <c r="XK365" s="131"/>
      <c r="XL365" s="131"/>
      <c r="XM365" s="131"/>
      <c r="XN365" s="131"/>
      <c r="XO365" s="131"/>
      <c r="XP365" s="131"/>
      <c r="XQ365" s="131"/>
      <c r="XR365" s="131"/>
      <c r="XS365" s="131"/>
      <c r="XT365" s="131"/>
      <c r="XU365" s="131"/>
      <c r="XV365" s="131"/>
      <c r="XW365" s="131"/>
      <c r="XX365" s="131"/>
      <c r="XY365" s="131"/>
      <c r="XZ365" s="131"/>
      <c r="YA365" s="131"/>
      <c r="YB365" s="131"/>
      <c r="YC365" s="131"/>
      <c r="YD365" s="131"/>
      <c r="YE365" s="131"/>
      <c r="YF365" s="131"/>
      <c r="YG365" s="131"/>
      <c r="YH365" s="131"/>
      <c r="YI365" s="131"/>
      <c r="YJ365" s="131"/>
      <c r="YK365" s="131"/>
      <c r="YL365" s="131"/>
      <c r="YM365" s="131"/>
      <c r="YN365" s="131"/>
      <c r="YO365" s="131"/>
      <c r="YP365" s="131"/>
      <c r="YQ365" s="131"/>
      <c r="YR365" s="131"/>
      <c r="YS365" s="131"/>
      <c r="YT365" s="131"/>
      <c r="YU365" s="131"/>
      <c r="YV365" s="131"/>
      <c r="YW365" s="131"/>
      <c r="YX365" s="131"/>
      <c r="YY365" s="131"/>
      <c r="YZ365" s="131"/>
      <c r="ZA365" s="131"/>
      <c r="ZB365" s="131"/>
      <c r="ZC365" s="131"/>
      <c r="ZD365" s="131"/>
      <c r="ZE365" s="131"/>
      <c r="ZF365" s="131"/>
      <c r="ZG365" s="131"/>
      <c r="ZH365" s="131"/>
      <c r="ZI365" s="131"/>
      <c r="ZJ365" s="131"/>
      <c r="ZK365" s="131"/>
      <c r="ZL365" s="131"/>
      <c r="ZM365" s="131"/>
      <c r="ZN365" s="131"/>
      <c r="ZO365" s="131"/>
      <c r="ZP365" s="131"/>
      <c r="ZQ365" s="131"/>
      <c r="ZR365" s="131"/>
      <c r="ZS365" s="131"/>
      <c r="ZT365" s="131"/>
      <c r="ZU365" s="131"/>
      <c r="ZV365" s="131"/>
      <c r="ZW365" s="131"/>
      <c r="ZX365" s="131"/>
      <c r="ZY365" s="131"/>
      <c r="ZZ365" s="131"/>
      <c r="AAA365" s="131"/>
      <c r="AAB365" s="131"/>
      <c r="AAC365" s="131"/>
      <c r="AAD365" s="131"/>
      <c r="AAE365" s="131"/>
      <c r="AAF365" s="131"/>
      <c r="AAG365" s="131"/>
      <c r="AAH365" s="131"/>
      <c r="AAI365" s="131"/>
      <c r="AAJ365" s="131"/>
      <c r="AAK365" s="131"/>
      <c r="AAL365" s="131"/>
      <c r="AAM365" s="131"/>
      <c r="AAN365" s="131"/>
      <c r="AAO365" s="131"/>
      <c r="AAP365" s="131"/>
      <c r="AAQ365" s="131"/>
      <c r="AAR365" s="131"/>
      <c r="AAS365" s="131"/>
      <c r="AAT365" s="131"/>
      <c r="AAU365" s="131"/>
      <c r="AAV365" s="131"/>
      <c r="AAW365" s="131"/>
      <c r="AAX365" s="131"/>
      <c r="AAY365" s="131"/>
      <c r="AAZ365" s="131"/>
      <c r="ABA365" s="131"/>
      <c r="ABB365" s="131"/>
      <c r="ABC365" s="131"/>
      <c r="ABD365" s="131"/>
      <c r="ABE365" s="131"/>
      <c r="ABF365" s="131"/>
      <c r="ABG365" s="131"/>
      <c r="ABH365" s="131"/>
      <c r="ABI365" s="131"/>
      <c r="ABJ365" s="131"/>
      <c r="ABK365" s="131"/>
      <c r="ABL365" s="131"/>
      <c r="ABM365" s="131"/>
      <c r="ABN365" s="131"/>
      <c r="ABO365" s="131"/>
      <c r="ABP365" s="131"/>
      <c r="ABQ365" s="131"/>
      <c r="ABR365" s="131"/>
      <c r="ABS365" s="131"/>
      <c r="ABT365" s="131"/>
      <c r="ABU365" s="131"/>
      <c r="ABV365" s="131"/>
      <c r="ABW365" s="131"/>
      <c r="ABX365" s="131"/>
      <c r="ABY365" s="131"/>
      <c r="ABZ365" s="131"/>
      <c r="ACA365" s="131"/>
      <c r="ACB365" s="131"/>
      <c r="ACC365" s="131"/>
      <c r="ACD365" s="131"/>
      <c r="ACE365" s="131"/>
      <c r="ACF365" s="131"/>
      <c r="ACG365" s="131"/>
      <c r="ACH365" s="131"/>
      <c r="ACI365" s="131"/>
      <c r="ACJ365" s="131"/>
      <c r="ACK365" s="131"/>
      <c r="ACL365" s="131"/>
      <c r="ACM365" s="131"/>
      <c r="ACN365" s="131"/>
      <c r="ACO365" s="131"/>
      <c r="ACP365" s="131"/>
      <c r="ACQ365" s="131"/>
      <c r="ACR365" s="131"/>
      <c r="ACS365" s="131"/>
      <c r="ACT365" s="131"/>
      <c r="ACU365" s="131"/>
      <c r="ACV365" s="131"/>
      <c r="ACW365" s="131"/>
      <c r="ACX365" s="131"/>
      <c r="ACY365" s="131"/>
      <c r="ACZ365" s="131"/>
      <c r="ADA365" s="131"/>
      <c r="ADB365" s="131"/>
      <c r="ADC365" s="131"/>
      <c r="ADD365" s="131"/>
      <c r="ADE365" s="131"/>
      <c r="ADF365" s="131"/>
      <c r="ADG365" s="131"/>
      <c r="ADH365" s="131"/>
      <c r="ADI365" s="131"/>
      <c r="ADJ365" s="131"/>
      <c r="ADK365" s="131"/>
      <c r="ADL365" s="131"/>
      <c r="ADM365" s="131"/>
      <c r="ADN365" s="131"/>
      <c r="ADO365" s="131"/>
      <c r="ADP365" s="131"/>
      <c r="ADQ365" s="131"/>
      <c r="ADR365" s="131"/>
      <c r="ADS365" s="131"/>
      <c r="ADT365" s="131"/>
      <c r="ADU365" s="131"/>
      <c r="ADV365" s="131"/>
      <c r="ADW365" s="131"/>
      <c r="ADX365" s="131"/>
      <c r="ADY365" s="131"/>
      <c r="ADZ365" s="131"/>
      <c r="AEA365" s="131"/>
      <c r="AEB365" s="131"/>
      <c r="AEC365" s="131"/>
      <c r="AED365" s="131"/>
      <c r="AEE365" s="131"/>
      <c r="AEF365" s="131"/>
      <c r="AEG365" s="131"/>
      <c r="AEH365" s="131"/>
      <c r="AEI365" s="131"/>
      <c r="AEJ365" s="131"/>
      <c r="AEK365" s="131"/>
      <c r="AEL365" s="131"/>
      <c r="AEM365" s="131"/>
      <c r="AEN365" s="131"/>
      <c r="AEO365" s="131"/>
      <c r="AEP365" s="131"/>
      <c r="AEQ365" s="131"/>
      <c r="AER365" s="131"/>
      <c r="AES365" s="131"/>
      <c r="AET365" s="131"/>
      <c r="AEU365" s="131"/>
      <c r="AEV365" s="131"/>
      <c r="AEW365" s="131"/>
      <c r="AEX365" s="131"/>
      <c r="AEY365" s="131"/>
      <c r="AEZ365" s="131"/>
      <c r="AFA365" s="131"/>
      <c r="AFB365" s="131"/>
      <c r="AFC365" s="131"/>
      <c r="AFD365" s="131"/>
      <c r="AFE365" s="131"/>
      <c r="AFF365" s="131"/>
      <c r="AFG365" s="131"/>
      <c r="AFH365" s="131"/>
      <c r="AFI365" s="131"/>
      <c r="AFJ365" s="131"/>
      <c r="AFK365" s="131"/>
      <c r="AFL365" s="131"/>
      <c r="AFM365" s="131"/>
      <c r="AFN365" s="131"/>
      <c r="AFO365" s="131"/>
      <c r="AFP365" s="131"/>
      <c r="AFQ365" s="131"/>
      <c r="AFR365" s="131"/>
      <c r="AFS365" s="131"/>
      <c r="AFT365" s="131"/>
      <c r="AFU365" s="131"/>
      <c r="AFV365" s="131"/>
      <c r="AFW365" s="131"/>
      <c r="AFX365" s="131"/>
      <c r="AFY365" s="131"/>
      <c r="AFZ365" s="131"/>
      <c r="AGA365" s="131"/>
      <c r="AGB365" s="131"/>
      <c r="AGC365" s="131"/>
      <c r="AGD365" s="131"/>
      <c r="AGE365" s="131"/>
      <c r="AGF365" s="131"/>
      <c r="AGG365" s="131"/>
      <c r="AGH365" s="131"/>
      <c r="AGI365" s="131"/>
      <c r="AGJ365" s="131"/>
      <c r="AGK365" s="131"/>
      <c r="AGL365" s="131"/>
      <c r="AGM365" s="131"/>
      <c r="AGN365" s="131"/>
      <c r="AGO365" s="131"/>
      <c r="AGP365" s="131"/>
      <c r="AGQ365" s="131"/>
      <c r="AGR365" s="131"/>
      <c r="AGS365" s="131"/>
      <c r="AGT365" s="131"/>
      <c r="AGU365" s="131"/>
      <c r="AGV365" s="131"/>
      <c r="AGW365" s="131"/>
      <c r="AGX365" s="131"/>
      <c r="AGY365" s="131"/>
      <c r="AGZ365" s="131"/>
      <c r="AHA365" s="131"/>
      <c r="AHB365" s="131"/>
      <c r="AHC365" s="131"/>
      <c r="AHD365" s="131"/>
      <c r="AHE365" s="131"/>
      <c r="AHF365" s="131"/>
      <c r="AHG365" s="131"/>
      <c r="AHH365" s="131"/>
      <c r="AHI365" s="131"/>
      <c r="AHJ365" s="131"/>
      <c r="AHK365" s="131"/>
      <c r="AHL365" s="131"/>
      <c r="AHM365" s="131"/>
      <c r="AHN365" s="131"/>
      <c r="AHO365" s="131"/>
      <c r="AHP365" s="131"/>
      <c r="AHQ365" s="131"/>
      <c r="AHR365" s="131"/>
      <c r="AHS365" s="131"/>
      <c r="AHT365" s="131"/>
      <c r="AHU365" s="131"/>
      <c r="AHV365" s="131"/>
      <c r="AHW365" s="131"/>
      <c r="AHX365" s="131"/>
      <c r="AHY365" s="131"/>
      <c r="AHZ365" s="131"/>
      <c r="AIA365" s="131"/>
      <c r="AIB365" s="131"/>
      <c r="AIC365" s="131"/>
      <c r="AID365" s="131"/>
      <c r="AIE365" s="131"/>
      <c r="AIF365" s="131"/>
      <c r="AIG365" s="131"/>
      <c r="AIH365" s="131"/>
      <c r="AII365" s="131"/>
      <c r="AIJ365" s="131"/>
      <c r="AIK365" s="131"/>
      <c r="AIL365" s="131"/>
      <c r="AIM365" s="131"/>
      <c r="AIN365" s="131"/>
      <c r="AIO365" s="131"/>
      <c r="AIP365" s="131"/>
      <c r="AIQ365" s="131"/>
      <c r="AIR365" s="131"/>
      <c r="AIS365" s="131"/>
      <c r="AIT365" s="131"/>
      <c r="AIU365" s="131"/>
      <c r="AIV365" s="131"/>
      <c r="AIW365" s="131"/>
      <c r="AIX365" s="131"/>
      <c r="AIY365" s="131"/>
      <c r="AIZ365" s="131"/>
      <c r="AJA365" s="131"/>
      <c r="AJB365" s="131"/>
      <c r="AJC365" s="131"/>
      <c r="AJD365" s="131"/>
      <c r="AJE365" s="131"/>
      <c r="AJF365" s="131"/>
      <c r="AJG365" s="131"/>
      <c r="AJH365" s="131"/>
      <c r="AJI365" s="131"/>
      <c r="AJJ365" s="131"/>
      <c r="AJK365" s="131"/>
      <c r="AJL365" s="131"/>
      <c r="AJM365" s="131"/>
      <c r="AJN365" s="131"/>
      <c r="AJO365" s="131"/>
      <c r="AJP365" s="131"/>
      <c r="AJQ365" s="131"/>
      <c r="AJR365" s="131"/>
      <c r="AJS365" s="131"/>
      <c r="AJT365" s="131"/>
      <c r="AJU365" s="131"/>
      <c r="AJV365" s="131"/>
      <c r="AJW365" s="131"/>
      <c r="AJX365" s="131"/>
      <c r="AJY365" s="131"/>
      <c r="AJZ365" s="131"/>
      <c r="AKA365" s="131"/>
      <c r="AKB365" s="131"/>
      <c r="AKC365" s="131"/>
      <c r="AKD365" s="131"/>
      <c r="AKE365" s="131"/>
      <c r="AKF365" s="131"/>
      <c r="AKG365" s="131"/>
      <c r="AKH365" s="131"/>
      <c r="AKI365" s="131"/>
      <c r="AKJ365" s="131"/>
      <c r="AKK365" s="131"/>
      <c r="AKL365" s="131"/>
      <c r="AKM365" s="131"/>
      <c r="AKN365" s="131"/>
      <c r="AKO365" s="131"/>
      <c r="AKP365" s="131"/>
      <c r="AKQ365" s="131"/>
      <c r="AKR365" s="131"/>
      <c r="AKS365" s="131"/>
      <c r="AKT365" s="131"/>
      <c r="AKU365" s="131"/>
      <c r="AKV365" s="131"/>
      <c r="AKW365" s="131"/>
      <c r="AKX365" s="131"/>
      <c r="AKY365" s="131"/>
      <c r="AKZ365" s="131"/>
      <c r="ALA365" s="131"/>
      <c r="ALB365" s="131"/>
      <c r="ALC365" s="131"/>
      <c r="ALD365" s="131"/>
      <c r="ALE365" s="131"/>
      <c r="ALF365" s="131"/>
      <c r="ALG365" s="131"/>
      <c r="ALH365" s="131"/>
      <c r="ALI365" s="131"/>
      <c r="ALJ365" s="131"/>
      <c r="ALK365" s="131"/>
      <c r="ALL365" s="131"/>
      <c r="ALM365" s="131"/>
      <c r="ALN365" s="131"/>
      <c r="ALO365" s="131"/>
      <c r="ALP365" s="131"/>
      <c r="ALQ365" s="131"/>
      <c r="ALR365" s="131"/>
      <c r="ALS365" s="131"/>
      <c r="ALT365" s="131"/>
      <c r="ALU365" s="131"/>
      <c r="ALV365" s="131"/>
      <c r="ALW365" s="131"/>
      <c r="ALX365" s="131"/>
      <c r="ALY365" s="131"/>
      <c r="ALZ365" s="131"/>
      <c r="AMA365" s="131"/>
      <c r="AMB365" s="131"/>
      <c r="AMC365" s="131"/>
      <c r="AMD365" s="131"/>
      <c r="AME365" s="131"/>
      <c r="AMF365" s="131"/>
      <c r="AMG365" s="131"/>
      <c r="AMH365" s="131"/>
      <c r="AMI365" s="131"/>
      <c r="AMJ365" s="131"/>
      <c r="AMK365" s="131"/>
      <c r="AML365" s="131"/>
      <c r="AMM365" s="131"/>
      <c r="AMN365" s="131"/>
      <c r="AMO365" s="131"/>
      <c r="AMP365" s="131"/>
      <c r="AMQ365" s="131"/>
      <c r="AMR365" s="131"/>
      <c r="AMS365" s="131"/>
      <c r="AMT365" s="131"/>
      <c r="AMU365" s="131"/>
      <c r="AMV365" s="131"/>
      <c r="AMW365" s="131"/>
      <c r="AMX365" s="131"/>
      <c r="AMY365" s="131"/>
      <c r="AMZ365" s="131"/>
      <c r="ANA365" s="131"/>
      <c r="ANB365" s="131"/>
      <c r="ANC365" s="131"/>
      <c r="AND365" s="131"/>
      <c r="ANE365" s="131"/>
      <c r="ANF365" s="131"/>
      <c r="ANG365" s="131"/>
      <c r="ANH365" s="131"/>
      <c r="ANI365" s="131"/>
      <c r="ANJ365" s="131"/>
      <c r="ANK365" s="131"/>
      <c r="ANL365" s="131"/>
      <c r="ANM365" s="131"/>
      <c r="ANN365" s="131"/>
      <c r="ANO365" s="131"/>
      <c r="ANP365" s="131"/>
      <c r="ANQ365" s="131"/>
      <c r="ANR365" s="131"/>
      <c r="ANS365" s="131"/>
      <c r="ANT365" s="131"/>
      <c r="ANU365" s="131"/>
      <c r="ANV365" s="131"/>
      <c r="ANW365" s="131"/>
      <c r="ANX365" s="131"/>
      <c r="ANY365" s="131"/>
      <c r="ANZ365" s="131"/>
      <c r="AOA365" s="131"/>
      <c r="AOB365" s="131"/>
      <c r="AOC365" s="131"/>
      <c r="AOD365" s="131"/>
      <c r="AOE365" s="131"/>
      <c r="AOF365" s="131"/>
      <c r="AOG365" s="131"/>
      <c r="AOH365" s="131"/>
      <c r="AOI365" s="131"/>
      <c r="AOJ365" s="131"/>
      <c r="AOK365" s="131"/>
      <c r="AOL365" s="131"/>
      <c r="AOM365" s="131"/>
      <c r="AON365" s="131"/>
      <c r="AOO365" s="131"/>
      <c r="AOP365" s="131"/>
      <c r="AOQ365" s="131"/>
      <c r="AOR365" s="131"/>
      <c r="AOS365" s="131"/>
      <c r="AOT365" s="131"/>
      <c r="AOU365" s="131"/>
      <c r="AOV365" s="131"/>
      <c r="AOW365" s="131"/>
      <c r="AOX365" s="131"/>
      <c r="AOY365" s="131"/>
      <c r="AOZ365" s="131"/>
      <c r="APA365" s="131"/>
      <c r="APB365" s="131"/>
      <c r="APC365" s="131"/>
      <c r="APD365" s="131"/>
      <c r="APE365" s="131"/>
      <c r="APF365" s="131"/>
      <c r="APG365" s="131"/>
      <c r="APH365" s="131"/>
      <c r="API365" s="131"/>
      <c r="APJ365" s="131"/>
      <c r="APK365" s="131"/>
      <c r="APL365" s="131"/>
      <c r="APM365" s="131"/>
      <c r="APN365" s="131"/>
      <c r="APO365" s="131"/>
      <c r="APP365" s="131"/>
      <c r="APQ365" s="131"/>
      <c r="APR365" s="131"/>
      <c r="APS365" s="131"/>
      <c r="APT365" s="131"/>
      <c r="APU365" s="131"/>
      <c r="APV365" s="131"/>
      <c r="APW365" s="131"/>
      <c r="APX365" s="131"/>
      <c r="APY365" s="131"/>
      <c r="APZ365" s="131"/>
      <c r="AQA365" s="131"/>
      <c r="AQB365" s="131"/>
      <c r="AQC365" s="131"/>
      <c r="AQD365" s="131"/>
      <c r="AQE365" s="131"/>
      <c r="AQF365" s="131"/>
      <c r="AQG365" s="131"/>
      <c r="AQH365" s="131"/>
      <c r="AQI365" s="131"/>
      <c r="AQJ365" s="131"/>
      <c r="AQK365" s="131"/>
      <c r="AQL365" s="131"/>
      <c r="AQM365" s="131"/>
      <c r="AQN365" s="131"/>
      <c r="AQO365" s="131"/>
      <c r="AQP365" s="131"/>
      <c r="AQQ365" s="131"/>
      <c r="AQR365" s="131"/>
      <c r="AQS365" s="131"/>
      <c r="AQT365" s="131"/>
      <c r="AQU365" s="131"/>
      <c r="AQV365" s="131"/>
      <c r="AQW365" s="131"/>
      <c r="AQX365" s="131"/>
      <c r="AQY365" s="131"/>
      <c r="AQZ365" s="131"/>
      <c r="ARA365" s="131"/>
      <c r="ARB365" s="131"/>
      <c r="ARC365" s="131"/>
      <c r="ARD365" s="131"/>
      <c r="ARE365" s="131"/>
      <c r="ARF365" s="131"/>
      <c r="ARG365" s="131"/>
      <c r="ARH365" s="131"/>
      <c r="ARI365" s="131"/>
      <c r="ARJ365" s="131"/>
      <c r="ARK365" s="131"/>
      <c r="ARL365" s="131"/>
      <c r="ARM365" s="131"/>
      <c r="ARN365" s="131"/>
      <c r="ARO365" s="131"/>
      <c r="ARP365" s="131"/>
      <c r="ARQ365" s="131"/>
      <c r="ARR365" s="131"/>
      <c r="ARS365" s="131"/>
      <c r="ART365" s="131"/>
      <c r="ARU365" s="131"/>
      <c r="ARV365" s="131"/>
      <c r="ARW365" s="131"/>
      <c r="ARX365" s="131"/>
      <c r="ARY365" s="131"/>
      <c r="ARZ365" s="131"/>
      <c r="ASA365" s="131"/>
      <c r="ASB365" s="131"/>
      <c r="ASC365" s="131"/>
      <c r="ASD365" s="131"/>
      <c r="ASE365" s="131"/>
      <c r="ASF365" s="131"/>
      <c r="ASG365" s="131"/>
      <c r="ASH365" s="131"/>
      <c r="ASI365" s="131"/>
      <c r="ASJ365" s="131"/>
      <c r="ASK365" s="131"/>
      <c r="ASL365" s="131"/>
      <c r="ASM365" s="131"/>
      <c r="ASN365" s="131"/>
      <c r="ASO365" s="131"/>
      <c r="ASP365" s="131"/>
      <c r="ASQ365" s="131"/>
      <c r="ASR365" s="131"/>
      <c r="ASS365" s="131"/>
      <c r="AST365" s="131"/>
      <c r="ASU365" s="131"/>
      <c r="ASV365" s="131"/>
      <c r="ASW365" s="131"/>
      <c r="ASX365" s="131"/>
      <c r="ASY365" s="131"/>
      <c r="ASZ365" s="131"/>
      <c r="ATA365" s="131"/>
      <c r="ATB365" s="131"/>
      <c r="ATC365" s="131"/>
      <c r="ATD365" s="131"/>
      <c r="ATE365" s="131"/>
      <c r="ATF365" s="131"/>
      <c r="ATG365" s="131"/>
      <c r="ATH365" s="131"/>
      <c r="ATI365" s="131"/>
      <c r="ATJ365" s="131"/>
      <c r="ATK365" s="131"/>
      <c r="ATL365" s="131"/>
      <c r="ATM365" s="131"/>
      <c r="ATN365" s="131"/>
      <c r="ATO365" s="131"/>
      <c r="ATP365" s="131"/>
      <c r="ATQ365" s="131"/>
      <c r="ATR365" s="131"/>
      <c r="ATS365" s="131"/>
      <c r="ATT365" s="131"/>
      <c r="ATU365" s="131"/>
      <c r="ATV365" s="131"/>
      <c r="ATW365" s="131"/>
      <c r="ATX365" s="131"/>
      <c r="ATY365" s="131"/>
      <c r="ATZ365" s="131"/>
      <c r="AUA365" s="131"/>
      <c r="AUB365" s="131"/>
      <c r="AUC365" s="131"/>
      <c r="AUD365" s="131"/>
      <c r="AUE365" s="131"/>
      <c r="AUF365" s="131"/>
      <c r="AUG365" s="131"/>
      <c r="AUH365" s="131"/>
      <c r="AUI365" s="131"/>
      <c r="AUJ365" s="131"/>
      <c r="AUK365" s="131"/>
      <c r="AUL365" s="131"/>
      <c r="AUM365" s="131"/>
      <c r="AUN365" s="131"/>
      <c r="AUO365" s="131"/>
      <c r="AUP365" s="131"/>
      <c r="AUQ365" s="131"/>
      <c r="AUR365" s="131"/>
      <c r="AUS365" s="131"/>
      <c r="AUT365" s="131"/>
      <c r="AUU365" s="131"/>
      <c r="AUV365" s="131"/>
      <c r="AUW365" s="131"/>
      <c r="AUX365" s="131"/>
      <c r="AUY365" s="131"/>
      <c r="AUZ365" s="131"/>
      <c r="AVA365" s="131"/>
      <c r="AVB365" s="131"/>
      <c r="AVC365" s="131"/>
      <c r="AVD365" s="131"/>
      <c r="AVE365" s="131"/>
      <c r="AVF365" s="131"/>
      <c r="AVG365" s="131"/>
      <c r="AVH365" s="131"/>
      <c r="AVI365" s="131"/>
      <c r="AVJ365" s="131"/>
      <c r="AVK365" s="131"/>
      <c r="AVL365" s="131"/>
      <c r="AVM365" s="131"/>
      <c r="AVN365" s="131"/>
      <c r="AVO365" s="131"/>
      <c r="AVP365" s="131"/>
      <c r="AVQ365" s="131"/>
      <c r="AVR365" s="131"/>
      <c r="AVS365" s="131"/>
      <c r="AVT365" s="131"/>
      <c r="AVU365" s="131"/>
      <c r="AVV365" s="131"/>
      <c r="AVW365" s="131"/>
      <c r="AVX365" s="131"/>
      <c r="AVY365" s="131"/>
      <c r="AVZ365" s="131"/>
      <c r="AWA365" s="131"/>
      <c r="AWB365" s="131"/>
      <c r="AWC365" s="131"/>
      <c r="AWD365" s="131"/>
      <c r="AWE365" s="131"/>
      <c r="AWF365" s="131"/>
      <c r="AWG365" s="131"/>
      <c r="AWH365" s="131"/>
      <c r="AWI365" s="131"/>
      <c r="AWJ365" s="131"/>
      <c r="AWK365" s="131"/>
      <c r="AWL365" s="131"/>
      <c r="AWM365" s="131"/>
      <c r="AWN365" s="131"/>
      <c r="AWO365" s="131"/>
      <c r="AWP365" s="131"/>
      <c r="AWQ365" s="131"/>
      <c r="AWR365" s="131"/>
      <c r="AWS365" s="131"/>
      <c r="AWT365" s="131"/>
      <c r="AWU365" s="131"/>
      <c r="AWV365" s="131"/>
      <c r="AWW365" s="131"/>
      <c r="AWX365" s="131"/>
      <c r="AWY365" s="131"/>
      <c r="AWZ365" s="131"/>
      <c r="AXA365" s="131"/>
      <c r="AXB365" s="131"/>
      <c r="AXC365" s="131"/>
      <c r="AXD365" s="131"/>
      <c r="AXE365" s="131"/>
      <c r="AXF365" s="131"/>
      <c r="AXG365" s="131"/>
      <c r="AXH365" s="131"/>
      <c r="AXI365" s="131"/>
      <c r="AXJ365" s="131"/>
      <c r="AXK365" s="131"/>
      <c r="AXL365" s="131"/>
      <c r="AXM365" s="131"/>
      <c r="AXN365" s="131"/>
      <c r="AXO365" s="131"/>
      <c r="AXP365" s="131"/>
      <c r="AXQ365" s="131"/>
      <c r="AXR365" s="131"/>
      <c r="AXS365" s="131"/>
      <c r="AXT365" s="131"/>
      <c r="AXU365" s="131"/>
      <c r="AXV365" s="131"/>
      <c r="AXW365" s="131"/>
      <c r="AXX365" s="131"/>
    </row>
    <row r="366" spans="1:1324" s="105" customFormat="1" ht="15.75" hidden="1" customHeight="1" x14ac:dyDescent="0.2">
      <c r="A366" s="13" t="s">
        <v>424</v>
      </c>
      <c r="B366" s="13" t="s">
        <v>423</v>
      </c>
      <c r="C366" s="12" t="s">
        <v>422</v>
      </c>
      <c r="D366" s="19" t="s">
        <v>421</v>
      </c>
      <c r="E366" s="9">
        <v>37350</v>
      </c>
      <c r="F366" s="9"/>
      <c r="G366" s="30" t="s">
        <v>1186</v>
      </c>
      <c r="H366" s="30">
        <v>42005</v>
      </c>
      <c r="I366" s="30" t="s">
        <v>1065</v>
      </c>
      <c r="J366" s="173"/>
      <c r="K366" s="84" t="s">
        <v>6</v>
      </c>
      <c r="L366" s="87">
        <v>1</v>
      </c>
      <c r="M366" s="87">
        <v>1</v>
      </c>
      <c r="N366" s="84" t="s">
        <v>326</v>
      </c>
      <c r="O366" s="84">
        <v>1</v>
      </c>
      <c r="P366" s="84" t="s">
        <v>326</v>
      </c>
      <c r="Q366" s="84">
        <v>1</v>
      </c>
      <c r="R366" s="84" t="s">
        <v>326</v>
      </c>
      <c r="S366" s="84">
        <v>1</v>
      </c>
      <c r="T366" s="84" t="s">
        <v>49</v>
      </c>
      <c r="U366" s="84">
        <v>1</v>
      </c>
      <c r="V366" s="84">
        <v>1</v>
      </c>
      <c r="W366" s="84">
        <v>0</v>
      </c>
      <c r="X366" s="87">
        <v>0</v>
      </c>
      <c r="Y366" s="84">
        <v>0</v>
      </c>
      <c r="Z366" s="84">
        <v>1</v>
      </c>
      <c r="AA366" s="87">
        <v>0</v>
      </c>
      <c r="AB366" s="83">
        <f t="shared" si="56"/>
        <v>2</v>
      </c>
      <c r="AC366" s="83">
        <f t="shared" si="57"/>
        <v>2</v>
      </c>
      <c r="AD366" s="83">
        <f t="shared" si="58"/>
        <v>2</v>
      </c>
      <c r="AE366" s="83">
        <f t="shared" si="59"/>
        <v>2</v>
      </c>
      <c r="AF366" s="19"/>
    </row>
    <row r="367" spans="1:1324" s="106" customFormat="1" ht="15.75" hidden="1" customHeight="1" x14ac:dyDescent="0.2">
      <c r="A367" s="11" t="s">
        <v>420</v>
      </c>
      <c r="B367" s="13" t="s">
        <v>419</v>
      </c>
      <c r="C367" s="10" t="s">
        <v>418</v>
      </c>
      <c r="D367" s="16" t="s">
        <v>110</v>
      </c>
      <c r="E367" s="20">
        <v>36857</v>
      </c>
      <c r="F367" s="20"/>
      <c r="G367" s="30" t="s">
        <v>1186</v>
      </c>
      <c r="H367" s="30">
        <v>42005</v>
      </c>
      <c r="I367" s="30" t="s">
        <v>1065</v>
      </c>
      <c r="J367" s="173"/>
      <c r="K367" s="84" t="s">
        <v>5</v>
      </c>
      <c r="L367" s="87">
        <v>1</v>
      </c>
      <c r="M367" s="87">
        <v>1</v>
      </c>
      <c r="N367" s="84" t="s">
        <v>326</v>
      </c>
      <c r="O367" s="84">
        <v>1</v>
      </c>
      <c r="P367" s="84" t="s">
        <v>326</v>
      </c>
      <c r="Q367" s="84">
        <v>1</v>
      </c>
      <c r="R367" s="84" t="s">
        <v>326</v>
      </c>
      <c r="S367" s="84">
        <v>1</v>
      </c>
      <c r="T367" s="84" t="s">
        <v>49</v>
      </c>
      <c r="U367" s="84">
        <v>1</v>
      </c>
      <c r="V367" s="87">
        <v>1</v>
      </c>
      <c r="W367" s="84">
        <v>0</v>
      </c>
      <c r="X367" s="87">
        <v>0</v>
      </c>
      <c r="Y367" s="84">
        <v>0</v>
      </c>
      <c r="Z367" s="84">
        <v>1</v>
      </c>
      <c r="AA367" s="87">
        <v>0</v>
      </c>
      <c r="AB367" s="71">
        <f t="shared" si="56"/>
        <v>2</v>
      </c>
      <c r="AC367" s="71">
        <f t="shared" si="57"/>
        <v>2</v>
      </c>
      <c r="AD367" s="71">
        <f t="shared" si="58"/>
        <v>2</v>
      </c>
      <c r="AE367" s="71">
        <f t="shared" si="59"/>
        <v>2</v>
      </c>
      <c r="AF367" s="103" t="s">
        <v>2313</v>
      </c>
      <c r="AG367" s="105"/>
      <c r="AH367" s="105"/>
      <c r="AI367" s="105"/>
      <c r="AJ367" s="105"/>
      <c r="AK367" s="105"/>
      <c r="AL367" s="105"/>
      <c r="AM367" s="105"/>
      <c r="AN367" s="105"/>
      <c r="AO367" s="105"/>
      <c r="AP367" s="105"/>
      <c r="AQ367" s="105"/>
      <c r="AR367" s="105"/>
      <c r="AS367" s="105"/>
      <c r="AT367" s="105"/>
      <c r="AU367" s="105"/>
      <c r="AV367" s="105"/>
      <c r="AW367" s="105"/>
      <c r="AX367" s="105"/>
      <c r="AY367" s="105"/>
      <c r="AZ367" s="105"/>
      <c r="BA367" s="105"/>
      <c r="BB367" s="105"/>
      <c r="BC367" s="105"/>
      <c r="BD367" s="105"/>
      <c r="BE367" s="105"/>
      <c r="BF367" s="105"/>
      <c r="BG367" s="105"/>
      <c r="BH367" s="105"/>
      <c r="BI367" s="105"/>
      <c r="BJ367" s="105"/>
      <c r="BK367" s="105"/>
      <c r="BL367" s="105"/>
      <c r="BM367" s="105"/>
      <c r="BN367" s="105"/>
      <c r="BO367" s="105"/>
      <c r="BP367" s="105"/>
      <c r="BQ367" s="105"/>
      <c r="BR367" s="105"/>
      <c r="BS367" s="105"/>
      <c r="BT367" s="105"/>
      <c r="BU367" s="105"/>
      <c r="BV367" s="105"/>
      <c r="BW367" s="105"/>
      <c r="BX367" s="105"/>
      <c r="BY367" s="105"/>
      <c r="BZ367" s="105"/>
      <c r="CA367" s="105"/>
      <c r="CB367" s="105"/>
      <c r="CC367" s="105"/>
      <c r="CD367" s="105"/>
      <c r="CE367" s="105"/>
      <c r="CF367" s="105"/>
      <c r="CG367" s="105"/>
      <c r="CH367" s="105"/>
      <c r="CI367" s="105"/>
      <c r="CJ367" s="105"/>
      <c r="CK367" s="105"/>
      <c r="CL367" s="105"/>
      <c r="CM367" s="105"/>
      <c r="CN367" s="105"/>
      <c r="CO367" s="105"/>
      <c r="CP367" s="105"/>
      <c r="CQ367" s="105"/>
      <c r="CR367" s="105"/>
      <c r="CS367" s="105"/>
      <c r="CT367" s="105"/>
      <c r="CU367" s="105"/>
      <c r="CV367" s="105"/>
      <c r="CW367" s="105"/>
      <c r="CX367" s="105"/>
      <c r="CY367" s="105"/>
      <c r="CZ367" s="105"/>
      <c r="DA367" s="105"/>
      <c r="DB367" s="105"/>
      <c r="DC367" s="105"/>
      <c r="DD367" s="105"/>
      <c r="DE367" s="105"/>
      <c r="DF367" s="105"/>
      <c r="DG367" s="105"/>
      <c r="DH367" s="105"/>
      <c r="DI367" s="105"/>
      <c r="DJ367" s="105"/>
      <c r="DK367" s="105"/>
      <c r="DL367" s="105"/>
      <c r="DM367" s="105"/>
      <c r="DN367" s="105"/>
      <c r="DO367" s="105"/>
      <c r="DP367" s="105"/>
      <c r="DQ367" s="105"/>
      <c r="DR367" s="105"/>
      <c r="DS367" s="105"/>
      <c r="DT367" s="105"/>
      <c r="DU367" s="105"/>
      <c r="DV367" s="105"/>
      <c r="DW367" s="105"/>
      <c r="DX367" s="105"/>
      <c r="DY367" s="105"/>
      <c r="DZ367" s="105"/>
      <c r="EA367" s="105"/>
      <c r="EB367" s="105"/>
      <c r="EC367" s="105"/>
      <c r="ED367" s="105"/>
      <c r="EE367" s="105"/>
      <c r="EF367" s="105"/>
      <c r="EG367" s="105"/>
      <c r="EH367" s="105"/>
      <c r="EI367" s="105"/>
      <c r="EJ367" s="105"/>
      <c r="EK367" s="105"/>
      <c r="EL367" s="105"/>
      <c r="EM367" s="105"/>
      <c r="EN367" s="105"/>
      <c r="EO367" s="105"/>
      <c r="EP367" s="105"/>
      <c r="EQ367" s="105"/>
      <c r="ER367" s="105"/>
      <c r="ES367" s="105"/>
      <c r="ET367" s="105"/>
      <c r="EU367" s="105"/>
      <c r="EV367" s="105"/>
      <c r="EW367" s="105"/>
      <c r="EX367" s="105"/>
      <c r="EY367" s="105"/>
      <c r="EZ367" s="105"/>
      <c r="FA367" s="105"/>
      <c r="FB367" s="105"/>
      <c r="FC367" s="105"/>
      <c r="FD367" s="105"/>
      <c r="FE367" s="105"/>
      <c r="FF367" s="105"/>
      <c r="FG367" s="105"/>
      <c r="FH367" s="105"/>
      <c r="FI367" s="105"/>
      <c r="FJ367" s="105"/>
      <c r="FK367" s="105"/>
      <c r="FL367" s="105"/>
      <c r="FM367" s="105"/>
      <c r="FN367" s="105"/>
      <c r="FO367" s="105"/>
      <c r="FP367" s="105"/>
      <c r="FQ367" s="105"/>
      <c r="FR367" s="105"/>
      <c r="FS367" s="105"/>
      <c r="FT367" s="105"/>
      <c r="FU367" s="105"/>
      <c r="FV367" s="105"/>
      <c r="FW367" s="105"/>
      <c r="FX367" s="105"/>
      <c r="FY367" s="105"/>
      <c r="FZ367" s="105"/>
      <c r="GA367" s="105"/>
      <c r="GB367" s="105"/>
      <c r="GC367" s="105"/>
      <c r="GD367" s="105"/>
      <c r="GE367" s="105"/>
      <c r="GF367" s="105"/>
      <c r="GG367" s="105"/>
      <c r="GH367" s="105"/>
      <c r="GI367" s="105"/>
      <c r="GJ367" s="105"/>
      <c r="GK367" s="105"/>
      <c r="GL367" s="105"/>
      <c r="GM367" s="105"/>
      <c r="GN367" s="105"/>
      <c r="GO367" s="105"/>
      <c r="GP367" s="105"/>
      <c r="GQ367" s="105"/>
      <c r="GR367" s="105"/>
      <c r="GS367" s="105"/>
      <c r="GT367" s="105"/>
      <c r="GU367" s="105"/>
      <c r="GV367" s="105"/>
      <c r="GW367" s="105"/>
      <c r="GX367" s="105"/>
      <c r="GY367" s="105"/>
      <c r="GZ367" s="105"/>
      <c r="HA367" s="105"/>
      <c r="HB367" s="105"/>
      <c r="HC367" s="105"/>
      <c r="HD367" s="105"/>
      <c r="HE367" s="105"/>
      <c r="HF367" s="105"/>
      <c r="HG367" s="105"/>
      <c r="HH367" s="105"/>
      <c r="HI367" s="105"/>
      <c r="HJ367" s="105"/>
      <c r="HK367" s="105"/>
      <c r="HL367" s="105"/>
      <c r="HM367" s="105"/>
      <c r="HN367" s="105"/>
      <c r="HO367" s="105"/>
      <c r="HP367" s="105"/>
      <c r="HQ367" s="105"/>
      <c r="HR367" s="105"/>
      <c r="HS367" s="105"/>
      <c r="HT367" s="105"/>
      <c r="HU367" s="105"/>
      <c r="HV367" s="105"/>
      <c r="HW367" s="105"/>
      <c r="HX367" s="105"/>
      <c r="HY367" s="105"/>
      <c r="HZ367" s="105"/>
      <c r="IA367" s="105"/>
      <c r="IB367" s="105"/>
      <c r="IC367" s="105"/>
      <c r="ID367" s="105"/>
      <c r="IE367" s="105"/>
      <c r="IF367" s="105"/>
      <c r="IG367" s="105"/>
      <c r="IH367" s="105"/>
      <c r="II367" s="105"/>
      <c r="IJ367" s="105"/>
      <c r="IK367" s="105"/>
      <c r="IL367" s="105"/>
      <c r="IM367" s="105"/>
      <c r="IN367" s="105"/>
      <c r="IO367" s="105"/>
      <c r="IP367" s="105"/>
      <c r="IQ367" s="105"/>
      <c r="IR367" s="105"/>
      <c r="IS367" s="105"/>
      <c r="IT367" s="105"/>
      <c r="IU367" s="105"/>
      <c r="IV367" s="105"/>
      <c r="IW367" s="105"/>
      <c r="IX367" s="105"/>
      <c r="IY367" s="105"/>
      <c r="IZ367" s="105"/>
      <c r="JA367" s="105"/>
      <c r="JB367" s="105"/>
      <c r="JC367" s="105"/>
      <c r="JD367" s="105"/>
      <c r="JE367" s="105"/>
      <c r="JF367" s="105"/>
      <c r="JG367" s="105"/>
      <c r="JH367" s="105"/>
      <c r="JI367" s="105"/>
      <c r="JJ367" s="105"/>
      <c r="JK367" s="105"/>
      <c r="JL367" s="105"/>
      <c r="JM367" s="105"/>
      <c r="JN367" s="105"/>
      <c r="JO367" s="105"/>
      <c r="JP367" s="105"/>
      <c r="JQ367" s="105"/>
      <c r="JR367" s="105"/>
      <c r="JS367" s="105"/>
      <c r="JT367" s="105"/>
      <c r="JU367" s="105"/>
      <c r="JV367" s="105"/>
      <c r="JW367" s="105"/>
      <c r="JX367" s="105"/>
      <c r="JY367" s="105"/>
      <c r="JZ367" s="105"/>
      <c r="KA367" s="105"/>
      <c r="KB367" s="105"/>
      <c r="KC367" s="105"/>
      <c r="KD367" s="105"/>
      <c r="KE367" s="105"/>
      <c r="KF367" s="105"/>
      <c r="KG367" s="105"/>
      <c r="KH367" s="105"/>
      <c r="KI367" s="105"/>
      <c r="KJ367" s="105"/>
      <c r="KK367" s="105"/>
      <c r="KL367" s="105"/>
      <c r="KM367" s="105"/>
      <c r="KN367" s="105"/>
      <c r="KO367" s="105"/>
      <c r="KP367" s="105"/>
      <c r="KQ367" s="105"/>
      <c r="KR367" s="105"/>
      <c r="KS367" s="105"/>
      <c r="KT367" s="105"/>
      <c r="KU367" s="105"/>
      <c r="KV367" s="105"/>
      <c r="KW367" s="105"/>
      <c r="KX367" s="105"/>
      <c r="KY367" s="105"/>
      <c r="KZ367" s="105"/>
      <c r="LA367" s="105"/>
      <c r="LB367" s="105"/>
      <c r="LC367" s="105"/>
      <c r="LD367" s="105"/>
      <c r="LE367" s="105"/>
      <c r="LF367" s="105"/>
      <c r="LG367" s="105"/>
      <c r="LH367" s="105"/>
      <c r="LI367" s="105"/>
      <c r="LJ367" s="105"/>
      <c r="LK367" s="105"/>
      <c r="LL367" s="105"/>
      <c r="LM367" s="105"/>
      <c r="LN367" s="105"/>
      <c r="LO367" s="105"/>
      <c r="LP367" s="105"/>
      <c r="LQ367" s="105"/>
      <c r="LR367" s="105"/>
      <c r="LS367" s="105"/>
      <c r="LT367" s="105"/>
      <c r="LU367" s="105"/>
      <c r="LV367" s="105"/>
      <c r="LW367" s="105"/>
      <c r="LX367" s="105"/>
      <c r="LY367" s="105"/>
      <c r="LZ367" s="105"/>
      <c r="MA367" s="105"/>
      <c r="MB367" s="105"/>
      <c r="MC367" s="105"/>
      <c r="MD367" s="105"/>
      <c r="ME367" s="105"/>
      <c r="MF367" s="105"/>
      <c r="MG367" s="105"/>
      <c r="MH367" s="105"/>
      <c r="MI367" s="105"/>
      <c r="MJ367" s="105"/>
      <c r="MK367" s="105"/>
      <c r="ML367" s="105"/>
      <c r="MM367" s="105"/>
      <c r="MN367" s="105"/>
      <c r="MO367" s="105"/>
      <c r="MP367" s="105"/>
      <c r="MQ367" s="105"/>
      <c r="MR367" s="105"/>
      <c r="MS367" s="105"/>
      <c r="MT367" s="105"/>
      <c r="MU367" s="105"/>
      <c r="MV367" s="105"/>
      <c r="MW367" s="105"/>
      <c r="MX367" s="105"/>
      <c r="MY367" s="105"/>
      <c r="MZ367" s="105"/>
      <c r="NA367" s="105"/>
      <c r="NB367" s="105"/>
      <c r="NC367" s="105"/>
      <c r="ND367" s="105"/>
      <c r="NE367" s="105"/>
      <c r="NF367" s="105"/>
      <c r="NG367" s="105"/>
      <c r="NH367" s="105"/>
      <c r="NI367" s="105"/>
      <c r="NJ367" s="105"/>
      <c r="NK367" s="105"/>
      <c r="NL367" s="105"/>
      <c r="NM367" s="105"/>
      <c r="NN367" s="105"/>
      <c r="NO367" s="105"/>
      <c r="NP367" s="105"/>
      <c r="NQ367" s="105"/>
      <c r="NR367" s="105"/>
      <c r="NS367" s="105"/>
      <c r="NT367" s="105"/>
      <c r="NU367" s="105"/>
      <c r="NV367" s="105"/>
      <c r="NW367" s="105"/>
      <c r="NX367" s="105"/>
      <c r="NY367" s="105"/>
      <c r="NZ367" s="105"/>
      <c r="OA367" s="105"/>
      <c r="OB367" s="105"/>
      <c r="OC367" s="105"/>
      <c r="OD367" s="105"/>
      <c r="OE367" s="105"/>
      <c r="OF367" s="105"/>
      <c r="OG367" s="105"/>
      <c r="OH367" s="105"/>
      <c r="OI367" s="105"/>
      <c r="OJ367" s="105"/>
      <c r="OK367" s="105"/>
      <c r="OL367" s="105"/>
      <c r="OM367" s="105"/>
      <c r="ON367" s="105"/>
      <c r="OO367" s="105"/>
      <c r="OP367" s="105"/>
      <c r="OQ367" s="105"/>
      <c r="OR367" s="105"/>
      <c r="OS367" s="105"/>
      <c r="OT367" s="105"/>
      <c r="OU367" s="105"/>
      <c r="OV367" s="105"/>
      <c r="OW367" s="105"/>
      <c r="OX367" s="105"/>
      <c r="OY367" s="105"/>
      <c r="OZ367" s="105"/>
      <c r="PA367" s="105"/>
      <c r="PB367" s="105"/>
      <c r="PC367" s="105"/>
      <c r="PD367" s="105"/>
      <c r="PE367" s="105"/>
      <c r="PF367" s="105"/>
      <c r="PG367" s="105"/>
      <c r="PH367" s="105"/>
      <c r="PI367" s="105"/>
      <c r="PJ367" s="105"/>
      <c r="PK367" s="105"/>
      <c r="PL367" s="105"/>
      <c r="PM367" s="105"/>
      <c r="PN367" s="105"/>
      <c r="PO367" s="105"/>
      <c r="PP367" s="105"/>
      <c r="PQ367" s="105"/>
      <c r="PR367" s="105"/>
      <c r="PS367" s="105"/>
      <c r="PT367" s="105"/>
      <c r="PU367" s="105"/>
      <c r="PV367" s="105"/>
      <c r="PW367" s="105"/>
      <c r="PX367" s="105"/>
      <c r="PY367" s="105"/>
      <c r="PZ367" s="105"/>
      <c r="QA367" s="105"/>
      <c r="QB367" s="105"/>
      <c r="QC367" s="105"/>
      <c r="QD367" s="105"/>
      <c r="QE367" s="105"/>
      <c r="QF367" s="105"/>
      <c r="QG367" s="105"/>
      <c r="QH367" s="105"/>
      <c r="QI367" s="105"/>
      <c r="QJ367" s="105"/>
      <c r="QK367" s="105"/>
      <c r="QL367" s="105"/>
      <c r="QM367" s="105"/>
      <c r="QN367" s="105"/>
      <c r="QO367" s="105"/>
      <c r="QP367" s="105"/>
      <c r="QQ367" s="105"/>
      <c r="QR367" s="105"/>
      <c r="QS367" s="105"/>
      <c r="QT367" s="105"/>
      <c r="QU367" s="105"/>
      <c r="QV367" s="105"/>
      <c r="QW367" s="105"/>
      <c r="QX367" s="105"/>
      <c r="QY367" s="105"/>
      <c r="QZ367" s="105"/>
      <c r="RA367" s="105"/>
      <c r="RB367" s="105"/>
      <c r="RC367" s="105"/>
      <c r="RD367" s="105"/>
      <c r="RE367" s="105"/>
      <c r="RF367" s="105"/>
      <c r="RG367" s="105"/>
      <c r="RH367" s="105"/>
      <c r="RI367" s="105"/>
      <c r="RJ367" s="105"/>
      <c r="RK367" s="105"/>
      <c r="RL367" s="105"/>
      <c r="RM367" s="105"/>
      <c r="RN367" s="105"/>
      <c r="RO367" s="105"/>
      <c r="RP367" s="105"/>
      <c r="RQ367" s="105"/>
      <c r="RR367" s="105"/>
      <c r="RS367" s="105"/>
      <c r="RT367" s="105"/>
      <c r="RU367" s="105"/>
      <c r="RV367" s="105"/>
      <c r="RW367" s="105"/>
      <c r="RX367" s="105"/>
      <c r="RY367" s="105"/>
      <c r="RZ367" s="105"/>
      <c r="SA367" s="105"/>
      <c r="SB367" s="105"/>
      <c r="SC367" s="105"/>
      <c r="SD367" s="105"/>
      <c r="SE367" s="105"/>
      <c r="SF367" s="105"/>
      <c r="SG367" s="105"/>
      <c r="SH367" s="105"/>
      <c r="SI367" s="105"/>
      <c r="SJ367" s="105"/>
      <c r="SK367" s="105"/>
      <c r="SL367" s="105"/>
      <c r="SM367" s="105"/>
      <c r="SN367" s="105"/>
      <c r="SO367" s="105"/>
      <c r="SP367" s="105"/>
      <c r="SQ367" s="105"/>
      <c r="SR367" s="105"/>
      <c r="SS367" s="105"/>
      <c r="ST367" s="105"/>
      <c r="SU367" s="105"/>
      <c r="SV367" s="105"/>
      <c r="SW367" s="105"/>
      <c r="SX367" s="105"/>
      <c r="SY367" s="105"/>
      <c r="SZ367" s="105"/>
      <c r="TA367" s="105"/>
      <c r="TB367" s="105"/>
      <c r="TC367" s="105"/>
      <c r="TD367" s="105"/>
      <c r="TE367" s="105"/>
      <c r="TF367" s="105"/>
      <c r="TG367" s="105"/>
      <c r="TH367" s="105"/>
      <c r="TI367" s="105"/>
      <c r="TJ367" s="105"/>
      <c r="TK367" s="105"/>
      <c r="TL367" s="105"/>
      <c r="TM367" s="105"/>
      <c r="TN367" s="105"/>
      <c r="TO367" s="105"/>
      <c r="TP367" s="105"/>
      <c r="TQ367" s="105"/>
      <c r="TR367" s="105"/>
      <c r="TS367" s="105"/>
      <c r="TT367" s="105"/>
      <c r="TU367" s="105"/>
      <c r="TV367" s="105"/>
      <c r="TW367" s="105"/>
      <c r="TX367" s="105"/>
      <c r="TY367" s="105"/>
      <c r="TZ367" s="105"/>
      <c r="UA367" s="105"/>
      <c r="UB367" s="105"/>
      <c r="UC367" s="105"/>
      <c r="UD367" s="105"/>
      <c r="UE367" s="105"/>
      <c r="UF367" s="105"/>
      <c r="UG367" s="105"/>
      <c r="UH367" s="105"/>
      <c r="UI367" s="105"/>
      <c r="UJ367" s="105"/>
      <c r="UK367" s="105"/>
      <c r="UL367" s="105"/>
      <c r="UM367" s="105"/>
      <c r="UN367" s="105"/>
      <c r="UO367" s="105"/>
      <c r="UP367" s="105"/>
      <c r="UQ367" s="105"/>
      <c r="UR367" s="105"/>
      <c r="US367" s="105"/>
      <c r="UT367" s="105"/>
      <c r="UU367" s="105"/>
      <c r="UV367" s="105"/>
      <c r="UW367" s="105"/>
      <c r="UX367" s="105"/>
      <c r="UY367" s="105"/>
      <c r="UZ367" s="105"/>
      <c r="VA367" s="105"/>
      <c r="VB367" s="105"/>
      <c r="VC367" s="105"/>
      <c r="VD367" s="105"/>
      <c r="VE367" s="105"/>
      <c r="VF367" s="105"/>
      <c r="VG367" s="105"/>
      <c r="VH367" s="105"/>
      <c r="VI367" s="105"/>
      <c r="VJ367" s="105"/>
      <c r="VK367" s="105"/>
      <c r="VL367" s="105"/>
      <c r="VM367" s="105"/>
      <c r="VN367" s="105"/>
      <c r="VO367" s="105"/>
      <c r="VP367" s="105"/>
      <c r="VQ367" s="105"/>
      <c r="VR367" s="105"/>
      <c r="VS367" s="105"/>
      <c r="VT367" s="105"/>
      <c r="VU367" s="105"/>
      <c r="VV367" s="105"/>
      <c r="VW367" s="105"/>
      <c r="VX367" s="105"/>
      <c r="VY367" s="105"/>
      <c r="VZ367" s="105"/>
      <c r="WA367" s="105"/>
      <c r="WB367" s="105"/>
      <c r="WC367" s="105"/>
      <c r="WD367" s="105"/>
      <c r="WE367" s="105"/>
      <c r="WF367" s="105"/>
      <c r="WG367" s="105"/>
      <c r="WH367" s="105"/>
      <c r="WI367" s="105"/>
      <c r="WJ367" s="105"/>
      <c r="WK367" s="105"/>
      <c r="WL367" s="105"/>
      <c r="WM367" s="105"/>
      <c r="WN367" s="105"/>
      <c r="WO367" s="105"/>
      <c r="WP367" s="105"/>
      <c r="WQ367" s="105"/>
      <c r="WR367" s="105"/>
      <c r="WS367" s="105"/>
      <c r="WT367" s="105"/>
      <c r="WU367" s="105"/>
      <c r="WV367" s="105"/>
      <c r="WW367" s="105"/>
      <c r="WX367" s="105"/>
      <c r="WY367" s="105"/>
      <c r="WZ367" s="105"/>
      <c r="XA367" s="105"/>
      <c r="XB367" s="105"/>
      <c r="XC367" s="105"/>
      <c r="XD367" s="105"/>
      <c r="XE367" s="105"/>
      <c r="XF367" s="105"/>
      <c r="XG367" s="105"/>
      <c r="XH367" s="105"/>
      <c r="XI367" s="105"/>
      <c r="XJ367" s="105"/>
      <c r="XK367" s="105"/>
      <c r="XL367" s="105"/>
      <c r="XM367" s="105"/>
      <c r="XN367" s="105"/>
      <c r="XO367" s="105"/>
      <c r="XP367" s="105"/>
      <c r="XQ367" s="105"/>
      <c r="XR367" s="105"/>
      <c r="XS367" s="105"/>
      <c r="XT367" s="105"/>
      <c r="XU367" s="105"/>
      <c r="XV367" s="105"/>
      <c r="XW367" s="105"/>
      <c r="XX367" s="105"/>
      <c r="XY367" s="105"/>
      <c r="XZ367" s="105"/>
      <c r="YA367" s="105"/>
      <c r="YB367" s="105"/>
      <c r="YC367" s="105"/>
      <c r="YD367" s="105"/>
      <c r="YE367" s="105"/>
      <c r="YF367" s="105"/>
      <c r="YG367" s="105"/>
      <c r="YH367" s="105"/>
      <c r="YI367" s="105"/>
      <c r="YJ367" s="105"/>
      <c r="YK367" s="105"/>
      <c r="YL367" s="105"/>
      <c r="YM367" s="105"/>
      <c r="YN367" s="105"/>
      <c r="YO367" s="105"/>
      <c r="YP367" s="105"/>
      <c r="YQ367" s="105"/>
      <c r="YR367" s="105"/>
      <c r="YS367" s="105"/>
      <c r="YT367" s="105"/>
      <c r="YU367" s="105"/>
      <c r="YV367" s="105"/>
      <c r="YW367" s="105"/>
      <c r="YX367" s="105"/>
      <c r="YY367" s="105"/>
      <c r="YZ367" s="105"/>
      <c r="ZA367" s="105"/>
      <c r="ZB367" s="105"/>
      <c r="ZC367" s="105"/>
      <c r="ZD367" s="105"/>
      <c r="ZE367" s="105"/>
      <c r="ZF367" s="105"/>
      <c r="ZG367" s="105"/>
      <c r="ZH367" s="105"/>
      <c r="ZI367" s="105"/>
      <c r="ZJ367" s="105"/>
      <c r="ZK367" s="105"/>
      <c r="ZL367" s="105"/>
      <c r="ZM367" s="105"/>
      <c r="ZN367" s="105"/>
      <c r="ZO367" s="105"/>
      <c r="ZP367" s="105"/>
      <c r="ZQ367" s="105"/>
      <c r="ZR367" s="105"/>
      <c r="ZS367" s="105"/>
      <c r="ZT367" s="105"/>
      <c r="ZU367" s="105"/>
      <c r="ZV367" s="105"/>
      <c r="ZW367" s="105"/>
      <c r="ZX367" s="105"/>
      <c r="ZY367" s="105"/>
      <c r="ZZ367" s="105"/>
      <c r="AAA367" s="105"/>
      <c r="AAB367" s="105"/>
      <c r="AAC367" s="105"/>
      <c r="AAD367" s="105"/>
      <c r="AAE367" s="105"/>
      <c r="AAF367" s="105"/>
      <c r="AAG367" s="105"/>
      <c r="AAH367" s="105"/>
      <c r="AAI367" s="105"/>
      <c r="AAJ367" s="105"/>
      <c r="AAK367" s="105"/>
      <c r="AAL367" s="105"/>
      <c r="AAM367" s="105"/>
      <c r="AAN367" s="105"/>
      <c r="AAO367" s="105"/>
      <c r="AAP367" s="105"/>
      <c r="AAQ367" s="105"/>
      <c r="AAR367" s="105"/>
      <c r="AAS367" s="105"/>
      <c r="AAT367" s="105"/>
      <c r="AAU367" s="105"/>
      <c r="AAV367" s="105"/>
      <c r="AAW367" s="105"/>
      <c r="AAX367" s="105"/>
      <c r="AAY367" s="105"/>
      <c r="AAZ367" s="105"/>
      <c r="ABA367" s="105"/>
      <c r="ABB367" s="105"/>
      <c r="ABC367" s="105"/>
      <c r="ABD367" s="105"/>
      <c r="ABE367" s="105"/>
      <c r="ABF367" s="105"/>
      <c r="ABG367" s="105"/>
      <c r="ABH367" s="105"/>
      <c r="ABI367" s="105"/>
      <c r="ABJ367" s="105"/>
      <c r="ABK367" s="105"/>
      <c r="ABL367" s="105"/>
      <c r="ABM367" s="105"/>
      <c r="ABN367" s="105"/>
      <c r="ABO367" s="105"/>
      <c r="ABP367" s="105"/>
      <c r="ABQ367" s="105"/>
      <c r="ABR367" s="105"/>
      <c r="ABS367" s="105"/>
      <c r="ABT367" s="105"/>
      <c r="ABU367" s="105"/>
      <c r="ABV367" s="105"/>
      <c r="ABW367" s="105"/>
      <c r="ABX367" s="105"/>
      <c r="ABY367" s="105"/>
      <c r="ABZ367" s="105"/>
      <c r="ACA367" s="105"/>
      <c r="ACB367" s="105"/>
      <c r="ACC367" s="105"/>
      <c r="ACD367" s="105"/>
      <c r="ACE367" s="105"/>
      <c r="ACF367" s="105"/>
      <c r="ACG367" s="105"/>
      <c r="ACH367" s="105"/>
      <c r="ACI367" s="105"/>
      <c r="ACJ367" s="105"/>
      <c r="ACK367" s="105"/>
      <c r="ACL367" s="105"/>
      <c r="ACM367" s="105"/>
      <c r="ACN367" s="105"/>
      <c r="ACO367" s="105"/>
      <c r="ACP367" s="105"/>
      <c r="ACQ367" s="105"/>
      <c r="ACR367" s="105"/>
      <c r="ACS367" s="105"/>
      <c r="ACT367" s="105"/>
      <c r="ACU367" s="105"/>
      <c r="ACV367" s="105"/>
      <c r="ACW367" s="105"/>
      <c r="ACX367" s="105"/>
      <c r="ACY367" s="105"/>
      <c r="ACZ367" s="105"/>
      <c r="ADA367" s="105"/>
      <c r="ADB367" s="105"/>
      <c r="ADC367" s="105"/>
      <c r="ADD367" s="105"/>
      <c r="ADE367" s="105"/>
      <c r="ADF367" s="105"/>
      <c r="ADG367" s="105"/>
      <c r="ADH367" s="105"/>
      <c r="ADI367" s="105"/>
      <c r="ADJ367" s="105"/>
      <c r="ADK367" s="105"/>
      <c r="ADL367" s="105"/>
      <c r="ADM367" s="105"/>
      <c r="ADN367" s="105"/>
      <c r="ADO367" s="105"/>
      <c r="ADP367" s="105"/>
      <c r="ADQ367" s="105"/>
      <c r="ADR367" s="105"/>
      <c r="ADS367" s="105"/>
      <c r="ADT367" s="105"/>
      <c r="ADU367" s="105"/>
      <c r="ADV367" s="105"/>
      <c r="ADW367" s="105"/>
      <c r="ADX367" s="105"/>
      <c r="ADY367" s="105"/>
      <c r="ADZ367" s="105"/>
      <c r="AEA367" s="105"/>
      <c r="AEB367" s="105"/>
      <c r="AEC367" s="105"/>
      <c r="AED367" s="105"/>
      <c r="AEE367" s="105"/>
      <c r="AEF367" s="105"/>
      <c r="AEG367" s="105"/>
      <c r="AEH367" s="105"/>
      <c r="AEI367" s="105"/>
      <c r="AEJ367" s="105"/>
      <c r="AEK367" s="105"/>
      <c r="AEL367" s="105"/>
      <c r="AEM367" s="105"/>
      <c r="AEN367" s="105"/>
      <c r="AEO367" s="105"/>
      <c r="AEP367" s="105"/>
      <c r="AEQ367" s="105"/>
      <c r="AER367" s="105"/>
      <c r="AES367" s="105"/>
      <c r="AET367" s="105"/>
      <c r="AEU367" s="105"/>
      <c r="AEV367" s="105"/>
      <c r="AEW367" s="105"/>
      <c r="AEX367" s="105"/>
      <c r="AEY367" s="105"/>
      <c r="AEZ367" s="105"/>
      <c r="AFA367" s="105"/>
      <c r="AFB367" s="105"/>
      <c r="AFC367" s="105"/>
      <c r="AFD367" s="105"/>
      <c r="AFE367" s="105"/>
      <c r="AFF367" s="105"/>
      <c r="AFG367" s="105"/>
      <c r="AFH367" s="105"/>
      <c r="AFI367" s="105"/>
      <c r="AFJ367" s="105"/>
      <c r="AFK367" s="105"/>
      <c r="AFL367" s="105"/>
      <c r="AFM367" s="105"/>
      <c r="AFN367" s="105"/>
      <c r="AFO367" s="105"/>
      <c r="AFP367" s="105"/>
      <c r="AFQ367" s="105"/>
      <c r="AFR367" s="105"/>
      <c r="AFS367" s="105"/>
      <c r="AFT367" s="105"/>
      <c r="AFU367" s="105"/>
      <c r="AFV367" s="105"/>
      <c r="AFW367" s="105"/>
      <c r="AFX367" s="105"/>
      <c r="AFY367" s="105"/>
      <c r="AFZ367" s="105"/>
      <c r="AGA367" s="105"/>
      <c r="AGB367" s="105"/>
      <c r="AGC367" s="105"/>
      <c r="AGD367" s="105"/>
      <c r="AGE367" s="105"/>
      <c r="AGF367" s="105"/>
      <c r="AGG367" s="105"/>
      <c r="AGH367" s="105"/>
      <c r="AGI367" s="105"/>
      <c r="AGJ367" s="105"/>
      <c r="AGK367" s="105"/>
      <c r="AGL367" s="105"/>
      <c r="AGM367" s="105"/>
      <c r="AGN367" s="105"/>
      <c r="AGO367" s="105"/>
      <c r="AGP367" s="105"/>
      <c r="AGQ367" s="105"/>
      <c r="AGR367" s="105"/>
      <c r="AGS367" s="105"/>
      <c r="AGT367" s="105"/>
      <c r="AGU367" s="105"/>
      <c r="AGV367" s="105"/>
      <c r="AGW367" s="105"/>
      <c r="AGX367" s="105"/>
      <c r="AGY367" s="105"/>
      <c r="AGZ367" s="105"/>
      <c r="AHA367" s="105"/>
      <c r="AHB367" s="105"/>
      <c r="AHC367" s="105"/>
      <c r="AHD367" s="105"/>
      <c r="AHE367" s="105"/>
      <c r="AHF367" s="105"/>
      <c r="AHG367" s="105"/>
      <c r="AHH367" s="105"/>
      <c r="AHI367" s="105"/>
      <c r="AHJ367" s="105"/>
      <c r="AHK367" s="105"/>
      <c r="AHL367" s="105"/>
      <c r="AHM367" s="105"/>
      <c r="AHN367" s="105"/>
      <c r="AHO367" s="105"/>
      <c r="AHP367" s="105"/>
      <c r="AHQ367" s="105"/>
      <c r="AHR367" s="105"/>
      <c r="AHS367" s="105"/>
      <c r="AHT367" s="105"/>
      <c r="AHU367" s="105"/>
      <c r="AHV367" s="105"/>
      <c r="AHW367" s="105"/>
      <c r="AHX367" s="105"/>
      <c r="AHY367" s="105"/>
      <c r="AHZ367" s="105"/>
      <c r="AIA367" s="105"/>
      <c r="AIB367" s="105"/>
      <c r="AIC367" s="105"/>
      <c r="AID367" s="105"/>
      <c r="AIE367" s="105"/>
      <c r="AIF367" s="105"/>
      <c r="AIG367" s="105"/>
      <c r="AIH367" s="105"/>
      <c r="AII367" s="105"/>
      <c r="AIJ367" s="105"/>
      <c r="AIK367" s="105"/>
      <c r="AIL367" s="105"/>
      <c r="AIM367" s="105"/>
      <c r="AIN367" s="105"/>
      <c r="AIO367" s="105"/>
      <c r="AIP367" s="105"/>
      <c r="AIQ367" s="105"/>
      <c r="AIR367" s="105"/>
      <c r="AIS367" s="105"/>
      <c r="AIT367" s="105"/>
      <c r="AIU367" s="105"/>
      <c r="AIV367" s="105"/>
      <c r="AIW367" s="105"/>
      <c r="AIX367" s="105"/>
      <c r="AIY367" s="105"/>
      <c r="AIZ367" s="105"/>
      <c r="AJA367" s="105"/>
      <c r="AJB367" s="105"/>
      <c r="AJC367" s="105"/>
      <c r="AJD367" s="105"/>
      <c r="AJE367" s="105"/>
      <c r="AJF367" s="105"/>
      <c r="AJG367" s="105"/>
      <c r="AJH367" s="105"/>
      <c r="AJI367" s="105"/>
      <c r="AJJ367" s="105"/>
      <c r="AJK367" s="105"/>
      <c r="AJL367" s="105"/>
      <c r="AJM367" s="105"/>
      <c r="AJN367" s="105"/>
      <c r="AJO367" s="105"/>
      <c r="AJP367" s="105"/>
      <c r="AJQ367" s="105"/>
      <c r="AJR367" s="105"/>
      <c r="AJS367" s="105"/>
      <c r="AJT367" s="105"/>
      <c r="AJU367" s="105"/>
      <c r="AJV367" s="105"/>
      <c r="AJW367" s="105"/>
      <c r="AJX367" s="105"/>
      <c r="AJY367" s="105"/>
      <c r="AJZ367" s="105"/>
      <c r="AKA367" s="105"/>
      <c r="AKB367" s="105"/>
      <c r="AKC367" s="105"/>
      <c r="AKD367" s="105"/>
      <c r="AKE367" s="105"/>
      <c r="AKF367" s="105"/>
      <c r="AKG367" s="105"/>
      <c r="AKH367" s="105"/>
      <c r="AKI367" s="105"/>
      <c r="AKJ367" s="105"/>
      <c r="AKK367" s="105"/>
      <c r="AKL367" s="105"/>
      <c r="AKM367" s="105"/>
      <c r="AKN367" s="105"/>
      <c r="AKO367" s="105"/>
      <c r="AKP367" s="105"/>
      <c r="AKQ367" s="105"/>
      <c r="AKR367" s="105"/>
      <c r="AKS367" s="105"/>
      <c r="AKT367" s="105"/>
      <c r="AKU367" s="105"/>
      <c r="AKV367" s="105"/>
      <c r="AKW367" s="105"/>
      <c r="AKX367" s="105"/>
      <c r="AKY367" s="105"/>
      <c r="AKZ367" s="105"/>
      <c r="ALA367" s="105"/>
      <c r="ALB367" s="105"/>
      <c r="ALC367" s="105"/>
      <c r="ALD367" s="105"/>
      <c r="ALE367" s="105"/>
      <c r="ALF367" s="105"/>
      <c r="ALG367" s="105"/>
      <c r="ALH367" s="105"/>
      <c r="ALI367" s="105"/>
      <c r="ALJ367" s="105"/>
      <c r="ALK367" s="105"/>
      <c r="ALL367" s="105"/>
      <c r="ALM367" s="105"/>
      <c r="ALN367" s="105"/>
      <c r="ALO367" s="105"/>
      <c r="ALP367" s="105"/>
      <c r="ALQ367" s="105"/>
      <c r="ALR367" s="105"/>
      <c r="ALS367" s="105"/>
      <c r="ALT367" s="105"/>
      <c r="ALU367" s="105"/>
      <c r="ALV367" s="105"/>
      <c r="ALW367" s="105"/>
      <c r="ALX367" s="105"/>
      <c r="ALY367" s="105"/>
      <c r="ALZ367" s="105"/>
      <c r="AMA367" s="105"/>
      <c r="AMB367" s="105"/>
      <c r="AMC367" s="105"/>
      <c r="AMD367" s="105"/>
      <c r="AME367" s="105"/>
      <c r="AMF367" s="105"/>
      <c r="AMG367" s="105"/>
      <c r="AMH367" s="105"/>
      <c r="AMI367" s="105"/>
      <c r="AMJ367" s="105"/>
      <c r="AMK367" s="105"/>
      <c r="AML367" s="105"/>
      <c r="AMM367" s="105"/>
      <c r="AMN367" s="105"/>
      <c r="AMO367" s="105"/>
      <c r="AMP367" s="105"/>
      <c r="AMQ367" s="105"/>
      <c r="AMR367" s="105"/>
      <c r="AMS367" s="105"/>
      <c r="AMT367" s="105"/>
      <c r="AMU367" s="105"/>
      <c r="AMV367" s="105"/>
      <c r="AMW367" s="105"/>
      <c r="AMX367" s="105"/>
      <c r="AMY367" s="105"/>
      <c r="AMZ367" s="105"/>
      <c r="ANA367" s="105"/>
      <c r="ANB367" s="105"/>
      <c r="ANC367" s="105"/>
      <c r="AND367" s="105"/>
      <c r="ANE367" s="105"/>
      <c r="ANF367" s="105"/>
      <c r="ANG367" s="105"/>
      <c r="ANH367" s="105"/>
      <c r="ANI367" s="105"/>
      <c r="ANJ367" s="105"/>
      <c r="ANK367" s="105"/>
      <c r="ANL367" s="105"/>
      <c r="ANM367" s="105"/>
      <c r="ANN367" s="105"/>
      <c r="ANO367" s="105"/>
      <c r="ANP367" s="105"/>
      <c r="ANQ367" s="105"/>
      <c r="ANR367" s="105"/>
      <c r="ANS367" s="105"/>
      <c r="ANT367" s="105"/>
      <c r="ANU367" s="105"/>
      <c r="ANV367" s="105"/>
      <c r="ANW367" s="105"/>
      <c r="ANX367" s="105"/>
      <c r="ANY367" s="105"/>
      <c r="ANZ367" s="105"/>
      <c r="AOA367" s="105"/>
      <c r="AOB367" s="105"/>
      <c r="AOC367" s="105"/>
      <c r="AOD367" s="105"/>
      <c r="AOE367" s="105"/>
      <c r="AOF367" s="105"/>
      <c r="AOG367" s="105"/>
      <c r="AOH367" s="105"/>
      <c r="AOI367" s="105"/>
      <c r="AOJ367" s="105"/>
      <c r="AOK367" s="105"/>
      <c r="AOL367" s="105"/>
      <c r="AOM367" s="105"/>
      <c r="AON367" s="105"/>
      <c r="AOO367" s="105"/>
      <c r="AOP367" s="105"/>
      <c r="AOQ367" s="105"/>
      <c r="AOR367" s="105"/>
      <c r="AOS367" s="105"/>
      <c r="AOT367" s="105"/>
      <c r="AOU367" s="105"/>
      <c r="AOV367" s="105"/>
      <c r="AOW367" s="105"/>
      <c r="AOX367" s="105"/>
      <c r="AOY367" s="105"/>
      <c r="AOZ367" s="105"/>
      <c r="APA367" s="105"/>
      <c r="APB367" s="105"/>
      <c r="APC367" s="105"/>
      <c r="APD367" s="105"/>
      <c r="APE367" s="105"/>
      <c r="APF367" s="105"/>
      <c r="APG367" s="105"/>
      <c r="APH367" s="105"/>
      <c r="API367" s="105"/>
      <c r="APJ367" s="105"/>
      <c r="APK367" s="105"/>
      <c r="APL367" s="105"/>
      <c r="APM367" s="105"/>
      <c r="APN367" s="105"/>
      <c r="APO367" s="105"/>
      <c r="APP367" s="105"/>
      <c r="APQ367" s="105"/>
      <c r="APR367" s="105"/>
      <c r="APS367" s="105"/>
      <c r="APT367" s="105"/>
      <c r="APU367" s="105"/>
      <c r="APV367" s="105"/>
      <c r="APW367" s="105"/>
      <c r="APX367" s="105"/>
      <c r="APY367" s="105"/>
      <c r="APZ367" s="105"/>
      <c r="AQA367" s="105"/>
      <c r="AQB367" s="105"/>
      <c r="AQC367" s="105"/>
      <c r="AQD367" s="105"/>
      <c r="AQE367" s="105"/>
      <c r="AQF367" s="105"/>
      <c r="AQG367" s="105"/>
      <c r="AQH367" s="105"/>
      <c r="AQI367" s="105"/>
      <c r="AQJ367" s="105"/>
      <c r="AQK367" s="105"/>
      <c r="AQL367" s="105"/>
      <c r="AQM367" s="105"/>
      <c r="AQN367" s="105"/>
      <c r="AQO367" s="105"/>
      <c r="AQP367" s="105"/>
      <c r="AQQ367" s="105"/>
      <c r="AQR367" s="105"/>
      <c r="AQS367" s="105"/>
      <c r="AQT367" s="105"/>
      <c r="AQU367" s="105"/>
      <c r="AQV367" s="105"/>
      <c r="AQW367" s="105"/>
      <c r="AQX367" s="105"/>
      <c r="AQY367" s="105"/>
      <c r="AQZ367" s="105"/>
      <c r="ARA367" s="105"/>
      <c r="ARB367" s="105"/>
      <c r="ARC367" s="105"/>
      <c r="ARD367" s="105"/>
      <c r="ARE367" s="105"/>
      <c r="ARF367" s="105"/>
      <c r="ARG367" s="105"/>
      <c r="ARH367" s="105"/>
      <c r="ARI367" s="105"/>
      <c r="ARJ367" s="105"/>
      <c r="ARK367" s="105"/>
      <c r="ARL367" s="105"/>
      <c r="ARM367" s="105"/>
      <c r="ARN367" s="105"/>
      <c r="ARO367" s="105"/>
      <c r="ARP367" s="105"/>
      <c r="ARQ367" s="105"/>
      <c r="ARR367" s="105"/>
      <c r="ARS367" s="105"/>
      <c r="ART367" s="105"/>
      <c r="ARU367" s="105"/>
      <c r="ARV367" s="105"/>
      <c r="ARW367" s="105"/>
      <c r="ARX367" s="105"/>
      <c r="ARY367" s="105"/>
      <c r="ARZ367" s="105"/>
      <c r="ASA367" s="105"/>
      <c r="ASB367" s="105"/>
      <c r="ASC367" s="105"/>
      <c r="ASD367" s="105"/>
      <c r="ASE367" s="105"/>
      <c r="ASF367" s="105"/>
      <c r="ASG367" s="105"/>
      <c r="ASH367" s="105"/>
      <c r="ASI367" s="105"/>
      <c r="ASJ367" s="105"/>
      <c r="ASK367" s="105"/>
      <c r="ASL367" s="105"/>
      <c r="ASM367" s="105"/>
      <c r="ASN367" s="105"/>
      <c r="ASO367" s="105"/>
      <c r="ASP367" s="105"/>
      <c r="ASQ367" s="105"/>
      <c r="ASR367" s="105"/>
      <c r="ASS367" s="105"/>
      <c r="AST367" s="105"/>
      <c r="ASU367" s="105"/>
      <c r="ASV367" s="105"/>
      <c r="ASW367" s="105"/>
      <c r="ASX367" s="105"/>
      <c r="ASY367" s="105"/>
      <c r="ASZ367" s="105"/>
      <c r="ATA367" s="105"/>
      <c r="ATB367" s="105"/>
      <c r="ATC367" s="105"/>
      <c r="ATD367" s="105"/>
      <c r="ATE367" s="105"/>
      <c r="ATF367" s="105"/>
      <c r="ATG367" s="105"/>
      <c r="ATH367" s="105"/>
      <c r="ATI367" s="105"/>
      <c r="ATJ367" s="105"/>
      <c r="ATK367" s="105"/>
      <c r="ATL367" s="105"/>
      <c r="ATM367" s="105"/>
      <c r="ATN367" s="105"/>
      <c r="ATO367" s="105"/>
      <c r="ATP367" s="105"/>
      <c r="ATQ367" s="105"/>
      <c r="ATR367" s="105"/>
      <c r="ATS367" s="105"/>
      <c r="ATT367" s="105"/>
      <c r="ATU367" s="105"/>
      <c r="ATV367" s="105"/>
      <c r="ATW367" s="105"/>
      <c r="ATX367" s="105"/>
      <c r="ATY367" s="105"/>
      <c r="ATZ367" s="105"/>
      <c r="AUA367" s="105"/>
      <c r="AUB367" s="105"/>
      <c r="AUC367" s="105"/>
      <c r="AUD367" s="105"/>
      <c r="AUE367" s="105"/>
      <c r="AUF367" s="105"/>
      <c r="AUG367" s="105"/>
      <c r="AUH367" s="105"/>
      <c r="AUI367" s="105"/>
      <c r="AUJ367" s="105"/>
      <c r="AUK367" s="105"/>
      <c r="AUL367" s="105"/>
      <c r="AUM367" s="105"/>
      <c r="AUN367" s="105"/>
      <c r="AUO367" s="105"/>
      <c r="AUP367" s="105"/>
      <c r="AUQ367" s="105"/>
      <c r="AUR367" s="105"/>
      <c r="AUS367" s="105"/>
      <c r="AUT367" s="105"/>
      <c r="AUU367" s="105"/>
      <c r="AUV367" s="105"/>
      <c r="AUW367" s="105"/>
      <c r="AUX367" s="105"/>
      <c r="AUY367" s="105"/>
      <c r="AUZ367" s="105"/>
      <c r="AVA367" s="105"/>
      <c r="AVB367" s="105"/>
      <c r="AVC367" s="105"/>
      <c r="AVD367" s="105"/>
      <c r="AVE367" s="105"/>
      <c r="AVF367" s="105"/>
      <c r="AVG367" s="105"/>
      <c r="AVH367" s="105"/>
      <c r="AVI367" s="105"/>
      <c r="AVJ367" s="105"/>
      <c r="AVK367" s="105"/>
      <c r="AVL367" s="105"/>
      <c r="AVM367" s="105"/>
      <c r="AVN367" s="105"/>
      <c r="AVO367" s="105"/>
      <c r="AVP367" s="105"/>
      <c r="AVQ367" s="105"/>
      <c r="AVR367" s="105"/>
      <c r="AVS367" s="105"/>
      <c r="AVT367" s="105"/>
      <c r="AVU367" s="105"/>
      <c r="AVV367" s="105"/>
      <c r="AVW367" s="105"/>
      <c r="AVX367" s="105"/>
      <c r="AVY367" s="105"/>
      <c r="AVZ367" s="105"/>
      <c r="AWA367" s="105"/>
      <c r="AWB367" s="105"/>
      <c r="AWC367" s="105"/>
      <c r="AWD367" s="105"/>
      <c r="AWE367" s="105"/>
      <c r="AWF367" s="105"/>
      <c r="AWG367" s="105"/>
      <c r="AWH367" s="105"/>
      <c r="AWI367" s="105"/>
      <c r="AWJ367" s="105"/>
      <c r="AWK367" s="105"/>
      <c r="AWL367" s="105"/>
      <c r="AWM367" s="105"/>
      <c r="AWN367" s="105"/>
      <c r="AWO367" s="105"/>
      <c r="AWP367" s="105"/>
      <c r="AWQ367" s="105"/>
      <c r="AWR367" s="105"/>
      <c r="AWS367" s="105"/>
      <c r="AWT367" s="105"/>
      <c r="AWU367" s="105"/>
      <c r="AWV367" s="105"/>
      <c r="AWW367" s="105"/>
      <c r="AWX367" s="105"/>
      <c r="AWY367" s="105"/>
      <c r="AWZ367" s="105"/>
      <c r="AXA367" s="105"/>
      <c r="AXB367" s="105"/>
      <c r="AXC367" s="105"/>
      <c r="AXD367" s="105"/>
      <c r="AXE367" s="105"/>
      <c r="AXF367" s="105"/>
      <c r="AXG367" s="105"/>
      <c r="AXH367" s="105"/>
      <c r="AXI367" s="105"/>
      <c r="AXJ367" s="105"/>
      <c r="AXK367" s="105"/>
      <c r="AXL367" s="105"/>
      <c r="AXM367" s="105"/>
      <c r="AXN367" s="105"/>
      <c r="AXO367" s="105"/>
      <c r="AXP367" s="105"/>
      <c r="AXQ367" s="105"/>
      <c r="AXR367" s="105"/>
      <c r="AXS367" s="105"/>
      <c r="AXT367" s="105"/>
      <c r="AXU367" s="105"/>
      <c r="AXV367" s="105"/>
      <c r="AXW367" s="105"/>
      <c r="AXX367" s="105"/>
    </row>
    <row r="368" spans="1:1324" s="105" customFormat="1" ht="15.75" hidden="1" customHeight="1" x14ac:dyDescent="0.2">
      <c r="A368" s="13" t="s">
        <v>417</v>
      </c>
      <c r="B368" s="13" t="s">
        <v>416</v>
      </c>
      <c r="C368" s="12" t="s">
        <v>415</v>
      </c>
      <c r="D368" s="19" t="s">
        <v>10</v>
      </c>
      <c r="E368" s="9">
        <v>37358</v>
      </c>
      <c r="F368" s="9"/>
      <c r="G368" s="30" t="s">
        <v>1186</v>
      </c>
      <c r="H368" s="30">
        <v>42005</v>
      </c>
      <c r="I368" s="30" t="s">
        <v>1065</v>
      </c>
      <c r="J368" s="173"/>
      <c r="K368" s="84" t="s">
        <v>6</v>
      </c>
      <c r="L368" s="87">
        <v>1</v>
      </c>
      <c r="M368" s="87">
        <v>1</v>
      </c>
      <c r="N368" s="84" t="s">
        <v>326</v>
      </c>
      <c r="O368" s="84">
        <v>1</v>
      </c>
      <c r="P368" s="84" t="s">
        <v>326</v>
      </c>
      <c r="Q368" s="84">
        <v>1</v>
      </c>
      <c r="R368" s="84" t="s">
        <v>326</v>
      </c>
      <c r="S368" s="84">
        <v>1</v>
      </c>
      <c r="T368" s="84" t="s">
        <v>49</v>
      </c>
      <c r="U368" s="84">
        <v>1</v>
      </c>
      <c r="V368" s="87">
        <v>1</v>
      </c>
      <c r="W368" s="84">
        <v>1</v>
      </c>
      <c r="X368" s="87">
        <v>1</v>
      </c>
      <c r="Y368" s="84">
        <v>1</v>
      </c>
      <c r="Z368" s="84">
        <v>1</v>
      </c>
      <c r="AA368" s="87">
        <v>0</v>
      </c>
      <c r="AB368" s="71">
        <f t="shared" si="56"/>
        <v>2</v>
      </c>
      <c r="AC368" s="71">
        <f t="shared" si="57"/>
        <v>2</v>
      </c>
      <c r="AD368" s="71">
        <f t="shared" si="58"/>
        <v>2</v>
      </c>
      <c r="AE368" s="71">
        <f t="shared" si="59"/>
        <v>2</v>
      </c>
      <c r="AF368" s="103" t="s">
        <v>2314</v>
      </c>
    </row>
    <row r="369" spans="1:1324" s="105" customFormat="1" ht="15.75" hidden="1" customHeight="1" x14ac:dyDescent="0.2">
      <c r="A369" s="13" t="s">
        <v>414</v>
      </c>
      <c r="B369" s="13" t="s">
        <v>1039</v>
      </c>
      <c r="C369" s="12" t="s">
        <v>410</v>
      </c>
      <c r="D369" s="19" t="s">
        <v>1525</v>
      </c>
      <c r="E369" s="9">
        <v>38026</v>
      </c>
      <c r="F369" s="9" t="s">
        <v>1167</v>
      </c>
      <c r="G369" s="30" t="s">
        <v>1186</v>
      </c>
      <c r="H369" s="30">
        <v>42005</v>
      </c>
      <c r="I369" s="30" t="s">
        <v>1065</v>
      </c>
      <c r="J369" s="173"/>
      <c r="K369" s="84" t="s">
        <v>7</v>
      </c>
      <c r="L369" s="87">
        <v>1</v>
      </c>
      <c r="M369" s="87">
        <v>1</v>
      </c>
      <c r="N369" s="84" t="s">
        <v>326</v>
      </c>
      <c r="O369" s="84">
        <v>1</v>
      </c>
      <c r="P369" s="84" t="s">
        <v>326</v>
      </c>
      <c r="Q369" s="84">
        <v>1</v>
      </c>
      <c r="R369" s="84" t="s">
        <v>326</v>
      </c>
      <c r="S369" s="84">
        <v>1</v>
      </c>
      <c r="T369" s="84" t="s">
        <v>49</v>
      </c>
      <c r="U369" s="84">
        <v>1</v>
      </c>
      <c r="V369" s="87">
        <v>1</v>
      </c>
      <c r="W369" s="84">
        <v>0</v>
      </c>
      <c r="X369" s="87">
        <v>0</v>
      </c>
      <c r="Y369" s="84">
        <v>0</v>
      </c>
      <c r="Z369" s="84">
        <v>0</v>
      </c>
      <c r="AA369" s="87">
        <v>0</v>
      </c>
      <c r="AB369" s="71">
        <f t="shared" si="56"/>
        <v>2</v>
      </c>
      <c r="AC369" s="71">
        <f t="shared" si="57"/>
        <v>2</v>
      </c>
      <c r="AD369" s="71">
        <f t="shared" si="58"/>
        <v>2</v>
      </c>
      <c r="AE369" s="71">
        <f t="shared" si="59"/>
        <v>2</v>
      </c>
      <c r="AF369" s="103" t="s">
        <v>2315</v>
      </c>
    </row>
    <row r="370" spans="1:1324" s="105" customFormat="1" ht="15.75" hidden="1" customHeight="1" x14ac:dyDescent="0.2">
      <c r="A370" s="13" t="s">
        <v>413</v>
      </c>
      <c r="B370" s="13" t="s">
        <v>1039</v>
      </c>
      <c r="C370" s="12" t="s">
        <v>410</v>
      </c>
      <c r="D370" s="19" t="s">
        <v>412</v>
      </c>
      <c r="E370" s="9">
        <v>38321</v>
      </c>
      <c r="F370" s="9"/>
      <c r="G370" s="30" t="s">
        <v>1186</v>
      </c>
      <c r="H370" s="30">
        <v>42005</v>
      </c>
      <c r="I370" s="30" t="s">
        <v>1065</v>
      </c>
      <c r="J370" s="173"/>
      <c r="K370" s="84" t="s">
        <v>6</v>
      </c>
      <c r="L370" s="87">
        <v>1</v>
      </c>
      <c r="M370" s="87">
        <v>1</v>
      </c>
      <c r="N370" s="84" t="s">
        <v>50</v>
      </c>
      <c r="O370" s="84">
        <v>1</v>
      </c>
      <c r="P370" s="84" t="s">
        <v>50</v>
      </c>
      <c r="Q370" s="84">
        <v>1</v>
      </c>
      <c r="R370" s="84" t="s">
        <v>50</v>
      </c>
      <c r="S370" s="84">
        <v>1</v>
      </c>
      <c r="T370" s="84" t="s">
        <v>49</v>
      </c>
      <c r="U370" s="84">
        <v>1</v>
      </c>
      <c r="V370" s="87">
        <v>1</v>
      </c>
      <c r="W370" s="84">
        <v>0</v>
      </c>
      <c r="X370" s="87">
        <v>0</v>
      </c>
      <c r="Y370" s="84">
        <v>0</v>
      </c>
      <c r="Z370" s="84">
        <v>1</v>
      </c>
      <c r="AA370" s="87">
        <v>0</v>
      </c>
      <c r="AB370" s="71">
        <f t="shared" si="56"/>
        <v>2</v>
      </c>
      <c r="AC370" s="71">
        <f t="shared" si="57"/>
        <v>2</v>
      </c>
      <c r="AD370" s="71">
        <f t="shared" si="58"/>
        <v>2</v>
      </c>
      <c r="AE370" s="71">
        <f t="shared" si="59"/>
        <v>2</v>
      </c>
      <c r="AF370" s="103"/>
    </row>
    <row r="371" spans="1:1324" s="105" customFormat="1" ht="15.75" hidden="1" customHeight="1" x14ac:dyDescent="0.2">
      <c r="A371" s="13" t="s">
        <v>411</v>
      </c>
      <c r="B371" s="13" t="s">
        <v>1039</v>
      </c>
      <c r="C371" s="12" t="s">
        <v>410</v>
      </c>
      <c r="D371" s="19" t="s">
        <v>409</v>
      </c>
      <c r="E371" s="9">
        <v>39022</v>
      </c>
      <c r="F371" s="9"/>
      <c r="G371" s="30" t="s">
        <v>1186</v>
      </c>
      <c r="H371" s="30">
        <v>42005</v>
      </c>
      <c r="I371" s="30" t="s">
        <v>1065</v>
      </c>
      <c r="J371" s="173"/>
      <c r="K371" s="84" t="s">
        <v>4</v>
      </c>
      <c r="L371" s="87">
        <v>1</v>
      </c>
      <c r="M371" s="87">
        <v>1</v>
      </c>
      <c r="N371" s="84" t="s">
        <v>51</v>
      </c>
      <c r="O371" s="84">
        <v>1</v>
      </c>
      <c r="P371" s="84" t="s">
        <v>49</v>
      </c>
      <c r="Q371" s="84">
        <v>1</v>
      </c>
      <c r="R371" s="84" t="s">
        <v>49</v>
      </c>
      <c r="S371" s="84">
        <v>1</v>
      </c>
      <c r="T371" s="84" t="s">
        <v>49</v>
      </c>
      <c r="U371" s="84">
        <v>1</v>
      </c>
      <c r="V371" s="87">
        <v>1</v>
      </c>
      <c r="W371" s="84">
        <v>0</v>
      </c>
      <c r="X371" s="87">
        <v>0</v>
      </c>
      <c r="Y371" s="87">
        <v>0</v>
      </c>
      <c r="Z371" s="84">
        <v>1</v>
      </c>
      <c r="AA371" s="87">
        <v>0</v>
      </c>
      <c r="AB371" s="71">
        <f t="shared" si="56"/>
        <v>2</v>
      </c>
      <c r="AC371" s="71">
        <f t="shared" si="57"/>
        <v>2</v>
      </c>
      <c r="AD371" s="71">
        <f t="shared" si="58"/>
        <v>2</v>
      </c>
      <c r="AE371" s="71">
        <f t="shared" si="59"/>
        <v>2</v>
      </c>
      <c r="AF371" s="103"/>
      <c r="AG371" s="131"/>
    </row>
    <row r="372" spans="1:1324" s="105" customFormat="1" ht="15.75" hidden="1" customHeight="1" x14ac:dyDescent="0.2">
      <c r="A372" s="13" t="s">
        <v>1528</v>
      </c>
      <c r="B372" s="13" t="s">
        <v>1039</v>
      </c>
      <c r="C372" s="12" t="s">
        <v>410</v>
      </c>
      <c r="D372" s="19" t="s">
        <v>1526</v>
      </c>
      <c r="E372" s="9">
        <v>38026</v>
      </c>
      <c r="F372" s="9" t="s">
        <v>1167</v>
      </c>
      <c r="G372" s="30" t="s">
        <v>1186</v>
      </c>
      <c r="H372" s="30">
        <v>42005</v>
      </c>
      <c r="I372" s="30" t="s">
        <v>1065</v>
      </c>
      <c r="J372" s="173"/>
      <c r="K372" s="84" t="s">
        <v>7</v>
      </c>
      <c r="L372" s="87">
        <v>1</v>
      </c>
      <c r="M372" s="87">
        <v>1</v>
      </c>
      <c r="N372" s="84" t="s">
        <v>326</v>
      </c>
      <c r="O372" s="84">
        <v>1</v>
      </c>
      <c r="P372" s="84" t="s">
        <v>326</v>
      </c>
      <c r="Q372" s="84">
        <v>1</v>
      </c>
      <c r="R372" s="84" t="s">
        <v>326</v>
      </c>
      <c r="S372" s="84">
        <v>1</v>
      </c>
      <c r="T372" s="84" t="s">
        <v>49</v>
      </c>
      <c r="U372" s="84">
        <v>1</v>
      </c>
      <c r="V372" s="87">
        <v>1</v>
      </c>
      <c r="W372" s="84">
        <v>0</v>
      </c>
      <c r="X372" s="87">
        <v>0</v>
      </c>
      <c r="Y372" s="84">
        <v>0</v>
      </c>
      <c r="Z372" s="84">
        <v>0</v>
      </c>
      <c r="AA372" s="87">
        <v>0</v>
      </c>
      <c r="AB372" s="71">
        <f t="shared" si="56"/>
        <v>2</v>
      </c>
      <c r="AC372" s="71">
        <f t="shared" si="57"/>
        <v>2</v>
      </c>
      <c r="AD372" s="71">
        <f t="shared" si="58"/>
        <v>2</v>
      </c>
      <c r="AE372" s="71">
        <f t="shared" si="59"/>
        <v>2</v>
      </c>
      <c r="AF372" s="103"/>
    </row>
    <row r="373" spans="1:1324" s="105" customFormat="1" ht="15.75" hidden="1" customHeight="1" x14ac:dyDescent="0.2">
      <c r="A373" s="14" t="s">
        <v>408</v>
      </c>
      <c r="B373" s="13" t="s">
        <v>407</v>
      </c>
      <c r="C373" s="16" t="s">
        <v>406</v>
      </c>
      <c r="D373" s="15" t="s">
        <v>10</v>
      </c>
      <c r="E373" s="17">
        <v>39925</v>
      </c>
      <c r="F373" s="17"/>
      <c r="G373" s="30" t="s">
        <v>1186</v>
      </c>
      <c r="H373" s="30">
        <v>42005</v>
      </c>
      <c r="I373" s="30" t="s">
        <v>1065</v>
      </c>
      <c r="J373" s="173"/>
      <c r="K373" s="84" t="s">
        <v>5</v>
      </c>
      <c r="L373" s="87">
        <v>1</v>
      </c>
      <c r="M373" s="87">
        <v>1</v>
      </c>
      <c r="N373" s="84" t="s">
        <v>285</v>
      </c>
      <c r="O373" s="84">
        <v>1</v>
      </c>
      <c r="P373" s="84" t="s">
        <v>50</v>
      </c>
      <c r="Q373" s="84">
        <v>1</v>
      </c>
      <c r="R373" s="84" t="s">
        <v>50</v>
      </c>
      <c r="S373" s="84">
        <v>1</v>
      </c>
      <c r="T373" s="84" t="s">
        <v>49</v>
      </c>
      <c r="U373" s="84">
        <v>1</v>
      </c>
      <c r="V373" s="87">
        <v>1</v>
      </c>
      <c r="W373" s="84">
        <v>0</v>
      </c>
      <c r="X373" s="87">
        <v>0</v>
      </c>
      <c r="Y373" s="84">
        <v>0</v>
      </c>
      <c r="Z373" s="84">
        <v>1</v>
      </c>
      <c r="AA373" s="87">
        <v>0</v>
      </c>
      <c r="AB373" s="71">
        <f t="shared" si="56"/>
        <v>2</v>
      </c>
      <c r="AC373" s="71">
        <f t="shared" si="57"/>
        <v>2</v>
      </c>
      <c r="AD373" s="71">
        <f t="shared" si="58"/>
        <v>2</v>
      </c>
      <c r="AE373" s="71">
        <f t="shared" si="59"/>
        <v>2</v>
      </c>
      <c r="AF373" s="103" t="s">
        <v>2316</v>
      </c>
    </row>
    <row r="374" spans="1:1324" s="105" customFormat="1" ht="15.75" hidden="1" customHeight="1" x14ac:dyDescent="0.2">
      <c r="A374" s="14" t="s">
        <v>405</v>
      </c>
      <c r="B374" s="13" t="s">
        <v>404</v>
      </c>
      <c r="C374" s="16" t="s">
        <v>403</v>
      </c>
      <c r="D374" s="15" t="s">
        <v>10</v>
      </c>
      <c r="E374" s="17">
        <v>39966</v>
      </c>
      <c r="F374" s="17"/>
      <c r="G374" s="30" t="s">
        <v>1186</v>
      </c>
      <c r="H374" s="30">
        <v>42005</v>
      </c>
      <c r="I374" s="30" t="s">
        <v>1065</v>
      </c>
      <c r="J374" s="173"/>
      <c r="K374" s="84" t="s">
        <v>6</v>
      </c>
      <c r="L374" s="87">
        <v>1</v>
      </c>
      <c r="M374" s="87">
        <v>1</v>
      </c>
      <c r="N374" s="84" t="s">
        <v>326</v>
      </c>
      <c r="O374" s="84">
        <v>1</v>
      </c>
      <c r="P374" s="84" t="s">
        <v>326</v>
      </c>
      <c r="Q374" s="84">
        <v>1</v>
      </c>
      <c r="R374" s="84" t="s">
        <v>326</v>
      </c>
      <c r="S374" s="84">
        <v>1</v>
      </c>
      <c r="T374" s="84" t="s">
        <v>49</v>
      </c>
      <c r="U374" s="84">
        <v>1</v>
      </c>
      <c r="V374" s="87">
        <v>1</v>
      </c>
      <c r="W374" s="84">
        <v>0</v>
      </c>
      <c r="X374" s="87">
        <v>0</v>
      </c>
      <c r="Y374" s="84">
        <v>0</v>
      </c>
      <c r="Z374" s="84">
        <v>1</v>
      </c>
      <c r="AA374" s="87">
        <v>0</v>
      </c>
      <c r="AB374" s="71">
        <f t="shared" si="56"/>
        <v>2</v>
      </c>
      <c r="AC374" s="71">
        <f t="shared" si="57"/>
        <v>2</v>
      </c>
      <c r="AD374" s="71">
        <f t="shared" si="58"/>
        <v>2</v>
      </c>
      <c r="AE374" s="71">
        <f t="shared" si="59"/>
        <v>2</v>
      </c>
      <c r="AF374" s="103" t="s">
        <v>2317</v>
      </c>
    </row>
    <row r="375" spans="1:1324" s="105" customFormat="1" ht="15.75" hidden="1" customHeight="1" x14ac:dyDescent="0.2">
      <c r="A375" s="14" t="s">
        <v>402</v>
      </c>
      <c r="B375" s="13" t="s">
        <v>399</v>
      </c>
      <c r="C375" s="16" t="s">
        <v>398</v>
      </c>
      <c r="D375" s="15" t="s">
        <v>401</v>
      </c>
      <c r="E375" s="17">
        <v>40094</v>
      </c>
      <c r="F375" s="17"/>
      <c r="G375" s="30" t="s">
        <v>1186</v>
      </c>
      <c r="H375" s="30">
        <v>42005</v>
      </c>
      <c r="I375" s="30" t="s">
        <v>1065</v>
      </c>
      <c r="J375" s="173"/>
      <c r="K375" s="84" t="s">
        <v>5</v>
      </c>
      <c r="L375" s="87">
        <v>1</v>
      </c>
      <c r="M375" s="87">
        <v>1</v>
      </c>
      <c r="N375" s="84" t="s">
        <v>285</v>
      </c>
      <c r="O375" s="84">
        <v>1</v>
      </c>
      <c r="P375" s="84" t="s">
        <v>50</v>
      </c>
      <c r="Q375" s="84">
        <v>1</v>
      </c>
      <c r="R375" s="84" t="s">
        <v>50</v>
      </c>
      <c r="S375" s="84">
        <v>1</v>
      </c>
      <c r="T375" s="84" t="s">
        <v>49</v>
      </c>
      <c r="U375" s="84">
        <v>1</v>
      </c>
      <c r="V375" s="87">
        <v>1</v>
      </c>
      <c r="W375" s="84">
        <v>0</v>
      </c>
      <c r="X375" s="87">
        <v>0</v>
      </c>
      <c r="Y375" s="84">
        <v>0</v>
      </c>
      <c r="Z375" s="84">
        <v>1</v>
      </c>
      <c r="AA375" s="87">
        <v>0</v>
      </c>
      <c r="AB375" s="71">
        <f t="shared" si="56"/>
        <v>2</v>
      </c>
      <c r="AC375" s="71">
        <f t="shared" si="57"/>
        <v>2</v>
      </c>
      <c r="AD375" s="71">
        <f t="shared" si="58"/>
        <v>2</v>
      </c>
      <c r="AE375" s="71">
        <f t="shared" si="59"/>
        <v>2</v>
      </c>
      <c r="AF375" s="103" t="s">
        <v>2318</v>
      </c>
    </row>
    <row r="376" spans="1:1324" s="105" customFormat="1" ht="15.75" hidden="1" customHeight="1" x14ac:dyDescent="0.2">
      <c r="A376" s="14" t="s">
        <v>400</v>
      </c>
      <c r="B376" s="13" t="s">
        <v>399</v>
      </c>
      <c r="C376" s="16" t="s">
        <v>398</v>
      </c>
      <c r="D376" s="15" t="s">
        <v>10</v>
      </c>
      <c r="E376" s="17">
        <v>40094</v>
      </c>
      <c r="F376" s="17"/>
      <c r="G376" s="30" t="s">
        <v>1186</v>
      </c>
      <c r="H376" s="30">
        <v>42005</v>
      </c>
      <c r="I376" s="30" t="s">
        <v>1065</v>
      </c>
      <c r="J376" s="173"/>
      <c r="K376" s="84" t="s">
        <v>5</v>
      </c>
      <c r="L376" s="87">
        <v>1</v>
      </c>
      <c r="M376" s="87">
        <v>1</v>
      </c>
      <c r="N376" s="84" t="s">
        <v>285</v>
      </c>
      <c r="O376" s="84">
        <v>1</v>
      </c>
      <c r="P376" s="84" t="s">
        <v>50</v>
      </c>
      <c r="Q376" s="84">
        <v>1</v>
      </c>
      <c r="R376" s="84" t="s">
        <v>50</v>
      </c>
      <c r="S376" s="84">
        <v>1</v>
      </c>
      <c r="T376" s="84" t="s">
        <v>49</v>
      </c>
      <c r="U376" s="84">
        <v>1</v>
      </c>
      <c r="V376" s="87">
        <v>1</v>
      </c>
      <c r="W376" s="84">
        <v>0</v>
      </c>
      <c r="X376" s="87">
        <v>0</v>
      </c>
      <c r="Y376" s="84">
        <v>0</v>
      </c>
      <c r="Z376" s="84">
        <v>1</v>
      </c>
      <c r="AA376" s="87">
        <v>0</v>
      </c>
      <c r="AB376" s="71">
        <f t="shared" si="56"/>
        <v>2</v>
      </c>
      <c r="AC376" s="71">
        <f t="shared" si="57"/>
        <v>2</v>
      </c>
      <c r="AD376" s="71">
        <f t="shared" si="58"/>
        <v>2</v>
      </c>
      <c r="AE376" s="71">
        <f t="shared" si="59"/>
        <v>2</v>
      </c>
      <c r="AF376" s="103"/>
    </row>
    <row r="377" spans="1:1324" s="105" customFormat="1" ht="15.75" hidden="1" customHeight="1" x14ac:dyDescent="0.2">
      <c r="A377" s="14" t="s">
        <v>397</v>
      </c>
      <c r="B377" s="13" t="s">
        <v>1076</v>
      </c>
      <c r="C377" s="16" t="s">
        <v>395</v>
      </c>
      <c r="D377" s="15" t="s">
        <v>334</v>
      </c>
      <c r="E377" s="17">
        <v>39178</v>
      </c>
      <c r="F377" s="17"/>
      <c r="G377" s="30" t="s">
        <v>1186</v>
      </c>
      <c r="H377" s="30">
        <v>42005</v>
      </c>
      <c r="I377" s="30" t="s">
        <v>1065</v>
      </c>
      <c r="J377" s="173"/>
      <c r="K377" s="84" t="s">
        <v>6</v>
      </c>
      <c r="L377" s="87">
        <v>1</v>
      </c>
      <c r="M377" s="87">
        <v>1</v>
      </c>
      <c r="N377" s="84" t="s">
        <v>50</v>
      </c>
      <c r="O377" s="84">
        <v>1</v>
      </c>
      <c r="P377" s="84" t="s">
        <v>50</v>
      </c>
      <c r="Q377" s="84">
        <v>1</v>
      </c>
      <c r="R377" s="84" t="s">
        <v>50</v>
      </c>
      <c r="S377" s="84">
        <v>1</v>
      </c>
      <c r="T377" s="84" t="s">
        <v>49</v>
      </c>
      <c r="U377" s="84">
        <v>1</v>
      </c>
      <c r="V377" s="87">
        <v>1</v>
      </c>
      <c r="W377" s="84">
        <v>0</v>
      </c>
      <c r="X377" s="87">
        <v>0</v>
      </c>
      <c r="Y377" s="84">
        <v>0</v>
      </c>
      <c r="Z377" s="84">
        <v>1</v>
      </c>
      <c r="AA377" s="87">
        <v>0</v>
      </c>
      <c r="AB377" s="71">
        <f t="shared" si="56"/>
        <v>2</v>
      </c>
      <c r="AC377" s="71">
        <f t="shared" si="57"/>
        <v>2</v>
      </c>
      <c r="AD377" s="71">
        <f t="shared" si="58"/>
        <v>2</v>
      </c>
      <c r="AE377" s="71">
        <f t="shared" si="59"/>
        <v>2</v>
      </c>
      <c r="AF377" s="103" t="s">
        <v>2319</v>
      </c>
    </row>
    <row r="378" spans="1:1324" s="105" customFormat="1" ht="15.75" hidden="1" customHeight="1" x14ac:dyDescent="0.2">
      <c r="A378" s="14" t="s">
        <v>396</v>
      </c>
      <c r="B378" s="13" t="s">
        <v>1076</v>
      </c>
      <c r="C378" s="16" t="s">
        <v>395</v>
      </c>
      <c r="D378" s="15" t="s">
        <v>10</v>
      </c>
      <c r="E378" s="17">
        <v>39918</v>
      </c>
      <c r="F378" s="17"/>
      <c r="G378" s="30" t="s">
        <v>1186</v>
      </c>
      <c r="H378" s="30">
        <v>42005</v>
      </c>
      <c r="I378" s="30" t="s">
        <v>1065</v>
      </c>
      <c r="J378" s="173"/>
      <c r="K378" s="84" t="s">
        <v>5</v>
      </c>
      <c r="L378" s="87">
        <v>1</v>
      </c>
      <c r="M378" s="87">
        <v>1</v>
      </c>
      <c r="N378" s="84" t="s">
        <v>285</v>
      </c>
      <c r="O378" s="84">
        <v>1</v>
      </c>
      <c r="P378" s="84" t="s">
        <v>50</v>
      </c>
      <c r="Q378" s="84">
        <v>1</v>
      </c>
      <c r="R378" s="84" t="s">
        <v>50</v>
      </c>
      <c r="S378" s="84">
        <v>1</v>
      </c>
      <c r="T378" s="84" t="s">
        <v>49</v>
      </c>
      <c r="U378" s="84">
        <v>1</v>
      </c>
      <c r="V378" s="87">
        <v>1</v>
      </c>
      <c r="W378" s="84">
        <v>0</v>
      </c>
      <c r="X378" s="87">
        <v>0</v>
      </c>
      <c r="Y378" s="87">
        <v>0</v>
      </c>
      <c r="Z378" s="84">
        <v>1</v>
      </c>
      <c r="AA378" s="87">
        <v>0</v>
      </c>
      <c r="AB378" s="71">
        <f t="shared" si="56"/>
        <v>2</v>
      </c>
      <c r="AC378" s="71">
        <f t="shared" si="57"/>
        <v>2</v>
      </c>
      <c r="AD378" s="71">
        <f t="shared" si="58"/>
        <v>2</v>
      </c>
      <c r="AE378" s="71">
        <f t="shared" si="59"/>
        <v>2</v>
      </c>
      <c r="AF378" s="103"/>
    </row>
    <row r="379" spans="1:1324" s="105" customFormat="1" ht="15.75" hidden="1" customHeight="1" x14ac:dyDescent="0.2">
      <c r="A379" s="14" t="s">
        <v>394</v>
      </c>
      <c r="B379" s="13" t="s">
        <v>393</v>
      </c>
      <c r="C379" s="16" t="s">
        <v>392</v>
      </c>
      <c r="D379" s="15" t="s">
        <v>391</v>
      </c>
      <c r="E379" s="17">
        <v>40064</v>
      </c>
      <c r="F379" s="17"/>
      <c r="G379" s="30" t="s">
        <v>1186</v>
      </c>
      <c r="H379" s="30">
        <v>42005</v>
      </c>
      <c r="I379" s="30" t="s">
        <v>1065</v>
      </c>
      <c r="J379" s="173"/>
      <c r="K379" s="84" t="s">
        <v>6</v>
      </c>
      <c r="L379" s="87">
        <v>1</v>
      </c>
      <c r="M379" s="87">
        <v>1</v>
      </c>
      <c r="N379" s="84" t="s">
        <v>51</v>
      </c>
      <c r="O379" s="84">
        <v>1</v>
      </c>
      <c r="P379" s="84" t="s">
        <v>285</v>
      </c>
      <c r="Q379" s="84">
        <v>1</v>
      </c>
      <c r="R379" s="84" t="s">
        <v>285</v>
      </c>
      <c r="S379" s="84">
        <v>1</v>
      </c>
      <c r="T379" s="84" t="s">
        <v>49</v>
      </c>
      <c r="U379" s="84">
        <v>1</v>
      </c>
      <c r="V379" s="87">
        <v>1</v>
      </c>
      <c r="W379" s="84">
        <v>0</v>
      </c>
      <c r="X379" s="87">
        <v>0</v>
      </c>
      <c r="Y379" s="84">
        <v>0</v>
      </c>
      <c r="Z379" s="84">
        <v>1</v>
      </c>
      <c r="AA379" s="87">
        <v>0</v>
      </c>
      <c r="AB379" s="71">
        <f t="shared" si="56"/>
        <v>2</v>
      </c>
      <c r="AC379" s="71">
        <f t="shared" si="57"/>
        <v>2</v>
      </c>
      <c r="AD379" s="71">
        <f t="shared" si="58"/>
        <v>2</v>
      </c>
      <c r="AE379" s="71">
        <f t="shared" si="59"/>
        <v>2</v>
      </c>
      <c r="AF379" s="103" t="s">
        <v>2320</v>
      </c>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131"/>
      <c r="BC379" s="131"/>
      <c r="BD379" s="131"/>
      <c r="BE379" s="131"/>
      <c r="BF379" s="131"/>
      <c r="BG379" s="131"/>
      <c r="BH379" s="131"/>
      <c r="BI379" s="131"/>
      <c r="BJ379" s="131"/>
      <c r="BK379" s="131"/>
      <c r="BL379" s="131"/>
      <c r="BM379" s="131"/>
      <c r="BN379" s="131"/>
      <c r="BO379" s="131"/>
      <c r="BP379" s="131"/>
      <c r="BQ379" s="131"/>
      <c r="BR379" s="131"/>
      <c r="BS379" s="131"/>
      <c r="BT379" s="131"/>
      <c r="BU379" s="131"/>
      <c r="BV379" s="131"/>
      <c r="BW379" s="131"/>
      <c r="BX379" s="131"/>
      <c r="BY379" s="131"/>
      <c r="BZ379" s="131"/>
      <c r="CA379" s="131"/>
      <c r="CB379" s="131"/>
      <c r="CC379" s="131"/>
      <c r="CD379" s="131"/>
      <c r="CE379" s="131"/>
      <c r="CF379" s="131"/>
      <c r="CG379" s="131"/>
      <c r="CH379" s="131"/>
      <c r="CI379" s="131"/>
      <c r="CJ379" s="131"/>
      <c r="CK379" s="131"/>
      <c r="CL379" s="131"/>
      <c r="CM379" s="131"/>
      <c r="CN379" s="131"/>
      <c r="CO379" s="131"/>
      <c r="CP379" s="131"/>
      <c r="CQ379" s="131"/>
      <c r="CR379" s="131"/>
      <c r="CS379" s="131"/>
      <c r="CT379" s="131"/>
      <c r="CU379" s="131"/>
      <c r="CV379" s="131"/>
      <c r="CW379" s="131"/>
      <c r="CX379" s="131"/>
      <c r="CY379" s="131"/>
      <c r="CZ379" s="131"/>
      <c r="DA379" s="131"/>
      <c r="DB379" s="131"/>
      <c r="DC379" s="131"/>
      <c r="DD379" s="131"/>
      <c r="DE379" s="131"/>
      <c r="DF379" s="131"/>
      <c r="DG379" s="131"/>
      <c r="DH379" s="131"/>
      <c r="DI379" s="131"/>
      <c r="DJ379" s="131"/>
      <c r="DK379" s="131"/>
      <c r="DL379" s="131"/>
      <c r="DM379" s="131"/>
      <c r="DN379" s="131"/>
      <c r="DO379" s="131"/>
      <c r="DP379" s="131"/>
      <c r="DQ379" s="131"/>
      <c r="DR379" s="131"/>
      <c r="DS379" s="131"/>
      <c r="DT379" s="131"/>
      <c r="DU379" s="131"/>
      <c r="DV379" s="131"/>
      <c r="DW379" s="131"/>
      <c r="DX379" s="131"/>
      <c r="DY379" s="131"/>
      <c r="DZ379" s="131"/>
      <c r="EA379" s="131"/>
      <c r="EB379" s="131"/>
      <c r="EC379" s="131"/>
      <c r="ED379" s="131"/>
      <c r="EE379" s="131"/>
      <c r="EF379" s="131"/>
      <c r="EG379" s="131"/>
      <c r="EH379" s="131"/>
      <c r="EI379" s="131"/>
      <c r="EJ379" s="131"/>
      <c r="EK379" s="131"/>
      <c r="EL379" s="131"/>
      <c r="EM379" s="131"/>
      <c r="EN379" s="131"/>
      <c r="EO379" s="131"/>
      <c r="EP379" s="131"/>
      <c r="EQ379" s="131"/>
      <c r="ER379" s="131"/>
      <c r="ES379" s="131"/>
      <c r="ET379" s="131"/>
      <c r="EU379" s="131"/>
      <c r="EV379" s="131"/>
      <c r="EW379" s="131"/>
      <c r="EX379" s="131"/>
      <c r="EY379" s="131"/>
      <c r="EZ379" s="131"/>
      <c r="FA379" s="131"/>
      <c r="FB379" s="131"/>
      <c r="FC379" s="131"/>
      <c r="FD379" s="131"/>
      <c r="FE379" s="131"/>
      <c r="FF379" s="131"/>
      <c r="FG379" s="131"/>
      <c r="FH379" s="131"/>
      <c r="FI379" s="131"/>
      <c r="FJ379" s="131"/>
      <c r="FK379" s="131"/>
      <c r="FL379" s="131"/>
      <c r="FM379" s="131"/>
      <c r="FN379" s="131"/>
      <c r="FO379" s="131"/>
      <c r="FP379" s="131"/>
      <c r="FQ379" s="131"/>
      <c r="FR379" s="131"/>
      <c r="FS379" s="131"/>
      <c r="FT379" s="131"/>
      <c r="FU379" s="131"/>
      <c r="FV379" s="131"/>
      <c r="FW379" s="131"/>
      <c r="FX379" s="131"/>
      <c r="FY379" s="131"/>
      <c r="FZ379" s="131"/>
      <c r="GA379" s="131"/>
      <c r="GB379" s="131"/>
      <c r="GC379" s="131"/>
      <c r="GD379" s="131"/>
      <c r="GE379" s="131"/>
      <c r="GF379" s="131"/>
      <c r="GG379" s="131"/>
      <c r="GH379" s="131"/>
      <c r="GI379" s="131"/>
      <c r="GJ379" s="131"/>
      <c r="GK379" s="131"/>
      <c r="GL379" s="131"/>
      <c r="GM379" s="131"/>
      <c r="GN379" s="131"/>
      <c r="GO379" s="131"/>
      <c r="GP379" s="131"/>
      <c r="GQ379" s="131"/>
      <c r="GR379" s="131"/>
      <c r="GS379" s="131"/>
      <c r="GT379" s="131"/>
      <c r="GU379" s="131"/>
      <c r="GV379" s="131"/>
      <c r="GW379" s="131"/>
      <c r="GX379" s="131"/>
      <c r="GY379" s="131"/>
      <c r="GZ379" s="131"/>
      <c r="HA379" s="131"/>
      <c r="HB379" s="131"/>
      <c r="HC379" s="131"/>
      <c r="HD379" s="131"/>
      <c r="HE379" s="131"/>
      <c r="HF379" s="131"/>
      <c r="HG379" s="131"/>
      <c r="HH379" s="131"/>
      <c r="HI379" s="131"/>
      <c r="HJ379" s="131"/>
      <c r="HK379" s="131"/>
      <c r="HL379" s="131"/>
      <c r="HM379" s="131"/>
      <c r="HN379" s="131"/>
      <c r="HO379" s="131"/>
      <c r="HP379" s="131"/>
      <c r="HQ379" s="131"/>
      <c r="HR379" s="131"/>
      <c r="HS379" s="131"/>
      <c r="HT379" s="131"/>
      <c r="HU379" s="131"/>
      <c r="HV379" s="131"/>
      <c r="HW379" s="131"/>
      <c r="HX379" s="131"/>
      <c r="HY379" s="131"/>
      <c r="HZ379" s="131"/>
      <c r="IA379" s="131"/>
      <c r="IB379" s="131"/>
      <c r="IC379" s="131"/>
      <c r="ID379" s="131"/>
      <c r="IE379" s="131"/>
      <c r="IF379" s="131"/>
      <c r="IG379" s="131"/>
      <c r="IH379" s="131"/>
      <c r="II379" s="131"/>
      <c r="IJ379" s="131"/>
      <c r="IK379" s="131"/>
      <c r="IL379" s="131"/>
      <c r="IM379" s="131"/>
      <c r="IN379" s="131"/>
      <c r="IO379" s="131"/>
      <c r="IP379" s="131"/>
      <c r="IQ379" s="131"/>
      <c r="IR379" s="131"/>
      <c r="IS379" s="131"/>
      <c r="IT379" s="131"/>
      <c r="IU379" s="131"/>
      <c r="IV379" s="131"/>
      <c r="IW379" s="131"/>
      <c r="IX379" s="131"/>
      <c r="IY379" s="131"/>
      <c r="IZ379" s="131"/>
      <c r="JA379" s="131"/>
      <c r="JB379" s="131"/>
      <c r="JC379" s="131"/>
      <c r="JD379" s="131"/>
      <c r="JE379" s="131"/>
      <c r="JF379" s="131"/>
      <c r="JG379" s="131"/>
      <c r="JH379" s="131"/>
      <c r="JI379" s="131"/>
      <c r="JJ379" s="131"/>
      <c r="JK379" s="131"/>
      <c r="JL379" s="131"/>
      <c r="JM379" s="131"/>
      <c r="JN379" s="131"/>
      <c r="JO379" s="131"/>
      <c r="JP379" s="131"/>
      <c r="JQ379" s="131"/>
      <c r="JR379" s="131"/>
      <c r="JS379" s="131"/>
      <c r="JT379" s="131"/>
      <c r="JU379" s="131"/>
      <c r="JV379" s="131"/>
      <c r="JW379" s="131"/>
      <c r="JX379" s="131"/>
      <c r="JY379" s="131"/>
      <c r="JZ379" s="131"/>
      <c r="KA379" s="131"/>
      <c r="KB379" s="131"/>
      <c r="KC379" s="131"/>
      <c r="KD379" s="131"/>
      <c r="KE379" s="131"/>
      <c r="KF379" s="131"/>
      <c r="KG379" s="131"/>
      <c r="KH379" s="131"/>
      <c r="KI379" s="131"/>
      <c r="KJ379" s="131"/>
      <c r="KK379" s="131"/>
      <c r="KL379" s="131"/>
      <c r="KM379" s="131"/>
      <c r="KN379" s="131"/>
      <c r="KO379" s="131"/>
      <c r="KP379" s="131"/>
      <c r="KQ379" s="131"/>
      <c r="KR379" s="131"/>
      <c r="KS379" s="131"/>
      <c r="KT379" s="131"/>
      <c r="KU379" s="131"/>
      <c r="KV379" s="131"/>
      <c r="KW379" s="131"/>
      <c r="KX379" s="131"/>
      <c r="KY379" s="131"/>
      <c r="KZ379" s="131"/>
      <c r="LA379" s="131"/>
      <c r="LB379" s="131"/>
      <c r="LC379" s="131"/>
      <c r="LD379" s="131"/>
      <c r="LE379" s="131"/>
      <c r="LF379" s="131"/>
      <c r="LG379" s="131"/>
      <c r="LH379" s="131"/>
      <c r="LI379" s="131"/>
      <c r="LJ379" s="131"/>
      <c r="LK379" s="131"/>
      <c r="LL379" s="131"/>
      <c r="LM379" s="131"/>
      <c r="LN379" s="131"/>
      <c r="LO379" s="131"/>
      <c r="LP379" s="131"/>
      <c r="LQ379" s="131"/>
      <c r="LR379" s="131"/>
      <c r="LS379" s="131"/>
      <c r="LT379" s="131"/>
      <c r="LU379" s="131"/>
      <c r="LV379" s="131"/>
      <c r="LW379" s="131"/>
      <c r="LX379" s="131"/>
      <c r="LY379" s="131"/>
      <c r="LZ379" s="131"/>
      <c r="MA379" s="131"/>
      <c r="MB379" s="131"/>
      <c r="MC379" s="131"/>
      <c r="MD379" s="131"/>
      <c r="ME379" s="131"/>
      <c r="MF379" s="131"/>
      <c r="MG379" s="131"/>
      <c r="MH379" s="131"/>
      <c r="MI379" s="131"/>
      <c r="MJ379" s="131"/>
      <c r="MK379" s="131"/>
      <c r="ML379" s="131"/>
      <c r="MM379" s="131"/>
      <c r="MN379" s="131"/>
      <c r="MO379" s="131"/>
      <c r="MP379" s="131"/>
      <c r="MQ379" s="131"/>
      <c r="MR379" s="131"/>
      <c r="MS379" s="131"/>
      <c r="MT379" s="131"/>
      <c r="MU379" s="131"/>
      <c r="MV379" s="131"/>
      <c r="MW379" s="131"/>
      <c r="MX379" s="131"/>
      <c r="MY379" s="131"/>
      <c r="MZ379" s="131"/>
      <c r="NA379" s="131"/>
      <c r="NB379" s="131"/>
      <c r="NC379" s="131"/>
      <c r="ND379" s="131"/>
      <c r="NE379" s="131"/>
      <c r="NF379" s="131"/>
      <c r="NG379" s="131"/>
      <c r="NH379" s="131"/>
      <c r="NI379" s="131"/>
      <c r="NJ379" s="131"/>
      <c r="NK379" s="131"/>
      <c r="NL379" s="131"/>
      <c r="NM379" s="131"/>
      <c r="NN379" s="131"/>
      <c r="NO379" s="131"/>
      <c r="NP379" s="131"/>
      <c r="NQ379" s="131"/>
      <c r="NR379" s="131"/>
      <c r="NS379" s="131"/>
      <c r="NT379" s="131"/>
      <c r="NU379" s="131"/>
      <c r="NV379" s="131"/>
      <c r="NW379" s="131"/>
      <c r="NX379" s="131"/>
      <c r="NY379" s="131"/>
      <c r="NZ379" s="131"/>
      <c r="OA379" s="131"/>
      <c r="OB379" s="131"/>
      <c r="OC379" s="131"/>
      <c r="OD379" s="131"/>
      <c r="OE379" s="131"/>
      <c r="OF379" s="131"/>
      <c r="OG379" s="131"/>
      <c r="OH379" s="131"/>
      <c r="OI379" s="131"/>
      <c r="OJ379" s="131"/>
      <c r="OK379" s="131"/>
      <c r="OL379" s="131"/>
      <c r="OM379" s="131"/>
      <c r="ON379" s="131"/>
      <c r="OO379" s="131"/>
      <c r="OP379" s="131"/>
      <c r="OQ379" s="131"/>
      <c r="OR379" s="131"/>
      <c r="OS379" s="131"/>
      <c r="OT379" s="131"/>
      <c r="OU379" s="131"/>
      <c r="OV379" s="131"/>
      <c r="OW379" s="131"/>
      <c r="OX379" s="131"/>
      <c r="OY379" s="131"/>
      <c r="OZ379" s="131"/>
      <c r="PA379" s="131"/>
      <c r="PB379" s="131"/>
      <c r="PC379" s="131"/>
      <c r="PD379" s="131"/>
      <c r="PE379" s="131"/>
      <c r="PF379" s="131"/>
      <c r="PG379" s="131"/>
      <c r="PH379" s="131"/>
      <c r="PI379" s="131"/>
      <c r="PJ379" s="131"/>
      <c r="PK379" s="131"/>
      <c r="PL379" s="131"/>
      <c r="PM379" s="131"/>
      <c r="PN379" s="131"/>
      <c r="PO379" s="131"/>
      <c r="PP379" s="131"/>
      <c r="PQ379" s="131"/>
      <c r="PR379" s="131"/>
      <c r="PS379" s="131"/>
      <c r="PT379" s="131"/>
      <c r="PU379" s="131"/>
      <c r="PV379" s="131"/>
      <c r="PW379" s="131"/>
      <c r="PX379" s="131"/>
      <c r="PY379" s="131"/>
      <c r="PZ379" s="131"/>
      <c r="QA379" s="131"/>
      <c r="QB379" s="131"/>
      <c r="QC379" s="131"/>
      <c r="QD379" s="131"/>
      <c r="QE379" s="131"/>
      <c r="QF379" s="131"/>
      <c r="QG379" s="131"/>
      <c r="QH379" s="131"/>
      <c r="QI379" s="131"/>
      <c r="QJ379" s="131"/>
      <c r="QK379" s="131"/>
      <c r="QL379" s="131"/>
      <c r="QM379" s="131"/>
      <c r="QN379" s="131"/>
      <c r="QO379" s="131"/>
      <c r="QP379" s="131"/>
      <c r="QQ379" s="131"/>
      <c r="QR379" s="131"/>
      <c r="QS379" s="131"/>
      <c r="QT379" s="131"/>
      <c r="QU379" s="131"/>
      <c r="QV379" s="131"/>
      <c r="QW379" s="131"/>
      <c r="QX379" s="131"/>
      <c r="QY379" s="131"/>
      <c r="QZ379" s="131"/>
      <c r="RA379" s="131"/>
      <c r="RB379" s="131"/>
      <c r="RC379" s="131"/>
      <c r="RD379" s="131"/>
      <c r="RE379" s="131"/>
      <c r="RF379" s="131"/>
      <c r="RG379" s="131"/>
      <c r="RH379" s="131"/>
      <c r="RI379" s="131"/>
      <c r="RJ379" s="131"/>
      <c r="RK379" s="131"/>
      <c r="RL379" s="131"/>
      <c r="RM379" s="131"/>
      <c r="RN379" s="131"/>
      <c r="RO379" s="131"/>
      <c r="RP379" s="131"/>
      <c r="RQ379" s="131"/>
      <c r="RR379" s="131"/>
      <c r="RS379" s="131"/>
      <c r="RT379" s="131"/>
      <c r="RU379" s="131"/>
      <c r="RV379" s="131"/>
      <c r="RW379" s="131"/>
      <c r="RX379" s="131"/>
      <c r="RY379" s="131"/>
      <c r="RZ379" s="131"/>
      <c r="SA379" s="131"/>
      <c r="SB379" s="131"/>
      <c r="SC379" s="131"/>
      <c r="SD379" s="131"/>
      <c r="SE379" s="131"/>
      <c r="SF379" s="131"/>
      <c r="SG379" s="131"/>
      <c r="SH379" s="131"/>
      <c r="SI379" s="131"/>
      <c r="SJ379" s="131"/>
      <c r="SK379" s="131"/>
      <c r="SL379" s="131"/>
      <c r="SM379" s="131"/>
      <c r="SN379" s="131"/>
      <c r="SO379" s="131"/>
      <c r="SP379" s="131"/>
      <c r="SQ379" s="131"/>
      <c r="SR379" s="131"/>
      <c r="SS379" s="131"/>
      <c r="ST379" s="131"/>
      <c r="SU379" s="131"/>
      <c r="SV379" s="131"/>
      <c r="SW379" s="131"/>
      <c r="SX379" s="131"/>
      <c r="SY379" s="131"/>
      <c r="SZ379" s="131"/>
      <c r="TA379" s="131"/>
      <c r="TB379" s="131"/>
      <c r="TC379" s="131"/>
      <c r="TD379" s="131"/>
      <c r="TE379" s="131"/>
      <c r="TF379" s="131"/>
      <c r="TG379" s="131"/>
      <c r="TH379" s="131"/>
      <c r="TI379" s="131"/>
      <c r="TJ379" s="131"/>
      <c r="TK379" s="131"/>
      <c r="TL379" s="131"/>
      <c r="TM379" s="131"/>
      <c r="TN379" s="131"/>
      <c r="TO379" s="131"/>
      <c r="TP379" s="131"/>
      <c r="TQ379" s="131"/>
      <c r="TR379" s="131"/>
      <c r="TS379" s="131"/>
      <c r="TT379" s="131"/>
      <c r="TU379" s="131"/>
      <c r="TV379" s="131"/>
      <c r="TW379" s="131"/>
      <c r="TX379" s="131"/>
      <c r="TY379" s="131"/>
      <c r="TZ379" s="131"/>
      <c r="UA379" s="131"/>
      <c r="UB379" s="131"/>
      <c r="UC379" s="131"/>
      <c r="UD379" s="131"/>
      <c r="UE379" s="131"/>
      <c r="UF379" s="131"/>
      <c r="UG379" s="131"/>
      <c r="UH379" s="131"/>
      <c r="UI379" s="131"/>
      <c r="UJ379" s="131"/>
      <c r="UK379" s="131"/>
      <c r="UL379" s="131"/>
      <c r="UM379" s="131"/>
      <c r="UN379" s="131"/>
      <c r="UO379" s="131"/>
      <c r="UP379" s="131"/>
      <c r="UQ379" s="131"/>
      <c r="UR379" s="131"/>
      <c r="US379" s="131"/>
      <c r="UT379" s="131"/>
      <c r="UU379" s="131"/>
      <c r="UV379" s="131"/>
      <c r="UW379" s="131"/>
      <c r="UX379" s="131"/>
      <c r="UY379" s="131"/>
      <c r="UZ379" s="131"/>
      <c r="VA379" s="131"/>
      <c r="VB379" s="131"/>
      <c r="VC379" s="131"/>
      <c r="VD379" s="131"/>
      <c r="VE379" s="131"/>
      <c r="VF379" s="131"/>
      <c r="VG379" s="131"/>
      <c r="VH379" s="131"/>
      <c r="VI379" s="131"/>
      <c r="VJ379" s="131"/>
      <c r="VK379" s="131"/>
      <c r="VL379" s="131"/>
      <c r="VM379" s="131"/>
      <c r="VN379" s="131"/>
      <c r="VO379" s="131"/>
      <c r="VP379" s="131"/>
      <c r="VQ379" s="131"/>
      <c r="VR379" s="131"/>
      <c r="VS379" s="131"/>
      <c r="VT379" s="131"/>
      <c r="VU379" s="131"/>
      <c r="VV379" s="131"/>
      <c r="VW379" s="131"/>
      <c r="VX379" s="131"/>
      <c r="VY379" s="131"/>
      <c r="VZ379" s="131"/>
      <c r="WA379" s="131"/>
      <c r="WB379" s="131"/>
      <c r="WC379" s="131"/>
      <c r="WD379" s="131"/>
      <c r="WE379" s="131"/>
      <c r="WF379" s="131"/>
      <c r="WG379" s="131"/>
      <c r="WH379" s="131"/>
      <c r="WI379" s="131"/>
      <c r="WJ379" s="131"/>
      <c r="WK379" s="131"/>
      <c r="WL379" s="131"/>
      <c r="WM379" s="131"/>
      <c r="WN379" s="131"/>
      <c r="WO379" s="131"/>
      <c r="WP379" s="131"/>
      <c r="WQ379" s="131"/>
      <c r="WR379" s="131"/>
      <c r="WS379" s="131"/>
      <c r="WT379" s="131"/>
      <c r="WU379" s="131"/>
      <c r="WV379" s="131"/>
      <c r="WW379" s="131"/>
      <c r="WX379" s="131"/>
      <c r="WY379" s="131"/>
      <c r="WZ379" s="131"/>
      <c r="XA379" s="131"/>
      <c r="XB379" s="131"/>
      <c r="XC379" s="131"/>
      <c r="XD379" s="131"/>
      <c r="XE379" s="131"/>
      <c r="XF379" s="131"/>
      <c r="XG379" s="131"/>
      <c r="XH379" s="131"/>
      <c r="XI379" s="131"/>
      <c r="XJ379" s="131"/>
      <c r="XK379" s="131"/>
      <c r="XL379" s="131"/>
      <c r="XM379" s="131"/>
      <c r="XN379" s="131"/>
      <c r="XO379" s="131"/>
      <c r="XP379" s="131"/>
      <c r="XQ379" s="131"/>
      <c r="XR379" s="131"/>
      <c r="XS379" s="131"/>
      <c r="XT379" s="131"/>
      <c r="XU379" s="131"/>
      <c r="XV379" s="131"/>
      <c r="XW379" s="131"/>
      <c r="XX379" s="131"/>
      <c r="XY379" s="131"/>
      <c r="XZ379" s="131"/>
      <c r="YA379" s="131"/>
      <c r="YB379" s="131"/>
      <c r="YC379" s="131"/>
      <c r="YD379" s="131"/>
      <c r="YE379" s="131"/>
      <c r="YF379" s="131"/>
      <c r="YG379" s="131"/>
      <c r="YH379" s="131"/>
      <c r="YI379" s="131"/>
      <c r="YJ379" s="131"/>
      <c r="YK379" s="131"/>
      <c r="YL379" s="131"/>
      <c r="YM379" s="131"/>
      <c r="YN379" s="131"/>
      <c r="YO379" s="131"/>
      <c r="YP379" s="131"/>
      <c r="YQ379" s="131"/>
      <c r="YR379" s="131"/>
      <c r="YS379" s="131"/>
      <c r="YT379" s="131"/>
      <c r="YU379" s="131"/>
      <c r="YV379" s="131"/>
      <c r="YW379" s="131"/>
      <c r="YX379" s="131"/>
      <c r="YY379" s="131"/>
      <c r="YZ379" s="131"/>
      <c r="ZA379" s="131"/>
      <c r="ZB379" s="131"/>
      <c r="ZC379" s="131"/>
      <c r="ZD379" s="131"/>
      <c r="ZE379" s="131"/>
      <c r="ZF379" s="131"/>
      <c r="ZG379" s="131"/>
      <c r="ZH379" s="131"/>
      <c r="ZI379" s="131"/>
      <c r="ZJ379" s="131"/>
      <c r="ZK379" s="131"/>
      <c r="ZL379" s="131"/>
      <c r="ZM379" s="131"/>
      <c r="ZN379" s="131"/>
      <c r="ZO379" s="131"/>
      <c r="ZP379" s="131"/>
      <c r="ZQ379" s="131"/>
      <c r="ZR379" s="131"/>
      <c r="ZS379" s="131"/>
      <c r="ZT379" s="131"/>
      <c r="ZU379" s="131"/>
      <c r="ZV379" s="131"/>
      <c r="ZW379" s="131"/>
      <c r="ZX379" s="131"/>
      <c r="ZY379" s="131"/>
      <c r="ZZ379" s="131"/>
      <c r="AAA379" s="131"/>
      <c r="AAB379" s="131"/>
      <c r="AAC379" s="131"/>
      <c r="AAD379" s="131"/>
      <c r="AAE379" s="131"/>
      <c r="AAF379" s="131"/>
      <c r="AAG379" s="131"/>
      <c r="AAH379" s="131"/>
      <c r="AAI379" s="131"/>
      <c r="AAJ379" s="131"/>
      <c r="AAK379" s="131"/>
      <c r="AAL379" s="131"/>
      <c r="AAM379" s="131"/>
      <c r="AAN379" s="131"/>
      <c r="AAO379" s="131"/>
      <c r="AAP379" s="131"/>
      <c r="AAQ379" s="131"/>
      <c r="AAR379" s="131"/>
      <c r="AAS379" s="131"/>
      <c r="AAT379" s="131"/>
      <c r="AAU379" s="131"/>
      <c r="AAV379" s="131"/>
      <c r="AAW379" s="131"/>
      <c r="AAX379" s="131"/>
      <c r="AAY379" s="131"/>
      <c r="AAZ379" s="131"/>
      <c r="ABA379" s="131"/>
      <c r="ABB379" s="131"/>
      <c r="ABC379" s="131"/>
      <c r="ABD379" s="131"/>
      <c r="ABE379" s="131"/>
      <c r="ABF379" s="131"/>
      <c r="ABG379" s="131"/>
      <c r="ABH379" s="131"/>
      <c r="ABI379" s="131"/>
      <c r="ABJ379" s="131"/>
      <c r="ABK379" s="131"/>
      <c r="ABL379" s="131"/>
      <c r="ABM379" s="131"/>
      <c r="ABN379" s="131"/>
      <c r="ABO379" s="131"/>
      <c r="ABP379" s="131"/>
      <c r="ABQ379" s="131"/>
      <c r="ABR379" s="131"/>
      <c r="ABS379" s="131"/>
      <c r="ABT379" s="131"/>
      <c r="ABU379" s="131"/>
      <c r="ABV379" s="131"/>
      <c r="ABW379" s="131"/>
      <c r="ABX379" s="131"/>
      <c r="ABY379" s="131"/>
      <c r="ABZ379" s="131"/>
      <c r="ACA379" s="131"/>
      <c r="ACB379" s="131"/>
      <c r="ACC379" s="131"/>
      <c r="ACD379" s="131"/>
      <c r="ACE379" s="131"/>
      <c r="ACF379" s="131"/>
      <c r="ACG379" s="131"/>
      <c r="ACH379" s="131"/>
      <c r="ACI379" s="131"/>
      <c r="ACJ379" s="131"/>
      <c r="ACK379" s="131"/>
      <c r="ACL379" s="131"/>
      <c r="ACM379" s="131"/>
      <c r="ACN379" s="131"/>
      <c r="ACO379" s="131"/>
      <c r="ACP379" s="131"/>
      <c r="ACQ379" s="131"/>
      <c r="ACR379" s="131"/>
      <c r="ACS379" s="131"/>
      <c r="ACT379" s="131"/>
      <c r="ACU379" s="131"/>
      <c r="ACV379" s="131"/>
      <c r="ACW379" s="131"/>
      <c r="ACX379" s="131"/>
      <c r="ACY379" s="131"/>
      <c r="ACZ379" s="131"/>
      <c r="ADA379" s="131"/>
      <c r="ADB379" s="131"/>
      <c r="ADC379" s="131"/>
      <c r="ADD379" s="131"/>
      <c r="ADE379" s="131"/>
      <c r="ADF379" s="131"/>
      <c r="ADG379" s="131"/>
      <c r="ADH379" s="131"/>
      <c r="ADI379" s="131"/>
      <c r="ADJ379" s="131"/>
      <c r="ADK379" s="131"/>
      <c r="ADL379" s="131"/>
      <c r="ADM379" s="131"/>
      <c r="ADN379" s="131"/>
      <c r="ADO379" s="131"/>
      <c r="ADP379" s="131"/>
      <c r="ADQ379" s="131"/>
      <c r="ADR379" s="131"/>
      <c r="ADS379" s="131"/>
      <c r="ADT379" s="131"/>
      <c r="ADU379" s="131"/>
      <c r="ADV379" s="131"/>
      <c r="ADW379" s="131"/>
      <c r="ADX379" s="131"/>
      <c r="ADY379" s="131"/>
      <c r="ADZ379" s="131"/>
      <c r="AEA379" s="131"/>
      <c r="AEB379" s="131"/>
      <c r="AEC379" s="131"/>
      <c r="AED379" s="131"/>
      <c r="AEE379" s="131"/>
      <c r="AEF379" s="131"/>
      <c r="AEG379" s="131"/>
      <c r="AEH379" s="131"/>
      <c r="AEI379" s="131"/>
      <c r="AEJ379" s="131"/>
      <c r="AEK379" s="131"/>
      <c r="AEL379" s="131"/>
      <c r="AEM379" s="131"/>
      <c r="AEN379" s="131"/>
      <c r="AEO379" s="131"/>
      <c r="AEP379" s="131"/>
      <c r="AEQ379" s="131"/>
      <c r="AER379" s="131"/>
      <c r="AES379" s="131"/>
      <c r="AET379" s="131"/>
      <c r="AEU379" s="131"/>
      <c r="AEV379" s="131"/>
      <c r="AEW379" s="131"/>
      <c r="AEX379" s="131"/>
      <c r="AEY379" s="131"/>
      <c r="AEZ379" s="131"/>
      <c r="AFA379" s="131"/>
      <c r="AFB379" s="131"/>
      <c r="AFC379" s="131"/>
      <c r="AFD379" s="131"/>
      <c r="AFE379" s="131"/>
      <c r="AFF379" s="131"/>
      <c r="AFG379" s="131"/>
      <c r="AFH379" s="131"/>
      <c r="AFI379" s="131"/>
      <c r="AFJ379" s="131"/>
      <c r="AFK379" s="131"/>
      <c r="AFL379" s="131"/>
      <c r="AFM379" s="131"/>
      <c r="AFN379" s="131"/>
      <c r="AFO379" s="131"/>
      <c r="AFP379" s="131"/>
      <c r="AFQ379" s="131"/>
      <c r="AFR379" s="131"/>
      <c r="AFS379" s="131"/>
      <c r="AFT379" s="131"/>
      <c r="AFU379" s="131"/>
      <c r="AFV379" s="131"/>
      <c r="AFW379" s="131"/>
      <c r="AFX379" s="131"/>
      <c r="AFY379" s="131"/>
      <c r="AFZ379" s="131"/>
      <c r="AGA379" s="131"/>
      <c r="AGB379" s="131"/>
      <c r="AGC379" s="131"/>
      <c r="AGD379" s="131"/>
      <c r="AGE379" s="131"/>
      <c r="AGF379" s="131"/>
      <c r="AGG379" s="131"/>
      <c r="AGH379" s="131"/>
      <c r="AGI379" s="131"/>
      <c r="AGJ379" s="131"/>
      <c r="AGK379" s="131"/>
      <c r="AGL379" s="131"/>
      <c r="AGM379" s="131"/>
      <c r="AGN379" s="131"/>
      <c r="AGO379" s="131"/>
      <c r="AGP379" s="131"/>
      <c r="AGQ379" s="131"/>
      <c r="AGR379" s="131"/>
      <c r="AGS379" s="131"/>
      <c r="AGT379" s="131"/>
      <c r="AGU379" s="131"/>
      <c r="AGV379" s="131"/>
      <c r="AGW379" s="131"/>
      <c r="AGX379" s="131"/>
      <c r="AGY379" s="131"/>
      <c r="AGZ379" s="131"/>
      <c r="AHA379" s="131"/>
      <c r="AHB379" s="131"/>
      <c r="AHC379" s="131"/>
      <c r="AHD379" s="131"/>
      <c r="AHE379" s="131"/>
      <c r="AHF379" s="131"/>
      <c r="AHG379" s="131"/>
      <c r="AHH379" s="131"/>
      <c r="AHI379" s="131"/>
      <c r="AHJ379" s="131"/>
      <c r="AHK379" s="131"/>
      <c r="AHL379" s="131"/>
      <c r="AHM379" s="131"/>
      <c r="AHN379" s="131"/>
      <c r="AHO379" s="131"/>
      <c r="AHP379" s="131"/>
      <c r="AHQ379" s="131"/>
      <c r="AHR379" s="131"/>
      <c r="AHS379" s="131"/>
      <c r="AHT379" s="131"/>
      <c r="AHU379" s="131"/>
      <c r="AHV379" s="131"/>
      <c r="AHW379" s="131"/>
      <c r="AHX379" s="131"/>
      <c r="AHY379" s="131"/>
      <c r="AHZ379" s="131"/>
      <c r="AIA379" s="131"/>
      <c r="AIB379" s="131"/>
      <c r="AIC379" s="131"/>
      <c r="AID379" s="131"/>
      <c r="AIE379" s="131"/>
      <c r="AIF379" s="131"/>
      <c r="AIG379" s="131"/>
      <c r="AIH379" s="131"/>
      <c r="AII379" s="131"/>
      <c r="AIJ379" s="131"/>
      <c r="AIK379" s="131"/>
      <c r="AIL379" s="131"/>
      <c r="AIM379" s="131"/>
      <c r="AIN379" s="131"/>
      <c r="AIO379" s="131"/>
      <c r="AIP379" s="131"/>
      <c r="AIQ379" s="131"/>
      <c r="AIR379" s="131"/>
      <c r="AIS379" s="131"/>
      <c r="AIT379" s="131"/>
      <c r="AIU379" s="131"/>
      <c r="AIV379" s="131"/>
      <c r="AIW379" s="131"/>
      <c r="AIX379" s="131"/>
      <c r="AIY379" s="131"/>
      <c r="AIZ379" s="131"/>
      <c r="AJA379" s="131"/>
      <c r="AJB379" s="131"/>
      <c r="AJC379" s="131"/>
      <c r="AJD379" s="131"/>
      <c r="AJE379" s="131"/>
      <c r="AJF379" s="131"/>
      <c r="AJG379" s="131"/>
      <c r="AJH379" s="131"/>
      <c r="AJI379" s="131"/>
      <c r="AJJ379" s="131"/>
      <c r="AJK379" s="131"/>
      <c r="AJL379" s="131"/>
      <c r="AJM379" s="131"/>
      <c r="AJN379" s="131"/>
      <c r="AJO379" s="131"/>
      <c r="AJP379" s="131"/>
      <c r="AJQ379" s="131"/>
      <c r="AJR379" s="131"/>
      <c r="AJS379" s="131"/>
      <c r="AJT379" s="131"/>
      <c r="AJU379" s="131"/>
      <c r="AJV379" s="131"/>
      <c r="AJW379" s="131"/>
      <c r="AJX379" s="131"/>
      <c r="AJY379" s="131"/>
      <c r="AJZ379" s="131"/>
      <c r="AKA379" s="131"/>
      <c r="AKB379" s="131"/>
      <c r="AKC379" s="131"/>
      <c r="AKD379" s="131"/>
      <c r="AKE379" s="131"/>
      <c r="AKF379" s="131"/>
      <c r="AKG379" s="131"/>
      <c r="AKH379" s="131"/>
      <c r="AKI379" s="131"/>
      <c r="AKJ379" s="131"/>
      <c r="AKK379" s="131"/>
      <c r="AKL379" s="131"/>
      <c r="AKM379" s="131"/>
      <c r="AKN379" s="131"/>
      <c r="AKO379" s="131"/>
      <c r="AKP379" s="131"/>
      <c r="AKQ379" s="131"/>
      <c r="AKR379" s="131"/>
      <c r="AKS379" s="131"/>
      <c r="AKT379" s="131"/>
      <c r="AKU379" s="131"/>
      <c r="AKV379" s="131"/>
      <c r="AKW379" s="131"/>
      <c r="AKX379" s="131"/>
      <c r="AKY379" s="131"/>
      <c r="AKZ379" s="131"/>
      <c r="ALA379" s="131"/>
      <c r="ALB379" s="131"/>
      <c r="ALC379" s="131"/>
      <c r="ALD379" s="131"/>
      <c r="ALE379" s="131"/>
      <c r="ALF379" s="131"/>
      <c r="ALG379" s="131"/>
      <c r="ALH379" s="131"/>
      <c r="ALI379" s="131"/>
      <c r="ALJ379" s="131"/>
      <c r="ALK379" s="131"/>
      <c r="ALL379" s="131"/>
      <c r="ALM379" s="131"/>
      <c r="ALN379" s="131"/>
      <c r="ALO379" s="131"/>
      <c r="ALP379" s="131"/>
      <c r="ALQ379" s="131"/>
      <c r="ALR379" s="131"/>
      <c r="ALS379" s="131"/>
      <c r="ALT379" s="131"/>
      <c r="ALU379" s="131"/>
      <c r="ALV379" s="131"/>
      <c r="ALW379" s="131"/>
      <c r="ALX379" s="131"/>
      <c r="ALY379" s="131"/>
      <c r="ALZ379" s="131"/>
      <c r="AMA379" s="131"/>
      <c r="AMB379" s="131"/>
      <c r="AMC379" s="131"/>
      <c r="AMD379" s="131"/>
      <c r="AME379" s="131"/>
      <c r="AMF379" s="131"/>
      <c r="AMG379" s="131"/>
      <c r="AMH379" s="131"/>
      <c r="AMI379" s="131"/>
      <c r="AMJ379" s="131"/>
      <c r="AMK379" s="131"/>
      <c r="AML379" s="131"/>
      <c r="AMM379" s="131"/>
      <c r="AMN379" s="131"/>
      <c r="AMO379" s="131"/>
      <c r="AMP379" s="131"/>
      <c r="AMQ379" s="131"/>
      <c r="AMR379" s="131"/>
      <c r="AMS379" s="131"/>
      <c r="AMT379" s="131"/>
      <c r="AMU379" s="131"/>
      <c r="AMV379" s="131"/>
      <c r="AMW379" s="131"/>
      <c r="AMX379" s="131"/>
      <c r="AMY379" s="131"/>
      <c r="AMZ379" s="131"/>
      <c r="ANA379" s="131"/>
      <c r="ANB379" s="131"/>
      <c r="ANC379" s="131"/>
      <c r="AND379" s="131"/>
      <c r="ANE379" s="131"/>
      <c r="ANF379" s="131"/>
      <c r="ANG379" s="131"/>
      <c r="ANH379" s="131"/>
      <c r="ANI379" s="131"/>
      <c r="ANJ379" s="131"/>
      <c r="ANK379" s="131"/>
      <c r="ANL379" s="131"/>
      <c r="ANM379" s="131"/>
      <c r="ANN379" s="131"/>
      <c r="ANO379" s="131"/>
      <c r="ANP379" s="131"/>
      <c r="ANQ379" s="131"/>
      <c r="ANR379" s="131"/>
      <c r="ANS379" s="131"/>
      <c r="ANT379" s="131"/>
      <c r="ANU379" s="131"/>
      <c r="ANV379" s="131"/>
      <c r="ANW379" s="131"/>
      <c r="ANX379" s="131"/>
      <c r="ANY379" s="131"/>
      <c r="ANZ379" s="131"/>
      <c r="AOA379" s="131"/>
      <c r="AOB379" s="131"/>
      <c r="AOC379" s="131"/>
      <c r="AOD379" s="131"/>
      <c r="AOE379" s="131"/>
      <c r="AOF379" s="131"/>
      <c r="AOG379" s="131"/>
      <c r="AOH379" s="131"/>
      <c r="AOI379" s="131"/>
      <c r="AOJ379" s="131"/>
      <c r="AOK379" s="131"/>
      <c r="AOL379" s="131"/>
      <c r="AOM379" s="131"/>
      <c r="AON379" s="131"/>
      <c r="AOO379" s="131"/>
      <c r="AOP379" s="131"/>
      <c r="AOQ379" s="131"/>
      <c r="AOR379" s="131"/>
      <c r="AOS379" s="131"/>
      <c r="AOT379" s="131"/>
      <c r="AOU379" s="131"/>
      <c r="AOV379" s="131"/>
      <c r="AOW379" s="131"/>
      <c r="AOX379" s="131"/>
      <c r="AOY379" s="131"/>
      <c r="AOZ379" s="131"/>
      <c r="APA379" s="131"/>
      <c r="APB379" s="131"/>
      <c r="APC379" s="131"/>
      <c r="APD379" s="131"/>
      <c r="APE379" s="131"/>
      <c r="APF379" s="131"/>
      <c r="APG379" s="131"/>
      <c r="APH379" s="131"/>
      <c r="API379" s="131"/>
      <c r="APJ379" s="131"/>
      <c r="APK379" s="131"/>
      <c r="APL379" s="131"/>
      <c r="APM379" s="131"/>
      <c r="APN379" s="131"/>
      <c r="APO379" s="131"/>
      <c r="APP379" s="131"/>
      <c r="APQ379" s="131"/>
      <c r="APR379" s="131"/>
      <c r="APS379" s="131"/>
      <c r="APT379" s="131"/>
      <c r="APU379" s="131"/>
      <c r="APV379" s="131"/>
      <c r="APW379" s="131"/>
      <c r="APX379" s="131"/>
      <c r="APY379" s="131"/>
      <c r="APZ379" s="131"/>
      <c r="AQA379" s="131"/>
      <c r="AQB379" s="131"/>
      <c r="AQC379" s="131"/>
      <c r="AQD379" s="131"/>
      <c r="AQE379" s="131"/>
      <c r="AQF379" s="131"/>
      <c r="AQG379" s="131"/>
      <c r="AQH379" s="131"/>
      <c r="AQI379" s="131"/>
      <c r="AQJ379" s="131"/>
      <c r="AQK379" s="131"/>
      <c r="AQL379" s="131"/>
      <c r="AQM379" s="131"/>
      <c r="AQN379" s="131"/>
      <c r="AQO379" s="131"/>
      <c r="AQP379" s="131"/>
      <c r="AQQ379" s="131"/>
      <c r="AQR379" s="131"/>
      <c r="AQS379" s="131"/>
      <c r="AQT379" s="131"/>
      <c r="AQU379" s="131"/>
      <c r="AQV379" s="131"/>
      <c r="AQW379" s="131"/>
      <c r="AQX379" s="131"/>
      <c r="AQY379" s="131"/>
      <c r="AQZ379" s="131"/>
      <c r="ARA379" s="131"/>
      <c r="ARB379" s="131"/>
      <c r="ARC379" s="131"/>
      <c r="ARD379" s="131"/>
      <c r="ARE379" s="131"/>
      <c r="ARF379" s="131"/>
      <c r="ARG379" s="131"/>
      <c r="ARH379" s="131"/>
      <c r="ARI379" s="131"/>
      <c r="ARJ379" s="131"/>
      <c r="ARK379" s="131"/>
      <c r="ARL379" s="131"/>
      <c r="ARM379" s="131"/>
      <c r="ARN379" s="131"/>
      <c r="ARO379" s="131"/>
      <c r="ARP379" s="131"/>
      <c r="ARQ379" s="131"/>
      <c r="ARR379" s="131"/>
      <c r="ARS379" s="131"/>
      <c r="ART379" s="131"/>
      <c r="ARU379" s="131"/>
      <c r="ARV379" s="131"/>
      <c r="ARW379" s="131"/>
      <c r="ARX379" s="131"/>
      <c r="ARY379" s="131"/>
      <c r="ARZ379" s="131"/>
      <c r="ASA379" s="131"/>
      <c r="ASB379" s="131"/>
      <c r="ASC379" s="131"/>
      <c r="ASD379" s="131"/>
      <c r="ASE379" s="131"/>
      <c r="ASF379" s="131"/>
      <c r="ASG379" s="131"/>
      <c r="ASH379" s="131"/>
      <c r="ASI379" s="131"/>
      <c r="ASJ379" s="131"/>
      <c r="ASK379" s="131"/>
      <c r="ASL379" s="131"/>
      <c r="ASM379" s="131"/>
      <c r="ASN379" s="131"/>
      <c r="ASO379" s="131"/>
      <c r="ASP379" s="131"/>
      <c r="ASQ379" s="131"/>
      <c r="ASR379" s="131"/>
      <c r="ASS379" s="131"/>
      <c r="AST379" s="131"/>
      <c r="ASU379" s="131"/>
      <c r="ASV379" s="131"/>
      <c r="ASW379" s="131"/>
      <c r="ASX379" s="131"/>
      <c r="ASY379" s="131"/>
      <c r="ASZ379" s="131"/>
      <c r="ATA379" s="131"/>
      <c r="ATB379" s="131"/>
      <c r="ATC379" s="131"/>
      <c r="ATD379" s="131"/>
      <c r="ATE379" s="131"/>
      <c r="ATF379" s="131"/>
      <c r="ATG379" s="131"/>
      <c r="ATH379" s="131"/>
      <c r="ATI379" s="131"/>
      <c r="ATJ379" s="131"/>
      <c r="ATK379" s="131"/>
      <c r="ATL379" s="131"/>
      <c r="ATM379" s="131"/>
      <c r="ATN379" s="131"/>
      <c r="ATO379" s="131"/>
      <c r="ATP379" s="131"/>
      <c r="ATQ379" s="131"/>
      <c r="ATR379" s="131"/>
      <c r="ATS379" s="131"/>
      <c r="ATT379" s="131"/>
      <c r="ATU379" s="131"/>
      <c r="ATV379" s="131"/>
      <c r="ATW379" s="131"/>
      <c r="ATX379" s="131"/>
      <c r="ATY379" s="131"/>
      <c r="ATZ379" s="131"/>
      <c r="AUA379" s="131"/>
      <c r="AUB379" s="131"/>
      <c r="AUC379" s="131"/>
      <c r="AUD379" s="131"/>
      <c r="AUE379" s="131"/>
      <c r="AUF379" s="131"/>
      <c r="AUG379" s="131"/>
      <c r="AUH379" s="131"/>
      <c r="AUI379" s="131"/>
      <c r="AUJ379" s="131"/>
      <c r="AUK379" s="131"/>
      <c r="AUL379" s="131"/>
      <c r="AUM379" s="131"/>
      <c r="AUN379" s="131"/>
      <c r="AUO379" s="131"/>
      <c r="AUP379" s="131"/>
      <c r="AUQ379" s="131"/>
      <c r="AUR379" s="131"/>
      <c r="AUS379" s="131"/>
      <c r="AUT379" s="131"/>
      <c r="AUU379" s="131"/>
      <c r="AUV379" s="131"/>
      <c r="AUW379" s="131"/>
      <c r="AUX379" s="131"/>
      <c r="AUY379" s="131"/>
      <c r="AUZ379" s="131"/>
      <c r="AVA379" s="131"/>
      <c r="AVB379" s="131"/>
      <c r="AVC379" s="131"/>
      <c r="AVD379" s="131"/>
      <c r="AVE379" s="131"/>
      <c r="AVF379" s="131"/>
      <c r="AVG379" s="131"/>
      <c r="AVH379" s="131"/>
      <c r="AVI379" s="131"/>
      <c r="AVJ379" s="131"/>
      <c r="AVK379" s="131"/>
      <c r="AVL379" s="131"/>
      <c r="AVM379" s="131"/>
      <c r="AVN379" s="131"/>
      <c r="AVO379" s="131"/>
      <c r="AVP379" s="131"/>
      <c r="AVQ379" s="131"/>
      <c r="AVR379" s="131"/>
      <c r="AVS379" s="131"/>
      <c r="AVT379" s="131"/>
      <c r="AVU379" s="131"/>
      <c r="AVV379" s="131"/>
      <c r="AVW379" s="131"/>
      <c r="AVX379" s="131"/>
      <c r="AVY379" s="131"/>
      <c r="AVZ379" s="131"/>
      <c r="AWA379" s="131"/>
      <c r="AWB379" s="131"/>
      <c r="AWC379" s="131"/>
      <c r="AWD379" s="131"/>
      <c r="AWE379" s="131"/>
      <c r="AWF379" s="131"/>
      <c r="AWG379" s="131"/>
      <c r="AWH379" s="131"/>
      <c r="AWI379" s="131"/>
      <c r="AWJ379" s="131"/>
      <c r="AWK379" s="131"/>
      <c r="AWL379" s="131"/>
      <c r="AWM379" s="131"/>
      <c r="AWN379" s="131"/>
      <c r="AWO379" s="131"/>
      <c r="AWP379" s="131"/>
      <c r="AWQ379" s="131"/>
      <c r="AWR379" s="131"/>
      <c r="AWS379" s="131"/>
      <c r="AWT379" s="131"/>
      <c r="AWU379" s="131"/>
      <c r="AWV379" s="131"/>
      <c r="AWW379" s="131"/>
      <c r="AWX379" s="131"/>
      <c r="AWY379" s="131"/>
      <c r="AWZ379" s="131"/>
      <c r="AXA379" s="131"/>
      <c r="AXB379" s="131"/>
      <c r="AXC379" s="131"/>
      <c r="AXD379" s="131"/>
      <c r="AXE379" s="131"/>
      <c r="AXF379" s="131"/>
      <c r="AXG379" s="131"/>
      <c r="AXH379" s="131"/>
      <c r="AXI379" s="131"/>
      <c r="AXJ379" s="131"/>
      <c r="AXK379" s="131"/>
      <c r="AXL379" s="131"/>
      <c r="AXM379" s="131"/>
      <c r="AXN379" s="131"/>
      <c r="AXO379" s="131"/>
      <c r="AXP379" s="131"/>
      <c r="AXQ379" s="131"/>
      <c r="AXR379" s="131"/>
      <c r="AXS379" s="131"/>
      <c r="AXT379" s="131"/>
      <c r="AXU379" s="131"/>
      <c r="AXV379" s="131"/>
      <c r="AXW379" s="131"/>
      <c r="AXX379" s="131"/>
    </row>
    <row r="380" spans="1:1324" s="105" customFormat="1" ht="15.75" hidden="1" customHeight="1" x14ac:dyDescent="0.2">
      <c r="A380" s="14" t="s">
        <v>1274</v>
      </c>
      <c r="B380" s="13" t="s">
        <v>1275</v>
      </c>
      <c r="C380" s="19" t="s">
        <v>3268</v>
      </c>
      <c r="D380" s="15" t="s">
        <v>553</v>
      </c>
      <c r="E380" s="17">
        <v>40759</v>
      </c>
      <c r="F380" s="17"/>
      <c r="G380" s="30" t="s">
        <v>1186</v>
      </c>
      <c r="H380" s="30">
        <v>42005</v>
      </c>
      <c r="I380" s="30" t="s">
        <v>1065</v>
      </c>
      <c r="J380" s="173"/>
      <c r="K380" s="84" t="s">
        <v>7</v>
      </c>
      <c r="L380" s="87">
        <v>1</v>
      </c>
      <c r="M380" s="87">
        <v>1</v>
      </c>
      <c r="N380" s="84" t="s">
        <v>326</v>
      </c>
      <c r="O380" s="84">
        <v>1</v>
      </c>
      <c r="P380" s="84" t="s">
        <v>326</v>
      </c>
      <c r="Q380" s="84">
        <v>1</v>
      </c>
      <c r="R380" s="84" t="s">
        <v>1276</v>
      </c>
      <c r="S380" s="84">
        <v>1</v>
      </c>
      <c r="T380" s="84" t="s">
        <v>49</v>
      </c>
      <c r="U380" s="84">
        <v>1</v>
      </c>
      <c r="V380" s="87">
        <v>1</v>
      </c>
      <c r="W380" s="84">
        <v>0</v>
      </c>
      <c r="X380" s="87">
        <v>0</v>
      </c>
      <c r="Y380" s="84">
        <v>0</v>
      </c>
      <c r="Z380" s="84">
        <v>1</v>
      </c>
      <c r="AA380" s="87">
        <v>0</v>
      </c>
      <c r="AB380" s="71">
        <f t="shared" si="56"/>
        <v>2</v>
      </c>
      <c r="AC380" s="71">
        <f t="shared" si="57"/>
        <v>2</v>
      </c>
      <c r="AD380" s="71">
        <f t="shared" si="58"/>
        <v>2</v>
      </c>
      <c r="AE380" s="71">
        <f t="shared" si="59"/>
        <v>2</v>
      </c>
      <c r="AF380" s="103" t="s">
        <v>2321</v>
      </c>
    </row>
    <row r="381" spans="1:1324" s="106" customFormat="1" ht="15.75" hidden="1" customHeight="1" x14ac:dyDescent="0.2">
      <c r="A381" s="14" t="s">
        <v>1305</v>
      </c>
      <c r="B381" s="13" t="s">
        <v>1275</v>
      </c>
      <c r="C381" s="19" t="s">
        <v>3268</v>
      </c>
      <c r="D381" s="15" t="s">
        <v>1307</v>
      </c>
      <c r="E381" s="17">
        <v>40844</v>
      </c>
      <c r="F381" s="17" t="s">
        <v>1167</v>
      </c>
      <c r="G381" s="30" t="s">
        <v>1186</v>
      </c>
      <c r="H381" s="30">
        <v>42005</v>
      </c>
      <c r="I381" s="30" t="s">
        <v>1065</v>
      </c>
      <c r="J381" s="173"/>
      <c r="K381" s="84" t="s">
        <v>7</v>
      </c>
      <c r="L381" s="87">
        <v>1</v>
      </c>
      <c r="M381" s="87">
        <v>1</v>
      </c>
      <c r="N381" s="84" t="s">
        <v>326</v>
      </c>
      <c r="O381" s="84">
        <v>1</v>
      </c>
      <c r="P381" s="84" t="s">
        <v>326</v>
      </c>
      <c r="Q381" s="84">
        <v>1</v>
      </c>
      <c r="R381" s="84" t="s">
        <v>326</v>
      </c>
      <c r="S381" s="84">
        <v>1</v>
      </c>
      <c r="T381" s="84" t="s">
        <v>49</v>
      </c>
      <c r="U381" s="84">
        <v>1</v>
      </c>
      <c r="V381" s="87">
        <v>1</v>
      </c>
      <c r="W381" s="84">
        <v>0</v>
      </c>
      <c r="X381" s="87">
        <v>0</v>
      </c>
      <c r="Y381" s="84">
        <v>0</v>
      </c>
      <c r="Z381" s="84">
        <v>1</v>
      </c>
      <c r="AA381" s="87">
        <v>0</v>
      </c>
      <c r="AB381" s="71">
        <f t="shared" si="56"/>
        <v>2</v>
      </c>
      <c r="AC381" s="71">
        <f t="shared" si="57"/>
        <v>2</v>
      </c>
      <c r="AD381" s="71">
        <f t="shared" si="58"/>
        <v>2</v>
      </c>
      <c r="AE381" s="71">
        <f t="shared" si="59"/>
        <v>2</v>
      </c>
      <c r="AF381" s="103"/>
      <c r="AG381" s="131"/>
      <c r="AH381" s="105"/>
      <c r="AI381" s="105"/>
      <c r="AJ381" s="105"/>
      <c r="AK381" s="105"/>
      <c r="AL381" s="105"/>
      <c r="AM381" s="105"/>
      <c r="AN381" s="105"/>
      <c r="AO381" s="105"/>
      <c r="AP381" s="105"/>
      <c r="AQ381" s="105"/>
      <c r="AR381" s="105"/>
      <c r="AS381" s="105"/>
      <c r="AT381" s="105"/>
      <c r="AU381" s="105"/>
      <c r="AV381" s="105"/>
      <c r="AW381" s="105"/>
      <c r="AX381" s="105"/>
      <c r="AY381" s="105"/>
      <c r="AZ381" s="105"/>
      <c r="BA381" s="105"/>
      <c r="BB381" s="105"/>
      <c r="BC381" s="105"/>
      <c r="BD381" s="105"/>
      <c r="BE381" s="105"/>
      <c r="BF381" s="105"/>
      <c r="BG381" s="105"/>
      <c r="BH381" s="105"/>
      <c r="BI381" s="105"/>
      <c r="BJ381" s="105"/>
      <c r="BK381" s="105"/>
      <c r="BL381" s="105"/>
      <c r="BM381" s="105"/>
      <c r="BN381" s="105"/>
      <c r="BO381" s="105"/>
      <c r="BP381" s="105"/>
      <c r="BQ381" s="105"/>
      <c r="BR381" s="105"/>
      <c r="BS381" s="105"/>
      <c r="BT381" s="105"/>
      <c r="BU381" s="105"/>
      <c r="BV381" s="105"/>
      <c r="BW381" s="105"/>
      <c r="BX381" s="105"/>
      <c r="BY381" s="105"/>
      <c r="BZ381" s="105"/>
      <c r="CA381" s="105"/>
      <c r="CB381" s="105"/>
      <c r="CC381" s="105"/>
      <c r="CD381" s="105"/>
      <c r="CE381" s="105"/>
      <c r="CF381" s="105"/>
      <c r="CG381" s="105"/>
      <c r="CH381" s="105"/>
      <c r="CI381" s="105"/>
      <c r="CJ381" s="105"/>
      <c r="CK381" s="105"/>
      <c r="CL381" s="105"/>
      <c r="CM381" s="105"/>
      <c r="CN381" s="105"/>
      <c r="CO381" s="105"/>
      <c r="CP381" s="105"/>
      <c r="CQ381" s="105"/>
      <c r="CR381" s="105"/>
      <c r="CS381" s="105"/>
      <c r="CT381" s="105"/>
      <c r="CU381" s="105"/>
      <c r="CV381" s="105"/>
      <c r="CW381" s="105"/>
      <c r="CX381" s="105"/>
      <c r="CY381" s="105"/>
      <c r="CZ381" s="105"/>
      <c r="DA381" s="105"/>
      <c r="DB381" s="105"/>
      <c r="DC381" s="105"/>
      <c r="DD381" s="105"/>
      <c r="DE381" s="105"/>
      <c r="DF381" s="105"/>
      <c r="DG381" s="105"/>
      <c r="DH381" s="105"/>
      <c r="DI381" s="105"/>
      <c r="DJ381" s="105"/>
      <c r="DK381" s="105"/>
      <c r="DL381" s="105"/>
      <c r="DM381" s="105"/>
      <c r="DN381" s="105"/>
      <c r="DO381" s="105"/>
      <c r="DP381" s="105"/>
      <c r="DQ381" s="105"/>
      <c r="DR381" s="105"/>
      <c r="DS381" s="105"/>
      <c r="DT381" s="105"/>
      <c r="DU381" s="105"/>
      <c r="DV381" s="105"/>
      <c r="DW381" s="105"/>
      <c r="DX381" s="105"/>
      <c r="DY381" s="105"/>
      <c r="DZ381" s="105"/>
      <c r="EA381" s="105"/>
      <c r="EB381" s="105"/>
      <c r="EC381" s="105"/>
      <c r="ED381" s="105"/>
      <c r="EE381" s="105"/>
      <c r="EF381" s="105"/>
      <c r="EG381" s="105"/>
      <c r="EH381" s="105"/>
      <c r="EI381" s="105"/>
      <c r="EJ381" s="105"/>
      <c r="EK381" s="105"/>
      <c r="EL381" s="105"/>
      <c r="EM381" s="105"/>
      <c r="EN381" s="105"/>
      <c r="EO381" s="105"/>
      <c r="EP381" s="105"/>
      <c r="EQ381" s="105"/>
      <c r="ER381" s="105"/>
      <c r="ES381" s="105"/>
      <c r="ET381" s="105"/>
      <c r="EU381" s="105"/>
      <c r="EV381" s="105"/>
      <c r="EW381" s="105"/>
      <c r="EX381" s="105"/>
      <c r="EY381" s="105"/>
      <c r="EZ381" s="105"/>
      <c r="FA381" s="105"/>
      <c r="FB381" s="105"/>
      <c r="FC381" s="105"/>
      <c r="FD381" s="105"/>
      <c r="FE381" s="105"/>
      <c r="FF381" s="105"/>
      <c r="FG381" s="105"/>
      <c r="FH381" s="105"/>
      <c r="FI381" s="105"/>
      <c r="FJ381" s="105"/>
      <c r="FK381" s="105"/>
      <c r="FL381" s="105"/>
      <c r="FM381" s="105"/>
      <c r="FN381" s="105"/>
      <c r="FO381" s="105"/>
      <c r="FP381" s="105"/>
      <c r="FQ381" s="105"/>
      <c r="FR381" s="105"/>
      <c r="FS381" s="105"/>
      <c r="FT381" s="105"/>
      <c r="FU381" s="105"/>
      <c r="FV381" s="105"/>
      <c r="FW381" s="105"/>
      <c r="FX381" s="105"/>
      <c r="FY381" s="105"/>
      <c r="FZ381" s="105"/>
      <c r="GA381" s="105"/>
      <c r="GB381" s="105"/>
      <c r="GC381" s="105"/>
      <c r="GD381" s="105"/>
      <c r="GE381" s="105"/>
      <c r="GF381" s="105"/>
      <c r="GG381" s="105"/>
      <c r="GH381" s="105"/>
      <c r="GI381" s="105"/>
      <c r="GJ381" s="105"/>
      <c r="GK381" s="105"/>
      <c r="GL381" s="105"/>
      <c r="GM381" s="105"/>
      <c r="GN381" s="105"/>
      <c r="GO381" s="105"/>
      <c r="GP381" s="105"/>
      <c r="GQ381" s="105"/>
      <c r="GR381" s="105"/>
      <c r="GS381" s="105"/>
      <c r="GT381" s="105"/>
      <c r="GU381" s="105"/>
      <c r="GV381" s="105"/>
      <c r="GW381" s="105"/>
      <c r="GX381" s="105"/>
      <c r="GY381" s="105"/>
      <c r="GZ381" s="105"/>
      <c r="HA381" s="105"/>
      <c r="HB381" s="105"/>
      <c r="HC381" s="105"/>
      <c r="HD381" s="105"/>
      <c r="HE381" s="105"/>
      <c r="HF381" s="105"/>
      <c r="HG381" s="105"/>
      <c r="HH381" s="105"/>
      <c r="HI381" s="105"/>
      <c r="HJ381" s="105"/>
      <c r="HK381" s="105"/>
      <c r="HL381" s="105"/>
      <c r="HM381" s="105"/>
      <c r="HN381" s="105"/>
      <c r="HO381" s="105"/>
      <c r="HP381" s="105"/>
      <c r="HQ381" s="105"/>
      <c r="HR381" s="105"/>
      <c r="HS381" s="105"/>
      <c r="HT381" s="105"/>
      <c r="HU381" s="105"/>
      <c r="HV381" s="105"/>
      <c r="HW381" s="105"/>
      <c r="HX381" s="105"/>
      <c r="HY381" s="105"/>
      <c r="HZ381" s="105"/>
      <c r="IA381" s="105"/>
      <c r="IB381" s="105"/>
      <c r="IC381" s="105"/>
      <c r="ID381" s="105"/>
      <c r="IE381" s="105"/>
      <c r="IF381" s="105"/>
      <c r="IG381" s="105"/>
      <c r="IH381" s="105"/>
      <c r="II381" s="105"/>
      <c r="IJ381" s="105"/>
      <c r="IK381" s="105"/>
      <c r="IL381" s="105"/>
      <c r="IM381" s="105"/>
      <c r="IN381" s="105"/>
      <c r="IO381" s="105"/>
      <c r="IP381" s="105"/>
      <c r="IQ381" s="105"/>
      <c r="IR381" s="105"/>
      <c r="IS381" s="105"/>
      <c r="IT381" s="105"/>
      <c r="IU381" s="105"/>
      <c r="IV381" s="105"/>
      <c r="IW381" s="105"/>
      <c r="IX381" s="105"/>
      <c r="IY381" s="105"/>
      <c r="IZ381" s="105"/>
      <c r="JA381" s="105"/>
      <c r="JB381" s="105"/>
      <c r="JC381" s="105"/>
      <c r="JD381" s="105"/>
      <c r="JE381" s="105"/>
      <c r="JF381" s="105"/>
      <c r="JG381" s="105"/>
      <c r="JH381" s="105"/>
      <c r="JI381" s="105"/>
      <c r="JJ381" s="105"/>
      <c r="JK381" s="105"/>
      <c r="JL381" s="105"/>
      <c r="JM381" s="105"/>
      <c r="JN381" s="105"/>
      <c r="JO381" s="105"/>
      <c r="JP381" s="105"/>
      <c r="JQ381" s="105"/>
      <c r="JR381" s="105"/>
      <c r="JS381" s="105"/>
      <c r="JT381" s="105"/>
      <c r="JU381" s="105"/>
      <c r="JV381" s="105"/>
      <c r="JW381" s="105"/>
      <c r="JX381" s="105"/>
      <c r="JY381" s="105"/>
      <c r="JZ381" s="105"/>
      <c r="KA381" s="105"/>
      <c r="KB381" s="105"/>
      <c r="KC381" s="105"/>
      <c r="KD381" s="105"/>
      <c r="KE381" s="105"/>
      <c r="KF381" s="105"/>
      <c r="KG381" s="105"/>
      <c r="KH381" s="105"/>
      <c r="KI381" s="105"/>
      <c r="KJ381" s="105"/>
      <c r="KK381" s="105"/>
      <c r="KL381" s="105"/>
      <c r="KM381" s="105"/>
      <c r="KN381" s="105"/>
      <c r="KO381" s="105"/>
      <c r="KP381" s="105"/>
      <c r="KQ381" s="105"/>
      <c r="KR381" s="105"/>
      <c r="KS381" s="105"/>
      <c r="KT381" s="105"/>
      <c r="KU381" s="105"/>
      <c r="KV381" s="105"/>
      <c r="KW381" s="105"/>
      <c r="KX381" s="105"/>
      <c r="KY381" s="105"/>
      <c r="KZ381" s="105"/>
      <c r="LA381" s="105"/>
      <c r="LB381" s="105"/>
      <c r="LC381" s="105"/>
      <c r="LD381" s="105"/>
      <c r="LE381" s="105"/>
      <c r="LF381" s="105"/>
      <c r="LG381" s="105"/>
      <c r="LH381" s="105"/>
      <c r="LI381" s="105"/>
      <c r="LJ381" s="105"/>
      <c r="LK381" s="105"/>
      <c r="LL381" s="105"/>
      <c r="LM381" s="105"/>
      <c r="LN381" s="105"/>
      <c r="LO381" s="105"/>
      <c r="LP381" s="105"/>
      <c r="LQ381" s="105"/>
      <c r="LR381" s="105"/>
      <c r="LS381" s="105"/>
      <c r="LT381" s="105"/>
      <c r="LU381" s="105"/>
      <c r="LV381" s="105"/>
      <c r="LW381" s="105"/>
      <c r="LX381" s="105"/>
      <c r="LY381" s="105"/>
      <c r="LZ381" s="105"/>
      <c r="MA381" s="105"/>
      <c r="MB381" s="105"/>
      <c r="MC381" s="105"/>
      <c r="MD381" s="105"/>
      <c r="ME381" s="105"/>
      <c r="MF381" s="105"/>
      <c r="MG381" s="105"/>
      <c r="MH381" s="105"/>
      <c r="MI381" s="105"/>
      <c r="MJ381" s="105"/>
      <c r="MK381" s="105"/>
      <c r="ML381" s="105"/>
      <c r="MM381" s="105"/>
      <c r="MN381" s="105"/>
      <c r="MO381" s="105"/>
      <c r="MP381" s="105"/>
      <c r="MQ381" s="105"/>
      <c r="MR381" s="105"/>
      <c r="MS381" s="105"/>
      <c r="MT381" s="105"/>
      <c r="MU381" s="105"/>
      <c r="MV381" s="105"/>
      <c r="MW381" s="105"/>
      <c r="MX381" s="105"/>
      <c r="MY381" s="105"/>
      <c r="MZ381" s="105"/>
      <c r="NA381" s="105"/>
      <c r="NB381" s="105"/>
      <c r="NC381" s="105"/>
      <c r="ND381" s="105"/>
      <c r="NE381" s="105"/>
      <c r="NF381" s="105"/>
      <c r="NG381" s="105"/>
      <c r="NH381" s="105"/>
      <c r="NI381" s="105"/>
      <c r="NJ381" s="105"/>
      <c r="NK381" s="105"/>
      <c r="NL381" s="105"/>
      <c r="NM381" s="105"/>
      <c r="NN381" s="105"/>
      <c r="NO381" s="105"/>
      <c r="NP381" s="105"/>
      <c r="NQ381" s="105"/>
      <c r="NR381" s="105"/>
      <c r="NS381" s="105"/>
      <c r="NT381" s="105"/>
      <c r="NU381" s="105"/>
      <c r="NV381" s="105"/>
      <c r="NW381" s="105"/>
      <c r="NX381" s="105"/>
      <c r="NY381" s="105"/>
      <c r="NZ381" s="105"/>
      <c r="OA381" s="105"/>
      <c r="OB381" s="105"/>
      <c r="OC381" s="105"/>
      <c r="OD381" s="105"/>
      <c r="OE381" s="105"/>
      <c r="OF381" s="105"/>
      <c r="OG381" s="105"/>
      <c r="OH381" s="105"/>
      <c r="OI381" s="105"/>
      <c r="OJ381" s="105"/>
      <c r="OK381" s="105"/>
      <c r="OL381" s="105"/>
      <c r="OM381" s="105"/>
      <c r="ON381" s="105"/>
      <c r="OO381" s="105"/>
      <c r="OP381" s="105"/>
      <c r="OQ381" s="105"/>
      <c r="OR381" s="105"/>
      <c r="OS381" s="105"/>
      <c r="OT381" s="105"/>
      <c r="OU381" s="105"/>
      <c r="OV381" s="105"/>
      <c r="OW381" s="105"/>
      <c r="OX381" s="105"/>
      <c r="OY381" s="105"/>
      <c r="OZ381" s="105"/>
      <c r="PA381" s="105"/>
      <c r="PB381" s="105"/>
      <c r="PC381" s="105"/>
      <c r="PD381" s="105"/>
      <c r="PE381" s="105"/>
      <c r="PF381" s="105"/>
      <c r="PG381" s="105"/>
      <c r="PH381" s="105"/>
      <c r="PI381" s="105"/>
      <c r="PJ381" s="105"/>
      <c r="PK381" s="105"/>
      <c r="PL381" s="105"/>
      <c r="PM381" s="105"/>
      <c r="PN381" s="105"/>
      <c r="PO381" s="105"/>
      <c r="PP381" s="105"/>
      <c r="PQ381" s="105"/>
      <c r="PR381" s="105"/>
      <c r="PS381" s="105"/>
      <c r="PT381" s="105"/>
      <c r="PU381" s="105"/>
      <c r="PV381" s="105"/>
      <c r="PW381" s="105"/>
      <c r="PX381" s="105"/>
      <c r="PY381" s="105"/>
      <c r="PZ381" s="105"/>
      <c r="QA381" s="105"/>
      <c r="QB381" s="105"/>
      <c r="QC381" s="105"/>
      <c r="QD381" s="105"/>
      <c r="QE381" s="105"/>
      <c r="QF381" s="105"/>
      <c r="QG381" s="105"/>
      <c r="QH381" s="105"/>
      <c r="QI381" s="105"/>
      <c r="QJ381" s="105"/>
      <c r="QK381" s="105"/>
      <c r="QL381" s="105"/>
      <c r="QM381" s="105"/>
      <c r="QN381" s="105"/>
      <c r="QO381" s="105"/>
      <c r="QP381" s="105"/>
      <c r="QQ381" s="105"/>
      <c r="QR381" s="105"/>
      <c r="QS381" s="105"/>
      <c r="QT381" s="105"/>
      <c r="QU381" s="105"/>
      <c r="QV381" s="105"/>
      <c r="QW381" s="105"/>
      <c r="QX381" s="105"/>
      <c r="QY381" s="105"/>
      <c r="QZ381" s="105"/>
      <c r="RA381" s="105"/>
      <c r="RB381" s="105"/>
      <c r="RC381" s="105"/>
      <c r="RD381" s="105"/>
      <c r="RE381" s="105"/>
      <c r="RF381" s="105"/>
      <c r="RG381" s="105"/>
      <c r="RH381" s="105"/>
      <c r="RI381" s="105"/>
      <c r="RJ381" s="105"/>
      <c r="RK381" s="105"/>
      <c r="RL381" s="105"/>
      <c r="RM381" s="105"/>
      <c r="RN381" s="105"/>
      <c r="RO381" s="105"/>
      <c r="RP381" s="105"/>
      <c r="RQ381" s="105"/>
      <c r="RR381" s="105"/>
      <c r="RS381" s="105"/>
      <c r="RT381" s="105"/>
      <c r="RU381" s="105"/>
      <c r="RV381" s="105"/>
      <c r="RW381" s="105"/>
      <c r="RX381" s="105"/>
      <c r="RY381" s="105"/>
      <c r="RZ381" s="105"/>
      <c r="SA381" s="105"/>
      <c r="SB381" s="105"/>
      <c r="SC381" s="105"/>
      <c r="SD381" s="105"/>
      <c r="SE381" s="105"/>
      <c r="SF381" s="105"/>
      <c r="SG381" s="105"/>
      <c r="SH381" s="105"/>
      <c r="SI381" s="105"/>
      <c r="SJ381" s="105"/>
      <c r="SK381" s="105"/>
      <c r="SL381" s="105"/>
      <c r="SM381" s="105"/>
      <c r="SN381" s="105"/>
      <c r="SO381" s="105"/>
      <c r="SP381" s="105"/>
      <c r="SQ381" s="105"/>
      <c r="SR381" s="105"/>
      <c r="SS381" s="105"/>
      <c r="ST381" s="105"/>
      <c r="SU381" s="105"/>
      <c r="SV381" s="105"/>
      <c r="SW381" s="105"/>
      <c r="SX381" s="105"/>
      <c r="SY381" s="105"/>
      <c r="SZ381" s="105"/>
      <c r="TA381" s="105"/>
      <c r="TB381" s="105"/>
      <c r="TC381" s="105"/>
      <c r="TD381" s="105"/>
      <c r="TE381" s="105"/>
      <c r="TF381" s="105"/>
      <c r="TG381" s="105"/>
      <c r="TH381" s="105"/>
      <c r="TI381" s="105"/>
      <c r="TJ381" s="105"/>
      <c r="TK381" s="105"/>
      <c r="TL381" s="105"/>
      <c r="TM381" s="105"/>
      <c r="TN381" s="105"/>
      <c r="TO381" s="105"/>
      <c r="TP381" s="105"/>
      <c r="TQ381" s="105"/>
      <c r="TR381" s="105"/>
      <c r="TS381" s="105"/>
      <c r="TT381" s="105"/>
      <c r="TU381" s="105"/>
      <c r="TV381" s="105"/>
      <c r="TW381" s="105"/>
      <c r="TX381" s="105"/>
      <c r="TY381" s="105"/>
      <c r="TZ381" s="105"/>
      <c r="UA381" s="105"/>
      <c r="UB381" s="105"/>
      <c r="UC381" s="105"/>
      <c r="UD381" s="105"/>
      <c r="UE381" s="105"/>
      <c r="UF381" s="105"/>
      <c r="UG381" s="105"/>
      <c r="UH381" s="105"/>
      <c r="UI381" s="105"/>
      <c r="UJ381" s="105"/>
      <c r="UK381" s="105"/>
      <c r="UL381" s="105"/>
      <c r="UM381" s="105"/>
      <c r="UN381" s="105"/>
      <c r="UO381" s="105"/>
      <c r="UP381" s="105"/>
      <c r="UQ381" s="105"/>
      <c r="UR381" s="105"/>
      <c r="US381" s="105"/>
      <c r="UT381" s="105"/>
      <c r="UU381" s="105"/>
      <c r="UV381" s="105"/>
      <c r="UW381" s="105"/>
      <c r="UX381" s="105"/>
      <c r="UY381" s="105"/>
      <c r="UZ381" s="105"/>
      <c r="VA381" s="105"/>
      <c r="VB381" s="105"/>
      <c r="VC381" s="105"/>
      <c r="VD381" s="105"/>
      <c r="VE381" s="105"/>
      <c r="VF381" s="105"/>
      <c r="VG381" s="105"/>
      <c r="VH381" s="105"/>
      <c r="VI381" s="105"/>
      <c r="VJ381" s="105"/>
      <c r="VK381" s="105"/>
      <c r="VL381" s="105"/>
      <c r="VM381" s="105"/>
      <c r="VN381" s="105"/>
      <c r="VO381" s="105"/>
      <c r="VP381" s="105"/>
      <c r="VQ381" s="105"/>
      <c r="VR381" s="105"/>
      <c r="VS381" s="105"/>
      <c r="VT381" s="105"/>
      <c r="VU381" s="105"/>
      <c r="VV381" s="105"/>
      <c r="VW381" s="105"/>
      <c r="VX381" s="105"/>
      <c r="VY381" s="105"/>
      <c r="VZ381" s="105"/>
      <c r="WA381" s="105"/>
      <c r="WB381" s="105"/>
      <c r="WC381" s="105"/>
      <c r="WD381" s="105"/>
      <c r="WE381" s="105"/>
      <c r="WF381" s="105"/>
      <c r="WG381" s="105"/>
      <c r="WH381" s="105"/>
      <c r="WI381" s="105"/>
      <c r="WJ381" s="105"/>
      <c r="WK381" s="105"/>
      <c r="WL381" s="105"/>
      <c r="WM381" s="105"/>
      <c r="WN381" s="105"/>
      <c r="WO381" s="105"/>
      <c r="WP381" s="105"/>
      <c r="WQ381" s="105"/>
      <c r="WR381" s="105"/>
      <c r="WS381" s="105"/>
      <c r="WT381" s="105"/>
      <c r="WU381" s="105"/>
      <c r="WV381" s="105"/>
      <c r="WW381" s="105"/>
      <c r="WX381" s="105"/>
      <c r="WY381" s="105"/>
      <c r="WZ381" s="105"/>
      <c r="XA381" s="105"/>
      <c r="XB381" s="105"/>
      <c r="XC381" s="105"/>
      <c r="XD381" s="105"/>
      <c r="XE381" s="105"/>
      <c r="XF381" s="105"/>
      <c r="XG381" s="105"/>
      <c r="XH381" s="105"/>
      <c r="XI381" s="105"/>
      <c r="XJ381" s="105"/>
      <c r="XK381" s="105"/>
      <c r="XL381" s="105"/>
      <c r="XM381" s="105"/>
      <c r="XN381" s="105"/>
      <c r="XO381" s="105"/>
      <c r="XP381" s="105"/>
      <c r="XQ381" s="105"/>
      <c r="XR381" s="105"/>
      <c r="XS381" s="105"/>
      <c r="XT381" s="105"/>
      <c r="XU381" s="105"/>
      <c r="XV381" s="105"/>
      <c r="XW381" s="105"/>
      <c r="XX381" s="105"/>
      <c r="XY381" s="105"/>
      <c r="XZ381" s="105"/>
      <c r="YA381" s="105"/>
      <c r="YB381" s="105"/>
      <c r="YC381" s="105"/>
      <c r="YD381" s="105"/>
      <c r="YE381" s="105"/>
      <c r="YF381" s="105"/>
      <c r="YG381" s="105"/>
      <c r="YH381" s="105"/>
      <c r="YI381" s="105"/>
      <c r="YJ381" s="105"/>
      <c r="YK381" s="105"/>
      <c r="YL381" s="105"/>
      <c r="YM381" s="105"/>
      <c r="YN381" s="105"/>
      <c r="YO381" s="105"/>
      <c r="YP381" s="105"/>
      <c r="YQ381" s="105"/>
      <c r="YR381" s="105"/>
      <c r="YS381" s="105"/>
      <c r="YT381" s="105"/>
      <c r="YU381" s="105"/>
      <c r="YV381" s="105"/>
      <c r="YW381" s="105"/>
      <c r="YX381" s="105"/>
      <c r="YY381" s="105"/>
      <c r="YZ381" s="105"/>
      <c r="ZA381" s="105"/>
      <c r="ZB381" s="105"/>
      <c r="ZC381" s="105"/>
      <c r="ZD381" s="105"/>
      <c r="ZE381" s="105"/>
      <c r="ZF381" s="105"/>
      <c r="ZG381" s="105"/>
      <c r="ZH381" s="105"/>
      <c r="ZI381" s="105"/>
      <c r="ZJ381" s="105"/>
      <c r="ZK381" s="105"/>
      <c r="ZL381" s="105"/>
      <c r="ZM381" s="105"/>
      <c r="ZN381" s="105"/>
      <c r="ZO381" s="105"/>
      <c r="ZP381" s="105"/>
      <c r="ZQ381" s="105"/>
      <c r="ZR381" s="105"/>
      <c r="ZS381" s="105"/>
      <c r="ZT381" s="105"/>
      <c r="ZU381" s="105"/>
      <c r="ZV381" s="105"/>
      <c r="ZW381" s="105"/>
      <c r="ZX381" s="105"/>
      <c r="ZY381" s="105"/>
      <c r="ZZ381" s="105"/>
      <c r="AAA381" s="105"/>
      <c r="AAB381" s="105"/>
      <c r="AAC381" s="105"/>
      <c r="AAD381" s="105"/>
      <c r="AAE381" s="105"/>
      <c r="AAF381" s="105"/>
      <c r="AAG381" s="105"/>
      <c r="AAH381" s="105"/>
      <c r="AAI381" s="105"/>
      <c r="AAJ381" s="105"/>
      <c r="AAK381" s="105"/>
      <c r="AAL381" s="105"/>
      <c r="AAM381" s="105"/>
      <c r="AAN381" s="105"/>
      <c r="AAO381" s="105"/>
      <c r="AAP381" s="105"/>
      <c r="AAQ381" s="105"/>
      <c r="AAR381" s="105"/>
      <c r="AAS381" s="105"/>
      <c r="AAT381" s="105"/>
      <c r="AAU381" s="105"/>
      <c r="AAV381" s="105"/>
      <c r="AAW381" s="105"/>
      <c r="AAX381" s="105"/>
      <c r="AAY381" s="105"/>
      <c r="AAZ381" s="105"/>
      <c r="ABA381" s="105"/>
      <c r="ABB381" s="105"/>
      <c r="ABC381" s="105"/>
      <c r="ABD381" s="105"/>
      <c r="ABE381" s="105"/>
      <c r="ABF381" s="105"/>
      <c r="ABG381" s="105"/>
      <c r="ABH381" s="105"/>
      <c r="ABI381" s="105"/>
      <c r="ABJ381" s="105"/>
      <c r="ABK381" s="105"/>
      <c r="ABL381" s="105"/>
      <c r="ABM381" s="105"/>
      <c r="ABN381" s="105"/>
      <c r="ABO381" s="105"/>
      <c r="ABP381" s="105"/>
      <c r="ABQ381" s="105"/>
      <c r="ABR381" s="105"/>
      <c r="ABS381" s="105"/>
      <c r="ABT381" s="105"/>
      <c r="ABU381" s="105"/>
      <c r="ABV381" s="105"/>
      <c r="ABW381" s="105"/>
      <c r="ABX381" s="105"/>
      <c r="ABY381" s="105"/>
      <c r="ABZ381" s="105"/>
      <c r="ACA381" s="105"/>
      <c r="ACB381" s="105"/>
      <c r="ACC381" s="105"/>
      <c r="ACD381" s="105"/>
      <c r="ACE381" s="105"/>
      <c r="ACF381" s="105"/>
      <c r="ACG381" s="105"/>
      <c r="ACH381" s="105"/>
      <c r="ACI381" s="105"/>
      <c r="ACJ381" s="105"/>
      <c r="ACK381" s="105"/>
      <c r="ACL381" s="105"/>
      <c r="ACM381" s="105"/>
      <c r="ACN381" s="105"/>
      <c r="ACO381" s="105"/>
      <c r="ACP381" s="105"/>
      <c r="ACQ381" s="105"/>
      <c r="ACR381" s="105"/>
      <c r="ACS381" s="105"/>
      <c r="ACT381" s="105"/>
      <c r="ACU381" s="105"/>
      <c r="ACV381" s="105"/>
      <c r="ACW381" s="105"/>
      <c r="ACX381" s="105"/>
      <c r="ACY381" s="105"/>
      <c r="ACZ381" s="105"/>
      <c r="ADA381" s="105"/>
      <c r="ADB381" s="105"/>
      <c r="ADC381" s="105"/>
      <c r="ADD381" s="105"/>
      <c r="ADE381" s="105"/>
      <c r="ADF381" s="105"/>
      <c r="ADG381" s="105"/>
      <c r="ADH381" s="105"/>
      <c r="ADI381" s="105"/>
      <c r="ADJ381" s="105"/>
      <c r="ADK381" s="105"/>
      <c r="ADL381" s="105"/>
      <c r="ADM381" s="105"/>
      <c r="ADN381" s="105"/>
      <c r="ADO381" s="105"/>
      <c r="ADP381" s="105"/>
      <c r="ADQ381" s="105"/>
      <c r="ADR381" s="105"/>
      <c r="ADS381" s="105"/>
      <c r="ADT381" s="105"/>
      <c r="ADU381" s="105"/>
      <c r="ADV381" s="105"/>
      <c r="ADW381" s="105"/>
      <c r="ADX381" s="105"/>
      <c r="ADY381" s="105"/>
      <c r="ADZ381" s="105"/>
      <c r="AEA381" s="105"/>
      <c r="AEB381" s="105"/>
      <c r="AEC381" s="105"/>
      <c r="AED381" s="105"/>
      <c r="AEE381" s="105"/>
      <c r="AEF381" s="105"/>
      <c r="AEG381" s="105"/>
      <c r="AEH381" s="105"/>
      <c r="AEI381" s="105"/>
      <c r="AEJ381" s="105"/>
      <c r="AEK381" s="105"/>
      <c r="AEL381" s="105"/>
      <c r="AEM381" s="105"/>
      <c r="AEN381" s="105"/>
      <c r="AEO381" s="105"/>
      <c r="AEP381" s="105"/>
      <c r="AEQ381" s="105"/>
      <c r="AER381" s="105"/>
      <c r="AES381" s="105"/>
      <c r="AET381" s="105"/>
      <c r="AEU381" s="105"/>
      <c r="AEV381" s="105"/>
      <c r="AEW381" s="105"/>
      <c r="AEX381" s="105"/>
      <c r="AEY381" s="105"/>
      <c r="AEZ381" s="105"/>
      <c r="AFA381" s="105"/>
      <c r="AFB381" s="105"/>
      <c r="AFC381" s="105"/>
      <c r="AFD381" s="105"/>
      <c r="AFE381" s="105"/>
      <c r="AFF381" s="105"/>
      <c r="AFG381" s="105"/>
      <c r="AFH381" s="105"/>
      <c r="AFI381" s="105"/>
      <c r="AFJ381" s="105"/>
      <c r="AFK381" s="105"/>
      <c r="AFL381" s="105"/>
      <c r="AFM381" s="105"/>
      <c r="AFN381" s="105"/>
      <c r="AFO381" s="105"/>
      <c r="AFP381" s="105"/>
      <c r="AFQ381" s="105"/>
      <c r="AFR381" s="105"/>
      <c r="AFS381" s="105"/>
      <c r="AFT381" s="105"/>
      <c r="AFU381" s="105"/>
      <c r="AFV381" s="105"/>
      <c r="AFW381" s="105"/>
      <c r="AFX381" s="105"/>
      <c r="AFY381" s="105"/>
      <c r="AFZ381" s="105"/>
      <c r="AGA381" s="105"/>
      <c r="AGB381" s="105"/>
      <c r="AGC381" s="105"/>
      <c r="AGD381" s="105"/>
      <c r="AGE381" s="105"/>
      <c r="AGF381" s="105"/>
      <c r="AGG381" s="105"/>
      <c r="AGH381" s="105"/>
      <c r="AGI381" s="105"/>
      <c r="AGJ381" s="105"/>
      <c r="AGK381" s="105"/>
      <c r="AGL381" s="105"/>
      <c r="AGM381" s="105"/>
      <c r="AGN381" s="105"/>
      <c r="AGO381" s="105"/>
      <c r="AGP381" s="105"/>
      <c r="AGQ381" s="105"/>
      <c r="AGR381" s="105"/>
      <c r="AGS381" s="105"/>
      <c r="AGT381" s="105"/>
      <c r="AGU381" s="105"/>
      <c r="AGV381" s="105"/>
      <c r="AGW381" s="105"/>
      <c r="AGX381" s="105"/>
      <c r="AGY381" s="105"/>
      <c r="AGZ381" s="105"/>
      <c r="AHA381" s="105"/>
      <c r="AHB381" s="105"/>
      <c r="AHC381" s="105"/>
      <c r="AHD381" s="105"/>
      <c r="AHE381" s="105"/>
      <c r="AHF381" s="105"/>
      <c r="AHG381" s="105"/>
      <c r="AHH381" s="105"/>
      <c r="AHI381" s="105"/>
      <c r="AHJ381" s="105"/>
      <c r="AHK381" s="105"/>
      <c r="AHL381" s="105"/>
      <c r="AHM381" s="105"/>
      <c r="AHN381" s="105"/>
      <c r="AHO381" s="105"/>
      <c r="AHP381" s="105"/>
      <c r="AHQ381" s="105"/>
      <c r="AHR381" s="105"/>
      <c r="AHS381" s="105"/>
      <c r="AHT381" s="105"/>
      <c r="AHU381" s="105"/>
      <c r="AHV381" s="105"/>
      <c r="AHW381" s="105"/>
      <c r="AHX381" s="105"/>
      <c r="AHY381" s="105"/>
      <c r="AHZ381" s="105"/>
      <c r="AIA381" s="105"/>
      <c r="AIB381" s="105"/>
      <c r="AIC381" s="105"/>
      <c r="AID381" s="105"/>
      <c r="AIE381" s="105"/>
      <c r="AIF381" s="105"/>
      <c r="AIG381" s="105"/>
      <c r="AIH381" s="105"/>
      <c r="AII381" s="105"/>
      <c r="AIJ381" s="105"/>
      <c r="AIK381" s="105"/>
      <c r="AIL381" s="105"/>
      <c r="AIM381" s="105"/>
      <c r="AIN381" s="105"/>
      <c r="AIO381" s="105"/>
      <c r="AIP381" s="105"/>
      <c r="AIQ381" s="105"/>
      <c r="AIR381" s="105"/>
      <c r="AIS381" s="105"/>
      <c r="AIT381" s="105"/>
      <c r="AIU381" s="105"/>
      <c r="AIV381" s="105"/>
      <c r="AIW381" s="105"/>
      <c r="AIX381" s="105"/>
      <c r="AIY381" s="105"/>
      <c r="AIZ381" s="105"/>
      <c r="AJA381" s="105"/>
      <c r="AJB381" s="105"/>
      <c r="AJC381" s="105"/>
      <c r="AJD381" s="105"/>
      <c r="AJE381" s="105"/>
      <c r="AJF381" s="105"/>
      <c r="AJG381" s="105"/>
      <c r="AJH381" s="105"/>
      <c r="AJI381" s="105"/>
      <c r="AJJ381" s="105"/>
      <c r="AJK381" s="105"/>
      <c r="AJL381" s="105"/>
      <c r="AJM381" s="105"/>
      <c r="AJN381" s="105"/>
      <c r="AJO381" s="105"/>
      <c r="AJP381" s="105"/>
      <c r="AJQ381" s="105"/>
      <c r="AJR381" s="105"/>
      <c r="AJS381" s="105"/>
      <c r="AJT381" s="105"/>
      <c r="AJU381" s="105"/>
      <c r="AJV381" s="105"/>
      <c r="AJW381" s="105"/>
      <c r="AJX381" s="105"/>
      <c r="AJY381" s="105"/>
      <c r="AJZ381" s="105"/>
      <c r="AKA381" s="105"/>
      <c r="AKB381" s="105"/>
      <c r="AKC381" s="105"/>
      <c r="AKD381" s="105"/>
      <c r="AKE381" s="105"/>
      <c r="AKF381" s="105"/>
      <c r="AKG381" s="105"/>
      <c r="AKH381" s="105"/>
      <c r="AKI381" s="105"/>
      <c r="AKJ381" s="105"/>
      <c r="AKK381" s="105"/>
      <c r="AKL381" s="105"/>
      <c r="AKM381" s="105"/>
      <c r="AKN381" s="105"/>
      <c r="AKO381" s="105"/>
      <c r="AKP381" s="105"/>
      <c r="AKQ381" s="105"/>
      <c r="AKR381" s="105"/>
      <c r="AKS381" s="105"/>
      <c r="AKT381" s="105"/>
      <c r="AKU381" s="105"/>
      <c r="AKV381" s="105"/>
      <c r="AKW381" s="105"/>
      <c r="AKX381" s="105"/>
      <c r="AKY381" s="105"/>
      <c r="AKZ381" s="105"/>
      <c r="ALA381" s="105"/>
      <c r="ALB381" s="105"/>
      <c r="ALC381" s="105"/>
      <c r="ALD381" s="105"/>
      <c r="ALE381" s="105"/>
      <c r="ALF381" s="105"/>
      <c r="ALG381" s="105"/>
      <c r="ALH381" s="105"/>
      <c r="ALI381" s="105"/>
      <c r="ALJ381" s="105"/>
      <c r="ALK381" s="105"/>
      <c r="ALL381" s="105"/>
      <c r="ALM381" s="105"/>
      <c r="ALN381" s="105"/>
      <c r="ALO381" s="105"/>
      <c r="ALP381" s="105"/>
      <c r="ALQ381" s="105"/>
      <c r="ALR381" s="105"/>
      <c r="ALS381" s="105"/>
      <c r="ALT381" s="105"/>
      <c r="ALU381" s="105"/>
      <c r="ALV381" s="105"/>
      <c r="ALW381" s="105"/>
      <c r="ALX381" s="105"/>
      <c r="ALY381" s="105"/>
      <c r="ALZ381" s="105"/>
      <c r="AMA381" s="105"/>
      <c r="AMB381" s="105"/>
      <c r="AMC381" s="105"/>
      <c r="AMD381" s="105"/>
      <c r="AME381" s="105"/>
      <c r="AMF381" s="105"/>
      <c r="AMG381" s="105"/>
      <c r="AMH381" s="105"/>
      <c r="AMI381" s="105"/>
      <c r="AMJ381" s="105"/>
      <c r="AMK381" s="105"/>
      <c r="AML381" s="105"/>
      <c r="AMM381" s="105"/>
      <c r="AMN381" s="105"/>
      <c r="AMO381" s="105"/>
      <c r="AMP381" s="105"/>
      <c r="AMQ381" s="105"/>
      <c r="AMR381" s="105"/>
      <c r="AMS381" s="105"/>
      <c r="AMT381" s="105"/>
      <c r="AMU381" s="105"/>
      <c r="AMV381" s="105"/>
      <c r="AMW381" s="105"/>
      <c r="AMX381" s="105"/>
      <c r="AMY381" s="105"/>
      <c r="AMZ381" s="105"/>
      <c r="ANA381" s="105"/>
      <c r="ANB381" s="105"/>
      <c r="ANC381" s="105"/>
      <c r="AND381" s="105"/>
      <c r="ANE381" s="105"/>
      <c r="ANF381" s="105"/>
      <c r="ANG381" s="105"/>
      <c r="ANH381" s="105"/>
      <c r="ANI381" s="105"/>
      <c r="ANJ381" s="105"/>
      <c r="ANK381" s="105"/>
      <c r="ANL381" s="105"/>
      <c r="ANM381" s="105"/>
      <c r="ANN381" s="105"/>
      <c r="ANO381" s="105"/>
      <c r="ANP381" s="105"/>
      <c r="ANQ381" s="105"/>
      <c r="ANR381" s="105"/>
      <c r="ANS381" s="105"/>
      <c r="ANT381" s="105"/>
      <c r="ANU381" s="105"/>
      <c r="ANV381" s="105"/>
      <c r="ANW381" s="105"/>
      <c r="ANX381" s="105"/>
      <c r="ANY381" s="105"/>
      <c r="ANZ381" s="105"/>
      <c r="AOA381" s="105"/>
      <c r="AOB381" s="105"/>
      <c r="AOC381" s="105"/>
      <c r="AOD381" s="105"/>
      <c r="AOE381" s="105"/>
      <c r="AOF381" s="105"/>
      <c r="AOG381" s="105"/>
      <c r="AOH381" s="105"/>
      <c r="AOI381" s="105"/>
      <c r="AOJ381" s="105"/>
      <c r="AOK381" s="105"/>
      <c r="AOL381" s="105"/>
      <c r="AOM381" s="105"/>
      <c r="AON381" s="105"/>
      <c r="AOO381" s="105"/>
      <c r="AOP381" s="105"/>
      <c r="AOQ381" s="105"/>
      <c r="AOR381" s="105"/>
      <c r="AOS381" s="105"/>
      <c r="AOT381" s="105"/>
      <c r="AOU381" s="105"/>
      <c r="AOV381" s="105"/>
      <c r="AOW381" s="105"/>
      <c r="AOX381" s="105"/>
      <c r="AOY381" s="105"/>
      <c r="AOZ381" s="105"/>
      <c r="APA381" s="105"/>
      <c r="APB381" s="105"/>
      <c r="APC381" s="105"/>
      <c r="APD381" s="105"/>
      <c r="APE381" s="105"/>
      <c r="APF381" s="105"/>
      <c r="APG381" s="105"/>
      <c r="APH381" s="105"/>
      <c r="API381" s="105"/>
      <c r="APJ381" s="105"/>
      <c r="APK381" s="105"/>
      <c r="APL381" s="105"/>
      <c r="APM381" s="105"/>
      <c r="APN381" s="105"/>
      <c r="APO381" s="105"/>
      <c r="APP381" s="105"/>
      <c r="APQ381" s="105"/>
      <c r="APR381" s="105"/>
      <c r="APS381" s="105"/>
      <c r="APT381" s="105"/>
      <c r="APU381" s="105"/>
      <c r="APV381" s="105"/>
      <c r="APW381" s="105"/>
      <c r="APX381" s="105"/>
      <c r="APY381" s="105"/>
      <c r="APZ381" s="105"/>
      <c r="AQA381" s="105"/>
      <c r="AQB381" s="105"/>
      <c r="AQC381" s="105"/>
      <c r="AQD381" s="105"/>
      <c r="AQE381" s="105"/>
      <c r="AQF381" s="105"/>
      <c r="AQG381" s="105"/>
      <c r="AQH381" s="105"/>
      <c r="AQI381" s="105"/>
      <c r="AQJ381" s="105"/>
      <c r="AQK381" s="105"/>
      <c r="AQL381" s="105"/>
      <c r="AQM381" s="105"/>
      <c r="AQN381" s="105"/>
      <c r="AQO381" s="105"/>
      <c r="AQP381" s="105"/>
      <c r="AQQ381" s="105"/>
      <c r="AQR381" s="105"/>
      <c r="AQS381" s="105"/>
      <c r="AQT381" s="105"/>
      <c r="AQU381" s="105"/>
      <c r="AQV381" s="105"/>
      <c r="AQW381" s="105"/>
      <c r="AQX381" s="105"/>
      <c r="AQY381" s="105"/>
      <c r="AQZ381" s="105"/>
      <c r="ARA381" s="105"/>
      <c r="ARB381" s="105"/>
      <c r="ARC381" s="105"/>
      <c r="ARD381" s="105"/>
      <c r="ARE381" s="105"/>
      <c r="ARF381" s="105"/>
      <c r="ARG381" s="105"/>
      <c r="ARH381" s="105"/>
      <c r="ARI381" s="105"/>
      <c r="ARJ381" s="105"/>
      <c r="ARK381" s="105"/>
      <c r="ARL381" s="105"/>
      <c r="ARM381" s="105"/>
      <c r="ARN381" s="105"/>
      <c r="ARO381" s="105"/>
      <c r="ARP381" s="105"/>
      <c r="ARQ381" s="105"/>
      <c r="ARR381" s="105"/>
      <c r="ARS381" s="105"/>
      <c r="ART381" s="105"/>
      <c r="ARU381" s="105"/>
      <c r="ARV381" s="105"/>
      <c r="ARW381" s="105"/>
      <c r="ARX381" s="105"/>
      <c r="ARY381" s="105"/>
      <c r="ARZ381" s="105"/>
      <c r="ASA381" s="105"/>
      <c r="ASB381" s="105"/>
      <c r="ASC381" s="105"/>
      <c r="ASD381" s="105"/>
      <c r="ASE381" s="105"/>
      <c r="ASF381" s="105"/>
      <c r="ASG381" s="105"/>
      <c r="ASH381" s="105"/>
      <c r="ASI381" s="105"/>
      <c r="ASJ381" s="105"/>
      <c r="ASK381" s="105"/>
      <c r="ASL381" s="105"/>
      <c r="ASM381" s="105"/>
      <c r="ASN381" s="105"/>
      <c r="ASO381" s="105"/>
      <c r="ASP381" s="105"/>
      <c r="ASQ381" s="105"/>
      <c r="ASR381" s="105"/>
      <c r="ASS381" s="105"/>
      <c r="AST381" s="105"/>
      <c r="ASU381" s="105"/>
      <c r="ASV381" s="105"/>
      <c r="ASW381" s="105"/>
      <c r="ASX381" s="105"/>
      <c r="ASY381" s="105"/>
      <c r="ASZ381" s="105"/>
      <c r="ATA381" s="105"/>
      <c r="ATB381" s="105"/>
      <c r="ATC381" s="105"/>
      <c r="ATD381" s="105"/>
      <c r="ATE381" s="105"/>
      <c r="ATF381" s="105"/>
      <c r="ATG381" s="105"/>
      <c r="ATH381" s="105"/>
      <c r="ATI381" s="105"/>
      <c r="ATJ381" s="105"/>
      <c r="ATK381" s="105"/>
      <c r="ATL381" s="105"/>
      <c r="ATM381" s="105"/>
      <c r="ATN381" s="105"/>
      <c r="ATO381" s="105"/>
      <c r="ATP381" s="105"/>
      <c r="ATQ381" s="105"/>
      <c r="ATR381" s="105"/>
      <c r="ATS381" s="105"/>
      <c r="ATT381" s="105"/>
      <c r="ATU381" s="105"/>
      <c r="ATV381" s="105"/>
      <c r="ATW381" s="105"/>
      <c r="ATX381" s="105"/>
      <c r="ATY381" s="105"/>
      <c r="ATZ381" s="105"/>
      <c r="AUA381" s="105"/>
      <c r="AUB381" s="105"/>
      <c r="AUC381" s="105"/>
      <c r="AUD381" s="105"/>
      <c r="AUE381" s="105"/>
      <c r="AUF381" s="105"/>
      <c r="AUG381" s="105"/>
      <c r="AUH381" s="105"/>
      <c r="AUI381" s="105"/>
      <c r="AUJ381" s="105"/>
      <c r="AUK381" s="105"/>
      <c r="AUL381" s="105"/>
      <c r="AUM381" s="105"/>
      <c r="AUN381" s="105"/>
      <c r="AUO381" s="105"/>
      <c r="AUP381" s="105"/>
      <c r="AUQ381" s="105"/>
      <c r="AUR381" s="105"/>
      <c r="AUS381" s="105"/>
      <c r="AUT381" s="105"/>
      <c r="AUU381" s="105"/>
      <c r="AUV381" s="105"/>
      <c r="AUW381" s="105"/>
      <c r="AUX381" s="105"/>
      <c r="AUY381" s="105"/>
      <c r="AUZ381" s="105"/>
      <c r="AVA381" s="105"/>
      <c r="AVB381" s="105"/>
      <c r="AVC381" s="105"/>
      <c r="AVD381" s="105"/>
      <c r="AVE381" s="105"/>
      <c r="AVF381" s="105"/>
      <c r="AVG381" s="105"/>
      <c r="AVH381" s="105"/>
      <c r="AVI381" s="105"/>
      <c r="AVJ381" s="105"/>
      <c r="AVK381" s="105"/>
      <c r="AVL381" s="105"/>
      <c r="AVM381" s="105"/>
      <c r="AVN381" s="105"/>
      <c r="AVO381" s="105"/>
      <c r="AVP381" s="105"/>
      <c r="AVQ381" s="105"/>
      <c r="AVR381" s="105"/>
      <c r="AVS381" s="105"/>
      <c r="AVT381" s="105"/>
      <c r="AVU381" s="105"/>
      <c r="AVV381" s="105"/>
      <c r="AVW381" s="105"/>
      <c r="AVX381" s="105"/>
      <c r="AVY381" s="105"/>
      <c r="AVZ381" s="105"/>
      <c r="AWA381" s="105"/>
      <c r="AWB381" s="105"/>
      <c r="AWC381" s="105"/>
      <c r="AWD381" s="105"/>
      <c r="AWE381" s="105"/>
      <c r="AWF381" s="105"/>
      <c r="AWG381" s="105"/>
      <c r="AWH381" s="105"/>
      <c r="AWI381" s="105"/>
      <c r="AWJ381" s="105"/>
      <c r="AWK381" s="105"/>
      <c r="AWL381" s="105"/>
      <c r="AWM381" s="105"/>
      <c r="AWN381" s="105"/>
      <c r="AWO381" s="105"/>
      <c r="AWP381" s="105"/>
      <c r="AWQ381" s="105"/>
      <c r="AWR381" s="105"/>
      <c r="AWS381" s="105"/>
      <c r="AWT381" s="105"/>
      <c r="AWU381" s="105"/>
      <c r="AWV381" s="105"/>
      <c r="AWW381" s="105"/>
      <c r="AWX381" s="105"/>
      <c r="AWY381" s="105"/>
      <c r="AWZ381" s="105"/>
      <c r="AXA381" s="105"/>
      <c r="AXB381" s="105"/>
      <c r="AXC381" s="105"/>
      <c r="AXD381" s="105"/>
      <c r="AXE381" s="105"/>
      <c r="AXF381" s="105"/>
      <c r="AXG381" s="105"/>
      <c r="AXH381" s="105"/>
      <c r="AXI381" s="105"/>
      <c r="AXJ381" s="105"/>
      <c r="AXK381" s="105"/>
      <c r="AXL381" s="105"/>
      <c r="AXM381" s="105"/>
      <c r="AXN381" s="105"/>
      <c r="AXO381" s="105"/>
      <c r="AXP381" s="105"/>
      <c r="AXQ381" s="105"/>
      <c r="AXR381" s="105"/>
      <c r="AXS381" s="105"/>
      <c r="AXT381" s="105"/>
      <c r="AXU381" s="105"/>
      <c r="AXV381" s="105"/>
      <c r="AXW381" s="105"/>
      <c r="AXX381" s="105"/>
    </row>
    <row r="382" spans="1:1324" s="105" customFormat="1" ht="15.75" hidden="1" customHeight="1" x14ac:dyDescent="0.2">
      <c r="A382" s="14" t="s">
        <v>1380</v>
      </c>
      <c r="B382" s="13" t="s">
        <v>1275</v>
      </c>
      <c r="C382" s="19" t="s">
        <v>3268</v>
      </c>
      <c r="D382" s="64" t="s">
        <v>1381</v>
      </c>
      <c r="E382" s="65">
        <v>40896</v>
      </c>
      <c r="F382" s="17" t="s">
        <v>1167</v>
      </c>
      <c r="G382" s="30" t="s">
        <v>1186</v>
      </c>
      <c r="H382" s="30">
        <v>42005</v>
      </c>
      <c r="I382" s="30" t="s">
        <v>1065</v>
      </c>
      <c r="J382" s="173"/>
      <c r="K382" s="84" t="s">
        <v>6</v>
      </c>
      <c r="L382" s="87">
        <v>1</v>
      </c>
      <c r="M382" s="87">
        <v>1</v>
      </c>
      <c r="N382" s="84" t="s">
        <v>326</v>
      </c>
      <c r="O382" s="84">
        <v>1</v>
      </c>
      <c r="P382" s="84" t="s">
        <v>326</v>
      </c>
      <c r="Q382" s="84">
        <v>1</v>
      </c>
      <c r="R382" s="84" t="s">
        <v>326</v>
      </c>
      <c r="S382" s="84">
        <v>1</v>
      </c>
      <c r="T382" s="84" t="s">
        <v>49</v>
      </c>
      <c r="U382" s="84">
        <v>1</v>
      </c>
      <c r="V382" s="87">
        <v>1</v>
      </c>
      <c r="W382" s="84">
        <v>0</v>
      </c>
      <c r="X382" s="87">
        <v>0</v>
      </c>
      <c r="Y382" s="84">
        <v>0</v>
      </c>
      <c r="Z382" s="84">
        <v>1</v>
      </c>
      <c r="AA382" s="87">
        <v>0</v>
      </c>
      <c r="AB382" s="71">
        <f t="shared" si="56"/>
        <v>2</v>
      </c>
      <c r="AC382" s="71">
        <f t="shared" si="57"/>
        <v>2</v>
      </c>
      <c r="AD382" s="71">
        <f t="shared" si="58"/>
        <v>2</v>
      </c>
      <c r="AE382" s="71">
        <f t="shared" si="59"/>
        <v>2</v>
      </c>
      <c r="AF382" s="103"/>
      <c r="AG382" s="131"/>
    </row>
    <row r="383" spans="1:1324" s="105" customFormat="1" ht="15.75" hidden="1" customHeight="1" x14ac:dyDescent="0.2">
      <c r="A383" s="14" t="s">
        <v>3014</v>
      </c>
      <c r="B383" s="74" t="s">
        <v>1275</v>
      </c>
      <c r="C383" s="19" t="s">
        <v>3268</v>
      </c>
      <c r="D383" s="64" t="s">
        <v>3017</v>
      </c>
      <c r="E383" s="65">
        <v>42733</v>
      </c>
      <c r="F383" s="74" t="s">
        <v>1167</v>
      </c>
      <c r="G383" s="90" t="s">
        <v>1186</v>
      </c>
      <c r="H383" s="30">
        <v>42745</v>
      </c>
      <c r="I383" s="30" t="s">
        <v>1065</v>
      </c>
      <c r="J383" s="173"/>
      <c r="K383" s="84" t="s">
        <v>6</v>
      </c>
      <c r="L383" s="87">
        <v>1</v>
      </c>
      <c r="M383" s="87">
        <v>1</v>
      </c>
      <c r="N383" s="84" t="s">
        <v>326</v>
      </c>
      <c r="O383" s="84">
        <v>1</v>
      </c>
      <c r="P383" s="84" t="s">
        <v>326</v>
      </c>
      <c r="Q383" s="84">
        <v>1</v>
      </c>
      <c r="R383" s="84" t="s">
        <v>326</v>
      </c>
      <c r="S383" s="84">
        <v>1</v>
      </c>
      <c r="T383" s="84" t="s">
        <v>49</v>
      </c>
      <c r="U383" s="84">
        <v>1</v>
      </c>
      <c r="V383" s="87">
        <v>1</v>
      </c>
      <c r="W383" s="84">
        <v>0</v>
      </c>
      <c r="X383" s="87">
        <v>0</v>
      </c>
      <c r="Y383" s="84">
        <v>0</v>
      </c>
      <c r="Z383" s="84">
        <v>1</v>
      </c>
      <c r="AA383" s="87">
        <v>0</v>
      </c>
      <c r="AB383" s="87">
        <v>1</v>
      </c>
      <c r="AC383" s="87">
        <v>0</v>
      </c>
      <c r="AD383" s="87">
        <v>0</v>
      </c>
      <c r="AE383" s="87">
        <v>0</v>
      </c>
      <c r="AF383" s="104"/>
      <c r="AG383" s="131"/>
      <c r="AH383" s="131"/>
      <c r="AI383" s="131"/>
      <c r="AJ383" s="131"/>
      <c r="AK383" s="131"/>
      <c r="AL383" s="131"/>
      <c r="AM383" s="131"/>
      <c r="AN383" s="131"/>
      <c r="AO383" s="131"/>
      <c r="AP383" s="131"/>
      <c r="AQ383" s="131"/>
      <c r="AR383" s="131"/>
      <c r="AS383" s="131"/>
      <c r="AT383" s="131"/>
      <c r="AU383" s="131"/>
      <c r="AV383" s="131"/>
      <c r="AW383" s="131"/>
      <c r="AX383" s="131"/>
      <c r="AY383" s="131"/>
      <c r="AZ383" s="131"/>
      <c r="BA383" s="131"/>
      <c r="BB383" s="131"/>
      <c r="BC383" s="131"/>
      <c r="BD383" s="131"/>
      <c r="BE383" s="131"/>
      <c r="BF383" s="131"/>
      <c r="BG383" s="131"/>
      <c r="BH383" s="131"/>
      <c r="BI383" s="131"/>
      <c r="BJ383" s="131"/>
      <c r="BK383" s="131"/>
      <c r="BL383" s="131"/>
      <c r="BM383" s="131"/>
      <c r="BN383" s="131"/>
      <c r="BO383" s="131"/>
      <c r="BP383" s="131"/>
      <c r="BQ383" s="131"/>
      <c r="BR383" s="131"/>
      <c r="BS383" s="131"/>
      <c r="BT383" s="131"/>
      <c r="BU383" s="131"/>
      <c r="BV383" s="131"/>
      <c r="BW383" s="131"/>
      <c r="BX383" s="131"/>
      <c r="BY383" s="131"/>
      <c r="BZ383" s="131"/>
      <c r="CA383" s="131"/>
      <c r="CB383" s="131"/>
      <c r="CC383" s="131"/>
      <c r="CD383" s="131"/>
      <c r="CE383" s="131"/>
      <c r="CF383" s="131"/>
      <c r="CG383" s="131"/>
      <c r="CH383" s="131"/>
      <c r="CI383" s="131"/>
      <c r="CJ383" s="131"/>
      <c r="CK383" s="131"/>
      <c r="CL383" s="131"/>
      <c r="CM383" s="131"/>
      <c r="CN383" s="131"/>
      <c r="CO383" s="131"/>
      <c r="CP383" s="131"/>
      <c r="CQ383" s="131"/>
      <c r="CR383" s="131"/>
      <c r="CS383" s="131"/>
      <c r="CT383" s="131"/>
      <c r="CU383" s="131"/>
      <c r="CV383" s="131"/>
      <c r="CW383" s="131"/>
      <c r="CX383" s="131"/>
      <c r="CY383" s="131"/>
      <c r="CZ383" s="131"/>
      <c r="DA383" s="131"/>
      <c r="DB383" s="131"/>
      <c r="DC383" s="131"/>
      <c r="DD383" s="131"/>
      <c r="DE383" s="131"/>
      <c r="DF383" s="131"/>
      <c r="DG383" s="131"/>
      <c r="DH383" s="131"/>
      <c r="DI383" s="131"/>
      <c r="DJ383" s="131"/>
      <c r="DK383" s="131"/>
      <c r="DL383" s="131"/>
      <c r="DM383" s="131"/>
      <c r="DN383" s="131"/>
      <c r="DO383" s="131"/>
      <c r="DP383" s="131"/>
      <c r="DQ383" s="131"/>
      <c r="DR383" s="131"/>
      <c r="DS383" s="131"/>
      <c r="DT383" s="131"/>
      <c r="DU383" s="131"/>
      <c r="DV383" s="131"/>
      <c r="DW383" s="131"/>
      <c r="DX383" s="131"/>
      <c r="DY383" s="131"/>
      <c r="DZ383" s="131"/>
      <c r="EA383" s="131"/>
      <c r="EB383" s="131"/>
      <c r="EC383" s="131"/>
      <c r="ED383" s="131"/>
      <c r="EE383" s="131"/>
      <c r="EF383" s="131"/>
      <c r="EG383" s="131"/>
      <c r="EH383" s="131"/>
      <c r="EI383" s="131"/>
      <c r="EJ383" s="131"/>
      <c r="EK383" s="131"/>
      <c r="EL383" s="131"/>
      <c r="EM383" s="131"/>
      <c r="EN383" s="131"/>
      <c r="EO383" s="131"/>
      <c r="EP383" s="131"/>
      <c r="EQ383" s="131"/>
      <c r="ER383" s="131"/>
      <c r="ES383" s="131"/>
      <c r="ET383" s="131"/>
      <c r="EU383" s="131"/>
      <c r="EV383" s="131"/>
      <c r="EW383" s="131"/>
      <c r="EX383" s="131"/>
      <c r="EY383" s="131"/>
      <c r="EZ383" s="131"/>
      <c r="FA383" s="131"/>
      <c r="FB383" s="131"/>
      <c r="FC383" s="131"/>
      <c r="FD383" s="131"/>
      <c r="FE383" s="131"/>
      <c r="FF383" s="131"/>
      <c r="FG383" s="131"/>
      <c r="FH383" s="131"/>
      <c r="FI383" s="131"/>
      <c r="FJ383" s="131"/>
      <c r="FK383" s="131"/>
      <c r="FL383" s="131"/>
      <c r="FM383" s="131"/>
      <c r="FN383" s="131"/>
      <c r="FO383" s="131"/>
      <c r="FP383" s="131"/>
      <c r="FQ383" s="131"/>
      <c r="FR383" s="131"/>
      <c r="FS383" s="131"/>
      <c r="FT383" s="131"/>
      <c r="FU383" s="131"/>
      <c r="FV383" s="131"/>
      <c r="FW383" s="131"/>
      <c r="FX383" s="131"/>
      <c r="FY383" s="131"/>
      <c r="FZ383" s="131"/>
      <c r="GA383" s="131"/>
      <c r="GB383" s="131"/>
      <c r="GC383" s="131"/>
      <c r="GD383" s="131"/>
      <c r="GE383" s="131"/>
      <c r="GF383" s="131"/>
      <c r="GG383" s="131"/>
      <c r="GH383" s="131"/>
      <c r="GI383" s="131"/>
      <c r="GJ383" s="131"/>
      <c r="GK383" s="131"/>
      <c r="GL383" s="131"/>
      <c r="GM383" s="131"/>
      <c r="GN383" s="131"/>
      <c r="GO383" s="131"/>
      <c r="GP383" s="131"/>
      <c r="GQ383" s="131"/>
      <c r="GR383" s="131"/>
      <c r="GS383" s="131"/>
      <c r="GT383" s="131"/>
      <c r="GU383" s="131"/>
      <c r="GV383" s="131"/>
      <c r="GW383" s="131"/>
      <c r="GX383" s="131"/>
      <c r="GY383" s="131"/>
      <c r="GZ383" s="131"/>
      <c r="HA383" s="131"/>
      <c r="HB383" s="131"/>
      <c r="HC383" s="131"/>
      <c r="HD383" s="131"/>
      <c r="HE383" s="131"/>
      <c r="HF383" s="131"/>
      <c r="HG383" s="131"/>
      <c r="HH383" s="131"/>
      <c r="HI383" s="131"/>
      <c r="HJ383" s="131"/>
      <c r="HK383" s="131"/>
      <c r="HL383" s="131"/>
      <c r="HM383" s="131"/>
      <c r="HN383" s="131"/>
      <c r="HO383" s="131"/>
      <c r="HP383" s="131"/>
      <c r="HQ383" s="131"/>
      <c r="HR383" s="131"/>
      <c r="HS383" s="131"/>
      <c r="HT383" s="131"/>
      <c r="HU383" s="131"/>
      <c r="HV383" s="131"/>
      <c r="HW383" s="131"/>
      <c r="HX383" s="131"/>
      <c r="HY383" s="131"/>
      <c r="HZ383" s="131"/>
      <c r="IA383" s="131"/>
      <c r="IB383" s="131"/>
      <c r="IC383" s="131"/>
      <c r="ID383" s="131"/>
      <c r="IE383" s="131"/>
      <c r="IF383" s="131"/>
      <c r="IG383" s="131"/>
      <c r="IH383" s="131"/>
      <c r="II383" s="131"/>
      <c r="IJ383" s="131"/>
      <c r="IK383" s="131"/>
      <c r="IL383" s="131"/>
      <c r="IM383" s="131"/>
      <c r="IN383" s="131"/>
      <c r="IO383" s="131"/>
      <c r="IP383" s="131"/>
      <c r="IQ383" s="131"/>
      <c r="IR383" s="131"/>
      <c r="IS383" s="131"/>
      <c r="IT383" s="131"/>
      <c r="IU383" s="131"/>
      <c r="IV383" s="131"/>
      <c r="IW383" s="131"/>
      <c r="IX383" s="131"/>
      <c r="IY383" s="131"/>
      <c r="IZ383" s="131"/>
      <c r="JA383" s="131"/>
      <c r="JB383" s="131"/>
      <c r="JC383" s="131"/>
      <c r="JD383" s="131"/>
      <c r="JE383" s="131"/>
      <c r="JF383" s="131"/>
      <c r="JG383" s="131"/>
      <c r="JH383" s="131"/>
      <c r="JI383" s="131"/>
      <c r="JJ383" s="131"/>
      <c r="JK383" s="131"/>
      <c r="JL383" s="131"/>
      <c r="JM383" s="131"/>
      <c r="JN383" s="131"/>
      <c r="JO383" s="131"/>
      <c r="JP383" s="131"/>
      <c r="JQ383" s="131"/>
      <c r="JR383" s="131"/>
      <c r="JS383" s="131"/>
      <c r="JT383" s="131"/>
      <c r="JU383" s="131"/>
      <c r="JV383" s="131"/>
      <c r="JW383" s="131"/>
      <c r="JX383" s="131"/>
      <c r="JY383" s="131"/>
      <c r="JZ383" s="131"/>
      <c r="KA383" s="131"/>
      <c r="KB383" s="131"/>
      <c r="KC383" s="131"/>
      <c r="KD383" s="131"/>
      <c r="KE383" s="131"/>
      <c r="KF383" s="131"/>
      <c r="KG383" s="131"/>
      <c r="KH383" s="131"/>
      <c r="KI383" s="131"/>
      <c r="KJ383" s="131"/>
      <c r="KK383" s="131"/>
      <c r="KL383" s="131"/>
      <c r="KM383" s="131"/>
      <c r="KN383" s="131"/>
      <c r="KO383" s="131"/>
      <c r="KP383" s="131"/>
      <c r="KQ383" s="131"/>
      <c r="KR383" s="131"/>
      <c r="KS383" s="131"/>
      <c r="KT383" s="131"/>
      <c r="KU383" s="131"/>
      <c r="KV383" s="131"/>
      <c r="KW383" s="131"/>
      <c r="KX383" s="131"/>
      <c r="KY383" s="131"/>
      <c r="KZ383" s="131"/>
      <c r="LA383" s="131"/>
      <c r="LB383" s="131"/>
      <c r="LC383" s="131"/>
      <c r="LD383" s="131"/>
      <c r="LE383" s="131"/>
      <c r="LF383" s="131"/>
      <c r="LG383" s="131"/>
      <c r="LH383" s="131"/>
      <c r="LI383" s="131"/>
      <c r="LJ383" s="131"/>
      <c r="LK383" s="131"/>
      <c r="LL383" s="131"/>
      <c r="LM383" s="131"/>
      <c r="LN383" s="131"/>
      <c r="LO383" s="131"/>
      <c r="LP383" s="131"/>
      <c r="LQ383" s="131"/>
      <c r="LR383" s="131"/>
      <c r="LS383" s="131"/>
      <c r="LT383" s="131"/>
      <c r="LU383" s="131"/>
      <c r="LV383" s="131"/>
      <c r="LW383" s="131"/>
      <c r="LX383" s="131"/>
      <c r="LY383" s="131"/>
      <c r="LZ383" s="131"/>
      <c r="MA383" s="131"/>
      <c r="MB383" s="131"/>
      <c r="MC383" s="131"/>
      <c r="MD383" s="131"/>
      <c r="ME383" s="131"/>
      <c r="MF383" s="131"/>
      <c r="MG383" s="131"/>
      <c r="MH383" s="131"/>
      <c r="MI383" s="131"/>
      <c r="MJ383" s="131"/>
      <c r="MK383" s="131"/>
      <c r="ML383" s="131"/>
      <c r="MM383" s="131"/>
      <c r="MN383" s="131"/>
      <c r="MO383" s="131"/>
      <c r="MP383" s="131"/>
      <c r="MQ383" s="131"/>
      <c r="MR383" s="131"/>
      <c r="MS383" s="131"/>
      <c r="MT383" s="131"/>
      <c r="MU383" s="131"/>
      <c r="MV383" s="131"/>
      <c r="MW383" s="131"/>
      <c r="MX383" s="131"/>
      <c r="MY383" s="131"/>
      <c r="MZ383" s="131"/>
      <c r="NA383" s="131"/>
      <c r="NB383" s="131"/>
      <c r="NC383" s="131"/>
      <c r="ND383" s="131"/>
      <c r="NE383" s="131"/>
      <c r="NF383" s="131"/>
      <c r="NG383" s="131"/>
      <c r="NH383" s="131"/>
      <c r="NI383" s="131"/>
      <c r="NJ383" s="131"/>
      <c r="NK383" s="131"/>
      <c r="NL383" s="131"/>
      <c r="NM383" s="131"/>
      <c r="NN383" s="131"/>
      <c r="NO383" s="131"/>
      <c r="NP383" s="131"/>
      <c r="NQ383" s="131"/>
      <c r="NR383" s="131"/>
      <c r="NS383" s="131"/>
      <c r="NT383" s="131"/>
      <c r="NU383" s="131"/>
      <c r="NV383" s="131"/>
      <c r="NW383" s="131"/>
      <c r="NX383" s="131"/>
      <c r="NY383" s="131"/>
      <c r="NZ383" s="131"/>
      <c r="OA383" s="131"/>
      <c r="OB383" s="131"/>
      <c r="OC383" s="131"/>
      <c r="OD383" s="131"/>
      <c r="OE383" s="131"/>
      <c r="OF383" s="131"/>
      <c r="OG383" s="131"/>
      <c r="OH383" s="131"/>
      <c r="OI383" s="131"/>
      <c r="OJ383" s="131"/>
      <c r="OK383" s="131"/>
      <c r="OL383" s="131"/>
      <c r="OM383" s="131"/>
      <c r="ON383" s="131"/>
      <c r="OO383" s="131"/>
      <c r="OP383" s="131"/>
      <c r="OQ383" s="131"/>
      <c r="OR383" s="131"/>
      <c r="OS383" s="131"/>
      <c r="OT383" s="131"/>
      <c r="OU383" s="131"/>
      <c r="OV383" s="131"/>
      <c r="OW383" s="131"/>
      <c r="OX383" s="131"/>
      <c r="OY383" s="131"/>
      <c r="OZ383" s="131"/>
      <c r="PA383" s="131"/>
      <c r="PB383" s="131"/>
      <c r="PC383" s="131"/>
      <c r="PD383" s="131"/>
      <c r="PE383" s="131"/>
      <c r="PF383" s="131"/>
      <c r="PG383" s="131"/>
      <c r="PH383" s="131"/>
      <c r="PI383" s="131"/>
      <c r="PJ383" s="131"/>
      <c r="PK383" s="131"/>
      <c r="PL383" s="131"/>
      <c r="PM383" s="131"/>
      <c r="PN383" s="131"/>
      <c r="PO383" s="131"/>
      <c r="PP383" s="131"/>
      <c r="PQ383" s="131"/>
      <c r="PR383" s="131"/>
      <c r="PS383" s="131"/>
      <c r="PT383" s="131"/>
      <c r="PU383" s="131"/>
      <c r="PV383" s="131"/>
      <c r="PW383" s="131"/>
      <c r="PX383" s="131"/>
      <c r="PY383" s="131"/>
      <c r="PZ383" s="131"/>
      <c r="QA383" s="131"/>
      <c r="QB383" s="131"/>
      <c r="QC383" s="131"/>
      <c r="QD383" s="131"/>
      <c r="QE383" s="131"/>
      <c r="QF383" s="131"/>
      <c r="QG383" s="131"/>
      <c r="QH383" s="131"/>
      <c r="QI383" s="131"/>
      <c r="QJ383" s="131"/>
      <c r="QK383" s="131"/>
      <c r="QL383" s="131"/>
      <c r="QM383" s="131"/>
      <c r="QN383" s="131"/>
      <c r="QO383" s="131"/>
      <c r="QP383" s="131"/>
      <c r="QQ383" s="131"/>
      <c r="QR383" s="131"/>
      <c r="QS383" s="131"/>
      <c r="QT383" s="131"/>
      <c r="QU383" s="131"/>
      <c r="QV383" s="131"/>
      <c r="QW383" s="131"/>
      <c r="QX383" s="131"/>
      <c r="QY383" s="131"/>
      <c r="QZ383" s="131"/>
      <c r="RA383" s="131"/>
      <c r="RB383" s="131"/>
      <c r="RC383" s="131"/>
      <c r="RD383" s="131"/>
      <c r="RE383" s="131"/>
      <c r="RF383" s="131"/>
      <c r="RG383" s="131"/>
      <c r="RH383" s="131"/>
      <c r="RI383" s="131"/>
      <c r="RJ383" s="131"/>
      <c r="RK383" s="131"/>
      <c r="RL383" s="131"/>
      <c r="RM383" s="131"/>
      <c r="RN383" s="131"/>
      <c r="RO383" s="131"/>
      <c r="RP383" s="131"/>
      <c r="RQ383" s="131"/>
      <c r="RR383" s="131"/>
      <c r="RS383" s="131"/>
      <c r="RT383" s="131"/>
      <c r="RU383" s="131"/>
      <c r="RV383" s="131"/>
      <c r="RW383" s="131"/>
      <c r="RX383" s="131"/>
      <c r="RY383" s="131"/>
      <c r="RZ383" s="131"/>
      <c r="SA383" s="131"/>
      <c r="SB383" s="131"/>
      <c r="SC383" s="131"/>
      <c r="SD383" s="131"/>
      <c r="SE383" s="131"/>
      <c r="SF383" s="131"/>
      <c r="SG383" s="131"/>
      <c r="SH383" s="131"/>
      <c r="SI383" s="131"/>
      <c r="SJ383" s="131"/>
      <c r="SK383" s="131"/>
      <c r="SL383" s="131"/>
      <c r="SM383" s="131"/>
      <c r="SN383" s="131"/>
      <c r="SO383" s="131"/>
      <c r="SP383" s="131"/>
      <c r="SQ383" s="131"/>
      <c r="SR383" s="131"/>
      <c r="SS383" s="131"/>
      <c r="ST383" s="131"/>
      <c r="SU383" s="131"/>
      <c r="SV383" s="131"/>
      <c r="SW383" s="131"/>
      <c r="SX383" s="131"/>
      <c r="SY383" s="131"/>
      <c r="SZ383" s="131"/>
      <c r="TA383" s="131"/>
      <c r="TB383" s="131"/>
      <c r="TC383" s="131"/>
      <c r="TD383" s="131"/>
      <c r="TE383" s="131"/>
      <c r="TF383" s="131"/>
      <c r="TG383" s="131"/>
      <c r="TH383" s="131"/>
      <c r="TI383" s="131"/>
      <c r="TJ383" s="131"/>
      <c r="TK383" s="131"/>
      <c r="TL383" s="131"/>
      <c r="TM383" s="131"/>
      <c r="TN383" s="131"/>
      <c r="TO383" s="131"/>
      <c r="TP383" s="131"/>
      <c r="TQ383" s="131"/>
      <c r="TR383" s="131"/>
      <c r="TS383" s="131"/>
      <c r="TT383" s="131"/>
      <c r="TU383" s="131"/>
      <c r="TV383" s="131"/>
      <c r="TW383" s="131"/>
      <c r="TX383" s="131"/>
      <c r="TY383" s="131"/>
      <c r="TZ383" s="131"/>
      <c r="UA383" s="131"/>
      <c r="UB383" s="131"/>
      <c r="UC383" s="131"/>
      <c r="UD383" s="131"/>
      <c r="UE383" s="131"/>
      <c r="UF383" s="131"/>
      <c r="UG383" s="131"/>
      <c r="UH383" s="131"/>
      <c r="UI383" s="131"/>
      <c r="UJ383" s="131"/>
      <c r="UK383" s="131"/>
      <c r="UL383" s="131"/>
      <c r="UM383" s="131"/>
      <c r="UN383" s="131"/>
      <c r="UO383" s="131"/>
      <c r="UP383" s="131"/>
      <c r="UQ383" s="131"/>
      <c r="UR383" s="131"/>
      <c r="US383" s="131"/>
      <c r="UT383" s="131"/>
      <c r="UU383" s="131"/>
      <c r="UV383" s="131"/>
      <c r="UW383" s="131"/>
      <c r="UX383" s="131"/>
      <c r="UY383" s="131"/>
      <c r="UZ383" s="131"/>
      <c r="VA383" s="131"/>
      <c r="VB383" s="131"/>
      <c r="VC383" s="131"/>
      <c r="VD383" s="131"/>
      <c r="VE383" s="131"/>
      <c r="VF383" s="131"/>
      <c r="VG383" s="131"/>
      <c r="VH383" s="131"/>
      <c r="VI383" s="131"/>
      <c r="VJ383" s="131"/>
      <c r="VK383" s="131"/>
      <c r="VL383" s="131"/>
      <c r="VM383" s="131"/>
      <c r="VN383" s="131"/>
      <c r="VO383" s="131"/>
      <c r="VP383" s="131"/>
      <c r="VQ383" s="131"/>
      <c r="VR383" s="131"/>
      <c r="VS383" s="131"/>
      <c r="VT383" s="131"/>
      <c r="VU383" s="131"/>
      <c r="VV383" s="131"/>
      <c r="VW383" s="131"/>
      <c r="VX383" s="131"/>
      <c r="VY383" s="131"/>
      <c r="VZ383" s="131"/>
      <c r="WA383" s="131"/>
      <c r="WB383" s="131"/>
      <c r="WC383" s="131"/>
      <c r="WD383" s="131"/>
      <c r="WE383" s="131"/>
      <c r="WF383" s="131"/>
      <c r="WG383" s="131"/>
      <c r="WH383" s="131"/>
      <c r="WI383" s="131"/>
      <c r="WJ383" s="131"/>
      <c r="WK383" s="131"/>
      <c r="WL383" s="131"/>
      <c r="WM383" s="131"/>
      <c r="WN383" s="131"/>
      <c r="WO383" s="131"/>
      <c r="WP383" s="131"/>
      <c r="WQ383" s="131"/>
      <c r="WR383" s="131"/>
      <c r="WS383" s="131"/>
      <c r="WT383" s="131"/>
      <c r="WU383" s="131"/>
      <c r="WV383" s="131"/>
      <c r="WW383" s="131"/>
      <c r="WX383" s="131"/>
      <c r="WY383" s="131"/>
      <c r="WZ383" s="131"/>
      <c r="XA383" s="131"/>
      <c r="XB383" s="131"/>
      <c r="XC383" s="131"/>
      <c r="XD383" s="131"/>
      <c r="XE383" s="131"/>
      <c r="XF383" s="131"/>
      <c r="XG383" s="131"/>
      <c r="XH383" s="131"/>
      <c r="XI383" s="131"/>
      <c r="XJ383" s="131"/>
      <c r="XK383" s="131"/>
      <c r="XL383" s="131"/>
      <c r="XM383" s="131"/>
      <c r="XN383" s="131"/>
      <c r="XO383" s="131"/>
      <c r="XP383" s="131"/>
      <c r="XQ383" s="131"/>
      <c r="XR383" s="131"/>
      <c r="XS383" s="131"/>
      <c r="XT383" s="131"/>
      <c r="XU383" s="131"/>
      <c r="XV383" s="131"/>
      <c r="XW383" s="131"/>
      <c r="XX383" s="131"/>
      <c r="XY383" s="131"/>
      <c r="XZ383" s="131"/>
      <c r="YA383" s="131"/>
      <c r="YB383" s="131"/>
      <c r="YC383" s="131"/>
      <c r="YD383" s="131"/>
      <c r="YE383" s="131"/>
      <c r="YF383" s="131"/>
      <c r="YG383" s="131"/>
      <c r="YH383" s="131"/>
      <c r="YI383" s="131"/>
      <c r="YJ383" s="131"/>
      <c r="YK383" s="131"/>
      <c r="YL383" s="131"/>
      <c r="YM383" s="131"/>
      <c r="YN383" s="131"/>
      <c r="YO383" s="131"/>
      <c r="YP383" s="131"/>
      <c r="YQ383" s="131"/>
      <c r="YR383" s="131"/>
      <c r="YS383" s="131"/>
      <c r="YT383" s="131"/>
      <c r="YU383" s="131"/>
      <c r="YV383" s="131"/>
      <c r="YW383" s="131"/>
      <c r="YX383" s="131"/>
      <c r="YY383" s="131"/>
      <c r="YZ383" s="131"/>
      <c r="ZA383" s="131"/>
      <c r="ZB383" s="131"/>
      <c r="ZC383" s="131"/>
      <c r="ZD383" s="131"/>
      <c r="ZE383" s="131"/>
      <c r="ZF383" s="131"/>
      <c r="ZG383" s="131"/>
      <c r="ZH383" s="131"/>
      <c r="ZI383" s="131"/>
      <c r="ZJ383" s="131"/>
      <c r="ZK383" s="131"/>
      <c r="ZL383" s="131"/>
      <c r="ZM383" s="131"/>
      <c r="ZN383" s="131"/>
      <c r="ZO383" s="131"/>
      <c r="ZP383" s="131"/>
      <c r="ZQ383" s="131"/>
      <c r="ZR383" s="131"/>
      <c r="ZS383" s="131"/>
      <c r="ZT383" s="131"/>
      <c r="ZU383" s="131"/>
      <c r="ZV383" s="131"/>
      <c r="ZW383" s="131"/>
      <c r="ZX383" s="131"/>
      <c r="ZY383" s="131"/>
      <c r="ZZ383" s="131"/>
      <c r="AAA383" s="131"/>
      <c r="AAB383" s="131"/>
      <c r="AAC383" s="131"/>
      <c r="AAD383" s="131"/>
      <c r="AAE383" s="131"/>
      <c r="AAF383" s="131"/>
      <c r="AAG383" s="131"/>
      <c r="AAH383" s="131"/>
      <c r="AAI383" s="131"/>
      <c r="AAJ383" s="131"/>
      <c r="AAK383" s="131"/>
      <c r="AAL383" s="131"/>
      <c r="AAM383" s="131"/>
      <c r="AAN383" s="131"/>
      <c r="AAO383" s="131"/>
      <c r="AAP383" s="131"/>
      <c r="AAQ383" s="131"/>
      <c r="AAR383" s="131"/>
      <c r="AAS383" s="131"/>
      <c r="AAT383" s="131"/>
      <c r="AAU383" s="131"/>
      <c r="AAV383" s="131"/>
      <c r="AAW383" s="131"/>
      <c r="AAX383" s="131"/>
      <c r="AAY383" s="131"/>
      <c r="AAZ383" s="131"/>
      <c r="ABA383" s="131"/>
      <c r="ABB383" s="131"/>
      <c r="ABC383" s="131"/>
      <c r="ABD383" s="131"/>
      <c r="ABE383" s="131"/>
      <c r="ABF383" s="131"/>
      <c r="ABG383" s="131"/>
      <c r="ABH383" s="131"/>
      <c r="ABI383" s="131"/>
      <c r="ABJ383" s="131"/>
      <c r="ABK383" s="131"/>
      <c r="ABL383" s="131"/>
      <c r="ABM383" s="131"/>
      <c r="ABN383" s="131"/>
      <c r="ABO383" s="131"/>
      <c r="ABP383" s="131"/>
      <c r="ABQ383" s="131"/>
      <c r="ABR383" s="131"/>
      <c r="ABS383" s="131"/>
      <c r="ABT383" s="131"/>
      <c r="ABU383" s="131"/>
      <c r="ABV383" s="131"/>
      <c r="ABW383" s="131"/>
      <c r="ABX383" s="131"/>
      <c r="ABY383" s="131"/>
      <c r="ABZ383" s="131"/>
      <c r="ACA383" s="131"/>
      <c r="ACB383" s="131"/>
      <c r="ACC383" s="131"/>
      <c r="ACD383" s="131"/>
      <c r="ACE383" s="131"/>
      <c r="ACF383" s="131"/>
      <c r="ACG383" s="131"/>
      <c r="ACH383" s="131"/>
      <c r="ACI383" s="131"/>
      <c r="ACJ383" s="131"/>
      <c r="ACK383" s="131"/>
      <c r="ACL383" s="131"/>
      <c r="ACM383" s="131"/>
      <c r="ACN383" s="131"/>
      <c r="ACO383" s="131"/>
      <c r="ACP383" s="131"/>
      <c r="ACQ383" s="131"/>
      <c r="ACR383" s="131"/>
      <c r="ACS383" s="131"/>
      <c r="ACT383" s="131"/>
      <c r="ACU383" s="131"/>
      <c r="ACV383" s="131"/>
      <c r="ACW383" s="131"/>
      <c r="ACX383" s="131"/>
      <c r="ACY383" s="131"/>
      <c r="ACZ383" s="131"/>
      <c r="ADA383" s="131"/>
      <c r="ADB383" s="131"/>
      <c r="ADC383" s="131"/>
      <c r="ADD383" s="131"/>
      <c r="ADE383" s="131"/>
      <c r="ADF383" s="131"/>
      <c r="ADG383" s="131"/>
      <c r="ADH383" s="131"/>
      <c r="ADI383" s="131"/>
      <c r="ADJ383" s="131"/>
      <c r="ADK383" s="131"/>
      <c r="ADL383" s="131"/>
      <c r="ADM383" s="131"/>
      <c r="ADN383" s="131"/>
      <c r="ADO383" s="131"/>
      <c r="ADP383" s="131"/>
      <c r="ADQ383" s="131"/>
      <c r="ADR383" s="131"/>
      <c r="ADS383" s="131"/>
      <c r="ADT383" s="131"/>
      <c r="ADU383" s="131"/>
      <c r="ADV383" s="131"/>
      <c r="ADW383" s="131"/>
      <c r="ADX383" s="131"/>
      <c r="ADY383" s="131"/>
      <c r="ADZ383" s="131"/>
      <c r="AEA383" s="131"/>
      <c r="AEB383" s="131"/>
      <c r="AEC383" s="131"/>
      <c r="AED383" s="131"/>
      <c r="AEE383" s="131"/>
      <c r="AEF383" s="131"/>
      <c r="AEG383" s="131"/>
      <c r="AEH383" s="131"/>
      <c r="AEI383" s="131"/>
      <c r="AEJ383" s="131"/>
      <c r="AEK383" s="131"/>
      <c r="AEL383" s="131"/>
      <c r="AEM383" s="131"/>
      <c r="AEN383" s="131"/>
      <c r="AEO383" s="131"/>
      <c r="AEP383" s="131"/>
      <c r="AEQ383" s="131"/>
      <c r="AER383" s="131"/>
      <c r="AES383" s="131"/>
      <c r="AET383" s="131"/>
      <c r="AEU383" s="131"/>
      <c r="AEV383" s="131"/>
      <c r="AEW383" s="131"/>
      <c r="AEX383" s="131"/>
      <c r="AEY383" s="131"/>
      <c r="AEZ383" s="131"/>
      <c r="AFA383" s="131"/>
      <c r="AFB383" s="131"/>
      <c r="AFC383" s="131"/>
      <c r="AFD383" s="131"/>
      <c r="AFE383" s="131"/>
      <c r="AFF383" s="131"/>
      <c r="AFG383" s="131"/>
      <c r="AFH383" s="131"/>
      <c r="AFI383" s="131"/>
      <c r="AFJ383" s="131"/>
      <c r="AFK383" s="131"/>
      <c r="AFL383" s="131"/>
      <c r="AFM383" s="131"/>
      <c r="AFN383" s="131"/>
      <c r="AFO383" s="131"/>
      <c r="AFP383" s="131"/>
      <c r="AFQ383" s="131"/>
      <c r="AFR383" s="131"/>
      <c r="AFS383" s="131"/>
      <c r="AFT383" s="131"/>
      <c r="AFU383" s="131"/>
      <c r="AFV383" s="131"/>
      <c r="AFW383" s="131"/>
      <c r="AFX383" s="131"/>
      <c r="AFY383" s="131"/>
      <c r="AFZ383" s="131"/>
      <c r="AGA383" s="131"/>
      <c r="AGB383" s="131"/>
      <c r="AGC383" s="131"/>
      <c r="AGD383" s="131"/>
      <c r="AGE383" s="131"/>
      <c r="AGF383" s="131"/>
      <c r="AGG383" s="131"/>
      <c r="AGH383" s="131"/>
      <c r="AGI383" s="131"/>
      <c r="AGJ383" s="131"/>
      <c r="AGK383" s="131"/>
      <c r="AGL383" s="131"/>
      <c r="AGM383" s="131"/>
      <c r="AGN383" s="131"/>
      <c r="AGO383" s="131"/>
      <c r="AGP383" s="131"/>
      <c r="AGQ383" s="131"/>
      <c r="AGR383" s="131"/>
      <c r="AGS383" s="131"/>
      <c r="AGT383" s="131"/>
      <c r="AGU383" s="131"/>
      <c r="AGV383" s="131"/>
      <c r="AGW383" s="131"/>
      <c r="AGX383" s="131"/>
      <c r="AGY383" s="131"/>
      <c r="AGZ383" s="131"/>
      <c r="AHA383" s="131"/>
      <c r="AHB383" s="131"/>
      <c r="AHC383" s="131"/>
      <c r="AHD383" s="131"/>
      <c r="AHE383" s="131"/>
      <c r="AHF383" s="131"/>
      <c r="AHG383" s="131"/>
      <c r="AHH383" s="131"/>
      <c r="AHI383" s="131"/>
      <c r="AHJ383" s="131"/>
      <c r="AHK383" s="131"/>
      <c r="AHL383" s="131"/>
      <c r="AHM383" s="131"/>
      <c r="AHN383" s="131"/>
      <c r="AHO383" s="131"/>
      <c r="AHP383" s="131"/>
      <c r="AHQ383" s="131"/>
      <c r="AHR383" s="131"/>
      <c r="AHS383" s="131"/>
      <c r="AHT383" s="131"/>
      <c r="AHU383" s="131"/>
      <c r="AHV383" s="131"/>
      <c r="AHW383" s="131"/>
      <c r="AHX383" s="131"/>
      <c r="AHY383" s="131"/>
      <c r="AHZ383" s="131"/>
      <c r="AIA383" s="131"/>
      <c r="AIB383" s="131"/>
      <c r="AIC383" s="131"/>
      <c r="AID383" s="131"/>
      <c r="AIE383" s="131"/>
      <c r="AIF383" s="131"/>
      <c r="AIG383" s="131"/>
      <c r="AIH383" s="131"/>
      <c r="AII383" s="131"/>
      <c r="AIJ383" s="131"/>
      <c r="AIK383" s="131"/>
      <c r="AIL383" s="131"/>
      <c r="AIM383" s="131"/>
      <c r="AIN383" s="131"/>
      <c r="AIO383" s="131"/>
      <c r="AIP383" s="131"/>
      <c r="AIQ383" s="131"/>
      <c r="AIR383" s="131"/>
      <c r="AIS383" s="131"/>
      <c r="AIT383" s="131"/>
      <c r="AIU383" s="131"/>
      <c r="AIV383" s="131"/>
      <c r="AIW383" s="131"/>
      <c r="AIX383" s="131"/>
      <c r="AIY383" s="131"/>
      <c r="AIZ383" s="131"/>
      <c r="AJA383" s="131"/>
      <c r="AJB383" s="131"/>
      <c r="AJC383" s="131"/>
      <c r="AJD383" s="131"/>
      <c r="AJE383" s="131"/>
      <c r="AJF383" s="131"/>
      <c r="AJG383" s="131"/>
      <c r="AJH383" s="131"/>
      <c r="AJI383" s="131"/>
      <c r="AJJ383" s="131"/>
      <c r="AJK383" s="131"/>
      <c r="AJL383" s="131"/>
      <c r="AJM383" s="131"/>
      <c r="AJN383" s="131"/>
      <c r="AJO383" s="131"/>
      <c r="AJP383" s="131"/>
      <c r="AJQ383" s="131"/>
      <c r="AJR383" s="131"/>
      <c r="AJS383" s="131"/>
      <c r="AJT383" s="131"/>
      <c r="AJU383" s="131"/>
      <c r="AJV383" s="131"/>
      <c r="AJW383" s="131"/>
      <c r="AJX383" s="131"/>
      <c r="AJY383" s="131"/>
      <c r="AJZ383" s="131"/>
      <c r="AKA383" s="131"/>
      <c r="AKB383" s="131"/>
      <c r="AKC383" s="131"/>
      <c r="AKD383" s="131"/>
      <c r="AKE383" s="131"/>
      <c r="AKF383" s="131"/>
      <c r="AKG383" s="131"/>
      <c r="AKH383" s="131"/>
      <c r="AKI383" s="131"/>
      <c r="AKJ383" s="131"/>
      <c r="AKK383" s="131"/>
      <c r="AKL383" s="131"/>
      <c r="AKM383" s="131"/>
      <c r="AKN383" s="131"/>
      <c r="AKO383" s="131"/>
      <c r="AKP383" s="131"/>
      <c r="AKQ383" s="131"/>
      <c r="AKR383" s="131"/>
      <c r="AKS383" s="131"/>
      <c r="AKT383" s="131"/>
      <c r="AKU383" s="131"/>
      <c r="AKV383" s="131"/>
      <c r="AKW383" s="131"/>
      <c r="AKX383" s="131"/>
      <c r="AKY383" s="131"/>
      <c r="AKZ383" s="131"/>
      <c r="ALA383" s="131"/>
      <c r="ALB383" s="131"/>
      <c r="ALC383" s="131"/>
      <c r="ALD383" s="131"/>
      <c r="ALE383" s="131"/>
      <c r="ALF383" s="131"/>
      <c r="ALG383" s="131"/>
      <c r="ALH383" s="131"/>
      <c r="ALI383" s="131"/>
      <c r="ALJ383" s="131"/>
      <c r="ALK383" s="131"/>
      <c r="ALL383" s="131"/>
      <c r="ALM383" s="131"/>
      <c r="ALN383" s="131"/>
      <c r="ALO383" s="131"/>
      <c r="ALP383" s="131"/>
      <c r="ALQ383" s="131"/>
      <c r="ALR383" s="131"/>
      <c r="ALS383" s="131"/>
      <c r="ALT383" s="131"/>
      <c r="ALU383" s="131"/>
      <c r="ALV383" s="131"/>
      <c r="ALW383" s="131"/>
      <c r="ALX383" s="131"/>
      <c r="ALY383" s="131"/>
      <c r="ALZ383" s="131"/>
      <c r="AMA383" s="131"/>
      <c r="AMB383" s="131"/>
      <c r="AMC383" s="131"/>
      <c r="AMD383" s="131"/>
      <c r="AME383" s="131"/>
      <c r="AMF383" s="131"/>
      <c r="AMG383" s="131"/>
      <c r="AMH383" s="131"/>
      <c r="AMI383" s="131"/>
      <c r="AMJ383" s="131"/>
      <c r="AMK383" s="131"/>
      <c r="AML383" s="131"/>
      <c r="AMM383" s="131"/>
      <c r="AMN383" s="131"/>
      <c r="AMO383" s="131"/>
      <c r="AMP383" s="131"/>
      <c r="AMQ383" s="131"/>
      <c r="AMR383" s="131"/>
      <c r="AMS383" s="131"/>
      <c r="AMT383" s="131"/>
      <c r="AMU383" s="131"/>
      <c r="AMV383" s="131"/>
      <c r="AMW383" s="131"/>
      <c r="AMX383" s="131"/>
      <c r="AMY383" s="131"/>
      <c r="AMZ383" s="131"/>
      <c r="ANA383" s="131"/>
      <c r="ANB383" s="131"/>
      <c r="ANC383" s="131"/>
      <c r="AND383" s="131"/>
      <c r="ANE383" s="131"/>
      <c r="ANF383" s="131"/>
      <c r="ANG383" s="131"/>
      <c r="ANH383" s="131"/>
      <c r="ANI383" s="131"/>
      <c r="ANJ383" s="131"/>
      <c r="ANK383" s="131"/>
      <c r="ANL383" s="131"/>
      <c r="ANM383" s="131"/>
      <c r="ANN383" s="131"/>
      <c r="ANO383" s="131"/>
      <c r="ANP383" s="131"/>
      <c r="ANQ383" s="131"/>
      <c r="ANR383" s="131"/>
      <c r="ANS383" s="131"/>
      <c r="ANT383" s="131"/>
      <c r="ANU383" s="131"/>
      <c r="ANV383" s="131"/>
      <c r="ANW383" s="131"/>
      <c r="ANX383" s="131"/>
      <c r="ANY383" s="131"/>
      <c r="ANZ383" s="131"/>
      <c r="AOA383" s="131"/>
      <c r="AOB383" s="131"/>
      <c r="AOC383" s="131"/>
      <c r="AOD383" s="131"/>
      <c r="AOE383" s="131"/>
      <c r="AOF383" s="131"/>
      <c r="AOG383" s="131"/>
      <c r="AOH383" s="131"/>
      <c r="AOI383" s="131"/>
      <c r="AOJ383" s="131"/>
      <c r="AOK383" s="131"/>
      <c r="AOL383" s="131"/>
      <c r="AOM383" s="131"/>
      <c r="AON383" s="131"/>
      <c r="AOO383" s="131"/>
      <c r="AOP383" s="131"/>
      <c r="AOQ383" s="131"/>
      <c r="AOR383" s="131"/>
      <c r="AOS383" s="131"/>
      <c r="AOT383" s="131"/>
      <c r="AOU383" s="131"/>
      <c r="AOV383" s="131"/>
      <c r="AOW383" s="131"/>
      <c r="AOX383" s="131"/>
      <c r="AOY383" s="131"/>
      <c r="AOZ383" s="131"/>
      <c r="APA383" s="131"/>
      <c r="APB383" s="131"/>
      <c r="APC383" s="131"/>
      <c r="APD383" s="131"/>
      <c r="APE383" s="131"/>
      <c r="APF383" s="131"/>
      <c r="APG383" s="131"/>
      <c r="APH383" s="131"/>
      <c r="API383" s="131"/>
      <c r="APJ383" s="131"/>
      <c r="APK383" s="131"/>
      <c r="APL383" s="131"/>
      <c r="APM383" s="131"/>
      <c r="APN383" s="131"/>
      <c r="APO383" s="131"/>
      <c r="APP383" s="131"/>
      <c r="APQ383" s="131"/>
      <c r="APR383" s="131"/>
      <c r="APS383" s="131"/>
      <c r="APT383" s="131"/>
      <c r="APU383" s="131"/>
      <c r="APV383" s="131"/>
      <c r="APW383" s="131"/>
      <c r="APX383" s="131"/>
      <c r="APY383" s="131"/>
      <c r="APZ383" s="131"/>
      <c r="AQA383" s="131"/>
      <c r="AQB383" s="131"/>
      <c r="AQC383" s="131"/>
      <c r="AQD383" s="131"/>
      <c r="AQE383" s="131"/>
      <c r="AQF383" s="131"/>
      <c r="AQG383" s="131"/>
      <c r="AQH383" s="131"/>
      <c r="AQI383" s="131"/>
      <c r="AQJ383" s="131"/>
      <c r="AQK383" s="131"/>
      <c r="AQL383" s="131"/>
      <c r="AQM383" s="131"/>
      <c r="AQN383" s="131"/>
      <c r="AQO383" s="131"/>
      <c r="AQP383" s="131"/>
      <c r="AQQ383" s="131"/>
      <c r="AQR383" s="131"/>
      <c r="AQS383" s="131"/>
      <c r="AQT383" s="131"/>
      <c r="AQU383" s="131"/>
      <c r="AQV383" s="131"/>
      <c r="AQW383" s="131"/>
      <c r="AQX383" s="131"/>
      <c r="AQY383" s="131"/>
      <c r="AQZ383" s="131"/>
      <c r="ARA383" s="131"/>
      <c r="ARB383" s="131"/>
      <c r="ARC383" s="131"/>
      <c r="ARD383" s="131"/>
      <c r="ARE383" s="131"/>
      <c r="ARF383" s="131"/>
      <c r="ARG383" s="131"/>
      <c r="ARH383" s="131"/>
      <c r="ARI383" s="131"/>
      <c r="ARJ383" s="131"/>
      <c r="ARK383" s="131"/>
      <c r="ARL383" s="131"/>
      <c r="ARM383" s="131"/>
      <c r="ARN383" s="131"/>
      <c r="ARO383" s="131"/>
      <c r="ARP383" s="131"/>
      <c r="ARQ383" s="131"/>
      <c r="ARR383" s="131"/>
      <c r="ARS383" s="131"/>
      <c r="ART383" s="131"/>
      <c r="ARU383" s="131"/>
      <c r="ARV383" s="131"/>
      <c r="ARW383" s="131"/>
      <c r="ARX383" s="131"/>
      <c r="ARY383" s="131"/>
      <c r="ARZ383" s="131"/>
      <c r="ASA383" s="131"/>
      <c r="ASB383" s="131"/>
      <c r="ASC383" s="131"/>
      <c r="ASD383" s="131"/>
      <c r="ASE383" s="131"/>
      <c r="ASF383" s="131"/>
      <c r="ASG383" s="131"/>
      <c r="ASH383" s="131"/>
      <c r="ASI383" s="131"/>
      <c r="ASJ383" s="131"/>
      <c r="ASK383" s="131"/>
      <c r="ASL383" s="131"/>
      <c r="ASM383" s="131"/>
      <c r="ASN383" s="131"/>
      <c r="ASO383" s="131"/>
      <c r="ASP383" s="131"/>
      <c r="ASQ383" s="131"/>
      <c r="ASR383" s="131"/>
      <c r="ASS383" s="131"/>
      <c r="AST383" s="131"/>
      <c r="ASU383" s="131"/>
      <c r="ASV383" s="131"/>
      <c r="ASW383" s="131"/>
      <c r="ASX383" s="131"/>
      <c r="ASY383" s="131"/>
      <c r="ASZ383" s="131"/>
      <c r="ATA383" s="131"/>
      <c r="ATB383" s="131"/>
      <c r="ATC383" s="131"/>
      <c r="ATD383" s="131"/>
      <c r="ATE383" s="131"/>
      <c r="ATF383" s="131"/>
      <c r="ATG383" s="131"/>
      <c r="ATH383" s="131"/>
      <c r="ATI383" s="131"/>
      <c r="ATJ383" s="131"/>
      <c r="ATK383" s="131"/>
      <c r="ATL383" s="131"/>
      <c r="ATM383" s="131"/>
      <c r="ATN383" s="131"/>
      <c r="ATO383" s="131"/>
      <c r="ATP383" s="131"/>
      <c r="ATQ383" s="131"/>
      <c r="ATR383" s="131"/>
      <c r="ATS383" s="131"/>
      <c r="ATT383" s="131"/>
      <c r="ATU383" s="131"/>
      <c r="ATV383" s="131"/>
      <c r="ATW383" s="131"/>
      <c r="ATX383" s="131"/>
      <c r="ATY383" s="131"/>
      <c r="ATZ383" s="131"/>
      <c r="AUA383" s="131"/>
      <c r="AUB383" s="131"/>
      <c r="AUC383" s="131"/>
      <c r="AUD383" s="131"/>
      <c r="AUE383" s="131"/>
      <c r="AUF383" s="131"/>
      <c r="AUG383" s="131"/>
      <c r="AUH383" s="131"/>
      <c r="AUI383" s="131"/>
      <c r="AUJ383" s="131"/>
      <c r="AUK383" s="131"/>
      <c r="AUL383" s="131"/>
      <c r="AUM383" s="131"/>
      <c r="AUN383" s="131"/>
      <c r="AUO383" s="131"/>
      <c r="AUP383" s="131"/>
      <c r="AUQ383" s="131"/>
      <c r="AUR383" s="131"/>
      <c r="AUS383" s="131"/>
      <c r="AUT383" s="131"/>
      <c r="AUU383" s="131"/>
      <c r="AUV383" s="131"/>
      <c r="AUW383" s="131"/>
      <c r="AUX383" s="131"/>
      <c r="AUY383" s="131"/>
      <c r="AUZ383" s="131"/>
      <c r="AVA383" s="131"/>
      <c r="AVB383" s="131"/>
      <c r="AVC383" s="131"/>
      <c r="AVD383" s="131"/>
      <c r="AVE383" s="131"/>
      <c r="AVF383" s="131"/>
      <c r="AVG383" s="131"/>
      <c r="AVH383" s="131"/>
      <c r="AVI383" s="131"/>
      <c r="AVJ383" s="131"/>
      <c r="AVK383" s="131"/>
      <c r="AVL383" s="131"/>
      <c r="AVM383" s="131"/>
      <c r="AVN383" s="131"/>
      <c r="AVO383" s="131"/>
      <c r="AVP383" s="131"/>
      <c r="AVQ383" s="131"/>
      <c r="AVR383" s="131"/>
      <c r="AVS383" s="131"/>
      <c r="AVT383" s="131"/>
      <c r="AVU383" s="131"/>
      <c r="AVV383" s="131"/>
      <c r="AVW383" s="131"/>
      <c r="AVX383" s="131"/>
      <c r="AVY383" s="131"/>
      <c r="AVZ383" s="131"/>
      <c r="AWA383" s="131"/>
      <c r="AWB383" s="131"/>
      <c r="AWC383" s="131"/>
      <c r="AWD383" s="131"/>
      <c r="AWE383" s="131"/>
      <c r="AWF383" s="131"/>
      <c r="AWG383" s="131"/>
      <c r="AWH383" s="131"/>
      <c r="AWI383" s="131"/>
      <c r="AWJ383" s="131"/>
      <c r="AWK383" s="131"/>
      <c r="AWL383" s="131"/>
      <c r="AWM383" s="131"/>
      <c r="AWN383" s="131"/>
      <c r="AWO383" s="131"/>
      <c r="AWP383" s="131"/>
      <c r="AWQ383" s="131"/>
      <c r="AWR383" s="131"/>
      <c r="AWS383" s="131"/>
      <c r="AWT383" s="131"/>
      <c r="AWU383" s="131"/>
      <c r="AWV383" s="131"/>
      <c r="AWW383" s="131"/>
      <c r="AWX383" s="131"/>
      <c r="AWY383" s="131"/>
      <c r="AWZ383" s="131"/>
      <c r="AXA383" s="131"/>
      <c r="AXB383" s="131"/>
      <c r="AXC383" s="131"/>
      <c r="AXD383" s="131"/>
      <c r="AXE383" s="131"/>
      <c r="AXF383" s="131"/>
      <c r="AXG383" s="131"/>
      <c r="AXH383" s="131"/>
      <c r="AXI383" s="131"/>
      <c r="AXJ383" s="131"/>
      <c r="AXK383" s="131"/>
      <c r="AXL383" s="131"/>
      <c r="AXM383" s="131"/>
      <c r="AXN383" s="131"/>
      <c r="AXO383" s="131"/>
      <c r="AXP383" s="131"/>
      <c r="AXQ383" s="131"/>
      <c r="AXR383" s="131"/>
      <c r="AXS383" s="131"/>
      <c r="AXT383" s="131"/>
      <c r="AXU383" s="131"/>
      <c r="AXV383" s="131"/>
      <c r="AXW383" s="131"/>
      <c r="AXX383" s="131"/>
    </row>
    <row r="384" spans="1:1324" s="105" customFormat="1" ht="15.75" hidden="1" customHeight="1" x14ac:dyDescent="0.2">
      <c r="A384" s="14" t="s">
        <v>1559</v>
      </c>
      <c r="B384" s="13" t="s">
        <v>1275</v>
      </c>
      <c r="C384" s="19" t="s">
        <v>3268</v>
      </c>
      <c r="D384" s="64" t="s">
        <v>1216</v>
      </c>
      <c r="E384" s="65">
        <v>41087</v>
      </c>
      <c r="F384" s="17" t="s">
        <v>1167</v>
      </c>
      <c r="G384" s="30" t="s">
        <v>1186</v>
      </c>
      <c r="H384" s="30">
        <v>42005</v>
      </c>
      <c r="I384" s="30" t="s">
        <v>1065</v>
      </c>
      <c r="J384" s="173"/>
      <c r="K384" s="84" t="s">
        <v>326</v>
      </c>
      <c r="L384" s="87">
        <v>1</v>
      </c>
      <c r="M384" s="87">
        <v>1</v>
      </c>
      <c r="N384" s="84" t="s">
        <v>326</v>
      </c>
      <c r="O384" s="84">
        <v>1</v>
      </c>
      <c r="P384" s="84" t="s">
        <v>326</v>
      </c>
      <c r="Q384" s="84">
        <v>1</v>
      </c>
      <c r="R384" s="84" t="s">
        <v>326</v>
      </c>
      <c r="S384" s="84">
        <v>1</v>
      </c>
      <c r="T384" s="84" t="s">
        <v>49</v>
      </c>
      <c r="U384" s="84">
        <v>1</v>
      </c>
      <c r="V384" s="87">
        <v>1</v>
      </c>
      <c r="W384" s="84">
        <v>0</v>
      </c>
      <c r="X384" s="87">
        <v>0</v>
      </c>
      <c r="Y384" s="84">
        <v>0</v>
      </c>
      <c r="Z384" s="84">
        <v>0</v>
      </c>
      <c r="AA384" s="87">
        <v>0</v>
      </c>
      <c r="AB384" s="71">
        <v>0</v>
      </c>
      <c r="AC384" s="71">
        <v>0</v>
      </c>
      <c r="AD384" s="71">
        <v>0</v>
      </c>
      <c r="AE384" s="71">
        <v>0</v>
      </c>
      <c r="AF384" s="103"/>
      <c r="AG384" s="131"/>
    </row>
    <row r="385" spans="1:1324" s="105" customFormat="1" ht="15.75" hidden="1" customHeight="1" x14ac:dyDescent="0.2">
      <c r="A385" s="14" t="s">
        <v>1774</v>
      </c>
      <c r="B385" s="13" t="s">
        <v>1275</v>
      </c>
      <c r="C385" s="19" t="s">
        <v>3268</v>
      </c>
      <c r="D385" s="64" t="s">
        <v>1202</v>
      </c>
      <c r="E385" s="65">
        <v>41179</v>
      </c>
      <c r="F385" s="17" t="s">
        <v>1167</v>
      </c>
      <c r="G385" s="30" t="s">
        <v>1186</v>
      </c>
      <c r="H385" s="30">
        <v>42005</v>
      </c>
      <c r="I385" s="30" t="s">
        <v>1065</v>
      </c>
      <c r="J385" s="173"/>
      <c r="K385" s="84" t="s">
        <v>326</v>
      </c>
      <c r="L385" s="87">
        <v>1</v>
      </c>
      <c r="M385" s="87">
        <v>1</v>
      </c>
      <c r="N385" s="84" t="s">
        <v>326</v>
      </c>
      <c r="O385" s="84">
        <v>1</v>
      </c>
      <c r="P385" s="84" t="s">
        <v>326</v>
      </c>
      <c r="Q385" s="84">
        <v>1</v>
      </c>
      <c r="R385" s="84" t="s">
        <v>326</v>
      </c>
      <c r="S385" s="84">
        <v>1</v>
      </c>
      <c r="T385" s="84" t="s">
        <v>49</v>
      </c>
      <c r="U385" s="84">
        <v>1</v>
      </c>
      <c r="V385" s="87">
        <v>1</v>
      </c>
      <c r="W385" s="84">
        <v>0</v>
      </c>
      <c r="X385" s="87">
        <v>0</v>
      </c>
      <c r="Y385" s="84">
        <v>0</v>
      </c>
      <c r="Z385" s="84">
        <v>0</v>
      </c>
      <c r="AA385" s="87">
        <v>0</v>
      </c>
      <c r="AB385" s="87">
        <v>0</v>
      </c>
      <c r="AC385" s="87">
        <v>0</v>
      </c>
      <c r="AD385" s="87">
        <v>0</v>
      </c>
      <c r="AE385" s="87">
        <v>0</v>
      </c>
      <c r="AF385" s="104"/>
      <c r="AG385" s="131"/>
    </row>
    <row r="386" spans="1:1324" s="105" customFormat="1" ht="15.75" hidden="1" customHeight="1" x14ac:dyDescent="0.2">
      <c r="A386" s="14" t="s">
        <v>1560</v>
      </c>
      <c r="B386" s="13" t="s">
        <v>1275</v>
      </c>
      <c r="C386" s="19" t="s">
        <v>3268</v>
      </c>
      <c r="D386" s="64" t="s">
        <v>1561</v>
      </c>
      <c r="E386" s="65">
        <v>41233</v>
      </c>
      <c r="F386" s="17" t="s">
        <v>1167</v>
      </c>
      <c r="G386" s="30" t="s">
        <v>1186</v>
      </c>
      <c r="H386" s="30">
        <v>42005</v>
      </c>
      <c r="I386" s="30" t="s">
        <v>1065</v>
      </c>
      <c r="J386" s="173"/>
      <c r="K386" s="84" t="s">
        <v>326</v>
      </c>
      <c r="L386" s="87">
        <v>1</v>
      </c>
      <c r="M386" s="87">
        <v>1</v>
      </c>
      <c r="N386" s="84" t="s">
        <v>326</v>
      </c>
      <c r="O386" s="84">
        <v>1</v>
      </c>
      <c r="P386" s="84" t="s">
        <v>326</v>
      </c>
      <c r="Q386" s="84">
        <v>1</v>
      </c>
      <c r="R386" s="84" t="s">
        <v>326</v>
      </c>
      <c r="S386" s="84">
        <v>1</v>
      </c>
      <c r="T386" s="84" t="s">
        <v>49</v>
      </c>
      <c r="U386" s="84">
        <v>1</v>
      </c>
      <c r="V386" s="87">
        <v>1</v>
      </c>
      <c r="W386" s="84">
        <v>0</v>
      </c>
      <c r="X386" s="87">
        <v>0</v>
      </c>
      <c r="Y386" s="84">
        <v>0</v>
      </c>
      <c r="Z386" s="84">
        <v>0</v>
      </c>
      <c r="AA386" s="87">
        <v>0</v>
      </c>
      <c r="AB386" s="71">
        <v>0</v>
      </c>
      <c r="AC386" s="71">
        <v>0</v>
      </c>
      <c r="AD386" s="71">
        <v>0</v>
      </c>
      <c r="AE386" s="71">
        <v>0</v>
      </c>
      <c r="AF386" s="103"/>
      <c r="AG386" s="131"/>
    </row>
    <row r="387" spans="1:1324" s="105" customFormat="1" ht="15.75" hidden="1" customHeight="1" x14ac:dyDescent="0.2">
      <c r="A387" s="14" t="s">
        <v>1698</v>
      </c>
      <c r="B387" s="13" t="s">
        <v>1275</v>
      </c>
      <c r="C387" s="19" t="s">
        <v>3268</v>
      </c>
      <c r="D387" s="64" t="s">
        <v>1699</v>
      </c>
      <c r="E387" s="65">
        <v>41674</v>
      </c>
      <c r="F387" s="17" t="s">
        <v>1167</v>
      </c>
      <c r="G387" s="30" t="s">
        <v>1186</v>
      </c>
      <c r="H387" s="30">
        <v>42005</v>
      </c>
      <c r="I387" s="30" t="s">
        <v>1065</v>
      </c>
      <c r="J387" s="173"/>
      <c r="K387" s="84" t="s">
        <v>4</v>
      </c>
      <c r="L387" s="87">
        <v>1</v>
      </c>
      <c r="M387" s="87">
        <v>1</v>
      </c>
      <c r="N387" s="84" t="s">
        <v>49</v>
      </c>
      <c r="O387" s="84">
        <v>1</v>
      </c>
      <c r="P387" s="84" t="s">
        <v>49</v>
      </c>
      <c r="Q387" s="84">
        <v>1</v>
      </c>
      <c r="R387" s="84" t="s">
        <v>49</v>
      </c>
      <c r="S387" s="84">
        <v>1</v>
      </c>
      <c r="T387" s="84" t="s">
        <v>326</v>
      </c>
      <c r="U387" s="84">
        <v>1</v>
      </c>
      <c r="V387" s="87">
        <v>1</v>
      </c>
      <c r="W387" s="84">
        <v>1</v>
      </c>
      <c r="X387" s="87">
        <v>1</v>
      </c>
      <c r="Y387" s="84">
        <v>1</v>
      </c>
      <c r="Z387" s="84">
        <v>1</v>
      </c>
      <c r="AA387" s="87">
        <v>0</v>
      </c>
      <c r="AB387" s="87">
        <v>1</v>
      </c>
      <c r="AC387" s="87">
        <v>0</v>
      </c>
      <c r="AD387" s="87">
        <v>0</v>
      </c>
      <c r="AE387" s="87">
        <v>0</v>
      </c>
      <c r="AF387" s="104"/>
      <c r="AG387" s="131"/>
    </row>
    <row r="388" spans="1:1324" s="105" customFormat="1" ht="15.75" hidden="1" customHeight="1" x14ac:dyDescent="0.25">
      <c r="A388" s="14" t="s">
        <v>1703</v>
      </c>
      <c r="B388" s="74" t="s">
        <v>1275</v>
      </c>
      <c r="C388" s="19" t="s">
        <v>3268</v>
      </c>
      <c r="D388" s="64" t="s">
        <v>1704</v>
      </c>
      <c r="E388" s="75">
        <v>41677</v>
      </c>
      <c r="F388" s="74" t="s">
        <v>1167</v>
      </c>
      <c r="G388" s="90" t="s">
        <v>1186</v>
      </c>
      <c r="H388" s="30">
        <v>42005</v>
      </c>
      <c r="I388" s="30" t="s">
        <v>1065</v>
      </c>
      <c r="J388" s="173"/>
      <c r="K388" s="84" t="s">
        <v>326</v>
      </c>
      <c r="L388" s="87">
        <v>1</v>
      </c>
      <c r="M388" s="87">
        <v>1</v>
      </c>
      <c r="N388" s="84" t="s">
        <v>326</v>
      </c>
      <c r="O388" s="84">
        <v>1</v>
      </c>
      <c r="P388" s="84" t="s">
        <v>326</v>
      </c>
      <c r="Q388" s="84">
        <v>1</v>
      </c>
      <c r="R388" s="84" t="s">
        <v>326</v>
      </c>
      <c r="S388" s="84">
        <v>1</v>
      </c>
      <c r="T388" s="84" t="s">
        <v>326</v>
      </c>
      <c r="U388" s="84">
        <v>1</v>
      </c>
      <c r="V388" s="87">
        <v>1</v>
      </c>
      <c r="W388" s="84">
        <v>0</v>
      </c>
      <c r="X388" s="87">
        <v>0</v>
      </c>
      <c r="Y388" s="84">
        <v>0</v>
      </c>
      <c r="Z388" s="84" t="s">
        <v>1705</v>
      </c>
      <c r="AA388" s="87">
        <v>0</v>
      </c>
      <c r="AB388" s="87">
        <v>1</v>
      </c>
      <c r="AC388" s="87">
        <v>0</v>
      </c>
      <c r="AD388" s="87">
        <v>0</v>
      </c>
      <c r="AE388" s="87">
        <v>0</v>
      </c>
      <c r="AF388" s="104"/>
    </row>
    <row r="389" spans="1:1324" s="105" customFormat="1" ht="15.75" hidden="1" customHeight="1" x14ac:dyDescent="0.2">
      <c r="A389" s="14" t="s">
        <v>1204</v>
      </c>
      <c r="B389" s="13" t="s">
        <v>390</v>
      </c>
      <c r="C389" s="16" t="s">
        <v>389</v>
      </c>
      <c r="D389" s="15" t="s">
        <v>1087</v>
      </c>
      <c r="E389" s="17">
        <v>39983</v>
      </c>
      <c r="F389" s="17" t="s">
        <v>1160</v>
      </c>
      <c r="G389" s="30" t="s">
        <v>1186</v>
      </c>
      <c r="H389" s="30">
        <v>42005</v>
      </c>
      <c r="I389" s="30" t="s">
        <v>1065</v>
      </c>
      <c r="J389" s="173"/>
      <c r="K389" s="84" t="s">
        <v>6</v>
      </c>
      <c r="L389" s="87">
        <v>1</v>
      </c>
      <c r="M389" s="87">
        <v>1</v>
      </c>
      <c r="N389" s="84" t="s">
        <v>388</v>
      </c>
      <c r="O389" s="84">
        <v>1</v>
      </c>
      <c r="P389" s="84" t="s">
        <v>50</v>
      </c>
      <c r="Q389" s="84">
        <v>1</v>
      </c>
      <c r="R389" s="84" t="s">
        <v>50</v>
      </c>
      <c r="S389" s="84">
        <v>1</v>
      </c>
      <c r="T389" s="84" t="s">
        <v>346</v>
      </c>
      <c r="U389" s="84">
        <v>1</v>
      </c>
      <c r="V389" s="84">
        <v>1</v>
      </c>
      <c r="W389" s="84">
        <v>1</v>
      </c>
      <c r="X389" s="87">
        <v>1</v>
      </c>
      <c r="Y389" s="84">
        <v>1</v>
      </c>
      <c r="Z389" s="84">
        <v>1</v>
      </c>
      <c r="AA389" s="87">
        <v>0</v>
      </c>
      <c r="AB389" s="71">
        <f>IF((ISERROR(VLOOKUP($A389,RTlist2,40,FALSE)))=TRUE,2,VLOOKUP($A389,RTlist2,40,FALSE))</f>
        <v>2</v>
      </c>
      <c r="AC389" s="71">
        <f>IF((ISERROR(VLOOKUP($A389,RTlist2,41,FALSE)))=TRUE,2,VLOOKUP($A389,RTlist2,41,FALSE))</f>
        <v>2</v>
      </c>
      <c r="AD389" s="71">
        <f>IF((ISERROR(VLOOKUP($A389,RTlist2,36,FALSE)))=TRUE,2,VLOOKUP($A389,RTlist2,36,FALSE))</f>
        <v>2</v>
      </c>
      <c r="AE389" s="71">
        <f>IF((ISERROR(VLOOKUP($A389,RTlist2,37,FALSE)))=TRUE,2,VLOOKUP($A389,RTlist2,37,FALSE))</f>
        <v>2</v>
      </c>
      <c r="AF389" s="103" t="s">
        <v>2322</v>
      </c>
    </row>
    <row r="390" spans="1:1324" s="131" customFormat="1" ht="15.75" hidden="1" customHeight="1" x14ac:dyDescent="0.2">
      <c r="A390" s="14" t="s">
        <v>1267</v>
      </c>
      <c r="B390" s="13" t="s">
        <v>390</v>
      </c>
      <c r="C390" s="16" t="s">
        <v>389</v>
      </c>
      <c r="D390" s="15" t="s">
        <v>1070</v>
      </c>
      <c r="E390" s="17">
        <v>40731</v>
      </c>
      <c r="F390" s="17" t="s">
        <v>1160</v>
      </c>
      <c r="G390" s="30" t="s">
        <v>1186</v>
      </c>
      <c r="H390" s="30">
        <v>42005</v>
      </c>
      <c r="I390" s="30" t="s">
        <v>1065</v>
      </c>
      <c r="J390" s="173"/>
      <c r="K390" s="84" t="s">
        <v>1181</v>
      </c>
      <c r="L390" s="87">
        <v>1</v>
      </c>
      <c r="M390" s="87">
        <v>1</v>
      </c>
      <c r="N390" s="84" t="s">
        <v>326</v>
      </c>
      <c r="O390" s="84">
        <v>1</v>
      </c>
      <c r="P390" s="84" t="s">
        <v>326</v>
      </c>
      <c r="Q390" s="84">
        <v>1</v>
      </c>
      <c r="R390" s="84" t="s">
        <v>326</v>
      </c>
      <c r="S390" s="84">
        <v>1</v>
      </c>
      <c r="T390" s="84" t="s">
        <v>346</v>
      </c>
      <c r="U390" s="84">
        <v>1</v>
      </c>
      <c r="V390" s="87">
        <v>1</v>
      </c>
      <c r="W390" s="84">
        <v>0</v>
      </c>
      <c r="X390" s="87">
        <v>0</v>
      </c>
      <c r="Y390" s="84">
        <v>0</v>
      </c>
      <c r="Z390" s="84">
        <v>1</v>
      </c>
      <c r="AA390" s="87">
        <v>0</v>
      </c>
      <c r="AB390" s="71">
        <f>IF((ISERROR(VLOOKUP($A390,RTlist2,40,FALSE)))=TRUE,2,VLOOKUP($A390,RTlist2,40,FALSE))</f>
        <v>2</v>
      </c>
      <c r="AC390" s="71">
        <f>IF((ISERROR(VLOOKUP($A390,RTlist2,41,FALSE)))=TRUE,2,VLOOKUP($A390,RTlist2,41,FALSE))</f>
        <v>2</v>
      </c>
      <c r="AD390" s="71">
        <f>IF((ISERROR(VLOOKUP($A390,RTlist2,36,FALSE)))=TRUE,2,VLOOKUP($A390,RTlist2,36,FALSE))</f>
        <v>2</v>
      </c>
      <c r="AE390" s="71">
        <f>IF((ISERROR(VLOOKUP($A390,RTlist2,37,FALSE)))=TRUE,2,VLOOKUP($A390,RTlist2,37,FALSE))</f>
        <v>2</v>
      </c>
      <c r="AF390" s="103"/>
      <c r="AG390" s="105"/>
    </row>
    <row r="391" spans="1:1324" s="105" customFormat="1" ht="15.75" hidden="1" customHeight="1" x14ac:dyDescent="0.2">
      <c r="A391" s="14" t="s">
        <v>2533</v>
      </c>
      <c r="B391" s="13" t="s">
        <v>390</v>
      </c>
      <c r="C391" s="16" t="s">
        <v>389</v>
      </c>
      <c r="D391" s="15" t="s">
        <v>1088</v>
      </c>
      <c r="E391" s="17">
        <v>42047</v>
      </c>
      <c r="F391" s="17" t="s">
        <v>1160</v>
      </c>
      <c r="G391" s="30" t="s">
        <v>1186</v>
      </c>
      <c r="H391" s="30">
        <v>42129</v>
      </c>
      <c r="I391" s="30" t="s">
        <v>1065</v>
      </c>
      <c r="J391" s="173"/>
      <c r="K391" s="84" t="s">
        <v>346</v>
      </c>
      <c r="L391" s="87">
        <v>1</v>
      </c>
      <c r="M391" s="87">
        <v>1</v>
      </c>
      <c r="N391" s="84" t="s">
        <v>326</v>
      </c>
      <c r="O391" s="84">
        <v>1</v>
      </c>
      <c r="P391" s="84" t="s">
        <v>326</v>
      </c>
      <c r="Q391" s="84">
        <v>1</v>
      </c>
      <c r="R391" s="84" t="s">
        <v>326</v>
      </c>
      <c r="S391" s="84">
        <v>1</v>
      </c>
      <c r="T391" s="84" t="s">
        <v>49</v>
      </c>
      <c r="U391" s="84">
        <v>1</v>
      </c>
      <c r="V391" s="87">
        <v>1</v>
      </c>
      <c r="W391" s="84">
        <v>0</v>
      </c>
      <c r="X391" s="87">
        <v>0</v>
      </c>
      <c r="Y391" s="84">
        <v>0</v>
      </c>
      <c r="Z391" s="84">
        <v>0</v>
      </c>
      <c r="AA391" s="87">
        <v>0</v>
      </c>
      <c r="AB391" s="71">
        <v>0</v>
      </c>
      <c r="AC391" s="71">
        <v>0</v>
      </c>
      <c r="AD391" s="71">
        <v>0</v>
      </c>
      <c r="AE391" s="71">
        <v>0</v>
      </c>
      <c r="AF391" s="103"/>
      <c r="AG391" s="131"/>
      <c r="AH391" s="131"/>
      <c r="AI391" s="131"/>
      <c r="AJ391" s="131"/>
      <c r="AK391" s="131"/>
      <c r="AL391" s="131"/>
      <c r="AM391" s="131"/>
      <c r="AN391" s="131"/>
      <c r="AO391" s="131"/>
      <c r="AP391" s="131"/>
      <c r="AQ391" s="131"/>
      <c r="AR391" s="131"/>
      <c r="AS391" s="131"/>
      <c r="AT391" s="131"/>
      <c r="AU391" s="131"/>
      <c r="AV391" s="131"/>
      <c r="AW391" s="131"/>
      <c r="AX391" s="131"/>
      <c r="AY391" s="131"/>
      <c r="AZ391" s="131"/>
      <c r="BA391" s="131"/>
      <c r="BB391" s="131"/>
      <c r="BC391" s="131"/>
      <c r="BD391" s="131"/>
      <c r="BE391" s="131"/>
      <c r="BF391" s="131"/>
      <c r="BG391" s="131"/>
      <c r="BH391" s="131"/>
      <c r="BI391" s="131"/>
      <c r="BJ391" s="131"/>
      <c r="BK391" s="131"/>
      <c r="BL391" s="131"/>
      <c r="BM391" s="131"/>
      <c r="BN391" s="131"/>
      <c r="BO391" s="131"/>
      <c r="BP391" s="131"/>
      <c r="BQ391" s="131"/>
      <c r="BR391" s="131"/>
      <c r="BS391" s="131"/>
      <c r="BT391" s="131"/>
      <c r="BU391" s="131"/>
      <c r="BV391" s="131"/>
      <c r="BW391" s="131"/>
      <c r="BX391" s="131"/>
      <c r="BY391" s="131"/>
      <c r="BZ391" s="131"/>
      <c r="CA391" s="131"/>
      <c r="CB391" s="131"/>
      <c r="CC391" s="131"/>
      <c r="CD391" s="131"/>
      <c r="CE391" s="131"/>
      <c r="CF391" s="131"/>
      <c r="CG391" s="131"/>
      <c r="CH391" s="131"/>
      <c r="CI391" s="131"/>
      <c r="CJ391" s="131"/>
      <c r="CK391" s="131"/>
      <c r="CL391" s="131"/>
      <c r="CM391" s="131"/>
      <c r="CN391" s="131"/>
      <c r="CO391" s="131"/>
      <c r="CP391" s="131"/>
      <c r="CQ391" s="131"/>
      <c r="CR391" s="131"/>
      <c r="CS391" s="131"/>
      <c r="CT391" s="131"/>
      <c r="CU391" s="131"/>
      <c r="CV391" s="131"/>
      <c r="CW391" s="131"/>
      <c r="CX391" s="131"/>
      <c r="CY391" s="131"/>
      <c r="CZ391" s="131"/>
      <c r="DA391" s="131"/>
      <c r="DB391" s="131"/>
      <c r="DC391" s="131"/>
      <c r="DD391" s="131"/>
      <c r="DE391" s="131"/>
      <c r="DF391" s="131"/>
      <c r="DG391" s="131"/>
      <c r="DH391" s="131"/>
      <c r="DI391" s="131"/>
      <c r="DJ391" s="131"/>
      <c r="DK391" s="131"/>
      <c r="DL391" s="131"/>
      <c r="DM391" s="131"/>
      <c r="DN391" s="131"/>
      <c r="DO391" s="131"/>
      <c r="DP391" s="131"/>
      <c r="DQ391" s="131"/>
      <c r="DR391" s="131"/>
      <c r="DS391" s="131"/>
      <c r="DT391" s="131"/>
      <c r="DU391" s="131"/>
      <c r="DV391" s="131"/>
      <c r="DW391" s="131"/>
      <c r="DX391" s="131"/>
      <c r="DY391" s="131"/>
      <c r="DZ391" s="131"/>
      <c r="EA391" s="131"/>
      <c r="EB391" s="131"/>
      <c r="EC391" s="131"/>
      <c r="ED391" s="131"/>
      <c r="EE391" s="131"/>
      <c r="EF391" s="131"/>
      <c r="EG391" s="131"/>
      <c r="EH391" s="131"/>
      <c r="EI391" s="131"/>
      <c r="EJ391" s="131"/>
      <c r="EK391" s="131"/>
      <c r="EL391" s="131"/>
      <c r="EM391" s="131"/>
      <c r="EN391" s="131"/>
      <c r="EO391" s="131"/>
      <c r="EP391" s="131"/>
      <c r="EQ391" s="131"/>
      <c r="ER391" s="131"/>
      <c r="ES391" s="131"/>
      <c r="ET391" s="131"/>
      <c r="EU391" s="131"/>
      <c r="EV391" s="131"/>
      <c r="EW391" s="131"/>
      <c r="EX391" s="131"/>
      <c r="EY391" s="131"/>
      <c r="EZ391" s="131"/>
      <c r="FA391" s="131"/>
      <c r="FB391" s="131"/>
      <c r="FC391" s="131"/>
      <c r="FD391" s="131"/>
      <c r="FE391" s="131"/>
      <c r="FF391" s="131"/>
      <c r="FG391" s="131"/>
      <c r="FH391" s="131"/>
      <c r="FI391" s="131"/>
      <c r="FJ391" s="131"/>
      <c r="FK391" s="131"/>
      <c r="FL391" s="131"/>
      <c r="FM391" s="131"/>
      <c r="FN391" s="131"/>
      <c r="FO391" s="131"/>
      <c r="FP391" s="131"/>
      <c r="FQ391" s="131"/>
      <c r="FR391" s="131"/>
      <c r="FS391" s="131"/>
      <c r="FT391" s="131"/>
      <c r="FU391" s="131"/>
      <c r="FV391" s="131"/>
      <c r="FW391" s="131"/>
      <c r="FX391" s="131"/>
      <c r="FY391" s="131"/>
      <c r="FZ391" s="131"/>
      <c r="GA391" s="131"/>
      <c r="GB391" s="131"/>
      <c r="GC391" s="131"/>
      <c r="GD391" s="131"/>
      <c r="GE391" s="131"/>
      <c r="GF391" s="131"/>
      <c r="GG391" s="131"/>
      <c r="GH391" s="131"/>
      <c r="GI391" s="131"/>
      <c r="GJ391" s="131"/>
      <c r="GK391" s="131"/>
      <c r="GL391" s="131"/>
      <c r="GM391" s="131"/>
      <c r="GN391" s="131"/>
      <c r="GO391" s="131"/>
      <c r="GP391" s="131"/>
      <c r="GQ391" s="131"/>
      <c r="GR391" s="131"/>
      <c r="GS391" s="131"/>
      <c r="GT391" s="131"/>
      <c r="GU391" s="131"/>
      <c r="GV391" s="131"/>
      <c r="GW391" s="131"/>
      <c r="GX391" s="131"/>
      <c r="GY391" s="131"/>
      <c r="GZ391" s="131"/>
      <c r="HA391" s="131"/>
      <c r="HB391" s="131"/>
      <c r="HC391" s="131"/>
      <c r="HD391" s="131"/>
      <c r="HE391" s="131"/>
      <c r="HF391" s="131"/>
      <c r="HG391" s="131"/>
      <c r="HH391" s="131"/>
      <c r="HI391" s="131"/>
      <c r="HJ391" s="131"/>
      <c r="HK391" s="131"/>
      <c r="HL391" s="131"/>
      <c r="HM391" s="131"/>
      <c r="HN391" s="131"/>
      <c r="HO391" s="131"/>
      <c r="HP391" s="131"/>
      <c r="HQ391" s="131"/>
      <c r="HR391" s="131"/>
      <c r="HS391" s="131"/>
      <c r="HT391" s="131"/>
      <c r="HU391" s="131"/>
      <c r="HV391" s="131"/>
      <c r="HW391" s="131"/>
      <c r="HX391" s="131"/>
      <c r="HY391" s="131"/>
      <c r="HZ391" s="131"/>
      <c r="IA391" s="131"/>
      <c r="IB391" s="131"/>
      <c r="IC391" s="131"/>
      <c r="ID391" s="131"/>
      <c r="IE391" s="131"/>
      <c r="IF391" s="131"/>
      <c r="IG391" s="131"/>
      <c r="IH391" s="131"/>
      <c r="II391" s="131"/>
      <c r="IJ391" s="131"/>
      <c r="IK391" s="131"/>
      <c r="IL391" s="131"/>
      <c r="IM391" s="131"/>
      <c r="IN391" s="131"/>
      <c r="IO391" s="131"/>
      <c r="IP391" s="131"/>
      <c r="IQ391" s="131"/>
      <c r="IR391" s="131"/>
      <c r="IS391" s="131"/>
      <c r="IT391" s="131"/>
      <c r="IU391" s="131"/>
      <c r="IV391" s="131"/>
      <c r="IW391" s="131"/>
      <c r="IX391" s="131"/>
      <c r="IY391" s="131"/>
      <c r="IZ391" s="131"/>
      <c r="JA391" s="131"/>
      <c r="JB391" s="131"/>
      <c r="JC391" s="131"/>
      <c r="JD391" s="131"/>
      <c r="JE391" s="131"/>
      <c r="JF391" s="131"/>
      <c r="JG391" s="131"/>
      <c r="JH391" s="131"/>
      <c r="JI391" s="131"/>
      <c r="JJ391" s="131"/>
      <c r="JK391" s="131"/>
      <c r="JL391" s="131"/>
      <c r="JM391" s="131"/>
      <c r="JN391" s="131"/>
      <c r="JO391" s="131"/>
      <c r="JP391" s="131"/>
      <c r="JQ391" s="131"/>
      <c r="JR391" s="131"/>
      <c r="JS391" s="131"/>
      <c r="JT391" s="131"/>
      <c r="JU391" s="131"/>
      <c r="JV391" s="131"/>
      <c r="JW391" s="131"/>
      <c r="JX391" s="131"/>
      <c r="JY391" s="131"/>
      <c r="JZ391" s="131"/>
      <c r="KA391" s="131"/>
      <c r="KB391" s="131"/>
      <c r="KC391" s="131"/>
      <c r="KD391" s="131"/>
      <c r="KE391" s="131"/>
      <c r="KF391" s="131"/>
      <c r="KG391" s="131"/>
      <c r="KH391" s="131"/>
      <c r="KI391" s="131"/>
      <c r="KJ391" s="131"/>
      <c r="KK391" s="131"/>
      <c r="KL391" s="131"/>
      <c r="KM391" s="131"/>
      <c r="KN391" s="131"/>
      <c r="KO391" s="131"/>
      <c r="KP391" s="131"/>
      <c r="KQ391" s="131"/>
      <c r="KR391" s="131"/>
      <c r="KS391" s="131"/>
      <c r="KT391" s="131"/>
      <c r="KU391" s="131"/>
      <c r="KV391" s="131"/>
      <c r="KW391" s="131"/>
      <c r="KX391" s="131"/>
      <c r="KY391" s="131"/>
      <c r="KZ391" s="131"/>
      <c r="LA391" s="131"/>
      <c r="LB391" s="131"/>
      <c r="LC391" s="131"/>
      <c r="LD391" s="131"/>
      <c r="LE391" s="131"/>
      <c r="LF391" s="131"/>
      <c r="LG391" s="131"/>
      <c r="LH391" s="131"/>
      <c r="LI391" s="131"/>
      <c r="LJ391" s="131"/>
      <c r="LK391" s="131"/>
      <c r="LL391" s="131"/>
      <c r="LM391" s="131"/>
      <c r="LN391" s="131"/>
      <c r="LO391" s="131"/>
      <c r="LP391" s="131"/>
      <c r="LQ391" s="131"/>
      <c r="LR391" s="131"/>
      <c r="LS391" s="131"/>
      <c r="LT391" s="131"/>
      <c r="LU391" s="131"/>
      <c r="LV391" s="131"/>
      <c r="LW391" s="131"/>
      <c r="LX391" s="131"/>
      <c r="LY391" s="131"/>
      <c r="LZ391" s="131"/>
      <c r="MA391" s="131"/>
      <c r="MB391" s="131"/>
      <c r="MC391" s="131"/>
      <c r="MD391" s="131"/>
      <c r="ME391" s="131"/>
      <c r="MF391" s="131"/>
      <c r="MG391" s="131"/>
      <c r="MH391" s="131"/>
      <c r="MI391" s="131"/>
      <c r="MJ391" s="131"/>
      <c r="MK391" s="131"/>
      <c r="ML391" s="131"/>
      <c r="MM391" s="131"/>
      <c r="MN391" s="131"/>
      <c r="MO391" s="131"/>
      <c r="MP391" s="131"/>
      <c r="MQ391" s="131"/>
      <c r="MR391" s="131"/>
      <c r="MS391" s="131"/>
      <c r="MT391" s="131"/>
      <c r="MU391" s="131"/>
      <c r="MV391" s="131"/>
      <c r="MW391" s="131"/>
      <c r="MX391" s="131"/>
      <c r="MY391" s="131"/>
      <c r="MZ391" s="131"/>
      <c r="NA391" s="131"/>
      <c r="NB391" s="131"/>
      <c r="NC391" s="131"/>
      <c r="ND391" s="131"/>
      <c r="NE391" s="131"/>
      <c r="NF391" s="131"/>
      <c r="NG391" s="131"/>
      <c r="NH391" s="131"/>
      <c r="NI391" s="131"/>
      <c r="NJ391" s="131"/>
      <c r="NK391" s="131"/>
      <c r="NL391" s="131"/>
      <c r="NM391" s="131"/>
      <c r="NN391" s="131"/>
      <c r="NO391" s="131"/>
      <c r="NP391" s="131"/>
      <c r="NQ391" s="131"/>
      <c r="NR391" s="131"/>
      <c r="NS391" s="131"/>
      <c r="NT391" s="131"/>
      <c r="NU391" s="131"/>
      <c r="NV391" s="131"/>
      <c r="NW391" s="131"/>
      <c r="NX391" s="131"/>
      <c r="NY391" s="131"/>
      <c r="NZ391" s="131"/>
      <c r="OA391" s="131"/>
      <c r="OB391" s="131"/>
      <c r="OC391" s="131"/>
      <c r="OD391" s="131"/>
      <c r="OE391" s="131"/>
      <c r="OF391" s="131"/>
      <c r="OG391" s="131"/>
      <c r="OH391" s="131"/>
      <c r="OI391" s="131"/>
      <c r="OJ391" s="131"/>
      <c r="OK391" s="131"/>
      <c r="OL391" s="131"/>
      <c r="OM391" s="131"/>
      <c r="ON391" s="131"/>
      <c r="OO391" s="131"/>
      <c r="OP391" s="131"/>
      <c r="OQ391" s="131"/>
      <c r="OR391" s="131"/>
      <c r="OS391" s="131"/>
      <c r="OT391" s="131"/>
      <c r="OU391" s="131"/>
      <c r="OV391" s="131"/>
      <c r="OW391" s="131"/>
      <c r="OX391" s="131"/>
      <c r="OY391" s="131"/>
      <c r="OZ391" s="131"/>
      <c r="PA391" s="131"/>
      <c r="PB391" s="131"/>
      <c r="PC391" s="131"/>
      <c r="PD391" s="131"/>
      <c r="PE391" s="131"/>
      <c r="PF391" s="131"/>
      <c r="PG391" s="131"/>
      <c r="PH391" s="131"/>
      <c r="PI391" s="131"/>
      <c r="PJ391" s="131"/>
      <c r="PK391" s="131"/>
      <c r="PL391" s="131"/>
      <c r="PM391" s="131"/>
      <c r="PN391" s="131"/>
      <c r="PO391" s="131"/>
      <c r="PP391" s="131"/>
      <c r="PQ391" s="131"/>
      <c r="PR391" s="131"/>
      <c r="PS391" s="131"/>
      <c r="PT391" s="131"/>
      <c r="PU391" s="131"/>
      <c r="PV391" s="131"/>
      <c r="PW391" s="131"/>
      <c r="PX391" s="131"/>
      <c r="PY391" s="131"/>
      <c r="PZ391" s="131"/>
      <c r="QA391" s="131"/>
      <c r="QB391" s="131"/>
      <c r="QC391" s="131"/>
      <c r="QD391" s="131"/>
      <c r="QE391" s="131"/>
      <c r="QF391" s="131"/>
      <c r="QG391" s="131"/>
      <c r="QH391" s="131"/>
      <c r="QI391" s="131"/>
      <c r="QJ391" s="131"/>
      <c r="QK391" s="131"/>
      <c r="QL391" s="131"/>
      <c r="QM391" s="131"/>
      <c r="QN391" s="131"/>
      <c r="QO391" s="131"/>
      <c r="QP391" s="131"/>
      <c r="QQ391" s="131"/>
      <c r="QR391" s="131"/>
      <c r="QS391" s="131"/>
      <c r="QT391" s="131"/>
      <c r="QU391" s="131"/>
      <c r="QV391" s="131"/>
      <c r="QW391" s="131"/>
      <c r="QX391" s="131"/>
      <c r="QY391" s="131"/>
      <c r="QZ391" s="131"/>
      <c r="RA391" s="131"/>
      <c r="RB391" s="131"/>
      <c r="RC391" s="131"/>
      <c r="RD391" s="131"/>
      <c r="RE391" s="131"/>
      <c r="RF391" s="131"/>
      <c r="RG391" s="131"/>
      <c r="RH391" s="131"/>
      <c r="RI391" s="131"/>
      <c r="RJ391" s="131"/>
      <c r="RK391" s="131"/>
      <c r="RL391" s="131"/>
      <c r="RM391" s="131"/>
      <c r="RN391" s="131"/>
      <c r="RO391" s="131"/>
      <c r="RP391" s="131"/>
      <c r="RQ391" s="131"/>
      <c r="RR391" s="131"/>
      <c r="RS391" s="131"/>
      <c r="RT391" s="131"/>
      <c r="RU391" s="131"/>
      <c r="RV391" s="131"/>
      <c r="RW391" s="131"/>
      <c r="RX391" s="131"/>
      <c r="RY391" s="131"/>
      <c r="RZ391" s="131"/>
      <c r="SA391" s="131"/>
      <c r="SB391" s="131"/>
      <c r="SC391" s="131"/>
      <c r="SD391" s="131"/>
      <c r="SE391" s="131"/>
      <c r="SF391" s="131"/>
      <c r="SG391" s="131"/>
      <c r="SH391" s="131"/>
      <c r="SI391" s="131"/>
      <c r="SJ391" s="131"/>
      <c r="SK391" s="131"/>
      <c r="SL391" s="131"/>
      <c r="SM391" s="131"/>
      <c r="SN391" s="131"/>
      <c r="SO391" s="131"/>
      <c r="SP391" s="131"/>
      <c r="SQ391" s="131"/>
      <c r="SR391" s="131"/>
      <c r="SS391" s="131"/>
      <c r="ST391" s="131"/>
      <c r="SU391" s="131"/>
      <c r="SV391" s="131"/>
      <c r="SW391" s="131"/>
      <c r="SX391" s="131"/>
      <c r="SY391" s="131"/>
      <c r="SZ391" s="131"/>
      <c r="TA391" s="131"/>
      <c r="TB391" s="131"/>
      <c r="TC391" s="131"/>
      <c r="TD391" s="131"/>
      <c r="TE391" s="131"/>
      <c r="TF391" s="131"/>
      <c r="TG391" s="131"/>
      <c r="TH391" s="131"/>
      <c r="TI391" s="131"/>
      <c r="TJ391" s="131"/>
      <c r="TK391" s="131"/>
      <c r="TL391" s="131"/>
      <c r="TM391" s="131"/>
      <c r="TN391" s="131"/>
      <c r="TO391" s="131"/>
      <c r="TP391" s="131"/>
      <c r="TQ391" s="131"/>
      <c r="TR391" s="131"/>
      <c r="TS391" s="131"/>
      <c r="TT391" s="131"/>
      <c r="TU391" s="131"/>
      <c r="TV391" s="131"/>
      <c r="TW391" s="131"/>
      <c r="TX391" s="131"/>
      <c r="TY391" s="131"/>
      <c r="TZ391" s="131"/>
      <c r="UA391" s="131"/>
      <c r="UB391" s="131"/>
      <c r="UC391" s="131"/>
      <c r="UD391" s="131"/>
      <c r="UE391" s="131"/>
      <c r="UF391" s="131"/>
      <c r="UG391" s="131"/>
      <c r="UH391" s="131"/>
      <c r="UI391" s="131"/>
      <c r="UJ391" s="131"/>
      <c r="UK391" s="131"/>
      <c r="UL391" s="131"/>
      <c r="UM391" s="131"/>
      <c r="UN391" s="131"/>
      <c r="UO391" s="131"/>
      <c r="UP391" s="131"/>
      <c r="UQ391" s="131"/>
      <c r="UR391" s="131"/>
      <c r="US391" s="131"/>
      <c r="UT391" s="131"/>
      <c r="UU391" s="131"/>
      <c r="UV391" s="131"/>
      <c r="UW391" s="131"/>
      <c r="UX391" s="131"/>
      <c r="UY391" s="131"/>
      <c r="UZ391" s="131"/>
      <c r="VA391" s="131"/>
      <c r="VB391" s="131"/>
      <c r="VC391" s="131"/>
      <c r="VD391" s="131"/>
      <c r="VE391" s="131"/>
      <c r="VF391" s="131"/>
      <c r="VG391" s="131"/>
      <c r="VH391" s="131"/>
      <c r="VI391" s="131"/>
      <c r="VJ391" s="131"/>
      <c r="VK391" s="131"/>
      <c r="VL391" s="131"/>
      <c r="VM391" s="131"/>
      <c r="VN391" s="131"/>
      <c r="VO391" s="131"/>
      <c r="VP391" s="131"/>
      <c r="VQ391" s="131"/>
      <c r="VR391" s="131"/>
      <c r="VS391" s="131"/>
      <c r="VT391" s="131"/>
      <c r="VU391" s="131"/>
      <c r="VV391" s="131"/>
      <c r="VW391" s="131"/>
      <c r="VX391" s="131"/>
      <c r="VY391" s="131"/>
      <c r="VZ391" s="131"/>
      <c r="WA391" s="131"/>
      <c r="WB391" s="131"/>
      <c r="WC391" s="131"/>
      <c r="WD391" s="131"/>
      <c r="WE391" s="131"/>
      <c r="WF391" s="131"/>
      <c r="WG391" s="131"/>
      <c r="WH391" s="131"/>
      <c r="WI391" s="131"/>
      <c r="WJ391" s="131"/>
      <c r="WK391" s="131"/>
      <c r="WL391" s="131"/>
      <c r="WM391" s="131"/>
      <c r="WN391" s="131"/>
      <c r="WO391" s="131"/>
      <c r="WP391" s="131"/>
      <c r="WQ391" s="131"/>
      <c r="WR391" s="131"/>
      <c r="WS391" s="131"/>
      <c r="WT391" s="131"/>
      <c r="WU391" s="131"/>
      <c r="WV391" s="131"/>
      <c r="WW391" s="131"/>
      <c r="WX391" s="131"/>
      <c r="WY391" s="131"/>
      <c r="WZ391" s="131"/>
      <c r="XA391" s="131"/>
      <c r="XB391" s="131"/>
      <c r="XC391" s="131"/>
      <c r="XD391" s="131"/>
      <c r="XE391" s="131"/>
      <c r="XF391" s="131"/>
      <c r="XG391" s="131"/>
      <c r="XH391" s="131"/>
      <c r="XI391" s="131"/>
      <c r="XJ391" s="131"/>
      <c r="XK391" s="131"/>
      <c r="XL391" s="131"/>
      <c r="XM391" s="131"/>
      <c r="XN391" s="131"/>
      <c r="XO391" s="131"/>
      <c r="XP391" s="131"/>
      <c r="XQ391" s="131"/>
      <c r="XR391" s="131"/>
      <c r="XS391" s="131"/>
      <c r="XT391" s="131"/>
      <c r="XU391" s="131"/>
      <c r="XV391" s="131"/>
      <c r="XW391" s="131"/>
      <c r="XX391" s="131"/>
      <c r="XY391" s="131"/>
      <c r="XZ391" s="131"/>
      <c r="YA391" s="131"/>
      <c r="YB391" s="131"/>
      <c r="YC391" s="131"/>
      <c r="YD391" s="131"/>
      <c r="YE391" s="131"/>
      <c r="YF391" s="131"/>
      <c r="YG391" s="131"/>
      <c r="YH391" s="131"/>
      <c r="YI391" s="131"/>
      <c r="YJ391" s="131"/>
      <c r="YK391" s="131"/>
      <c r="YL391" s="131"/>
      <c r="YM391" s="131"/>
      <c r="YN391" s="131"/>
      <c r="YO391" s="131"/>
      <c r="YP391" s="131"/>
      <c r="YQ391" s="131"/>
      <c r="YR391" s="131"/>
      <c r="YS391" s="131"/>
      <c r="YT391" s="131"/>
      <c r="YU391" s="131"/>
      <c r="YV391" s="131"/>
      <c r="YW391" s="131"/>
      <c r="YX391" s="131"/>
      <c r="YY391" s="131"/>
      <c r="YZ391" s="131"/>
      <c r="ZA391" s="131"/>
      <c r="ZB391" s="131"/>
      <c r="ZC391" s="131"/>
      <c r="ZD391" s="131"/>
      <c r="ZE391" s="131"/>
      <c r="ZF391" s="131"/>
      <c r="ZG391" s="131"/>
      <c r="ZH391" s="131"/>
      <c r="ZI391" s="131"/>
      <c r="ZJ391" s="131"/>
      <c r="ZK391" s="131"/>
      <c r="ZL391" s="131"/>
      <c r="ZM391" s="131"/>
      <c r="ZN391" s="131"/>
      <c r="ZO391" s="131"/>
      <c r="ZP391" s="131"/>
      <c r="ZQ391" s="131"/>
      <c r="ZR391" s="131"/>
      <c r="ZS391" s="131"/>
      <c r="ZT391" s="131"/>
      <c r="ZU391" s="131"/>
      <c r="ZV391" s="131"/>
      <c r="ZW391" s="131"/>
      <c r="ZX391" s="131"/>
      <c r="ZY391" s="131"/>
      <c r="ZZ391" s="131"/>
      <c r="AAA391" s="131"/>
      <c r="AAB391" s="131"/>
      <c r="AAC391" s="131"/>
      <c r="AAD391" s="131"/>
      <c r="AAE391" s="131"/>
      <c r="AAF391" s="131"/>
      <c r="AAG391" s="131"/>
      <c r="AAH391" s="131"/>
      <c r="AAI391" s="131"/>
      <c r="AAJ391" s="131"/>
      <c r="AAK391" s="131"/>
      <c r="AAL391" s="131"/>
      <c r="AAM391" s="131"/>
      <c r="AAN391" s="131"/>
      <c r="AAO391" s="131"/>
      <c r="AAP391" s="131"/>
      <c r="AAQ391" s="131"/>
      <c r="AAR391" s="131"/>
      <c r="AAS391" s="131"/>
      <c r="AAT391" s="131"/>
      <c r="AAU391" s="131"/>
      <c r="AAV391" s="131"/>
      <c r="AAW391" s="131"/>
      <c r="AAX391" s="131"/>
      <c r="AAY391" s="131"/>
      <c r="AAZ391" s="131"/>
      <c r="ABA391" s="131"/>
      <c r="ABB391" s="131"/>
      <c r="ABC391" s="131"/>
      <c r="ABD391" s="131"/>
      <c r="ABE391" s="131"/>
      <c r="ABF391" s="131"/>
      <c r="ABG391" s="131"/>
      <c r="ABH391" s="131"/>
      <c r="ABI391" s="131"/>
      <c r="ABJ391" s="131"/>
      <c r="ABK391" s="131"/>
      <c r="ABL391" s="131"/>
      <c r="ABM391" s="131"/>
      <c r="ABN391" s="131"/>
      <c r="ABO391" s="131"/>
      <c r="ABP391" s="131"/>
      <c r="ABQ391" s="131"/>
      <c r="ABR391" s="131"/>
      <c r="ABS391" s="131"/>
      <c r="ABT391" s="131"/>
      <c r="ABU391" s="131"/>
      <c r="ABV391" s="131"/>
      <c r="ABW391" s="131"/>
      <c r="ABX391" s="131"/>
      <c r="ABY391" s="131"/>
      <c r="ABZ391" s="131"/>
      <c r="ACA391" s="131"/>
      <c r="ACB391" s="131"/>
      <c r="ACC391" s="131"/>
      <c r="ACD391" s="131"/>
      <c r="ACE391" s="131"/>
      <c r="ACF391" s="131"/>
      <c r="ACG391" s="131"/>
      <c r="ACH391" s="131"/>
      <c r="ACI391" s="131"/>
      <c r="ACJ391" s="131"/>
      <c r="ACK391" s="131"/>
      <c r="ACL391" s="131"/>
      <c r="ACM391" s="131"/>
      <c r="ACN391" s="131"/>
      <c r="ACO391" s="131"/>
      <c r="ACP391" s="131"/>
      <c r="ACQ391" s="131"/>
      <c r="ACR391" s="131"/>
      <c r="ACS391" s="131"/>
      <c r="ACT391" s="131"/>
      <c r="ACU391" s="131"/>
      <c r="ACV391" s="131"/>
      <c r="ACW391" s="131"/>
      <c r="ACX391" s="131"/>
      <c r="ACY391" s="131"/>
      <c r="ACZ391" s="131"/>
      <c r="ADA391" s="131"/>
      <c r="ADB391" s="131"/>
      <c r="ADC391" s="131"/>
      <c r="ADD391" s="131"/>
      <c r="ADE391" s="131"/>
      <c r="ADF391" s="131"/>
      <c r="ADG391" s="131"/>
      <c r="ADH391" s="131"/>
      <c r="ADI391" s="131"/>
      <c r="ADJ391" s="131"/>
      <c r="ADK391" s="131"/>
      <c r="ADL391" s="131"/>
      <c r="ADM391" s="131"/>
      <c r="ADN391" s="131"/>
      <c r="ADO391" s="131"/>
      <c r="ADP391" s="131"/>
      <c r="ADQ391" s="131"/>
      <c r="ADR391" s="131"/>
      <c r="ADS391" s="131"/>
      <c r="ADT391" s="131"/>
      <c r="ADU391" s="131"/>
      <c r="ADV391" s="131"/>
      <c r="ADW391" s="131"/>
      <c r="ADX391" s="131"/>
      <c r="ADY391" s="131"/>
      <c r="ADZ391" s="131"/>
      <c r="AEA391" s="131"/>
      <c r="AEB391" s="131"/>
      <c r="AEC391" s="131"/>
      <c r="AED391" s="131"/>
      <c r="AEE391" s="131"/>
      <c r="AEF391" s="131"/>
      <c r="AEG391" s="131"/>
      <c r="AEH391" s="131"/>
      <c r="AEI391" s="131"/>
      <c r="AEJ391" s="131"/>
      <c r="AEK391" s="131"/>
      <c r="AEL391" s="131"/>
      <c r="AEM391" s="131"/>
      <c r="AEN391" s="131"/>
      <c r="AEO391" s="131"/>
      <c r="AEP391" s="131"/>
      <c r="AEQ391" s="131"/>
      <c r="AER391" s="131"/>
      <c r="AES391" s="131"/>
      <c r="AET391" s="131"/>
      <c r="AEU391" s="131"/>
      <c r="AEV391" s="131"/>
      <c r="AEW391" s="131"/>
      <c r="AEX391" s="131"/>
      <c r="AEY391" s="131"/>
      <c r="AEZ391" s="131"/>
      <c r="AFA391" s="131"/>
      <c r="AFB391" s="131"/>
      <c r="AFC391" s="131"/>
      <c r="AFD391" s="131"/>
      <c r="AFE391" s="131"/>
      <c r="AFF391" s="131"/>
      <c r="AFG391" s="131"/>
      <c r="AFH391" s="131"/>
      <c r="AFI391" s="131"/>
      <c r="AFJ391" s="131"/>
      <c r="AFK391" s="131"/>
      <c r="AFL391" s="131"/>
      <c r="AFM391" s="131"/>
      <c r="AFN391" s="131"/>
      <c r="AFO391" s="131"/>
      <c r="AFP391" s="131"/>
      <c r="AFQ391" s="131"/>
      <c r="AFR391" s="131"/>
      <c r="AFS391" s="131"/>
      <c r="AFT391" s="131"/>
      <c r="AFU391" s="131"/>
      <c r="AFV391" s="131"/>
      <c r="AFW391" s="131"/>
      <c r="AFX391" s="131"/>
      <c r="AFY391" s="131"/>
      <c r="AFZ391" s="131"/>
      <c r="AGA391" s="131"/>
      <c r="AGB391" s="131"/>
      <c r="AGC391" s="131"/>
      <c r="AGD391" s="131"/>
      <c r="AGE391" s="131"/>
      <c r="AGF391" s="131"/>
      <c r="AGG391" s="131"/>
      <c r="AGH391" s="131"/>
      <c r="AGI391" s="131"/>
      <c r="AGJ391" s="131"/>
      <c r="AGK391" s="131"/>
      <c r="AGL391" s="131"/>
      <c r="AGM391" s="131"/>
      <c r="AGN391" s="131"/>
      <c r="AGO391" s="131"/>
      <c r="AGP391" s="131"/>
      <c r="AGQ391" s="131"/>
      <c r="AGR391" s="131"/>
      <c r="AGS391" s="131"/>
      <c r="AGT391" s="131"/>
      <c r="AGU391" s="131"/>
      <c r="AGV391" s="131"/>
      <c r="AGW391" s="131"/>
      <c r="AGX391" s="131"/>
      <c r="AGY391" s="131"/>
      <c r="AGZ391" s="131"/>
      <c r="AHA391" s="131"/>
      <c r="AHB391" s="131"/>
      <c r="AHC391" s="131"/>
      <c r="AHD391" s="131"/>
      <c r="AHE391" s="131"/>
      <c r="AHF391" s="131"/>
      <c r="AHG391" s="131"/>
      <c r="AHH391" s="131"/>
      <c r="AHI391" s="131"/>
      <c r="AHJ391" s="131"/>
      <c r="AHK391" s="131"/>
      <c r="AHL391" s="131"/>
      <c r="AHM391" s="131"/>
      <c r="AHN391" s="131"/>
      <c r="AHO391" s="131"/>
      <c r="AHP391" s="131"/>
      <c r="AHQ391" s="131"/>
      <c r="AHR391" s="131"/>
      <c r="AHS391" s="131"/>
      <c r="AHT391" s="131"/>
      <c r="AHU391" s="131"/>
      <c r="AHV391" s="131"/>
      <c r="AHW391" s="131"/>
      <c r="AHX391" s="131"/>
      <c r="AHY391" s="131"/>
      <c r="AHZ391" s="131"/>
      <c r="AIA391" s="131"/>
      <c r="AIB391" s="131"/>
      <c r="AIC391" s="131"/>
      <c r="AID391" s="131"/>
      <c r="AIE391" s="131"/>
      <c r="AIF391" s="131"/>
      <c r="AIG391" s="131"/>
      <c r="AIH391" s="131"/>
      <c r="AII391" s="131"/>
      <c r="AIJ391" s="131"/>
      <c r="AIK391" s="131"/>
      <c r="AIL391" s="131"/>
      <c r="AIM391" s="131"/>
      <c r="AIN391" s="131"/>
      <c r="AIO391" s="131"/>
      <c r="AIP391" s="131"/>
      <c r="AIQ391" s="131"/>
      <c r="AIR391" s="131"/>
      <c r="AIS391" s="131"/>
      <c r="AIT391" s="131"/>
      <c r="AIU391" s="131"/>
      <c r="AIV391" s="131"/>
      <c r="AIW391" s="131"/>
      <c r="AIX391" s="131"/>
      <c r="AIY391" s="131"/>
      <c r="AIZ391" s="131"/>
      <c r="AJA391" s="131"/>
      <c r="AJB391" s="131"/>
      <c r="AJC391" s="131"/>
      <c r="AJD391" s="131"/>
      <c r="AJE391" s="131"/>
      <c r="AJF391" s="131"/>
      <c r="AJG391" s="131"/>
      <c r="AJH391" s="131"/>
      <c r="AJI391" s="131"/>
      <c r="AJJ391" s="131"/>
      <c r="AJK391" s="131"/>
      <c r="AJL391" s="131"/>
      <c r="AJM391" s="131"/>
      <c r="AJN391" s="131"/>
      <c r="AJO391" s="131"/>
      <c r="AJP391" s="131"/>
      <c r="AJQ391" s="131"/>
      <c r="AJR391" s="131"/>
      <c r="AJS391" s="131"/>
      <c r="AJT391" s="131"/>
      <c r="AJU391" s="131"/>
      <c r="AJV391" s="131"/>
      <c r="AJW391" s="131"/>
      <c r="AJX391" s="131"/>
      <c r="AJY391" s="131"/>
      <c r="AJZ391" s="131"/>
      <c r="AKA391" s="131"/>
      <c r="AKB391" s="131"/>
      <c r="AKC391" s="131"/>
      <c r="AKD391" s="131"/>
      <c r="AKE391" s="131"/>
      <c r="AKF391" s="131"/>
      <c r="AKG391" s="131"/>
      <c r="AKH391" s="131"/>
      <c r="AKI391" s="131"/>
      <c r="AKJ391" s="131"/>
      <c r="AKK391" s="131"/>
      <c r="AKL391" s="131"/>
      <c r="AKM391" s="131"/>
      <c r="AKN391" s="131"/>
      <c r="AKO391" s="131"/>
      <c r="AKP391" s="131"/>
      <c r="AKQ391" s="131"/>
      <c r="AKR391" s="131"/>
      <c r="AKS391" s="131"/>
      <c r="AKT391" s="131"/>
      <c r="AKU391" s="131"/>
      <c r="AKV391" s="131"/>
      <c r="AKW391" s="131"/>
      <c r="AKX391" s="131"/>
      <c r="AKY391" s="131"/>
      <c r="AKZ391" s="131"/>
      <c r="ALA391" s="131"/>
      <c r="ALB391" s="131"/>
      <c r="ALC391" s="131"/>
      <c r="ALD391" s="131"/>
      <c r="ALE391" s="131"/>
      <c r="ALF391" s="131"/>
      <c r="ALG391" s="131"/>
      <c r="ALH391" s="131"/>
      <c r="ALI391" s="131"/>
      <c r="ALJ391" s="131"/>
      <c r="ALK391" s="131"/>
      <c r="ALL391" s="131"/>
      <c r="ALM391" s="131"/>
      <c r="ALN391" s="131"/>
      <c r="ALO391" s="131"/>
      <c r="ALP391" s="131"/>
      <c r="ALQ391" s="131"/>
      <c r="ALR391" s="131"/>
      <c r="ALS391" s="131"/>
      <c r="ALT391" s="131"/>
      <c r="ALU391" s="131"/>
      <c r="ALV391" s="131"/>
      <c r="ALW391" s="131"/>
      <c r="ALX391" s="131"/>
      <c r="ALY391" s="131"/>
      <c r="ALZ391" s="131"/>
      <c r="AMA391" s="131"/>
      <c r="AMB391" s="131"/>
      <c r="AMC391" s="131"/>
      <c r="AMD391" s="131"/>
      <c r="AME391" s="131"/>
      <c r="AMF391" s="131"/>
      <c r="AMG391" s="131"/>
      <c r="AMH391" s="131"/>
      <c r="AMI391" s="131"/>
      <c r="AMJ391" s="131"/>
      <c r="AMK391" s="131"/>
      <c r="AML391" s="131"/>
      <c r="AMM391" s="131"/>
      <c r="AMN391" s="131"/>
      <c r="AMO391" s="131"/>
      <c r="AMP391" s="131"/>
      <c r="AMQ391" s="131"/>
      <c r="AMR391" s="131"/>
      <c r="AMS391" s="131"/>
      <c r="AMT391" s="131"/>
      <c r="AMU391" s="131"/>
      <c r="AMV391" s="131"/>
      <c r="AMW391" s="131"/>
      <c r="AMX391" s="131"/>
      <c r="AMY391" s="131"/>
      <c r="AMZ391" s="131"/>
      <c r="ANA391" s="131"/>
      <c r="ANB391" s="131"/>
      <c r="ANC391" s="131"/>
      <c r="AND391" s="131"/>
      <c r="ANE391" s="131"/>
      <c r="ANF391" s="131"/>
      <c r="ANG391" s="131"/>
      <c r="ANH391" s="131"/>
      <c r="ANI391" s="131"/>
      <c r="ANJ391" s="131"/>
      <c r="ANK391" s="131"/>
      <c r="ANL391" s="131"/>
      <c r="ANM391" s="131"/>
      <c r="ANN391" s="131"/>
      <c r="ANO391" s="131"/>
      <c r="ANP391" s="131"/>
      <c r="ANQ391" s="131"/>
      <c r="ANR391" s="131"/>
      <c r="ANS391" s="131"/>
      <c r="ANT391" s="131"/>
      <c r="ANU391" s="131"/>
      <c r="ANV391" s="131"/>
      <c r="ANW391" s="131"/>
      <c r="ANX391" s="131"/>
      <c r="ANY391" s="131"/>
      <c r="ANZ391" s="131"/>
      <c r="AOA391" s="131"/>
      <c r="AOB391" s="131"/>
      <c r="AOC391" s="131"/>
      <c r="AOD391" s="131"/>
      <c r="AOE391" s="131"/>
      <c r="AOF391" s="131"/>
      <c r="AOG391" s="131"/>
      <c r="AOH391" s="131"/>
      <c r="AOI391" s="131"/>
      <c r="AOJ391" s="131"/>
      <c r="AOK391" s="131"/>
      <c r="AOL391" s="131"/>
      <c r="AOM391" s="131"/>
      <c r="AON391" s="131"/>
      <c r="AOO391" s="131"/>
      <c r="AOP391" s="131"/>
      <c r="AOQ391" s="131"/>
      <c r="AOR391" s="131"/>
      <c r="AOS391" s="131"/>
      <c r="AOT391" s="131"/>
      <c r="AOU391" s="131"/>
      <c r="AOV391" s="131"/>
      <c r="AOW391" s="131"/>
      <c r="AOX391" s="131"/>
      <c r="AOY391" s="131"/>
      <c r="AOZ391" s="131"/>
      <c r="APA391" s="131"/>
      <c r="APB391" s="131"/>
      <c r="APC391" s="131"/>
      <c r="APD391" s="131"/>
      <c r="APE391" s="131"/>
      <c r="APF391" s="131"/>
      <c r="APG391" s="131"/>
      <c r="APH391" s="131"/>
      <c r="API391" s="131"/>
      <c r="APJ391" s="131"/>
      <c r="APK391" s="131"/>
      <c r="APL391" s="131"/>
      <c r="APM391" s="131"/>
      <c r="APN391" s="131"/>
      <c r="APO391" s="131"/>
      <c r="APP391" s="131"/>
      <c r="APQ391" s="131"/>
      <c r="APR391" s="131"/>
      <c r="APS391" s="131"/>
      <c r="APT391" s="131"/>
      <c r="APU391" s="131"/>
      <c r="APV391" s="131"/>
      <c r="APW391" s="131"/>
      <c r="APX391" s="131"/>
      <c r="APY391" s="131"/>
      <c r="APZ391" s="131"/>
      <c r="AQA391" s="131"/>
      <c r="AQB391" s="131"/>
      <c r="AQC391" s="131"/>
      <c r="AQD391" s="131"/>
      <c r="AQE391" s="131"/>
      <c r="AQF391" s="131"/>
      <c r="AQG391" s="131"/>
      <c r="AQH391" s="131"/>
      <c r="AQI391" s="131"/>
      <c r="AQJ391" s="131"/>
      <c r="AQK391" s="131"/>
      <c r="AQL391" s="131"/>
      <c r="AQM391" s="131"/>
      <c r="AQN391" s="131"/>
      <c r="AQO391" s="131"/>
      <c r="AQP391" s="131"/>
      <c r="AQQ391" s="131"/>
      <c r="AQR391" s="131"/>
      <c r="AQS391" s="131"/>
      <c r="AQT391" s="131"/>
      <c r="AQU391" s="131"/>
      <c r="AQV391" s="131"/>
      <c r="AQW391" s="131"/>
      <c r="AQX391" s="131"/>
      <c r="AQY391" s="131"/>
      <c r="AQZ391" s="131"/>
      <c r="ARA391" s="131"/>
      <c r="ARB391" s="131"/>
      <c r="ARC391" s="131"/>
      <c r="ARD391" s="131"/>
      <c r="ARE391" s="131"/>
      <c r="ARF391" s="131"/>
      <c r="ARG391" s="131"/>
      <c r="ARH391" s="131"/>
      <c r="ARI391" s="131"/>
      <c r="ARJ391" s="131"/>
      <c r="ARK391" s="131"/>
      <c r="ARL391" s="131"/>
      <c r="ARM391" s="131"/>
      <c r="ARN391" s="131"/>
      <c r="ARO391" s="131"/>
      <c r="ARP391" s="131"/>
      <c r="ARQ391" s="131"/>
      <c r="ARR391" s="131"/>
      <c r="ARS391" s="131"/>
      <c r="ART391" s="131"/>
      <c r="ARU391" s="131"/>
      <c r="ARV391" s="131"/>
      <c r="ARW391" s="131"/>
      <c r="ARX391" s="131"/>
      <c r="ARY391" s="131"/>
      <c r="ARZ391" s="131"/>
      <c r="ASA391" s="131"/>
      <c r="ASB391" s="131"/>
      <c r="ASC391" s="131"/>
      <c r="ASD391" s="131"/>
      <c r="ASE391" s="131"/>
      <c r="ASF391" s="131"/>
      <c r="ASG391" s="131"/>
      <c r="ASH391" s="131"/>
      <c r="ASI391" s="131"/>
      <c r="ASJ391" s="131"/>
      <c r="ASK391" s="131"/>
      <c r="ASL391" s="131"/>
      <c r="ASM391" s="131"/>
      <c r="ASN391" s="131"/>
      <c r="ASO391" s="131"/>
      <c r="ASP391" s="131"/>
      <c r="ASQ391" s="131"/>
      <c r="ASR391" s="131"/>
      <c r="ASS391" s="131"/>
      <c r="AST391" s="131"/>
      <c r="ASU391" s="131"/>
      <c r="ASV391" s="131"/>
      <c r="ASW391" s="131"/>
      <c r="ASX391" s="131"/>
      <c r="ASY391" s="131"/>
      <c r="ASZ391" s="131"/>
      <c r="ATA391" s="131"/>
      <c r="ATB391" s="131"/>
      <c r="ATC391" s="131"/>
      <c r="ATD391" s="131"/>
      <c r="ATE391" s="131"/>
      <c r="ATF391" s="131"/>
      <c r="ATG391" s="131"/>
      <c r="ATH391" s="131"/>
      <c r="ATI391" s="131"/>
      <c r="ATJ391" s="131"/>
      <c r="ATK391" s="131"/>
      <c r="ATL391" s="131"/>
      <c r="ATM391" s="131"/>
      <c r="ATN391" s="131"/>
      <c r="ATO391" s="131"/>
      <c r="ATP391" s="131"/>
      <c r="ATQ391" s="131"/>
      <c r="ATR391" s="131"/>
      <c r="ATS391" s="131"/>
      <c r="ATT391" s="131"/>
      <c r="ATU391" s="131"/>
      <c r="ATV391" s="131"/>
      <c r="ATW391" s="131"/>
      <c r="ATX391" s="131"/>
      <c r="ATY391" s="131"/>
      <c r="ATZ391" s="131"/>
      <c r="AUA391" s="131"/>
      <c r="AUB391" s="131"/>
      <c r="AUC391" s="131"/>
      <c r="AUD391" s="131"/>
      <c r="AUE391" s="131"/>
      <c r="AUF391" s="131"/>
      <c r="AUG391" s="131"/>
      <c r="AUH391" s="131"/>
      <c r="AUI391" s="131"/>
      <c r="AUJ391" s="131"/>
      <c r="AUK391" s="131"/>
      <c r="AUL391" s="131"/>
      <c r="AUM391" s="131"/>
      <c r="AUN391" s="131"/>
      <c r="AUO391" s="131"/>
      <c r="AUP391" s="131"/>
      <c r="AUQ391" s="131"/>
      <c r="AUR391" s="131"/>
      <c r="AUS391" s="131"/>
      <c r="AUT391" s="131"/>
      <c r="AUU391" s="131"/>
      <c r="AUV391" s="131"/>
      <c r="AUW391" s="131"/>
      <c r="AUX391" s="131"/>
      <c r="AUY391" s="131"/>
      <c r="AUZ391" s="131"/>
      <c r="AVA391" s="131"/>
      <c r="AVB391" s="131"/>
      <c r="AVC391" s="131"/>
      <c r="AVD391" s="131"/>
      <c r="AVE391" s="131"/>
      <c r="AVF391" s="131"/>
      <c r="AVG391" s="131"/>
      <c r="AVH391" s="131"/>
      <c r="AVI391" s="131"/>
      <c r="AVJ391" s="131"/>
      <c r="AVK391" s="131"/>
      <c r="AVL391" s="131"/>
      <c r="AVM391" s="131"/>
      <c r="AVN391" s="131"/>
      <c r="AVO391" s="131"/>
      <c r="AVP391" s="131"/>
      <c r="AVQ391" s="131"/>
      <c r="AVR391" s="131"/>
      <c r="AVS391" s="131"/>
      <c r="AVT391" s="131"/>
      <c r="AVU391" s="131"/>
      <c r="AVV391" s="131"/>
      <c r="AVW391" s="131"/>
      <c r="AVX391" s="131"/>
      <c r="AVY391" s="131"/>
      <c r="AVZ391" s="131"/>
      <c r="AWA391" s="131"/>
      <c r="AWB391" s="131"/>
      <c r="AWC391" s="131"/>
      <c r="AWD391" s="131"/>
      <c r="AWE391" s="131"/>
      <c r="AWF391" s="131"/>
      <c r="AWG391" s="131"/>
      <c r="AWH391" s="131"/>
      <c r="AWI391" s="131"/>
      <c r="AWJ391" s="131"/>
      <c r="AWK391" s="131"/>
      <c r="AWL391" s="131"/>
      <c r="AWM391" s="131"/>
      <c r="AWN391" s="131"/>
      <c r="AWO391" s="131"/>
      <c r="AWP391" s="131"/>
      <c r="AWQ391" s="131"/>
      <c r="AWR391" s="131"/>
      <c r="AWS391" s="131"/>
      <c r="AWT391" s="131"/>
      <c r="AWU391" s="131"/>
      <c r="AWV391" s="131"/>
      <c r="AWW391" s="131"/>
      <c r="AWX391" s="131"/>
      <c r="AWY391" s="131"/>
      <c r="AWZ391" s="131"/>
      <c r="AXA391" s="131"/>
      <c r="AXB391" s="131"/>
      <c r="AXC391" s="131"/>
      <c r="AXD391" s="131"/>
      <c r="AXE391" s="131"/>
      <c r="AXF391" s="131"/>
      <c r="AXG391" s="131"/>
      <c r="AXH391" s="131"/>
      <c r="AXI391" s="131"/>
      <c r="AXJ391" s="131"/>
      <c r="AXK391" s="131"/>
      <c r="AXL391" s="131"/>
      <c r="AXM391" s="131"/>
      <c r="AXN391" s="131"/>
      <c r="AXO391" s="131"/>
      <c r="AXP391" s="131"/>
      <c r="AXQ391" s="131"/>
      <c r="AXR391" s="131"/>
      <c r="AXS391" s="131"/>
      <c r="AXT391" s="131"/>
      <c r="AXU391" s="131"/>
      <c r="AXV391" s="131"/>
      <c r="AXW391" s="131"/>
      <c r="AXX391" s="131"/>
    </row>
    <row r="392" spans="1:1324" s="106" customFormat="1" ht="15.75" hidden="1" customHeight="1" x14ac:dyDescent="0.2">
      <c r="A392" s="14" t="s">
        <v>387</v>
      </c>
      <c r="B392" s="13" t="s">
        <v>386</v>
      </c>
      <c r="C392" s="16" t="s">
        <v>385</v>
      </c>
      <c r="D392" s="15" t="s">
        <v>76</v>
      </c>
      <c r="E392" s="17">
        <v>39962</v>
      </c>
      <c r="F392" s="17"/>
      <c r="G392" s="30" t="s">
        <v>1186</v>
      </c>
      <c r="H392" s="30">
        <v>42005</v>
      </c>
      <c r="I392" s="30" t="s">
        <v>1065</v>
      </c>
      <c r="J392" s="173"/>
      <c r="K392" s="84" t="s">
        <v>6</v>
      </c>
      <c r="L392" s="87">
        <v>1</v>
      </c>
      <c r="M392" s="87">
        <v>1</v>
      </c>
      <c r="N392" s="84" t="s">
        <v>51</v>
      </c>
      <c r="O392" s="84">
        <v>1</v>
      </c>
      <c r="P392" s="84" t="s">
        <v>285</v>
      </c>
      <c r="Q392" s="84">
        <v>1</v>
      </c>
      <c r="R392" s="84" t="s">
        <v>285</v>
      </c>
      <c r="S392" s="84">
        <v>1</v>
      </c>
      <c r="T392" s="84" t="s">
        <v>49</v>
      </c>
      <c r="U392" s="84">
        <v>1</v>
      </c>
      <c r="V392" s="87">
        <v>1</v>
      </c>
      <c r="W392" s="84">
        <v>0</v>
      </c>
      <c r="X392" s="87">
        <v>0</v>
      </c>
      <c r="Y392" s="84">
        <v>0</v>
      </c>
      <c r="Z392" s="84">
        <v>1</v>
      </c>
      <c r="AA392" s="87">
        <v>0</v>
      </c>
      <c r="AB392" s="71">
        <f>IF((ISERROR(VLOOKUP($A392,RTlist2,40,FALSE)))=TRUE,2,VLOOKUP($A392,RTlist2,40,FALSE))</f>
        <v>2</v>
      </c>
      <c r="AC392" s="71">
        <f>IF((ISERROR(VLOOKUP($A392,RTlist2,41,FALSE)))=TRUE,2,VLOOKUP($A392,RTlist2,41,FALSE))</f>
        <v>2</v>
      </c>
      <c r="AD392" s="71">
        <f>IF((ISERROR(VLOOKUP($A392,RTlist2,36,FALSE)))=TRUE,2,VLOOKUP($A392,RTlist2,36,FALSE))</f>
        <v>2</v>
      </c>
      <c r="AE392" s="71">
        <f>IF((ISERROR(VLOOKUP($A392,RTlist2,37,FALSE)))=TRUE,2,VLOOKUP($A392,RTlist2,37,FALSE))</f>
        <v>2</v>
      </c>
      <c r="AF392" s="103" t="s">
        <v>2323</v>
      </c>
      <c r="AG392" s="105"/>
      <c r="AH392" s="131"/>
      <c r="AI392" s="131"/>
      <c r="AJ392" s="131"/>
      <c r="AK392" s="131"/>
      <c r="AL392" s="131"/>
      <c r="AM392" s="131"/>
      <c r="AN392" s="131"/>
      <c r="AO392" s="131"/>
      <c r="AP392" s="131"/>
      <c r="AQ392" s="131"/>
      <c r="AR392" s="131"/>
      <c r="AS392" s="131"/>
      <c r="AT392" s="131"/>
      <c r="AU392" s="131"/>
      <c r="AV392" s="131"/>
      <c r="AW392" s="131"/>
      <c r="AX392" s="131"/>
      <c r="AY392" s="131"/>
      <c r="AZ392" s="131"/>
      <c r="BA392" s="131"/>
      <c r="BB392" s="131"/>
      <c r="BC392" s="131"/>
      <c r="BD392" s="131"/>
      <c r="BE392" s="131"/>
      <c r="BF392" s="131"/>
      <c r="BG392" s="131"/>
      <c r="BH392" s="131"/>
      <c r="BI392" s="131"/>
      <c r="BJ392" s="131"/>
      <c r="BK392" s="131"/>
      <c r="BL392" s="131"/>
      <c r="BM392" s="131"/>
      <c r="BN392" s="131"/>
      <c r="BO392" s="131"/>
      <c r="BP392" s="131"/>
      <c r="BQ392" s="131"/>
      <c r="BR392" s="131"/>
      <c r="BS392" s="131"/>
      <c r="BT392" s="131"/>
      <c r="BU392" s="131"/>
      <c r="BV392" s="131"/>
      <c r="BW392" s="131"/>
      <c r="BX392" s="131"/>
      <c r="BY392" s="131"/>
      <c r="BZ392" s="131"/>
      <c r="CA392" s="131"/>
      <c r="CB392" s="131"/>
      <c r="CC392" s="131"/>
      <c r="CD392" s="131"/>
      <c r="CE392" s="131"/>
      <c r="CF392" s="131"/>
      <c r="CG392" s="131"/>
      <c r="CH392" s="131"/>
      <c r="CI392" s="131"/>
      <c r="CJ392" s="131"/>
      <c r="CK392" s="131"/>
      <c r="CL392" s="131"/>
      <c r="CM392" s="131"/>
      <c r="CN392" s="131"/>
      <c r="CO392" s="131"/>
      <c r="CP392" s="131"/>
      <c r="CQ392" s="131"/>
      <c r="CR392" s="131"/>
      <c r="CS392" s="131"/>
      <c r="CT392" s="131"/>
      <c r="CU392" s="131"/>
      <c r="CV392" s="131"/>
      <c r="CW392" s="131"/>
      <c r="CX392" s="131"/>
      <c r="CY392" s="131"/>
      <c r="CZ392" s="131"/>
      <c r="DA392" s="131"/>
      <c r="DB392" s="131"/>
      <c r="DC392" s="131"/>
      <c r="DD392" s="131"/>
      <c r="DE392" s="131"/>
      <c r="DF392" s="131"/>
      <c r="DG392" s="131"/>
      <c r="DH392" s="131"/>
      <c r="DI392" s="131"/>
      <c r="DJ392" s="131"/>
      <c r="DK392" s="131"/>
      <c r="DL392" s="131"/>
      <c r="DM392" s="131"/>
      <c r="DN392" s="131"/>
      <c r="DO392" s="131"/>
      <c r="DP392" s="131"/>
      <c r="DQ392" s="131"/>
      <c r="DR392" s="131"/>
      <c r="DS392" s="131"/>
      <c r="DT392" s="131"/>
      <c r="DU392" s="131"/>
      <c r="DV392" s="131"/>
      <c r="DW392" s="131"/>
      <c r="DX392" s="131"/>
      <c r="DY392" s="131"/>
      <c r="DZ392" s="131"/>
      <c r="EA392" s="131"/>
      <c r="EB392" s="131"/>
      <c r="EC392" s="131"/>
      <c r="ED392" s="131"/>
      <c r="EE392" s="131"/>
      <c r="EF392" s="131"/>
      <c r="EG392" s="131"/>
      <c r="EH392" s="131"/>
      <c r="EI392" s="131"/>
      <c r="EJ392" s="131"/>
      <c r="EK392" s="131"/>
      <c r="EL392" s="131"/>
      <c r="EM392" s="131"/>
      <c r="EN392" s="131"/>
      <c r="EO392" s="131"/>
      <c r="EP392" s="131"/>
      <c r="EQ392" s="131"/>
      <c r="ER392" s="131"/>
      <c r="ES392" s="131"/>
      <c r="ET392" s="131"/>
      <c r="EU392" s="131"/>
      <c r="EV392" s="131"/>
      <c r="EW392" s="131"/>
      <c r="EX392" s="131"/>
      <c r="EY392" s="131"/>
      <c r="EZ392" s="131"/>
      <c r="FA392" s="131"/>
      <c r="FB392" s="131"/>
      <c r="FC392" s="131"/>
      <c r="FD392" s="131"/>
      <c r="FE392" s="131"/>
      <c r="FF392" s="131"/>
      <c r="FG392" s="131"/>
      <c r="FH392" s="131"/>
      <c r="FI392" s="131"/>
      <c r="FJ392" s="131"/>
      <c r="FK392" s="131"/>
      <c r="FL392" s="131"/>
      <c r="FM392" s="131"/>
      <c r="FN392" s="131"/>
      <c r="FO392" s="131"/>
      <c r="FP392" s="131"/>
      <c r="FQ392" s="131"/>
      <c r="FR392" s="131"/>
      <c r="FS392" s="131"/>
      <c r="FT392" s="131"/>
      <c r="FU392" s="131"/>
      <c r="FV392" s="131"/>
      <c r="FW392" s="131"/>
      <c r="FX392" s="131"/>
      <c r="FY392" s="131"/>
      <c r="FZ392" s="131"/>
      <c r="GA392" s="131"/>
      <c r="GB392" s="131"/>
      <c r="GC392" s="131"/>
      <c r="GD392" s="131"/>
      <c r="GE392" s="131"/>
      <c r="GF392" s="131"/>
      <c r="GG392" s="131"/>
      <c r="GH392" s="131"/>
      <c r="GI392" s="131"/>
      <c r="GJ392" s="131"/>
      <c r="GK392" s="131"/>
      <c r="GL392" s="131"/>
      <c r="GM392" s="131"/>
      <c r="GN392" s="131"/>
      <c r="GO392" s="131"/>
      <c r="GP392" s="131"/>
      <c r="GQ392" s="131"/>
      <c r="GR392" s="131"/>
      <c r="GS392" s="131"/>
      <c r="GT392" s="131"/>
      <c r="GU392" s="131"/>
      <c r="GV392" s="131"/>
      <c r="GW392" s="131"/>
      <c r="GX392" s="131"/>
      <c r="GY392" s="131"/>
      <c r="GZ392" s="131"/>
      <c r="HA392" s="131"/>
      <c r="HB392" s="131"/>
      <c r="HC392" s="131"/>
      <c r="HD392" s="131"/>
      <c r="HE392" s="131"/>
      <c r="HF392" s="131"/>
      <c r="HG392" s="131"/>
      <c r="HH392" s="131"/>
      <c r="HI392" s="131"/>
      <c r="HJ392" s="131"/>
      <c r="HK392" s="131"/>
      <c r="HL392" s="131"/>
      <c r="HM392" s="131"/>
      <c r="HN392" s="131"/>
      <c r="HO392" s="131"/>
      <c r="HP392" s="131"/>
      <c r="HQ392" s="131"/>
      <c r="HR392" s="131"/>
      <c r="HS392" s="131"/>
      <c r="HT392" s="131"/>
      <c r="HU392" s="131"/>
      <c r="HV392" s="131"/>
      <c r="HW392" s="131"/>
      <c r="HX392" s="131"/>
      <c r="HY392" s="131"/>
      <c r="HZ392" s="131"/>
      <c r="IA392" s="131"/>
      <c r="IB392" s="131"/>
      <c r="IC392" s="131"/>
      <c r="ID392" s="131"/>
      <c r="IE392" s="131"/>
      <c r="IF392" s="131"/>
      <c r="IG392" s="131"/>
      <c r="IH392" s="131"/>
      <c r="II392" s="131"/>
      <c r="IJ392" s="131"/>
      <c r="IK392" s="131"/>
      <c r="IL392" s="131"/>
      <c r="IM392" s="131"/>
      <c r="IN392" s="131"/>
      <c r="IO392" s="131"/>
      <c r="IP392" s="131"/>
      <c r="IQ392" s="131"/>
      <c r="IR392" s="131"/>
      <c r="IS392" s="131"/>
      <c r="IT392" s="131"/>
      <c r="IU392" s="131"/>
      <c r="IV392" s="131"/>
      <c r="IW392" s="131"/>
      <c r="IX392" s="131"/>
      <c r="IY392" s="131"/>
      <c r="IZ392" s="131"/>
      <c r="JA392" s="131"/>
      <c r="JB392" s="131"/>
      <c r="JC392" s="131"/>
      <c r="JD392" s="131"/>
      <c r="JE392" s="131"/>
      <c r="JF392" s="131"/>
      <c r="JG392" s="131"/>
      <c r="JH392" s="131"/>
      <c r="JI392" s="131"/>
      <c r="JJ392" s="131"/>
      <c r="JK392" s="131"/>
      <c r="JL392" s="131"/>
      <c r="JM392" s="131"/>
      <c r="JN392" s="131"/>
      <c r="JO392" s="131"/>
      <c r="JP392" s="131"/>
      <c r="JQ392" s="131"/>
      <c r="JR392" s="131"/>
      <c r="JS392" s="131"/>
      <c r="JT392" s="131"/>
      <c r="JU392" s="131"/>
      <c r="JV392" s="131"/>
      <c r="JW392" s="131"/>
      <c r="JX392" s="131"/>
      <c r="JY392" s="131"/>
      <c r="JZ392" s="131"/>
      <c r="KA392" s="131"/>
      <c r="KB392" s="131"/>
      <c r="KC392" s="131"/>
      <c r="KD392" s="131"/>
      <c r="KE392" s="131"/>
      <c r="KF392" s="131"/>
      <c r="KG392" s="131"/>
      <c r="KH392" s="131"/>
      <c r="KI392" s="131"/>
      <c r="KJ392" s="131"/>
      <c r="KK392" s="131"/>
      <c r="KL392" s="131"/>
      <c r="KM392" s="131"/>
      <c r="KN392" s="131"/>
      <c r="KO392" s="131"/>
      <c r="KP392" s="131"/>
      <c r="KQ392" s="131"/>
      <c r="KR392" s="131"/>
      <c r="KS392" s="131"/>
      <c r="KT392" s="131"/>
      <c r="KU392" s="131"/>
      <c r="KV392" s="131"/>
      <c r="KW392" s="131"/>
      <c r="KX392" s="131"/>
      <c r="KY392" s="131"/>
      <c r="KZ392" s="131"/>
      <c r="LA392" s="131"/>
      <c r="LB392" s="131"/>
      <c r="LC392" s="131"/>
      <c r="LD392" s="131"/>
      <c r="LE392" s="131"/>
      <c r="LF392" s="131"/>
      <c r="LG392" s="131"/>
      <c r="LH392" s="131"/>
      <c r="LI392" s="131"/>
      <c r="LJ392" s="131"/>
      <c r="LK392" s="131"/>
      <c r="LL392" s="131"/>
      <c r="LM392" s="131"/>
      <c r="LN392" s="131"/>
      <c r="LO392" s="131"/>
      <c r="LP392" s="131"/>
      <c r="LQ392" s="131"/>
      <c r="LR392" s="131"/>
      <c r="LS392" s="131"/>
      <c r="LT392" s="131"/>
      <c r="LU392" s="131"/>
      <c r="LV392" s="131"/>
      <c r="LW392" s="131"/>
      <c r="LX392" s="131"/>
      <c r="LY392" s="131"/>
      <c r="LZ392" s="131"/>
      <c r="MA392" s="131"/>
      <c r="MB392" s="131"/>
      <c r="MC392" s="131"/>
      <c r="MD392" s="131"/>
      <c r="ME392" s="131"/>
      <c r="MF392" s="131"/>
      <c r="MG392" s="131"/>
      <c r="MH392" s="131"/>
      <c r="MI392" s="131"/>
      <c r="MJ392" s="131"/>
      <c r="MK392" s="131"/>
      <c r="ML392" s="131"/>
      <c r="MM392" s="131"/>
      <c r="MN392" s="131"/>
      <c r="MO392" s="131"/>
      <c r="MP392" s="131"/>
      <c r="MQ392" s="131"/>
      <c r="MR392" s="131"/>
      <c r="MS392" s="131"/>
      <c r="MT392" s="131"/>
      <c r="MU392" s="131"/>
      <c r="MV392" s="131"/>
      <c r="MW392" s="131"/>
      <c r="MX392" s="131"/>
      <c r="MY392" s="131"/>
      <c r="MZ392" s="131"/>
      <c r="NA392" s="131"/>
      <c r="NB392" s="131"/>
      <c r="NC392" s="131"/>
      <c r="ND392" s="131"/>
      <c r="NE392" s="131"/>
      <c r="NF392" s="131"/>
      <c r="NG392" s="131"/>
      <c r="NH392" s="131"/>
      <c r="NI392" s="131"/>
      <c r="NJ392" s="131"/>
      <c r="NK392" s="131"/>
      <c r="NL392" s="131"/>
      <c r="NM392" s="131"/>
      <c r="NN392" s="131"/>
      <c r="NO392" s="131"/>
      <c r="NP392" s="131"/>
      <c r="NQ392" s="131"/>
      <c r="NR392" s="131"/>
      <c r="NS392" s="131"/>
      <c r="NT392" s="131"/>
      <c r="NU392" s="131"/>
      <c r="NV392" s="131"/>
      <c r="NW392" s="131"/>
      <c r="NX392" s="131"/>
      <c r="NY392" s="131"/>
      <c r="NZ392" s="131"/>
      <c r="OA392" s="131"/>
      <c r="OB392" s="131"/>
      <c r="OC392" s="131"/>
      <c r="OD392" s="131"/>
      <c r="OE392" s="131"/>
      <c r="OF392" s="131"/>
      <c r="OG392" s="131"/>
      <c r="OH392" s="131"/>
      <c r="OI392" s="131"/>
      <c r="OJ392" s="131"/>
      <c r="OK392" s="131"/>
      <c r="OL392" s="131"/>
      <c r="OM392" s="131"/>
      <c r="ON392" s="131"/>
      <c r="OO392" s="131"/>
      <c r="OP392" s="131"/>
      <c r="OQ392" s="131"/>
      <c r="OR392" s="131"/>
      <c r="OS392" s="131"/>
      <c r="OT392" s="131"/>
      <c r="OU392" s="131"/>
      <c r="OV392" s="131"/>
      <c r="OW392" s="131"/>
      <c r="OX392" s="131"/>
      <c r="OY392" s="131"/>
      <c r="OZ392" s="131"/>
      <c r="PA392" s="131"/>
      <c r="PB392" s="131"/>
      <c r="PC392" s="131"/>
      <c r="PD392" s="131"/>
      <c r="PE392" s="131"/>
      <c r="PF392" s="131"/>
      <c r="PG392" s="131"/>
      <c r="PH392" s="131"/>
      <c r="PI392" s="131"/>
      <c r="PJ392" s="131"/>
      <c r="PK392" s="131"/>
      <c r="PL392" s="131"/>
      <c r="PM392" s="131"/>
      <c r="PN392" s="131"/>
      <c r="PO392" s="131"/>
      <c r="PP392" s="131"/>
      <c r="PQ392" s="131"/>
      <c r="PR392" s="131"/>
      <c r="PS392" s="131"/>
      <c r="PT392" s="131"/>
      <c r="PU392" s="131"/>
      <c r="PV392" s="131"/>
      <c r="PW392" s="131"/>
      <c r="PX392" s="131"/>
      <c r="PY392" s="131"/>
      <c r="PZ392" s="131"/>
      <c r="QA392" s="131"/>
      <c r="QB392" s="131"/>
      <c r="QC392" s="131"/>
      <c r="QD392" s="131"/>
      <c r="QE392" s="131"/>
      <c r="QF392" s="131"/>
      <c r="QG392" s="131"/>
      <c r="QH392" s="131"/>
      <c r="QI392" s="131"/>
      <c r="QJ392" s="131"/>
      <c r="QK392" s="131"/>
      <c r="QL392" s="131"/>
      <c r="QM392" s="131"/>
      <c r="QN392" s="131"/>
      <c r="QO392" s="131"/>
      <c r="QP392" s="131"/>
      <c r="QQ392" s="131"/>
      <c r="QR392" s="131"/>
      <c r="QS392" s="131"/>
      <c r="QT392" s="131"/>
      <c r="QU392" s="131"/>
      <c r="QV392" s="131"/>
      <c r="QW392" s="131"/>
      <c r="QX392" s="131"/>
      <c r="QY392" s="131"/>
      <c r="QZ392" s="131"/>
      <c r="RA392" s="131"/>
      <c r="RB392" s="131"/>
      <c r="RC392" s="131"/>
      <c r="RD392" s="131"/>
      <c r="RE392" s="131"/>
      <c r="RF392" s="131"/>
      <c r="RG392" s="131"/>
      <c r="RH392" s="131"/>
      <c r="RI392" s="131"/>
      <c r="RJ392" s="131"/>
      <c r="RK392" s="131"/>
      <c r="RL392" s="131"/>
      <c r="RM392" s="131"/>
      <c r="RN392" s="131"/>
      <c r="RO392" s="131"/>
      <c r="RP392" s="131"/>
      <c r="RQ392" s="131"/>
      <c r="RR392" s="131"/>
      <c r="RS392" s="131"/>
      <c r="RT392" s="131"/>
      <c r="RU392" s="131"/>
      <c r="RV392" s="131"/>
      <c r="RW392" s="131"/>
      <c r="RX392" s="131"/>
      <c r="RY392" s="131"/>
      <c r="RZ392" s="131"/>
      <c r="SA392" s="131"/>
      <c r="SB392" s="131"/>
      <c r="SC392" s="131"/>
      <c r="SD392" s="131"/>
      <c r="SE392" s="131"/>
      <c r="SF392" s="131"/>
      <c r="SG392" s="131"/>
      <c r="SH392" s="131"/>
      <c r="SI392" s="131"/>
      <c r="SJ392" s="131"/>
      <c r="SK392" s="131"/>
      <c r="SL392" s="131"/>
      <c r="SM392" s="131"/>
      <c r="SN392" s="131"/>
      <c r="SO392" s="131"/>
      <c r="SP392" s="131"/>
      <c r="SQ392" s="131"/>
      <c r="SR392" s="131"/>
      <c r="SS392" s="131"/>
      <c r="ST392" s="131"/>
      <c r="SU392" s="131"/>
      <c r="SV392" s="131"/>
      <c r="SW392" s="131"/>
      <c r="SX392" s="131"/>
      <c r="SY392" s="131"/>
      <c r="SZ392" s="131"/>
      <c r="TA392" s="131"/>
      <c r="TB392" s="131"/>
      <c r="TC392" s="131"/>
      <c r="TD392" s="131"/>
      <c r="TE392" s="131"/>
      <c r="TF392" s="131"/>
      <c r="TG392" s="131"/>
      <c r="TH392" s="131"/>
      <c r="TI392" s="131"/>
      <c r="TJ392" s="131"/>
      <c r="TK392" s="131"/>
      <c r="TL392" s="131"/>
      <c r="TM392" s="131"/>
      <c r="TN392" s="131"/>
      <c r="TO392" s="131"/>
      <c r="TP392" s="131"/>
      <c r="TQ392" s="131"/>
      <c r="TR392" s="131"/>
      <c r="TS392" s="131"/>
      <c r="TT392" s="131"/>
      <c r="TU392" s="131"/>
      <c r="TV392" s="131"/>
      <c r="TW392" s="131"/>
      <c r="TX392" s="131"/>
      <c r="TY392" s="131"/>
      <c r="TZ392" s="131"/>
      <c r="UA392" s="131"/>
      <c r="UB392" s="131"/>
      <c r="UC392" s="131"/>
      <c r="UD392" s="131"/>
      <c r="UE392" s="131"/>
      <c r="UF392" s="131"/>
      <c r="UG392" s="131"/>
      <c r="UH392" s="131"/>
      <c r="UI392" s="131"/>
      <c r="UJ392" s="131"/>
      <c r="UK392" s="131"/>
      <c r="UL392" s="131"/>
      <c r="UM392" s="131"/>
      <c r="UN392" s="131"/>
      <c r="UO392" s="131"/>
      <c r="UP392" s="131"/>
      <c r="UQ392" s="131"/>
      <c r="UR392" s="131"/>
      <c r="US392" s="131"/>
      <c r="UT392" s="131"/>
      <c r="UU392" s="131"/>
      <c r="UV392" s="131"/>
      <c r="UW392" s="131"/>
      <c r="UX392" s="131"/>
      <c r="UY392" s="131"/>
      <c r="UZ392" s="131"/>
      <c r="VA392" s="131"/>
      <c r="VB392" s="131"/>
      <c r="VC392" s="131"/>
      <c r="VD392" s="131"/>
      <c r="VE392" s="131"/>
      <c r="VF392" s="131"/>
      <c r="VG392" s="131"/>
      <c r="VH392" s="131"/>
      <c r="VI392" s="131"/>
      <c r="VJ392" s="131"/>
      <c r="VK392" s="131"/>
      <c r="VL392" s="131"/>
      <c r="VM392" s="131"/>
      <c r="VN392" s="131"/>
      <c r="VO392" s="131"/>
      <c r="VP392" s="131"/>
      <c r="VQ392" s="131"/>
      <c r="VR392" s="131"/>
      <c r="VS392" s="131"/>
      <c r="VT392" s="131"/>
      <c r="VU392" s="131"/>
      <c r="VV392" s="131"/>
      <c r="VW392" s="131"/>
      <c r="VX392" s="131"/>
      <c r="VY392" s="131"/>
      <c r="VZ392" s="131"/>
      <c r="WA392" s="131"/>
      <c r="WB392" s="131"/>
      <c r="WC392" s="131"/>
      <c r="WD392" s="131"/>
      <c r="WE392" s="131"/>
      <c r="WF392" s="131"/>
      <c r="WG392" s="131"/>
      <c r="WH392" s="131"/>
      <c r="WI392" s="131"/>
      <c r="WJ392" s="131"/>
      <c r="WK392" s="131"/>
      <c r="WL392" s="131"/>
      <c r="WM392" s="131"/>
      <c r="WN392" s="131"/>
      <c r="WO392" s="131"/>
      <c r="WP392" s="131"/>
      <c r="WQ392" s="131"/>
      <c r="WR392" s="131"/>
      <c r="WS392" s="131"/>
      <c r="WT392" s="131"/>
      <c r="WU392" s="131"/>
      <c r="WV392" s="131"/>
      <c r="WW392" s="131"/>
      <c r="WX392" s="131"/>
      <c r="WY392" s="131"/>
      <c r="WZ392" s="131"/>
      <c r="XA392" s="131"/>
      <c r="XB392" s="131"/>
      <c r="XC392" s="131"/>
      <c r="XD392" s="131"/>
      <c r="XE392" s="131"/>
      <c r="XF392" s="131"/>
      <c r="XG392" s="131"/>
      <c r="XH392" s="131"/>
      <c r="XI392" s="131"/>
      <c r="XJ392" s="131"/>
      <c r="XK392" s="131"/>
      <c r="XL392" s="131"/>
      <c r="XM392" s="131"/>
      <c r="XN392" s="131"/>
      <c r="XO392" s="131"/>
      <c r="XP392" s="131"/>
      <c r="XQ392" s="131"/>
      <c r="XR392" s="131"/>
      <c r="XS392" s="131"/>
      <c r="XT392" s="131"/>
      <c r="XU392" s="131"/>
      <c r="XV392" s="131"/>
      <c r="XW392" s="131"/>
      <c r="XX392" s="131"/>
      <c r="XY392" s="131"/>
      <c r="XZ392" s="131"/>
      <c r="YA392" s="131"/>
      <c r="YB392" s="131"/>
      <c r="YC392" s="131"/>
      <c r="YD392" s="131"/>
      <c r="YE392" s="131"/>
      <c r="YF392" s="131"/>
      <c r="YG392" s="131"/>
      <c r="YH392" s="131"/>
      <c r="YI392" s="131"/>
      <c r="YJ392" s="131"/>
      <c r="YK392" s="131"/>
      <c r="YL392" s="131"/>
      <c r="YM392" s="131"/>
      <c r="YN392" s="131"/>
      <c r="YO392" s="131"/>
      <c r="YP392" s="131"/>
      <c r="YQ392" s="131"/>
      <c r="YR392" s="131"/>
      <c r="YS392" s="131"/>
      <c r="YT392" s="131"/>
      <c r="YU392" s="131"/>
      <c r="YV392" s="131"/>
      <c r="YW392" s="131"/>
      <c r="YX392" s="131"/>
      <c r="YY392" s="131"/>
      <c r="YZ392" s="131"/>
      <c r="ZA392" s="131"/>
      <c r="ZB392" s="131"/>
      <c r="ZC392" s="131"/>
      <c r="ZD392" s="131"/>
      <c r="ZE392" s="131"/>
      <c r="ZF392" s="131"/>
      <c r="ZG392" s="131"/>
      <c r="ZH392" s="131"/>
      <c r="ZI392" s="131"/>
      <c r="ZJ392" s="131"/>
      <c r="ZK392" s="131"/>
      <c r="ZL392" s="131"/>
      <c r="ZM392" s="131"/>
      <c r="ZN392" s="131"/>
      <c r="ZO392" s="131"/>
      <c r="ZP392" s="131"/>
      <c r="ZQ392" s="131"/>
      <c r="ZR392" s="131"/>
      <c r="ZS392" s="131"/>
      <c r="ZT392" s="131"/>
      <c r="ZU392" s="131"/>
      <c r="ZV392" s="131"/>
      <c r="ZW392" s="131"/>
      <c r="ZX392" s="131"/>
      <c r="ZY392" s="131"/>
      <c r="ZZ392" s="131"/>
      <c r="AAA392" s="131"/>
      <c r="AAB392" s="131"/>
      <c r="AAC392" s="131"/>
      <c r="AAD392" s="131"/>
      <c r="AAE392" s="131"/>
      <c r="AAF392" s="131"/>
      <c r="AAG392" s="131"/>
      <c r="AAH392" s="131"/>
      <c r="AAI392" s="131"/>
      <c r="AAJ392" s="131"/>
      <c r="AAK392" s="131"/>
      <c r="AAL392" s="131"/>
      <c r="AAM392" s="131"/>
      <c r="AAN392" s="131"/>
      <c r="AAO392" s="131"/>
      <c r="AAP392" s="131"/>
      <c r="AAQ392" s="131"/>
      <c r="AAR392" s="131"/>
      <c r="AAS392" s="131"/>
      <c r="AAT392" s="131"/>
      <c r="AAU392" s="131"/>
      <c r="AAV392" s="131"/>
      <c r="AAW392" s="131"/>
      <c r="AAX392" s="131"/>
      <c r="AAY392" s="131"/>
      <c r="AAZ392" s="131"/>
      <c r="ABA392" s="131"/>
      <c r="ABB392" s="131"/>
      <c r="ABC392" s="131"/>
      <c r="ABD392" s="131"/>
      <c r="ABE392" s="131"/>
      <c r="ABF392" s="131"/>
      <c r="ABG392" s="131"/>
      <c r="ABH392" s="131"/>
      <c r="ABI392" s="131"/>
      <c r="ABJ392" s="131"/>
      <c r="ABK392" s="131"/>
      <c r="ABL392" s="131"/>
      <c r="ABM392" s="131"/>
      <c r="ABN392" s="131"/>
      <c r="ABO392" s="131"/>
      <c r="ABP392" s="131"/>
      <c r="ABQ392" s="131"/>
      <c r="ABR392" s="131"/>
      <c r="ABS392" s="131"/>
      <c r="ABT392" s="131"/>
      <c r="ABU392" s="131"/>
      <c r="ABV392" s="131"/>
      <c r="ABW392" s="131"/>
      <c r="ABX392" s="131"/>
      <c r="ABY392" s="131"/>
      <c r="ABZ392" s="131"/>
      <c r="ACA392" s="131"/>
      <c r="ACB392" s="131"/>
      <c r="ACC392" s="131"/>
      <c r="ACD392" s="131"/>
      <c r="ACE392" s="131"/>
      <c r="ACF392" s="131"/>
      <c r="ACG392" s="131"/>
      <c r="ACH392" s="131"/>
      <c r="ACI392" s="131"/>
      <c r="ACJ392" s="131"/>
      <c r="ACK392" s="131"/>
      <c r="ACL392" s="131"/>
      <c r="ACM392" s="131"/>
      <c r="ACN392" s="131"/>
      <c r="ACO392" s="131"/>
      <c r="ACP392" s="131"/>
      <c r="ACQ392" s="131"/>
      <c r="ACR392" s="131"/>
      <c r="ACS392" s="131"/>
      <c r="ACT392" s="131"/>
      <c r="ACU392" s="131"/>
      <c r="ACV392" s="131"/>
      <c r="ACW392" s="131"/>
      <c r="ACX392" s="131"/>
      <c r="ACY392" s="131"/>
      <c r="ACZ392" s="131"/>
      <c r="ADA392" s="131"/>
      <c r="ADB392" s="131"/>
      <c r="ADC392" s="131"/>
      <c r="ADD392" s="131"/>
      <c r="ADE392" s="131"/>
      <c r="ADF392" s="131"/>
      <c r="ADG392" s="131"/>
      <c r="ADH392" s="131"/>
      <c r="ADI392" s="131"/>
      <c r="ADJ392" s="131"/>
      <c r="ADK392" s="131"/>
      <c r="ADL392" s="131"/>
      <c r="ADM392" s="131"/>
      <c r="ADN392" s="131"/>
      <c r="ADO392" s="131"/>
      <c r="ADP392" s="131"/>
      <c r="ADQ392" s="131"/>
      <c r="ADR392" s="131"/>
      <c r="ADS392" s="131"/>
      <c r="ADT392" s="131"/>
      <c r="ADU392" s="131"/>
      <c r="ADV392" s="131"/>
      <c r="ADW392" s="131"/>
      <c r="ADX392" s="131"/>
      <c r="ADY392" s="131"/>
      <c r="ADZ392" s="131"/>
      <c r="AEA392" s="131"/>
      <c r="AEB392" s="131"/>
      <c r="AEC392" s="131"/>
      <c r="AED392" s="131"/>
      <c r="AEE392" s="131"/>
      <c r="AEF392" s="131"/>
      <c r="AEG392" s="131"/>
      <c r="AEH392" s="131"/>
      <c r="AEI392" s="131"/>
      <c r="AEJ392" s="131"/>
      <c r="AEK392" s="131"/>
      <c r="AEL392" s="131"/>
      <c r="AEM392" s="131"/>
      <c r="AEN392" s="131"/>
      <c r="AEO392" s="131"/>
      <c r="AEP392" s="131"/>
      <c r="AEQ392" s="131"/>
      <c r="AER392" s="131"/>
      <c r="AES392" s="131"/>
      <c r="AET392" s="131"/>
      <c r="AEU392" s="131"/>
      <c r="AEV392" s="131"/>
      <c r="AEW392" s="131"/>
      <c r="AEX392" s="131"/>
      <c r="AEY392" s="131"/>
      <c r="AEZ392" s="131"/>
      <c r="AFA392" s="131"/>
      <c r="AFB392" s="131"/>
      <c r="AFC392" s="131"/>
      <c r="AFD392" s="131"/>
      <c r="AFE392" s="131"/>
      <c r="AFF392" s="131"/>
      <c r="AFG392" s="131"/>
      <c r="AFH392" s="131"/>
      <c r="AFI392" s="131"/>
      <c r="AFJ392" s="131"/>
      <c r="AFK392" s="131"/>
      <c r="AFL392" s="131"/>
      <c r="AFM392" s="131"/>
      <c r="AFN392" s="131"/>
      <c r="AFO392" s="131"/>
      <c r="AFP392" s="131"/>
      <c r="AFQ392" s="131"/>
      <c r="AFR392" s="131"/>
      <c r="AFS392" s="131"/>
      <c r="AFT392" s="131"/>
      <c r="AFU392" s="131"/>
      <c r="AFV392" s="131"/>
      <c r="AFW392" s="131"/>
      <c r="AFX392" s="131"/>
      <c r="AFY392" s="131"/>
      <c r="AFZ392" s="131"/>
      <c r="AGA392" s="131"/>
      <c r="AGB392" s="131"/>
      <c r="AGC392" s="131"/>
      <c r="AGD392" s="131"/>
      <c r="AGE392" s="131"/>
      <c r="AGF392" s="131"/>
      <c r="AGG392" s="131"/>
      <c r="AGH392" s="131"/>
      <c r="AGI392" s="131"/>
      <c r="AGJ392" s="131"/>
      <c r="AGK392" s="131"/>
      <c r="AGL392" s="131"/>
      <c r="AGM392" s="131"/>
      <c r="AGN392" s="131"/>
      <c r="AGO392" s="131"/>
      <c r="AGP392" s="131"/>
      <c r="AGQ392" s="131"/>
      <c r="AGR392" s="131"/>
      <c r="AGS392" s="131"/>
      <c r="AGT392" s="131"/>
      <c r="AGU392" s="131"/>
      <c r="AGV392" s="131"/>
      <c r="AGW392" s="131"/>
      <c r="AGX392" s="131"/>
      <c r="AGY392" s="131"/>
      <c r="AGZ392" s="131"/>
      <c r="AHA392" s="131"/>
      <c r="AHB392" s="131"/>
      <c r="AHC392" s="131"/>
      <c r="AHD392" s="131"/>
      <c r="AHE392" s="131"/>
      <c r="AHF392" s="131"/>
      <c r="AHG392" s="131"/>
      <c r="AHH392" s="131"/>
      <c r="AHI392" s="131"/>
      <c r="AHJ392" s="131"/>
      <c r="AHK392" s="131"/>
      <c r="AHL392" s="131"/>
      <c r="AHM392" s="131"/>
      <c r="AHN392" s="131"/>
      <c r="AHO392" s="131"/>
      <c r="AHP392" s="131"/>
      <c r="AHQ392" s="131"/>
      <c r="AHR392" s="131"/>
      <c r="AHS392" s="131"/>
      <c r="AHT392" s="131"/>
      <c r="AHU392" s="131"/>
      <c r="AHV392" s="131"/>
      <c r="AHW392" s="131"/>
      <c r="AHX392" s="131"/>
      <c r="AHY392" s="131"/>
      <c r="AHZ392" s="131"/>
      <c r="AIA392" s="131"/>
      <c r="AIB392" s="131"/>
      <c r="AIC392" s="131"/>
      <c r="AID392" s="131"/>
      <c r="AIE392" s="131"/>
      <c r="AIF392" s="131"/>
      <c r="AIG392" s="131"/>
      <c r="AIH392" s="131"/>
      <c r="AII392" s="131"/>
      <c r="AIJ392" s="131"/>
      <c r="AIK392" s="131"/>
      <c r="AIL392" s="131"/>
      <c r="AIM392" s="131"/>
      <c r="AIN392" s="131"/>
      <c r="AIO392" s="131"/>
      <c r="AIP392" s="131"/>
      <c r="AIQ392" s="131"/>
      <c r="AIR392" s="131"/>
      <c r="AIS392" s="131"/>
      <c r="AIT392" s="131"/>
      <c r="AIU392" s="131"/>
      <c r="AIV392" s="131"/>
      <c r="AIW392" s="131"/>
      <c r="AIX392" s="131"/>
      <c r="AIY392" s="131"/>
      <c r="AIZ392" s="131"/>
      <c r="AJA392" s="131"/>
      <c r="AJB392" s="131"/>
      <c r="AJC392" s="131"/>
      <c r="AJD392" s="131"/>
      <c r="AJE392" s="131"/>
      <c r="AJF392" s="131"/>
      <c r="AJG392" s="131"/>
      <c r="AJH392" s="131"/>
      <c r="AJI392" s="131"/>
      <c r="AJJ392" s="131"/>
      <c r="AJK392" s="131"/>
      <c r="AJL392" s="131"/>
      <c r="AJM392" s="131"/>
      <c r="AJN392" s="131"/>
      <c r="AJO392" s="131"/>
      <c r="AJP392" s="131"/>
      <c r="AJQ392" s="131"/>
      <c r="AJR392" s="131"/>
      <c r="AJS392" s="131"/>
      <c r="AJT392" s="131"/>
      <c r="AJU392" s="131"/>
      <c r="AJV392" s="131"/>
      <c r="AJW392" s="131"/>
      <c r="AJX392" s="131"/>
      <c r="AJY392" s="131"/>
      <c r="AJZ392" s="131"/>
      <c r="AKA392" s="131"/>
      <c r="AKB392" s="131"/>
      <c r="AKC392" s="131"/>
      <c r="AKD392" s="131"/>
      <c r="AKE392" s="131"/>
      <c r="AKF392" s="131"/>
      <c r="AKG392" s="131"/>
      <c r="AKH392" s="131"/>
      <c r="AKI392" s="131"/>
      <c r="AKJ392" s="131"/>
      <c r="AKK392" s="131"/>
      <c r="AKL392" s="131"/>
      <c r="AKM392" s="131"/>
      <c r="AKN392" s="131"/>
      <c r="AKO392" s="131"/>
      <c r="AKP392" s="131"/>
      <c r="AKQ392" s="131"/>
      <c r="AKR392" s="131"/>
      <c r="AKS392" s="131"/>
      <c r="AKT392" s="131"/>
      <c r="AKU392" s="131"/>
      <c r="AKV392" s="131"/>
      <c r="AKW392" s="131"/>
      <c r="AKX392" s="131"/>
      <c r="AKY392" s="131"/>
      <c r="AKZ392" s="131"/>
      <c r="ALA392" s="131"/>
      <c r="ALB392" s="131"/>
      <c r="ALC392" s="131"/>
      <c r="ALD392" s="131"/>
      <c r="ALE392" s="131"/>
      <c r="ALF392" s="131"/>
      <c r="ALG392" s="131"/>
      <c r="ALH392" s="131"/>
      <c r="ALI392" s="131"/>
      <c r="ALJ392" s="131"/>
      <c r="ALK392" s="131"/>
      <c r="ALL392" s="131"/>
      <c r="ALM392" s="131"/>
      <c r="ALN392" s="131"/>
      <c r="ALO392" s="131"/>
      <c r="ALP392" s="131"/>
      <c r="ALQ392" s="131"/>
      <c r="ALR392" s="131"/>
      <c r="ALS392" s="131"/>
      <c r="ALT392" s="131"/>
      <c r="ALU392" s="131"/>
      <c r="ALV392" s="131"/>
      <c r="ALW392" s="131"/>
      <c r="ALX392" s="131"/>
      <c r="ALY392" s="131"/>
      <c r="ALZ392" s="131"/>
      <c r="AMA392" s="131"/>
      <c r="AMB392" s="131"/>
      <c r="AMC392" s="131"/>
      <c r="AMD392" s="131"/>
      <c r="AME392" s="131"/>
      <c r="AMF392" s="131"/>
      <c r="AMG392" s="131"/>
      <c r="AMH392" s="131"/>
      <c r="AMI392" s="131"/>
      <c r="AMJ392" s="131"/>
      <c r="AMK392" s="131"/>
      <c r="AML392" s="131"/>
      <c r="AMM392" s="131"/>
      <c r="AMN392" s="131"/>
      <c r="AMO392" s="131"/>
      <c r="AMP392" s="131"/>
      <c r="AMQ392" s="131"/>
      <c r="AMR392" s="131"/>
      <c r="AMS392" s="131"/>
      <c r="AMT392" s="131"/>
      <c r="AMU392" s="131"/>
      <c r="AMV392" s="131"/>
      <c r="AMW392" s="131"/>
      <c r="AMX392" s="131"/>
      <c r="AMY392" s="131"/>
      <c r="AMZ392" s="131"/>
      <c r="ANA392" s="131"/>
      <c r="ANB392" s="131"/>
      <c r="ANC392" s="131"/>
      <c r="AND392" s="131"/>
      <c r="ANE392" s="131"/>
      <c r="ANF392" s="131"/>
      <c r="ANG392" s="131"/>
      <c r="ANH392" s="131"/>
      <c r="ANI392" s="131"/>
      <c r="ANJ392" s="131"/>
      <c r="ANK392" s="131"/>
      <c r="ANL392" s="131"/>
      <c r="ANM392" s="131"/>
      <c r="ANN392" s="131"/>
      <c r="ANO392" s="131"/>
      <c r="ANP392" s="131"/>
      <c r="ANQ392" s="131"/>
      <c r="ANR392" s="131"/>
      <c r="ANS392" s="131"/>
      <c r="ANT392" s="131"/>
      <c r="ANU392" s="131"/>
      <c r="ANV392" s="131"/>
      <c r="ANW392" s="131"/>
      <c r="ANX392" s="131"/>
      <c r="ANY392" s="131"/>
      <c r="ANZ392" s="131"/>
      <c r="AOA392" s="131"/>
      <c r="AOB392" s="131"/>
      <c r="AOC392" s="131"/>
      <c r="AOD392" s="131"/>
      <c r="AOE392" s="131"/>
      <c r="AOF392" s="131"/>
      <c r="AOG392" s="131"/>
      <c r="AOH392" s="131"/>
      <c r="AOI392" s="131"/>
      <c r="AOJ392" s="131"/>
      <c r="AOK392" s="131"/>
      <c r="AOL392" s="131"/>
      <c r="AOM392" s="131"/>
      <c r="AON392" s="131"/>
      <c r="AOO392" s="131"/>
      <c r="AOP392" s="131"/>
      <c r="AOQ392" s="131"/>
      <c r="AOR392" s="131"/>
      <c r="AOS392" s="131"/>
      <c r="AOT392" s="131"/>
      <c r="AOU392" s="131"/>
      <c r="AOV392" s="131"/>
      <c r="AOW392" s="131"/>
      <c r="AOX392" s="131"/>
      <c r="AOY392" s="131"/>
      <c r="AOZ392" s="131"/>
      <c r="APA392" s="131"/>
      <c r="APB392" s="131"/>
      <c r="APC392" s="131"/>
      <c r="APD392" s="131"/>
      <c r="APE392" s="131"/>
      <c r="APF392" s="131"/>
      <c r="APG392" s="131"/>
      <c r="APH392" s="131"/>
      <c r="API392" s="131"/>
      <c r="APJ392" s="131"/>
      <c r="APK392" s="131"/>
      <c r="APL392" s="131"/>
      <c r="APM392" s="131"/>
      <c r="APN392" s="131"/>
      <c r="APO392" s="131"/>
      <c r="APP392" s="131"/>
      <c r="APQ392" s="131"/>
      <c r="APR392" s="131"/>
      <c r="APS392" s="131"/>
      <c r="APT392" s="131"/>
      <c r="APU392" s="131"/>
      <c r="APV392" s="131"/>
      <c r="APW392" s="131"/>
      <c r="APX392" s="131"/>
      <c r="APY392" s="131"/>
      <c r="APZ392" s="131"/>
      <c r="AQA392" s="131"/>
      <c r="AQB392" s="131"/>
      <c r="AQC392" s="131"/>
      <c r="AQD392" s="131"/>
      <c r="AQE392" s="131"/>
      <c r="AQF392" s="131"/>
      <c r="AQG392" s="131"/>
      <c r="AQH392" s="131"/>
      <c r="AQI392" s="131"/>
      <c r="AQJ392" s="131"/>
      <c r="AQK392" s="131"/>
      <c r="AQL392" s="131"/>
      <c r="AQM392" s="131"/>
      <c r="AQN392" s="131"/>
      <c r="AQO392" s="131"/>
      <c r="AQP392" s="131"/>
      <c r="AQQ392" s="131"/>
      <c r="AQR392" s="131"/>
      <c r="AQS392" s="131"/>
      <c r="AQT392" s="131"/>
      <c r="AQU392" s="131"/>
      <c r="AQV392" s="131"/>
      <c r="AQW392" s="131"/>
      <c r="AQX392" s="131"/>
      <c r="AQY392" s="131"/>
      <c r="AQZ392" s="131"/>
      <c r="ARA392" s="131"/>
      <c r="ARB392" s="131"/>
      <c r="ARC392" s="131"/>
      <c r="ARD392" s="131"/>
      <c r="ARE392" s="131"/>
      <c r="ARF392" s="131"/>
      <c r="ARG392" s="131"/>
      <c r="ARH392" s="131"/>
      <c r="ARI392" s="131"/>
      <c r="ARJ392" s="131"/>
      <c r="ARK392" s="131"/>
      <c r="ARL392" s="131"/>
      <c r="ARM392" s="131"/>
      <c r="ARN392" s="131"/>
      <c r="ARO392" s="131"/>
      <c r="ARP392" s="131"/>
      <c r="ARQ392" s="131"/>
      <c r="ARR392" s="131"/>
      <c r="ARS392" s="131"/>
      <c r="ART392" s="131"/>
      <c r="ARU392" s="131"/>
      <c r="ARV392" s="131"/>
      <c r="ARW392" s="131"/>
      <c r="ARX392" s="131"/>
      <c r="ARY392" s="131"/>
      <c r="ARZ392" s="131"/>
      <c r="ASA392" s="131"/>
      <c r="ASB392" s="131"/>
      <c r="ASC392" s="131"/>
      <c r="ASD392" s="131"/>
      <c r="ASE392" s="131"/>
      <c r="ASF392" s="131"/>
      <c r="ASG392" s="131"/>
      <c r="ASH392" s="131"/>
      <c r="ASI392" s="131"/>
      <c r="ASJ392" s="131"/>
      <c r="ASK392" s="131"/>
      <c r="ASL392" s="131"/>
      <c r="ASM392" s="131"/>
      <c r="ASN392" s="131"/>
      <c r="ASO392" s="131"/>
      <c r="ASP392" s="131"/>
      <c r="ASQ392" s="131"/>
      <c r="ASR392" s="131"/>
      <c r="ASS392" s="131"/>
      <c r="AST392" s="131"/>
      <c r="ASU392" s="131"/>
      <c r="ASV392" s="131"/>
      <c r="ASW392" s="131"/>
      <c r="ASX392" s="131"/>
      <c r="ASY392" s="131"/>
      <c r="ASZ392" s="131"/>
      <c r="ATA392" s="131"/>
      <c r="ATB392" s="131"/>
      <c r="ATC392" s="131"/>
      <c r="ATD392" s="131"/>
      <c r="ATE392" s="131"/>
      <c r="ATF392" s="131"/>
      <c r="ATG392" s="131"/>
      <c r="ATH392" s="131"/>
      <c r="ATI392" s="131"/>
      <c r="ATJ392" s="131"/>
      <c r="ATK392" s="131"/>
      <c r="ATL392" s="131"/>
      <c r="ATM392" s="131"/>
      <c r="ATN392" s="131"/>
      <c r="ATO392" s="131"/>
      <c r="ATP392" s="131"/>
      <c r="ATQ392" s="131"/>
      <c r="ATR392" s="131"/>
      <c r="ATS392" s="131"/>
      <c r="ATT392" s="131"/>
      <c r="ATU392" s="131"/>
      <c r="ATV392" s="131"/>
      <c r="ATW392" s="131"/>
      <c r="ATX392" s="131"/>
      <c r="ATY392" s="131"/>
      <c r="ATZ392" s="131"/>
      <c r="AUA392" s="131"/>
      <c r="AUB392" s="131"/>
      <c r="AUC392" s="131"/>
      <c r="AUD392" s="131"/>
      <c r="AUE392" s="131"/>
      <c r="AUF392" s="131"/>
      <c r="AUG392" s="131"/>
      <c r="AUH392" s="131"/>
      <c r="AUI392" s="131"/>
      <c r="AUJ392" s="131"/>
      <c r="AUK392" s="131"/>
      <c r="AUL392" s="131"/>
      <c r="AUM392" s="131"/>
      <c r="AUN392" s="131"/>
      <c r="AUO392" s="131"/>
      <c r="AUP392" s="131"/>
      <c r="AUQ392" s="131"/>
      <c r="AUR392" s="131"/>
      <c r="AUS392" s="131"/>
      <c r="AUT392" s="131"/>
      <c r="AUU392" s="131"/>
      <c r="AUV392" s="131"/>
      <c r="AUW392" s="131"/>
      <c r="AUX392" s="131"/>
      <c r="AUY392" s="131"/>
      <c r="AUZ392" s="131"/>
      <c r="AVA392" s="131"/>
      <c r="AVB392" s="131"/>
      <c r="AVC392" s="131"/>
      <c r="AVD392" s="131"/>
      <c r="AVE392" s="131"/>
      <c r="AVF392" s="131"/>
      <c r="AVG392" s="131"/>
      <c r="AVH392" s="131"/>
      <c r="AVI392" s="131"/>
      <c r="AVJ392" s="131"/>
      <c r="AVK392" s="131"/>
      <c r="AVL392" s="131"/>
      <c r="AVM392" s="131"/>
      <c r="AVN392" s="131"/>
      <c r="AVO392" s="131"/>
      <c r="AVP392" s="131"/>
      <c r="AVQ392" s="131"/>
      <c r="AVR392" s="131"/>
      <c r="AVS392" s="131"/>
      <c r="AVT392" s="131"/>
      <c r="AVU392" s="131"/>
      <c r="AVV392" s="131"/>
      <c r="AVW392" s="131"/>
      <c r="AVX392" s="131"/>
      <c r="AVY392" s="131"/>
      <c r="AVZ392" s="131"/>
      <c r="AWA392" s="131"/>
      <c r="AWB392" s="131"/>
      <c r="AWC392" s="131"/>
      <c r="AWD392" s="131"/>
      <c r="AWE392" s="131"/>
      <c r="AWF392" s="131"/>
      <c r="AWG392" s="131"/>
      <c r="AWH392" s="131"/>
      <c r="AWI392" s="131"/>
      <c r="AWJ392" s="131"/>
      <c r="AWK392" s="131"/>
      <c r="AWL392" s="131"/>
      <c r="AWM392" s="131"/>
      <c r="AWN392" s="131"/>
      <c r="AWO392" s="131"/>
      <c r="AWP392" s="131"/>
      <c r="AWQ392" s="131"/>
      <c r="AWR392" s="131"/>
      <c r="AWS392" s="131"/>
      <c r="AWT392" s="131"/>
      <c r="AWU392" s="131"/>
      <c r="AWV392" s="131"/>
      <c r="AWW392" s="131"/>
      <c r="AWX392" s="131"/>
      <c r="AWY392" s="131"/>
      <c r="AWZ392" s="131"/>
      <c r="AXA392" s="131"/>
      <c r="AXB392" s="131"/>
      <c r="AXC392" s="131"/>
      <c r="AXD392" s="131"/>
      <c r="AXE392" s="131"/>
      <c r="AXF392" s="131"/>
      <c r="AXG392" s="131"/>
      <c r="AXH392" s="131"/>
      <c r="AXI392" s="131"/>
      <c r="AXJ392" s="131"/>
      <c r="AXK392" s="131"/>
      <c r="AXL392" s="131"/>
      <c r="AXM392" s="131"/>
      <c r="AXN392" s="131"/>
      <c r="AXO392" s="131"/>
      <c r="AXP392" s="131"/>
      <c r="AXQ392" s="131"/>
      <c r="AXR392" s="131"/>
      <c r="AXS392" s="131"/>
      <c r="AXT392" s="131"/>
      <c r="AXU392" s="131"/>
      <c r="AXV392" s="131"/>
      <c r="AXW392" s="131"/>
      <c r="AXX392" s="131"/>
    </row>
    <row r="393" spans="1:1324" s="106" customFormat="1" ht="15.75" hidden="1" customHeight="1" x14ac:dyDescent="0.2">
      <c r="A393" s="14" t="s">
        <v>1495</v>
      </c>
      <c r="B393" s="13" t="s">
        <v>386</v>
      </c>
      <c r="C393" s="16" t="s">
        <v>385</v>
      </c>
      <c r="D393" s="15" t="s">
        <v>1496</v>
      </c>
      <c r="E393" s="17">
        <v>41191</v>
      </c>
      <c r="F393" s="17" t="s">
        <v>1167</v>
      </c>
      <c r="G393" s="30" t="s">
        <v>1186</v>
      </c>
      <c r="H393" s="30">
        <v>42005</v>
      </c>
      <c r="I393" s="30" t="s">
        <v>1065</v>
      </c>
      <c r="J393" s="173"/>
      <c r="K393" s="84" t="s">
        <v>6</v>
      </c>
      <c r="L393" s="87">
        <v>1</v>
      </c>
      <c r="M393" s="87">
        <v>1</v>
      </c>
      <c r="N393" s="84" t="s">
        <v>326</v>
      </c>
      <c r="O393" s="84">
        <v>1</v>
      </c>
      <c r="P393" s="84" t="s">
        <v>326</v>
      </c>
      <c r="Q393" s="84">
        <v>1</v>
      </c>
      <c r="R393" s="84" t="s">
        <v>326</v>
      </c>
      <c r="S393" s="84">
        <v>1</v>
      </c>
      <c r="T393" s="84" t="s">
        <v>49</v>
      </c>
      <c r="U393" s="84">
        <v>1</v>
      </c>
      <c r="V393" s="87">
        <v>1</v>
      </c>
      <c r="W393" s="84">
        <v>0</v>
      </c>
      <c r="X393" s="87">
        <v>0</v>
      </c>
      <c r="Y393" s="84">
        <v>0</v>
      </c>
      <c r="Z393" s="84">
        <v>0</v>
      </c>
      <c r="AA393" s="87">
        <v>0</v>
      </c>
      <c r="AB393" s="87">
        <v>0</v>
      </c>
      <c r="AC393" s="87">
        <v>0</v>
      </c>
      <c r="AD393" s="87">
        <v>0</v>
      </c>
      <c r="AE393" s="87">
        <v>0</v>
      </c>
      <c r="AF393" s="104"/>
      <c r="AG393" s="105"/>
      <c r="AH393" s="131"/>
      <c r="AI393" s="131"/>
      <c r="AJ393" s="131"/>
      <c r="AK393" s="131"/>
      <c r="AL393" s="131"/>
      <c r="AM393" s="131"/>
      <c r="AN393" s="131"/>
      <c r="AO393" s="131"/>
      <c r="AP393" s="131"/>
      <c r="AQ393" s="131"/>
      <c r="AR393" s="131"/>
      <c r="AS393" s="131"/>
      <c r="AT393" s="131"/>
      <c r="AU393" s="131"/>
      <c r="AV393" s="131"/>
      <c r="AW393" s="131"/>
      <c r="AX393" s="131"/>
      <c r="AY393" s="131"/>
      <c r="AZ393" s="131"/>
      <c r="BA393" s="131"/>
      <c r="BB393" s="131"/>
      <c r="BC393" s="131"/>
      <c r="BD393" s="131"/>
      <c r="BE393" s="131"/>
      <c r="BF393" s="131"/>
      <c r="BG393" s="131"/>
      <c r="BH393" s="131"/>
      <c r="BI393" s="131"/>
      <c r="BJ393" s="131"/>
      <c r="BK393" s="131"/>
      <c r="BL393" s="131"/>
      <c r="BM393" s="131"/>
      <c r="BN393" s="131"/>
      <c r="BO393" s="131"/>
      <c r="BP393" s="131"/>
      <c r="BQ393" s="131"/>
      <c r="BR393" s="131"/>
      <c r="BS393" s="131"/>
      <c r="BT393" s="131"/>
      <c r="BU393" s="131"/>
      <c r="BV393" s="131"/>
      <c r="BW393" s="131"/>
      <c r="BX393" s="131"/>
      <c r="BY393" s="131"/>
      <c r="BZ393" s="131"/>
      <c r="CA393" s="131"/>
      <c r="CB393" s="131"/>
      <c r="CC393" s="131"/>
      <c r="CD393" s="131"/>
      <c r="CE393" s="131"/>
      <c r="CF393" s="131"/>
      <c r="CG393" s="131"/>
      <c r="CH393" s="131"/>
      <c r="CI393" s="131"/>
      <c r="CJ393" s="131"/>
      <c r="CK393" s="131"/>
      <c r="CL393" s="131"/>
      <c r="CM393" s="131"/>
      <c r="CN393" s="131"/>
      <c r="CO393" s="131"/>
      <c r="CP393" s="131"/>
      <c r="CQ393" s="131"/>
      <c r="CR393" s="131"/>
      <c r="CS393" s="131"/>
      <c r="CT393" s="131"/>
      <c r="CU393" s="131"/>
      <c r="CV393" s="131"/>
      <c r="CW393" s="131"/>
      <c r="CX393" s="131"/>
      <c r="CY393" s="131"/>
      <c r="CZ393" s="131"/>
      <c r="DA393" s="131"/>
      <c r="DB393" s="131"/>
      <c r="DC393" s="131"/>
      <c r="DD393" s="131"/>
      <c r="DE393" s="131"/>
      <c r="DF393" s="131"/>
      <c r="DG393" s="131"/>
      <c r="DH393" s="131"/>
      <c r="DI393" s="131"/>
      <c r="DJ393" s="131"/>
      <c r="DK393" s="131"/>
      <c r="DL393" s="131"/>
      <c r="DM393" s="131"/>
      <c r="DN393" s="131"/>
      <c r="DO393" s="131"/>
      <c r="DP393" s="131"/>
      <c r="DQ393" s="131"/>
      <c r="DR393" s="131"/>
      <c r="DS393" s="131"/>
      <c r="DT393" s="131"/>
      <c r="DU393" s="131"/>
      <c r="DV393" s="131"/>
      <c r="DW393" s="131"/>
      <c r="DX393" s="131"/>
      <c r="DY393" s="131"/>
      <c r="DZ393" s="131"/>
      <c r="EA393" s="131"/>
      <c r="EB393" s="131"/>
      <c r="EC393" s="131"/>
      <c r="ED393" s="131"/>
      <c r="EE393" s="131"/>
      <c r="EF393" s="131"/>
      <c r="EG393" s="131"/>
      <c r="EH393" s="131"/>
      <c r="EI393" s="131"/>
      <c r="EJ393" s="131"/>
      <c r="EK393" s="131"/>
      <c r="EL393" s="131"/>
      <c r="EM393" s="131"/>
      <c r="EN393" s="131"/>
      <c r="EO393" s="131"/>
      <c r="EP393" s="131"/>
      <c r="EQ393" s="131"/>
      <c r="ER393" s="131"/>
      <c r="ES393" s="131"/>
      <c r="ET393" s="131"/>
      <c r="EU393" s="131"/>
      <c r="EV393" s="131"/>
      <c r="EW393" s="131"/>
      <c r="EX393" s="131"/>
      <c r="EY393" s="131"/>
      <c r="EZ393" s="131"/>
      <c r="FA393" s="131"/>
      <c r="FB393" s="131"/>
      <c r="FC393" s="131"/>
      <c r="FD393" s="131"/>
      <c r="FE393" s="131"/>
      <c r="FF393" s="131"/>
      <c r="FG393" s="131"/>
      <c r="FH393" s="131"/>
      <c r="FI393" s="131"/>
      <c r="FJ393" s="131"/>
      <c r="FK393" s="131"/>
      <c r="FL393" s="131"/>
      <c r="FM393" s="131"/>
      <c r="FN393" s="131"/>
      <c r="FO393" s="131"/>
      <c r="FP393" s="131"/>
      <c r="FQ393" s="131"/>
      <c r="FR393" s="131"/>
      <c r="FS393" s="131"/>
      <c r="FT393" s="131"/>
      <c r="FU393" s="131"/>
      <c r="FV393" s="131"/>
      <c r="FW393" s="131"/>
      <c r="FX393" s="131"/>
      <c r="FY393" s="131"/>
      <c r="FZ393" s="131"/>
      <c r="GA393" s="131"/>
      <c r="GB393" s="131"/>
      <c r="GC393" s="131"/>
      <c r="GD393" s="131"/>
      <c r="GE393" s="131"/>
      <c r="GF393" s="131"/>
      <c r="GG393" s="131"/>
      <c r="GH393" s="131"/>
      <c r="GI393" s="131"/>
      <c r="GJ393" s="131"/>
      <c r="GK393" s="131"/>
      <c r="GL393" s="131"/>
      <c r="GM393" s="131"/>
      <c r="GN393" s="131"/>
      <c r="GO393" s="131"/>
      <c r="GP393" s="131"/>
      <c r="GQ393" s="131"/>
      <c r="GR393" s="131"/>
      <c r="GS393" s="131"/>
      <c r="GT393" s="131"/>
      <c r="GU393" s="131"/>
      <c r="GV393" s="131"/>
      <c r="GW393" s="131"/>
      <c r="GX393" s="131"/>
      <c r="GY393" s="131"/>
      <c r="GZ393" s="131"/>
      <c r="HA393" s="131"/>
      <c r="HB393" s="131"/>
      <c r="HC393" s="131"/>
      <c r="HD393" s="131"/>
      <c r="HE393" s="131"/>
      <c r="HF393" s="131"/>
      <c r="HG393" s="131"/>
      <c r="HH393" s="131"/>
      <c r="HI393" s="131"/>
      <c r="HJ393" s="131"/>
      <c r="HK393" s="131"/>
      <c r="HL393" s="131"/>
      <c r="HM393" s="131"/>
      <c r="HN393" s="131"/>
      <c r="HO393" s="131"/>
      <c r="HP393" s="131"/>
      <c r="HQ393" s="131"/>
      <c r="HR393" s="131"/>
      <c r="HS393" s="131"/>
      <c r="HT393" s="131"/>
      <c r="HU393" s="131"/>
      <c r="HV393" s="131"/>
      <c r="HW393" s="131"/>
      <c r="HX393" s="131"/>
      <c r="HY393" s="131"/>
      <c r="HZ393" s="131"/>
      <c r="IA393" s="131"/>
      <c r="IB393" s="131"/>
      <c r="IC393" s="131"/>
      <c r="ID393" s="131"/>
      <c r="IE393" s="131"/>
      <c r="IF393" s="131"/>
      <c r="IG393" s="131"/>
      <c r="IH393" s="131"/>
      <c r="II393" s="131"/>
      <c r="IJ393" s="131"/>
      <c r="IK393" s="131"/>
      <c r="IL393" s="131"/>
      <c r="IM393" s="131"/>
      <c r="IN393" s="131"/>
      <c r="IO393" s="131"/>
      <c r="IP393" s="131"/>
      <c r="IQ393" s="131"/>
      <c r="IR393" s="131"/>
      <c r="IS393" s="131"/>
      <c r="IT393" s="131"/>
      <c r="IU393" s="131"/>
      <c r="IV393" s="131"/>
      <c r="IW393" s="131"/>
      <c r="IX393" s="131"/>
      <c r="IY393" s="131"/>
      <c r="IZ393" s="131"/>
      <c r="JA393" s="131"/>
      <c r="JB393" s="131"/>
      <c r="JC393" s="131"/>
      <c r="JD393" s="131"/>
      <c r="JE393" s="131"/>
      <c r="JF393" s="131"/>
      <c r="JG393" s="131"/>
      <c r="JH393" s="131"/>
      <c r="JI393" s="131"/>
      <c r="JJ393" s="131"/>
      <c r="JK393" s="131"/>
      <c r="JL393" s="131"/>
      <c r="JM393" s="131"/>
      <c r="JN393" s="131"/>
      <c r="JO393" s="131"/>
      <c r="JP393" s="131"/>
      <c r="JQ393" s="131"/>
      <c r="JR393" s="131"/>
      <c r="JS393" s="131"/>
      <c r="JT393" s="131"/>
      <c r="JU393" s="131"/>
      <c r="JV393" s="131"/>
      <c r="JW393" s="131"/>
      <c r="JX393" s="131"/>
      <c r="JY393" s="131"/>
      <c r="JZ393" s="131"/>
      <c r="KA393" s="131"/>
      <c r="KB393" s="131"/>
      <c r="KC393" s="131"/>
      <c r="KD393" s="131"/>
      <c r="KE393" s="131"/>
      <c r="KF393" s="131"/>
      <c r="KG393" s="131"/>
      <c r="KH393" s="131"/>
      <c r="KI393" s="131"/>
      <c r="KJ393" s="131"/>
      <c r="KK393" s="131"/>
      <c r="KL393" s="131"/>
      <c r="KM393" s="131"/>
      <c r="KN393" s="131"/>
      <c r="KO393" s="131"/>
      <c r="KP393" s="131"/>
      <c r="KQ393" s="131"/>
      <c r="KR393" s="131"/>
      <c r="KS393" s="131"/>
      <c r="KT393" s="131"/>
      <c r="KU393" s="131"/>
      <c r="KV393" s="131"/>
      <c r="KW393" s="131"/>
      <c r="KX393" s="131"/>
      <c r="KY393" s="131"/>
      <c r="KZ393" s="131"/>
      <c r="LA393" s="131"/>
      <c r="LB393" s="131"/>
      <c r="LC393" s="131"/>
      <c r="LD393" s="131"/>
      <c r="LE393" s="131"/>
      <c r="LF393" s="131"/>
      <c r="LG393" s="131"/>
      <c r="LH393" s="131"/>
      <c r="LI393" s="131"/>
      <c r="LJ393" s="131"/>
      <c r="LK393" s="131"/>
      <c r="LL393" s="131"/>
      <c r="LM393" s="131"/>
      <c r="LN393" s="131"/>
      <c r="LO393" s="131"/>
      <c r="LP393" s="131"/>
      <c r="LQ393" s="131"/>
      <c r="LR393" s="131"/>
      <c r="LS393" s="131"/>
      <c r="LT393" s="131"/>
      <c r="LU393" s="131"/>
      <c r="LV393" s="131"/>
      <c r="LW393" s="131"/>
      <c r="LX393" s="131"/>
      <c r="LY393" s="131"/>
      <c r="LZ393" s="131"/>
      <c r="MA393" s="131"/>
      <c r="MB393" s="131"/>
      <c r="MC393" s="131"/>
      <c r="MD393" s="131"/>
      <c r="ME393" s="131"/>
      <c r="MF393" s="131"/>
      <c r="MG393" s="131"/>
      <c r="MH393" s="131"/>
      <c r="MI393" s="131"/>
      <c r="MJ393" s="131"/>
      <c r="MK393" s="131"/>
      <c r="ML393" s="131"/>
      <c r="MM393" s="131"/>
      <c r="MN393" s="131"/>
      <c r="MO393" s="131"/>
      <c r="MP393" s="131"/>
      <c r="MQ393" s="131"/>
      <c r="MR393" s="131"/>
      <c r="MS393" s="131"/>
      <c r="MT393" s="131"/>
      <c r="MU393" s="131"/>
      <c r="MV393" s="131"/>
      <c r="MW393" s="131"/>
      <c r="MX393" s="131"/>
      <c r="MY393" s="131"/>
      <c r="MZ393" s="131"/>
      <c r="NA393" s="131"/>
      <c r="NB393" s="131"/>
      <c r="NC393" s="131"/>
      <c r="ND393" s="131"/>
      <c r="NE393" s="131"/>
      <c r="NF393" s="131"/>
      <c r="NG393" s="131"/>
      <c r="NH393" s="131"/>
      <c r="NI393" s="131"/>
      <c r="NJ393" s="131"/>
      <c r="NK393" s="131"/>
      <c r="NL393" s="131"/>
      <c r="NM393" s="131"/>
      <c r="NN393" s="131"/>
      <c r="NO393" s="131"/>
      <c r="NP393" s="131"/>
      <c r="NQ393" s="131"/>
      <c r="NR393" s="131"/>
      <c r="NS393" s="131"/>
      <c r="NT393" s="131"/>
      <c r="NU393" s="131"/>
      <c r="NV393" s="131"/>
      <c r="NW393" s="131"/>
      <c r="NX393" s="131"/>
      <c r="NY393" s="131"/>
      <c r="NZ393" s="131"/>
      <c r="OA393" s="131"/>
      <c r="OB393" s="131"/>
      <c r="OC393" s="131"/>
      <c r="OD393" s="131"/>
      <c r="OE393" s="131"/>
      <c r="OF393" s="131"/>
      <c r="OG393" s="131"/>
      <c r="OH393" s="131"/>
      <c r="OI393" s="131"/>
      <c r="OJ393" s="131"/>
      <c r="OK393" s="131"/>
      <c r="OL393" s="131"/>
      <c r="OM393" s="131"/>
      <c r="ON393" s="131"/>
      <c r="OO393" s="131"/>
      <c r="OP393" s="131"/>
      <c r="OQ393" s="131"/>
      <c r="OR393" s="131"/>
      <c r="OS393" s="131"/>
      <c r="OT393" s="131"/>
      <c r="OU393" s="131"/>
      <c r="OV393" s="131"/>
      <c r="OW393" s="131"/>
      <c r="OX393" s="131"/>
      <c r="OY393" s="131"/>
      <c r="OZ393" s="131"/>
      <c r="PA393" s="131"/>
      <c r="PB393" s="131"/>
      <c r="PC393" s="131"/>
      <c r="PD393" s="131"/>
      <c r="PE393" s="131"/>
      <c r="PF393" s="131"/>
      <c r="PG393" s="131"/>
      <c r="PH393" s="131"/>
      <c r="PI393" s="131"/>
      <c r="PJ393" s="131"/>
      <c r="PK393" s="131"/>
      <c r="PL393" s="131"/>
      <c r="PM393" s="131"/>
      <c r="PN393" s="131"/>
      <c r="PO393" s="131"/>
      <c r="PP393" s="131"/>
      <c r="PQ393" s="131"/>
      <c r="PR393" s="131"/>
      <c r="PS393" s="131"/>
      <c r="PT393" s="131"/>
      <c r="PU393" s="131"/>
      <c r="PV393" s="131"/>
      <c r="PW393" s="131"/>
      <c r="PX393" s="131"/>
      <c r="PY393" s="131"/>
      <c r="PZ393" s="131"/>
      <c r="QA393" s="131"/>
      <c r="QB393" s="131"/>
      <c r="QC393" s="131"/>
      <c r="QD393" s="131"/>
      <c r="QE393" s="131"/>
      <c r="QF393" s="131"/>
      <c r="QG393" s="131"/>
      <c r="QH393" s="131"/>
      <c r="QI393" s="131"/>
      <c r="QJ393" s="131"/>
      <c r="QK393" s="131"/>
      <c r="QL393" s="131"/>
      <c r="QM393" s="131"/>
      <c r="QN393" s="131"/>
      <c r="QO393" s="131"/>
      <c r="QP393" s="131"/>
      <c r="QQ393" s="131"/>
      <c r="QR393" s="131"/>
      <c r="QS393" s="131"/>
      <c r="QT393" s="131"/>
      <c r="QU393" s="131"/>
      <c r="QV393" s="131"/>
      <c r="QW393" s="131"/>
      <c r="QX393" s="131"/>
      <c r="QY393" s="131"/>
      <c r="QZ393" s="131"/>
      <c r="RA393" s="131"/>
      <c r="RB393" s="131"/>
      <c r="RC393" s="131"/>
      <c r="RD393" s="131"/>
      <c r="RE393" s="131"/>
      <c r="RF393" s="131"/>
      <c r="RG393" s="131"/>
      <c r="RH393" s="131"/>
      <c r="RI393" s="131"/>
      <c r="RJ393" s="131"/>
      <c r="RK393" s="131"/>
      <c r="RL393" s="131"/>
      <c r="RM393" s="131"/>
      <c r="RN393" s="131"/>
      <c r="RO393" s="131"/>
      <c r="RP393" s="131"/>
      <c r="RQ393" s="131"/>
      <c r="RR393" s="131"/>
      <c r="RS393" s="131"/>
      <c r="RT393" s="131"/>
      <c r="RU393" s="131"/>
      <c r="RV393" s="131"/>
      <c r="RW393" s="131"/>
      <c r="RX393" s="131"/>
      <c r="RY393" s="131"/>
      <c r="RZ393" s="131"/>
      <c r="SA393" s="131"/>
      <c r="SB393" s="131"/>
      <c r="SC393" s="131"/>
      <c r="SD393" s="131"/>
      <c r="SE393" s="131"/>
      <c r="SF393" s="131"/>
      <c r="SG393" s="131"/>
      <c r="SH393" s="131"/>
      <c r="SI393" s="131"/>
      <c r="SJ393" s="131"/>
      <c r="SK393" s="131"/>
      <c r="SL393" s="131"/>
      <c r="SM393" s="131"/>
      <c r="SN393" s="131"/>
      <c r="SO393" s="131"/>
      <c r="SP393" s="131"/>
      <c r="SQ393" s="131"/>
      <c r="SR393" s="131"/>
      <c r="SS393" s="131"/>
      <c r="ST393" s="131"/>
      <c r="SU393" s="131"/>
      <c r="SV393" s="131"/>
      <c r="SW393" s="131"/>
      <c r="SX393" s="131"/>
      <c r="SY393" s="131"/>
      <c r="SZ393" s="131"/>
      <c r="TA393" s="131"/>
      <c r="TB393" s="131"/>
      <c r="TC393" s="131"/>
      <c r="TD393" s="131"/>
      <c r="TE393" s="131"/>
      <c r="TF393" s="131"/>
      <c r="TG393" s="131"/>
      <c r="TH393" s="131"/>
      <c r="TI393" s="131"/>
      <c r="TJ393" s="131"/>
      <c r="TK393" s="131"/>
      <c r="TL393" s="131"/>
      <c r="TM393" s="131"/>
      <c r="TN393" s="131"/>
      <c r="TO393" s="131"/>
      <c r="TP393" s="131"/>
      <c r="TQ393" s="131"/>
      <c r="TR393" s="131"/>
      <c r="TS393" s="131"/>
      <c r="TT393" s="131"/>
      <c r="TU393" s="131"/>
      <c r="TV393" s="131"/>
      <c r="TW393" s="131"/>
      <c r="TX393" s="131"/>
      <c r="TY393" s="131"/>
      <c r="TZ393" s="131"/>
      <c r="UA393" s="131"/>
      <c r="UB393" s="131"/>
      <c r="UC393" s="131"/>
      <c r="UD393" s="131"/>
      <c r="UE393" s="131"/>
      <c r="UF393" s="131"/>
      <c r="UG393" s="131"/>
      <c r="UH393" s="131"/>
      <c r="UI393" s="131"/>
      <c r="UJ393" s="131"/>
      <c r="UK393" s="131"/>
      <c r="UL393" s="131"/>
      <c r="UM393" s="131"/>
      <c r="UN393" s="131"/>
      <c r="UO393" s="131"/>
      <c r="UP393" s="131"/>
      <c r="UQ393" s="131"/>
      <c r="UR393" s="131"/>
      <c r="US393" s="131"/>
      <c r="UT393" s="131"/>
      <c r="UU393" s="131"/>
      <c r="UV393" s="131"/>
      <c r="UW393" s="131"/>
      <c r="UX393" s="131"/>
      <c r="UY393" s="131"/>
      <c r="UZ393" s="131"/>
      <c r="VA393" s="131"/>
      <c r="VB393" s="131"/>
      <c r="VC393" s="131"/>
      <c r="VD393" s="131"/>
      <c r="VE393" s="131"/>
      <c r="VF393" s="131"/>
      <c r="VG393" s="131"/>
      <c r="VH393" s="131"/>
      <c r="VI393" s="131"/>
      <c r="VJ393" s="131"/>
      <c r="VK393" s="131"/>
      <c r="VL393" s="131"/>
      <c r="VM393" s="131"/>
      <c r="VN393" s="131"/>
      <c r="VO393" s="131"/>
      <c r="VP393" s="131"/>
      <c r="VQ393" s="131"/>
      <c r="VR393" s="131"/>
      <c r="VS393" s="131"/>
      <c r="VT393" s="131"/>
      <c r="VU393" s="131"/>
      <c r="VV393" s="131"/>
      <c r="VW393" s="131"/>
      <c r="VX393" s="131"/>
      <c r="VY393" s="131"/>
      <c r="VZ393" s="131"/>
      <c r="WA393" s="131"/>
      <c r="WB393" s="131"/>
      <c r="WC393" s="131"/>
      <c r="WD393" s="131"/>
      <c r="WE393" s="131"/>
      <c r="WF393" s="131"/>
      <c r="WG393" s="131"/>
      <c r="WH393" s="131"/>
      <c r="WI393" s="131"/>
      <c r="WJ393" s="131"/>
      <c r="WK393" s="131"/>
      <c r="WL393" s="131"/>
      <c r="WM393" s="131"/>
      <c r="WN393" s="131"/>
      <c r="WO393" s="131"/>
      <c r="WP393" s="131"/>
      <c r="WQ393" s="131"/>
      <c r="WR393" s="131"/>
      <c r="WS393" s="131"/>
      <c r="WT393" s="131"/>
      <c r="WU393" s="131"/>
      <c r="WV393" s="131"/>
      <c r="WW393" s="131"/>
      <c r="WX393" s="131"/>
      <c r="WY393" s="131"/>
      <c r="WZ393" s="131"/>
      <c r="XA393" s="131"/>
      <c r="XB393" s="131"/>
      <c r="XC393" s="131"/>
      <c r="XD393" s="131"/>
      <c r="XE393" s="131"/>
      <c r="XF393" s="131"/>
      <c r="XG393" s="131"/>
      <c r="XH393" s="131"/>
      <c r="XI393" s="131"/>
      <c r="XJ393" s="131"/>
      <c r="XK393" s="131"/>
      <c r="XL393" s="131"/>
      <c r="XM393" s="131"/>
      <c r="XN393" s="131"/>
      <c r="XO393" s="131"/>
      <c r="XP393" s="131"/>
      <c r="XQ393" s="131"/>
      <c r="XR393" s="131"/>
      <c r="XS393" s="131"/>
      <c r="XT393" s="131"/>
      <c r="XU393" s="131"/>
      <c r="XV393" s="131"/>
      <c r="XW393" s="131"/>
      <c r="XX393" s="131"/>
      <c r="XY393" s="131"/>
      <c r="XZ393" s="131"/>
      <c r="YA393" s="131"/>
      <c r="YB393" s="131"/>
      <c r="YC393" s="131"/>
      <c r="YD393" s="131"/>
      <c r="YE393" s="131"/>
      <c r="YF393" s="131"/>
      <c r="YG393" s="131"/>
      <c r="YH393" s="131"/>
      <c r="YI393" s="131"/>
      <c r="YJ393" s="131"/>
      <c r="YK393" s="131"/>
      <c r="YL393" s="131"/>
      <c r="YM393" s="131"/>
      <c r="YN393" s="131"/>
      <c r="YO393" s="131"/>
      <c r="YP393" s="131"/>
      <c r="YQ393" s="131"/>
      <c r="YR393" s="131"/>
      <c r="YS393" s="131"/>
      <c r="YT393" s="131"/>
      <c r="YU393" s="131"/>
      <c r="YV393" s="131"/>
      <c r="YW393" s="131"/>
      <c r="YX393" s="131"/>
      <c r="YY393" s="131"/>
      <c r="YZ393" s="131"/>
      <c r="ZA393" s="131"/>
      <c r="ZB393" s="131"/>
      <c r="ZC393" s="131"/>
      <c r="ZD393" s="131"/>
      <c r="ZE393" s="131"/>
      <c r="ZF393" s="131"/>
      <c r="ZG393" s="131"/>
      <c r="ZH393" s="131"/>
      <c r="ZI393" s="131"/>
      <c r="ZJ393" s="131"/>
      <c r="ZK393" s="131"/>
      <c r="ZL393" s="131"/>
      <c r="ZM393" s="131"/>
      <c r="ZN393" s="131"/>
      <c r="ZO393" s="131"/>
      <c r="ZP393" s="131"/>
      <c r="ZQ393" s="131"/>
      <c r="ZR393" s="131"/>
      <c r="ZS393" s="131"/>
      <c r="ZT393" s="131"/>
      <c r="ZU393" s="131"/>
      <c r="ZV393" s="131"/>
      <c r="ZW393" s="131"/>
      <c r="ZX393" s="131"/>
      <c r="ZY393" s="131"/>
      <c r="ZZ393" s="131"/>
      <c r="AAA393" s="131"/>
      <c r="AAB393" s="131"/>
      <c r="AAC393" s="131"/>
      <c r="AAD393" s="131"/>
      <c r="AAE393" s="131"/>
      <c r="AAF393" s="131"/>
      <c r="AAG393" s="131"/>
      <c r="AAH393" s="131"/>
      <c r="AAI393" s="131"/>
      <c r="AAJ393" s="131"/>
      <c r="AAK393" s="131"/>
      <c r="AAL393" s="131"/>
      <c r="AAM393" s="131"/>
      <c r="AAN393" s="131"/>
      <c r="AAO393" s="131"/>
      <c r="AAP393" s="131"/>
      <c r="AAQ393" s="131"/>
      <c r="AAR393" s="131"/>
      <c r="AAS393" s="131"/>
      <c r="AAT393" s="131"/>
      <c r="AAU393" s="131"/>
      <c r="AAV393" s="131"/>
      <c r="AAW393" s="131"/>
      <c r="AAX393" s="131"/>
      <c r="AAY393" s="131"/>
      <c r="AAZ393" s="131"/>
      <c r="ABA393" s="131"/>
      <c r="ABB393" s="131"/>
      <c r="ABC393" s="131"/>
      <c r="ABD393" s="131"/>
      <c r="ABE393" s="131"/>
      <c r="ABF393" s="131"/>
      <c r="ABG393" s="131"/>
      <c r="ABH393" s="131"/>
      <c r="ABI393" s="131"/>
      <c r="ABJ393" s="131"/>
      <c r="ABK393" s="131"/>
      <c r="ABL393" s="131"/>
      <c r="ABM393" s="131"/>
      <c r="ABN393" s="131"/>
      <c r="ABO393" s="131"/>
      <c r="ABP393" s="131"/>
      <c r="ABQ393" s="131"/>
      <c r="ABR393" s="131"/>
      <c r="ABS393" s="131"/>
      <c r="ABT393" s="131"/>
      <c r="ABU393" s="131"/>
      <c r="ABV393" s="131"/>
      <c r="ABW393" s="131"/>
      <c r="ABX393" s="131"/>
      <c r="ABY393" s="131"/>
      <c r="ABZ393" s="131"/>
      <c r="ACA393" s="131"/>
      <c r="ACB393" s="131"/>
      <c r="ACC393" s="131"/>
      <c r="ACD393" s="131"/>
      <c r="ACE393" s="131"/>
      <c r="ACF393" s="131"/>
      <c r="ACG393" s="131"/>
      <c r="ACH393" s="131"/>
      <c r="ACI393" s="131"/>
      <c r="ACJ393" s="131"/>
      <c r="ACK393" s="131"/>
      <c r="ACL393" s="131"/>
      <c r="ACM393" s="131"/>
      <c r="ACN393" s="131"/>
      <c r="ACO393" s="131"/>
      <c r="ACP393" s="131"/>
      <c r="ACQ393" s="131"/>
      <c r="ACR393" s="131"/>
      <c r="ACS393" s="131"/>
      <c r="ACT393" s="131"/>
      <c r="ACU393" s="131"/>
      <c r="ACV393" s="131"/>
      <c r="ACW393" s="131"/>
      <c r="ACX393" s="131"/>
      <c r="ACY393" s="131"/>
      <c r="ACZ393" s="131"/>
      <c r="ADA393" s="131"/>
      <c r="ADB393" s="131"/>
      <c r="ADC393" s="131"/>
      <c r="ADD393" s="131"/>
      <c r="ADE393" s="131"/>
      <c r="ADF393" s="131"/>
      <c r="ADG393" s="131"/>
      <c r="ADH393" s="131"/>
      <c r="ADI393" s="131"/>
      <c r="ADJ393" s="131"/>
      <c r="ADK393" s="131"/>
      <c r="ADL393" s="131"/>
      <c r="ADM393" s="131"/>
      <c r="ADN393" s="131"/>
      <c r="ADO393" s="131"/>
      <c r="ADP393" s="131"/>
      <c r="ADQ393" s="131"/>
      <c r="ADR393" s="131"/>
      <c r="ADS393" s="131"/>
      <c r="ADT393" s="131"/>
      <c r="ADU393" s="131"/>
      <c r="ADV393" s="131"/>
      <c r="ADW393" s="131"/>
      <c r="ADX393" s="131"/>
      <c r="ADY393" s="131"/>
      <c r="ADZ393" s="131"/>
      <c r="AEA393" s="131"/>
      <c r="AEB393" s="131"/>
      <c r="AEC393" s="131"/>
      <c r="AED393" s="131"/>
      <c r="AEE393" s="131"/>
      <c r="AEF393" s="131"/>
      <c r="AEG393" s="131"/>
      <c r="AEH393" s="131"/>
      <c r="AEI393" s="131"/>
      <c r="AEJ393" s="131"/>
      <c r="AEK393" s="131"/>
      <c r="AEL393" s="131"/>
      <c r="AEM393" s="131"/>
      <c r="AEN393" s="131"/>
      <c r="AEO393" s="131"/>
      <c r="AEP393" s="131"/>
      <c r="AEQ393" s="131"/>
      <c r="AER393" s="131"/>
      <c r="AES393" s="131"/>
      <c r="AET393" s="131"/>
      <c r="AEU393" s="131"/>
      <c r="AEV393" s="131"/>
      <c r="AEW393" s="131"/>
      <c r="AEX393" s="131"/>
      <c r="AEY393" s="131"/>
      <c r="AEZ393" s="131"/>
      <c r="AFA393" s="131"/>
      <c r="AFB393" s="131"/>
      <c r="AFC393" s="131"/>
      <c r="AFD393" s="131"/>
      <c r="AFE393" s="131"/>
      <c r="AFF393" s="131"/>
      <c r="AFG393" s="131"/>
      <c r="AFH393" s="131"/>
      <c r="AFI393" s="131"/>
      <c r="AFJ393" s="131"/>
      <c r="AFK393" s="131"/>
      <c r="AFL393" s="131"/>
      <c r="AFM393" s="131"/>
      <c r="AFN393" s="131"/>
      <c r="AFO393" s="131"/>
      <c r="AFP393" s="131"/>
      <c r="AFQ393" s="131"/>
      <c r="AFR393" s="131"/>
      <c r="AFS393" s="131"/>
      <c r="AFT393" s="131"/>
      <c r="AFU393" s="131"/>
      <c r="AFV393" s="131"/>
      <c r="AFW393" s="131"/>
      <c r="AFX393" s="131"/>
      <c r="AFY393" s="131"/>
      <c r="AFZ393" s="131"/>
      <c r="AGA393" s="131"/>
      <c r="AGB393" s="131"/>
      <c r="AGC393" s="131"/>
      <c r="AGD393" s="131"/>
      <c r="AGE393" s="131"/>
      <c r="AGF393" s="131"/>
      <c r="AGG393" s="131"/>
      <c r="AGH393" s="131"/>
      <c r="AGI393" s="131"/>
      <c r="AGJ393" s="131"/>
      <c r="AGK393" s="131"/>
      <c r="AGL393" s="131"/>
      <c r="AGM393" s="131"/>
      <c r="AGN393" s="131"/>
      <c r="AGO393" s="131"/>
      <c r="AGP393" s="131"/>
      <c r="AGQ393" s="131"/>
      <c r="AGR393" s="131"/>
      <c r="AGS393" s="131"/>
      <c r="AGT393" s="131"/>
      <c r="AGU393" s="131"/>
      <c r="AGV393" s="131"/>
      <c r="AGW393" s="131"/>
      <c r="AGX393" s="131"/>
      <c r="AGY393" s="131"/>
      <c r="AGZ393" s="131"/>
      <c r="AHA393" s="131"/>
      <c r="AHB393" s="131"/>
      <c r="AHC393" s="131"/>
      <c r="AHD393" s="131"/>
      <c r="AHE393" s="131"/>
      <c r="AHF393" s="131"/>
      <c r="AHG393" s="131"/>
      <c r="AHH393" s="131"/>
      <c r="AHI393" s="131"/>
      <c r="AHJ393" s="131"/>
      <c r="AHK393" s="131"/>
      <c r="AHL393" s="131"/>
      <c r="AHM393" s="131"/>
      <c r="AHN393" s="131"/>
      <c r="AHO393" s="131"/>
      <c r="AHP393" s="131"/>
      <c r="AHQ393" s="131"/>
      <c r="AHR393" s="131"/>
      <c r="AHS393" s="131"/>
      <c r="AHT393" s="131"/>
      <c r="AHU393" s="131"/>
      <c r="AHV393" s="131"/>
      <c r="AHW393" s="131"/>
      <c r="AHX393" s="131"/>
      <c r="AHY393" s="131"/>
      <c r="AHZ393" s="131"/>
      <c r="AIA393" s="131"/>
      <c r="AIB393" s="131"/>
      <c r="AIC393" s="131"/>
      <c r="AID393" s="131"/>
      <c r="AIE393" s="131"/>
      <c r="AIF393" s="131"/>
      <c r="AIG393" s="131"/>
      <c r="AIH393" s="131"/>
      <c r="AII393" s="131"/>
      <c r="AIJ393" s="131"/>
      <c r="AIK393" s="131"/>
      <c r="AIL393" s="131"/>
      <c r="AIM393" s="131"/>
      <c r="AIN393" s="131"/>
      <c r="AIO393" s="131"/>
      <c r="AIP393" s="131"/>
      <c r="AIQ393" s="131"/>
      <c r="AIR393" s="131"/>
      <c r="AIS393" s="131"/>
      <c r="AIT393" s="131"/>
      <c r="AIU393" s="131"/>
      <c r="AIV393" s="131"/>
      <c r="AIW393" s="131"/>
      <c r="AIX393" s="131"/>
      <c r="AIY393" s="131"/>
      <c r="AIZ393" s="131"/>
      <c r="AJA393" s="131"/>
      <c r="AJB393" s="131"/>
      <c r="AJC393" s="131"/>
      <c r="AJD393" s="131"/>
      <c r="AJE393" s="131"/>
      <c r="AJF393" s="131"/>
      <c r="AJG393" s="131"/>
      <c r="AJH393" s="131"/>
      <c r="AJI393" s="131"/>
      <c r="AJJ393" s="131"/>
      <c r="AJK393" s="131"/>
      <c r="AJL393" s="131"/>
      <c r="AJM393" s="131"/>
      <c r="AJN393" s="131"/>
      <c r="AJO393" s="131"/>
      <c r="AJP393" s="131"/>
      <c r="AJQ393" s="131"/>
      <c r="AJR393" s="131"/>
      <c r="AJS393" s="131"/>
      <c r="AJT393" s="131"/>
      <c r="AJU393" s="131"/>
      <c r="AJV393" s="131"/>
      <c r="AJW393" s="131"/>
      <c r="AJX393" s="131"/>
      <c r="AJY393" s="131"/>
      <c r="AJZ393" s="131"/>
      <c r="AKA393" s="131"/>
      <c r="AKB393" s="131"/>
      <c r="AKC393" s="131"/>
      <c r="AKD393" s="131"/>
      <c r="AKE393" s="131"/>
      <c r="AKF393" s="131"/>
      <c r="AKG393" s="131"/>
      <c r="AKH393" s="131"/>
      <c r="AKI393" s="131"/>
      <c r="AKJ393" s="131"/>
      <c r="AKK393" s="131"/>
      <c r="AKL393" s="131"/>
      <c r="AKM393" s="131"/>
      <c r="AKN393" s="131"/>
      <c r="AKO393" s="131"/>
      <c r="AKP393" s="131"/>
      <c r="AKQ393" s="131"/>
      <c r="AKR393" s="131"/>
      <c r="AKS393" s="131"/>
      <c r="AKT393" s="131"/>
      <c r="AKU393" s="131"/>
      <c r="AKV393" s="131"/>
      <c r="AKW393" s="131"/>
      <c r="AKX393" s="131"/>
      <c r="AKY393" s="131"/>
      <c r="AKZ393" s="131"/>
      <c r="ALA393" s="131"/>
      <c r="ALB393" s="131"/>
      <c r="ALC393" s="131"/>
      <c r="ALD393" s="131"/>
      <c r="ALE393" s="131"/>
      <c r="ALF393" s="131"/>
      <c r="ALG393" s="131"/>
      <c r="ALH393" s="131"/>
      <c r="ALI393" s="131"/>
      <c r="ALJ393" s="131"/>
      <c r="ALK393" s="131"/>
      <c r="ALL393" s="131"/>
      <c r="ALM393" s="131"/>
      <c r="ALN393" s="131"/>
      <c r="ALO393" s="131"/>
      <c r="ALP393" s="131"/>
      <c r="ALQ393" s="131"/>
      <c r="ALR393" s="131"/>
      <c r="ALS393" s="131"/>
      <c r="ALT393" s="131"/>
      <c r="ALU393" s="131"/>
      <c r="ALV393" s="131"/>
      <c r="ALW393" s="131"/>
      <c r="ALX393" s="131"/>
      <c r="ALY393" s="131"/>
      <c r="ALZ393" s="131"/>
      <c r="AMA393" s="131"/>
      <c r="AMB393" s="131"/>
      <c r="AMC393" s="131"/>
      <c r="AMD393" s="131"/>
      <c r="AME393" s="131"/>
      <c r="AMF393" s="131"/>
      <c r="AMG393" s="131"/>
      <c r="AMH393" s="131"/>
      <c r="AMI393" s="131"/>
      <c r="AMJ393" s="131"/>
      <c r="AMK393" s="131"/>
      <c r="AML393" s="131"/>
      <c r="AMM393" s="131"/>
      <c r="AMN393" s="131"/>
      <c r="AMO393" s="131"/>
      <c r="AMP393" s="131"/>
      <c r="AMQ393" s="131"/>
      <c r="AMR393" s="131"/>
      <c r="AMS393" s="131"/>
      <c r="AMT393" s="131"/>
      <c r="AMU393" s="131"/>
      <c r="AMV393" s="131"/>
      <c r="AMW393" s="131"/>
      <c r="AMX393" s="131"/>
      <c r="AMY393" s="131"/>
      <c r="AMZ393" s="131"/>
      <c r="ANA393" s="131"/>
      <c r="ANB393" s="131"/>
      <c r="ANC393" s="131"/>
      <c r="AND393" s="131"/>
      <c r="ANE393" s="131"/>
      <c r="ANF393" s="131"/>
      <c r="ANG393" s="131"/>
      <c r="ANH393" s="131"/>
      <c r="ANI393" s="131"/>
      <c r="ANJ393" s="131"/>
      <c r="ANK393" s="131"/>
      <c r="ANL393" s="131"/>
      <c r="ANM393" s="131"/>
      <c r="ANN393" s="131"/>
      <c r="ANO393" s="131"/>
      <c r="ANP393" s="131"/>
      <c r="ANQ393" s="131"/>
      <c r="ANR393" s="131"/>
      <c r="ANS393" s="131"/>
      <c r="ANT393" s="131"/>
      <c r="ANU393" s="131"/>
      <c r="ANV393" s="131"/>
      <c r="ANW393" s="131"/>
      <c r="ANX393" s="131"/>
      <c r="ANY393" s="131"/>
      <c r="ANZ393" s="131"/>
      <c r="AOA393" s="131"/>
      <c r="AOB393" s="131"/>
      <c r="AOC393" s="131"/>
      <c r="AOD393" s="131"/>
      <c r="AOE393" s="131"/>
      <c r="AOF393" s="131"/>
      <c r="AOG393" s="131"/>
      <c r="AOH393" s="131"/>
      <c r="AOI393" s="131"/>
      <c r="AOJ393" s="131"/>
      <c r="AOK393" s="131"/>
      <c r="AOL393" s="131"/>
      <c r="AOM393" s="131"/>
      <c r="AON393" s="131"/>
      <c r="AOO393" s="131"/>
      <c r="AOP393" s="131"/>
      <c r="AOQ393" s="131"/>
      <c r="AOR393" s="131"/>
      <c r="AOS393" s="131"/>
      <c r="AOT393" s="131"/>
      <c r="AOU393" s="131"/>
      <c r="AOV393" s="131"/>
      <c r="AOW393" s="131"/>
      <c r="AOX393" s="131"/>
      <c r="AOY393" s="131"/>
      <c r="AOZ393" s="131"/>
      <c r="APA393" s="131"/>
      <c r="APB393" s="131"/>
      <c r="APC393" s="131"/>
      <c r="APD393" s="131"/>
      <c r="APE393" s="131"/>
      <c r="APF393" s="131"/>
      <c r="APG393" s="131"/>
      <c r="APH393" s="131"/>
      <c r="API393" s="131"/>
      <c r="APJ393" s="131"/>
      <c r="APK393" s="131"/>
      <c r="APL393" s="131"/>
      <c r="APM393" s="131"/>
      <c r="APN393" s="131"/>
      <c r="APO393" s="131"/>
      <c r="APP393" s="131"/>
      <c r="APQ393" s="131"/>
      <c r="APR393" s="131"/>
      <c r="APS393" s="131"/>
      <c r="APT393" s="131"/>
      <c r="APU393" s="131"/>
      <c r="APV393" s="131"/>
      <c r="APW393" s="131"/>
      <c r="APX393" s="131"/>
      <c r="APY393" s="131"/>
      <c r="APZ393" s="131"/>
      <c r="AQA393" s="131"/>
      <c r="AQB393" s="131"/>
      <c r="AQC393" s="131"/>
      <c r="AQD393" s="131"/>
      <c r="AQE393" s="131"/>
      <c r="AQF393" s="131"/>
      <c r="AQG393" s="131"/>
      <c r="AQH393" s="131"/>
      <c r="AQI393" s="131"/>
      <c r="AQJ393" s="131"/>
      <c r="AQK393" s="131"/>
      <c r="AQL393" s="131"/>
      <c r="AQM393" s="131"/>
      <c r="AQN393" s="131"/>
      <c r="AQO393" s="131"/>
      <c r="AQP393" s="131"/>
      <c r="AQQ393" s="131"/>
      <c r="AQR393" s="131"/>
      <c r="AQS393" s="131"/>
      <c r="AQT393" s="131"/>
      <c r="AQU393" s="131"/>
      <c r="AQV393" s="131"/>
      <c r="AQW393" s="131"/>
      <c r="AQX393" s="131"/>
      <c r="AQY393" s="131"/>
      <c r="AQZ393" s="131"/>
      <c r="ARA393" s="131"/>
      <c r="ARB393" s="131"/>
      <c r="ARC393" s="131"/>
      <c r="ARD393" s="131"/>
      <c r="ARE393" s="131"/>
      <c r="ARF393" s="131"/>
      <c r="ARG393" s="131"/>
      <c r="ARH393" s="131"/>
      <c r="ARI393" s="131"/>
      <c r="ARJ393" s="131"/>
      <c r="ARK393" s="131"/>
      <c r="ARL393" s="131"/>
      <c r="ARM393" s="131"/>
      <c r="ARN393" s="131"/>
      <c r="ARO393" s="131"/>
      <c r="ARP393" s="131"/>
      <c r="ARQ393" s="131"/>
      <c r="ARR393" s="131"/>
      <c r="ARS393" s="131"/>
      <c r="ART393" s="131"/>
      <c r="ARU393" s="131"/>
      <c r="ARV393" s="131"/>
      <c r="ARW393" s="131"/>
      <c r="ARX393" s="131"/>
      <c r="ARY393" s="131"/>
      <c r="ARZ393" s="131"/>
      <c r="ASA393" s="131"/>
      <c r="ASB393" s="131"/>
      <c r="ASC393" s="131"/>
      <c r="ASD393" s="131"/>
      <c r="ASE393" s="131"/>
      <c r="ASF393" s="131"/>
      <c r="ASG393" s="131"/>
      <c r="ASH393" s="131"/>
      <c r="ASI393" s="131"/>
      <c r="ASJ393" s="131"/>
      <c r="ASK393" s="131"/>
      <c r="ASL393" s="131"/>
      <c r="ASM393" s="131"/>
      <c r="ASN393" s="131"/>
      <c r="ASO393" s="131"/>
      <c r="ASP393" s="131"/>
      <c r="ASQ393" s="131"/>
      <c r="ASR393" s="131"/>
      <c r="ASS393" s="131"/>
      <c r="AST393" s="131"/>
      <c r="ASU393" s="131"/>
      <c r="ASV393" s="131"/>
      <c r="ASW393" s="131"/>
      <c r="ASX393" s="131"/>
      <c r="ASY393" s="131"/>
      <c r="ASZ393" s="131"/>
      <c r="ATA393" s="131"/>
      <c r="ATB393" s="131"/>
      <c r="ATC393" s="131"/>
      <c r="ATD393" s="131"/>
      <c r="ATE393" s="131"/>
      <c r="ATF393" s="131"/>
      <c r="ATG393" s="131"/>
      <c r="ATH393" s="131"/>
      <c r="ATI393" s="131"/>
      <c r="ATJ393" s="131"/>
      <c r="ATK393" s="131"/>
      <c r="ATL393" s="131"/>
      <c r="ATM393" s="131"/>
      <c r="ATN393" s="131"/>
      <c r="ATO393" s="131"/>
      <c r="ATP393" s="131"/>
      <c r="ATQ393" s="131"/>
      <c r="ATR393" s="131"/>
      <c r="ATS393" s="131"/>
      <c r="ATT393" s="131"/>
      <c r="ATU393" s="131"/>
      <c r="ATV393" s="131"/>
      <c r="ATW393" s="131"/>
      <c r="ATX393" s="131"/>
      <c r="ATY393" s="131"/>
      <c r="ATZ393" s="131"/>
      <c r="AUA393" s="131"/>
      <c r="AUB393" s="131"/>
      <c r="AUC393" s="131"/>
      <c r="AUD393" s="131"/>
      <c r="AUE393" s="131"/>
      <c r="AUF393" s="131"/>
      <c r="AUG393" s="131"/>
      <c r="AUH393" s="131"/>
      <c r="AUI393" s="131"/>
      <c r="AUJ393" s="131"/>
      <c r="AUK393" s="131"/>
      <c r="AUL393" s="131"/>
      <c r="AUM393" s="131"/>
      <c r="AUN393" s="131"/>
      <c r="AUO393" s="131"/>
      <c r="AUP393" s="131"/>
      <c r="AUQ393" s="131"/>
      <c r="AUR393" s="131"/>
      <c r="AUS393" s="131"/>
      <c r="AUT393" s="131"/>
      <c r="AUU393" s="131"/>
      <c r="AUV393" s="131"/>
      <c r="AUW393" s="131"/>
      <c r="AUX393" s="131"/>
      <c r="AUY393" s="131"/>
      <c r="AUZ393" s="131"/>
      <c r="AVA393" s="131"/>
      <c r="AVB393" s="131"/>
      <c r="AVC393" s="131"/>
      <c r="AVD393" s="131"/>
      <c r="AVE393" s="131"/>
      <c r="AVF393" s="131"/>
      <c r="AVG393" s="131"/>
      <c r="AVH393" s="131"/>
      <c r="AVI393" s="131"/>
      <c r="AVJ393" s="131"/>
      <c r="AVK393" s="131"/>
      <c r="AVL393" s="131"/>
      <c r="AVM393" s="131"/>
      <c r="AVN393" s="131"/>
      <c r="AVO393" s="131"/>
      <c r="AVP393" s="131"/>
      <c r="AVQ393" s="131"/>
      <c r="AVR393" s="131"/>
      <c r="AVS393" s="131"/>
      <c r="AVT393" s="131"/>
      <c r="AVU393" s="131"/>
      <c r="AVV393" s="131"/>
      <c r="AVW393" s="131"/>
      <c r="AVX393" s="131"/>
      <c r="AVY393" s="131"/>
      <c r="AVZ393" s="131"/>
      <c r="AWA393" s="131"/>
      <c r="AWB393" s="131"/>
      <c r="AWC393" s="131"/>
      <c r="AWD393" s="131"/>
      <c r="AWE393" s="131"/>
      <c r="AWF393" s="131"/>
      <c r="AWG393" s="131"/>
      <c r="AWH393" s="131"/>
      <c r="AWI393" s="131"/>
      <c r="AWJ393" s="131"/>
      <c r="AWK393" s="131"/>
      <c r="AWL393" s="131"/>
      <c r="AWM393" s="131"/>
      <c r="AWN393" s="131"/>
      <c r="AWO393" s="131"/>
      <c r="AWP393" s="131"/>
      <c r="AWQ393" s="131"/>
      <c r="AWR393" s="131"/>
      <c r="AWS393" s="131"/>
      <c r="AWT393" s="131"/>
      <c r="AWU393" s="131"/>
      <c r="AWV393" s="131"/>
      <c r="AWW393" s="131"/>
      <c r="AWX393" s="131"/>
      <c r="AWY393" s="131"/>
      <c r="AWZ393" s="131"/>
      <c r="AXA393" s="131"/>
      <c r="AXB393" s="131"/>
      <c r="AXC393" s="131"/>
      <c r="AXD393" s="131"/>
      <c r="AXE393" s="131"/>
      <c r="AXF393" s="131"/>
      <c r="AXG393" s="131"/>
      <c r="AXH393" s="131"/>
      <c r="AXI393" s="131"/>
      <c r="AXJ393" s="131"/>
      <c r="AXK393" s="131"/>
      <c r="AXL393" s="131"/>
      <c r="AXM393" s="131"/>
      <c r="AXN393" s="131"/>
      <c r="AXO393" s="131"/>
      <c r="AXP393" s="131"/>
      <c r="AXQ393" s="131"/>
      <c r="AXR393" s="131"/>
      <c r="AXS393" s="131"/>
      <c r="AXT393" s="131"/>
      <c r="AXU393" s="131"/>
      <c r="AXV393" s="131"/>
      <c r="AXW393" s="131"/>
      <c r="AXX393" s="131"/>
    </row>
    <row r="394" spans="1:1324" s="106" customFormat="1" ht="15.75" hidden="1" customHeight="1" x14ac:dyDescent="0.2">
      <c r="A394" s="14" t="s">
        <v>384</v>
      </c>
      <c r="B394" s="13" t="s">
        <v>383</v>
      </c>
      <c r="C394" s="16" t="s">
        <v>382</v>
      </c>
      <c r="D394" s="15" t="s">
        <v>76</v>
      </c>
      <c r="E394" s="17">
        <v>40067</v>
      </c>
      <c r="F394" s="17"/>
      <c r="G394" s="30" t="s">
        <v>1186</v>
      </c>
      <c r="H394" s="30">
        <v>42005</v>
      </c>
      <c r="I394" s="30" t="s">
        <v>1065</v>
      </c>
      <c r="J394" s="173"/>
      <c r="K394" s="84" t="s">
        <v>6</v>
      </c>
      <c r="L394" s="87">
        <v>1</v>
      </c>
      <c r="M394" s="87">
        <v>1</v>
      </c>
      <c r="N394" s="84" t="s">
        <v>51</v>
      </c>
      <c r="O394" s="84">
        <v>1</v>
      </c>
      <c r="P394" s="84" t="s">
        <v>285</v>
      </c>
      <c r="Q394" s="84">
        <v>1</v>
      </c>
      <c r="R394" s="84" t="s">
        <v>285</v>
      </c>
      <c r="S394" s="84">
        <v>1</v>
      </c>
      <c r="T394" s="84" t="s">
        <v>49</v>
      </c>
      <c r="U394" s="84">
        <v>1</v>
      </c>
      <c r="V394" s="84">
        <v>1</v>
      </c>
      <c r="W394" s="84">
        <v>0</v>
      </c>
      <c r="X394" s="87">
        <v>0</v>
      </c>
      <c r="Y394" s="84">
        <v>0</v>
      </c>
      <c r="Z394" s="84">
        <v>1</v>
      </c>
      <c r="AA394" s="87">
        <v>0</v>
      </c>
      <c r="AB394" s="83">
        <f t="shared" ref="AB394:AB400" si="60">IF((ISERROR(VLOOKUP($A394,RTlist2,40,FALSE)))=TRUE,2,VLOOKUP($A394,RTlist2,40,FALSE))</f>
        <v>2</v>
      </c>
      <c r="AC394" s="83">
        <f t="shared" ref="AC394:AC400" si="61">IF((ISERROR(VLOOKUP($A394,RTlist2,41,FALSE)))=TRUE,2,VLOOKUP($A394,RTlist2,41,FALSE))</f>
        <v>2</v>
      </c>
      <c r="AD394" s="83">
        <f t="shared" ref="AD394:AD400" si="62">IF((ISERROR(VLOOKUP($A394,RTlist2,36,FALSE)))=TRUE,2,VLOOKUP($A394,RTlist2,36,FALSE))</f>
        <v>2</v>
      </c>
      <c r="AE394" s="83">
        <f t="shared" ref="AE394:AE400" si="63">IF((ISERROR(VLOOKUP($A394,RTlist2,37,FALSE)))=TRUE,2,VLOOKUP($A394,RTlist2,37,FALSE))</f>
        <v>2</v>
      </c>
      <c r="AF394" s="19" t="s">
        <v>2324</v>
      </c>
      <c r="AG394" s="105"/>
      <c r="AH394" s="131"/>
      <c r="AI394" s="131"/>
      <c r="AJ394" s="131"/>
      <c r="AK394" s="131"/>
      <c r="AL394" s="131"/>
      <c r="AM394" s="131"/>
      <c r="AN394" s="131"/>
      <c r="AO394" s="131"/>
      <c r="AP394" s="131"/>
      <c r="AQ394" s="131"/>
      <c r="AR394" s="131"/>
      <c r="AS394" s="131"/>
      <c r="AT394" s="131"/>
      <c r="AU394" s="131"/>
      <c r="AV394" s="131"/>
      <c r="AW394" s="131"/>
      <c r="AX394" s="131"/>
      <c r="AY394" s="131"/>
      <c r="AZ394" s="131"/>
      <c r="BA394" s="131"/>
      <c r="BB394" s="131"/>
      <c r="BC394" s="131"/>
      <c r="BD394" s="131"/>
      <c r="BE394" s="131"/>
      <c r="BF394" s="131"/>
      <c r="BG394" s="131"/>
      <c r="BH394" s="131"/>
      <c r="BI394" s="131"/>
      <c r="BJ394" s="131"/>
      <c r="BK394" s="131"/>
      <c r="BL394" s="131"/>
      <c r="BM394" s="131"/>
      <c r="BN394" s="131"/>
      <c r="BO394" s="131"/>
      <c r="BP394" s="131"/>
      <c r="BQ394" s="131"/>
      <c r="BR394" s="131"/>
      <c r="BS394" s="131"/>
      <c r="BT394" s="131"/>
      <c r="BU394" s="131"/>
      <c r="BV394" s="131"/>
      <c r="BW394" s="131"/>
      <c r="BX394" s="131"/>
      <c r="BY394" s="131"/>
      <c r="BZ394" s="131"/>
      <c r="CA394" s="131"/>
      <c r="CB394" s="131"/>
      <c r="CC394" s="131"/>
      <c r="CD394" s="131"/>
      <c r="CE394" s="131"/>
      <c r="CF394" s="131"/>
      <c r="CG394" s="131"/>
      <c r="CH394" s="131"/>
      <c r="CI394" s="131"/>
      <c r="CJ394" s="131"/>
      <c r="CK394" s="131"/>
      <c r="CL394" s="131"/>
      <c r="CM394" s="131"/>
      <c r="CN394" s="131"/>
      <c r="CO394" s="131"/>
      <c r="CP394" s="131"/>
      <c r="CQ394" s="131"/>
      <c r="CR394" s="131"/>
      <c r="CS394" s="131"/>
      <c r="CT394" s="131"/>
      <c r="CU394" s="131"/>
      <c r="CV394" s="131"/>
      <c r="CW394" s="131"/>
      <c r="CX394" s="131"/>
      <c r="CY394" s="131"/>
      <c r="CZ394" s="131"/>
      <c r="DA394" s="131"/>
      <c r="DB394" s="131"/>
      <c r="DC394" s="131"/>
      <c r="DD394" s="131"/>
      <c r="DE394" s="131"/>
      <c r="DF394" s="131"/>
      <c r="DG394" s="131"/>
      <c r="DH394" s="131"/>
      <c r="DI394" s="131"/>
      <c r="DJ394" s="131"/>
      <c r="DK394" s="131"/>
      <c r="DL394" s="131"/>
      <c r="DM394" s="131"/>
      <c r="DN394" s="131"/>
      <c r="DO394" s="131"/>
      <c r="DP394" s="131"/>
      <c r="DQ394" s="131"/>
      <c r="DR394" s="131"/>
      <c r="DS394" s="131"/>
      <c r="DT394" s="131"/>
      <c r="DU394" s="131"/>
      <c r="DV394" s="131"/>
      <c r="DW394" s="131"/>
      <c r="DX394" s="131"/>
      <c r="DY394" s="131"/>
      <c r="DZ394" s="131"/>
      <c r="EA394" s="131"/>
      <c r="EB394" s="131"/>
      <c r="EC394" s="131"/>
      <c r="ED394" s="131"/>
      <c r="EE394" s="131"/>
      <c r="EF394" s="131"/>
      <c r="EG394" s="131"/>
      <c r="EH394" s="131"/>
      <c r="EI394" s="131"/>
      <c r="EJ394" s="131"/>
      <c r="EK394" s="131"/>
      <c r="EL394" s="131"/>
      <c r="EM394" s="131"/>
      <c r="EN394" s="131"/>
      <c r="EO394" s="131"/>
      <c r="EP394" s="131"/>
      <c r="EQ394" s="131"/>
      <c r="ER394" s="131"/>
      <c r="ES394" s="131"/>
      <c r="ET394" s="131"/>
      <c r="EU394" s="131"/>
      <c r="EV394" s="131"/>
      <c r="EW394" s="131"/>
      <c r="EX394" s="131"/>
      <c r="EY394" s="131"/>
      <c r="EZ394" s="131"/>
      <c r="FA394" s="131"/>
      <c r="FB394" s="131"/>
      <c r="FC394" s="131"/>
      <c r="FD394" s="131"/>
      <c r="FE394" s="131"/>
      <c r="FF394" s="131"/>
      <c r="FG394" s="131"/>
      <c r="FH394" s="131"/>
      <c r="FI394" s="131"/>
      <c r="FJ394" s="131"/>
      <c r="FK394" s="131"/>
      <c r="FL394" s="131"/>
      <c r="FM394" s="131"/>
      <c r="FN394" s="131"/>
      <c r="FO394" s="131"/>
      <c r="FP394" s="131"/>
      <c r="FQ394" s="131"/>
      <c r="FR394" s="131"/>
      <c r="FS394" s="131"/>
      <c r="FT394" s="131"/>
      <c r="FU394" s="131"/>
      <c r="FV394" s="131"/>
      <c r="FW394" s="131"/>
      <c r="FX394" s="131"/>
      <c r="FY394" s="131"/>
      <c r="FZ394" s="131"/>
      <c r="GA394" s="131"/>
      <c r="GB394" s="131"/>
      <c r="GC394" s="131"/>
      <c r="GD394" s="131"/>
      <c r="GE394" s="131"/>
      <c r="GF394" s="131"/>
      <c r="GG394" s="131"/>
      <c r="GH394" s="131"/>
      <c r="GI394" s="131"/>
      <c r="GJ394" s="131"/>
      <c r="GK394" s="131"/>
      <c r="GL394" s="131"/>
      <c r="GM394" s="131"/>
      <c r="GN394" s="131"/>
      <c r="GO394" s="131"/>
      <c r="GP394" s="131"/>
      <c r="GQ394" s="131"/>
      <c r="GR394" s="131"/>
      <c r="GS394" s="131"/>
      <c r="GT394" s="131"/>
      <c r="GU394" s="131"/>
      <c r="GV394" s="131"/>
      <c r="GW394" s="131"/>
      <c r="GX394" s="131"/>
      <c r="GY394" s="131"/>
      <c r="GZ394" s="131"/>
      <c r="HA394" s="131"/>
      <c r="HB394" s="131"/>
      <c r="HC394" s="131"/>
      <c r="HD394" s="131"/>
      <c r="HE394" s="131"/>
      <c r="HF394" s="131"/>
      <c r="HG394" s="131"/>
      <c r="HH394" s="131"/>
      <c r="HI394" s="131"/>
      <c r="HJ394" s="131"/>
      <c r="HK394" s="131"/>
      <c r="HL394" s="131"/>
      <c r="HM394" s="131"/>
      <c r="HN394" s="131"/>
      <c r="HO394" s="131"/>
      <c r="HP394" s="131"/>
      <c r="HQ394" s="131"/>
      <c r="HR394" s="131"/>
      <c r="HS394" s="131"/>
      <c r="HT394" s="131"/>
      <c r="HU394" s="131"/>
      <c r="HV394" s="131"/>
      <c r="HW394" s="131"/>
      <c r="HX394" s="131"/>
      <c r="HY394" s="131"/>
      <c r="HZ394" s="131"/>
      <c r="IA394" s="131"/>
      <c r="IB394" s="131"/>
      <c r="IC394" s="131"/>
      <c r="ID394" s="131"/>
      <c r="IE394" s="131"/>
      <c r="IF394" s="131"/>
      <c r="IG394" s="131"/>
      <c r="IH394" s="131"/>
      <c r="II394" s="131"/>
      <c r="IJ394" s="131"/>
      <c r="IK394" s="131"/>
      <c r="IL394" s="131"/>
      <c r="IM394" s="131"/>
      <c r="IN394" s="131"/>
      <c r="IO394" s="131"/>
      <c r="IP394" s="131"/>
      <c r="IQ394" s="131"/>
      <c r="IR394" s="131"/>
      <c r="IS394" s="131"/>
      <c r="IT394" s="131"/>
      <c r="IU394" s="131"/>
      <c r="IV394" s="131"/>
      <c r="IW394" s="131"/>
      <c r="IX394" s="131"/>
      <c r="IY394" s="131"/>
      <c r="IZ394" s="131"/>
      <c r="JA394" s="131"/>
      <c r="JB394" s="131"/>
      <c r="JC394" s="131"/>
      <c r="JD394" s="131"/>
      <c r="JE394" s="131"/>
      <c r="JF394" s="131"/>
      <c r="JG394" s="131"/>
      <c r="JH394" s="131"/>
      <c r="JI394" s="131"/>
      <c r="JJ394" s="131"/>
      <c r="JK394" s="131"/>
      <c r="JL394" s="131"/>
      <c r="JM394" s="131"/>
      <c r="JN394" s="131"/>
      <c r="JO394" s="131"/>
      <c r="JP394" s="131"/>
      <c r="JQ394" s="131"/>
      <c r="JR394" s="131"/>
      <c r="JS394" s="131"/>
      <c r="JT394" s="131"/>
      <c r="JU394" s="131"/>
      <c r="JV394" s="131"/>
      <c r="JW394" s="131"/>
      <c r="JX394" s="131"/>
      <c r="JY394" s="131"/>
      <c r="JZ394" s="131"/>
      <c r="KA394" s="131"/>
      <c r="KB394" s="131"/>
      <c r="KC394" s="131"/>
      <c r="KD394" s="131"/>
      <c r="KE394" s="131"/>
      <c r="KF394" s="131"/>
      <c r="KG394" s="131"/>
      <c r="KH394" s="131"/>
      <c r="KI394" s="131"/>
      <c r="KJ394" s="131"/>
      <c r="KK394" s="131"/>
      <c r="KL394" s="131"/>
      <c r="KM394" s="131"/>
      <c r="KN394" s="131"/>
      <c r="KO394" s="131"/>
      <c r="KP394" s="131"/>
      <c r="KQ394" s="131"/>
      <c r="KR394" s="131"/>
      <c r="KS394" s="131"/>
      <c r="KT394" s="131"/>
      <c r="KU394" s="131"/>
      <c r="KV394" s="131"/>
      <c r="KW394" s="131"/>
      <c r="KX394" s="131"/>
      <c r="KY394" s="131"/>
      <c r="KZ394" s="131"/>
      <c r="LA394" s="131"/>
      <c r="LB394" s="131"/>
      <c r="LC394" s="131"/>
      <c r="LD394" s="131"/>
      <c r="LE394" s="131"/>
      <c r="LF394" s="131"/>
      <c r="LG394" s="131"/>
      <c r="LH394" s="131"/>
      <c r="LI394" s="131"/>
      <c r="LJ394" s="131"/>
      <c r="LK394" s="131"/>
      <c r="LL394" s="131"/>
      <c r="LM394" s="131"/>
      <c r="LN394" s="131"/>
      <c r="LO394" s="131"/>
      <c r="LP394" s="131"/>
      <c r="LQ394" s="131"/>
      <c r="LR394" s="131"/>
      <c r="LS394" s="131"/>
      <c r="LT394" s="131"/>
      <c r="LU394" s="131"/>
      <c r="LV394" s="131"/>
      <c r="LW394" s="131"/>
      <c r="LX394" s="131"/>
      <c r="LY394" s="131"/>
      <c r="LZ394" s="131"/>
      <c r="MA394" s="131"/>
      <c r="MB394" s="131"/>
      <c r="MC394" s="131"/>
      <c r="MD394" s="131"/>
      <c r="ME394" s="131"/>
      <c r="MF394" s="131"/>
      <c r="MG394" s="131"/>
      <c r="MH394" s="131"/>
      <c r="MI394" s="131"/>
      <c r="MJ394" s="131"/>
      <c r="MK394" s="131"/>
      <c r="ML394" s="131"/>
      <c r="MM394" s="131"/>
      <c r="MN394" s="131"/>
      <c r="MO394" s="131"/>
      <c r="MP394" s="131"/>
      <c r="MQ394" s="131"/>
      <c r="MR394" s="131"/>
      <c r="MS394" s="131"/>
      <c r="MT394" s="131"/>
      <c r="MU394" s="131"/>
      <c r="MV394" s="131"/>
      <c r="MW394" s="131"/>
      <c r="MX394" s="131"/>
      <c r="MY394" s="131"/>
      <c r="MZ394" s="131"/>
      <c r="NA394" s="131"/>
      <c r="NB394" s="131"/>
      <c r="NC394" s="131"/>
      <c r="ND394" s="131"/>
      <c r="NE394" s="131"/>
      <c r="NF394" s="131"/>
      <c r="NG394" s="131"/>
      <c r="NH394" s="131"/>
      <c r="NI394" s="131"/>
      <c r="NJ394" s="131"/>
      <c r="NK394" s="131"/>
      <c r="NL394" s="131"/>
      <c r="NM394" s="131"/>
      <c r="NN394" s="131"/>
      <c r="NO394" s="131"/>
      <c r="NP394" s="131"/>
      <c r="NQ394" s="131"/>
      <c r="NR394" s="131"/>
      <c r="NS394" s="131"/>
      <c r="NT394" s="131"/>
      <c r="NU394" s="131"/>
      <c r="NV394" s="131"/>
      <c r="NW394" s="131"/>
      <c r="NX394" s="131"/>
      <c r="NY394" s="131"/>
      <c r="NZ394" s="131"/>
      <c r="OA394" s="131"/>
      <c r="OB394" s="131"/>
      <c r="OC394" s="131"/>
      <c r="OD394" s="131"/>
      <c r="OE394" s="131"/>
      <c r="OF394" s="131"/>
      <c r="OG394" s="131"/>
      <c r="OH394" s="131"/>
      <c r="OI394" s="131"/>
      <c r="OJ394" s="131"/>
      <c r="OK394" s="131"/>
      <c r="OL394" s="131"/>
      <c r="OM394" s="131"/>
      <c r="ON394" s="131"/>
      <c r="OO394" s="131"/>
      <c r="OP394" s="131"/>
      <c r="OQ394" s="131"/>
      <c r="OR394" s="131"/>
      <c r="OS394" s="131"/>
      <c r="OT394" s="131"/>
      <c r="OU394" s="131"/>
      <c r="OV394" s="131"/>
      <c r="OW394" s="131"/>
      <c r="OX394" s="131"/>
      <c r="OY394" s="131"/>
      <c r="OZ394" s="131"/>
      <c r="PA394" s="131"/>
      <c r="PB394" s="131"/>
      <c r="PC394" s="131"/>
      <c r="PD394" s="131"/>
      <c r="PE394" s="131"/>
      <c r="PF394" s="131"/>
      <c r="PG394" s="131"/>
      <c r="PH394" s="131"/>
      <c r="PI394" s="131"/>
      <c r="PJ394" s="131"/>
      <c r="PK394" s="131"/>
      <c r="PL394" s="131"/>
      <c r="PM394" s="131"/>
      <c r="PN394" s="131"/>
      <c r="PO394" s="131"/>
      <c r="PP394" s="131"/>
      <c r="PQ394" s="131"/>
      <c r="PR394" s="131"/>
      <c r="PS394" s="131"/>
      <c r="PT394" s="131"/>
      <c r="PU394" s="131"/>
      <c r="PV394" s="131"/>
      <c r="PW394" s="131"/>
      <c r="PX394" s="131"/>
      <c r="PY394" s="131"/>
      <c r="PZ394" s="131"/>
      <c r="QA394" s="131"/>
      <c r="QB394" s="131"/>
      <c r="QC394" s="131"/>
      <c r="QD394" s="131"/>
      <c r="QE394" s="131"/>
      <c r="QF394" s="131"/>
      <c r="QG394" s="131"/>
      <c r="QH394" s="131"/>
      <c r="QI394" s="131"/>
      <c r="QJ394" s="131"/>
      <c r="QK394" s="131"/>
      <c r="QL394" s="131"/>
      <c r="QM394" s="131"/>
      <c r="QN394" s="131"/>
      <c r="QO394" s="131"/>
      <c r="QP394" s="131"/>
      <c r="QQ394" s="131"/>
      <c r="QR394" s="131"/>
      <c r="QS394" s="131"/>
      <c r="QT394" s="131"/>
      <c r="QU394" s="131"/>
      <c r="QV394" s="131"/>
      <c r="QW394" s="131"/>
      <c r="QX394" s="131"/>
      <c r="QY394" s="131"/>
      <c r="QZ394" s="131"/>
      <c r="RA394" s="131"/>
      <c r="RB394" s="131"/>
      <c r="RC394" s="131"/>
      <c r="RD394" s="131"/>
      <c r="RE394" s="131"/>
      <c r="RF394" s="131"/>
      <c r="RG394" s="131"/>
      <c r="RH394" s="131"/>
      <c r="RI394" s="131"/>
      <c r="RJ394" s="131"/>
      <c r="RK394" s="131"/>
      <c r="RL394" s="131"/>
      <c r="RM394" s="131"/>
      <c r="RN394" s="131"/>
      <c r="RO394" s="131"/>
      <c r="RP394" s="131"/>
      <c r="RQ394" s="131"/>
      <c r="RR394" s="131"/>
      <c r="RS394" s="131"/>
      <c r="RT394" s="131"/>
      <c r="RU394" s="131"/>
      <c r="RV394" s="131"/>
      <c r="RW394" s="131"/>
      <c r="RX394" s="131"/>
      <c r="RY394" s="131"/>
      <c r="RZ394" s="131"/>
      <c r="SA394" s="131"/>
      <c r="SB394" s="131"/>
      <c r="SC394" s="131"/>
      <c r="SD394" s="131"/>
      <c r="SE394" s="131"/>
      <c r="SF394" s="131"/>
      <c r="SG394" s="131"/>
      <c r="SH394" s="131"/>
      <c r="SI394" s="131"/>
      <c r="SJ394" s="131"/>
      <c r="SK394" s="131"/>
      <c r="SL394" s="131"/>
      <c r="SM394" s="131"/>
      <c r="SN394" s="131"/>
      <c r="SO394" s="131"/>
      <c r="SP394" s="131"/>
      <c r="SQ394" s="131"/>
      <c r="SR394" s="131"/>
      <c r="SS394" s="131"/>
      <c r="ST394" s="131"/>
      <c r="SU394" s="131"/>
      <c r="SV394" s="131"/>
      <c r="SW394" s="131"/>
      <c r="SX394" s="131"/>
      <c r="SY394" s="131"/>
      <c r="SZ394" s="131"/>
      <c r="TA394" s="131"/>
      <c r="TB394" s="131"/>
      <c r="TC394" s="131"/>
      <c r="TD394" s="131"/>
      <c r="TE394" s="131"/>
      <c r="TF394" s="131"/>
      <c r="TG394" s="131"/>
      <c r="TH394" s="131"/>
      <c r="TI394" s="131"/>
      <c r="TJ394" s="131"/>
      <c r="TK394" s="131"/>
      <c r="TL394" s="131"/>
      <c r="TM394" s="131"/>
      <c r="TN394" s="131"/>
      <c r="TO394" s="131"/>
      <c r="TP394" s="131"/>
      <c r="TQ394" s="131"/>
      <c r="TR394" s="131"/>
      <c r="TS394" s="131"/>
      <c r="TT394" s="131"/>
      <c r="TU394" s="131"/>
      <c r="TV394" s="131"/>
      <c r="TW394" s="131"/>
      <c r="TX394" s="131"/>
      <c r="TY394" s="131"/>
      <c r="TZ394" s="131"/>
      <c r="UA394" s="131"/>
      <c r="UB394" s="131"/>
      <c r="UC394" s="131"/>
      <c r="UD394" s="131"/>
      <c r="UE394" s="131"/>
      <c r="UF394" s="131"/>
      <c r="UG394" s="131"/>
      <c r="UH394" s="131"/>
      <c r="UI394" s="131"/>
      <c r="UJ394" s="131"/>
      <c r="UK394" s="131"/>
      <c r="UL394" s="131"/>
      <c r="UM394" s="131"/>
      <c r="UN394" s="131"/>
      <c r="UO394" s="131"/>
      <c r="UP394" s="131"/>
      <c r="UQ394" s="131"/>
      <c r="UR394" s="131"/>
      <c r="US394" s="131"/>
      <c r="UT394" s="131"/>
      <c r="UU394" s="131"/>
      <c r="UV394" s="131"/>
      <c r="UW394" s="131"/>
      <c r="UX394" s="131"/>
      <c r="UY394" s="131"/>
      <c r="UZ394" s="131"/>
      <c r="VA394" s="131"/>
      <c r="VB394" s="131"/>
      <c r="VC394" s="131"/>
      <c r="VD394" s="131"/>
      <c r="VE394" s="131"/>
      <c r="VF394" s="131"/>
      <c r="VG394" s="131"/>
      <c r="VH394" s="131"/>
      <c r="VI394" s="131"/>
      <c r="VJ394" s="131"/>
      <c r="VK394" s="131"/>
      <c r="VL394" s="131"/>
      <c r="VM394" s="131"/>
      <c r="VN394" s="131"/>
      <c r="VO394" s="131"/>
      <c r="VP394" s="131"/>
      <c r="VQ394" s="131"/>
      <c r="VR394" s="131"/>
      <c r="VS394" s="131"/>
      <c r="VT394" s="131"/>
      <c r="VU394" s="131"/>
      <c r="VV394" s="131"/>
      <c r="VW394" s="131"/>
      <c r="VX394" s="131"/>
      <c r="VY394" s="131"/>
      <c r="VZ394" s="131"/>
      <c r="WA394" s="131"/>
      <c r="WB394" s="131"/>
      <c r="WC394" s="131"/>
      <c r="WD394" s="131"/>
      <c r="WE394" s="131"/>
      <c r="WF394" s="131"/>
      <c r="WG394" s="131"/>
      <c r="WH394" s="131"/>
      <c r="WI394" s="131"/>
      <c r="WJ394" s="131"/>
      <c r="WK394" s="131"/>
      <c r="WL394" s="131"/>
      <c r="WM394" s="131"/>
      <c r="WN394" s="131"/>
      <c r="WO394" s="131"/>
      <c r="WP394" s="131"/>
      <c r="WQ394" s="131"/>
      <c r="WR394" s="131"/>
      <c r="WS394" s="131"/>
      <c r="WT394" s="131"/>
      <c r="WU394" s="131"/>
      <c r="WV394" s="131"/>
      <c r="WW394" s="131"/>
      <c r="WX394" s="131"/>
      <c r="WY394" s="131"/>
      <c r="WZ394" s="131"/>
      <c r="XA394" s="131"/>
      <c r="XB394" s="131"/>
      <c r="XC394" s="131"/>
      <c r="XD394" s="131"/>
      <c r="XE394" s="131"/>
      <c r="XF394" s="131"/>
      <c r="XG394" s="131"/>
      <c r="XH394" s="131"/>
      <c r="XI394" s="131"/>
      <c r="XJ394" s="131"/>
      <c r="XK394" s="131"/>
      <c r="XL394" s="131"/>
      <c r="XM394" s="131"/>
      <c r="XN394" s="131"/>
      <c r="XO394" s="131"/>
      <c r="XP394" s="131"/>
      <c r="XQ394" s="131"/>
      <c r="XR394" s="131"/>
      <c r="XS394" s="131"/>
      <c r="XT394" s="131"/>
      <c r="XU394" s="131"/>
      <c r="XV394" s="131"/>
      <c r="XW394" s="131"/>
      <c r="XX394" s="131"/>
      <c r="XY394" s="131"/>
      <c r="XZ394" s="131"/>
      <c r="YA394" s="131"/>
      <c r="YB394" s="131"/>
      <c r="YC394" s="131"/>
      <c r="YD394" s="131"/>
      <c r="YE394" s="131"/>
      <c r="YF394" s="131"/>
      <c r="YG394" s="131"/>
      <c r="YH394" s="131"/>
      <c r="YI394" s="131"/>
      <c r="YJ394" s="131"/>
      <c r="YK394" s="131"/>
      <c r="YL394" s="131"/>
      <c r="YM394" s="131"/>
      <c r="YN394" s="131"/>
      <c r="YO394" s="131"/>
      <c r="YP394" s="131"/>
      <c r="YQ394" s="131"/>
      <c r="YR394" s="131"/>
      <c r="YS394" s="131"/>
      <c r="YT394" s="131"/>
      <c r="YU394" s="131"/>
      <c r="YV394" s="131"/>
      <c r="YW394" s="131"/>
      <c r="YX394" s="131"/>
      <c r="YY394" s="131"/>
      <c r="YZ394" s="131"/>
      <c r="ZA394" s="131"/>
      <c r="ZB394" s="131"/>
      <c r="ZC394" s="131"/>
      <c r="ZD394" s="131"/>
      <c r="ZE394" s="131"/>
      <c r="ZF394" s="131"/>
      <c r="ZG394" s="131"/>
      <c r="ZH394" s="131"/>
      <c r="ZI394" s="131"/>
      <c r="ZJ394" s="131"/>
      <c r="ZK394" s="131"/>
      <c r="ZL394" s="131"/>
      <c r="ZM394" s="131"/>
      <c r="ZN394" s="131"/>
      <c r="ZO394" s="131"/>
      <c r="ZP394" s="131"/>
      <c r="ZQ394" s="131"/>
      <c r="ZR394" s="131"/>
      <c r="ZS394" s="131"/>
      <c r="ZT394" s="131"/>
      <c r="ZU394" s="131"/>
      <c r="ZV394" s="131"/>
      <c r="ZW394" s="131"/>
      <c r="ZX394" s="131"/>
      <c r="ZY394" s="131"/>
      <c r="ZZ394" s="131"/>
      <c r="AAA394" s="131"/>
      <c r="AAB394" s="131"/>
      <c r="AAC394" s="131"/>
      <c r="AAD394" s="131"/>
      <c r="AAE394" s="131"/>
      <c r="AAF394" s="131"/>
      <c r="AAG394" s="131"/>
      <c r="AAH394" s="131"/>
      <c r="AAI394" s="131"/>
      <c r="AAJ394" s="131"/>
      <c r="AAK394" s="131"/>
      <c r="AAL394" s="131"/>
      <c r="AAM394" s="131"/>
      <c r="AAN394" s="131"/>
      <c r="AAO394" s="131"/>
      <c r="AAP394" s="131"/>
      <c r="AAQ394" s="131"/>
      <c r="AAR394" s="131"/>
      <c r="AAS394" s="131"/>
      <c r="AAT394" s="131"/>
      <c r="AAU394" s="131"/>
      <c r="AAV394" s="131"/>
      <c r="AAW394" s="131"/>
      <c r="AAX394" s="131"/>
      <c r="AAY394" s="131"/>
      <c r="AAZ394" s="131"/>
      <c r="ABA394" s="131"/>
      <c r="ABB394" s="131"/>
      <c r="ABC394" s="131"/>
      <c r="ABD394" s="131"/>
      <c r="ABE394" s="131"/>
      <c r="ABF394" s="131"/>
      <c r="ABG394" s="131"/>
      <c r="ABH394" s="131"/>
      <c r="ABI394" s="131"/>
      <c r="ABJ394" s="131"/>
      <c r="ABK394" s="131"/>
      <c r="ABL394" s="131"/>
      <c r="ABM394" s="131"/>
      <c r="ABN394" s="131"/>
      <c r="ABO394" s="131"/>
      <c r="ABP394" s="131"/>
      <c r="ABQ394" s="131"/>
      <c r="ABR394" s="131"/>
      <c r="ABS394" s="131"/>
      <c r="ABT394" s="131"/>
      <c r="ABU394" s="131"/>
      <c r="ABV394" s="131"/>
      <c r="ABW394" s="131"/>
      <c r="ABX394" s="131"/>
      <c r="ABY394" s="131"/>
      <c r="ABZ394" s="131"/>
      <c r="ACA394" s="131"/>
      <c r="ACB394" s="131"/>
      <c r="ACC394" s="131"/>
      <c r="ACD394" s="131"/>
      <c r="ACE394" s="131"/>
      <c r="ACF394" s="131"/>
      <c r="ACG394" s="131"/>
      <c r="ACH394" s="131"/>
      <c r="ACI394" s="131"/>
      <c r="ACJ394" s="131"/>
      <c r="ACK394" s="131"/>
      <c r="ACL394" s="131"/>
      <c r="ACM394" s="131"/>
      <c r="ACN394" s="131"/>
      <c r="ACO394" s="131"/>
      <c r="ACP394" s="131"/>
      <c r="ACQ394" s="131"/>
      <c r="ACR394" s="131"/>
      <c r="ACS394" s="131"/>
      <c r="ACT394" s="131"/>
      <c r="ACU394" s="131"/>
      <c r="ACV394" s="131"/>
      <c r="ACW394" s="131"/>
      <c r="ACX394" s="131"/>
      <c r="ACY394" s="131"/>
      <c r="ACZ394" s="131"/>
      <c r="ADA394" s="131"/>
      <c r="ADB394" s="131"/>
      <c r="ADC394" s="131"/>
      <c r="ADD394" s="131"/>
      <c r="ADE394" s="131"/>
      <c r="ADF394" s="131"/>
      <c r="ADG394" s="131"/>
      <c r="ADH394" s="131"/>
      <c r="ADI394" s="131"/>
      <c r="ADJ394" s="131"/>
      <c r="ADK394" s="131"/>
      <c r="ADL394" s="131"/>
      <c r="ADM394" s="131"/>
      <c r="ADN394" s="131"/>
      <c r="ADO394" s="131"/>
      <c r="ADP394" s="131"/>
      <c r="ADQ394" s="131"/>
      <c r="ADR394" s="131"/>
      <c r="ADS394" s="131"/>
      <c r="ADT394" s="131"/>
      <c r="ADU394" s="131"/>
      <c r="ADV394" s="131"/>
      <c r="ADW394" s="131"/>
      <c r="ADX394" s="131"/>
      <c r="ADY394" s="131"/>
      <c r="ADZ394" s="131"/>
      <c r="AEA394" s="131"/>
      <c r="AEB394" s="131"/>
      <c r="AEC394" s="131"/>
      <c r="AED394" s="131"/>
      <c r="AEE394" s="131"/>
      <c r="AEF394" s="131"/>
      <c r="AEG394" s="131"/>
      <c r="AEH394" s="131"/>
      <c r="AEI394" s="131"/>
      <c r="AEJ394" s="131"/>
      <c r="AEK394" s="131"/>
      <c r="AEL394" s="131"/>
      <c r="AEM394" s="131"/>
      <c r="AEN394" s="131"/>
      <c r="AEO394" s="131"/>
      <c r="AEP394" s="131"/>
      <c r="AEQ394" s="131"/>
      <c r="AER394" s="131"/>
      <c r="AES394" s="131"/>
      <c r="AET394" s="131"/>
      <c r="AEU394" s="131"/>
      <c r="AEV394" s="131"/>
      <c r="AEW394" s="131"/>
      <c r="AEX394" s="131"/>
      <c r="AEY394" s="131"/>
      <c r="AEZ394" s="131"/>
      <c r="AFA394" s="131"/>
      <c r="AFB394" s="131"/>
      <c r="AFC394" s="131"/>
      <c r="AFD394" s="131"/>
      <c r="AFE394" s="131"/>
      <c r="AFF394" s="131"/>
      <c r="AFG394" s="131"/>
      <c r="AFH394" s="131"/>
      <c r="AFI394" s="131"/>
      <c r="AFJ394" s="131"/>
      <c r="AFK394" s="131"/>
      <c r="AFL394" s="131"/>
      <c r="AFM394" s="131"/>
      <c r="AFN394" s="131"/>
      <c r="AFO394" s="131"/>
      <c r="AFP394" s="131"/>
      <c r="AFQ394" s="131"/>
      <c r="AFR394" s="131"/>
      <c r="AFS394" s="131"/>
      <c r="AFT394" s="131"/>
      <c r="AFU394" s="131"/>
      <c r="AFV394" s="131"/>
      <c r="AFW394" s="131"/>
      <c r="AFX394" s="131"/>
      <c r="AFY394" s="131"/>
      <c r="AFZ394" s="131"/>
      <c r="AGA394" s="131"/>
      <c r="AGB394" s="131"/>
      <c r="AGC394" s="131"/>
      <c r="AGD394" s="131"/>
      <c r="AGE394" s="131"/>
      <c r="AGF394" s="131"/>
      <c r="AGG394" s="131"/>
      <c r="AGH394" s="131"/>
      <c r="AGI394" s="131"/>
      <c r="AGJ394" s="131"/>
      <c r="AGK394" s="131"/>
      <c r="AGL394" s="131"/>
      <c r="AGM394" s="131"/>
      <c r="AGN394" s="131"/>
      <c r="AGO394" s="131"/>
      <c r="AGP394" s="131"/>
      <c r="AGQ394" s="131"/>
      <c r="AGR394" s="131"/>
      <c r="AGS394" s="131"/>
      <c r="AGT394" s="131"/>
      <c r="AGU394" s="131"/>
      <c r="AGV394" s="131"/>
      <c r="AGW394" s="131"/>
      <c r="AGX394" s="131"/>
      <c r="AGY394" s="131"/>
      <c r="AGZ394" s="131"/>
      <c r="AHA394" s="131"/>
      <c r="AHB394" s="131"/>
      <c r="AHC394" s="131"/>
      <c r="AHD394" s="131"/>
      <c r="AHE394" s="131"/>
      <c r="AHF394" s="131"/>
      <c r="AHG394" s="131"/>
      <c r="AHH394" s="131"/>
      <c r="AHI394" s="131"/>
      <c r="AHJ394" s="131"/>
      <c r="AHK394" s="131"/>
      <c r="AHL394" s="131"/>
      <c r="AHM394" s="131"/>
      <c r="AHN394" s="131"/>
      <c r="AHO394" s="131"/>
      <c r="AHP394" s="131"/>
      <c r="AHQ394" s="131"/>
      <c r="AHR394" s="131"/>
      <c r="AHS394" s="131"/>
      <c r="AHT394" s="131"/>
      <c r="AHU394" s="131"/>
      <c r="AHV394" s="131"/>
      <c r="AHW394" s="131"/>
      <c r="AHX394" s="131"/>
      <c r="AHY394" s="131"/>
      <c r="AHZ394" s="131"/>
      <c r="AIA394" s="131"/>
      <c r="AIB394" s="131"/>
      <c r="AIC394" s="131"/>
      <c r="AID394" s="131"/>
      <c r="AIE394" s="131"/>
      <c r="AIF394" s="131"/>
      <c r="AIG394" s="131"/>
      <c r="AIH394" s="131"/>
      <c r="AII394" s="131"/>
      <c r="AIJ394" s="131"/>
      <c r="AIK394" s="131"/>
      <c r="AIL394" s="131"/>
      <c r="AIM394" s="131"/>
      <c r="AIN394" s="131"/>
      <c r="AIO394" s="131"/>
      <c r="AIP394" s="131"/>
      <c r="AIQ394" s="131"/>
      <c r="AIR394" s="131"/>
      <c r="AIS394" s="131"/>
      <c r="AIT394" s="131"/>
      <c r="AIU394" s="131"/>
      <c r="AIV394" s="131"/>
      <c r="AIW394" s="131"/>
      <c r="AIX394" s="131"/>
      <c r="AIY394" s="131"/>
      <c r="AIZ394" s="131"/>
      <c r="AJA394" s="131"/>
      <c r="AJB394" s="131"/>
      <c r="AJC394" s="131"/>
      <c r="AJD394" s="131"/>
      <c r="AJE394" s="131"/>
      <c r="AJF394" s="131"/>
      <c r="AJG394" s="131"/>
      <c r="AJH394" s="131"/>
      <c r="AJI394" s="131"/>
      <c r="AJJ394" s="131"/>
      <c r="AJK394" s="131"/>
      <c r="AJL394" s="131"/>
      <c r="AJM394" s="131"/>
      <c r="AJN394" s="131"/>
      <c r="AJO394" s="131"/>
      <c r="AJP394" s="131"/>
      <c r="AJQ394" s="131"/>
      <c r="AJR394" s="131"/>
      <c r="AJS394" s="131"/>
      <c r="AJT394" s="131"/>
      <c r="AJU394" s="131"/>
      <c r="AJV394" s="131"/>
      <c r="AJW394" s="131"/>
      <c r="AJX394" s="131"/>
      <c r="AJY394" s="131"/>
      <c r="AJZ394" s="131"/>
      <c r="AKA394" s="131"/>
      <c r="AKB394" s="131"/>
      <c r="AKC394" s="131"/>
      <c r="AKD394" s="131"/>
      <c r="AKE394" s="131"/>
      <c r="AKF394" s="131"/>
      <c r="AKG394" s="131"/>
      <c r="AKH394" s="131"/>
      <c r="AKI394" s="131"/>
      <c r="AKJ394" s="131"/>
      <c r="AKK394" s="131"/>
      <c r="AKL394" s="131"/>
      <c r="AKM394" s="131"/>
      <c r="AKN394" s="131"/>
      <c r="AKO394" s="131"/>
      <c r="AKP394" s="131"/>
      <c r="AKQ394" s="131"/>
      <c r="AKR394" s="131"/>
      <c r="AKS394" s="131"/>
      <c r="AKT394" s="131"/>
      <c r="AKU394" s="131"/>
      <c r="AKV394" s="131"/>
      <c r="AKW394" s="131"/>
      <c r="AKX394" s="131"/>
      <c r="AKY394" s="131"/>
      <c r="AKZ394" s="131"/>
      <c r="ALA394" s="131"/>
      <c r="ALB394" s="131"/>
      <c r="ALC394" s="131"/>
      <c r="ALD394" s="131"/>
      <c r="ALE394" s="131"/>
      <c r="ALF394" s="131"/>
      <c r="ALG394" s="131"/>
      <c r="ALH394" s="131"/>
      <c r="ALI394" s="131"/>
      <c r="ALJ394" s="131"/>
      <c r="ALK394" s="131"/>
      <c r="ALL394" s="131"/>
      <c r="ALM394" s="131"/>
      <c r="ALN394" s="131"/>
      <c r="ALO394" s="131"/>
      <c r="ALP394" s="131"/>
      <c r="ALQ394" s="131"/>
      <c r="ALR394" s="131"/>
      <c r="ALS394" s="131"/>
      <c r="ALT394" s="131"/>
      <c r="ALU394" s="131"/>
      <c r="ALV394" s="131"/>
      <c r="ALW394" s="131"/>
      <c r="ALX394" s="131"/>
      <c r="ALY394" s="131"/>
      <c r="ALZ394" s="131"/>
      <c r="AMA394" s="131"/>
      <c r="AMB394" s="131"/>
      <c r="AMC394" s="131"/>
      <c r="AMD394" s="131"/>
      <c r="AME394" s="131"/>
      <c r="AMF394" s="131"/>
      <c r="AMG394" s="131"/>
      <c r="AMH394" s="131"/>
      <c r="AMI394" s="131"/>
      <c r="AMJ394" s="131"/>
      <c r="AMK394" s="131"/>
      <c r="AML394" s="131"/>
      <c r="AMM394" s="131"/>
      <c r="AMN394" s="131"/>
      <c r="AMO394" s="131"/>
      <c r="AMP394" s="131"/>
      <c r="AMQ394" s="131"/>
      <c r="AMR394" s="131"/>
      <c r="AMS394" s="131"/>
      <c r="AMT394" s="131"/>
      <c r="AMU394" s="131"/>
      <c r="AMV394" s="131"/>
      <c r="AMW394" s="131"/>
      <c r="AMX394" s="131"/>
      <c r="AMY394" s="131"/>
      <c r="AMZ394" s="131"/>
      <c r="ANA394" s="131"/>
      <c r="ANB394" s="131"/>
      <c r="ANC394" s="131"/>
      <c r="AND394" s="131"/>
      <c r="ANE394" s="131"/>
      <c r="ANF394" s="131"/>
      <c r="ANG394" s="131"/>
      <c r="ANH394" s="131"/>
      <c r="ANI394" s="131"/>
      <c r="ANJ394" s="131"/>
      <c r="ANK394" s="131"/>
      <c r="ANL394" s="131"/>
      <c r="ANM394" s="131"/>
      <c r="ANN394" s="131"/>
      <c r="ANO394" s="131"/>
      <c r="ANP394" s="131"/>
      <c r="ANQ394" s="131"/>
      <c r="ANR394" s="131"/>
      <c r="ANS394" s="131"/>
      <c r="ANT394" s="131"/>
      <c r="ANU394" s="131"/>
      <c r="ANV394" s="131"/>
      <c r="ANW394" s="131"/>
      <c r="ANX394" s="131"/>
      <c r="ANY394" s="131"/>
      <c r="ANZ394" s="131"/>
      <c r="AOA394" s="131"/>
      <c r="AOB394" s="131"/>
      <c r="AOC394" s="131"/>
      <c r="AOD394" s="131"/>
      <c r="AOE394" s="131"/>
      <c r="AOF394" s="131"/>
      <c r="AOG394" s="131"/>
      <c r="AOH394" s="131"/>
      <c r="AOI394" s="131"/>
      <c r="AOJ394" s="131"/>
      <c r="AOK394" s="131"/>
      <c r="AOL394" s="131"/>
      <c r="AOM394" s="131"/>
      <c r="AON394" s="131"/>
      <c r="AOO394" s="131"/>
      <c r="AOP394" s="131"/>
      <c r="AOQ394" s="131"/>
      <c r="AOR394" s="131"/>
      <c r="AOS394" s="131"/>
      <c r="AOT394" s="131"/>
      <c r="AOU394" s="131"/>
      <c r="AOV394" s="131"/>
      <c r="AOW394" s="131"/>
      <c r="AOX394" s="131"/>
      <c r="AOY394" s="131"/>
      <c r="AOZ394" s="131"/>
      <c r="APA394" s="131"/>
      <c r="APB394" s="131"/>
      <c r="APC394" s="131"/>
      <c r="APD394" s="131"/>
      <c r="APE394" s="131"/>
      <c r="APF394" s="131"/>
      <c r="APG394" s="131"/>
      <c r="APH394" s="131"/>
      <c r="API394" s="131"/>
      <c r="APJ394" s="131"/>
      <c r="APK394" s="131"/>
      <c r="APL394" s="131"/>
      <c r="APM394" s="131"/>
      <c r="APN394" s="131"/>
      <c r="APO394" s="131"/>
      <c r="APP394" s="131"/>
      <c r="APQ394" s="131"/>
      <c r="APR394" s="131"/>
      <c r="APS394" s="131"/>
      <c r="APT394" s="131"/>
      <c r="APU394" s="131"/>
      <c r="APV394" s="131"/>
      <c r="APW394" s="131"/>
      <c r="APX394" s="131"/>
      <c r="APY394" s="131"/>
      <c r="APZ394" s="131"/>
      <c r="AQA394" s="131"/>
      <c r="AQB394" s="131"/>
      <c r="AQC394" s="131"/>
      <c r="AQD394" s="131"/>
      <c r="AQE394" s="131"/>
      <c r="AQF394" s="131"/>
      <c r="AQG394" s="131"/>
      <c r="AQH394" s="131"/>
      <c r="AQI394" s="131"/>
      <c r="AQJ394" s="131"/>
      <c r="AQK394" s="131"/>
      <c r="AQL394" s="131"/>
      <c r="AQM394" s="131"/>
      <c r="AQN394" s="131"/>
      <c r="AQO394" s="131"/>
      <c r="AQP394" s="131"/>
      <c r="AQQ394" s="131"/>
      <c r="AQR394" s="131"/>
      <c r="AQS394" s="131"/>
      <c r="AQT394" s="131"/>
      <c r="AQU394" s="131"/>
      <c r="AQV394" s="131"/>
      <c r="AQW394" s="131"/>
      <c r="AQX394" s="131"/>
      <c r="AQY394" s="131"/>
      <c r="AQZ394" s="131"/>
      <c r="ARA394" s="131"/>
      <c r="ARB394" s="131"/>
      <c r="ARC394" s="131"/>
      <c r="ARD394" s="131"/>
      <c r="ARE394" s="131"/>
      <c r="ARF394" s="131"/>
      <c r="ARG394" s="131"/>
      <c r="ARH394" s="131"/>
      <c r="ARI394" s="131"/>
      <c r="ARJ394" s="131"/>
      <c r="ARK394" s="131"/>
      <c r="ARL394" s="131"/>
      <c r="ARM394" s="131"/>
      <c r="ARN394" s="131"/>
      <c r="ARO394" s="131"/>
      <c r="ARP394" s="131"/>
      <c r="ARQ394" s="131"/>
      <c r="ARR394" s="131"/>
      <c r="ARS394" s="131"/>
      <c r="ART394" s="131"/>
      <c r="ARU394" s="131"/>
      <c r="ARV394" s="131"/>
      <c r="ARW394" s="131"/>
      <c r="ARX394" s="131"/>
      <c r="ARY394" s="131"/>
      <c r="ARZ394" s="131"/>
      <c r="ASA394" s="131"/>
      <c r="ASB394" s="131"/>
      <c r="ASC394" s="131"/>
      <c r="ASD394" s="131"/>
      <c r="ASE394" s="131"/>
      <c r="ASF394" s="131"/>
      <c r="ASG394" s="131"/>
      <c r="ASH394" s="131"/>
      <c r="ASI394" s="131"/>
      <c r="ASJ394" s="131"/>
      <c r="ASK394" s="131"/>
      <c r="ASL394" s="131"/>
      <c r="ASM394" s="131"/>
      <c r="ASN394" s="131"/>
      <c r="ASO394" s="131"/>
      <c r="ASP394" s="131"/>
      <c r="ASQ394" s="131"/>
      <c r="ASR394" s="131"/>
      <c r="ASS394" s="131"/>
      <c r="AST394" s="131"/>
      <c r="ASU394" s="131"/>
      <c r="ASV394" s="131"/>
      <c r="ASW394" s="131"/>
      <c r="ASX394" s="131"/>
      <c r="ASY394" s="131"/>
      <c r="ASZ394" s="131"/>
      <c r="ATA394" s="131"/>
      <c r="ATB394" s="131"/>
      <c r="ATC394" s="131"/>
      <c r="ATD394" s="131"/>
      <c r="ATE394" s="131"/>
      <c r="ATF394" s="131"/>
      <c r="ATG394" s="131"/>
      <c r="ATH394" s="131"/>
      <c r="ATI394" s="131"/>
      <c r="ATJ394" s="131"/>
      <c r="ATK394" s="131"/>
      <c r="ATL394" s="131"/>
      <c r="ATM394" s="131"/>
      <c r="ATN394" s="131"/>
      <c r="ATO394" s="131"/>
      <c r="ATP394" s="131"/>
      <c r="ATQ394" s="131"/>
      <c r="ATR394" s="131"/>
      <c r="ATS394" s="131"/>
      <c r="ATT394" s="131"/>
      <c r="ATU394" s="131"/>
      <c r="ATV394" s="131"/>
      <c r="ATW394" s="131"/>
      <c r="ATX394" s="131"/>
      <c r="ATY394" s="131"/>
      <c r="ATZ394" s="131"/>
      <c r="AUA394" s="131"/>
      <c r="AUB394" s="131"/>
      <c r="AUC394" s="131"/>
      <c r="AUD394" s="131"/>
      <c r="AUE394" s="131"/>
      <c r="AUF394" s="131"/>
      <c r="AUG394" s="131"/>
      <c r="AUH394" s="131"/>
      <c r="AUI394" s="131"/>
      <c r="AUJ394" s="131"/>
      <c r="AUK394" s="131"/>
      <c r="AUL394" s="131"/>
      <c r="AUM394" s="131"/>
      <c r="AUN394" s="131"/>
      <c r="AUO394" s="131"/>
      <c r="AUP394" s="131"/>
      <c r="AUQ394" s="131"/>
      <c r="AUR394" s="131"/>
      <c r="AUS394" s="131"/>
      <c r="AUT394" s="131"/>
      <c r="AUU394" s="131"/>
      <c r="AUV394" s="131"/>
      <c r="AUW394" s="131"/>
      <c r="AUX394" s="131"/>
      <c r="AUY394" s="131"/>
      <c r="AUZ394" s="131"/>
      <c r="AVA394" s="131"/>
      <c r="AVB394" s="131"/>
      <c r="AVC394" s="131"/>
      <c r="AVD394" s="131"/>
      <c r="AVE394" s="131"/>
      <c r="AVF394" s="131"/>
      <c r="AVG394" s="131"/>
      <c r="AVH394" s="131"/>
      <c r="AVI394" s="131"/>
      <c r="AVJ394" s="131"/>
      <c r="AVK394" s="131"/>
      <c r="AVL394" s="131"/>
      <c r="AVM394" s="131"/>
      <c r="AVN394" s="131"/>
      <c r="AVO394" s="131"/>
      <c r="AVP394" s="131"/>
      <c r="AVQ394" s="131"/>
      <c r="AVR394" s="131"/>
      <c r="AVS394" s="131"/>
      <c r="AVT394" s="131"/>
      <c r="AVU394" s="131"/>
      <c r="AVV394" s="131"/>
      <c r="AVW394" s="131"/>
      <c r="AVX394" s="131"/>
      <c r="AVY394" s="131"/>
      <c r="AVZ394" s="131"/>
      <c r="AWA394" s="131"/>
      <c r="AWB394" s="131"/>
      <c r="AWC394" s="131"/>
      <c r="AWD394" s="131"/>
      <c r="AWE394" s="131"/>
      <c r="AWF394" s="131"/>
      <c r="AWG394" s="131"/>
      <c r="AWH394" s="131"/>
      <c r="AWI394" s="131"/>
      <c r="AWJ394" s="131"/>
      <c r="AWK394" s="131"/>
      <c r="AWL394" s="131"/>
      <c r="AWM394" s="131"/>
      <c r="AWN394" s="131"/>
      <c r="AWO394" s="131"/>
      <c r="AWP394" s="131"/>
      <c r="AWQ394" s="131"/>
      <c r="AWR394" s="131"/>
      <c r="AWS394" s="131"/>
      <c r="AWT394" s="131"/>
      <c r="AWU394" s="131"/>
      <c r="AWV394" s="131"/>
      <c r="AWW394" s="131"/>
      <c r="AWX394" s="131"/>
      <c r="AWY394" s="131"/>
      <c r="AWZ394" s="131"/>
      <c r="AXA394" s="131"/>
      <c r="AXB394" s="131"/>
      <c r="AXC394" s="131"/>
      <c r="AXD394" s="131"/>
      <c r="AXE394" s="131"/>
      <c r="AXF394" s="131"/>
      <c r="AXG394" s="131"/>
      <c r="AXH394" s="131"/>
      <c r="AXI394" s="131"/>
      <c r="AXJ394" s="131"/>
      <c r="AXK394" s="131"/>
      <c r="AXL394" s="131"/>
      <c r="AXM394" s="131"/>
      <c r="AXN394" s="131"/>
      <c r="AXO394" s="131"/>
      <c r="AXP394" s="131"/>
      <c r="AXQ394" s="131"/>
      <c r="AXR394" s="131"/>
      <c r="AXS394" s="131"/>
      <c r="AXT394" s="131"/>
      <c r="AXU394" s="131"/>
      <c r="AXV394" s="131"/>
      <c r="AXW394" s="131"/>
      <c r="AXX394" s="131"/>
    </row>
    <row r="395" spans="1:1324" s="106" customFormat="1" ht="15.75" hidden="1" customHeight="1" x14ac:dyDescent="0.2">
      <c r="A395" s="14" t="s">
        <v>1397</v>
      </c>
      <c r="B395" s="13" t="s">
        <v>383</v>
      </c>
      <c r="C395" s="16" t="s">
        <v>382</v>
      </c>
      <c r="D395" s="15" t="s">
        <v>10</v>
      </c>
      <c r="E395" s="17">
        <v>41067</v>
      </c>
      <c r="F395" s="17" t="s">
        <v>1167</v>
      </c>
      <c r="G395" s="30" t="s">
        <v>1186</v>
      </c>
      <c r="H395" s="30">
        <v>42005</v>
      </c>
      <c r="I395" s="30" t="s">
        <v>1065</v>
      </c>
      <c r="J395" s="173"/>
      <c r="K395" s="84" t="s">
        <v>6</v>
      </c>
      <c r="L395" s="87">
        <v>1</v>
      </c>
      <c r="M395" s="87">
        <v>1</v>
      </c>
      <c r="N395" s="84" t="s">
        <v>326</v>
      </c>
      <c r="O395" s="84">
        <v>1</v>
      </c>
      <c r="P395" s="84" t="s">
        <v>326</v>
      </c>
      <c r="Q395" s="84">
        <v>1</v>
      </c>
      <c r="R395" s="84" t="s">
        <v>326</v>
      </c>
      <c r="S395" s="84">
        <v>1</v>
      </c>
      <c r="T395" s="84" t="s">
        <v>49</v>
      </c>
      <c r="U395" s="84">
        <v>1</v>
      </c>
      <c r="V395" s="87">
        <v>1</v>
      </c>
      <c r="W395" s="84">
        <v>0</v>
      </c>
      <c r="X395" s="87">
        <v>0</v>
      </c>
      <c r="Y395" s="84">
        <v>0</v>
      </c>
      <c r="Z395" s="84">
        <v>1</v>
      </c>
      <c r="AA395" s="87">
        <v>0</v>
      </c>
      <c r="AB395" s="71">
        <f t="shared" si="60"/>
        <v>2</v>
      </c>
      <c r="AC395" s="71">
        <f t="shared" si="61"/>
        <v>2</v>
      </c>
      <c r="AD395" s="71">
        <f t="shared" si="62"/>
        <v>2</v>
      </c>
      <c r="AE395" s="71">
        <f t="shared" si="63"/>
        <v>2</v>
      </c>
      <c r="AF395" s="103"/>
      <c r="AG395" s="105"/>
      <c r="AH395" s="131"/>
      <c r="AI395" s="131"/>
      <c r="AJ395" s="131"/>
      <c r="AK395" s="131"/>
      <c r="AL395" s="131"/>
      <c r="AM395" s="131"/>
      <c r="AN395" s="131"/>
      <c r="AO395" s="131"/>
      <c r="AP395" s="131"/>
      <c r="AQ395" s="131"/>
      <c r="AR395" s="131"/>
      <c r="AS395" s="131"/>
      <c r="AT395" s="131"/>
      <c r="AU395" s="131"/>
      <c r="AV395" s="131"/>
      <c r="AW395" s="131"/>
      <c r="AX395" s="131"/>
      <c r="AY395" s="131"/>
      <c r="AZ395" s="131"/>
      <c r="BA395" s="131"/>
      <c r="BB395" s="131"/>
      <c r="BC395" s="131"/>
      <c r="BD395" s="131"/>
      <c r="BE395" s="131"/>
      <c r="BF395" s="131"/>
      <c r="BG395" s="131"/>
      <c r="BH395" s="131"/>
      <c r="BI395" s="131"/>
      <c r="BJ395" s="131"/>
      <c r="BK395" s="131"/>
      <c r="BL395" s="131"/>
      <c r="BM395" s="131"/>
      <c r="BN395" s="131"/>
      <c r="BO395" s="131"/>
      <c r="BP395" s="131"/>
      <c r="BQ395" s="131"/>
      <c r="BR395" s="131"/>
      <c r="BS395" s="131"/>
      <c r="BT395" s="131"/>
      <c r="BU395" s="131"/>
      <c r="BV395" s="131"/>
      <c r="BW395" s="131"/>
      <c r="BX395" s="131"/>
      <c r="BY395" s="131"/>
      <c r="BZ395" s="131"/>
      <c r="CA395" s="131"/>
      <c r="CB395" s="131"/>
      <c r="CC395" s="131"/>
      <c r="CD395" s="131"/>
      <c r="CE395" s="131"/>
      <c r="CF395" s="131"/>
      <c r="CG395" s="131"/>
      <c r="CH395" s="131"/>
      <c r="CI395" s="131"/>
      <c r="CJ395" s="131"/>
      <c r="CK395" s="131"/>
      <c r="CL395" s="131"/>
      <c r="CM395" s="131"/>
      <c r="CN395" s="131"/>
      <c r="CO395" s="131"/>
      <c r="CP395" s="131"/>
      <c r="CQ395" s="131"/>
      <c r="CR395" s="131"/>
      <c r="CS395" s="131"/>
      <c r="CT395" s="131"/>
      <c r="CU395" s="131"/>
      <c r="CV395" s="131"/>
      <c r="CW395" s="131"/>
      <c r="CX395" s="131"/>
      <c r="CY395" s="131"/>
      <c r="CZ395" s="131"/>
      <c r="DA395" s="131"/>
      <c r="DB395" s="131"/>
      <c r="DC395" s="131"/>
      <c r="DD395" s="131"/>
      <c r="DE395" s="131"/>
      <c r="DF395" s="131"/>
      <c r="DG395" s="131"/>
      <c r="DH395" s="131"/>
      <c r="DI395" s="131"/>
      <c r="DJ395" s="131"/>
      <c r="DK395" s="131"/>
      <c r="DL395" s="131"/>
      <c r="DM395" s="131"/>
      <c r="DN395" s="131"/>
      <c r="DO395" s="131"/>
      <c r="DP395" s="131"/>
      <c r="DQ395" s="131"/>
      <c r="DR395" s="131"/>
      <c r="DS395" s="131"/>
      <c r="DT395" s="131"/>
      <c r="DU395" s="131"/>
      <c r="DV395" s="131"/>
      <c r="DW395" s="131"/>
      <c r="DX395" s="131"/>
      <c r="DY395" s="131"/>
      <c r="DZ395" s="131"/>
      <c r="EA395" s="131"/>
      <c r="EB395" s="131"/>
      <c r="EC395" s="131"/>
      <c r="ED395" s="131"/>
      <c r="EE395" s="131"/>
      <c r="EF395" s="131"/>
      <c r="EG395" s="131"/>
      <c r="EH395" s="131"/>
      <c r="EI395" s="131"/>
      <c r="EJ395" s="131"/>
      <c r="EK395" s="131"/>
      <c r="EL395" s="131"/>
      <c r="EM395" s="131"/>
      <c r="EN395" s="131"/>
      <c r="EO395" s="131"/>
      <c r="EP395" s="131"/>
      <c r="EQ395" s="131"/>
      <c r="ER395" s="131"/>
      <c r="ES395" s="131"/>
      <c r="ET395" s="131"/>
      <c r="EU395" s="131"/>
      <c r="EV395" s="131"/>
      <c r="EW395" s="131"/>
      <c r="EX395" s="131"/>
      <c r="EY395" s="131"/>
      <c r="EZ395" s="131"/>
      <c r="FA395" s="131"/>
      <c r="FB395" s="131"/>
      <c r="FC395" s="131"/>
      <c r="FD395" s="131"/>
      <c r="FE395" s="131"/>
      <c r="FF395" s="131"/>
      <c r="FG395" s="131"/>
      <c r="FH395" s="131"/>
      <c r="FI395" s="131"/>
      <c r="FJ395" s="131"/>
      <c r="FK395" s="131"/>
      <c r="FL395" s="131"/>
      <c r="FM395" s="131"/>
      <c r="FN395" s="131"/>
      <c r="FO395" s="131"/>
      <c r="FP395" s="131"/>
      <c r="FQ395" s="131"/>
      <c r="FR395" s="131"/>
      <c r="FS395" s="131"/>
      <c r="FT395" s="131"/>
      <c r="FU395" s="131"/>
      <c r="FV395" s="131"/>
      <c r="FW395" s="131"/>
      <c r="FX395" s="131"/>
      <c r="FY395" s="131"/>
      <c r="FZ395" s="131"/>
      <c r="GA395" s="131"/>
      <c r="GB395" s="131"/>
      <c r="GC395" s="131"/>
      <c r="GD395" s="131"/>
      <c r="GE395" s="131"/>
      <c r="GF395" s="131"/>
      <c r="GG395" s="131"/>
      <c r="GH395" s="131"/>
      <c r="GI395" s="131"/>
      <c r="GJ395" s="131"/>
      <c r="GK395" s="131"/>
      <c r="GL395" s="131"/>
      <c r="GM395" s="131"/>
      <c r="GN395" s="131"/>
      <c r="GO395" s="131"/>
      <c r="GP395" s="131"/>
      <c r="GQ395" s="131"/>
      <c r="GR395" s="131"/>
      <c r="GS395" s="131"/>
      <c r="GT395" s="131"/>
      <c r="GU395" s="131"/>
      <c r="GV395" s="131"/>
      <c r="GW395" s="131"/>
      <c r="GX395" s="131"/>
      <c r="GY395" s="131"/>
      <c r="GZ395" s="131"/>
      <c r="HA395" s="131"/>
      <c r="HB395" s="131"/>
      <c r="HC395" s="131"/>
      <c r="HD395" s="131"/>
      <c r="HE395" s="131"/>
      <c r="HF395" s="131"/>
      <c r="HG395" s="131"/>
      <c r="HH395" s="131"/>
      <c r="HI395" s="131"/>
      <c r="HJ395" s="131"/>
      <c r="HK395" s="131"/>
      <c r="HL395" s="131"/>
      <c r="HM395" s="131"/>
      <c r="HN395" s="131"/>
      <c r="HO395" s="131"/>
      <c r="HP395" s="131"/>
      <c r="HQ395" s="131"/>
      <c r="HR395" s="131"/>
      <c r="HS395" s="131"/>
      <c r="HT395" s="131"/>
      <c r="HU395" s="131"/>
      <c r="HV395" s="131"/>
      <c r="HW395" s="131"/>
      <c r="HX395" s="131"/>
      <c r="HY395" s="131"/>
      <c r="HZ395" s="131"/>
      <c r="IA395" s="131"/>
      <c r="IB395" s="131"/>
      <c r="IC395" s="131"/>
      <c r="ID395" s="131"/>
      <c r="IE395" s="131"/>
      <c r="IF395" s="131"/>
      <c r="IG395" s="131"/>
      <c r="IH395" s="131"/>
      <c r="II395" s="131"/>
      <c r="IJ395" s="131"/>
      <c r="IK395" s="131"/>
      <c r="IL395" s="131"/>
      <c r="IM395" s="131"/>
      <c r="IN395" s="131"/>
      <c r="IO395" s="131"/>
      <c r="IP395" s="131"/>
      <c r="IQ395" s="131"/>
      <c r="IR395" s="131"/>
      <c r="IS395" s="131"/>
      <c r="IT395" s="131"/>
      <c r="IU395" s="131"/>
      <c r="IV395" s="131"/>
      <c r="IW395" s="131"/>
      <c r="IX395" s="131"/>
      <c r="IY395" s="131"/>
      <c r="IZ395" s="131"/>
      <c r="JA395" s="131"/>
      <c r="JB395" s="131"/>
      <c r="JC395" s="131"/>
      <c r="JD395" s="131"/>
      <c r="JE395" s="131"/>
      <c r="JF395" s="131"/>
      <c r="JG395" s="131"/>
      <c r="JH395" s="131"/>
      <c r="JI395" s="131"/>
      <c r="JJ395" s="131"/>
      <c r="JK395" s="131"/>
      <c r="JL395" s="131"/>
      <c r="JM395" s="131"/>
      <c r="JN395" s="131"/>
      <c r="JO395" s="131"/>
      <c r="JP395" s="131"/>
      <c r="JQ395" s="131"/>
      <c r="JR395" s="131"/>
      <c r="JS395" s="131"/>
      <c r="JT395" s="131"/>
      <c r="JU395" s="131"/>
      <c r="JV395" s="131"/>
      <c r="JW395" s="131"/>
      <c r="JX395" s="131"/>
      <c r="JY395" s="131"/>
      <c r="JZ395" s="131"/>
      <c r="KA395" s="131"/>
      <c r="KB395" s="131"/>
      <c r="KC395" s="131"/>
      <c r="KD395" s="131"/>
      <c r="KE395" s="131"/>
      <c r="KF395" s="131"/>
      <c r="KG395" s="131"/>
      <c r="KH395" s="131"/>
      <c r="KI395" s="131"/>
      <c r="KJ395" s="131"/>
      <c r="KK395" s="131"/>
      <c r="KL395" s="131"/>
      <c r="KM395" s="131"/>
      <c r="KN395" s="131"/>
      <c r="KO395" s="131"/>
      <c r="KP395" s="131"/>
      <c r="KQ395" s="131"/>
      <c r="KR395" s="131"/>
      <c r="KS395" s="131"/>
      <c r="KT395" s="131"/>
      <c r="KU395" s="131"/>
      <c r="KV395" s="131"/>
      <c r="KW395" s="131"/>
      <c r="KX395" s="131"/>
      <c r="KY395" s="131"/>
      <c r="KZ395" s="131"/>
      <c r="LA395" s="131"/>
      <c r="LB395" s="131"/>
      <c r="LC395" s="131"/>
      <c r="LD395" s="131"/>
      <c r="LE395" s="131"/>
      <c r="LF395" s="131"/>
      <c r="LG395" s="131"/>
      <c r="LH395" s="131"/>
      <c r="LI395" s="131"/>
      <c r="LJ395" s="131"/>
      <c r="LK395" s="131"/>
      <c r="LL395" s="131"/>
      <c r="LM395" s="131"/>
      <c r="LN395" s="131"/>
      <c r="LO395" s="131"/>
      <c r="LP395" s="131"/>
      <c r="LQ395" s="131"/>
      <c r="LR395" s="131"/>
      <c r="LS395" s="131"/>
      <c r="LT395" s="131"/>
      <c r="LU395" s="131"/>
      <c r="LV395" s="131"/>
      <c r="LW395" s="131"/>
      <c r="LX395" s="131"/>
      <c r="LY395" s="131"/>
      <c r="LZ395" s="131"/>
      <c r="MA395" s="131"/>
      <c r="MB395" s="131"/>
      <c r="MC395" s="131"/>
      <c r="MD395" s="131"/>
      <c r="ME395" s="131"/>
      <c r="MF395" s="131"/>
      <c r="MG395" s="131"/>
      <c r="MH395" s="131"/>
      <c r="MI395" s="131"/>
      <c r="MJ395" s="131"/>
      <c r="MK395" s="131"/>
      <c r="ML395" s="131"/>
      <c r="MM395" s="131"/>
      <c r="MN395" s="131"/>
      <c r="MO395" s="131"/>
      <c r="MP395" s="131"/>
      <c r="MQ395" s="131"/>
      <c r="MR395" s="131"/>
      <c r="MS395" s="131"/>
      <c r="MT395" s="131"/>
      <c r="MU395" s="131"/>
      <c r="MV395" s="131"/>
      <c r="MW395" s="131"/>
      <c r="MX395" s="131"/>
      <c r="MY395" s="131"/>
      <c r="MZ395" s="131"/>
      <c r="NA395" s="131"/>
      <c r="NB395" s="131"/>
      <c r="NC395" s="131"/>
      <c r="ND395" s="131"/>
      <c r="NE395" s="131"/>
      <c r="NF395" s="131"/>
      <c r="NG395" s="131"/>
      <c r="NH395" s="131"/>
      <c r="NI395" s="131"/>
      <c r="NJ395" s="131"/>
      <c r="NK395" s="131"/>
      <c r="NL395" s="131"/>
      <c r="NM395" s="131"/>
      <c r="NN395" s="131"/>
      <c r="NO395" s="131"/>
      <c r="NP395" s="131"/>
      <c r="NQ395" s="131"/>
      <c r="NR395" s="131"/>
      <c r="NS395" s="131"/>
      <c r="NT395" s="131"/>
      <c r="NU395" s="131"/>
      <c r="NV395" s="131"/>
      <c r="NW395" s="131"/>
      <c r="NX395" s="131"/>
      <c r="NY395" s="131"/>
      <c r="NZ395" s="131"/>
      <c r="OA395" s="131"/>
      <c r="OB395" s="131"/>
      <c r="OC395" s="131"/>
      <c r="OD395" s="131"/>
      <c r="OE395" s="131"/>
      <c r="OF395" s="131"/>
      <c r="OG395" s="131"/>
      <c r="OH395" s="131"/>
      <c r="OI395" s="131"/>
      <c r="OJ395" s="131"/>
      <c r="OK395" s="131"/>
      <c r="OL395" s="131"/>
      <c r="OM395" s="131"/>
      <c r="ON395" s="131"/>
      <c r="OO395" s="131"/>
      <c r="OP395" s="131"/>
      <c r="OQ395" s="131"/>
      <c r="OR395" s="131"/>
      <c r="OS395" s="131"/>
      <c r="OT395" s="131"/>
      <c r="OU395" s="131"/>
      <c r="OV395" s="131"/>
      <c r="OW395" s="131"/>
      <c r="OX395" s="131"/>
      <c r="OY395" s="131"/>
      <c r="OZ395" s="131"/>
      <c r="PA395" s="131"/>
      <c r="PB395" s="131"/>
      <c r="PC395" s="131"/>
      <c r="PD395" s="131"/>
      <c r="PE395" s="131"/>
      <c r="PF395" s="131"/>
      <c r="PG395" s="131"/>
      <c r="PH395" s="131"/>
      <c r="PI395" s="131"/>
      <c r="PJ395" s="131"/>
      <c r="PK395" s="131"/>
      <c r="PL395" s="131"/>
      <c r="PM395" s="131"/>
      <c r="PN395" s="131"/>
      <c r="PO395" s="131"/>
      <c r="PP395" s="131"/>
      <c r="PQ395" s="131"/>
      <c r="PR395" s="131"/>
      <c r="PS395" s="131"/>
      <c r="PT395" s="131"/>
      <c r="PU395" s="131"/>
      <c r="PV395" s="131"/>
      <c r="PW395" s="131"/>
      <c r="PX395" s="131"/>
      <c r="PY395" s="131"/>
      <c r="PZ395" s="131"/>
      <c r="QA395" s="131"/>
      <c r="QB395" s="131"/>
      <c r="QC395" s="131"/>
      <c r="QD395" s="131"/>
      <c r="QE395" s="131"/>
      <c r="QF395" s="131"/>
      <c r="QG395" s="131"/>
      <c r="QH395" s="131"/>
      <c r="QI395" s="131"/>
      <c r="QJ395" s="131"/>
      <c r="QK395" s="131"/>
      <c r="QL395" s="131"/>
      <c r="QM395" s="131"/>
      <c r="QN395" s="131"/>
      <c r="QO395" s="131"/>
      <c r="QP395" s="131"/>
      <c r="QQ395" s="131"/>
      <c r="QR395" s="131"/>
      <c r="QS395" s="131"/>
      <c r="QT395" s="131"/>
      <c r="QU395" s="131"/>
      <c r="QV395" s="131"/>
      <c r="QW395" s="131"/>
      <c r="QX395" s="131"/>
      <c r="QY395" s="131"/>
      <c r="QZ395" s="131"/>
      <c r="RA395" s="131"/>
      <c r="RB395" s="131"/>
      <c r="RC395" s="131"/>
      <c r="RD395" s="131"/>
      <c r="RE395" s="131"/>
      <c r="RF395" s="131"/>
      <c r="RG395" s="131"/>
      <c r="RH395" s="131"/>
      <c r="RI395" s="131"/>
      <c r="RJ395" s="131"/>
      <c r="RK395" s="131"/>
      <c r="RL395" s="131"/>
      <c r="RM395" s="131"/>
      <c r="RN395" s="131"/>
      <c r="RO395" s="131"/>
      <c r="RP395" s="131"/>
      <c r="RQ395" s="131"/>
      <c r="RR395" s="131"/>
      <c r="RS395" s="131"/>
      <c r="RT395" s="131"/>
      <c r="RU395" s="131"/>
      <c r="RV395" s="131"/>
      <c r="RW395" s="131"/>
      <c r="RX395" s="131"/>
      <c r="RY395" s="131"/>
      <c r="RZ395" s="131"/>
      <c r="SA395" s="131"/>
      <c r="SB395" s="131"/>
      <c r="SC395" s="131"/>
      <c r="SD395" s="131"/>
      <c r="SE395" s="131"/>
      <c r="SF395" s="131"/>
      <c r="SG395" s="131"/>
      <c r="SH395" s="131"/>
      <c r="SI395" s="131"/>
      <c r="SJ395" s="131"/>
      <c r="SK395" s="131"/>
      <c r="SL395" s="131"/>
      <c r="SM395" s="131"/>
      <c r="SN395" s="131"/>
      <c r="SO395" s="131"/>
      <c r="SP395" s="131"/>
      <c r="SQ395" s="131"/>
      <c r="SR395" s="131"/>
      <c r="SS395" s="131"/>
      <c r="ST395" s="131"/>
      <c r="SU395" s="131"/>
      <c r="SV395" s="131"/>
      <c r="SW395" s="131"/>
      <c r="SX395" s="131"/>
      <c r="SY395" s="131"/>
      <c r="SZ395" s="131"/>
      <c r="TA395" s="131"/>
      <c r="TB395" s="131"/>
      <c r="TC395" s="131"/>
      <c r="TD395" s="131"/>
      <c r="TE395" s="131"/>
      <c r="TF395" s="131"/>
      <c r="TG395" s="131"/>
      <c r="TH395" s="131"/>
      <c r="TI395" s="131"/>
      <c r="TJ395" s="131"/>
      <c r="TK395" s="131"/>
      <c r="TL395" s="131"/>
      <c r="TM395" s="131"/>
      <c r="TN395" s="131"/>
      <c r="TO395" s="131"/>
      <c r="TP395" s="131"/>
      <c r="TQ395" s="131"/>
      <c r="TR395" s="131"/>
      <c r="TS395" s="131"/>
      <c r="TT395" s="131"/>
      <c r="TU395" s="131"/>
      <c r="TV395" s="131"/>
      <c r="TW395" s="131"/>
      <c r="TX395" s="131"/>
      <c r="TY395" s="131"/>
      <c r="TZ395" s="131"/>
      <c r="UA395" s="131"/>
      <c r="UB395" s="131"/>
      <c r="UC395" s="131"/>
      <c r="UD395" s="131"/>
      <c r="UE395" s="131"/>
      <c r="UF395" s="131"/>
      <c r="UG395" s="131"/>
      <c r="UH395" s="131"/>
      <c r="UI395" s="131"/>
      <c r="UJ395" s="131"/>
      <c r="UK395" s="131"/>
      <c r="UL395" s="131"/>
      <c r="UM395" s="131"/>
      <c r="UN395" s="131"/>
      <c r="UO395" s="131"/>
      <c r="UP395" s="131"/>
      <c r="UQ395" s="131"/>
      <c r="UR395" s="131"/>
      <c r="US395" s="131"/>
      <c r="UT395" s="131"/>
      <c r="UU395" s="131"/>
      <c r="UV395" s="131"/>
      <c r="UW395" s="131"/>
      <c r="UX395" s="131"/>
      <c r="UY395" s="131"/>
      <c r="UZ395" s="131"/>
      <c r="VA395" s="131"/>
      <c r="VB395" s="131"/>
      <c r="VC395" s="131"/>
      <c r="VD395" s="131"/>
      <c r="VE395" s="131"/>
      <c r="VF395" s="131"/>
      <c r="VG395" s="131"/>
      <c r="VH395" s="131"/>
      <c r="VI395" s="131"/>
      <c r="VJ395" s="131"/>
      <c r="VK395" s="131"/>
      <c r="VL395" s="131"/>
      <c r="VM395" s="131"/>
      <c r="VN395" s="131"/>
      <c r="VO395" s="131"/>
      <c r="VP395" s="131"/>
      <c r="VQ395" s="131"/>
      <c r="VR395" s="131"/>
      <c r="VS395" s="131"/>
      <c r="VT395" s="131"/>
      <c r="VU395" s="131"/>
      <c r="VV395" s="131"/>
      <c r="VW395" s="131"/>
      <c r="VX395" s="131"/>
      <c r="VY395" s="131"/>
      <c r="VZ395" s="131"/>
      <c r="WA395" s="131"/>
      <c r="WB395" s="131"/>
      <c r="WC395" s="131"/>
      <c r="WD395" s="131"/>
      <c r="WE395" s="131"/>
      <c r="WF395" s="131"/>
      <c r="WG395" s="131"/>
      <c r="WH395" s="131"/>
      <c r="WI395" s="131"/>
      <c r="WJ395" s="131"/>
      <c r="WK395" s="131"/>
      <c r="WL395" s="131"/>
      <c r="WM395" s="131"/>
      <c r="WN395" s="131"/>
      <c r="WO395" s="131"/>
      <c r="WP395" s="131"/>
      <c r="WQ395" s="131"/>
      <c r="WR395" s="131"/>
      <c r="WS395" s="131"/>
      <c r="WT395" s="131"/>
      <c r="WU395" s="131"/>
      <c r="WV395" s="131"/>
      <c r="WW395" s="131"/>
      <c r="WX395" s="131"/>
      <c r="WY395" s="131"/>
      <c r="WZ395" s="131"/>
      <c r="XA395" s="131"/>
      <c r="XB395" s="131"/>
      <c r="XC395" s="131"/>
      <c r="XD395" s="131"/>
      <c r="XE395" s="131"/>
      <c r="XF395" s="131"/>
      <c r="XG395" s="131"/>
      <c r="XH395" s="131"/>
      <c r="XI395" s="131"/>
      <c r="XJ395" s="131"/>
      <c r="XK395" s="131"/>
      <c r="XL395" s="131"/>
      <c r="XM395" s="131"/>
      <c r="XN395" s="131"/>
      <c r="XO395" s="131"/>
      <c r="XP395" s="131"/>
      <c r="XQ395" s="131"/>
      <c r="XR395" s="131"/>
      <c r="XS395" s="131"/>
      <c r="XT395" s="131"/>
      <c r="XU395" s="131"/>
      <c r="XV395" s="131"/>
      <c r="XW395" s="131"/>
      <c r="XX395" s="131"/>
      <c r="XY395" s="131"/>
      <c r="XZ395" s="131"/>
      <c r="YA395" s="131"/>
      <c r="YB395" s="131"/>
      <c r="YC395" s="131"/>
      <c r="YD395" s="131"/>
      <c r="YE395" s="131"/>
      <c r="YF395" s="131"/>
      <c r="YG395" s="131"/>
      <c r="YH395" s="131"/>
      <c r="YI395" s="131"/>
      <c r="YJ395" s="131"/>
      <c r="YK395" s="131"/>
      <c r="YL395" s="131"/>
      <c r="YM395" s="131"/>
      <c r="YN395" s="131"/>
      <c r="YO395" s="131"/>
      <c r="YP395" s="131"/>
      <c r="YQ395" s="131"/>
      <c r="YR395" s="131"/>
      <c r="YS395" s="131"/>
      <c r="YT395" s="131"/>
      <c r="YU395" s="131"/>
      <c r="YV395" s="131"/>
      <c r="YW395" s="131"/>
      <c r="YX395" s="131"/>
      <c r="YY395" s="131"/>
      <c r="YZ395" s="131"/>
      <c r="ZA395" s="131"/>
      <c r="ZB395" s="131"/>
      <c r="ZC395" s="131"/>
      <c r="ZD395" s="131"/>
      <c r="ZE395" s="131"/>
      <c r="ZF395" s="131"/>
      <c r="ZG395" s="131"/>
      <c r="ZH395" s="131"/>
      <c r="ZI395" s="131"/>
      <c r="ZJ395" s="131"/>
      <c r="ZK395" s="131"/>
      <c r="ZL395" s="131"/>
      <c r="ZM395" s="131"/>
      <c r="ZN395" s="131"/>
      <c r="ZO395" s="131"/>
      <c r="ZP395" s="131"/>
      <c r="ZQ395" s="131"/>
      <c r="ZR395" s="131"/>
      <c r="ZS395" s="131"/>
      <c r="ZT395" s="131"/>
      <c r="ZU395" s="131"/>
      <c r="ZV395" s="131"/>
      <c r="ZW395" s="131"/>
      <c r="ZX395" s="131"/>
      <c r="ZY395" s="131"/>
      <c r="ZZ395" s="131"/>
      <c r="AAA395" s="131"/>
      <c r="AAB395" s="131"/>
      <c r="AAC395" s="131"/>
      <c r="AAD395" s="131"/>
      <c r="AAE395" s="131"/>
      <c r="AAF395" s="131"/>
      <c r="AAG395" s="131"/>
      <c r="AAH395" s="131"/>
      <c r="AAI395" s="131"/>
      <c r="AAJ395" s="131"/>
      <c r="AAK395" s="131"/>
      <c r="AAL395" s="131"/>
      <c r="AAM395" s="131"/>
      <c r="AAN395" s="131"/>
      <c r="AAO395" s="131"/>
      <c r="AAP395" s="131"/>
      <c r="AAQ395" s="131"/>
      <c r="AAR395" s="131"/>
      <c r="AAS395" s="131"/>
      <c r="AAT395" s="131"/>
      <c r="AAU395" s="131"/>
      <c r="AAV395" s="131"/>
      <c r="AAW395" s="131"/>
      <c r="AAX395" s="131"/>
      <c r="AAY395" s="131"/>
      <c r="AAZ395" s="131"/>
      <c r="ABA395" s="131"/>
      <c r="ABB395" s="131"/>
      <c r="ABC395" s="131"/>
      <c r="ABD395" s="131"/>
      <c r="ABE395" s="131"/>
      <c r="ABF395" s="131"/>
      <c r="ABG395" s="131"/>
      <c r="ABH395" s="131"/>
      <c r="ABI395" s="131"/>
      <c r="ABJ395" s="131"/>
      <c r="ABK395" s="131"/>
      <c r="ABL395" s="131"/>
      <c r="ABM395" s="131"/>
      <c r="ABN395" s="131"/>
      <c r="ABO395" s="131"/>
      <c r="ABP395" s="131"/>
      <c r="ABQ395" s="131"/>
      <c r="ABR395" s="131"/>
      <c r="ABS395" s="131"/>
      <c r="ABT395" s="131"/>
      <c r="ABU395" s="131"/>
      <c r="ABV395" s="131"/>
      <c r="ABW395" s="131"/>
      <c r="ABX395" s="131"/>
      <c r="ABY395" s="131"/>
      <c r="ABZ395" s="131"/>
      <c r="ACA395" s="131"/>
      <c r="ACB395" s="131"/>
      <c r="ACC395" s="131"/>
      <c r="ACD395" s="131"/>
      <c r="ACE395" s="131"/>
      <c r="ACF395" s="131"/>
      <c r="ACG395" s="131"/>
      <c r="ACH395" s="131"/>
      <c r="ACI395" s="131"/>
      <c r="ACJ395" s="131"/>
      <c r="ACK395" s="131"/>
      <c r="ACL395" s="131"/>
      <c r="ACM395" s="131"/>
      <c r="ACN395" s="131"/>
      <c r="ACO395" s="131"/>
      <c r="ACP395" s="131"/>
      <c r="ACQ395" s="131"/>
      <c r="ACR395" s="131"/>
      <c r="ACS395" s="131"/>
      <c r="ACT395" s="131"/>
      <c r="ACU395" s="131"/>
      <c r="ACV395" s="131"/>
      <c r="ACW395" s="131"/>
      <c r="ACX395" s="131"/>
      <c r="ACY395" s="131"/>
      <c r="ACZ395" s="131"/>
      <c r="ADA395" s="131"/>
      <c r="ADB395" s="131"/>
      <c r="ADC395" s="131"/>
      <c r="ADD395" s="131"/>
      <c r="ADE395" s="131"/>
      <c r="ADF395" s="131"/>
      <c r="ADG395" s="131"/>
      <c r="ADH395" s="131"/>
      <c r="ADI395" s="131"/>
      <c r="ADJ395" s="131"/>
      <c r="ADK395" s="131"/>
      <c r="ADL395" s="131"/>
      <c r="ADM395" s="131"/>
      <c r="ADN395" s="131"/>
      <c r="ADO395" s="131"/>
      <c r="ADP395" s="131"/>
      <c r="ADQ395" s="131"/>
      <c r="ADR395" s="131"/>
      <c r="ADS395" s="131"/>
      <c r="ADT395" s="131"/>
      <c r="ADU395" s="131"/>
      <c r="ADV395" s="131"/>
      <c r="ADW395" s="131"/>
      <c r="ADX395" s="131"/>
      <c r="ADY395" s="131"/>
      <c r="ADZ395" s="131"/>
      <c r="AEA395" s="131"/>
      <c r="AEB395" s="131"/>
      <c r="AEC395" s="131"/>
      <c r="AED395" s="131"/>
      <c r="AEE395" s="131"/>
      <c r="AEF395" s="131"/>
      <c r="AEG395" s="131"/>
      <c r="AEH395" s="131"/>
      <c r="AEI395" s="131"/>
      <c r="AEJ395" s="131"/>
      <c r="AEK395" s="131"/>
      <c r="AEL395" s="131"/>
      <c r="AEM395" s="131"/>
      <c r="AEN395" s="131"/>
      <c r="AEO395" s="131"/>
      <c r="AEP395" s="131"/>
      <c r="AEQ395" s="131"/>
      <c r="AER395" s="131"/>
      <c r="AES395" s="131"/>
      <c r="AET395" s="131"/>
      <c r="AEU395" s="131"/>
      <c r="AEV395" s="131"/>
      <c r="AEW395" s="131"/>
      <c r="AEX395" s="131"/>
      <c r="AEY395" s="131"/>
      <c r="AEZ395" s="131"/>
      <c r="AFA395" s="131"/>
      <c r="AFB395" s="131"/>
      <c r="AFC395" s="131"/>
      <c r="AFD395" s="131"/>
      <c r="AFE395" s="131"/>
      <c r="AFF395" s="131"/>
      <c r="AFG395" s="131"/>
      <c r="AFH395" s="131"/>
      <c r="AFI395" s="131"/>
      <c r="AFJ395" s="131"/>
      <c r="AFK395" s="131"/>
      <c r="AFL395" s="131"/>
      <c r="AFM395" s="131"/>
      <c r="AFN395" s="131"/>
      <c r="AFO395" s="131"/>
      <c r="AFP395" s="131"/>
      <c r="AFQ395" s="131"/>
      <c r="AFR395" s="131"/>
      <c r="AFS395" s="131"/>
      <c r="AFT395" s="131"/>
      <c r="AFU395" s="131"/>
      <c r="AFV395" s="131"/>
      <c r="AFW395" s="131"/>
      <c r="AFX395" s="131"/>
      <c r="AFY395" s="131"/>
      <c r="AFZ395" s="131"/>
      <c r="AGA395" s="131"/>
      <c r="AGB395" s="131"/>
      <c r="AGC395" s="131"/>
      <c r="AGD395" s="131"/>
      <c r="AGE395" s="131"/>
      <c r="AGF395" s="131"/>
      <c r="AGG395" s="131"/>
      <c r="AGH395" s="131"/>
      <c r="AGI395" s="131"/>
      <c r="AGJ395" s="131"/>
      <c r="AGK395" s="131"/>
      <c r="AGL395" s="131"/>
      <c r="AGM395" s="131"/>
      <c r="AGN395" s="131"/>
      <c r="AGO395" s="131"/>
      <c r="AGP395" s="131"/>
      <c r="AGQ395" s="131"/>
      <c r="AGR395" s="131"/>
      <c r="AGS395" s="131"/>
      <c r="AGT395" s="131"/>
      <c r="AGU395" s="131"/>
      <c r="AGV395" s="131"/>
      <c r="AGW395" s="131"/>
      <c r="AGX395" s="131"/>
      <c r="AGY395" s="131"/>
      <c r="AGZ395" s="131"/>
      <c r="AHA395" s="131"/>
      <c r="AHB395" s="131"/>
      <c r="AHC395" s="131"/>
      <c r="AHD395" s="131"/>
      <c r="AHE395" s="131"/>
      <c r="AHF395" s="131"/>
      <c r="AHG395" s="131"/>
      <c r="AHH395" s="131"/>
      <c r="AHI395" s="131"/>
      <c r="AHJ395" s="131"/>
      <c r="AHK395" s="131"/>
      <c r="AHL395" s="131"/>
      <c r="AHM395" s="131"/>
      <c r="AHN395" s="131"/>
      <c r="AHO395" s="131"/>
      <c r="AHP395" s="131"/>
      <c r="AHQ395" s="131"/>
      <c r="AHR395" s="131"/>
      <c r="AHS395" s="131"/>
      <c r="AHT395" s="131"/>
      <c r="AHU395" s="131"/>
      <c r="AHV395" s="131"/>
      <c r="AHW395" s="131"/>
      <c r="AHX395" s="131"/>
      <c r="AHY395" s="131"/>
      <c r="AHZ395" s="131"/>
      <c r="AIA395" s="131"/>
      <c r="AIB395" s="131"/>
      <c r="AIC395" s="131"/>
      <c r="AID395" s="131"/>
      <c r="AIE395" s="131"/>
      <c r="AIF395" s="131"/>
      <c r="AIG395" s="131"/>
      <c r="AIH395" s="131"/>
      <c r="AII395" s="131"/>
      <c r="AIJ395" s="131"/>
      <c r="AIK395" s="131"/>
      <c r="AIL395" s="131"/>
      <c r="AIM395" s="131"/>
      <c r="AIN395" s="131"/>
      <c r="AIO395" s="131"/>
      <c r="AIP395" s="131"/>
      <c r="AIQ395" s="131"/>
      <c r="AIR395" s="131"/>
      <c r="AIS395" s="131"/>
      <c r="AIT395" s="131"/>
      <c r="AIU395" s="131"/>
      <c r="AIV395" s="131"/>
      <c r="AIW395" s="131"/>
      <c r="AIX395" s="131"/>
      <c r="AIY395" s="131"/>
      <c r="AIZ395" s="131"/>
      <c r="AJA395" s="131"/>
      <c r="AJB395" s="131"/>
      <c r="AJC395" s="131"/>
      <c r="AJD395" s="131"/>
      <c r="AJE395" s="131"/>
      <c r="AJF395" s="131"/>
      <c r="AJG395" s="131"/>
      <c r="AJH395" s="131"/>
      <c r="AJI395" s="131"/>
      <c r="AJJ395" s="131"/>
      <c r="AJK395" s="131"/>
      <c r="AJL395" s="131"/>
      <c r="AJM395" s="131"/>
      <c r="AJN395" s="131"/>
      <c r="AJO395" s="131"/>
      <c r="AJP395" s="131"/>
      <c r="AJQ395" s="131"/>
      <c r="AJR395" s="131"/>
      <c r="AJS395" s="131"/>
      <c r="AJT395" s="131"/>
      <c r="AJU395" s="131"/>
      <c r="AJV395" s="131"/>
      <c r="AJW395" s="131"/>
      <c r="AJX395" s="131"/>
      <c r="AJY395" s="131"/>
      <c r="AJZ395" s="131"/>
      <c r="AKA395" s="131"/>
      <c r="AKB395" s="131"/>
      <c r="AKC395" s="131"/>
      <c r="AKD395" s="131"/>
      <c r="AKE395" s="131"/>
      <c r="AKF395" s="131"/>
      <c r="AKG395" s="131"/>
      <c r="AKH395" s="131"/>
      <c r="AKI395" s="131"/>
      <c r="AKJ395" s="131"/>
      <c r="AKK395" s="131"/>
      <c r="AKL395" s="131"/>
      <c r="AKM395" s="131"/>
      <c r="AKN395" s="131"/>
      <c r="AKO395" s="131"/>
      <c r="AKP395" s="131"/>
      <c r="AKQ395" s="131"/>
      <c r="AKR395" s="131"/>
      <c r="AKS395" s="131"/>
      <c r="AKT395" s="131"/>
      <c r="AKU395" s="131"/>
      <c r="AKV395" s="131"/>
      <c r="AKW395" s="131"/>
      <c r="AKX395" s="131"/>
      <c r="AKY395" s="131"/>
      <c r="AKZ395" s="131"/>
      <c r="ALA395" s="131"/>
      <c r="ALB395" s="131"/>
      <c r="ALC395" s="131"/>
      <c r="ALD395" s="131"/>
      <c r="ALE395" s="131"/>
      <c r="ALF395" s="131"/>
      <c r="ALG395" s="131"/>
      <c r="ALH395" s="131"/>
      <c r="ALI395" s="131"/>
      <c r="ALJ395" s="131"/>
      <c r="ALK395" s="131"/>
      <c r="ALL395" s="131"/>
      <c r="ALM395" s="131"/>
      <c r="ALN395" s="131"/>
      <c r="ALO395" s="131"/>
      <c r="ALP395" s="131"/>
      <c r="ALQ395" s="131"/>
      <c r="ALR395" s="131"/>
      <c r="ALS395" s="131"/>
      <c r="ALT395" s="131"/>
      <c r="ALU395" s="131"/>
      <c r="ALV395" s="131"/>
      <c r="ALW395" s="131"/>
      <c r="ALX395" s="131"/>
      <c r="ALY395" s="131"/>
      <c r="ALZ395" s="131"/>
      <c r="AMA395" s="131"/>
      <c r="AMB395" s="131"/>
      <c r="AMC395" s="131"/>
      <c r="AMD395" s="131"/>
      <c r="AME395" s="131"/>
      <c r="AMF395" s="131"/>
      <c r="AMG395" s="131"/>
      <c r="AMH395" s="131"/>
      <c r="AMI395" s="131"/>
      <c r="AMJ395" s="131"/>
      <c r="AMK395" s="131"/>
      <c r="AML395" s="131"/>
      <c r="AMM395" s="131"/>
      <c r="AMN395" s="131"/>
      <c r="AMO395" s="131"/>
      <c r="AMP395" s="131"/>
      <c r="AMQ395" s="131"/>
      <c r="AMR395" s="131"/>
      <c r="AMS395" s="131"/>
      <c r="AMT395" s="131"/>
      <c r="AMU395" s="131"/>
      <c r="AMV395" s="131"/>
      <c r="AMW395" s="131"/>
      <c r="AMX395" s="131"/>
      <c r="AMY395" s="131"/>
      <c r="AMZ395" s="131"/>
      <c r="ANA395" s="131"/>
      <c r="ANB395" s="131"/>
      <c r="ANC395" s="131"/>
      <c r="AND395" s="131"/>
      <c r="ANE395" s="131"/>
      <c r="ANF395" s="131"/>
      <c r="ANG395" s="131"/>
      <c r="ANH395" s="131"/>
      <c r="ANI395" s="131"/>
      <c r="ANJ395" s="131"/>
      <c r="ANK395" s="131"/>
      <c r="ANL395" s="131"/>
      <c r="ANM395" s="131"/>
      <c r="ANN395" s="131"/>
      <c r="ANO395" s="131"/>
      <c r="ANP395" s="131"/>
      <c r="ANQ395" s="131"/>
      <c r="ANR395" s="131"/>
      <c r="ANS395" s="131"/>
      <c r="ANT395" s="131"/>
      <c r="ANU395" s="131"/>
      <c r="ANV395" s="131"/>
      <c r="ANW395" s="131"/>
      <c r="ANX395" s="131"/>
      <c r="ANY395" s="131"/>
      <c r="ANZ395" s="131"/>
      <c r="AOA395" s="131"/>
      <c r="AOB395" s="131"/>
      <c r="AOC395" s="131"/>
      <c r="AOD395" s="131"/>
      <c r="AOE395" s="131"/>
      <c r="AOF395" s="131"/>
      <c r="AOG395" s="131"/>
      <c r="AOH395" s="131"/>
      <c r="AOI395" s="131"/>
      <c r="AOJ395" s="131"/>
      <c r="AOK395" s="131"/>
      <c r="AOL395" s="131"/>
      <c r="AOM395" s="131"/>
      <c r="AON395" s="131"/>
      <c r="AOO395" s="131"/>
      <c r="AOP395" s="131"/>
      <c r="AOQ395" s="131"/>
      <c r="AOR395" s="131"/>
      <c r="AOS395" s="131"/>
      <c r="AOT395" s="131"/>
      <c r="AOU395" s="131"/>
      <c r="AOV395" s="131"/>
      <c r="AOW395" s="131"/>
      <c r="AOX395" s="131"/>
      <c r="AOY395" s="131"/>
      <c r="AOZ395" s="131"/>
      <c r="APA395" s="131"/>
      <c r="APB395" s="131"/>
      <c r="APC395" s="131"/>
      <c r="APD395" s="131"/>
      <c r="APE395" s="131"/>
      <c r="APF395" s="131"/>
      <c r="APG395" s="131"/>
      <c r="APH395" s="131"/>
      <c r="API395" s="131"/>
      <c r="APJ395" s="131"/>
      <c r="APK395" s="131"/>
      <c r="APL395" s="131"/>
      <c r="APM395" s="131"/>
      <c r="APN395" s="131"/>
      <c r="APO395" s="131"/>
      <c r="APP395" s="131"/>
      <c r="APQ395" s="131"/>
      <c r="APR395" s="131"/>
      <c r="APS395" s="131"/>
      <c r="APT395" s="131"/>
      <c r="APU395" s="131"/>
      <c r="APV395" s="131"/>
      <c r="APW395" s="131"/>
      <c r="APX395" s="131"/>
      <c r="APY395" s="131"/>
      <c r="APZ395" s="131"/>
      <c r="AQA395" s="131"/>
      <c r="AQB395" s="131"/>
      <c r="AQC395" s="131"/>
      <c r="AQD395" s="131"/>
      <c r="AQE395" s="131"/>
      <c r="AQF395" s="131"/>
      <c r="AQG395" s="131"/>
      <c r="AQH395" s="131"/>
      <c r="AQI395" s="131"/>
      <c r="AQJ395" s="131"/>
      <c r="AQK395" s="131"/>
      <c r="AQL395" s="131"/>
      <c r="AQM395" s="131"/>
      <c r="AQN395" s="131"/>
      <c r="AQO395" s="131"/>
      <c r="AQP395" s="131"/>
      <c r="AQQ395" s="131"/>
      <c r="AQR395" s="131"/>
      <c r="AQS395" s="131"/>
      <c r="AQT395" s="131"/>
      <c r="AQU395" s="131"/>
      <c r="AQV395" s="131"/>
      <c r="AQW395" s="131"/>
      <c r="AQX395" s="131"/>
      <c r="AQY395" s="131"/>
      <c r="AQZ395" s="131"/>
      <c r="ARA395" s="131"/>
      <c r="ARB395" s="131"/>
      <c r="ARC395" s="131"/>
      <c r="ARD395" s="131"/>
      <c r="ARE395" s="131"/>
      <c r="ARF395" s="131"/>
      <c r="ARG395" s="131"/>
      <c r="ARH395" s="131"/>
      <c r="ARI395" s="131"/>
      <c r="ARJ395" s="131"/>
      <c r="ARK395" s="131"/>
      <c r="ARL395" s="131"/>
      <c r="ARM395" s="131"/>
      <c r="ARN395" s="131"/>
      <c r="ARO395" s="131"/>
      <c r="ARP395" s="131"/>
      <c r="ARQ395" s="131"/>
      <c r="ARR395" s="131"/>
      <c r="ARS395" s="131"/>
      <c r="ART395" s="131"/>
      <c r="ARU395" s="131"/>
      <c r="ARV395" s="131"/>
      <c r="ARW395" s="131"/>
      <c r="ARX395" s="131"/>
      <c r="ARY395" s="131"/>
      <c r="ARZ395" s="131"/>
      <c r="ASA395" s="131"/>
      <c r="ASB395" s="131"/>
      <c r="ASC395" s="131"/>
      <c r="ASD395" s="131"/>
      <c r="ASE395" s="131"/>
      <c r="ASF395" s="131"/>
      <c r="ASG395" s="131"/>
      <c r="ASH395" s="131"/>
      <c r="ASI395" s="131"/>
      <c r="ASJ395" s="131"/>
      <c r="ASK395" s="131"/>
      <c r="ASL395" s="131"/>
      <c r="ASM395" s="131"/>
      <c r="ASN395" s="131"/>
      <c r="ASO395" s="131"/>
      <c r="ASP395" s="131"/>
      <c r="ASQ395" s="131"/>
      <c r="ASR395" s="131"/>
      <c r="ASS395" s="131"/>
      <c r="AST395" s="131"/>
      <c r="ASU395" s="131"/>
      <c r="ASV395" s="131"/>
      <c r="ASW395" s="131"/>
      <c r="ASX395" s="131"/>
      <c r="ASY395" s="131"/>
      <c r="ASZ395" s="131"/>
      <c r="ATA395" s="131"/>
      <c r="ATB395" s="131"/>
      <c r="ATC395" s="131"/>
      <c r="ATD395" s="131"/>
      <c r="ATE395" s="131"/>
      <c r="ATF395" s="131"/>
      <c r="ATG395" s="131"/>
      <c r="ATH395" s="131"/>
      <c r="ATI395" s="131"/>
      <c r="ATJ395" s="131"/>
      <c r="ATK395" s="131"/>
      <c r="ATL395" s="131"/>
      <c r="ATM395" s="131"/>
      <c r="ATN395" s="131"/>
      <c r="ATO395" s="131"/>
      <c r="ATP395" s="131"/>
      <c r="ATQ395" s="131"/>
      <c r="ATR395" s="131"/>
      <c r="ATS395" s="131"/>
      <c r="ATT395" s="131"/>
      <c r="ATU395" s="131"/>
      <c r="ATV395" s="131"/>
      <c r="ATW395" s="131"/>
      <c r="ATX395" s="131"/>
      <c r="ATY395" s="131"/>
      <c r="ATZ395" s="131"/>
      <c r="AUA395" s="131"/>
      <c r="AUB395" s="131"/>
      <c r="AUC395" s="131"/>
      <c r="AUD395" s="131"/>
      <c r="AUE395" s="131"/>
      <c r="AUF395" s="131"/>
      <c r="AUG395" s="131"/>
      <c r="AUH395" s="131"/>
      <c r="AUI395" s="131"/>
      <c r="AUJ395" s="131"/>
      <c r="AUK395" s="131"/>
      <c r="AUL395" s="131"/>
      <c r="AUM395" s="131"/>
      <c r="AUN395" s="131"/>
      <c r="AUO395" s="131"/>
      <c r="AUP395" s="131"/>
      <c r="AUQ395" s="131"/>
      <c r="AUR395" s="131"/>
      <c r="AUS395" s="131"/>
      <c r="AUT395" s="131"/>
      <c r="AUU395" s="131"/>
      <c r="AUV395" s="131"/>
      <c r="AUW395" s="131"/>
      <c r="AUX395" s="131"/>
      <c r="AUY395" s="131"/>
      <c r="AUZ395" s="131"/>
      <c r="AVA395" s="131"/>
      <c r="AVB395" s="131"/>
      <c r="AVC395" s="131"/>
      <c r="AVD395" s="131"/>
      <c r="AVE395" s="131"/>
      <c r="AVF395" s="131"/>
      <c r="AVG395" s="131"/>
      <c r="AVH395" s="131"/>
      <c r="AVI395" s="131"/>
      <c r="AVJ395" s="131"/>
      <c r="AVK395" s="131"/>
      <c r="AVL395" s="131"/>
      <c r="AVM395" s="131"/>
      <c r="AVN395" s="131"/>
      <c r="AVO395" s="131"/>
      <c r="AVP395" s="131"/>
      <c r="AVQ395" s="131"/>
      <c r="AVR395" s="131"/>
      <c r="AVS395" s="131"/>
      <c r="AVT395" s="131"/>
      <c r="AVU395" s="131"/>
      <c r="AVV395" s="131"/>
      <c r="AVW395" s="131"/>
      <c r="AVX395" s="131"/>
      <c r="AVY395" s="131"/>
      <c r="AVZ395" s="131"/>
      <c r="AWA395" s="131"/>
      <c r="AWB395" s="131"/>
      <c r="AWC395" s="131"/>
      <c r="AWD395" s="131"/>
      <c r="AWE395" s="131"/>
      <c r="AWF395" s="131"/>
      <c r="AWG395" s="131"/>
      <c r="AWH395" s="131"/>
      <c r="AWI395" s="131"/>
      <c r="AWJ395" s="131"/>
      <c r="AWK395" s="131"/>
      <c r="AWL395" s="131"/>
      <c r="AWM395" s="131"/>
      <c r="AWN395" s="131"/>
      <c r="AWO395" s="131"/>
      <c r="AWP395" s="131"/>
      <c r="AWQ395" s="131"/>
      <c r="AWR395" s="131"/>
      <c r="AWS395" s="131"/>
      <c r="AWT395" s="131"/>
      <c r="AWU395" s="131"/>
      <c r="AWV395" s="131"/>
      <c r="AWW395" s="131"/>
      <c r="AWX395" s="131"/>
      <c r="AWY395" s="131"/>
      <c r="AWZ395" s="131"/>
      <c r="AXA395" s="131"/>
      <c r="AXB395" s="131"/>
      <c r="AXC395" s="131"/>
      <c r="AXD395" s="131"/>
      <c r="AXE395" s="131"/>
      <c r="AXF395" s="131"/>
      <c r="AXG395" s="131"/>
      <c r="AXH395" s="131"/>
      <c r="AXI395" s="131"/>
      <c r="AXJ395" s="131"/>
      <c r="AXK395" s="131"/>
      <c r="AXL395" s="131"/>
      <c r="AXM395" s="131"/>
      <c r="AXN395" s="131"/>
      <c r="AXO395" s="131"/>
      <c r="AXP395" s="131"/>
      <c r="AXQ395" s="131"/>
      <c r="AXR395" s="131"/>
      <c r="AXS395" s="131"/>
      <c r="AXT395" s="131"/>
      <c r="AXU395" s="131"/>
      <c r="AXV395" s="131"/>
      <c r="AXW395" s="131"/>
      <c r="AXX395" s="131"/>
    </row>
    <row r="396" spans="1:1324" s="106" customFormat="1" ht="15.75" hidden="1" customHeight="1" x14ac:dyDescent="0.2">
      <c r="A396" s="14" t="s">
        <v>1398</v>
      </c>
      <c r="B396" s="13" t="s">
        <v>383</v>
      </c>
      <c r="C396" s="16" t="s">
        <v>382</v>
      </c>
      <c r="D396" s="15" t="s">
        <v>1399</v>
      </c>
      <c r="E396" s="17">
        <v>41067</v>
      </c>
      <c r="F396" s="17" t="s">
        <v>1167</v>
      </c>
      <c r="G396" s="30" t="s">
        <v>1186</v>
      </c>
      <c r="H396" s="30">
        <v>42005</v>
      </c>
      <c r="I396" s="30" t="s">
        <v>1065</v>
      </c>
      <c r="J396" s="173"/>
      <c r="K396" s="84" t="s">
        <v>6</v>
      </c>
      <c r="L396" s="87">
        <v>1</v>
      </c>
      <c r="M396" s="87">
        <v>1</v>
      </c>
      <c r="N396" s="84" t="s">
        <v>326</v>
      </c>
      <c r="O396" s="84">
        <v>1</v>
      </c>
      <c r="P396" s="84" t="s">
        <v>326</v>
      </c>
      <c r="Q396" s="84">
        <v>1</v>
      </c>
      <c r="R396" s="84" t="s">
        <v>326</v>
      </c>
      <c r="S396" s="84">
        <v>1</v>
      </c>
      <c r="T396" s="84" t="s">
        <v>49</v>
      </c>
      <c r="U396" s="84">
        <v>1</v>
      </c>
      <c r="V396" s="84">
        <v>1</v>
      </c>
      <c r="W396" s="84">
        <v>0</v>
      </c>
      <c r="X396" s="87">
        <v>0</v>
      </c>
      <c r="Y396" s="84">
        <v>0</v>
      </c>
      <c r="Z396" s="84">
        <v>1</v>
      </c>
      <c r="AA396" s="87">
        <v>0</v>
      </c>
      <c r="AB396" s="83">
        <f t="shared" si="60"/>
        <v>2</v>
      </c>
      <c r="AC396" s="83">
        <f t="shared" si="61"/>
        <v>2</v>
      </c>
      <c r="AD396" s="83">
        <f t="shared" si="62"/>
        <v>2</v>
      </c>
      <c r="AE396" s="83">
        <f t="shared" si="63"/>
        <v>2</v>
      </c>
      <c r="AF396" s="19"/>
      <c r="AG396" s="105"/>
      <c r="AH396" s="105"/>
      <c r="AI396" s="105"/>
      <c r="AJ396" s="105"/>
      <c r="AK396" s="105"/>
      <c r="AL396" s="105"/>
      <c r="AM396" s="105"/>
      <c r="AN396" s="105"/>
      <c r="AO396" s="105"/>
      <c r="AP396" s="105"/>
      <c r="AQ396" s="105"/>
      <c r="AR396" s="105"/>
      <c r="AS396" s="105"/>
      <c r="AT396" s="105"/>
      <c r="AU396" s="105"/>
      <c r="AV396" s="105"/>
      <c r="AW396" s="105"/>
      <c r="AX396" s="105"/>
      <c r="AY396" s="105"/>
      <c r="AZ396" s="105"/>
      <c r="BA396" s="105"/>
      <c r="BB396" s="105"/>
      <c r="BC396" s="105"/>
      <c r="BD396" s="105"/>
      <c r="BE396" s="105"/>
      <c r="BF396" s="105"/>
      <c r="BG396" s="105"/>
      <c r="BH396" s="105"/>
      <c r="BI396" s="105"/>
      <c r="BJ396" s="105"/>
      <c r="BK396" s="105"/>
      <c r="BL396" s="105"/>
      <c r="BM396" s="105"/>
      <c r="BN396" s="105"/>
      <c r="BO396" s="105"/>
      <c r="BP396" s="105"/>
      <c r="BQ396" s="105"/>
      <c r="BR396" s="105"/>
      <c r="BS396" s="105"/>
      <c r="BT396" s="105"/>
      <c r="BU396" s="105"/>
      <c r="BV396" s="105"/>
      <c r="BW396" s="105"/>
      <c r="BX396" s="105"/>
      <c r="BY396" s="105"/>
      <c r="BZ396" s="105"/>
      <c r="CA396" s="105"/>
      <c r="CB396" s="105"/>
      <c r="CC396" s="105"/>
      <c r="CD396" s="105"/>
      <c r="CE396" s="105"/>
      <c r="CF396" s="105"/>
      <c r="CG396" s="105"/>
      <c r="CH396" s="105"/>
      <c r="CI396" s="105"/>
      <c r="CJ396" s="105"/>
      <c r="CK396" s="105"/>
      <c r="CL396" s="105"/>
      <c r="CM396" s="105"/>
      <c r="CN396" s="105"/>
      <c r="CO396" s="105"/>
      <c r="CP396" s="105"/>
      <c r="CQ396" s="105"/>
      <c r="CR396" s="105"/>
      <c r="CS396" s="105"/>
      <c r="CT396" s="105"/>
      <c r="CU396" s="105"/>
      <c r="CV396" s="105"/>
      <c r="CW396" s="105"/>
      <c r="CX396" s="105"/>
      <c r="CY396" s="105"/>
      <c r="CZ396" s="105"/>
      <c r="DA396" s="105"/>
      <c r="DB396" s="105"/>
      <c r="DC396" s="105"/>
      <c r="DD396" s="105"/>
      <c r="DE396" s="105"/>
      <c r="DF396" s="105"/>
      <c r="DG396" s="105"/>
      <c r="DH396" s="105"/>
      <c r="DI396" s="105"/>
      <c r="DJ396" s="105"/>
      <c r="DK396" s="105"/>
      <c r="DL396" s="105"/>
      <c r="DM396" s="105"/>
      <c r="DN396" s="105"/>
      <c r="DO396" s="105"/>
      <c r="DP396" s="105"/>
      <c r="DQ396" s="105"/>
      <c r="DR396" s="105"/>
      <c r="DS396" s="105"/>
      <c r="DT396" s="105"/>
      <c r="DU396" s="105"/>
      <c r="DV396" s="105"/>
      <c r="DW396" s="105"/>
      <c r="DX396" s="105"/>
      <c r="DY396" s="105"/>
      <c r="DZ396" s="105"/>
      <c r="EA396" s="105"/>
      <c r="EB396" s="105"/>
      <c r="EC396" s="105"/>
      <c r="ED396" s="105"/>
      <c r="EE396" s="105"/>
      <c r="EF396" s="105"/>
      <c r="EG396" s="105"/>
      <c r="EH396" s="105"/>
      <c r="EI396" s="105"/>
      <c r="EJ396" s="105"/>
      <c r="EK396" s="105"/>
      <c r="EL396" s="105"/>
      <c r="EM396" s="105"/>
      <c r="EN396" s="105"/>
      <c r="EO396" s="105"/>
      <c r="EP396" s="105"/>
      <c r="EQ396" s="105"/>
      <c r="ER396" s="105"/>
      <c r="ES396" s="105"/>
      <c r="ET396" s="105"/>
      <c r="EU396" s="105"/>
      <c r="EV396" s="105"/>
      <c r="EW396" s="105"/>
      <c r="EX396" s="105"/>
      <c r="EY396" s="105"/>
      <c r="EZ396" s="105"/>
      <c r="FA396" s="105"/>
      <c r="FB396" s="105"/>
      <c r="FC396" s="105"/>
      <c r="FD396" s="105"/>
      <c r="FE396" s="105"/>
      <c r="FF396" s="105"/>
      <c r="FG396" s="105"/>
      <c r="FH396" s="105"/>
      <c r="FI396" s="105"/>
      <c r="FJ396" s="105"/>
      <c r="FK396" s="105"/>
      <c r="FL396" s="105"/>
      <c r="FM396" s="105"/>
      <c r="FN396" s="105"/>
      <c r="FO396" s="105"/>
      <c r="FP396" s="105"/>
      <c r="FQ396" s="105"/>
      <c r="FR396" s="105"/>
      <c r="FS396" s="105"/>
      <c r="FT396" s="105"/>
      <c r="FU396" s="105"/>
      <c r="FV396" s="105"/>
      <c r="FW396" s="105"/>
      <c r="FX396" s="105"/>
      <c r="FY396" s="105"/>
      <c r="FZ396" s="105"/>
      <c r="GA396" s="105"/>
      <c r="GB396" s="105"/>
      <c r="GC396" s="105"/>
      <c r="GD396" s="105"/>
      <c r="GE396" s="105"/>
      <c r="GF396" s="105"/>
      <c r="GG396" s="105"/>
      <c r="GH396" s="105"/>
      <c r="GI396" s="105"/>
      <c r="GJ396" s="105"/>
      <c r="GK396" s="105"/>
      <c r="GL396" s="105"/>
      <c r="GM396" s="105"/>
      <c r="GN396" s="105"/>
      <c r="GO396" s="105"/>
      <c r="GP396" s="105"/>
      <c r="GQ396" s="105"/>
      <c r="GR396" s="105"/>
      <c r="GS396" s="105"/>
      <c r="GT396" s="105"/>
      <c r="GU396" s="105"/>
      <c r="GV396" s="105"/>
      <c r="GW396" s="105"/>
      <c r="GX396" s="105"/>
      <c r="GY396" s="105"/>
      <c r="GZ396" s="105"/>
      <c r="HA396" s="105"/>
      <c r="HB396" s="105"/>
      <c r="HC396" s="105"/>
      <c r="HD396" s="105"/>
      <c r="HE396" s="105"/>
      <c r="HF396" s="105"/>
      <c r="HG396" s="105"/>
      <c r="HH396" s="105"/>
      <c r="HI396" s="105"/>
      <c r="HJ396" s="105"/>
      <c r="HK396" s="105"/>
      <c r="HL396" s="105"/>
      <c r="HM396" s="105"/>
      <c r="HN396" s="105"/>
      <c r="HO396" s="105"/>
      <c r="HP396" s="105"/>
      <c r="HQ396" s="105"/>
      <c r="HR396" s="105"/>
      <c r="HS396" s="105"/>
      <c r="HT396" s="105"/>
      <c r="HU396" s="105"/>
      <c r="HV396" s="105"/>
      <c r="HW396" s="105"/>
      <c r="HX396" s="105"/>
      <c r="HY396" s="105"/>
      <c r="HZ396" s="105"/>
      <c r="IA396" s="105"/>
      <c r="IB396" s="105"/>
      <c r="IC396" s="105"/>
      <c r="ID396" s="105"/>
      <c r="IE396" s="105"/>
      <c r="IF396" s="105"/>
      <c r="IG396" s="105"/>
      <c r="IH396" s="105"/>
      <c r="II396" s="105"/>
      <c r="IJ396" s="105"/>
      <c r="IK396" s="105"/>
      <c r="IL396" s="105"/>
      <c r="IM396" s="105"/>
      <c r="IN396" s="105"/>
      <c r="IO396" s="105"/>
      <c r="IP396" s="105"/>
      <c r="IQ396" s="105"/>
      <c r="IR396" s="105"/>
      <c r="IS396" s="105"/>
      <c r="IT396" s="105"/>
      <c r="IU396" s="105"/>
      <c r="IV396" s="105"/>
      <c r="IW396" s="105"/>
      <c r="IX396" s="105"/>
      <c r="IY396" s="105"/>
      <c r="IZ396" s="105"/>
      <c r="JA396" s="105"/>
      <c r="JB396" s="105"/>
      <c r="JC396" s="105"/>
      <c r="JD396" s="105"/>
      <c r="JE396" s="105"/>
      <c r="JF396" s="105"/>
      <c r="JG396" s="105"/>
      <c r="JH396" s="105"/>
      <c r="JI396" s="105"/>
      <c r="JJ396" s="105"/>
      <c r="JK396" s="105"/>
      <c r="JL396" s="105"/>
      <c r="JM396" s="105"/>
      <c r="JN396" s="105"/>
      <c r="JO396" s="105"/>
      <c r="JP396" s="105"/>
      <c r="JQ396" s="105"/>
      <c r="JR396" s="105"/>
      <c r="JS396" s="105"/>
      <c r="JT396" s="105"/>
      <c r="JU396" s="105"/>
      <c r="JV396" s="105"/>
      <c r="JW396" s="105"/>
      <c r="JX396" s="105"/>
      <c r="JY396" s="105"/>
      <c r="JZ396" s="105"/>
      <c r="KA396" s="105"/>
      <c r="KB396" s="105"/>
      <c r="KC396" s="105"/>
      <c r="KD396" s="105"/>
      <c r="KE396" s="105"/>
      <c r="KF396" s="105"/>
      <c r="KG396" s="105"/>
      <c r="KH396" s="105"/>
      <c r="KI396" s="105"/>
      <c r="KJ396" s="105"/>
      <c r="KK396" s="105"/>
      <c r="KL396" s="105"/>
      <c r="KM396" s="105"/>
      <c r="KN396" s="105"/>
      <c r="KO396" s="105"/>
      <c r="KP396" s="105"/>
      <c r="KQ396" s="105"/>
      <c r="KR396" s="105"/>
      <c r="KS396" s="105"/>
      <c r="KT396" s="105"/>
      <c r="KU396" s="105"/>
      <c r="KV396" s="105"/>
      <c r="KW396" s="105"/>
      <c r="KX396" s="105"/>
      <c r="KY396" s="105"/>
      <c r="KZ396" s="105"/>
      <c r="LA396" s="105"/>
      <c r="LB396" s="105"/>
      <c r="LC396" s="105"/>
      <c r="LD396" s="105"/>
      <c r="LE396" s="105"/>
      <c r="LF396" s="105"/>
      <c r="LG396" s="105"/>
      <c r="LH396" s="105"/>
      <c r="LI396" s="105"/>
      <c r="LJ396" s="105"/>
      <c r="LK396" s="105"/>
      <c r="LL396" s="105"/>
      <c r="LM396" s="105"/>
      <c r="LN396" s="105"/>
      <c r="LO396" s="105"/>
      <c r="LP396" s="105"/>
      <c r="LQ396" s="105"/>
      <c r="LR396" s="105"/>
      <c r="LS396" s="105"/>
      <c r="LT396" s="105"/>
      <c r="LU396" s="105"/>
      <c r="LV396" s="105"/>
      <c r="LW396" s="105"/>
      <c r="LX396" s="105"/>
      <c r="LY396" s="105"/>
      <c r="LZ396" s="105"/>
      <c r="MA396" s="105"/>
      <c r="MB396" s="105"/>
      <c r="MC396" s="105"/>
      <c r="MD396" s="105"/>
      <c r="ME396" s="105"/>
      <c r="MF396" s="105"/>
      <c r="MG396" s="105"/>
      <c r="MH396" s="105"/>
      <c r="MI396" s="105"/>
      <c r="MJ396" s="105"/>
      <c r="MK396" s="105"/>
      <c r="ML396" s="105"/>
      <c r="MM396" s="105"/>
      <c r="MN396" s="105"/>
      <c r="MO396" s="105"/>
      <c r="MP396" s="105"/>
      <c r="MQ396" s="105"/>
      <c r="MR396" s="105"/>
      <c r="MS396" s="105"/>
      <c r="MT396" s="105"/>
      <c r="MU396" s="105"/>
      <c r="MV396" s="105"/>
      <c r="MW396" s="105"/>
      <c r="MX396" s="105"/>
      <c r="MY396" s="105"/>
      <c r="MZ396" s="105"/>
      <c r="NA396" s="105"/>
      <c r="NB396" s="105"/>
      <c r="NC396" s="105"/>
      <c r="ND396" s="105"/>
      <c r="NE396" s="105"/>
      <c r="NF396" s="105"/>
      <c r="NG396" s="105"/>
      <c r="NH396" s="105"/>
      <c r="NI396" s="105"/>
      <c r="NJ396" s="105"/>
      <c r="NK396" s="105"/>
      <c r="NL396" s="105"/>
      <c r="NM396" s="105"/>
      <c r="NN396" s="105"/>
      <c r="NO396" s="105"/>
      <c r="NP396" s="105"/>
      <c r="NQ396" s="105"/>
      <c r="NR396" s="105"/>
      <c r="NS396" s="105"/>
      <c r="NT396" s="105"/>
      <c r="NU396" s="105"/>
      <c r="NV396" s="105"/>
      <c r="NW396" s="105"/>
      <c r="NX396" s="105"/>
      <c r="NY396" s="105"/>
      <c r="NZ396" s="105"/>
      <c r="OA396" s="105"/>
      <c r="OB396" s="105"/>
      <c r="OC396" s="105"/>
      <c r="OD396" s="105"/>
      <c r="OE396" s="105"/>
      <c r="OF396" s="105"/>
      <c r="OG396" s="105"/>
      <c r="OH396" s="105"/>
      <c r="OI396" s="105"/>
      <c r="OJ396" s="105"/>
      <c r="OK396" s="105"/>
      <c r="OL396" s="105"/>
      <c r="OM396" s="105"/>
      <c r="ON396" s="105"/>
      <c r="OO396" s="105"/>
      <c r="OP396" s="105"/>
      <c r="OQ396" s="105"/>
      <c r="OR396" s="105"/>
      <c r="OS396" s="105"/>
      <c r="OT396" s="105"/>
      <c r="OU396" s="105"/>
      <c r="OV396" s="105"/>
      <c r="OW396" s="105"/>
      <c r="OX396" s="105"/>
      <c r="OY396" s="105"/>
      <c r="OZ396" s="105"/>
      <c r="PA396" s="105"/>
      <c r="PB396" s="105"/>
      <c r="PC396" s="105"/>
      <c r="PD396" s="105"/>
      <c r="PE396" s="105"/>
      <c r="PF396" s="105"/>
      <c r="PG396" s="105"/>
      <c r="PH396" s="105"/>
      <c r="PI396" s="105"/>
      <c r="PJ396" s="105"/>
      <c r="PK396" s="105"/>
      <c r="PL396" s="105"/>
      <c r="PM396" s="105"/>
      <c r="PN396" s="105"/>
      <c r="PO396" s="105"/>
      <c r="PP396" s="105"/>
      <c r="PQ396" s="105"/>
      <c r="PR396" s="105"/>
      <c r="PS396" s="105"/>
      <c r="PT396" s="105"/>
      <c r="PU396" s="105"/>
      <c r="PV396" s="105"/>
      <c r="PW396" s="105"/>
      <c r="PX396" s="105"/>
      <c r="PY396" s="105"/>
      <c r="PZ396" s="105"/>
      <c r="QA396" s="105"/>
      <c r="QB396" s="105"/>
      <c r="QC396" s="105"/>
      <c r="QD396" s="105"/>
      <c r="QE396" s="105"/>
      <c r="QF396" s="105"/>
      <c r="QG396" s="105"/>
      <c r="QH396" s="105"/>
      <c r="QI396" s="105"/>
      <c r="QJ396" s="105"/>
      <c r="QK396" s="105"/>
      <c r="QL396" s="105"/>
      <c r="QM396" s="105"/>
      <c r="QN396" s="105"/>
      <c r="QO396" s="105"/>
      <c r="QP396" s="105"/>
      <c r="QQ396" s="105"/>
      <c r="QR396" s="105"/>
      <c r="QS396" s="105"/>
      <c r="QT396" s="105"/>
      <c r="QU396" s="105"/>
      <c r="QV396" s="105"/>
      <c r="QW396" s="105"/>
      <c r="QX396" s="105"/>
      <c r="QY396" s="105"/>
      <c r="QZ396" s="105"/>
      <c r="RA396" s="105"/>
      <c r="RB396" s="105"/>
      <c r="RC396" s="105"/>
      <c r="RD396" s="105"/>
      <c r="RE396" s="105"/>
      <c r="RF396" s="105"/>
      <c r="RG396" s="105"/>
      <c r="RH396" s="105"/>
      <c r="RI396" s="105"/>
      <c r="RJ396" s="105"/>
      <c r="RK396" s="105"/>
      <c r="RL396" s="105"/>
      <c r="RM396" s="105"/>
      <c r="RN396" s="105"/>
      <c r="RO396" s="105"/>
      <c r="RP396" s="105"/>
      <c r="RQ396" s="105"/>
      <c r="RR396" s="105"/>
      <c r="RS396" s="105"/>
      <c r="RT396" s="105"/>
      <c r="RU396" s="105"/>
      <c r="RV396" s="105"/>
      <c r="RW396" s="105"/>
      <c r="RX396" s="105"/>
      <c r="RY396" s="105"/>
      <c r="RZ396" s="105"/>
      <c r="SA396" s="105"/>
      <c r="SB396" s="105"/>
      <c r="SC396" s="105"/>
      <c r="SD396" s="105"/>
      <c r="SE396" s="105"/>
      <c r="SF396" s="105"/>
      <c r="SG396" s="105"/>
      <c r="SH396" s="105"/>
      <c r="SI396" s="105"/>
      <c r="SJ396" s="105"/>
      <c r="SK396" s="105"/>
      <c r="SL396" s="105"/>
      <c r="SM396" s="105"/>
      <c r="SN396" s="105"/>
      <c r="SO396" s="105"/>
      <c r="SP396" s="105"/>
      <c r="SQ396" s="105"/>
      <c r="SR396" s="105"/>
      <c r="SS396" s="105"/>
      <c r="ST396" s="105"/>
      <c r="SU396" s="105"/>
      <c r="SV396" s="105"/>
      <c r="SW396" s="105"/>
      <c r="SX396" s="105"/>
      <c r="SY396" s="105"/>
      <c r="SZ396" s="105"/>
      <c r="TA396" s="105"/>
      <c r="TB396" s="105"/>
      <c r="TC396" s="105"/>
      <c r="TD396" s="105"/>
      <c r="TE396" s="105"/>
      <c r="TF396" s="105"/>
      <c r="TG396" s="105"/>
      <c r="TH396" s="105"/>
      <c r="TI396" s="105"/>
      <c r="TJ396" s="105"/>
      <c r="TK396" s="105"/>
      <c r="TL396" s="105"/>
      <c r="TM396" s="105"/>
      <c r="TN396" s="105"/>
      <c r="TO396" s="105"/>
      <c r="TP396" s="105"/>
      <c r="TQ396" s="105"/>
      <c r="TR396" s="105"/>
      <c r="TS396" s="105"/>
      <c r="TT396" s="105"/>
      <c r="TU396" s="105"/>
      <c r="TV396" s="105"/>
      <c r="TW396" s="105"/>
      <c r="TX396" s="105"/>
      <c r="TY396" s="105"/>
      <c r="TZ396" s="105"/>
      <c r="UA396" s="105"/>
      <c r="UB396" s="105"/>
      <c r="UC396" s="105"/>
      <c r="UD396" s="105"/>
      <c r="UE396" s="105"/>
      <c r="UF396" s="105"/>
      <c r="UG396" s="105"/>
      <c r="UH396" s="105"/>
      <c r="UI396" s="105"/>
      <c r="UJ396" s="105"/>
      <c r="UK396" s="105"/>
      <c r="UL396" s="105"/>
      <c r="UM396" s="105"/>
      <c r="UN396" s="105"/>
      <c r="UO396" s="105"/>
      <c r="UP396" s="105"/>
      <c r="UQ396" s="105"/>
      <c r="UR396" s="105"/>
      <c r="US396" s="105"/>
      <c r="UT396" s="105"/>
      <c r="UU396" s="105"/>
      <c r="UV396" s="105"/>
      <c r="UW396" s="105"/>
      <c r="UX396" s="105"/>
      <c r="UY396" s="105"/>
      <c r="UZ396" s="105"/>
      <c r="VA396" s="105"/>
      <c r="VB396" s="105"/>
      <c r="VC396" s="105"/>
      <c r="VD396" s="105"/>
      <c r="VE396" s="105"/>
      <c r="VF396" s="105"/>
      <c r="VG396" s="105"/>
      <c r="VH396" s="105"/>
      <c r="VI396" s="105"/>
      <c r="VJ396" s="105"/>
      <c r="VK396" s="105"/>
      <c r="VL396" s="105"/>
      <c r="VM396" s="105"/>
      <c r="VN396" s="105"/>
      <c r="VO396" s="105"/>
      <c r="VP396" s="105"/>
      <c r="VQ396" s="105"/>
      <c r="VR396" s="105"/>
      <c r="VS396" s="105"/>
      <c r="VT396" s="105"/>
      <c r="VU396" s="105"/>
      <c r="VV396" s="105"/>
      <c r="VW396" s="105"/>
      <c r="VX396" s="105"/>
      <c r="VY396" s="105"/>
      <c r="VZ396" s="105"/>
      <c r="WA396" s="105"/>
      <c r="WB396" s="105"/>
      <c r="WC396" s="105"/>
      <c r="WD396" s="105"/>
      <c r="WE396" s="105"/>
      <c r="WF396" s="105"/>
      <c r="WG396" s="105"/>
      <c r="WH396" s="105"/>
      <c r="WI396" s="105"/>
      <c r="WJ396" s="105"/>
      <c r="WK396" s="105"/>
      <c r="WL396" s="105"/>
      <c r="WM396" s="105"/>
      <c r="WN396" s="105"/>
      <c r="WO396" s="105"/>
      <c r="WP396" s="105"/>
      <c r="WQ396" s="105"/>
      <c r="WR396" s="105"/>
      <c r="WS396" s="105"/>
      <c r="WT396" s="105"/>
      <c r="WU396" s="105"/>
      <c r="WV396" s="105"/>
      <c r="WW396" s="105"/>
      <c r="WX396" s="105"/>
      <c r="WY396" s="105"/>
      <c r="WZ396" s="105"/>
      <c r="XA396" s="105"/>
      <c r="XB396" s="105"/>
      <c r="XC396" s="105"/>
      <c r="XD396" s="105"/>
      <c r="XE396" s="105"/>
      <c r="XF396" s="105"/>
      <c r="XG396" s="105"/>
      <c r="XH396" s="105"/>
      <c r="XI396" s="105"/>
      <c r="XJ396" s="105"/>
      <c r="XK396" s="105"/>
      <c r="XL396" s="105"/>
      <c r="XM396" s="105"/>
      <c r="XN396" s="105"/>
      <c r="XO396" s="105"/>
      <c r="XP396" s="105"/>
      <c r="XQ396" s="105"/>
      <c r="XR396" s="105"/>
      <c r="XS396" s="105"/>
      <c r="XT396" s="105"/>
      <c r="XU396" s="105"/>
      <c r="XV396" s="105"/>
      <c r="XW396" s="105"/>
      <c r="XX396" s="105"/>
      <c r="XY396" s="105"/>
      <c r="XZ396" s="105"/>
      <c r="YA396" s="105"/>
      <c r="YB396" s="105"/>
      <c r="YC396" s="105"/>
      <c r="YD396" s="105"/>
      <c r="YE396" s="105"/>
      <c r="YF396" s="105"/>
      <c r="YG396" s="105"/>
      <c r="YH396" s="105"/>
      <c r="YI396" s="105"/>
      <c r="YJ396" s="105"/>
      <c r="YK396" s="105"/>
      <c r="YL396" s="105"/>
      <c r="YM396" s="105"/>
      <c r="YN396" s="105"/>
      <c r="YO396" s="105"/>
      <c r="YP396" s="105"/>
      <c r="YQ396" s="105"/>
      <c r="YR396" s="105"/>
      <c r="YS396" s="105"/>
      <c r="YT396" s="105"/>
      <c r="YU396" s="105"/>
      <c r="YV396" s="105"/>
      <c r="YW396" s="105"/>
      <c r="YX396" s="105"/>
      <c r="YY396" s="105"/>
      <c r="YZ396" s="105"/>
      <c r="ZA396" s="105"/>
      <c r="ZB396" s="105"/>
      <c r="ZC396" s="105"/>
      <c r="ZD396" s="105"/>
      <c r="ZE396" s="105"/>
      <c r="ZF396" s="105"/>
      <c r="ZG396" s="105"/>
      <c r="ZH396" s="105"/>
      <c r="ZI396" s="105"/>
      <c r="ZJ396" s="105"/>
      <c r="ZK396" s="105"/>
      <c r="ZL396" s="105"/>
      <c r="ZM396" s="105"/>
      <c r="ZN396" s="105"/>
      <c r="ZO396" s="105"/>
      <c r="ZP396" s="105"/>
      <c r="ZQ396" s="105"/>
      <c r="ZR396" s="105"/>
      <c r="ZS396" s="105"/>
      <c r="ZT396" s="105"/>
      <c r="ZU396" s="105"/>
      <c r="ZV396" s="105"/>
      <c r="ZW396" s="105"/>
      <c r="ZX396" s="105"/>
      <c r="ZY396" s="105"/>
      <c r="ZZ396" s="105"/>
      <c r="AAA396" s="105"/>
      <c r="AAB396" s="105"/>
      <c r="AAC396" s="105"/>
      <c r="AAD396" s="105"/>
      <c r="AAE396" s="105"/>
      <c r="AAF396" s="105"/>
      <c r="AAG396" s="105"/>
      <c r="AAH396" s="105"/>
      <c r="AAI396" s="105"/>
      <c r="AAJ396" s="105"/>
      <c r="AAK396" s="105"/>
      <c r="AAL396" s="105"/>
      <c r="AAM396" s="105"/>
      <c r="AAN396" s="105"/>
      <c r="AAO396" s="105"/>
      <c r="AAP396" s="105"/>
      <c r="AAQ396" s="105"/>
      <c r="AAR396" s="105"/>
      <c r="AAS396" s="105"/>
      <c r="AAT396" s="105"/>
      <c r="AAU396" s="105"/>
      <c r="AAV396" s="105"/>
      <c r="AAW396" s="105"/>
      <c r="AAX396" s="105"/>
      <c r="AAY396" s="105"/>
      <c r="AAZ396" s="105"/>
      <c r="ABA396" s="105"/>
      <c r="ABB396" s="105"/>
      <c r="ABC396" s="105"/>
      <c r="ABD396" s="105"/>
      <c r="ABE396" s="105"/>
      <c r="ABF396" s="105"/>
      <c r="ABG396" s="105"/>
      <c r="ABH396" s="105"/>
      <c r="ABI396" s="105"/>
      <c r="ABJ396" s="105"/>
      <c r="ABK396" s="105"/>
      <c r="ABL396" s="105"/>
      <c r="ABM396" s="105"/>
      <c r="ABN396" s="105"/>
      <c r="ABO396" s="105"/>
      <c r="ABP396" s="105"/>
      <c r="ABQ396" s="105"/>
      <c r="ABR396" s="105"/>
      <c r="ABS396" s="105"/>
      <c r="ABT396" s="105"/>
      <c r="ABU396" s="105"/>
      <c r="ABV396" s="105"/>
      <c r="ABW396" s="105"/>
      <c r="ABX396" s="105"/>
      <c r="ABY396" s="105"/>
      <c r="ABZ396" s="105"/>
      <c r="ACA396" s="105"/>
      <c r="ACB396" s="105"/>
      <c r="ACC396" s="105"/>
      <c r="ACD396" s="105"/>
      <c r="ACE396" s="105"/>
      <c r="ACF396" s="105"/>
      <c r="ACG396" s="105"/>
      <c r="ACH396" s="105"/>
      <c r="ACI396" s="105"/>
      <c r="ACJ396" s="105"/>
      <c r="ACK396" s="105"/>
      <c r="ACL396" s="105"/>
      <c r="ACM396" s="105"/>
      <c r="ACN396" s="105"/>
      <c r="ACO396" s="105"/>
      <c r="ACP396" s="105"/>
      <c r="ACQ396" s="105"/>
      <c r="ACR396" s="105"/>
      <c r="ACS396" s="105"/>
      <c r="ACT396" s="105"/>
      <c r="ACU396" s="105"/>
      <c r="ACV396" s="105"/>
      <c r="ACW396" s="105"/>
      <c r="ACX396" s="105"/>
      <c r="ACY396" s="105"/>
      <c r="ACZ396" s="105"/>
      <c r="ADA396" s="105"/>
      <c r="ADB396" s="105"/>
      <c r="ADC396" s="105"/>
      <c r="ADD396" s="105"/>
      <c r="ADE396" s="105"/>
      <c r="ADF396" s="105"/>
      <c r="ADG396" s="105"/>
      <c r="ADH396" s="105"/>
      <c r="ADI396" s="105"/>
      <c r="ADJ396" s="105"/>
      <c r="ADK396" s="105"/>
      <c r="ADL396" s="105"/>
      <c r="ADM396" s="105"/>
      <c r="ADN396" s="105"/>
      <c r="ADO396" s="105"/>
      <c r="ADP396" s="105"/>
      <c r="ADQ396" s="105"/>
      <c r="ADR396" s="105"/>
      <c r="ADS396" s="105"/>
      <c r="ADT396" s="105"/>
      <c r="ADU396" s="105"/>
      <c r="ADV396" s="105"/>
      <c r="ADW396" s="105"/>
      <c r="ADX396" s="105"/>
      <c r="ADY396" s="105"/>
      <c r="ADZ396" s="105"/>
      <c r="AEA396" s="105"/>
      <c r="AEB396" s="105"/>
      <c r="AEC396" s="105"/>
      <c r="AED396" s="105"/>
      <c r="AEE396" s="105"/>
      <c r="AEF396" s="105"/>
      <c r="AEG396" s="105"/>
      <c r="AEH396" s="105"/>
      <c r="AEI396" s="105"/>
      <c r="AEJ396" s="105"/>
      <c r="AEK396" s="105"/>
      <c r="AEL396" s="105"/>
      <c r="AEM396" s="105"/>
      <c r="AEN396" s="105"/>
      <c r="AEO396" s="105"/>
      <c r="AEP396" s="105"/>
      <c r="AEQ396" s="105"/>
      <c r="AER396" s="105"/>
      <c r="AES396" s="105"/>
      <c r="AET396" s="105"/>
      <c r="AEU396" s="105"/>
      <c r="AEV396" s="105"/>
      <c r="AEW396" s="105"/>
      <c r="AEX396" s="105"/>
      <c r="AEY396" s="105"/>
      <c r="AEZ396" s="105"/>
      <c r="AFA396" s="105"/>
      <c r="AFB396" s="105"/>
      <c r="AFC396" s="105"/>
      <c r="AFD396" s="105"/>
      <c r="AFE396" s="105"/>
      <c r="AFF396" s="105"/>
      <c r="AFG396" s="105"/>
      <c r="AFH396" s="105"/>
      <c r="AFI396" s="105"/>
      <c r="AFJ396" s="105"/>
      <c r="AFK396" s="105"/>
      <c r="AFL396" s="105"/>
      <c r="AFM396" s="105"/>
      <c r="AFN396" s="105"/>
      <c r="AFO396" s="105"/>
      <c r="AFP396" s="105"/>
      <c r="AFQ396" s="105"/>
      <c r="AFR396" s="105"/>
      <c r="AFS396" s="105"/>
      <c r="AFT396" s="105"/>
      <c r="AFU396" s="105"/>
      <c r="AFV396" s="105"/>
      <c r="AFW396" s="105"/>
      <c r="AFX396" s="105"/>
      <c r="AFY396" s="105"/>
      <c r="AFZ396" s="105"/>
      <c r="AGA396" s="105"/>
      <c r="AGB396" s="105"/>
      <c r="AGC396" s="105"/>
      <c r="AGD396" s="105"/>
      <c r="AGE396" s="105"/>
      <c r="AGF396" s="105"/>
      <c r="AGG396" s="105"/>
      <c r="AGH396" s="105"/>
      <c r="AGI396" s="105"/>
      <c r="AGJ396" s="105"/>
      <c r="AGK396" s="105"/>
      <c r="AGL396" s="105"/>
      <c r="AGM396" s="105"/>
      <c r="AGN396" s="105"/>
      <c r="AGO396" s="105"/>
      <c r="AGP396" s="105"/>
      <c r="AGQ396" s="105"/>
      <c r="AGR396" s="105"/>
      <c r="AGS396" s="105"/>
      <c r="AGT396" s="105"/>
      <c r="AGU396" s="105"/>
      <c r="AGV396" s="105"/>
      <c r="AGW396" s="105"/>
      <c r="AGX396" s="105"/>
      <c r="AGY396" s="105"/>
      <c r="AGZ396" s="105"/>
      <c r="AHA396" s="105"/>
      <c r="AHB396" s="105"/>
      <c r="AHC396" s="105"/>
      <c r="AHD396" s="105"/>
      <c r="AHE396" s="105"/>
      <c r="AHF396" s="105"/>
      <c r="AHG396" s="105"/>
      <c r="AHH396" s="105"/>
      <c r="AHI396" s="105"/>
      <c r="AHJ396" s="105"/>
      <c r="AHK396" s="105"/>
      <c r="AHL396" s="105"/>
      <c r="AHM396" s="105"/>
      <c r="AHN396" s="105"/>
      <c r="AHO396" s="105"/>
      <c r="AHP396" s="105"/>
      <c r="AHQ396" s="105"/>
      <c r="AHR396" s="105"/>
      <c r="AHS396" s="105"/>
      <c r="AHT396" s="105"/>
      <c r="AHU396" s="105"/>
      <c r="AHV396" s="105"/>
      <c r="AHW396" s="105"/>
      <c r="AHX396" s="105"/>
      <c r="AHY396" s="105"/>
      <c r="AHZ396" s="105"/>
      <c r="AIA396" s="105"/>
      <c r="AIB396" s="105"/>
      <c r="AIC396" s="105"/>
      <c r="AID396" s="105"/>
      <c r="AIE396" s="105"/>
      <c r="AIF396" s="105"/>
      <c r="AIG396" s="105"/>
      <c r="AIH396" s="105"/>
      <c r="AII396" s="105"/>
      <c r="AIJ396" s="105"/>
      <c r="AIK396" s="105"/>
      <c r="AIL396" s="105"/>
      <c r="AIM396" s="105"/>
      <c r="AIN396" s="105"/>
      <c r="AIO396" s="105"/>
      <c r="AIP396" s="105"/>
      <c r="AIQ396" s="105"/>
      <c r="AIR396" s="105"/>
      <c r="AIS396" s="105"/>
      <c r="AIT396" s="105"/>
      <c r="AIU396" s="105"/>
      <c r="AIV396" s="105"/>
      <c r="AIW396" s="105"/>
      <c r="AIX396" s="105"/>
      <c r="AIY396" s="105"/>
      <c r="AIZ396" s="105"/>
      <c r="AJA396" s="105"/>
      <c r="AJB396" s="105"/>
      <c r="AJC396" s="105"/>
      <c r="AJD396" s="105"/>
      <c r="AJE396" s="105"/>
      <c r="AJF396" s="105"/>
      <c r="AJG396" s="105"/>
      <c r="AJH396" s="105"/>
      <c r="AJI396" s="105"/>
      <c r="AJJ396" s="105"/>
      <c r="AJK396" s="105"/>
      <c r="AJL396" s="105"/>
      <c r="AJM396" s="105"/>
      <c r="AJN396" s="105"/>
      <c r="AJO396" s="105"/>
      <c r="AJP396" s="105"/>
      <c r="AJQ396" s="105"/>
      <c r="AJR396" s="105"/>
      <c r="AJS396" s="105"/>
      <c r="AJT396" s="105"/>
      <c r="AJU396" s="105"/>
      <c r="AJV396" s="105"/>
      <c r="AJW396" s="105"/>
      <c r="AJX396" s="105"/>
      <c r="AJY396" s="105"/>
      <c r="AJZ396" s="105"/>
      <c r="AKA396" s="105"/>
      <c r="AKB396" s="105"/>
      <c r="AKC396" s="105"/>
      <c r="AKD396" s="105"/>
      <c r="AKE396" s="105"/>
      <c r="AKF396" s="105"/>
      <c r="AKG396" s="105"/>
      <c r="AKH396" s="105"/>
      <c r="AKI396" s="105"/>
      <c r="AKJ396" s="105"/>
      <c r="AKK396" s="105"/>
      <c r="AKL396" s="105"/>
      <c r="AKM396" s="105"/>
      <c r="AKN396" s="105"/>
      <c r="AKO396" s="105"/>
      <c r="AKP396" s="105"/>
      <c r="AKQ396" s="105"/>
      <c r="AKR396" s="105"/>
      <c r="AKS396" s="105"/>
      <c r="AKT396" s="105"/>
      <c r="AKU396" s="105"/>
      <c r="AKV396" s="105"/>
      <c r="AKW396" s="105"/>
      <c r="AKX396" s="105"/>
      <c r="AKY396" s="105"/>
      <c r="AKZ396" s="105"/>
      <c r="ALA396" s="105"/>
      <c r="ALB396" s="105"/>
      <c r="ALC396" s="105"/>
      <c r="ALD396" s="105"/>
      <c r="ALE396" s="105"/>
      <c r="ALF396" s="105"/>
      <c r="ALG396" s="105"/>
      <c r="ALH396" s="105"/>
      <c r="ALI396" s="105"/>
      <c r="ALJ396" s="105"/>
      <c r="ALK396" s="105"/>
      <c r="ALL396" s="105"/>
      <c r="ALM396" s="105"/>
      <c r="ALN396" s="105"/>
      <c r="ALO396" s="105"/>
      <c r="ALP396" s="105"/>
      <c r="ALQ396" s="105"/>
      <c r="ALR396" s="105"/>
      <c r="ALS396" s="105"/>
      <c r="ALT396" s="105"/>
      <c r="ALU396" s="105"/>
      <c r="ALV396" s="105"/>
      <c r="ALW396" s="105"/>
      <c r="ALX396" s="105"/>
      <c r="ALY396" s="105"/>
      <c r="ALZ396" s="105"/>
      <c r="AMA396" s="105"/>
      <c r="AMB396" s="105"/>
      <c r="AMC396" s="105"/>
      <c r="AMD396" s="105"/>
      <c r="AME396" s="105"/>
      <c r="AMF396" s="105"/>
      <c r="AMG396" s="105"/>
      <c r="AMH396" s="105"/>
      <c r="AMI396" s="105"/>
      <c r="AMJ396" s="105"/>
      <c r="AMK396" s="105"/>
      <c r="AML396" s="105"/>
      <c r="AMM396" s="105"/>
      <c r="AMN396" s="105"/>
      <c r="AMO396" s="105"/>
      <c r="AMP396" s="105"/>
      <c r="AMQ396" s="105"/>
      <c r="AMR396" s="105"/>
      <c r="AMS396" s="105"/>
      <c r="AMT396" s="105"/>
      <c r="AMU396" s="105"/>
      <c r="AMV396" s="105"/>
      <c r="AMW396" s="105"/>
      <c r="AMX396" s="105"/>
      <c r="AMY396" s="105"/>
      <c r="AMZ396" s="105"/>
      <c r="ANA396" s="105"/>
      <c r="ANB396" s="105"/>
      <c r="ANC396" s="105"/>
      <c r="AND396" s="105"/>
      <c r="ANE396" s="105"/>
      <c r="ANF396" s="105"/>
      <c r="ANG396" s="105"/>
      <c r="ANH396" s="105"/>
      <c r="ANI396" s="105"/>
      <c r="ANJ396" s="105"/>
      <c r="ANK396" s="105"/>
      <c r="ANL396" s="105"/>
      <c r="ANM396" s="105"/>
      <c r="ANN396" s="105"/>
      <c r="ANO396" s="105"/>
      <c r="ANP396" s="105"/>
      <c r="ANQ396" s="105"/>
      <c r="ANR396" s="105"/>
      <c r="ANS396" s="105"/>
      <c r="ANT396" s="105"/>
      <c r="ANU396" s="105"/>
      <c r="ANV396" s="105"/>
      <c r="ANW396" s="105"/>
      <c r="ANX396" s="105"/>
      <c r="ANY396" s="105"/>
      <c r="ANZ396" s="105"/>
      <c r="AOA396" s="105"/>
      <c r="AOB396" s="105"/>
      <c r="AOC396" s="105"/>
      <c r="AOD396" s="105"/>
      <c r="AOE396" s="105"/>
      <c r="AOF396" s="105"/>
      <c r="AOG396" s="105"/>
      <c r="AOH396" s="105"/>
      <c r="AOI396" s="105"/>
      <c r="AOJ396" s="105"/>
      <c r="AOK396" s="105"/>
      <c r="AOL396" s="105"/>
      <c r="AOM396" s="105"/>
      <c r="AON396" s="105"/>
      <c r="AOO396" s="105"/>
      <c r="AOP396" s="105"/>
      <c r="AOQ396" s="105"/>
      <c r="AOR396" s="105"/>
      <c r="AOS396" s="105"/>
      <c r="AOT396" s="105"/>
      <c r="AOU396" s="105"/>
      <c r="AOV396" s="105"/>
      <c r="AOW396" s="105"/>
      <c r="AOX396" s="105"/>
      <c r="AOY396" s="105"/>
      <c r="AOZ396" s="105"/>
      <c r="APA396" s="105"/>
      <c r="APB396" s="105"/>
      <c r="APC396" s="105"/>
      <c r="APD396" s="105"/>
      <c r="APE396" s="105"/>
      <c r="APF396" s="105"/>
      <c r="APG396" s="105"/>
      <c r="APH396" s="105"/>
      <c r="API396" s="105"/>
      <c r="APJ396" s="105"/>
      <c r="APK396" s="105"/>
      <c r="APL396" s="105"/>
      <c r="APM396" s="105"/>
      <c r="APN396" s="105"/>
      <c r="APO396" s="105"/>
      <c r="APP396" s="105"/>
      <c r="APQ396" s="105"/>
      <c r="APR396" s="105"/>
      <c r="APS396" s="105"/>
      <c r="APT396" s="105"/>
      <c r="APU396" s="105"/>
      <c r="APV396" s="105"/>
      <c r="APW396" s="105"/>
      <c r="APX396" s="105"/>
      <c r="APY396" s="105"/>
      <c r="APZ396" s="105"/>
      <c r="AQA396" s="105"/>
      <c r="AQB396" s="105"/>
      <c r="AQC396" s="105"/>
      <c r="AQD396" s="105"/>
      <c r="AQE396" s="105"/>
      <c r="AQF396" s="105"/>
      <c r="AQG396" s="105"/>
      <c r="AQH396" s="105"/>
      <c r="AQI396" s="105"/>
      <c r="AQJ396" s="105"/>
      <c r="AQK396" s="105"/>
      <c r="AQL396" s="105"/>
      <c r="AQM396" s="105"/>
      <c r="AQN396" s="105"/>
      <c r="AQO396" s="105"/>
      <c r="AQP396" s="105"/>
      <c r="AQQ396" s="105"/>
      <c r="AQR396" s="105"/>
      <c r="AQS396" s="105"/>
      <c r="AQT396" s="105"/>
      <c r="AQU396" s="105"/>
      <c r="AQV396" s="105"/>
      <c r="AQW396" s="105"/>
      <c r="AQX396" s="105"/>
      <c r="AQY396" s="105"/>
      <c r="AQZ396" s="105"/>
      <c r="ARA396" s="105"/>
      <c r="ARB396" s="105"/>
      <c r="ARC396" s="105"/>
      <c r="ARD396" s="105"/>
      <c r="ARE396" s="105"/>
      <c r="ARF396" s="105"/>
      <c r="ARG396" s="105"/>
      <c r="ARH396" s="105"/>
      <c r="ARI396" s="105"/>
      <c r="ARJ396" s="105"/>
      <c r="ARK396" s="105"/>
      <c r="ARL396" s="105"/>
      <c r="ARM396" s="105"/>
      <c r="ARN396" s="105"/>
      <c r="ARO396" s="105"/>
      <c r="ARP396" s="105"/>
      <c r="ARQ396" s="105"/>
      <c r="ARR396" s="105"/>
      <c r="ARS396" s="105"/>
      <c r="ART396" s="105"/>
      <c r="ARU396" s="105"/>
      <c r="ARV396" s="105"/>
      <c r="ARW396" s="105"/>
      <c r="ARX396" s="105"/>
      <c r="ARY396" s="105"/>
      <c r="ARZ396" s="105"/>
      <c r="ASA396" s="105"/>
      <c r="ASB396" s="105"/>
      <c r="ASC396" s="105"/>
      <c r="ASD396" s="105"/>
      <c r="ASE396" s="105"/>
      <c r="ASF396" s="105"/>
      <c r="ASG396" s="105"/>
      <c r="ASH396" s="105"/>
      <c r="ASI396" s="105"/>
      <c r="ASJ396" s="105"/>
      <c r="ASK396" s="105"/>
      <c r="ASL396" s="105"/>
      <c r="ASM396" s="105"/>
      <c r="ASN396" s="105"/>
      <c r="ASO396" s="105"/>
      <c r="ASP396" s="105"/>
      <c r="ASQ396" s="105"/>
      <c r="ASR396" s="105"/>
      <c r="ASS396" s="105"/>
      <c r="AST396" s="105"/>
      <c r="ASU396" s="105"/>
      <c r="ASV396" s="105"/>
      <c r="ASW396" s="105"/>
      <c r="ASX396" s="105"/>
      <c r="ASY396" s="105"/>
      <c r="ASZ396" s="105"/>
      <c r="ATA396" s="105"/>
      <c r="ATB396" s="105"/>
      <c r="ATC396" s="105"/>
      <c r="ATD396" s="105"/>
      <c r="ATE396" s="105"/>
      <c r="ATF396" s="105"/>
      <c r="ATG396" s="105"/>
      <c r="ATH396" s="105"/>
      <c r="ATI396" s="105"/>
      <c r="ATJ396" s="105"/>
      <c r="ATK396" s="105"/>
      <c r="ATL396" s="105"/>
      <c r="ATM396" s="105"/>
      <c r="ATN396" s="105"/>
      <c r="ATO396" s="105"/>
      <c r="ATP396" s="105"/>
      <c r="ATQ396" s="105"/>
      <c r="ATR396" s="105"/>
      <c r="ATS396" s="105"/>
      <c r="ATT396" s="105"/>
      <c r="ATU396" s="105"/>
      <c r="ATV396" s="105"/>
      <c r="ATW396" s="105"/>
      <c r="ATX396" s="105"/>
      <c r="ATY396" s="105"/>
      <c r="ATZ396" s="105"/>
      <c r="AUA396" s="105"/>
      <c r="AUB396" s="105"/>
      <c r="AUC396" s="105"/>
      <c r="AUD396" s="105"/>
      <c r="AUE396" s="105"/>
      <c r="AUF396" s="105"/>
      <c r="AUG396" s="105"/>
      <c r="AUH396" s="105"/>
      <c r="AUI396" s="105"/>
      <c r="AUJ396" s="105"/>
      <c r="AUK396" s="105"/>
      <c r="AUL396" s="105"/>
      <c r="AUM396" s="105"/>
      <c r="AUN396" s="105"/>
      <c r="AUO396" s="105"/>
      <c r="AUP396" s="105"/>
      <c r="AUQ396" s="105"/>
      <c r="AUR396" s="105"/>
      <c r="AUS396" s="105"/>
      <c r="AUT396" s="105"/>
      <c r="AUU396" s="105"/>
      <c r="AUV396" s="105"/>
      <c r="AUW396" s="105"/>
      <c r="AUX396" s="105"/>
      <c r="AUY396" s="105"/>
      <c r="AUZ396" s="105"/>
      <c r="AVA396" s="105"/>
      <c r="AVB396" s="105"/>
      <c r="AVC396" s="105"/>
      <c r="AVD396" s="105"/>
      <c r="AVE396" s="105"/>
      <c r="AVF396" s="105"/>
      <c r="AVG396" s="105"/>
      <c r="AVH396" s="105"/>
      <c r="AVI396" s="105"/>
      <c r="AVJ396" s="105"/>
      <c r="AVK396" s="105"/>
      <c r="AVL396" s="105"/>
      <c r="AVM396" s="105"/>
      <c r="AVN396" s="105"/>
      <c r="AVO396" s="105"/>
      <c r="AVP396" s="105"/>
      <c r="AVQ396" s="105"/>
      <c r="AVR396" s="105"/>
      <c r="AVS396" s="105"/>
      <c r="AVT396" s="105"/>
      <c r="AVU396" s="105"/>
      <c r="AVV396" s="105"/>
      <c r="AVW396" s="105"/>
      <c r="AVX396" s="105"/>
      <c r="AVY396" s="105"/>
      <c r="AVZ396" s="105"/>
      <c r="AWA396" s="105"/>
      <c r="AWB396" s="105"/>
      <c r="AWC396" s="105"/>
      <c r="AWD396" s="105"/>
      <c r="AWE396" s="105"/>
      <c r="AWF396" s="105"/>
      <c r="AWG396" s="105"/>
      <c r="AWH396" s="105"/>
      <c r="AWI396" s="105"/>
      <c r="AWJ396" s="105"/>
      <c r="AWK396" s="105"/>
      <c r="AWL396" s="105"/>
      <c r="AWM396" s="105"/>
      <c r="AWN396" s="105"/>
      <c r="AWO396" s="105"/>
      <c r="AWP396" s="105"/>
      <c r="AWQ396" s="105"/>
      <c r="AWR396" s="105"/>
      <c r="AWS396" s="105"/>
      <c r="AWT396" s="105"/>
      <c r="AWU396" s="105"/>
      <c r="AWV396" s="105"/>
      <c r="AWW396" s="105"/>
      <c r="AWX396" s="105"/>
      <c r="AWY396" s="105"/>
      <c r="AWZ396" s="105"/>
      <c r="AXA396" s="105"/>
      <c r="AXB396" s="105"/>
      <c r="AXC396" s="105"/>
      <c r="AXD396" s="105"/>
      <c r="AXE396" s="105"/>
      <c r="AXF396" s="105"/>
      <c r="AXG396" s="105"/>
      <c r="AXH396" s="105"/>
      <c r="AXI396" s="105"/>
      <c r="AXJ396" s="105"/>
      <c r="AXK396" s="105"/>
      <c r="AXL396" s="105"/>
      <c r="AXM396" s="105"/>
      <c r="AXN396" s="105"/>
      <c r="AXO396" s="105"/>
      <c r="AXP396" s="105"/>
      <c r="AXQ396" s="105"/>
      <c r="AXR396" s="105"/>
      <c r="AXS396" s="105"/>
      <c r="AXT396" s="105"/>
      <c r="AXU396" s="105"/>
      <c r="AXV396" s="105"/>
      <c r="AXW396" s="105"/>
      <c r="AXX396" s="105"/>
    </row>
    <row r="397" spans="1:1324" s="106" customFormat="1" ht="15.75" hidden="1" customHeight="1" x14ac:dyDescent="0.2">
      <c r="A397" s="14" t="s">
        <v>381</v>
      </c>
      <c r="B397" s="13" t="s">
        <v>380</v>
      </c>
      <c r="C397" s="16" t="s">
        <v>379</v>
      </c>
      <c r="D397" s="15" t="s">
        <v>10</v>
      </c>
      <c r="E397" s="17">
        <v>40024</v>
      </c>
      <c r="F397" s="17"/>
      <c r="G397" s="9" t="s">
        <v>1186</v>
      </c>
      <c r="H397" s="30">
        <v>42005</v>
      </c>
      <c r="I397" s="30" t="s">
        <v>1065</v>
      </c>
      <c r="J397" s="173"/>
      <c r="K397" s="84" t="s">
        <v>5</v>
      </c>
      <c r="L397" s="87">
        <v>1</v>
      </c>
      <c r="M397" s="87">
        <v>1</v>
      </c>
      <c r="N397" s="84" t="s">
        <v>326</v>
      </c>
      <c r="O397" s="84">
        <v>1</v>
      </c>
      <c r="P397" s="84" t="s">
        <v>326</v>
      </c>
      <c r="Q397" s="84">
        <v>1</v>
      </c>
      <c r="R397" s="84" t="s">
        <v>326</v>
      </c>
      <c r="S397" s="84">
        <v>1</v>
      </c>
      <c r="T397" s="84" t="s">
        <v>49</v>
      </c>
      <c r="U397" s="84">
        <v>1</v>
      </c>
      <c r="V397" s="87">
        <v>1</v>
      </c>
      <c r="W397" s="84">
        <v>0</v>
      </c>
      <c r="X397" s="87">
        <v>0</v>
      </c>
      <c r="Y397" s="87">
        <v>0</v>
      </c>
      <c r="Z397" s="84">
        <v>1</v>
      </c>
      <c r="AA397" s="87">
        <v>0</v>
      </c>
      <c r="AB397" s="71">
        <f t="shared" si="60"/>
        <v>2</v>
      </c>
      <c r="AC397" s="71">
        <f t="shared" si="61"/>
        <v>2</v>
      </c>
      <c r="AD397" s="71">
        <f t="shared" si="62"/>
        <v>2</v>
      </c>
      <c r="AE397" s="71">
        <f t="shared" si="63"/>
        <v>2</v>
      </c>
      <c r="AF397" s="103" t="s">
        <v>2325</v>
      </c>
      <c r="AG397" s="105"/>
      <c r="AH397" s="105"/>
      <c r="AI397" s="105"/>
      <c r="AJ397" s="105"/>
      <c r="AK397" s="105"/>
      <c r="AL397" s="105"/>
      <c r="AM397" s="105"/>
      <c r="AN397" s="105"/>
      <c r="AO397" s="105"/>
      <c r="AP397" s="105"/>
      <c r="AQ397" s="105"/>
      <c r="AR397" s="105"/>
      <c r="AS397" s="105"/>
      <c r="AT397" s="105"/>
      <c r="AU397" s="105"/>
      <c r="AV397" s="105"/>
      <c r="AW397" s="105"/>
      <c r="AX397" s="105"/>
      <c r="AY397" s="105"/>
      <c r="AZ397" s="105"/>
      <c r="BA397" s="105"/>
      <c r="BB397" s="105"/>
      <c r="BC397" s="105"/>
      <c r="BD397" s="105"/>
      <c r="BE397" s="105"/>
      <c r="BF397" s="105"/>
      <c r="BG397" s="105"/>
      <c r="BH397" s="105"/>
      <c r="BI397" s="105"/>
      <c r="BJ397" s="105"/>
      <c r="BK397" s="105"/>
      <c r="BL397" s="105"/>
      <c r="BM397" s="105"/>
      <c r="BN397" s="105"/>
      <c r="BO397" s="105"/>
      <c r="BP397" s="105"/>
      <c r="BQ397" s="105"/>
      <c r="BR397" s="105"/>
      <c r="BS397" s="105"/>
      <c r="BT397" s="105"/>
      <c r="BU397" s="105"/>
      <c r="BV397" s="105"/>
      <c r="BW397" s="105"/>
      <c r="BX397" s="105"/>
      <c r="BY397" s="105"/>
      <c r="BZ397" s="105"/>
      <c r="CA397" s="105"/>
      <c r="CB397" s="105"/>
      <c r="CC397" s="105"/>
      <c r="CD397" s="105"/>
      <c r="CE397" s="105"/>
      <c r="CF397" s="105"/>
      <c r="CG397" s="105"/>
      <c r="CH397" s="105"/>
      <c r="CI397" s="105"/>
      <c r="CJ397" s="105"/>
      <c r="CK397" s="105"/>
      <c r="CL397" s="105"/>
      <c r="CM397" s="105"/>
      <c r="CN397" s="105"/>
      <c r="CO397" s="105"/>
      <c r="CP397" s="105"/>
      <c r="CQ397" s="105"/>
      <c r="CR397" s="105"/>
      <c r="CS397" s="105"/>
      <c r="CT397" s="105"/>
      <c r="CU397" s="105"/>
      <c r="CV397" s="105"/>
      <c r="CW397" s="105"/>
      <c r="CX397" s="105"/>
      <c r="CY397" s="105"/>
      <c r="CZ397" s="105"/>
      <c r="DA397" s="105"/>
      <c r="DB397" s="105"/>
      <c r="DC397" s="105"/>
      <c r="DD397" s="105"/>
      <c r="DE397" s="105"/>
      <c r="DF397" s="105"/>
      <c r="DG397" s="105"/>
      <c r="DH397" s="105"/>
      <c r="DI397" s="105"/>
      <c r="DJ397" s="105"/>
      <c r="DK397" s="105"/>
      <c r="DL397" s="105"/>
      <c r="DM397" s="105"/>
      <c r="DN397" s="105"/>
      <c r="DO397" s="105"/>
      <c r="DP397" s="105"/>
      <c r="DQ397" s="105"/>
      <c r="DR397" s="105"/>
      <c r="DS397" s="105"/>
      <c r="DT397" s="105"/>
      <c r="DU397" s="105"/>
      <c r="DV397" s="105"/>
      <c r="DW397" s="105"/>
      <c r="DX397" s="105"/>
      <c r="DY397" s="105"/>
      <c r="DZ397" s="105"/>
      <c r="EA397" s="105"/>
      <c r="EB397" s="105"/>
      <c r="EC397" s="105"/>
      <c r="ED397" s="105"/>
      <c r="EE397" s="105"/>
      <c r="EF397" s="105"/>
      <c r="EG397" s="105"/>
      <c r="EH397" s="105"/>
      <c r="EI397" s="105"/>
      <c r="EJ397" s="105"/>
      <c r="EK397" s="105"/>
      <c r="EL397" s="105"/>
      <c r="EM397" s="105"/>
      <c r="EN397" s="105"/>
      <c r="EO397" s="105"/>
      <c r="EP397" s="105"/>
      <c r="EQ397" s="105"/>
      <c r="ER397" s="105"/>
      <c r="ES397" s="105"/>
      <c r="ET397" s="105"/>
      <c r="EU397" s="105"/>
      <c r="EV397" s="105"/>
      <c r="EW397" s="105"/>
      <c r="EX397" s="105"/>
      <c r="EY397" s="105"/>
      <c r="EZ397" s="105"/>
      <c r="FA397" s="105"/>
      <c r="FB397" s="105"/>
      <c r="FC397" s="105"/>
      <c r="FD397" s="105"/>
      <c r="FE397" s="105"/>
      <c r="FF397" s="105"/>
      <c r="FG397" s="105"/>
      <c r="FH397" s="105"/>
      <c r="FI397" s="105"/>
      <c r="FJ397" s="105"/>
      <c r="FK397" s="105"/>
      <c r="FL397" s="105"/>
      <c r="FM397" s="105"/>
      <c r="FN397" s="105"/>
      <c r="FO397" s="105"/>
      <c r="FP397" s="105"/>
      <c r="FQ397" s="105"/>
      <c r="FR397" s="105"/>
      <c r="FS397" s="105"/>
      <c r="FT397" s="105"/>
      <c r="FU397" s="105"/>
      <c r="FV397" s="105"/>
      <c r="FW397" s="105"/>
      <c r="FX397" s="105"/>
      <c r="FY397" s="105"/>
      <c r="FZ397" s="105"/>
      <c r="GA397" s="105"/>
      <c r="GB397" s="105"/>
      <c r="GC397" s="105"/>
      <c r="GD397" s="105"/>
      <c r="GE397" s="105"/>
      <c r="GF397" s="105"/>
      <c r="GG397" s="105"/>
      <c r="GH397" s="105"/>
      <c r="GI397" s="105"/>
      <c r="GJ397" s="105"/>
      <c r="GK397" s="105"/>
      <c r="GL397" s="105"/>
      <c r="GM397" s="105"/>
      <c r="GN397" s="105"/>
      <c r="GO397" s="105"/>
      <c r="GP397" s="105"/>
      <c r="GQ397" s="105"/>
      <c r="GR397" s="105"/>
      <c r="GS397" s="105"/>
      <c r="GT397" s="105"/>
      <c r="GU397" s="105"/>
      <c r="GV397" s="105"/>
      <c r="GW397" s="105"/>
      <c r="GX397" s="105"/>
      <c r="GY397" s="105"/>
      <c r="GZ397" s="105"/>
      <c r="HA397" s="105"/>
      <c r="HB397" s="105"/>
      <c r="HC397" s="105"/>
      <c r="HD397" s="105"/>
      <c r="HE397" s="105"/>
      <c r="HF397" s="105"/>
      <c r="HG397" s="105"/>
      <c r="HH397" s="105"/>
      <c r="HI397" s="105"/>
      <c r="HJ397" s="105"/>
      <c r="HK397" s="105"/>
      <c r="HL397" s="105"/>
      <c r="HM397" s="105"/>
      <c r="HN397" s="105"/>
      <c r="HO397" s="105"/>
      <c r="HP397" s="105"/>
      <c r="HQ397" s="105"/>
      <c r="HR397" s="105"/>
      <c r="HS397" s="105"/>
      <c r="HT397" s="105"/>
      <c r="HU397" s="105"/>
      <c r="HV397" s="105"/>
      <c r="HW397" s="105"/>
      <c r="HX397" s="105"/>
      <c r="HY397" s="105"/>
      <c r="HZ397" s="105"/>
      <c r="IA397" s="105"/>
      <c r="IB397" s="105"/>
      <c r="IC397" s="105"/>
      <c r="ID397" s="105"/>
      <c r="IE397" s="105"/>
      <c r="IF397" s="105"/>
      <c r="IG397" s="105"/>
      <c r="IH397" s="105"/>
      <c r="II397" s="105"/>
      <c r="IJ397" s="105"/>
      <c r="IK397" s="105"/>
      <c r="IL397" s="105"/>
      <c r="IM397" s="105"/>
      <c r="IN397" s="105"/>
      <c r="IO397" s="105"/>
      <c r="IP397" s="105"/>
      <c r="IQ397" s="105"/>
      <c r="IR397" s="105"/>
      <c r="IS397" s="105"/>
      <c r="IT397" s="105"/>
      <c r="IU397" s="105"/>
      <c r="IV397" s="105"/>
      <c r="IW397" s="105"/>
      <c r="IX397" s="105"/>
      <c r="IY397" s="105"/>
      <c r="IZ397" s="105"/>
      <c r="JA397" s="105"/>
      <c r="JB397" s="105"/>
      <c r="JC397" s="105"/>
      <c r="JD397" s="105"/>
      <c r="JE397" s="105"/>
      <c r="JF397" s="105"/>
      <c r="JG397" s="105"/>
      <c r="JH397" s="105"/>
      <c r="JI397" s="105"/>
      <c r="JJ397" s="105"/>
      <c r="JK397" s="105"/>
      <c r="JL397" s="105"/>
      <c r="JM397" s="105"/>
      <c r="JN397" s="105"/>
      <c r="JO397" s="105"/>
      <c r="JP397" s="105"/>
      <c r="JQ397" s="105"/>
      <c r="JR397" s="105"/>
      <c r="JS397" s="105"/>
      <c r="JT397" s="105"/>
      <c r="JU397" s="105"/>
      <c r="JV397" s="105"/>
      <c r="JW397" s="105"/>
      <c r="JX397" s="105"/>
      <c r="JY397" s="105"/>
      <c r="JZ397" s="105"/>
      <c r="KA397" s="105"/>
      <c r="KB397" s="105"/>
      <c r="KC397" s="105"/>
      <c r="KD397" s="105"/>
      <c r="KE397" s="105"/>
      <c r="KF397" s="105"/>
      <c r="KG397" s="105"/>
      <c r="KH397" s="105"/>
      <c r="KI397" s="105"/>
      <c r="KJ397" s="105"/>
      <c r="KK397" s="105"/>
      <c r="KL397" s="105"/>
      <c r="KM397" s="105"/>
      <c r="KN397" s="105"/>
      <c r="KO397" s="105"/>
      <c r="KP397" s="105"/>
      <c r="KQ397" s="105"/>
      <c r="KR397" s="105"/>
      <c r="KS397" s="105"/>
      <c r="KT397" s="105"/>
      <c r="KU397" s="105"/>
      <c r="KV397" s="105"/>
      <c r="KW397" s="105"/>
      <c r="KX397" s="105"/>
      <c r="KY397" s="105"/>
      <c r="KZ397" s="105"/>
      <c r="LA397" s="105"/>
      <c r="LB397" s="105"/>
      <c r="LC397" s="105"/>
      <c r="LD397" s="105"/>
      <c r="LE397" s="105"/>
      <c r="LF397" s="105"/>
      <c r="LG397" s="105"/>
      <c r="LH397" s="105"/>
      <c r="LI397" s="105"/>
      <c r="LJ397" s="105"/>
      <c r="LK397" s="105"/>
      <c r="LL397" s="105"/>
      <c r="LM397" s="105"/>
      <c r="LN397" s="105"/>
      <c r="LO397" s="105"/>
      <c r="LP397" s="105"/>
      <c r="LQ397" s="105"/>
      <c r="LR397" s="105"/>
      <c r="LS397" s="105"/>
      <c r="LT397" s="105"/>
      <c r="LU397" s="105"/>
      <c r="LV397" s="105"/>
      <c r="LW397" s="105"/>
      <c r="LX397" s="105"/>
      <c r="LY397" s="105"/>
      <c r="LZ397" s="105"/>
      <c r="MA397" s="105"/>
      <c r="MB397" s="105"/>
      <c r="MC397" s="105"/>
      <c r="MD397" s="105"/>
      <c r="ME397" s="105"/>
      <c r="MF397" s="105"/>
      <c r="MG397" s="105"/>
      <c r="MH397" s="105"/>
      <c r="MI397" s="105"/>
      <c r="MJ397" s="105"/>
      <c r="MK397" s="105"/>
      <c r="ML397" s="105"/>
      <c r="MM397" s="105"/>
      <c r="MN397" s="105"/>
      <c r="MO397" s="105"/>
      <c r="MP397" s="105"/>
      <c r="MQ397" s="105"/>
      <c r="MR397" s="105"/>
      <c r="MS397" s="105"/>
      <c r="MT397" s="105"/>
      <c r="MU397" s="105"/>
      <c r="MV397" s="105"/>
      <c r="MW397" s="105"/>
      <c r="MX397" s="105"/>
      <c r="MY397" s="105"/>
      <c r="MZ397" s="105"/>
      <c r="NA397" s="105"/>
      <c r="NB397" s="105"/>
      <c r="NC397" s="105"/>
      <c r="ND397" s="105"/>
      <c r="NE397" s="105"/>
      <c r="NF397" s="105"/>
      <c r="NG397" s="105"/>
      <c r="NH397" s="105"/>
      <c r="NI397" s="105"/>
      <c r="NJ397" s="105"/>
      <c r="NK397" s="105"/>
      <c r="NL397" s="105"/>
      <c r="NM397" s="105"/>
      <c r="NN397" s="105"/>
      <c r="NO397" s="105"/>
      <c r="NP397" s="105"/>
      <c r="NQ397" s="105"/>
      <c r="NR397" s="105"/>
      <c r="NS397" s="105"/>
      <c r="NT397" s="105"/>
      <c r="NU397" s="105"/>
      <c r="NV397" s="105"/>
      <c r="NW397" s="105"/>
      <c r="NX397" s="105"/>
      <c r="NY397" s="105"/>
      <c r="NZ397" s="105"/>
      <c r="OA397" s="105"/>
      <c r="OB397" s="105"/>
      <c r="OC397" s="105"/>
      <c r="OD397" s="105"/>
      <c r="OE397" s="105"/>
      <c r="OF397" s="105"/>
      <c r="OG397" s="105"/>
      <c r="OH397" s="105"/>
      <c r="OI397" s="105"/>
      <c r="OJ397" s="105"/>
      <c r="OK397" s="105"/>
      <c r="OL397" s="105"/>
      <c r="OM397" s="105"/>
      <c r="ON397" s="105"/>
      <c r="OO397" s="105"/>
      <c r="OP397" s="105"/>
      <c r="OQ397" s="105"/>
      <c r="OR397" s="105"/>
      <c r="OS397" s="105"/>
      <c r="OT397" s="105"/>
      <c r="OU397" s="105"/>
      <c r="OV397" s="105"/>
      <c r="OW397" s="105"/>
      <c r="OX397" s="105"/>
      <c r="OY397" s="105"/>
      <c r="OZ397" s="105"/>
      <c r="PA397" s="105"/>
      <c r="PB397" s="105"/>
      <c r="PC397" s="105"/>
      <c r="PD397" s="105"/>
      <c r="PE397" s="105"/>
      <c r="PF397" s="105"/>
      <c r="PG397" s="105"/>
      <c r="PH397" s="105"/>
      <c r="PI397" s="105"/>
      <c r="PJ397" s="105"/>
      <c r="PK397" s="105"/>
      <c r="PL397" s="105"/>
      <c r="PM397" s="105"/>
      <c r="PN397" s="105"/>
      <c r="PO397" s="105"/>
      <c r="PP397" s="105"/>
      <c r="PQ397" s="105"/>
      <c r="PR397" s="105"/>
      <c r="PS397" s="105"/>
      <c r="PT397" s="105"/>
      <c r="PU397" s="105"/>
      <c r="PV397" s="105"/>
      <c r="PW397" s="105"/>
      <c r="PX397" s="105"/>
      <c r="PY397" s="105"/>
      <c r="PZ397" s="105"/>
      <c r="QA397" s="105"/>
      <c r="QB397" s="105"/>
      <c r="QC397" s="105"/>
      <c r="QD397" s="105"/>
      <c r="QE397" s="105"/>
      <c r="QF397" s="105"/>
      <c r="QG397" s="105"/>
      <c r="QH397" s="105"/>
      <c r="QI397" s="105"/>
      <c r="QJ397" s="105"/>
      <c r="QK397" s="105"/>
      <c r="QL397" s="105"/>
      <c r="QM397" s="105"/>
      <c r="QN397" s="105"/>
      <c r="QO397" s="105"/>
      <c r="QP397" s="105"/>
      <c r="QQ397" s="105"/>
      <c r="QR397" s="105"/>
      <c r="QS397" s="105"/>
      <c r="QT397" s="105"/>
      <c r="QU397" s="105"/>
      <c r="QV397" s="105"/>
      <c r="QW397" s="105"/>
      <c r="QX397" s="105"/>
      <c r="QY397" s="105"/>
      <c r="QZ397" s="105"/>
      <c r="RA397" s="105"/>
      <c r="RB397" s="105"/>
      <c r="RC397" s="105"/>
      <c r="RD397" s="105"/>
      <c r="RE397" s="105"/>
      <c r="RF397" s="105"/>
      <c r="RG397" s="105"/>
      <c r="RH397" s="105"/>
      <c r="RI397" s="105"/>
      <c r="RJ397" s="105"/>
      <c r="RK397" s="105"/>
      <c r="RL397" s="105"/>
      <c r="RM397" s="105"/>
      <c r="RN397" s="105"/>
      <c r="RO397" s="105"/>
      <c r="RP397" s="105"/>
      <c r="RQ397" s="105"/>
      <c r="RR397" s="105"/>
      <c r="RS397" s="105"/>
      <c r="RT397" s="105"/>
      <c r="RU397" s="105"/>
      <c r="RV397" s="105"/>
      <c r="RW397" s="105"/>
      <c r="RX397" s="105"/>
      <c r="RY397" s="105"/>
      <c r="RZ397" s="105"/>
      <c r="SA397" s="105"/>
      <c r="SB397" s="105"/>
      <c r="SC397" s="105"/>
      <c r="SD397" s="105"/>
      <c r="SE397" s="105"/>
      <c r="SF397" s="105"/>
      <c r="SG397" s="105"/>
      <c r="SH397" s="105"/>
      <c r="SI397" s="105"/>
      <c r="SJ397" s="105"/>
      <c r="SK397" s="105"/>
      <c r="SL397" s="105"/>
      <c r="SM397" s="105"/>
      <c r="SN397" s="105"/>
      <c r="SO397" s="105"/>
      <c r="SP397" s="105"/>
      <c r="SQ397" s="105"/>
      <c r="SR397" s="105"/>
      <c r="SS397" s="105"/>
      <c r="ST397" s="105"/>
      <c r="SU397" s="105"/>
      <c r="SV397" s="105"/>
      <c r="SW397" s="105"/>
      <c r="SX397" s="105"/>
      <c r="SY397" s="105"/>
      <c r="SZ397" s="105"/>
      <c r="TA397" s="105"/>
      <c r="TB397" s="105"/>
      <c r="TC397" s="105"/>
      <c r="TD397" s="105"/>
      <c r="TE397" s="105"/>
      <c r="TF397" s="105"/>
      <c r="TG397" s="105"/>
      <c r="TH397" s="105"/>
      <c r="TI397" s="105"/>
      <c r="TJ397" s="105"/>
      <c r="TK397" s="105"/>
      <c r="TL397" s="105"/>
      <c r="TM397" s="105"/>
      <c r="TN397" s="105"/>
      <c r="TO397" s="105"/>
      <c r="TP397" s="105"/>
      <c r="TQ397" s="105"/>
      <c r="TR397" s="105"/>
      <c r="TS397" s="105"/>
      <c r="TT397" s="105"/>
      <c r="TU397" s="105"/>
      <c r="TV397" s="105"/>
      <c r="TW397" s="105"/>
      <c r="TX397" s="105"/>
      <c r="TY397" s="105"/>
      <c r="TZ397" s="105"/>
      <c r="UA397" s="105"/>
      <c r="UB397" s="105"/>
      <c r="UC397" s="105"/>
      <c r="UD397" s="105"/>
      <c r="UE397" s="105"/>
      <c r="UF397" s="105"/>
      <c r="UG397" s="105"/>
      <c r="UH397" s="105"/>
      <c r="UI397" s="105"/>
      <c r="UJ397" s="105"/>
      <c r="UK397" s="105"/>
      <c r="UL397" s="105"/>
      <c r="UM397" s="105"/>
      <c r="UN397" s="105"/>
      <c r="UO397" s="105"/>
      <c r="UP397" s="105"/>
      <c r="UQ397" s="105"/>
      <c r="UR397" s="105"/>
      <c r="US397" s="105"/>
      <c r="UT397" s="105"/>
      <c r="UU397" s="105"/>
      <c r="UV397" s="105"/>
      <c r="UW397" s="105"/>
      <c r="UX397" s="105"/>
      <c r="UY397" s="105"/>
      <c r="UZ397" s="105"/>
      <c r="VA397" s="105"/>
      <c r="VB397" s="105"/>
      <c r="VC397" s="105"/>
      <c r="VD397" s="105"/>
      <c r="VE397" s="105"/>
      <c r="VF397" s="105"/>
      <c r="VG397" s="105"/>
      <c r="VH397" s="105"/>
      <c r="VI397" s="105"/>
      <c r="VJ397" s="105"/>
      <c r="VK397" s="105"/>
      <c r="VL397" s="105"/>
      <c r="VM397" s="105"/>
      <c r="VN397" s="105"/>
      <c r="VO397" s="105"/>
      <c r="VP397" s="105"/>
      <c r="VQ397" s="105"/>
      <c r="VR397" s="105"/>
      <c r="VS397" s="105"/>
      <c r="VT397" s="105"/>
      <c r="VU397" s="105"/>
      <c r="VV397" s="105"/>
      <c r="VW397" s="105"/>
      <c r="VX397" s="105"/>
      <c r="VY397" s="105"/>
      <c r="VZ397" s="105"/>
      <c r="WA397" s="105"/>
      <c r="WB397" s="105"/>
      <c r="WC397" s="105"/>
      <c r="WD397" s="105"/>
      <c r="WE397" s="105"/>
      <c r="WF397" s="105"/>
      <c r="WG397" s="105"/>
      <c r="WH397" s="105"/>
      <c r="WI397" s="105"/>
      <c r="WJ397" s="105"/>
      <c r="WK397" s="105"/>
      <c r="WL397" s="105"/>
      <c r="WM397" s="105"/>
      <c r="WN397" s="105"/>
      <c r="WO397" s="105"/>
      <c r="WP397" s="105"/>
      <c r="WQ397" s="105"/>
      <c r="WR397" s="105"/>
      <c r="WS397" s="105"/>
      <c r="WT397" s="105"/>
      <c r="WU397" s="105"/>
      <c r="WV397" s="105"/>
      <c r="WW397" s="105"/>
      <c r="WX397" s="105"/>
      <c r="WY397" s="105"/>
      <c r="WZ397" s="105"/>
      <c r="XA397" s="105"/>
      <c r="XB397" s="105"/>
      <c r="XC397" s="105"/>
      <c r="XD397" s="105"/>
      <c r="XE397" s="105"/>
      <c r="XF397" s="105"/>
      <c r="XG397" s="105"/>
      <c r="XH397" s="105"/>
      <c r="XI397" s="105"/>
      <c r="XJ397" s="105"/>
      <c r="XK397" s="105"/>
      <c r="XL397" s="105"/>
      <c r="XM397" s="105"/>
      <c r="XN397" s="105"/>
      <c r="XO397" s="105"/>
      <c r="XP397" s="105"/>
      <c r="XQ397" s="105"/>
      <c r="XR397" s="105"/>
      <c r="XS397" s="105"/>
      <c r="XT397" s="105"/>
      <c r="XU397" s="105"/>
      <c r="XV397" s="105"/>
      <c r="XW397" s="105"/>
      <c r="XX397" s="105"/>
      <c r="XY397" s="105"/>
      <c r="XZ397" s="105"/>
      <c r="YA397" s="105"/>
      <c r="YB397" s="105"/>
      <c r="YC397" s="105"/>
      <c r="YD397" s="105"/>
      <c r="YE397" s="105"/>
      <c r="YF397" s="105"/>
      <c r="YG397" s="105"/>
      <c r="YH397" s="105"/>
      <c r="YI397" s="105"/>
      <c r="YJ397" s="105"/>
      <c r="YK397" s="105"/>
      <c r="YL397" s="105"/>
      <c r="YM397" s="105"/>
      <c r="YN397" s="105"/>
      <c r="YO397" s="105"/>
      <c r="YP397" s="105"/>
      <c r="YQ397" s="105"/>
      <c r="YR397" s="105"/>
      <c r="YS397" s="105"/>
      <c r="YT397" s="105"/>
      <c r="YU397" s="105"/>
      <c r="YV397" s="105"/>
      <c r="YW397" s="105"/>
      <c r="YX397" s="105"/>
      <c r="YY397" s="105"/>
      <c r="YZ397" s="105"/>
      <c r="ZA397" s="105"/>
      <c r="ZB397" s="105"/>
      <c r="ZC397" s="105"/>
      <c r="ZD397" s="105"/>
      <c r="ZE397" s="105"/>
      <c r="ZF397" s="105"/>
      <c r="ZG397" s="105"/>
      <c r="ZH397" s="105"/>
      <c r="ZI397" s="105"/>
      <c r="ZJ397" s="105"/>
      <c r="ZK397" s="105"/>
      <c r="ZL397" s="105"/>
      <c r="ZM397" s="105"/>
      <c r="ZN397" s="105"/>
      <c r="ZO397" s="105"/>
      <c r="ZP397" s="105"/>
      <c r="ZQ397" s="105"/>
      <c r="ZR397" s="105"/>
      <c r="ZS397" s="105"/>
      <c r="ZT397" s="105"/>
      <c r="ZU397" s="105"/>
      <c r="ZV397" s="105"/>
      <c r="ZW397" s="105"/>
      <c r="ZX397" s="105"/>
      <c r="ZY397" s="105"/>
      <c r="ZZ397" s="105"/>
      <c r="AAA397" s="105"/>
      <c r="AAB397" s="105"/>
      <c r="AAC397" s="105"/>
      <c r="AAD397" s="105"/>
      <c r="AAE397" s="105"/>
      <c r="AAF397" s="105"/>
      <c r="AAG397" s="105"/>
      <c r="AAH397" s="105"/>
      <c r="AAI397" s="105"/>
      <c r="AAJ397" s="105"/>
      <c r="AAK397" s="105"/>
      <c r="AAL397" s="105"/>
      <c r="AAM397" s="105"/>
      <c r="AAN397" s="105"/>
      <c r="AAO397" s="105"/>
      <c r="AAP397" s="105"/>
      <c r="AAQ397" s="105"/>
      <c r="AAR397" s="105"/>
      <c r="AAS397" s="105"/>
      <c r="AAT397" s="105"/>
      <c r="AAU397" s="105"/>
      <c r="AAV397" s="105"/>
      <c r="AAW397" s="105"/>
      <c r="AAX397" s="105"/>
      <c r="AAY397" s="105"/>
      <c r="AAZ397" s="105"/>
      <c r="ABA397" s="105"/>
      <c r="ABB397" s="105"/>
      <c r="ABC397" s="105"/>
      <c r="ABD397" s="105"/>
      <c r="ABE397" s="105"/>
      <c r="ABF397" s="105"/>
      <c r="ABG397" s="105"/>
      <c r="ABH397" s="105"/>
      <c r="ABI397" s="105"/>
      <c r="ABJ397" s="105"/>
      <c r="ABK397" s="105"/>
      <c r="ABL397" s="105"/>
      <c r="ABM397" s="105"/>
      <c r="ABN397" s="105"/>
      <c r="ABO397" s="105"/>
      <c r="ABP397" s="105"/>
      <c r="ABQ397" s="105"/>
      <c r="ABR397" s="105"/>
      <c r="ABS397" s="105"/>
      <c r="ABT397" s="105"/>
      <c r="ABU397" s="105"/>
      <c r="ABV397" s="105"/>
      <c r="ABW397" s="105"/>
      <c r="ABX397" s="105"/>
      <c r="ABY397" s="105"/>
      <c r="ABZ397" s="105"/>
      <c r="ACA397" s="105"/>
      <c r="ACB397" s="105"/>
      <c r="ACC397" s="105"/>
      <c r="ACD397" s="105"/>
      <c r="ACE397" s="105"/>
      <c r="ACF397" s="105"/>
      <c r="ACG397" s="105"/>
      <c r="ACH397" s="105"/>
      <c r="ACI397" s="105"/>
      <c r="ACJ397" s="105"/>
      <c r="ACK397" s="105"/>
      <c r="ACL397" s="105"/>
      <c r="ACM397" s="105"/>
      <c r="ACN397" s="105"/>
      <c r="ACO397" s="105"/>
      <c r="ACP397" s="105"/>
      <c r="ACQ397" s="105"/>
      <c r="ACR397" s="105"/>
      <c r="ACS397" s="105"/>
      <c r="ACT397" s="105"/>
      <c r="ACU397" s="105"/>
      <c r="ACV397" s="105"/>
      <c r="ACW397" s="105"/>
      <c r="ACX397" s="105"/>
      <c r="ACY397" s="105"/>
      <c r="ACZ397" s="105"/>
      <c r="ADA397" s="105"/>
      <c r="ADB397" s="105"/>
      <c r="ADC397" s="105"/>
      <c r="ADD397" s="105"/>
      <c r="ADE397" s="105"/>
      <c r="ADF397" s="105"/>
      <c r="ADG397" s="105"/>
      <c r="ADH397" s="105"/>
      <c r="ADI397" s="105"/>
      <c r="ADJ397" s="105"/>
      <c r="ADK397" s="105"/>
      <c r="ADL397" s="105"/>
      <c r="ADM397" s="105"/>
      <c r="ADN397" s="105"/>
      <c r="ADO397" s="105"/>
      <c r="ADP397" s="105"/>
      <c r="ADQ397" s="105"/>
      <c r="ADR397" s="105"/>
      <c r="ADS397" s="105"/>
      <c r="ADT397" s="105"/>
      <c r="ADU397" s="105"/>
      <c r="ADV397" s="105"/>
      <c r="ADW397" s="105"/>
      <c r="ADX397" s="105"/>
      <c r="ADY397" s="105"/>
      <c r="ADZ397" s="105"/>
      <c r="AEA397" s="105"/>
      <c r="AEB397" s="105"/>
      <c r="AEC397" s="105"/>
      <c r="AED397" s="105"/>
      <c r="AEE397" s="105"/>
      <c r="AEF397" s="105"/>
      <c r="AEG397" s="105"/>
      <c r="AEH397" s="105"/>
      <c r="AEI397" s="105"/>
      <c r="AEJ397" s="105"/>
      <c r="AEK397" s="105"/>
      <c r="AEL397" s="105"/>
      <c r="AEM397" s="105"/>
      <c r="AEN397" s="105"/>
      <c r="AEO397" s="105"/>
      <c r="AEP397" s="105"/>
      <c r="AEQ397" s="105"/>
      <c r="AER397" s="105"/>
      <c r="AES397" s="105"/>
      <c r="AET397" s="105"/>
      <c r="AEU397" s="105"/>
      <c r="AEV397" s="105"/>
      <c r="AEW397" s="105"/>
      <c r="AEX397" s="105"/>
      <c r="AEY397" s="105"/>
      <c r="AEZ397" s="105"/>
      <c r="AFA397" s="105"/>
      <c r="AFB397" s="105"/>
      <c r="AFC397" s="105"/>
      <c r="AFD397" s="105"/>
      <c r="AFE397" s="105"/>
      <c r="AFF397" s="105"/>
      <c r="AFG397" s="105"/>
      <c r="AFH397" s="105"/>
      <c r="AFI397" s="105"/>
      <c r="AFJ397" s="105"/>
      <c r="AFK397" s="105"/>
      <c r="AFL397" s="105"/>
      <c r="AFM397" s="105"/>
      <c r="AFN397" s="105"/>
      <c r="AFO397" s="105"/>
      <c r="AFP397" s="105"/>
      <c r="AFQ397" s="105"/>
      <c r="AFR397" s="105"/>
      <c r="AFS397" s="105"/>
      <c r="AFT397" s="105"/>
      <c r="AFU397" s="105"/>
      <c r="AFV397" s="105"/>
      <c r="AFW397" s="105"/>
      <c r="AFX397" s="105"/>
      <c r="AFY397" s="105"/>
      <c r="AFZ397" s="105"/>
      <c r="AGA397" s="105"/>
      <c r="AGB397" s="105"/>
      <c r="AGC397" s="105"/>
      <c r="AGD397" s="105"/>
      <c r="AGE397" s="105"/>
      <c r="AGF397" s="105"/>
      <c r="AGG397" s="105"/>
      <c r="AGH397" s="105"/>
      <c r="AGI397" s="105"/>
      <c r="AGJ397" s="105"/>
      <c r="AGK397" s="105"/>
      <c r="AGL397" s="105"/>
      <c r="AGM397" s="105"/>
      <c r="AGN397" s="105"/>
      <c r="AGO397" s="105"/>
      <c r="AGP397" s="105"/>
      <c r="AGQ397" s="105"/>
      <c r="AGR397" s="105"/>
      <c r="AGS397" s="105"/>
      <c r="AGT397" s="105"/>
      <c r="AGU397" s="105"/>
      <c r="AGV397" s="105"/>
      <c r="AGW397" s="105"/>
      <c r="AGX397" s="105"/>
      <c r="AGY397" s="105"/>
      <c r="AGZ397" s="105"/>
      <c r="AHA397" s="105"/>
      <c r="AHB397" s="105"/>
      <c r="AHC397" s="105"/>
      <c r="AHD397" s="105"/>
      <c r="AHE397" s="105"/>
      <c r="AHF397" s="105"/>
      <c r="AHG397" s="105"/>
      <c r="AHH397" s="105"/>
      <c r="AHI397" s="105"/>
      <c r="AHJ397" s="105"/>
      <c r="AHK397" s="105"/>
      <c r="AHL397" s="105"/>
      <c r="AHM397" s="105"/>
      <c r="AHN397" s="105"/>
      <c r="AHO397" s="105"/>
      <c r="AHP397" s="105"/>
      <c r="AHQ397" s="105"/>
      <c r="AHR397" s="105"/>
      <c r="AHS397" s="105"/>
      <c r="AHT397" s="105"/>
      <c r="AHU397" s="105"/>
      <c r="AHV397" s="105"/>
      <c r="AHW397" s="105"/>
      <c r="AHX397" s="105"/>
      <c r="AHY397" s="105"/>
      <c r="AHZ397" s="105"/>
      <c r="AIA397" s="105"/>
      <c r="AIB397" s="105"/>
      <c r="AIC397" s="105"/>
      <c r="AID397" s="105"/>
      <c r="AIE397" s="105"/>
      <c r="AIF397" s="105"/>
      <c r="AIG397" s="105"/>
      <c r="AIH397" s="105"/>
      <c r="AII397" s="105"/>
      <c r="AIJ397" s="105"/>
      <c r="AIK397" s="105"/>
      <c r="AIL397" s="105"/>
      <c r="AIM397" s="105"/>
      <c r="AIN397" s="105"/>
      <c r="AIO397" s="105"/>
      <c r="AIP397" s="105"/>
      <c r="AIQ397" s="105"/>
      <c r="AIR397" s="105"/>
      <c r="AIS397" s="105"/>
      <c r="AIT397" s="105"/>
      <c r="AIU397" s="105"/>
      <c r="AIV397" s="105"/>
      <c r="AIW397" s="105"/>
      <c r="AIX397" s="105"/>
      <c r="AIY397" s="105"/>
      <c r="AIZ397" s="105"/>
      <c r="AJA397" s="105"/>
      <c r="AJB397" s="105"/>
      <c r="AJC397" s="105"/>
      <c r="AJD397" s="105"/>
      <c r="AJE397" s="105"/>
      <c r="AJF397" s="105"/>
      <c r="AJG397" s="105"/>
      <c r="AJH397" s="105"/>
      <c r="AJI397" s="105"/>
      <c r="AJJ397" s="105"/>
      <c r="AJK397" s="105"/>
      <c r="AJL397" s="105"/>
      <c r="AJM397" s="105"/>
      <c r="AJN397" s="105"/>
      <c r="AJO397" s="105"/>
      <c r="AJP397" s="105"/>
      <c r="AJQ397" s="105"/>
      <c r="AJR397" s="105"/>
      <c r="AJS397" s="105"/>
      <c r="AJT397" s="105"/>
      <c r="AJU397" s="105"/>
      <c r="AJV397" s="105"/>
      <c r="AJW397" s="105"/>
      <c r="AJX397" s="105"/>
      <c r="AJY397" s="105"/>
      <c r="AJZ397" s="105"/>
      <c r="AKA397" s="105"/>
      <c r="AKB397" s="105"/>
      <c r="AKC397" s="105"/>
      <c r="AKD397" s="105"/>
      <c r="AKE397" s="105"/>
      <c r="AKF397" s="105"/>
      <c r="AKG397" s="105"/>
      <c r="AKH397" s="105"/>
      <c r="AKI397" s="105"/>
      <c r="AKJ397" s="105"/>
      <c r="AKK397" s="105"/>
      <c r="AKL397" s="105"/>
      <c r="AKM397" s="105"/>
      <c r="AKN397" s="105"/>
      <c r="AKO397" s="105"/>
      <c r="AKP397" s="105"/>
      <c r="AKQ397" s="105"/>
      <c r="AKR397" s="105"/>
      <c r="AKS397" s="105"/>
      <c r="AKT397" s="105"/>
      <c r="AKU397" s="105"/>
      <c r="AKV397" s="105"/>
      <c r="AKW397" s="105"/>
      <c r="AKX397" s="105"/>
      <c r="AKY397" s="105"/>
      <c r="AKZ397" s="105"/>
      <c r="ALA397" s="105"/>
      <c r="ALB397" s="105"/>
      <c r="ALC397" s="105"/>
      <c r="ALD397" s="105"/>
      <c r="ALE397" s="105"/>
      <c r="ALF397" s="105"/>
      <c r="ALG397" s="105"/>
      <c r="ALH397" s="105"/>
      <c r="ALI397" s="105"/>
      <c r="ALJ397" s="105"/>
      <c r="ALK397" s="105"/>
      <c r="ALL397" s="105"/>
      <c r="ALM397" s="105"/>
      <c r="ALN397" s="105"/>
      <c r="ALO397" s="105"/>
      <c r="ALP397" s="105"/>
      <c r="ALQ397" s="105"/>
      <c r="ALR397" s="105"/>
      <c r="ALS397" s="105"/>
      <c r="ALT397" s="105"/>
      <c r="ALU397" s="105"/>
      <c r="ALV397" s="105"/>
      <c r="ALW397" s="105"/>
      <c r="ALX397" s="105"/>
      <c r="ALY397" s="105"/>
      <c r="ALZ397" s="105"/>
      <c r="AMA397" s="105"/>
      <c r="AMB397" s="105"/>
      <c r="AMC397" s="105"/>
      <c r="AMD397" s="105"/>
      <c r="AME397" s="105"/>
      <c r="AMF397" s="105"/>
      <c r="AMG397" s="105"/>
      <c r="AMH397" s="105"/>
      <c r="AMI397" s="105"/>
      <c r="AMJ397" s="105"/>
      <c r="AMK397" s="105"/>
      <c r="AML397" s="105"/>
      <c r="AMM397" s="105"/>
      <c r="AMN397" s="105"/>
      <c r="AMO397" s="105"/>
      <c r="AMP397" s="105"/>
      <c r="AMQ397" s="105"/>
      <c r="AMR397" s="105"/>
      <c r="AMS397" s="105"/>
      <c r="AMT397" s="105"/>
      <c r="AMU397" s="105"/>
      <c r="AMV397" s="105"/>
      <c r="AMW397" s="105"/>
      <c r="AMX397" s="105"/>
      <c r="AMY397" s="105"/>
      <c r="AMZ397" s="105"/>
      <c r="ANA397" s="105"/>
      <c r="ANB397" s="105"/>
      <c r="ANC397" s="105"/>
      <c r="AND397" s="105"/>
      <c r="ANE397" s="105"/>
      <c r="ANF397" s="105"/>
      <c r="ANG397" s="105"/>
      <c r="ANH397" s="105"/>
      <c r="ANI397" s="105"/>
      <c r="ANJ397" s="105"/>
      <c r="ANK397" s="105"/>
      <c r="ANL397" s="105"/>
      <c r="ANM397" s="105"/>
      <c r="ANN397" s="105"/>
      <c r="ANO397" s="105"/>
      <c r="ANP397" s="105"/>
      <c r="ANQ397" s="105"/>
      <c r="ANR397" s="105"/>
      <c r="ANS397" s="105"/>
      <c r="ANT397" s="105"/>
      <c r="ANU397" s="105"/>
      <c r="ANV397" s="105"/>
      <c r="ANW397" s="105"/>
      <c r="ANX397" s="105"/>
      <c r="ANY397" s="105"/>
      <c r="ANZ397" s="105"/>
      <c r="AOA397" s="105"/>
      <c r="AOB397" s="105"/>
      <c r="AOC397" s="105"/>
      <c r="AOD397" s="105"/>
      <c r="AOE397" s="105"/>
      <c r="AOF397" s="105"/>
      <c r="AOG397" s="105"/>
      <c r="AOH397" s="105"/>
      <c r="AOI397" s="105"/>
      <c r="AOJ397" s="105"/>
      <c r="AOK397" s="105"/>
      <c r="AOL397" s="105"/>
      <c r="AOM397" s="105"/>
      <c r="AON397" s="105"/>
      <c r="AOO397" s="105"/>
      <c r="AOP397" s="105"/>
      <c r="AOQ397" s="105"/>
      <c r="AOR397" s="105"/>
      <c r="AOS397" s="105"/>
      <c r="AOT397" s="105"/>
      <c r="AOU397" s="105"/>
      <c r="AOV397" s="105"/>
      <c r="AOW397" s="105"/>
      <c r="AOX397" s="105"/>
      <c r="AOY397" s="105"/>
      <c r="AOZ397" s="105"/>
      <c r="APA397" s="105"/>
      <c r="APB397" s="105"/>
      <c r="APC397" s="105"/>
      <c r="APD397" s="105"/>
      <c r="APE397" s="105"/>
      <c r="APF397" s="105"/>
      <c r="APG397" s="105"/>
      <c r="APH397" s="105"/>
      <c r="API397" s="105"/>
      <c r="APJ397" s="105"/>
      <c r="APK397" s="105"/>
      <c r="APL397" s="105"/>
      <c r="APM397" s="105"/>
      <c r="APN397" s="105"/>
      <c r="APO397" s="105"/>
      <c r="APP397" s="105"/>
      <c r="APQ397" s="105"/>
      <c r="APR397" s="105"/>
      <c r="APS397" s="105"/>
      <c r="APT397" s="105"/>
      <c r="APU397" s="105"/>
      <c r="APV397" s="105"/>
      <c r="APW397" s="105"/>
      <c r="APX397" s="105"/>
      <c r="APY397" s="105"/>
      <c r="APZ397" s="105"/>
      <c r="AQA397" s="105"/>
      <c r="AQB397" s="105"/>
      <c r="AQC397" s="105"/>
      <c r="AQD397" s="105"/>
      <c r="AQE397" s="105"/>
      <c r="AQF397" s="105"/>
      <c r="AQG397" s="105"/>
      <c r="AQH397" s="105"/>
      <c r="AQI397" s="105"/>
      <c r="AQJ397" s="105"/>
      <c r="AQK397" s="105"/>
      <c r="AQL397" s="105"/>
      <c r="AQM397" s="105"/>
      <c r="AQN397" s="105"/>
      <c r="AQO397" s="105"/>
      <c r="AQP397" s="105"/>
      <c r="AQQ397" s="105"/>
      <c r="AQR397" s="105"/>
      <c r="AQS397" s="105"/>
      <c r="AQT397" s="105"/>
      <c r="AQU397" s="105"/>
      <c r="AQV397" s="105"/>
      <c r="AQW397" s="105"/>
      <c r="AQX397" s="105"/>
      <c r="AQY397" s="105"/>
      <c r="AQZ397" s="105"/>
      <c r="ARA397" s="105"/>
      <c r="ARB397" s="105"/>
      <c r="ARC397" s="105"/>
      <c r="ARD397" s="105"/>
      <c r="ARE397" s="105"/>
      <c r="ARF397" s="105"/>
      <c r="ARG397" s="105"/>
      <c r="ARH397" s="105"/>
      <c r="ARI397" s="105"/>
      <c r="ARJ397" s="105"/>
      <c r="ARK397" s="105"/>
      <c r="ARL397" s="105"/>
      <c r="ARM397" s="105"/>
      <c r="ARN397" s="105"/>
      <c r="ARO397" s="105"/>
      <c r="ARP397" s="105"/>
      <c r="ARQ397" s="105"/>
      <c r="ARR397" s="105"/>
      <c r="ARS397" s="105"/>
      <c r="ART397" s="105"/>
      <c r="ARU397" s="105"/>
      <c r="ARV397" s="105"/>
      <c r="ARW397" s="105"/>
      <c r="ARX397" s="105"/>
      <c r="ARY397" s="105"/>
      <c r="ARZ397" s="105"/>
      <c r="ASA397" s="105"/>
      <c r="ASB397" s="105"/>
      <c r="ASC397" s="105"/>
      <c r="ASD397" s="105"/>
      <c r="ASE397" s="105"/>
      <c r="ASF397" s="105"/>
      <c r="ASG397" s="105"/>
      <c r="ASH397" s="105"/>
      <c r="ASI397" s="105"/>
      <c r="ASJ397" s="105"/>
      <c r="ASK397" s="105"/>
      <c r="ASL397" s="105"/>
      <c r="ASM397" s="105"/>
      <c r="ASN397" s="105"/>
      <c r="ASO397" s="105"/>
      <c r="ASP397" s="105"/>
      <c r="ASQ397" s="105"/>
      <c r="ASR397" s="105"/>
      <c r="ASS397" s="105"/>
      <c r="AST397" s="105"/>
      <c r="ASU397" s="105"/>
      <c r="ASV397" s="105"/>
      <c r="ASW397" s="105"/>
      <c r="ASX397" s="105"/>
      <c r="ASY397" s="105"/>
      <c r="ASZ397" s="105"/>
      <c r="ATA397" s="105"/>
      <c r="ATB397" s="105"/>
      <c r="ATC397" s="105"/>
      <c r="ATD397" s="105"/>
      <c r="ATE397" s="105"/>
      <c r="ATF397" s="105"/>
      <c r="ATG397" s="105"/>
      <c r="ATH397" s="105"/>
      <c r="ATI397" s="105"/>
      <c r="ATJ397" s="105"/>
      <c r="ATK397" s="105"/>
      <c r="ATL397" s="105"/>
      <c r="ATM397" s="105"/>
      <c r="ATN397" s="105"/>
      <c r="ATO397" s="105"/>
      <c r="ATP397" s="105"/>
      <c r="ATQ397" s="105"/>
      <c r="ATR397" s="105"/>
      <c r="ATS397" s="105"/>
      <c r="ATT397" s="105"/>
      <c r="ATU397" s="105"/>
      <c r="ATV397" s="105"/>
      <c r="ATW397" s="105"/>
      <c r="ATX397" s="105"/>
      <c r="ATY397" s="105"/>
      <c r="ATZ397" s="105"/>
      <c r="AUA397" s="105"/>
      <c r="AUB397" s="105"/>
      <c r="AUC397" s="105"/>
      <c r="AUD397" s="105"/>
      <c r="AUE397" s="105"/>
      <c r="AUF397" s="105"/>
      <c r="AUG397" s="105"/>
      <c r="AUH397" s="105"/>
      <c r="AUI397" s="105"/>
      <c r="AUJ397" s="105"/>
      <c r="AUK397" s="105"/>
      <c r="AUL397" s="105"/>
      <c r="AUM397" s="105"/>
      <c r="AUN397" s="105"/>
      <c r="AUO397" s="105"/>
      <c r="AUP397" s="105"/>
      <c r="AUQ397" s="105"/>
      <c r="AUR397" s="105"/>
      <c r="AUS397" s="105"/>
      <c r="AUT397" s="105"/>
      <c r="AUU397" s="105"/>
      <c r="AUV397" s="105"/>
      <c r="AUW397" s="105"/>
      <c r="AUX397" s="105"/>
      <c r="AUY397" s="105"/>
      <c r="AUZ397" s="105"/>
      <c r="AVA397" s="105"/>
      <c r="AVB397" s="105"/>
      <c r="AVC397" s="105"/>
      <c r="AVD397" s="105"/>
      <c r="AVE397" s="105"/>
      <c r="AVF397" s="105"/>
      <c r="AVG397" s="105"/>
      <c r="AVH397" s="105"/>
      <c r="AVI397" s="105"/>
      <c r="AVJ397" s="105"/>
      <c r="AVK397" s="105"/>
      <c r="AVL397" s="105"/>
      <c r="AVM397" s="105"/>
      <c r="AVN397" s="105"/>
      <c r="AVO397" s="105"/>
      <c r="AVP397" s="105"/>
      <c r="AVQ397" s="105"/>
      <c r="AVR397" s="105"/>
      <c r="AVS397" s="105"/>
      <c r="AVT397" s="105"/>
      <c r="AVU397" s="105"/>
      <c r="AVV397" s="105"/>
      <c r="AVW397" s="105"/>
      <c r="AVX397" s="105"/>
      <c r="AVY397" s="105"/>
      <c r="AVZ397" s="105"/>
      <c r="AWA397" s="105"/>
      <c r="AWB397" s="105"/>
      <c r="AWC397" s="105"/>
      <c r="AWD397" s="105"/>
      <c r="AWE397" s="105"/>
      <c r="AWF397" s="105"/>
      <c r="AWG397" s="105"/>
      <c r="AWH397" s="105"/>
      <c r="AWI397" s="105"/>
      <c r="AWJ397" s="105"/>
      <c r="AWK397" s="105"/>
      <c r="AWL397" s="105"/>
      <c r="AWM397" s="105"/>
      <c r="AWN397" s="105"/>
      <c r="AWO397" s="105"/>
      <c r="AWP397" s="105"/>
      <c r="AWQ397" s="105"/>
      <c r="AWR397" s="105"/>
      <c r="AWS397" s="105"/>
      <c r="AWT397" s="105"/>
      <c r="AWU397" s="105"/>
      <c r="AWV397" s="105"/>
      <c r="AWW397" s="105"/>
      <c r="AWX397" s="105"/>
      <c r="AWY397" s="105"/>
      <c r="AWZ397" s="105"/>
      <c r="AXA397" s="105"/>
      <c r="AXB397" s="105"/>
      <c r="AXC397" s="105"/>
      <c r="AXD397" s="105"/>
      <c r="AXE397" s="105"/>
      <c r="AXF397" s="105"/>
      <c r="AXG397" s="105"/>
      <c r="AXH397" s="105"/>
      <c r="AXI397" s="105"/>
      <c r="AXJ397" s="105"/>
      <c r="AXK397" s="105"/>
      <c r="AXL397" s="105"/>
      <c r="AXM397" s="105"/>
      <c r="AXN397" s="105"/>
      <c r="AXO397" s="105"/>
      <c r="AXP397" s="105"/>
      <c r="AXQ397" s="105"/>
      <c r="AXR397" s="105"/>
      <c r="AXS397" s="105"/>
      <c r="AXT397" s="105"/>
      <c r="AXU397" s="105"/>
      <c r="AXV397" s="105"/>
      <c r="AXW397" s="105"/>
      <c r="AXX397" s="105"/>
    </row>
    <row r="398" spans="1:1324" s="105" customFormat="1" ht="15.75" hidden="1" customHeight="1" x14ac:dyDescent="0.2">
      <c r="A398" s="14" t="s">
        <v>378</v>
      </c>
      <c r="B398" s="13" t="s">
        <v>376</v>
      </c>
      <c r="C398" s="16" t="s">
        <v>375</v>
      </c>
      <c r="D398" s="15" t="s">
        <v>334</v>
      </c>
      <c r="E398" s="17">
        <v>39941</v>
      </c>
      <c r="F398" s="17"/>
      <c r="G398" s="30" t="s">
        <v>1186</v>
      </c>
      <c r="H398" s="30">
        <v>42005</v>
      </c>
      <c r="I398" s="30" t="s">
        <v>1065</v>
      </c>
      <c r="J398" s="173"/>
      <c r="K398" s="84" t="s">
        <v>6</v>
      </c>
      <c r="L398" s="87">
        <v>1</v>
      </c>
      <c r="M398" s="87">
        <v>1</v>
      </c>
      <c r="N398" s="84" t="s">
        <v>326</v>
      </c>
      <c r="O398" s="84">
        <v>1</v>
      </c>
      <c r="P398" s="84" t="s">
        <v>326</v>
      </c>
      <c r="Q398" s="84">
        <v>1</v>
      </c>
      <c r="R398" s="84" t="s">
        <v>326</v>
      </c>
      <c r="S398" s="84">
        <v>1</v>
      </c>
      <c r="T398" s="84" t="s">
        <v>49</v>
      </c>
      <c r="U398" s="84">
        <v>1</v>
      </c>
      <c r="V398" s="87">
        <v>1</v>
      </c>
      <c r="W398" s="84">
        <v>1</v>
      </c>
      <c r="X398" s="87">
        <v>1</v>
      </c>
      <c r="Y398" s="84">
        <v>1</v>
      </c>
      <c r="Z398" s="84">
        <v>1</v>
      </c>
      <c r="AA398" s="87">
        <v>0</v>
      </c>
      <c r="AB398" s="71">
        <f t="shared" si="60"/>
        <v>2</v>
      </c>
      <c r="AC398" s="71">
        <f t="shared" si="61"/>
        <v>2</v>
      </c>
      <c r="AD398" s="71">
        <f t="shared" si="62"/>
        <v>2</v>
      </c>
      <c r="AE398" s="71">
        <f t="shared" si="63"/>
        <v>2</v>
      </c>
      <c r="AF398" s="103" t="s">
        <v>2326</v>
      </c>
    </row>
    <row r="399" spans="1:1324" s="105" customFormat="1" ht="15.75" hidden="1" customHeight="1" x14ac:dyDescent="0.2">
      <c r="A399" s="14" t="s">
        <v>377</v>
      </c>
      <c r="B399" s="13" t="s">
        <v>376</v>
      </c>
      <c r="C399" s="16" t="s">
        <v>375</v>
      </c>
      <c r="D399" s="15" t="s">
        <v>27</v>
      </c>
      <c r="E399" s="17">
        <v>40155</v>
      </c>
      <c r="F399" s="17"/>
      <c r="G399" s="30" t="s">
        <v>1186</v>
      </c>
      <c r="H399" s="30">
        <v>42005</v>
      </c>
      <c r="I399" s="30" t="s">
        <v>1065</v>
      </c>
      <c r="J399" s="173"/>
      <c r="K399" s="84" t="s">
        <v>6</v>
      </c>
      <c r="L399" s="87">
        <v>1</v>
      </c>
      <c r="M399" s="87">
        <v>1</v>
      </c>
      <c r="N399" s="84" t="s">
        <v>326</v>
      </c>
      <c r="O399" s="84">
        <v>1</v>
      </c>
      <c r="P399" s="84" t="s">
        <v>326</v>
      </c>
      <c r="Q399" s="84">
        <v>1</v>
      </c>
      <c r="R399" s="84" t="s">
        <v>326</v>
      </c>
      <c r="S399" s="84">
        <v>1</v>
      </c>
      <c r="T399" s="84" t="s">
        <v>49</v>
      </c>
      <c r="U399" s="84">
        <v>1</v>
      </c>
      <c r="V399" s="87">
        <v>1</v>
      </c>
      <c r="W399" s="84">
        <v>0</v>
      </c>
      <c r="X399" s="87">
        <v>0</v>
      </c>
      <c r="Y399" s="87">
        <v>0</v>
      </c>
      <c r="Z399" s="84">
        <v>1</v>
      </c>
      <c r="AA399" s="87">
        <v>0</v>
      </c>
      <c r="AB399" s="71">
        <f t="shared" si="60"/>
        <v>2</v>
      </c>
      <c r="AC399" s="71">
        <f t="shared" si="61"/>
        <v>2</v>
      </c>
      <c r="AD399" s="71">
        <f t="shared" si="62"/>
        <v>2</v>
      </c>
      <c r="AE399" s="71">
        <f t="shared" si="63"/>
        <v>2</v>
      </c>
      <c r="AF399" s="103"/>
      <c r="AH399" s="131"/>
      <c r="AI399" s="131"/>
      <c r="AJ399" s="131"/>
      <c r="AK399" s="131"/>
      <c r="AL399" s="131"/>
      <c r="AM399" s="131"/>
      <c r="AN399" s="131"/>
      <c r="AO399" s="131"/>
      <c r="AP399" s="131"/>
      <c r="AQ399" s="131"/>
      <c r="AR399" s="131"/>
      <c r="AS399" s="131"/>
      <c r="AT399" s="131"/>
      <c r="AU399" s="131"/>
      <c r="AV399" s="131"/>
      <c r="AW399" s="131"/>
      <c r="AX399" s="131"/>
      <c r="AY399" s="131"/>
      <c r="AZ399" s="131"/>
      <c r="BA399" s="131"/>
      <c r="BB399" s="131"/>
      <c r="BC399" s="131"/>
      <c r="BD399" s="131"/>
      <c r="BE399" s="131"/>
      <c r="BF399" s="131"/>
      <c r="BG399" s="131"/>
      <c r="BH399" s="131"/>
      <c r="BI399" s="131"/>
      <c r="BJ399" s="131"/>
      <c r="BK399" s="131"/>
      <c r="BL399" s="131"/>
      <c r="BM399" s="131"/>
      <c r="BN399" s="131"/>
      <c r="BO399" s="131"/>
      <c r="BP399" s="131"/>
      <c r="BQ399" s="131"/>
      <c r="BR399" s="131"/>
      <c r="BS399" s="131"/>
      <c r="BT399" s="131"/>
      <c r="BU399" s="131"/>
      <c r="BV399" s="131"/>
      <c r="BW399" s="131"/>
      <c r="BX399" s="131"/>
      <c r="BY399" s="131"/>
      <c r="BZ399" s="131"/>
      <c r="CA399" s="131"/>
      <c r="CB399" s="131"/>
      <c r="CC399" s="131"/>
      <c r="CD399" s="131"/>
      <c r="CE399" s="131"/>
      <c r="CF399" s="131"/>
      <c r="CG399" s="131"/>
      <c r="CH399" s="131"/>
      <c r="CI399" s="131"/>
      <c r="CJ399" s="131"/>
      <c r="CK399" s="131"/>
      <c r="CL399" s="131"/>
      <c r="CM399" s="131"/>
      <c r="CN399" s="131"/>
      <c r="CO399" s="131"/>
      <c r="CP399" s="131"/>
      <c r="CQ399" s="131"/>
      <c r="CR399" s="131"/>
      <c r="CS399" s="131"/>
      <c r="CT399" s="131"/>
      <c r="CU399" s="131"/>
      <c r="CV399" s="131"/>
      <c r="CW399" s="131"/>
      <c r="CX399" s="131"/>
      <c r="CY399" s="131"/>
      <c r="CZ399" s="131"/>
      <c r="DA399" s="131"/>
      <c r="DB399" s="131"/>
      <c r="DC399" s="131"/>
      <c r="DD399" s="131"/>
      <c r="DE399" s="131"/>
      <c r="DF399" s="131"/>
      <c r="DG399" s="131"/>
      <c r="DH399" s="131"/>
      <c r="DI399" s="131"/>
      <c r="DJ399" s="131"/>
      <c r="DK399" s="131"/>
      <c r="DL399" s="131"/>
      <c r="DM399" s="131"/>
      <c r="DN399" s="131"/>
      <c r="DO399" s="131"/>
      <c r="DP399" s="131"/>
      <c r="DQ399" s="131"/>
      <c r="DR399" s="131"/>
      <c r="DS399" s="131"/>
      <c r="DT399" s="131"/>
      <c r="DU399" s="131"/>
      <c r="DV399" s="131"/>
      <c r="DW399" s="131"/>
      <c r="DX399" s="131"/>
      <c r="DY399" s="131"/>
      <c r="DZ399" s="131"/>
      <c r="EA399" s="131"/>
      <c r="EB399" s="131"/>
      <c r="EC399" s="131"/>
      <c r="ED399" s="131"/>
      <c r="EE399" s="131"/>
      <c r="EF399" s="131"/>
      <c r="EG399" s="131"/>
      <c r="EH399" s="131"/>
      <c r="EI399" s="131"/>
      <c r="EJ399" s="131"/>
      <c r="EK399" s="131"/>
      <c r="EL399" s="131"/>
      <c r="EM399" s="131"/>
      <c r="EN399" s="131"/>
      <c r="EO399" s="131"/>
      <c r="EP399" s="131"/>
      <c r="EQ399" s="131"/>
      <c r="ER399" s="131"/>
      <c r="ES399" s="131"/>
      <c r="ET399" s="131"/>
      <c r="EU399" s="131"/>
      <c r="EV399" s="131"/>
      <c r="EW399" s="131"/>
      <c r="EX399" s="131"/>
      <c r="EY399" s="131"/>
      <c r="EZ399" s="131"/>
      <c r="FA399" s="131"/>
      <c r="FB399" s="131"/>
      <c r="FC399" s="131"/>
      <c r="FD399" s="131"/>
      <c r="FE399" s="131"/>
      <c r="FF399" s="131"/>
      <c r="FG399" s="131"/>
      <c r="FH399" s="131"/>
      <c r="FI399" s="131"/>
      <c r="FJ399" s="131"/>
      <c r="FK399" s="131"/>
      <c r="FL399" s="131"/>
      <c r="FM399" s="131"/>
      <c r="FN399" s="131"/>
      <c r="FO399" s="131"/>
      <c r="FP399" s="131"/>
      <c r="FQ399" s="131"/>
      <c r="FR399" s="131"/>
      <c r="FS399" s="131"/>
      <c r="FT399" s="131"/>
      <c r="FU399" s="131"/>
      <c r="FV399" s="131"/>
      <c r="FW399" s="131"/>
      <c r="FX399" s="131"/>
      <c r="FY399" s="131"/>
      <c r="FZ399" s="131"/>
      <c r="GA399" s="131"/>
      <c r="GB399" s="131"/>
      <c r="GC399" s="131"/>
      <c r="GD399" s="131"/>
      <c r="GE399" s="131"/>
      <c r="GF399" s="131"/>
      <c r="GG399" s="131"/>
      <c r="GH399" s="131"/>
      <c r="GI399" s="131"/>
      <c r="GJ399" s="131"/>
      <c r="GK399" s="131"/>
      <c r="GL399" s="131"/>
      <c r="GM399" s="131"/>
      <c r="GN399" s="131"/>
      <c r="GO399" s="131"/>
      <c r="GP399" s="131"/>
      <c r="GQ399" s="131"/>
      <c r="GR399" s="131"/>
      <c r="GS399" s="131"/>
      <c r="GT399" s="131"/>
      <c r="GU399" s="131"/>
      <c r="GV399" s="131"/>
      <c r="GW399" s="131"/>
      <c r="GX399" s="131"/>
      <c r="GY399" s="131"/>
      <c r="GZ399" s="131"/>
      <c r="HA399" s="131"/>
      <c r="HB399" s="131"/>
      <c r="HC399" s="131"/>
      <c r="HD399" s="131"/>
      <c r="HE399" s="131"/>
      <c r="HF399" s="131"/>
      <c r="HG399" s="131"/>
      <c r="HH399" s="131"/>
      <c r="HI399" s="131"/>
      <c r="HJ399" s="131"/>
      <c r="HK399" s="131"/>
      <c r="HL399" s="131"/>
      <c r="HM399" s="131"/>
      <c r="HN399" s="131"/>
      <c r="HO399" s="131"/>
      <c r="HP399" s="131"/>
      <c r="HQ399" s="131"/>
      <c r="HR399" s="131"/>
      <c r="HS399" s="131"/>
      <c r="HT399" s="131"/>
      <c r="HU399" s="131"/>
      <c r="HV399" s="131"/>
      <c r="HW399" s="131"/>
      <c r="HX399" s="131"/>
      <c r="HY399" s="131"/>
      <c r="HZ399" s="131"/>
      <c r="IA399" s="131"/>
      <c r="IB399" s="131"/>
      <c r="IC399" s="131"/>
      <c r="ID399" s="131"/>
      <c r="IE399" s="131"/>
      <c r="IF399" s="131"/>
      <c r="IG399" s="131"/>
      <c r="IH399" s="131"/>
      <c r="II399" s="131"/>
      <c r="IJ399" s="131"/>
      <c r="IK399" s="131"/>
      <c r="IL399" s="131"/>
      <c r="IM399" s="131"/>
      <c r="IN399" s="131"/>
      <c r="IO399" s="131"/>
      <c r="IP399" s="131"/>
      <c r="IQ399" s="131"/>
      <c r="IR399" s="131"/>
      <c r="IS399" s="131"/>
      <c r="IT399" s="131"/>
      <c r="IU399" s="131"/>
      <c r="IV399" s="131"/>
      <c r="IW399" s="131"/>
      <c r="IX399" s="131"/>
      <c r="IY399" s="131"/>
      <c r="IZ399" s="131"/>
      <c r="JA399" s="131"/>
      <c r="JB399" s="131"/>
      <c r="JC399" s="131"/>
      <c r="JD399" s="131"/>
      <c r="JE399" s="131"/>
      <c r="JF399" s="131"/>
      <c r="JG399" s="131"/>
      <c r="JH399" s="131"/>
      <c r="JI399" s="131"/>
      <c r="JJ399" s="131"/>
      <c r="JK399" s="131"/>
      <c r="JL399" s="131"/>
      <c r="JM399" s="131"/>
      <c r="JN399" s="131"/>
      <c r="JO399" s="131"/>
      <c r="JP399" s="131"/>
      <c r="JQ399" s="131"/>
      <c r="JR399" s="131"/>
      <c r="JS399" s="131"/>
      <c r="JT399" s="131"/>
      <c r="JU399" s="131"/>
      <c r="JV399" s="131"/>
      <c r="JW399" s="131"/>
      <c r="JX399" s="131"/>
      <c r="JY399" s="131"/>
      <c r="JZ399" s="131"/>
      <c r="KA399" s="131"/>
      <c r="KB399" s="131"/>
      <c r="KC399" s="131"/>
      <c r="KD399" s="131"/>
      <c r="KE399" s="131"/>
      <c r="KF399" s="131"/>
      <c r="KG399" s="131"/>
      <c r="KH399" s="131"/>
      <c r="KI399" s="131"/>
      <c r="KJ399" s="131"/>
      <c r="KK399" s="131"/>
      <c r="KL399" s="131"/>
      <c r="KM399" s="131"/>
      <c r="KN399" s="131"/>
      <c r="KO399" s="131"/>
      <c r="KP399" s="131"/>
      <c r="KQ399" s="131"/>
      <c r="KR399" s="131"/>
      <c r="KS399" s="131"/>
      <c r="KT399" s="131"/>
      <c r="KU399" s="131"/>
      <c r="KV399" s="131"/>
      <c r="KW399" s="131"/>
      <c r="KX399" s="131"/>
      <c r="KY399" s="131"/>
      <c r="KZ399" s="131"/>
      <c r="LA399" s="131"/>
      <c r="LB399" s="131"/>
      <c r="LC399" s="131"/>
      <c r="LD399" s="131"/>
      <c r="LE399" s="131"/>
      <c r="LF399" s="131"/>
      <c r="LG399" s="131"/>
      <c r="LH399" s="131"/>
      <c r="LI399" s="131"/>
      <c r="LJ399" s="131"/>
      <c r="LK399" s="131"/>
      <c r="LL399" s="131"/>
      <c r="LM399" s="131"/>
      <c r="LN399" s="131"/>
      <c r="LO399" s="131"/>
      <c r="LP399" s="131"/>
      <c r="LQ399" s="131"/>
      <c r="LR399" s="131"/>
      <c r="LS399" s="131"/>
      <c r="LT399" s="131"/>
      <c r="LU399" s="131"/>
      <c r="LV399" s="131"/>
      <c r="LW399" s="131"/>
      <c r="LX399" s="131"/>
      <c r="LY399" s="131"/>
      <c r="LZ399" s="131"/>
      <c r="MA399" s="131"/>
      <c r="MB399" s="131"/>
      <c r="MC399" s="131"/>
      <c r="MD399" s="131"/>
      <c r="ME399" s="131"/>
      <c r="MF399" s="131"/>
      <c r="MG399" s="131"/>
      <c r="MH399" s="131"/>
      <c r="MI399" s="131"/>
      <c r="MJ399" s="131"/>
      <c r="MK399" s="131"/>
      <c r="ML399" s="131"/>
      <c r="MM399" s="131"/>
      <c r="MN399" s="131"/>
      <c r="MO399" s="131"/>
      <c r="MP399" s="131"/>
      <c r="MQ399" s="131"/>
      <c r="MR399" s="131"/>
      <c r="MS399" s="131"/>
      <c r="MT399" s="131"/>
      <c r="MU399" s="131"/>
      <c r="MV399" s="131"/>
      <c r="MW399" s="131"/>
      <c r="MX399" s="131"/>
      <c r="MY399" s="131"/>
      <c r="MZ399" s="131"/>
      <c r="NA399" s="131"/>
      <c r="NB399" s="131"/>
      <c r="NC399" s="131"/>
      <c r="ND399" s="131"/>
      <c r="NE399" s="131"/>
      <c r="NF399" s="131"/>
      <c r="NG399" s="131"/>
      <c r="NH399" s="131"/>
      <c r="NI399" s="131"/>
      <c r="NJ399" s="131"/>
      <c r="NK399" s="131"/>
      <c r="NL399" s="131"/>
      <c r="NM399" s="131"/>
      <c r="NN399" s="131"/>
      <c r="NO399" s="131"/>
      <c r="NP399" s="131"/>
      <c r="NQ399" s="131"/>
      <c r="NR399" s="131"/>
      <c r="NS399" s="131"/>
      <c r="NT399" s="131"/>
      <c r="NU399" s="131"/>
      <c r="NV399" s="131"/>
      <c r="NW399" s="131"/>
      <c r="NX399" s="131"/>
      <c r="NY399" s="131"/>
      <c r="NZ399" s="131"/>
      <c r="OA399" s="131"/>
      <c r="OB399" s="131"/>
      <c r="OC399" s="131"/>
      <c r="OD399" s="131"/>
      <c r="OE399" s="131"/>
      <c r="OF399" s="131"/>
      <c r="OG399" s="131"/>
      <c r="OH399" s="131"/>
      <c r="OI399" s="131"/>
      <c r="OJ399" s="131"/>
      <c r="OK399" s="131"/>
      <c r="OL399" s="131"/>
      <c r="OM399" s="131"/>
      <c r="ON399" s="131"/>
      <c r="OO399" s="131"/>
      <c r="OP399" s="131"/>
      <c r="OQ399" s="131"/>
      <c r="OR399" s="131"/>
      <c r="OS399" s="131"/>
      <c r="OT399" s="131"/>
      <c r="OU399" s="131"/>
      <c r="OV399" s="131"/>
      <c r="OW399" s="131"/>
      <c r="OX399" s="131"/>
      <c r="OY399" s="131"/>
      <c r="OZ399" s="131"/>
      <c r="PA399" s="131"/>
      <c r="PB399" s="131"/>
      <c r="PC399" s="131"/>
      <c r="PD399" s="131"/>
      <c r="PE399" s="131"/>
      <c r="PF399" s="131"/>
      <c r="PG399" s="131"/>
      <c r="PH399" s="131"/>
      <c r="PI399" s="131"/>
      <c r="PJ399" s="131"/>
      <c r="PK399" s="131"/>
      <c r="PL399" s="131"/>
      <c r="PM399" s="131"/>
      <c r="PN399" s="131"/>
      <c r="PO399" s="131"/>
      <c r="PP399" s="131"/>
      <c r="PQ399" s="131"/>
      <c r="PR399" s="131"/>
      <c r="PS399" s="131"/>
      <c r="PT399" s="131"/>
      <c r="PU399" s="131"/>
      <c r="PV399" s="131"/>
      <c r="PW399" s="131"/>
      <c r="PX399" s="131"/>
      <c r="PY399" s="131"/>
      <c r="PZ399" s="131"/>
      <c r="QA399" s="131"/>
      <c r="QB399" s="131"/>
      <c r="QC399" s="131"/>
      <c r="QD399" s="131"/>
      <c r="QE399" s="131"/>
      <c r="QF399" s="131"/>
      <c r="QG399" s="131"/>
      <c r="QH399" s="131"/>
      <c r="QI399" s="131"/>
      <c r="QJ399" s="131"/>
      <c r="QK399" s="131"/>
      <c r="QL399" s="131"/>
      <c r="QM399" s="131"/>
      <c r="QN399" s="131"/>
      <c r="QO399" s="131"/>
      <c r="QP399" s="131"/>
      <c r="QQ399" s="131"/>
      <c r="QR399" s="131"/>
      <c r="QS399" s="131"/>
      <c r="QT399" s="131"/>
      <c r="QU399" s="131"/>
      <c r="QV399" s="131"/>
      <c r="QW399" s="131"/>
      <c r="QX399" s="131"/>
      <c r="QY399" s="131"/>
      <c r="QZ399" s="131"/>
      <c r="RA399" s="131"/>
      <c r="RB399" s="131"/>
      <c r="RC399" s="131"/>
      <c r="RD399" s="131"/>
      <c r="RE399" s="131"/>
      <c r="RF399" s="131"/>
      <c r="RG399" s="131"/>
      <c r="RH399" s="131"/>
      <c r="RI399" s="131"/>
      <c r="RJ399" s="131"/>
      <c r="RK399" s="131"/>
      <c r="RL399" s="131"/>
      <c r="RM399" s="131"/>
      <c r="RN399" s="131"/>
      <c r="RO399" s="131"/>
      <c r="RP399" s="131"/>
      <c r="RQ399" s="131"/>
      <c r="RR399" s="131"/>
      <c r="RS399" s="131"/>
      <c r="RT399" s="131"/>
      <c r="RU399" s="131"/>
      <c r="RV399" s="131"/>
      <c r="RW399" s="131"/>
      <c r="RX399" s="131"/>
      <c r="RY399" s="131"/>
      <c r="RZ399" s="131"/>
      <c r="SA399" s="131"/>
      <c r="SB399" s="131"/>
      <c r="SC399" s="131"/>
      <c r="SD399" s="131"/>
      <c r="SE399" s="131"/>
      <c r="SF399" s="131"/>
      <c r="SG399" s="131"/>
      <c r="SH399" s="131"/>
      <c r="SI399" s="131"/>
      <c r="SJ399" s="131"/>
      <c r="SK399" s="131"/>
      <c r="SL399" s="131"/>
      <c r="SM399" s="131"/>
      <c r="SN399" s="131"/>
      <c r="SO399" s="131"/>
      <c r="SP399" s="131"/>
      <c r="SQ399" s="131"/>
      <c r="SR399" s="131"/>
      <c r="SS399" s="131"/>
      <c r="ST399" s="131"/>
      <c r="SU399" s="131"/>
      <c r="SV399" s="131"/>
      <c r="SW399" s="131"/>
      <c r="SX399" s="131"/>
      <c r="SY399" s="131"/>
      <c r="SZ399" s="131"/>
      <c r="TA399" s="131"/>
      <c r="TB399" s="131"/>
      <c r="TC399" s="131"/>
      <c r="TD399" s="131"/>
      <c r="TE399" s="131"/>
      <c r="TF399" s="131"/>
      <c r="TG399" s="131"/>
      <c r="TH399" s="131"/>
      <c r="TI399" s="131"/>
      <c r="TJ399" s="131"/>
      <c r="TK399" s="131"/>
      <c r="TL399" s="131"/>
      <c r="TM399" s="131"/>
      <c r="TN399" s="131"/>
      <c r="TO399" s="131"/>
      <c r="TP399" s="131"/>
      <c r="TQ399" s="131"/>
      <c r="TR399" s="131"/>
      <c r="TS399" s="131"/>
      <c r="TT399" s="131"/>
      <c r="TU399" s="131"/>
      <c r="TV399" s="131"/>
      <c r="TW399" s="131"/>
      <c r="TX399" s="131"/>
      <c r="TY399" s="131"/>
      <c r="TZ399" s="131"/>
      <c r="UA399" s="131"/>
      <c r="UB399" s="131"/>
      <c r="UC399" s="131"/>
      <c r="UD399" s="131"/>
      <c r="UE399" s="131"/>
      <c r="UF399" s="131"/>
      <c r="UG399" s="131"/>
      <c r="UH399" s="131"/>
      <c r="UI399" s="131"/>
      <c r="UJ399" s="131"/>
      <c r="UK399" s="131"/>
      <c r="UL399" s="131"/>
      <c r="UM399" s="131"/>
      <c r="UN399" s="131"/>
      <c r="UO399" s="131"/>
      <c r="UP399" s="131"/>
      <c r="UQ399" s="131"/>
      <c r="UR399" s="131"/>
      <c r="US399" s="131"/>
      <c r="UT399" s="131"/>
      <c r="UU399" s="131"/>
      <c r="UV399" s="131"/>
      <c r="UW399" s="131"/>
      <c r="UX399" s="131"/>
      <c r="UY399" s="131"/>
      <c r="UZ399" s="131"/>
      <c r="VA399" s="131"/>
      <c r="VB399" s="131"/>
      <c r="VC399" s="131"/>
      <c r="VD399" s="131"/>
      <c r="VE399" s="131"/>
      <c r="VF399" s="131"/>
      <c r="VG399" s="131"/>
      <c r="VH399" s="131"/>
      <c r="VI399" s="131"/>
      <c r="VJ399" s="131"/>
      <c r="VK399" s="131"/>
      <c r="VL399" s="131"/>
      <c r="VM399" s="131"/>
      <c r="VN399" s="131"/>
      <c r="VO399" s="131"/>
      <c r="VP399" s="131"/>
      <c r="VQ399" s="131"/>
      <c r="VR399" s="131"/>
      <c r="VS399" s="131"/>
      <c r="VT399" s="131"/>
      <c r="VU399" s="131"/>
      <c r="VV399" s="131"/>
      <c r="VW399" s="131"/>
      <c r="VX399" s="131"/>
      <c r="VY399" s="131"/>
      <c r="VZ399" s="131"/>
      <c r="WA399" s="131"/>
      <c r="WB399" s="131"/>
      <c r="WC399" s="131"/>
      <c r="WD399" s="131"/>
      <c r="WE399" s="131"/>
      <c r="WF399" s="131"/>
      <c r="WG399" s="131"/>
      <c r="WH399" s="131"/>
      <c r="WI399" s="131"/>
      <c r="WJ399" s="131"/>
      <c r="WK399" s="131"/>
      <c r="WL399" s="131"/>
      <c r="WM399" s="131"/>
      <c r="WN399" s="131"/>
      <c r="WO399" s="131"/>
      <c r="WP399" s="131"/>
      <c r="WQ399" s="131"/>
      <c r="WR399" s="131"/>
      <c r="WS399" s="131"/>
      <c r="WT399" s="131"/>
      <c r="WU399" s="131"/>
      <c r="WV399" s="131"/>
      <c r="WW399" s="131"/>
      <c r="WX399" s="131"/>
      <c r="WY399" s="131"/>
      <c r="WZ399" s="131"/>
      <c r="XA399" s="131"/>
      <c r="XB399" s="131"/>
      <c r="XC399" s="131"/>
      <c r="XD399" s="131"/>
      <c r="XE399" s="131"/>
      <c r="XF399" s="131"/>
      <c r="XG399" s="131"/>
      <c r="XH399" s="131"/>
      <c r="XI399" s="131"/>
      <c r="XJ399" s="131"/>
      <c r="XK399" s="131"/>
      <c r="XL399" s="131"/>
      <c r="XM399" s="131"/>
      <c r="XN399" s="131"/>
      <c r="XO399" s="131"/>
      <c r="XP399" s="131"/>
      <c r="XQ399" s="131"/>
      <c r="XR399" s="131"/>
      <c r="XS399" s="131"/>
      <c r="XT399" s="131"/>
      <c r="XU399" s="131"/>
      <c r="XV399" s="131"/>
      <c r="XW399" s="131"/>
      <c r="XX399" s="131"/>
      <c r="XY399" s="131"/>
      <c r="XZ399" s="131"/>
      <c r="YA399" s="131"/>
      <c r="YB399" s="131"/>
      <c r="YC399" s="131"/>
      <c r="YD399" s="131"/>
      <c r="YE399" s="131"/>
      <c r="YF399" s="131"/>
      <c r="YG399" s="131"/>
      <c r="YH399" s="131"/>
      <c r="YI399" s="131"/>
      <c r="YJ399" s="131"/>
      <c r="YK399" s="131"/>
      <c r="YL399" s="131"/>
      <c r="YM399" s="131"/>
      <c r="YN399" s="131"/>
      <c r="YO399" s="131"/>
      <c r="YP399" s="131"/>
      <c r="YQ399" s="131"/>
      <c r="YR399" s="131"/>
      <c r="YS399" s="131"/>
      <c r="YT399" s="131"/>
      <c r="YU399" s="131"/>
      <c r="YV399" s="131"/>
      <c r="YW399" s="131"/>
      <c r="YX399" s="131"/>
      <c r="YY399" s="131"/>
      <c r="YZ399" s="131"/>
      <c r="ZA399" s="131"/>
      <c r="ZB399" s="131"/>
      <c r="ZC399" s="131"/>
      <c r="ZD399" s="131"/>
      <c r="ZE399" s="131"/>
      <c r="ZF399" s="131"/>
      <c r="ZG399" s="131"/>
      <c r="ZH399" s="131"/>
      <c r="ZI399" s="131"/>
      <c r="ZJ399" s="131"/>
      <c r="ZK399" s="131"/>
      <c r="ZL399" s="131"/>
      <c r="ZM399" s="131"/>
      <c r="ZN399" s="131"/>
      <c r="ZO399" s="131"/>
      <c r="ZP399" s="131"/>
      <c r="ZQ399" s="131"/>
      <c r="ZR399" s="131"/>
      <c r="ZS399" s="131"/>
      <c r="ZT399" s="131"/>
      <c r="ZU399" s="131"/>
      <c r="ZV399" s="131"/>
      <c r="ZW399" s="131"/>
      <c r="ZX399" s="131"/>
      <c r="ZY399" s="131"/>
      <c r="ZZ399" s="131"/>
      <c r="AAA399" s="131"/>
      <c r="AAB399" s="131"/>
      <c r="AAC399" s="131"/>
      <c r="AAD399" s="131"/>
      <c r="AAE399" s="131"/>
      <c r="AAF399" s="131"/>
      <c r="AAG399" s="131"/>
      <c r="AAH399" s="131"/>
      <c r="AAI399" s="131"/>
      <c r="AAJ399" s="131"/>
      <c r="AAK399" s="131"/>
      <c r="AAL399" s="131"/>
      <c r="AAM399" s="131"/>
      <c r="AAN399" s="131"/>
      <c r="AAO399" s="131"/>
      <c r="AAP399" s="131"/>
      <c r="AAQ399" s="131"/>
      <c r="AAR399" s="131"/>
      <c r="AAS399" s="131"/>
      <c r="AAT399" s="131"/>
      <c r="AAU399" s="131"/>
      <c r="AAV399" s="131"/>
      <c r="AAW399" s="131"/>
      <c r="AAX399" s="131"/>
      <c r="AAY399" s="131"/>
      <c r="AAZ399" s="131"/>
      <c r="ABA399" s="131"/>
      <c r="ABB399" s="131"/>
      <c r="ABC399" s="131"/>
      <c r="ABD399" s="131"/>
      <c r="ABE399" s="131"/>
      <c r="ABF399" s="131"/>
      <c r="ABG399" s="131"/>
      <c r="ABH399" s="131"/>
      <c r="ABI399" s="131"/>
      <c r="ABJ399" s="131"/>
      <c r="ABK399" s="131"/>
      <c r="ABL399" s="131"/>
      <c r="ABM399" s="131"/>
      <c r="ABN399" s="131"/>
      <c r="ABO399" s="131"/>
      <c r="ABP399" s="131"/>
      <c r="ABQ399" s="131"/>
      <c r="ABR399" s="131"/>
      <c r="ABS399" s="131"/>
      <c r="ABT399" s="131"/>
      <c r="ABU399" s="131"/>
      <c r="ABV399" s="131"/>
      <c r="ABW399" s="131"/>
      <c r="ABX399" s="131"/>
      <c r="ABY399" s="131"/>
      <c r="ABZ399" s="131"/>
      <c r="ACA399" s="131"/>
      <c r="ACB399" s="131"/>
      <c r="ACC399" s="131"/>
      <c r="ACD399" s="131"/>
      <c r="ACE399" s="131"/>
      <c r="ACF399" s="131"/>
      <c r="ACG399" s="131"/>
      <c r="ACH399" s="131"/>
      <c r="ACI399" s="131"/>
      <c r="ACJ399" s="131"/>
      <c r="ACK399" s="131"/>
      <c r="ACL399" s="131"/>
      <c r="ACM399" s="131"/>
      <c r="ACN399" s="131"/>
      <c r="ACO399" s="131"/>
      <c r="ACP399" s="131"/>
      <c r="ACQ399" s="131"/>
      <c r="ACR399" s="131"/>
      <c r="ACS399" s="131"/>
      <c r="ACT399" s="131"/>
      <c r="ACU399" s="131"/>
      <c r="ACV399" s="131"/>
      <c r="ACW399" s="131"/>
      <c r="ACX399" s="131"/>
      <c r="ACY399" s="131"/>
      <c r="ACZ399" s="131"/>
      <c r="ADA399" s="131"/>
      <c r="ADB399" s="131"/>
      <c r="ADC399" s="131"/>
      <c r="ADD399" s="131"/>
      <c r="ADE399" s="131"/>
      <c r="ADF399" s="131"/>
      <c r="ADG399" s="131"/>
      <c r="ADH399" s="131"/>
      <c r="ADI399" s="131"/>
      <c r="ADJ399" s="131"/>
      <c r="ADK399" s="131"/>
      <c r="ADL399" s="131"/>
      <c r="ADM399" s="131"/>
      <c r="ADN399" s="131"/>
      <c r="ADO399" s="131"/>
      <c r="ADP399" s="131"/>
      <c r="ADQ399" s="131"/>
      <c r="ADR399" s="131"/>
      <c r="ADS399" s="131"/>
      <c r="ADT399" s="131"/>
      <c r="ADU399" s="131"/>
      <c r="ADV399" s="131"/>
      <c r="ADW399" s="131"/>
      <c r="ADX399" s="131"/>
      <c r="ADY399" s="131"/>
      <c r="ADZ399" s="131"/>
      <c r="AEA399" s="131"/>
      <c r="AEB399" s="131"/>
      <c r="AEC399" s="131"/>
      <c r="AED399" s="131"/>
      <c r="AEE399" s="131"/>
      <c r="AEF399" s="131"/>
      <c r="AEG399" s="131"/>
      <c r="AEH399" s="131"/>
      <c r="AEI399" s="131"/>
      <c r="AEJ399" s="131"/>
      <c r="AEK399" s="131"/>
      <c r="AEL399" s="131"/>
      <c r="AEM399" s="131"/>
      <c r="AEN399" s="131"/>
      <c r="AEO399" s="131"/>
      <c r="AEP399" s="131"/>
      <c r="AEQ399" s="131"/>
      <c r="AER399" s="131"/>
      <c r="AES399" s="131"/>
      <c r="AET399" s="131"/>
      <c r="AEU399" s="131"/>
      <c r="AEV399" s="131"/>
      <c r="AEW399" s="131"/>
      <c r="AEX399" s="131"/>
      <c r="AEY399" s="131"/>
      <c r="AEZ399" s="131"/>
      <c r="AFA399" s="131"/>
      <c r="AFB399" s="131"/>
      <c r="AFC399" s="131"/>
      <c r="AFD399" s="131"/>
      <c r="AFE399" s="131"/>
      <c r="AFF399" s="131"/>
      <c r="AFG399" s="131"/>
      <c r="AFH399" s="131"/>
      <c r="AFI399" s="131"/>
      <c r="AFJ399" s="131"/>
      <c r="AFK399" s="131"/>
      <c r="AFL399" s="131"/>
      <c r="AFM399" s="131"/>
      <c r="AFN399" s="131"/>
      <c r="AFO399" s="131"/>
      <c r="AFP399" s="131"/>
      <c r="AFQ399" s="131"/>
      <c r="AFR399" s="131"/>
      <c r="AFS399" s="131"/>
      <c r="AFT399" s="131"/>
      <c r="AFU399" s="131"/>
      <c r="AFV399" s="131"/>
      <c r="AFW399" s="131"/>
      <c r="AFX399" s="131"/>
      <c r="AFY399" s="131"/>
      <c r="AFZ399" s="131"/>
      <c r="AGA399" s="131"/>
      <c r="AGB399" s="131"/>
      <c r="AGC399" s="131"/>
      <c r="AGD399" s="131"/>
      <c r="AGE399" s="131"/>
      <c r="AGF399" s="131"/>
      <c r="AGG399" s="131"/>
      <c r="AGH399" s="131"/>
      <c r="AGI399" s="131"/>
      <c r="AGJ399" s="131"/>
      <c r="AGK399" s="131"/>
      <c r="AGL399" s="131"/>
      <c r="AGM399" s="131"/>
      <c r="AGN399" s="131"/>
      <c r="AGO399" s="131"/>
      <c r="AGP399" s="131"/>
      <c r="AGQ399" s="131"/>
      <c r="AGR399" s="131"/>
      <c r="AGS399" s="131"/>
      <c r="AGT399" s="131"/>
      <c r="AGU399" s="131"/>
      <c r="AGV399" s="131"/>
      <c r="AGW399" s="131"/>
      <c r="AGX399" s="131"/>
      <c r="AGY399" s="131"/>
      <c r="AGZ399" s="131"/>
      <c r="AHA399" s="131"/>
      <c r="AHB399" s="131"/>
      <c r="AHC399" s="131"/>
      <c r="AHD399" s="131"/>
      <c r="AHE399" s="131"/>
      <c r="AHF399" s="131"/>
      <c r="AHG399" s="131"/>
      <c r="AHH399" s="131"/>
      <c r="AHI399" s="131"/>
      <c r="AHJ399" s="131"/>
      <c r="AHK399" s="131"/>
      <c r="AHL399" s="131"/>
      <c r="AHM399" s="131"/>
      <c r="AHN399" s="131"/>
      <c r="AHO399" s="131"/>
      <c r="AHP399" s="131"/>
      <c r="AHQ399" s="131"/>
      <c r="AHR399" s="131"/>
      <c r="AHS399" s="131"/>
      <c r="AHT399" s="131"/>
      <c r="AHU399" s="131"/>
      <c r="AHV399" s="131"/>
      <c r="AHW399" s="131"/>
      <c r="AHX399" s="131"/>
      <c r="AHY399" s="131"/>
      <c r="AHZ399" s="131"/>
      <c r="AIA399" s="131"/>
      <c r="AIB399" s="131"/>
      <c r="AIC399" s="131"/>
      <c r="AID399" s="131"/>
      <c r="AIE399" s="131"/>
      <c r="AIF399" s="131"/>
      <c r="AIG399" s="131"/>
      <c r="AIH399" s="131"/>
      <c r="AII399" s="131"/>
      <c r="AIJ399" s="131"/>
      <c r="AIK399" s="131"/>
      <c r="AIL399" s="131"/>
      <c r="AIM399" s="131"/>
      <c r="AIN399" s="131"/>
      <c r="AIO399" s="131"/>
      <c r="AIP399" s="131"/>
      <c r="AIQ399" s="131"/>
      <c r="AIR399" s="131"/>
      <c r="AIS399" s="131"/>
      <c r="AIT399" s="131"/>
      <c r="AIU399" s="131"/>
      <c r="AIV399" s="131"/>
      <c r="AIW399" s="131"/>
      <c r="AIX399" s="131"/>
      <c r="AIY399" s="131"/>
      <c r="AIZ399" s="131"/>
      <c r="AJA399" s="131"/>
      <c r="AJB399" s="131"/>
      <c r="AJC399" s="131"/>
      <c r="AJD399" s="131"/>
      <c r="AJE399" s="131"/>
      <c r="AJF399" s="131"/>
      <c r="AJG399" s="131"/>
      <c r="AJH399" s="131"/>
      <c r="AJI399" s="131"/>
      <c r="AJJ399" s="131"/>
      <c r="AJK399" s="131"/>
      <c r="AJL399" s="131"/>
      <c r="AJM399" s="131"/>
      <c r="AJN399" s="131"/>
      <c r="AJO399" s="131"/>
      <c r="AJP399" s="131"/>
      <c r="AJQ399" s="131"/>
      <c r="AJR399" s="131"/>
      <c r="AJS399" s="131"/>
      <c r="AJT399" s="131"/>
      <c r="AJU399" s="131"/>
      <c r="AJV399" s="131"/>
      <c r="AJW399" s="131"/>
      <c r="AJX399" s="131"/>
      <c r="AJY399" s="131"/>
      <c r="AJZ399" s="131"/>
      <c r="AKA399" s="131"/>
      <c r="AKB399" s="131"/>
      <c r="AKC399" s="131"/>
      <c r="AKD399" s="131"/>
      <c r="AKE399" s="131"/>
      <c r="AKF399" s="131"/>
      <c r="AKG399" s="131"/>
      <c r="AKH399" s="131"/>
      <c r="AKI399" s="131"/>
      <c r="AKJ399" s="131"/>
      <c r="AKK399" s="131"/>
      <c r="AKL399" s="131"/>
      <c r="AKM399" s="131"/>
      <c r="AKN399" s="131"/>
      <c r="AKO399" s="131"/>
      <c r="AKP399" s="131"/>
      <c r="AKQ399" s="131"/>
      <c r="AKR399" s="131"/>
      <c r="AKS399" s="131"/>
      <c r="AKT399" s="131"/>
      <c r="AKU399" s="131"/>
      <c r="AKV399" s="131"/>
      <c r="AKW399" s="131"/>
      <c r="AKX399" s="131"/>
      <c r="AKY399" s="131"/>
      <c r="AKZ399" s="131"/>
      <c r="ALA399" s="131"/>
      <c r="ALB399" s="131"/>
      <c r="ALC399" s="131"/>
      <c r="ALD399" s="131"/>
      <c r="ALE399" s="131"/>
      <c r="ALF399" s="131"/>
      <c r="ALG399" s="131"/>
      <c r="ALH399" s="131"/>
      <c r="ALI399" s="131"/>
      <c r="ALJ399" s="131"/>
      <c r="ALK399" s="131"/>
      <c r="ALL399" s="131"/>
      <c r="ALM399" s="131"/>
      <c r="ALN399" s="131"/>
      <c r="ALO399" s="131"/>
      <c r="ALP399" s="131"/>
      <c r="ALQ399" s="131"/>
      <c r="ALR399" s="131"/>
      <c r="ALS399" s="131"/>
      <c r="ALT399" s="131"/>
      <c r="ALU399" s="131"/>
      <c r="ALV399" s="131"/>
      <c r="ALW399" s="131"/>
      <c r="ALX399" s="131"/>
      <c r="ALY399" s="131"/>
      <c r="ALZ399" s="131"/>
      <c r="AMA399" s="131"/>
      <c r="AMB399" s="131"/>
      <c r="AMC399" s="131"/>
      <c r="AMD399" s="131"/>
      <c r="AME399" s="131"/>
      <c r="AMF399" s="131"/>
      <c r="AMG399" s="131"/>
      <c r="AMH399" s="131"/>
      <c r="AMI399" s="131"/>
      <c r="AMJ399" s="131"/>
      <c r="AMK399" s="131"/>
      <c r="AML399" s="131"/>
      <c r="AMM399" s="131"/>
      <c r="AMN399" s="131"/>
      <c r="AMO399" s="131"/>
      <c r="AMP399" s="131"/>
      <c r="AMQ399" s="131"/>
      <c r="AMR399" s="131"/>
      <c r="AMS399" s="131"/>
      <c r="AMT399" s="131"/>
      <c r="AMU399" s="131"/>
      <c r="AMV399" s="131"/>
      <c r="AMW399" s="131"/>
      <c r="AMX399" s="131"/>
      <c r="AMY399" s="131"/>
      <c r="AMZ399" s="131"/>
      <c r="ANA399" s="131"/>
      <c r="ANB399" s="131"/>
      <c r="ANC399" s="131"/>
      <c r="AND399" s="131"/>
      <c r="ANE399" s="131"/>
      <c r="ANF399" s="131"/>
      <c r="ANG399" s="131"/>
      <c r="ANH399" s="131"/>
      <c r="ANI399" s="131"/>
      <c r="ANJ399" s="131"/>
      <c r="ANK399" s="131"/>
      <c r="ANL399" s="131"/>
      <c r="ANM399" s="131"/>
      <c r="ANN399" s="131"/>
      <c r="ANO399" s="131"/>
      <c r="ANP399" s="131"/>
      <c r="ANQ399" s="131"/>
      <c r="ANR399" s="131"/>
      <c r="ANS399" s="131"/>
      <c r="ANT399" s="131"/>
      <c r="ANU399" s="131"/>
      <c r="ANV399" s="131"/>
      <c r="ANW399" s="131"/>
      <c r="ANX399" s="131"/>
      <c r="ANY399" s="131"/>
      <c r="ANZ399" s="131"/>
      <c r="AOA399" s="131"/>
      <c r="AOB399" s="131"/>
      <c r="AOC399" s="131"/>
      <c r="AOD399" s="131"/>
      <c r="AOE399" s="131"/>
      <c r="AOF399" s="131"/>
      <c r="AOG399" s="131"/>
      <c r="AOH399" s="131"/>
      <c r="AOI399" s="131"/>
      <c r="AOJ399" s="131"/>
      <c r="AOK399" s="131"/>
      <c r="AOL399" s="131"/>
      <c r="AOM399" s="131"/>
      <c r="AON399" s="131"/>
      <c r="AOO399" s="131"/>
      <c r="AOP399" s="131"/>
      <c r="AOQ399" s="131"/>
      <c r="AOR399" s="131"/>
      <c r="AOS399" s="131"/>
      <c r="AOT399" s="131"/>
      <c r="AOU399" s="131"/>
      <c r="AOV399" s="131"/>
      <c r="AOW399" s="131"/>
      <c r="AOX399" s="131"/>
      <c r="AOY399" s="131"/>
      <c r="AOZ399" s="131"/>
      <c r="APA399" s="131"/>
      <c r="APB399" s="131"/>
      <c r="APC399" s="131"/>
      <c r="APD399" s="131"/>
      <c r="APE399" s="131"/>
      <c r="APF399" s="131"/>
      <c r="APG399" s="131"/>
      <c r="APH399" s="131"/>
      <c r="API399" s="131"/>
      <c r="APJ399" s="131"/>
      <c r="APK399" s="131"/>
      <c r="APL399" s="131"/>
      <c r="APM399" s="131"/>
      <c r="APN399" s="131"/>
      <c r="APO399" s="131"/>
      <c r="APP399" s="131"/>
      <c r="APQ399" s="131"/>
      <c r="APR399" s="131"/>
      <c r="APS399" s="131"/>
      <c r="APT399" s="131"/>
      <c r="APU399" s="131"/>
      <c r="APV399" s="131"/>
      <c r="APW399" s="131"/>
      <c r="APX399" s="131"/>
      <c r="APY399" s="131"/>
      <c r="APZ399" s="131"/>
      <c r="AQA399" s="131"/>
      <c r="AQB399" s="131"/>
      <c r="AQC399" s="131"/>
      <c r="AQD399" s="131"/>
      <c r="AQE399" s="131"/>
      <c r="AQF399" s="131"/>
      <c r="AQG399" s="131"/>
      <c r="AQH399" s="131"/>
      <c r="AQI399" s="131"/>
      <c r="AQJ399" s="131"/>
      <c r="AQK399" s="131"/>
      <c r="AQL399" s="131"/>
      <c r="AQM399" s="131"/>
      <c r="AQN399" s="131"/>
      <c r="AQO399" s="131"/>
      <c r="AQP399" s="131"/>
      <c r="AQQ399" s="131"/>
      <c r="AQR399" s="131"/>
      <c r="AQS399" s="131"/>
      <c r="AQT399" s="131"/>
      <c r="AQU399" s="131"/>
      <c r="AQV399" s="131"/>
      <c r="AQW399" s="131"/>
      <c r="AQX399" s="131"/>
      <c r="AQY399" s="131"/>
      <c r="AQZ399" s="131"/>
      <c r="ARA399" s="131"/>
      <c r="ARB399" s="131"/>
      <c r="ARC399" s="131"/>
      <c r="ARD399" s="131"/>
      <c r="ARE399" s="131"/>
      <c r="ARF399" s="131"/>
      <c r="ARG399" s="131"/>
      <c r="ARH399" s="131"/>
      <c r="ARI399" s="131"/>
      <c r="ARJ399" s="131"/>
      <c r="ARK399" s="131"/>
      <c r="ARL399" s="131"/>
      <c r="ARM399" s="131"/>
      <c r="ARN399" s="131"/>
      <c r="ARO399" s="131"/>
      <c r="ARP399" s="131"/>
      <c r="ARQ399" s="131"/>
      <c r="ARR399" s="131"/>
      <c r="ARS399" s="131"/>
      <c r="ART399" s="131"/>
      <c r="ARU399" s="131"/>
      <c r="ARV399" s="131"/>
      <c r="ARW399" s="131"/>
      <c r="ARX399" s="131"/>
      <c r="ARY399" s="131"/>
      <c r="ARZ399" s="131"/>
      <c r="ASA399" s="131"/>
      <c r="ASB399" s="131"/>
      <c r="ASC399" s="131"/>
      <c r="ASD399" s="131"/>
      <c r="ASE399" s="131"/>
      <c r="ASF399" s="131"/>
      <c r="ASG399" s="131"/>
      <c r="ASH399" s="131"/>
      <c r="ASI399" s="131"/>
      <c r="ASJ399" s="131"/>
      <c r="ASK399" s="131"/>
      <c r="ASL399" s="131"/>
      <c r="ASM399" s="131"/>
      <c r="ASN399" s="131"/>
      <c r="ASO399" s="131"/>
      <c r="ASP399" s="131"/>
      <c r="ASQ399" s="131"/>
      <c r="ASR399" s="131"/>
      <c r="ASS399" s="131"/>
      <c r="AST399" s="131"/>
      <c r="ASU399" s="131"/>
      <c r="ASV399" s="131"/>
      <c r="ASW399" s="131"/>
      <c r="ASX399" s="131"/>
      <c r="ASY399" s="131"/>
      <c r="ASZ399" s="131"/>
      <c r="ATA399" s="131"/>
      <c r="ATB399" s="131"/>
      <c r="ATC399" s="131"/>
      <c r="ATD399" s="131"/>
      <c r="ATE399" s="131"/>
      <c r="ATF399" s="131"/>
      <c r="ATG399" s="131"/>
      <c r="ATH399" s="131"/>
      <c r="ATI399" s="131"/>
      <c r="ATJ399" s="131"/>
      <c r="ATK399" s="131"/>
      <c r="ATL399" s="131"/>
      <c r="ATM399" s="131"/>
      <c r="ATN399" s="131"/>
      <c r="ATO399" s="131"/>
      <c r="ATP399" s="131"/>
      <c r="ATQ399" s="131"/>
      <c r="ATR399" s="131"/>
      <c r="ATS399" s="131"/>
      <c r="ATT399" s="131"/>
      <c r="ATU399" s="131"/>
      <c r="ATV399" s="131"/>
      <c r="ATW399" s="131"/>
      <c r="ATX399" s="131"/>
      <c r="ATY399" s="131"/>
      <c r="ATZ399" s="131"/>
      <c r="AUA399" s="131"/>
      <c r="AUB399" s="131"/>
      <c r="AUC399" s="131"/>
      <c r="AUD399" s="131"/>
      <c r="AUE399" s="131"/>
      <c r="AUF399" s="131"/>
      <c r="AUG399" s="131"/>
      <c r="AUH399" s="131"/>
      <c r="AUI399" s="131"/>
      <c r="AUJ399" s="131"/>
      <c r="AUK399" s="131"/>
      <c r="AUL399" s="131"/>
      <c r="AUM399" s="131"/>
      <c r="AUN399" s="131"/>
      <c r="AUO399" s="131"/>
      <c r="AUP399" s="131"/>
      <c r="AUQ399" s="131"/>
      <c r="AUR399" s="131"/>
      <c r="AUS399" s="131"/>
      <c r="AUT399" s="131"/>
      <c r="AUU399" s="131"/>
      <c r="AUV399" s="131"/>
      <c r="AUW399" s="131"/>
      <c r="AUX399" s="131"/>
      <c r="AUY399" s="131"/>
      <c r="AUZ399" s="131"/>
      <c r="AVA399" s="131"/>
      <c r="AVB399" s="131"/>
      <c r="AVC399" s="131"/>
      <c r="AVD399" s="131"/>
      <c r="AVE399" s="131"/>
      <c r="AVF399" s="131"/>
      <c r="AVG399" s="131"/>
      <c r="AVH399" s="131"/>
      <c r="AVI399" s="131"/>
      <c r="AVJ399" s="131"/>
      <c r="AVK399" s="131"/>
      <c r="AVL399" s="131"/>
      <c r="AVM399" s="131"/>
      <c r="AVN399" s="131"/>
      <c r="AVO399" s="131"/>
      <c r="AVP399" s="131"/>
      <c r="AVQ399" s="131"/>
      <c r="AVR399" s="131"/>
      <c r="AVS399" s="131"/>
      <c r="AVT399" s="131"/>
      <c r="AVU399" s="131"/>
      <c r="AVV399" s="131"/>
      <c r="AVW399" s="131"/>
      <c r="AVX399" s="131"/>
      <c r="AVY399" s="131"/>
      <c r="AVZ399" s="131"/>
      <c r="AWA399" s="131"/>
      <c r="AWB399" s="131"/>
      <c r="AWC399" s="131"/>
      <c r="AWD399" s="131"/>
      <c r="AWE399" s="131"/>
      <c r="AWF399" s="131"/>
      <c r="AWG399" s="131"/>
      <c r="AWH399" s="131"/>
      <c r="AWI399" s="131"/>
      <c r="AWJ399" s="131"/>
      <c r="AWK399" s="131"/>
      <c r="AWL399" s="131"/>
      <c r="AWM399" s="131"/>
      <c r="AWN399" s="131"/>
      <c r="AWO399" s="131"/>
      <c r="AWP399" s="131"/>
      <c r="AWQ399" s="131"/>
      <c r="AWR399" s="131"/>
      <c r="AWS399" s="131"/>
      <c r="AWT399" s="131"/>
      <c r="AWU399" s="131"/>
      <c r="AWV399" s="131"/>
      <c r="AWW399" s="131"/>
      <c r="AWX399" s="131"/>
      <c r="AWY399" s="131"/>
      <c r="AWZ399" s="131"/>
      <c r="AXA399" s="131"/>
      <c r="AXB399" s="131"/>
      <c r="AXC399" s="131"/>
      <c r="AXD399" s="131"/>
      <c r="AXE399" s="131"/>
      <c r="AXF399" s="131"/>
      <c r="AXG399" s="131"/>
      <c r="AXH399" s="131"/>
      <c r="AXI399" s="131"/>
      <c r="AXJ399" s="131"/>
      <c r="AXK399" s="131"/>
      <c r="AXL399" s="131"/>
      <c r="AXM399" s="131"/>
      <c r="AXN399" s="131"/>
      <c r="AXO399" s="131"/>
      <c r="AXP399" s="131"/>
      <c r="AXQ399" s="131"/>
      <c r="AXR399" s="131"/>
      <c r="AXS399" s="131"/>
      <c r="AXT399" s="131"/>
      <c r="AXU399" s="131"/>
      <c r="AXV399" s="131"/>
      <c r="AXW399" s="131"/>
      <c r="AXX399" s="131"/>
    </row>
    <row r="400" spans="1:1324" s="105" customFormat="1" ht="15.75" hidden="1" customHeight="1" x14ac:dyDescent="0.2">
      <c r="A400" s="14" t="s">
        <v>1261</v>
      </c>
      <c r="B400" s="13" t="s">
        <v>376</v>
      </c>
      <c r="C400" s="19" t="s">
        <v>375</v>
      </c>
      <c r="D400" s="15" t="s">
        <v>76</v>
      </c>
      <c r="E400" s="17">
        <v>40724</v>
      </c>
      <c r="F400" s="17"/>
      <c r="G400" s="30" t="s">
        <v>1186</v>
      </c>
      <c r="H400" s="30">
        <v>42005</v>
      </c>
      <c r="I400" s="30" t="s">
        <v>1065</v>
      </c>
      <c r="J400" s="173"/>
      <c r="K400" s="84" t="s">
        <v>7</v>
      </c>
      <c r="L400" s="87">
        <v>1</v>
      </c>
      <c r="M400" s="87">
        <v>1</v>
      </c>
      <c r="N400" s="84" t="s">
        <v>326</v>
      </c>
      <c r="O400" s="84">
        <v>1</v>
      </c>
      <c r="P400" s="84" t="s">
        <v>326</v>
      </c>
      <c r="Q400" s="84">
        <v>1</v>
      </c>
      <c r="R400" s="84" t="s">
        <v>326</v>
      </c>
      <c r="S400" s="84">
        <v>1</v>
      </c>
      <c r="T400" s="84" t="s">
        <v>49</v>
      </c>
      <c r="U400" s="84">
        <v>1</v>
      </c>
      <c r="V400" s="87">
        <v>1</v>
      </c>
      <c r="W400" s="84">
        <v>0</v>
      </c>
      <c r="X400" s="87">
        <v>0</v>
      </c>
      <c r="Y400" s="84">
        <v>0</v>
      </c>
      <c r="Z400" s="84">
        <v>1</v>
      </c>
      <c r="AA400" s="87">
        <v>0</v>
      </c>
      <c r="AB400" s="71">
        <f t="shared" si="60"/>
        <v>2</v>
      </c>
      <c r="AC400" s="71">
        <f t="shared" si="61"/>
        <v>2</v>
      </c>
      <c r="AD400" s="71">
        <f t="shared" si="62"/>
        <v>2</v>
      </c>
      <c r="AE400" s="71">
        <f t="shared" si="63"/>
        <v>2</v>
      </c>
      <c r="AF400" s="103"/>
      <c r="AG400" s="131"/>
    </row>
    <row r="401" spans="1:1324" s="106" customFormat="1" ht="15.75" hidden="1" customHeight="1" x14ac:dyDescent="0.2">
      <c r="A401" s="14" t="s">
        <v>2056</v>
      </c>
      <c r="B401" s="13" t="s">
        <v>376</v>
      </c>
      <c r="C401" s="19" t="s">
        <v>375</v>
      </c>
      <c r="D401" s="15" t="s">
        <v>2057</v>
      </c>
      <c r="E401" s="17">
        <v>41894</v>
      </c>
      <c r="F401" s="17" t="s">
        <v>1167</v>
      </c>
      <c r="G401" s="30" t="s">
        <v>1186</v>
      </c>
      <c r="H401" s="30">
        <v>42005</v>
      </c>
      <c r="I401" s="30" t="s">
        <v>1065</v>
      </c>
      <c r="J401" s="173"/>
      <c r="K401" s="84" t="s">
        <v>2065</v>
      </c>
      <c r="L401" s="87">
        <v>1</v>
      </c>
      <c r="M401" s="87">
        <v>1</v>
      </c>
      <c r="N401" s="84" t="s">
        <v>326</v>
      </c>
      <c r="O401" s="84">
        <v>1</v>
      </c>
      <c r="P401" s="84" t="s">
        <v>326</v>
      </c>
      <c r="Q401" s="84">
        <v>1</v>
      </c>
      <c r="R401" s="84" t="s">
        <v>326</v>
      </c>
      <c r="S401" s="84">
        <v>1</v>
      </c>
      <c r="T401" s="84" t="s">
        <v>49</v>
      </c>
      <c r="U401" s="84">
        <v>1</v>
      </c>
      <c r="V401" s="87">
        <v>1</v>
      </c>
      <c r="W401" s="84">
        <v>1</v>
      </c>
      <c r="X401" s="87">
        <v>1</v>
      </c>
      <c r="Y401" s="84">
        <v>1</v>
      </c>
      <c r="Z401" s="84">
        <v>0</v>
      </c>
      <c r="AA401" s="87">
        <v>0</v>
      </c>
      <c r="AB401" s="87">
        <v>0</v>
      </c>
      <c r="AC401" s="87">
        <v>0</v>
      </c>
      <c r="AD401" s="87">
        <v>0</v>
      </c>
      <c r="AE401" s="87">
        <v>0</v>
      </c>
      <c r="AF401" s="104"/>
      <c r="AG401" s="105"/>
      <c r="AH401" s="105"/>
      <c r="AI401" s="105"/>
      <c r="AJ401" s="105"/>
      <c r="AK401" s="105"/>
      <c r="AL401" s="105"/>
      <c r="AM401" s="105"/>
      <c r="AN401" s="105"/>
      <c r="AO401" s="105"/>
      <c r="AP401" s="105"/>
      <c r="AQ401" s="105"/>
      <c r="AR401" s="105"/>
      <c r="AS401" s="105"/>
      <c r="AT401" s="105"/>
      <c r="AU401" s="105"/>
      <c r="AV401" s="105"/>
      <c r="AW401" s="105"/>
      <c r="AX401" s="105"/>
      <c r="AY401" s="105"/>
      <c r="AZ401" s="105"/>
      <c r="BA401" s="105"/>
      <c r="BB401" s="105"/>
      <c r="BC401" s="105"/>
      <c r="BD401" s="105"/>
      <c r="BE401" s="105"/>
      <c r="BF401" s="105"/>
      <c r="BG401" s="105"/>
      <c r="BH401" s="105"/>
      <c r="BI401" s="105"/>
      <c r="BJ401" s="105"/>
      <c r="BK401" s="105"/>
      <c r="BL401" s="105"/>
      <c r="BM401" s="105"/>
      <c r="BN401" s="105"/>
      <c r="BO401" s="105"/>
      <c r="BP401" s="105"/>
      <c r="BQ401" s="105"/>
      <c r="BR401" s="105"/>
      <c r="BS401" s="105"/>
      <c r="BT401" s="105"/>
      <c r="BU401" s="105"/>
      <c r="BV401" s="105"/>
      <c r="BW401" s="105"/>
      <c r="BX401" s="105"/>
      <c r="BY401" s="105"/>
      <c r="BZ401" s="105"/>
      <c r="CA401" s="105"/>
      <c r="CB401" s="105"/>
      <c r="CC401" s="105"/>
      <c r="CD401" s="105"/>
      <c r="CE401" s="105"/>
      <c r="CF401" s="105"/>
      <c r="CG401" s="105"/>
      <c r="CH401" s="105"/>
      <c r="CI401" s="105"/>
      <c r="CJ401" s="105"/>
      <c r="CK401" s="105"/>
      <c r="CL401" s="105"/>
      <c r="CM401" s="105"/>
      <c r="CN401" s="105"/>
      <c r="CO401" s="105"/>
      <c r="CP401" s="105"/>
      <c r="CQ401" s="105"/>
      <c r="CR401" s="105"/>
      <c r="CS401" s="105"/>
      <c r="CT401" s="105"/>
      <c r="CU401" s="105"/>
      <c r="CV401" s="105"/>
      <c r="CW401" s="105"/>
      <c r="CX401" s="105"/>
      <c r="CY401" s="105"/>
      <c r="CZ401" s="105"/>
      <c r="DA401" s="105"/>
      <c r="DB401" s="105"/>
      <c r="DC401" s="105"/>
      <c r="DD401" s="105"/>
      <c r="DE401" s="105"/>
      <c r="DF401" s="105"/>
      <c r="DG401" s="105"/>
      <c r="DH401" s="105"/>
      <c r="DI401" s="105"/>
      <c r="DJ401" s="105"/>
      <c r="DK401" s="105"/>
      <c r="DL401" s="105"/>
      <c r="DM401" s="105"/>
      <c r="DN401" s="105"/>
      <c r="DO401" s="105"/>
      <c r="DP401" s="105"/>
      <c r="DQ401" s="105"/>
      <c r="DR401" s="105"/>
      <c r="DS401" s="105"/>
      <c r="DT401" s="105"/>
      <c r="DU401" s="105"/>
      <c r="DV401" s="105"/>
      <c r="DW401" s="105"/>
      <c r="DX401" s="105"/>
      <c r="DY401" s="105"/>
      <c r="DZ401" s="105"/>
      <c r="EA401" s="105"/>
      <c r="EB401" s="105"/>
      <c r="EC401" s="105"/>
      <c r="ED401" s="105"/>
      <c r="EE401" s="105"/>
      <c r="EF401" s="105"/>
      <c r="EG401" s="105"/>
      <c r="EH401" s="105"/>
      <c r="EI401" s="105"/>
      <c r="EJ401" s="105"/>
      <c r="EK401" s="105"/>
      <c r="EL401" s="105"/>
      <c r="EM401" s="105"/>
      <c r="EN401" s="105"/>
      <c r="EO401" s="105"/>
      <c r="EP401" s="105"/>
      <c r="EQ401" s="105"/>
      <c r="ER401" s="105"/>
      <c r="ES401" s="105"/>
      <c r="ET401" s="105"/>
      <c r="EU401" s="105"/>
      <c r="EV401" s="105"/>
      <c r="EW401" s="105"/>
      <c r="EX401" s="105"/>
      <c r="EY401" s="105"/>
      <c r="EZ401" s="105"/>
      <c r="FA401" s="105"/>
      <c r="FB401" s="105"/>
      <c r="FC401" s="105"/>
      <c r="FD401" s="105"/>
      <c r="FE401" s="105"/>
      <c r="FF401" s="105"/>
      <c r="FG401" s="105"/>
      <c r="FH401" s="105"/>
      <c r="FI401" s="105"/>
      <c r="FJ401" s="105"/>
      <c r="FK401" s="105"/>
      <c r="FL401" s="105"/>
      <c r="FM401" s="105"/>
      <c r="FN401" s="105"/>
      <c r="FO401" s="105"/>
      <c r="FP401" s="105"/>
      <c r="FQ401" s="105"/>
      <c r="FR401" s="105"/>
      <c r="FS401" s="105"/>
      <c r="FT401" s="105"/>
      <c r="FU401" s="105"/>
      <c r="FV401" s="105"/>
      <c r="FW401" s="105"/>
      <c r="FX401" s="105"/>
      <c r="FY401" s="105"/>
      <c r="FZ401" s="105"/>
      <c r="GA401" s="105"/>
      <c r="GB401" s="105"/>
      <c r="GC401" s="105"/>
      <c r="GD401" s="105"/>
      <c r="GE401" s="105"/>
      <c r="GF401" s="105"/>
      <c r="GG401" s="105"/>
      <c r="GH401" s="105"/>
      <c r="GI401" s="105"/>
      <c r="GJ401" s="105"/>
      <c r="GK401" s="105"/>
      <c r="GL401" s="105"/>
      <c r="GM401" s="105"/>
      <c r="GN401" s="105"/>
      <c r="GO401" s="105"/>
      <c r="GP401" s="105"/>
      <c r="GQ401" s="105"/>
      <c r="GR401" s="105"/>
      <c r="GS401" s="105"/>
      <c r="GT401" s="105"/>
      <c r="GU401" s="105"/>
      <c r="GV401" s="105"/>
      <c r="GW401" s="105"/>
      <c r="GX401" s="105"/>
      <c r="GY401" s="105"/>
      <c r="GZ401" s="105"/>
      <c r="HA401" s="105"/>
      <c r="HB401" s="105"/>
      <c r="HC401" s="105"/>
      <c r="HD401" s="105"/>
      <c r="HE401" s="105"/>
      <c r="HF401" s="105"/>
      <c r="HG401" s="105"/>
      <c r="HH401" s="105"/>
      <c r="HI401" s="105"/>
      <c r="HJ401" s="105"/>
      <c r="HK401" s="105"/>
      <c r="HL401" s="105"/>
      <c r="HM401" s="105"/>
      <c r="HN401" s="105"/>
      <c r="HO401" s="105"/>
      <c r="HP401" s="105"/>
      <c r="HQ401" s="105"/>
      <c r="HR401" s="105"/>
      <c r="HS401" s="105"/>
      <c r="HT401" s="105"/>
      <c r="HU401" s="105"/>
      <c r="HV401" s="105"/>
      <c r="HW401" s="105"/>
      <c r="HX401" s="105"/>
      <c r="HY401" s="105"/>
      <c r="HZ401" s="105"/>
      <c r="IA401" s="105"/>
      <c r="IB401" s="105"/>
      <c r="IC401" s="105"/>
      <c r="ID401" s="105"/>
      <c r="IE401" s="105"/>
      <c r="IF401" s="105"/>
      <c r="IG401" s="105"/>
      <c r="IH401" s="105"/>
      <c r="II401" s="105"/>
      <c r="IJ401" s="105"/>
      <c r="IK401" s="105"/>
      <c r="IL401" s="105"/>
      <c r="IM401" s="105"/>
      <c r="IN401" s="105"/>
      <c r="IO401" s="105"/>
      <c r="IP401" s="105"/>
      <c r="IQ401" s="105"/>
      <c r="IR401" s="105"/>
      <c r="IS401" s="105"/>
      <c r="IT401" s="105"/>
      <c r="IU401" s="105"/>
      <c r="IV401" s="105"/>
      <c r="IW401" s="105"/>
      <c r="IX401" s="105"/>
      <c r="IY401" s="105"/>
      <c r="IZ401" s="105"/>
      <c r="JA401" s="105"/>
      <c r="JB401" s="105"/>
      <c r="JC401" s="105"/>
      <c r="JD401" s="105"/>
      <c r="JE401" s="105"/>
      <c r="JF401" s="105"/>
      <c r="JG401" s="105"/>
      <c r="JH401" s="105"/>
      <c r="JI401" s="105"/>
      <c r="JJ401" s="105"/>
      <c r="JK401" s="105"/>
      <c r="JL401" s="105"/>
      <c r="JM401" s="105"/>
      <c r="JN401" s="105"/>
      <c r="JO401" s="105"/>
      <c r="JP401" s="105"/>
      <c r="JQ401" s="105"/>
      <c r="JR401" s="105"/>
      <c r="JS401" s="105"/>
      <c r="JT401" s="105"/>
      <c r="JU401" s="105"/>
      <c r="JV401" s="105"/>
      <c r="JW401" s="105"/>
      <c r="JX401" s="105"/>
      <c r="JY401" s="105"/>
      <c r="JZ401" s="105"/>
      <c r="KA401" s="105"/>
      <c r="KB401" s="105"/>
      <c r="KC401" s="105"/>
      <c r="KD401" s="105"/>
      <c r="KE401" s="105"/>
      <c r="KF401" s="105"/>
      <c r="KG401" s="105"/>
      <c r="KH401" s="105"/>
      <c r="KI401" s="105"/>
      <c r="KJ401" s="105"/>
      <c r="KK401" s="105"/>
      <c r="KL401" s="105"/>
      <c r="KM401" s="105"/>
      <c r="KN401" s="105"/>
      <c r="KO401" s="105"/>
      <c r="KP401" s="105"/>
      <c r="KQ401" s="105"/>
      <c r="KR401" s="105"/>
      <c r="KS401" s="105"/>
      <c r="KT401" s="105"/>
      <c r="KU401" s="105"/>
      <c r="KV401" s="105"/>
      <c r="KW401" s="105"/>
      <c r="KX401" s="105"/>
      <c r="KY401" s="105"/>
      <c r="KZ401" s="105"/>
      <c r="LA401" s="105"/>
      <c r="LB401" s="105"/>
      <c r="LC401" s="105"/>
      <c r="LD401" s="105"/>
      <c r="LE401" s="105"/>
      <c r="LF401" s="105"/>
      <c r="LG401" s="105"/>
      <c r="LH401" s="105"/>
      <c r="LI401" s="105"/>
      <c r="LJ401" s="105"/>
      <c r="LK401" s="105"/>
      <c r="LL401" s="105"/>
      <c r="LM401" s="105"/>
      <c r="LN401" s="105"/>
      <c r="LO401" s="105"/>
      <c r="LP401" s="105"/>
      <c r="LQ401" s="105"/>
      <c r="LR401" s="105"/>
      <c r="LS401" s="105"/>
      <c r="LT401" s="105"/>
      <c r="LU401" s="105"/>
      <c r="LV401" s="105"/>
      <c r="LW401" s="105"/>
      <c r="LX401" s="105"/>
      <c r="LY401" s="105"/>
      <c r="LZ401" s="105"/>
      <c r="MA401" s="105"/>
      <c r="MB401" s="105"/>
      <c r="MC401" s="105"/>
      <c r="MD401" s="105"/>
      <c r="ME401" s="105"/>
      <c r="MF401" s="105"/>
      <c r="MG401" s="105"/>
      <c r="MH401" s="105"/>
      <c r="MI401" s="105"/>
      <c r="MJ401" s="105"/>
      <c r="MK401" s="105"/>
      <c r="ML401" s="105"/>
      <c r="MM401" s="105"/>
      <c r="MN401" s="105"/>
      <c r="MO401" s="105"/>
      <c r="MP401" s="105"/>
      <c r="MQ401" s="105"/>
      <c r="MR401" s="105"/>
      <c r="MS401" s="105"/>
      <c r="MT401" s="105"/>
      <c r="MU401" s="105"/>
      <c r="MV401" s="105"/>
      <c r="MW401" s="105"/>
      <c r="MX401" s="105"/>
      <c r="MY401" s="105"/>
      <c r="MZ401" s="105"/>
      <c r="NA401" s="105"/>
      <c r="NB401" s="105"/>
      <c r="NC401" s="105"/>
      <c r="ND401" s="105"/>
      <c r="NE401" s="105"/>
      <c r="NF401" s="105"/>
      <c r="NG401" s="105"/>
      <c r="NH401" s="105"/>
      <c r="NI401" s="105"/>
      <c r="NJ401" s="105"/>
      <c r="NK401" s="105"/>
      <c r="NL401" s="105"/>
      <c r="NM401" s="105"/>
      <c r="NN401" s="105"/>
      <c r="NO401" s="105"/>
      <c r="NP401" s="105"/>
      <c r="NQ401" s="105"/>
      <c r="NR401" s="105"/>
      <c r="NS401" s="105"/>
      <c r="NT401" s="105"/>
      <c r="NU401" s="105"/>
      <c r="NV401" s="105"/>
      <c r="NW401" s="105"/>
      <c r="NX401" s="105"/>
      <c r="NY401" s="105"/>
      <c r="NZ401" s="105"/>
      <c r="OA401" s="105"/>
      <c r="OB401" s="105"/>
      <c r="OC401" s="105"/>
      <c r="OD401" s="105"/>
      <c r="OE401" s="105"/>
      <c r="OF401" s="105"/>
      <c r="OG401" s="105"/>
      <c r="OH401" s="105"/>
      <c r="OI401" s="105"/>
      <c r="OJ401" s="105"/>
      <c r="OK401" s="105"/>
      <c r="OL401" s="105"/>
      <c r="OM401" s="105"/>
      <c r="ON401" s="105"/>
      <c r="OO401" s="105"/>
      <c r="OP401" s="105"/>
      <c r="OQ401" s="105"/>
      <c r="OR401" s="105"/>
      <c r="OS401" s="105"/>
      <c r="OT401" s="105"/>
      <c r="OU401" s="105"/>
      <c r="OV401" s="105"/>
      <c r="OW401" s="105"/>
      <c r="OX401" s="105"/>
      <c r="OY401" s="105"/>
      <c r="OZ401" s="105"/>
      <c r="PA401" s="105"/>
      <c r="PB401" s="105"/>
      <c r="PC401" s="105"/>
      <c r="PD401" s="105"/>
      <c r="PE401" s="105"/>
      <c r="PF401" s="105"/>
      <c r="PG401" s="105"/>
      <c r="PH401" s="105"/>
      <c r="PI401" s="105"/>
      <c r="PJ401" s="105"/>
      <c r="PK401" s="105"/>
      <c r="PL401" s="105"/>
      <c r="PM401" s="105"/>
      <c r="PN401" s="105"/>
      <c r="PO401" s="105"/>
      <c r="PP401" s="105"/>
      <c r="PQ401" s="105"/>
      <c r="PR401" s="105"/>
      <c r="PS401" s="105"/>
      <c r="PT401" s="105"/>
      <c r="PU401" s="105"/>
      <c r="PV401" s="105"/>
      <c r="PW401" s="105"/>
      <c r="PX401" s="105"/>
      <c r="PY401" s="105"/>
      <c r="PZ401" s="105"/>
      <c r="QA401" s="105"/>
      <c r="QB401" s="105"/>
      <c r="QC401" s="105"/>
      <c r="QD401" s="105"/>
      <c r="QE401" s="105"/>
      <c r="QF401" s="105"/>
      <c r="QG401" s="105"/>
      <c r="QH401" s="105"/>
      <c r="QI401" s="105"/>
      <c r="QJ401" s="105"/>
      <c r="QK401" s="105"/>
      <c r="QL401" s="105"/>
      <c r="QM401" s="105"/>
      <c r="QN401" s="105"/>
      <c r="QO401" s="105"/>
      <c r="QP401" s="105"/>
      <c r="QQ401" s="105"/>
      <c r="QR401" s="105"/>
      <c r="QS401" s="105"/>
      <c r="QT401" s="105"/>
      <c r="QU401" s="105"/>
      <c r="QV401" s="105"/>
      <c r="QW401" s="105"/>
      <c r="QX401" s="105"/>
      <c r="QY401" s="105"/>
      <c r="QZ401" s="105"/>
      <c r="RA401" s="105"/>
      <c r="RB401" s="105"/>
      <c r="RC401" s="105"/>
      <c r="RD401" s="105"/>
      <c r="RE401" s="105"/>
      <c r="RF401" s="105"/>
      <c r="RG401" s="105"/>
      <c r="RH401" s="105"/>
      <c r="RI401" s="105"/>
      <c r="RJ401" s="105"/>
      <c r="RK401" s="105"/>
      <c r="RL401" s="105"/>
      <c r="RM401" s="105"/>
      <c r="RN401" s="105"/>
      <c r="RO401" s="105"/>
      <c r="RP401" s="105"/>
      <c r="RQ401" s="105"/>
      <c r="RR401" s="105"/>
      <c r="RS401" s="105"/>
      <c r="RT401" s="105"/>
      <c r="RU401" s="105"/>
      <c r="RV401" s="105"/>
      <c r="RW401" s="105"/>
      <c r="RX401" s="105"/>
      <c r="RY401" s="105"/>
      <c r="RZ401" s="105"/>
      <c r="SA401" s="105"/>
      <c r="SB401" s="105"/>
      <c r="SC401" s="105"/>
      <c r="SD401" s="105"/>
      <c r="SE401" s="105"/>
      <c r="SF401" s="105"/>
      <c r="SG401" s="105"/>
      <c r="SH401" s="105"/>
      <c r="SI401" s="105"/>
      <c r="SJ401" s="105"/>
      <c r="SK401" s="105"/>
      <c r="SL401" s="105"/>
      <c r="SM401" s="105"/>
      <c r="SN401" s="105"/>
      <c r="SO401" s="105"/>
      <c r="SP401" s="105"/>
      <c r="SQ401" s="105"/>
      <c r="SR401" s="105"/>
      <c r="SS401" s="105"/>
      <c r="ST401" s="105"/>
      <c r="SU401" s="105"/>
      <c r="SV401" s="105"/>
      <c r="SW401" s="105"/>
      <c r="SX401" s="105"/>
      <c r="SY401" s="105"/>
      <c r="SZ401" s="105"/>
      <c r="TA401" s="105"/>
      <c r="TB401" s="105"/>
      <c r="TC401" s="105"/>
      <c r="TD401" s="105"/>
      <c r="TE401" s="105"/>
      <c r="TF401" s="105"/>
      <c r="TG401" s="105"/>
      <c r="TH401" s="105"/>
      <c r="TI401" s="105"/>
      <c r="TJ401" s="105"/>
      <c r="TK401" s="105"/>
      <c r="TL401" s="105"/>
      <c r="TM401" s="105"/>
      <c r="TN401" s="105"/>
      <c r="TO401" s="105"/>
      <c r="TP401" s="105"/>
      <c r="TQ401" s="105"/>
      <c r="TR401" s="105"/>
      <c r="TS401" s="105"/>
      <c r="TT401" s="105"/>
      <c r="TU401" s="105"/>
      <c r="TV401" s="105"/>
      <c r="TW401" s="105"/>
      <c r="TX401" s="105"/>
      <c r="TY401" s="105"/>
      <c r="TZ401" s="105"/>
      <c r="UA401" s="105"/>
      <c r="UB401" s="105"/>
      <c r="UC401" s="105"/>
      <c r="UD401" s="105"/>
      <c r="UE401" s="105"/>
      <c r="UF401" s="105"/>
      <c r="UG401" s="105"/>
      <c r="UH401" s="105"/>
      <c r="UI401" s="105"/>
      <c r="UJ401" s="105"/>
      <c r="UK401" s="105"/>
      <c r="UL401" s="105"/>
      <c r="UM401" s="105"/>
      <c r="UN401" s="105"/>
      <c r="UO401" s="105"/>
      <c r="UP401" s="105"/>
      <c r="UQ401" s="105"/>
      <c r="UR401" s="105"/>
      <c r="US401" s="105"/>
      <c r="UT401" s="105"/>
      <c r="UU401" s="105"/>
      <c r="UV401" s="105"/>
      <c r="UW401" s="105"/>
      <c r="UX401" s="105"/>
      <c r="UY401" s="105"/>
      <c r="UZ401" s="105"/>
      <c r="VA401" s="105"/>
      <c r="VB401" s="105"/>
      <c r="VC401" s="105"/>
      <c r="VD401" s="105"/>
      <c r="VE401" s="105"/>
      <c r="VF401" s="105"/>
      <c r="VG401" s="105"/>
      <c r="VH401" s="105"/>
      <c r="VI401" s="105"/>
      <c r="VJ401" s="105"/>
      <c r="VK401" s="105"/>
      <c r="VL401" s="105"/>
      <c r="VM401" s="105"/>
      <c r="VN401" s="105"/>
      <c r="VO401" s="105"/>
      <c r="VP401" s="105"/>
      <c r="VQ401" s="105"/>
      <c r="VR401" s="105"/>
      <c r="VS401" s="105"/>
      <c r="VT401" s="105"/>
      <c r="VU401" s="105"/>
      <c r="VV401" s="105"/>
      <c r="VW401" s="105"/>
      <c r="VX401" s="105"/>
      <c r="VY401" s="105"/>
      <c r="VZ401" s="105"/>
      <c r="WA401" s="105"/>
      <c r="WB401" s="105"/>
      <c r="WC401" s="105"/>
      <c r="WD401" s="105"/>
      <c r="WE401" s="105"/>
      <c r="WF401" s="105"/>
      <c r="WG401" s="105"/>
      <c r="WH401" s="105"/>
      <c r="WI401" s="105"/>
      <c r="WJ401" s="105"/>
      <c r="WK401" s="105"/>
      <c r="WL401" s="105"/>
      <c r="WM401" s="105"/>
      <c r="WN401" s="105"/>
      <c r="WO401" s="105"/>
      <c r="WP401" s="105"/>
      <c r="WQ401" s="105"/>
      <c r="WR401" s="105"/>
      <c r="WS401" s="105"/>
      <c r="WT401" s="105"/>
      <c r="WU401" s="105"/>
      <c r="WV401" s="105"/>
      <c r="WW401" s="105"/>
      <c r="WX401" s="105"/>
      <c r="WY401" s="105"/>
      <c r="WZ401" s="105"/>
      <c r="XA401" s="105"/>
      <c r="XB401" s="105"/>
      <c r="XC401" s="105"/>
      <c r="XD401" s="105"/>
      <c r="XE401" s="105"/>
      <c r="XF401" s="105"/>
      <c r="XG401" s="105"/>
      <c r="XH401" s="105"/>
      <c r="XI401" s="105"/>
      <c r="XJ401" s="105"/>
      <c r="XK401" s="105"/>
      <c r="XL401" s="105"/>
      <c r="XM401" s="105"/>
      <c r="XN401" s="105"/>
      <c r="XO401" s="105"/>
      <c r="XP401" s="105"/>
      <c r="XQ401" s="105"/>
      <c r="XR401" s="105"/>
      <c r="XS401" s="105"/>
      <c r="XT401" s="105"/>
      <c r="XU401" s="105"/>
      <c r="XV401" s="105"/>
      <c r="XW401" s="105"/>
      <c r="XX401" s="105"/>
      <c r="XY401" s="105"/>
      <c r="XZ401" s="105"/>
      <c r="YA401" s="105"/>
      <c r="YB401" s="105"/>
      <c r="YC401" s="105"/>
      <c r="YD401" s="105"/>
      <c r="YE401" s="105"/>
      <c r="YF401" s="105"/>
      <c r="YG401" s="105"/>
      <c r="YH401" s="105"/>
      <c r="YI401" s="105"/>
      <c r="YJ401" s="105"/>
      <c r="YK401" s="105"/>
      <c r="YL401" s="105"/>
      <c r="YM401" s="105"/>
      <c r="YN401" s="105"/>
      <c r="YO401" s="105"/>
      <c r="YP401" s="105"/>
      <c r="YQ401" s="105"/>
      <c r="YR401" s="105"/>
      <c r="YS401" s="105"/>
      <c r="YT401" s="105"/>
      <c r="YU401" s="105"/>
      <c r="YV401" s="105"/>
      <c r="YW401" s="105"/>
      <c r="YX401" s="105"/>
      <c r="YY401" s="105"/>
      <c r="YZ401" s="105"/>
      <c r="ZA401" s="105"/>
      <c r="ZB401" s="105"/>
      <c r="ZC401" s="105"/>
      <c r="ZD401" s="105"/>
      <c r="ZE401" s="105"/>
      <c r="ZF401" s="105"/>
      <c r="ZG401" s="105"/>
      <c r="ZH401" s="105"/>
      <c r="ZI401" s="105"/>
      <c r="ZJ401" s="105"/>
      <c r="ZK401" s="105"/>
      <c r="ZL401" s="105"/>
      <c r="ZM401" s="105"/>
      <c r="ZN401" s="105"/>
      <c r="ZO401" s="105"/>
      <c r="ZP401" s="105"/>
      <c r="ZQ401" s="105"/>
      <c r="ZR401" s="105"/>
      <c r="ZS401" s="105"/>
      <c r="ZT401" s="105"/>
      <c r="ZU401" s="105"/>
      <c r="ZV401" s="105"/>
      <c r="ZW401" s="105"/>
      <c r="ZX401" s="105"/>
      <c r="ZY401" s="105"/>
      <c r="ZZ401" s="105"/>
      <c r="AAA401" s="105"/>
      <c r="AAB401" s="105"/>
      <c r="AAC401" s="105"/>
      <c r="AAD401" s="105"/>
      <c r="AAE401" s="105"/>
      <c r="AAF401" s="105"/>
      <c r="AAG401" s="105"/>
      <c r="AAH401" s="105"/>
      <c r="AAI401" s="105"/>
      <c r="AAJ401" s="105"/>
      <c r="AAK401" s="105"/>
      <c r="AAL401" s="105"/>
      <c r="AAM401" s="105"/>
      <c r="AAN401" s="105"/>
      <c r="AAO401" s="105"/>
      <c r="AAP401" s="105"/>
      <c r="AAQ401" s="105"/>
      <c r="AAR401" s="105"/>
      <c r="AAS401" s="105"/>
      <c r="AAT401" s="105"/>
      <c r="AAU401" s="105"/>
      <c r="AAV401" s="105"/>
      <c r="AAW401" s="105"/>
      <c r="AAX401" s="105"/>
      <c r="AAY401" s="105"/>
      <c r="AAZ401" s="105"/>
      <c r="ABA401" s="105"/>
      <c r="ABB401" s="105"/>
      <c r="ABC401" s="105"/>
      <c r="ABD401" s="105"/>
      <c r="ABE401" s="105"/>
      <c r="ABF401" s="105"/>
      <c r="ABG401" s="105"/>
      <c r="ABH401" s="105"/>
      <c r="ABI401" s="105"/>
      <c r="ABJ401" s="105"/>
      <c r="ABK401" s="105"/>
      <c r="ABL401" s="105"/>
      <c r="ABM401" s="105"/>
      <c r="ABN401" s="105"/>
      <c r="ABO401" s="105"/>
      <c r="ABP401" s="105"/>
      <c r="ABQ401" s="105"/>
      <c r="ABR401" s="105"/>
      <c r="ABS401" s="105"/>
      <c r="ABT401" s="105"/>
      <c r="ABU401" s="105"/>
      <c r="ABV401" s="105"/>
      <c r="ABW401" s="105"/>
      <c r="ABX401" s="105"/>
      <c r="ABY401" s="105"/>
      <c r="ABZ401" s="105"/>
      <c r="ACA401" s="105"/>
      <c r="ACB401" s="105"/>
      <c r="ACC401" s="105"/>
      <c r="ACD401" s="105"/>
      <c r="ACE401" s="105"/>
      <c r="ACF401" s="105"/>
      <c r="ACG401" s="105"/>
      <c r="ACH401" s="105"/>
      <c r="ACI401" s="105"/>
      <c r="ACJ401" s="105"/>
      <c r="ACK401" s="105"/>
      <c r="ACL401" s="105"/>
      <c r="ACM401" s="105"/>
      <c r="ACN401" s="105"/>
      <c r="ACO401" s="105"/>
      <c r="ACP401" s="105"/>
      <c r="ACQ401" s="105"/>
      <c r="ACR401" s="105"/>
      <c r="ACS401" s="105"/>
      <c r="ACT401" s="105"/>
      <c r="ACU401" s="105"/>
      <c r="ACV401" s="105"/>
      <c r="ACW401" s="105"/>
      <c r="ACX401" s="105"/>
      <c r="ACY401" s="105"/>
      <c r="ACZ401" s="105"/>
      <c r="ADA401" s="105"/>
      <c r="ADB401" s="105"/>
      <c r="ADC401" s="105"/>
      <c r="ADD401" s="105"/>
      <c r="ADE401" s="105"/>
      <c r="ADF401" s="105"/>
      <c r="ADG401" s="105"/>
      <c r="ADH401" s="105"/>
      <c r="ADI401" s="105"/>
      <c r="ADJ401" s="105"/>
      <c r="ADK401" s="105"/>
      <c r="ADL401" s="105"/>
      <c r="ADM401" s="105"/>
      <c r="ADN401" s="105"/>
      <c r="ADO401" s="105"/>
      <c r="ADP401" s="105"/>
      <c r="ADQ401" s="105"/>
      <c r="ADR401" s="105"/>
      <c r="ADS401" s="105"/>
      <c r="ADT401" s="105"/>
      <c r="ADU401" s="105"/>
      <c r="ADV401" s="105"/>
      <c r="ADW401" s="105"/>
      <c r="ADX401" s="105"/>
      <c r="ADY401" s="105"/>
      <c r="ADZ401" s="105"/>
      <c r="AEA401" s="105"/>
      <c r="AEB401" s="105"/>
      <c r="AEC401" s="105"/>
      <c r="AED401" s="105"/>
      <c r="AEE401" s="105"/>
      <c r="AEF401" s="105"/>
      <c r="AEG401" s="105"/>
      <c r="AEH401" s="105"/>
      <c r="AEI401" s="105"/>
      <c r="AEJ401" s="105"/>
      <c r="AEK401" s="105"/>
      <c r="AEL401" s="105"/>
      <c r="AEM401" s="105"/>
      <c r="AEN401" s="105"/>
      <c r="AEO401" s="105"/>
      <c r="AEP401" s="105"/>
      <c r="AEQ401" s="105"/>
      <c r="AER401" s="105"/>
      <c r="AES401" s="105"/>
      <c r="AET401" s="105"/>
      <c r="AEU401" s="105"/>
      <c r="AEV401" s="105"/>
      <c r="AEW401" s="105"/>
      <c r="AEX401" s="105"/>
      <c r="AEY401" s="105"/>
      <c r="AEZ401" s="105"/>
      <c r="AFA401" s="105"/>
      <c r="AFB401" s="105"/>
      <c r="AFC401" s="105"/>
      <c r="AFD401" s="105"/>
      <c r="AFE401" s="105"/>
      <c r="AFF401" s="105"/>
      <c r="AFG401" s="105"/>
      <c r="AFH401" s="105"/>
      <c r="AFI401" s="105"/>
      <c r="AFJ401" s="105"/>
      <c r="AFK401" s="105"/>
      <c r="AFL401" s="105"/>
      <c r="AFM401" s="105"/>
      <c r="AFN401" s="105"/>
      <c r="AFO401" s="105"/>
      <c r="AFP401" s="105"/>
      <c r="AFQ401" s="105"/>
      <c r="AFR401" s="105"/>
      <c r="AFS401" s="105"/>
      <c r="AFT401" s="105"/>
      <c r="AFU401" s="105"/>
      <c r="AFV401" s="105"/>
      <c r="AFW401" s="105"/>
      <c r="AFX401" s="105"/>
      <c r="AFY401" s="105"/>
      <c r="AFZ401" s="105"/>
      <c r="AGA401" s="105"/>
      <c r="AGB401" s="105"/>
      <c r="AGC401" s="105"/>
      <c r="AGD401" s="105"/>
      <c r="AGE401" s="105"/>
      <c r="AGF401" s="105"/>
      <c r="AGG401" s="105"/>
      <c r="AGH401" s="105"/>
      <c r="AGI401" s="105"/>
      <c r="AGJ401" s="105"/>
      <c r="AGK401" s="105"/>
      <c r="AGL401" s="105"/>
      <c r="AGM401" s="105"/>
      <c r="AGN401" s="105"/>
      <c r="AGO401" s="105"/>
      <c r="AGP401" s="105"/>
      <c r="AGQ401" s="105"/>
      <c r="AGR401" s="105"/>
      <c r="AGS401" s="105"/>
      <c r="AGT401" s="105"/>
      <c r="AGU401" s="105"/>
      <c r="AGV401" s="105"/>
      <c r="AGW401" s="105"/>
      <c r="AGX401" s="105"/>
      <c r="AGY401" s="105"/>
      <c r="AGZ401" s="105"/>
      <c r="AHA401" s="105"/>
      <c r="AHB401" s="105"/>
      <c r="AHC401" s="105"/>
      <c r="AHD401" s="105"/>
      <c r="AHE401" s="105"/>
      <c r="AHF401" s="105"/>
      <c r="AHG401" s="105"/>
      <c r="AHH401" s="105"/>
      <c r="AHI401" s="105"/>
      <c r="AHJ401" s="105"/>
      <c r="AHK401" s="105"/>
      <c r="AHL401" s="105"/>
      <c r="AHM401" s="105"/>
      <c r="AHN401" s="105"/>
      <c r="AHO401" s="105"/>
      <c r="AHP401" s="105"/>
      <c r="AHQ401" s="105"/>
      <c r="AHR401" s="105"/>
      <c r="AHS401" s="105"/>
      <c r="AHT401" s="105"/>
      <c r="AHU401" s="105"/>
      <c r="AHV401" s="105"/>
      <c r="AHW401" s="105"/>
      <c r="AHX401" s="105"/>
      <c r="AHY401" s="105"/>
      <c r="AHZ401" s="105"/>
      <c r="AIA401" s="105"/>
      <c r="AIB401" s="105"/>
      <c r="AIC401" s="105"/>
      <c r="AID401" s="105"/>
      <c r="AIE401" s="105"/>
      <c r="AIF401" s="105"/>
      <c r="AIG401" s="105"/>
      <c r="AIH401" s="105"/>
      <c r="AII401" s="105"/>
      <c r="AIJ401" s="105"/>
      <c r="AIK401" s="105"/>
      <c r="AIL401" s="105"/>
      <c r="AIM401" s="105"/>
      <c r="AIN401" s="105"/>
      <c r="AIO401" s="105"/>
      <c r="AIP401" s="105"/>
      <c r="AIQ401" s="105"/>
      <c r="AIR401" s="105"/>
      <c r="AIS401" s="105"/>
      <c r="AIT401" s="105"/>
      <c r="AIU401" s="105"/>
      <c r="AIV401" s="105"/>
      <c r="AIW401" s="105"/>
      <c r="AIX401" s="105"/>
      <c r="AIY401" s="105"/>
      <c r="AIZ401" s="105"/>
      <c r="AJA401" s="105"/>
      <c r="AJB401" s="105"/>
      <c r="AJC401" s="105"/>
      <c r="AJD401" s="105"/>
      <c r="AJE401" s="105"/>
      <c r="AJF401" s="105"/>
      <c r="AJG401" s="105"/>
      <c r="AJH401" s="105"/>
      <c r="AJI401" s="105"/>
      <c r="AJJ401" s="105"/>
      <c r="AJK401" s="105"/>
      <c r="AJL401" s="105"/>
      <c r="AJM401" s="105"/>
      <c r="AJN401" s="105"/>
      <c r="AJO401" s="105"/>
      <c r="AJP401" s="105"/>
      <c r="AJQ401" s="105"/>
      <c r="AJR401" s="105"/>
      <c r="AJS401" s="105"/>
      <c r="AJT401" s="105"/>
      <c r="AJU401" s="105"/>
      <c r="AJV401" s="105"/>
      <c r="AJW401" s="105"/>
      <c r="AJX401" s="105"/>
      <c r="AJY401" s="105"/>
      <c r="AJZ401" s="105"/>
      <c r="AKA401" s="105"/>
      <c r="AKB401" s="105"/>
      <c r="AKC401" s="105"/>
      <c r="AKD401" s="105"/>
      <c r="AKE401" s="105"/>
      <c r="AKF401" s="105"/>
      <c r="AKG401" s="105"/>
      <c r="AKH401" s="105"/>
      <c r="AKI401" s="105"/>
      <c r="AKJ401" s="105"/>
      <c r="AKK401" s="105"/>
      <c r="AKL401" s="105"/>
      <c r="AKM401" s="105"/>
      <c r="AKN401" s="105"/>
      <c r="AKO401" s="105"/>
      <c r="AKP401" s="105"/>
      <c r="AKQ401" s="105"/>
      <c r="AKR401" s="105"/>
      <c r="AKS401" s="105"/>
      <c r="AKT401" s="105"/>
      <c r="AKU401" s="105"/>
      <c r="AKV401" s="105"/>
      <c r="AKW401" s="105"/>
      <c r="AKX401" s="105"/>
      <c r="AKY401" s="105"/>
      <c r="AKZ401" s="105"/>
      <c r="ALA401" s="105"/>
      <c r="ALB401" s="105"/>
      <c r="ALC401" s="105"/>
      <c r="ALD401" s="105"/>
      <c r="ALE401" s="105"/>
      <c r="ALF401" s="105"/>
      <c r="ALG401" s="105"/>
      <c r="ALH401" s="105"/>
      <c r="ALI401" s="105"/>
      <c r="ALJ401" s="105"/>
      <c r="ALK401" s="105"/>
      <c r="ALL401" s="105"/>
      <c r="ALM401" s="105"/>
      <c r="ALN401" s="105"/>
      <c r="ALO401" s="105"/>
      <c r="ALP401" s="105"/>
      <c r="ALQ401" s="105"/>
      <c r="ALR401" s="105"/>
      <c r="ALS401" s="105"/>
      <c r="ALT401" s="105"/>
      <c r="ALU401" s="105"/>
      <c r="ALV401" s="105"/>
      <c r="ALW401" s="105"/>
      <c r="ALX401" s="105"/>
      <c r="ALY401" s="105"/>
      <c r="ALZ401" s="105"/>
      <c r="AMA401" s="105"/>
      <c r="AMB401" s="105"/>
      <c r="AMC401" s="105"/>
      <c r="AMD401" s="105"/>
      <c r="AME401" s="105"/>
      <c r="AMF401" s="105"/>
      <c r="AMG401" s="105"/>
      <c r="AMH401" s="105"/>
      <c r="AMI401" s="105"/>
      <c r="AMJ401" s="105"/>
      <c r="AMK401" s="105"/>
      <c r="AML401" s="105"/>
      <c r="AMM401" s="105"/>
      <c r="AMN401" s="105"/>
      <c r="AMO401" s="105"/>
      <c r="AMP401" s="105"/>
      <c r="AMQ401" s="105"/>
      <c r="AMR401" s="105"/>
      <c r="AMS401" s="105"/>
      <c r="AMT401" s="105"/>
      <c r="AMU401" s="105"/>
      <c r="AMV401" s="105"/>
      <c r="AMW401" s="105"/>
      <c r="AMX401" s="105"/>
      <c r="AMY401" s="105"/>
      <c r="AMZ401" s="105"/>
      <c r="ANA401" s="105"/>
      <c r="ANB401" s="105"/>
      <c r="ANC401" s="105"/>
      <c r="AND401" s="105"/>
      <c r="ANE401" s="105"/>
      <c r="ANF401" s="105"/>
      <c r="ANG401" s="105"/>
      <c r="ANH401" s="105"/>
      <c r="ANI401" s="105"/>
      <c r="ANJ401" s="105"/>
      <c r="ANK401" s="105"/>
      <c r="ANL401" s="105"/>
      <c r="ANM401" s="105"/>
      <c r="ANN401" s="105"/>
      <c r="ANO401" s="105"/>
      <c r="ANP401" s="105"/>
      <c r="ANQ401" s="105"/>
      <c r="ANR401" s="105"/>
      <c r="ANS401" s="105"/>
      <c r="ANT401" s="105"/>
      <c r="ANU401" s="105"/>
      <c r="ANV401" s="105"/>
      <c r="ANW401" s="105"/>
      <c r="ANX401" s="105"/>
      <c r="ANY401" s="105"/>
      <c r="ANZ401" s="105"/>
      <c r="AOA401" s="105"/>
      <c r="AOB401" s="105"/>
      <c r="AOC401" s="105"/>
      <c r="AOD401" s="105"/>
      <c r="AOE401" s="105"/>
      <c r="AOF401" s="105"/>
      <c r="AOG401" s="105"/>
      <c r="AOH401" s="105"/>
      <c r="AOI401" s="105"/>
      <c r="AOJ401" s="105"/>
      <c r="AOK401" s="105"/>
      <c r="AOL401" s="105"/>
      <c r="AOM401" s="105"/>
      <c r="AON401" s="105"/>
      <c r="AOO401" s="105"/>
      <c r="AOP401" s="105"/>
      <c r="AOQ401" s="105"/>
      <c r="AOR401" s="105"/>
      <c r="AOS401" s="105"/>
      <c r="AOT401" s="105"/>
      <c r="AOU401" s="105"/>
      <c r="AOV401" s="105"/>
      <c r="AOW401" s="105"/>
      <c r="AOX401" s="105"/>
      <c r="AOY401" s="105"/>
      <c r="AOZ401" s="105"/>
      <c r="APA401" s="105"/>
      <c r="APB401" s="105"/>
      <c r="APC401" s="105"/>
      <c r="APD401" s="105"/>
      <c r="APE401" s="105"/>
      <c r="APF401" s="105"/>
      <c r="APG401" s="105"/>
      <c r="APH401" s="105"/>
      <c r="API401" s="105"/>
      <c r="APJ401" s="105"/>
      <c r="APK401" s="105"/>
      <c r="APL401" s="105"/>
      <c r="APM401" s="105"/>
      <c r="APN401" s="105"/>
      <c r="APO401" s="105"/>
      <c r="APP401" s="105"/>
      <c r="APQ401" s="105"/>
      <c r="APR401" s="105"/>
      <c r="APS401" s="105"/>
      <c r="APT401" s="105"/>
      <c r="APU401" s="105"/>
      <c r="APV401" s="105"/>
      <c r="APW401" s="105"/>
      <c r="APX401" s="105"/>
      <c r="APY401" s="105"/>
      <c r="APZ401" s="105"/>
      <c r="AQA401" s="105"/>
      <c r="AQB401" s="105"/>
      <c r="AQC401" s="105"/>
      <c r="AQD401" s="105"/>
      <c r="AQE401" s="105"/>
      <c r="AQF401" s="105"/>
      <c r="AQG401" s="105"/>
      <c r="AQH401" s="105"/>
      <c r="AQI401" s="105"/>
      <c r="AQJ401" s="105"/>
      <c r="AQK401" s="105"/>
      <c r="AQL401" s="105"/>
      <c r="AQM401" s="105"/>
      <c r="AQN401" s="105"/>
      <c r="AQO401" s="105"/>
      <c r="AQP401" s="105"/>
      <c r="AQQ401" s="105"/>
      <c r="AQR401" s="105"/>
      <c r="AQS401" s="105"/>
      <c r="AQT401" s="105"/>
      <c r="AQU401" s="105"/>
      <c r="AQV401" s="105"/>
      <c r="AQW401" s="105"/>
      <c r="AQX401" s="105"/>
      <c r="AQY401" s="105"/>
      <c r="AQZ401" s="105"/>
      <c r="ARA401" s="105"/>
      <c r="ARB401" s="105"/>
      <c r="ARC401" s="105"/>
      <c r="ARD401" s="105"/>
      <c r="ARE401" s="105"/>
      <c r="ARF401" s="105"/>
      <c r="ARG401" s="105"/>
      <c r="ARH401" s="105"/>
      <c r="ARI401" s="105"/>
      <c r="ARJ401" s="105"/>
      <c r="ARK401" s="105"/>
      <c r="ARL401" s="105"/>
      <c r="ARM401" s="105"/>
      <c r="ARN401" s="105"/>
      <c r="ARO401" s="105"/>
      <c r="ARP401" s="105"/>
      <c r="ARQ401" s="105"/>
      <c r="ARR401" s="105"/>
      <c r="ARS401" s="105"/>
      <c r="ART401" s="105"/>
      <c r="ARU401" s="105"/>
      <c r="ARV401" s="105"/>
      <c r="ARW401" s="105"/>
      <c r="ARX401" s="105"/>
      <c r="ARY401" s="105"/>
      <c r="ARZ401" s="105"/>
      <c r="ASA401" s="105"/>
      <c r="ASB401" s="105"/>
      <c r="ASC401" s="105"/>
      <c r="ASD401" s="105"/>
      <c r="ASE401" s="105"/>
      <c r="ASF401" s="105"/>
      <c r="ASG401" s="105"/>
      <c r="ASH401" s="105"/>
      <c r="ASI401" s="105"/>
      <c r="ASJ401" s="105"/>
      <c r="ASK401" s="105"/>
      <c r="ASL401" s="105"/>
      <c r="ASM401" s="105"/>
      <c r="ASN401" s="105"/>
      <c r="ASO401" s="105"/>
      <c r="ASP401" s="105"/>
      <c r="ASQ401" s="105"/>
      <c r="ASR401" s="105"/>
      <c r="ASS401" s="105"/>
      <c r="AST401" s="105"/>
      <c r="ASU401" s="105"/>
      <c r="ASV401" s="105"/>
      <c r="ASW401" s="105"/>
      <c r="ASX401" s="105"/>
      <c r="ASY401" s="105"/>
      <c r="ASZ401" s="105"/>
      <c r="ATA401" s="105"/>
      <c r="ATB401" s="105"/>
      <c r="ATC401" s="105"/>
      <c r="ATD401" s="105"/>
      <c r="ATE401" s="105"/>
      <c r="ATF401" s="105"/>
      <c r="ATG401" s="105"/>
      <c r="ATH401" s="105"/>
      <c r="ATI401" s="105"/>
      <c r="ATJ401" s="105"/>
      <c r="ATK401" s="105"/>
      <c r="ATL401" s="105"/>
      <c r="ATM401" s="105"/>
      <c r="ATN401" s="105"/>
      <c r="ATO401" s="105"/>
      <c r="ATP401" s="105"/>
      <c r="ATQ401" s="105"/>
      <c r="ATR401" s="105"/>
      <c r="ATS401" s="105"/>
      <c r="ATT401" s="105"/>
      <c r="ATU401" s="105"/>
      <c r="ATV401" s="105"/>
      <c r="ATW401" s="105"/>
      <c r="ATX401" s="105"/>
      <c r="ATY401" s="105"/>
      <c r="ATZ401" s="105"/>
      <c r="AUA401" s="105"/>
      <c r="AUB401" s="105"/>
      <c r="AUC401" s="105"/>
      <c r="AUD401" s="105"/>
      <c r="AUE401" s="105"/>
      <c r="AUF401" s="105"/>
      <c r="AUG401" s="105"/>
      <c r="AUH401" s="105"/>
      <c r="AUI401" s="105"/>
      <c r="AUJ401" s="105"/>
      <c r="AUK401" s="105"/>
      <c r="AUL401" s="105"/>
      <c r="AUM401" s="105"/>
      <c r="AUN401" s="105"/>
      <c r="AUO401" s="105"/>
      <c r="AUP401" s="105"/>
      <c r="AUQ401" s="105"/>
      <c r="AUR401" s="105"/>
      <c r="AUS401" s="105"/>
      <c r="AUT401" s="105"/>
      <c r="AUU401" s="105"/>
      <c r="AUV401" s="105"/>
      <c r="AUW401" s="105"/>
      <c r="AUX401" s="105"/>
      <c r="AUY401" s="105"/>
      <c r="AUZ401" s="105"/>
      <c r="AVA401" s="105"/>
      <c r="AVB401" s="105"/>
      <c r="AVC401" s="105"/>
      <c r="AVD401" s="105"/>
      <c r="AVE401" s="105"/>
      <c r="AVF401" s="105"/>
      <c r="AVG401" s="105"/>
      <c r="AVH401" s="105"/>
      <c r="AVI401" s="105"/>
      <c r="AVJ401" s="105"/>
      <c r="AVK401" s="105"/>
      <c r="AVL401" s="105"/>
      <c r="AVM401" s="105"/>
      <c r="AVN401" s="105"/>
      <c r="AVO401" s="105"/>
      <c r="AVP401" s="105"/>
      <c r="AVQ401" s="105"/>
      <c r="AVR401" s="105"/>
      <c r="AVS401" s="105"/>
      <c r="AVT401" s="105"/>
      <c r="AVU401" s="105"/>
      <c r="AVV401" s="105"/>
      <c r="AVW401" s="105"/>
      <c r="AVX401" s="105"/>
      <c r="AVY401" s="105"/>
      <c r="AVZ401" s="105"/>
      <c r="AWA401" s="105"/>
      <c r="AWB401" s="105"/>
      <c r="AWC401" s="105"/>
      <c r="AWD401" s="105"/>
      <c r="AWE401" s="105"/>
      <c r="AWF401" s="105"/>
      <c r="AWG401" s="105"/>
      <c r="AWH401" s="105"/>
      <c r="AWI401" s="105"/>
      <c r="AWJ401" s="105"/>
      <c r="AWK401" s="105"/>
      <c r="AWL401" s="105"/>
      <c r="AWM401" s="105"/>
      <c r="AWN401" s="105"/>
      <c r="AWO401" s="105"/>
      <c r="AWP401" s="105"/>
      <c r="AWQ401" s="105"/>
      <c r="AWR401" s="105"/>
      <c r="AWS401" s="105"/>
      <c r="AWT401" s="105"/>
      <c r="AWU401" s="105"/>
      <c r="AWV401" s="105"/>
      <c r="AWW401" s="105"/>
      <c r="AWX401" s="105"/>
      <c r="AWY401" s="105"/>
      <c r="AWZ401" s="105"/>
      <c r="AXA401" s="105"/>
      <c r="AXB401" s="105"/>
      <c r="AXC401" s="105"/>
      <c r="AXD401" s="105"/>
      <c r="AXE401" s="105"/>
      <c r="AXF401" s="105"/>
      <c r="AXG401" s="105"/>
      <c r="AXH401" s="105"/>
      <c r="AXI401" s="105"/>
      <c r="AXJ401" s="105"/>
      <c r="AXK401" s="105"/>
      <c r="AXL401" s="105"/>
      <c r="AXM401" s="105"/>
      <c r="AXN401" s="105"/>
      <c r="AXO401" s="105"/>
      <c r="AXP401" s="105"/>
      <c r="AXQ401" s="105"/>
      <c r="AXR401" s="105"/>
      <c r="AXS401" s="105"/>
      <c r="AXT401" s="105"/>
      <c r="AXU401" s="105"/>
      <c r="AXV401" s="105"/>
      <c r="AXW401" s="105"/>
      <c r="AXX401" s="105"/>
    </row>
    <row r="402" spans="1:1324" s="105" customFormat="1" ht="15.75" hidden="1" customHeight="1" x14ac:dyDescent="0.2">
      <c r="A402" s="14" t="s">
        <v>2528</v>
      </c>
      <c r="B402" s="13" t="s">
        <v>376</v>
      </c>
      <c r="C402" s="19" t="s">
        <v>375</v>
      </c>
      <c r="D402" s="15" t="s">
        <v>2529</v>
      </c>
      <c r="E402" s="17">
        <v>42104</v>
      </c>
      <c r="F402" s="17" t="s">
        <v>1167</v>
      </c>
      <c r="G402" s="30" t="s">
        <v>1186</v>
      </c>
      <c r="H402" s="30">
        <v>42129</v>
      </c>
      <c r="I402" s="30" t="s">
        <v>1065</v>
      </c>
      <c r="J402" s="173"/>
      <c r="K402" s="84" t="s">
        <v>1807</v>
      </c>
      <c r="L402" s="87">
        <v>1</v>
      </c>
      <c r="M402" s="87">
        <v>1</v>
      </c>
      <c r="N402" s="84" t="s">
        <v>326</v>
      </c>
      <c r="O402" s="84">
        <v>1</v>
      </c>
      <c r="P402" s="84" t="s">
        <v>326</v>
      </c>
      <c r="Q402" s="84">
        <v>1</v>
      </c>
      <c r="R402" s="84" t="s">
        <v>326</v>
      </c>
      <c r="S402" s="84">
        <v>1</v>
      </c>
      <c r="T402" s="84" t="s">
        <v>49</v>
      </c>
      <c r="U402" s="84">
        <v>1</v>
      </c>
      <c r="V402" s="84">
        <v>1</v>
      </c>
      <c r="W402" s="84">
        <v>0</v>
      </c>
      <c r="X402" s="87">
        <v>0</v>
      </c>
      <c r="Y402" s="84">
        <v>0</v>
      </c>
      <c r="Z402" s="84">
        <v>0</v>
      </c>
      <c r="AA402" s="87">
        <v>0</v>
      </c>
      <c r="AB402" s="84">
        <v>0</v>
      </c>
      <c r="AC402" s="84">
        <v>0</v>
      </c>
      <c r="AD402" s="84">
        <v>0</v>
      </c>
      <c r="AE402" s="84">
        <v>0</v>
      </c>
      <c r="AF402" s="110"/>
      <c r="AG402" s="131"/>
    </row>
    <row r="403" spans="1:1324" s="105" customFormat="1" ht="15.75" hidden="1" customHeight="1" x14ac:dyDescent="0.2">
      <c r="A403" s="14" t="s">
        <v>2661</v>
      </c>
      <c r="B403" s="13" t="s">
        <v>376</v>
      </c>
      <c r="C403" s="19" t="s">
        <v>375</v>
      </c>
      <c r="D403" s="15" t="s">
        <v>2662</v>
      </c>
      <c r="E403" s="17">
        <v>42227</v>
      </c>
      <c r="F403" s="17" t="s">
        <v>1167</v>
      </c>
      <c r="G403" s="30" t="s">
        <v>1186</v>
      </c>
      <c r="H403" s="30">
        <v>42241</v>
      </c>
      <c r="I403" s="30" t="s">
        <v>1065</v>
      </c>
      <c r="J403" s="173"/>
      <c r="K403" s="84" t="s">
        <v>7</v>
      </c>
      <c r="L403" s="87">
        <v>1</v>
      </c>
      <c r="M403" s="87">
        <v>1</v>
      </c>
      <c r="N403" s="84" t="s">
        <v>326</v>
      </c>
      <c r="O403" s="84">
        <v>1</v>
      </c>
      <c r="P403" s="84" t="s">
        <v>326</v>
      </c>
      <c r="Q403" s="84">
        <v>1</v>
      </c>
      <c r="R403" s="84" t="s">
        <v>326</v>
      </c>
      <c r="S403" s="84">
        <v>1</v>
      </c>
      <c r="T403" s="84" t="s">
        <v>49</v>
      </c>
      <c r="U403" s="84">
        <v>1</v>
      </c>
      <c r="V403" s="87">
        <v>1</v>
      </c>
      <c r="W403" s="84">
        <v>0</v>
      </c>
      <c r="X403" s="87">
        <v>0</v>
      </c>
      <c r="Y403" s="84">
        <v>0</v>
      </c>
      <c r="Z403" s="84">
        <v>0</v>
      </c>
      <c r="AA403" s="87">
        <v>0</v>
      </c>
      <c r="AB403" s="87">
        <v>0</v>
      </c>
      <c r="AC403" s="87">
        <v>0</v>
      </c>
      <c r="AD403" s="87">
        <v>0</v>
      </c>
      <c r="AE403" s="87">
        <v>0</v>
      </c>
      <c r="AF403" s="104"/>
      <c r="AG403" s="131"/>
    </row>
    <row r="404" spans="1:1324" s="105" customFormat="1" ht="15.75" hidden="1" customHeight="1" x14ac:dyDescent="0.2">
      <c r="A404" s="74" t="s">
        <v>3251</v>
      </c>
      <c r="B404" s="74" t="s">
        <v>376</v>
      </c>
      <c r="C404" s="64" t="s">
        <v>375</v>
      </c>
      <c r="D404" s="64" t="s">
        <v>3252</v>
      </c>
      <c r="E404" s="65">
        <v>42965</v>
      </c>
      <c r="F404" s="74" t="s">
        <v>1167</v>
      </c>
      <c r="G404" s="30" t="s">
        <v>1186</v>
      </c>
      <c r="H404" s="30">
        <v>42983</v>
      </c>
      <c r="I404" s="30" t="s">
        <v>3083</v>
      </c>
      <c r="J404" s="173">
        <v>24</v>
      </c>
      <c r="K404" s="84" t="s">
        <v>3142</v>
      </c>
      <c r="L404" s="87">
        <v>1</v>
      </c>
      <c r="M404" s="87">
        <v>1</v>
      </c>
      <c r="N404" s="84" t="s">
        <v>3099</v>
      </c>
      <c r="O404" s="84">
        <v>1</v>
      </c>
      <c r="P404" s="84" t="s">
        <v>3099</v>
      </c>
      <c r="Q404" s="84">
        <v>1</v>
      </c>
      <c r="R404" s="84" t="s">
        <v>3099</v>
      </c>
      <c r="S404" s="84">
        <v>1</v>
      </c>
      <c r="T404" s="84" t="s">
        <v>326</v>
      </c>
      <c r="U404" s="84">
        <v>1</v>
      </c>
      <c r="V404" s="84">
        <v>1</v>
      </c>
      <c r="W404" s="84">
        <v>0</v>
      </c>
      <c r="X404" s="87">
        <v>0</v>
      </c>
      <c r="Y404" s="84">
        <v>0</v>
      </c>
      <c r="Z404" s="168"/>
      <c r="AA404" s="87">
        <v>0</v>
      </c>
      <c r="AB404" s="87"/>
      <c r="AC404" s="87"/>
      <c r="AD404" s="87"/>
      <c r="AE404" s="87"/>
      <c r="AF404" s="104"/>
      <c r="AG404" s="131"/>
      <c r="AH404" s="131"/>
      <c r="AI404" s="131"/>
      <c r="AJ404" s="131"/>
      <c r="AK404" s="131"/>
      <c r="AL404" s="131"/>
      <c r="AM404" s="131"/>
      <c r="AN404" s="131"/>
      <c r="AO404" s="131"/>
      <c r="AP404" s="131"/>
      <c r="AQ404" s="131"/>
      <c r="AR404" s="131"/>
      <c r="AS404" s="131"/>
      <c r="AT404" s="131"/>
      <c r="AU404" s="131"/>
      <c r="AV404" s="131"/>
      <c r="AW404" s="131"/>
      <c r="AX404" s="131"/>
      <c r="AY404" s="131"/>
      <c r="AZ404" s="131"/>
      <c r="BA404" s="131"/>
      <c r="BB404" s="131"/>
      <c r="BC404" s="131"/>
      <c r="BD404" s="131"/>
      <c r="BE404" s="131"/>
      <c r="BF404" s="131"/>
      <c r="BG404" s="131"/>
      <c r="BH404" s="131"/>
      <c r="BI404" s="131"/>
      <c r="BJ404" s="131"/>
      <c r="BK404" s="131"/>
      <c r="BL404" s="131"/>
      <c r="BM404" s="131"/>
      <c r="BN404" s="131"/>
      <c r="BO404" s="131"/>
      <c r="BP404" s="131"/>
      <c r="BQ404" s="131"/>
      <c r="BR404" s="131"/>
      <c r="BS404" s="131"/>
      <c r="BT404" s="131"/>
      <c r="BU404" s="131"/>
      <c r="BV404" s="131"/>
      <c r="BW404" s="131"/>
      <c r="BX404" s="131"/>
      <c r="BY404" s="131"/>
      <c r="BZ404" s="131"/>
      <c r="CA404" s="131"/>
      <c r="CB404" s="131"/>
      <c r="CC404" s="131"/>
      <c r="CD404" s="131"/>
      <c r="CE404" s="131"/>
      <c r="CF404" s="131"/>
      <c r="CG404" s="131"/>
      <c r="CH404" s="131"/>
      <c r="CI404" s="131"/>
      <c r="CJ404" s="131"/>
      <c r="CK404" s="131"/>
      <c r="CL404" s="131"/>
      <c r="CM404" s="131"/>
      <c r="CN404" s="131"/>
      <c r="CO404" s="131"/>
      <c r="CP404" s="131"/>
      <c r="CQ404" s="131"/>
      <c r="CR404" s="131"/>
      <c r="CS404" s="131"/>
      <c r="CT404" s="131"/>
      <c r="CU404" s="131"/>
      <c r="CV404" s="131"/>
      <c r="CW404" s="131"/>
      <c r="CX404" s="131"/>
      <c r="CY404" s="131"/>
      <c r="CZ404" s="131"/>
      <c r="DA404" s="131"/>
      <c r="DB404" s="131"/>
      <c r="DC404" s="131"/>
      <c r="DD404" s="131"/>
      <c r="DE404" s="131"/>
      <c r="DF404" s="131"/>
      <c r="DG404" s="131"/>
      <c r="DH404" s="131"/>
      <c r="DI404" s="131"/>
      <c r="DJ404" s="131"/>
      <c r="DK404" s="131"/>
      <c r="DL404" s="131"/>
      <c r="DM404" s="131"/>
      <c r="DN404" s="131"/>
      <c r="DO404" s="131"/>
      <c r="DP404" s="131"/>
      <c r="DQ404" s="131"/>
      <c r="DR404" s="131"/>
      <c r="DS404" s="131"/>
      <c r="DT404" s="131"/>
      <c r="DU404" s="131"/>
      <c r="DV404" s="131"/>
      <c r="DW404" s="131"/>
      <c r="DX404" s="131"/>
      <c r="DY404" s="131"/>
      <c r="DZ404" s="131"/>
      <c r="EA404" s="131"/>
      <c r="EB404" s="131"/>
      <c r="EC404" s="131"/>
      <c r="ED404" s="131"/>
      <c r="EE404" s="131"/>
      <c r="EF404" s="131"/>
      <c r="EG404" s="131"/>
      <c r="EH404" s="131"/>
      <c r="EI404" s="131"/>
      <c r="EJ404" s="131"/>
      <c r="EK404" s="131"/>
      <c r="EL404" s="131"/>
      <c r="EM404" s="131"/>
      <c r="EN404" s="131"/>
      <c r="EO404" s="131"/>
      <c r="EP404" s="131"/>
      <c r="EQ404" s="131"/>
      <c r="ER404" s="131"/>
      <c r="ES404" s="131"/>
      <c r="ET404" s="131"/>
      <c r="EU404" s="131"/>
      <c r="EV404" s="131"/>
      <c r="EW404" s="131"/>
      <c r="EX404" s="131"/>
      <c r="EY404" s="131"/>
      <c r="EZ404" s="131"/>
      <c r="FA404" s="131"/>
      <c r="FB404" s="131"/>
      <c r="FC404" s="131"/>
      <c r="FD404" s="131"/>
      <c r="FE404" s="131"/>
      <c r="FF404" s="131"/>
      <c r="FG404" s="131"/>
      <c r="FH404" s="131"/>
      <c r="FI404" s="131"/>
      <c r="FJ404" s="131"/>
      <c r="FK404" s="131"/>
      <c r="FL404" s="131"/>
      <c r="FM404" s="131"/>
      <c r="FN404" s="131"/>
      <c r="FO404" s="131"/>
      <c r="FP404" s="131"/>
      <c r="FQ404" s="131"/>
      <c r="FR404" s="131"/>
      <c r="FS404" s="131"/>
      <c r="FT404" s="131"/>
      <c r="FU404" s="131"/>
      <c r="FV404" s="131"/>
      <c r="FW404" s="131"/>
      <c r="FX404" s="131"/>
      <c r="FY404" s="131"/>
      <c r="FZ404" s="131"/>
      <c r="GA404" s="131"/>
      <c r="GB404" s="131"/>
      <c r="GC404" s="131"/>
      <c r="GD404" s="131"/>
      <c r="GE404" s="131"/>
      <c r="GF404" s="131"/>
      <c r="GG404" s="131"/>
      <c r="GH404" s="131"/>
      <c r="GI404" s="131"/>
      <c r="GJ404" s="131"/>
      <c r="GK404" s="131"/>
      <c r="GL404" s="131"/>
      <c r="GM404" s="131"/>
      <c r="GN404" s="131"/>
      <c r="GO404" s="131"/>
      <c r="GP404" s="131"/>
      <c r="GQ404" s="131"/>
      <c r="GR404" s="131"/>
      <c r="GS404" s="131"/>
      <c r="GT404" s="131"/>
      <c r="GU404" s="131"/>
      <c r="GV404" s="131"/>
      <c r="GW404" s="131"/>
      <c r="GX404" s="131"/>
      <c r="GY404" s="131"/>
      <c r="GZ404" s="131"/>
      <c r="HA404" s="131"/>
      <c r="HB404" s="131"/>
      <c r="HC404" s="131"/>
      <c r="HD404" s="131"/>
      <c r="HE404" s="131"/>
      <c r="HF404" s="131"/>
      <c r="HG404" s="131"/>
      <c r="HH404" s="131"/>
      <c r="HI404" s="131"/>
      <c r="HJ404" s="131"/>
      <c r="HK404" s="131"/>
      <c r="HL404" s="131"/>
      <c r="HM404" s="131"/>
      <c r="HN404" s="131"/>
      <c r="HO404" s="131"/>
      <c r="HP404" s="131"/>
      <c r="HQ404" s="131"/>
      <c r="HR404" s="131"/>
      <c r="HS404" s="131"/>
      <c r="HT404" s="131"/>
      <c r="HU404" s="131"/>
      <c r="HV404" s="131"/>
      <c r="HW404" s="131"/>
      <c r="HX404" s="131"/>
      <c r="HY404" s="131"/>
      <c r="HZ404" s="131"/>
      <c r="IA404" s="131"/>
      <c r="IB404" s="131"/>
      <c r="IC404" s="131"/>
      <c r="ID404" s="131"/>
      <c r="IE404" s="131"/>
      <c r="IF404" s="131"/>
      <c r="IG404" s="131"/>
      <c r="IH404" s="131"/>
      <c r="II404" s="131"/>
      <c r="IJ404" s="131"/>
      <c r="IK404" s="131"/>
      <c r="IL404" s="131"/>
      <c r="IM404" s="131"/>
      <c r="IN404" s="131"/>
      <c r="IO404" s="131"/>
      <c r="IP404" s="131"/>
      <c r="IQ404" s="131"/>
      <c r="IR404" s="131"/>
      <c r="IS404" s="131"/>
      <c r="IT404" s="131"/>
      <c r="IU404" s="131"/>
      <c r="IV404" s="131"/>
      <c r="IW404" s="131"/>
      <c r="IX404" s="131"/>
      <c r="IY404" s="131"/>
      <c r="IZ404" s="131"/>
      <c r="JA404" s="131"/>
      <c r="JB404" s="131"/>
      <c r="JC404" s="131"/>
      <c r="JD404" s="131"/>
      <c r="JE404" s="131"/>
      <c r="JF404" s="131"/>
      <c r="JG404" s="131"/>
      <c r="JH404" s="131"/>
      <c r="JI404" s="131"/>
      <c r="JJ404" s="131"/>
      <c r="JK404" s="131"/>
      <c r="JL404" s="131"/>
      <c r="JM404" s="131"/>
      <c r="JN404" s="131"/>
      <c r="JO404" s="131"/>
      <c r="JP404" s="131"/>
      <c r="JQ404" s="131"/>
      <c r="JR404" s="131"/>
      <c r="JS404" s="131"/>
      <c r="JT404" s="131"/>
      <c r="JU404" s="131"/>
      <c r="JV404" s="131"/>
      <c r="JW404" s="131"/>
      <c r="JX404" s="131"/>
      <c r="JY404" s="131"/>
      <c r="JZ404" s="131"/>
      <c r="KA404" s="131"/>
      <c r="KB404" s="131"/>
      <c r="KC404" s="131"/>
      <c r="KD404" s="131"/>
      <c r="KE404" s="131"/>
      <c r="KF404" s="131"/>
      <c r="KG404" s="131"/>
      <c r="KH404" s="131"/>
      <c r="KI404" s="131"/>
      <c r="KJ404" s="131"/>
      <c r="KK404" s="131"/>
      <c r="KL404" s="131"/>
      <c r="KM404" s="131"/>
      <c r="KN404" s="131"/>
      <c r="KO404" s="131"/>
      <c r="KP404" s="131"/>
      <c r="KQ404" s="131"/>
      <c r="KR404" s="131"/>
      <c r="KS404" s="131"/>
      <c r="KT404" s="131"/>
      <c r="KU404" s="131"/>
      <c r="KV404" s="131"/>
      <c r="KW404" s="131"/>
      <c r="KX404" s="131"/>
      <c r="KY404" s="131"/>
      <c r="KZ404" s="131"/>
      <c r="LA404" s="131"/>
      <c r="LB404" s="131"/>
      <c r="LC404" s="131"/>
      <c r="LD404" s="131"/>
      <c r="LE404" s="131"/>
      <c r="LF404" s="131"/>
      <c r="LG404" s="131"/>
      <c r="LH404" s="131"/>
      <c r="LI404" s="131"/>
      <c r="LJ404" s="131"/>
      <c r="LK404" s="131"/>
      <c r="LL404" s="131"/>
      <c r="LM404" s="131"/>
      <c r="LN404" s="131"/>
      <c r="LO404" s="131"/>
      <c r="LP404" s="131"/>
      <c r="LQ404" s="131"/>
      <c r="LR404" s="131"/>
      <c r="LS404" s="131"/>
      <c r="LT404" s="131"/>
      <c r="LU404" s="131"/>
      <c r="LV404" s="131"/>
      <c r="LW404" s="131"/>
      <c r="LX404" s="131"/>
      <c r="LY404" s="131"/>
      <c r="LZ404" s="131"/>
      <c r="MA404" s="131"/>
      <c r="MB404" s="131"/>
      <c r="MC404" s="131"/>
      <c r="MD404" s="131"/>
      <c r="ME404" s="131"/>
      <c r="MF404" s="131"/>
      <c r="MG404" s="131"/>
      <c r="MH404" s="131"/>
      <c r="MI404" s="131"/>
      <c r="MJ404" s="131"/>
      <c r="MK404" s="131"/>
      <c r="ML404" s="131"/>
      <c r="MM404" s="131"/>
      <c r="MN404" s="131"/>
      <c r="MO404" s="131"/>
      <c r="MP404" s="131"/>
      <c r="MQ404" s="131"/>
      <c r="MR404" s="131"/>
      <c r="MS404" s="131"/>
      <c r="MT404" s="131"/>
      <c r="MU404" s="131"/>
      <c r="MV404" s="131"/>
      <c r="MW404" s="131"/>
      <c r="MX404" s="131"/>
      <c r="MY404" s="131"/>
      <c r="MZ404" s="131"/>
      <c r="NA404" s="131"/>
      <c r="NB404" s="131"/>
      <c r="NC404" s="131"/>
      <c r="ND404" s="131"/>
      <c r="NE404" s="131"/>
      <c r="NF404" s="131"/>
      <c r="NG404" s="131"/>
      <c r="NH404" s="131"/>
      <c r="NI404" s="131"/>
      <c r="NJ404" s="131"/>
      <c r="NK404" s="131"/>
      <c r="NL404" s="131"/>
      <c r="NM404" s="131"/>
      <c r="NN404" s="131"/>
      <c r="NO404" s="131"/>
      <c r="NP404" s="131"/>
      <c r="NQ404" s="131"/>
      <c r="NR404" s="131"/>
      <c r="NS404" s="131"/>
      <c r="NT404" s="131"/>
      <c r="NU404" s="131"/>
      <c r="NV404" s="131"/>
      <c r="NW404" s="131"/>
      <c r="NX404" s="131"/>
      <c r="NY404" s="131"/>
      <c r="NZ404" s="131"/>
      <c r="OA404" s="131"/>
      <c r="OB404" s="131"/>
      <c r="OC404" s="131"/>
      <c r="OD404" s="131"/>
      <c r="OE404" s="131"/>
      <c r="OF404" s="131"/>
      <c r="OG404" s="131"/>
      <c r="OH404" s="131"/>
      <c r="OI404" s="131"/>
      <c r="OJ404" s="131"/>
      <c r="OK404" s="131"/>
      <c r="OL404" s="131"/>
      <c r="OM404" s="131"/>
      <c r="ON404" s="131"/>
      <c r="OO404" s="131"/>
      <c r="OP404" s="131"/>
      <c r="OQ404" s="131"/>
      <c r="OR404" s="131"/>
      <c r="OS404" s="131"/>
      <c r="OT404" s="131"/>
      <c r="OU404" s="131"/>
      <c r="OV404" s="131"/>
      <c r="OW404" s="131"/>
      <c r="OX404" s="131"/>
      <c r="OY404" s="131"/>
      <c r="OZ404" s="131"/>
      <c r="PA404" s="131"/>
      <c r="PB404" s="131"/>
      <c r="PC404" s="131"/>
      <c r="PD404" s="131"/>
      <c r="PE404" s="131"/>
      <c r="PF404" s="131"/>
      <c r="PG404" s="131"/>
      <c r="PH404" s="131"/>
      <c r="PI404" s="131"/>
      <c r="PJ404" s="131"/>
      <c r="PK404" s="131"/>
      <c r="PL404" s="131"/>
      <c r="PM404" s="131"/>
      <c r="PN404" s="131"/>
      <c r="PO404" s="131"/>
      <c r="PP404" s="131"/>
      <c r="PQ404" s="131"/>
      <c r="PR404" s="131"/>
      <c r="PS404" s="131"/>
      <c r="PT404" s="131"/>
      <c r="PU404" s="131"/>
      <c r="PV404" s="131"/>
      <c r="PW404" s="131"/>
      <c r="PX404" s="131"/>
      <c r="PY404" s="131"/>
      <c r="PZ404" s="131"/>
      <c r="QA404" s="131"/>
      <c r="QB404" s="131"/>
      <c r="QC404" s="131"/>
      <c r="QD404" s="131"/>
      <c r="QE404" s="131"/>
      <c r="QF404" s="131"/>
      <c r="QG404" s="131"/>
      <c r="QH404" s="131"/>
      <c r="QI404" s="131"/>
      <c r="QJ404" s="131"/>
      <c r="QK404" s="131"/>
      <c r="QL404" s="131"/>
      <c r="QM404" s="131"/>
      <c r="QN404" s="131"/>
      <c r="QO404" s="131"/>
      <c r="QP404" s="131"/>
      <c r="QQ404" s="131"/>
      <c r="QR404" s="131"/>
      <c r="QS404" s="131"/>
      <c r="QT404" s="131"/>
      <c r="QU404" s="131"/>
      <c r="QV404" s="131"/>
      <c r="QW404" s="131"/>
      <c r="QX404" s="131"/>
      <c r="QY404" s="131"/>
      <c r="QZ404" s="131"/>
      <c r="RA404" s="131"/>
      <c r="RB404" s="131"/>
      <c r="RC404" s="131"/>
      <c r="RD404" s="131"/>
      <c r="RE404" s="131"/>
      <c r="RF404" s="131"/>
      <c r="RG404" s="131"/>
      <c r="RH404" s="131"/>
      <c r="RI404" s="131"/>
      <c r="RJ404" s="131"/>
      <c r="RK404" s="131"/>
      <c r="RL404" s="131"/>
      <c r="RM404" s="131"/>
      <c r="RN404" s="131"/>
      <c r="RO404" s="131"/>
      <c r="RP404" s="131"/>
      <c r="RQ404" s="131"/>
      <c r="RR404" s="131"/>
      <c r="RS404" s="131"/>
      <c r="RT404" s="131"/>
      <c r="RU404" s="131"/>
      <c r="RV404" s="131"/>
      <c r="RW404" s="131"/>
      <c r="RX404" s="131"/>
      <c r="RY404" s="131"/>
      <c r="RZ404" s="131"/>
      <c r="SA404" s="131"/>
      <c r="SB404" s="131"/>
      <c r="SC404" s="131"/>
      <c r="SD404" s="131"/>
      <c r="SE404" s="131"/>
      <c r="SF404" s="131"/>
      <c r="SG404" s="131"/>
      <c r="SH404" s="131"/>
      <c r="SI404" s="131"/>
      <c r="SJ404" s="131"/>
      <c r="SK404" s="131"/>
      <c r="SL404" s="131"/>
      <c r="SM404" s="131"/>
      <c r="SN404" s="131"/>
      <c r="SO404" s="131"/>
      <c r="SP404" s="131"/>
      <c r="SQ404" s="131"/>
      <c r="SR404" s="131"/>
      <c r="SS404" s="131"/>
      <c r="ST404" s="131"/>
      <c r="SU404" s="131"/>
      <c r="SV404" s="131"/>
      <c r="SW404" s="131"/>
      <c r="SX404" s="131"/>
      <c r="SY404" s="131"/>
      <c r="SZ404" s="131"/>
      <c r="TA404" s="131"/>
      <c r="TB404" s="131"/>
      <c r="TC404" s="131"/>
      <c r="TD404" s="131"/>
      <c r="TE404" s="131"/>
      <c r="TF404" s="131"/>
      <c r="TG404" s="131"/>
      <c r="TH404" s="131"/>
      <c r="TI404" s="131"/>
      <c r="TJ404" s="131"/>
      <c r="TK404" s="131"/>
      <c r="TL404" s="131"/>
      <c r="TM404" s="131"/>
      <c r="TN404" s="131"/>
      <c r="TO404" s="131"/>
      <c r="TP404" s="131"/>
      <c r="TQ404" s="131"/>
      <c r="TR404" s="131"/>
      <c r="TS404" s="131"/>
      <c r="TT404" s="131"/>
      <c r="TU404" s="131"/>
      <c r="TV404" s="131"/>
      <c r="TW404" s="131"/>
      <c r="TX404" s="131"/>
      <c r="TY404" s="131"/>
      <c r="TZ404" s="131"/>
      <c r="UA404" s="131"/>
      <c r="UB404" s="131"/>
      <c r="UC404" s="131"/>
      <c r="UD404" s="131"/>
      <c r="UE404" s="131"/>
      <c r="UF404" s="131"/>
      <c r="UG404" s="131"/>
      <c r="UH404" s="131"/>
      <c r="UI404" s="131"/>
      <c r="UJ404" s="131"/>
      <c r="UK404" s="131"/>
      <c r="UL404" s="131"/>
      <c r="UM404" s="131"/>
      <c r="UN404" s="131"/>
      <c r="UO404" s="131"/>
      <c r="UP404" s="131"/>
      <c r="UQ404" s="131"/>
      <c r="UR404" s="131"/>
      <c r="US404" s="131"/>
      <c r="UT404" s="131"/>
      <c r="UU404" s="131"/>
      <c r="UV404" s="131"/>
      <c r="UW404" s="131"/>
      <c r="UX404" s="131"/>
      <c r="UY404" s="131"/>
      <c r="UZ404" s="131"/>
      <c r="VA404" s="131"/>
      <c r="VB404" s="131"/>
      <c r="VC404" s="131"/>
      <c r="VD404" s="131"/>
      <c r="VE404" s="131"/>
      <c r="VF404" s="131"/>
      <c r="VG404" s="131"/>
      <c r="VH404" s="131"/>
      <c r="VI404" s="131"/>
      <c r="VJ404" s="131"/>
      <c r="VK404" s="131"/>
      <c r="VL404" s="131"/>
      <c r="VM404" s="131"/>
      <c r="VN404" s="131"/>
      <c r="VO404" s="131"/>
      <c r="VP404" s="131"/>
      <c r="VQ404" s="131"/>
      <c r="VR404" s="131"/>
      <c r="VS404" s="131"/>
      <c r="VT404" s="131"/>
      <c r="VU404" s="131"/>
      <c r="VV404" s="131"/>
      <c r="VW404" s="131"/>
      <c r="VX404" s="131"/>
      <c r="VY404" s="131"/>
      <c r="VZ404" s="131"/>
      <c r="WA404" s="131"/>
      <c r="WB404" s="131"/>
      <c r="WC404" s="131"/>
      <c r="WD404" s="131"/>
      <c r="WE404" s="131"/>
      <c r="WF404" s="131"/>
      <c r="WG404" s="131"/>
      <c r="WH404" s="131"/>
      <c r="WI404" s="131"/>
      <c r="WJ404" s="131"/>
      <c r="WK404" s="131"/>
      <c r="WL404" s="131"/>
      <c r="WM404" s="131"/>
      <c r="WN404" s="131"/>
      <c r="WO404" s="131"/>
      <c r="WP404" s="131"/>
      <c r="WQ404" s="131"/>
      <c r="WR404" s="131"/>
      <c r="WS404" s="131"/>
      <c r="WT404" s="131"/>
      <c r="WU404" s="131"/>
      <c r="WV404" s="131"/>
      <c r="WW404" s="131"/>
      <c r="WX404" s="131"/>
      <c r="WY404" s="131"/>
      <c r="WZ404" s="131"/>
      <c r="XA404" s="131"/>
      <c r="XB404" s="131"/>
      <c r="XC404" s="131"/>
      <c r="XD404" s="131"/>
      <c r="XE404" s="131"/>
      <c r="XF404" s="131"/>
      <c r="XG404" s="131"/>
      <c r="XH404" s="131"/>
      <c r="XI404" s="131"/>
      <c r="XJ404" s="131"/>
      <c r="XK404" s="131"/>
      <c r="XL404" s="131"/>
      <c r="XM404" s="131"/>
      <c r="XN404" s="131"/>
      <c r="XO404" s="131"/>
      <c r="XP404" s="131"/>
      <c r="XQ404" s="131"/>
      <c r="XR404" s="131"/>
      <c r="XS404" s="131"/>
      <c r="XT404" s="131"/>
      <c r="XU404" s="131"/>
      <c r="XV404" s="131"/>
      <c r="XW404" s="131"/>
      <c r="XX404" s="131"/>
      <c r="XY404" s="131"/>
      <c r="XZ404" s="131"/>
      <c r="YA404" s="131"/>
      <c r="YB404" s="131"/>
      <c r="YC404" s="131"/>
      <c r="YD404" s="131"/>
      <c r="YE404" s="131"/>
      <c r="YF404" s="131"/>
      <c r="YG404" s="131"/>
      <c r="YH404" s="131"/>
      <c r="YI404" s="131"/>
      <c r="YJ404" s="131"/>
      <c r="YK404" s="131"/>
      <c r="YL404" s="131"/>
      <c r="YM404" s="131"/>
      <c r="YN404" s="131"/>
      <c r="YO404" s="131"/>
      <c r="YP404" s="131"/>
      <c r="YQ404" s="131"/>
      <c r="YR404" s="131"/>
      <c r="YS404" s="131"/>
      <c r="YT404" s="131"/>
      <c r="YU404" s="131"/>
      <c r="YV404" s="131"/>
      <c r="YW404" s="131"/>
      <c r="YX404" s="131"/>
      <c r="YY404" s="131"/>
      <c r="YZ404" s="131"/>
      <c r="ZA404" s="131"/>
      <c r="ZB404" s="131"/>
      <c r="ZC404" s="131"/>
      <c r="ZD404" s="131"/>
      <c r="ZE404" s="131"/>
      <c r="ZF404" s="131"/>
      <c r="ZG404" s="131"/>
      <c r="ZH404" s="131"/>
      <c r="ZI404" s="131"/>
      <c r="ZJ404" s="131"/>
      <c r="ZK404" s="131"/>
      <c r="ZL404" s="131"/>
      <c r="ZM404" s="131"/>
      <c r="ZN404" s="131"/>
      <c r="ZO404" s="131"/>
      <c r="ZP404" s="131"/>
      <c r="ZQ404" s="131"/>
      <c r="ZR404" s="131"/>
      <c r="ZS404" s="131"/>
      <c r="ZT404" s="131"/>
      <c r="ZU404" s="131"/>
      <c r="ZV404" s="131"/>
      <c r="ZW404" s="131"/>
      <c r="ZX404" s="131"/>
      <c r="ZY404" s="131"/>
      <c r="ZZ404" s="131"/>
      <c r="AAA404" s="131"/>
      <c r="AAB404" s="131"/>
      <c r="AAC404" s="131"/>
      <c r="AAD404" s="131"/>
      <c r="AAE404" s="131"/>
      <c r="AAF404" s="131"/>
      <c r="AAG404" s="131"/>
      <c r="AAH404" s="131"/>
      <c r="AAI404" s="131"/>
      <c r="AAJ404" s="131"/>
      <c r="AAK404" s="131"/>
      <c r="AAL404" s="131"/>
      <c r="AAM404" s="131"/>
      <c r="AAN404" s="131"/>
      <c r="AAO404" s="131"/>
      <c r="AAP404" s="131"/>
      <c r="AAQ404" s="131"/>
      <c r="AAR404" s="131"/>
      <c r="AAS404" s="131"/>
      <c r="AAT404" s="131"/>
      <c r="AAU404" s="131"/>
      <c r="AAV404" s="131"/>
      <c r="AAW404" s="131"/>
      <c r="AAX404" s="131"/>
      <c r="AAY404" s="131"/>
      <c r="AAZ404" s="131"/>
      <c r="ABA404" s="131"/>
      <c r="ABB404" s="131"/>
      <c r="ABC404" s="131"/>
      <c r="ABD404" s="131"/>
      <c r="ABE404" s="131"/>
      <c r="ABF404" s="131"/>
      <c r="ABG404" s="131"/>
      <c r="ABH404" s="131"/>
      <c r="ABI404" s="131"/>
      <c r="ABJ404" s="131"/>
      <c r="ABK404" s="131"/>
      <c r="ABL404" s="131"/>
      <c r="ABM404" s="131"/>
      <c r="ABN404" s="131"/>
      <c r="ABO404" s="131"/>
      <c r="ABP404" s="131"/>
      <c r="ABQ404" s="131"/>
      <c r="ABR404" s="131"/>
      <c r="ABS404" s="131"/>
      <c r="ABT404" s="131"/>
      <c r="ABU404" s="131"/>
      <c r="ABV404" s="131"/>
      <c r="ABW404" s="131"/>
      <c r="ABX404" s="131"/>
      <c r="ABY404" s="131"/>
      <c r="ABZ404" s="131"/>
      <c r="ACA404" s="131"/>
      <c r="ACB404" s="131"/>
      <c r="ACC404" s="131"/>
      <c r="ACD404" s="131"/>
      <c r="ACE404" s="131"/>
      <c r="ACF404" s="131"/>
      <c r="ACG404" s="131"/>
      <c r="ACH404" s="131"/>
      <c r="ACI404" s="131"/>
      <c r="ACJ404" s="131"/>
      <c r="ACK404" s="131"/>
      <c r="ACL404" s="131"/>
      <c r="ACM404" s="131"/>
      <c r="ACN404" s="131"/>
      <c r="ACO404" s="131"/>
      <c r="ACP404" s="131"/>
      <c r="ACQ404" s="131"/>
      <c r="ACR404" s="131"/>
      <c r="ACS404" s="131"/>
      <c r="ACT404" s="131"/>
      <c r="ACU404" s="131"/>
      <c r="ACV404" s="131"/>
      <c r="ACW404" s="131"/>
      <c r="ACX404" s="131"/>
      <c r="ACY404" s="131"/>
      <c r="ACZ404" s="131"/>
      <c r="ADA404" s="131"/>
      <c r="ADB404" s="131"/>
      <c r="ADC404" s="131"/>
      <c r="ADD404" s="131"/>
      <c r="ADE404" s="131"/>
      <c r="ADF404" s="131"/>
      <c r="ADG404" s="131"/>
      <c r="ADH404" s="131"/>
      <c r="ADI404" s="131"/>
      <c r="ADJ404" s="131"/>
      <c r="ADK404" s="131"/>
      <c r="ADL404" s="131"/>
      <c r="ADM404" s="131"/>
      <c r="ADN404" s="131"/>
      <c r="ADO404" s="131"/>
      <c r="ADP404" s="131"/>
      <c r="ADQ404" s="131"/>
      <c r="ADR404" s="131"/>
      <c r="ADS404" s="131"/>
      <c r="ADT404" s="131"/>
      <c r="ADU404" s="131"/>
      <c r="ADV404" s="131"/>
      <c r="ADW404" s="131"/>
      <c r="ADX404" s="131"/>
      <c r="ADY404" s="131"/>
      <c r="ADZ404" s="131"/>
      <c r="AEA404" s="131"/>
      <c r="AEB404" s="131"/>
      <c r="AEC404" s="131"/>
      <c r="AED404" s="131"/>
      <c r="AEE404" s="131"/>
      <c r="AEF404" s="131"/>
      <c r="AEG404" s="131"/>
      <c r="AEH404" s="131"/>
      <c r="AEI404" s="131"/>
      <c r="AEJ404" s="131"/>
      <c r="AEK404" s="131"/>
      <c r="AEL404" s="131"/>
      <c r="AEM404" s="131"/>
      <c r="AEN404" s="131"/>
      <c r="AEO404" s="131"/>
      <c r="AEP404" s="131"/>
      <c r="AEQ404" s="131"/>
      <c r="AER404" s="131"/>
      <c r="AES404" s="131"/>
      <c r="AET404" s="131"/>
      <c r="AEU404" s="131"/>
      <c r="AEV404" s="131"/>
      <c r="AEW404" s="131"/>
      <c r="AEX404" s="131"/>
      <c r="AEY404" s="131"/>
      <c r="AEZ404" s="131"/>
      <c r="AFA404" s="131"/>
      <c r="AFB404" s="131"/>
      <c r="AFC404" s="131"/>
      <c r="AFD404" s="131"/>
      <c r="AFE404" s="131"/>
      <c r="AFF404" s="131"/>
      <c r="AFG404" s="131"/>
      <c r="AFH404" s="131"/>
      <c r="AFI404" s="131"/>
      <c r="AFJ404" s="131"/>
      <c r="AFK404" s="131"/>
      <c r="AFL404" s="131"/>
      <c r="AFM404" s="131"/>
      <c r="AFN404" s="131"/>
      <c r="AFO404" s="131"/>
      <c r="AFP404" s="131"/>
      <c r="AFQ404" s="131"/>
      <c r="AFR404" s="131"/>
      <c r="AFS404" s="131"/>
      <c r="AFT404" s="131"/>
      <c r="AFU404" s="131"/>
      <c r="AFV404" s="131"/>
      <c r="AFW404" s="131"/>
      <c r="AFX404" s="131"/>
      <c r="AFY404" s="131"/>
      <c r="AFZ404" s="131"/>
      <c r="AGA404" s="131"/>
      <c r="AGB404" s="131"/>
      <c r="AGC404" s="131"/>
      <c r="AGD404" s="131"/>
      <c r="AGE404" s="131"/>
      <c r="AGF404" s="131"/>
      <c r="AGG404" s="131"/>
      <c r="AGH404" s="131"/>
      <c r="AGI404" s="131"/>
      <c r="AGJ404" s="131"/>
      <c r="AGK404" s="131"/>
      <c r="AGL404" s="131"/>
      <c r="AGM404" s="131"/>
      <c r="AGN404" s="131"/>
      <c r="AGO404" s="131"/>
      <c r="AGP404" s="131"/>
      <c r="AGQ404" s="131"/>
      <c r="AGR404" s="131"/>
      <c r="AGS404" s="131"/>
      <c r="AGT404" s="131"/>
      <c r="AGU404" s="131"/>
      <c r="AGV404" s="131"/>
      <c r="AGW404" s="131"/>
      <c r="AGX404" s="131"/>
      <c r="AGY404" s="131"/>
      <c r="AGZ404" s="131"/>
      <c r="AHA404" s="131"/>
      <c r="AHB404" s="131"/>
      <c r="AHC404" s="131"/>
      <c r="AHD404" s="131"/>
      <c r="AHE404" s="131"/>
      <c r="AHF404" s="131"/>
      <c r="AHG404" s="131"/>
      <c r="AHH404" s="131"/>
      <c r="AHI404" s="131"/>
      <c r="AHJ404" s="131"/>
      <c r="AHK404" s="131"/>
      <c r="AHL404" s="131"/>
      <c r="AHM404" s="131"/>
      <c r="AHN404" s="131"/>
      <c r="AHO404" s="131"/>
      <c r="AHP404" s="131"/>
      <c r="AHQ404" s="131"/>
      <c r="AHR404" s="131"/>
      <c r="AHS404" s="131"/>
      <c r="AHT404" s="131"/>
      <c r="AHU404" s="131"/>
      <c r="AHV404" s="131"/>
      <c r="AHW404" s="131"/>
      <c r="AHX404" s="131"/>
      <c r="AHY404" s="131"/>
      <c r="AHZ404" s="131"/>
      <c r="AIA404" s="131"/>
      <c r="AIB404" s="131"/>
      <c r="AIC404" s="131"/>
      <c r="AID404" s="131"/>
      <c r="AIE404" s="131"/>
      <c r="AIF404" s="131"/>
      <c r="AIG404" s="131"/>
      <c r="AIH404" s="131"/>
      <c r="AII404" s="131"/>
      <c r="AIJ404" s="131"/>
      <c r="AIK404" s="131"/>
      <c r="AIL404" s="131"/>
      <c r="AIM404" s="131"/>
      <c r="AIN404" s="131"/>
      <c r="AIO404" s="131"/>
      <c r="AIP404" s="131"/>
      <c r="AIQ404" s="131"/>
      <c r="AIR404" s="131"/>
      <c r="AIS404" s="131"/>
      <c r="AIT404" s="131"/>
      <c r="AIU404" s="131"/>
      <c r="AIV404" s="131"/>
      <c r="AIW404" s="131"/>
      <c r="AIX404" s="131"/>
      <c r="AIY404" s="131"/>
      <c r="AIZ404" s="131"/>
      <c r="AJA404" s="131"/>
      <c r="AJB404" s="131"/>
      <c r="AJC404" s="131"/>
      <c r="AJD404" s="131"/>
      <c r="AJE404" s="131"/>
      <c r="AJF404" s="131"/>
      <c r="AJG404" s="131"/>
      <c r="AJH404" s="131"/>
      <c r="AJI404" s="131"/>
      <c r="AJJ404" s="131"/>
      <c r="AJK404" s="131"/>
      <c r="AJL404" s="131"/>
      <c r="AJM404" s="131"/>
      <c r="AJN404" s="131"/>
      <c r="AJO404" s="131"/>
      <c r="AJP404" s="131"/>
      <c r="AJQ404" s="131"/>
      <c r="AJR404" s="131"/>
      <c r="AJS404" s="131"/>
      <c r="AJT404" s="131"/>
      <c r="AJU404" s="131"/>
      <c r="AJV404" s="131"/>
      <c r="AJW404" s="131"/>
      <c r="AJX404" s="131"/>
      <c r="AJY404" s="131"/>
      <c r="AJZ404" s="131"/>
      <c r="AKA404" s="131"/>
      <c r="AKB404" s="131"/>
      <c r="AKC404" s="131"/>
      <c r="AKD404" s="131"/>
      <c r="AKE404" s="131"/>
      <c r="AKF404" s="131"/>
      <c r="AKG404" s="131"/>
      <c r="AKH404" s="131"/>
      <c r="AKI404" s="131"/>
      <c r="AKJ404" s="131"/>
      <c r="AKK404" s="131"/>
      <c r="AKL404" s="131"/>
      <c r="AKM404" s="131"/>
      <c r="AKN404" s="131"/>
      <c r="AKO404" s="131"/>
      <c r="AKP404" s="131"/>
      <c r="AKQ404" s="131"/>
      <c r="AKR404" s="131"/>
      <c r="AKS404" s="131"/>
      <c r="AKT404" s="131"/>
      <c r="AKU404" s="131"/>
      <c r="AKV404" s="131"/>
      <c r="AKW404" s="131"/>
      <c r="AKX404" s="131"/>
      <c r="AKY404" s="131"/>
      <c r="AKZ404" s="131"/>
      <c r="ALA404" s="131"/>
      <c r="ALB404" s="131"/>
      <c r="ALC404" s="131"/>
      <c r="ALD404" s="131"/>
      <c r="ALE404" s="131"/>
      <c r="ALF404" s="131"/>
      <c r="ALG404" s="131"/>
      <c r="ALH404" s="131"/>
      <c r="ALI404" s="131"/>
      <c r="ALJ404" s="131"/>
      <c r="ALK404" s="131"/>
      <c r="ALL404" s="131"/>
      <c r="ALM404" s="131"/>
      <c r="ALN404" s="131"/>
      <c r="ALO404" s="131"/>
      <c r="ALP404" s="131"/>
      <c r="ALQ404" s="131"/>
      <c r="ALR404" s="131"/>
      <c r="ALS404" s="131"/>
      <c r="ALT404" s="131"/>
      <c r="ALU404" s="131"/>
      <c r="ALV404" s="131"/>
      <c r="ALW404" s="131"/>
      <c r="ALX404" s="131"/>
      <c r="ALY404" s="131"/>
      <c r="ALZ404" s="131"/>
      <c r="AMA404" s="131"/>
      <c r="AMB404" s="131"/>
      <c r="AMC404" s="131"/>
      <c r="AMD404" s="131"/>
      <c r="AME404" s="131"/>
      <c r="AMF404" s="131"/>
      <c r="AMG404" s="131"/>
      <c r="AMH404" s="131"/>
      <c r="AMI404" s="131"/>
      <c r="AMJ404" s="131"/>
      <c r="AMK404" s="131"/>
      <c r="AML404" s="131"/>
      <c r="AMM404" s="131"/>
      <c r="AMN404" s="131"/>
      <c r="AMO404" s="131"/>
      <c r="AMP404" s="131"/>
      <c r="AMQ404" s="131"/>
      <c r="AMR404" s="131"/>
      <c r="AMS404" s="131"/>
      <c r="AMT404" s="131"/>
      <c r="AMU404" s="131"/>
      <c r="AMV404" s="131"/>
      <c r="AMW404" s="131"/>
      <c r="AMX404" s="131"/>
      <c r="AMY404" s="131"/>
      <c r="AMZ404" s="131"/>
      <c r="ANA404" s="131"/>
      <c r="ANB404" s="131"/>
      <c r="ANC404" s="131"/>
      <c r="AND404" s="131"/>
      <c r="ANE404" s="131"/>
      <c r="ANF404" s="131"/>
      <c r="ANG404" s="131"/>
      <c r="ANH404" s="131"/>
      <c r="ANI404" s="131"/>
      <c r="ANJ404" s="131"/>
      <c r="ANK404" s="131"/>
      <c r="ANL404" s="131"/>
      <c r="ANM404" s="131"/>
      <c r="ANN404" s="131"/>
      <c r="ANO404" s="131"/>
      <c r="ANP404" s="131"/>
      <c r="ANQ404" s="131"/>
      <c r="ANR404" s="131"/>
      <c r="ANS404" s="131"/>
      <c r="ANT404" s="131"/>
      <c r="ANU404" s="131"/>
      <c r="ANV404" s="131"/>
      <c r="ANW404" s="131"/>
      <c r="ANX404" s="131"/>
      <c r="ANY404" s="131"/>
      <c r="ANZ404" s="131"/>
      <c r="AOA404" s="131"/>
      <c r="AOB404" s="131"/>
      <c r="AOC404" s="131"/>
      <c r="AOD404" s="131"/>
      <c r="AOE404" s="131"/>
      <c r="AOF404" s="131"/>
      <c r="AOG404" s="131"/>
      <c r="AOH404" s="131"/>
      <c r="AOI404" s="131"/>
      <c r="AOJ404" s="131"/>
      <c r="AOK404" s="131"/>
      <c r="AOL404" s="131"/>
      <c r="AOM404" s="131"/>
      <c r="AON404" s="131"/>
      <c r="AOO404" s="131"/>
      <c r="AOP404" s="131"/>
      <c r="AOQ404" s="131"/>
      <c r="AOR404" s="131"/>
      <c r="AOS404" s="131"/>
      <c r="AOT404" s="131"/>
      <c r="AOU404" s="131"/>
      <c r="AOV404" s="131"/>
      <c r="AOW404" s="131"/>
      <c r="AOX404" s="131"/>
      <c r="AOY404" s="131"/>
      <c r="AOZ404" s="131"/>
      <c r="APA404" s="131"/>
      <c r="APB404" s="131"/>
      <c r="APC404" s="131"/>
      <c r="APD404" s="131"/>
      <c r="APE404" s="131"/>
      <c r="APF404" s="131"/>
      <c r="APG404" s="131"/>
      <c r="APH404" s="131"/>
      <c r="API404" s="131"/>
      <c r="APJ404" s="131"/>
      <c r="APK404" s="131"/>
      <c r="APL404" s="131"/>
      <c r="APM404" s="131"/>
      <c r="APN404" s="131"/>
      <c r="APO404" s="131"/>
      <c r="APP404" s="131"/>
      <c r="APQ404" s="131"/>
      <c r="APR404" s="131"/>
      <c r="APS404" s="131"/>
      <c r="APT404" s="131"/>
      <c r="APU404" s="131"/>
      <c r="APV404" s="131"/>
      <c r="APW404" s="131"/>
      <c r="APX404" s="131"/>
      <c r="APY404" s="131"/>
      <c r="APZ404" s="131"/>
      <c r="AQA404" s="131"/>
      <c r="AQB404" s="131"/>
      <c r="AQC404" s="131"/>
      <c r="AQD404" s="131"/>
      <c r="AQE404" s="131"/>
      <c r="AQF404" s="131"/>
      <c r="AQG404" s="131"/>
      <c r="AQH404" s="131"/>
      <c r="AQI404" s="131"/>
      <c r="AQJ404" s="131"/>
      <c r="AQK404" s="131"/>
      <c r="AQL404" s="131"/>
      <c r="AQM404" s="131"/>
      <c r="AQN404" s="131"/>
      <c r="AQO404" s="131"/>
      <c r="AQP404" s="131"/>
      <c r="AQQ404" s="131"/>
      <c r="AQR404" s="131"/>
      <c r="AQS404" s="131"/>
      <c r="AQT404" s="131"/>
      <c r="AQU404" s="131"/>
      <c r="AQV404" s="131"/>
      <c r="AQW404" s="131"/>
      <c r="AQX404" s="131"/>
      <c r="AQY404" s="131"/>
      <c r="AQZ404" s="131"/>
      <c r="ARA404" s="131"/>
      <c r="ARB404" s="131"/>
      <c r="ARC404" s="131"/>
      <c r="ARD404" s="131"/>
      <c r="ARE404" s="131"/>
      <c r="ARF404" s="131"/>
      <c r="ARG404" s="131"/>
      <c r="ARH404" s="131"/>
      <c r="ARI404" s="131"/>
      <c r="ARJ404" s="131"/>
      <c r="ARK404" s="131"/>
      <c r="ARL404" s="131"/>
      <c r="ARM404" s="131"/>
      <c r="ARN404" s="131"/>
      <c r="ARO404" s="131"/>
      <c r="ARP404" s="131"/>
      <c r="ARQ404" s="131"/>
      <c r="ARR404" s="131"/>
      <c r="ARS404" s="131"/>
      <c r="ART404" s="131"/>
      <c r="ARU404" s="131"/>
      <c r="ARV404" s="131"/>
      <c r="ARW404" s="131"/>
      <c r="ARX404" s="131"/>
      <c r="ARY404" s="131"/>
      <c r="ARZ404" s="131"/>
      <c r="ASA404" s="131"/>
      <c r="ASB404" s="131"/>
      <c r="ASC404" s="131"/>
      <c r="ASD404" s="131"/>
      <c r="ASE404" s="131"/>
      <c r="ASF404" s="131"/>
      <c r="ASG404" s="131"/>
      <c r="ASH404" s="131"/>
      <c r="ASI404" s="131"/>
      <c r="ASJ404" s="131"/>
      <c r="ASK404" s="131"/>
      <c r="ASL404" s="131"/>
      <c r="ASM404" s="131"/>
      <c r="ASN404" s="131"/>
      <c r="ASO404" s="131"/>
      <c r="ASP404" s="131"/>
      <c r="ASQ404" s="131"/>
      <c r="ASR404" s="131"/>
      <c r="ASS404" s="131"/>
      <c r="AST404" s="131"/>
      <c r="ASU404" s="131"/>
      <c r="ASV404" s="131"/>
      <c r="ASW404" s="131"/>
      <c r="ASX404" s="131"/>
      <c r="ASY404" s="131"/>
      <c r="ASZ404" s="131"/>
      <c r="ATA404" s="131"/>
      <c r="ATB404" s="131"/>
      <c r="ATC404" s="131"/>
      <c r="ATD404" s="131"/>
      <c r="ATE404" s="131"/>
      <c r="ATF404" s="131"/>
      <c r="ATG404" s="131"/>
      <c r="ATH404" s="131"/>
      <c r="ATI404" s="131"/>
      <c r="ATJ404" s="131"/>
      <c r="ATK404" s="131"/>
      <c r="ATL404" s="131"/>
      <c r="ATM404" s="131"/>
      <c r="ATN404" s="131"/>
      <c r="ATO404" s="131"/>
      <c r="ATP404" s="131"/>
      <c r="ATQ404" s="131"/>
      <c r="ATR404" s="131"/>
      <c r="ATS404" s="131"/>
      <c r="ATT404" s="131"/>
      <c r="ATU404" s="131"/>
      <c r="ATV404" s="131"/>
      <c r="ATW404" s="131"/>
      <c r="ATX404" s="131"/>
      <c r="ATY404" s="131"/>
      <c r="ATZ404" s="131"/>
      <c r="AUA404" s="131"/>
      <c r="AUB404" s="131"/>
      <c r="AUC404" s="131"/>
      <c r="AUD404" s="131"/>
      <c r="AUE404" s="131"/>
      <c r="AUF404" s="131"/>
      <c r="AUG404" s="131"/>
      <c r="AUH404" s="131"/>
      <c r="AUI404" s="131"/>
      <c r="AUJ404" s="131"/>
      <c r="AUK404" s="131"/>
      <c r="AUL404" s="131"/>
      <c r="AUM404" s="131"/>
      <c r="AUN404" s="131"/>
      <c r="AUO404" s="131"/>
      <c r="AUP404" s="131"/>
      <c r="AUQ404" s="131"/>
      <c r="AUR404" s="131"/>
      <c r="AUS404" s="131"/>
      <c r="AUT404" s="131"/>
      <c r="AUU404" s="131"/>
      <c r="AUV404" s="131"/>
      <c r="AUW404" s="131"/>
      <c r="AUX404" s="131"/>
      <c r="AUY404" s="131"/>
      <c r="AUZ404" s="131"/>
      <c r="AVA404" s="131"/>
      <c r="AVB404" s="131"/>
      <c r="AVC404" s="131"/>
      <c r="AVD404" s="131"/>
      <c r="AVE404" s="131"/>
      <c r="AVF404" s="131"/>
      <c r="AVG404" s="131"/>
      <c r="AVH404" s="131"/>
      <c r="AVI404" s="131"/>
      <c r="AVJ404" s="131"/>
      <c r="AVK404" s="131"/>
      <c r="AVL404" s="131"/>
      <c r="AVM404" s="131"/>
      <c r="AVN404" s="131"/>
      <c r="AVO404" s="131"/>
      <c r="AVP404" s="131"/>
      <c r="AVQ404" s="131"/>
      <c r="AVR404" s="131"/>
      <c r="AVS404" s="131"/>
      <c r="AVT404" s="131"/>
      <c r="AVU404" s="131"/>
      <c r="AVV404" s="131"/>
      <c r="AVW404" s="131"/>
      <c r="AVX404" s="131"/>
      <c r="AVY404" s="131"/>
      <c r="AVZ404" s="131"/>
      <c r="AWA404" s="131"/>
      <c r="AWB404" s="131"/>
      <c r="AWC404" s="131"/>
      <c r="AWD404" s="131"/>
      <c r="AWE404" s="131"/>
      <c r="AWF404" s="131"/>
      <c r="AWG404" s="131"/>
      <c r="AWH404" s="131"/>
      <c r="AWI404" s="131"/>
      <c r="AWJ404" s="131"/>
      <c r="AWK404" s="131"/>
      <c r="AWL404" s="131"/>
      <c r="AWM404" s="131"/>
      <c r="AWN404" s="131"/>
      <c r="AWO404" s="131"/>
      <c r="AWP404" s="131"/>
      <c r="AWQ404" s="131"/>
      <c r="AWR404" s="131"/>
      <c r="AWS404" s="131"/>
      <c r="AWT404" s="131"/>
      <c r="AWU404" s="131"/>
      <c r="AWV404" s="131"/>
      <c r="AWW404" s="131"/>
      <c r="AWX404" s="131"/>
      <c r="AWY404" s="131"/>
      <c r="AWZ404" s="131"/>
      <c r="AXA404" s="131"/>
      <c r="AXB404" s="131"/>
      <c r="AXC404" s="131"/>
      <c r="AXD404" s="131"/>
      <c r="AXE404" s="131"/>
      <c r="AXF404" s="131"/>
      <c r="AXG404" s="131"/>
      <c r="AXH404" s="131"/>
      <c r="AXI404" s="131"/>
      <c r="AXJ404" s="131"/>
      <c r="AXK404" s="131"/>
      <c r="AXL404" s="131"/>
      <c r="AXM404" s="131"/>
      <c r="AXN404" s="131"/>
      <c r="AXO404" s="131"/>
      <c r="AXP404" s="131"/>
      <c r="AXQ404" s="131"/>
      <c r="AXR404" s="131"/>
      <c r="AXS404" s="131"/>
      <c r="AXT404" s="131"/>
      <c r="AXU404" s="131"/>
      <c r="AXV404" s="131"/>
      <c r="AXW404" s="131"/>
      <c r="AXX404" s="131"/>
    </row>
    <row r="405" spans="1:1324" s="105" customFormat="1" ht="15.75" hidden="1" customHeight="1" x14ac:dyDescent="0.2">
      <c r="A405" s="14" t="s">
        <v>374</v>
      </c>
      <c r="B405" s="13" t="s">
        <v>373</v>
      </c>
      <c r="C405" s="16" t="s">
        <v>372</v>
      </c>
      <c r="D405" s="15" t="s">
        <v>1639</v>
      </c>
      <c r="E405" s="17">
        <v>39846</v>
      </c>
      <c r="F405" s="17"/>
      <c r="G405" s="30" t="s">
        <v>1186</v>
      </c>
      <c r="H405" s="30" t="s">
        <v>1065</v>
      </c>
      <c r="I405" s="30" t="s">
        <v>1065</v>
      </c>
      <c r="J405" s="173"/>
      <c r="K405" s="84" t="s">
        <v>650</v>
      </c>
      <c r="L405" s="87">
        <v>1</v>
      </c>
      <c r="M405" s="87">
        <v>1</v>
      </c>
      <c r="N405" s="84" t="s">
        <v>326</v>
      </c>
      <c r="O405" s="84">
        <v>1</v>
      </c>
      <c r="P405" s="84" t="s">
        <v>326</v>
      </c>
      <c r="Q405" s="84">
        <v>1</v>
      </c>
      <c r="R405" s="84" t="s">
        <v>326</v>
      </c>
      <c r="S405" s="84">
        <v>1</v>
      </c>
      <c r="T405" s="84" t="s">
        <v>49</v>
      </c>
      <c r="U405" s="84">
        <v>1</v>
      </c>
      <c r="V405" s="84">
        <v>1</v>
      </c>
      <c r="W405" s="84">
        <v>0</v>
      </c>
      <c r="X405" s="87">
        <v>0</v>
      </c>
      <c r="Y405" s="84">
        <v>0</v>
      </c>
      <c r="Z405" s="84">
        <v>1</v>
      </c>
      <c r="AA405" s="87">
        <v>0</v>
      </c>
      <c r="AB405" s="71">
        <f>IF((ISERROR(VLOOKUP($A405,RTlist2,40,FALSE)))=TRUE,2,VLOOKUP($A405,RTlist2,40,FALSE))</f>
        <v>2</v>
      </c>
      <c r="AC405" s="71">
        <f>IF((ISERROR(VLOOKUP($A405,RTlist2,41,FALSE)))=TRUE,2,VLOOKUP($A405,RTlist2,41,FALSE))</f>
        <v>2</v>
      </c>
      <c r="AD405" s="71">
        <f>IF((ISERROR(VLOOKUP($A405,RTlist2,36,FALSE)))=TRUE,2,VLOOKUP($A405,RTlist2,36,FALSE))</f>
        <v>2</v>
      </c>
      <c r="AE405" s="71">
        <f>IF((ISERROR(VLOOKUP($A405,RTlist2,37,FALSE)))=TRUE,2,VLOOKUP($A405,RTlist2,37,FALSE))</f>
        <v>2</v>
      </c>
      <c r="AF405" s="103" t="s">
        <v>2327</v>
      </c>
      <c r="AG405" s="131"/>
    </row>
    <row r="406" spans="1:1324" s="131" customFormat="1" ht="15.75" hidden="1" customHeight="1" x14ac:dyDescent="0.2">
      <c r="A406" s="14" t="s">
        <v>1279</v>
      </c>
      <c r="B406" s="13" t="s">
        <v>373</v>
      </c>
      <c r="C406" s="16" t="s">
        <v>372</v>
      </c>
      <c r="D406" s="15" t="s">
        <v>1250</v>
      </c>
      <c r="E406" s="17">
        <v>40757</v>
      </c>
      <c r="F406" s="17"/>
      <c r="G406" s="30" t="s">
        <v>1186</v>
      </c>
      <c r="H406" s="30" t="s">
        <v>1065</v>
      </c>
      <c r="I406" s="30" t="s">
        <v>1065</v>
      </c>
      <c r="J406" s="173"/>
      <c r="K406" s="84" t="s">
        <v>650</v>
      </c>
      <c r="L406" s="87">
        <v>0</v>
      </c>
      <c r="M406" s="87">
        <v>0</v>
      </c>
      <c r="N406" s="84">
        <v>0</v>
      </c>
      <c r="O406" s="84">
        <v>0</v>
      </c>
      <c r="P406" s="84">
        <v>0</v>
      </c>
      <c r="Q406" s="84">
        <v>0</v>
      </c>
      <c r="R406" s="84">
        <v>0</v>
      </c>
      <c r="S406" s="84">
        <v>0</v>
      </c>
      <c r="T406" s="84">
        <v>0</v>
      </c>
      <c r="U406" s="84">
        <v>0</v>
      </c>
      <c r="V406" s="87">
        <v>0</v>
      </c>
      <c r="W406" s="84">
        <v>0</v>
      </c>
      <c r="X406" s="87">
        <v>0</v>
      </c>
      <c r="Y406" s="84">
        <v>0</v>
      </c>
      <c r="Z406" s="84">
        <v>0</v>
      </c>
      <c r="AA406" s="87">
        <v>0</v>
      </c>
      <c r="AB406" s="71">
        <f>IF((ISERROR(VLOOKUP($A406,RTlist2,40,FALSE)))=TRUE,2,VLOOKUP($A406,RTlist2,40,FALSE))</f>
        <v>2</v>
      </c>
      <c r="AC406" s="71">
        <f>IF((ISERROR(VLOOKUP($A406,RTlist2,41,FALSE)))=TRUE,2,VLOOKUP($A406,RTlist2,41,FALSE))</f>
        <v>2</v>
      </c>
      <c r="AD406" s="71">
        <f>IF((ISERROR(VLOOKUP($A406,RTlist2,36,FALSE)))=TRUE,2,VLOOKUP($A406,RTlist2,36,FALSE))</f>
        <v>2</v>
      </c>
      <c r="AE406" s="71">
        <f>IF((ISERROR(VLOOKUP($A406,RTlist2,37,FALSE)))=TRUE,2,VLOOKUP($A406,RTlist2,37,FALSE))</f>
        <v>2</v>
      </c>
      <c r="AF406" s="103"/>
      <c r="AG406" s="105"/>
      <c r="AH406" s="105"/>
      <c r="AI406" s="105"/>
      <c r="AJ406" s="105"/>
      <c r="AK406" s="105"/>
      <c r="AL406" s="105"/>
      <c r="AM406" s="105"/>
      <c r="AN406" s="105"/>
      <c r="AO406" s="105"/>
      <c r="AP406" s="105"/>
      <c r="AQ406" s="105"/>
      <c r="AR406" s="105"/>
      <c r="AS406" s="105"/>
      <c r="AT406" s="105"/>
      <c r="AU406" s="105"/>
      <c r="AV406" s="105"/>
      <c r="AW406" s="105"/>
      <c r="AX406" s="105"/>
      <c r="AY406" s="105"/>
      <c r="AZ406" s="105"/>
      <c r="BA406" s="105"/>
      <c r="BB406" s="105"/>
      <c r="BC406" s="105"/>
      <c r="BD406" s="105"/>
      <c r="BE406" s="105"/>
      <c r="BF406" s="105"/>
      <c r="BG406" s="105"/>
      <c r="BH406" s="105"/>
      <c r="BI406" s="105"/>
      <c r="BJ406" s="105"/>
      <c r="BK406" s="105"/>
      <c r="BL406" s="105"/>
      <c r="BM406" s="105"/>
      <c r="BN406" s="105"/>
      <c r="BO406" s="105"/>
      <c r="BP406" s="105"/>
      <c r="BQ406" s="105"/>
      <c r="BR406" s="105"/>
      <c r="BS406" s="105"/>
      <c r="BT406" s="105"/>
      <c r="BU406" s="105"/>
      <c r="BV406" s="105"/>
      <c r="BW406" s="105"/>
      <c r="BX406" s="105"/>
      <c r="BY406" s="105"/>
      <c r="BZ406" s="105"/>
      <c r="CA406" s="105"/>
      <c r="CB406" s="105"/>
      <c r="CC406" s="105"/>
      <c r="CD406" s="105"/>
      <c r="CE406" s="105"/>
      <c r="CF406" s="105"/>
      <c r="CG406" s="105"/>
      <c r="CH406" s="105"/>
      <c r="CI406" s="105"/>
      <c r="CJ406" s="105"/>
      <c r="CK406" s="105"/>
      <c r="CL406" s="105"/>
      <c r="CM406" s="105"/>
      <c r="CN406" s="105"/>
      <c r="CO406" s="105"/>
      <c r="CP406" s="105"/>
      <c r="CQ406" s="105"/>
      <c r="CR406" s="105"/>
      <c r="CS406" s="105"/>
      <c r="CT406" s="105"/>
      <c r="CU406" s="105"/>
      <c r="CV406" s="105"/>
      <c r="CW406" s="105"/>
      <c r="CX406" s="105"/>
      <c r="CY406" s="105"/>
      <c r="CZ406" s="105"/>
      <c r="DA406" s="105"/>
      <c r="DB406" s="105"/>
      <c r="DC406" s="105"/>
      <c r="DD406" s="105"/>
      <c r="DE406" s="105"/>
      <c r="DF406" s="105"/>
      <c r="DG406" s="105"/>
      <c r="DH406" s="105"/>
      <c r="DI406" s="105"/>
      <c r="DJ406" s="105"/>
      <c r="DK406" s="105"/>
      <c r="DL406" s="105"/>
      <c r="DM406" s="105"/>
      <c r="DN406" s="105"/>
      <c r="DO406" s="105"/>
      <c r="DP406" s="105"/>
      <c r="DQ406" s="105"/>
      <c r="DR406" s="105"/>
      <c r="DS406" s="105"/>
      <c r="DT406" s="105"/>
      <c r="DU406" s="105"/>
      <c r="DV406" s="105"/>
      <c r="DW406" s="105"/>
      <c r="DX406" s="105"/>
      <c r="DY406" s="105"/>
      <c r="DZ406" s="105"/>
      <c r="EA406" s="105"/>
      <c r="EB406" s="105"/>
      <c r="EC406" s="105"/>
      <c r="ED406" s="105"/>
      <c r="EE406" s="105"/>
      <c r="EF406" s="105"/>
      <c r="EG406" s="105"/>
      <c r="EH406" s="105"/>
      <c r="EI406" s="105"/>
      <c r="EJ406" s="105"/>
      <c r="EK406" s="105"/>
      <c r="EL406" s="105"/>
      <c r="EM406" s="105"/>
      <c r="EN406" s="105"/>
      <c r="EO406" s="105"/>
      <c r="EP406" s="105"/>
      <c r="EQ406" s="105"/>
      <c r="ER406" s="105"/>
      <c r="ES406" s="105"/>
      <c r="ET406" s="105"/>
      <c r="EU406" s="105"/>
      <c r="EV406" s="105"/>
      <c r="EW406" s="105"/>
      <c r="EX406" s="105"/>
      <c r="EY406" s="105"/>
      <c r="EZ406" s="105"/>
      <c r="FA406" s="105"/>
      <c r="FB406" s="105"/>
      <c r="FC406" s="105"/>
      <c r="FD406" s="105"/>
      <c r="FE406" s="105"/>
      <c r="FF406" s="105"/>
      <c r="FG406" s="105"/>
      <c r="FH406" s="105"/>
      <c r="FI406" s="105"/>
      <c r="FJ406" s="105"/>
      <c r="FK406" s="105"/>
      <c r="FL406" s="105"/>
      <c r="FM406" s="105"/>
      <c r="FN406" s="105"/>
      <c r="FO406" s="105"/>
      <c r="FP406" s="105"/>
      <c r="FQ406" s="105"/>
      <c r="FR406" s="105"/>
      <c r="FS406" s="105"/>
      <c r="FT406" s="105"/>
      <c r="FU406" s="105"/>
      <c r="FV406" s="105"/>
      <c r="FW406" s="105"/>
      <c r="FX406" s="105"/>
      <c r="FY406" s="105"/>
      <c r="FZ406" s="105"/>
      <c r="GA406" s="105"/>
      <c r="GB406" s="105"/>
      <c r="GC406" s="105"/>
      <c r="GD406" s="105"/>
      <c r="GE406" s="105"/>
      <c r="GF406" s="105"/>
      <c r="GG406" s="105"/>
      <c r="GH406" s="105"/>
      <c r="GI406" s="105"/>
      <c r="GJ406" s="105"/>
      <c r="GK406" s="105"/>
      <c r="GL406" s="105"/>
      <c r="GM406" s="105"/>
      <c r="GN406" s="105"/>
      <c r="GO406" s="105"/>
      <c r="GP406" s="105"/>
      <c r="GQ406" s="105"/>
      <c r="GR406" s="105"/>
      <c r="GS406" s="105"/>
      <c r="GT406" s="105"/>
      <c r="GU406" s="105"/>
      <c r="GV406" s="105"/>
      <c r="GW406" s="105"/>
      <c r="GX406" s="105"/>
      <c r="GY406" s="105"/>
      <c r="GZ406" s="105"/>
      <c r="HA406" s="105"/>
      <c r="HB406" s="105"/>
      <c r="HC406" s="105"/>
      <c r="HD406" s="105"/>
      <c r="HE406" s="105"/>
      <c r="HF406" s="105"/>
      <c r="HG406" s="105"/>
      <c r="HH406" s="105"/>
      <c r="HI406" s="105"/>
      <c r="HJ406" s="105"/>
      <c r="HK406" s="105"/>
      <c r="HL406" s="105"/>
      <c r="HM406" s="105"/>
      <c r="HN406" s="105"/>
      <c r="HO406" s="105"/>
      <c r="HP406" s="105"/>
      <c r="HQ406" s="105"/>
      <c r="HR406" s="105"/>
      <c r="HS406" s="105"/>
      <c r="HT406" s="105"/>
      <c r="HU406" s="105"/>
      <c r="HV406" s="105"/>
      <c r="HW406" s="105"/>
      <c r="HX406" s="105"/>
      <c r="HY406" s="105"/>
      <c r="HZ406" s="105"/>
      <c r="IA406" s="105"/>
      <c r="IB406" s="105"/>
      <c r="IC406" s="105"/>
      <c r="ID406" s="105"/>
      <c r="IE406" s="105"/>
      <c r="IF406" s="105"/>
      <c r="IG406" s="105"/>
      <c r="IH406" s="105"/>
      <c r="II406" s="105"/>
      <c r="IJ406" s="105"/>
      <c r="IK406" s="105"/>
      <c r="IL406" s="105"/>
      <c r="IM406" s="105"/>
      <c r="IN406" s="105"/>
      <c r="IO406" s="105"/>
      <c r="IP406" s="105"/>
      <c r="IQ406" s="105"/>
      <c r="IR406" s="105"/>
      <c r="IS406" s="105"/>
      <c r="IT406" s="105"/>
      <c r="IU406" s="105"/>
      <c r="IV406" s="105"/>
      <c r="IW406" s="105"/>
      <c r="IX406" s="105"/>
      <c r="IY406" s="105"/>
      <c r="IZ406" s="105"/>
      <c r="JA406" s="105"/>
      <c r="JB406" s="105"/>
      <c r="JC406" s="105"/>
      <c r="JD406" s="105"/>
      <c r="JE406" s="105"/>
      <c r="JF406" s="105"/>
      <c r="JG406" s="105"/>
      <c r="JH406" s="105"/>
      <c r="JI406" s="105"/>
      <c r="JJ406" s="105"/>
      <c r="JK406" s="105"/>
      <c r="JL406" s="105"/>
      <c r="JM406" s="105"/>
      <c r="JN406" s="105"/>
      <c r="JO406" s="105"/>
      <c r="JP406" s="105"/>
      <c r="JQ406" s="105"/>
      <c r="JR406" s="105"/>
      <c r="JS406" s="105"/>
      <c r="JT406" s="105"/>
      <c r="JU406" s="105"/>
      <c r="JV406" s="105"/>
      <c r="JW406" s="105"/>
      <c r="JX406" s="105"/>
      <c r="JY406" s="105"/>
      <c r="JZ406" s="105"/>
      <c r="KA406" s="105"/>
      <c r="KB406" s="105"/>
      <c r="KC406" s="105"/>
      <c r="KD406" s="105"/>
      <c r="KE406" s="105"/>
      <c r="KF406" s="105"/>
      <c r="KG406" s="105"/>
      <c r="KH406" s="105"/>
      <c r="KI406" s="105"/>
      <c r="KJ406" s="105"/>
      <c r="KK406" s="105"/>
      <c r="KL406" s="105"/>
      <c r="KM406" s="105"/>
      <c r="KN406" s="105"/>
      <c r="KO406" s="105"/>
      <c r="KP406" s="105"/>
      <c r="KQ406" s="105"/>
      <c r="KR406" s="105"/>
      <c r="KS406" s="105"/>
      <c r="KT406" s="105"/>
      <c r="KU406" s="105"/>
      <c r="KV406" s="105"/>
      <c r="KW406" s="105"/>
      <c r="KX406" s="105"/>
      <c r="KY406" s="105"/>
      <c r="KZ406" s="105"/>
      <c r="LA406" s="105"/>
      <c r="LB406" s="105"/>
      <c r="LC406" s="105"/>
      <c r="LD406" s="105"/>
      <c r="LE406" s="105"/>
      <c r="LF406" s="105"/>
      <c r="LG406" s="105"/>
      <c r="LH406" s="105"/>
      <c r="LI406" s="105"/>
      <c r="LJ406" s="105"/>
      <c r="LK406" s="105"/>
      <c r="LL406" s="105"/>
      <c r="LM406" s="105"/>
      <c r="LN406" s="105"/>
      <c r="LO406" s="105"/>
      <c r="LP406" s="105"/>
      <c r="LQ406" s="105"/>
      <c r="LR406" s="105"/>
      <c r="LS406" s="105"/>
      <c r="LT406" s="105"/>
      <c r="LU406" s="105"/>
      <c r="LV406" s="105"/>
      <c r="LW406" s="105"/>
      <c r="LX406" s="105"/>
      <c r="LY406" s="105"/>
      <c r="LZ406" s="105"/>
      <c r="MA406" s="105"/>
      <c r="MB406" s="105"/>
      <c r="MC406" s="105"/>
      <c r="MD406" s="105"/>
      <c r="ME406" s="105"/>
      <c r="MF406" s="105"/>
      <c r="MG406" s="105"/>
      <c r="MH406" s="105"/>
      <c r="MI406" s="105"/>
      <c r="MJ406" s="105"/>
      <c r="MK406" s="105"/>
      <c r="ML406" s="105"/>
      <c r="MM406" s="105"/>
      <c r="MN406" s="105"/>
      <c r="MO406" s="105"/>
      <c r="MP406" s="105"/>
      <c r="MQ406" s="105"/>
      <c r="MR406" s="105"/>
      <c r="MS406" s="105"/>
      <c r="MT406" s="105"/>
      <c r="MU406" s="105"/>
      <c r="MV406" s="105"/>
      <c r="MW406" s="105"/>
      <c r="MX406" s="105"/>
      <c r="MY406" s="105"/>
      <c r="MZ406" s="105"/>
      <c r="NA406" s="105"/>
      <c r="NB406" s="105"/>
      <c r="NC406" s="105"/>
      <c r="ND406" s="105"/>
      <c r="NE406" s="105"/>
      <c r="NF406" s="105"/>
      <c r="NG406" s="105"/>
      <c r="NH406" s="105"/>
      <c r="NI406" s="105"/>
      <c r="NJ406" s="105"/>
      <c r="NK406" s="105"/>
      <c r="NL406" s="105"/>
      <c r="NM406" s="105"/>
      <c r="NN406" s="105"/>
      <c r="NO406" s="105"/>
      <c r="NP406" s="105"/>
      <c r="NQ406" s="105"/>
      <c r="NR406" s="105"/>
      <c r="NS406" s="105"/>
      <c r="NT406" s="105"/>
      <c r="NU406" s="105"/>
      <c r="NV406" s="105"/>
      <c r="NW406" s="105"/>
      <c r="NX406" s="105"/>
      <c r="NY406" s="105"/>
      <c r="NZ406" s="105"/>
      <c r="OA406" s="105"/>
      <c r="OB406" s="105"/>
      <c r="OC406" s="105"/>
      <c r="OD406" s="105"/>
      <c r="OE406" s="105"/>
      <c r="OF406" s="105"/>
      <c r="OG406" s="105"/>
      <c r="OH406" s="105"/>
      <c r="OI406" s="105"/>
      <c r="OJ406" s="105"/>
      <c r="OK406" s="105"/>
      <c r="OL406" s="105"/>
      <c r="OM406" s="105"/>
      <c r="ON406" s="105"/>
      <c r="OO406" s="105"/>
      <c r="OP406" s="105"/>
      <c r="OQ406" s="105"/>
      <c r="OR406" s="105"/>
      <c r="OS406" s="105"/>
      <c r="OT406" s="105"/>
      <c r="OU406" s="105"/>
      <c r="OV406" s="105"/>
      <c r="OW406" s="105"/>
      <c r="OX406" s="105"/>
      <c r="OY406" s="105"/>
      <c r="OZ406" s="105"/>
      <c r="PA406" s="105"/>
      <c r="PB406" s="105"/>
      <c r="PC406" s="105"/>
      <c r="PD406" s="105"/>
      <c r="PE406" s="105"/>
      <c r="PF406" s="105"/>
      <c r="PG406" s="105"/>
      <c r="PH406" s="105"/>
      <c r="PI406" s="105"/>
      <c r="PJ406" s="105"/>
      <c r="PK406" s="105"/>
      <c r="PL406" s="105"/>
      <c r="PM406" s="105"/>
      <c r="PN406" s="105"/>
      <c r="PO406" s="105"/>
      <c r="PP406" s="105"/>
      <c r="PQ406" s="105"/>
      <c r="PR406" s="105"/>
      <c r="PS406" s="105"/>
      <c r="PT406" s="105"/>
      <c r="PU406" s="105"/>
      <c r="PV406" s="105"/>
      <c r="PW406" s="105"/>
      <c r="PX406" s="105"/>
      <c r="PY406" s="105"/>
      <c r="PZ406" s="105"/>
      <c r="QA406" s="105"/>
      <c r="QB406" s="105"/>
      <c r="QC406" s="105"/>
      <c r="QD406" s="105"/>
      <c r="QE406" s="105"/>
      <c r="QF406" s="105"/>
      <c r="QG406" s="105"/>
      <c r="QH406" s="105"/>
      <c r="QI406" s="105"/>
      <c r="QJ406" s="105"/>
      <c r="QK406" s="105"/>
      <c r="QL406" s="105"/>
      <c r="QM406" s="105"/>
      <c r="QN406" s="105"/>
      <c r="QO406" s="105"/>
      <c r="QP406" s="105"/>
      <c r="QQ406" s="105"/>
      <c r="QR406" s="105"/>
      <c r="QS406" s="105"/>
      <c r="QT406" s="105"/>
      <c r="QU406" s="105"/>
      <c r="QV406" s="105"/>
      <c r="QW406" s="105"/>
      <c r="QX406" s="105"/>
      <c r="QY406" s="105"/>
      <c r="QZ406" s="105"/>
      <c r="RA406" s="105"/>
      <c r="RB406" s="105"/>
      <c r="RC406" s="105"/>
      <c r="RD406" s="105"/>
      <c r="RE406" s="105"/>
      <c r="RF406" s="105"/>
      <c r="RG406" s="105"/>
      <c r="RH406" s="105"/>
      <c r="RI406" s="105"/>
      <c r="RJ406" s="105"/>
      <c r="RK406" s="105"/>
      <c r="RL406" s="105"/>
      <c r="RM406" s="105"/>
      <c r="RN406" s="105"/>
      <c r="RO406" s="105"/>
      <c r="RP406" s="105"/>
      <c r="RQ406" s="105"/>
      <c r="RR406" s="105"/>
      <c r="RS406" s="105"/>
      <c r="RT406" s="105"/>
      <c r="RU406" s="105"/>
      <c r="RV406" s="105"/>
      <c r="RW406" s="105"/>
      <c r="RX406" s="105"/>
      <c r="RY406" s="105"/>
      <c r="RZ406" s="105"/>
      <c r="SA406" s="105"/>
      <c r="SB406" s="105"/>
      <c r="SC406" s="105"/>
      <c r="SD406" s="105"/>
      <c r="SE406" s="105"/>
      <c r="SF406" s="105"/>
      <c r="SG406" s="105"/>
      <c r="SH406" s="105"/>
      <c r="SI406" s="105"/>
      <c r="SJ406" s="105"/>
      <c r="SK406" s="105"/>
      <c r="SL406" s="105"/>
      <c r="SM406" s="105"/>
      <c r="SN406" s="105"/>
      <c r="SO406" s="105"/>
      <c r="SP406" s="105"/>
      <c r="SQ406" s="105"/>
      <c r="SR406" s="105"/>
      <c r="SS406" s="105"/>
      <c r="ST406" s="105"/>
      <c r="SU406" s="105"/>
      <c r="SV406" s="105"/>
      <c r="SW406" s="105"/>
      <c r="SX406" s="105"/>
      <c r="SY406" s="105"/>
      <c r="SZ406" s="105"/>
      <c r="TA406" s="105"/>
      <c r="TB406" s="105"/>
      <c r="TC406" s="105"/>
      <c r="TD406" s="105"/>
      <c r="TE406" s="105"/>
      <c r="TF406" s="105"/>
      <c r="TG406" s="105"/>
      <c r="TH406" s="105"/>
      <c r="TI406" s="105"/>
      <c r="TJ406" s="105"/>
      <c r="TK406" s="105"/>
      <c r="TL406" s="105"/>
      <c r="TM406" s="105"/>
      <c r="TN406" s="105"/>
      <c r="TO406" s="105"/>
      <c r="TP406" s="105"/>
      <c r="TQ406" s="105"/>
      <c r="TR406" s="105"/>
      <c r="TS406" s="105"/>
      <c r="TT406" s="105"/>
      <c r="TU406" s="105"/>
      <c r="TV406" s="105"/>
      <c r="TW406" s="105"/>
      <c r="TX406" s="105"/>
      <c r="TY406" s="105"/>
      <c r="TZ406" s="105"/>
      <c r="UA406" s="105"/>
      <c r="UB406" s="105"/>
      <c r="UC406" s="105"/>
      <c r="UD406" s="105"/>
      <c r="UE406" s="105"/>
      <c r="UF406" s="105"/>
      <c r="UG406" s="105"/>
      <c r="UH406" s="105"/>
      <c r="UI406" s="105"/>
      <c r="UJ406" s="105"/>
      <c r="UK406" s="105"/>
      <c r="UL406" s="105"/>
      <c r="UM406" s="105"/>
      <c r="UN406" s="105"/>
      <c r="UO406" s="105"/>
      <c r="UP406" s="105"/>
      <c r="UQ406" s="105"/>
      <c r="UR406" s="105"/>
      <c r="US406" s="105"/>
      <c r="UT406" s="105"/>
      <c r="UU406" s="105"/>
      <c r="UV406" s="105"/>
      <c r="UW406" s="105"/>
      <c r="UX406" s="105"/>
      <c r="UY406" s="105"/>
      <c r="UZ406" s="105"/>
      <c r="VA406" s="105"/>
      <c r="VB406" s="105"/>
      <c r="VC406" s="105"/>
      <c r="VD406" s="105"/>
      <c r="VE406" s="105"/>
      <c r="VF406" s="105"/>
      <c r="VG406" s="105"/>
      <c r="VH406" s="105"/>
      <c r="VI406" s="105"/>
      <c r="VJ406" s="105"/>
      <c r="VK406" s="105"/>
      <c r="VL406" s="105"/>
      <c r="VM406" s="105"/>
      <c r="VN406" s="105"/>
      <c r="VO406" s="105"/>
      <c r="VP406" s="105"/>
      <c r="VQ406" s="105"/>
      <c r="VR406" s="105"/>
      <c r="VS406" s="105"/>
      <c r="VT406" s="105"/>
      <c r="VU406" s="105"/>
      <c r="VV406" s="105"/>
      <c r="VW406" s="105"/>
      <c r="VX406" s="105"/>
      <c r="VY406" s="105"/>
      <c r="VZ406" s="105"/>
      <c r="WA406" s="105"/>
      <c r="WB406" s="105"/>
      <c r="WC406" s="105"/>
      <c r="WD406" s="105"/>
      <c r="WE406" s="105"/>
      <c r="WF406" s="105"/>
      <c r="WG406" s="105"/>
      <c r="WH406" s="105"/>
      <c r="WI406" s="105"/>
      <c r="WJ406" s="105"/>
      <c r="WK406" s="105"/>
      <c r="WL406" s="105"/>
      <c r="WM406" s="105"/>
      <c r="WN406" s="105"/>
      <c r="WO406" s="105"/>
      <c r="WP406" s="105"/>
      <c r="WQ406" s="105"/>
      <c r="WR406" s="105"/>
      <c r="WS406" s="105"/>
      <c r="WT406" s="105"/>
      <c r="WU406" s="105"/>
      <c r="WV406" s="105"/>
      <c r="WW406" s="105"/>
      <c r="WX406" s="105"/>
      <c r="WY406" s="105"/>
      <c r="WZ406" s="105"/>
      <c r="XA406" s="105"/>
      <c r="XB406" s="105"/>
      <c r="XC406" s="105"/>
      <c r="XD406" s="105"/>
      <c r="XE406" s="105"/>
      <c r="XF406" s="105"/>
      <c r="XG406" s="105"/>
      <c r="XH406" s="105"/>
      <c r="XI406" s="105"/>
      <c r="XJ406" s="105"/>
      <c r="XK406" s="105"/>
      <c r="XL406" s="105"/>
      <c r="XM406" s="105"/>
      <c r="XN406" s="105"/>
      <c r="XO406" s="105"/>
      <c r="XP406" s="105"/>
      <c r="XQ406" s="105"/>
      <c r="XR406" s="105"/>
      <c r="XS406" s="105"/>
      <c r="XT406" s="105"/>
      <c r="XU406" s="105"/>
      <c r="XV406" s="105"/>
      <c r="XW406" s="105"/>
      <c r="XX406" s="105"/>
      <c r="XY406" s="105"/>
      <c r="XZ406" s="105"/>
      <c r="YA406" s="105"/>
      <c r="YB406" s="105"/>
      <c r="YC406" s="105"/>
      <c r="YD406" s="105"/>
      <c r="YE406" s="105"/>
      <c r="YF406" s="105"/>
      <c r="YG406" s="105"/>
      <c r="YH406" s="105"/>
      <c r="YI406" s="105"/>
      <c r="YJ406" s="105"/>
      <c r="YK406" s="105"/>
      <c r="YL406" s="105"/>
      <c r="YM406" s="105"/>
      <c r="YN406" s="105"/>
      <c r="YO406" s="105"/>
      <c r="YP406" s="105"/>
      <c r="YQ406" s="105"/>
      <c r="YR406" s="105"/>
      <c r="YS406" s="105"/>
      <c r="YT406" s="105"/>
      <c r="YU406" s="105"/>
      <c r="YV406" s="105"/>
      <c r="YW406" s="105"/>
      <c r="YX406" s="105"/>
      <c r="YY406" s="105"/>
      <c r="YZ406" s="105"/>
      <c r="ZA406" s="105"/>
      <c r="ZB406" s="105"/>
      <c r="ZC406" s="105"/>
      <c r="ZD406" s="105"/>
      <c r="ZE406" s="105"/>
      <c r="ZF406" s="105"/>
      <c r="ZG406" s="105"/>
      <c r="ZH406" s="105"/>
      <c r="ZI406" s="105"/>
      <c r="ZJ406" s="105"/>
      <c r="ZK406" s="105"/>
      <c r="ZL406" s="105"/>
      <c r="ZM406" s="105"/>
      <c r="ZN406" s="105"/>
      <c r="ZO406" s="105"/>
      <c r="ZP406" s="105"/>
      <c r="ZQ406" s="105"/>
      <c r="ZR406" s="105"/>
      <c r="ZS406" s="105"/>
      <c r="ZT406" s="105"/>
      <c r="ZU406" s="105"/>
      <c r="ZV406" s="105"/>
      <c r="ZW406" s="105"/>
      <c r="ZX406" s="105"/>
      <c r="ZY406" s="105"/>
      <c r="ZZ406" s="105"/>
      <c r="AAA406" s="105"/>
      <c r="AAB406" s="105"/>
      <c r="AAC406" s="105"/>
      <c r="AAD406" s="105"/>
      <c r="AAE406" s="105"/>
      <c r="AAF406" s="105"/>
      <c r="AAG406" s="105"/>
      <c r="AAH406" s="105"/>
      <c r="AAI406" s="105"/>
      <c r="AAJ406" s="105"/>
      <c r="AAK406" s="105"/>
      <c r="AAL406" s="105"/>
      <c r="AAM406" s="105"/>
      <c r="AAN406" s="105"/>
      <c r="AAO406" s="105"/>
      <c r="AAP406" s="105"/>
      <c r="AAQ406" s="105"/>
      <c r="AAR406" s="105"/>
      <c r="AAS406" s="105"/>
      <c r="AAT406" s="105"/>
      <c r="AAU406" s="105"/>
      <c r="AAV406" s="105"/>
      <c r="AAW406" s="105"/>
      <c r="AAX406" s="105"/>
      <c r="AAY406" s="105"/>
      <c r="AAZ406" s="105"/>
      <c r="ABA406" s="105"/>
      <c r="ABB406" s="105"/>
      <c r="ABC406" s="105"/>
      <c r="ABD406" s="105"/>
      <c r="ABE406" s="105"/>
      <c r="ABF406" s="105"/>
      <c r="ABG406" s="105"/>
      <c r="ABH406" s="105"/>
      <c r="ABI406" s="105"/>
      <c r="ABJ406" s="105"/>
      <c r="ABK406" s="105"/>
      <c r="ABL406" s="105"/>
      <c r="ABM406" s="105"/>
      <c r="ABN406" s="105"/>
      <c r="ABO406" s="105"/>
      <c r="ABP406" s="105"/>
      <c r="ABQ406" s="105"/>
      <c r="ABR406" s="105"/>
      <c r="ABS406" s="105"/>
      <c r="ABT406" s="105"/>
      <c r="ABU406" s="105"/>
      <c r="ABV406" s="105"/>
      <c r="ABW406" s="105"/>
      <c r="ABX406" s="105"/>
      <c r="ABY406" s="105"/>
      <c r="ABZ406" s="105"/>
      <c r="ACA406" s="105"/>
      <c r="ACB406" s="105"/>
      <c r="ACC406" s="105"/>
      <c r="ACD406" s="105"/>
      <c r="ACE406" s="105"/>
      <c r="ACF406" s="105"/>
      <c r="ACG406" s="105"/>
      <c r="ACH406" s="105"/>
      <c r="ACI406" s="105"/>
      <c r="ACJ406" s="105"/>
      <c r="ACK406" s="105"/>
      <c r="ACL406" s="105"/>
      <c r="ACM406" s="105"/>
      <c r="ACN406" s="105"/>
      <c r="ACO406" s="105"/>
      <c r="ACP406" s="105"/>
      <c r="ACQ406" s="105"/>
      <c r="ACR406" s="105"/>
      <c r="ACS406" s="105"/>
      <c r="ACT406" s="105"/>
      <c r="ACU406" s="105"/>
      <c r="ACV406" s="105"/>
      <c r="ACW406" s="105"/>
      <c r="ACX406" s="105"/>
      <c r="ACY406" s="105"/>
      <c r="ACZ406" s="105"/>
      <c r="ADA406" s="105"/>
      <c r="ADB406" s="105"/>
      <c r="ADC406" s="105"/>
      <c r="ADD406" s="105"/>
      <c r="ADE406" s="105"/>
      <c r="ADF406" s="105"/>
      <c r="ADG406" s="105"/>
      <c r="ADH406" s="105"/>
      <c r="ADI406" s="105"/>
      <c r="ADJ406" s="105"/>
      <c r="ADK406" s="105"/>
      <c r="ADL406" s="105"/>
      <c r="ADM406" s="105"/>
      <c r="ADN406" s="105"/>
      <c r="ADO406" s="105"/>
      <c r="ADP406" s="105"/>
      <c r="ADQ406" s="105"/>
      <c r="ADR406" s="105"/>
      <c r="ADS406" s="105"/>
      <c r="ADT406" s="105"/>
      <c r="ADU406" s="105"/>
      <c r="ADV406" s="105"/>
      <c r="ADW406" s="105"/>
      <c r="ADX406" s="105"/>
      <c r="ADY406" s="105"/>
      <c r="ADZ406" s="105"/>
      <c r="AEA406" s="105"/>
      <c r="AEB406" s="105"/>
      <c r="AEC406" s="105"/>
      <c r="AED406" s="105"/>
      <c r="AEE406" s="105"/>
      <c r="AEF406" s="105"/>
      <c r="AEG406" s="105"/>
      <c r="AEH406" s="105"/>
      <c r="AEI406" s="105"/>
      <c r="AEJ406" s="105"/>
      <c r="AEK406" s="105"/>
      <c r="AEL406" s="105"/>
      <c r="AEM406" s="105"/>
      <c r="AEN406" s="105"/>
      <c r="AEO406" s="105"/>
      <c r="AEP406" s="105"/>
      <c r="AEQ406" s="105"/>
      <c r="AER406" s="105"/>
      <c r="AES406" s="105"/>
      <c r="AET406" s="105"/>
      <c r="AEU406" s="105"/>
      <c r="AEV406" s="105"/>
      <c r="AEW406" s="105"/>
      <c r="AEX406" s="105"/>
      <c r="AEY406" s="105"/>
      <c r="AEZ406" s="105"/>
      <c r="AFA406" s="105"/>
      <c r="AFB406" s="105"/>
      <c r="AFC406" s="105"/>
      <c r="AFD406" s="105"/>
      <c r="AFE406" s="105"/>
      <c r="AFF406" s="105"/>
      <c r="AFG406" s="105"/>
      <c r="AFH406" s="105"/>
      <c r="AFI406" s="105"/>
      <c r="AFJ406" s="105"/>
      <c r="AFK406" s="105"/>
      <c r="AFL406" s="105"/>
      <c r="AFM406" s="105"/>
      <c r="AFN406" s="105"/>
      <c r="AFO406" s="105"/>
      <c r="AFP406" s="105"/>
      <c r="AFQ406" s="105"/>
      <c r="AFR406" s="105"/>
      <c r="AFS406" s="105"/>
      <c r="AFT406" s="105"/>
      <c r="AFU406" s="105"/>
      <c r="AFV406" s="105"/>
      <c r="AFW406" s="105"/>
      <c r="AFX406" s="105"/>
      <c r="AFY406" s="105"/>
      <c r="AFZ406" s="105"/>
      <c r="AGA406" s="105"/>
      <c r="AGB406" s="105"/>
      <c r="AGC406" s="105"/>
      <c r="AGD406" s="105"/>
      <c r="AGE406" s="105"/>
      <c r="AGF406" s="105"/>
      <c r="AGG406" s="105"/>
      <c r="AGH406" s="105"/>
      <c r="AGI406" s="105"/>
      <c r="AGJ406" s="105"/>
      <c r="AGK406" s="105"/>
      <c r="AGL406" s="105"/>
      <c r="AGM406" s="105"/>
      <c r="AGN406" s="105"/>
      <c r="AGO406" s="105"/>
      <c r="AGP406" s="105"/>
      <c r="AGQ406" s="105"/>
      <c r="AGR406" s="105"/>
      <c r="AGS406" s="105"/>
      <c r="AGT406" s="105"/>
      <c r="AGU406" s="105"/>
      <c r="AGV406" s="105"/>
      <c r="AGW406" s="105"/>
      <c r="AGX406" s="105"/>
      <c r="AGY406" s="105"/>
      <c r="AGZ406" s="105"/>
      <c r="AHA406" s="105"/>
      <c r="AHB406" s="105"/>
      <c r="AHC406" s="105"/>
      <c r="AHD406" s="105"/>
      <c r="AHE406" s="105"/>
      <c r="AHF406" s="105"/>
      <c r="AHG406" s="105"/>
      <c r="AHH406" s="105"/>
      <c r="AHI406" s="105"/>
      <c r="AHJ406" s="105"/>
      <c r="AHK406" s="105"/>
      <c r="AHL406" s="105"/>
      <c r="AHM406" s="105"/>
      <c r="AHN406" s="105"/>
      <c r="AHO406" s="105"/>
      <c r="AHP406" s="105"/>
      <c r="AHQ406" s="105"/>
      <c r="AHR406" s="105"/>
      <c r="AHS406" s="105"/>
      <c r="AHT406" s="105"/>
      <c r="AHU406" s="105"/>
      <c r="AHV406" s="105"/>
      <c r="AHW406" s="105"/>
      <c r="AHX406" s="105"/>
      <c r="AHY406" s="105"/>
      <c r="AHZ406" s="105"/>
      <c r="AIA406" s="105"/>
      <c r="AIB406" s="105"/>
      <c r="AIC406" s="105"/>
      <c r="AID406" s="105"/>
      <c r="AIE406" s="105"/>
      <c r="AIF406" s="105"/>
      <c r="AIG406" s="105"/>
      <c r="AIH406" s="105"/>
      <c r="AII406" s="105"/>
      <c r="AIJ406" s="105"/>
      <c r="AIK406" s="105"/>
      <c r="AIL406" s="105"/>
      <c r="AIM406" s="105"/>
      <c r="AIN406" s="105"/>
      <c r="AIO406" s="105"/>
      <c r="AIP406" s="105"/>
      <c r="AIQ406" s="105"/>
      <c r="AIR406" s="105"/>
      <c r="AIS406" s="105"/>
      <c r="AIT406" s="105"/>
      <c r="AIU406" s="105"/>
      <c r="AIV406" s="105"/>
      <c r="AIW406" s="105"/>
      <c r="AIX406" s="105"/>
      <c r="AIY406" s="105"/>
      <c r="AIZ406" s="105"/>
      <c r="AJA406" s="105"/>
      <c r="AJB406" s="105"/>
      <c r="AJC406" s="105"/>
      <c r="AJD406" s="105"/>
      <c r="AJE406" s="105"/>
      <c r="AJF406" s="105"/>
      <c r="AJG406" s="105"/>
      <c r="AJH406" s="105"/>
      <c r="AJI406" s="105"/>
      <c r="AJJ406" s="105"/>
      <c r="AJK406" s="105"/>
      <c r="AJL406" s="105"/>
      <c r="AJM406" s="105"/>
      <c r="AJN406" s="105"/>
      <c r="AJO406" s="105"/>
      <c r="AJP406" s="105"/>
      <c r="AJQ406" s="105"/>
      <c r="AJR406" s="105"/>
      <c r="AJS406" s="105"/>
      <c r="AJT406" s="105"/>
      <c r="AJU406" s="105"/>
      <c r="AJV406" s="105"/>
      <c r="AJW406" s="105"/>
      <c r="AJX406" s="105"/>
      <c r="AJY406" s="105"/>
      <c r="AJZ406" s="105"/>
      <c r="AKA406" s="105"/>
      <c r="AKB406" s="105"/>
      <c r="AKC406" s="105"/>
      <c r="AKD406" s="105"/>
      <c r="AKE406" s="105"/>
      <c r="AKF406" s="105"/>
      <c r="AKG406" s="105"/>
      <c r="AKH406" s="105"/>
      <c r="AKI406" s="105"/>
      <c r="AKJ406" s="105"/>
      <c r="AKK406" s="105"/>
      <c r="AKL406" s="105"/>
      <c r="AKM406" s="105"/>
      <c r="AKN406" s="105"/>
      <c r="AKO406" s="105"/>
      <c r="AKP406" s="105"/>
      <c r="AKQ406" s="105"/>
      <c r="AKR406" s="105"/>
      <c r="AKS406" s="105"/>
      <c r="AKT406" s="105"/>
      <c r="AKU406" s="105"/>
      <c r="AKV406" s="105"/>
      <c r="AKW406" s="105"/>
      <c r="AKX406" s="105"/>
      <c r="AKY406" s="105"/>
      <c r="AKZ406" s="105"/>
      <c r="ALA406" s="105"/>
      <c r="ALB406" s="105"/>
      <c r="ALC406" s="105"/>
      <c r="ALD406" s="105"/>
      <c r="ALE406" s="105"/>
      <c r="ALF406" s="105"/>
      <c r="ALG406" s="105"/>
      <c r="ALH406" s="105"/>
      <c r="ALI406" s="105"/>
      <c r="ALJ406" s="105"/>
      <c r="ALK406" s="105"/>
      <c r="ALL406" s="105"/>
      <c r="ALM406" s="105"/>
      <c r="ALN406" s="105"/>
      <c r="ALO406" s="105"/>
      <c r="ALP406" s="105"/>
      <c r="ALQ406" s="105"/>
      <c r="ALR406" s="105"/>
      <c r="ALS406" s="105"/>
      <c r="ALT406" s="105"/>
      <c r="ALU406" s="105"/>
      <c r="ALV406" s="105"/>
      <c r="ALW406" s="105"/>
      <c r="ALX406" s="105"/>
      <c r="ALY406" s="105"/>
      <c r="ALZ406" s="105"/>
      <c r="AMA406" s="105"/>
      <c r="AMB406" s="105"/>
      <c r="AMC406" s="105"/>
      <c r="AMD406" s="105"/>
      <c r="AME406" s="105"/>
      <c r="AMF406" s="105"/>
      <c r="AMG406" s="105"/>
      <c r="AMH406" s="105"/>
      <c r="AMI406" s="105"/>
      <c r="AMJ406" s="105"/>
      <c r="AMK406" s="105"/>
      <c r="AML406" s="105"/>
      <c r="AMM406" s="105"/>
      <c r="AMN406" s="105"/>
      <c r="AMO406" s="105"/>
      <c r="AMP406" s="105"/>
      <c r="AMQ406" s="105"/>
      <c r="AMR406" s="105"/>
      <c r="AMS406" s="105"/>
      <c r="AMT406" s="105"/>
      <c r="AMU406" s="105"/>
      <c r="AMV406" s="105"/>
      <c r="AMW406" s="105"/>
      <c r="AMX406" s="105"/>
      <c r="AMY406" s="105"/>
      <c r="AMZ406" s="105"/>
      <c r="ANA406" s="105"/>
      <c r="ANB406" s="105"/>
      <c r="ANC406" s="105"/>
      <c r="AND406" s="105"/>
      <c r="ANE406" s="105"/>
      <c r="ANF406" s="105"/>
      <c r="ANG406" s="105"/>
      <c r="ANH406" s="105"/>
      <c r="ANI406" s="105"/>
      <c r="ANJ406" s="105"/>
      <c r="ANK406" s="105"/>
      <c r="ANL406" s="105"/>
      <c r="ANM406" s="105"/>
      <c r="ANN406" s="105"/>
      <c r="ANO406" s="105"/>
      <c r="ANP406" s="105"/>
      <c r="ANQ406" s="105"/>
      <c r="ANR406" s="105"/>
      <c r="ANS406" s="105"/>
      <c r="ANT406" s="105"/>
      <c r="ANU406" s="105"/>
      <c r="ANV406" s="105"/>
      <c r="ANW406" s="105"/>
      <c r="ANX406" s="105"/>
      <c r="ANY406" s="105"/>
      <c r="ANZ406" s="105"/>
      <c r="AOA406" s="105"/>
      <c r="AOB406" s="105"/>
      <c r="AOC406" s="105"/>
      <c r="AOD406" s="105"/>
      <c r="AOE406" s="105"/>
      <c r="AOF406" s="105"/>
      <c r="AOG406" s="105"/>
      <c r="AOH406" s="105"/>
      <c r="AOI406" s="105"/>
      <c r="AOJ406" s="105"/>
      <c r="AOK406" s="105"/>
      <c r="AOL406" s="105"/>
      <c r="AOM406" s="105"/>
      <c r="AON406" s="105"/>
      <c r="AOO406" s="105"/>
      <c r="AOP406" s="105"/>
      <c r="AOQ406" s="105"/>
      <c r="AOR406" s="105"/>
      <c r="AOS406" s="105"/>
      <c r="AOT406" s="105"/>
      <c r="AOU406" s="105"/>
      <c r="AOV406" s="105"/>
      <c r="AOW406" s="105"/>
      <c r="AOX406" s="105"/>
      <c r="AOY406" s="105"/>
      <c r="AOZ406" s="105"/>
      <c r="APA406" s="105"/>
      <c r="APB406" s="105"/>
      <c r="APC406" s="105"/>
      <c r="APD406" s="105"/>
      <c r="APE406" s="105"/>
      <c r="APF406" s="105"/>
      <c r="APG406" s="105"/>
      <c r="APH406" s="105"/>
      <c r="API406" s="105"/>
      <c r="APJ406" s="105"/>
      <c r="APK406" s="105"/>
      <c r="APL406" s="105"/>
      <c r="APM406" s="105"/>
      <c r="APN406" s="105"/>
      <c r="APO406" s="105"/>
      <c r="APP406" s="105"/>
      <c r="APQ406" s="105"/>
      <c r="APR406" s="105"/>
      <c r="APS406" s="105"/>
      <c r="APT406" s="105"/>
      <c r="APU406" s="105"/>
      <c r="APV406" s="105"/>
      <c r="APW406" s="105"/>
      <c r="APX406" s="105"/>
      <c r="APY406" s="105"/>
      <c r="APZ406" s="105"/>
      <c r="AQA406" s="105"/>
      <c r="AQB406" s="105"/>
      <c r="AQC406" s="105"/>
      <c r="AQD406" s="105"/>
      <c r="AQE406" s="105"/>
      <c r="AQF406" s="105"/>
      <c r="AQG406" s="105"/>
      <c r="AQH406" s="105"/>
      <c r="AQI406" s="105"/>
      <c r="AQJ406" s="105"/>
      <c r="AQK406" s="105"/>
      <c r="AQL406" s="105"/>
      <c r="AQM406" s="105"/>
      <c r="AQN406" s="105"/>
      <c r="AQO406" s="105"/>
      <c r="AQP406" s="105"/>
      <c r="AQQ406" s="105"/>
      <c r="AQR406" s="105"/>
      <c r="AQS406" s="105"/>
      <c r="AQT406" s="105"/>
      <c r="AQU406" s="105"/>
      <c r="AQV406" s="105"/>
      <c r="AQW406" s="105"/>
      <c r="AQX406" s="105"/>
      <c r="AQY406" s="105"/>
      <c r="AQZ406" s="105"/>
      <c r="ARA406" s="105"/>
      <c r="ARB406" s="105"/>
      <c r="ARC406" s="105"/>
      <c r="ARD406" s="105"/>
      <c r="ARE406" s="105"/>
      <c r="ARF406" s="105"/>
      <c r="ARG406" s="105"/>
      <c r="ARH406" s="105"/>
      <c r="ARI406" s="105"/>
      <c r="ARJ406" s="105"/>
      <c r="ARK406" s="105"/>
      <c r="ARL406" s="105"/>
      <c r="ARM406" s="105"/>
      <c r="ARN406" s="105"/>
      <c r="ARO406" s="105"/>
      <c r="ARP406" s="105"/>
      <c r="ARQ406" s="105"/>
      <c r="ARR406" s="105"/>
      <c r="ARS406" s="105"/>
      <c r="ART406" s="105"/>
      <c r="ARU406" s="105"/>
      <c r="ARV406" s="105"/>
      <c r="ARW406" s="105"/>
      <c r="ARX406" s="105"/>
      <c r="ARY406" s="105"/>
      <c r="ARZ406" s="105"/>
      <c r="ASA406" s="105"/>
      <c r="ASB406" s="105"/>
      <c r="ASC406" s="105"/>
      <c r="ASD406" s="105"/>
      <c r="ASE406" s="105"/>
      <c r="ASF406" s="105"/>
      <c r="ASG406" s="105"/>
      <c r="ASH406" s="105"/>
      <c r="ASI406" s="105"/>
      <c r="ASJ406" s="105"/>
      <c r="ASK406" s="105"/>
      <c r="ASL406" s="105"/>
      <c r="ASM406" s="105"/>
      <c r="ASN406" s="105"/>
      <c r="ASO406" s="105"/>
      <c r="ASP406" s="105"/>
      <c r="ASQ406" s="105"/>
      <c r="ASR406" s="105"/>
      <c r="ASS406" s="105"/>
      <c r="AST406" s="105"/>
      <c r="ASU406" s="105"/>
      <c r="ASV406" s="105"/>
      <c r="ASW406" s="105"/>
      <c r="ASX406" s="105"/>
      <c r="ASY406" s="105"/>
      <c r="ASZ406" s="105"/>
      <c r="ATA406" s="105"/>
      <c r="ATB406" s="105"/>
      <c r="ATC406" s="105"/>
      <c r="ATD406" s="105"/>
      <c r="ATE406" s="105"/>
      <c r="ATF406" s="105"/>
      <c r="ATG406" s="105"/>
      <c r="ATH406" s="105"/>
      <c r="ATI406" s="105"/>
      <c r="ATJ406" s="105"/>
      <c r="ATK406" s="105"/>
      <c r="ATL406" s="105"/>
      <c r="ATM406" s="105"/>
      <c r="ATN406" s="105"/>
      <c r="ATO406" s="105"/>
      <c r="ATP406" s="105"/>
      <c r="ATQ406" s="105"/>
      <c r="ATR406" s="105"/>
      <c r="ATS406" s="105"/>
      <c r="ATT406" s="105"/>
      <c r="ATU406" s="105"/>
      <c r="ATV406" s="105"/>
      <c r="ATW406" s="105"/>
      <c r="ATX406" s="105"/>
      <c r="ATY406" s="105"/>
      <c r="ATZ406" s="105"/>
      <c r="AUA406" s="105"/>
      <c r="AUB406" s="105"/>
      <c r="AUC406" s="105"/>
      <c r="AUD406" s="105"/>
      <c r="AUE406" s="105"/>
      <c r="AUF406" s="105"/>
      <c r="AUG406" s="105"/>
      <c r="AUH406" s="105"/>
      <c r="AUI406" s="105"/>
      <c r="AUJ406" s="105"/>
      <c r="AUK406" s="105"/>
      <c r="AUL406" s="105"/>
      <c r="AUM406" s="105"/>
      <c r="AUN406" s="105"/>
      <c r="AUO406" s="105"/>
      <c r="AUP406" s="105"/>
      <c r="AUQ406" s="105"/>
      <c r="AUR406" s="105"/>
      <c r="AUS406" s="105"/>
      <c r="AUT406" s="105"/>
      <c r="AUU406" s="105"/>
      <c r="AUV406" s="105"/>
      <c r="AUW406" s="105"/>
      <c r="AUX406" s="105"/>
      <c r="AUY406" s="105"/>
      <c r="AUZ406" s="105"/>
      <c r="AVA406" s="105"/>
      <c r="AVB406" s="105"/>
      <c r="AVC406" s="105"/>
      <c r="AVD406" s="105"/>
      <c r="AVE406" s="105"/>
      <c r="AVF406" s="105"/>
      <c r="AVG406" s="105"/>
      <c r="AVH406" s="105"/>
      <c r="AVI406" s="105"/>
      <c r="AVJ406" s="105"/>
      <c r="AVK406" s="105"/>
      <c r="AVL406" s="105"/>
      <c r="AVM406" s="105"/>
      <c r="AVN406" s="105"/>
      <c r="AVO406" s="105"/>
      <c r="AVP406" s="105"/>
      <c r="AVQ406" s="105"/>
      <c r="AVR406" s="105"/>
      <c r="AVS406" s="105"/>
      <c r="AVT406" s="105"/>
      <c r="AVU406" s="105"/>
      <c r="AVV406" s="105"/>
      <c r="AVW406" s="105"/>
      <c r="AVX406" s="105"/>
      <c r="AVY406" s="105"/>
      <c r="AVZ406" s="105"/>
      <c r="AWA406" s="105"/>
      <c r="AWB406" s="105"/>
      <c r="AWC406" s="105"/>
      <c r="AWD406" s="105"/>
      <c r="AWE406" s="105"/>
      <c r="AWF406" s="105"/>
      <c r="AWG406" s="105"/>
      <c r="AWH406" s="105"/>
      <c r="AWI406" s="105"/>
      <c r="AWJ406" s="105"/>
      <c r="AWK406" s="105"/>
      <c r="AWL406" s="105"/>
      <c r="AWM406" s="105"/>
      <c r="AWN406" s="105"/>
      <c r="AWO406" s="105"/>
      <c r="AWP406" s="105"/>
      <c r="AWQ406" s="105"/>
      <c r="AWR406" s="105"/>
      <c r="AWS406" s="105"/>
      <c r="AWT406" s="105"/>
      <c r="AWU406" s="105"/>
      <c r="AWV406" s="105"/>
      <c r="AWW406" s="105"/>
      <c r="AWX406" s="105"/>
      <c r="AWY406" s="105"/>
      <c r="AWZ406" s="105"/>
      <c r="AXA406" s="105"/>
      <c r="AXB406" s="105"/>
      <c r="AXC406" s="105"/>
      <c r="AXD406" s="105"/>
      <c r="AXE406" s="105"/>
      <c r="AXF406" s="105"/>
      <c r="AXG406" s="105"/>
      <c r="AXH406" s="105"/>
      <c r="AXI406" s="105"/>
      <c r="AXJ406" s="105"/>
      <c r="AXK406" s="105"/>
      <c r="AXL406" s="105"/>
      <c r="AXM406" s="105"/>
      <c r="AXN406" s="105"/>
      <c r="AXO406" s="105"/>
      <c r="AXP406" s="105"/>
      <c r="AXQ406" s="105"/>
      <c r="AXR406" s="105"/>
      <c r="AXS406" s="105"/>
      <c r="AXT406" s="105"/>
      <c r="AXU406" s="105"/>
      <c r="AXV406" s="105"/>
      <c r="AXW406" s="105"/>
      <c r="AXX406" s="105"/>
    </row>
    <row r="407" spans="1:1324" s="105" customFormat="1" ht="15.75" hidden="1" customHeight="1" x14ac:dyDescent="0.2">
      <c r="A407" s="14" t="s">
        <v>1206</v>
      </c>
      <c r="B407" s="13" t="s">
        <v>370</v>
      </c>
      <c r="C407" s="16" t="s">
        <v>369</v>
      </c>
      <c r="D407" s="15" t="s">
        <v>1196</v>
      </c>
      <c r="E407" s="17">
        <v>39993</v>
      </c>
      <c r="F407" s="17" t="s">
        <v>1167</v>
      </c>
      <c r="G407" s="30" t="s">
        <v>1186</v>
      </c>
      <c r="H407" s="30">
        <v>42005</v>
      </c>
      <c r="I407" s="30" t="s">
        <v>1065</v>
      </c>
      <c r="J407" s="173"/>
      <c r="K407" s="84" t="s">
        <v>326</v>
      </c>
      <c r="L407" s="87">
        <v>1</v>
      </c>
      <c r="M407" s="87">
        <v>1</v>
      </c>
      <c r="N407" s="84" t="s">
        <v>326</v>
      </c>
      <c r="O407" s="84">
        <v>1</v>
      </c>
      <c r="P407" s="84" t="s">
        <v>326</v>
      </c>
      <c r="Q407" s="84">
        <v>1</v>
      </c>
      <c r="R407" s="84" t="s">
        <v>326</v>
      </c>
      <c r="S407" s="84">
        <v>1</v>
      </c>
      <c r="T407" s="84" t="s">
        <v>49</v>
      </c>
      <c r="U407" s="84">
        <v>1</v>
      </c>
      <c r="V407" s="87">
        <v>1</v>
      </c>
      <c r="W407" s="84">
        <v>0</v>
      </c>
      <c r="X407" s="87">
        <v>0</v>
      </c>
      <c r="Y407" s="84">
        <v>0</v>
      </c>
      <c r="Z407" s="84">
        <v>0</v>
      </c>
      <c r="AA407" s="87">
        <v>0</v>
      </c>
      <c r="AB407" s="87">
        <v>0</v>
      </c>
      <c r="AC407" s="87">
        <v>0</v>
      </c>
      <c r="AD407" s="87">
        <v>0</v>
      </c>
      <c r="AE407" s="87">
        <v>0</v>
      </c>
      <c r="AF407" s="103" t="s">
        <v>2328</v>
      </c>
    </row>
    <row r="408" spans="1:1324" s="105" customFormat="1" ht="15.75" hidden="1" customHeight="1" x14ac:dyDescent="0.2">
      <c r="A408" s="14" t="s">
        <v>371</v>
      </c>
      <c r="B408" s="13" t="s">
        <v>370</v>
      </c>
      <c r="C408" s="16" t="s">
        <v>369</v>
      </c>
      <c r="D408" s="15" t="s">
        <v>76</v>
      </c>
      <c r="E408" s="17">
        <v>40331</v>
      </c>
      <c r="F408" s="17"/>
      <c r="G408" s="30" t="s">
        <v>1186</v>
      </c>
      <c r="H408" s="30">
        <v>42005</v>
      </c>
      <c r="I408" s="30" t="s">
        <v>1065</v>
      </c>
      <c r="J408" s="173"/>
      <c r="K408" s="84" t="s">
        <v>6</v>
      </c>
      <c r="L408" s="87">
        <v>1</v>
      </c>
      <c r="M408" s="87">
        <v>1</v>
      </c>
      <c r="N408" s="84" t="s">
        <v>326</v>
      </c>
      <c r="O408" s="84">
        <v>1</v>
      </c>
      <c r="P408" s="84" t="s">
        <v>326</v>
      </c>
      <c r="Q408" s="84">
        <v>1</v>
      </c>
      <c r="R408" s="84" t="s">
        <v>326</v>
      </c>
      <c r="S408" s="84">
        <v>1</v>
      </c>
      <c r="T408" s="111" t="s">
        <v>49</v>
      </c>
      <c r="U408" s="84">
        <v>1</v>
      </c>
      <c r="V408" s="87">
        <v>1</v>
      </c>
      <c r="W408" s="84">
        <v>1</v>
      </c>
      <c r="X408" s="87">
        <v>1</v>
      </c>
      <c r="Y408" s="84">
        <v>1</v>
      </c>
      <c r="Z408" s="84">
        <v>1</v>
      </c>
      <c r="AA408" s="87">
        <v>0</v>
      </c>
      <c r="AB408" s="71">
        <f>IF((ISERROR(VLOOKUP($A408,RTlist2,40,FALSE)))=TRUE,2,VLOOKUP($A408,RTlist2,40,FALSE))</f>
        <v>2</v>
      </c>
      <c r="AC408" s="71">
        <f>IF((ISERROR(VLOOKUP($A408,RTlist2,41,FALSE)))=TRUE,2,VLOOKUP($A408,RTlist2,41,FALSE))</f>
        <v>2</v>
      </c>
      <c r="AD408" s="71">
        <f>IF((ISERROR(VLOOKUP($A408,RTlist2,36,FALSE)))=TRUE,2,VLOOKUP($A408,RTlist2,36,FALSE))</f>
        <v>2</v>
      </c>
      <c r="AE408" s="71">
        <f>IF((ISERROR(VLOOKUP($A408,RTlist2,37,FALSE)))=TRUE,2,VLOOKUP($A408,RTlist2,37,FALSE))</f>
        <v>2</v>
      </c>
      <c r="AF408" s="103"/>
    </row>
    <row r="409" spans="1:1324" s="105" customFormat="1" ht="15.75" hidden="1" customHeight="1" x14ac:dyDescent="0.2">
      <c r="A409" s="14" t="s">
        <v>1515</v>
      </c>
      <c r="B409" s="13" t="s">
        <v>370</v>
      </c>
      <c r="C409" s="16" t="s">
        <v>369</v>
      </c>
      <c r="D409" s="15" t="s">
        <v>72</v>
      </c>
      <c r="E409" s="17">
        <v>41257</v>
      </c>
      <c r="F409" s="17" t="s">
        <v>1167</v>
      </c>
      <c r="G409" s="30" t="s">
        <v>1186</v>
      </c>
      <c r="H409" s="30">
        <v>42005</v>
      </c>
      <c r="I409" s="30" t="s">
        <v>1065</v>
      </c>
      <c r="J409" s="173"/>
      <c r="K409" s="84" t="s">
        <v>7</v>
      </c>
      <c r="L409" s="87">
        <v>1</v>
      </c>
      <c r="M409" s="87">
        <v>1</v>
      </c>
      <c r="N409" s="84" t="s">
        <v>326</v>
      </c>
      <c r="O409" s="84">
        <v>1</v>
      </c>
      <c r="P409" s="84" t="s">
        <v>326</v>
      </c>
      <c r="Q409" s="84">
        <v>1</v>
      </c>
      <c r="R409" s="84" t="s">
        <v>326</v>
      </c>
      <c r="S409" s="84">
        <v>1</v>
      </c>
      <c r="T409" s="84" t="s">
        <v>49</v>
      </c>
      <c r="U409" s="84">
        <v>1</v>
      </c>
      <c r="V409" s="87">
        <v>1</v>
      </c>
      <c r="W409" s="84">
        <v>1</v>
      </c>
      <c r="X409" s="87">
        <v>1</v>
      </c>
      <c r="Y409" s="87">
        <v>1</v>
      </c>
      <c r="Z409" s="84">
        <v>0</v>
      </c>
      <c r="AA409" s="87">
        <v>0</v>
      </c>
      <c r="AB409" s="87">
        <v>0</v>
      </c>
      <c r="AC409" s="87">
        <v>0</v>
      </c>
      <c r="AD409" s="87">
        <v>0</v>
      </c>
      <c r="AE409" s="87">
        <v>0</v>
      </c>
      <c r="AF409" s="104"/>
      <c r="AH409" s="131"/>
      <c r="AI409" s="131"/>
      <c r="AJ409" s="131"/>
      <c r="AK409" s="131"/>
      <c r="AL409" s="131"/>
      <c r="AM409" s="131"/>
      <c r="AN409" s="131"/>
      <c r="AO409" s="131"/>
      <c r="AP409" s="131"/>
      <c r="AQ409" s="131"/>
      <c r="AR409" s="131"/>
      <c r="AS409" s="131"/>
      <c r="AT409" s="131"/>
      <c r="AU409" s="131"/>
      <c r="AV409" s="131"/>
      <c r="AW409" s="131"/>
      <c r="AX409" s="131"/>
      <c r="AY409" s="131"/>
      <c r="AZ409" s="131"/>
      <c r="BA409" s="131"/>
      <c r="BB409" s="131"/>
      <c r="BC409" s="131"/>
      <c r="BD409" s="131"/>
      <c r="BE409" s="131"/>
      <c r="BF409" s="131"/>
      <c r="BG409" s="131"/>
      <c r="BH409" s="131"/>
      <c r="BI409" s="131"/>
      <c r="BJ409" s="131"/>
      <c r="BK409" s="131"/>
      <c r="BL409" s="131"/>
      <c r="BM409" s="131"/>
      <c r="BN409" s="131"/>
      <c r="BO409" s="131"/>
      <c r="BP409" s="131"/>
      <c r="BQ409" s="131"/>
      <c r="BR409" s="131"/>
      <c r="BS409" s="131"/>
      <c r="BT409" s="131"/>
      <c r="BU409" s="131"/>
      <c r="BV409" s="131"/>
      <c r="BW409" s="131"/>
      <c r="BX409" s="131"/>
      <c r="BY409" s="131"/>
      <c r="BZ409" s="131"/>
      <c r="CA409" s="131"/>
      <c r="CB409" s="131"/>
      <c r="CC409" s="131"/>
      <c r="CD409" s="131"/>
      <c r="CE409" s="131"/>
      <c r="CF409" s="131"/>
      <c r="CG409" s="131"/>
      <c r="CH409" s="131"/>
      <c r="CI409" s="131"/>
      <c r="CJ409" s="131"/>
      <c r="CK409" s="131"/>
      <c r="CL409" s="131"/>
      <c r="CM409" s="131"/>
      <c r="CN409" s="131"/>
      <c r="CO409" s="131"/>
      <c r="CP409" s="131"/>
      <c r="CQ409" s="131"/>
      <c r="CR409" s="131"/>
      <c r="CS409" s="131"/>
      <c r="CT409" s="131"/>
      <c r="CU409" s="131"/>
      <c r="CV409" s="131"/>
      <c r="CW409" s="131"/>
      <c r="CX409" s="131"/>
      <c r="CY409" s="131"/>
      <c r="CZ409" s="131"/>
      <c r="DA409" s="131"/>
      <c r="DB409" s="131"/>
      <c r="DC409" s="131"/>
      <c r="DD409" s="131"/>
      <c r="DE409" s="131"/>
      <c r="DF409" s="131"/>
      <c r="DG409" s="131"/>
      <c r="DH409" s="131"/>
      <c r="DI409" s="131"/>
      <c r="DJ409" s="131"/>
      <c r="DK409" s="131"/>
      <c r="DL409" s="131"/>
      <c r="DM409" s="131"/>
      <c r="DN409" s="131"/>
      <c r="DO409" s="131"/>
      <c r="DP409" s="131"/>
      <c r="DQ409" s="131"/>
      <c r="DR409" s="131"/>
      <c r="DS409" s="131"/>
      <c r="DT409" s="131"/>
      <c r="DU409" s="131"/>
      <c r="DV409" s="131"/>
      <c r="DW409" s="131"/>
      <c r="DX409" s="131"/>
      <c r="DY409" s="131"/>
      <c r="DZ409" s="131"/>
      <c r="EA409" s="131"/>
      <c r="EB409" s="131"/>
      <c r="EC409" s="131"/>
      <c r="ED409" s="131"/>
      <c r="EE409" s="131"/>
      <c r="EF409" s="131"/>
      <c r="EG409" s="131"/>
      <c r="EH409" s="131"/>
      <c r="EI409" s="131"/>
      <c r="EJ409" s="131"/>
      <c r="EK409" s="131"/>
      <c r="EL409" s="131"/>
      <c r="EM409" s="131"/>
      <c r="EN409" s="131"/>
      <c r="EO409" s="131"/>
      <c r="EP409" s="131"/>
      <c r="EQ409" s="131"/>
      <c r="ER409" s="131"/>
      <c r="ES409" s="131"/>
      <c r="ET409" s="131"/>
      <c r="EU409" s="131"/>
      <c r="EV409" s="131"/>
      <c r="EW409" s="131"/>
      <c r="EX409" s="131"/>
      <c r="EY409" s="131"/>
      <c r="EZ409" s="131"/>
      <c r="FA409" s="131"/>
      <c r="FB409" s="131"/>
      <c r="FC409" s="131"/>
      <c r="FD409" s="131"/>
      <c r="FE409" s="131"/>
      <c r="FF409" s="131"/>
      <c r="FG409" s="131"/>
      <c r="FH409" s="131"/>
      <c r="FI409" s="131"/>
      <c r="FJ409" s="131"/>
      <c r="FK409" s="131"/>
      <c r="FL409" s="131"/>
      <c r="FM409" s="131"/>
      <c r="FN409" s="131"/>
      <c r="FO409" s="131"/>
      <c r="FP409" s="131"/>
      <c r="FQ409" s="131"/>
      <c r="FR409" s="131"/>
      <c r="FS409" s="131"/>
      <c r="FT409" s="131"/>
      <c r="FU409" s="131"/>
      <c r="FV409" s="131"/>
      <c r="FW409" s="131"/>
      <c r="FX409" s="131"/>
      <c r="FY409" s="131"/>
      <c r="FZ409" s="131"/>
      <c r="GA409" s="131"/>
      <c r="GB409" s="131"/>
      <c r="GC409" s="131"/>
      <c r="GD409" s="131"/>
      <c r="GE409" s="131"/>
      <c r="GF409" s="131"/>
      <c r="GG409" s="131"/>
      <c r="GH409" s="131"/>
      <c r="GI409" s="131"/>
      <c r="GJ409" s="131"/>
      <c r="GK409" s="131"/>
      <c r="GL409" s="131"/>
      <c r="GM409" s="131"/>
      <c r="GN409" s="131"/>
      <c r="GO409" s="131"/>
      <c r="GP409" s="131"/>
      <c r="GQ409" s="131"/>
      <c r="GR409" s="131"/>
      <c r="GS409" s="131"/>
      <c r="GT409" s="131"/>
      <c r="GU409" s="131"/>
      <c r="GV409" s="131"/>
      <c r="GW409" s="131"/>
      <c r="GX409" s="131"/>
      <c r="GY409" s="131"/>
      <c r="GZ409" s="131"/>
      <c r="HA409" s="131"/>
      <c r="HB409" s="131"/>
      <c r="HC409" s="131"/>
      <c r="HD409" s="131"/>
      <c r="HE409" s="131"/>
      <c r="HF409" s="131"/>
      <c r="HG409" s="131"/>
      <c r="HH409" s="131"/>
      <c r="HI409" s="131"/>
      <c r="HJ409" s="131"/>
      <c r="HK409" s="131"/>
      <c r="HL409" s="131"/>
      <c r="HM409" s="131"/>
      <c r="HN409" s="131"/>
      <c r="HO409" s="131"/>
      <c r="HP409" s="131"/>
      <c r="HQ409" s="131"/>
      <c r="HR409" s="131"/>
      <c r="HS409" s="131"/>
      <c r="HT409" s="131"/>
      <c r="HU409" s="131"/>
      <c r="HV409" s="131"/>
      <c r="HW409" s="131"/>
      <c r="HX409" s="131"/>
      <c r="HY409" s="131"/>
      <c r="HZ409" s="131"/>
      <c r="IA409" s="131"/>
      <c r="IB409" s="131"/>
      <c r="IC409" s="131"/>
      <c r="ID409" s="131"/>
      <c r="IE409" s="131"/>
      <c r="IF409" s="131"/>
      <c r="IG409" s="131"/>
      <c r="IH409" s="131"/>
      <c r="II409" s="131"/>
      <c r="IJ409" s="131"/>
      <c r="IK409" s="131"/>
      <c r="IL409" s="131"/>
      <c r="IM409" s="131"/>
      <c r="IN409" s="131"/>
      <c r="IO409" s="131"/>
      <c r="IP409" s="131"/>
      <c r="IQ409" s="131"/>
      <c r="IR409" s="131"/>
      <c r="IS409" s="131"/>
      <c r="IT409" s="131"/>
      <c r="IU409" s="131"/>
      <c r="IV409" s="131"/>
      <c r="IW409" s="131"/>
      <c r="IX409" s="131"/>
      <c r="IY409" s="131"/>
      <c r="IZ409" s="131"/>
      <c r="JA409" s="131"/>
      <c r="JB409" s="131"/>
      <c r="JC409" s="131"/>
      <c r="JD409" s="131"/>
      <c r="JE409" s="131"/>
      <c r="JF409" s="131"/>
      <c r="JG409" s="131"/>
      <c r="JH409" s="131"/>
      <c r="JI409" s="131"/>
      <c r="JJ409" s="131"/>
      <c r="JK409" s="131"/>
      <c r="JL409" s="131"/>
      <c r="JM409" s="131"/>
      <c r="JN409" s="131"/>
      <c r="JO409" s="131"/>
      <c r="JP409" s="131"/>
      <c r="JQ409" s="131"/>
      <c r="JR409" s="131"/>
      <c r="JS409" s="131"/>
      <c r="JT409" s="131"/>
      <c r="JU409" s="131"/>
      <c r="JV409" s="131"/>
      <c r="JW409" s="131"/>
      <c r="JX409" s="131"/>
      <c r="JY409" s="131"/>
      <c r="JZ409" s="131"/>
      <c r="KA409" s="131"/>
      <c r="KB409" s="131"/>
      <c r="KC409" s="131"/>
      <c r="KD409" s="131"/>
      <c r="KE409" s="131"/>
      <c r="KF409" s="131"/>
      <c r="KG409" s="131"/>
      <c r="KH409" s="131"/>
      <c r="KI409" s="131"/>
      <c r="KJ409" s="131"/>
      <c r="KK409" s="131"/>
      <c r="KL409" s="131"/>
      <c r="KM409" s="131"/>
      <c r="KN409" s="131"/>
      <c r="KO409" s="131"/>
      <c r="KP409" s="131"/>
      <c r="KQ409" s="131"/>
      <c r="KR409" s="131"/>
      <c r="KS409" s="131"/>
      <c r="KT409" s="131"/>
      <c r="KU409" s="131"/>
      <c r="KV409" s="131"/>
      <c r="KW409" s="131"/>
      <c r="KX409" s="131"/>
      <c r="KY409" s="131"/>
      <c r="KZ409" s="131"/>
      <c r="LA409" s="131"/>
      <c r="LB409" s="131"/>
      <c r="LC409" s="131"/>
      <c r="LD409" s="131"/>
      <c r="LE409" s="131"/>
      <c r="LF409" s="131"/>
      <c r="LG409" s="131"/>
      <c r="LH409" s="131"/>
      <c r="LI409" s="131"/>
      <c r="LJ409" s="131"/>
      <c r="LK409" s="131"/>
      <c r="LL409" s="131"/>
      <c r="LM409" s="131"/>
      <c r="LN409" s="131"/>
      <c r="LO409" s="131"/>
      <c r="LP409" s="131"/>
      <c r="LQ409" s="131"/>
      <c r="LR409" s="131"/>
      <c r="LS409" s="131"/>
      <c r="LT409" s="131"/>
      <c r="LU409" s="131"/>
      <c r="LV409" s="131"/>
      <c r="LW409" s="131"/>
      <c r="LX409" s="131"/>
      <c r="LY409" s="131"/>
      <c r="LZ409" s="131"/>
      <c r="MA409" s="131"/>
      <c r="MB409" s="131"/>
      <c r="MC409" s="131"/>
      <c r="MD409" s="131"/>
      <c r="ME409" s="131"/>
      <c r="MF409" s="131"/>
      <c r="MG409" s="131"/>
      <c r="MH409" s="131"/>
      <c r="MI409" s="131"/>
      <c r="MJ409" s="131"/>
      <c r="MK409" s="131"/>
      <c r="ML409" s="131"/>
      <c r="MM409" s="131"/>
      <c r="MN409" s="131"/>
      <c r="MO409" s="131"/>
      <c r="MP409" s="131"/>
      <c r="MQ409" s="131"/>
      <c r="MR409" s="131"/>
      <c r="MS409" s="131"/>
      <c r="MT409" s="131"/>
      <c r="MU409" s="131"/>
      <c r="MV409" s="131"/>
      <c r="MW409" s="131"/>
      <c r="MX409" s="131"/>
      <c r="MY409" s="131"/>
      <c r="MZ409" s="131"/>
      <c r="NA409" s="131"/>
      <c r="NB409" s="131"/>
      <c r="NC409" s="131"/>
      <c r="ND409" s="131"/>
      <c r="NE409" s="131"/>
      <c r="NF409" s="131"/>
      <c r="NG409" s="131"/>
      <c r="NH409" s="131"/>
      <c r="NI409" s="131"/>
      <c r="NJ409" s="131"/>
      <c r="NK409" s="131"/>
      <c r="NL409" s="131"/>
      <c r="NM409" s="131"/>
      <c r="NN409" s="131"/>
      <c r="NO409" s="131"/>
      <c r="NP409" s="131"/>
      <c r="NQ409" s="131"/>
      <c r="NR409" s="131"/>
      <c r="NS409" s="131"/>
      <c r="NT409" s="131"/>
      <c r="NU409" s="131"/>
      <c r="NV409" s="131"/>
      <c r="NW409" s="131"/>
      <c r="NX409" s="131"/>
      <c r="NY409" s="131"/>
      <c r="NZ409" s="131"/>
      <c r="OA409" s="131"/>
      <c r="OB409" s="131"/>
      <c r="OC409" s="131"/>
      <c r="OD409" s="131"/>
      <c r="OE409" s="131"/>
      <c r="OF409" s="131"/>
      <c r="OG409" s="131"/>
      <c r="OH409" s="131"/>
      <c r="OI409" s="131"/>
      <c r="OJ409" s="131"/>
      <c r="OK409" s="131"/>
      <c r="OL409" s="131"/>
      <c r="OM409" s="131"/>
      <c r="ON409" s="131"/>
      <c r="OO409" s="131"/>
      <c r="OP409" s="131"/>
      <c r="OQ409" s="131"/>
      <c r="OR409" s="131"/>
      <c r="OS409" s="131"/>
      <c r="OT409" s="131"/>
      <c r="OU409" s="131"/>
      <c r="OV409" s="131"/>
      <c r="OW409" s="131"/>
      <c r="OX409" s="131"/>
      <c r="OY409" s="131"/>
      <c r="OZ409" s="131"/>
      <c r="PA409" s="131"/>
      <c r="PB409" s="131"/>
      <c r="PC409" s="131"/>
      <c r="PD409" s="131"/>
      <c r="PE409" s="131"/>
      <c r="PF409" s="131"/>
      <c r="PG409" s="131"/>
      <c r="PH409" s="131"/>
      <c r="PI409" s="131"/>
      <c r="PJ409" s="131"/>
      <c r="PK409" s="131"/>
      <c r="PL409" s="131"/>
      <c r="PM409" s="131"/>
      <c r="PN409" s="131"/>
      <c r="PO409" s="131"/>
      <c r="PP409" s="131"/>
      <c r="PQ409" s="131"/>
      <c r="PR409" s="131"/>
      <c r="PS409" s="131"/>
      <c r="PT409" s="131"/>
      <c r="PU409" s="131"/>
      <c r="PV409" s="131"/>
      <c r="PW409" s="131"/>
      <c r="PX409" s="131"/>
      <c r="PY409" s="131"/>
      <c r="PZ409" s="131"/>
      <c r="QA409" s="131"/>
      <c r="QB409" s="131"/>
      <c r="QC409" s="131"/>
      <c r="QD409" s="131"/>
      <c r="QE409" s="131"/>
      <c r="QF409" s="131"/>
      <c r="QG409" s="131"/>
      <c r="QH409" s="131"/>
      <c r="QI409" s="131"/>
      <c r="QJ409" s="131"/>
      <c r="QK409" s="131"/>
      <c r="QL409" s="131"/>
      <c r="QM409" s="131"/>
      <c r="QN409" s="131"/>
      <c r="QO409" s="131"/>
      <c r="QP409" s="131"/>
      <c r="QQ409" s="131"/>
      <c r="QR409" s="131"/>
      <c r="QS409" s="131"/>
      <c r="QT409" s="131"/>
      <c r="QU409" s="131"/>
      <c r="QV409" s="131"/>
      <c r="QW409" s="131"/>
      <c r="QX409" s="131"/>
      <c r="QY409" s="131"/>
      <c r="QZ409" s="131"/>
      <c r="RA409" s="131"/>
      <c r="RB409" s="131"/>
      <c r="RC409" s="131"/>
      <c r="RD409" s="131"/>
      <c r="RE409" s="131"/>
      <c r="RF409" s="131"/>
      <c r="RG409" s="131"/>
      <c r="RH409" s="131"/>
      <c r="RI409" s="131"/>
      <c r="RJ409" s="131"/>
      <c r="RK409" s="131"/>
      <c r="RL409" s="131"/>
      <c r="RM409" s="131"/>
      <c r="RN409" s="131"/>
      <c r="RO409" s="131"/>
      <c r="RP409" s="131"/>
      <c r="RQ409" s="131"/>
      <c r="RR409" s="131"/>
      <c r="RS409" s="131"/>
      <c r="RT409" s="131"/>
      <c r="RU409" s="131"/>
      <c r="RV409" s="131"/>
      <c r="RW409" s="131"/>
      <c r="RX409" s="131"/>
      <c r="RY409" s="131"/>
      <c r="RZ409" s="131"/>
      <c r="SA409" s="131"/>
      <c r="SB409" s="131"/>
      <c r="SC409" s="131"/>
      <c r="SD409" s="131"/>
      <c r="SE409" s="131"/>
      <c r="SF409" s="131"/>
      <c r="SG409" s="131"/>
      <c r="SH409" s="131"/>
      <c r="SI409" s="131"/>
      <c r="SJ409" s="131"/>
      <c r="SK409" s="131"/>
      <c r="SL409" s="131"/>
      <c r="SM409" s="131"/>
      <c r="SN409" s="131"/>
      <c r="SO409" s="131"/>
      <c r="SP409" s="131"/>
      <c r="SQ409" s="131"/>
      <c r="SR409" s="131"/>
      <c r="SS409" s="131"/>
      <c r="ST409" s="131"/>
      <c r="SU409" s="131"/>
      <c r="SV409" s="131"/>
      <c r="SW409" s="131"/>
      <c r="SX409" s="131"/>
      <c r="SY409" s="131"/>
      <c r="SZ409" s="131"/>
      <c r="TA409" s="131"/>
      <c r="TB409" s="131"/>
      <c r="TC409" s="131"/>
      <c r="TD409" s="131"/>
      <c r="TE409" s="131"/>
      <c r="TF409" s="131"/>
      <c r="TG409" s="131"/>
      <c r="TH409" s="131"/>
      <c r="TI409" s="131"/>
      <c r="TJ409" s="131"/>
      <c r="TK409" s="131"/>
      <c r="TL409" s="131"/>
      <c r="TM409" s="131"/>
      <c r="TN409" s="131"/>
      <c r="TO409" s="131"/>
      <c r="TP409" s="131"/>
      <c r="TQ409" s="131"/>
      <c r="TR409" s="131"/>
      <c r="TS409" s="131"/>
      <c r="TT409" s="131"/>
      <c r="TU409" s="131"/>
      <c r="TV409" s="131"/>
      <c r="TW409" s="131"/>
      <c r="TX409" s="131"/>
      <c r="TY409" s="131"/>
      <c r="TZ409" s="131"/>
      <c r="UA409" s="131"/>
      <c r="UB409" s="131"/>
      <c r="UC409" s="131"/>
      <c r="UD409" s="131"/>
      <c r="UE409" s="131"/>
      <c r="UF409" s="131"/>
      <c r="UG409" s="131"/>
      <c r="UH409" s="131"/>
      <c r="UI409" s="131"/>
      <c r="UJ409" s="131"/>
      <c r="UK409" s="131"/>
      <c r="UL409" s="131"/>
      <c r="UM409" s="131"/>
      <c r="UN409" s="131"/>
      <c r="UO409" s="131"/>
      <c r="UP409" s="131"/>
      <c r="UQ409" s="131"/>
      <c r="UR409" s="131"/>
      <c r="US409" s="131"/>
      <c r="UT409" s="131"/>
      <c r="UU409" s="131"/>
      <c r="UV409" s="131"/>
      <c r="UW409" s="131"/>
      <c r="UX409" s="131"/>
      <c r="UY409" s="131"/>
      <c r="UZ409" s="131"/>
      <c r="VA409" s="131"/>
      <c r="VB409" s="131"/>
      <c r="VC409" s="131"/>
      <c r="VD409" s="131"/>
      <c r="VE409" s="131"/>
      <c r="VF409" s="131"/>
      <c r="VG409" s="131"/>
      <c r="VH409" s="131"/>
      <c r="VI409" s="131"/>
      <c r="VJ409" s="131"/>
      <c r="VK409" s="131"/>
      <c r="VL409" s="131"/>
      <c r="VM409" s="131"/>
      <c r="VN409" s="131"/>
      <c r="VO409" s="131"/>
      <c r="VP409" s="131"/>
      <c r="VQ409" s="131"/>
      <c r="VR409" s="131"/>
      <c r="VS409" s="131"/>
      <c r="VT409" s="131"/>
      <c r="VU409" s="131"/>
      <c r="VV409" s="131"/>
      <c r="VW409" s="131"/>
      <c r="VX409" s="131"/>
      <c r="VY409" s="131"/>
      <c r="VZ409" s="131"/>
      <c r="WA409" s="131"/>
      <c r="WB409" s="131"/>
      <c r="WC409" s="131"/>
      <c r="WD409" s="131"/>
      <c r="WE409" s="131"/>
      <c r="WF409" s="131"/>
      <c r="WG409" s="131"/>
      <c r="WH409" s="131"/>
      <c r="WI409" s="131"/>
      <c r="WJ409" s="131"/>
      <c r="WK409" s="131"/>
      <c r="WL409" s="131"/>
      <c r="WM409" s="131"/>
      <c r="WN409" s="131"/>
      <c r="WO409" s="131"/>
      <c r="WP409" s="131"/>
      <c r="WQ409" s="131"/>
      <c r="WR409" s="131"/>
      <c r="WS409" s="131"/>
      <c r="WT409" s="131"/>
      <c r="WU409" s="131"/>
      <c r="WV409" s="131"/>
      <c r="WW409" s="131"/>
      <c r="WX409" s="131"/>
      <c r="WY409" s="131"/>
      <c r="WZ409" s="131"/>
      <c r="XA409" s="131"/>
      <c r="XB409" s="131"/>
      <c r="XC409" s="131"/>
      <c r="XD409" s="131"/>
      <c r="XE409" s="131"/>
      <c r="XF409" s="131"/>
      <c r="XG409" s="131"/>
      <c r="XH409" s="131"/>
      <c r="XI409" s="131"/>
      <c r="XJ409" s="131"/>
      <c r="XK409" s="131"/>
      <c r="XL409" s="131"/>
      <c r="XM409" s="131"/>
      <c r="XN409" s="131"/>
      <c r="XO409" s="131"/>
      <c r="XP409" s="131"/>
      <c r="XQ409" s="131"/>
      <c r="XR409" s="131"/>
      <c r="XS409" s="131"/>
      <c r="XT409" s="131"/>
      <c r="XU409" s="131"/>
      <c r="XV409" s="131"/>
      <c r="XW409" s="131"/>
      <c r="XX409" s="131"/>
      <c r="XY409" s="131"/>
      <c r="XZ409" s="131"/>
      <c r="YA409" s="131"/>
      <c r="YB409" s="131"/>
      <c r="YC409" s="131"/>
      <c r="YD409" s="131"/>
      <c r="YE409" s="131"/>
      <c r="YF409" s="131"/>
      <c r="YG409" s="131"/>
      <c r="YH409" s="131"/>
      <c r="YI409" s="131"/>
      <c r="YJ409" s="131"/>
      <c r="YK409" s="131"/>
      <c r="YL409" s="131"/>
      <c r="YM409" s="131"/>
      <c r="YN409" s="131"/>
      <c r="YO409" s="131"/>
      <c r="YP409" s="131"/>
      <c r="YQ409" s="131"/>
      <c r="YR409" s="131"/>
      <c r="YS409" s="131"/>
      <c r="YT409" s="131"/>
      <c r="YU409" s="131"/>
      <c r="YV409" s="131"/>
      <c r="YW409" s="131"/>
      <c r="YX409" s="131"/>
      <c r="YY409" s="131"/>
      <c r="YZ409" s="131"/>
      <c r="ZA409" s="131"/>
      <c r="ZB409" s="131"/>
      <c r="ZC409" s="131"/>
      <c r="ZD409" s="131"/>
      <c r="ZE409" s="131"/>
      <c r="ZF409" s="131"/>
      <c r="ZG409" s="131"/>
      <c r="ZH409" s="131"/>
      <c r="ZI409" s="131"/>
      <c r="ZJ409" s="131"/>
      <c r="ZK409" s="131"/>
      <c r="ZL409" s="131"/>
      <c r="ZM409" s="131"/>
      <c r="ZN409" s="131"/>
      <c r="ZO409" s="131"/>
      <c r="ZP409" s="131"/>
      <c r="ZQ409" s="131"/>
      <c r="ZR409" s="131"/>
      <c r="ZS409" s="131"/>
      <c r="ZT409" s="131"/>
      <c r="ZU409" s="131"/>
      <c r="ZV409" s="131"/>
      <c r="ZW409" s="131"/>
      <c r="ZX409" s="131"/>
      <c r="ZY409" s="131"/>
      <c r="ZZ409" s="131"/>
      <c r="AAA409" s="131"/>
      <c r="AAB409" s="131"/>
      <c r="AAC409" s="131"/>
      <c r="AAD409" s="131"/>
      <c r="AAE409" s="131"/>
      <c r="AAF409" s="131"/>
      <c r="AAG409" s="131"/>
      <c r="AAH409" s="131"/>
      <c r="AAI409" s="131"/>
      <c r="AAJ409" s="131"/>
      <c r="AAK409" s="131"/>
      <c r="AAL409" s="131"/>
      <c r="AAM409" s="131"/>
      <c r="AAN409" s="131"/>
      <c r="AAO409" s="131"/>
      <c r="AAP409" s="131"/>
      <c r="AAQ409" s="131"/>
      <c r="AAR409" s="131"/>
      <c r="AAS409" s="131"/>
      <c r="AAT409" s="131"/>
      <c r="AAU409" s="131"/>
      <c r="AAV409" s="131"/>
      <c r="AAW409" s="131"/>
      <c r="AAX409" s="131"/>
      <c r="AAY409" s="131"/>
      <c r="AAZ409" s="131"/>
      <c r="ABA409" s="131"/>
      <c r="ABB409" s="131"/>
      <c r="ABC409" s="131"/>
      <c r="ABD409" s="131"/>
      <c r="ABE409" s="131"/>
      <c r="ABF409" s="131"/>
      <c r="ABG409" s="131"/>
      <c r="ABH409" s="131"/>
      <c r="ABI409" s="131"/>
      <c r="ABJ409" s="131"/>
      <c r="ABK409" s="131"/>
      <c r="ABL409" s="131"/>
      <c r="ABM409" s="131"/>
      <c r="ABN409" s="131"/>
      <c r="ABO409" s="131"/>
      <c r="ABP409" s="131"/>
      <c r="ABQ409" s="131"/>
      <c r="ABR409" s="131"/>
      <c r="ABS409" s="131"/>
      <c r="ABT409" s="131"/>
      <c r="ABU409" s="131"/>
      <c r="ABV409" s="131"/>
      <c r="ABW409" s="131"/>
      <c r="ABX409" s="131"/>
      <c r="ABY409" s="131"/>
      <c r="ABZ409" s="131"/>
      <c r="ACA409" s="131"/>
      <c r="ACB409" s="131"/>
      <c r="ACC409" s="131"/>
      <c r="ACD409" s="131"/>
      <c r="ACE409" s="131"/>
      <c r="ACF409" s="131"/>
      <c r="ACG409" s="131"/>
      <c r="ACH409" s="131"/>
      <c r="ACI409" s="131"/>
      <c r="ACJ409" s="131"/>
      <c r="ACK409" s="131"/>
      <c r="ACL409" s="131"/>
      <c r="ACM409" s="131"/>
      <c r="ACN409" s="131"/>
      <c r="ACO409" s="131"/>
      <c r="ACP409" s="131"/>
      <c r="ACQ409" s="131"/>
      <c r="ACR409" s="131"/>
      <c r="ACS409" s="131"/>
      <c r="ACT409" s="131"/>
      <c r="ACU409" s="131"/>
      <c r="ACV409" s="131"/>
      <c r="ACW409" s="131"/>
      <c r="ACX409" s="131"/>
      <c r="ACY409" s="131"/>
      <c r="ACZ409" s="131"/>
      <c r="ADA409" s="131"/>
      <c r="ADB409" s="131"/>
      <c r="ADC409" s="131"/>
      <c r="ADD409" s="131"/>
      <c r="ADE409" s="131"/>
      <c r="ADF409" s="131"/>
      <c r="ADG409" s="131"/>
      <c r="ADH409" s="131"/>
      <c r="ADI409" s="131"/>
      <c r="ADJ409" s="131"/>
      <c r="ADK409" s="131"/>
      <c r="ADL409" s="131"/>
      <c r="ADM409" s="131"/>
      <c r="ADN409" s="131"/>
      <c r="ADO409" s="131"/>
      <c r="ADP409" s="131"/>
      <c r="ADQ409" s="131"/>
      <c r="ADR409" s="131"/>
      <c r="ADS409" s="131"/>
      <c r="ADT409" s="131"/>
      <c r="ADU409" s="131"/>
      <c r="ADV409" s="131"/>
      <c r="ADW409" s="131"/>
      <c r="ADX409" s="131"/>
      <c r="ADY409" s="131"/>
      <c r="ADZ409" s="131"/>
      <c r="AEA409" s="131"/>
      <c r="AEB409" s="131"/>
      <c r="AEC409" s="131"/>
      <c r="AED409" s="131"/>
      <c r="AEE409" s="131"/>
      <c r="AEF409" s="131"/>
      <c r="AEG409" s="131"/>
      <c r="AEH409" s="131"/>
      <c r="AEI409" s="131"/>
      <c r="AEJ409" s="131"/>
      <c r="AEK409" s="131"/>
      <c r="AEL409" s="131"/>
      <c r="AEM409" s="131"/>
      <c r="AEN409" s="131"/>
      <c r="AEO409" s="131"/>
      <c r="AEP409" s="131"/>
      <c r="AEQ409" s="131"/>
      <c r="AER409" s="131"/>
      <c r="AES409" s="131"/>
      <c r="AET409" s="131"/>
      <c r="AEU409" s="131"/>
      <c r="AEV409" s="131"/>
      <c r="AEW409" s="131"/>
      <c r="AEX409" s="131"/>
      <c r="AEY409" s="131"/>
      <c r="AEZ409" s="131"/>
      <c r="AFA409" s="131"/>
      <c r="AFB409" s="131"/>
      <c r="AFC409" s="131"/>
      <c r="AFD409" s="131"/>
      <c r="AFE409" s="131"/>
      <c r="AFF409" s="131"/>
      <c r="AFG409" s="131"/>
      <c r="AFH409" s="131"/>
      <c r="AFI409" s="131"/>
      <c r="AFJ409" s="131"/>
      <c r="AFK409" s="131"/>
      <c r="AFL409" s="131"/>
      <c r="AFM409" s="131"/>
      <c r="AFN409" s="131"/>
      <c r="AFO409" s="131"/>
      <c r="AFP409" s="131"/>
      <c r="AFQ409" s="131"/>
      <c r="AFR409" s="131"/>
      <c r="AFS409" s="131"/>
      <c r="AFT409" s="131"/>
      <c r="AFU409" s="131"/>
      <c r="AFV409" s="131"/>
      <c r="AFW409" s="131"/>
      <c r="AFX409" s="131"/>
      <c r="AFY409" s="131"/>
      <c r="AFZ409" s="131"/>
      <c r="AGA409" s="131"/>
      <c r="AGB409" s="131"/>
      <c r="AGC409" s="131"/>
      <c r="AGD409" s="131"/>
      <c r="AGE409" s="131"/>
      <c r="AGF409" s="131"/>
      <c r="AGG409" s="131"/>
      <c r="AGH409" s="131"/>
      <c r="AGI409" s="131"/>
      <c r="AGJ409" s="131"/>
      <c r="AGK409" s="131"/>
      <c r="AGL409" s="131"/>
      <c r="AGM409" s="131"/>
      <c r="AGN409" s="131"/>
      <c r="AGO409" s="131"/>
      <c r="AGP409" s="131"/>
      <c r="AGQ409" s="131"/>
      <c r="AGR409" s="131"/>
      <c r="AGS409" s="131"/>
      <c r="AGT409" s="131"/>
      <c r="AGU409" s="131"/>
      <c r="AGV409" s="131"/>
      <c r="AGW409" s="131"/>
      <c r="AGX409" s="131"/>
      <c r="AGY409" s="131"/>
      <c r="AGZ409" s="131"/>
      <c r="AHA409" s="131"/>
      <c r="AHB409" s="131"/>
      <c r="AHC409" s="131"/>
      <c r="AHD409" s="131"/>
      <c r="AHE409" s="131"/>
      <c r="AHF409" s="131"/>
      <c r="AHG409" s="131"/>
      <c r="AHH409" s="131"/>
      <c r="AHI409" s="131"/>
      <c r="AHJ409" s="131"/>
      <c r="AHK409" s="131"/>
      <c r="AHL409" s="131"/>
      <c r="AHM409" s="131"/>
      <c r="AHN409" s="131"/>
      <c r="AHO409" s="131"/>
      <c r="AHP409" s="131"/>
      <c r="AHQ409" s="131"/>
      <c r="AHR409" s="131"/>
      <c r="AHS409" s="131"/>
      <c r="AHT409" s="131"/>
      <c r="AHU409" s="131"/>
      <c r="AHV409" s="131"/>
      <c r="AHW409" s="131"/>
      <c r="AHX409" s="131"/>
      <c r="AHY409" s="131"/>
      <c r="AHZ409" s="131"/>
      <c r="AIA409" s="131"/>
      <c r="AIB409" s="131"/>
      <c r="AIC409" s="131"/>
      <c r="AID409" s="131"/>
      <c r="AIE409" s="131"/>
      <c r="AIF409" s="131"/>
      <c r="AIG409" s="131"/>
      <c r="AIH409" s="131"/>
      <c r="AII409" s="131"/>
      <c r="AIJ409" s="131"/>
      <c r="AIK409" s="131"/>
      <c r="AIL409" s="131"/>
      <c r="AIM409" s="131"/>
      <c r="AIN409" s="131"/>
      <c r="AIO409" s="131"/>
      <c r="AIP409" s="131"/>
      <c r="AIQ409" s="131"/>
      <c r="AIR409" s="131"/>
      <c r="AIS409" s="131"/>
      <c r="AIT409" s="131"/>
      <c r="AIU409" s="131"/>
      <c r="AIV409" s="131"/>
      <c r="AIW409" s="131"/>
      <c r="AIX409" s="131"/>
      <c r="AIY409" s="131"/>
      <c r="AIZ409" s="131"/>
      <c r="AJA409" s="131"/>
      <c r="AJB409" s="131"/>
      <c r="AJC409" s="131"/>
      <c r="AJD409" s="131"/>
      <c r="AJE409" s="131"/>
      <c r="AJF409" s="131"/>
      <c r="AJG409" s="131"/>
      <c r="AJH409" s="131"/>
      <c r="AJI409" s="131"/>
      <c r="AJJ409" s="131"/>
      <c r="AJK409" s="131"/>
      <c r="AJL409" s="131"/>
      <c r="AJM409" s="131"/>
      <c r="AJN409" s="131"/>
      <c r="AJO409" s="131"/>
      <c r="AJP409" s="131"/>
      <c r="AJQ409" s="131"/>
      <c r="AJR409" s="131"/>
      <c r="AJS409" s="131"/>
      <c r="AJT409" s="131"/>
      <c r="AJU409" s="131"/>
      <c r="AJV409" s="131"/>
      <c r="AJW409" s="131"/>
      <c r="AJX409" s="131"/>
      <c r="AJY409" s="131"/>
      <c r="AJZ409" s="131"/>
      <c r="AKA409" s="131"/>
      <c r="AKB409" s="131"/>
      <c r="AKC409" s="131"/>
      <c r="AKD409" s="131"/>
      <c r="AKE409" s="131"/>
      <c r="AKF409" s="131"/>
      <c r="AKG409" s="131"/>
      <c r="AKH409" s="131"/>
      <c r="AKI409" s="131"/>
      <c r="AKJ409" s="131"/>
      <c r="AKK409" s="131"/>
      <c r="AKL409" s="131"/>
      <c r="AKM409" s="131"/>
      <c r="AKN409" s="131"/>
      <c r="AKO409" s="131"/>
      <c r="AKP409" s="131"/>
      <c r="AKQ409" s="131"/>
      <c r="AKR409" s="131"/>
      <c r="AKS409" s="131"/>
      <c r="AKT409" s="131"/>
      <c r="AKU409" s="131"/>
      <c r="AKV409" s="131"/>
      <c r="AKW409" s="131"/>
      <c r="AKX409" s="131"/>
      <c r="AKY409" s="131"/>
      <c r="AKZ409" s="131"/>
      <c r="ALA409" s="131"/>
      <c r="ALB409" s="131"/>
      <c r="ALC409" s="131"/>
      <c r="ALD409" s="131"/>
      <c r="ALE409" s="131"/>
      <c r="ALF409" s="131"/>
      <c r="ALG409" s="131"/>
      <c r="ALH409" s="131"/>
      <c r="ALI409" s="131"/>
      <c r="ALJ409" s="131"/>
      <c r="ALK409" s="131"/>
      <c r="ALL409" s="131"/>
      <c r="ALM409" s="131"/>
      <c r="ALN409" s="131"/>
      <c r="ALO409" s="131"/>
      <c r="ALP409" s="131"/>
      <c r="ALQ409" s="131"/>
      <c r="ALR409" s="131"/>
      <c r="ALS409" s="131"/>
      <c r="ALT409" s="131"/>
      <c r="ALU409" s="131"/>
      <c r="ALV409" s="131"/>
      <c r="ALW409" s="131"/>
      <c r="ALX409" s="131"/>
      <c r="ALY409" s="131"/>
      <c r="ALZ409" s="131"/>
      <c r="AMA409" s="131"/>
      <c r="AMB409" s="131"/>
      <c r="AMC409" s="131"/>
      <c r="AMD409" s="131"/>
      <c r="AME409" s="131"/>
      <c r="AMF409" s="131"/>
      <c r="AMG409" s="131"/>
      <c r="AMH409" s="131"/>
      <c r="AMI409" s="131"/>
      <c r="AMJ409" s="131"/>
      <c r="AMK409" s="131"/>
      <c r="AML409" s="131"/>
      <c r="AMM409" s="131"/>
      <c r="AMN409" s="131"/>
      <c r="AMO409" s="131"/>
      <c r="AMP409" s="131"/>
      <c r="AMQ409" s="131"/>
      <c r="AMR409" s="131"/>
      <c r="AMS409" s="131"/>
      <c r="AMT409" s="131"/>
      <c r="AMU409" s="131"/>
      <c r="AMV409" s="131"/>
      <c r="AMW409" s="131"/>
      <c r="AMX409" s="131"/>
      <c r="AMY409" s="131"/>
      <c r="AMZ409" s="131"/>
      <c r="ANA409" s="131"/>
      <c r="ANB409" s="131"/>
      <c r="ANC409" s="131"/>
      <c r="AND409" s="131"/>
      <c r="ANE409" s="131"/>
      <c r="ANF409" s="131"/>
      <c r="ANG409" s="131"/>
      <c r="ANH409" s="131"/>
      <c r="ANI409" s="131"/>
      <c r="ANJ409" s="131"/>
      <c r="ANK409" s="131"/>
      <c r="ANL409" s="131"/>
      <c r="ANM409" s="131"/>
      <c r="ANN409" s="131"/>
      <c r="ANO409" s="131"/>
      <c r="ANP409" s="131"/>
      <c r="ANQ409" s="131"/>
      <c r="ANR409" s="131"/>
      <c r="ANS409" s="131"/>
      <c r="ANT409" s="131"/>
      <c r="ANU409" s="131"/>
      <c r="ANV409" s="131"/>
      <c r="ANW409" s="131"/>
      <c r="ANX409" s="131"/>
      <c r="ANY409" s="131"/>
      <c r="ANZ409" s="131"/>
      <c r="AOA409" s="131"/>
      <c r="AOB409" s="131"/>
      <c r="AOC409" s="131"/>
      <c r="AOD409" s="131"/>
      <c r="AOE409" s="131"/>
      <c r="AOF409" s="131"/>
      <c r="AOG409" s="131"/>
      <c r="AOH409" s="131"/>
      <c r="AOI409" s="131"/>
      <c r="AOJ409" s="131"/>
      <c r="AOK409" s="131"/>
      <c r="AOL409" s="131"/>
      <c r="AOM409" s="131"/>
      <c r="AON409" s="131"/>
      <c r="AOO409" s="131"/>
      <c r="AOP409" s="131"/>
      <c r="AOQ409" s="131"/>
      <c r="AOR409" s="131"/>
      <c r="AOS409" s="131"/>
      <c r="AOT409" s="131"/>
      <c r="AOU409" s="131"/>
      <c r="AOV409" s="131"/>
      <c r="AOW409" s="131"/>
      <c r="AOX409" s="131"/>
      <c r="AOY409" s="131"/>
      <c r="AOZ409" s="131"/>
      <c r="APA409" s="131"/>
      <c r="APB409" s="131"/>
      <c r="APC409" s="131"/>
      <c r="APD409" s="131"/>
      <c r="APE409" s="131"/>
      <c r="APF409" s="131"/>
      <c r="APG409" s="131"/>
      <c r="APH409" s="131"/>
      <c r="API409" s="131"/>
      <c r="APJ409" s="131"/>
      <c r="APK409" s="131"/>
      <c r="APL409" s="131"/>
      <c r="APM409" s="131"/>
      <c r="APN409" s="131"/>
      <c r="APO409" s="131"/>
      <c r="APP409" s="131"/>
      <c r="APQ409" s="131"/>
      <c r="APR409" s="131"/>
      <c r="APS409" s="131"/>
      <c r="APT409" s="131"/>
      <c r="APU409" s="131"/>
      <c r="APV409" s="131"/>
      <c r="APW409" s="131"/>
      <c r="APX409" s="131"/>
      <c r="APY409" s="131"/>
      <c r="APZ409" s="131"/>
      <c r="AQA409" s="131"/>
      <c r="AQB409" s="131"/>
      <c r="AQC409" s="131"/>
      <c r="AQD409" s="131"/>
      <c r="AQE409" s="131"/>
      <c r="AQF409" s="131"/>
      <c r="AQG409" s="131"/>
      <c r="AQH409" s="131"/>
      <c r="AQI409" s="131"/>
      <c r="AQJ409" s="131"/>
      <c r="AQK409" s="131"/>
      <c r="AQL409" s="131"/>
      <c r="AQM409" s="131"/>
      <c r="AQN409" s="131"/>
      <c r="AQO409" s="131"/>
      <c r="AQP409" s="131"/>
      <c r="AQQ409" s="131"/>
      <c r="AQR409" s="131"/>
      <c r="AQS409" s="131"/>
      <c r="AQT409" s="131"/>
      <c r="AQU409" s="131"/>
      <c r="AQV409" s="131"/>
      <c r="AQW409" s="131"/>
      <c r="AQX409" s="131"/>
      <c r="AQY409" s="131"/>
      <c r="AQZ409" s="131"/>
      <c r="ARA409" s="131"/>
      <c r="ARB409" s="131"/>
      <c r="ARC409" s="131"/>
      <c r="ARD409" s="131"/>
      <c r="ARE409" s="131"/>
      <c r="ARF409" s="131"/>
      <c r="ARG409" s="131"/>
      <c r="ARH409" s="131"/>
      <c r="ARI409" s="131"/>
      <c r="ARJ409" s="131"/>
      <c r="ARK409" s="131"/>
      <c r="ARL409" s="131"/>
      <c r="ARM409" s="131"/>
      <c r="ARN409" s="131"/>
      <c r="ARO409" s="131"/>
      <c r="ARP409" s="131"/>
      <c r="ARQ409" s="131"/>
      <c r="ARR409" s="131"/>
      <c r="ARS409" s="131"/>
      <c r="ART409" s="131"/>
      <c r="ARU409" s="131"/>
      <c r="ARV409" s="131"/>
      <c r="ARW409" s="131"/>
      <c r="ARX409" s="131"/>
      <c r="ARY409" s="131"/>
      <c r="ARZ409" s="131"/>
      <c r="ASA409" s="131"/>
      <c r="ASB409" s="131"/>
      <c r="ASC409" s="131"/>
      <c r="ASD409" s="131"/>
      <c r="ASE409" s="131"/>
      <c r="ASF409" s="131"/>
      <c r="ASG409" s="131"/>
      <c r="ASH409" s="131"/>
      <c r="ASI409" s="131"/>
      <c r="ASJ409" s="131"/>
      <c r="ASK409" s="131"/>
      <c r="ASL409" s="131"/>
      <c r="ASM409" s="131"/>
      <c r="ASN409" s="131"/>
      <c r="ASO409" s="131"/>
      <c r="ASP409" s="131"/>
      <c r="ASQ409" s="131"/>
      <c r="ASR409" s="131"/>
      <c r="ASS409" s="131"/>
      <c r="AST409" s="131"/>
      <c r="ASU409" s="131"/>
      <c r="ASV409" s="131"/>
      <c r="ASW409" s="131"/>
      <c r="ASX409" s="131"/>
      <c r="ASY409" s="131"/>
      <c r="ASZ409" s="131"/>
      <c r="ATA409" s="131"/>
      <c r="ATB409" s="131"/>
      <c r="ATC409" s="131"/>
      <c r="ATD409" s="131"/>
      <c r="ATE409" s="131"/>
      <c r="ATF409" s="131"/>
      <c r="ATG409" s="131"/>
      <c r="ATH409" s="131"/>
      <c r="ATI409" s="131"/>
      <c r="ATJ409" s="131"/>
      <c r="ATK409" s="131"/>
      <c r="ATL409" s="131"/>
      <c r="ATM409" s="131"/>
      <c r="ATN409" s="131"/>
      <c r="ATO409" s="131"/>
      <c r="ATP409" s="131"/>
      <c r="ATQ409" s="131"/>
      <c r="ATR409" s="131"/>
      <c r="ATS409" s="131"/>
      <c r="ATT409" s="131"/>
      <c r="ATU409" s="131"/>
      <c r="ATV409" s="131"/>
      <c r="ATW409" s="131"/>
      <c r="ATX409" s="131"/>
      <c r="ATY409" s="131"/>
      <c r="ATZ409" s="131"/>
      <c r="AUA409" s="131"/>
      <c r="AUB409" s="131"/>
      <c r="AUC409" s="131"/>
      <c r="AUD409" s="131"/>
      <c r="AUE409" s="131"/>
      <c r="AUF409" s="131"/>
      <c r="AUG409" s="131"/>
      <c r="AUH409" s="131"/>
      <c r="AUI409" s="131"/>
      <c r="AUJ409" s="131"/>
      <c r="AUK409" s="131"/>
      <c r="AUL409" s="131"/>
      <c r="AUM409" s="131"/>
      <c r="AUN409" s="131"/>
      <c r="AUO409" s="131"/>
      <c r="AUP409" s="131"/>
      <c r="AUQ409" s="131"/>
      <c r="AUR409" s="131"/>
      <c r="AUS409" s="131"/>
      <c r="AUT409" s="131"/>
      <c r="AUU409" s="131"/>
      <c r="AUV409" s="131"/>
      <c r="AUW409" s="131"/>
      <c r="AUX409" s="131"/>
      <c r="AUY409" s="131"/>
      <c r="AUZ409" s="131"/>
      <c r="AVA409" s="131"/>
      <c r="AVB409" s="131"/>
      <c r="AVC409" s="131"/>
      <c r="AVD409" s="131"/>
      <c r="AVE409" s="131"/>
      <c r="AVF409" s="131"/>
      <c r="AVG409" s="131"/>
      <c r="AVH409" s="131"/>
      <c r="AVI409" s="131"/>
      <c r="AVJ409" s="131"/>
      <c r="AVK409" s="131"/>
      <c r="AVL409" s="131"/>
      <c r="AVM409" s="131"/>
      <c r="AVN409" s="131"/>
      <c r="AVO409" s="131"/>
      <c r="AVP409" s="131"/>
      <c r="AVQ409" s="131"/>
      <c r="AVR409" s="131"/>
      <c r="AVS409" s="131"/>
      <c r="AVT409" s="131"/>
      <c r="AVU409" s="131"/>
      <c r="AVV409" s="131"/>
      <c r="AVW409" s="131"/>
      <c r="AVX409" s="131"/>
      <c r="AVY409" s="131"/>
      <c r="AVZ409" s="131"/>
      <c r="AWA409" s="131"/>
      <c r="AWB409" s="131"/>
      <c r="AWC409" s="131"/>
      <c r="AWD409" s="131"/>
      <c r="AWE409" s="131"/>
      <c r="AWF409" s="131"/>
      <c r="AWG409" s="131"/>
      <c r="AWH409" s="131"/>
      <c r="AWI409" s="131"/>
      <c r="AWJ409" s="131"/>
      <c r="AWK409" s="131"/>
      <c r="AWL409" s="131"/>
      <c r="AWM409" s="131"/>
      <c r="AWN409" s="131"/>
      <c r="AWO409" s="131"/>
      <c r="AWP409" s="131"/>
      <c r="AWQ409" s="131"/>
      <c r="AWR409" s="131"/>
      <c r="AWS409" s="131"/>
      <c r="AWT409" s="131"/>
      <c r="AWU409" s="131"/>
      <c r="AWV409" s="131"/>
      <c r="AWW409" s="131"/>
      <c r="AWX409" s="131"/>
      <c r="AWY409" s="131"/>
      <c r="AWZ409" s="131"/>
      <c r="AXA409" s="131"/>
      <c r="AXB409" s="131"/>
      <c r="AXC409" s="131"/>
      <c r="AXD409" s="131"/>
      <c r="AXE409" s="131"/>
      <c r="AXF409" s="131"/>
      <c r="AXG409" s="131"/>
      <c r="AXH409" s="131"/>
      <c r="AXI409" s="131"/>
      <c r="AXJ409" s="131"/>
      <c r="AXK409" s="131"/>
      <c r="AXL409" s="131"/>
      <c r="AXM409" s="131"/>
      <c r="AXN409" s="131"/>
      <c r="AXO409" s="131"/>
      <c r="AXP409" s="131"/>
      <c r="AXQ409" s="131"/>
      <c r="AXR409" s="131"/>
      <c r="AXS409" s="131"/>
      <c r="AXT409" s="131"/>
      <c r="AXU409" s="131"/>
      <c r="AXV409" s="131"/>
      <c r="AXW409" s="131"/>
      <c r="AXX409" s="131"/>
    </row>
    <row r="410" spans="1:1324" s="105" customFormat="1" ht="15.75" hidden="1" customHeight="1" x14ac:dyDescent="0.2">
      <c r="A410" s="14" t="s">
        <v>1516</v>
      </c>
      <c r="B410" s="13" t="s">
        <v>370</v>
      </c>
      <c r="C410" s="16" t="s">
        <v>369</v>
      </c>
      <c r="D410" s="15" t="s">
        <v>1517</v>
      </c>
      <c r="E410" s="17">
        <v>41257</v>
      </c>
      <c r="F410" s="17" t="s">
        <v>1167</v>
      </c>
      <c r="G410" s="30" t="s">
        <v>1186</v>
      </c>
      <c r="H410" s="30">
        <v>42005</v>
      </c>
      <c r="I410" s="30" t="s">
        <v>1065</v>
      </c>
      <c r="J410" s="173"/>
      <c r="K410" s="84" t="s">
        <v>7</v>
      </c>
      <c r="L410" s="87">
        <v>1</v>
      </c>
      <c r="M410" s="87">
        <v>1</v>
      </c>
      <c r="N410" s="84" t="s">
        <v>326</v>
      </c>
      <c r="O410" s="84">
        <v>1</v>
      </c>
      <c r="P410" s="84" t="s">
        <v>326</v>
      </c>
      <c r="Q410" s="84">
        <v>1</v>
      </c>
      <c r="R410" s="84" t="s">
        <v>326</v>
      </c>
      <c r="S410" s="84">
        <v>1</v>
      </c>
      <c r="T410" s="84" t="s">
        <v>49</v>
      </c>
      <c r="U410" s="84">
        <v>1</v>
      </c>
      <c r="V410" s="87">
        <v>1</v>
      </c>
      <c r="W410" s="84">
        <v>0</v>
      </c>
      <c r="X410" s="87">
        <v>0</v>
      </c>
      <c r="Y410" s="84">
        <v>0</v>
      </c>
      <c r="Z410" s="84">
        <v>0</v>
      </c>
      <c r="AA410" s="87">
        <v>0</v>
      </c>
      <c r="AB410" s="87">
        <v>0</v>
      </c>
      <c r="AC410" s="87">
        <v>0</v>
      </c>
      <c r="AD410" s="87">
        <v>0</v>
      </c>
      <c r="AE410" s="87">
        <v>0</v>
      </c>
      <c r="AF410" s="104"/>
      <c r="AG410" s="131"/>
    </row>
    <row r="411" spans="1:1324" s="106" customFormat="1" ht="15.75" hidden="1" customHeight="1" x14ac:dyDescent="0.2">
      <c r="A411" s="14" t="s">
        <v>1676</v>
      </c>
      <c r="B411" s="13" t="s">
        <v>370</v>
      </c>
      <c r="C411" s="16" t="s">
        <v>369</v>
      </c>
      <c r="D411" s="15" t="s">
        <v>1677</v>
      </c>
      <c r="E411" s="17">
        <v>41621</v>
      </c>
      <c r="F411" s="17" t="s">
        <v>1167</v>
      </c>
      <c r="G411" s="30" t="s">
        <v>1186</v>
      </c>
      <c r="H411" s="30">
        <v>42005</v>
      </c>
      <c r="I411" s="30" t="s">
        <v>1065</v>
      </c>
      <c r="J411" s="173"/>
      <c r="K411" s="84" t="s">
        <v>6</v>
      </c>
      <c r="L411" s="87">
        <v>1</v>
      </c>
      <c r="M411" s="87">
        <v>1</v>
      </c>
      <c r="N411" s="87" t="s">
        <v>326</v>
      </c>
      <c r="O411" s="87">
        <v>1</v>
      </c>
      <c r="P411" s="87" t="s">
        <v>326</v>
      </c>
      <c r="Q411" s="87">
        <v>1</v>
      </c>
      <c r="R411" s="87" t="s">
        <v>326</v>
      </c>
      <c r="S411" s="87">
        <v>1</v>
      </c>
      <c r="T411" s="84" t="s">
        <v>49</v>
      </c>
      <c r="U411" s="87">
        <v>1</v>
      </c>
      <c r="V411" s="87">
        <v>1</v>
      </c>
      <c r="W411" s="87">
        <v>0</v>
      </c>
      <c r="X411" s="87">
        <v>0</v>
      </c>
      <c r="Y411" s="87">
        <v>0</v>
      </c>
      <c r="Z411" s="87">
        <v>0</v>
      </c>
      <c r="AA411" s="87">
        <v>0</v>
      </c>
      <c r="AB411" s="87">
        <v>0</v>
      </c>
      <c r="AC411" s="87">
        <v>0</v>
      </c>
      <c r="AD411" s="87">
        <v>0</v>
      </c>
      <c r="AE411" s="87">
        <v>0</v>
      </c>
      <c r="AF411" s="104"/>
      <c r="AG411" s="105"/>
      <c r="AH411" s="131"/>
      <c r="AI411" s="131"/>
      <c r="AJ411" s="131"/>
      <c r="AK411" s="131"/>
      <c r="AL411" s="131"/>
      <c r="AM411" s="131"/>
      <c r="AN411" s="131"/>
      <c r="AO411" s="131"/>
      <c r="AP411" s="131"/>
      <c r="AQ411" s="131"/>
      <c r="AR411" s="131"/>
      <c r="AS411" s="131"/>
      <c r="AT411" s="131"/>
      <c r="AU411" s="131"/>
      <c r="AV411" s="131"/>
      <c r="AW411" s="131"/>
      <c r="AX411" s="131"/>
      <c r="AY411" s="131"/>
      <c r="AZ411" s="131"/>
      <c r="BA411" s="131"/>
      <c r="BB411" s="131"/>
      <c r="BC411" s="131"/>
      <c r="BD411" s="131"/>
      <c r="BE411" s="131"/>
      <c r="BF411" s="131"/>
      <c r="BG411" s="131"/>
      <c r="BH411" s="131"/>
      <c r="BI411" s="131"/>
      <c r="BJ411" s="131"/>
      <c r="BK411" s="131"/>
      <c r="BL411" s="131"/>
      <c r="BM411" s="131"/>
      <c r="BN411" s="131"/>
      <c r="BO411" s="131"/>
      <c r="BP411" s="131"/>
      <c r="BQ411" s="131"/>
      <c r="BR411" s="131"/>
      <c r="BS411" s="131"/>
      <c r="BT411" s="131"/>
      <c r="BU411" s="131"/>
      <c r="BV411" s="131"/>
      <c r="BW411" s="131"/>
      <c r="BX411" s="131"/>
      <c r="BY411" s="131"/>
      <c r="BZ411" s="131"/>
      <c r="CA411" s="131"/>
      <c r="CB411" s="131"/>
      <c r="CC411" s="131"/>
      <c r="CD411" s="131"/>
      <c r="CE411" s="131"/>
      <c r="CF411" s="131"/>
      <c r="CG411" s="131"/>
      <c r="CH411" s="131"/>
      <c r="CI411" s="131"/>
      <c r="CJ411" s="131"/>
      <c r="CK411" s="131"/>
      <c r="CL411" s="131"/>
      <c r="CM411" s="131"/>
      <c r="CN411" s="131"/>
      <c r="CO411" s="131"/>
      <c r="CP411" s="131"/>
      <c r="CQ411" s="131"/>
      <c r="CR411" s="131"/>
      <c r="CS411" s="131"/>
      <c r="CT411" s="131"/>
      <c r="CU411" s="131"/>
      <c r="CV411" s="131"/>
      <c r="CW411" s="131"/>
      <c r="CX411" s="131"/>
      <c r="CY411" s="131"/>
      <c r="CZ411" s="131"/>
      <c r="DA411" s="131"/>
      <c r="DB411" s="131"/>
      <c r="DC411" s="131"/>
      <c r="DD411" s="131"/>
      <c r="DE411" s="131"/>
      <c r="DF411" s="131"/>
      <c r="DG411" s="131"/>
      <c r="DH411" s="131"/>
      <c r="DI411" s="131"/>
      <c r="DJ411" s="131"/>
      <c r="DK411" s="131"/>
      <c r="DL411" s="131"/>
      <c r="DM411" s="131"/>
      <c r="DN411" s="131"/>
      <c r="DO411" s="131"/>
      <c r="DP411" s="131"/>
      <c r="DQ411" s="131"/>
      <c r="DR411" s="131"/>
      <c r="DS411" s="131"/>
      <c r="DT411" s="131"/>
      <c r="DU411" s="131"/>
      <c r="DV411" s="131"/>
      <c r="DW411" s="131"/>
      <c r="DX411" s="131"/>
      <c r="DY411" s="131"/>
      <c r="DZ411" s="131"/>
      <c r="EA411" s="131"/>
      <c r="EB411" s="131"/>
      <c r="EC411" s="131"/>
      <c r="ED411" s="131"/>
      <c r="EE411" s="131"/>
      <c r="EF411" s="131"/>
      <c r="EG411" s="131"/>
      <c r="EH411" s="131"/>
      <c r="EI411" s="131"/>
      <c r="EJ411" s="131"/>
      <c r="EK411" s="131"/>
      <c r="EL411" s="131"/>
      <c r="EM411" s="131"/>
      <c r="EN411" s="131"/>
      <c r="EO411" s="131"/>
      <c r="EP411" s="131"/>
      <c r="EQ411" s="131"/>
      <c r="ER411" s="131"/>
      <c r="ES411" s="131"/>
      <c r="ET411" s="131"/>
      <c r="EU411" s="131"/>
      <c r="EV411" s="131"/>
      <c r="EW411" s="131"/>
      <c r="EX411" s="131"/>
      <c r="EY411" s="131"/>
      <c r="EZ411" s="131"/>
      <c r="FA411" s="131"/>
      <c r="FB411" s="131"/>
      <c r="FC411" s="131"/>
      <c r="FD411" s="131"/>
      <c r="FE411" s="131"/>
      <c r="FF411" s="131"/>
      <c r="FG411" s="131"/>
      <c r="FH411" s="131"/>
      <c r="FI411" s="131"/>
      <c r="FJ411" s="131"/>
      <c r="FK411" s="131"/>
      <c r="FL411" s="131"/>
      <c r="FM411" s="131"/>
      <c r="FN411" s="131"/>
      <c r="FO411" s="131"/>
      <c r="FP411" s="131"/>
      <c r="FQ411" s="131"/>
      <c r="FR411" s="131"/>
      <c r="FS411" s="131"/>
      <c r="FT411" s="131"/>
      <c r="FU411" s="131"/>
      <c r="FV411" s="131"/>
      <c r="FW411" s="131"/>
      <c r="FX411" s="131"/>
      <c r="FY411" s="131"/>
      <c r="FZ411" s="131"/>
      <c r="GA411" s="131"/>
      <c r="GB411" s="131"/>
      <c r="GC411" s="131"/>
      <c r="GD411" s="131"/>
      <c r="GE411" s="131"/>
      <c r="GF411" s="131"/>
      <c r="GG411" s="131"/>
      <c r="GH411" s="131"/>
      <c r="GI411" s="131"/>
      <c r="GJ411" s="131"/>
      <c r="GK411" s="131"/>
      <c r="GL411" s="131"/>
      <c r="GM411" s="131"/>
      <c r="GN411" s="131"/>
      <c r="GO411" s="131"/>
      <c r="GP411" s="131"/>
      <c r="GQ411" s="131"/>
      <c r="GR411" s="131"/>
      <c r="GS411" s="131"/>
      <c r="GT411" s="131"/>
      <c r="GU411" s="131"/>
      <c r="GV411" s="131"/>
      <c r="GW411" s="131"/>
      <c r="GX411" s="131"/>
      <c r="GY411" s="131"/>
      <c r="GZ411" s="131"/>
      <c r="HA411" s="131"/>
      <c r="HB411" s="131"/>
      <c r="HC411" s="131"/>
      <c r="HD411" s="131"/>
      <c r="HE411" s="131"/>
      <c r="HF411" s="131"/>
      <c r="HG411" s="131"/>
      <c r="HH411" s="131"/>
      <c r="HI411" s="131"/>
      <c r="HJ411" s="131"/>
      <c r="HK411" s="131"/>
      <c r="HL411" s="131"/>
      <c r="HM411" s="131"/>
      <c r="HN411" s="131"/>
      <c r="HO411" s="131"/>
      <c r="HP411" s="131"/>
      <c r="HQ411" s="131"/>
      <c r="HR411" s="131"/>
      <c r="HS411" s="131"/>
      <c r="HT411" s="131"/>
      <c r="HU411" s="131"/>
      <c r="HV411" s="131"/>
      <c r="HW411" s="131"/>
      <c r="HX411" s="131"/>
      <c r="HY411" s="131"/>
      <c r="HZ411" s="131"/>
      <c r="IA411" s="131"/>
      <c r="IB411" s="131"/>
      <c r="IC411" s="131"/>
      <c r="ID411" s="131"/>
      <c r="IE411" s="131"/>
      <c r="IF411" s="131"/>
      <c r="IG411" s="131"/>
      <c r="IH411" s="131"/>
      <c r="II411" s="131"/>
      <c r="IJ411" s="131"/>
      <c r="IK411" s="131"/>
      <c r="IL411" s="131"/>
      <c r="IM411" s="131"/>
      <c r="IN411" s="131"/>
      <c r="IO411" s="131"/>
      <c r="IP411" s="131"/>
      <c r="IQ411" s="131"/>
      <c r="IR411" s="131"/>
      <c r="IS411" s="131"/>
      <c r="IT411" s="131"/>
      <c r="IU411" s="131"/>
      <c r="IV411" s="131"/>
      <c r="IW411" s="131"/>
      <c r="IX411" s="131"/>
      <c r="IY411" s="131"/>
      <c r="IZ411" s="131"/>
      <c r="JA411" s="131"/>
      <c r="JB411" s="131"/>
      <c r="JC411" s="131"/>
      <c r="JD411" s="131"/>
      <c r="JE411" s="131"/>
      <c r="JF411" s="131"/>
      <c r="JG411" s="131"/>
      <c r="JH411" s="131"/>
      <c r="JI411" s="131"/>
      <c r="JJ411" s="131"/>
      <c r="JK411" s="131"/>
      <c r="JL411" s="131"/>
      <c r="JM411" s="131"/>
      <c r="JN411" s="131"/>
      <c r="JO411" s="131"/>
      <c r="JP411" s="131"/>
      <c r="JQ411" s="131"/>
      <c r="JR411" s="131"/>
      <c r="JS411" s="131"/>
      <c r="JT411" s="131"/>
      <c r="JU411" s="131"/>
      <c r="JV411" s="131"/>
      <c r="JW411" s="131"/>
      <c r="JX411" s="131"/>
      <c r="JY411" s="131"/>
      <c r="JZ411" s="131"/>
      <c r="KA411" s="131"/>
      <c r="KB411" s="131"/>
      <c r="KC411" s="131"/>
      <c r="KD411" s="131"/>
      <c r="KE411" s="131"/>
      <c r="KF411" s="131"/>
      <c r="KG411" s="131"/>
      <c r="KH411" s="131"/>
      <c r="KI411" s="131"/>
      <c r="KJ411" s="131"/>
      <c r="KK411" s="131"/>
      <c r="KL411" s="131"/>
      <c r="KM411" s="131"/>
      <c r="KN411" s="131"/>
      <c r="KO411" s="131"/>
      <c r="KP411" s="131"/>
      <c r="KQ411" s="131"/>
      <c r="KR411" s="131"/>
      <c r="KS411" s="131"/>
      <c r="KT411" s="131"/>
      <c r="KU411" s="131"/>
      <c r="KV411" s="131"/>
      <c r="KW411" s="131"/>
      <c r="KX411" s="131"/>
      <c r="KY411" s="131"/>
      <c r="KZ411" s="131"/>
      <c r="LA411" s="131"/>
      <c r="LB411" s="131"/>
      <c r="LC411" s="131"/>
      <c r="LD411" s="131"/>
      <c r="LE411" s="131"/>
      <c r="LF411" s="131"/>
      <c r="LG411" s="131"/>
      <c r="LH411" s="131"/>
      <c r="LI411" s="131"/>
      <c r="LJ411" s="131"/>
      <c r="LK411" s="131"/>
      <c r="LL411" s="131"/>
      <c r="LM411" s="131"/>
      <c r="LN411" s="131"/>
      <c r="LO411" s="131"/>
      <c r="LP411" s="131"/>
      <c r="LQ411" s="131"/>
      <c r="LR411" s="131"/>
      <c r="LS411" s="131"/>
      <c r="LT411" s="131"/>
      <c r="LU411" s="131"/>
      <c r="LV411" s="131"/>
      <c r="LW411" s="131"/>
      <c r="LX411" s="131"/>
      <c r="LY411" s="131"/>
      <c r="LZ411" s="131"/>
      <c r="MA411" s="131"/>
      <c r="MB411" s="131"/>
      <c r="MC411" s="131"/>
      <c r="MD411" s="131"/>
      <c r="ME411" s="131"/>
      <c r="MF411" s="131"/>
      <c r="MG411" s="131"/>
      <c r="MH411" s="131"/>
      <c r="MI411" s="131"/>
      <c r="MJ411" s="131"/>
      <c r="MK411" s="131"/>
      <c r="ML411" s="131"/>
      <c r="MM411" s="131"/>
      <c r="MN411" s="131"/>
      <c r="MO411" s="131"/>
      <c r="MP411" s="131"/>
      <c r="MQ411" s="131"/>
      <c r="MR411" s="131"/>
      <c r="MS411" s="131"/>
      <c r="MT411" s="131"/>
      <c r="MU411" s="131"/>
      <c r="MV411" s="131"/>
      <c r="MW411" s="131"/>
      <c r="MX411" s="131"/>
      <c r="MY411" s="131"/>
      <c r="MZ411" s="131"/>
      <c r="NA411" s="131"/>
      <c r="NB411" s="131"/>
      <c r="NC411" s="131"/>
      <c r="ND411" s="131"/>
      <c r="NE411" s="131"/>
      <c r="NF411" s="131"/>
      <c r="NG411" s="131"/>
      <c r="NH411" s="131"/>
      <c r="NI411" s="131"/>
      <c r="NJ411" s="131"/>
      <c r="NK411" s="131"/>
      <c r="NL411" s="131"/>
      <c r="NM411" s="131"/>
      <c r="NN411" s="131"/>
      <c r="NO411" s="131"/>
      <c r="NP411" s="131"/>
      <c r="NQ411" s="131"/>
      <c r="NR411" s="131"/>
      <c r="NS411" s="131"/>
      <c r="NT411" s="131"/>
      <c r="NU411" s="131"/>
      <c r="NV411" s="131"/>
      <c r="NW411" s="131"/>
      <c r="NX411" s="131"/>
      <c r="NY411" s="131"/>
      <c r="NZ411" s="131"/>
      <c r="OA411" s="131"/>
      <c r="OB411" s="131"/>
      <c r="OC411" s="131"/>
      <c r="OD411" s="131"/>
      <c r="OE411" s="131"/>
      <c r="OF411" s="131"/>
      <c r="OG411" s="131"/>
      <c r="OH411" s="131"/>
      <c r="OI411" s="131"/>
      <c r="OJ411" s="131"/>
      <c r="OK411" s="131"/>
      <c r="OL411" s="131"/>
      <c r="OM411" s="131"/>
      <c r="ON411" s="131"/>
      <c r="OO411" s="131"/>
      <c r="OP411" s="131"/>
      <c r="OQ411" s="131"/>
      <c r="OR411" s="131"/>
      <c r="OS411" s="131"/>
      <c r="OT411" s="131"/>
      <c r="OU411" s="131"/>
      <c r="OV411" s="131"/>
      <c r="OW411" s="131"/>
      <c r="OX411" s="131"/>
      <c r="OY411" s="131"/>
      <c r="OZ411" s="131"/>
      <c r="PA411" s="131"/>
      <c r="PB411" s="131"/>
      <c r="PC411" s="131"/>
      <c r="PD411" s="131"/>
      <c r="PE411" s="131"/>
      <c r="PF411" s="131"/>
      <c r="PG411" s="131"/>
      <c r="PH411" s="131"/>
      <c r="PI411" s="131"/>
      <c r="PJ411" s="131"/>
      <c r="PK411" s="131"/>
      <c r="PL411" s="131"/>
      <c r="PM411" s="131"/>
      <c r="PN411" s="131"/>
      <c r="PO411" s="131"/>
      <c r="PP411" s="131"/>
      <c r="PQ411" s="131"/>
      <c r="PR411" s="131"/>
      <c r="PS411" s="131"/>
      <c r="PT411" s="131"/>
      <c r="PU411" s="131"/>
      <c r="PV411" s="131"/>
      <c r="PW411" s="131"/>
      <c r="PX411" s="131"/>
      <c r="PY411" s="131"/>
      <c r="PZ411" s="131"/>
      <c r="QA411" s="131"/>
      <c r="QB411" s="131"/>
      <c r="QC411" s="131"/>
      <c r="QD411" s="131"/>
      <c r="QE411" s="131"/>
      <c r="QF411" s="131"/>
      <c r="QG411" s="131"/>
      <c r="QH411" s="131"/>
      <c r="QI411" s="131"/>
      <c r="QJ411" s="131"/>
      <c r="QK411" s="131"/>
      <c r="QL411" s="131"/>
      <c r="QM411" s="131"/>
      <c r="QN411" s="131"/>
      <c r="QO411" s="131"/>
      <c r="QP411" s="131"/>
      <c r="QQ411" s="131"/>
      <c r="QR411" s="131"/>
      <c r="QS411" s="131"/>
      <c r="QT411" s="131"/>
      <c r="QU411" s="131"/>
      <c r="QV411" s="131"/>
      <c r="QW411" s="131"/>
      <c r="QX411" s="131"/>
      <c r="QY411" s="131"/>
      <c r="QZ411" s="131"/>
      <c r="RA411" s="131"/>
      <c r="RB411" s="131"/>
      <c r="RC411" s="131"/>
      <c r="RD411" s="131"/>
      <c r="RE411" s="131"/>
      <c r="RF411" s="131"/>
      <c r="RG411" s="131"/>
      <c r="RH411" s="131"/>
      <c r="RI411" s="131"/>
      <c r="RJ411" s="131"/>
      <c r="RK411" s="131"/>
      <c r="RL411" s="131"/>
      <c r="RM411" s="131"/>
      <c r="RN411" s="131"/>
      <c r="RO411" s="131"/>
      <c r="RP411" s="131"/>
      <c r="RQ411" s="131"/>
      <c r="RR411" s="131"/>
      <c r="RS411" s="131"/>
      <c r="RT411" s="131"/>
      <c r="RU411" s="131"/>
      <c r="RV411" s="131"/>
      <c r="RW411" s="131"/>
      <c r="RX411" s="131"/>
      <c r="RY411" s="131"/>
      <c r="RZ411" s="131"/>
      <c r="SA411" s="131"/>
      <c r="SB411" s="131"/>
      <c r="SC411" s="131"/>
      <c r="SD411" s="131"/>
      <c r="SE411" s="131"/>
      <c r="SF411" s="131"/>
      <c r="SG411" s="131"/>
      <c r="SH411" s="131"/>
      <c r="SI411" s="131"/>
      <c r="SJ411" s="131"/>
      <c r="SK411" s="131"/>
      <c r="SL411" s="131"/>
      <c r="SM411" s="131"/>
      <c r="SN411" s="131"/>
      <c r="SO411" s="131"/>
      <c r="SP411" s="131"/>
      <c r="SQ411" s="131"/>
      <c r="SR411" s="131"/>
      <c r="SS411" s="131"/>
      <c r="ST411" s="131"/>
      <c r="SU411" s="131"/>
      <c r="SV411" s="131"/>
      <c r="SW411" s="131"/>
      <c r="SX411" s="131"/>
      <c r="SY411" s="131"/>
      <c r="SZ411" s="131"/>
      <c r="TA411" s="131"/>
      <c r="TB411" s="131"/>
      <c r="TC411" s="131"/>
      <c r="TD411" s="131"/>
      <c r="TE411" s="131"/>
      <c r="TF411" s="131"/>
      <c r="TG411" s="131"/>
      <c r="TH411" s="131"/>
      <c r="TI411" s="131"/>
      <c r="TJ411" s="131"/>
      <c r="TK411" s="131"/>
      <c r="TL411" s="131"/>
      <c r="TM411" s="131"/>
      <c r="TN411" s="131"/>
      <c r="TO411" s="131"/>
      <c r="TP411" s="131"/>
      <c r="TQ411" s="131"/>
      <c r="TR411" s="131"/>
      <c r="TS411" s="131"/>
      <c r="TT411" s="131"/>
      <c r="TU411" s="131"/>
      <c r="TV411" s="131"/>
      <c r="TW411" s="131"/>
      <c r="TX411" s="131"/>
      <c r="TY411" s="131"/>
      <c r="TZ411" s="131"/>
      <c r="UA411" s="131"/>
      <c r="UB411" s="131"/>
      <c r="UC411" s="131"/>
      <c r="UD411" s="131"/>
      <c r="UE411" s="131"/>
      <c r="UF411" s="131"/>
      <c r="UG411" s="131"/>
      <c r="UH411" s="131"/>
      <c r="UI411" s="131"/>
      <c r="UJ411" s="131"/>
      <c r="UK411" s="131"/>
      <c r="UL411" s="131"/>
      <c r="UM411" s="131"/>
      <c r="UN411" s="131"/>
      <c r="UO411" s="131"/>
      <c r="UP411" s="131"/>
      <c r="UQ411" s="131"/>
      <c r="UR411" s="131"/>
      <c r="US411" s="131"/>
      <c r="UT411" s="131"/>
      <c r="UU411" s="131"/>
      <c r="UV411" s="131"/>
      <c r="UW411" s="131"/>
      <c r="UX411" s="131"/>
      <c r="UY411" s="131"/>
      <c r="UZ411" s="131"/>
      <c r="VA411" s="131"/>
      <c r="VB411" s="131"/>
      <c r="VC411" s="131"/>
      <c r="VD411" s="131"/>
      <c r="VE411" s="131"/>
      <c r="VF411" s="131"/>
      <c r="VG411" s="131"/>
      <c r="VH411" s="131"/>
      <c r="VI411" s="131"/>
      <c r="VJ411" s="131"/>
      <c r="VK411" s="131"/>
      <c r="VL411" s="131"/>
      <c r="VM411" s="131"/>
      <c r="VN411" s="131"/>
      <c r="VO411" s="131"/>
      <c r="VP411" s="131"/>
      <c r="VQ411" s="131"/>
      <c r="VR411" s="131"/>
      <c r="VS411" s="131"/>
      <c r="VT411" s="131"/>
      <c r="VU411" s="131"/>
      <c r="VV411" s="131"/>
      <c r="VW411" s="131"/>
      <c r="VX411" s="131"/>
      <c r="VY411" s="131"/>
      <c r="VZ411" s="131"/>
      <c r="WA411" s="131"/>
      <c r="WB411" s="131"/>
      <c r="WC411" s="131"/>
      <c r="WD411" s="131"/>
      <c r="WE411" s="131"/>
      <c r="WF411" s="131"/>
      <c r="WG411" s="131"/>
      <c r="WH411" s="131"/>
      <c r="WI411" s="131"/>
      <c r="WJ411" s="131"/>
      <c r="WK411" s="131"/>
      <c r="WL411" s="131"/>
      <c r="WM411" s="131"/>
      <c r="WN411" s="131"/>
      <c r="WO411" s="131"/>
      <c r="WP411" s="131"/>
      <c r="WQ411" s="131"/>
      <c r="WR411" s="131"/>
      <c r="WS411" s="131"/>
      <c r="WT411" s="131"/>
      <c r="WU411" s="131"/>
      <c r="WV411" s="131"/>
      <c r="WW411" s="131"/>
      <c r="WX411" s="131"/>
      <c r="WY411" s="131"/>
      <c r="WZ411" s="131"/>
      <c r="XA411" s="131"/>
      <c r="XB411" s="131"/>
      <c r="XC411" s="131"/>
      <c r="XD411" s="131"/>
      <c r="XE411" s="131"/>
      <c r="XF411" s="131"/>
      <c r="XG411" s="131"/>
      <c r="XH411" s="131"/>
      <c r="XI411" s="131"/>
      <c r="XJ411" s="131"/>
      <c r="XK411" s="131"/>
      <c r="XL411" s="131"/>
      <c r="XM411" s="131"/>
      <c r="XN411" s="131"/>
      <c r="XO411" s="131"/>
      <c r="XP411" s="131"/>
      <c r="XQ411" s="131"/>
      <c r="XR411" s="131"/>
      <c r="XS411" s="131"/>
      <c r="XT411" s="131"/>
      <c r="XU411" s="131"/>
      <c r="XV411" s="131"/>
      <c r="XW411" s="131"/>
      <c r="XX411" s="131"/>
      <c r="XY411" s="131"/>
      <c r="XZ411" s="131"/>
      <c r="YA411" s="131"/>
      <c r="YB411" s="131"/>
      <c r="YC411" s="131"/>
      <c r="YD411" s="131"/>
      <c r="YE411" s="131"/>
      <c r="YF411" s="131"/>
      <c r="YG411" s="131"/>
      <c r="YH411" s="131"/>
      <c r="YI411" s="131"/>
      <c r="YJ411" s="131"/>
      <c r="YK411" s="131"/>
      <c r="YL411" s="131"/>
      <c r="YM411" s="131"/>
      <c r="YN411" s="131"/>
      <c r="YO411" s="131"/>
      <c r="YP411" s="131"/>
      <c r="YQ411" s="131"/>
      <c r="YR411" s="131"/>
      <c r="YS411" s="131"/>
      <c r="YT411" s="131"/>
      <c r="YU411" s="131"/>
      <c r="YV411" s="131"/>
      <c r="YW411" s="131"/>
      <c r="YX411" s="131"/>
      <c r="YY411" s="131"/>
      <c r="YZ411" s="131"/>
      <c r="ZA411" s="131"/>
      <c r="ZB411" s="131"/>
      <c r="ZC411" s="131"/>
      <c r="ZD411" s="131"/>
      <c r="ZE411" s="131"/>
      <c r="ZF411" s="131"/>
      <c r="ZG411" s="131"/>
      <c r="ZH411" s="131"/>
      <c r="ZI411" s="131"/>
      <c r="ZJ411" s="131"/>
      <c r="ZK411" s="131"/>
      <c r="ZL411" s="131"/>
      <c r="ZM411" s="131"/>
      <c r="ZN411" s="131"/>
      <c r="ZO411" s="131"/>
      <c r="ZP411" s="131"/>
      <c r="ZQ411" s="131"/>
      <c r="ZR411" s="131"/>
      <c r="ZS411" s="131"/>
      <c r="ZT411" s="131"/>
      <c r="ZU411" s="131"/>
      <c r="ZV411" s="131"/>
      <c r="ZW411" s="131"/>
      <c r="ZX411" s="131"/>
      <c r="ZY411" s="131"/>
      <c r="ZZ411" s="131"/>
      <c r="AAA411" s="131"/>
      <c r="AAB411" s="131"/>
      <c r="AAC411" s="131"/>
      <c r="AAD411" s="131"/>
      <c r="AAE411" s="131"/>
      <c r="AAF411" s="131"/>
      <c r="AAG411" s="131"/>
      <c r="AAH411" s="131"/>
      <c r="AAI411" s="131"/>
      <c r="AAJ411" s="131"/>
      <c r="AAK411" s="131"/>
      <c r="AAL411" s="131"/>
      <c r="AAM411" s="131"/>
      <c r="AAN411" s="131"/>
      <c r="AAO411" s="131"/>
      <c r="AAP411" s="131"/>
      <c r="AAQ411" s="131"/>
      <c r="AAR411" s="131"/>
      <c r="AAS411" s="131"/>
      <c r="AAT411" s="131"/>
      <c r="AAU411" s="131"/>
      <c r="AAV411" s="131"/>
      <c r="AAW411" s="131"/>
      <c r="AAX411" s="131"/>
      <c r="AAY411" s="131"/>
      <c r="AAZ411" s="131"/>
      <c r="ABA411" s="131"/>
      <c r="ABB411" s="131"/>
      <c r="ABC411" s="131"/>
      <c r="ABD411" s="131"/>
      <c r="ABE411" s="131"/>
      <c r="ABF411" s="131"/>
      <c r="ABG411" s="131"/>
      <c r="ABH411" s="131"/>
      <c r="ABI411" s="131"/>
      <c r="ABJ411" s="131"/>
      <c r="ABK411" s="131"/>
      <c r="ABL411" s="131"/>
      <c r="ABM411" s="131"/>
      <c r="ABN411" s="131"/>
      <c r="ABO411" s="131"/>
      <c r="ABP411" s="131"/>
      <c r="ABQ411" s="131"/>
      <c r="ABR411" s="131"/>
      <c r="ABS411" s="131"/>
      <c r="ABT411" s="131"/>
      <c r="ABU411" s="131"/>
      <c r="ABV411" s="131"/>
      <c r="ABW411" s="131"/>
      <c r="ABX411" s="131"/>
      <c r="ABY411" s="131"/>
      <c r="ABZ411" s="131"/>
      <c r="ACA411" s="131"/>
      <c r="ACB411" s="131"/>
      <c r="ACC411" s="131"/>
      <c r="ACD411" s="131"/>
      <c r="ACE411" s="131"/>
      <c r="ACF411" s="131"/>
      <c r="ACG411" s="131"/>
      <c r="ACH411" s="131"/>
      <c r="ACI411" s="131"/>
      <c r="ACJ411" s="131"/>
      <c r="ACK411" s="131"/>
      <c r="ACL411" s="131"/>
      <c r="ACM411" s="131"/>
      <c r="ACN411" s="131"/>
      <c r="ACO411" s="131"/>
      <c r="ACP411" s="131"/>
      <c r="ACQ411" s="131"/>
      <c r="ACR411" s="131"/>
      <c r="ACS411" s="131"/>
      <c r="ACT411" s="131"/>
      <c r="ACU411" s="131"/>
      <c r="ACV411" s="131"/>
      <c r="ACW411" s="131"/>
      <c r="ACX411" s="131"/>
      <c r="ACY411" s="131"/>
      <c r="ACZ411" s="131"/>
      <c r="ADA411" s="131"/>
      <c r="ADB411" s="131"/>
      <c r="ADC411" s="131"/>
      <c r="ADD411" s="131"/>
      <c r="ADE411" s="131"/>
      <c r="ADF411" s="131"/>
      <c r="ADG411" s="131"/>
      <c r="ADH411" s="131"/>
      <c r="ADI411" s="131"/>
      <c r="ADJ411" s="131"/>
      <c r="ADK411" s="131"/>
      <c r="ADL411" s="131"/>
      <c r="ADM411" s="131"/>
      <c r="ADN411" s="131"/>
      <c r="ADO411" s="131"/>
      <c r="ADP411" s="131"/>
      <c r="ADQ411" s="131"/>
      <c r="ADR411" s="131"/>
      <c r="ADS411" s="131"/>
      <c r="ADT411" s="131"/>
      <c r="ADU411" s="131"/>
      <c r="ADV411" s="131"/>
      <c r="ADW411" s="131"/>
      <c r="ADX411" s="131"/>
      <c r="ADY411" s="131"/>
      <c r="ADZ411" s="131"/>
      <c r="AEA411" s="131"/>
      <c r="AEB411" s="131"/>
      <c r="AEC411" s="131"/>
      <c r="AED411" s="131"/>
      <c r="AEE411" s="131"/>
      <c r="AEF411" s="131"/>
      <c r="AEG411" s="131"/>
      <c r="AEH411" s="131"/>
      <c r="AEI411" s="131"/>
      <c r="AEJ411" s="131"/>
      <c r="AEK411" s="131"/>
      <c r="AEL411" s="131"/>
      <c r="AEM411" s="131"/>
      <c r="AEN411" s="131"/>
      <c r="AEO411" s="131"/>
      <c r="AEP411" s="131"/>
      <c r="AEQ411" s="131"/>
      <c r="AER411" s="131"/>
      <c r="AES411" s="131"/>
      <c r="AET411" s="131"/>
      <c r="AEU411" s="131"/>
      <c r="AEV411" s="131"/>
      <c r="AEW411" s="131"/>
      <c r="AEX411" s="131"/>
      <c r="AEY411" s="131"/>
      <c r="AEZ411" s="131"/>
      <c r="AFA411" s="131"/>
      <c r="AFB411" s="131"/>
      <c r="AFC411" s="131"/>
      <c r="AFD411" s="131"/>
      <c r="AFE411" s="131"/>
      <c r="AFF411" s="131"/>
      <c r="AFG411" s="131"/>
      <c r="AFH411" s="131"/>
      <c r="AFI411" s="131"/>
      <c r="AFJ411" s="131"/>
      <c r="AFK411" s="131"/>
      <c r="AFL411" s="131"/>
      <c r="AFM411" s="131"/>
      <c r="AFN411" s="131"/>
      <c r="AFO411" s="131"/>
      <c r="AFP411" s="131"/>
      <c r="AFQ411" s="131"/>
      <c r="AFR411" s="131"/>
      <c r="AFS411" s="131"/>
      <c r="AFT411" s="131"/>
      <c r="AFU411" s="131"/>
      <c r="AFV411" s="131"/>
      <c r="AFW411" s="131"/>
      <c r="AFX411" s="131"/>
      <c r="AFY411" s="131"/>
      <c r="AFZ411" s="131"/>
      <c r="AGA411" s="131"/>
      <c r="AGB411" s="131"/>
      <c r="AGC411" s="131"/>
      <c r="AGD411" s="131"/>
      <c r="AGE411" s="131"/>
      <c r="AGF411" s="131"/>
      <c r="AGG411" s="131"/>
      <c r="AGH411" s="131"/>
      <c r="AGI411" s="131"/>
      <c r="AGJ411" s="131"/>
      <c r="AGK411" s="131"/>
      <c r="AGL411" s="131"/>
      <c r="AGM411" s="131"/>
      <c r="AGN411" s="131"/>
      <c r="AGO411" s="131"/>
      <c r="AGP411" s="131"/>
      <c r="AGQ411" s="131"/>
      <c r="AGR411" s="131"/>
      <c r="AGS411" s="131"/>
      <c r="AGT411" s="131"/>
      <c r="AGU411" s="131"/>
      <c r="AGV411" s="131"/>
      <c r="AGW411" s="131"/>
      <c r="AGX411" s="131"/>
      <c r="AGY411" s="131"/>
      <c r="AGZ411" s="131"/>
      <c r="AHA411" s="131"/>
      <c r="AHB411" s="131"/>
      <c r="AHC411" s="131"/>
      <c r="AHD411" s="131"/>
      <c r="AHE411" s="131"/>
      <c r="AHF411" s="131"/>
      <c r="AHG411" s="131"/>
      <c r="AHH411" s="131"/>
      <c r="AHI411" s="131"/>
      <c r="AHJ411" s="131"/>
      <c r="AHK411" s="131"/>
      <c r="AHL411" s="131"/>
      <c r="AHM411" s="131"/>
      <c r="AHN411" s="131"/>
      <c r="AHO411" s="131"/>
      <c r="AHP411" s="131"/>
      <c r="AHQ411" s="131"/>
      <c r="AHR411" s="131"/>
      <c r="AHS411" s="131"/>
      <c r="AHT411" s="131"/>
      <c r="AHU411" s="131"/>
      <c r="AHV411" s="131"/>
      <c r="AHW411" s="131"/>
      <c r="AHX411" s="131"/>
      <c r="AHY411" s="131"/>
      <c r="AHZ411" s="131"/>
      <c r="AIA411" s="131"/>
      <c r="AIB411" s="131"/>
      <c r="AIC411" s="131"/>
      <c r="AID411" s="131"/>
      <c r="AIE411" s="131"/>
      <c r="AIF411" s="131"/>
      <c r="AIG411" s="131"/>
      <c r="AIH411" s="131"/>
      <c r="AII411" s="131"/>
      <c r="AIJ411" s="131"/>
      <c r="AIK411" s="131"/>
      <c r="AIL411" s="131"/>
      <c r="AIM411" s="131"/>
      <c r="AIN411" s="131"/>
      <c r="AIO411" s="131"/>
      <c r="AIP411" s="131"/>
      <c r="AIQ411" s="131"/>
      <c r="AIR411" s="131"/>
      <c r="AIS411" s="131"/>
      <c r="AIT411" s="131"/>
      <c r="AIU411" s="131"/>
      <c r="AIV411" s="131"/>
      <c r="AIW411" s="131"/>
      <c r="AIX411" s="131"/>
      <c r="AIY411" s="131"/>
      <c r="AIZ411" s="131"/>
      <c r="AJA411" s="131"/>
      <c r="AJB411" s="131"/>
      <c r="AJC411" s="131"/>
      <c r="AJD411" s="131"/>
      <c r="AJE411" s="131"/>
      <c r="AJF411" s="131"/>
      <c r="AJG411" s="131"/>
      <c r="AJH411" s="131"/>
      <c r="AJI411" s="131"/>
      <c r="AJJ411" s="131"/>
      <c r="AJK411" s="131"/>
      <c r="AJL411" s="131"/>
      <c r="AJM411" s="131"/>
      <c r="AJN411" s="131"/>
      <c r="AJO411" s="131"/>
      <c r="AJP411" s="131"/>
      <c r="AJQ411" s="131"/>
      <c r="AJR411" s="131"/>
      <c r="AJS411" s="131"/>
      <c r="AJT411" s="131"/>
      <c r="AJU411" s="131"/>
      <c r="AJV411" s="131"/>
      <c r="AJW411" s="131"/>
      <c r="AJX411" s="131"/>
      <c r="AJY411" s="131"/>
      <c r="AJZ411" s="131"/>
      <c r="AKA411" s="131"/>
      <c r="AKB411" s="131"/>
      <c r="AKC411" s="131"/>
      <c r="AKD411" s="131"/>
      <c r="AKE411" s="131"/>
      <c r="AKF411" s="131"/>
      <c r="AKG411" s="131"/>
      <c r="AKH411" s="131"/>
      <c r="AKI411" s="131"/>
      <c r="AKJ411" s="131"/>
      <c r="AKK411" s="131"/>
      <c r="AKL411" s="131"/>
      <c r="AKM411" s="131"/>
      <c r="AKN411" s="131"/>
      <c r="AKO411" s="131"/>
      <c r="AKP411" s="131"/>
      <c r="AKQ411" s="131"/>
      <c r="AKR411" s="131"/>
      <c r="AKS411" s="131"/>
      <c r="AKT411" s="131"/>
      <c r="AKU411" s="131"/>
      <c r="AKV411" s="131"/>
      <c r="AKW411" s="131"/>
      <c r="AKX411" s="131"/>
      <c r="AKY411" s="131"/>
      <c r="AKZ411" s="131"/>
      <c r="ALA411" s="131"/>
      <c r="ALB411" s="131"/>
      <c r="ALC411" s="131"/>
      <c r="ALD411" s="131"/>
      <c r="ALE411" s="131"/>
      <c r="ALF411" s="131"/>
      <c r="ALG411" s="131"/>
      <c r="ALH411" s="131"/>
      <c r="ALI411" s="131"/>
      <c r="ALJ411" s="131"/>
      <c r="ALK411" s="131"/>
      <c r="ALL411" s="131"/>
      <c r="ALM411" s="131"/>
      <c r="ALN411" s="131"/>
      <c r="ALO411" s="131"/>
      <c r="ALP411" s="131"/>
      <c r="ALQ411" s="131"/>
      <c r="ALR411" s="131"/>
      <c r="ALS411" s="131"/>
      <c r="ALT411" s="131"/>
      <c r="ALU411" s="131"/>
      <c r="ALV411" s="131"/>
      <c r="ALW411" s="131"/>
      <c r="ALX411" s="131"/>
      <c r="ALY411" s="131"/>
      <c r="ALZ411" s="131"/>
      <c r="AMA411" s="131"/>
      <c r="AMB411" s="131"/>
      <c r="AMC411" s="131"/>
      <c r="AMD411" s="131"/>
      <c r="AME411" s="131"/>
      <c r="AMF411" s="131"/>
      <c r="AMG411" s="131"/>
      <c r="AMH411" s="131"/>
      <c r="AMI411" s="131"/>
      <c r="AMJ411" s="131"/>
      <c r="AMK411" s="131"/>
      <c r="AML411" s="131"/>
      <c r="AMM411" s="131"/>
      <c r="AMN411" s="131"/>
      <c r="AMO411" s="131"/>
      <c r="AMP411" s="131"/>
      <c r="AMQ411" s="131"/>
      <c r="AMR411" s="131"/>
      <c r="AMS411" s="131"/>
      <c r="AMT411" s="131"/>
      <c r="AMU411" s="131"/>
      <c r="AMV411" s="131"/>
      <c r="AMW411" s="131"/>
      <c r="AMX411" s="131"/>
      <c r="AMY411" s="131"/>
      <c r="AMZ411" s="131"/>
      <c r="ANA411" s="131"/>
      <c r="ANB411" s="131"/>
      <c r="ANC411" s="131"/>
      <c r="AND411" s="131"/>
      <c r="ANE411" s="131"/>
      <c r="ANF411" s="131"/>
      <c r="ANG411" s="131"/>
      <c r="ANH411" s="131"/>
      <c r="ANI411" s="131"/>
      <c r="ANJ411" s="131"/>
      <c r="ANK411" s="131"/>
      <c r="ANL411" s="131"/>
      <c r="ANM411" s="131"/>
      <c r="ANN411" s="131"/>
      <c r="ANO411" s="131"/>
      <c r="ANP411" s="131"/>
      <c r="ANQ411" s="131"/>
      <c r="ANR411" s="131"/>
      <c r="ANS411" s="131"/>
      <c r="ANT411" s="131"/>
      <c r="ANU411" s="131"/>
      <c r="ANV411" s="131"/>
      <c r="ANW411" s="131"/>
      <c r="ANX411" s="131"/>
      <c r="ANY411" s="131"/>
      <c r="ANZ411" s="131"/>
      <c r="AOA411" s="131"/>
      <c r="AOB411" s="131"/>
      <c r="AOC411" s="131"/>
      <c r="AOD411" s="131"/>
      <c r="AOE411" s="131"/>
      <c r="AOF411" s="131"/>
      <c r="AOG411" s="131"/>
      <c r="AOH411" s="131"/>
      <c r="AOI411" s="131"/>
      <c r="AOJ411" s="131"/>
      <c r="AOK411" s="131"/>
      <c r="AOL411" s="131"/>
      <c r="AOM411" s="131"/>
      <c r="AON411" s="131"/>
      <c r="AOO411" s="131"/>
      <c r="AOP411" s="131"/>
      <c r="AOQ411" s="131"/>
      <c r="AOR411" s="131"/>
      <c r="AOS411" s="131"/>
      <c r="AOT411" s="131"/>
      <c r="AOU411" s="131"/>
      <c r="AOV411" s="131"/>
      <c r="AOW411" s="131"/>
      <c r="AOX411" s="131"/>
      <c r="AOY411" s="131"/>
      <c r="AOZ411" s="131"/>
      <c r="APA411" s="131"/>
      <c r="APB411" s="131"/>
      <c r="APC411" s="131"/>
      <c r="APD411" s="131"/>
      <c r="APE411" s="131"/>
      <c r="APF411" s="131"/>
      <c r="APG411" s="131"/>
      <c r="APH411" s="131"/>
      <c r="API411" s="131"/>
      <c r="APJ411" s="131"/>
      <c r="APK411" s="131"/>
      <c r="APL411" s="131"/>
      <c r="APM411" s="131"/>
      <c r="APN411" s="131"/>
      <c r="APO411" s="131"/>
      <c r="APP411" s="131"/>
      <c r="APQ411" s="131"/>
      <c r="APR411" s="131"/>
      <c r="APS411" s="131"/>
      <c r="APT411" s="131"/>
      <c r="APU411" s="131"/>
      <c r="APV411" s="131"/>
      <c r="APW411" s="131"/>
      <c r="APX411" s="131"/>
      <c r="APY411" s="131"/>
      <c r="APZ411" s="131"/>
      <c r="AQA411" s="131"/>
      <c r="AQB411" s="131"/>
      <c r="AQC411" s="131"/>
      <c r="AQD411" s="131"/>
      <c r="AQE411" s="131"/>
      <c r="AQF411" s="131"/>
      <c r="AQG411" s="131"/>
      <c r="AQH411" s="131"/>
      <c r="AQI411" s="131"/>
      <c r="AQJ411" s="131"/>
      <c r="AQK411" s="131"/>
      <c r="AQL411" s="131"/>
      <c r="AQM411" s="131"/>
      <c r="AQN411" s="131"/>
      <c r="AQO411" s="131"/>
      <c r="AQP411" s="131"/>
      <c r="AQQ411" s="131"/>
      <c r="AQR411" s="131"/>
      <c r="AQS411" s="131"/>
      <c r="AQT411" s="131"/>
      <c r="AQU411" s="131"/>
      <c r="AQV411" s="131"/>
      <c r="AQW411" s="131"/>
      <c r="AQX411" s="131"/>
      <c r="AQY411" s="131"/>
      <c r="AQZ411" s="131"/>
      <c r="ARA411" s="131"/>
      <c r="ARB411" s="131"/>
      <c r="ARC411" s="131"/>
      <c r="ARD411" s="131"/>
      <c r="ARE411" s="131"/>
      <c r="ARF411" s="131"/>
      <c r="ARG411" s="131"/>
      <c r="ARH411" s="131"/>
      <c r="ARI411" s="131"/>
      <c r="ARJ411" s="131"/>
      <c r="ARK411" s="131"/>
      <c r="ARL411" s="131"/>
      <c r="ARM411" s="131"/>
      <c r="ARN411" s="131"/>
      <c r="ARO411" s="131"/>
      <c r="ARP411" s="131"/>
      <c r="ARQ411" s="131"/>
      <c r="ARR411" s="131"/>
      <c r="ARS411" s="131"/>
      <c r="ART411" s="131"/>
      <c r="ARU411" s="131"/>
      <c r="ARV411" s="131"/>
      <c r="ARW411" s="131"/>
      <c r="ARX411" s="131"/>
      <c r="ARY411" s="131"/>
      <c r="ARZ411" s="131"/>
      <c r="ASA411" s="131"/>
      <c r="ASB411" s="131"/>
      <c r="ASC411" s="131"/>
      <c r="ASD411" s="131"/>
      <c r="ASE411" s="131"/>
      <c r="ASF411" s="131"/>
      <c r="ASG411" s="131"/>
      <c r="ASH411" s="131"/>
      <c r="ASI411" s="131"/>
      <c r="ASJ411" s="131"/>
      <c r="ASK411" s="131"/>
      <c r="ASL411" s="131"/>
      <c r="ASM411" s="131"/>
      <c r="ASN411" s="131"/>
      <c r="ASO411" s="131"/>
      <c r="ASP411" s="131"/>
      <c r="ASQ411" s="131"/>
      <c r="ASR411" s="131"/>
      <c r="ASS411" s="131"/>
      <c r="AST411" s="131"/>
      <c r="ASU411" s="131"/>
      <c r="ASV411" s="131"/>
      <c r="ASW411" s="131"/>
      <c r="ASX411" s="131"/>
      <c r="ASY411" s="131"/>
      <c r="ASZ411" s="131"/>
      <c r="ATA411" s="131"/>
      <c r="ATB411" s="131"/>
      <c r="ATC411" s="131"/>
      <c r="ATD411" s="131"/>
      <c r="ATE411" s="131"/>
      <c r="ATF411" s="131"/>
      <c r="ATG411" s="131"/>
      <c r="ATH411" s="131"/>
      <c r="ATI411" s="131"/>
      <c r="ATJ411" s="131"/>
      <c r="ATK411" s="131"/>
      <c r="ATL411" s="131"/>
      <c r="ATM411" s="131"/>
      <c r="ATN411" s="131"/>
      <c r="ATO411" s="131"/>
      <c r="ATP411" s="131"/>
      <c r="ATQ411" s="131"/>
      <c r="ATR411" s="131"/>
      <c r="ATS411" s="131"/>
      <c r="ATT411" s="131"/>
      <c r="ATU411" s="131"/>
      <c r="ATV411" s="131"/>
      <c r="ATW411" s="131"/>
      <c r="ATX411" s="131"/>
      <c r="ATY411" s="131"/>
      <c r="ATZ411" s="131"/>
      <c r="AUA411" s="131"/>
      <c r="AUB411" s="131"/>
      <c r="AUC411" s="131"/>
      <c r="AUD411" s="131"/>
      <c r="AUE411" s="131"/>
      <c r="AUF411" s="131"/>
      <c r="AUG411" s="131"/>
      <c r="AUH411" s="131"/>
      <c r="AUI411" s="131"/>
      <c r="AUJ411" s="131"/>
      <c r="AUK411" s="131"/>
      <c r="AUL411" s="131"/>
      <c r="AUM411" s="131"/>
      <c r="AUN411" s="131"/>
      <c r="AUO411" s="131"/>
      <c r="AUP411" s="131"/>
      <c r="AUQ411" s="131"/>
      <c r="AUR411" s="131"/>
      <c r="AUS411" s="131"/>
      <c r="AUT411" s="131"/>
      <c r="AUU411" s="131"/>
      <c r="AUV411" s="131"/>
      <c r="AUW411" s="131"/>
      <c r="AUX411" s="131"/>
      <c r="AUY411" s="131"/>
      <c r="AUZ411" s="131"/>
      <c r="AVA411" s="131"/>
      <c r="AVB411" s="131"/>
      <c r="AVC411" s="131"/>
      <c r="AVD411" s="131"/>
      <c r="AVE411" s="131"/>
      <c r="AVF411" s="131"/>
      <c r="AVG411" s="131"/>
      <c r="AVH411" s="131"/>
      <c r="AVI411" s="131"/>
      <c r="AVJ411" s="131"/>
      <c r="AVK411" s="131"/>
      <c r="AVL411" s="131"/>
      <c r="AVM411" s="131"/>
      <c r="AVN411" s="131"/>
      <c r="AVO411" s="131"/>
      <c r="AVP411" s="131"/>
      <c r="AVQ411" s="131"/>
      <c r="AVR411" s="131"/>
      <c r="AVS411" s="131"/>
      <c r="AVT411" s="131"/>
      <c r="AVU411" s="131"/>
      <c r="AVV411" s="131"/>
      <c r="AVW411" s="131"/>
      <c r="AVX411" s="131"/>
      <c r="AVY411" s="131"/>
      <c r="AVZ411" s="131"/>
      <c r="AWA411" s="131"/>
      <c r="AWB411" s="131"/>
      <c r="AWC411" s="131"/>
      <c r="AWD411" s="131"/>
      <c r="AWE411" s="131"/>
      <c r="AWF411" s="131"/>
      <c r="AWG411" s="131"/>
      <c r="AWH411" s="131"/>
      <c r="AWI411" s="131"/>
      <c r="AWJ411" s="131"/>
      <c r="AWK411" s="131"/>
      <c r="AWL411" s="131"/>
      <c r="AWM411" s="131"/>
      <c r="AWN411" s="131"/>
      <c r="AWO411" s="131"/>
      <c r="AWP411" s="131"/>
      <c r="AWQ411" s="131"/>
      <c r="AWR411" s="131"/>
      <c r="AWS411" s="131"/>
      <c r="AWT411" s="131"/>
      <c r="AWU411" s="131"/>
      <c r="AWV411" s="131"/>
      <c r="AWW411" s="131"/>
      <c r="AWX411" s="131"/>
      <c r="AWY411" s="131"/>
      <c r="AWZ411" s="131"/>
      <c r="AXA411" s="131"/>
      <c r="AXB411" s="131"/>
      <c r="AXC411" s="131"/>
      <c r="AXD411" s="131"/>
      <c r="AXE411" s="131"/>
      <c r="AXF411" s="131"/>
      <c r="AXG411" s="131"/>
      <c r="AXH411" s="131"/>
      <c r="AXI411" s="131"/>
      <c r="AXJ411" s="131"/>
      <c r="AXK411" s="131"/>
      <c r="AXL411" s="131"/>
      <c r="AXM411" s="131"/>
      <c r="AXN411" s="131"/>
      <c r="AXO411" s="131"/>
      <c r="AXP411" s="131"/>
      <c r="AXQ411" s="131"/>
      <c r="AXR411" s="131"/>
      <c r="AXS411" s="131"/>
      <c r="AXT411" s="131"/>
      <c r="AXU411" s="131"/>
      <c r="AXV411" s="131"/>
      <c r="AXW411" s="131"/>
      <c r="AXX411" s="131"/>
    </row>
    <row r="412" spans="1:1324" s="105" customFormat="1" ht="15.75" hidden="1" customHeight="1" x14ac:dyDescent="0.2">
      <c r="A412" s="14" t="s">
        <v>3055</v>
      </c>
      <c r="B412" s="13" t="s">
        <v>370</v>
      </c>
      <c r="C412" s="16" t="s">
        <v>369</v>
      </c>
      <c r="D412" s="177" t="s">
        <v>3056</v>
      </c>
      <c r="E412" s="65">
        <v>42773</v>
      </c>
      <c r="F412" s="74" t="s">
        <v>1167</v>
      </c>
      <c r="G412" s="30" t="s">
        <v>1186</v>
      </c>
      <c r="H412" s="30">
        <v>42815</v>
      </c>
      <c r="I412" s="30" t="s">
        <v>1065</v>
      </c>
      <c r="J412" s="173"/>
      <c r="K412" s="84" t="s">
        <v>6</v>
      </c>
      <c r="L412" s="87">
        <v>1</v>
      </c>
      <c r="M412" s="87">
        <v>1</v>
      </c>
      <c r="N412" s="87" t="s">
        <v>326</v>
      </c>
      <c r="O412" s="87">
        <v>1</v>
      </c>
      <c r="P412" s="87" t="s">
        <v>326</v>
      </c>
      <c r="Q412" s="87">
        <v>1</v>
      </c>
      <c r="R412" s="87" t="s">
        <v>326</v>
      </c>
      <c r="S412" s="87">
        <v>1</v>
      </c>
      <c r="T412" s="84" t="s">
        <v>49</v>
      </c>
      <c r="U412" s="87">
        <v>1</v>
      </c>
      <c r="V412" s="87">
        <v>1</v>
      </c>
      <c r="W412" s="87">
        <v>1</v>
      </c>
      <c r="X412" s="87">
        <v>1</v>
      </c>
      <c r="Y412" s="87">
        <v>0</v>
      </c>
      <c r="Z412" s="87">
        <v>1</v>
      </c>
      <c r="AA412" s="87">
        <v>0</v>
      </c>
      <c r="AB412" s="87">
        <v>1</v>
      </c>
      <c r="AC412" s="87">
        <v>0</v>
      </c>
      <c r="AD412" s="87">
        <v>0</v>
      </c>
      <c r="AE412" s="87">
        <v>0</v>
      </c>
      <c r="AF412" s="104"/>
      <c r="AG412" s="131"/>
      <c r="AH412" s="131"/>
      <c r="AI412" s="131"/>
      <c r="AJ412" s="131"/>
      <c r="AK412" s="131"/>
      <c r="AL412" s="131"/>
      <c r="AM412" s="131"/>
      <c r="AN412" s="131"/>
      <c r="AO412" s="131"/>
      <c r="AP412" s="131"/>
      <c r="AQ412" s="131"/>
      <c r="AR412" s="131"/>
      <c r="AS412" s="131"/>
      <c r="AT412" s="131"/>
      <c r="AU412" s="131"/>
      <c r="AV412" s="131"/>
      <c r="AW412" s="131"/>
      <c r="AX412" s="131"/>
      <c r="AY412" s="131"/>
      <c r="AZ412" s="131"/>
      <c r="BA412" s="131"/>
      <c r="BB412" s="131"/>
      <c r="BC412" s="131"/>
      <c r="BD412" s="131"/>
      <c r="BE412" s="131"/>
      <c r="BF412" s="131"/>
      <c r="BG412" s="131"/>
      <c r="BH412" s="131"/>
      <c r="BI412" s="131"/>
      <c r="BJ412" s="131"/>
      <c r="BK412" s="131"/>
      <c r="BL412" s="131"/>
      <c r="BM412" s="131"/>
      <c r="BN412" s="131"/>
      <c r="BO412" s="131"/>
      <c r="BP412" s="131"/>
      <c r="BQ412" s="131"/>
      <c r="BR412" s="131"/>
      <c r="BS412" s="131"/>
      <c r="BT412" s="131"/>
      <c r="BU412" s="131"/>
      <c r="BV412" s="131"/>
      <c r="BW412" s="131"/>
      <c r="BX412" s="131"/>
      <c r="BY412" s="131"/>
      <c r="BZ412" s="131"/>
      <c r="CA412" s="131"/>
      <c r="CB412" s="131"/>
      <c r="CC412" s="131"/>
      <c r="CD412" s="131"/>
      <c r="CE412" s="131"/>
      <c r="CF412" s="131"/>
      <c r="CG412" s="131"/>
      <c r="CH412" s="131"/>
      <c r="CI412" s="131"/>
      <c r="CJ412" s="131"/>
      <c r="CK412" s="131"/>
      <c r="CL412" s="131"/>
      <c r="CM412" s="131"/>
      <c r="CN412" s="131"/>
      <c r="CO412" s="131"/>
      <c r="CP412" s="131"/>
      <c r="CQ412" s="131"/>
      <c r="CR412" s="131"/>
      <c r="CS412" s="131"/>
      <c r="CT412" s="131"/>
      <c r="CU412" s="131"/>
      <c r="CV412" s="131"/>
      <c r="CW412" s="131"/>
      <c r="CX412" s="131"/>
      <c r="CY412" s="131"/>
      <c r="CZ412" s="131"/>
      <c r="DA412" s="131"/>
      <c r="DB412" s="131"/>
      <c r="DC412" s="131"/>
      <c r="DD412" s="131"/>
      <c r="DE412" s="131"/>
      <c r="DF412" s="131"/>
      <c r="DG412" s="131"/>
      <c r="DH412" s="131"/>
      <c r="DI412" s="131"/>
      <c r="DJ412" s="131"/>
      <c r="DK412" s="131"/>
      <c r="DL412" s="131"/>
      <c r="DM412" s="131"/>
      <c r="DN412" s="131"/>
      <c r="DO412" s="131"/>
      <c r="DP412" s="131"/>
      <c r="DQ412" s="131"/>
      <c r="DR412" s="131"/>
      <c r="DS412" s="131"/>
      <c r="DT412" s="131"/>
      <c r="DU412" s="131"/>
      <c r="DV412" s="131"/>
      <c r="DW412" s="131"/>
      <c r="DX412" s="131"/>
      <c r="DY412" s="131"/>
      <c r="DZ412" s="131"/>
      <c r="EA412" s="131"/>
      <c r="EB412" s="131"/>
      <c r="EC412" s="131"/>
      <c r="ED412" s="131"/>
      <c r="EE412" s="131"/>
      <c r="EF412" s="131"/>
      <c r="EG412" s="131"/>
      <c r="EH412" s="131"/>
      <c r="EI412" s="131"/>
      <c r="EJ412" s="131"/>
      <c r="EK412" s="131"/>
      <c r="EL412" s="131"/>
      <c r="EM412" s="131"/>
      <c r="EN412" s="131"/>
      <c r="EO412" s="131"/>
      <c r="EP412" s="131"/>
      <c r="EQ412" s="131"/>
      <c r="ER412" s="131"/>
      <c r="ES412" s="131"/>
      <c r="ET412" s="131"/>
      <c r="EU412" s="131"/>
      <c r="EV412" s="131"/>
      <c r="EW412" s="131"/>
      <c r="EX412" s="131"/>
      <c r="EY412" s="131"/>
      <c r="EZ412" s="131"/>
      <c r="FA412" s="131"/>
      <c r="FB412" s="131"/>
      <c r="FC412" s="131"/>
      <c r="FD412" s="131"/>
      <c r="FE412" s="131"/>
      <c r="FF412" s="131"/>
      <c r="FG412" s="131"/>
      <c r="FH412" s="131"/>
      <c r="FI412" s="131"/>
      <c r="FJ412" s="131"/>
      <c r="FK412" s="131"/>
      <c r="FL412" s="131"/>
      <c r="FM412" s="131"/>
      <c r="FN412" s="131"/>
      <c r="FO412" s="131"/>
      <c r="FP412" s="131"/>
      <c r="FQ412" s="131"/>
      <c r="FR412" s="131"/>
      <c r="FS412" s="131"/>
      <c r="FT412" s="131"/>
      <c r="FU412" s="131"/>
      <c r="FV412" s="131"/>
      <c r="FW412" s="131"/>
      <c r="FX412" s="131"/>
      <c r="FY412" s="131"/>
      <c r="FZ412" s="131"/>
      <c r="GA412" s="131"/>
      <c r="GB412" s="131"/>
      <c r="GC412" s="131"/>
      <c r="GD412" s="131"/>
      <c r="GE412" s="131"/>
      <c r="GF412" s="131"/>
      <c r="GG412" s="131"/>
      <c r="GH412" s="131"/>
      <c r="GI412" s="131"/>
      <c r="GJ412" s="131"/>
      <c r="GK412" s="131"/>
      <c r="GL412" s="131"/>
      <c r="GM412" s="131"/>
      <c r="GN412" s="131"/>
      <c r="GO412" s="131"/>
      <c r="GP412" s="131"/>
      <c r="GQ412" s="131"/>
      <c r="GR412" s="131"/>
      <c r="GS412" s="131"/>
      <c r="GT412" s="131"/>
      <c r="GU412" s="131"/>
      <c r="GV412" s="131"/>
      <c r="GW412" s="131"/>
      <c r="GX412" s="131"/>
      <c r="GY412" s="131"/>
      <c r="GZ412" s="131"/>
      <c r="HA412" s="131"/>
      <c r="HB412" s="131"/>
      <c r="HC412" s="131"/>
      <c r="HD412" s="131"/>
      <c r="HE412" s="131"/>
      <c r="HF412" s="131"/>
      <c r="HG412" s="131"/>
      <c r="HH412" s="131"/>
      <c r="HI412" s="131"/>
      <c r="HJ412" s="131"/>
      <c r="HK412" s="131"/>
      <c r="HL412" s="131"/>
      <c r="HM412" s="131"/>
      <c r="HN412" s="131"/>
      <c r="HO412" s="131"/>
      <c r="HP412" s="131"/>
      <c r="HQ412" s="131"/>
      <c r="HR412" s="131"/>
      <c r="HS412" s="131"/>
      <c r="HT412" s="131"/>
      <c r="HU412" s="131"/>
      <c r="HV412" s="131"/>
      <c r="HW412" s="131"/>
      <c r="HX412" s="131"/>
      <c r="HY412" s="131"/>
      <c r="HZ412" s="131"/>
      <c r="IA412" s="131"/>
      <c r="IB412" s="131"/>
      <c r="IC412" s="131"/>
      <c r="ID412" s="131"/>
      <c r="IE412" s="131"/>
      <c r="IF412" s="131"/>
      <c r="IG412" s="131"/>
      <c r="IH412" s="131"/>
      <c r="II412" s="131"/>
      <c r="IJ412" s="131"/>
      <c r="IK412" s="131"/>
      <c r="IL412" s="131"/>
      <c r="IM412" s="131"/>
      <c r="IN412" s="131"/>
      <c r="IO412" s="131"/>
      <c r="IP412" s="131"/>
      <c r="IQ412" s="131"/>
      <c r="IR412" s="131"/>
      <c r="IS412" s="131"/>
      <c r="IT412" s="131"/>
      <c r="IU412" s="131"/>
      <c r="IV412" s="131"/>
      <c r="IW412" s="131"/>
      <c r="IX412" s="131"/>
      <c r="IY412" s="131"/>
      <c r="IZ412" s="131"/>
      <c r="JA412" s="131"/>
      <c r="JB412" s="131"/>
      <c r="JC412" s="131"/>
      <c r="JD412" s="131"/>
      <c r="JE412" s="131"/>
      <c r="JF412" s="131"/>
      <c r="JG412" s="131"/>
      <c r="JH412" s="131"/>
      <c r="JI412" s="131"/>
      <c r="JJ412" s="131"/>
      <c r="JK412" s="131"/>
      <c r="JL412" s="131"/>
      <c r="JM412" s="131"/>
      <c r="JN412" s="131"/>
      <c r="JO412" s="131"/>
      <c r="JP412" s="131"/>
      <c r="JQ412" s="131"/>
      <c r="JR412" s="131"/>
      <c r="JS412" s="131"/>
      <c r="JT412" s="131"/>
      <c r="JU412" s="131"/>
      <c r="JV412" s="131"/>
      <c r="JW412" s="131"/>
      <c r="JX412" s="131"/>
      <c r="JY412" s="131"/>
      <c r="JZ412" s="131"/>
      <c r="KA412" s="131"/>
      <c r="KB412" s="131"/>
      <c r="KC412" s="131"/>
      <c r="KD412" s="131"/>
      <c r="KE412" s="131"/>
      <c r="KF412" s="131"/>
      <c r="KG412" s="131"/>
      <c r="KH412" s="131"/>
      <c r="KI412" s="131"/>
      <c r="KJ412" s="131"/>
      <c r="KK412" s="131"/>
      <c r="KL412" s="131"/>
      <c r="KM412" s="131"/>
      <c r="KN412" s="131"/>
      <c r="KO412" s="131"/>
      <c r="KP412" s="131"/>
      <c r="KQ412" s="131"/>
      <c r="KR412" s="131"/>
      <c r="KS412" s="131"/>
      <c r="KT412" s="131"/>
      <c r="KU412" s="131"/>
      <c r="KV412" s="131"/>
      <c r="KW412" s="131"/>
      <c r="KX412" s="131"/>
      <c r="KY412" s="131"/>
      <c r="KZ412" s="131"/>
      <c r="LA412" s="131"/>
      <c r="LB412" s="131"/>
      <c r="LC412" s="131"/>
      <c r="LD412" s="131"/>
      <c r="LE412" s="131"/>
      <c r="LF412" s="131"/>
      <c r="LG412" s="131"/>
      <c r="LH412" s="131"/>
      <c r="LI412" s="131"/>
      <c r="LJ412" s="131"/>
      <c r="LK412" s="131"/>
      <c r="LL412" s="131"/>
      <c r="LM412" s="131"/>
      <c r="LN412" s="131"/>
      <c r="LO412" s="131"/>
      <c r="LP412" s="131"/>
      <c r="LQ412" s="131"/>
      <c r="LR412" s="131"/>
      <c r="LS412" s="131"/>
      <c r="LT412" s="131"/>
      <c r="LU412" s="131"/>
      <c r="LV412" s="131"/>
      <c r="LW412" s="131"/>
      <c r="LX412" s="131"/>
      <c r="LY412" s="131"/>
      <c r="LZ412" s="131"/>
      <c r="MA412" s="131"/>
      <c r="MB412" s="131"/>
      <c r="MC412" s="131"/>
      <c r="MD412" s="131"/>
      <c r="ME412" s="131"/>
      <c r="MF412" s="131"/>
      <c r="MG412" s="131"/>
      <c r="MH412" s="131"/>
      <c r="MI412" s="131"/>
      <c r="MJ412" s="131"/>
      <c r="MK412" s="131"/>
      <c r="ML412" s="131"/>
      <c r="MM412" s="131"/>
      <c r="MN412" s="131"/>
      <c r="MO412" s="131"/>
      <c r="MP412" s="131"/>
      <c r="MQ412" s="131"/>
      <c r="MR412" s="131"/>
      <c r="MS412" s="131"/>
      <c r="MT412" s="131"/>
      <c r="MU412" s="131"/>
      <c r="MV412" s="131"/>
      <c r="MW412" s="131"/>
      <c r="MX412" s="131"/>
      <c r="MY412" s="131"/>
      <c r="MZ412" s="131"/>
      <c r="NA412" s="131"/>
      <c r="NB412" s="131"/>
      <c r="NC412" s="131"/>
      <c r="ND412" s="131"/>
      <c r="NE412" s="131"/>
      <c r="NF412" s="131"/>
      <c r="NG412" s="131"/>
      <c r="NH412" s="131"/>
      <c r="NI412" s="131"/>
      <c r="NJ412" s="131"/>
      <c r="NK412" s="131"/>
      <c r="NL412" s="131"/>
      <c r="NM412" s="131"/>
      <c r="NN412" s="131"/>
      <c r="NO412" s="131"/>
      <c r="NP412" s="131"/>
      <c r="NQ412" s="131"/>
      <c r="NR412" s="131"/>
      <c r="NS412" s="131"/>
      <c r="NT412" s="131"/>
      <c r="NU412" s="131"/>
      <c r="NV412" s="131"/>
      <c r="NW412" s="131"/>
      <c r="NX412" s="131"/>
      <c r="NY412" s="131"/>
      <c r="NZ412" s="131"/>
      <c r="OA412" s="131"/>
      <c r="OB412" s="131"/>
      <c r="OC412" s="131"/>
      <c r="OD412" s="131"/>
      <c r="OE412" s="131"/>
      <c r="OF412" s="131"/>
      <c r="OG412" s="131"/>
      <c r="OH412" s="131"/>
      <c r="OI412" s="131"/>
      <c r="OJ412" s="131"/>
      <c r="OK412" s="131"/>
      <c r="OL412" s="131"/>
      <c r="OM412" s="131"/>
      <c r="ON412" s="131"/>
      <c r="OO412" s="131"/>
      <c r="OP412" s="131"/>
      <c r="OQ412" s="131"/>
      <c r="OR412" s="131"/>
      <c r="OS412" s="131"/>
      <c r="OT412" s="131"/>
      <c r="OU412" s="131"/>
      <c r="OV412" s="131"/>
      <c r="OW412" s="131"/>
      <c r="OX412" s="131"/>
      <c r="OY412" s="131"/>
      <c r="OZ412" s="131"/>
      <c r="PA412" s="131"/>
      <c r="PB412" s="131"/>
      <c r="PC412" s="131"/>
      <c r="PD412" s="131"/>
      <c r="PE412" s="131"/>
      <c r="PF412" s="131"/>
      <c r="PG412" s="131"/>
      <c r="PH412" s="131"/>
      <c r="PI412" s="131"/>
      <c r="PJ412" s="131"/>
      <c r="PK412" s="131"/>
      <c r="PL412" s="131"/>
      <c r="PM412" s="131"/>
      <c r="PN412" s="131"/>
      <c r="PO412" s="131"/>
      <c r="PP412" s="131"/>
      <c r="PQ412" s="131"/>
      <c r="PR412" s="131"/>
      <c r="PS412" s="131"/>
      <c r="PT412" s="131"/>
      <c r="PU412" s="131"/>
      <c r="PV412" s="131"/>
      <c r="PW412" s="131"/>
      <c r="PX412" s="131"/>
      <c r="PY412" s="131"/>
      <c r="PZ412" s="131"/>
      <c r="QA412" s="131"/>
      <c r="QB412" s="131"/>
      <c r="QC412" s="131"/>
      <c r="QD412" s="131"/>
      <c r="QE412" s="131"/>
      <c r="QF412" s="131"/>
      <c r="QG412" s="131"/>
      <c r="QH412" s="131"/>
      <c r="QI412" s="131"/>
      <c r="QJ412" s="131"/>
      <c r="QK412" s="131"/>
      <c r="QL412" s="131"/>
      <c r="QM412" s="131"/>
      <c r="QN412" s="131"/>
      <c r="QO412" s="131"/>
      <c r="QP412" s="131"/>
      <c r="QQ412" s="131"/>
      <c r="QR412" s="131"/>
      <c r="QS412" s="131"/>
      <c r="QT412" s="131"/>
      <c r="QU412" s="131"/>
      <c r="QV412" s="131"/>
      <c r="QW412" s="131"/>
      <c r="QX412" s="131"/>
      <c r="QY412" s="131"/>
      <c r="QZ412" s="131"/>
      <c r="RA412" s="131"/>
      <c r="RB412" s="131"/>
      <c r="RC412" s="131"/>
      <c r="RD412" s="131"/>
      <c r="RE412" s="131"/>
      <c r="RF412" s="131"/>
      <c r="RG412" s="131"/>
      <c r="RH412" s="131"/>
      <c r="RI412" s="131"/>
      <c r="RJ412" s="131"/>
      <c r="RK412" s="131"/>
      <c r="RL412" s="131"/>
      <c r="RM412" s="131"/>
      <c r="RN412" s="131"/>
      <c r="RO412" s="131"/>
      <c r="RP412" s="131"/>
      <c r="RQ412" s="131"/>
      <c r="RR412" s="131"/>
      <c r="RS412" s="131"/>
      <c r="RT412" s="131"/>
      <c r="RU412" s="131"/>
      <c r="RV412" s="131"/>
      <c r="RW412" s="131"/>
      <c r="RX412" s="131"/>
      <c r="RY412" s="131"/>
      <c r="RZ412" s="131"/>
      <c r="SA412" s="131"/>
      <c r="SB412" s="131"/>
      <c r="SC412" s="131"/>
      <c r="SD412" s="131"/>
      <c r="SE412" s="131"/>
      <c r="SF412" s="131"/>
      <c r="SG412" s="131"/>
      <c r="SH412" s="131"/>
      <c r="SI412" s="131"/>
      <c r="SJ412" s="131"/>
      <c r="SK412" s="131"/>
      <c r="SL412" s="131"/>
      <c r="SM412" s="131"/>
      <c r="SN412" s="131"/>
      <c r="SO412" s="131"/>
      <c r="SP412" s="131"/>
      <c r="SQ412" s="131"/>
      <c r="SR412" s="131"/>
      <c r="SS412" s="131"/>
      <c r="ST412" s="131"/>
      <c r="SU412" s="131"/>
      <c r="SV412" s="131"/>
      <c r="SW412" s="131"/>
      <c r="SX412" s="131"/>
      <c r="SY412" s="131"/>
      <c r="SZ412" s="131"/>
      <c r="TA412" s="131"/>
      <c r="TB412" s="131"/>
      <c r="TC412" s="131"/>
      <c r="TD412" s="131"/>
      <c r="TE412" s="131"/>
      <c r="TF412" s="131"/>
      <c r="TG412" s="131"/>
      <c r="TH412" s="131"/>
      <c r="TI412" s="131"/>
      <c r="TJ412" s="131"/>
      <c r="TK412" s="131"/>
      <c r="TL412" s="131"/>
      <c r="TM412" s="131"/>
      <c r="TN412" s="131"/>
      <c r="TO412" s="131"/>
      <c r="TP412" s="131"/>
      <c r="TQ412" s="131"/>
      <c r="TR412" s="131"/>
      <c r="TS412" s="131"/>
      <c r="TT412" s="131"/>
      <c r="TU412" s="131"/>
      <c r="TV412" s="131"/>
      <c r="TW412" s="131"/>
      <c r="TX412" s="131"/>
      <c r="TY412" s="131"/>
      <c r="TZ412" s="131"/>
      <c r="UA412" s="131"/>
      <c r="UB412" s="131"/>
      <c r="UC412" s="131"/>
      <c r="UD412" s="131"/>
      <c r="UE412" s="131"/>
      <c r="UF412" s="131"/>
      <c r="UG412" s="131"/>
      <c r="UH412" s="131"/>
      <c r="UI412" s="131"/>
      <c r="UJ412" s="131"/>
      <c r="UK412" s="131"/>
      <c r="UL412" s="131"/>
      <c r="UM412" s="131"/>
      <c r="UN412" s="131"/>
      <c r="UO412" s="131"/>
      <c r="UP412" s="131"/>
      <c r="UQ412" s="131"/>
      <c r="UR412" s="131"/>
      <c r="US412" s="131"/>
      <c r="UT412" s="131"/>
      <c r="UU412" s="131"/>
      <c r="UV412" s="131"/>
      <c r="UW412" s="131"/>
      <c r="UX412" s="131"/>
      <c r="UY412" s="131"/>
      <c r="UZ412" s="131"/>
      <c r="VA412" s="131"/>
      <c r="VB412" s="131"/>
      <c r="VC412" s="131"/>
      <c r="VD412" s="131"/>
      <c r="VE412" s="131"/>
      <c r="VF412" s="131"/>
      <c r="VG412" s="131"/>
      <c r="VH412" s="131"/>
      <c r="VI412" s="131"/>
      <c r="VJ412" s="131"/>
      <c r="VK412" s="131"/>
      <c r="VL412" s="131"/>
      <c r="VM412" s="131"/>
      <c r="VN412" s="131"/>
      <c r="VO412" s="131"/>
      <c r="VP412" s="131"/>
      <c r="VQ412" s="131"/>
      <c r="VR412" s="131"/>
      <c r="VS412" s="131"/>
      <c r="VT412" s="131"/>
      <c r="VU412" s="131"/>
      <c r="VV412" s="131"/>
      <c r="VW412" s="131"/>
      <c r="VX412" s="131"/>
      <c r="VY412" s="131"/>
      <c r="VZ412" s="131"/>
      <c r="WA412" s="131"/>
      <c r="WB412" s="131"/>
      <c r="WC412" s="131"/>
      <c r="WD412" s="131"/>
      <c r="WE412" s="131"/>
      <c r="WF412" s="131"/>
      <c r="WG412" s="131"/>
      <c r="WH412" s="131"/>
      <c r="WI412" s="131"/>
      <c r="WJ412" s="131"/>
      <c r="WK412" s="131"/>
      <c r="WL412" s="131"/>
      <c r="WM412" s="131"/>
      <c r="WN412" s="131"/>
      <c r="WO412" s="131"/>
      <c r="WP412" s="131"/>
      <c r="WQ412" s="131"/>
      <c r="WR412" s="131"/>
      <c r="WS412" s="131"/>
      <c r="WT412" s="131"/>
      <c r="WU412" s="131"/>
      <c r="WV412" s="131"/>
      <c r="WW412" s="131"/>
      <c r="WX412" s="131"/>
      <c r="WY412" s="131"/>
      <c r="WZ412" s="131"/>
      <c r="XA412" s="131"/>
      <c r="XB412" s="131"/>
      <c r="XC412" s="131"/>
      <c r="XD412" s="131"/>
      <c r="XE412" s="131"/>
      <c r="XF412" s="131"/>
      <c r="XG412" s="131"/>
      <c r="XH412" s="131"/>
      <c r="XI412" s="131"/>
      <c r="XJ412" s="131"/>
      <c r="XK412" s="131"/>
      <c r="XL412" s="131"/>
      <c r="XM412" s="131"/>
      <c r="XN412" s="131"/>
      <c r="XO412" s="131"/>
      <c r="XP412" s="131"/>
      <c r="XQ412" s="131"/>
      <c r="XR412" s="131"/>
      <c r="XS412" s="131"/>
      <c r="XT412" s="131"/>
      <c r="XU412" s="131"/>
      <c r="XV412" s="131"/>
      <c r="XW412" s="131"/>
      <c r="XX412" s="131"/>
      <c r="XY412" s="131"/>
      <c r="XZ412" s="131"/>
      <c r="YA412" s="131"/>
      <c r="YB412" s="131"/>
      <c r="YC412" s="131"/>
      <c r="YD412" s="131"/>
      <c r="YE412" s="131"/>
      <c r="YF412" s="131"/>
      <c r="YG412" s="131"/>
      <c r="YH412" s="131"/>
      <c r="YI412" s="131"/>
      <c r="YJ412" s="131"/>
      <c r="YK412" s="131"/>
      <c r="YL412" s="131"/>
      <c r="YM412" s="131"/>
      <c r="YN412" s="131"/>
      <c r="YO412" s="131"/>
      <c r="YP412" s="131"/>
      <c r="YQ412" s="131"/>
      <c r="YR412" s="131"/>
      <c r="YS412" s="131"/>
      <c r="YT412" s="131"/>
      <c r="YU412" s="131"/>
      <c r="YV412" s="131"/>
      <c r="YW412" s="131"/>
      <c r="YX412" s="131"/>
      <c r="YY412" s="131"/>
      <c r="YZ412" s="131"/>
      <c r="ZA412" s="131"/>
      <c r="ZB412" s="131"/>
      <c r="ZC412" s="131"/>
      <c r="ZD412" s="131"/>
      <c r="ZE412" s="131"/>
      <c r="ZF412" s="131"/>
      <c r="ZG412" s="131"/>
      <c r="ZH412" s="131"/>
      <c r="ZI412" s="131"/>
      <c r="ZJ412" s="131"/>
      <c r="ZK412" s="131"/>
      <c r="ZL412" s="131"/>
      <c r="ZM412" s="131"/>
      <c r="ZN412" s="131"/>
      <c r="ZO412" s="131"/>
      <c r="ZP412" s="131"/>
      <c r="ZQ412" s="131"/>
      <c r="ZR412" s="131"/>
      <c r="ZS412" s="131"/>
      <c r="ZT412" s="131"/>
      <c r="ZU412" s="131"/>
      <c r="ZV412" s="131"/>
      <c r="ZW412" s="131"/>
      <c r="ZX412" s="131"/>
      <c r="ZY412" s="131"/>
      <c r="ZZ412" s="131"/>
      <c r="AAA412" s="131"/>
      <c r="AAB412" s="131"/>
      <c r="AAC412" s="131"/>
      <c r="AAD412" s="131"/>
      <c r="AAE412" s="131"/>
      <c r="AAF412" s="131"/>
      <c r="AAG412" s="131"/>
      <c r="AAH412" s="131"/>
      <c r="AAI412" s="131"/>
      <c r="AAJ412" s="131"/>
      <c r="AAK412" s="131"/>
      <c r="AAL412" s="131"/>
      <c r="AAM412" s="131"/>
      <c r="AAN412" s="131"/>
      <c r="AAO412" s="131"/>
      <c r="AAP412" s="131"/>
      <c r="AAQ412" s="131"/>
      <c r="AAR412" s="131"/>
      <c r="AAS412" s="131"/>
      <c r="AAT412" s="131"/>
      <c r="AAU412" s="131"/>
      <c r="AAV412" s="131"/>
      <c r="AAW412" s="131"/>
      <c r="AAX412" s="131"/>
      <c r="AAY412" s="131"/>
      <c r="AAZ412" s="131"/>
      <c r="ABA412" s="131"/>
      <c r="ABB412" s="131"/>
      <c r="ABC412" s="131"/>
      <c r="ABD412" s="131"/>
      <c r="ABE412" s="131"/>
      <c r="ABF412" s="131"/>
      <c r="ABG412" s="131"/>
      <c r="ABH412" s="131"/>
      <c r="ABI412" s="131"/>
      <c r="ABJ412" s="131"/>
      <c r="ABK412" s="131"/>
      <c r="ABL412" s="131"/>
      <c r="ABM412" s="131"/>
      <c r="ABN412" s="131"/>
      <c r="ABO412" s="131"/>
      <c r="ABP412" s="131"/>
      <c r="ABQ412" s="131"/>
      <c r="ABR412" s="131"/>
      <c r="ABS412" s="131"/>
      <c r="ABT412" s="131"/>
      <c r="ABU412" s="131"/>
      <c r="ABV412" s="131"/>
      <c r="ABW412" s="131"/>
      <c r="ABX412" s="131"/>
      <c r="ABY412" s="131"/>
      <c r="ABZ412" s="131"/>
      <c r="ACA412" s="131"/>
      <c r="ACB412" s="131"/>
      <c r="ACC412" s="131"/>
      <c r="ACD412" s="131"/>
      <c r="ACE412" s="131"/>
      <c r="ACF412" s="131"/>
      <c r="ACG412" s="131"/>
      <c r="ACH412" s="131"/>
      <c r="ACI412" s="131"/>
      <c r="ACJ412" s="131"/>
      <c r="ACK412" s="131"/>
      <c r="ACL412" s="131"/>
      <c r="ACM412" s="131"/>
      <c r="ACN412" s="131"/>
      <c r="ACO412" s="131"/>
      <c r="ACP412" s="131"/>
      <c r="ACQ412" s="131"/>
      <c r="ACR412" s="131"/>
      <c r="ACS412" s="131"/>
      <c r="ACT412" s="131"/>
      <c r="ACU412" s="131"/>
      <c r="ACV412" s="131"/>
      <c r="ACW412" s="131"/>
      <c r="ACX412" s="131"/>
      <c r="ACY412" s="131"/>
      <c r="ACZ412" s="131"/>
      <c r="ADA412" s="131"/>
      <c r="ADB412" s="131"/>
      <c r="ADC412" s="131"/>
      <c r="ADD412" s="131"/>
      <c r="ADE412" s="131"/>
      <c r="ADF412" s="131"/>
      <c r="ADG412" s="131"/>
      <c r="ADH412" s="131"/>
      <c r="ADI412" s="131"/>
      <c r="ADJ412" s="131"/>
      <c r="ADK412" s="131"/>
      <c r="ADL412" s="131"/>
      <c r="ADM412" s="131"/>
      <c r="ADN412" s="131"/>
      <c r="ADO412" s="131"/>
      <c r="ADP412" s="131"/>
      <c r="ADQ412" s="131"/>
      <c r="ADR412" s="131"/>
      <c r="ADS412" s="131"/>
      <c r="ADT412" s="131"/>
      <c r="ADU412" s="131"/>
      <c r="ADV412" s="131"/>
      <c r="ADW412" s="131"/>
      <c r="ADX412" s="131"/>
      <c r="ADY412" s="131"/>
      <c r="ADZ412" s="131"/>
      <c r="AEA412" s="131"/>
      <c r="AEB412" s="131"/>
      <c r="AEC412" s="131"/>
      <c r="AED412" s="131"/>
      <c r="AEE412" s="131"/>
      <c r="AEF412" s="131"/>
      <c r="AEG412" s="131"/>
      <c r="AEH412" s="131"/>
      <c r="AEI412" s="131"/>
      <c r="AEJ412" s="131"/>
      <c r="AEK412" s="131"/>
      <c r="AEL412" s="131"/>
      <c r="AEM412" s="131"/>
      <c r="AEN412" s="131"/>
      <c r="AEO412" s="131"/>
      <c r="AEP412" s="131"/>
      <c r="AEQ412" s="131"/>
      <c r="AER412" s="131"/>
      <c r="AES412" s="131"/>
      <c r="AET412" s="131"/>
      <c r="AEU412" s="131"/>
      <c r="AEV412" s="131"/>
      <c r="AEW412" s="131"/>
      <c r="AEX412" s="131"/>
      <c r="AEY412" s="131"/>
      <c r="AEZ412" s="131"/>
      <c r="AFA412" s="131"/>
      <c r="AFB412" s="131"/>
      <c r="AFC412" s="131"/>
      <c r="AFD412" s="131"/>
      <c r="AFE412" s="131"/>
      <c r="AFF412" s="131"/>
      <c r="AFG412" s="131"/>
      <c r="AFH412" s="131"/>
      <c r="AFI412" s="131"/>
      <c r="AFJ412" s="131"/>
      <c r="AFK412" s="131"/>
      <c r="AFL412" s="131"/>
      <c r="AFM412" s="131"/>
      <c r="AFN412" s="131"/>
      <c r="AFO412" s="131"/>
      <c r="AFP412" s="131"/>
      <c r="AFQ412" s="131"/>
      <c r="AFR412" s="131"/>
      <c r="AFS412" s="131"/>
      <c r="AFT412" s="131"/>
      <c r="AFU412" s="131"/>
      <c r="AFV412" s="131"/>
      <c r="AFW412" s="131"/>
      <c r="AFX412" s="131"/>
      <c r="AFY412" s="131"/>
      <c r="AFZ412" s="131"/>
      <c r="AGA412" s="131"/>
      <c r="AGB412" s="131"/>
      <c r="AGC412" s="131"/>
      <c r="AGD412" s="131"/>
      <c r="AGE412" s="131"/>
      <c r="AGF412" s="131"/>
      <c r="AGG412" s="131"/>
      <c r="AGH412" s="131"/>
      <c r="AGI412" s="131"/>
      <c r="AGJ412" s="131"/>
      <c r="AGK412" s="131"/>
      <c r="AGL412" s="131"/>
      <c r="AGM412" s="131"/>
      <c r="AGN412" s="131"/>
      <c r="AGO412" s="131"/>
      <c r="AGP412" s="131"/>
      <c r="AGQ412" s="131"/>
      <c r="AGR412" s="131"/>
      <c r="AGS412" s="131"/>
      <c r="AGT412" s="131"/>
      <c r="AGU412" s="131"/>
      <c r="AGV412" s="131"/>
      <c r="AGW412" s="131"/>
      <c r="AGX412" s="131"/>
      <c r="AGY412" s="131"/>
      <c r="AGZ412" s="131"/>
      <c r="AHA412" s="131"/>
      <c r="AHB412" s="131"/>
      <c r="AHC412" s="131"/>
      <c r="AHD412" s="131"/>
      <c r="AHE412" s="131"/>
      <c r="AHF412" s="131"/>
      <c r="AHG412" s="131"/>
      <c r="AHH412" s="131"/>
      <c r="AHI412" s="131"/>
      <c r="AHJ412" s="131"/>
      <c r="AHK412" s="131"/>
      <c r="AHL412" s="131"/>
      <c r="AHM412" s="131"/>
      <c r="AHN412" s="131"/>
      <c r="AHO412" s="131"/>
      <c r="AHP412" s="131"/>
      <c r="AHQ412" s="131"/>
      <c r="AHR412" s="131"/>
      <c r="AHS412" s="131"/>
      <c r="AHT412" s="131"/>
      <c r="AHU412" s="131"/>
      <c r="AHV412" s="131"/>
      <c r="AHW412" s="131"/>
      <c r="AHX412" s="131"/>
      <c r="AHY412" s="131"/>
      <c r="AHZ412" s="131"/>
      <c r="AIA412" s="131"/>
      <c r="AIB412" s="131"/>
      <c r="AIC412" s="131"/>
      <c r="AID412" s="131"/>
      <c r="AIE412" s="131"/>
      <c r="AIF412" s="131"/>
      <c r="AIG412" s="131"/>
      <c r="AIH412" s="131"/>
      <c r="AII412" s="131"/>
      <c r="AIJ412" s="131"/>
      <c r="AIK412" s="131"/>
      <c r="AIL412" s="131"/>
      <c r="AIM412" s="131"/>
      <c r="AIN412" s="131"/>
      <c r="AIO412" s="131"/>
      <c r="AIP412" s="131"/>
      <c r="AIQ412" s="131"/>
      <c r="AIR412" s="131"/>
      <c r="AIS412" s="131"/>
      <c r="AIT412" s="131"/>
      <c r="AIU412" s="131"/>
      <c r="AIV412" s="131"/>
      <c r="AIW412" s="131"/>
      <c r="AIX412" s="131"/>
      <c r="AIY412" s="131"/>
      <c r="AIZ412" s="131"/>
      <c r="AJA412" s="131"/>
      <c r="AJB412" s="131"/>
      <c r="AJC412" s="131"/>
      <c r="AJD412" s="131"/>
      <c r="AJE412" s="131"/>
      <c r="AJF412" s="131"/>
      <c r="AJG412" s="131"/>
      <c r="AJH412" s="131"/>
      <c r="AJI412" s="131"/>
      <c r="AJJ412" s="131"/>
      <c r="AJK412" s="131"/>
      <c r="AJL412" s="131"/>
      <c r="AJM412" s="131"/>
      <c r="AJN412" s="131"/>
      <c r="AJO412" s="131"/>
      <c r="AJP412" s="131"/>
      <c r="AJQ412" s="131"/>
      <c r="AJR412" s="131"/>
      <c r="AJS412" s="131"/>
      <c r="AJT412" s="131"/>
      <c r="AJU412" s="131"/>
      <c r="AJV412" s="131"/>
      <c r="AJW412" s="131"/>
      <c r="AJX412" s="131"/>
      <c r="AJY412" s="131"/>
      <c r="AJZ412" s="131"/>
      <c r="AKA412" s="131"/>
      <c r="AKB412" s="131"/>
      <c r="AKC412" s="131"/>
      <c r="AKD412" s="131"/>
      <c r="AKE412" s="131"/>
      <c r="AKF412" s="131"/>
      <c r="AKG412" s="131"/>
      <c r="AKH412" s="131"/>
      <c r="AKI412" s="131"/>
      <c r="AKJ412" s="131"/>
      <c r="AKK412" s="131"/>
      <c r="AKL412" s="131"/>
      <c r="AKM412" s="131"/>
      <c r="AKN412" s="131"/>
      <c r="AKO412" s="131"/>
      <c r="AKP412" s="131"/>
      <c r="AKQ412" s="131"/>
      <c r="AKR412" s="131"/>
      <c r="AKS412" s="131"/>
      <c r="AKT412" s="131"/>
      <c r="AKU412" s="131"/>
      <c r="AKV412" s="131"/>
      <c r="AKW412" s="131"/>
      <c r="AKX412" s="131"/>
      <c r="AKY412" s="131"/>
      <c r="AKZ412" s="131"/>
      <c r="ALA412" s="131"/>
      <c r="ALB412" s="131"/>
      <c r="ALC412" s="131"/>
      <c r="ALD412" s="131"/>
      <c r="ALE412" s="131"/>
      <c r="ALF412" s="131"/>
      <c r="ALG412" s="131"/>
      <c r="ALH412" s="131"/>
      <c r="ALI412" s="131"/>
      <c r="ALJ412" s="131"/>
      <c r="ALK412" s="131"/>
      <c r="ALL412" s="131"/>
      <c r="ALM412" s="131"/>
      <c r="ALN412" s="131"/>
      <c r="ALO412" s="131"/>
      <c r="ALP412" s="131"/>
      <c r="ALQ412" s="131"/>
      <c r="ALR412" s="131"/>
      <c r="ALS412" s="131"/>
      <c r="ALT412" s="131"/>
      <c r="ALU412" s="131"/>
      <c r="ALV412" s="131"/>
      <c r="ALW412" s="131"/>
      <c r="ALX412" s="131"/>
      <c r="ALY412" s="131"/>
      <c r="ALZ412" s="131"/>
      <c r="AMA412" s="131"/>
      <c r="AMB412" s="131"/>
      <c r="AMC412" s="131"/>
      <c r="AMD412" s="131"/>
      <c r="AME412" s="131"/>
      <c r="AMF412" s="131"/>
      <c r="AMG412" s="131"/>
      <c r="AMH412" s="131"/>
      <c r="AMI412" s="131"/>
      <c r="AMJ412" s="131"/>
      <c r="AMK412" s="131"/>
      <c r="AML412" s="131"/>
      <c r="AMM412" s="131"/>
      <c r="AMN412" s="131"/>
      <c r="AMO412" s="131"/>
      <c r="AMP412" s="131"/>
      <c r="AMQ412" s="131"/>
      <c r="AMR412" s="131"/>
      <c r="AMS412" s="131"/>
      <c r="AMT412" s="131"/>
      <c r="AMU412" s="131"/>
      <c r="AMV412" s="131"/>
      <c r="AMW412" s="131"/>
      <c r="AMX412" s="131"/>
      <c r="AMY412" s="131"/>
      <c r="AMZ412" s="131"/>
      <c r="ANA412" s="131"/>
      <c r="ANB412" s="131"/>
      <c r="ANC412" s="131"/>
      <c r="AND412" s="131"/>
      <c r="ANE412" s="131"/>
      <c r="ANF412" s="131"/>
      <c r="ANG412" s="131"/>
      <c r="ANH412" s="131"/>
      <c r="ANI412" s="131"/>
      <c r="ANJ412" s="131"/>
      <c r="ANK412" s="131"/>
      <c r="ANL412" s="131"/>
      <c r="ANM412" s="131"/>
      <c r="ANN412" s="131"/>
      <c r="ANO412" s="131"/>
      <c r="ANP412" s="131"/>
      <c r="ANQ412" s="131"/>
      <c r="ANR412" s="131"/>
      <c r="ANS412" s="131"/>
      <c r="ANT412" s="131"/>
      <c r="ANU412" s="131"/>
      <c r="ANV412" s="131"/>
      <c r="ANW412" s="131"/>
      <c r="ANX412" s="131"/>
      <c r="ANY412" s="131"/>
      <c r="ANZ412" s="131"/>
      <c r="AOA412" s="131"/>
      <c r="AOB412" s="131"/>
      <c r="AOC412" s="131"/>
      <c r="AOD412" s="131"/>
      <c r="AOE412" s="131"/>
      <c r="AOF412" s="131"/>
      <c r="AOG412" s="131"/>
      <c r="AOH412" s="131"/>
      <c r="AOI412" s="131"/>
      <c r="AOJ412" s="131"/>
      <c r="AOK412" s="131"/>
      <c r="AOL412" s="131"/>
      <c r="AOM412" s="131"/>
      <c r="AON412" s="131"/>
      <c r="AOO412" s="131"/>
      <c r="AOP412" s="131"/>
      <c r="AOQ412" s="131"/>
      <c r="AOR412" s="131"/>
      <c r="AOS412" s="131"/>
      <c r="AOT412" s="131"/>
      <c r="AOU412" s="131"/>
      <c r="AOV412" s="131"/>
      <c r="AOW412" s="131"/>
      <c r="AOX412" s="131"/>
      <c r="AOY412" s="131"/>
      <c r="AOZ412" s="131"/>
      <c r="APA412" s="131"/>
      <c r="APB412" s="131"/>
      <c r="APC412" s="131"/>
      <c r="APD412" s="131"/>
      <c r="APE412" s="131"/>
      <c r="APF412" s="131"/>
      <c r="APG412" s="131"/>
      <c r="APH412" s="131"/>
      <c r="API412" s="131"/>
      <c r="APJ412" s="131"/>
      <c r="APK412" s="131"/>
      <c r="APL412" s="131"/>
      <c r="APM412" s="131"/>
      <c r="APN412" s="131"/>
      <c r="APO412" s="131"/>
      <c r="APP412" s="131"/>
      <c r="APQ412" s="131"/>
      <c r="APR412" s="131"/>
      <c r="APS412" s="131"/>
      <c r="APT412" s="131"/>
      <c r="APU412" s="131"/>
      <c r="APV412" s="131"/>
      <c r="APW412" s="131"/>
      <c r="APX412" s="131"/>
      <c r="APY412" s="131"/>
      <c r="APZ412" s="131"/>
      <c r="AQA412" s="131"/>
      <c r="AQB412" s="131"/>
      <c r="AQC412" s="131"/>
      <c r="AQD412" s="131"/>
      <c r="AQE412" s="131"/>
      <c r="AQF412" s="131"/>
      <c r="AQG412" s="131"/>
      <c r="AQH412" s="131"/>
      <c r="AQI412" s="131"/>
      <c r="AQJ412" s="131"/>
      <c r="AQK412" s="131"/>
      <c r="AQL412" s="131"/>
      <c r="AQM412" s="131"/>
      <c r="AQN412" s="131"/>
      <c r="AQO412" s="131"/>
      <c r="AQP412" s="131"/>
      <c r="AQQ412" s="131"/>
      <c r="AQR412" s="131"/>
      <c r="AQS412" s="131"/>
      <c r="AQT412" s="131"/>
      <c r="AQU412" s="131"/>
      <c r="AQV412" s="131"/>
      <c r="AQW412" s="131"/>
      <c r="AQX412" s="131"/>
      <c r="AQY412" s="131"/>
      <c r="AQZ412" s="131"/>
      <c r="ARA412" s="131"/>
      <c r="ARB412" s="131"/>
      <c r="ARC412" s="131"/>
      <c r="ARD412" s="131"/>
      <c r="ARE412" s="131"/>
      <c r="ARF412" s="131"/>
      <c r="ARG412" s="131"/>
      <c r="ARH412" s="131"/>
      <c r="ARI412" s="131"/>
      <c r="ARJ412" s="131"/>
      <c r="ARK412" s="131"/>
      <c r="ARL412" s="131"/>
      <c r="ARM412" s="131"/>
      <c r="ARN412" s="131"/>
      <c r="ARO412" s="131"/>
      <c r="ARP412" s="131"/>
      <c r="ARQ412" s="131"/>
      <c r="ARR412" s="131"/>
      <c r="ARS412" s="131"/>
      <c r="ART412" s="131"/>
      <c r="ARU412" s="131"/>
      <c r="ARV412" s="131"/>
      <c r="ARW412" s="131"/>
      <c r="ARX412" s="131"/>
      <c r="ARY412" s="131"/>
      <c r="ARZ412" s="131"/>
      <c r="ASA412" s="131"/>
      <c r="ASB412" s="131"/>
      <c r="ASC412" s="131"/>
      <c r="ASD412" s="131"/>
      <c r="ASE412" s="131"/>
      <c r="ASF412" s="131"/>
      <c r="ASG412" s="131"/>
      <c r="ASH412" s="131"/>
      <c r="ASI412" s="131"/>
      <c r="ASJ412" s="131"/>
      <c r="ASK412" s="131"/>
      <c r="ASL412" s="131"/>
      <c r="ASM412" s="131"/>
      <c r="ASN412" s="131"/>
      <c r="ASO412" s="131"/>
      <c r="ASP412" s="131"/>
      <c r="ASQ412" s="131"/>
      <c r="ASR412" s="131"/>
      <c r="ASS412" s="131"/>
      <c r="AST412" s="131"/>
      <c r="ASU412" s="131"/>
      <c r="ASV412" s="131"/>
      <c r="ASW412" s="131"/>
      <c r="ASX412" s="131"/>
      <c r="ASY412" s="131"/>
      <c r="ASZ412" s="131"/>
      <c r="ATA412" s="131"/>
      <c r="ATB412" s="131"/>
      <c r="ATC412" s="131"/>
      <c r="ATD412" s="131"/>
      <c r="ATE412" s="131"/>
      <c r="ATF412" s="131"/>
      <c r="ATG412" s="131"/>
      <c r="ATH412" s="131"/>
      <c r="ATI412" s="131"/>
      <c r="ATJ412" s="131"/>
      <c r="ATK412" s="131"/>
      <c r="ATL412" s="131"/>
      <c r="ATM412" s="131"/>
      <c r="ATN412" s="131"/>
      <c r="ATO412" s="131"/>
      <c r="ATP412" s="131"/>
      <c r="ATQ412" s="131"/>
      <c r="ATR412" s="131"/>
      <c r="ATS412" s="131"/>
      <c r="ATT412" s="131"/>
      <c r="ATU412" s="131"/>
      <c r="ATV412" s="131"/>
      <c r="ATW412" s="131"/>
      <c r="ATX412" s="131"/>
      <c r="ATY412" s="131"/>
      <c r="ATZ412" s="131"/>
      <c r="AUA412" s="131"/>
      <c r="AUB412" s="131"/>
      <c r="AUC412" s="131"/>
      <c r="AUD412" s="131"/>
      <c r="AUE412" s="131"/>
      <c r="AUF412" s="131"/>
      <c r="AUG412" s="131"/>
      <c r="AUH412" s="131"/>
      <c r="AUI412" s="131"/>
      <c r="AUJ412" s="131"/>
      <c r="AUK412" s="131"/>
      <c r="AUL412" s="131"/>
      <c r="AUM412" s="131"/>
      <c r="AUN412" s="131"/>
      <c r="AUO412" s="131"/>
      <c r="AUP412" s="131"/>
      <c r="AUQ412" s="131"/>
      <c r="AUR412" s="131"/>
      <c r="AUS412" s="131"/>
      <c r="AUT412" s="131"/>
      <c r="AUU412" s="131"/>
      <c r="AUV412" s="131"/>
      <c r="AUW412" s="131"/>
      <c r="AUX412" s="131"/>
      <c r="AUY412" s="131"/>
      <c r="AUZ412" s="131"/>
      <c r="AVA412" s="131"/>
      <c r="AVB412" s="131"/>
      <c r="AVC412" s="131"/>
      <c r="AVD412" s="131"/>
      <c r="AVE412" s="131"/>
      <c r="AVF412" s="131"/>
      <c r="AVG412" s="131"/>
      <c r="AVH412" s="131"/>
      <c r="AVI412" s="131"/>
      <c r="AVJ412" s="131"/>
      <c r="AVK412" s="131"/>
      <c r="AVL412" s="131"/>
      <c r="AVM412" s="131"/>
      <c r="AVN412" s="131"/>
      <c r="AVO412" s="131"/>
      <c r="AVP412" s="131"/>
      <c r="AVQ412" s="131"/>
      <c r="AVR412" s="131"/>
      <c r="AVS412" s="131"/>
      <c r="AVT412" s="131"/>
      <c r="AVU412" s="131"/>
      <c r="AVV412" s="131"/>
      <c r="AVW412" s="131"/>
      <c r="AVX412" s="131"/>
      <c r="AVY412" s="131"/>
      <c r="AVZ412" s="131"/>
      <c r="AWA412" s="131"/>
      <c r="AWB412" s="131"/>
      <c r="AWC412" s="131"/>
      <c r="AWD412" s="131"/>
      <c r="AWE412" s="131"/>
      <c r="AWF412" s="131"/>
      <c r="AWG412" s="131"/>
      <c r="AWH412" s="131"/>
      <c r="AWI412" s="131"/>
      <c r="AWJ412" s="131"/>
      <c r="AWK412" s="131"/>
      <c r="AWL412" s="131"/>
      <c r="AWM412" s="131"/>
      <c r="AWN412" s="131"/>
      <c r="AWO412" s="131"/>
      <c r="AWP412" s="131"/>
      <c r="AWQ412" s="131"/>
      <c r="AWR412" s="131"/>
      <c r="AWS412" s="131"/>
      <c r="AWT412" s="131"/>
      <c r="AWU412" s="131"/>
      <c r="AWV412" s="131"/>
      <c r="AWW412" s="131"/>
      <c r="AWX412" s="131"/>
      <c r="AWY412" s="131"/>
      <c r="AWZ412" s="131"/>
      <c r="AXA412" s="131"/>
      <c r="AXB412" s="131"/>
      <c r="AXC412" s="131"/>
      <c r="AXD412" s="131"/>
      <c r="AXE412" s="131"/>
      <c r="AXF412" s="131"/>
      <c r="AXG412" s="131"/>
      <c r="AXH412" s="131"/>
      <c r="AXI412" s="131"/>
      <c r="AXJ412" s="131"/>
      <c r="AXK412" s="131"/>
      <c r="AXL412" s="131"/>
      <c r="AXM412" s="131"/>
      <c r="AXN412" s="131"/>
      <c r="AXO412" s="131"/>
      <c r="AXP412" s="131"/>
      <c r="AXQ412" s="131"/>
      <c r="AXR412" s="131"/>
      <c r="AXS412" s="131"/>
      <c r="AXT412" s="131"/>
      <c r="AXU412" s="131"/>
      <c r="AXV412" s="131"/>
      <c r="AXW412" s="131"/>
      <c r="AXX412" s="131"/>
    </row>
    <row r="413" spans="1:1324" s="106" customFormat="1" ht="15.75" hidden="1" customHeight="1" x14ac:dyDescent="0.2">
      <c r="A413" s="74" t="s">
        <v>3061</v>
      </c>
      <c r="B413" s="196" t="s">
        <v>370</v>
      </c>
      <c r="C413" s="64" t="s">
        <v>369</v>
      </c>
      <c r="D413" s="177" t="s">
        <v>3062</v>
      </c>
      <c r="E413" s="65">
        <v>42773</v>
      </c>
      <c r="F413" s="74" t="s">
        <v>1167</v>
      </c>
      <c r="G413" s="30" t="s">
        <v>1186</v>
      </c>
      <c r="H413" s="30">
        <v>42815</v>
      </c>
      <c r="I413" s="30" t="s">
        <v>1065</v>
      </c>
      <c r="J413" s="173"/>
      <c r="K413" s="84" t="s">
        <v>6</v>
      </c>
      <c r="L413" s="87">
        <v>1</v>
      </c>
      <c r="M413" s="87">
        <v>1</v>
      </c>
      <c r="N413" s="87" t="s">
        <v>326</v>
      </c>
      <c r="O413" s="87">
        <v>1</v>
      </c>
      <c r="P413" s="87" t="s">
        <v>326</v>
      </c>
      <c r="Q413" s="87">
        <v>1</v>
      </c>
      <c r="R413" s="87" t="s">
        <v>326</v>
      </c>
      <c r="S413" s="87">
        <v>1</v>
      </c>
      <c r="T413" s="84" t="s">
        <v>49</v>
      </c>
      <c r="U413" s="87">
        <v>1</v>
      </c>
      <c r="V413" s="87">
        <v>1</v>
      </c>
      <c r="W413" s="87">
        <v>0</v>
      </c>
      <c r="X413" s="87">
        <v>0</v>
      </c>
      <c r="Y413" s="87">
        <v>0</v>
      </c>
      <c r="Z413" s="87">
        <v>1</v>
      </c>
      <c r="AA413" s="87">
        <v>0</v>
      </c>
      <c r="AB413" s="87">
        <v>1</v>
      </c>
      <c r="AC413" s="87">
        <v>0</v>
      </c>
      <c r="AD413" s="87">
        <v>0</v>
      </c>
      <c r="AE413" s="87">
        <v>0</v>
      </c>
      <c r="AF413" s="104"/>
      <c r="AG413" s="131"/>
      <c r="AH413" s="131"/>
      <c r="AI413" s="131"/>
      <c r="AJ413" s="131"/>
      <c r="AK413" s="131"/>
      <c r="AL413" s="131"/>
      <c r="AM413" s="131"/>
      <c r="AN413" s="131"/>
      <c r="AO413" s="131"/>
      <c r="AP413" s="131"/>
      <c r="AQ413" s="131"/>
      <c r="AR413" s="131"/>
      <c r="AS413" s="131"/>
      <c r="AT413" s="131"/>
      <c r="AU413" s="131"/>
      <c r="AV413" s="131"/>
      <c r="AW413" s="131"/>
      <c r="AX413" s="131"/>
      <c r="AY413" s="131"/>
      <c r="AZ413" s="131"/>
      <c r="BA413" s="131"/>
      <c r="BB413" s="131"/>
      <c r="BC413" s="131"/>
      <c r="BD413" s="131"/>
      <c r="BE413" s="131"/>
      <c r="BF413" s="131"/>
      <c r="BG413" s="131"/>
      <c r="BH413" s="131"/>
      <c r="BI413" s="131"/>
      <c r="BJ413" s="131"/>
      <c r="BK413" s="131"/>
      <c r="BL413" s="131"/>
      <c r="BM413" s="131"/>
      <c r="BN413" s="131"/>
      <c r="BO413" s="131"/>
      <c r="BP413" s="131"/>
      <c r="BQ413" s="131"/>
      <c r="BR413" s="131"/>
      <c r="BS413" s="131"/>
      <c r="BT413" s="131"/>
      <c r="BU413" s="131"/>
      <c r="BV413" s="131"/>
      <c r="BW413" s="131"/>
      <c r="BX413" s="131"/>
      <c r="BY413" s="131"/>
      <c r="BZ413" s="131"/>
      <c r="CA413" s="131"/>
      <c r="CB413" s="131"/>
      <c r="CC413" s="131"/>
      <c r="CD413" s="131"/>
      <c r="CE413" s="131"/>
      <c r="CF413" s="131"/>
      <c r="CG413" s="131"/>
      <c r="CH413" s="131"/>
      <c r="CI413" s="131"/>
      <c r="CJ413" s="131"/>
      <c r="CK413" s="131"/>
      <c r="CL413" s="131"/>
      <c r="CM413" s="131"/>
      <c r="CN413" s="131"/>
      <c r="CO413" s="131"/>
      <c r="CP413" s="131"/>
      <c r="CQ413" s="131"/>
      <c r="CR413" s="131"/>
      <c r="CS413" s="131"/>
      <c r="CT413" s="131"/>
      <c r="CU413" s="131"/>
      <c r="CV413" s="131"/>
      <c r="CW413" s="131"/>
      <c r="CX413" s="131"/>
      <c r="CY413" s="131"/>
      <c r="CZ413" s="131"/>
      <c r="DA413" s="131"/>
      <c r="DB413" s="131"/>
      <c r="DC413" s="131"/>
      <c r="DD413" s="131"/>
      <c r="DE413" s="131"/>
      <c r="DF413" s="131"/>
      <c r="DG413" s="131"/>
      <c r="DH413" s="131"/>
      <c r="DI413" s="131"/>
      <c r="DJ413" s="131"/>
      <c r="DK413" s="131"/>
      <c r="DL413" s="131"/>
      <c r="DM413" s="131"/>
      <c r="DN413" s="131"/>
      <c r="DO413" s="131"/>
      <c r="DP413" s="131"/>
      <c r="DQ413" s="131"/>
      <c r="DR413" s="131"/>
      <c r="DS413" s="131"/>
      <c r="DT413" s="131"/>
      <c r="DU413" s="131"/>
      <c r="DV413" s="131"/>
      <c r="DW413" s="131"/>
      <c r="DX413" s="131"/>
      <c r="DY413" s="131"/>
      <c r="DZ413" s="131"/>
      <c r="EA413" s="131"/>
      <c r="EB413" s="131"/>
      <c r="EC413" s="131"/>
      <c r="ED413" s="131"/>
      <c r="EE413" s="131"/>
      <c r="EF413" s="131"/>
      <c r="EG413" s="131"/>
      <c r="EH413" s="131"/>
      <c r="EI413" s="131"/>
      <c r="EJ413" s="131"/>
      <c r="EK413" s="131"/>
      <c r="EL413" s="131"/>
      <c r="EM413" s="131"/>
      <c r="EN413" s="131"/>
      <c r="EO413" s="131"/>
      <c r="EP413" s="131"/>
      <c r="EQ413" s="131"/>
      <c r="ER413" s="131"/>
      <c r="ES413" s="131"/>
      <c r="ET413" s="131"/>
      <c r="EU413" s="131"/>
      <c r="EV413" s="131"/>
      <c r="EW413" s="131"/>
      <c r="EX413" s="131"/>
      <c r="EY413" s="131"/>
      <c r="EZ413" s="131"/>
      <c r="FA413" s="131"/>
      <c r="FB413" s="131"/>
      <c r="FC413" s="131"/>
      <c r="FD413" s="131"/>
      <c r="FE413" s="131"/>
      <c r="FF413" s="131"/>
      <c r="FG413" s="131"/>
      <c r="FH413" s="131"/>
      <c r="FI413" s="131"/>
      <c r="FJ413" s="131"/>
      <c r="FK413" s="131"/>
      <c r="FL413" s="131"/>
      <c r="FM413" s="131"/>
      <c r="FN413" s="131"/>
      <c r="FO413" s="131"/>
      <c r="FP413" s="131"/>
      <c r="FQ413" s="131"/>
      <c r="FR413" s="131"/>
      <c r="FS413" s="131"/>
      <c r="FT413" s="131"/>
      <c r="FU413" s="131"/>
      <c r="FV413" s="131"/>
      <c r="FW413" s="131"/>
      <c r="FX413" s="131"/>
      <c r="FY413" s="131"/>
      <c r="FZ413" s="131"/>
      <c r="GA413" s="131"/>
      <c r="GB413" s="131"/>
      <c r="GC413" s="131"/>
      <c r="GD413" s="131"/>
      <c r="GE413" s="131"/>
      <c r="GF413" s="131"/>
      <c r="GG413" s="131"/>
      <c r="GH413" s="131"/>
      <c r="GI413" s="131"/>
      <c r="GJ413" s="131"/>
      <c r="GK413" s="131"/>
      <c r="GL413" s="131"/>
      <c r="GM413" s="131"/>
      <c r="GN413" s="131"/>
      <c r="GO413" s="131"/>
      <c r="GP413" s="131"/>
      <c r="GQ413" s="131"/>
      <c r="GR413" s="131"/>
      <c r="GS413" s="131"/>
      <c r="GT413" s="131"/>
      <c r="GU413" s="131"/>
      <c r="GV413" s="131"/>
      <c r="GW413" s="131"/>
      <c r="GX413" s="131"/>
      <c r="GY413" s="131"/>
      <c r="GZ413" s="131"/>
      <c r="HA413" s="131"/>
      <c r="HB413" s="131"/>
      <c r="HC413" s="131"/>
      <c r="HD413" s="131"/>
      <c r="HE413" s="131"/>
      <c r="HF413" s="131"/>
      <c r="HG413" s="131"/>
      <c r="HH413" s="131"/>
      <c r="HI413" s="131"/>
      <c r="HJ413" s="131"/>
      <c r="HK413" s="131"/>
      <c r="HL413" s="131"/>
      <c r="HM413" s="131"/>
      <c r="HN413" s="131"/>
      <c r="HO413" s="131"/>
      <c r="HP413" s="131"/>
      <c r="HQ413" s="131"/>
      <c r="HR413" s="131"/>
      <c r="HS413" s="131"/>
      <c r="HT413" s="131"/>
      <c r="HU413" s="131"/>
      <c r="HV413" s="131"/>
      <c r="HW413" s="131"/>
      <c r="HX413" s="131"/>
      <c r="HY413" s="131"/>
      <c r="HZ413" s="131"/>
      <c r="IA413" s="131"/>
      <c r="IB413" s="131"/>
      <c r="IC413" s="131"/>
      <c r="ID413" s="131"/>
      <c r="IE413" s="131"/>
      <c r="IF413" s="131"/>
      <c r="IG413" s="131"/>
      <c r="IH413" s="131"/>
      <c r="II413" s="131"/>
      <c r="IJ413" s="131"/>
      <c r="IK413" s="131"/>
      <c r="IL413" s="131"/>
      <c r="IM413" s="131"/>
      <c r="IN413" s="131"/>
      <c r="IO413" s="131"/>
      <c r="IP413" s="131"/>
      <c r="IQ413" s="131"/>
      <c r="IR413" s="131"/>
      <c r="IS413" s="131"/>
      <c r="IT413" s="131"/>
      <c r="IU413" s="131"/>
      <c r="IV413" s="131"/>
      <c r="IW413" s="131"/>
      <c r="IX413" s="131"/>
      <c r="IY413" s="131"/>
      <c r="IZ413" s="131"/>
      <c r="JA413" s="131"/>
      <c r="JB413" s="131"/>
      <c r="JC413" s="131"/>
      <c r="JD413" s="131"/>
      <c r="JE413" s="131"/>
      <c r="JF413" s="131"/>
      <c r="JG413" s="131"/>
      <c r="JH413" s="131"/>
      <c r="JI413" s="131"/>
      <c r="JJ413" s="131"/>
      <c r="JK413" s="131"/>
      <c r="JL413" s="131"/>
      <c r="JM413" s="131"/>
      <c r="JN413" s="131"/>
      <c r="JO413" s="131"/>
      <c r="JP413" s="131"/>
      <c r="JQ413" s="131"/>
      <c r="JR413" s="131"/>
      <c r="JS413" s="131"/>
      <c r="JT413" s="131"/>
      <c r="JU413" s="131"/>
      <c r="JV413" s="131"/>
      <c r="JW413" s="131"/>
      <c r="JX413" s="131"/>
      <c r="JY413" s="131"/>
      <c r="JZ413" s="131"/>
      <c r="KA413" s="131"/>
      <c r="KB413" s="131"/>
      <c r="KC413" s="131"/>
      <c r="KD413" s="131"/>
      <c r="KE413" s="131"/>
      <c r="KF413" s="131"/>
      <c r="KG413" s="131"/>
      <c r="KH413" s="131"/>
      <c r="KI413" s="131"/>
      <c r="KJ413" s="131"/>
      <c r="KK413" s="131"/>
      <c r="KL413" s="131"/>
      <c r="KM413" s="131"/>
      <c r="KN413" s="131"/>
      <c r="KO413" s="131"/>
      <c r="KP413" s="131"/>
      <c r="KQ413" s="131"/>
      <c r="KR413" s="131"/>
      <c r="KS413" s="131"/>
      <c r="KT413" s="131"/>
      <c r="KU413" s="131"/>
      <c r="KV413" s="131"/>
      <c r="KW413" s="131"/>
      <c r="KX413" s="131"/>
      <c r="KY413" s="131"/>
      <c r="KZ413" s="131"/>
      <c r="LA413" s="131"/>
      <c r="LB413" s="131"/>
      <c r="LC413" s="131"/>
      <c r="LD413" s="131"/>
      <c r="LE413" s="131"/>
      <c r="LF413" s="131"/>
      <c r="LG413" s="131"/>
      <c r="LH413" s="131"/>
      <c r="LI413" s="131"/>
      <c r="LJ413" s="131"/>
      <c r="LK413" s="131"/>
      <c r="LL413" s="131"/>
      <c r="LM413" s="131"/>
      <c r="LN413" s="131"/>
      <c r="LO413" s="131"/>
      <c r="LP413" s="131"/>
      <c r="LQ413" s="131"/>
      <c r="LR413" s="131"/>
      <c r="LS413" s="131"/>
      <c r="LT413" s="131"/>
      <c r="LU413" s="131"/>
      <c r="LV413" s="131"/>
      <c r="LW413" s="131"/>
      <c r="LX413" s="131"/>
      <c r="LY413" s="131"/>
      <c r="LZ413" s="131"/>
      <c r="MA413" s="131"/>
      <c r="MB413" s="131"/>
      <c r="MC413" s="131"/>
      <c r="MD413" s="131"/>
      <c r="ME413" s="131"/>
      <c r="MF413" s="131"/>
      <c r="MG413" s="131"/>
      <c r="MH413" s="131"/>
      <c r="MI413" s="131"/>
      <c r="MJ413" s="131"/>
      <c r="MK413" s="131"/>
      <c r="ML413" s="131"/>
      <c r="MM413" s="131"/>
      <c r="MN413" s="131"/>
      <c r="MO413" s="131"/>
      <c r="MP413" s="131"/>
      <c r="MQ413" s="131"/>
      <c r="MR413" s="131"/>
      <c r="MS413" s="131"/>
      <c r="MT413" s="131"/>
      <c r="MU413" s="131"/>
      <c r="MV413" s="131"/>
      <c r="MW413" s="131"/>
      <c r="MX413" s="131"/>
      <c r="MY413" s="131"/>
      <c r="MZ413" s="131"/>
      <c r="NA413" s="131"/>
      <c r="NB413" s="131"/>
      <c r="NC413" s="131"/>
      <c r="ND413" s="131"/>
      <c r="NE413" s="131"/>
      <c r="NF413" s="131"/>
      <c r="NG413" s="131"/>
      <c r="NH413" s="131"/>
      <c r="NI413" s="131"/>
      <c r="NJ413" s="131"/>
      <c r="NK413" s="131"/>
      <c r="NL413" s="131"/>
      <c r="NM413" s="131"/>
      <c r="NN413" s="131"/>
      <c r="NO413" s="131"/>
      <c r="NP413" s="131"/>
      <c r="NQ413" s="131"/>
      <c r="NR413" s="131"/>
      <c r="NS413" s="131"/>
      <c r="NT413" s="131"/>
      <c r="NU413" s="131"/>
      <c r="NV413" s="131"/>
      <c r="NW413" s="131"/>
      <c r="NX413" s="131"/>
      <c r="NY413" s="131"/>
      <c r="NZ413" s="131"/>
      <c r="OA413" s="131"/>
      <c r="OB413" s="131"/>
      <c r="OC413" s="131"/>
      <c r="OD413" s="131"/>
      <c r="OE413" s="131"/>
      <c r="OF413" s="131"/>
      <c r="OG413" s="131"/>
      <c r="OH413" s="131"/>
      <c r="OI413" s="131"/>
      <c r="OJ413" s="131"/>
      <c r="OK413" s="131"/>
      <c r="OL413" s="131"/>
      <c r="OM413" s="131"/>
      <c r="ON413" s="131"/>
      <c r="OO413" s="131"/>
      <c r="OP413" s="131"/>
      <c r="OQ413" s="131"/>
      <c r="OR413" s="131"/>
      <c r="OS413" s="131"/>
      <c r="OT413" s="131"/>
      <c r="OU413" s="131"/>
      <c r="OV413" s="131"/>
      <c r="OW413" s="131"/>
      <c r="OX413" s="131"/>
      <c r="OY413" s="131"/>
      <c r="OZ413" s="131"/>
      <c r="PA413" s="131"/>
      <c r="PB413" s="131"/>
      <c r="PC413" s="131"/>
      <c r="PD413" s="131"/>
      <c r="PE413" s="131"/>
      <c r="PF413" s="131"/>
      <c r="PG413" s="131"/>
      <c r="PH413" s="131"/>
      <c r="PI413" s="131"/>
      <c r="PJ413" s="131"/>
      <c r="PK413" s="131"/>
      <c r="PL413" s="131"/>
      <c r="PM413" s="131"/>
      <c r="PN413" s="131"/>
      <c r="PO413" s="131"/>
      <c r="PP413" s="131"/>
      <c r="PQ413" s="131"/>
      <c r="PR413" s="131"/>
      <c r="PS413" s="131"/>
      <c r="PT413" s="131"/>
      <c r="PU413" s="131"/>
      <c r="PV413" s="131"/>
      <c r="PW413" s="131"/>
      <c r="PX413" s="131"/>
      <c r="PY413" s="131"/>
      <c r="PZ413" s="131"/>
      <c r="QA413" s="131"/>
      <c r="QB413" s="131"/>
      <c r="QC413" s="131"/>
      <c r="QD413" s="131"/>
      <c r="QE413" s="131"/>
      <c r="QF413" s="131"/>
      <c r="QG413" s="131"/>
      <c r="QH413" s="131"/>
      <c r="QI413" s="131"/>
      <c r="QJ413" s="131"/>
      <c r="QK413" s="131"/>
      <c r="QL413" s="131"/>
      <c r="QM413" s="131"/>
      <c r="QN413" s="131"/>
      <c r="QO413" s="131"/>
      <c r="QP413" s="131"/>
      <c r="QQ413" s="131"/>
      <c r="QR413" s="131"/>
      <c r="QS413" s="131"/>
      <c r="QT413" s="131"/>
      <c r="QU413" s="131"/>
      <c r="QV413" s="131"/>
      <c r="QW413" s="131"/>
      <c r="QX413" s="131"/>
      <c r="QY413" s="131"/>
      <c r="QZ413" s="131"/>
      <c r="RA413" s="131"/>
      <c r="RB413" s="131"/>
      <c r="RC413" s="131"/>
      <c r="RD413" s="131"/>
      <c r="RE413" s="131"/>
      <c r="RF413" s="131"/>
      <c r="RG413" s="131"/>
      <c r="RH413" s="131"/>
      <c r="RI413" s="131"/>
      <c r="RJ413" s="131"/>
      <c r="RK413" s="131"/>
      <c r="RL413" s="131"/>
      <c r="RM413" s="131"/>
      <c r="RN413" s="131"/>
      <c r="RO413" s="131"/>
      <c r="RP413" s="131"/>
      <c r="RQ413" s="131"/>
      <c r="RR413" s="131"/>
      <c r="RS413" s="131"/>
      <c r="RT413" s="131"/>
      <c r="RU413" s="131"/>
      <c r="RV413" s="131"/>
      <c r="RW413" s="131"/>
      <c r="RX413" s="131"/>
      <c r="RY413" s="131"/>
      <c r="RZ413" s="131"/>
      <c r="SA413" s="131"/>
      <c r="SB413" s="131"/>
      <c r="SC413" s="131"/>
      <c r="SD413" s="131"/>
      <c r="SE413" s="131"/>
      <c r="SF413" s="131"/>
      <c r="SG413" s="131"/>
      <c r="SH413" s="131"/>
      <c r="SI413" s="131"/>
      <c r="SJ413" s="131"/>
      <c r="SK413" s="131"/>
      <c r="SL413" s="131"/>
      <c r="SM413" s="131"/>
      <c r="SN413" s="131"/>
      <c r="SO413" s="131"/>
      <c r="SP413" s="131"/>
      <c r="SQ413" s="131"/>
      <c r="SR413" s="131"/>
      <c r="SS413" s="131"/>
      <c r="ST413" s="131"/>
      <c r="SU413" s="131"/>
      <c r="SV413" s="131"/>
      <c r="SW413" s="131"/>
      <c r="SX413" s="131"/>
      <c r="SY413" s="131"/>
      <c r="SZ413" s="131"/>
      <c r="TA413" s="131"/>
      <c r="TB413" s="131"/>
      <c r="TC413" s="131"/>
      <c r="TD413" s="131"/>
      <c r="TE413" s="131"/>
      <c r="TF413" s="131"/>
      <c r="TG413" s="131"/>
      <c r="TH413" s="131"/>
      <c r="TI413" s="131"/>
      <c r="TJ413" s="131"/>
      <c r="TK413" s="131"/>
      <c r="TL413" s="131"/>
      <c r="TM413" s="131"/>
      <c r="TN413" s="131"/>
      <c r="TO413" s="131"/>
      <c r="TP413" s="131"/>
      <c r="TQ413" s="131"/>
      <c r="TR413" s="131"/>
      <c r="TS413" s="131"/>
      <c r="TT413" s="131"/>
      <c r="TU413" s="131"/>
      <c r="TV413" s="131"/>
      <c r="TW413" s="131"/>
      <c r="TX413" s="131"/>
      <c r="TY413" s="131"/>
      <c r="TZ413" s="131"/>
      <c r="UA413" s="131"/>
      <c r="UB413" s="131"/>
      <c r="UC413" s="131"/>
      <c r="UD413" s="131"/>
      <c r="UE413" s="131"/>
      <c r="UF413" s="131"/>
      <c r="UG413" s="131"/>
      <c r="UH413" s="131"/>
      <c r="UI413" s="131"/>
      <c r="UJ413" s="131"/>
      <c r="UK413" s="131"/>
      <c r="UL413" s="131"/>
      <c r="UM413" s="131"/>
      <c r="UN413" s="131"/>
      <c r="UO413" s="131"/>
      <c r="UP413" s="131"/>
      <c r="UQ413" s="131"/>
      <c r="UR413" s="131"/>
      <c r="US413" s="131"/>
      <c r="UT413" s="131"/>
      <c r="UU413" s="131"/>
      <c r="UV413" s="131"/>
      <c r="UW413" s="131"/>
      <c r="UX413" s="131"/>
      <c r="UY413" s="131"/>
      <c r="UZ413" s="131"/>
      <c r="VA413" s="131"/>
      <c r="VB413" s="131"/>
      <c r="VC413" s="131"/>
      <c r="VD413" s="131"/>
      <c r="VE413" s="131"/>
      <c r="VF413" s="131"/>
      <c r="VG413" s="131"/>
      <c r="VH413" s="131"/>
      <c r="VI413" s="131"/>
      <c r="VJ413" s="131"/>
      <c r="VK413" s="131"/>
      <c r="VL413" s="131"/>
      <c r="VM413" s="131"/>
      <c r="VN413" s="131"/>
      <c r="VO413" s="131"/>
      <c r="VP413" s="131"/>
      <c r="VQ413" s="131"/>
      <c r="VR413" s="131"/>
      <c r="VS413" s="131"/>
      <c r="VT413" s="131"/>
      <c r="VU413" s="131"/>
      <c r="VV413" s="131"/>
      <c r="VW413" s="131"/>
      <c r="VX413" s="131"/>
      <c r="VY413" s="131"/>
      <c r="VZ413" s="131"/>
      <c r="WA413" s="131"/>
      <c r="WB413" s="131"/>
      <c r="WC413" s="131"/>
      <c r="WD413" s="131"/>
      <c r="WE413" s="131"/>
      <c r="WF413" s="131"/>
      <c r="WG413" s="131"/>
      <c r="WH413" s="131"/>
      <c r="WI413" s="131"/>
      <c r="WJ413" s="131"/>
      <c r="WK413" s="131"/>
      <c r="WL413" s="131"/>
      <c r="WM413" s="131"/>
      <c r="WN413" s="131"/>
      <c r="WO413" s="131"/>
      <c r="WP413" s="131"/>
      <c r="WQ413" s="131"/>
      <c r="WR413" s="131"/>
      <c r="WS413" s="131"/>
      <c r="WT413" s="131"/>
      <c r="WU413" s="131"/>
      <c r="WV413" s="131"/>
      <c r="WW413" s="131"/>
      <c r="WX413" s="131"/>
      <c r="WY413" s="131"/>
      <c r="WZ413" s="131"/>
      <c r="XA413" s="131"/>
      <c r="XB413" s="131"/>
      <c r="XC413" s="131"/>
      <c r="XD413" s="131"/>
      <c r="XE413" s="131"/>
      <c r="XF413" s="131"/>
      <c r="XG413" s="131"/>
      <c r="XH413" s="131"/>
      <c r="XI413" s="131"/>
      <c r="XJ413" s="131"/>
      <c r="XK413" s="131"/>
      <c r="XL413" s="131"/>
      <c r="XM413" s="131"/>
      <c r="XN413" s="131"/>
      <c r="XO413" s="131"/>
      <c r="XP413" s="131"/>
      <c r="XQ413" s="131"/>
      <c r="XR413" s="131"/>
      <c r="XS413" s="131"/>
      <c r="XT413" s="131"/>
      <c r="XU413" s="131"/>
      <c r="XV413" s="131"/>
      <c r="XW413" s="131"/>
      <c r="XX413" s="131"/>
      <c r="XY413" s="131"/>
      <c r="XZ413" s="131"/>
      <c r="YA413" s="131"/>
      <c r="YB413" s="131"/>
      <c r="YC413" s="131"/>
      <c r="YD413" s="131"/>
      <c r="YE413" s="131"/>
      <c r="YF413" s="131"/>
      <c r="YG413" s="131"/>
      <c r="YH413" s="131"/>
      <c r="YI413" s="131"/>
      <c r="YJ413" s="131"/>
      <c r="YK413" s="131"/>
      <c r="YL413" s="131"/>
      <c r="YM413" s="131"/>
      <c r="YN413" s="131"/>
      <c r="YO413" s="131"/>
      <c r="YP413" s="131"/>
      <c r="YQ413" s="131"/>
      <c r="YR413" s="131"/>
      <c r="YS413" s="131"/>
      <c r="YT413" s="131"/>
      <c r="YU413" s="131"/>
      <c r="YV413" s="131"/>
      <c r="YW413" s="131"/>
      <c r="YX413" s="131"/>
      <c r="YY413" s="131"/>
      <c r="YZ413" s="131"/>
      <c r="ZA413" s="131"/>
      <c r="ZB413" s="131"/>
      <c r="ZC413" s="131"/>
      <c r="ZD413" s="131"/>
      <c r="ZE413" s="131"/>
      <c r="ZF413" s="131"/>
      <c r="ZG413" s="131"/>
      <c r="ZH413" s="131"/>
      <c r="ZI413" s="131"/>
      <c r="ZJ413" s="131"/>
      <c r="ZK413" s="131"/>
      <c r="ZL413" s="131"/>
      <c r="ZM413" s="131"/>
      <c r="ZN413" s="131"/>
      <c r="ZO413" s="131"/>
      <c r="ZP413" s="131"/>
      <c r="ZQ413" s="131"/>
      <c r="ZR413" s="131"/>
      <c r="ZS413" s="131"/>
      <c r="ZT413" s="131"/>
      <c r="ZU413" s="131"/>
      <c r="ZV413" s="131"/>
      <c r="ZW413" s="131"/>
      <c r="ZX413" s="131"/>
      <c r="ZY413" s="131"/>
      <c r="ZZ413" s="131"/>
      <c r="AAA413" s="131"/>
      <c r="AAB413" s="131"/>
      <c r="AAC413" s="131"/>
      <c r="AAD413" s="131"/>
      <c r="AAE413" s="131"/>
      <c r="AAF413" s="131"/>
      <c r="AAG413" s="131"/>
      <c r="AAH413" s="131"/>
      <c r="AAI413" s="131"/>
      <c r="AAJ413" s="131"/>
      <c r="AAK413" s="131"/>
      <c r="AAL413" s="131"/>
      <c r="AAM413" s="131"/>
      <c r="AAN413" s="131"/>
      <c r="AAO413" s="131"/>
      <c r="AAP413" s="131"/>
      <c r="AAQ413" s="131"/>
      <c r="AAR413" s="131"/>
      <c r="AAS413" s="131"/>
      <c r="AAT413" s="131"/>
      <c r="AAU413" s="131"/>
      <c r="AAV413" s="131"/>
      <c r="AAW413" s="131"/>
      <c r="AAX413" s="131"/>
      <c r="AAY413" s="131"/>
      <c r="AAZ413" s="131"/>
      <c r="ABA413" s="131"/>
      <c r="ABB413" s="131"/>
      <c r="ABC413" s="131"/>
      <c r="ABD413" s="131"/>
      <c r="ABE413" s="131"/>
      <c r="ABF413" s="131"/>
      <c r="ABG413" s="131"/>
      <c r="ABH413" s="131"/>
      <c r="ABI413" s="131"/>
      <c r="ABJ413" s="131"/>
      <c r="ABK413" s="131"/>
      <c r="ABL413" s="131"/>
      <c r="ABM413" s="131"/>
      <c r="ABN413" s="131"/>
      <c r="ABO413" s="131"/>
      <c r="ABP413" s="131"/>
      <c r="ABQ413" s="131"/>
      <c r="ABR413" s="131"/>
      <c r="ABS413" s="131"/>
      <c r="ABT413" s="131"/>
      <c r="ABU413" s="131"/>
      <c r="ABV413" s="131"/>
      <c r="ABW413" s="131"/>
      <c r="ABX413" s="131"/>
      <c r="ABY413" s="131"/>
      <c r="ABZ413" s="131"/>
      <c r="ACA413" s="131"/>
      <c r="ACB413" s="131"/>
      <c r="ACC413" s="131"/>
      <c r="ACD413" s="131"/>
      <c r="ACE413" s="131"/>
      <c r="ACF413" s="131"/>
      <c r="ACG413" s="131"/>
      <c r="ACH413" s="131"/>
      <c r="ACI413" s="131"/>
      <c r="ACJ413" s="131"/>
      <c r="ACK413" s="131"/>
      <c r="ACL413" s="131"/>
      <c r="ACM413" s="131"/>
      <c r="ACN413" s="131"/>
      <c r="ACO413" s="131"/>
      <c r="ACP413" s="131"/>
      <c r="ACQ413" s="131"/>
      <c r="ACR413" s="131"/>
      <c r="ACS413" s="131"/>
      <c r="ACT413" s="131"/>
      <c r="ACU413" s="131"/>
      <c r="ACV413" s="131"/>
      <c r="ACW413" s="131"/>
      <c r="ACX413" s="131"/>
      <c r="ACY413" s="131"/>
      <c r="ACZ413" s="131"/>
      <c r="ADA413" s="131"/>
      <c r="ADB413" s="131"/>
      <c r="ADC413" s="131"/>
      <c r="ADD413" s="131"/>
      <c r="ADE413" s="131"/>
      <c r="ADF413" s="131"/>
      <c r="ADG413" s="131"/>
      <c r="ADH413" s="131"/>
      <c r="ADI413" s="131"/>
      <c r="ADJ413" s="131"/>
      <c r="ADK413" s="131"/>
      <c r="ADL413" s="131"/>
      <c r="ADM413" s="131"/>
      <c r="ADN413" s="131"/>
      <c r="ADO413" s="131"/>
      <c r="ADP413" s="131"/>
      <c r="ADQ413" s="131"/>
      <c r="ADR413" s="131"/>
      <c r="ADS413" s="131"/>
      <c r="ADT413" s="131"/>
      <c r="ADU413" s="131"/>
      <c r="ADV413" s="131"/>
      <c r="ADW413" s="131"/>
      <c r="ADX413" s="131"/>
      <c r="ADY413" s="131"/>
      <c r="ADZ413" s="131"/>
      <c r="AEA413" s="131"/>
      <c r="AEB413" s="131"/>
      <c r="AEC413" s="131"/>
      <c r="AED413" s="131"/>
      <c r="AEE413" s="131"/>
      <c r="AEF413" s="131"/>
      <c r="AEG413" s="131"/>
      <c r="AEH413" s="131"/>
      <c r="AEI413" s="131"/>
      <c r="AEJ413" s="131"/>
      <c r="AEK413" s="131"/>
      <c r="AEL413" s="131"/>
      <c r="AEM413" s="131"/>
      <c r="AEN413" s="131"/>
      <c r="AEO413" s="131"/>
      <c r="AEP413" s="131"/>
      <c r="AEQ413" s="131"/>
      <c r="AER413" s="131"/>
      <c r="AES413" s="131"/>
      <c r="AET413" s="131"/>
      <c r="AEU413" s="131"/>
      <c r="AEV413" s="131"/>
      <c r="AEW413" s="131"/>
      <c r="AEX413" s="131"/>
      <c r="AEY413" s="131"/>
      <c r="AEZ413" s="131"/>
      <c r="AFA413" s="131"/>
      <c r="AFB413" s="131"/>
      <c r="AFC413" s="131"/>
      <c r="AFD413" s="131"/>
      <c r="AFE413" s="131"/>
      <c r="AFF413" s="131"/>
      <c r="AFG413" s="131"/>
      <c r="AFH413" s="131"/>
      <c r="AFI413" s="131"/>
      <c r="AFJ413" s="131"/>
      <c r="AFK413" s="131"/>
      <c r="AFL413" s="131"/>
      <c r="AFM413" s="131"/>
      <c r="AFN413" s="131"/>
      <c r="AFO413" s="131"/>
      <c r="AFP413" s="131"/>
      <c r="AFQ413" s="131"/>
      <c r="AFR413" s="131"/>
      <c r="AFS413" s="131"/>
      <c r="AFT413" s="131"/>
      <c r="AFU413" s="131"/>
      <c r="AFV413" s="131"/>
      <c r="AFW413" s="131"/>
      <c r="AFX413" s="131"/>
      <c r="AFY413" s="131"/>
      <c r="AFZ413" s="131"/>
      <c r="AGA413" s="131"/>
      <c r="AGB413" s="131"/>
      <c r="AGC413" s="131"/>
      <c r="AGD413" s="131"/>
      <c r="AGE413" s="131"/>
      <c r="AGF413" s="131"/>
      <c r="AGG413" s="131"/>
      <c r="AGH413" s="131"/>
      <c r="AGI413" s="131"/>
      <c r="AGJ413" s="131"/>
      <c r="AGK413" s="131"/>
      <c r="AGL413" s="131"/>
      <c r="AGM413" s="131"/>
      <c r="AGN413" s="131"/>
      <c r="AGO413" s="131"/>
      <c r="AGP413" s="131"/>
      <c r="AGQ413" s="131"/>
      <c r="AGR413" s="131"/>
      <c r="AGS413" s="131"/>
      <c r="AGT413" s="131"/>
      <c r="AGU413" s="131"/>
      <c r="AGV413" s="131"/>
      <c r="AGW413" s="131"/>
      <c r="AGX413" s="131"/>
      <c r="AGY413" s="131"/>
      <c r="AGZ413" s="131"/>
      <c r="AHA413" s="131"/>
      <c r="AHB413" s="131"/>
      <c r="AHC413" s="131"/>
      <c r="AHD413" s="131"/>
      <c r="AHE413" s="131"/>
      <c r="AHF413" s="131"/>
      <c r="AHG413" s="131"/>
      <c r="AHH413" s="131"/>
      <c r="AHI413" s="131"/>
      <c r="AHJ413" s="131"/>
      <c r="AHK413" s="131"/>
      <c r="AHL413" s="131"/>
      <c r="AHM413" s="131"/>
      <c r="AHN413" s="131"/>
      <c r="AHO413" s="131"/>
      <c r="AHP413" s="131"/>
      <c r="AHQ413" s="131"/>
      <c r="AHR413" s="131"/>
      <c r="AHS413" s="131"/>
      <c r="AHT413" s="131"/>
      <c r="AHU413" s="131"/>
      <c r="AHV413" s="131"/>
      <c r="AHW413" s="131"/>
      <c r="AHX413" s="131"/>
      <c r="AHY413" s="131"/>
      <c r="AHZ413" s="131"/>
      <c r="AIA413" s="131"/>
      <c r="AIB413" s="131"/>
      <c r="AIC413" s="131"/>
      <c r="AID413" s="131"/>
      <c r="AIE413" s="131"/>
      <c r="AIF413" s="131"/>
      <c r="AIG413" s="131"/>
      <c r="AIH413" s="131"/>
      <c r="AII413" s="131"/>
      <c r="AIJ413" s="131"/>
      <c r="AIK413" s="131"/>
      <c r="AIL413" s="131"/>
      <c r="AIM413" s="131"/>
      <c r="AIN413" s="131"/>
      <c r="AIO413" s="131"/>
      <c r="AIP413" s="131"/>
      <c r="AIQ413" s="131"/>
      <c r="AIR413" s="131"/>
      <c r="AIS413" s="131"/>
      <c r="AIT413" s="131"/>
      <c r="AIU413" s="131"/>
      <c r="AIV413" s="131"/>
      <c r="AIW413" s="131"/>
      <c r="AIX413" s="131"/>
      <c r="AIY413" s="131"/>
      <c r="AIZ413" s="131"/>
      <c r="AJA413" s="131"/>
      <c r="AJB413" s="131"/>
      <c r="AJC413" s="131"/>
      <c r="AJD413" s="131"/>
      <c r="AJE413" s="131"/>
      <c r="AJF413" s="131"/>
      <c r="AJG413" s="131"/>
      <c r="AJH413" s="131"/>
      <c r="AJI413" s="131"/>
      <c r="AJJ413" s="131"/>
      <c r="AJK413" s="131"/>
      <c r="AJL413" s="131"/>
      <c r="AJM413" s="131"/>
      <c r="AJN413" s="131"/>
      <c r="AJO413" s="131"/>
      <c r="AJP413" s="131"/>
      <c r="AJQ413" s="131"/>
      <c r="AJR413" s="131"/>
      <c r="AJS413" s="131"/>
      <c r="AJT413" s="131"/>
      <c r="AJU413" s="131"/>
      <c r="AJV413" s="131"/>
      <c r="AJW413" s="131"/>
      <c r="AJX413" s="131"/>
      <c r="AJY413" s="131"/>
      <c r="AJZ413" s="131"/>
      <c r="AKA413" s="131"/>
      <c r="AKB413" s="131"/>
      <c r="AKC413" s="131"/>
      <c r="AKD413" s="131"/>
      <c r="AKE413" s="131"/>
      <c r="AKF413" s="131"/>
      <c r="AKG413" s="131"/>
      <c r="AKH413" s="131"/>
      <c r="AKI413" s="131"/>
      <c r="AKJ413" s="131"/>
      <c r="AKK413" s="131"/>
      <c r="AKL413" s="131"/>
      <c r="AKM413" s="131"/>
      <c r="AKN413" s="131"/>
      <c r="AKO413" s="131"/>
      <c r="AKP413" s="131"/>
      <c r="AKQ413" s="131"/>
      <c r="AKR413" s="131"/>
      <c r="AKS413" s="131"/>
      <c r="AKT413" s="131"/>
      <c r="AKU413" s="131"/>
      <c r="AKV413" s="131"/>
      <c r="AKW413" s="131"/>
      <c r="AKX413" s="131"/>
      <c r="AKY413" s="131"/>
      <c r="AKZ413" s="131"/>
      <c r="ALA413" s="131"/>
      <c r="ALB413" s="131"/>
      <c r="ALC413" s="131"/>
      <c r="ALD413" s="131"/>
      <c r="ALE413" s="131"/>
      <c r="ALF413" s="131"/>
      <c r="ALG413" s="131"/>
      <c r="ALH413" s="131"/>
      <c r="ALI413" s="131"/>
      <c r="ALJ413" s="131"/>
      <c r="ALK413" s="131"/>
      <c r="ALL413" s="131"/>
      <c r="ALM413" s="131"/>
      <c r="ALN413" s="131"/>
      <c r="ALO413" s="131"/>
      <c r="ALP413" s="131"/>
      <c r="ALQ413" s="131"/>
      <c r="ALR413" s="131"/>
      <c r="ALS413" s="131"/>
      <c r="ALT413" s="131"/>
      <c r="ALU413" s="131"/>
      <c r="ALV413" s="131"/>
      <c r="ALW413" s="131"/>
      <c r="ALX413" s="131"/>
      <c r="ALY413" s="131"/>
      <c r="ALZ413" s="131"/>
      <c r="AMA413" s="131"/>
      <c r="AMB413" s="131"/>
      <c r="AMC413" s="131"/>
      <c r="AMD413" s="131"/>
      <c r="AME413" s="131"/>
      <c r="AMF413" s="131"/>
      <c r="AMG413" s="131"/>
      <c r="AMH413" s="131"/>
      <c r="AMI413" s="131"/>
      <c r="AMJ413" s="131"/>
      <c r="AMK413" s="131"/>
      <c r="AML413" s="131"/>
      <c r="AMM413" s="131"/>
      <c r="AMN413" s="131"/>
      <c r="AMO413" s="131"/>
      <c r="AMP413" s="131"/>
      <c r="AMQ413" s="131"/>
      <c r="AMR413" s="131"/>
      <c r="AMS413" s="131"/>
      <c r="AMT413" s="131"/>
      <c r="AMU413" s="131"/>
      <c r="AMV413" s="131"/>
      <c r="AMW413" s="131"/>
      <c r="AMX413" s="131"/>
      <c r="AMY413" s="131"/>
      <c r="AMZ413" s="131"/>
      <c r="ANA413" s="131"/>
      <c r="ANB413" s="131"/>
      <c r="ANC413" s="131"/>
      <c r="AND413" s="131"/>
      <c r="ANE413" s="131"/>
      <c r="ANF413" s="131"/>
      <c r="ANG413" s="131"/>
      <c r="ANH413" s="131"/>
      <c r="ANI413" s="131"/>
      <c r="ANJ413" s="131"/>
      <c r="ANK413" s="131"/>
      <c r="ANL413" s="131"/>
      <c r="ANM413" s="131"/>
      <c r="ANN413" s="131"/>
      <c r="ANO413" s="131"/>
      <c r="ANP413" s="131"/>
      <c r="ANQ413" s="131"/>
      <c r="ANR413" s="131"/>
      <c r="ANS413" s="131"/>
      <c r="ANT413" s="131"/>
      <c r="ANU413" s="131"/>
      <c r="ANV413" s="131"/>
      <c r="ANW413" s="131"/>
      <c r="ANX413" s="131"/>
      <c r="ANY413" s="131"/>
      <c r="ANZ413" s="131"/>
      <c r="AOA413" s="131"/>
      <c r="AOB413" s="131"/>
      <c r="AOC413" s="131"/>
      <c r="AOD413" s="131"/>
      <c r="AOE413" s="131"/>
      <c r="AOF413" s="131"/>
      <c r="AOG413" s="131"/>
      <c r="AOH413" s="131"/>
      <c r="AOI413" s="131"/>
      <c r="AOJ413" s="131"/>
      <c r="AOK413" s="131"/>
      <c r="AOL413" s="131"/>
      <c r="AOM413" s="131"/>
      <c r="AON413" s="131"/>
      <c r="AOO413" s="131"/>
      <c r="AOP413" s="131"/>
      <c r="AOQ413" s="131"/>
      <c r="AOR413" s="131"/>
      <c r="AOS413" s="131"/>
      <c r="AOT413" s="131"/>
      <c r="AOU413" s="131"/>
      <c r="AOV413" s="131"/>
      <c r="AOW413" s="131"/>
      <c r="AOX413" s="131"/>
      <c r="AOY413" s="131"/>
      <c r="AOZ413" s="131"/>
      <c r="APA413" s="131"/>
      <c r="APB413" s="131"/>
      <c r="APC413" s="131"/>
      <c r="APD413" s="131"/>
      <c r="APE413" s="131"/>
      <c r="APF413" s="131"/>
      <c r="APG413" s="131"/>
      <c r="APH413" s="131"/>
      <c r="API413" s="131"/>
      <c r="APJ413" s="131"/>
      <c r="APK413" s="131"/>
      <c r="APL413" s="131"/>
      <c r="APM413" s="131"/>
      <c r="APN413" s="131"/>
      <c r="APO413" s="131"/>
      <c r="APP413" s="131"/>
      <c r="APQ413" s="131"/>
      <c r="APR413" s="131"/>
      <c r="APS413" s="131"/>
      <c r="APT413" s="131"/>
      <c r="APU413" s="131"/>
      <c r="APV413" s="131"/>
      <c r="APW413" s="131"/>
      <c r="APX413" s="131"/>
      <c r="APY413" s="131"/>
      <c r="APZ413" s="131"/>
      <c r="AQA413" s="131"/>
      <c r="AQB413" s="131"/>
      <c r="AQC413" s="131"/>
      <c r="AQD413" s="131"/>
      <c r="AQE413" s="131"/>
      <c r="AQF413" s="131"/>
      <c r="AQG413" s="131"/>
      <c r="AQH413" s="131"/>
      <c r="AQI413" s="131"/>
      <c r="AQJ413" s="131"/>
      <c r="AQK413" s="131"/>
      <c r="AQL413" s="131"/>
      <c r="AQM413" s="131"/>
      <c r="AQN413" s="131"/>
      <c r="AQO413" s="131"/>
      <c r="AQP413" s="131"/>
      <c r="AQQ413" s="131"/>
      <c r="AQR413" s="131"/>
      <c r="AQS413" s="131"/>
      <c r="AQT413" s="131"/>
      <c r="AQU413" s="131"/>
      <c r="AQV413" s="131"/>
      <c r="AQW413" s="131"/>
      <c r="AQX413" s="131"/>
      <c r="AQY413" s="131"/>
      <c r="AQZ413" s="131"/>
      <c r="ARA413" s="131"/>
      <c r="ARB413" s="131"/>
      <c r="ARC413" s="131"/>
      <c r="ARD413" s="131"/>
      <c r="ARE413" s="131"/>
      <c r="ARF413" s="131"/>
      <c r="ARG413" s="131"/>
      <c r="ARH413" s="131"/>
      <c r="ARI413" s="131"/>
      <c r="ARJ413" s="131"/>
      <c r="ARK413" s="131"/>
      <c r="ARL413" s="131"/>
      <c r="ARM413" s="131"/>
      <c r="ARN413" s="131"/>
      <c r="ARO413" s="131"/>
      <c r="ARP413" s="131"/>
      <c r="ARQ413" s="131"/>
      <c r="ARR413" s="131"/>
      <c r="ARS413" s="131"/>
      <c r="ART413" s="131"/>
      <c r="ARU413" s="131"/>
      <c r="ARV413" s="131"/>
      <c r="ARW413" s="131"/>
      <c r="ARX413" s="131"/>
      <c r="ARY413" s="131"/>
      <c r="ARZ413" s="131"/>
      <c r="ASA413" s="131"/>
      <c r="ASB413" s="131"/>
      <c r="ASC413" s="131"/>
      <c r="ASD413" s="131"/>
      <c r="ASE413" s="131"/>
      <c r="ASF413" s="131"/>
      <c r="ASG413" s="131"/>
      <c r="ASH413" s="131"/>
      <c r="ASI413" s="131"/>
      <c r="ASJ413" s="131"/>
      <c r="ASK413" s="131"/>
      <c r="ASL413" s="131"/>
      <c r="ASM413" s="131"/>
      <c r="ASN413" s="131"/>
      <c r="ASO413" s="131"/>
      <c r="ASP413" s="131"/>
      <c r="ASQ413" s="131"/>
      <c r="ASR413" s="131"/>
      <c r="ASS413" s="131"/>
      <c r="AST413" s="131"/>
      <c r="ASU413" s="131"/>
      <c r="ASV413" s="131"/>
      <c r="ASW413" s="131"/>
      <c r="ASX413" s="131"/>
      <c r="ASY413" s="131"/>
      <c r="ASZ413" s="131"/>
      <c r="ATA413" s="131"/>
      <c r="ATB413" s="131"/>
      <c r="ATC413" s="131"/>
      <c r="ATD413" s="131"/>
      <c r="ATE413" s="131"/>
      <c r="ATF413" s="131"/>
      <c r="ATG413" s="131"/>
      <c r="ATH413" s="131"/>
      <c r="ATI413" s="131"/>
      <c r="ATJ413" s="131"/>
      <c r="ATK413" s="131"/>
      <c r="ATL413" s="131"/>
      <c r="ATM413" s="131"/>
      <c r="ATN413" s="131"/>
      <c r="ATO413" s="131"/>
      <c r="ATP413" s="131"/>
      <c r="ATQ413" s="131"/>
      <c r="ATR413" s="131"/>
      <c r="ATS413" s="131"/>
      <c r="ATT413" s="131"/>
      <c r="ATU413" s="131"/>
      <c r="ATV413" s="131"/>
      <c r="ATW413" s="131"/>
      <c r="ATX413" s="131"/>
      <c r="ATY413" s="131"/>
      <c r="ATZ413" s="131"/>
      <c r="AUA413" s="131"/>
      <c r="AUB413" s="131"/>
      <c r="AUC413" s="131"/>
      <c r="AUD413" s="131"/>
      <c r="AUE413" s="131"/>
      <c r="AUF413" s="131"/>
      <c r="AUG413" s="131"/>
      <c r="AUH413" s="131"/>
      <c r="AUI413" s="131"/>
      <c r="AUJ413" s="131"/>
      <c r="AUK413" s="131"/>
      <c r="AUL413" s="131"/>
      <c r="AUM413" s="131"/>
      <c r="AUN413" s="131"/>
      <c r="AUO413" s="131"/>
      <c r="AUP413" s="131"/>
      <c r="AUQ413" s="131"/>
      <c r="AUR413" s="131"/>
      <c r="AUS413" s="131"/>
      <c r="AUT413" s="131"/>
      <c r="AUU413" s="131"/>
      <c r="AUV413" s="131"/>
      <c r="AUW413" s="131"/>
      <c r="AUX413" s="131"/>
      <c r="AUY413" s="131"/>
      <c r="AUZ413" s="131"/>
      <c r="AVA413" s="131"/>
      <c r="AVB413" s="131"/>
      <c r="AVC413" s="131"/>
      <c r="AVD413" s="131"/>
      <c r="AVE413" s="131"/>
      <c r="AVF413" s="131"/>
      <c r="AVG413" s="131"/>
      <c r="AVH413" s="131"/>
      <c r="AVI413" s="131"/>
      <c r="AVJ413" s="131"/>
      <c r="AVK413" s="131"/>
      <c r="AVL413" s="131"/>
      <c r="AVM413" s="131"/>
      <c r="AVN413" s="131"/>
      <c r="AVO413" s="131"/>
      <c r="AVP413" s="131"/>
      <c r="AVQ413" s="131"/>
      <c r="AVR413" s="131"/>
      <c r="AVS413" s="131"/>
      <c r="AVT413" s="131"/>
      <c r="AVU413" s="131"/>
      <c r="AVV413" s="131"/>
      <c r="AVW413" s="131"/>
      <c r="AVX413" s="131"/>
      <c r="AVY413" s="131"/>
      <c r="AVZ413" s="131"/>
      <c r="AWA413" s="131"/>
      <c r="AWB413" s="131"/>
      <c r="AWC413" s="131"/>
      <c r="AWD413" s="131"/>
      <c r="AWE413" s="131"/>
      <c r="AWF413" s="131"/>
      <c r="AWG413" s="131"/>
      <c r="AWH413" s="131"/>
      <c r="AWI413" s="131"/>
      <c r="AWJ413" s="131"/>
      <c r="AWK413" s="131"/>
      <c r="AWL413" s="131"/>
      <c r="AWM413" s="131"/>
      <c r="AWN413" s="131"/>
      <c r="AWO413" s="131"/>
      <c r="AWP413" s="131"/>
      <c r="AWQ413" s="131"/>
      <c r="AWR413" s="131"/>
      <c r="AWS413" s="131"/>
      <c r="AWT413" s="131"/>
      <c r="AWU413" s="131"/>
      <c r="AWV413" s="131"/>
      <c r="AWW413" s="131"/>
      <c r="AWX413" s="131"/>
      <c r="AWY413" s="131"/>
      <c r="AWZ413" s="131"/>
      <c r="AXA413" s="131"/>
      <c r="AXB413" s="131"/>
      <c r="AXC413" s="131"/>
      <c r="AXD413" s="131"/>
      <c r="AXE413" s="131"/>
      <c r="AXF413" s="131"/>
      <c r="AXG413" s="131"/>
      <c r="AXH413" s="131"/>
      <c r="AXI413" s="131"/>
      <c r="AXJ413" s="131"/>
      <c r="AXK413" s="131"/>
      <c r="AXL413" s="131"/>
      <c r="AXM413" s="131"/>
      <c r="AXN413" s="131"/>
      <c r="AXO413" s="131"/>
      <c r="AXP413" s="131"/>
      <c r="AXQ413" s="131"/>
      <c r="AXR413" s="131"/>
      <c r="AXS413" s="131"/>
      <c r="AXT413" s="131"/>
      <c r="AXU413" s="131"/>
      <c r="AXV413" s="131"/>
      <c r="AXW413" s="131"/>
      <c r="AXX413" s="131"/>
    </row>
    <row r="414" spans="1:1324" s="131" customFormat="1" ht="15.75" hidden="1" customHeight="1" x14ac:dyDescent="0.2">
      <c r="A414" s="74" t="s">
        <v>3283</v>
      </c>
      <c r="B414" s="196" t="s">
        <v>370</v>
      </c>
      <c r="C414" s="64" t="s">
        <v>369</v>
      </c>
      <c r="D414" s="177" t="s">
        <v>2823</v>
      </c>
      <c r="E414" s="65">
        <v>42978</v>
      </c>
      <c r="F414" s="74" t="s">
        <v>1167</v>
      </c>
      <c r="G414" s="30" t="s">
        <v>1186</v>
      </c>
      <c r="H414" s="30">
        <v>42997</v>
      </c>
      <c r="I414" s="30" t="s">
        <v>3083</v>
      </c>
      <c r="J414" s="173">
        <v>30</v>
      </c>
      <c r="K414" s="84" t="s">
        <v>6</v>
      </c>
      <c r="L414" s="87">
        <v>1</v>
      </c>
      <c r="M414" s="87">
        <v>1</v>
      </c>
      <c r="N414" s="84" t="s">
        <v>3057</v>
      </c>
      <c r="O414" s="84">
        <v>1</v>
      </c>
      <c r="P414" s="84" t="s">
        <v>3057</v>
      </c>
      <c r="Q414" s="84">
        <v>1</v>
      </c>
      <c r="R414" s="84" t="s">
        <v>3057</v>
      </c>
      <c r="S414" s="87">
        <v>1</v>
      </c>
      <c r="T414" s="84" t="s">
        <v>326</v>
      </c>
      <c r="U414" s="87">
        <v>1</v>
      </c>
      <c r="V414" s="87">
        <v>1</v>
      </c>
      <c r="W414" s="87">
        <v>0</v>
      </c>
      <c r="X414" s="87">
        <v>0</v>
      </c>
      <c r="Y414" s="87">
        <v>0</v>
      </c>
      <c r="Z414" s="86"/>
      <c r="AA414" s="87">
        <v>0</v>
      </c>
      <c r="AB414" s="87"/>
      <c r="AC414" s="87"/>
      <c r="AD414" s="87"/>
      <c r="AE414" s="87"/>
      <c r="AF414" s="104"/>
    </row>
    <row r="415" spans="1:1324" s="131" customFormat="1" ht="15.75" hidden="1" customHeight="1" x14ac:dyDescent="0.2">
      <c r="A415" s="14" t="s">
        <v>368</v>
      </c>
      <c r="B415" s="13" t="s">
        <v>365</v>
      </c>
      <c r="C415" s="16" t="s">
        <v>364</v>
      </c>
      <c r="D415" s="15" t="s">
        <v>367</v>
      </c>
      <c r="E415" s="17">
        <v>40151</v>
      </c>
      <c r="F415" s="17"/>
      <c r="G415" s="30" t="s">
        <v>1186</v>
      </c>
      <c r="H415" s="30">
        <v>42005</v>
      </c>
      <c r="I415" s="30" t="s">
        <v>1065</v>
      </c>
      <c r="J415" s="173"/>
      <c r="K415" s="84" t="s">
        <v>6</v>
      </c>
      <c r="L415" s="87">
        <v>1</v>
      </c>
      <c r="M415" s="87">
        <v>1</v>
      </c>
      <c r="N415" s="84" t="s">
        <v>51</v>
      </c>
      <c r="O415" s="84">
        <v>1</v>
      </c>
      <c r="P415" s="84" t="s">
        <v>285</v>
      </c>
      <c r="Q415" s="84">
        <v>1</v>
      </c>
      <c r="R415" s="84" t="s">
        <v>285</v>
      </c>
      <c r="S415" s="87">
        <v>1</v>
      </c>
      <c r="T415" s="84" t="s">
        <v>49</v>
      </c>
      <c r="U415" s="87">
        <v>1</v>
      </c>
      <c r="V415" s="87">
        <v>1</v>
      </c>
      <c r="W415" s="87">
        <v>0</v>
      </c>
      <c r="X415" s="87">
        <v>0</v>
      </c>
      <c r="Y415" s="87">
        <v>0</v>
      </c>
      <c r="Z415" s="87">
        <v>1</v>
      </c>
      <c r="AA415" s="87">
        <v>0</v>
      </c>
      <c r="AB415" s="71">
        <f t="shared" ref="AB415:AB425" si="64">IF((ISERROR(VLOOKUP($A415,RTlist2,40,FALSE)))=TRUE,2,VLOOKUP($A415,RTlist2,40,FALSE))</f>
        <v>2</v>
      </c>
      <c r="AC415" s="71">
        <f t="shared" ref="AC415:AC425" si="65">IF((ISERROR(VLOOKUP($A415,RTlist2,41,FALSE)))=TRUE,2,VLOOKUP($A415,RTlist2,41,FALSE))</f>
        <v>2</v>
      </c>
      <c r="AD415" s="71">
        <f t="shared" ref="AD415:AD425" si="66">IF((ISERROR(VLOOKUP($A415,RTlist2,36,FALSE)))=TRUE,2,VLOOKUP($A415,RTlist2,36,FALSE))</f>
        <v>2</v>
      </c>
      <c r="AE415" s="71">
        <f t="shared" ref="AE415:AE425" si="67">IF((ISERROR(VLOOKUP($A415,RTlist2,37,FALSE)))=TRUE,2,VLOOKUP($A415,RTlist2,37,FALSE))</f>
        <v>2</v>
      </c>
      <c r="AF415" s="103" t="s">
        <v>2329</v>
      </c>
      <c r="AG415" s="105"/>
    </row>
    <row r="416" spans="1:1324" s="131" customFormat="1" ht="15.75" hidden="1" customHeight="1" x14ac:dyDescent="0.2">
      <c r="A416" s="14" t="s">
        <v>366</v>
      </c>
      <c r="B416" s="13" t="s">
        <v>365</v>
      </c>
      <c r="C416" s="16" t="s">
        <v>364</v>
      </c>
      <c r="D416" s="15" t="s">
        <v>363</v>
      </c>
      <c r="E416" s="17">
        <v>40151</v>
      </c>
      <c r="F416" s="17"/>
      <c r="G416" s="30" t="s">
        <v>1186</v>
      </c>
      <c r="H416" s="30">
        <v>42005</v>
      </c>
      <c r="I416" s="30" t="s">
        <v>1065</v>
      </c>
      <c r="J416" s="173"/>
      <c r="K416" s="84" t="s">
        <v>6</v>
      </c>
      <c r="L416" s="87">
        <v>1</v>
      </c>
      <c r="M416" s="87">
        <v>1</v>
      </c>
      <c r="N416" s="84" t="s">
        <v>51</v>
      </c>
      <c r="O416" s="84">
        <v>1</v>
      </c>
      <c r="P416" s="84" t="s">
        <v>285</v>
      </c>
      <c r="Q416" s="84">
        <v>1</v>
      </c>
      <c r="R416" s="84" t="s">
        <v>285</v>
      </c>
      <c r="S416" s="84">
        <v>1</v>
      </c>
      <c r="T416" s="84" t="s">
        <v>49</v>
      </c>
      <c r="U416" s="84">
        <v>1</v>
      </c>
      <c r="V416" s="87">
        <v>1</v>
      </c>
      <c r="W416" s="84">
        <v>0</v>
      </c>
      <c r="X416" s="87">
        <v>0</v>
      </c>
      <c r="Y416" s="84">
        <v>0</v>
      </c>
      <c r="Z416" s="84">
        <v>1</v>
      </c>
      <c r="AA416" s="87">
        <v>0</v>
      </c>
      <c r="AB416" s="71">
        <f t="shared" si="64"/>
        <v>2</v>
      </c>
      <c r="AC416" s="71">
        <f t="shared" si="65"/>
        <v>2</v>
      </c>
      <c r="AD416" s="71">
        <f t="shared" si="66"/>
        <v>2</v>
      </c>
      <c r="AE416" s="71">
        <f t="shared" si="67"/>
        <v>2</v>
      </c>
      <c r="AF416" s="103"/>
      <c r="AG416" s="105"/>
    </row>
    <row r="417" spans="1:1324" s="131" customFormat="1" ht="15.75" hidden="1" customHeight="1" x14ac:dyDescent="0.2">
      <c r="A417" s="14" t="s">
        <v>362</v>
      </c>
      <c r="B417" s="13" t="s">
        <v>359</v>
      </c>
      <c r="C417" s="16" t="s">
        <v>358</v>
      </c>
      <c r="D417" s="15" t="s">
        <v>361</v>
      </c>
      <c r="E417" s="17">
        <v>40123</v>
      </c>
      <c r="F417" s="17"/>
      <c r="G417" s="30" t="s">
        <v>1186</v>
      </c>
      <c r="H417" s="30">
        <v>42005</v>
      </c>
      <c r="I417" s="30" t="s">
        <v>1065</v>
      </c>
      <c r="J417" s="173"/>
      <c r="K417" s="84" t="s">
        <v>6</v>
      </c>
      <c r="L417" s="87">
        <v>1</v>
      </c>
      <c r="M417" s="87">
        <v>1</v>
      </c>
      <c r="N417" s="87" t="s">
        <v>326</v>
      </c>
      <c r="O417" s="87">
        <v>1</v>
      </c>
      <c r="P417" s="87" t="s">
        <v>326</v>
      </c>
      <c r="Q417" s="87">
        <v>1</v>
      </c>
      <c r="R417" s="87" t="s">
        <v>326</v>
      </c>
      <c r="S417" s="87">
        <v>1</v>
      </c>
      <c r="T417" s="84" t="s">
        <v>49</v>
      </c>
      <c r="U417" s="87">
        <v>1</v>
      </c>
      <c r="V417" s="87">
        <v>1</v>
      </c>
      <c r="W417" s="87">
        <v>0</v>
      </c>
      <c r="X417" s="87">
        <v>0</v>
      </c>
      <c r="Y417" s="87">
        <v>0</v>
      </c>
      <c r="Z417" s="87">
        <v>1</v>
      </c>
      <c r="AA417" s="87">
        <v>0</v>
      </c>
      <c r="AB417" s="71">
        <f t="shared" si="64"/>
        <v>2</v>
      </c>
      <c r="AC417" s="71">
        <f t="shared" si="65"/>
        <v>2</v>
      </c>
      <c r="AD417" s="71">
        <f t="shared" si="66"/>
        <v>2</v>
      </c>
      <c r="AE417" s="71">
        <f t="shared" si="67"/>
        <v>2</v>
      </c>
      <c r="AF417" s="103" t="s">
        <v>2330</v>
      </c>
      <c r="AG417" s="105"/>
      <c r="AH417" s="105"/>
      <c r="AI417" s="105"/>
      <c r="AJ417" s="105"/>
      <c r="AK417" s="105"/>
      <c r="AL417" s="105"/>
      <c r="AM417" s="105"/>
      <c r="AN417" s="105"/>
      <c r="AO417" s="105"/>
      <c r="AP417" s="105"/>
      <c r="AQ417" s="105"/>
      <c r="AR417" s="105"/>
      <c r="AS417" s="105"/>
      <c r="AT417" s="105"/>
      <c r="AU417" s="105"/>
      <c r="AV417" s="105"/>
      <c r="AW417" s="105"/>
      <c r="AX417" s="105"/>
      <c r="AY417" s="105"/>
      <c r="AZ417" s="105"/>
      <c r="BA417" s="105"/>
      <c r="BB417" s="105"/>
      <c r="BC417" s="105"/>
      <c r="BD417" s="105"/>
      <c r="BE417" s="105"/>
      <c r="BF417" s="105"/>
      <c r="BG417" s="105"/>
      <c r="BH417" s="105"/>
      <c r="BI417" s="105"/>
      <c r="BJ417" s="105"/>
      <c r="BK417" s="105"/>
      <c r="BL417" s="105"/>
      <c r="BM417" s="105"/>
      <c r="BN417" s="105"/>
      <c r="BO417" s="105"/>
      <c r="BP417" s="105"/>
      <c r="BQ417" s="105"/>
      <c r="BR417" s="105"/>
      <c r="BS417" s="105"/>
      <c r="BT417" s="105"/>
      <c r="BU417" s="105"/>
      <c r="BV417" s="105"/>
      <c r="BW417" s="105"/>
      <c r="BX417" s="105"/>
      <c r="BY417" s="105"/>
      <c r="BZ417" s="105"/>
      <c r="CA417" s="105"/>
      <c r="CB417" s="105"/>
      <c r="CC417" s="105"/>
      <c r="CD417" s="105"/>
      <c r="CE417" s="105"/>
      <c r="CF417" s="105"/>
      <c r="CG417" s="105"/>
      <c r="CH417" s="105"/>
      <c r="CI417" s="105"/>
      <c r="CJ417" s="105"/>
      <c r="CK417" s="105"/>
      <c r="CL417" s="105"/>
      <c r="CM417" s="105"/>
      <c r="CN417" s="105"/>
      <c r="CO417" s="105"/>
      <c r="CP417" s="105"/>
      <c r="CQ417" s="105"/>
      <c r="CR417" s="105"/>
      <c r="CS417" s="105"/>
      <c r="CT417" s="105"/>
      <c r="CU417" s="105"/>
      <c r="CV417" s="105"/>
      <c r="CW417" s="105"/>
      <c r="CX417" s="105"/>
      <c r="CY417" s="105"/>
      <c r="CZ417" s="105"/>
      <c r="DA417" s="105"/>
      <c r="DB417" s="105"/>
      <c r="DC417" s="105"/>
      <c r="DD417" s="105"/>
      <c r="DE417" s="105"/>
      <c r="DF417" s="105"/>
      <c r="DG417" s="105"/>
      <c r="DH417" s="105"/>
      <c r="DI417" s="105"/>
      <c r="DJ417" s="105"/>
      <c r="DK417" s="105"/>
      <c r="DL417" s="105"/>
      <c r="DM417" s="105"/>
      <c r="DN417" s="105"/>
      <c r="DO417" s="105"/>
      <c r="DP417" s="105"/>
      <c r="DQ417" s="105"/>
      <c r="DR417" s="105"/>
      <c r="DS417" s="105"/>
      <c r="DT417" s="105"/>
      <c r="DU417" s="105"/>
      <c r="DV417" s="105"/>
      <c r="DW417" s="105"/>
      <c r="DX417" s="105"/>
      <c r="DY417" s="105"/>
      <c r="DZ417" s="105"/>
      <c r="EA417" s="105"/>
      <c r="EB417" s="105"/>
      <c r="EC417" s="105"/>
      <c r="ED417" s="105"/>
      <c r="EE417" s="105"/>
      <c r="EF417" s="105"/>
      <c r="EG417" s="105"/>
      <c r="EH417" s="105"/>
      <c r="EI417" s="105"/>
      <c r="EJ417" s="105"/>
      <c r="EK417" s="105"/>
      <c r="EL417" s="105"/>
      <c r="EM417" s="105"/>
      <c r="EN417" s="105"/>
      <c r="EO417" s="105"/>
      <c r="EP417" s="105"/>
      <c r="EQ417" s="105"/>
      <c r="ER417" s="105"/>
      <c r="ES417" s="105"/>
      <c r="ET417" s="105"/>
      <c r="EU417" s="105"/>
      <c r="EV417" s="105"/>
      <c r="EW417" s="105"/>
      <c r="EX417" s="105"/>
      <c r="EY417" s="105"/>
      <c r="EZ417" s="105"/>
      <c r="FA417" s="105"/>
      <c r="FB417" s="105"/>
      <c r="FC417" s="105"/>
      <c r="FD417" s="105"/>
      <c r="FE417" s="105"/>
      <c r="FF417" s="105"/>
      <c r="FG417" s="105"/>
      <c r="FH417" s="105"/>
      <c r="FI417" s="105"/>
      <c r="FJ417" s="105"/>
      <c r="FK417" s="105"/>
      <c r="FL417" s="105"/>
      <c r="FM417" s="105"/>
      <c r="FN417" s="105"/>
      <c r="FO417" s="105"/>
      <c r="FP417" s="105"/>
      <c r="FQ417" s="105"/>
      <c r="FR417" s="105"/>
      <c r="FS417" s="105"/>
      <c r="FT417" s="105"/>
      <c r="FU417" s="105"/>
      <c r="FV417" s="105"/>
      <c r="FW417" s="105"/>
      <c r="FX417" s="105"/>
      <c r="FY417" s="105"/>
      <c r="FZ417" s="105"/>
      <c r="GA417" s="105"/>
      <c r="GB417" s="105"/>
      <c r="GC417" s="105"/>
      <c r="GD417" s="105"/>
      <c r="GE417" s="105"/>
      <c r="GF417" s="105"/>
      <c r="GG417" s="105"/>
      <c r="GH417" s="105"/>
      <c r="GI417" s="105"/>
      <c r="GJ417" s="105"/>
      <c r="GK417" s="105"/>
      <c r="GL417" s="105"/>
      <c r="GM417" s="105"/>
      <c r="GN417" s="105"/>
      <c r="GO417" s="105"/>
      <c r="GP417" s="105"/>
      <c r="GQ417" s="105"/>
      <c r="GR417" s="105"/>
      <c r="GS417" s="105"/>
      <c r="GT417" s="105"/>
      <c r="GU417" s="105"/>
      <c r="GV417" s="105"/>
      <c r="GW417" s="105"/>
      <c r="GX417" s="105"/>
      <c r="GY417" s="105"/>
      <c r="GZ417" s="105"/>
      <c r="HA417" s="105"/>
      <c r="HB417" s="105"/>
      <c r="HC417" s="105"/>
      <c r="HD417" s="105"/>
      <c r="HE417" s="105"/>
      <c r="HF417" s="105"/>
      <c r="HG417" s="105"/>
      <c r="HH417" s="105"/>
      <c r="HI417" s="105"/>
      <c r="HJ417" s="105"/>
      <c r="HK417" s="105"/>
      <c r="HL417" s="105"/>
      <c r="HM417" s="105"/>
      <c r="HN417" s="105"/>
      <c r="HO417" s="105"/>
      <c r="HP417" s="105"/>
      <c r="HQ417" s="105"/>
      <c r="HR417" s="105"/>
      <c r="HS417" s="105"/>
      <c r="HT417" s="105"/>
      <c r="HU417" s="105"/>
      <c r="HV417" s="105"/>
      <c r="HW417" s="105"/>
      <c r="HX417" s="105"/>
      <c r="HY417" s="105"/>
      <c r="HZ417" s="105"/>
      <c r="IA417" s="105"/>
      <c r="IB417" s="105"/>
      <c r="IC417" s="105"/>
      <c r="ID417" s="105"/>
      <c r="IE417" s="105"/>
      <c r="IF417" s="105"/>
      <c r="IG417" s="105"/>
      <c r="IH417" s="105"/>
      <c r="II417" s="105"/>
      <c r="IJ417" s="105"/>
      <c r="IK417" s="105"/>
      <c r="IL417" s="105"/>
      <c r="IM417" s="105"/>
      <c r="IN417" s="105"/>
      <c r="IO417" s="105"/>
      <c r="IP417" s="105"/>
      <c r="IQ417" s="105"/>
      <c r="IR417" s="105"/>
      <c r="IS417" s="105"/>
      <c r="IT417" s="105"/>
      <c r="IU417" s="105"/>
      <c r="IV417" s="105"/>
      <c r="IW417" s="105"/>
      <c r="IX417" s="105"/>
      <c r="IY417" s="105"/>
      <c r="IZ417" s="105"/>
      <c r="JA417" s="105"/>
      <c r="JB417" s="105"/>
      <c r="JC417" s="105"/>
      <c r="JD417" s="105"/>
      <c r="JE417" s="105"/>
      <c r="JF417" s="105"/>
      <c r="JG417" s="105"/>
      <c r="JH417" s="105"/>
      <c r="JI417" s="105"/>
      <c r="JJ417" s="105"/>
      <c r="JK417" s="105"/>
      <c r="JL417" s="105"/>
      <c r="JM417" s="105"/>
      <c r="JN417" s="105"/>
      <c r="JO417" s="105"/>
      <c r="JP417" s="105"/>
      <c r="JQ417" s="105"/>
      <c r="JR417" s="105"/>
      <c r="JS417" s="105"/>
      <c r="JT417" s="105"/>
      <c r="JU417" s="105"/>
      <c r="JV417" s="105"/>
      <c r="JW417" s="105"/>
      <c r="JX417" s="105"/>
      <c r="JY417" s="105"/>
      <c r="JZ417" s="105"/>
      <c r="KA417" s="105"/>
      <c r="KB417" s="105"/>
      <c r="KC417" s="105"/>
      <c r="KD417" s="105"/>
      <c r="KE417" s="105"/>
      <c r="KF417" s="105"/>
      <c r="KG417" s="105"/>
      <c r="KH417" s="105"/>
      <c r="KI417" s="105"/>
      <c r="KJ417" s="105"/>
      <c r="KK417" s="105"/>
      <c r="KL417" s="105"/>
      <c r="KM417" s="105"/>
      <c r="KN417" s="105"/>
      <c r="KO417" s="105"/>
      <c r="KP417" s="105"/>
      <c r="KQ417" s="105"/>
      <c r="KR417" s="105"/>
      <c r="KS417" s="105"/>
      <c r="KT417" s="105"/>
      <c r="KU417" s="105"/>
      <c r="KV417" s="105"/>
      <c r="KW417" s="105"/>
      <c r="KX417" s="105"/>
      <c r="KY417" s="105"/>
      <c r="KZ417" s="105"/>
      <c r="LA417" s="105"/>
      <c r="LB417" s="105"/>
      <c r="LC417" s="105"/>
      <c r="LD417" s="105"/>
      <c r="LE417" s="105"/>
      <c r="LF417" s="105"/>
      <c r="LG417" s="105"/>
      <c r="LH417" s="105"/>
      <c r="LI417" s="105"/>
      <c r="LJ417" s="105"/>
      <c r="LK417" s="105"/>
      <c r="LL417" s="105"/>
      <c r="LM417" s="105"/>
      <c r="LN417" s="105"/>
      <c r="LO417" s="105"/>
      <c r="LP417" s="105"/>
      <c r="LQ417" s="105"/>
      <c r="LR417" s="105"/>
      <c r="LS417" s="105"/>
      <c r="LT417" s="105"/>
      <c r="LU417" s="105"/>
      <c r="LV417" s="105"/>
      <c r="LW417" s="105"/>
      <c r="LX417" s="105"/>
      <c r="LY417" s="105"/>
      <c r="LZ417" s="105"/>
      <c r="MA417" s="105"/>
      <c r="MB417" s="105"/>
      <c r="MC417" s="105"/>
      <c r="MD417" s="105"/>
      <c r="ME417" s="105"/>
      <c r="MF417" s="105"/>
      <c r="MG417" s="105"/>
      <c r="MH417" s="105"/>
      <c r="MI417" s="105"/>
      <c r="MJ417" s="105"/>
      <c r="MK417" s="105"/>
      <c r="ML417" s="105"/>
      <c r="MM417" s="105"/>
      <c r="MN417" s="105"/>
      <c r="MO417" s="105"/>
      <c r="MP417" s="105"/>
      <c r="MQ417" s="105"/>
      <c r="MR417" s="105"/>
      <c r="MS417" s="105"/>
      <c r="MT417" s="105"/>
      <c r="MU417" s="105"/>
      <c r="MV417" s="105"/>
      <c r="MW417" s="105"/>
      <c r="MX417" s="105"/>
      <c r="MY417" s="105"/>
      <c r="MZ417" s="105"/>
      <c r="NA417" s="105"/>
      <c r="NB417" s="105"/>
      <c r="NC417" s="105"/>
      <c r="ND417" s="105"/>
      <c r="NE417" s="105"/>
      <c r="NF417" s="105"/>
      <c r="NG417" s="105"/>
      <c r="NH417" s="105"/>
      <c r="NI417" s="105"/>
      <c r="NJ417" s="105"/>
      <c r="NK417" s="105"/>
      <c r="NL417" s="105"/>
      <c r="NM417" s="105"/>
      <c r="NN417" s="105"/>
      <c r="NO417" s="105"/>
      <c r="NP417" s="105"/>
      <c r="NQ417" s="105"/>
      <c r="NR417" s="105"/>
      <c r="NS417" s="105"/>
      <c r="NT417" s="105"/>
      <c r="NU417" s="105"/>
      <c r="NV417" s="105"/>
      <c r="NW417" s="105"/>
      <c r="NX417" s="105"/>
      <c r="NY417" s="105"/>
      <c r="NZ417" s="105"/>
      <c r="OA417" s="105"/>
      <c r="OB417" s="105"/>
      <c r="OC417" s="105"/>
      <c r="OD417" s="105"/>
      <c r="OE417" s="105"/>
      <c r="OF417" s="105"/>
      <c r="OG417" s="105"/>
      <c r="OH417" s="105"/>
      <c r="OI417" s="105"/>
      <c r="OJ417" s="105"/>
      <c r="OK417" s="105"/>
      <c r="OL417" s="105"/>
      <c r="OM417" s="105"/>
      <c r="ON417" s="105"/>
      <c r="OO417" s="105"/>
      <c r="OP417" s="105"/>
      <c r="OQ417" s="105"/>
      <c r="OR417" s="105"/>
      <c r="OS417" s="105"/>
      <c r="OT417" s="105"/>
      <c r="OU417" s="105"/>
      <c r="OV417" s="105"/>
      <c r="OW417" s="105"/>
      <c r="OX417" s="105"/>
      <c r="OY417" s="105"/>
      <c r="OZ417" s="105"/>
      <c r="PA417" s="105"/>
      <c r="PB417" s="105"/>
      <c r="PC417" s="105"/>
      <c r="PD417" s="105"/>
      <c r="PE417" s="105"/>
      <c r="PF417" s="105"/>
      <c r="PG417" s="105"/>
      <c r="PH417" s="105"/>
      <c r="PI417" s="105"/>
      <c r="PJ417" s="105"/>
      <c r="PK417" s="105"/>
      <c r="PL417" s="105"/>
      <c r="PM417" s="105"/>
      <c r="PN417" s="105"/>
      <c r="PO417" s="105"/>
      <c r="PP417" s="105"/>
      <c r="PQ417" s="105"/>
      <c r="PR417" s="105"/>
      <c r="PS417" s="105"/>
      <c r="PT417" s="105"/>
      <c r="PU417" s="105"/>
      <c r="PV417" s="105"/>
      <c r="PW417" s="105"/>
      <c r="PX417" s="105"/>
      <c r="PY417" s="105"/>
      <c r="PZ417" s="105"/>
      <c r="QA417" s="105"/>
      <c r="QB417" s="105"/>
      <c r="QC417" s="105"/>
      <c r="QD417" s="105"/>
      <c r="QE417" s="105"/>
      <c r="QF417" s="105"/>
      <c r="QG417" s="105"/>
      <c r="QH417" s="105"/>
      <c r="QI417" s="105"/>
      <c r="QJ417" s="105"/>
      <c r="QK417" s="105"/>
      <c r="QL417" s="105"/>
      <c r="QM417" s="105"/>
      <c r="QN417" s="105"/>
      <c r="QO417" s="105"/>
      <c r="QP417" s="105"/>
      <c r="QQ417" s="105"/>
      <c r="QR417" s="105"/>
      <c r="QS417" s="105"/>
      <c r="QT417" s="105"/>
      <c r="QU417" s="105"/>
      <c r="QV417" s="105"/>
      <c r="QW417" s="105"/>
      <c r="QX417" s="105"/>
      <c r="QY417" s="105"/>
      <c r="QZ417" s="105"/>
      <c r="RA417" s="105"/>
      <c r="RB417" s="105"/>
      <c r="RC417" s="105"/>
      <c r="RD417" s="105"/>
      <c r="RE417" s="105"/>
      <c r="RF417" s="105"/>
      <c r="RG417" s="105"/>
      <c r="RH417" s="105"/>
      <c r="RI417" s="105"/>
      <c r="RJ417" s="105"/>
      <c r="RK417" s="105"/>
      <c r="RL417" s="105"/>
      <c r="RM417" s="105"/>
      <c r="RN417" s="105"/>
      <c r="RO417" s="105"/>
      <c r="RP417" s="105"/>
      <c r="RQ417" s="105"/>
      <c r="RR417" s="105"/>
      <c r="RS417" s="105"/>
      <c r="RT417" s="105"/>
      <c r="RU417" s="105"/>
      <c r="RV417" s="105"/>
      <c r="RW417" s="105"/>
      <c r="RX417" s="105"/>
      <c r="RY417" s="105"/>
      <c r="RZ417" s="105"/>
      <c r="SA417" s="105"/>
      <c r="SB417" s="105"/>
      <c r="SC417" s="105"/>
      <c r="SD417" s="105"/>
      <c r="SE417" s="105"/>
      <c r="SF417" s="105"/>
      <c r="SG417" s="105"/>
      <c r="SH417" s="105"/>
      <c r="SI417" s="105"/>
      <c r="SJ417" s="105"/>
      <c r="SK417" s="105"/>
      <c r="SL417" s="105"/>
      <c r="SM417" s="105"/>
      <c r="SN417" s="105"/>
      <c r="SO417" s="105"/>
      <c r="SP417" s="105"/>
      <c r="SQ417" s="105"/>
      <c r="SR417" s="105"/>
      <c r="SS417" s="105"/>
      <c r="ST417" s="105"/>
      <c r="SU417" s="105"/>
      <c r="SV417" s="105"/>
      <c r="SW417" s="105"/>
      <c r="SX417" s="105"/>
      <c r="SY417" s="105"/>
      <c r="SZ417" s="105"/>
      <c r="TA417" s="105"/>
      <c r="TB417" s="105"/>
      <c r="TC417" s="105"/>
      <c r="TD417" s="105"/>
      <c r="TE417" s="105"/>
      <c r="TF417" s="105"/>
      <c r="TG417" s="105"/>
      <c r="TH417" s="105"/>
      <c r="TI417" s="105"/>
      <c r="TJ417" s="105"/>
      <c r="TK417" s="105"/>
      <c r="TL417" s="105"/>
      <c r="TM417" s="105"/>
      <c r="TN417" s="105"/>
      <c r="TO417" s="105"/>
      <c r="TP417" s="105"/>
      <c r="TQ417" s="105"/>
      <c r="TR417" s="105"/>
      <c r="TS417" s="105"/>
      <c r="TT417" s="105"/>
      <c r="TU417" s="105"/>
      <c r="TV417" s="105"/>
      <c r="TW417" s="105"/>
      <c r="TX417" s="105"/>
      <c r="TY417" s="105"/>
      <c r="TZ417" s="105"/>
      <c r="UA417" s="105"/>
      <c r="UB417" s="105"/>
      <c r="UC417" s="105"/>
      <c r="UD417" s="105"/>
      <c r="UE417" s="105"/>
      <c r="UF417" s="105"/>
      <c r="UG417" s="105"/>
      <c r="UH417" s="105"/>
      <c r="UI417" s="105"/>
      <c r="UJ417" s="105"/>
      <c r="UK417" s="105"/>
      <c r="UL417" s="105"/>
      <c r="UM417" s="105"/>
      <c r="UN417" s="105"/>
      <c r="UO417" s="105"/>
      <c r="UP417" s="105"/>
      <c r="UQ417" s="105"/>
      <c r="UR417" s="105"/>
      <c r="US417" s="105"/>
      <c r="UT417" s="105"/>
      <c r="UU417" s="105"/>
      <c r="UV417" s="105"/>
      <c r="UW417" s="105"/>
      <c r="UX417" s="105"/>
      <c r="UY417" s="105"/>
      <c r="UZ417" s="105"/>
      <c r="VA417" s="105"/>
      <c r="VB417" s="105"/>
      <c r="VC417" s="105"/>
      <c r="VD417" s="105"/>
      <c r="VE417" s="105"/>
      <c r="VF417" s="105"/>
      <c r="VG417" s="105"/>
      <c r="VH417" s="105"/>
      <c r="VI417" s="105"/>
      <c r="VJ417" s="105"/>
      <c r="VK417" s="105"/>
      <c r="VL417" s="105"/>
      <c r="VM417" s="105"/>
      <c r="VN417" s="105"/>
      <c r="VO417" s="105"/>
      <c r="VP417" s="105"/>
      <c r="VQ417" s="105"/>
      <c r="VR417" s="105"/>
      <c r="VS417" s="105"/>
      <c r="VT417" s="105"/>
      <c r="VU417" s="105"/>
      <c r="VV417" s="105"/>
      <c r="VW417" s="105"/>
      <c r="VX417" s="105"/>
      <c r="VY417" s="105"/>
      <c r="VZ417" s="105"/>
      <c r="WA417" s="105"/>
      <c r="WB417" s="105"/>
      <c r="WC417" s="105"/>
      <c r="WD417" s="105"/>
      <c r="WE417" s="105"/>
      <c r="WF417" s="105"/>
      <c r="WG417" s="105"/>
      <c r="WH417" s="105"/>
      <c r="WI417" s="105"/>
      <c r="WJ417" s="105"/>
      <c r="WK417" s="105"/>
      <c r="WL417" s="105"/>
      <c r="WM417" s="105"/>
      <c r="WN417" s="105"/>
      <c r="WO417" s="105"/>
      <c r="WP417" s="105"/>
      <c r="WQ417" s="105"/>
      <c r="WR417" s="105"/>
      <c r="WS417" s="105"/>
      <c r="WT417" s="105"/>
      <c r="WU417" s="105"/>
      <c r="WV417" s="105"/>
      <c r="WW417" s="105"/>
      <c r="WX417" s="105"/>
      <c r="WY417" s="105"/>
      <c r="WZ417" s="105"/>
      <c r="XA417" s="105"/>
      <c r="XB417" s="105"/>
      <c r="XC417" s="105"/>
      <c r="XD417" s="105"/>
      <c r="XE417" s="105"/>
      <c r="XF417" s="105"/>
      <c r="XG417" s="105"/>
      <c r="XH417" s="105"/>
      <c r="XI417" s="105"/>
      <c r="XJ417" s="105"/>
      <c r="XK417" s="105"/>
      <c r="XL417" s="105"/>
      <c r="XM417" s="105"/>
      <c r="XN417" s="105"/>
      <c r="XO417" s="105"/>
      <c r="XP417" s="105"/>
      <c r="XQ417" s="105"/>
      <c r="XR417" s="105"/>
      <c r="XS417" s="105"/>
      <c r="XT417" s="105"/>
      <c r="XU417" s="105"/>
      <c r="XV417" s="105"/>
      <c r="XW417" s="105"/>
      <c r="XX417" s="105"/>
      <c r="XY417" s="105"/>
      <c r="XZ417" s="105"/>
      <c r="YA417" s="105"/>
      <c r="YB417" s="105"/>
      <c r="YC417" s="105"/>
      <c r="YD417" s="105"/>
      <c r="YE417" s="105"/>
      <c r="YF417" s="105"/>
      <c r="YG417" s="105"/>
      <c r="YH417" s="105"/>
      <c r="YI417" s="105"/>
      <c r="YJ417" s="105"/>
      <c r="YK417" s="105"/>
      <c r="YL417" s="105"/>
      <c r="YM417" s="105"/>
      <c r="YN417" s="105"/>
      <c r="YO417" s="105"/>
      <c r="YP417" s="105"/>
      <c r="YQ417" s="105"/>
      <c r="YR417" s="105"/>
      <c r="YS417" s="105"/>
      <c r="YT417" s="105"/>
      <c r="YU417" s="105"/>
      <c r="YV417" s="105"/>
      <c r="YW417" s="105"/>
      <c r="YX417" s="105"/>
      <c r="YY417" s="105"/>
      <c r="YZ417" s="105"/>
      <c r="ZA417" s="105"/>
      <c r="ZB417" s="105"/>
      <c r="ZC417" s="105"/>
      <c r="ZD417" s="105"/>
      <c r="ZE417" s="105"/>
      <c r="ZF417" s="105"/>
      <c r="ZG417" s="105"/>
      <c r="ZH417" s="105"/>
      <c r="ZI417" s="105"/>
      <c r="ZJ417" s="105"/>
      <c r="ZK417" s="105"/>
      <c r="ZL417" s="105"/>
      <c r="ZM417" s="105"/>
      <c r="ZN417" s="105"/>
      <c r="ZO417" s="105"/>
      <c r="ZP417" s="105"/>
      <c r="ZQ417" s="105"/>
      <c r="ZR417" s="105"/>
      <c r="ZS417" s="105"/>
      <c r="ZT417" s="105"/>
      <c r="ZU417" s="105"/>
      <c r="ZV417" s="105"/>
      <c r="ZW417" s="105"/>
      <c r="ZX417" s="105"/>
      <c r="ZY417" s="105"/>
      <c r="ZZ417" s="105"/>
      <c r="AAA417" s="105"/>
      <c r="AAB417" s="105"/>
      <c r="AAC417" s="105"/>
      <c r="AAD417" s="105"/>
      <c r="AAE417" s="105"/>
      <c r="AAF417" s="105"/>
      <c r="AAG417" s="105"/>
      <c r="AAH417" s="105"/>
      <c r="AAI417" s="105"/>
      <c r="AAJ417" s="105"/>
      <c r="AAK417" s="105"/>
      <c r="AAL417" s="105"/>
      <c r="AAM417" s="105"/>
      <c r="AAN417" s="105"/>
      <c r="AAO417" s="105"/>
      <c r="AAP417" s="105"/>
      <c r="AAQ417" s="105"/>
      <c r="AAR417" s="105"/>
      <c r="AAS417" s="105"/>
      <c r="AAT417" s="105"/>
      <c r="AAU417" s="105"/>
      <c r="AAV417" s="105"/>
      <c r="AAW417" s="105"/>
      <c r="AAX417" s="105"/>
      <c r="AAY417" s="105"/>
      <c r="AAZ417" s="105"/>
      <c r="ABA417" s="105"/>
      <c r="ABB417" s="105"/>
      <c r="ABC417" s="105"/>
      <c r="ABD417" s="105"/>
      <c r="ABE417" s="105"/>
      <c r="ABF417" s="105"/>
      <c r="ABG417" s="105"/>
      <c r="ABH417" s="105"/>
      <c r="ABI417" s="105"/>
      <c r="ABJ417" s="105"/>
      <c r="ABK417" s="105"/>
      <c r="ABL417" s="105"/>
      <c r="ABM417" s="105"/>
      <c r="ABN417" s="105"/>
      <c r="ABO417" s="105"/>
      <c r="ABP417" s="105"/>
      <c r="ABQ417" s="105"/>
      <c r="ABR417" s="105"/>
      <c r="ABS417" s="105"/>
      <c r="ABT417" s="105"/>
      <c r="ABU417" s="105"/>
      <c r="ABV417" s="105"/>
      <c r="ABW417" s="105"/>
      <c r="ABX417" s="105"/>
      <c r="ABY417" s="105"/>
      <c r="ABZ417" s="105"/>
      <c r="ACA417" s="105"/>
      <c r="ACB417" s="105"/>
      <c r="ACC417" s="105"/>
      <c r="ACD417" s="105"/>
      <c r="ACE417" s="105"/>
      <c r="ACF417" s="105"/>
      <c r="ACG417" s="105"/>
      <c r="ACH417" s="105"/>
      <c r="ACI417" s="105"/>
      <c r="ACJ417" s="105"/>
      <c r="ACK417" s="105"/>
      <c r="ACL417" s="105"/>
      <c r="ACM417" s="105"/>
      <c r="ACN417" s="105"/>
      <c r="ACO417" s="105"/>
      <c r="ACP417" s="105"/>
      <c r="ACQ417" s="105"/>
      <c r="ACR417" s="105"/>
      <c r="ACS417" s="105"/>
      <c r="ACT417" s="105"/>
      <c r="ACU417" s="105"/>
      <c r="ACV417" s="105"/>
      <c r="ACW417" s="105"/>
      <c r="ACX417" s="105"/>
      <c r="ACY417" s="105"/>
      <c r="ACZ417" s="105"/>
      <c r="ADA417" s="105"/>
      <c r="ADB417" s="105"/>
      <c r="ADC417" s="105"/>
      <c r="ADD417" s="105"/>
      <c r="ADE417" s="105"/>
      <c r="ADF417" s="105"/>
      <c r="ADG417" s="105"/>
      <c r="ADH417" s="105"/>
      <c r="ADI417" s="105"/>
      <c r="ADJ417" s="105"/>
      <c r="ADK417" s="105"/>
      <c r="ADL417" s="105"/>
      <c r="ADM417" s="105"/>
      <c r="ADN417" s="105"/>
      <c r="ADO417" s="105"/>
      <c r="ADP417" s="105"/>
      <c r="ADQ417" s="105"/>
      <c r="ADR417" s="105"/>
      <c r="ADS417" s="105"/>
      <c r="ADT417" s="105"/>
      <c r="ADU417" s="105"/>
      <c r="ADV417" s="105"/>
      <c r="ADW417" s="105"/>
      <c r="ADX417" s="105"/>
      <c r="ADY417" s="105"/>
      <c r="ADZ417" s="105"/>
      <c r="AEA417" s="105"/>
      <c r="AEB417" s="105"/>
      <c r="AEC417" s="105"/>
      <c r="AED417" s="105"/>
      <c r="AEE417" s="105"/>
      <c r="AEF417" s="105"/>
      <c r="AEG417" s="105"/>
      <c r="AEH417" s="105"/>
      <c r="AEI417" s="105"/>
      <c r="AEJ417" s="105"/>
      <c r="AEK417" s="105"/>
      <c r="AEL417" s="105"/>
      <c r="AEM417" s="105"/>
      <c r="AEN417" s="105"/>
      <c r="AEO417" s="105"/>
      <c r="AEP417" s="105"/>
      <c r="AEQ417" s="105"/>
      <c r="AER417" s="105"/>
      <c r="AES417" s="105"/>
      <c r="AET417" s="105"/>
      <c r="AEU417" s="105"/>
      <c r="AEV417" s="105"/>
      <c r="AEW417" s="105"/>
      <c r="AEX417" s="105"/>
      <c r="AEY417" s="105"/>
      <c r="AEZ417" s="105"/>
      <c r="AFA417" s="105"/>
      <c r="AFB417" s="105"/>
      <c r="AFC417" s="105"/>
      <c r="AFD417" s="105"/>
      <c r="AFE417" s="105"/>
      <c r="AFF417" s="105"/>
      <c r="AFG417" s="105"/>
      <c r="AFH417" s="105"/>
      <c r="AFI417" s="105"/>
      <c r="AFJ417" s="105"/>
      <c r="AFK417" s="105"/>
      <c r="AFL417" s="105"/>
      <c r="AFM417" s="105"/>
      <c r="AFN417" s="105"/>
      <c r="AFO417" s="105"/>
      <c r="AFP417" s="105"/>
      <c r="AFQ417" s="105"/>
      <c r="AFR417" s="105"/>
      <c r="AFS417" s="105"/>
      <c r="AFT417" s="105"/>
      <c r="AFU417" s="105"/>
      <c r="AFV417" s="105"/>
      <c r="AFW417" s="105"/>
      <c r="AFX417" s="105"/>
      <c r="AFY417" s="105"/>
      <c r="AFZ417" s="105"/>
      <c r="AGA417" s="105"/>
      <c r="AGB417" s="105"/>
      <c r="AGC417" s="105"/>
      <c r="AGD417" s="105"/>
      <c r="AGE417" s="105"/>
      <c r="AGF417" s="105"/>
      <c r="AGG417" s="105"/>
      <c r="AGH417" s="105"/>
      <c r="AGI417" s="105"/>
      <c r="AGJ417" s="105"/>
      <c r="AGK417" s="105"/>
      <c r="AGL417" s="105"/>
      <c r="AGM417" s="105"/>
      <c r="AGN417" s="105"/>
      <c r="AGO417" s="105"/>
      <c r="AGP417" s="105"/>
      <c r="AGQ417" s="105"/>
      <c r="AGR417" s="105"/>
      <c r="AGS417" s="105"/>
      <c r="AGT417" s="105"/>
      <c r="AGU417" s="105"/>
      <c r="AGV417" s="105"/>
      <c r="AGW417" s="105"/>
      <c r="AGX417" s="105"/>
      <c r="AGY417" s="105"/>
      <c r="AGZ417" s="105"/>
      <c r="AHA417" s="105"/>
      <c r="AHB417" s="105"/>
      <c r="AHC417" s="105"/>
      <c r="AHD417" s="105"/>
      <c r="AHE417" s="105"/>
      <c r="AHF417" s="105"/>
      <c r="AHG417" s="105"/>
      <c r="AHH417" s="105"/>
      <c r="AHI417" s="105"/>
      <c r="AHJ417" s="105"/>
      <c r="AHK417" s="105"/>
      <c r="AHL417" s="105"/>
      <c r="AHM417" s="105"/>
      <c r="AHN417" s="105"/>
      <c r="AHO417" s="105"/>
      <c r="AHP417" s="105"/>
      <c r="AHQ417" s="105"/>
      <c r="AHR417" s="105"/>
      <c r="AHS417" s="105"/>
      <c r="AHT417" s="105"/>
      <c r="AHU417" s="105"/>
      <c r="AHV417" s="105"/>
      <c r="AHW417" s="105"/>
      <c r="AHX417" s="105"/>
      <c r="AHY417" s="105"/>
      <c r="AHZ417" s="105"/>
      <c r="AIA417" s="105"/>
      <c r="AIB417" s="105"/>
      <c r="AIC417" s="105"/>
      <c r="AID417" s="105"/>
      <c r="AIE417" s="105"/>
      <c r="AIF417" s="105"/>
      <c r="AIG417" s="105"/>
      <c r="AIH417" s="105"/>
      <c r="AII417" s="105"/>
      <c r="AIJ417" s="105"/>
      <c r="AIK417" s="105"/>
      <c r="AIL417" s="105"/>
      <c r="AIM417" s="105"/>
      <c r="AIN417" s="105"/>
      <c r="AIO417" s="105"/>
      <c r="AIP417" s="105"/>
      <c r="AIQ417" s="105"/>
      <c r="AIR417" s="105"/>
      <c r="AIS417" s="105"/>
      <c r="AIT417" s="105"/>
      <c r="AIU417" s="105"/>
      <c r="AIV417" s="105"/>
      <c r="AIW417" s="105"/>
      <c r="AIX417" s="105"/>
      <c r="AIY417" s="105"/>
      <c r="AIZ417" s="105"/>
      <c r="AJA417" s="105"/>
      <c r="AJB417" s="105"/>
      <c r="AJC417" s="105"/>
      <c r="AJD417" s="105"/>
      <c r="AJE417" s="105"/>
      <c r="AJF417" s="105"/>
      <c r="AJG417" s="105"/>
      <c r="AJH417" s="105"/>
      <c r="AJI417" s="105"/>
      <c r="AJJ417" s="105"/>
      <c r="AJK417" s="105"/>
      <c r="AJL417" s="105"/>
      <c r="AJM417" s="105"/>
      <c r="AJN417" s="105"/>
      <c r="AJO417" s="105"/>
      <c r="AJP417" s="105"/>
      <c r="AJQ417" s="105"/>
      <c r="AJR417" s="105"/>
      <c r="AJS417" s="105"/>
      <c r="AJT417" s="105"/>
      <c r="AJU417" s="105"/>
      <c r="AJV417" s="105"/>
      <c r="AJW417" s="105"/>
      <c r="AJX417" s="105"/>
      <c r="AJY417" s="105"/>
      <c r="AJZ417" s="105"/>
      <c r="AKA417" s="105"/>
      <c r="AKB417" s="105"/>
      <c r="AKC417" s="105"/>
      <c r="AKD417" s="105"/>
      <c r="AKE417" s="105"/>
      <c r="AKF417" s="105"/>
      <c r="AKG417" s="105"/>
      <c r="AKH417" s="105"/>
      <c r="AKI417" s="105"/>
      <c r="AKJ417" s="105"/>
      <c r="AKK417" s="105"/>
      <c r="AKL417" s="105"/>
      <c r="AKM417" s="105"/>
      <c r="AKN417" s="105"/>
      <c r="AKO417" s="105"/>
      <c r="AKP417" s="105"/>
      <c r="AKQ417" s="105"/>
      <c r="AKR417" s="105"/>
      <c r="AKS417" s="105"/>
      <c r="AKT417" s="105"/>
      <c r="AKU417" s="105"/>
      <c r="AKV417" s="105"/>
      <c r="AKW417" s="105"/>
      <c r="AKX417" s="105"/>
      <c r="AKY417" s="105"/>
      <c r="AKZ417" s="105"/>
      <c r="ALA417" s="105"/>
      <c r="ALB417" s="105"/>
      <c r="ALC417" s="105"/>
      <c r="ALD417" s="105"/>
      <c r="ALE417" s="105"/>
      <c r="ALF417" s="105"/>
      <c r="ALG417" s="105"/>
      <c r="ALH417" s="105"/>
      <c r="ALI417" s="105"/>
      <c r="ALJ417" s="105"/>
      <c r="ALK417" s="105"/>
      <c r="ALL417" s="105"/>
      <c r="ALM417" s="105"/>
      <c r="ALN417" s="105"/>
      <c r="ALO417" s="105"/>
      <c r="ALP417" s="105"/>
      <c r="ALQ417" s="105"/>
      <c r="ALR417" s="105"/>
      <c r="ALS417" s="105"/>
      <c r="ALT417" s="105"/>
      <c r="ALU417" s="105"/>
      <c r="ALV417" s="105"/>
      <c r="ALW417" s="105"/>
      <c r="ALX417" s="105"/>
      <c r="ALY417" s="105"/>
      <c r="ALZ417" s="105"/>
      <c r="AMA417" s="105"/>
      <c r="AMB417" s="105"/>
      <c r="AMC417" s="105"/>
      <c r="AMD417" s="105"/>
      <c r="AME417" s="105"/>
      <c r="AMF417" s="105"/>
      <c r="AMG417" s="105"/>
      <c r="AMH417" s="105"/>
      <c r="AMI417" s="105"/>
      <c r="AMJ417" s="105"/>
      <c r="AMK417" s="105"/>
      <c r="AML417" s="105"/>
      <c r="AMM417" s="105"/>
      <c r="AMN417" s="105"/>
      <c r="AMO417" s="105"/>
      <c r="AMP417" s="105"/>
      <c r="AMQ417" s="105"/>
      <c r="AMR417" s="105"/>
      <c r="AMS417" s="105"/>
      <c r="AMT417" s="105"/>
      <c r="AMU417" s="105"/>
      <c r="AMV417" s="105"/>
      <c r="AMW417" s="105"/>
      <c r="AMX417" s="105"/>
      <c r="AMY417" s="105"/>
      <c r="AMZ417" s="105"/>
      <c r="ANA417" s="105"/>
      <c r="ANB417" s="105"/>
      <c r="ANC417" s="105"/>
      <c r="AND417" s="105"/>
      <c r="ANE417" s="105"/>
      <c r="ANF417" s="105"/>
      <c r="ANG417" s="105"/>
      <c r="ANH417" s="105"/>
      <c r="ANI417" s="105"/>
      <c r="ANJ417" s="105"/>
      <c r="ANK417" s="105"/>
      <c r="ANL417" s="105"/>
      <c r="ANM417" s="105"/>
      <c r="ANN417" s="105"/>
      <c r="ANO417" s="105"/>
      <c r="ANP417" s="105"/>
      <c r="ANQ417" s="105"/>
      <c r="ANR417" s="105"/>
      <c r="ANS417" s="105"/>
      <c r="ANT417" s="105"/>
      <c r="ANU417" s="105"/>
      <c r="ANV417" s="105"/>
      <c r="ANW417" s="105"/>
      <c r="ANX417" s="105"/>
      <c r="ANY417" s="105"/>
      <c r="ANZ417" s="105"/>
      <c r="AOA417" s="105"/>
      <c r="AOB417" s="105"/>
      <c r="AOC417" s="105"/>
      <c r="AOD417" s="105"/>
      <c r="AOE417" s="105"/>
      <c r="AOF417" s="105"/>
      <c r="AOG417" s="105"/>
      <c r="AOH417" s="105"/>
      <c r="AOI417" s="105"/>
      <c r="AOJ417" s="105"/>
      <c r="AOK417" s="105"/>
      <c r="AOL417" s="105"/>
      <c r="AOM417" s="105"/>
      <c r="AON417" s="105"/>
      <c r="AOO417" s="105"/>
      <c r="AOP417" s="105"/>
      <c r="AOQ417" s="105"/>
      <c r="AOR417" s="105"/>
      <c r="AOS417" s="105"/>
      <c r="AOT417" s="105"/>
      <c r="AOU417" s="105"/>
      <c r="AOV417" s="105"/>
      <c r="AOW417" s="105"/>
      <c r="AOX417" s="105"/>
      <c r="AOY417" s="105"/>
      <c r="AOZ417" s="105"/>
      <c r="APA417" s="105"/>
      <c r="APB417" s="105"/>
      <c r="APC417" s="105"/>
      <c r="APD417" s="105"/>
      <c r="APE417" s="105"/>
      <c r="APF417" s="105"/>
      <c r="APG417" s="105"/>
      <c r="APH417" s="105"/>
      <c r="API417" s="105"/>
      <c r="APJ417" s="105"/>
      <c r="APK417" s="105"/>
      <c r="APL417" s="105"/>
      <c r="APM417" s="105"/>
      <c r="APN417" s="105"/>
      <c r="APO417" s="105"/>
      <c r="APP417" s="105"/>
      <c r="APQ417" s="105"/>
      <c r="APR417" s="105"/>
      <c r="APS417" s="105"/>
      <c r="APT417" s="105"/>
      <c r="APU417" s="105"/>
      <c r="APV417" s="105"/>
      <c r="APW417" s="105"/>
      <c r="APX417" s="105"/>
      <c r="APY417" s="105"/>
      <c r="APZ417" s="105"/>
      <c r="AQA417" s="105"/>
      <c r="AQB417" s="105"/>
      <c r="AQC417" s="105"/>
      <c r="AQD417" s="105"/>
      <c r="AQE417" s="105"/>
      <c r="AQF417" s="105"/>
      <c r="AQG417" s="105"/>
      <c r="AQH417" s="105"/>
      <c r="AQI417" s="105"/>
      <c r="AQJ417" s="105"/>
      <c r="AQK417" s="105"/>
      <c r="AQL417" s="105"/>
      <c r="AQM417" s="105"/>
      <c r="AQN417" s="105"/>
      <c r="AQO417" s="105"/>
      <c r="AQP417" s="105"/>
      <c r="AQQ417" s="105"/>
      <c r="AQR417" s="105"/>
      <c r="AQS417" s="105"/>
      <c r="AQT417" s="105"/>
      <c r="AQU417" s="105"/>
      <c r="AQV417" s="105"/>
      <c r="AQW417" s="105"/>
      <c r="AQX417" s="105"/>
      <c r="AQY417" s="105"/>
      <c r="AQZ417" s="105"/>
      <c r="ARA417" s="105"/>
      <c r="ARB417" s="105"/>
      <c r="ARC417" s="105"/>
      <c r="ARD417" s="105"/>
      <c r="ARE417" s="105"/>
      <c r="ARF417" s="105"/>
      <c r="ARG417" s="105"/>
      <c r="ARH417" s="105"/>
      <c r="ARI417" s="105"/>
      <c r="ARJ417" s="105"/>
      <c r="ARK417" s="105"/>
      <c r="ARL417" s="105"/>
      <c r="ARM417" s="105"/>
      <c r="ARN417" s="105"/>
      <c r="ARO417" s="105"/>
      <c r="ARP417" s="105"/>
      <c r="ARQ417" s="105"/>
      <c r="ARR417" s="105"/>
      <c r="ARS417" s="105"/>
      <c r="ART417" s="105"/>
      <c r="ARU417" s="105"/>
      <c r="ARV417" s="105"/>
      <c r="ARW417" s="105"/>
      <c r="ARX417" s="105"/>
      <c r="ARY417" s="105"/>
      <c r="ARZ417" s="105"/>
      <c r="ASA417" s="105"/>
      <c r="ASB417" s="105"/>
      <c r="ASC417" s="105"/>
      <c r="ASD417" s="105"/>
      <c r="ASE417" s="105"/>
      <c r="ASF417" s="105"/>
      <c r="ASG417" s="105"/>
      <c r="ASH417" s="105"/>
      <c r="ASI417" s="105"/>
      <c r="ASJ417" s="105"/>
      <c r="ASK417" s="105"/>
      <c r="ASL417" s="105"/>
      <c r="ASM417" s="105"/>
      <c r="ASN417" s="105"/>
      <c r="ASO417" s="105"/>
      <c r="ASP417" s="105"/>
      <c r="ASQ417" s="105"/>
      <c r="ASR417" s="105"/>
      <c r="ASS417" s="105"/>
      <c r="AST417" s="105"/>
      <c r="ASU417" s="105"/>
      <c r="ASV417" s="105"/>
      <c r="ASW417" s="105"/>
      <c r="ASX417" s="105"/>
      <c r="ASY417" s="105"/>
      <c r="ASZ417" s="105"/>
      <c r="ATA417" s="105"/>
      <c r="ATB417" s="105"/>
      <c r="ATC417" s="105"/>
      <c r="ATD417" s="105"/>
      <c r="ATE417" s="105"/>
      <c r="ATF417" s="105"/>
      <c r="ATG417" s="105"/>
      <c r="ATH417" s="105"/>
      <c r="ATI417" s="105"/>
      <c r="ATJ417" s="105"/>
      <c r="ATK417" s="105"/>
      <c r="ATL417" s="105"/>
      <c r="ATM417" s="105"/>
      <c r="ATN417" s="105"/>
      <c r="ATO417" s="105"/>
      <c r="ATP417" s="105"/>
      <c r="ATQ417" s="105"/>
      <c r="ATR417" s="105"/>
      <c r="ATS417" s="105"/>
      <c r="ATT417" s="105"/>
      <c r="ATU417" s="105"/>
      <c r="ATV417" s="105"/>
      <c r="ATW417" s="105"/>
      <c r="ATX417" s="105"/>
      <c r="ATY417" s="105"/>
      <c r="ATZ417" s="105"/>
      <c r="AUA417" s="105"/>
      <c r="AUB417" s="105"/>
      <c r="AUC417" s="105"/>
      <c r="AUD417" s="105"/>
      <c r="AUE417" s="105"/>
      <c r="AUF417" s="105"/>
      <c r="AUG417" s="105"/>
      <c r="AUH417" s="105"/>
      <c r="AUI417" s="105"/>
      <c r="AUJ417" s="105"/>
      <c r="AUK417" s="105"/>
      <c r="AUL417" s="105"/>
      <c r="AUM417" s="105"/>
      <c r="AUN417" s="105"/>
      <c r="AUO417" s="105"/>
      <c r="AUP417" s="105"/>
      <c r="AUQ417" s="105"/>
      <c r="AUR417" s="105"/>
      <c r="AUS417" s="105"/>
      <c r="AUT417" s="105"/>
      <c r="AUU417" s="105"/>
      <c r="AUV417" s="105"/>
      <c r="AUW417" s="105"/>
      <c r="AUX417" s="105"/>
      <c r="AUY417" s="105"/>
      <c r="AUZ417" s="105"/>
      <c r="AVA417" s="105"/>
      <c r="AVB417" s="105"/>
      <c r="AVC417" s="105"/>
      <c r="AVD417" s="105"/>
      <c r="AVE417" s="105"/>
      <c r="AVF417" s="105"/>
      <c r="AVG417" s="105"/>
      <c r="AVH417" s="105"/>
      <c r="AVI417" s="105"/>
      <c r="AVJ417" s="105"/>
      <c r="AVK417" s="105"/>
      <c r="AVL417" s="105"/>
      <c r="AVM417" s="105"/>
      <c r="AVN417" s="105"/>
      <c r="AVO417" s="105"/>
      <c r="AVP417" s="105"/>
      <c r="AVQ417" s="105"/>
      <c r="AVR417" s="105"/>
      <c r="AVS417" s="105"/>
      <c r="AVT417" s="105"/>
      <c r="AVU417" s="105"/>
      <c r="AVV417" s="105"/>
      <c r="AVW417" s="105"/>
      <c r="AVX417" s="105"/>
      <c r="AVY417" s="105"/>
      <c r="AVZ417" s="105"/>
      <c r="AWA417" s="105"/>
      <c r="AWB417" s="105"/>
      <c r="AWC417" s="105"/>
      <c r="AWD417" s="105"/>
      <c r="AWE417" s="105"/>
      <c r="AWF417" s="105"/>
      <c r="AWG417" s="105"/>
      <c r="AWH417" s="105"/>
      <c r="AWI417" s="105"/>
      <c r="AWJ417" s="105"/>
      <c r="AWK417" s="105"/>
      <c r="AWL417" s="105"/>
      <c r="AWM417" s="105"/>
      <c r="AWN417" s="105"/>
      <c r="AWO417" s="105"/>
      <c r="AWP417" s="105"/>
      <c r="AWQ417" s="105"/>
      <c r="AWR417" s="105"/>
      <c r="AWS417" s="105"/>
      <c r="AWT417" s="105"/>
      <c r="AWU417" s="105"/>
      <c r="AWV417" s="105"/>
      <c r="AWW417" s="105"/>
      <c r="AWX417" s="105"/>
      <c r="AWY417" s="105"/>
      <c r="AWZ417" s="105"/>
      <c r="AXA417" s="105"/>
      <c r="AXB417" s="105"/>
      <c r="AXC417" s="105"/>
      <c r="AXD417" s="105"/>
      <c r="AXE417" s="105"/>
      <c r="AXF417" s="105"/>
      <c r="AXG417" s="105"/>
      <c r="AXH417" s="105"/>
      <c r="AXI417" s="105"/>
      <c r="AXJ417" s="105"/>
      <c r="AXK417" s="105"/>
      <c r="AXL417" s="105"/>
      <c r="AXM417" s="105"/>
      <c r="AXN417" s="105"/>
      <c r="AXO417" s="105"/>
      <c r="AXP417" s="105"/>
      <c r="AXQ417" s="105"/>
      <c r="AXR417" s="105"/>
      <c r="AXS417" s="105"/>
      <c r="AXT417" s="105"/>
      <c r="AXU417" s="105"/>
      <c r="AXV417" s="105"/>
      <c r="AXW417" s="105"/>
      <c r="AXX417" s="105"/>
    </row>
    <row r="418" spans="1:1324" s="106" customFormat="1" ht="15.75" hidden="1" customHeight="1" x14ac:dyDescent="0.2">
      <c r="A418" s="14" t="s">
        <v>360</v>
      </c>
      <c r="B418" s="13" t="s">
        <v>359</v>
      </c>
      <c r="C418" s="16" t="s">
        <v>358</v>
      </c>
      <c r="D418" s="15" t="s">
        <v>334</v>
      </c>
      <c r="E418" s="17">
        <v>40240</v>
      </c>
      <c r="F418" s="17"/>
      <c r="G418" s="30" t="s">
        <v>1186</v>
      </c>
      <c r="H418" s="30">
        <v>42005</v>
      </c>
      <c r="I418" s="30" t="s">
        <v>1065</v>
      </c>
      <c r="J418" s="173"/>
      <c r="K418" s="84" t="s">
        <v>6</v>
      </c>
      <c r="L418" s="87">
        <v>1</v>
      </c>
      <c r="M418" s="87">
        <v>1</v>
      </c>
      <c r="N418" s="87" t="s">
        <v>326</v>
      </c>
      <c r="O418" s="87">
        <v>1</v>
      </c>
      <c r="P418" s="87" t="s">
        <v>326</v>
      </c>
      <c r="Q418" s="87">
        <v>1</v>
      </c>
      <c r="R418" s="87" t="s">
        <v>326</v>
      </c>
      <c r="S418" s="87">
        <v>1</v>
      </c>
      <c r="T418" s="84" t="s">
        <v>49</v>
      </c>
      <c r="U418" s="87">
        <v>1</v>
      </c>
      <c r="V418" s="87">
        <v>1</v>
      </c>
      <c r="W418" s="87">
        <v>0</v>
      </c>
      <c r="X418" s="87">
        <v>0</v>
      </c>
      <c r="Y418" s="87">
        <v>0</v>
      </c>
      <c r="Z418" s="87">
        <v>1</v>
      </c>
      <c r="AA418" s="87">
        <v>0</v>
      </c>
      <c r="AB418" s="71">
        <f t="shared" si="64"/>
        <v>2</v>
      </c>
      <c r="AC418" s="71">
        <f t="shared" si="65"/>
        <v>2</v>
      </c>
      <c r="AD418" s="71">
        <f t="shared" si="66"/>
        <v>2</v>
      </c>
      <c r="AE418" s="71">
        <f t="shared" si="67"/>
        <v>2</v>
      </c>
      <c r="AF418" s="103"/>
      <c r="AG418" s="105"/>
      <c r="AH418" s="105"/>
      <c r="AI418" s="105"/>
      <c r="AJ418" s="105"/>
      <c r="AK418" s="105"/>
      <c r="AL418" s="105"/>
      <c r="AM418" s="105"/>
      <c r="AN418" s="105"/>
      <c r="AO418" s="105"/>
      <c r="AP418" s="105"/>
      <c r="AQ418" s="105"/>
      <c r="AR418" s="105"/>
      <c r="AS418" s="105"/>
      <c r="AT418" s="105"/>
      <c r="AU418" s="105"/>
      <c r="AV418" s="105"/>
      <c r="AW418" s="105"/>
      <c r="AX418" s="105"/>
      <c r="AY418" s="105"/>
      <c r="AZ418" s="105"/>
      <c r="BA418" s="105"/>
      <c r="BB418" s="105"/>
      <c r="BC418" s="105"/>
      <c r="BD418" s="105"/>
      <c r="BE418" s="105"/>
      <c r="BF418" s="105"/>
      <c r="BG418" s="105"/>
      <c r="BH418" s="105"/>
      <c r="BI418" s="105"/>
      <c r="BJ418" s="105"/>
      <c r="BK418" s="105"/>
      <c r="BL418" s="105"/>
      <c r="BM418" s="105"/>
      <c r="BN418" s="105"/>
      <c r="BO418" s="105"/>
      <c r="BP418" s="105"/>
      <c r="BQ418" s="105"/>
      <c r="BR418" s="105"/>
      <c r="BS418" s="105"/>
      <c r="BT418" s="105"/>
      <c r="BU418" s="105"/>
      <c r="BV418" s="105"/>
      <c r="BW418" s="105"/>
      <c r="BX418" s="105"/>
      <c r="BY418" s="105"/>
      <c r="BZ418" s="105"/>
      <c r="CA418" s="105"/>
      <c r="CB418" s="105"/>
      <c r="CC418" s="105"/>
      <c r="CD418" s="105"/>
      <c r="CE418" s="105"/>
      <c r="CF418" s="105"/>
      <c r="CG418" s="105"/>
      <c r="CH418" s="105"/>
      <c r="CI418" s="105"/>
      <c r="CJ418" s="105"/>
      <c r="CK418" s="105"/>
      <c r="CL418" s="105"/>
      <c r="CM418" s="105"/>
      <c r="CN418" s="105"/>
      <c r="CO418" s="105"/>
      <c r="CP418" s="105"/>
      <c r="CQ418" s="105"/>
      <c r="CR418" s="105"/>
      <c r="CS418" s="105"/>
      <c r="CT418" s="105"/>
      <c r="CU418" s="105"/>
      <c r="CV418" s="105"/>
      <c r="CW418" s="105"/>
      <c r="CX418" s="105"/>
      <c r="CY418" s="105"/>
      <c r="CZ418" s="105"/>
      <c r="DA418" s="105"/>
      <c r="DB418" s="105"/>
      <c r="DC418" s="105"/>
      <c r="DD418" s="105"/>
      <c r="DE418" s="105"/>
      <c r="DF418" s="105"/>
      <c r="DG418" s="105"/>
      <c r="DH418" s="105"/>
      <c r="DI418" s="105"/>
      <c r="DJ418" s="105"/>
      <c r="DK418" s="105"/>
      <c r="DL418" s="105"/>
      <c r="DM418" s="105"/>
      <c r="DN418" s="105"/>
      <c r="DO418" s="105"/>
      <c r="DP418" s="105"/>
      <c r="DQ418" s="105"/>
      <c r="DR418" s="105"/>
      <c r="DS418" s="105"/>
      <c r="DT418" s="105"/>
      <c r="DU418" s="105"/>
      <c r="DV418" s="105"/>
      <c r="DW418" s="105"/>
      <c r="DX418" s="105"/>
      <c r="DY418" s="105"/>
      <c r="DZ418" s="105"/>
      <c r="EA418" s="105"/>
      <c r="EB418" s="105"/>
      <c r="EC418" s="105"/>
      <c r="ED418" s="105"/>
      <c r="EE418" s="105"/>
      <c r="EF418" s="105"/>
      <c r="EG418" s="105"/>
      <c r="EH418" s="105"/>
      <c r="EI418" s="105"/>
      <c r="EJ418" s="105"/>
      <c r="EK418" s="105"/>
      <c r="EL418" s="105"/>
      <c r="EM418" s="105"/>
      <c r="EN418" s="105"/>
      <c r="EO418" s="105"/>
      <c r="EP418" s="105"/>
      <c r="EQ418" s="105"/>
      <c r="ER418" s="105"/>
      <c r="ES418" s="105"/>
      <c r="ET418" s="105"/>
      <c r="EU418" s="105"/>
      <c r="EV418" s="105"/>
      <c r="EW418" s="105"/>
      <c r="EX418" s="105"/>
      <c r="EY418" s="105"/>
      <c r="EZ418" s="105"/>
      <c r="FA418" s="105"/>
      <c r="FB418" s="105"/>
      <c r="FC418" s="105"/>
      <c r="FD418" s="105"/>
      <c r="FE418" s="105"/>
      <c r="FF418" s="105"/>
      <c r="FG418" s="105"/>
      <c r="FH418" s="105"/>
      <c r="FI418" s="105"/>
      <c r="FJ418" s="105"/>
      <c r="FK418" s="105"/>
      <c r="FL418" s="105"/>
      <c r="FM418" s="105"/>
      <c r="FN418" s="105"/>
      <c r="FO418" s="105"/>
      <c r="FP418" s="105"/>
      <c r="FQ418" s="105"/>
      <c r="FR418" s="105"/>
      <c r="FS418" s="105"/>
      <c r="FT418" s="105"/>
      <c r="FU418" s="105"/>
      <c r="FV418" s="105"/>
      <c r="FW418" s="105"/>
      <c r="FX418" s="105"/>
      <c r="FY418" s="105"/>
      <c r="FZ418" s="105"/>
      <c r="GA418" s="105"/>
      <c r="GB418" s="105"/>
      <c r="GC418" s="105"/>
      <c r="GD418" s="105"/>
      <c r="GE418" s="105"/>
      <c r="GF418" s="105"/>
      <c r="GG418" s="105"/>
      <c r="GH418" s="105"/>
      <c r="GI418" s="105"/>
      <c r="GJ418" s="105"/>
      <c r="GK418" s="105"/>
      <c r="GL418" s="105"/>
      <c r="GM418" s="105"/>
      <c r="GN418" s="105"/>
      <c r="GO418" s="105"/>
      <c r="GP418" s="105"/>
      <c r="GQ418" s="105"/>
      <c r="GR418" s="105"/>
      <c r="GS418" s="105"/>
      <c r="GT418" s="105"/>
      <c r="GU418" s="105"/>
      <c r="GV418" s="105"/>
      <c r="GW418" s="105"/>
      <c r="GX418" s="105"/>
      <c r="GY418" s="105"/>
      <c r="GZ418" s="105"/>
      <c r="HA418" s="105"/>
      <c r="HB418" s="105"/>
      <c r="HC418" s="105"/>
      <c r="HD418" s="105"/>
      <c r="HE418" s="105"/>
      <c r="HF418" s="105"/>
      <c r="HG418" s="105"/>
      <c r="HH418" s="105"/>
      <c r="HI418" s="105"/>
      <c r="HJ418" s="105"/>
      <c r="HK418" s="105"/>
      <c r="HL418" s="105"/>
      <c r="HM418" s="105"/>
      <c r="HN418" s="105"/>
      <c r="HO418" s="105"/>
      <c r="HP418" s="105"/>
      <c r="HQ418" s="105"/>
      <c r="HR418" s="105"/>
      <c r="HS418" s="105"/>
      <c r="HT418" s="105"/>
      <c r="HU418" s="105"/>
      <c r="HV418" s="105"/>
      <c r="HW418" s="105"/>
      <c r="HX418" s="105"/>
      <c r="HY418" s="105"/>
      <c r="HZ418" s="105"/>
      <c r="IA418" s="105"/>
      <c r="IB418" s="105"/>
      <c r="IC418" s="105"/>
      <c r="ID418" s="105"/>
      <c r="IE418" s="105"/>
      <c r="IF418" s="105"/>
      <c r="IG418" s="105"/>
      <c r="IH418" s="105"/>
      <c r="II418" s="105"/>
      <c r="IJ418" s="105"/>
      <c r="IK418" s="105"/>
      <c r="IL418" s="105"/>
      <c r="IM418" s="105"/>
      <c r="IN418" s="105"/>
      <c r="IO418" s="105"/>
      <c r="IP418" s="105"/>
      <c r="IQ418" s="105"/>
      <c r="IR418" s="105"/>
      <c r="IS418" s="105"/>
      <c r="IT418" s="105"/>
      <c r="IU418" s="105"/>
      <c r="IV418" s="105"/>
      <c r="IW418" s="105"/>
      <c r="IX418" s="105"/>
      <c r="IY418" s="105"/>
      <c r="IZ418" s="105"/>
      <c r="JA418" s="105"/>
      <c r="JB418" s="105"/>
      <c r="JC418" s="105"/>
      <c r="JD418" s="105"/>
      <c r="JE418" s="105"/>
      <c r="JF418" s="105"/>
      <c r="JG418" s="105"/>
      <c r="JH418" s="105"/>
      <c r="JI418" s="105"/>
      <c r="JJ418" s="105"/>
      <c r="JK418" s="105"/>
      <c r="JL418" s="105"/>
      <c r="JM418" s="105"/>
      <c r="JN418" s="105"/>
      <c r="JO418" s="105"/>
      <c r="JP418" s="105"/>
      <c r="JQ418" s="105"/>
      <c r="JR418" s="105"/>
      <c r="JS418" s="105"/>
      <c r="JT418" s="105"/>
      <c r="JU418" s="105"/>
      <c r="JV418" s="105"/>
      <c r="JW418" s="105"/>
      <c r="JX418" s="105"/>
      <c r="JY418" s="105"/>
      <c r="JZ418" s="105"/>
      <c r="KA418" s="105"/>
      <c r="KB418" s="105"/>
      <c r="KC418" s="105"/>
      <c r="KD418" s="105"/>
      <c r="KE418" s="105"/>
      <c r="KF418" s="105"/>
      <c r="KG418" s="105"/>
      <c r="KH418" s="105"/>
      <c r="KI418" s="105"/>
      <c r="KJ418" s="105"/>
      <c r="KK418" s="105"/>
      <c r="KL418" s="105"/>
      <c r="KM418" s="105"/>
      <c r="KN418" s="105"/>
      <c r="KO418" s="105"/>
      <c r="KP418" s="105"/>
      <c r="KQ418" s="105"/>
      <c r="KR418" s="105"/>
      <c r="KS418" s="105"/>
      <c r="KT418" s="105"/>
      <c r="KU418" s="105"/>
      <c r="KV418" s="105"/>
      <c r="KW418" s="105"/>
      <c r="KX418" s="105"/>
      <c r="KY418" s="105"/>
      <c r="KZ418" s="105"/>
      <c r="LA418" s="105"/>
      <c r="LB418" s="105"/>
      <c r="LC418" s="105"/>
      <c r="LD418" s="105"/>
      <c r="LE418" s="105"/>
      <c r="LF418" s="105"/>
      <c r="LG418" s="105"/>
      <c r="LH418" s="105"/>
      <c r="LI418" s="105"/>
      <c r="LJ418" s="105"/>
      <c r="LK418" s="105"/>
      <c r="LL418" s="105"/>
      <c r="LM418" s="105"/>
      <c r="LN418" s="105"/>
      <c r="LO418" s="105"/>
      <c r="LP418" s="105"/>
      <c r="LQ418" s="105"/>
      <c r="LR418" s="105"/>
      <c r="LS418" s="105"/>
      <c r="LT418" s="105"/>
      <c r="LU418" s="105"/>
      <c r="LV418" s="105"/>
      <c r="LW418" s="105"/>
      <c r="LX418" s="105"/>
      <c r="LY418" s="105"/>
      <c r="LZ418" s="105"/>
      <c r="MA418" s="105"/>
      <c r="MB418" s="105"/>
      <c r="MC418" s="105"/>
      <c r="MD418" s="105"/>
      <c r="ME418" s="105"/>
      <c r="MF418" s="105"/>
      <c r="MG418" s="105"/>
      <c r="MH418" s="105"/>
      <c r="MI418" s="105"/>
      <c r="MJ418" s="105"/>
      <c r="MK418" s="105"/>
      <c r="ML418" s="105"/>
      <c r="MM418" s="105"/>
      <c r="MN418" s="105"/>
      <c r="MO418" s="105"/>
      <c r="MP418" s="105"/>
      <c r="MQ418" s="105"/>
      <c r="MR418" s="105"/>
      <c r="MS418" s="105"/>
      <c r="MT418" s="105"/>
      <c r="MU418" s="105"/>
      <c r="MV418" s="105"/>
      <c r="MW418" s="105"/>
      <c r="MX418" s="105"/>
      <c r="MY418" s="105"/>
      <c r="MZ418" s="105"/>
      <c r="NA418" s="105"/>
      <c r="NB418" s="105"/>
      <c r="NC418" s="105"/>
      <c r="ND418" s="105"/>
      <c r="NE418" s="105"/>
      <c r="NF418" s="105"/>
      <c r="NG418" s="105"/>
      <c r="NH418" s="105"/>
      <c r="NI418" s="105"/>
      <c r="NJ418" s="105"/>
      <c r="NK418" s="105"/>
      <c r="NL418" s="105"/>
      <c r="NM418" s="105"/>
      <c r="NN418" s="105"/>
      <c r="NO418" s="105"/>
      <c r="NP418" s="105"/>
      <c r="NQ418" s="105"/>
      <c r="NR418" s="105"/>
      <c r="NS418" s="105"/>
      <c r="NT418" s="105"/>
      <c r="NU418" s="105"/>
      <c r="NV418" s="105"/>
      <c r="NW418" s="105"/>
      <c r="NX418" s="105"/>
      <c r="NY418" s="105"/>
      <c r="NZ418" s="105"/>
      <c r="OA418" s="105"/>
      <c r="OB418" s="105"/>
      <c r="OC418" s="105"/>
      <c r="OD418" s="105"/>
      <c r="OE418" s="105"/>
      <c r="OF418" s="105"/>
      <c r="OG418" s="105"/>
      <c r="OH418" s="105"/>
      <c r="OI418" s="105"/>
      <c r="OJ418" s="105"/>
      <c r="OK418" s="105"/>
      <c r="OL418" s="105"/>
      <c r="OM418" s="105"/>
      <c r="ON418" s="105"/>
      <c r="OO418" s="105"/>
      <c r="OP418" s="105"/>
      <c r="OQ418" s="105"/>
      <c r="OR418" s="105"/>
      <c r="OS418" s="105"/>
      <c r="OT418" s="105"/>
      <c r="OU418" s="105"/>
      <c r="OV418" s="105"/>
      <c r="OW418" s="105"/>
      <c r="OX418" s="105"/>
      <c r="OY418" s="105"/>
      <c r="OZ418" s="105"/>
      <c r="PA418" s="105"/>
      <c r="PB418" s="105"/>
      <c r="PC418" s="105"/>
      <c r="PD418" s="105"/>
      <c r="PE418" s="105"/>
      <c r="PF418" s="105"/>
      <c r="PG418" s="105"/>
      <c r="PH418" s="105"/>
      <c r="PI418" s="105"/>
      <c r="PJ418" s="105"/>
      <c r="PK418" s="105"/>
      <c r="PL418" s="105"/>
      <c r="PM418" s="105"/>
      <c r="PN418" s="105"/>
      <c r="PO418" s="105"/>
      <c r="PP418" s="105"/>
      <c r="PQ418" s="105"/>
      <c r="PR418" s="105"/>
      <c r="PS418" s="105"/>
      <c r="PT418" s="105"/>
      <c r="PU418" s="105"/>
      <c r="PV418" s="105"/>
      <c r="PW418" s="105"/>
      <c r="PX418" s="105"/>
      <c r="PY418" s="105"/>
      <c r="PZ418" s="105"/>
      <c r="QA418" s="105"/>
      <c r="QB418" s="105"/>
      <c r="QC418" s="105"/>
      <c r="QD418" s="105"/>
      <c r="QE418" s="105"/>
      <c r="QF418" s="105"/>
      <c r="QG418" s="105"/>
      <c r="QH418" s="105"/>
      <c r="QI418" s="105"/>
      <c r="QJ418" s="105"/>
      <c r="QK418" s="105"/>
      <c r="QL418" s="105"/>
      <c r="QM418" s="105"/>
      <c r="QN418" s="105"/>
      <c r="QO418" s="105"/>
      <c r="QP418" s="105"/>
      <c r="QQ418" s="105"/>
      <c r="QR418" s="105"/>
      <c r="QS418" s="105"/>
      <c r="QT418" s="105"/>
      <c r="QU418" s="105"/>
      <c r="QV418" s="105"/>
      <c r="QW418" s="105"/>
      <c r="QX418" s="105"/>
      <c r="QY418" s="105"/>
      <c r="QZ418" s="105"/>
      <c r="RA418" s="105"/>
      <c r="RB418" s="105"/>
      <c r="RC418" s="105"/>
      <c r="RD418" s="105"/>
      <c r="RE418" s="105"/>
      <c r="RF418" s="105"/>
      <c r="RG418" s="105"/>
      <c r="RH418" s="105"/>
      <c r="RI418" s="105"/>
      <c r="RJ418" s="105"/>
      <c r="RK418" s="105"/>
      <c r="RL418" s="105"/>
      <c r="RM418" s="105"/>
      <c r="RN418" s="105"/>
      <c r="RO418" s="105"/>
      <c r="RP418" s="105"/>
      <c r="RQ418" s="105"/>
      <c r="RR418" s="105"/>
      <c r="RS418" s="105"/>
      <c r="RT418" s="105"/>
      <c r="RU418" s="105"/>
      <c r="RV418" s="105"/>
      <c r="RW418" s="105"/>
      <c r="RX418" s="105"/>
      <c r="RY418" s="105"/>
      <c r="RZ418" s="105"/>
      <c r="SA418" s="105"/>
      <c r="SB418" s="105"/>
      <c r="SC418" s="105"/>
      <c r="SD418" s="105"/>
      <c r="SE418" s="105"/>
      <c r="SF418" s="105"/>
      <c r="SG418" s="105"/>
      <c r="SH418" s="105"/>
      <c r="SI418" s="105"/>
      <c r="SJ418" s="105"/>
      <c r="SK418" s="105"/>
      <c r="SL418" s="105"/>
      <c r="SM418" s="105"/>
      <c r="SN418" s="105"/>
      <c r="SO418" s="105"/>
      <c r="SP418" s="105"/>
      <c r="SQ418" s="105"/>
      <c r="SR418" s="105"/>
      <c r="SS418" s="105"/>
      <c r="ST418" s="105"/>
      <c r="SU418" s="105"/>
      <c r="SV418" s="105"/>
      <c r="SW418" s="105"/>
      <c r="SX418" s="105"/>
      <c r="SY418" s="105"/>
      <c r="SZ418" s="105"/>
      <c r="TA418" s="105"/>
      <c r="TB418" s="105"/>
      <c r="TC418" s="105"/>
      <c r="TD418" s="105"/>
      <c r="TE418" s="105"/>
      <c r="TF418" s="105"/>
      <c r="TG418" s="105"/>
      <c r="TH418" s="105"/>
      <c r="TI418" s="105"/>
      <c r="TJ418" s="105"/>
      <c r="TK418" s="105"/>
      <c r="TL418" s="105"/>
      <c r="TM418" s="105"/>
      <c r="TN418" s="105"/>
      <c r="TO418" s="105"/>
      <c r="TP418" s="105"/>
      <c r="TQ418" s="105"/>
      <c r="TR418" s="105"/>
      <c r="TS418" s="105"/>
      <c r="TT418" s="105"/>
      <c r="TU418" s="105"/>
      <c r="TV418" s="105"/>
      <c r="TW418" s="105"/>
      <c r="TX418" s="105"/>
      <c r="TY418" s="105"/>
      <c r="TZ418" s="105"/>
      <c r="UA418" s="105"/>
      <c r="UB418" s="105"/>
      <c r="UC418" s="105"/>
      <c r="UD418" s="105"/>
      <c r="UE418" s="105"/>
      <c r="UF418" s="105"/>
      <c r="UG418" s="105"/>
      <c r="UH418" s="105"/>
      <c r="UI418" s="105"/>
      <c r="UJ418" s="105"/>
      <c r="UK418" s="105"/>
      <c r="UL418" s="105"/>
      <c r="UM418" s="105"/>
      <c r="UN418" s="105"/>
      <c r="UO418" s="105"/>
      <c r="UP418" s="105"/>
      <c r="UQ418" s="105"/>
      <c r="UR418" s="105"/>
      <c r="US418" s="105"/>
      <c r="UT418" s="105"/>
      <c r="UU418" s="105"/>
      <c r="UV418" s="105"/>
      <c r="UW418" s="105"/>
      <c r="UX418" s="105"/>
      <c r="UY418" s="105"/>
      <c r="UZ418" s="105"/>
      <c r="VA418" s="105"/>
      <c r="VB418" s="105"/>
      <c r="VC418" s="105"/>
      <c r="VD418" s="105"/>
      <c r="VE418" s="105"/>
      <c r="VF418" s="105"/>
      <c r="VG418" s="105"/>
      <c r="VH418" s="105"/>
      <c r="VI418" s="105"/>
      <c r="VJ418" s="105"/>
      <c r="VK418" s="105"/>
      <c r="VL418" s="105"/>
      <c r="VM418" s="105"/>
      <c r="VN418" s="105"/>
      <c r="VO418" s="105"/>
      <c r="VP418" s="105"/>
      <c r="VQ418" s="105"/>
      <c r="VR418" s="105"/>
      <c r="VS418" s="105"/>
      <c r="VT418" s="105"/>
      <c r="VU418" s="105"/>
      <c r="VV418" s="105"/>
      <c r="VW418" s="105"/>
      <c r="VX418" s="105"/>
      <c r="VY418" s="105"/>
      <c r="VZ418" s="105"/>
      <c r="WA418" s="105"/>
      <c r="WB418" s="105"/>
      <c r="WC418" s="105"/>
      <c r="WD418" s="105"/>
      <c r="WE418" s="105"/>
      <c r="WF418" s="105"/>
      <c r="WG418" s="105"/>
      <c r="WH418" s="105"/>
      <c r="WI418" s="105"/>
      <c r="WJ418" s="105"/>
      <c r="WK418" s="105"/>
      <c r="WL418" s="105"/>
      <c r="WM418" s="105"/>
      <c r="WN418" s="105"/>
      <c r="WO418" s="105"/>
      <c r="WP418" s="105"/>
      <c r="WQ418" s="105"/>
      <c r="WR418" s="105"/>
      <c r="WS418" s="105"/>
      <c r="WT418" s="105"/>
      <c r="WU418" s="105"/>
      <c r="WV418" s="105"/>
      <c r="WW418" s="105"/>
      <c r="WX418" s="105"/>
      <c r="WY418" s="105"/>
      <c r="WZ418" s="105"/>
      <c r="XA418" s="105"/>
      <c r="XB418" s="105"/>
      <c r="XC418" s="105"/>
      <c r="XD418" s="105"/>
      <c r="XE418" s="105"/>
      <c r="XF418" s="105"/>
      <c r="XG418" s="105"/>
      <c r="XH418" s="105"/>
      <c r="XI418" s="105"/>
      <c r="XJ418" s="105"/>
      <c r="XK418" s="105"/>
      <c r="XL418" s="105"/>
      <c r="XM418" s="105"/>
      <c r="XN418" s="105"/>
      <c r="XO418" s="105"/>
      <c r="XP418" s="105"/>
      <c r="XQ418" s="105"/>
      <c r="XR418" s="105"/>
      <c r="XS418" s="105"/>
      <c r="XT418" s="105"/>
      <c r="XU418" s="105"/>
      <c r="XV418" s="105"/>
      <c r="XW418" s="105"/>
      <c r="XX418" s="105"/>
      <c r="XY418" s="105"/>
      <c r="XZ418" s="105"/>
      <c r="YA418" s="105"/>
      <c r="YB418" s="105"/>
      <c r="YC418" s="105"/>
      <c r="YD418" s="105"/>
      <c r="YE418" s="105"/>
      <c r="YF418" s="105"/>
      <c r="YG418" s="105"/>
      <c r="YH418" s="105"/>
      <c r="YI418" s="105"/>
      <c r="YJ418" s="105"/>
      <c r="YK418" s="105"/>
      <c r="YL418" s="105"/>
      <c r="YM418" s="105"/>
      <c r="YN418" s="105"/>
      <c r="YO418" s="105"/>
      <c r="YP418" s="105"/>
      <c r="YQ418" s="105"/>
      <c r="YR418" s="105"/>
      <c r="YS418" s="105"/>
      <c r="YT418" s="105"/>
      <c r="YU418" s="105"/>
      <c r="YV418" s="105"/>
      <c r="YW418" s="105"/>
      <c r="YX418" s="105"/>
      <c r="YY418" s="105"/>
      <c r="YZ418" s="105"/>
      <c r="ZA418" s="105"/>
      <c r="ZB418" s="105"/>
      <c r="ZC418" s="105"/>
      <c r="ZD418" s="105"/>
      <c r="ZE418" s="105"/>
      <c r="ZF418" s="105"/>
      <c r="ZG418" s="105"/>
      <c r="ZH418" s="105"/>
      <c r="ZI418" s="105"/>
      <c r="ZJ418" s="105"/>
      <c r="ZK418" s="105"/>
      <c r="ZL418" s="105"/>
      <c r="ZM418" s="105"/>
      <c r="ZN418" s="105"/>
      <c r="ZO418" s="105"/>
      <c r="ZP418" s="105"/>
      <c r="ZQ418" s="105"/>
      <c r="ZR418" s="105"/>
      <c r="ZS418" s="105"/>
      <c r="ZT418" s="105"/>
      <c r="ZU418" s="105"/>
      <c r="ZV418" s="105"/>
      <c r="ZW418" s="105"/>
      <c r="ZX418" s="105"/>
      <c r="ZY418" s="105"/>
      <c r="ZZ418" s="105"/>
      <c r="AAA418" s="105"/>
      <c r="AAB418" s="105"/>
      <c r="AAC418" s="105"/>
      <c r="AAD418" s="105"/>
      <c r="AAE418" s="105"/>
      <c r="AAF418" s="105"/>
      <c r="AAG418" s="105"/>
      <c r="AAH418" s="105"/>
      <c r="AAI418" s="105"/>
      <c r="AAJ418" s="105"/>
      <c r="AAK418" s="105"/>
      <c r="AAL418" s="105"/>
      <c r="AAM418" s="105"/>
      <c r="AAN418" s="105"/>
      <c r="AAO418" s="105"/>
      <c r="AAP418" s="105"/>
      <c r="AAQ418" s="105"/>
      <c r="AAR418" s="105"/>
      <c r="AAS418" s="105"/>
      <c r="AAT418" s="105"/>
      <c r="AAU418" s="105"/>
      <c r="AAV418" s="105"/>
      <c r="AAW418" s="105"/>
      <c r="AAX418" s="105"/>
      <c r="AAY418" s="105"/>
      <c r="AAZ418" s="105"/>
      <c r="ABA418" s="105"/>
      <c r="ABB418" s="105"/>
      <c r="ABC418" s="105"/>
      <c r="ABD418" s="105"/>
      <c r="ABE418" s="105"/>
      <c r="ABF418" s="105"/>
      <c r="ABG418" s="105"/>
      <c r="ABH418" s="105"/>
      <c r="ABI418" s="105"/>
      <c r="ABJ418" s="105"/>
      <c r="ABK418" s="105"/>
      <c r="ABL418" s="105"/>
      <c r="ABM418" s="105"/>
      <c r="ABN418" s="105"/>
      <c r="ABO418" s="105"/>
      <c r="ABP418" s="105"/>
      <c r="ABQ418" s="105"/>
      <c r="ABR418" s="105"/>
      <c r="ABS418" s="105"/>
      <c r="ABT418" s="105"/>
      <c r="ABU418" s="105"/>
      <c r="ABV418" s="105"/>
      <c r="ABW418" s="105"/>
      <c r="ABX418" s="105"/>
      <c r="ABY418" s="105"/>
      <c r="ABZ418" s="105"/>
      <c r="ACA418" s="105"/>
      <c r="ACB418" s="105"/>
      <c r="ACC418" s="105"/>
      <c r="ACD418" s="105"/>
      <c r="ACE418" s="105"/>
      <c r="ACF418" s="105"/>
      <c r="ACG418" s="105"/>
      <c r="ACH418" s="105"/>
      <c r="ACI418" s="105"/>
      <c r="ACJ418" s="105"/>
      <c r="ACK418" s="105"/>
      <c r="ACL418" s="105"/>
      <c r="ACM418" s="105"/>
      <c r="ACN418" s="105"/>
      <c r="ACO418" s="105"/>
      <c r="ACP418" s="105"/>
      <c r="ACQ418" s="105"/>
      <c r="ACR418" s="105"/>
      <c r="ACS418" s="105"/>
      <c r="ACT418" s="105"/>
      <c r="ACU418" s="105"/>
      <c r="ACV418" s="105"/>
      <c r="ACW418" s="105"/>
      <c r="ACX418" s="105"/>
      <c r="ACY418" s="105"/>
      <c r="ACZ418" s="105"/>
      <c r="ADA418" s="105"/>
      <c r="ADB418" s="105"/>
      <c r="ADC418" s="105"/>
      <c r="ADD418" s="105"/>
      <c r="ADE418" s="105"/>
      <c r="ADF418" s="105"/>
      <c r="ADG418" s="105"/>
      <c r="ADH418" s="105"/>
      <c r="ADI418" s="105"/>
      <c r="ADJ418" s="105"/>
      <c r="ADK418" s="105"/>
      <c r="ADL418" s="105"/>
      <c r="ADM418" s="105"/>
      <c r="ADN418" s="105"/>
      <c r="ADO418" s="105"/>
      <c r="ADP418" s="105"/>
      <c r="ADQ418" s="105"/>
      <c r="ADR418" s="105"/>
      <c r="ADS418" s="105"/>
      <c r="ADT418" s="105"/>
      <c r="ADU418" s="105"/>
      <c r="ADV418" s="105"/>
      <c r="ADW418" s="105"/>
      <c r="ADX418" s="105"/>
      <c r="ADY418" s="105"/>
      <c r="ADZ418" s="105"/>
      <c r="AEA418" s="105"/>
      <c r="AEB418" s="105"/>
      <c r="AEC418" s="105"/>
      <c r="AED418" s="105"/>
      <c r="AEE418" s="105"/>
      <c r="AEF418" s="105"/>
      <c r="AEG418" s="105"/>
      <c r="AEH418" s="105"/>
      <c r="AEI418" s="105"/>
      <c r="AEJ418" s="105"/>
      <c r="AEK418" s="105"/>
      <c r="AEL418" s="105"/>
      <c r="AEM418" s="105"/>
      <c r="AEN418" s="105"/>
      <c r="AEO418" s="105"/>
      <c r="AEP418" s="105"/>
      <c r="AEQ418" s="105"/>
      <c r="AER418" s="105"/>
      <c r="AES418" s="105"/>
      <c r="AET418" s="105"/>
      <c r="AEU418" s="105"/>
      <c r="AEV418" s="105"/>
      <c r="AEW418" s="105"/>
      <c r="AEX418" s="105"/>
      <c r="AEY418" s="105"/>
      <c r="AEZ418" s="105"/>
      <c r="AFA418" s="105"/>
      <c r="AFB418" s="105"/>
      <c r="AFC418" s="105"/>
      <c r="AFD418" s="105"/>
      <c r="AFE418" s="105"/>
      <c r="AFF418" s="105"/>
      <c r="AFG418" s="105"/>
      <c r="AFH418" s="105"/>
      <c r="AFI418" s="105"/>
      <c r="AFJ418" s="105"/>
      <c r="AFK418" s="105"/>
      <c r="AFL418" s="105"/>
      <c r="AFM418" s="105"/>
      <c r="AFN418" s="105"/>
      <c r="AFO418" s="105"/>
      <c r="AFP418" s="105"/>
      <c r="AFQ418" s="105"/>
      <c r="AFR418" s="105"/>
      <c r="AFS418" s="105"/>
      <c r="AFT418" s="105"/>
      <c r="AFU418" s="105"/>
      <c r="AFV418" s="105"/>
      <c r="AFW418" s="105"/>
      <c r="AFX418" s="105"/>
      <c r="AFY418" s="105"/>
      <c r="AFZ418" s="105"/>
      <c r="AGA418" s="105"/>
      <c r="AGB418" s="105"/>
      <c r="AGC418" s="105"/>
      <c r="AGD418" s="105"/>
      <c r="AGE418" s="105"/>
      <c r="AGF418" s="105"/>
      <c r="AGG418" s="105"/>
      <c r="AGH418" s="105"/>
      <c r="AGI418" s="105"/>
      <c r="AGJ418" s="105"/>
      <c r="AGK418" s="105"/>
      <c r="AGL418" s="105"/>
      <c r="AGM418" s="105"/>
      <c r="AGN418" s="105"/>
      <c r="AGO418" s="105"/>
      <c r="AGP418" s="105"/>
      <c r="AGQ418" s="105"/>
      <c r="AGR418" s="105"/>
      <c r="AGS418" s="105"/>
      <c r="AGT418" s="105"/>
      <c r="AGU418" s="105"/>
      <c r="AGV418" s="105"/>
      <c r="AGW418" s="105"/>
      <c r="AGX418" s="105"/>
      <c r="AGY418" s="105"/>
      <c r="AGZ418" s="105"/>
      <c r="AHA418" s="105"/>
      <c r="AHB418" s="105"/>
      <c r="AHC418" s="105"/>
      <c r="AHD418" s="105"/>
      <c r="AHE418" s="105"/>
      <c r="AHF418" s="105"/>
      <c r="AHG418" s="105"/>
      <c r="AHH418" s="105"/>
      <c r="AHI418" s="105"/>
      <c r="AHJ418" s="105"/>
      <c r="AHK418" s="105"/>
      <c r="AHL418" s="105"/>
      <c r="AHM418" s="105"/>
      <c r="AHN418" s="105"/>
      <c r="AHO418" s="105"/>
      <c r="AHP418" s="105"/>
      <c r="AHQ418" s="105"/>
      <c r="AHR418" s="105"/>
      <c r="AHS418" s="105"/>
      <c r="AHT418" s="105"/>
      <c r="AHU418" s="105"/>
      <c r="AHV418" s="105"/>
      <c r="AHW418" s="105"/>
      <c r="AHX418" s="105"/>
      <c r="AHY418" s="105"/>
      <c r="AHZ418" s="105"/>
      <c r="AIA418" s="105"/>
      <c r="AIB418" s="105"/>
      <c r="AIC418" s="105"/>
      <c r="AID418" s="105"/>
      <c r="AIE418" s="105"/>
      <c r="AIF418" s="105"/>
      <c r="AIG418" s="105"/>
      <c r="AIH418" s="105"/>
      <c r="AII418" s="105"/>
      <c r="AIJ418" s="105"/>
      <c r="AIK418" s="105"/>
      <c r="AIL418" s="105"/>
      <c r="AIM418" s="105"/>
      <c r="AIN418" s="105"/>
      <c r="AIO418" s="105"/>
      <c r="AIP418" s="105"/>
      <c r="AIQ418" s="105"/>
      <c r="AIR418" s="105"/>
      <c r="AIS418" s="105"/>
      <c r="AIT418" s="105"/>
      <c r="AIU418" s="105"/>
      <c r="AIV418" s="105"/>
      <c r="AIW418" s="105"/>
      <c r="AIX418" s="105"/>
      <c r="AIY418" s="105"/>
      <c r="AIZ418" s="105"/>
      <c r="AJA418" s="105"/>
      <c r="AJB418" s="105"/>
      <c r="AJC418" s="105"/>
      <c r="AJD418" s="105"/>
      <c r="AJE418" s="105"/>
      <c r="AJF418" s="105"/>
      <c r="AJG418" s="105"/>
      <c r="AJH418" s="105"/>
      <c r="AJI418" s="105"/>
      <c r="AJJ418" s="105"/>
      <c r="AJK418" s="105"/>
      <c r="AJL418" s="105"/>
      <c r="AJM418" s="105"/>
      <c r="AJN418" s="105"/>
      <c r="AJO418" s="105"/>
      <c r="AJP418" s="105"/>
      <c r="AJQ418" s="105"/>
      <c r="AJR418" s="105"/>
      <c r="AJS418" s="105"/>
      <c r="AJT418" s="105"/>
      <c r="AJU418" s="105"/>
      <c r="AJV418" s="105"/>
      <c r="AJW418" s="105"/>
      <c r="AJX418" s="105"/>
      <c r="AJY418" s="105"/>
      <c r="AJZ418" s="105"/>
      <c r="AKA418" s="105"/>
      <c r="AKB418" s="105"/>
      <c r="AKC418" s="105"/>
      <c r="AKD418" s="105"/>
      <c r="AKE418" s="105"/>
      <c r="AKF418" s="105"/>
      <c r="AKG418" s="105"/>
      <c r="AKH418" s="105"/>
      <c r="AKI418" s="105"/>
      <c r="AKJ418" s="105"/>
      <c r="AKK418" s="105"/>
      <c r="AKL418" s="105"/>
      <c r="AKM418" s="105"/>
      <c r="AKN418" s="105"/>
      <c r="AKO418" s="105"/>
      <c r="AKP418" s="105"/>
      <c r="AKQ418" s="105"/>
      <c r="AKR418" s="105"/>
      <c r="AKS418" s="105"/>
      <c r="AKT418" s="105"/>
      <c r="AKU418" s="105"/>
      <c r="AKV418" s="105"/>
      <c r="AKW418" s="105"/>
      <c r="AKX418" s="105"/>
      <c r="AKY418" s="105"/>
      <c r="AKZ418" s="105"/>
      <c r="ALA418" s="105"/>
      <c r="ALB418" s="105"/>
      <c r="ALC418" s="105"/>
      <c r="ALD418" s="105"/>
      <c r="ALE418" s="105"/>
      <c r="ALF418" s="105"/>
      <c r="ALG418" s="105"/>
      <c r="ALH418" s="105"/>
      <c r="ALI418" s="105"/>
      <c r="ALJ418" s="105"/>
      <c r="ALK418" s="105"/>
      <c r="ALL418" s="105"/>
      <c r="ALM418" s="105"/>
      <c r="ALN418" s="105"/>
      <c r="ALO418" s="105"/>
      <c r="ALP418" s="105"/>
      <c r="ALQ418" s="105"/>
      <c r="ALR418" s="105"/>
      <c r="ALS418" s="105"/>
      <c r="ALT418" s="105"/>
      <c r="ALU418" s="105"/>
      <c r="ALV418" s="105"/>
      <c r="ALW418" s="105"/>
      <c r="ALX418" s="105"/>
      <c r="ALY418" s="105"/>
      <c r="ALZ418" s="105"/>
      <c r="AMA418" s="105"/>
      <c r="AMB418" s="105"/>
      <c r="AMC418" s="105"/>
      <c r="AMD418" s="105"/>
      <c r="AME418" s="105"/>
      <c r="AMF418" s="105"/>
      <c r="AMG418" s="105"/>
      <c r="AMH418" s="105"/>
      <c r="AMI418" s="105"/>
      <c r="AMJ418" s="105"/>
      <c r="AMK418" s="105"/>
      <c r="AML418" s="105"/>
      <c r="AMM418" s="105"/>
      <c r="AMN418" s="105"/>
      <c r="AMO418" s="105"/>
      <c r="AMP418" s="105"/>
      <c r="AMQ418" s="105"/>
      <c r="AMR418" s="105"/>
      <c r="AMS418" s="105"/>
      <c r="AMT418" s="105"/>
      <c r="AMU418" s="105"/>
      <c r="AMV418" s="105"/>
      <c r="AMW418" s="105"/>
      <c r="AMX418" s="105"/>
      <c r="AMY418" s="105"/>
      <c r="AMZ418" s="105"/>
      <c r="ANA418" s="105"/>
      <c r="ANB418" s="105"/>
      <c r="ANC418" s="105"/>
      <c r="AND418" s="105"/>
      <c r="ANE418" s="105"/>
      <c r="ANF418" s="105"/>
      <c r="ANG418" s="105"/>
      <c r="ANH418" s="105"/>
      <c r="ANI418" s="105"/>
      <c r="ANJ418" s="105"/>
      <c r="ANK418" s="105"/>
      <c r="ANL418" s="105"/>
      <c r="ANM418" s="105"/>
      <c r="ANN418" s="105"/>
      <c r="ANO418" s="105"/>
      <c r="ANP418" s="105"/>
      <c r="ANQ418" s="105"/>
      <c r="ANR418" s="105"/>
      <c r="ANS418" s="105"/>
      <c r="ANT418" s="105"/>
      <c r="ANU418" s="105"/>
      <c r="ANV418" s="105"/>
      <c r="ANW418" s="105"/>
      <c r="ANX418" s="105"/>
      <c r="ANY418" s="105"/>
      <c r="ANZ418" s="105"/>
      <c r="AOA418" s="105"/>
      <c r="AOB418" s="105"/>
      <c r="AOC418" s="105"/>
      <c r="AOD418" s="105"/>
      <c r="AOE418" s="105"/>
      <c r="AOF418" s="105"/>
      <c r="AOG418" s="105"/>
      <c r="AOH418" s="105"/>
      <c r="AOI418" s="105"/>
      <c r="AOJ418" s="105"/>
      <c r="AOK418" s="105"/>
      <c r="AOL418" s="105"/>
      <c r="AOM418" s="105"/>
      <c r="AON418" s="105"/>
      <c r="AOO418" s="105"/>
      <c r="AOP418" s="105"/>
      <c r="AOQ418" s="105"/>
      <c r="AOR418" s="105"/>
      <c r="AOS418" s="105"/>
      <c r="AOT418" s="105"/>
      <c r="AOU418" s="105"/>
      <c r="AOV418" s="105"/>
      <c r="AOW418" s="105"/>
      <c r="AOX418" s="105"/>
      <c r="AOY418" s="105"/>
      <c r="AOZ418" s="105"/>
      <c r="APA418" s="105"/>
      <c r="APB418" s="105"/>
      <c r="APC418" s="105"/>
      <c r="APD418" s="105"/>
      <c r="APE418" s="105"/>
      <c r="APF418" s="105"/>
      <c r="APG418" s="105"/>
      <c r="APH418" s="105"/>
      <c r="API418" s="105"/>
      <c r="APJ418" s="105"/>
      <c r="APK418" s="105"/>
      <c r="APL418" s="105"/>
      <c r="APM418" s="105"/>
      <c r="APN418" s="105"/>
      <c r="APO418" s="105"/>
      <c r="APP418" s="105"/>
      <c r="APQ418" s="105"/>
      <c r="APR418" s="105"/>
      <c r="APS418" s="105"/>
      <c r="APT418" s="105"/>
      <c r="APU418" s="105"/>
      <c r="APV418" s="105"/>
      <c r="APW418" s="105"/>
      <c r="APX418" s="105"/>
      <c r="APY418" s="105"/>
      <c r="APZ418" s="105"/>
      <c r="AQA418" s="105"/>
      <c r="AQB418" s="105"/>
      <c r="AQC418" s="105"/>
      <c r="AQD418" s="105"/>
      <c r="AQE418" s="105"/>
      <c r="AQF418" s="105"/>
      <c r="AQG418" s="105"/>
      <c r="AQH418" s="105"/>
      <c r="AQI418" s="105"/>
      <c r="AQJ418" s="105"/>
      <c r="AQK418" s="105"/>
      <c r="AQL418" s="105"/>
      <c r="AQM418" s="105"/>
      <c r="AQN418" s="105"/>
      <c r="AQO418" s="105"/>
      <c r="AQP418" s="105"/>
      <c r="AQQ418" s="105"/>
      <c r="AQR418" s="105"/>
      <c r="AQS418" s="105"/>
      <c r="AQT418" s="105"/>
      <c r="AQU418" s="105"/>
      <c r="AQV418" s="105"/>
      <c r="AQW418" s="105"/>
      <c r="AQX418" s="105"/>
      <c r="AQY418" s="105"/>
      <c r="AQZ418" s="105"/>
      <c r="ARA418" s="105"/>
      <c r="ARB418" s="105"/>
      <c r="ARC418" s="105"/>
      <c r="ARD418" s="105"/>
      <c r="ARE418" s="105"/>
      <c r="ARF418" s="105"/>
      <c r="ARG418" s="105"/>
      <c r="ARH418" s="105"/>
      <c r="ARI418" s="105"/>
      <c r="ARJ418" s="105"/>
      <c r="ARK418" s="105"/>
      <c r="ARL418" s="105"/>
      <c r="ARM418" s="105"/>
      <c r="ARN418" s="105"/>
      <c r="ARO418" s="105"/>
      <c r="ARP418" s="105"/>
      <c r="ARQ418" s="105"/>
      <c r="ARR418" s="105"/>
      <c r="ARS418" s="105"/>
      <c r="ART418" s="105"/>
      <c r="ARU418" s="105"/>
      <c r="ARV418" s="105"/>
      <c r="ARW418" s="105"/>
      <c r="ARX418" s="105"/>
      <c r="ARY418" s="105"/>
      <c r="ARZ418" s="105"/>
      <c r="ASA418" s="105"/>
      <c r="ASB418" s="105"/>
      <c r="ASC418" s="105"/>
      <c r="ASD418" s="105"/>
      <c r="ASE418" s="105"/>
      <c r="ASF418" s="105"/>
      <c r="ASG418" s="105"/>
      <c r="ASH418" s="105"/>
      <c r="ASI418" s="105"/>
      <c r="ASJ418" s="105"/>
      <c r="ASK418" s="105"/>
      <c r="ASL418" s="105"/>
      <c r="ASM418" s="105"/>
      <c r="ASN418" s="105"/>
      <c r="ASO418" s="105"/>
      <c r="ASP418" s="105"/>
      <c r="ASQ418" s="105"/>
      <c r="ASR418" s="105"/>
      <c r="ASS418" s="105"/>
      <c r="AST418" s="105"/>
      <c r="ASU418" s="105"/>
      <c r="ASV418" s="105"/>
      <c r="ASW418" s="105"/>
      <c r="ASX418" s="105"/>
      <c r="ASY418" s="105"/>
      <c r="ASZ418" s="105"/>
      <c r="ATA418" s="105"/>
      <c r="ATB418" s="105"/>
      <c r="ATC418" s="105"/>
      <c r="ATD418" s="105"/>
      <c r="ATE418" s="105"/>
      <c r="ATF418" s="105"/>
      <c r="ATG418" s="105"/>
      <c r="ATH418" s="105"/>
      <c r="ATI418" s="105"/>
      <c r="ATJ418" s="105"/>
      <c r="ATK418" s="105"/>
      <c r="ATL418" s="105"/>
      <c r="ATM418" s="105"/>
      <c r="ATN418" s="105"/>
      <c r="ATO418" s="105"/>
      <c r="ATP418" s="105"/>
      <c r="ATQ418" s="105"/>
      <c r="ATR418" s="105"/>
      <c r="ATS418" s="105"/>
      <c r="ATT418" s="105"/>
      <c r="ATU418" s="105"/>
      <c r="ATV418" s="105"/>
      <c r="ATW418" s="105"/>
      <c r="ATX418" s="105"/>
      <c r="ATY418" s="105"/>
      <c r="ATZ418" s="105"/>
      <c r="AUA418" s="105"/>
      <c r="AUB418" s="105"/>
      <c r="AUC418" s="105"/>
      <c r="AUD418" s="105"/>
      <c r="AUE418" s="105"/>
      <c r="AUF418" s="105"/>
      <c r="AUG418" s="105"/>
      <c r="AUH418" s="105"/>
      <c r="AUI418" s="105"/>
      <c r="AUJ418" s="105"/>
      <c r="AUK418" s="105"/>
      <c r="AUL418" s="105"/>
      <c r="AUM418" s="105"/>
      <c r="AUN418" s="105"/>
      <c r="AUO418" s="105"/>
      <c r="AUP418" s="105"/>
      <c r="AUQ418" s="105"/>
      <c r="AUR418" s="105"/>
      <c r="AUS418" s="105"/>
      <c r="AUT418" s="105"/>
      <c r="AUU418" s="105"/>
      <c r="AUV418" s="105"/>
      <c r="AUW418" s="105"/>
      <c r="AUX418" s="105"/>
      <c r="AUY418" s="105"/>
      <c r="AUZ418" s="105"/>
      <c r="AVA418" s="105"/>
      <c r="AVB418" s="105"/>
      <c r="AVC418" s="105"/>
      <c r="AVD418" s="105"/>
      <c r="AVE418" s="105"/>
      <c r="AVF418" s="105"/>
      <c r="AVG418" s="105"/>
      <c r="AVH418" s="105"/>
      <c r="AVI418" s="105"/>
      <c r="AVJ418" s="105"/>
      <c r="AVK418" s="105"/>
      <c r="AVL418" s="105"/>
      <c r="AVM418" s="105"/>
      <c r="AVN418" s="105"/>
      <c r="AVO418" s="105"/>
      <c r="AVP418" s="105"/>
      <c r="AVQ418" s="105"/>
      <c r="AVR418" s="105"/>
      <c r="AVS418" s="105"/>
      <c r="AVT418" s="105"/>
      <c r="AVU418" s="105"/>
      <c r="AVV418" s="105"/>
      <c r="AVW418" s="105"/>
      <c r="AVX418" s="105"/>
      <c r="AVY418" s="105"/>
      <c r="AVZ418" s="105"/>
      <c r="AWA418" s="105"/>
      <c r="AWB418" s="105"/>
      <c r="AWC418" s="105"/>
      <c r="AWD418" s="105"/>
      <c r="AWE418" s="105"/>
      <c r="AWF418" s="105"/>
      <c r="AWG418" s="105"/>
      <c r="AWH418" s="105"/>
      <c r="AWI418" s="105"/>
      <c r="AWJ418" s="105"/>
      <c r="AWK418" s="105"/>
      <c r="AWL418" s="105"/>
      <c r="AWM418" s="105"/>
      <c r="AWN418" s="105"/>
      <c r="AWO418" s="105"/>
      <c r="AWP418" s="105"/>
      <c r="AWQ418" s="105"/>
      <c r="AWR418" s="105"/>
      <c r="AWS418" s="105"/>
      <c r="AWT418" s="105"/>
      <c r="AWU418" s="105"/>
      <c r="AWV418" s="105"/>
      <c r="AWW418" s="105"/>
      <c r="AWX418" s="105"/>
      <c r="AWY418" s="105"/>
      <c r="AWZ418" s="105"/>
      <c r="AXA418" s="105"/>
      <c r="AXB418" s="105"/>
      <c r="AXC418" s="105"/>
      <c r="AXD418" s="105"/>
      <c r="AXE418" s="105"/>
      <c r="AXF418" s="105"/>
      <c r="AXG418" s="105"/>
      <c r="AXH418" s="105"/>
      <c r="AXI418" s="105"/>
      <c r="AXJ418" s="105"/>
      <c r="AXK418" s="105"/>
      <c r="AXL418" s="105"/>
      <c r="AXM418" s="105"/>
      <c r="AXN418" s="105"/>
      <c r="AXO418" s="105"/>
      <c r="AXP418" s="105"/>
      <c r="AXQ418" s="105"/>
      <c r="AXR418" s="105"/>
      <c r="AXS418" s="105"/>
      <c r="AXT418" s="105"/>
      <c r="AXU418" s="105"/>
      <c r="AXV418" s="105"/>
      <c r="AXW418" s="105"/>
      <c r="AXX418" s="105"/>
    </row>
    <row r="419" spans="1:1324" s="105" customFormat="1" ht="15.75" hidden="1" customHeight="1" x14ac:dyDescent="0.2">
      <c r="A419" s="14" t="s">
        <v>1180</v>
      </c>
      <c r="B419" s="13" t="s">
        <v>359</v>
      </c>
      <c r="C419" s="19" t="s">
        <v>358</v>
      </c>
      <c r="D419" s="15" t="s">
        <v>76</v>
      </c>
      <c r="E419" s="17">
        <v>40542</v>
      </c>
      <c r="F419" s="17" t="s">
        <v>1167</v>
      </c>
      <c r="G419" s="30" t="s">
        <v>1186</v>
      </c>
      <c r="H419" s="30">
        <v>42005</v>
      </c>
      <c r="I419" s="30" t="s">
        <v>1065</v>
      </c>
      <c r="J419" s="173"/>
      <c r="K419" s="84" t="s">
        <v>7</v>
      </c>
      <c r="L419" s="87">
        <v>1</v>
      </c>
      <c r="M419" s="87">
        <v>1</v>
      </c>
      <c r="N419" s="87" t="s">
        <v>326</v>
      </c>
      <c r="O419" s="87">
        <v>1</v>
      </c>
      <c r="P419" s="87" t="s">
        <v>326</v>
      </c>
      <c r="Q419" s="87">
        <v>1</v>
      </c>
      <c r="R419" s="87" t="s">
        <v>326</v>
      </c>
      <c r="S419" s="87">
        <v>1</v>
      </c>
      <c r="T419" s="84" t="s">
        <v>49</v>
      </c>
      <c r="U419" s="87">
        <v>1</v>
      </c>
      <c r="V419" s="87">
        <v>0</v>
      </c>
      <c r="W419" s="87">
        <v>0</v>
      </c>
      <c r="X419" s="87">
        <v>0</v>
      </c>
      <c r="Y419" s="87">
        <v>0</v>
      </c>
      <c r="Z419" s="87">
        <v>1</v>
      </c>
      <c r="AA419" s="87">
        <v>0</v>
      </c>
      <c r="AB419" s="71">
        <f t="shared" si="64"/>
        <v>2</v>
      </c>
      <c r="AC419" s="71">
        <f t="shared" si="65"/>
        <v>2</v>
      </c>
      <c r="AD419" s="71">
        <f t="shared" si="66"/>
        <v>2</v>
      </c>
      <c r="AE419" s="71">
        <f t="shared" si="67"/>
        <v>2</v>
      </c>
      <c r="AF419" s="103"/>
    </row>
    <row r="420" spans="1:1324" s="105" customFormat="1" ht="15.75" hidden="1" customHeight="1" x14ac:dyDescent="0.2">
      <c r="A420" s="14" t="s">
        <v>357</v>
      </c>
      <c r="B420" s="13" t="s">
        <v>1072</v>
      </c>
      <c r="C420" s="16" t="s">
        <v>356</v>
      </c>
      <c r="D420" s="15" t="s">
        <v>996</v>
      </c>
      <c r="E420" s="17">
        <v>40129</v>
      </c>
      <c r="F420" s="17" t="s">
        <v>1182</v>
      </c>
      <c r="G420" s="30" t="s">
        <v>1186</v>
      </c>
      <c r="H420" s="30">
        <v>42005</v>
      </c>
      <c r="I420" s="30" t="s">
        <v>1065</v>
      </c>
      <c r="J420" s="173"/>
      <c r="K420" s="84" t="s">
        <v>315</v>
      </c>
      <c r="L420" s="87">
        <v>1</v>
      </c>
      <c r="M420" s="87">
        <v>1</v>
      </c>
      <c r="N420" s="84" t="s">
        <v>315</v>
      </c>
      <c r="O420" s="84">
        <v>1</v>
      </c>
      <c r="P420" s="84" t="s">
        <v>315</v>
      </c>
      <c r="Q420" s="84">
        <v>1</v>
      </c>
      <c r="R420" s="84" t="s">
        <v>315</v>
      </c>
      <c r="S420" s="84">
        <v>1</v>
      </c>
      <c r="T420" s="84" t="s">
        <v>49</v>
      </c>
      <c r="U420" s="84">
        <v>1</v>
      </c>
      <c r="V420" s="87">
        <v>1</v>
      </c>
      <c r="W420" s="84">
        <v>0</v>
      </c>
      <c r="X420" s="87">
        <v>0</v>
      </c>
      <c r="Y420" s="84">
        <v>0</v>
      </c>
      <c r="Z420" s="84">
        <v>1</v>
      </c>
      <c r="AA420" s="87">
        <v>0</v>
      </c>
      <c r="AB420" s="71">
        <f t="shared" si="64"/>
        <v>2</v>
      </c>
      <c r="AC420" s="71">
        <f t="shared" si="65"/>
        <v>2</v>
      </c>
      <c r="AD420" s="71">
        <f t="shared" si="66"/>
        <v>2</v>
      </c>
      <c r="AE420" s="71">
        <f t="shared" si="67"/>
        <v>2</v>
      </c>
      <c r="AF420" s="19" t="s">
        <v>2331</v>
      </c>
      <c r="AG420" s="131"/>
    </row>
    <row r="421" spans="1:1324" s="105" customFormat="1" ht="15.75" hidden="1" customHeight="1" x14ac:dyDescent="0.2">
      <c r="A421" s="14" t="s">
        <v>1228</v>
      </c>
      <c r="B421" s="13" t="s">
        <v>2574</v>
      </c>
      <c r="C421" s="19" t="s">
        <v>1207</v>
      </c>
      <c r="D421" s="15" t="s">
        <v>10</v>
      </c>
      <c r="E421" s="17">
        <v>40613</v>
      </c>
      <c r="F421" s="17" t="s">
        <v>1167</v>
      </c>
      <c r="G421" s="30" t="s">
        <v>1186</v>
      </c>
      <c r="H421" s="30">
        <v>42005</v>
      </c>
      <c r="I421" s="30" t="s">
        <v>1065</v>
      </c>
      <c r="J421" s="173"/>
      <c r="K421" s="84" t="s">
        <v>326</v>
      </c>
      <c r="L421" s="87">
        <v>1</v>
      </c>
      <c r="M421" s="87">
        <v>1</v>
      </c>
      <c r="N421" s="84" t="s">
        <v>326</v>
      </c>
      <c r="O421" s="84">
        <v>1</v>
      </c>
      <c r="P421" s="84" t="s">
        <v>326</v>
      </c>
      <c r="Q421" s="84">
        <v>1</v>
      </c>
      <c r="R421" s="84" t="s">
        <v>326</v>
      </c>
      <c r="S421" s="84">
        <v>1</v>
      </c>
      <c r="T421" s="84" t="s">
        <v>49</v>
      </c>
      <c r="U421" s="84">
        <v>1</v>
      </c>
      <c r="V421" s="84">
        <v>1</v>
      </c>
      <c r="W421" s="84">
        <v>0</v>
      </c>
      <c r="X421" s="87">
        <v>0</v>
      </c>
      <c r="Y421" s="87">
        <v>0</v>
      </c>
      <c r="Z421" s="84">
        <v>1</v>
      </c>
      <c r="AA421" s="87">
        <v>0</v>
      </c>
      <c r="AB421" s="83">
        <f t="shared" si="64"/>
        <v>2</v>
      </c>
      <c r="AC421" s="83">
        <f t="shared" si="65"/>
        <v>2</v>
      </c>
      <c r="AD421" s="83">
        <f t="shared" si="66"/>
        <v>2</v>
      </c>
      <c r="AE421" s="83">
        <f t="shared" si="67"/>
        <v>2</v>
      </c>
      <c r="AF421" s="19" t="s">
        <v>2575</v>
      </c>
      <c r="AH421" s="131"/>
      <c r="AI421" s="131"/>
      <c r="AJ421" s="131"/>
      <c r="AK421" s="131"/>
      <c r="AL421" s="131"/>
      <c r="AM421" s="131"/>
      <c r="AN421" s="131"/>
      <c r="AO421" s="131"/>
      <c r="AP421" s="131"/>
      <c r="AQ421" s="131"/>
      <c r="AR421" s="131"/>
      <c r="AS421" s="131"/>
      <c r="AT421" s="131"/>
      <c r="AU421" s="131"/>
      <c r="AV421" s="131"/>
      <c r="AW421" s="131"/>
      <c r="AX421" s="131"/>
      <c r="AY421" s="131"/>
      <c r="AZ421" s="131"/>
      <c r="BA421" s="131"/>
      <c r="BB421" s="131"/>
      <c r="BC421" s="131"/>
      <c r="BD421" s="131"/>
      <c r="BE421" s="131"/>
      <c r="BF421" s="131"/>
      <c r="BG421" s="131"/>
      <c r="BH421" s="131"/>
      <c r="BI421" s="131"/>
      <c r="BJ421" s="131"/>
      <c r="BK421" s="131"/>
      <c r="BL421" s="131"/>
      <c r="BM421" s="131"/>
      <c r="BN421" s="131"/>
      <c r="BO421" s="131"/>
      <c r="BP421" s="131"/>
      <c r="BQ421" s="131"/>
      <c r="BR421" s="131"/>
      <c r="BS421" s="131"/>
      <c r="BT421" s="131"/>
      <c r="BU421" s="131"/>
      <c r="BV421" s="131"/>
      <c r="BW421" s="131"/>
      <c r="BX421" s="131"/>
      <c r="BY421" s="131"/>
      <c r="BZ421" s="131"/>
      <c r="CA421" s="131"/>
      <c r="CB421" s="131"/>
      <c r="CC421" s="131"/>
      <c r="CD421" s="131"/>
      <c r="CE421" s="131"/>
      <c r="CF421" s="131"/>
      <c r="CG421" s="131"/>
      <c r="CH421" s="131"/>
      <c r="CI421" s="131"/>
      <c r="CJ421" s="131"/>
      <c r="CK421" s="131"/>
      <c r="CL421" s="131"/>
      <c r="CM421" s="131"/>
      <c r="CN421" s="131"/>
      <c r="CO421" s="131"/>
      <c r="CP421" s="131"/>
      <c r="CQ421" s="131"/>
      <c r="CR421" s="131"/>
      <c r="CS421" s="131"/>
      <c r="CT421" s="131"/>
      <c r="CU421" s="131"/>
      <c r="CV421" s="131"/>
      <c r="CW421" s="131"/>
      <c r="CX421" s="131"/>
      <c r="CY421" s="131"/>
      <c r="CZ421" s="131"/>
      <c r="DA421" s="131"/>
      <c r="DB421" s="131"/>
      <c r="DC421" s="131"/>
      <c r="DD421" s="131"/>
      <c r="DE421" s="131"/>
      <c r="DF421" s="131"/>
      <c r="DG421" s="131"/>
      <c r="DH421" s="131"/>
      <c r="DI421" s="131"/>
      <c r="DJ421" s="131"/>
      <c r="DK421" s="131"/>
      <c r="DL421" s="131"/>
      <c r="DM421" s="131"/>
      <c r="DN421" s="131"/>
      <c r="DO421" s="131"/>
      <c r="DP421" s="131"/>
      <c r="DQ421" s="131"/>
      <c r="DR421" s="131"/>
      <c r="DS421" s="131"/>
      <c r="DT421" s="131"/>
      <c r="DU421" s="131"/>
      <c r="DV421" s="131"/>
      <c r="DW421" s="131"/>
      <c r="DX421" s="131"/>
      <c r="DY421" s="131"/>
      <c r="DZ421" s="131"/>
      <c r="EA421" s="131"/>
      <c r="EB421" s="131"/>
      <c r="EC421" s="131"/>
      <c r="ED421" s="131"/>
      <c r="EE421" s="131"/>
      <c r="EF421" s="131"/>
      <c r="EG421" s="131"/>
      <c r="EH421" s="131"/>
      <c r="EI421" s="131"/>
      <c r="EJ421" s="131"/>
      <c r="EK421" s="131"/>
      <c r="EL421" s="131"/>
      <c r="EM421" s="131"/>
      <c r="EN421" s="131"/>
      <c r="EO421" s="131"/>
      <c r="EP421" s="131"/>
      <c r="EQ421" s="131"/>
      <c r="ER421" s="131"/>
      <c r="ES421" s="131"/>
      <c r="ET421" s="131"/>
      <c r="EU421" s="131"/>
      <c r="EV421" s="131"/>
      <c r="EW421" s="131"/>
      <c r="EX421" s="131"/>
      <c r="EY421" s="131"/>
      <c r="EZ421" s="131"/>
      <c r="FA421" s="131"/>
      <c r="FB421" s="131"/>
      <c r="FC421" s="131"/>
      <c r="FD421" s="131"/>
      <c r="FE421" s="131"/>
      <c r="FF421" s="131"/>
      <c r="FG421" s="131"/>
      <c r="FH421" s="131"/>
      <c r="FI421" s="131"/>
      <c r="FJ421" s="131"/>
      <c r="FK421" s="131"/>
      <c r="FL421" s="131"/>
      <c r="FM421" s="131"/>
      <c r="FN421" s="131"/>
      <c r="FO421" s="131"/>
      <c r="FP421" s="131"/>
      <c r="FQ421" s="131"/>
      <c r="FR421" s="131"/>
      <c r="FS421" s="131"/>
      <c r="FT421" s="131"/>
      <c r="FU421" s="131"/>
      <c r="FV421" s="131"/>
      <c r="FW421" s="131"/>
      <c r="FX421" s="131"/>
      <c r="FY421" s="131"/>
      <c r="FZ421" s="131"/>
      <c r="GA421" s="131"/>
      <c r="GB421" s="131"/>
      <c r="GC421" s="131"/>
      <c r="GD421" s="131"/>
      <c r="GE421" s="131"/>
      <c r="GF421" s="131"/>
      <c r="GG421" s="131"/>
      <c r="GH421" s="131"/>
      <c r="GI421" s="131"/>
      <c r="GJ421" s="131"/>
      <c r="GK421" s="131"/>
      <c r="GL421" s="131"/>
      <c r="GM421" s="131"/>
      <c r="GN421" s="131"/>
      <c r="GO421" s="131"/>
      <c r="GP421" s="131"/>
      <c r="GQ421" s="131"/>
      <c r="GR421" s="131"/>
      <c r="GS421" s="131"/>
      <c r="GT421" s="131"/>
      <c r="GU421" s="131"/>
      <c r="GV421" s="131"/>
      <c r="GW421" s="131"/>
      <c r="GX421" s="131"/>
      <c r="GY421" s="131"/>
      <c r="GZ421" s="131"/>
      <c r="HA421" s="131"/>
      <c r="HB421" s="131"/>
      <c r="HC421" s="131"/>
      <c r="HD421" s="131"/>
      <c r="HE421" s="131"/>
      <c r="HF421" s="131"/>
      <c r="HG421" s="131"/>
      <c r="HH421" s="131"/>
      <c r="HI421" s="131"/>
      <c r="HJ421" s="131"/>
      <c r="HK421" s="131"/>
      <c r="HL421" s="131"/>
      <c r="HM421" s="131"/>
      <c r="HN421" s="131"/>
      <c r="HO421" s="131"/>
      <c r="HP421" s="131"/>
      <c r="HQ421" s="131"/>
      <c r="HR421" s="131"/>
      <c r="HS421" s="131"/>
      <c r="HT421" s="131"/>
      <c r="HU421" s="131"/>
      <c r="HV421" s="131"/>
      <c r="HW421" s="131"/>
      <c r="HX421" s="131"/>
      <c r="HY421" s="131"/>
      <c r="HZ421" s="131"/>
      <c r="IA421" s="131"/>
      <c r="IB421" s="131"/>
      <c r="IC421" s="131"/>
      <c r="ID421" s="131"/>
      <c r="IE421" s="131"/>
      <c r="IF421" s="131"/>
      <c r="IG421" s="131"/>
      <c r="IH421" s="131"/>
      <c r="II421" s="131"/>
      <c r="IJ421" s="131"/>
      <c r="IK421" s="131"/>
      <c r="IL421" s="131"/>
      <c r="IM421" s="131"/>
      <c r="IN421" s="131"/>
      <c r="IO421" s="131"/>
      <c r="IP421" s="131"/>
      <c r="IQ421" s="131"/>
      <c r="IR421" s="131"/>
      <c r="IS421" s="131"/>
      <c r="IT421" s="131"/>
      <c r="IU421" s="131"/>
      <c r="IV421" s="131"/>
      <c r="IW421" s="131"/>
      <c r="IX421" s="131"/>
      <c r="IY421" s="131"/>
      <c r="IZ421" s="131"/>
      <c r="JA421" s="131"/>
      <c r="JB421" s="131"/>
      <c r="JC421" s="131"/>
      <c r="JD421" s="131"/>
      <c r="JE421" s="131"/>
      <c r="JF421" s="131"/>
      <c r="JG421" s="131"/>
      <c r="JH421" s="131"/>
      <c r="JI421" s="131"/>
      <c r="JJ421" s="131"/>
      <c r="JK421" s="131"/>
      <c r="JL421" s="131"/>
      <c r="JM421" s="131"/>
      <c r="JN421" s="131"/>
      <c r="JO421" s="131"/>
      <c r="JP421" s="131"/>
      <c r="JQ421" s="131"/>
      <c r="JR421" s="131"/>
      <c r="JS421" s="131"/>
      <c r="JT421" s="131"/>
      <c r="JU421" s="131"/>
      <c r="JV421" s="131"/>
      <c r="JW421" s="131"/>
      <c r="JX421" s="131"/>
      <c r="JY421" s="131"/>
      <c r="JZ421" s="131"/>
      <c r="KA421" s="131"/>
      <c r="KB421" s="131"/>
      <c r="KC421" s="131"/>
      <c r="KD421" s="131"/>
      <c r="KE421" s="131"/>
      <c r="KF421" s="131"/>
      <c r="KG421" s="131"/>
      <c r="KH421" s="131"/>
      <c r="KI421" s="131"/>
      <c r="KJ421" s="131"/>
      <c r="KK421" s="131"/>
      <c r="KL421" s="131"/>
      <c r="KM421" s="131"/>
      <c r="KN421" s="131"/>
      <c r="KO421" s="131"/>
      <c r="KP421" s="131"/>
      <c r="KQ421" s="131"/>
      <c r="KR421" s="131"/>
      <c r="KS421" s="131"/>
      <c r="KT421" s="131"/>
      <c r="KU421" s="131"/>
      <c r="KV421" s="131"/>
      <c r="KW421" s="131"/>
      <c r="KX421" s="131"/>
      <c r="KY421" s="131"/>
      <c r="KZ421" s="131"/>
      <c r="LA421" s="131"/>
      <c r="LB421" s="131"/>
      <c r="LC421" s="131"/>
      <c r="LD421" s="131"/>
      <c r="LE421" s="131"/>
      <c r="LF421" s="131"/>
      <c r="LG421" s="131"/>
      <c r="LH421" s="131"/>
      <c r="LI421" s="131"/>
      <c r="LJ421" s="131"/>
      <c r="LK421" s="131"/>
      <c r="LL421" s="131"/>
      <c r="LM421" s="131"/>
      <c r="LN421" s="131"/>
      <c r="LO421" s="131"/>
      <c r="LP421" s="131"/>
      <c r="LQ421" s="131"/>
      <c r="LR421" s="131"/>
      <c r="LS421" s="131"/>
      <c r="LT421" s="131"/>
      <c r="LU421" s="131"/>
      <c r="LV421" s="131"/>
      <c r="LW421" s="131"/>
      <c r="LX421" s="131"/>
      <c r="LY421" s="131"/>
      <c r="LZ421" s="131"/>
      <c r="MA421" s="131"/>
      <c r="MB421" s="131"/>
      <c r="MC421" s="131"/>
      <c r="MD421" s="131"/>
      <c r="ME421" s="131"/>
      <c r="MF421" s="131"/>
      <c r="MG421" s="131"/>
      <c r="MH421" s="131"/>
      <c r="MI421" s="131"/>
      <c r="MJ421" s="131"/>
      <c r="MK421" s="131"/>
      <c r="ML421" s="131"/>
      <c r="MM421" s="131"/>
      <c r="MN421" s="131"/>
      <c r="MO421" s="131"/>
      <c r="MP421" s="131"/>
      <c r="MQ421" s="131"/>
      <c r="MR421" s="131"/>
      <c r="MS421" s="131"/>
      <c r="MT421" s="131"/>
      <c r="MU421" s="131"/>
      <c r="MV421" s="131"/>
      <c r="MW421" s="131"/>
      <c r="MX421" s="131"/>
      <c r="MY421" s="131"/>
      <c r="MZ421" s="131"/>
      <c r="NA421" s="131"/>
      <c r="NB421" s="131"/>
      <c r="NC421" s="131"/>
      <c r="ND421" s="131"/>
      <c r="NE421" s="131"/>
      <c r="NF421" s="131"/>
      <c r="NG421" s="131"/>
      <c r="NH421" s="131"/>
      <c r="NI421" s="131"/>
      <c r="NJ421" s="131"/>
      <c r="NK421" s="131"/>
      <c r="NL421" s="131"/>
      <c r="NM421" s="131"/>
      <c r="NN421" s="131"/>
      <c r="NO421" s="131"/>
      <c r="NP421" s="131"/>
      <c r="NQ421" s="131"/>
      <c r="NR421" s="131"/>
      <c r="NS421" s="131"/>
      <c r="NT421" s="131"/>
      <c r="NU421" s="131"/>
      <c r="NV421" s="131"/>
      <c r="NW421" s="131"/>
      <c r="NX421" s="131"/>
      <c r="NY421" s="131"/>
      <c r="NZ421" s="131"/>
      <c r="OA421" s="131"/>
      <c r="OB421" s="131"/>
      <c r="OC421" s="131"/>
      <c r="OD421" s="131"/>
      <c r="OE421" s="131"/>
      <c r="OF421" s="131"/>
      <c r="OG421" s="131"/>
      <c r="OH421" s="131"/>
      <c r="OI421" s="131"/>
      <c r="OJ421" s="131"/>
      <c r="OK421" s="131"/>
      <c r="OL421" s="131"/>
      <c r="OM421" s="131"/>
      <c r="ON421" s="131"/>
      <c r="OO421" s="131"/>
      <c r="OP421" s="131"/>
      <c r="OQ421" s="131"/>
      <c r="OR421" s="131"/>
      <c r="OS421" s="131"/>
      <c r="OT421" s="131"/>
      <c r="OU421" s="131"/>
      <c r="OV421" s="131"/>
      <c r="OW421" s="131"/>
      <c r="OX421" s="131"/>
      <c r="OY421" s="131"/>
      <c r="OZ421" s="131"/>
      <c r="PA421" s="131"/>
      <c r="PB421" s="131"/>
      <c r="PC421" s="131"/>
      <c r="PD421" s="131"/>
      <c r="PE421" s="131"/>
      <c r="PF421" s="131"/>
      <c r="PG421" s="131"/>
      <c r="PH421" s="131"/>
      <c r="PI421" s="131"/>
      <c r="PJ421" s="131"/>
      <c r="PK421" s="131"/>
      <c r="PL421" s="131"/>
      <c r="PM421" s="131"/>
      <c r="PN421" s="131"/>
      <c r="PO421" s="131"/>
      <c r="PP421" s="131"/>
      <c r="PQ421" s="131"/>
      <c r="PR421" s="131"/>
      <c r="PS421" s="131"/>
      <c r="PT421" s="131"/>
      <c r="PU421" s="131"/>
      <c r="PV421" s="131"/>
      <c r="PW421" s="131"/>
      <c r="PX421" s="131"/>
      <c r="PY421" s="131"/>
      <c r="PZ421" s="131"/>
      <c r="QA421" s="131"/>
      <c r="QB421" s="131"/>
      <c r="QC421" s="131"/>
      <c r="QD421" s="131"/>
      <c r="QE421" s="131"/>
      <c r="QF421" s="131"/>
      <c r="QG421" s="131"/>
      <c r="QH421" s="131"/>
      <c r="QI421" s="131"/>
      <c r="QJ421" s="131"/>
      <c r="QK421" s="131"/>
      <c r="QL421" s="131"/>
      <c r="QM421" s="131"/>
      <c r="QN421" s="131"/>
      <c r="QO421" s="131"/>
      <c r="QP421" s="131"/>
      <c r="QQ421" s="131"/>
      <c r="QR421" s="131"/>
      <c r="QS421" s="131"/>
      <c r="QT421" s="131"/>
      <c r="QU421" s="131"/>
      <c r="QV421" s="131"/>
      <c r="QW421" s="131"/>
      <c r="QX421" s="131"/>
      <c r="QY421" s="131"/>
      <c r="QZ421" s="131"/>
      <c r="RA421" s="131"/>
      <c r="RB421" s="131"/>
      <c r="RC421" s="131"/>
      <c r="RD421" s="131"/>
      <c r="RE421" s="131"/>
      <c r="RF421" s="131"/>
      <c r="RG421" s="131"/>
      <c r="RH421" s="131"/>
      <c r="RI421" s="131"/>
      <c r="RJ421" s="131"/>
      <c r="RK421" s="131"/>
      <c r="RL421" s="131"/>
      <c r="RM421" s="131"/>
      <c r="RN421" s="131"/>
      <c r="RO421" s="131"/>
      <c r="RP421" s="131"/>
      <c r="RQ421" s="131"/>
      <c r="RR421" s="131"/>
      <c r="RS421" s="131"/>
      <c r="RT421" s="131"/>
      <c r="RU421" s="131"/>
      <c r="RV421" s="131"/>
      <c r="RW421" s="131"/>
      <c r="RX421" s="131"/>
      <c r="RY421" s="131"/>
      <c r="RZ421" s="131"/>
      <c r="SA421" s="131"/>
      <c r="SB421" s="131"/>
      <c r="SC421" s="131"/>
      <c r="SD421" s="131"/>
      <c r="SE421" s="131"/>
      <c r="SF421" s="131"/>
      <c r="SG421" s="131"/>
      <c r="SH421" s="131"/>
      <c r="SI421" s="131"/>
      <c r="SJ421" s="131"/>
      <c r="SK421" s="131"/>
      <c r="SL421" s="131"/>
      <c r="SM421" s="131"/>
      <c r="SN421" s="131"/>
      <c r="SO421" s="131"/>
      <c r="SP421" s="131"/>
      <c r="SQ421" s="131"/>
      <c r="SR421" s="131"/>
      <c r="SS421" s="131"/>
      <c r="ST421" s="131"/>
      <c r="SU421" s="131"/>
      <c r="SV421" s="131"/>
      <c r="SW421" s="131"/>
      <c r="SX421" s="131"/>
      <c r="SY421" s="131"/>
      <c r="SZ421" s="131"/>
      <c r="TA421" s="131"/>
      <c r="TB421" s="131"/>
      <c r="TC421" s="131"/>
      <c r="TD421" s="131"/>
      <c r="TE421" s="131"/>
      <c r="TF421" s="131"/>
      <c r="TG421" s="131"/>
      <c r="TH421" s="131"/>
      <c r="TI421" s="131"/>
      <c r="TJ421" s="131"/>
      <c r="TK421" s="131"/>
      <c r="TL421" s="131"/>
      <c r="TM421" s="131"/>
      <c r="TN421" s="131"/>
      <c r="TO421" s="131"/>
      <c r="TP421" s="131"/>
      <c r="TQ421" s="131"/>
      <c r="TR421" s="131"/>
      <c r="TS421" s="131"/>
      <c r="TT421" s="131"/>
      <c r="TU421" s="131"/>
      <c r="TV421" s="131"/>
      <c r="TW421" s="131"/>
      <c r="TX421" s="131"/>
      <c r="TY421" s="131"/>
      <c r="TZ421" s="131"/>
      <c r="UA421" s="131"/>
      <c r="UB421" s="131"/>
      <c r="UC421" s="131"/>
      <c r="UD421" s="131"/>
      <c r="UE421" s="131"/>
      <c r="UF421" s="131"/>
      <c r="UG421" s="131"/>
      <c r="UH421" s="131"/>
      <c r="UI421" s="131"/>
      <c r="UJ421" s="131"/>
      <c r="UK421" s="131"/>
      <c r="UL421" s="131"/>
      <c r="UM421" s="131"/>
      <c r="UN421" s="131"/>
      <c r="UO421" s="131"/>
      <c r="UP421" s="131"/>
      <c r="UQ421" s="131"/>
      <c r="UR421" s="131"/>
      <c r="US421" s="131"/>
      <c r="UT421" s="131"/>
      <c r="UU421" s="131"/>
      <c r="UV421" s="131"/>
      <c r="UW421" s="131"/>
      <c r="UX421" s="131"/>
      <c r="UY421" s="131"/>
      <c r="UZ421" s="131"/>
      <c r="VA421" s="131"/>
      <c r="VB421" s="131"/>
      <c r="VC421" s="131"/>
      <c r="VD421" s="131"/>
      <c r="VE421" s="131"/>
      <c r="VF421" s="131"/>
      <c r="VG421" s="131"/>
      <c r="VH421" s="131"/>
      <c r="VI421" s="131"/>
      <c r="VJ421" s="131"/>
      <c r="VK421" s="131"/>
      <c r="VL421" s="131"/>
      <c r="VM421" s="131"/>
      <c r="VN421" s="131"/>
      <c r="VO421" s="131"/>
      <c r="VP421" s="131"/>
      <c r="VQ421" s="131"/>
      <c r="VR421" s="131"/>
      <c r="VS421" s="131"/>
      <c r="VT421" s="131"/>
      <c r="VU421" s="131"/>
      <c r="VV421" s="131"/>
      <c r="VW421" s="131"/>
      <c r="VX421" s="131"/>
      <c r="VY421" s="131"/>
      <c r="VZ421" s="131"/>
      <c r="WA421" s="131"/>
      <c r="WB421" s="131"/>
      <c r="WC421" s="131"/>
      <c r="WD421" s="131"/>
      <c r="WE421" s="131"/>
      <c r="WF421" s="131"/>
      <c r="WG421" s="131"/>
      <c r="WH421" s="131"/>
      <c r="WI421" s="131"/>
      <c r="WJ421" s="131"/>
      <c r="WK421" s="131"/>
      <c r="WL421" s="131"/>
      <c r="WM421" s="131"/>
      <c r="WN421" s="131"/>
      <c r="WO421" s="131"/>
      <c r="WP421" s="131"/>
      <c r="WQ421" s="131"/>
      <c r="WR421" s="131"/>
      <c r="WS421" s="131"/>
      <c r="WT421" s="131"/>
      <c r="WU421" s="131"/>
      <c r="WV421" s="131"/>
      <c r="WW421" s="131"/>
      <c r="WX421" s="131"/>
      <c r="WY421" s="131"/>
      <c r="WZ421" s="131"/>
      <c r="XA421" s="131"/>
      <c r="XB421" s="131"/>
      <c r="XC421" s="131"/>
      <c r="XD421" s="131"/>
      <c r="XE421" s="131"/>
      <c r="XF421" s="131"/>
      <c r="XG421" s="131"/>
      <c r="XH421" s="131"/>
      <c r="XI421" s="131"/>
      <c r="XJ421" s="131"/>
      <c r="XK421" s="131"/>
      <c r="XL421" s="131"/>
      <c r="XM421" s="131"/>
      <c r="XN421" s="131"/>
      <c r="XO421" s="131"/>
      <c r="XP421" s="131"/>
      <c r="XQ421" s="131"/>
      <c r="XR421" s="131"/>
      <c r="XS421" s="131"/>
      <c r="XT421" s="131"/>
      <c r="XU421" s="131"/>
      <c r="XV421" s="131"/>
      <c r="XW421" s="131"/>
      <c r="XX421" s="131"/>
      <c r="XY421" s="131"/>
      <c r="XZ421" s="131"/>
      <c r="YA421" s="131"/>
      <c r="YB421" s="131"/>
      <c r="YC421" s="131"/>
      <c r="YD421" s="131"/>
      <c r="YE421" s="131"/>
      <c r="YF421" s="131"/>
      <c r="YG421" s="131"/>
      <c r="YH421" s="131"/>
      <c r="YI421" s="131"/>
      <c r="YJ421" s="131"/>
      <c r="YK421" s="131"/>
      <c r="YL421" s="131"/>
      <c r="YM421" s="131"/>
      <c r="YN421" s="131"/>
      <c r="YO421" s="131"/>
      <c r="YP421" s="131"/>
      <c r="YQ421" s="131"/>
      <c r="YR421" s="131"/>
      <c r="YS421" s="131"/>
      <c r="YT421" s="131"/>
      <c r="YU421" s="131"/>
      <c r="YV421" s="131"/>
      <c r="YW421" s="131"/>
      <c r="YX421" s="131"/>
      <c r="YY421" s="131"/>
      <c r="YZ421" s="131"/>
      <c r="ZA421" s="131"/>
      <c r="ZB421" s="131"/>
      <c r="ZC421" s="131"/>
      <c r="ZD421" s="131"/>
      <c r="ZE421" s="131"/>
      <c r="ZF421" s="131"/>
      <c r="ZG421" s="131"/>
      <c r="ZH421" s="131"/>
      <c r="ZI421" s="131"/>
      <c r="ZJ421" s="131"/>
      <c r="ZK421" s="131"/>
      <c r="ZL421" s="131"/>
      <c r="ZM421" s="131"/>
      <c r="ZN421" s="131"/>
      <c r="ZO421" s="131"/>
      <c r="ZP421" s="131"/>
      <c r="ZQ421" s="131"/>
      <c r="ZR421" s="131"/>
      <c r="ZS421" s="131"/>
      <c r="ZT421" s="131"/>
      <c r="ZU421" s="131"/>
      <c r="ZV421" s="131"/>
      <c r="ZW421" s="131"/>
      <c r="ZX421" s="131"/>
      <c r="ZY421" s="131"/>
      <c r="ZZ421" s="131"/>
      <c r="AAA421" s="131"/>
      <c r="AAB421" s="131"/>
      <c r="AAC421" s="131"/>
      <c r="AAD421" s="131"/>
      <c r="AAE421" s="131"/>
      <c r="AAF421" s="131"/>
      <c r="AAG421" s="131"/>
      <c r="AAH421" s="131"/>
      <c r="AAI421" s="131"/>
      <c r="AAJ421" s="131"/>
      <c r="AAK421" s="131"/>
      <c r="AAL421" s="131"/>
      <c r="AAM421" s="131"/>
      <c r="AAN421" s="131"/>
      <c r="AAO421" s="131"/>
      <c r="AAP421" s="131"/>
      <c r="AAQ421" s="131"/>
      <c r="AAR421" s="131"/>
      <c r="AAS421" s="131"/>
      <c r="AAT421" s="131"/>
      <c r="AAU421" s="131"/>
      <c r="AAV421" s="131"/>
      <c r="AAW421" s="131"/>
      <c r="AAX421" s="131"/>
      <c r="AAY421" s="131"/>
      <c r="AAZ421" s="131"/>
      <c r="ABA421" s="131"/>
      <c r="ABB421" s="131"/>
      <c r="ABC421" s="131"/>
      <c r="ABD421" s="131"/>
      <c r="ABE421" s="131"/>
      <c r="ABF421" s="131"/>
      <c r="ABG421" s="131"/>
      <c r="ABH421" s="131"/>
      <c r="ABI421" s="131"/>
      <c r="ABJ421" s="131"/>
      <c r="ABK421" s="131"/>
      <c r="ABL421" s="131"/>
      <c r="ABM421" s="131"/>
      <c r="ABN421" s="131"/>
      <c r="ABO421" s="131"/>
      <c r="ABP421" s="131"/>
      <c r="ABQ421" s="131"/>
      <c r="ABR421" s="131"/>
      <c r="ABS421" s="131"/>
      <c r="ABT421" s="131"/>
      <c r="ABU421" s="131"/>
      <c r="ABV421" s="131"/>
      <c r="ABW421" s="131"/>
      <c r="ABX421" s="131"/>
      <c r="ABY421" s="131"/>
      <c r="ABZ421" s="131"/>
      <c r="ACA421" s="131"/>
      <c r="ACB421" s="131"/>
      <c r="ACC421" s="131"/>
      <c r="ACD421" s="131"/>
      <c r="ACE421" s="131"/>
      <c r="ACF421" s="131"/>
      <c r="ACG421" s="131"/>
      <c r="ACH421" s="131"/>
      <c r="ACI421" s="131"/>
      <c r="ACJ421" s="131"/>
      <c r="ACK421" s="131"/>
      <c r="ACL421" s="131"/>
      <c r="ACM421" s="131"/>
      <c r="ACN421" s="131"/>
      <c r="ACO421" s="131"/>
      <c r="ACP421" s="131"/>
      <c r="ACQ421" s="131"/>
      <c r="ACR421" s="131"/>
      <c r="ACS421" s="131"/>
      <c r="ACT421" s="131"/>
      <c r="ACU421" s="131"/>
      <c r="ACV421" s="131"/>
      <c r="ACW421" s="131"/>
      <c r="ACX421" s="131"/>
      <c r="ACY421" s="131"/>
      <c r="ACZ421" s="131"/>
      <c r="ADA421" s="131"/>
      <c r="ADB421" s="131"/>
      <c r="ADC421" s="131"/>
      <c r="ADD421" s="131"/>
      <c r="ADE421" s="131"/>
      <c r="ADF421" s="131"/>
      <c r="ADG421" s="131"/>
      <c r="ADH421" s="131"/>
      <c r="ADI421" s="131"/>
      <c r="ADJ421" s="131"/>
      <c r="ADK421" s="131"/>
      <c r="ADL421" s="131"/>
      <c r="ADM421" s="131"/>
      <c r="ADN421" s="131"/>
      <c r="ADO421" s="131"/>
      <c r="ADP421" s="131"/>
      <c r="ADQ421" s="131"/>
      <c r="ADR421" s="131"/>
      <c r="ADS421" s="131"/>
      <c r="ADT421" s="131"/>
      <c r="ADU421" s="131"/>
      <c r="ADV421" s="131"/>
      <c r="ADW421" s="131"/>
      <c r="ADX421" s="131"/>
      <c r="ADY421" s="131"/>
      <c r="ADZ421" s="131"/>
      <c r="AEA421" s="131"/>
      <c r="AEB421" s="131"/>
      <c r="AEC421" s="131"/>
      <c r="AED421" s="131"/>
      <c r="AEE421" s="131"/>
      <c r="AEF421" s="131"/>
      <c r="AEG421" s="131"/>
      <c r="AEH421" s="131"/>
      <c r="AEI421" s="131"/>
      <c r="AEJ421" s="131"/>
      <c r="AEK421" s="131"/>
      <c r="AEL421" s="131"/>
      <c r="AEM421" s="131"/>
      <c r="AEN421" s="131"/>
      <c r="AEO421" s="131"/>
      <c r="AEP421" s="131"/>
      <c r="AEQ421" s="131"/>
      <c r="AER421" s="131"/>
      <c r="AES421" s="131"/>
      <c r="AET421" s="131"/>
      <c r="AEU421" s="131"/>
      <c r="AEV421" s="131"/>
      <c r="AEW421" s="131"/>
      <c r="AEX421" s="131"/>
      <c r="AEY421" s="131"/>
      <c r="AEZ421" s="131"/>
      <c r="AFA421" s="131"/>
      <c r="AFB421" s="131"/>
      <c r="AFC421" s="131"/>
      <c r="AFD421" s="131"/>
      <c r="AFE421" s="131"/>
      <c r="AFF421" s="131"/>
      <c r="AFG421" s="131"/>
      <c r="AFH421" s="131"/>
      <c r="AFI421" s="131"/>
      <c r="AFJ421" s="131"/>
      <c r="AFK421" s="131"/>
      <c r="AFL421" s="131"/>
      <c r="AFM421" s="131"/>
      <c r="AFN421" s="131"/>
      <c r="AFO421" s="131"/>
      <c r="AFP421" s="131"/>
      <c r="AFQ421" s="131"/>
      <c r="AFR421" s="131"/>
      <c r="AFS421" s="131"/>
      <c r="AFT421" s="131"/>
      <c r="AFU421" s="131"/>
      <c r="AFV421" s="131"/>
      <c r="AFW421" s="131"/>
      <c r="AFX421" s="131"/>
      <c r="AFY421" s="131"/>
      <c r="AFZ421" s="131"/>
      <c r="AGA421" s="131"/>
      <c r="AGB421" s="131"/>
      <c r="AGC421" s="131"/>
      <c r="AGD421" s="131"/>
      <c r="AGE421" s="131"/>
      <c r="AGF421" s="131"/>
      <c r="AGG421" s="131"/>
      <c r="AGH421" s="131"/>
      <c r="AGI421" s="131"/>
      <c r="AGJ421" s="131"/>
      <c r="AGK421" s="131"/>
      <c r="AGL421" s="131"/>
      <c r="AGM421" s="131"/>
      <c r="AGN421" s="131"/>
      <c r="AGO421" s="131"/>
      <c r="AGP421" s="131"/>
      <c r="AGQ421" s="131"/>
      <c r="AGR421" s="131"/>
      <c r="AGS421" s="131"/>
      <c r="AGT421" s="131"/>
      <c r="AGU421" s="131"/>
      <c r="AGV421" s="131"/>
      <c r="AGW421" s="131"/>
      <c r="AGX421" s="131"/>
      <c r="AGY421" s="131"/>
      <c r="AGZ421" s="131"/>
      <c r="AHA421" s="131"/>
      <c r="AHB421" s="131"/>
      <c r="AHC421" s="131"/>
      <c r="AHD421" s="131"/>
      <c r="AHE421" s="131"/>
      <c r="AHF421" s="131"/>
      <c r="AHG421" s="131"/>
      <c r="AHH421" s="131"/>
      <c r="AHI421" s="131"/>
      <c r="AHJ421" s="131"/>
      <c r="AHK421" s="131"/>
      <c r="AHL421" s="131"/>
      <c r="AHM421" s="131"/>
      <c r="AHN421" s="131"/>
      <c r="AHO421" s="131"/>
      <c r="AHP421" s="131"/>
      <c r="AHQ421" s="131"/>
      <c r="AHR421" s="131"/>
      <c r="AHS421" s="131"/>
      <c r="AHT421" s="131"/>
      <c r="AHU421" s="131"/>
      <c r="AHV421" s="131"/>
      <c r="AHW421" s="131"/>
      <c r="AHX421" s="131"/>
      <c r="AHY421" s="131"/>
      <c r="AHZ421" s="131"/>
      <c r="AIA421" s="131"/>
      <c r="AIB421" s="131"/>
      <c r="AIC421" s="131"/>
      <c r="AID421" s="131"/>
      <c r="AIE421" s="131"/>
      <c r="AIF421" s="131"/>
      <c r="AIG421" s="131"/>
      <c r="AIH421" s="131"/>
      <c r="AII421" s="131"/>
      <c r="AIJ421" s="131"/>
      <c r="AIK421" s="131"/>
      <c r="AIL421" s="131"/>
      <c r="AIM421" s="131"/>
      <c r="AIN421" s="131"/>
      <c r="AIO421" s="131"/>
      <c r="AIP421" s="131"/>
      <c r="AIQ421" s="131"/>
      <c r="AIR421" s="131"/>
      <c r="AIS421" s="131"/>
      <c r="AIT421" s="131"/>
      <c r="AIU421" s="131"/>
      <c r="AIV421" s="131"/>
      <c r="AIW421" s="131"/>
      <c r="AIX421" s="131"/>
      <c r="AIY421" s="131"/>
      <c r="AIZ421" s="131"/>
      <c r="AJA421" s="131"/>
      <c r="AJB421" s="131"/>
      <c r="AJC421" s="131"/>
      <c r="AJD421" s="131"/>
      <c r="AJE421" s="131"/>
      <c r="AJF421" s="131"/>
      <c r="AJG421" s="131"/>
      <c r="AJH421" s="131"/>
      <c r="AJI421" s="131"/>
      <c r="AJJ421" s="131"/>
      <c r="AJK421" s="131"/>
      <c r="AJL421" s="131"/>
      <c r="AJM421" s="131"/>
      <c r="AJN421" s="131"/>
      <c r="AJO421" s="131"/>
      <c r="AJP421" s="131"/>
      <c r="AJQ421" s="131"/>
      <c r="AJR421" s="131"/>
      <c r="AJS421" s="131"/>
      <c r="AJT421" s="131"/>
      <c r="AJU421" s="131"/>
      <c r="AJV421" s="131"/>
      <c r="AJW421" s="131"/>
      <c r="AJX421" s="131"/>
      <c r="AJY421" s="131"/>
      <c r="AJZ421" s="131"/>
      <c r="AKA421" s="131"/>
      <c r="AKB421" s="131"/>
      <c r="AKC421" s="131"/>
      <c r="AKD421" s="131"/>
      <c r="AKE421" s="131"/>
      <c r="AKF421" s="131"/>
      <c r="AKG421" s="131"/>
      <c r="AKH421" s="131"/>
      <c r="AKI421" s="131"/>
      <c r="AKJ421" s="131"/>
      <c r="AKK421" s="131"/>
      <c r="AKL421" s="131"/>
      <c r="AKM421" s="131"/>
      <c r="AKN421" s="131"/>
      <c r="AKO421" s="131"/>
      <c r="AKP421" s="131"/>
      <c r="AKQ421" s="131"/>
      <c r="AKR421" s="131"/>
      <c r="AKS421" s="131"/>
      <c r="AKT421" s="131"/>
      <c r="AKU421" s="131"/>
      <c r="AKV421" s="131"/>
      <c r="AKW421" s="131"/>
      <c r="AKX421" s="131"/>
      <c r="AKY421" s="131"/>
      <c r="AKZ421" s="131"/>
      <c r="ALA421" s="131"/>
      <c r="ALB421" s="131"/>
      <c r="ALC421" s="131"/>
      <c r="ALD421" s="131"/>
      <c r="ALE421" s="131"/>
      <c r="ALF421" s="131"/>
      <c r="ALG421" s="131"/>
      <c r="ALH421" s="131"/>
      <c r="ALI421" s="131"/>
      <c r="ALJ421" s="131"/>
      <c r="ALK421" s="131"/>
      <c r="ALL421" s="131"/>
      <c r="ALM421" s="131"/>
      <c r="ALN421" s="131"/>
      <c r="ALO421" s="131"/>
      <c r="ALP421" s="131"/>
      <c r="ALQ421" s="131"/>
      <c r="ALR421" s="131"/>
      <c r="ALS421" s="131"/>
      <c r="ALT421" s="131"/>
      <c r="ALU421" s="131"/>
      <c r="ALV421" s="131"/>
      <c r="ALW421" s="131"/>
      <c r="ALX421" s="131"/>
      <c r="ALY421" s="131"/>
      <c r="ALZ421" s="131"/>
      <c r="AMA421" s="131"/>
      <c r="AMB421" s="131"/>
      <c r="AMC421" s="131"/>
      <c r="AMD421" s="131"/>
      <c r="AME421" s="131"/>
      <c r="AMF421" s="131"/>
      <c r="AMG421" s="131"/>
      <c r="AMH421" s="131"/>
      <c r="AMI421" s="131"/>
      <c r="AMJ421" s="131"/>
      <c r="AMK421" s="131"/>
      <c r="AML421" s="131"/>
      <c r="AMM421" s="131"/>
      <c r="AMN421" s="131"/>
      <c r="AMO421" s="131"/>
      <c r="AMP421" s="131"/>
      <c r="AMQ421" s="131"/>
      <c r="AMR421" s="131"/>
      <c r="AMS421" s="131"/>
      <c r="AMT421" s="131"/>
      <c r="AMU421" s="131"/>
      <c r="AMV421" s="131"/>
      <c r="AMW421" s="131"/>
      <c r="AMX421" s="131"/>
      <c r="AMY421" s="131"/>
      <c r="AMZ421" s="131"/>
      <c r="ANA421" s="131"/>
      <c r="ANB421" s="131"/>
      <c r="ANC421" s="131"/>
      <c r="AND421" s="131"/>
      <c r="ANE421" s="131"/>
      <c r="ANF421" s="131"/>
      <c r="ANG421" s="131"/>
      <c r="ANH421" s="131"/>
      <c r="ANI421" s="131"/>
      <c r="ANJ421" s="131"/>
      <c r="ANK421" s="131"/>
      <c r="ANL421" s="131"/>
      <c r="ANM421" s="131"/>
      <c r="ANN421" s="131"/>
      <c r="ANO421" s="131"/>
      <c r="ANP421" s="131"/>
      <c r="ANQ421" s="131"/>
      <c r="ANR421" s="131"/>
      <c r="ANS421" s="131"/>
      <c r="ANT421" s="131"/>
      <c r="ANU421" s="131"/>
      <c r="ANV421" s="131"/>
      <c r="ANW421" s="131"/>
      <c r="ANX421" s="131"/>
      <c r="ANY421" s="131"/>
      <c r="ANZ421" s="131"/>
      <c r="AOA421" s="131"/>
      <c r="AOB421" s="131"/>
      <c r="AOC421" s="131"/>
      <c r="AOD421" s="131"/>
      <c r="AOE421" s="131"/>
      <c r="AOF421" s="131"/>
      <c r="AOG421" s="131"/>
      <c r="AOH421" s="131"/>
      <c r="AOI421" s="131"/>
      <c r="AOJ421" s="131"/>
      <c r="AOK421" s="131"/>
      <c r="AOL421" s="131"/>
      <c r="AOM421" s="131"/>
      <c r="AON421" s="131"/>
      <c r="AOO421" s="131"/>
      <c r="AOP421" s="131"/>
      <c r="AOQ421" s="131"/>
      <c r="AOR421" s="131"/>
      <c r="AOS421" s="131"/>
      <c r="AOT421" s="131"/>
      <c r="AOU421" s="131"/>
      <c r="AOV421" s="131"/>
      <c r="AOW421" s="131"/>
      <c r="AOX421" s="131"/>
      <c r="AOY421" s="131"/>
      <c r="AOZ421" s="131"/>
      <c r="APA421" s="131"/>
      <c r="APB421" s="131"/>
      <c r="APC421" s="131"/>
      <c r="APD421" s="131"/>
      <c r="APE421" s="131"/>
      <c r="APF421" s="131"/>
      <c r="APG421" s="131"/>
      <c r="APH421" s="131"/>
      <c r="API421" s="131"/>
      <c r="APJ421" s="131"/>
      <c r="APK421" s="131"/>
      <c r="APL421" s="131"/>
      <c r="APM421" s="131"/>
      <c r="APN421" s="131"/>
      <c r="APO421" s="131"/>
      <c r="APP421" s="131"/>
      <c r="APQ421" s="131"/>
      <c r="APR421" s="131"/>
      <c r="APS421" s="131"/>
      <c r="APT421" s="131"/>
      <c r="APU421" s="131"/>
      <c r="APV421" s="131"/>
      <c r="APW421" s="131"/>
      <c r="APX421" s="131"/>
      <c r="APY421" s="131"/>
      <c r="APZ421" s="131"/>
      <c r="AQA421" s="131"/>
      <c r="AQB421" s="131"/>
      <c r="AQC421" s="131"/>
      <c r="AQD421" s="131"/>
      <c r="AQE421" s="131"/>
      <c r="AQF421" s="131"/>
      <c r="AQG421" s="131"/>
      <c r="AQH421" s="131"/>
      <c r="AQI421" s="131"/>
      <c r="AQJ421" s="131"/>
      <c r="AQK421" s="131"/>
      <c r="AQL421" s="131"/>
      <c r="AQM421" s="131"/>
      <c r="AQN421" s="131"/>
      <c r="AQO421" s="131"/>
      <c r="AQP421" s="131"/>
      <c r="AQQ421" s="131"/>
      <c r="AQR421" s="131"/>
      <c r="AQS421" s="131"/>
      <c r="AQT421" s="131"/>
      <c r="AQU421" s="131"/>
      <c r="AQV421" s="131"/>
      <c r="AQW421" s="131"/>
      <c r="AQX421" s="131"/>
      <c r="AQY421" s="131"/>
      <c r="AQZ421" s="131"/>
      <c r="ARA421" s="131"/>
      <c r="ARB421" s="131"/>
      <c r="ARC421" s="131"/>
      <c r="ARD421" s="131"/>
      <c r="ARE421" s="131"/>
      <c r="ARF421" s="131"/>
      <c r="ARG421" s="131"/>
      <c r="ARH421" s="131"/>
      <c r="ARI421" s="131"/>
      <c r="ARJ421" s="131"/>
      <c r="ARK421" s="131"/>
      <c r="ARL421" s="131"/>
      <c r="ARM421" s="131"/>
      <c r="ARN421" s="131"/>
      <c r="ARO421" s="131"/>
      <c r="ARP421" s="131"/>
      <c r="ARQ421" s="131"/>
      <c r="ARR421" s="131"/>
      <c r="ARS421" s="131"/>
      <c r="ART421" s="131"/>
      <c r="ARU421" s="131"/>
      <c r="ARV421" s="131"/>
      <c r="ARW421" s="131"/>
      <c r="ARX421" s="131"/>
      <c r="ARY421" s="131"/>
      <c r="ARZ421" s="131"/>
      <c r="ASA421" s="131"/>
      <c r="ASB421" s="131"/>
      <c r="ASC421" s="131"/>
      <c r="ASD421" s="131"/>
      <c r="ASE421" s="131"/>
      <c r="ASF421" s="131"/>
      <c r="ASG421" s="131"/>
      <c r="ASH421" s="131"/>
      <c r="ASI421" s="131"/>
      <c r="ASJ421" s="131"/>
      <c r="ASK421" s="131"/>
      <c r="ASL421" s="131"/>
      <c r="ASM421" s="131"/>
      <c r="ASN421" s="131"/>
      <c r="ASO421" s="131"/>
      <c r="ASP421" s="131"/>
      <c r="ASQ421" s="131"/>
      <c r="ASR421" s="131"/>
      <c r="ASS421" s="131"/>
      <c r="AST421" s="131"/>
      <c r="ASU421" s="131"/>
      <c r="ASV421" s="131"/>
      <c r="ASW421" s="131"/>
      <c r="ASX421" s="131"/>
      <c r="ASY421" s="131"/>
      <c r="ASZ421" s="131"/>
      <c r="ATA421" s="131"/>
      <c r="ATB421" s="131"/>
      <c r="ATC421" s="131"/>
      <c r="ATD421" s="131"/>
      <c r="ATE421" s="131"/>
      <c r="ATF421" s="131"/>
      <c r="ATG421" s="131"/>
      <c r="ATH421" s="131"/>
      <c r="ATI421" s="131"/>
      <c r="ATJ421" s="131"/>
      <c r="ATK421" s="131"/>
      <c r="ATL421" s="131"/>
      <c r="ATM421" s="131"/>
      <c r="ATN421" s="131"/>
      <c r="ATO421" s="131"/>
      <c r="ATP421" s="131"/>
      <c r="ATQ421" s="131"/>
      <c r="ATR421" s="131"/>
      <c r="ATS421" s="131"/>
      <c r="ATT421" s="131"/>
      <c r="ATU421" s="131"/>
      <c r="ATV421" s="131"/>
      <c r="ATW421" s="131"/>
      <c r="ATX421" s="131"/>
      <c r="ATY421" s="131"/>
      <c r="ATZ421" s="131"/>
      <c r="AUA421" s="131"/>
      <c r="AUB421" s="131"/>
      <c r="AUC421" s="131"/>
      <c r="AUD421" s="131"/>
      <c r="AUE421" s="131"/>
      <c r="AUF421" s="131"/>
      <c r="AUG421" s="131"/>
      <c r="AUH421" s="131"/>
      <c r="AUI421" s="131"/>
      <c r="AUJ421" s="131"/>
      <c r="AUK421" s="131"/>
      <c r="AUL421" s="131"/>
      <c r="AUM421" s="131"/>
      <c r="AUN421" s="131"/>
      <c r="AUO421" s="131"/>
      <c r="AUP421" s="131"/>
      <c r="AUQ421" s="131"/>
      <c r="AUR421" s="131"/>
      <c r="AUS421" s="131"/>
      <c r="AUT421" s="131"/>
      <c r="AUU421" s="131"/>
      <c r="AUV421" s="131"/>
      <c r="AUW421" s="131"/>
      <c r="AUX421" s="131"/>
      <c r="AUY421" s="131"/>
      <c r="AUZ421" s="131"/>
      <c r="AVA421" s="131"/>
      <c r="AVB421" s="131"/>
      <c r="AVC421" s="131"/>
      <c r="AVD421" s="131"/>
      <c r="AVE421" s="131"/>
      <c r="AVF421" s="131"/>
      <c r="AVG421" s="131"/>
      <c r="AVH421" s="131"/>
      <c r="AVI421" s="131"/>
      <c r="AVJ421" s="131"/>
      <c r="AVK421" s="131"/>
      <c r="AVL421" s="131"/>
      <c r="AVM421" s="131"/>
      <c r="AVN421" s="131"/>
      <c r="AVO421" s="131"/>
      <c r="AVP421" s="131"/>
      <c r="AVQ421" s="131"/>
      <c r="AVR421" s="131"/>
      <c r="AVS421" s="131"/>
      <c r="AVT421" s="131"/>
      <c r="AVU421" s="131"/>
      <c r="AVV421" s="131"/>
      <c r="AVW421" s="131"/>
      <c r="AVX421" s="131"/>
      <c r="AVY421" s="131"/>
      <c r="AVZ421" s="131"/>
      <c r="AWA421" s="131"/>
      <c r="AWB421" s="131"/>
      <c r="AWC421" s="131"/>
      <c r="AWD421" s="131"/>
      <c r="AWE421" s="131"/>
      <c r="AWF421" s="131"/>
      <c r="AWG421" s="131"/>
      <c r="AWH421" s="131"/>
      <c r="AWI421" s="131"/>
      <c r="AWJ421" s="131"/>
      <c r="AWK421" s="131"/>
      <c r="AWL421" s="131"/>
      <c r="AWM421" s="131"/>
      <c r="AWN421" s="131"/>
      <c r="AWO421" s="131"/>
      <c r="AWP421" s="131"/>
      <c r="AWQ421" s="131"/>
      <c r="AWR421" s="131"/>
      <c r="AWS421" s="131"/>
      <c r="AWT421" s="131"/>
      <c r="AWU421" s="131"/>
      <c r="AWV421" s="131"/>
      <c r="AWW421" s="131"/>
      <c r="AWX421" s="131"/>
      <c r="AWY421" s="131"/>
      <c r="AWZ421" s="131"/>
      <c r="AXA421" s="131"/>
      <c r="AXB421" s="131"/>
      <c r="AXC421" s="131"/>
      <c r="AXD421" s="131"/>
      <c r="AXE421" s="131"/>
      <c r="AXF421" s="131"/>
      <c r="AXG421" s="131"/>
      <c r="AXH421" s="131"/>
      <c r="AXI421" s="131"/>
      <c r="AXJ421" s="131"/>
      <c r="AXK421" s="131"/>
      <c r="AXL421" s="131"/>
      <c r="AXM421" s="131"/>
      <c r="AXN421" s="131"/>
      <c r="AXO421" s="131"/>
      <c r="AXP421" s="131"/>
      <c r="AXQ421" s="131"/>
      <c r="AXR421" s="131"/>
      <c r="AXS421" s="131"/>
      <c r="AXT421" s="131"/>
      <c r="AXU421" s="131"/>
      <c r="AXV421" s="131"/>
      <c r="AXW421" s="131"/>
      <c r="AXX421" s="131"/>
    </row>
    <row r="422" spans="1:1324" s="105" customFormat="1" ht="15.75" hidden="1" customHeight="1" x14ac:dyDescent="0.2">
      <c r="A422" s="14" t="s">
        <v>355</v>
      </c>
      <c r="B422" s="13" t="s">
        <v>2602</v>
      </c>
      <c r="C422" s="16" t="s">
        <v>353</v>
      </c>
      <c r="D422" s="15" t="s">
        <v>10</v>
      </c>
      <c r="E422" s="17">
        <v>38779</v>
      </c>
      <c r="F422" s="17"/>
      <c r="G422" s="30" t="s">
        <v>1186</v>
      </c>
      <c r="H422" s="30">
        <v>42005</v>
      </c>
      <c r="I422" s="30" t="s">
        <v>1065</v>
      </c>
      <c r="J422" s="173"/>
      <c r="K422" s="84" t="s">
        <v>6</v>
      </c>
      <c r="L422" s="87">
        <v>1</v>
      </c>
      <c r="M422" s="87">
        <v>1</v>
      </c>
      <c r="N422" s="84" t="s">
        <v>51</v>
      </c>
      <c r="O422" s="84">
        <v>1</v>
      </c>
      <c r="P422" s="84" t="s">
        <v>285</v>
      </c>
      <c r="Q422" s="84">
        <v>1</v>
      </c>
      <c r="R422" s="84" t="s">
        <v>285</v>
      </c>
      <c r="S422" s="84">
        <v>1</v>
      </c>
      <c r="T422" s="84" t="s">
        <v>346</v>
      </c>
      <c r="U422" s="84">
        <v>1</v>
      </c>
      <c r="V422" s="84">
        <v>1</v>
      </c>
      <c r="W422" s="84">
        <v>0</v>
      </c>
      <c r="X422" s="87">
        <v>0</v>
      </c>
      <c r="Y422" s="87">
        <v>0</v>
      </c>
      <c r="Z422" s="84">
        <v>1</v>
      </c>
      <c r="AA422" s="87">
        <v>0</v>
      </c>
      <c r="AB422" s="83">
        <f t="shared" si="64"/>
        <v>2</v>
      </c>
      <c r="AC422" s="83">
        <f t="shared" si="65"/>
        <v>2</v>
      </c>
      <c r="AD422" s="83">
        <f t="shared" si="66"/>
        <v>2</v>
      </c>
      <c r="AE422" s="83">
        <f t="shared" si="67"/>
        <v>2</v>
      </c>
      <c r="AF422" s="19" t="s">
        <v>2332</v>
      </c>
    </row>
    <row r="423" spans="1:1324" s="106" customFormat="1" ht="15.75" hidden="1" customHeight="1" x14ac:dyDescent="0.2">
      <c r="A423" s="14" t="s">
        <v>352</v>
      </c>
      <c r="B423" s="13" t="s">
        <v>351</v>
      </c>
      <c r="C423" s="16" t="s">
        <v>350</v>
      </c>
      <c r="D423" s="15" t="s">
        <v>76</v>
      </c>
      <c r="E423" s="17">
        <v>39269</v>
      </c>
      <c r="F423" s="17"/>
      <c r="G423" s="30" t="s">
        <v>1186</v>
      </c>
      <c r="H423" s="30">
        <v>42005</v>
      </c>
      <c r="I423" s="30" t="s">
        <v>1065</v>
      </c>
      <c r="J423" s="173"/>
      <c r="K423" s="84" t="s">
        <v>6</v>
      </c>
      <c r="L423" s="87">
        <v>1</v>
      </c>
      <c r="M423" s="87">
        <v>1</v>
      </c>
      <c r="N423" s="84" t="s">
        <v>51</v>
      </c>
      <c r="O423" s="84">
        <v>1</v>
      </c>
      <c r="P423" s="84" t="s">
        <v>285</v>
      </c>
      <c r="Q423" s="84">
        <v>1</v>
      </c>
      <c r="R423" s="84" t="s">
        <v>285</v>
      </c>
      <c r="S423" s="84">
        <v>1</v>
      </c>
      <c r="T423" s="84" t="s">
        <v>346</v>
      </c>
      <c r="U423" s="84">
        <v>1</v>
      </c>
      <c r="V423" s="84">
        <v>1</v>
      </c>
      <c r="W423" s="84">
        <v>0</v>
      </c>
      <c r="X423" s="87">
        <v>0</v>
      </c>
      <c r="Y423" s="84">
        <v>0</v>
      </c>
      <c r="Z423" s="84">
        <v>1</v>
      </c>
      <c r="AA423" s="87">
        <v>0</v>
      </c>
      <c r="AB423" s="83">
        <f t="shared" si="64"/>
        <v>2</v>
      </c>
      <c r="AC423" s="83">
        <f t="shared" si="65"/>
        <v>2</v>
      </c>
      <c r="AD423" s="83">
        <f t="shared" si="66"/>
        <v>2</v>
      </c>
      <c r="AE423" s="83">
        <f t="shared" si="67"/>
        <v>2</v>
      </c>
      <c r="AF423" s="19" t="s">
        <v>2333</v>
      </c>
      <c r="AG423" s="105"/>
      <c r="AH423" s="105"/>
      <c r="AI423" s="105"/>
      <c r="AJ423" s="105"/>
      <c r="AK423" s="105"/>
      <c r="AL423" s="105"/>
      <c r="AM423" s="105"/>
      <c r="AN423" s="105"/>
      <c r="AO423" s="105"/>
      <c r="AP423" s="105"/>
      <c r="AQ423" s="105"/>
      <c r="AR423" s="105"/>
      <c r="AS423" s="105"/>
      <c r="AT423" s="105"/>
      <c r="AU423" s="105"/>
      <c r="AV423" s="105"/>
      <c r="AW423" s="105"/>
      <c r="AX423" s="105"/>
      <c r="AY423" s="105"/>
      <c r="AZ423" s="105"/>
      <c r="BA423" s="105"/>
      <c r="BB423" s="105"/>
      <c r="BC423" s="105"/>
      <c r="BD423" s="105"/>
      <c r="BE423" s="105"/>
      <c r="BF423" s="105"/>
      <c r="BG423" s="105"/>
      <c r="BH423" s="105"/>
      <c r="BI423" s="105"/>
      <c r="BJ423" s="105"/>
      <c r="BK423" s="105"/>
      <c r="BL423" s="105"/>
      <c r="BM423" s="105"/>
      <c r="BN423" s="105"/>
      <c r="BO423" s="105"/>
      <c r="BP423" s="105"/>
      <c r="BQ423" s="105"/>
      <c r="BR423" s="105"/>
      <c r="BS423" s="105"/>
      <c r="BT423" s="105"/>
      <c r="BU423" s="105"/>
      <c r="BV423" s="105"/>
      <c r="BW423" s="105"/>
      <c r="BX423" s="105"/>
      <c r="BY423" s="105"/>
      <c r="BZ423" s="105"/>
      <c r="CA423" s="105"/>
      <c r="CB423" s="105"/>
      <c r="CC423" s="105"/>
      <c r="CD423" s="105"/>
      <c r="CE423" s="105"/>
      <c r="CF423" s="105"/>
      <c r="CG423" s="105"/>
      <c r="CH423" s="105"/>
      <c r="CI423" s="105"/>
      <c r="CJ423" s="105"/>
      <c r="CK423" s="105"/>
      <c r="CL423" s="105"/>
      <c r="CM423" s="105"/>
      <c r="CN423" s="105"/>
      <c r="CO423" s="105"/>
      <c r="CP423" s="105"/>
      <c r="CQ423" s="105"/>
      <c r="CR423" s="105"/>
      <c r="CS423" s="105"/>
      <c r="CT423" s="105"/>
      <c r="CU423" s="105"/>
      <c r="CV423" s="105"/>
      <c r="CW423" s="105"/>
      <c r="CX423" s="105"/>
      <c r="CY423" s="105"/>
      <c r="CZ423" s="105"/>
      <c r="DA423" s="105"/>
      <c r="DB423" s="105"/>
      <c r="DC423" s="105"/>
      <c r="DD423" s="105"/>
      <c r="DE423" s="105"/>
      <c r="DF423" s="105"/>
      <c r="DG423" s="105"/>
      <c r="DH423" s="105"/>
      <c r="DI423" s="105"/>
      <c r="DJ423" s="105"/>
      <c r="DK423" s="105"/>
      <c r="DL423" s="105"/>
      <c r="DM423" s="105"/>
      <c r="DN423" s="105"/>
      <c r="DO423" s="105"/>
      <c r="DP423" s="105"/>
      <c r="DQ423" s="105"/>
      <c r="DR423" s="105"/>
      <c r="DS423" s="105"/>
      <c r="DT423" s="105"/>
      <c r="DU423" s="105"/>
      <c r="DV423" s="105"/>
      <c r="DW423" s="105"/>
      <c r="DX423" s="105"/>
      <c r="DY423" s="105"/>
      <c r="DZ423" s="105"/>
      <c r="EA423" s="105"/>
      <c r="EB423" s="105"/>
      <c r="EC423" s="105"/>
      <c r="ED423" s="105"/>
      <c r="EE423" s="105"/>
      <c r="EF423" s="105"/>
      <c r="EG423" s="105"/>
      <c r="EH423" s="105"/>
      <c r="EI423" s="105"/>
      <c r="EJ423" s="105"/>
      <c r="EK423" s="105"/>
      <c r="EL423" s="105"/>
      <c r="EM423" s="105"/>
      <c r="EN423" s="105"/>
      <c r="EO423" s="105"/>
      <c r="EP423" s="105"/>
      <c r="EQ423" s="105"/>
      <c r="ER423" s="105"/>
      <c r="ES423" s="105"/>
      <c r="ET423" s="105"/>
      <c r="EU423" s="105"/>
      <c r="EV423" s="105"/>
      <c r="EW423" s="105"/>
      <c r="EX423" s="105"/>
      <c r="EY423" s="105"/>
      <c r="EZ423" s="105"/>
      <c r="FA423" s="105"/>
      <c r="FB423" s="105"/>
      <c r="FC423" s="105"/>
      <c r="FD423" s="105"/>
      <c r="FE423" s="105"/>
      <c r="FF423" s="105"/>
      <c r="FG423" s="105"/>
      <c r="FH423" s="105"/>
      <c r="FI423" s="105"/>
      <c r="FJ423" s="105"/>
      <c r="FK423" s="105"/>
      <c r="FL423" s="105"/>
      <c r="FM423" s="105"/>
      <c r="FN423" s="105"/>
      <c r="FO423" s="105"/>
      <c r="FP423" s="105"/>
      <c r="FQ423" s="105"/>
      <c r="FR423" s="105"/>
      <c r="FS423" s="105"/>
      <c r="FT423" s="105"/>
      <c r="FU423" s="105"/>
      <c r="FV423" s="105"/>
      <c r="FW423" s="105"/>
      <c r="FX423" s="105"/>
      <c r="FY423" s="105"/>
      <c r="FZ423" s="105"/>
      <c r="GA423" s="105"/>
      <c r="GB423" s="105"/>
      <c r="GC423" s="105"/>
      <c r="GD423" s="105"/>
      <c r="GE423" s="105"/>
      <c r="GF423" s="105"/>
      <c r="GG423" s="105"/>
      <c r="GH423" s="105"/>
      <c r="GI423" s="105"/>
      <c r="GJ423" s="105"/>
      <c r="GK423" s="105"/>
      <c r="GL423" s="105"/>
      <c r="GM423" s="105"/>
      <c r="GN423" s="105"/>
      <c r="GO423" s="105"/>
      <c r="GP423" s="105"/>
      <c r="GQ423" s="105"/>
      <c r="GR423" s="105"/>
      <c r="GS423" s="105"/>
      <c r="GT423" s="105"/>
      <c r="GU423" s="105"/>
      <c r="GV423" s="105"/>
      <c r="GW423" s="105"/>
      <c r="GX423" s="105"/>
      <c r="GY423" s="105"/>
      <c r="GZ423" s="105"/>
      <c r="HA423" s="105"/>
      <c r="HB423" s="105"/>
      <c r="HC423" s="105"/>
      <c r="HD423" s="105"/>
      <c r="HE423" s="105"/>
      <c r="HF423" s="105"/>
      <c r="HG423" s="105"/>
      <c r="HH423" s="105"/>
      <c r="HI423" s="105"/>
      <c r="HJ423" s="105"/>
      <c r="HK423" s="105"/>
      <c r="HL423" s="105"/>
      <c r="HM423" s="105"/>
      <c r="HN423" s="105"/>
      <c r="HO423" s="105"/>
      <c r="HP423" s="105"/>
      <c r="HQ423" s="105"/>
      <c r="HR423" s="105"/>
      <c r="HS423" s="105"/>
      <c r="HT423" s="105"/>
      <c r="HU423" s="105"/>
      <c r="HV423" s="105"/>
      <c r="HW423" s="105"/>
      <c r="HX423" s="105"/>
      <c r="HY423" s="105"/>
      <c r="HZ423" s="105"/>
      <c r="IA423" s="105"/>
      <c r="IB423" s="105"/>
      <c r="IC423" s="105"/>
      <c r="ID423" s="105"/>
      <c r="IE423" s="105"/>
      <c r="IF423" s="105"/>
      <c r="IG423" s="105"/>
      <c r="IH423" s="105"/>
      <c r="II423" s="105"/>
      <c r="IJ423" s="105"/>
      <c r="IK423" s="105"/>
      <c r="IL423" s="105"/>
      <c r="IM423" s="105"/>
      <c r="IN423" s="105"/>
      <c r="IO423" s="105"/>
      <c r="IP423" s="105"/>
      <c r="IQ423" s="105"/>
      <c r="IR423" s="105"/>
      <c r="IS423" s="105"/>
      <c r="IT423" s="105"/>
      <c r="IU423" s="105"/>
      <c r="IV423" s="105"/>
      <c r="IW423" s="105"/>
      <c r="IX423" s="105"/>
      <c r="IY423" s="105"/>
      <c r="IZ423" s="105"/>
      <c r="JA423" s="105"/>
      <c r="JB423" s="105"/>
      <c r="JC423" s="105"/>
      <c r="JD423" s="105"/>
      <c r="JE423" s="105"/>
      <c r="JF423" s="105"/>
      <c r="JG423" s="105"/>
      <c r="JH423" s="105"/>
      <c r="JI423" s="105"/>
      <c r="JJ423" s="105"/>
      <c r="JK423" s="105"/>
      <c r="JL423" s="105"/>
      <c r="JM423" s="105"/>
      <c r="JN423" s="105"/>
      <c r="JO423" s="105"/>
      <c r="JP423" s="105"/>
      <c r="JQ423" s="105"/>
      <c r="JR423" s="105"/>
      <c r="JS423" s="105"/>
      <c r="JT423" s="105"/>
      <c r="JU423" s="105"/>
      <c r="JV423" s="105"/>
      <c r="JW423" s="105"/>
      <c r="JX423" s="105"/>
      <c r="JY423" s="105"/>
      <c r="JZ423" s="105"/>
      <c r="KA423" s="105"/>
      <c r="KB423" s="105"/>
      <c r="KC423" s="105"/>
      <c r="KD423" s="105"/>
      <c r="KE423" s="105"/>
      <c r="KF423" s="105"/>
      <c r="KG423" s="105"/>
      <c r="KH423" s="105"/>
      <c r="KI423" s="105"/>
      <c r="KJ423" s="105"/>
      <c r="KK423" s="105"/>
      <c r="KL423" s="105"/>
      <c r="KM423" s="105"/>
      <c r="KN423" s="105"/>
      <c r="KO423" s="105"/>
      <c r="KP423" s="105"/>
      <c r="KQ423" s="105"/>
      <c r="KR423" s="105"/>
      <c r="KS423" s="105"/>
      <c r="KT423" s="105"/>
      <c r="KU423" s="105"/>
      <c r="KV423" s="105"/>
      <c r="KW423" s="105"/>
      <c r="KX423" s="105"/>
      <c r="KY423" s="105"/>
      <c r="KZ423" s="105"/>
      <c r="LA423" s="105"/>
      <c r="LB423" s="105"/>
      <c r="LC423" s="105"/>
      <c r="LD423" s="105"/>
      <c r="LE423" s="105"/>
      <c r="LF423" s="105"/>
      <c r="LG423" s="105"/>
      <c r="LH423" s="105"/>
      <c r="LI423" s="105"/>
      <c r="LJ423" s="105"/>
      <c r="LK423" s="105"/>
      <c r="LL423" s="105"/>
      <c r="LM423" s="105"/>
      <c r="LN423" s="105"/>
      <c r="LO423" s="105"/>
      <c r="LP423" s="105"/>
      <c r="LQ423" s="105"/>
      <c r="LR423" s="105"/>
      <c r="LS423" s="105"/>
      <c r="LT423" s="105"/>
      <c r="LU423" s="105"/>
      <c r="LV423" s="105"/>
      <c r="LW423" s="105"/>
      <c r="LX423" s="105"/>
      <c r="LY423" s="105"/>
      <c r="LZ423" s="105"/>
      <c r="MA423" s="105"/>
      <c r="MB423" s="105"/>
      <c r="MC423" s="105"/>
      <c r="MD423" s="105"/>
      <c r="ME423" s="105"/>
      <c r="MF423" s="105"/>
      <c r="MG423" s="105"/>
      <c r="MH423" s="105"/>
      <c r="MI423" s="105"/>
      <c r="MJ423" s="105"/>
      <c r="MK423" s="105"/>
      <c r="ML423" s="105"/>
      <c r="MM423" s="105"/>
      <c r="MN423" s="105"/>
      <c r="MO423" s="105"/>
      <c r="MP423" s="105"/>
      <c r="MQ423" s="105"/>
      <c r="MR423" s="105"/>
      <c r="MS423" s="105"/>
      <c r="MT423" s="105"/>
      <c r="MU423" s="105"/>
      <c r="MV423" s="105"/>
      <c r="MW423" s="105"/>
      <c r="MX423" s="105"/>
      <c r="MY423" s="105"/>
      <c r="MZ423" s="105"/>
      <c r="NA423" s="105"/>
      <c r="NB423" s="105"/>
      <c r="NC423" s="105"/>
      <c r="ND423" s="105"/>
      <c r="NE423" s="105"/>
      <c r="NF423" s="105"/>
      <c r="NG423" s="105"/>
      <c r="NH423" s="105"/>
      <c r="NI423" s="105"/>
      <c r="NJ423" s="105"/>
      <c r="NK423" s="105"/>
      <c r="NL423" s="105"/>
      <c r="NM423" s="105"/>
      <c r="NN423" s="105"/>
      <c r="NO423" s="105"/>
      <c r="NP423" s="105"/>
      <c r="NQ423" s="105"/>
      <c r="NR423" s="105"/>
      <c r="NS423" s="105"/>
      <c r="NT423" s="105"/>
      <c r="NU423" s="105"/>
      <c r="NV423" s="105"/>
      <c r="NW423" s="105"/>
      <c r="NX423" s="105"/>
      <c r="NY423" s="105"/>
      <c r="NZ423" s="105"/>
      <c r="OA423" s="105"/>
      <c r="OB423" s="105"/>
      <c r="OC423" s="105"/>
      <c r="OD423" s="105"/>
      <c r="OE423" s="105"/>
      <c r="OF423" s="105"/>
      <c r="OG423" s="105"/>
      <c r="OH423" s="105"/>
      <c r="OI423" s="105"/>
      <c r="OJ423" s="105"/>
      <c r="OK423" s="105"/>
      <c r="OL423" s="105"/>
      <c r="OM423" s="105"/>
      <c r="ON423" s="105"/>
      <c r="OO423" s="105"/>
      <c r="OP423" s="105"/>
      <c r="OQ423" s="105"/>
      <c r="OR423" s="105"/>
      <c r="OS423" s="105"/>
      <c r="OT423" s="105"/>
      <c r="OU423" s="105"/>
      <c r="OV423" s="105"/>
      <c r="OW423" s="105"/>
      <c r="OX423" s="105"/>
      <c r="OY423" s="105"/>
      <c r="OZ423" s="105"/>
      <c r="PA423" s="105"/>
      <c r="PB423" s="105"/>
      <c r="PC423" s="105"/>
      <c r="PD423" s="105"/>
      <c r="PE423" s="105"/>
      <c r="PF423" s="105"/>
      <c r="PG423" s="105"/>
      <c r="PH423" s="105"/>
      <c r="PI423" s="105"/>
      <c r="PJ423" s="105"/>
      <c r="PK423" s="105"/>
      <c r="PL423" s="105"/>
      <c r="PM423" s="105"/>
      <c r="PN423" s="105"/>
      <c r="PO423" s="105"/>
      <c r="PP423" s="105"/>
      <c r="PQ423" s="105"/>
      <c r="PR423" s="105"/>
      <c r="PS423" s="105"/>
      <c r="PT423" s="105"/>
      <c r="PU423" s="105"/>
      <c r="PV423" s="105"/>
      <c r="PW423" s="105"/>
      <c r="PX423" s="105"/>
      <c r="PY423" s="105"/>
      <c r="PZ423" s="105"/>
      <c r="QA423" s="105"/>
      <c r="QB423" s="105"/>
      <c r="QC423" s="105"/>
      <c r="QD423" s="105"/>
      <c r="QE423" s="105"/>
      <c r="QF423" s="105"/>
      <c r="QG423" s="105"/>
      <c r="QH423" s="105"/>
      <c r="QI423" s="105"/>
      <c r="QJ423" s="105"/>
      <c r="QK423" s="105"/>
      <c r="QL423" s="105"/>
      <c r="QM423" s="105"/>
      <c r="QN423" s="105"/>
      <c r="QO423" s="105"/>
      <c r="QP423" s="105"/>
      <c r="QQ423" s="105"/>
      <c r="QR423" s="105"/>
      <c r="QS423" s="105"/>
      <c r="QT423" s="105"/>
      <c r="QU423" s="105"/>
      <c r="QV423" s="105"/>
      <c r="QW423" s="105"/>
      <c r="QX423" s="105"/>
      <c r="QY423" s="105"/>
      <c r="QZ423" s="105"/>
      <c r="RA423" s="105"/>
      <c r="RB423" s="105"/>
      <c r="RC423" s="105"/>
      <c r="RD423" s="105"/>
      <c r="RE423" s="105"/>
      <c r="RF423" s="105"/>
      <c r="RG423" s="105"/>
      <c r="RH423" s="105"/>
      <c r="RI423" s="105"/>
      <c r="RJ423" s="105"/>
      <c r="RK423" s="105"/>
      <c r="RL423" s="105"/>
      <c r="RM423" s="105"/>
      <c r="RN423" s="105"/>
      <c r="RO423" s="105"/>
      <c r="RP423" s="105"/>
      <c r="RQ423" s="105"/>
      <c r="RR423" s="105"/>
      <c r="RS423" s="105"/>
      <c r="RT423" s="105"/>
      <c r="RU423" s="105"/>
      <c r="RV423" s="105"/>
      <c r="RW423" s="105"/>
      <c r="RX423" s="105"/>
      <c r="RY423" s="105"/>
      <c r="RZ423" s="105"/>
      <c r="SA423" s="105"/>
      <c r="SB423" s="105"/>
      <c r="SC423" s="105"/>
      <c r="SD423" s="105"/>
      <c r="SE423" s="105"/>
      <c r="SF423" s="105"/>
      <c r="SG423" s="105"/>
      <c r="SH423" s="105"/>
      <c r="SI423" s="105"/>
      <c r="SJ423" s="105"/>
      <c r="SK423" s="105"/>
      <c r="SL423" s="105"/>
      <c r="SM423" s="105"/>
      <c r="SN423" s="105"/>
      <c r="SO423" s="105"/>
      <c r="SP423" s="105"/>
      <c r="SQ423" s="105"/>
      <c r="SR423" s="105"/>
      <c r="SS423" s="105"/>
      <c r="ST423" s="105"/>
      <c r="SU423" s="105"/>
      <c r="SV423" s="105"/>
      <c r="SW423" s="105"/>
      <c r="SX423" s="105"/>
      <c r="SY423" s="105"/>
      <c r="SZ423" s="105"/>
      <c r="TA423" s="105"/>
      <c r="TB423" s="105"/>
      <c r="TC423" s="105"/>
      <c r="TD423" s="105"/>
      <c r="TE423" s="105"/>
      <c r="TF423" s="105"/>
      <c r="TG423" s="105"/>
      <c r="TH423" s="105"/>
      <c r="TI423" s="105"/>
      <c r="TJ423" s="105"/>
      <c r="TK423" s="105"/>
      <c r="TL423" s="105"/>
      <c r="TM423" s="105"/>
      <c r="TN423" s="105"/>
      <c r="TO423" s="105"/>
      <c r="TP423" s="105"/>
      <c r="TQ423" s="105"/>
      <c r="TR423" s="105"/>
      <c r="TS423" s="105"/>
      <c r="TT423" s="105"/>
      <c r="TU423" s="105"/>
      <c r="TV423" s="105"/>
      <c r="TW423" s="105"/>
      <c r="TX423" s="105"/>
      <c r="TY423" s="105"/>
      <c r="TZ423" s="105"/>
      <c r="UA423" s="105"/>
      <c r="UB423" s="105"/>
      <c r="UC423" s="105"/>
      <c r="UD423" s="105"/>
      <c r="UE423" s="105"/>
      <c r="UF423" s="105"/>
      <c r="UG423" s="105"/>
      <c r="UH423" s="105"/>
      <c r="UI423" s="105"/>
      <c r="UJ423" s="105"/>
      <c r="UK423" s="105"/>
      <c r="UL423" s="105"/>
      <c r="UM423" s="105"/>
      <c r="UN423" s="105"/>
      <c r="UO423" s="105"/>
      <c r="UP423" s="105"/>
      <c r="UQ423" s="105"/>
      <c r="UR423" s="105"/>
      <c r="US423" s="105"/>
      <c r="UT423" s="105"/>
      <c r="UU423" s="105"/>
      <c r="UV423" s="105"/>
      <c r="UW423" s="105"/>
      <c r="UX423" s="105"/>
      <c r="UY423" s="105"/>
      <c r="UZ423" s="105"/>
      <c r="VA423" s="105"/>
      <c r="VB423" s="105"/>
      <c r="VC423" s="105"/>
      <c r="VD423" s="105"/>
      <c r="VE423" s="105"/>
      <c r="VF423" s="105"/>
      <c r="VG423" s="105"/>
      <c r="VH423" s="105"/>
      <c r="VI423" s="105"/>
      <c r="VJ423" s="105"/>
      <c r="VK423" s="105"/>
      <c r="VL423" s="105"/>
      <c r="VM423" s="105"/>
      <c r="VN423" s="105"/>
      <c r="VO423" s="105"/>
      <c r="VP423" s="105"/>
      <c r="VQ423" s="105"/>
      <c r="VR423" s="105"/>
      <c r="VS423" s="105"/>
      <c r="VT423" s="105"/>
      <c r="VU423" s="105"/>
      <c r="VV423" s="105"/>
      <c r="VW423" s="105"/>
      <c r="VX423" s="105"/>
      <c r="VY423" s="105"/>
      <c r="VZ423" s="105"/>
      <c r="WA423" s="105"/>
      <c r="WB423" s="105"/>
      <c r="WC423" s="105"/>
      <c r="WD423" s="105"/>
      <c r="WE423" s="105"/>
      <c r="WF423" s="105"/>
      <c r="WG423" s="105"/>
      <c r="WH423" s="105"/>
      <c r="WI423" s="105"/>
      <c r="WJ423" s="105"/>
      <c r="WK423" s="105"/>
      <c r="WL423" s="105"/>
      <c r="WM423" s="105"/>
      <c r="WN423" s="105"/>
      <c r="WO423" s="105"/>
      <c r="WP423" s="105"/>
      <c r="WQ423" s="105"/>
      <c r="WR423" s="105"/>
      <c r="WS423" s="105"/>
      <c r="WT423" s="105"/>
      <c r="WU423" s="105"/>
      <c r="WV423" s="105"/>
      <c r="WW423" s="105"/>
      <c r="WX423" s="105"/>
      <c r="WY423" s="105"/>
      <c r="WZ423" s="105"/>
      <c r="XA423" s="105"/>
      <c r="XB423" s="105"/>
      <c r="XC423" s="105"/>
      <c r="XD423" s="105"/>
      <c r="XE423" s="105"/>
      <c r="XF423" s="105"/>
      <c r="XG423" s="105"/>
      <c r="XH423" s="105"/>
      <c r="XI423" s="105"/>
      <c r="XJ423" s="105"/>
      <c r="XK423" s="105"/>
      <c r="XL423" s="105"/>
      <c r="XM423" s="105"/>
      <c r="XN423" s="105"/>
      <c r="XO423" s="105"/>
      <c r="XP423" s="105"/>
      <c r="XQ423" s="105"/>
      <c r="XR423" s="105"/>
      <c r="XS423" s="105"/>
      <c r="XT423" s="105"/>
      <c r="XU423" s="105"/>
      <c r="XV423" s="105"/>
      <c r="XW423" s="105"/>
      <c r="XX423" s="105"/>
      <c r="XY423" s="105"/>
      <c r="XZ423" s="105"/>
      <c r="YA423" s="105"/>
      <c r="YB423" s="105"/>
      <c r="YC423" s="105"/>
      <c r="YD423" s="105"/>
      <c r="YE423" s="105"/>
      <c r="YF423" s="105"/>
      <c r="YG423" s="105"/>
      <c r="YH423" s="105"/>
      <c r="YI423" s="105"/>
      <c r="YJ423" s="105"/>
      <c r="YK423" s="105"/>
      <c r="YL423" s="105"/>
      <c r="YM423" s="105"/>
      <c r="YN423" s="105"/>
      <c r="YO423" s="105"/>
      <c r="YP423" s="105"/>
      <c r="YQ423" s="105"/>
      <c r="YR423" s="105"/>
      <c r="YS423" s="105"/>
      <c r="YT423" s="105"/>
      <c r="YU423" s="105"/>
      <c r="YV423" s="105"/>
      <c r="YW423" s="105"/>
      <c r="YX423" s="105"/>
      <c r="YY423" s="105"/>
      <c r="YZ423" s="105"/>
      <c r="ZA423" s="105"/>
      <c r="ZB423" s="105"/>
      <c r="ZC423" s="105"/>
      <c r="ZD423" s="105"/>
      <c r="ZE423" s="105"/>
      <c r="ZF423" s="105"/>
      <c r="ZG423" s="105"/>
      <c r="ZH423" s="105"/>
      <c r="ZI423" s="105"/>
      <c r="ZJ423" s="105"/>
      <c r="ZK423" s="105"/>
      <c r="ZL423" s="105"/>
      <c r="ZM423" s="105"/>
      <c r="ZN423" s="105"/>
      <c r="ZO423" s="105"/>
      <c r="ZP423" s="105"/>
      <c r="ZQ423" s="105"/>
      <c r="ZR423" s="105"/>
      <c r="ZS423" s="105"/>
      <c r="ZT423" s="105"/>
      <c r="ZU423" s="105"/>
      <c r="ZV423" s="105"/>
      <c r="ZW423" s="105"/>
      <c r="ZX423" s="105"/>
      <c r="ZY423" s="105"/>
      <c r="ZZ423" s="105"/>
      <c r="AAA423" s="105"/>
      <c r="AAB423" s="105"/>
      <c r="AAC423" s="105"/>
      <c r="AAD423" s="105"/>
      <c r="AAE423" s="105"/>
      <c r="AAF423" s="105"/>
      <c r="AAG423" s="105"/>
      <c r="AAH423" s="105"/>
      <c r="AAI423" s="105"/>
      <c r="AAJ423" s="105"/>
      <c r="AAK423" s="105"/>
      <c r="AAL423" s="105"/>
      <c r="AAM423" s="105"/>
      <c r="AAN423" s="105"/>
      <c r="AAO423" s="105"/>
      <c r="AAP423" s="105"/>
      <c r="AAQ423" s="105"/>
      <c r="AAR423" s="105"/>
      <c r="AAS423" s="105"/>
      <c r="AAT423" s="105"/>
      <c r="AAU423" s="105"/>
      <c r="AAV423" s="105"/>
      <c r="AAW423" s="105"/>
      <c r="AAX423" s="105"/>
      <c r="AAY423" s="105"/>
      <c r="AAZ423" s="105"/>
      <c r="ABA423" s="105"/>
      <c r="ABB423" s="105"/>
      <c r="ABC423" s="105"/>
      <c r="ABD423" s="105"/>
      <c r="ABE423" s="105"/>
      <c r="ABF423" s="105"/>
      <c r="ABG423" s="105"/>
      <c r="ABH423" s="105"/>
      <c r="ABI423" s="105"/>
      <c r="ABJ423" s="105"/>
      <c r="ABK423" s="105"/>
      <c r="ABL423" s="105"/>
      <c r="ABM423" s="105"/>
      <c r="ABN423" s="105"/>
      <c r="ABO423" s="105"/>
      <c r="ABP423" s="105"/>
      <c r="ABQ423" s="105"/>
      <c r="ABR423" s="105"/>
      <c r="ABS423" s="105"/>
      <c r="ABT423" s="105"/>
      <c r="ABU423" s="105"/>
      <c r="ABV423" s="105"/>
      <c r="ABW423" s="105"/>
      <c r="ABX423" s="105"/>
      <c r="ABY423" s="105"/>
      <c r="ABZ423" s="105"/>
      <c r="ACA423" s="105"/>
      <c r="ACB423" s="105"/>
      <c r="ACC423" s="105"/>
      <c r="ACD423" s="105"/>
      <c r="ACE423" s="105"/>
      <c r="ACF423" s="105"/>
      <c r="ACG423" s="105"/>
      <c r="ACH423" s="105"/>
      <c r="ACI423" s="105"/>
      <c r="ACJ423" s="105"/>
      <c r="ACK423" s="105"/>
      <c r="ACL423" s="105"/>
      <c r="ACM423" s="105"/>
      <c r="ACN423" s="105"/>
      <c r="ACO423" s="105"/>
      <c r="ACP423" s="105"/>
      <c r="ACQ423" s="105"/>
      <c r="ACR423" s="105"/>
      <c r="ACS423" s="105"/>
      <c r="ACT423" s="105"/>
      <c r="ACU423" s="105"/>
      <c r="ACV423" s="105"/>
      <c r="ACW423" s="105"/>
      <c r="ACX423" s="105"/>
      <c r="ACY423" s="105"/>
      <c r="ACZ423" s="105"/>
      <c r="ADA423" s="105"/>
      <c r="ADB423" s="105"/>
      <c r="ADC423" s="105"/>
      <c r="ADD423" s="105"/>
      <c r="ADE423" s="105"/>
      <c r="ADF423" s="105"/>
      <c r="ADG423" s="105"/>
      <c r="ADH423" s="105"/>
      <c r="ADI423" s="105"/>
      <c r="ADJ423" s="105"/>
      <c r="ADK423" s="105"/>
      <c r="ADL423" s="105"/>
      <c r="ADM423" s="105"/>
      <c r="ADN423" s="105"/>
      <c r="ADO423" s="105"/>
      <c r="ADP423" s="105"/>
      <c r="ADQ423" s="105"/>
      <c r="ADR423" s="105"/>
      <c r="ADS423" s="105"/>
      <c r="ADT423" s="105"/>
      <c r="ADU423" s="105"/>
      <c r="ADV423" s="105"/>
      <c r="ADW423" s="105"/>
      <c r="ADX423" s="105"/>
      <c r="ADY423" s="105"/>
      <c r="ADZ423" s="105"/>
      <c r="AEA423" s="105"/>
      <c r="AEB423" s="105"/>
      <c r="AEC423" s="105"/>
      <c r="AED423" s="105"/>
      <c r="AEE423" s="105"/>
      <c r="AEF423" s="105"/>
      <c r="AEG423" s="105"/>
      <c r="AEH423" s="105"/>
      <c r="AEI423" s="105"/>
      <c r="AEJ423" s="105"/>
      <c r="AEK423" s="105"/>
      <c r="AEL423" s="105"/>
      <c r="AEM423" s="105"/>
      <c r="AEN423" s="105"/>
      <c r="AEO423" s="105"/>
      <c r="AEP423" s="105"/>
      <c r="AEQ423" s="105"/>
      <c r="AER423" s="105"/>
      <c r="AES423" s="105"/>
      <c r="AET423" s="105"/>
      <c r="AEU423" s="105"/>
      <c r="AEV423" s="105"/>
      <c r="AEW423" s="105"/>
      <c r="AEX423" s="105"/>
      <c r="AEY423" s="105"/>
      <c r="AEZ423" s="105"/>
      <c r="AFA423" s="105"/>
      <c r="AFB423" s="105"/>
      <c r="AFC423" s="105"/>
      <c r="AFD423" s="105"/>
      <c r="AFE423" s="105"/>
      <c r="AFF423" s="105"/>
      <c r="AFG423" s="105"/>
      <c r="AFH423" s="105"/>
      <c r="AFI423" s="105"/>
      <c r="AFJ423" s="105"/>
      <c r="AFK423" s="105"/>
      <c r="AFL423" s="105"/>
      <c r="AFM423" s="105"/>
      <c r="AFN423" s="105"/>
      <c r="AFO423" s="105"/>
      <c r="AFP423" s="105"/>
      <c r="AFQ423" s="105"/>
      <c r="AFR423" s="105"/>
      <c r="AFS423" s="105"/>
      <c r="AFT423" s="105"/>
      <c r="AFU423" s="105"/>
      <c r="AFV423" s="105"/>
      <c r="AFW423" s="105"/>
      <c r="AFX423" s="105"/>
      <c r="AFY423" s="105"/>
      <c r="AFZ423" s="105"/>
      <c r="AGA423" s="105"/>
      <c r="AGB423" s="105"/>
      <c r="AGC423" s="105"/>
      <c r="AGD423" s="105"/>
      <c r="AGE423" s="105"/>
      <c r="AGF423" s="105"/>
      <c r="AGG423" s="105"/>
      <c r="AGH423" s="105"/>
      <c r="AGI423" s="105"/>
      <c r="AGJ423" s="105"/>
      <c r="AGK423" s="105"/>
      <c r="AGL423" s="105"/>
      <c r="AGM423" s="105"/>
      <c r="AGN423" s="105"/>
      <c r="AGO423" s="105"/>
      <c r="AGP423" s="105"/>
      <c r="AGQ423" s="105"/>
      <c r="AGR423" s="105"/>
      <c r="AGS423" s="105"/>
      <c r="AGT423" s="105"/>
      <c r="AGU423" s="105"/>
      <c r="AGV423" s="105"/>
      <c r="AGW423" s="105"/>
      <c r="AGX423" s="105"/>
      <c r="AGY423" s="105"/>
      <c r="AGZ423" s="105"/>
      <c r="AHA423" s="105"/>
      <c r="AHB423" s="105"/>
      <c r="AHC423" s="105"/>
      <c r="AHD423" s="105"/>
      <c r="AHE423" s="105"/>
      <c r="AHF423" s="105"/>
      <c r="AHG423" s="105"/>
      <c r="AHH423" s="105"/>
      <c r="AHI423" s="105"/>
      <c r="AHJ423" s="105"/>
      <c r="AHK423" s="105"/>
      <c r="AHL423" s="105"/>
      <c r="AHM423" s="105"/>
      <c r="AHN423" s="105"/>
      <c r="AHO423" s="105"/>
      <c r="AHP423" s="105"/>
      <c r="AHQ423" s="105"/>
      <c r="AHR423" s="105"/>
      <c r="AHS423" s="105"/>
      <c r="AHT423" s="105"/>
      <c r="AHU423" s="105"/>
      <c r="AHV423" s="105"/>
      <c r="AHW423" s="105"/>
      <c r="AHX423" s="105"/>
      <c r="AHY423" s="105"/>
      <c r="AHZ423" s="105"/>
      <c r="AIA423" s="105"/>
      <c r="AIB423" s="105"/>
      <c r="AIC423" s="105"/>
      <c r="AID423" s="105"/>
      <c r="AIE423" s="105"/>
      <c r="AIF423" s="105"/>
      <c r="AIG423" s="105"/>
      <c r="AIH423" s="105"/>
      <c r="AII423" s="105"/>
      <c r="AIJ423" s="105"/>
      <c r="AIK423" s="105"/>
      <c r="AIL423" s="105"/>
      <c r="AIM423" s="105"/>
      <c r="AIN423" s="105"/>
      <c r="AIO423" s="105"/>
      <c r="AIP423" s="105"/>
      <c r="AIQ423" s="105"/>
      <c r="AIR423" s="105"/>
      <c r="AIS423" s="105"/>
      <c r="AIT423" s="105"/>
      <c r="AIU423" s="105"/>
      <c r="AIV423" s="105"/>
      <c r="AIW423" s="105"/>
      <c r="AIX423" s="105"/>
      <c r="AIY423" s="105"/>
      <c r="AIZ423" s="105"/>
      <c r="AJA423" s="105"/>
      <c r="AJB423" s="105"/>
      <c r="AJC423" s="105"/>
      <c r="AJD423" s="105"/>
      <c r="AJE423" s="105"/>
      <c r="AJF423" s="105"/>
      <c r="AJG423" s="105"/>
      <c r="AJH423" s="105"/>
      <c r="AJI423" s="105"/>
      <c r="AJJ423" s="105"/>
      <c r="AJK423" s="105"/>
      <c r="AJL423" s="105"/>
      <c r="AJM423" s="105"/>
      <c r="AJN423" s="105"/>
      <c r="AJO423" s="105"/>
      <c r="AJP423" s="105"/>
      <c r="AJQ423" s="105"/>
      <c r="AJR423" s="105"/>
      <c r="AJS423" s="105"/>
      <c r="AJT423" s="105"/>
      <c r="AJU423" s="105"/>
      <c r="AJV423" s="105"/>
      <c r="AJW423" s="105"/>
      <c r="AJX423" s="105"/>
      <c r="AJY423" s="105"/>
      <c r="AJZ423" s="105"/>
      <c r="AKA423" s="105"/>
      <c r="AKB423" s="105"/>
      <c r="AKC423" s="105"/>
      <c r="AKD423" s="105"/>
      <c r="AKE423" s="105"/>
      <c r="AKF423" s="105"/>
      <c r="AKG423" s="105"/>
      <c r="AKH423" s="105"/>
      <c r="AKI423" s="105"/>
      <c r="AKJ423" s="105"/>
      <c r="AKK423" s="105"/>
      <c r="AKL423" s="105"/>
      <c r="AKM423" s="105"/>
      <c r="AKN423" s="105"/>
      <c r="AKO423" s="105"/>
      <c r="AKP423" s="105"/>
      <c r="AKQ423" s="105"/>
      <c r="AKR423" s="105"/>
      <c r="AKS423" s="105"/>
      <c r="AKT423" s="105"/>
      <c r="AKU423" s="105"/>
      <c r="AKV423" s="105"/>
      <c r="AKW423" s="105"/>
      <c r="AKX423" s="105"/>
      <c r="AKY423" s="105"/>
      <c r="AKZ423" s="105"/>
      <c r="ALA423" s="105"/>
      <c r="ALB423" s="105"/>
      <c r="ALC423" s="105"/>
      <c r="ALD423" s="105"/>
      <c r="ALE423" s="105"/>
      <c r="ALF423" s="105"/>
      <c r="ALG423" s="105"/>
      <c r="ALH423" s="105"/>
      <c r="ALI423" s="105"/>
      <c r="ALJ423" s="105"/>
      <c r="ALK423" s="105"/>
      <c r="ALL423" s="105"/>
      <c r="ALM423" s="105"/>
      <c r="ALN423" s="105"/>
      <c r="ALO423" s="105"/>
      <c r="ALP423" s="105"/>
      <c r="ALQ423" s="105"/>
      <c r="ALR423" s="105"/>
      <c r="ALS423" s="105"/>
      <c r="ALT423" s="105"/>
      <c r="ALU423" s="105"/>
      <c r="ALV423" s="105"/>
      <c r="ALW423" s="105"/>
      <c r="ALX423" s="105"/>
      <c r="ALY423" s="105"/>
      <c r="ALZ423" s="105"/>
      <c r="AMA423" s="105"/>
      <c r="AMB423" s="105"/>
      <c r="AMC423" s="105"/>
      <c r="AMD423" s="105"/>
      <c r="AME423" s="105"/>
      <c r="AMF423" s="105"/>
      <c r="AMG423" s="105"/>
      <c r="AMH423" s="105"/>
      <c r="AMI423" s="105"/>
      <c r="AMJ423" s="105"/>
      <c r="AMK423" s="105"/>
      <c r="AML423" s="105"/>
      <c r="AMM423" s="105"/>
      <c r="AMN423" s="105"/>
      <c r="AMO423" s="105"/>
      <c r="AMP423" s="105"/>
      <c r="AMQ423" s="105"/>
      <c r="AMR423" s="105"/>
      <c r="AMS423" s="105"/>
      <c r="AMT423" s="105"/>
      <c r="AMU423" s="105"/>
      <c r="AMV423" s="105"/>
      <c r="AMW423" s="105"/>
      <c r="AMX423" s="105"/>
      <c r="AMY423" s="105"/>
      <c r="AMZ423" s="105"/>
      <c r="ANA423" s="105"/>
      <c r="ANB423" s="105"/>
      <c r="ANC423" s="105"/>
      <c r="AND423" s="105"/>
      <c r="ANE423" s="105"/>
      <c r="ANF423" s="105"/>
      <c r="ANG423" s="105"/>
      <c r="ANH423" s="105"/>
      <c r="ANI423" s="105"/>
      <c r="ANJ423" s="105"/>
      <c r="ANK423" s="105"/>
      <c r="ANL423" s="105"/>
      <c r="ANM423" s="105"/>
      <c r="ANN423" s="105"/>
      <c r="ANO423" s="105"/>
      <c r="ANP423" s="105"/>
      <c r="ANQ423" s="105"/>
      <c r="ANR423" s="105"/>
      <c r="ANS423" s="105"/>
      <c r="ANT423" s="105"/>
      <c r="ANU423" s="105"/>
      <c r="ANV423" s="105"/>
      <c r="ANW423" s="105"/>
      <c r="ANX423" s="105"/>
      <c r="ANY423" s="105"/>
      <c r="ANZ423" s="105"/>
      <c r="AOA423" s="105"/>
      <c r="AOB423" s="105"/>
      <c r="AOC423" s="105"/>
      <c r="AOD423" s="105"/>
      <c r="AOE423" s="105"/>
      <c r="AOF423" s="105"/>
      <c r="AOG423" s="105"/>
      <c r="AOH423" s="105"/>
      <c r="AOI423" s="105"/>
      <c r="AOJ423" s="105"/>
      <c r="AOK423" s="105"/>
      <c r="AOL423" s="105"/>
      <c r="AOM423" s="105"/>
      <c r="AON423" s="105"/>
      <c r="AOO423" s="105"/>
      <c r="AOP423" s="105"/>
      <c r="AOQ423" s="105"/>
      <c r="AOR423" s="105"/>
      <c r="AOS423" s="105"/>
      <c r="AOT423" s="105"/>
      <c r="AOU423" s="105"/>
      <c r="AOV423" s="105"/>
      <c r="AOW423" s="105"/>
      <c r="AOX423" s="105"/>
      <c r="AOY423" s="105"/>
      <c r="AOZ423" s="105"/>
      <c r="APA423" s="105"/>
      <c r="APB423" s="105"/>
      <c r="APC423" s="105"/>
      <c r="APD423" s="105"/>
      <c r="APE423" s="105"/>
      <c r="APF423" s="105"/>
      <c r="APG423" s="105"/>
      <c r="APH423" s="105"/>
      <c r="API423" s="105"/>
      <c r="APJ423" s="105"/>
      <c r="APK423" s="105"/>
      <c r="APL423" s="105"/>
      <c r="APM423" s="105"/>
      <c r="APN423" s="105"/>
      <c r="APO423" s="105"/>
      <c r="APP423" s="105"/>
      <c r="APQ423" s="105"/>
      <c r="APR423" s="105"/>
      <c r="APS423" s="105"/>
      <c r="APT423" s="105"/>
      <c r="APU423" s="105"/>
      <c r="APV423" s="105"/>
      <c r="APW423" s="105"/>
      <c r="APX423" s="105"/>
      <c r="APY423" s="105"/>
      <c r="APZ423" s="105"/>
      <c r="AQA423" s="105"/>
      <c r="AQB423" s="105"/>
      <c r="AQC423" s="105"/>
      <c r="AQD423" s="105"/>
      <c r="AQE423" s="105"/>
      <c r="AQF423" s="105"/>
      <c r="AQG423" s="105"/>
      <c r="AQH423" s="105"/>
      <c r="AQI423" s="105"/>
      <c r="AQJ423" s="105"/>
      <c r="AQK423" s="105"/>
      <c r="AQL423" s="105"/>
      <c r="AQM423" s="105"/>
      <c r="AQN423" s="105"/>
      <c r="AQO423" s="105"/>
      <c r="AQP423" s="105"/>
      <c r="AQQ423" s="105"/>
      <c r="AQR423" s="105"/>
      <c r="AQS423" s="105"/>
      <c r="AQT423" s="105"/>
      <c r="AQU423" s="105"/>
      <c r="AQV423" s="105"/>
      <c r="AQW423" s="105"/>
      <c r="AQX423" s="105"/>
      <c r="AQY423" s="105"/>
      <c r="AQZ423" s="105"/>
      <c r="ARA423" s="105"/>
      <c r="ARB423" s="105"/>
      <c r="ARC423" s="105"/>
      <c r="ARD423" s="105"/>
      <c r="ARE423" s="105"/>
      <c r="ARF423" s="105"/>
      <c r="ARG423" s="105"/>
      <c r="ARH423" s="105"/>
      <c r="ARI423" s="105"/>
      <c r="ARJ423" s="105"/>
      <c r="ARK423" s="105"/>
      <c r="ARL423" s="105"/>
      <c r="ARM423" s="105"/>
      <c r="ARN423" s="105"/>
      <c r="ARO423" s="105"/>
      <c r="ARP423" s="105"/>
      <c r="ARQ423" s="105"/>
      <c r="ARR423" s="105"/>
      <c r="ARS423" s="105"/>
      <c r="ART423" s="105"/>
      <c r="ARU423" s="105"/>
      <c r="ARV423" s="105"/>
      <c r="ARW423" s="105"/>
      <c r="ARX423" s="105"/>
      <c r="ARY423" s="105"/>
      <c r="ARZ423" s="105"/>
      <c r="ASA423" s="105"/>
      <c r="ASB423" s="105"/>
      <c r="ASC423" s="105"/>
      <c r="ASD423" s="105"/>
      <c r="ASE423" s="105"/>
      <c r="ASF423" s="105"/>
      <c r="ASG423" s="105"/>
      <c r="ASH423" s="105"/>
      <c r="ASI423" s="105"/>
      <c r="ASJ423" s="105"/>
      <c r="ASK423" s="105"/>
      <c r="ASL423" s="105"/>
      <c r="ASM423" s="105"/>
      <c r="ASN423" s="105"/>
      <c r="ASO423" s="105"/>
      <c r="ASP423" s="105"/>
      <c r="ASQ423" s="105"/>
      <c r="ASR423" s="105"/>
      <c r="ASS423" s="105"/>
      <c r="AST423" s="105"/>
      <c r="ASU423" s="105"/>
      <c r="ASV423" s="105"/>
      <c r="ASW423" s="105"/>
      <c r="ASX423" s="105"/>
      <c r="ASY423" s="105"/>
      <c r="ASZ423" s="105"/>
      <c r="ATA423" s="105"/>
      <c r="ATB423" s="105"/>
      <c r="ATC423" s="105"/>
      <c r="ATD423" s="105"/>
      <c r="ATE423" s="105"/>
      <c r="ATF423" s="105"/>
      <c r="ATG423" s="105"/>
      <c r="ATH423" s="105"/>
      <c r="ATI423" s="105"/>
      <c r="ATJ423" s="105"/>
      <c r="ATK423" s="105"/>
      <c r="ATL423" s="105"/>
      <c r="ATM423" s="105"/>
      <c r="ATN423" s="105"/>
      <c r="ATO423" s="105"/>
      <c r="ATP423" s="105"/>
      <c r="ATQ423" s="105"/>
      <c r="ATR423" s="105"/>
      <c r="ATS423" s="105"/>
      <c r="ATT423" s="105"/>
      <c r="ATU423" s="105"/>
      <c r="ATV423" s="105"/>
      <c r="ATW423" s="105"/>
      <c r="ATX423" s="105"/>
      <c r="ATY423" s="105"/>
      <c r="ATZ423" s="105"/>
      <c r="AUA423" s="105"/>
      <c r="AUB423" s="105"/>
      <c r="AUC423" s="105"/>
      <c r="AUD423" s="105"/>
      <c r="AUE423" s="105"/>
      <c r="AUF423" s="105"/>
      <c r="AUG423" s="105"/>
      <c r="AUH423" s="105"/>
      <c r="AUI423" s="105"/>
      <c r="AUJ423" s="105"/>
      <c r="AUK423" s="105"/>
      <c r="AUL423" s="105"/>
      <c r="AUM423" s="105"/>
      <c r="AUN423" s="105"/>
      <c r="AUO423" s="105"/>
      <c r="AUP423" s="105"/>
      <c r="AUQ423" s="105"/>
      <c r="AUR423" s="105"/>
      <c r="AUS423" s="105"/>
      <c r="AUT423" s="105"/>
      <c r="AUU423" s="105"/>
      <c r="AUV423" s="105"/>
      <c r="AUW423" s="105"/>
      <c r="AUX423" s="105"/>
      <c r="AUY423" s="105"/>
      <c r="AUZ423" s="105"/>
      <c r="AVA423" s="105"/>
      <c r="AVB423" s="105"/>
      <c r="AVC423" s="105"/>
      <c r="AVD423" s="105"/>
      <c r="AVE423" s="105"/>
      <c r="AVF423" s="105"/>
      <c r="AVG423" s="105"/>
      <c r="AVH423" s="105"/>
      <c r="AVI423" s="105"/>
      <c r="AVJ423" s="105"/>
      <c r="AVK423" s="105"/>
      <c r="AVL423" s="105"/>
      <c r="AVM423" s="105"/>
      <c r="AVN423" s="105"/>
      <c r="AVO423" s="105"/>
      <c r="AVP423" s="105"/>
      <c r="AVQ423" s="105"/>
      <c r="AVR423" s="105"/>
      <c r="AVS423" s="105"/>
      <c r="AVT423" s="105"/>
      <c r="AVU423" s="105"/>
      <c r="AVV423" s="105"/>
      <c r="AVW423" s="105"/>
      <c r="AVX423" s="105"/>
      <c r="AVY423" s="105"/>
      <c r="AVZ423" s="105"/>
      <c r="AWA423" s="105"/>
      <c r="AWB423" s="105"/>
      <c r="AWC423" s="105"/>
      <c r="AWD423" s="105"/>
      <c r="AWE423" s="105"/>
      <c r="AWF423" s="105"/>
      <c r="AWG423" s="105"/>
      <c r="AWH423" s="105"/>
      <c r="AWI423" s="105"/>
      <c r="AWJ423" s="105"/>
      <c r="AWK423" s="105"/>
      <c r="AWL423" s="105"/>
      <c r="AWM423" s="105"/>
      <c r="AWN423" s="105"/>
      <c r="AWO423" s="105"/>
      <c r="AWP423" s="105"/>
      <c r="AWQ423" s="105"/>
      <c r="AWR423" s="105"/>
      <c r="AWS423" s="105"/>
      <c r="AWT423" s="105"/>
      <c r="AWU423" s="105"/>
      <c r="AWV423" s="105"/>
      <c r="AWW423" s="105"/>
      <c r="AWX423" s="105"/>
      <c r="AWY423" s="105"/>
      <c r="AWZ423" s="105"/>
      <c r="AXA423" s="105"/>
      <c r="AXB423" s="105"/>
      <c r="AXC423" s="105"/>
      <c r="AXD423" s="105"/>
      <c r="AXE423" s="105"/>
      <c r="AXF423" s="105"/>
      <c r="AXG423" s="105"/>
      <c r="AXH423" s="105"/>
      <c r="AXI423" s="105"/>
      <c r="AXJ423" s="105"/>
      <c r="AXK423" s="105"/>
      <c r="AXL423" s="105"/>
      <c r="AXM423" s="105"/>
      <c r="AXN423" s="105"/>
      <c r="AXO423" s="105"/>
      <c r="AXP423" s="105"/>
      <c r="AXQ423" s="105"/>
      <c r="AXR423" s="105"/>
      <c r="AXS423" s="105"/>
      <c r="AXT423" s="105"/>
      <c r="AXU423" s="105"/>
      <c r="AXV423" s="105"/>
      <c r="AXW423" s="105"/>
      <c r="AXX423" s="105"/>
    </row>
    <row r="424" spans="1:1324" s="105" customFormat="1" ht="15.75" hidden="1" customHeight="1" x14ac:dyDescent="0.2">
      <c r="A424" s="14" t="s">
        <v>978</v>
      </c>
      <c r="B424" s="13" t="s">
        <v>351</v>
      </c>
      <c r="C424" s="16" t="s">
        <v>350</v>
      </c>
      <c r="D424" s="15" t="s">
        <v>1084</v>
      </c>
      <c r="E424" s="17">
        <v>40240</v>
      </c>
      <c r="F424" s="17"/>
      <c r="G424" s="30" t="s">
        <v>1186</v>
      </c>
      <c r="H424" s="30">
        <v>42005</v>
      </c>
      <c r="I424" s="30" t="s">
        <v>1065</v>
      </c>
      <c r="J424" s="173"/>
      <c r="K424" s="84" t="s">
        <v>7</v>
      </c>
      <c r="L424" s="87">
        <v>1</v>
      </c>
      <c r="M424" s="87">
        <v>1</v>
      </c>
      <c r="N424" s="84" t="s">
        <v>326</v>
      </c>
      <c r="O424" s="84">
        <v>1</v>
      </c>
      <c r="P424" s="84" t="s">
        <v>326</v>
      </c>
      <c r="Q424" s="84">
        <v>1</v>
      </c>
      <c r="R424" s="84" t="s">
        <v>326</v>
      </c>
      <c r="S424" s="84">
        <v>1</v>
      </c>
      <c r="T424" s="84" t="s">
        <v>346</v>
      </c>
      <c r="U424" s="84">
        <v>1</v>
      </c>
      <c r="V424" s="87">
        <v>1</v>
      </c>
      <c r="W424" s="84">
        <v>0</v>
      </c>
      <c r="X424" s="87">
        <v>0</v>
      </c>
      <c r="Y424" s="84">
        <v>0</v>
      </c>
      <c r="Z424" s="84">
        <v>1</v>
      </c>
      <c r="AA424" s="87">
        <v>0</v>
      </c>
      <c r="AB424" s="71">
        <f t="shared" si="64"/>
        <v>2</v>
      </c>
      <c r="AC424" s="71">
        <f t="shared" si="65"/>
        <v>2</v>
      </c>
      <c r="AD424" s="71">
        <f t="shared" si="66"/>
        <v>2</v>
      </c>
      <c r="AE424" s="71">
        <f t="shared" si="67"/>
        <v>2</v>
      </c>
      <c r="AF424" s="103"/>
    </row>
    <row r="425" spans="1:1324" s="105" customFormat="1" ht="15.75" hidden="1" customHeight="1" x14ac:dyDescent="0.2">
      <c r="A425" s="14" t="s">
        <v>1017</v>
      </c>
      <c r="B425" s="13" t="s">
        <v>351</v>
      </c>
      <c r="C425" s="16" t="s">
        <v>350</v>
      </c>
      <c r="D425" s="15" t="s">
        <v>1085</v>
      </c>
      <c r="E425" s="17">
        <v>40494</v>
      </c>
      <c r="F425" s="17"/>
      <c r="G425" s="30" t="s">
        <v>1186</v>
      </c>
      <c r="H425" s="30">
        <v>42005</v>
      </c>
      <c r="I425" s="30" t="s">
        <v>1065</v>
      </c>
      <c r="J425" s="173"/>
      <c r="K425" s="84" t="s">
        <v>346</v>
      </c>
      <c r="L425" s="87">
        <v>1</v>
      </c>
      <c r="M425" s="87">
        <v>1</v>
      </c>
      <c r="N425" s="84" t="s">
        <v>346</v>
      </c>
      <c r="O425" s="84">
        <v>1</v>
      </c>
      <c r="P425" s="84" t="s">
        <v>346</v>
      </c>
      <c r="Q425" s="84">
        <v>1</v>
      </c>
      <c r="R425" s="84" t="s">
        <v>346</v>
      </c>
      <c r="S425" s="84">
        <v>1</v>
      </c>
      <c r="T425" s="84" t="s">
        <v>346</v>
      </c>
      <c r="U425" s="84">
        <v>1</v>
      </c>
      <c r="V425" s="87">
        <v>1</v>
      </c>
      <c r="W425" s="84">
        <v>0</v>
      </c>
      <c r="X425" s="87">
        <v>0</v>
      </c>
      <c r="Y425" s="84">
        <v>0</v>
      </c>
      <c r="Z425" s="84">
        <v>1</v>
      </c>
      <c r="AA425" s="87">
        <v>0</v>
      </c>
      <c r="AB425" s="71">
        <f t="shared" si="64"/>
        <v>2</v>
      </c>
      <c r="AC425" s="71">
        <f t="shared" si="65"/>
        <v>2</v>
      </c>
      <c r="AD425" s="71">
        <f t="shared" si="66"/>
        <v>2</v>
      </c>
      <c r="AE425" s="71">
        <f t="shared" si="67"/>
        <v>2</v>
      </c>
      <c r="AF425" s="103"/>
      <c r="AG425" s="131"/>
    </row>
    <row r="426" spans="1:1324" s="105" customFormat="1" ht="15.75" hidden="1" customHeight="1" x14ac:dyDescent="0.2">
      <c r="A426" s="14" t="s">
        <v>1678</v>
      </c>
      <c r="B426" s="13" t="s">
        <v>351</v>
      </c>
      <c r="C426" s="16" t="s">
        <v>350</v>
      </c>
      <c r="D426" s="15" t="s">
        <v>1679</v>
      </c>
      <c r="E426" s="17">
        <v>40623</v>
      </c>
      <c r="F426" s="17" t="s">
        <v>1167</v>
      </c>
      <c r="G426" s="30" t="s">
        <v>1186</v>
      </c>
      <c r="H426" s="30">
        <v>42005</v>
      </c>
      <c r="I426" s="30" t="s">
        <v>1065</v>
      </c>
      <c r="J426" s="173"/>
      <c r="K426" s="84" t="s">
        <v>326</v>
      </c>
      <c r="L426" s="87">
        <v>1</v>
      </c>
      <c r="M426" s="87">
        <v>1</v>
      </c>
      <c r="N426" s="84" t="s">
        <v>326</v>
      </c>
      <c r="O426" s="84">
        <v>1</v>
      </c>
      <c r="P426" s="84" t="s">
        <v>326</v>
      </c>
      <c r="Q426" s="84">
        <v>1</v>
      </c>
      <c r="R426" s="84" t="s">
        <v>326</v>
      </c>
      <c r="S426" s="84">
        <v>1</v>
      </c>
      <c r="T426" s="84" t="s">
        <v>49</v>
      </c>
      <c r="U426" s="84">
        <v>1</v>
      </c>
      <c r="V426" s="87">
        <v>1</v>
      </c>
      <c r="W426" s="84">
        <v>0</v>
      </c>
      <c r="X426" s="87">
        <v>0</v>
      </c>
      <c r="Y426" s="84">
        <v>0</v>
      </c>
      <c r="Z426" s="84">
        <v>0</v>
      </c>
      <c r="AA426" s="87">
        <v>0</v>
      </c>
      <c r="AB426" s="87">
        <v>0</v>
      </c>
      <c r="AC426" s="87">
        <v>0</v>
      </c>
      <c r="AD426" s="87">
        <v>0</v>
      </c>
      <c r="AE426" s="87">
        <v>0</v>
      </c>
      <c r="AF426" s="104"/>
    </row>
    <row r="427" spans="1:1324" s="105" customFormat="1" ht="15.75" hidden="1" customHeight="1" x14ac:dyDescent="0.2">
      <c r="A427" s="14" t="s">
        <v>349</v>
      </c>
      <c r="B427" s="13" t="s">
        <v>348</v>
      </c>
      <c r="C427" s="16" t="s">
        <v>347</v>
      </c>
      <c r="D427" s="15" t="s">
        <v>171</v>
      </c>
      <c r="E427" s="17">
        <v>38954</v>
      </c>
      <c r="F427" s="53"/>
      <c r="G427" s="30" t="s">
        <v>1186</v>
      </c>
      <c r="H427" s="30">
        <v>42005</v>
      </c>
      <c r="I427" s="30" t="s">
        <v>1065</v>
      </c>
      <c r="J427" s="173"/>
      <c r="K427" s="87" t="s">
        <v>6</v>
      </c>
      <c r="L427" s="87">
        <v>1</v>
      </c>
      <c r="M427" s="87">
        <v>1</v>
      </c>
      <c r="N427" s="84" t="s">
        <v>51</v>
      </c>
      <c r="O427" s="84">
        <v>1</v>
      </c>
      <c r="P427" s="84" t="s">
        <v>285</v>
      </c>
      <c r="Q427" s="84">
        <v>1</v>
      </c>
      <c r="R427" s="84" t="s">
        <v>285</v>
      </c>
      <c r="S427" s="84">
        <v>1</v>
      </c>
      <c r="T427" s="84" t="s">
        <v>346</v>
      </c>
      <c r="U427" s="84">
        <v>1</v>
      </c>
      <c r="V427" s="84">
        <v>1</v>
      </c>
      <c r="W427" s="84">
        <v>0</v>
      </c>
      <c r="X427" s="87">
        <v>0</v>
      </c>
      <c r="Y427" s="84">
        <v>0</v>
      </c>
      <c r="Z427" s="84">
        <v>1</v>
      </c>
      <c r="AA427" s="87">
        <v>0</v>
      </c>
      <c r="AB427" s="71">
        <f>IF((ISERROR(VLOOKUP($A427,RTlist2,40,FALSE)))=TRUE,2,VLOOKUP($A427,RTlist2,40,FALSE))</f>
        <v>2</v>
      </c>
      <c r="AC427" s="71">
        <f>IF((ISERROR(VLOOKUP($A427,RTlist2,41,FALSE)))=TRUE,2,VLOOKUP($A427,RTlist2,41,FALSE))</f>
        <v>2</v>
      </c>
      <c r="AD427" s="71">
        <f>IF((ISERROR(VLOOKUP($A427,RTlist2,36,FALSE)))=TRUE,2,VLOOKUP($A427,RTlist2,36,FALSE))</f>
        <v>2</v>
      </c>
      <c r="AE427" s="71">
        <f>IF((ISERROR(VLOOKUP($A427,RTlist2,37,FALSE)))=TRUE,2,VLOOKUP($A427,RTlist2,37,FALSE))</f>
        <v>2</v>
      </c>
      <c r="AF427" s="103" t="s">
        <v>2334</v>
      </c>
    </row>
    <row r="428" spans="1:1324" s="105" customFormat="1" ht="15.75" hidden="1" customHeight="1" x14ac:dyDescent="0.2">
      <c r="A428" s="14" t="s">
        <v>1092</v>
      </c>
      <c r="B428" s="13" t="s">
        <v>348</v>
      </c>
      <c r="C428" s="16" t="s">
        <v>1093</v>
      </c>
      <c r="D428" s="15" t="s">
        <v>72</v>
      </c>
      <c r="E428" s="17">
        <v>40539</v>
      </c>
      <c r="F428" s="53"/>
      <c r="G428" s="30" t="s">
        <v>1186</v>
      </c>
      <c r="H428" s="30">
        <v>42005</v>
      </c>
      <c r="I428" s="30" t="s">
        <v>1065</v>
      </c>
      <c r="J428" s="173"/>
      <c r="K428" s="87" t="s">
        <v>7</v>
      </c>
      <c r="L428" s="87">
        <v>1</v>
      </c>
      <c r="M428" s="87">
        <v>1</v>
      </c>
      <c r="N428" s="84" t="s">
        <v>326</v>
      </c>
      <c r="O428" s="84">
        <v>1</v>
      </c>
      <c r="P428" s="84" t="s">
        <v>326</v>
      </c>
      <c r="Q428" s="84">
        <v>1</v>
      </c>
      <c r="R428" s="84" t="s">
        <v>326</v>
      </c>
      <c r="S428" s="84">
        <v>1</v>
      </c>
      <c r="T428" s="84" t="s">
        <v>346</v>
      </c>
      <c r="U428" s="84">
        <v>1</v>
      </c>
      <c r="V428" s="87">
        <v>0</v>
      </c>
      <c r="W428" s="84">
        <v>0</v>
      </c>
      <c r="X428" s="87">
        <v>0</v>
      </c>
      <c r="Y428" s="84">
        <v>0</v>
      </c>
      <c r="Z428" s="84">
        <v>1</v>
      </c>
      <c r="AA428" s="87">
        <v>0</v>
      </c>
      <c r="AB428" s="71">
        <f>IF((ISERROR(VLOOKUP($A428,RTlist2,40,FALSE)))=TRUE,2,VLOOKUP($A428,RTlist2,40,FALSE))</f>
        <v>2</v>
      </c>
      <c r="AC428" s="71">
        <f>IF((ISERROR(VLOOKUP($A428,RTlist2,41,FALSE)))=TRUE,2,VLOOKUP($A428,RTlist2,41,FALSE))</f>
        <v>2</v>
      </c>
      <c r="AD428" s="71">
        <f>IF((ISERROR(VLOOKUP($A428,RTlist2,36,FALSE)))=TRUE,2,VLOOKUP($A428,RTlist2,36,FALSE))</f>
        <v>2</v>
      </c>
      <c r="AE428" s="71">
        <f>IF((ISERROR(VLOOKUP($A428,RTlist2,37,FALSE)))=TRUE,2,VLOOKUP($A428,RTlist2,37,FALSE))</f>
        <v>2</v>
      </c>
      <c r="AF428" s="103"/>
      <c r="AH428" s="131"/>
      <c r="AI428" s="131"/>
      <c r="AJ428" s="131"/>
      <c r="AK428" s="131"/>
      <c r="AL428" s="131"/>
      <c r="AM428" s="131"/>
      <c r="AN428" s="131"/>
      <c r="AO428" s="131"/>
      <c r="AP428" s="131"/>
      <c r="AQ428" s="131"/>
      <c r="AR428" s="131"/>
      <c r="AS428" s="131"/>
      <c r="AT428" s="131"/>
      <c r="AU428" s="131"/>
      <c r="AV428" s="131"/>
      <c r="AW428" s="131"/>
      <c r="AX428" s="131"/>
      <c r="AY428" s="131"/>
      <c r="AZ428" s="131"/>
      <c r="BA428" s="131"/>
      <c r="BB428" s="131"/>
      <c r="BC428" s="131"/>
      <c r="BD428" s="131"/>
      <c r="BE428" s="131"/>
      <c r="BF428" s="131"/>
      <c r="BG428" s="131"/>
      <c r="BH428" s="131"/>
      <c r="BI428" s="131"/>
      <c r="BJ428" s="131"/>
      <c r="BK428" s="131"/>
      <c r="BL428" s="131"/>
      <c r="BM428" s="131"/>
      <c r="BN428" s="131"/>
      <c r="BO428" s="131"/>
      <c r="BP428" s="131"/>
      <c r="BQ428" s="131"/>
      <c r="BR428" s="131"/>
      <c r="BS428" s="131"/>
      <c r="BT428" s="131"/>
      <c r="BU428" s="131"/>
      <c r="BV428" s="131"/>
      <c r="BW428" s="131"/>
      <c r="BX428" s="131"/>
      <c r="BY428" s="131"/>
      <c r="BZ428" s="131"/>
      <c r="CA428" s="131"/>
      <c r="CB428" s="131"/>
      <c r="CC428" s="131"/>
      <c r="CD428" s="131"/>
      <c r="CE428" s="131"/>
      <c r="CF428" s="131"/>
      <c r="CG428" s="131"/>
      <c r="CH428" s="131"/>
      <c r="CI428" s="131"/>
      <c r="CJ428" s="131"/>
      <c r="CK428" s="131"/>
      <c r="CL428" s="131"/>
      <c r="CM428" s="131"/>
      <c r="CN428" s="131"/>
      <c r="CO428" s="131"/>
      <c r="CP428" s="131"/>
      <c r="CQ428" s="131"/>
      <c r="CR428" s="131"/>
      <c r="CS428" s="131"/>
      <c r="CT428" s="131"/>
      <c r="CU428" s="131"/>
      <c r="CV428" s="131"/>
      <c r="CW428" s="131"/>
      <c r="CX428" s="131"/>
      <c r="CY428" s="131"/>
      <c r="CZ428" s="131"/>
      <c r="DA428" s="131"/>
      <c r="DB428" s="131"/>
      <c r="DC428" s="131"/>
      <c r="DD428" s="131"/>
      <c r="DE428" s="131"/>
      <c r="DF428" s="131"/>
      <c r="DG428" s="131"/>
      <c r="DH428" s="131"/>
      <c r="DI428" s="131"/>
      <c r="DJ428" s="131"/>
      <c r="DK428" s="131"/>
      <c r="DL428" s="131"/>
      <c r="DM428" s="131"/>
      <c r="DN428" s="131"/>
      <c r="DO428" s="131"/>
      <c r="DP428" s="131"/>
      <c r="DQ428" s="131"/>
      <c r="DR428" s="131"/>
      <c r="DS428" s="131"/>
      <c r="DT428" s="131"/>
      <c r="DU428" s="131"/>
      <c r="DV428" s="131"/>
      <c r="DW428" s="131"/>
      <c r="DX428" s="131"/>
      <c r="DY428" s="131"/>
      <c r="DZ428" s="131"/>
      <c r="EA428" s="131"/>
      <c r="EB428" s="131"/>
      <c r="EC428" s="131"/>
      <c r="ED428" s="131"/>
      <c r="EE428" s="131"/>
      <c r="EF428" s="131"/>
      <c r="EG428" s="131"/>
      <c r="EH428" s="131"/>
      <c r="EI428" s="131"/>
      <c r="EJ428" s="131"/>
      <c r="EK428" s="131"/>
      <c r="EL428" s="131"/>
      <c r="EM428" s="131"/>
      <c r="EN428" s="131"/>
      <c r="EO428" s="131"/>
      <c r="EP428" s="131"/>
      <c r="EQ428" s="131"/>
      <c r="ER428" s="131"/>
      <c r="ES428" s="131"/>
      <c r="ET428" s="131"/>
      <c r="EU428" s="131"/>
      <c r="EV428" s="131"/>
      <c r="EW428" s="131"/>
      <c r="EX428" s="131"/>
      <c r="EY428" s="131"/>
      <c r="EZ428" s="131"/>
      <c r="FA428" s="131"/>
      <c r="FB428" s="131"/>
      <c r="FC428" s="131"/>
      <c r="FD428" s="131"/>
      <c r="FE428" s="131"/>
      <c r="FF428" s="131"/>
      <c r="FG428" s="131"/>
      <c r="FH428" s="131"/>
      <c r="FI428" s="131"/>
      <c r="FJ428" s="131"/>
      <c r="FK428" s="131"/>
      <c r="FL428" s="131"/>
      <c r="FM428" s="131"/>
      <c r="FN428" s="131"/>
      <c r="FO428" s="131"/>
      <c r="FP428" s="131"/>
      <c r="FQ428" s="131"/>
      <c r="FR428" s="131"/>
      <c r="FS428" s="131"/>
      <c r="FT428" s="131"/>
      <c r="FU428" s="131"/>
      <c r="FV428" s="131"/>
      <c r="FW428" s="131"/>
      <c r="FX428" s="131"/>
      <c r="FY428" s="131"/>
      <c r="FZ428" s="131"/>
      <c r="GA428" s="131"/>
      <c r="GB428" s="131"/>
      <c r="GC428" s="131"/>
      <c r="GD428" s="131"/>
      <c r="GE428" s="131"/>
      <c r="GF428" s="131"/>
      <c r="GG428" s="131"/>
      <c r="GH428" s="131"/>
      <c r="GI428" s="131"/>
      <c r="GJ428" s="131"/>
      <c r="GK428" s="131"/>
      <c r="GL428" s="131"/>
      <c r="GM428" s="131"/>
      <c r="GN428" s="131"/>
      <c r="GO428" s="131"/>
      <c r="GP428" s="131"/>
      <c r="GQ428" s="131"/>
      <c r="GR428" s="131"/>
      <c r="GS428" s="131"/>
      <c r="GT428" s="131"/>
      <c r="GU428" s="131"/>
      <c r="GV428" s="131"/>
      <c r="GW428" s="131"/>
      <c r="GX428" s="131"/>
      <c r="GY428" s="131"/>
      <c r="GZ428" s="131"/>
      <c r="HA428" s="131"/>
      <c r="HB428" s="131"/>
      <c r="HC428" s="131"/>
      <c r="HD428" s="131"/>
      <c r="HE428" s="131"/>
      <c r="HF428" s="131"/>
      <c r="HG428" s="131"/>
      <c r="HH428" s="131"/>
      <c r="HI428" s="131"/>
      <c r="HJ428" s="131"/>
      <c r="HK428" s="131"/>
      <c r="HL428" s="131"/>
      <c r="HM428" s="131"/>
      <c r="HN428" s="131"/>
      <c r="HO428" s="131"/>
      <c r="HP428" s="131"/>
      <c r="HQ428" s="131"/>
      <c r="HR428" s="131"/>
      <c r="HS428" s="131"/>
      <c r="HT428" s="131"/>
      <c r="HU428" s="131"/>
      <c r="HV428" s="131"/>
      <c r="HW428" s="131"/>
      <c r="HX428" s="131"/>
      <c r="HY428" s="131"/>
      <c r="HZ428" s="131"/>
      <c r="IA428" s="131"/>
      <c r="IB428" s="131"/>
      <c r="IC428" s="131"/>
      <c r="ID428" s="131"/>
      <c r="IE428" s="131"/>
      <c r="IF428" s="131"/>
      <c r="IG428" s="131"/>
      <c r="IH428" s="131"/>
      <c r="II428" s="131"/>
      <c r="IJ428" s="131"/>
      <c r="IK428" s="131"/>
      <c r="IL428" s="131"/>
      <c r="IM428" s="131"/>
      <c r="IN428" s="131"/>
      <c r="IO428" s="131"/>
      <c r="IP428" s="131"/>
      <c r="IQ428" s="131"/>
      <c r="IR428" s="131"/>
      <c r="IS428" s="131"/>
      <c r="IT428" s="131"/>
      <c r="IU428" s="131"/>
      <c r="IV428" s="131"/>
      <c r="IW428" s="131"/>
      <c r="IX428" s="131"/>
      <c r="IY428" s="131"/>
      <c r="IZ428" s="131"/>
      <c r="JA428" s="131"/>
      <c r="JB428" s="131"/>
      <c r="JC428" s="131"/>
      <c r="JD428" s="131"/>
      <c r="JE428" s="131"/>
      <c r="JF428" s="131"/>
      <c r="JG428" s="131"/>
      <c r="JH428" s="131"/>
      <c r="JI428" s="131"/>
      <c r="JJ428" s="131"/>
      <c r="JK428" s="131"/>
      <c r="JL428" s="131"/>
      <c r="JM428" s="131"/>
      <c r="JN428" s="131"/>
      <c r="JO428" s="131"/>
      <c r="JP428" s="131"/>
      <c r="JQ428" s="131"/>
      <c r="JR428" s="131"/>
      <c r="JS428" s="131"/>
      <c r="JT428" s="131"/>
      <c r="JU428" s="131"/>
      <c r="JV428" s="131"/>
      <c r="JW428" s="131"/>
      <c r="JX428" s="131"/>
      <c r="JY428" s="131"/>
      <c r="JZ428" s="131"/>
      <c r="KA428" s="131"/>
      <c r="KB428" s="131"/>
      <c r="KC428" s="131"/>
      <c r="KD428" s="131"/>
      <c r="KE428" s="131"/>
      <c r="KF428" s="131"/>
      <c r="KG428" s="131"/>
      <c r="KH428" s="131"/>
      <c r="KI428" s="131"/>
      <c r="KJ428" s="131"/>
      <c r="KK428" s="131"/>
      <c r="KL428" s="131"/>
      <c r="KM428" s="131"/>
      <c r="KN428" s="131"/>
      <c r="KO428" s="131"/>
      <c r="KP428" s="131"/>
      <c r="KQ428" s="131"/>
      <c r="KR428" s="131"/>
      <c r="KS428" s="131"/>
      <c r="KT428" s="131"/>
      <c r="KU428" s="131"/>
      <c r="KV428" s="131"/>
      <c r="KW428" s="131"/>
      <c r="KX428" s="131"/>
      <c r="KY428" s="131"/>
      <c r="KZ428" s="131"/>
      <c r="LA428" s="131"/>
      <c r="LB428" s="131"/>
      <c r="LC428" s="131"/>
      <c r="LD428" s="131"/>
      <c r="LE428" s="131"/>
      <c r="LF428" s="131"/>
      <c r="LG428" s="131"/>
      <c r="LH428" s="131"/>
      <c r="LI428" s="131"/>
      <c r="LJ428" s="131"/>
      <c r="LK428" s="131"/>
      <c r="LL428" s="131"/>
      <c r="LM428" s="131"/>
      <c r="LN428" s="131"/>
      <c r="LO428" s="131"/>
      <c r="LP428" s="131"/>
      <c r="LQ428" s="131"/>
      <c r="LR428" s="131"/>
      <c r="LS428" s="131"/>
      <c r="LT428" s="131"/>
      <c r="LU428" s="131"/>
      <c r="LV428" s="131"/>
      <c r="LW428" s="131"/>
      <c r="LX428" s="131"/>
      <c r="LY428" s="131"/>
      <c r="LZ428" s="131"/>
      <c r="MA428" s="131"/>
      <c r="MB428" s="131"/>
      <c r="MC428" s="131"/>
      <c r="MD428" s="131"/>
      <c r="ME428" s="131"/>
      <c r="MF428" s="131"/>
      <c r="MG428" s="131"/>
      <c r="MH428" s="131"/>
      <c r="MI428" s="131"/>
      <c r="MJ428" s="131"/>
      <c r="MK428" s="131"/>
      <c r="ML428" s="131"/>
      <c r="MM428" s="131"/>
      <c r="MN428" s="131"/>
      <c r="MO428" s="131"/>
      <c r="MP428" s="131"/>
      <c r="MQ428" s="131"/>
      <c r="MR428" s="131"/>
      <c r="MS428" s="131"/>
      <c r="MT428" s="131"/>
      <c r="MU428" s="131"/>
      <c r="MV428" s="131"/>
      <c r="MW428" s="131"/>
      <c r="MX428" s="131"/>
      <c r="MY428" s="131"/>
      <c r="MZ428" s="131"/>
      <c r="NA428" s="131"/>
      <c r="NB428" s="131"/>
      <c r="NC428" s="131"/>
      <c r="ND428" s="131"/>
      <c r="NE428" s="131"/>
      <c r="NF428" s="131"/>
      <c r="NG428" s="131"/>
      <c r="NH428" s="131"/>
      <c r="NI428" s="131"/>
      <c r="NJ428" s="131"/>
      <c r="NK428" s="131"/>
      <c r="NL428" s="131"/>
      <c r="NM428" s="131"/>
      <c r="NN428" s="131"/>
      <c r="NO428" s="131"/>
      <c r="NP428" s="131"/>
      <c r="NQ428" s="131"/>
      <c r="NR428" s="131"/>
      <c r="NS428" s="131"/>
      <c r="NT428" s="131"/>
      <c r="NU428" s="131"/>
      <c r="NV428" s="131"/>
      <c r="NW428" s="131"/>
      <c r="NX428" s="131"/>
      <c r="NY428" s="131"/>
      <c r="NZ428" s="131"/>
      <c r="OA428" s="131"/>
      <c r="OB428" s="131"/>
      <c r="OC428" s="131"/>
      <c r="OD428" s="131"/>
      <c r="OE428" s="131"/>
      <c r="OF428" s="131"/>
      <c r="OG428" s="131"/>
      <c r="OH428" s="131"/>
      <c r="OI428" s="131"/>
      <c r="OJ428" s="131"/>
      <c r="OK428" s="131"/>
      <c r="OL428" s="131"/>
      <c r="OM428" s="131"/>
      <c r="ON428" s="131"/>
      <c r="OO428" s="131"/>
      <c r="OP428" s="131"/>
      <c r="OQ428" s="131"/>
      <c r="OR428" s="131"/>
      <c r="OS428" s="131"/>
      <c r="OT428" s="131"/>
      <c r="OU428" s="131"/>
      <c r="OV428" s="131"/>
      <c r="OW428" s="131"/>
      <c r="OX428" s="131"/>
      <c r="OY428" s="131"/>
      <c r="OZ428" s="131"/>
      <c r="PA428" s="131"/>
      <c r="PB428" s="131"/>
      <c r="PC428" s="131"/>
      <c r="PD428" s="131"/>
      <c r="PE428" s="131"/>
      <c r="PF428" s="131"/>
      <c r="PG428" s="131"/>
      <c r="PH428" s="131"/>
      <c r="PI428" s="131"/>
      <c r="PJ428" s="131"/>
      <c r="PK428" s="131"/>
      <c r="PL428" s="131"/>
      <c r="PM428" s="131"/>
      <c r="PN428" s="131"/>
      <c r="PO428" s="131"/>
      <c r="PP428" s="131"/>
      <c r="PQ428" s="131"/>
      <c r="PR428" s="131"/>
      <c r="PS428" s="131"/>
      <c r="PT428" s="131"/>
      <c r="PU428" s="131"/>
      <c r="PV428" s="131"/>
      <c r="PW428" s="131"/>
      <c r="PX428" s="131"/>
      <c r="PY428" s="131"/>
      <c r="PZ428" s="131"/>
      <c r="QA428" s="131"/>
      <c r="QB428" s="131"/>
      <c r="QC428" s="131"/>
      <c r="QD428" s="131"/>
      <c r="QE428" s="131"/>
      <c r="QF428" s="131"/>
      <c r="QG428" s="131"/>
      <c r="QH428" s="131"/>
      <c r="QI428" s="131"/>
      <c r="QJ428" s="131"/>
      <c r="QK428" s="131"/>
      <c r="QL428" s="131"/>
      <c r="QM428" s="131"/>
      <c r="QN428" s="131"/>
      <c r="QO428" s="131"/>
      <c r="QP428" s="131"/>
      <c r="QQ428" s="131"/>
      <c r="QR428" s="131"/>
      <c r="QS428" s="131"/>
      <c r="QT428" s="131"/>
      <c r="QU428" s="131"/>
      <c r="QV428" s="131"/>
      <c r="QW428" s="131"/>
      <c r="QX428" s="131"/>
      <c r="QY428" s="131"/>
      <c r="QZ428" s="131"/>
      <c r="RA428" s="131"/>
      <c r="RB428" s="131"/>
      <c r="RC428" s="131"/>
      <c r="RD428" s="131"/>
      <c r="RE428" s="131"/>
      <c r="RF428" s="131"/>
      <c r="RG428" s="131"/>
      <c r="RH428" s="131"/>
      <c r="RI428" s="131"/>
      <c r="RJ428" s="131"/>
      <c r="RK428" s="131"/>
      <c r="RL428" s="131"/>
      <c r="RM428" s="131"/>
      <c r="RN428" s="131"/>
      <c r="RO428" s="131"/>
      <c r="RP428" s="131"/>
      <c r="RQ428" s="131"/>
      <c r="RR428" s="131"/>
      <c r="RS428" s="131"/>
      <c r="RT428" s="131"/>
      <c r="RU428" s="131"/>
      <c r="RV428" s="131"/>
      <c r="RW428" s="131"/>
      <c r="RX428" s="131"/>
      <c r="RY428" s="131"/>
      <c r="RZ428" s="131"/>
      <c r="SA428" s="131"/>
      <c r="SB428" s="131"/>
      <c r="SC428" s="131"/>
      <c r="SD428" s="131"/>
      <c r="SE428" s="131"/>
      <c r="SF428" s="131"/>
      <c r="SG428" s="131"/>
      <c r="SH428" s="131"/>
      <c r="SI428" s="131"/>
      <c r="SJ428" s="131"/>
      <c r="SK428" s="131"/>
      <c r="SL428" s="131"/>
      <c r="SM428" s="131"/>
      <c r="SN428" s="131"/>
      <c r="SO428" s="131"/>
      <c r="SP428" s="131"/>
      <c r="SQ428" s="131"/>
      <c r="SR428" s="131"/>
      <c r="SS428" s="131"/>
      <c r="ST428" s="131"/>
      <c r="SU428" s="131"/>
      <c r="SV428" s="131"/>
      <c r="SW428" s="131"/>
      <c r="SX428" s="131"/>
      <c r="SY428" s="131"/>
      <c r="SZ428" s="131"/>
      <c r="TA428" s="131"/>
      <c r="TB428" s="131"/>
      <c r="TC428" s="131"/>
      <c r="TD428" s="131"/>
      <c r="TE428" s="131"/>
      <c r="TF428" s="131"/>
      <c r="TG428" s="131"/>
      <c r="TH428" s="131"/>
      <c r="TI428" s="131"/>
      <c r="TJ428" s="131"/>
      <c r="TK428" s="131"/>
      <c r="TL428" s="131"/>
      <c r="TM428" s="131"/>
      <c r="TN428" s="131"/>
      <c r="TO428" s="131"/>
      <c r="TP428" s="131"/>
      <c r="TQ428" s="131"/>
      <c r="TR428" s="131"/>
      <c r="TS428" s="131"/>
      <c r="TT428" s="131"/>
      <c r="TU428" s="131"/>
      <c r="TV428" s="131"/>
      <c r="TW428" s="131"/>
      <c r="TX428" s="131"/>
      <c r="TY428" s="131"/>
      <c r="TZ428" s="131"/>
      <c r="UA428" s="131"/>
      <c r="UB428" s="131"/>
      <c r="UC428" s="131"/>
      <c r="UD428" s="131"/>
      <c r="UE428" s="131"/>
      <c r="UF428" s="131"/>
      <c r="UG428" s="131"/>
      <c r="UH428" s="131"/>
      <c r="UI428" s="131"/>
      <c r="UJ428" s="131"/>
      <c r="UK428" s="131"/>
      <c r="UL428" s="131"/>
      <c r="UM428" s="131"/>
      <c r="UN428" s="131"/>
      <c r="UO428" s="131"/>
      <c r="UP428" s="131"/>
      <c r="UQ428" s="131"/>
      <c r="UR428" s="131"/>
      <c r="US428" s="131"/>
      <c r="UT428" s="131"/>
      <c r="UU428" s="131"/>
      <c r="UV428" s="131"/>
      <c r="UW428" s="131"/>
      <c r="UX428" s="131"/>
      <c r="UY428" s="131"/>
      <c r="UZ428" s="131"/>
      <c r="VA428" s="131"/>
      <c r="VB428" s="131"/>
      <c r="VC428" s="131"/>
      <c r="VD428" s="131"/>
      <c r="VE428" s="131"/>
      <c r="VF428" s="131"/>
      <c r="VG428" s="131"/>
      <c r="VH428" s="131"/>
      <c r="VI428" s="131"/>
      <c r="VJ428" s="131"/>
      <c r="VK428" s="131"/>
      <c r="VL428" s="131"/>
      <c r="VM428" s="131"/>
      <c r="VN428" s="131"/>
      <c r="VO428" s="131"/>
      <c r="VP428" s="131"/>
      <c r="VQ428" s="131"/>
      <c r="VR428" s="131"/>
      <c r="VS428" s="131"/>
      <c r="VT428" s="131"/>
      <c r="VU428" s="131"/>
      <c r="VV428" s="131"/>
      <c r="VW428" s="131"/>
      <c r="VX428" s="131"/>
      <c r="VY428" s="131"/>
      <c r="VZ428" s="131"/>
      <c r="WA428" s="131"/>
      <c r="WB428" s="131"/>
      <c r="WC428" s="131"/>
      <c r="WD428" s="131"/>
      <c r="WE428" s="131"/>
      <c r="WF428" s="131"/>
      <c r="WG428" s="131"/>
      <c r="WH428" s="131"/>
      <c r="WI428" s="131"/>
      <c r="WJ428" s="131"/>
      <c r="WK428" s="131"/>
      <c r="WL428" s="131"/>
      <c r="WM428" s="131"/>
      <c r="WN428" s="131"/>
      <c r="WO428" s="131"/>
      <c r="WP428" s="131"/>
      <c r="WQ428" s="131"/>
      <c r="WR428" s="131"/>
      <c r="WS428" s="131"/>
      <c r="WT428" s="131"/>
      <c r="WU428" s="131"/>
      <c r="WV428" s="131"/>
      <c r="WW428" s="131"/>
      <c r="WX428" s="131"/>
      <c r="WY428" s="131"/>
      <c r="WZ428" s="131"/>
      <c r="XA428" s="131"/>
      <c r="XB428" s="131"/>
      <c r="XC428" s="131"/>
      <c r="XD428" s="131"/>
      <c r="XE428" s="131"/>
      <c r="XF428" s="131"/>
      <c r="XG428" s="131"/>
      <c r="XH428" s="131"/>
      <c r="XI428" s="131"/>
      <c r="XJ428" s="131"/>
      <c r="XK428" s="131"/>
      <c r="XL428" s="131"/>
      <c r="XM428" s="131"/>
      <c r="XN428" s="131"/>
      <c r="XO428" s="131"/>
      <c r="XP428" s="131"/>
      <c r="XQ428" s="131"/>
      <c r="XR428" s="131"/>
      <c r="XS428" s="131"/>
      <c r="XT428" s="131"/>
      <c r="XU428" s="131"/>
      <c r="XV428" s="131"/>
      <c r="XW428" s="131"/>
      <c r="XX428" s="131"/>
      <c r="XY428" s="131"/>
      <c r="XZ428" s="131"/>
      <c r="YA428" s="131"/>
      <c r="YB428" s="131"/>
      <c r="YC428" s="131"/>
      <c r="YD428" s="131"/>
      <c r="YE428" s="131"/>
      <c r="YF428" s="131"/>
      <c r="YG428" s="131"/>
      <c r="YH428" s="131"/>
      <c r="YI428" s="131"/>
      <c r="YJ428" s="131"/>
      <c r="YK428" s="131"/>
      <c r="YL428" s="131"/>
      <c r="YM428" s="131"/>
      <c r="YN428" s="131"/>
      <c r="YO428" s="131"/>
      <c r="YP428" s="131"/>
      <c r="YQ428" s="131"/>
      <c r="YR428" s="131"/>
      <c r="YS428" s="131"/>
      <c r="YT428" s="131"/>
      <c r="YU428" s="131"/>
      <c r="YV428" s="131"/>
      <c r="YW428" s="131"/>
      <c r="YX428" s="131"/>
      <c r="YY428" s="131"/>
      <c r="YZ428" s="131"/>
      <c r="ZA428" s="131"/>
      <c r="ZB428" s="131"/>
      <c r="ZC428" s="131"/>
      <c r="ZD428" s="131"/>
      <c r="ZE428" s="131"/>
      <c r="ZF428" s="131"/>
      <c r="ZG428" s="131"/>
      <c r="ZH428" s="131"/>
      <c r="ZI428" s="131"/>
      <c r="ZJ428" s="131"/>
      <c r="ZK428" s="131"/>
      <c r="ZL428" s="131"/>
      <c r="ZM428" s="131"/>
      <c r="ZN428" s="131"/>
      <c r="ZO428" s="131"/>
      <c r="ZP428" s="131"/>
      <c r="ZQ428" s="131"/>
      <c r="ZR428" s="131"/>
      <c r="ZS428" s="131"/>
      <c r="ZT428" s="131"/>
      <c r="ZU428" s="131"/>
      <c r="ZV428" s="131"/>
      <c r="ZW428" s="131"/>
      <c r="ZX428" s="131"/>
      <c r="ZY428" s="131"/>
      <c r="ZZ428" s="131"/>
      <c r="AAA428" s="131"/>
      <c r="AAB428" s="131"/>
      <c r="AAC428" s="131"/>
      <c r="AAD428" s="131"/>
      <c r="AAE428" s="131"/>
      <c r="AAF428" s="131"/>
      <c r="AAG428" s="131"/>
      <c r="AAH428" s="131"/>
      <c r="AAI428" s="131"/>
      <c r="AAJ428" s="131"/>
      <c r="AAK428" s="131"/>
      <c r="AAL428" s="131"/>
      <c r="AAM428" s="131"/>
      <c r="AAN428" s="131"/>
      <c r="AAO428" s="131"/>
      <c r="AAP428" s="131"/>
      <c r="AAQ428" s="131"/>
      <c r="AAR428" s="131"/>
      <c r="AAS428" s="131"/>
      <c r="AAT428" s="131"/>
      <c r="AAU428" s="131"/>
      <c r="AAV428" s="131"/>
      <c r="AAW428" s="131"/>
      <c r="AAX428" s="131"/>
      <c r="AAY428" s="131"/>
      <c r="AAZ428" s="131"/>
      <c r="ABA428" s="131"/>
      <c r="ABB428" s="131"/>
      <c r="ABC428" s="131"/>
      <c r="ABD428" s="131"/>
      <c r="ABE428" s="131"/>
      <c r="ABF428" s="131"/>
      <c r="ABG428" s="131"/>
      <c r="ABH428" s="131"/>
      <c r="ABI428" s="131"/>
      <c r="ABJ428" s="131"/>
      <c r="ABK428" s="131"/>
      <c r="ABL428" s="131"/>
      <c r="ABM428" s="131"/>
      <c r="ABN428" s="131"/>
      <c r="ABO428" s="131"/>
      <c r="ABP428" s="131"/>
      <c r="ABQ428" s="131"/>
      <c r="ABR428" s="131"/>
      <c r="ABS428" s="131"/>
      <c r="ABT428" s="131"/>
      <c r="ABU428" s="131"/>
      <c r="ABV428" s="131"/>
      <c r="ABW428" s="131"/>
      <c r="ABX428" s="131"/>
      <c r="ABY428" s="131"/>
      <c r="ABZ428" s="131"/>
      <c r="ACA428" s="131"/>
      <c r="ACB428" s="131"/>
      <c r="ACC428" s="131"/>
      <c r="ACD428" s="131"/>
      <c r="ACE428" s="131"/>
      <c r="ACF428" s="131"/>
      <c r="ACG428" s="131"/>
      <c r="ACH428" s="131"/>
      <c r="ACI428" s="131"/>
      <c r="ACJ428" s="131"/>
      <c r="ACK428" s="131"/>
      <c r="ACL428" s="131"/>
      <c r="ACM428" s="131"/>
      <c r="ACN428" s="131"/>
      <c r="ACO428" s="131"/>
      <c r="ACP428" s="131"/>
      <c r="ACQ428" s="131"/>
      <c r="ACR428" s="131"/>
      <c r="ACS428" s="131"/>
      <c r="ACT428" s="131"/>
      <c r="ACU428" s="131"/>
      <c r="ACV428" s="131"/>
      <c r="ACW428" s="131"/>
      <c r="ACX428" s="131"/>
      <c r="ACY428" s="131"/>
      <c r="ACZ428" s="131"/>
      <c r="ADA428" s="131"/>
      <c r="ADB428" s="131"/>
      <c r="ADC428" s="131"/>
      <c r="ADD428" s="131"/>
      <c r="ADE428" s="131"/>
      <c r="ADF428" s="131"/>
      <c r="ADG428" s="131"/>
      <c r="ADH428" s="131"/>
      <c r="ADI428" s="131"/>
      <c r="ADJ428" s="131"/>
      <c r="ADK428" s="131"/>
      <c r="ADL428" s="131"/>
      <c r="ADM428" s="131"/>
      <c r="ADN428" s="131"/>
      <c r="ADO428" s="131"/>
      <c r="ADP428" s="131"/>
      <c r="ADQ428" s="131"/>
      <c r="ADR428" s="131"/>
      <c r="ADS428" s="131"/>
      <c r="ADT428" s="131"/>
      <c r="ADU428" s="131"/>
      <c r="ADV428" s="131"/>
      <c r="ADW428" s="131"/>
      <c r="ADX428" s="131"/>
      <c r="ADY428" s="131"/>
      <c r="ADZ428" s="131"/>
      <c r="AEA428" s="131"/>
      <c r="AEB428" s="131"/>
      <c r="AEC428" s="131"/>
      <c r="AED428" s="131"/>
      <c r="AEE428" s="131"/>
      <c r="AEF428" s="131"/>
      <c r="AEG428" s="131"/>
      <c r="AEH428" s="131"/>
      <c r="AEI428" s="131"/>
      <c r="AEJ428" s="131"/>
      <c r="AEK428" s="131"/>
      <c r="AEL428" s="131"/>
      <c r="AEM428" s="131"/>
      <c r="AEN428" s="131"/>
      <c r="AEO428" s="131"/>
      <c r="AEP428" s="131"/>
      <c r="AEQ428" s="131"/>
      <c r="AER428" s="131"/>
      <c r="AES428" s="131"/>
      <c r="AET428" s="131"/>
      <c r="AEU428" s="131"/>
      <c r="AEV428" s="131"/>
      <c r="AEW428" s="131"/>
      <c r="AEX428" s="131"/>
      <c r="AEY428" s="131"/>
      <c r="AEZ428" s="131"/>
      <c r="AFA428" s="131"/>
      <c r="AFB428" s="131"/>
      <c r="AFC428" s="131"/>
      <c r="AFD428" s="131"/>
      <c r="AFE428" s="131"/>
      <c r="AFF428" s="131"/>
      <c r="AFG428" s="131"/>
      <c r="AFH428" s="131"/>
      <c r="AFI428" s="131"/>
      <c r="AFJ428" s="131"/>
      <c r="AFK428" s="131"/>
      <c r="AFL428" s="131"/>
      <c r="AFM428" s="131"/>
      <c r="AFN428" s="131"/>
      <c r="AFO428" s="131"/>
      <c r="AFP428" s="131"/>
      <c r="AFQ428" s="131"/>
      <c r="AFR428" s="131"/>
      <c r="AFS428" s="131"/>
      <c r="AFT428" s="131"/>
      <c r="AFU428" s="131"/>
      <c r="AFV428" s="131"/>
      <c r="AFW428" s="131"/>
      <c r="AFX428" s="131"/>
      <c r="AFY428" s="131"/>
      <c r="AFZ428" s="131"/>
      <c r="AGA428" s="131"/>
      <c r="AGB428" s="131"/>
      <c r="AGC428" s="131"/>
      <c r="AGD428" s="131"/>
      <c r="AGE428" s="131"/>
      <c r="AGF428" s="131"/>
      <c r="AGG428" s="131"/>
      <c r="AGH428" s="131"/>
      <c r="AGI428" s="131"/>
      <c r="AGJ428" s="131"/>
      <c r="AGK428" s="131"/>
      <c r="AGL428" s="131"/>
      <c r="AGM428" s="131"/>
      <c r="AGN428" s="131"/>
      <c r="AGO428" s="131"/>
      <c r="AGP428" s="131"/>
      <c r="AGQ428" s="131"/>
      <c r="AGR428" s="131"/>
      <c r="AGS428" s="131"/>
      <c r="AGT428" s="131"/>
      <c r="AGU428" s="131"/>
      <c r="AGV428" s="131"/>
      <c r="AGW428" s="131"/>
      <c r="AGX428" s="131"/>
      <c r="AGY428" s="131"/>
      <c r="AGZ428" s="131"/>
      <c r="AHA428" s="131"/>
      <c r="AHB428" s="131"/>
      <c r="AHC428" s="131"/>
      <c r="AHD428" s="131"/>
      <c r="AHE428" s="131"/>
      <c r="AHF428" s="131"/>
      <c r="AHG428" s="131"/>
      <c r="AHH428" s="131"/>
      <c r="AHI428" s="131"/>
      <c r="AHJ428" s="131"/>
      <c r="AHK428" s="131"/>
      <c r="AHL428" s="131"/>
      <c r="AHM428" s="131"/>
      <c r="AHN428" s="131"/>
      <c r="AHO428" s="131"/>
      <c r="AHP428" s="131"/>
      <c r="AHQ428" s="131"/>
      <c r="AHR428" s="131"/>
      <c r="AHS428" s="131"/>
      <c r="AHT428" s="131"/>
      <c r="AHU428" s="131"/>
      <c r="AHV428" s="131"/>
      <c r="AHW428" s="131"/>
      <c r="AHX428" s="131"/>
      <c r="AHY428" s="131"/>
      <c r="AHZ428" s="131"/>
      <c r="AIA428" s="131"/>
      <c r="AIB428" s="131"/>
      <c r="AIC428" s="131"/>
      <c r="AID428" s="131"/>
      <c r="AIE428" s="131"/>
      <c r="AIF428" s="131"/>
      <c r="AIG428" s="131"/>
      <c r="AIH428" s="131"/>
      <c r="AII428" s="131"/>
      <c r="AIJ428" s="131"/>
      <c r="AIK428" s="131"/>
      <c r="AIL428" s="131"/>
      <c r="AIM428" s="131"/>
      <c r="AIN428" s="131"/>
      <c r="AIO428" s="131"/>
      <c r="AIP428" s="131"/>
      <c r="AIQ428" s="131"/>
      <c r="AIR428" s="131"/>
      <c r="AIS428" s="131"/>
      <c r="AIT428" s="131"/>
      <c r="AIU428" s="131"/>
      <c r="AIV428" s="131"/>
      <c r="AIW428" s="131"/>
      <c r="AIX428" s="131"/>
      <c r="AIY428" s="131"/>
      <c r="AIZ428" s="131"/>
      <c r="AJA428" s="131"/>
      <c r="AJB428" s="131"/>
      <c r="AJC428" s="131"/>
      <c r="AJD428" s="131"/>
      <c r="AJE428" s="131"/>
      <c r="AJF428" s="131"/>
      <c r="AJG428" s="131"/>
      <c r="AJH428" s="131"/>
      <c r="AJI428" s="131"/>
      <c r="AJJ428" s="131"/>
      <c r="AJK428" s="131"/>
      <c r="AJL428" s="131"/>
      <c r="AJM428" s="131"/>
      <c r="AJN428" s="131"/>
      <c r="AJO428" s="131"/>
      <c r="AJP428" s="131"/>
      <c r="AJQ428" s="131"/>
      <c r="AJR428" s="131"/>
      <c r="AJS428" s="131"/>
      <c r="AJT428" s="131"/>
      <c r="AJU428" s="131"/>
      <c r="AJV428" s="131"/>
      <c r="AJW428" s="131"/>
      <c r="AJX428" s="131"/>
      <c r="AJY428" s="131"/>
      <c r="AJZ428" s="131"/>
      <c r="AKA428" s="131"/>
      <c r="AKB428" s="131"/>
      <c r="AKC428" s="131"/>
      <c r="AKD428" s="131"/>
      <c r="AKE428" s="131"/>
      <c r="AKF428" s="131"/>
      <c r="AKG428" s="131"/>
      <c r="AKH428" s="131"/>
      <c r="AKI428" s="131"/>
      <c r="AKJ428" s="131"/>
      <c r="AKK428" s="131"/>
      <c r="AKL428" s="131"/>
      <c r="AKM428" s="131"/>
      <c r="AKN428" s="131"/>
      <c r="AKO428" s="131"/>
      <c r="AKP428" s="131"/>
      <c r="AKQ428" s="131"/>
      <c r="AKR428" s="131"/>
      <c r="AKS428" s="131"/>
      <c r="AKT428" s="131"/>
      <c r="AKU428" s="131"/>
      <c r="AKV428" s="131"/>
      <c r="AKW428" s="131"/>
      <c r="AKX428" s="131"/>
      <c r="AKY428" s="131"/>
      <c r="AKZ428" s="131"/>
      <c r="ALA428" s="131"/>
      <c r="ALB428" s="131"/>
      <c r="ALC428" s="131"/>
      <c r="ALD428" s="131"/>
      <c r="ALE428" s="131"/>
      <c r="ALF428" s="131"/>
      <c r="ALG428" s="131"/>
      <c r="ALH428" s="131"/>
      <c r="ALI428" s="131"/>
      <c r="ALJ428" s="131"/>
      <c r="ALK428" s="131"/>
      <c r="ALL428" s="131"/>
      <c r="ALM428" s="131"/>
      <c r="ALN428" s="131"/>
      <c r="ALO428" s="131"/>
      <c r="ALP428" s="131"/>
      <c r="ALQ428" s="131"/>
      <c r="ALR428" s="131"/>
      <c r="ALS428" s="131"/>
      <c r="ALT428" s="131"/>
      <c r="ALU428" s="131"/>
      <c r="ALV428" s="131"/>
      <c r="ALW428" s="131"/>
      <c r="ALX428" s="131"/>
      <c r="ALY428" s="131"/>
      <c r="ALZ428" s="131"/>
      <c r="AMA428" s="131"/>
      <c r="AMB428" s="131"/>
      <c r="AMC428" s="131"/>
      <c r="AMD428" s="131"/>
      <c r="AME428" s="131"/>
      <c r="AMF428" s="131"/>
      <c r="AMG428" s="131"/>
      <c r="AMH428" s="131"/>
      <c r="AMI428" s="131"/>
      <c r="AMJ428" s="131"/>
      <c r="AMK428" s="131"/>
      <c r="AML428" s="131"/>
      <c r="AMM428" s="131"/>
      <c r="AMN428" s="131"/>
      <c r="AMO428" s="131"/>
      <c r="AMP428" s="131"/>
      <c r="AMQ428" s="131"/>
      <c r="AMR428" s="131"/>
      <c r="AMS428" s="131"/>
      <c r="AMT428" s="131"/>
      <c r="AMU428" s="131"/>
      <c r="AMV428" s="131"/>
      <c r="AMW428" s="131"/>
      <c r="AMX428" s="131"/>
      <c r="AMY428" s="131"/>
      <c r="AMZ428" s="131"/>
      <c r="ANA428" s="131"/>
      <c r="ANB428" s="131"/>
      <c r="ANC428" s="131"/>
      <c r="AND428" s="131"/>
      <c r="ANE428" s="131"/>
      <c r="ANF428" s="131"/>
      <c r="ANG428" s="131"/>
      <c r="ANH428" s="131"/>
      <c r="ANI428" s="131"/>
      <c r="ANJ428" s="131"/>
      <c r="ANK428" s="131"/>
      <c r="ANL428" s="131"/>
      <c r="ANM428" s="131"/>
      <c r="ANN428" s="131"/>
      <c r="ANO428" s="131"/>
      <c r="ANP428" s="131"/>
      <c r="ANQ428" s="131"/>
      <c r="ANR428" s="131"/>
      <c r="ANS428" s="131"/>
      <c r="ANT428" s="131"/>
      <c r="ANU428" s="131"/>
      <c r="ANV428" s="131"/>
      <c r="ANW428" s="131"/>
      <c r="ANX428" s="131"/>
      <c r="ANY428" s="131"/>
      <c r="ANZ428" s="131"/>
      <c r="AOA428" s="131"/>
      <c r="AOB428" s="131"/>
      <c r="AOC428" s="131"/>
      <c r="AOD428" s="131"/>
      <c r="AOE428" s="131"/>
      <c r="AOF428" s="131"/>
      <c r="AOG428" s="131"/>
      <c r="AOH428" s="131"/>
      <c r="AOI428" s="131"/>
      <c r="AOJ428" s="131"/>
      <c r="AOK428" s="131"/>
      <c r="AOL428" s="131"/>
      <c r="AOM428" s="131"/>
      <c r="AON428" s="131"/>
      <c r="AOO428" s="131"/>
      <c r="AOP428" s="131"/>
      <c r="AOQ428" s="131"/>
      <c r="AOR428" s="131"/>
      <c r="AOS428" s="131"/>
      <c r="AOT428" s="131"/>
      <c r="AOU428" s="131"/>
      <c r="AOV428" s="131"/>
      <c r="AOW428" s="131"/>
      <c r="AOX428" s="131"/>
      <c r="AOY428" s="131"/>
      <c r="AOZ428" s="131"/>
      <c r="APA428" s="131"/>
      <c r="APB428" s="131"/>
      <c r="APC428" s="131"/>
      <c r="APD428" s="131"/>
      <c r="APE428" s="131"/>
      <c r="APF428" s="131"/>
      <c r="APG428" s="131"/>
      <c r="APH428" s="131"/>
      <c r="API428" s="131"/>
      <c r="APJ428" s="131"/>
      <c r="APK428" s="131"/>
      <c r="APL428" s="131"/>
      <c r="APM428" s="131"/>
      <c r="APN428" s="131"/>
      <c r="APO428" s="131"/>
      <c r="APP428" s="131"/>
      <c r="APQ428" s="131"/>
      <c r="APR428" s="131"/>
      <c r="APS428" s="131"/>
      <c r="APT428" s="131"/>
      <c r="APU428" s="131"/>
      <c r="APV428" s="131"/>
      <c r="APW428" s="131"/>
      <c r="APX428" s="131"/>
      <c r="APY428" s="131"/>
      <c r="APZ428" s="131"/>
      <c r="AQA428" s="131"/>
      <c r="AQB428" s="131"/>
      <c r="AQC428" s="131"/>
      <c r="AQD428" s="131"/>
      <c r="AQE428" s="131"/>
      <c r="AQF428" s="131"/>
      <c r="AQG428" s="131"/>
      <c r="AQH428" s="131"/>
      <c r="AQI428" s="131"/>
      <c r="AQJ428" s="131"/>
      <c r="AQK428" s="131"/>
      <c r="AQL428" s="131"/>
      <c r="AQM428" s="131"/>
      <c r="AQN428" s="131"/>
      <c r="AQO428" s="131"/>
      <c r="AQP428" s="131"/>
      <c r="AQQ428" s="131"/>
      <c r="AQR428" s="131"/>
      <c r="AQS428" s="131"/>
      <c r="AQT428" s="131"/>
      <c r="AQU428" s="131"/>
      <c r="AQV428" s="131"/>
      <c r="AQW428" s="131"/>
      <c r="AQX428" s="131"/>
      <c r="AQY428" s="131"/>
      <c r="AQZ428" s="131"/>
      <c r="ARA428" s="131"/>
      <c r="ARB428" s="131"/>
      <c r="ARC428" s="131"/>
      <c r="ARD428" s="131"/>
      <c r="ARE428" s="131"/>
      <c r="ARF428" s="131"/>
      <c r="ARG428" s="131"/>
      <c r="ARH428" s="131"/>
      <c r="ARI428" s="131"/>
      <c r="ARJ428" s="131"/>
      <c r="ARK428" s="131"/>
      <c r="ARL428" s="131"/>
      <c r="ARM428" s="131"/>
      <c r="ARN428" s="131"/>
      <c r="ARO428" s="131"/>
      <c r="ARP428" s="131"/>
      <c r="ARQ428" s="131"/>
      <c r="ARR428" s="131"/>
      <c r="ARS428" s="131"/>
      <c r="ART428" s="131"/>
      <c r="ARU428" s="131"/>
      <c r="ARV428" s="131"/>
      <c r="ARW428" s="131"/>
      <c r="ARX428" s="131"/>
      <c r="ARY428" s="131"/>
      <c r="ARZ428" s="131"/>
      <c r="ASA428" s="131"/>
      <c r="ASB428" s="131"/>
      <c r="ASC428" s="131"/>
      <c r="ASD428" s="131"/>
      <c r="ASE428" s="131"/>
      <c r="ASF428" s="131"/>
      <c r="ASG428" s="131"/>
      <c r="ASH428" s="131"/>
      <c r="ASI428" s="131"/>
      <c r="ASJ428" s="131"/>
      <c r="ASK428" s="131"/>
      <c r="ASL428" s="131"/>
      <c r="ASM428" s="131"/>
      <c r="ASN428" s="131"/>
      <c r="ASO428" s="131"/>
      <c r="ASP428" s="131"/>
      <c r="ASQ428" s="131"/>
      <c r="ASR428" s="131"/>
      <c r="ASS428" s="131"/>
      <c r="AST428" s="131"/>
      <c r="ASU428" s="131"/>
      <c r="ASV428" s="131"/>
      <c r="ASW428" s="131"/>
      <c r="ASX428" s="131"/>
      <c r="ASY428" s="131"/>
      <c r="ASZ428" s="131"/>
      <c r="ATA428" s="131"/>
      <c r="ATB428" s="131"/>
      <c r="ATC428" s="131"/>
      <c r="ATD428" s="131"/>
      <c r="ATE428" s="131"/>
      <c r="ATF428" s="131"/>
      <c r="ATG428" s="131"/>
      <c r="ATH428" s="131"/>
      <c r="ATI428" s="131"/>
      <c r="ATJ428" s="131"/>
      <c r="ATK428" s="131"/>
      <c r="ATL428" s="131"/>
      <c r="ATM428" s="131"/>
      <c r="ATN428" s="131"/>
      <c r="ATO428" s="131"/>
      <c r="ATP428" s="131"/>
      <c r="ATQ428" s="131"/>
      <c r="ATR428" s="131"/>
      <c r="ATS428" s="131"/>
      <c r="ATT428" s="131"/>
      <c r="ATU428" s="131"/>
      <c r="ATV428" s="131"/>
      <c r="ATW428" s="131"/>
      <c r="ATX428" s="131"/>
      <c r="ATY428" s="131"/>
      <c r="ATZ428" s="131"/>
      <c r="AUA428" s="131"/>
      <c r="AUB428" s="131"/>
      <c r="AUC428" s="131"/>
      <c r="AUD428" s="131"/>
      <c r="AUE428" s="131"/>
      <c r="AUF428" s="131"/>
      <c r="AUG428" s="131"/>
      <c r="AUH428" s="131"/>
      <c r="AUI428" s="131"/>
      <c r="AUJ428" s="131"/>
      <c r="AUK428" s="131"/>
      <c r="AUL428" s="131"/>
      <c r="AUM428" s="131"/>
      <c r="AUN428" s="131"/>
      <c r="AUO428" s="131"/>
      <c r="AUP428" s="131"/>
      <c r="AUQ428" s="131"/>
      <c r="AUR428" s="131"/>
      <c r="AUS428" s="131"/>
      <c r="AUT428" s="131"/>
      <c r="AUU428" s="131"/>
      <c r="AUV428" s="131"/>
      <c r="AUW428" s="131"/>
      <c r="AUX428" s="131"/>
      <c r="AUY428" s="131"/>
      <c r="AUZ428" s="131"/>
      <c r="AVA428" s="131"/>
      <c r="AVB428" s="131"/>
      <c r="AVC428" s="131"/>
      <c r="AVD428" s="131"/>
      <c r="AVE428" s="131"/>
      <c r="AVF428" s="131"/>
      <c r="AVG428" s="131"/>
      <c r="AVH428" s="131"/>
      <c r="AVI428" s="131"/>
      <c r="AVJ428" s="131"/>
      <c r="AVK428" s="131"/>
      <c r="AVL428" s="131"/>
      <c r="AVM428" s="131"/>
      <c r="AVN428" s="131"/>
      <c r="AVO428" s="131"/>
      <c r="AVP428" s="131"/>
      <c r="AVQ428" s="131"/>
      <c r="AVR428" s="131"/>
      <c r="AVS428" s="131"/>
      <c r="AVT428" s="131"/>
      <c r="AVU428" s="131"/>
      <c r="AVV428" s="131"/>
      <c r="AVW428" s="131"/>
      <c r="AVX428" s="131"/>
      <c r="AVY428" s="131"/>
      <c r="AVZ428" s="131"/>
      <c r="AWA428" s="131"/>
      <c r="AWB428" s="131"/>
      <c r="AWC428" s="131"/>
      <c r="AWD428" s="131"/>
      <c r="AWE428" s="131"/>
      <c r="AWF428" s="131"/>
      <c r="AWG428" s="131"/>
      <c r="AWH428" s="131"/>
      <c r="AWI428" s="131"/>
      <c r="AWJ428" s="131"/>
      <c r="AWK428" s="131"/>
      <c r="AWL428" s="131"/>
      <c r="AWM428" s="131"/>
      <c r="AWN428" s="131"/>
      <c r="AWO428" s="131"/>
      <c r="AWP428" s="131"/>
      <c r="AWQ428" s="131"/>
      <c r="AWR428" s="131"/>
      <c r="AWS428" s="131"/>
      <c r="AWT428" s="131"/>
      <c r="AWU428" s="131"/>
      <c r="AWV428" s="131"/>
      <c r="AWW428" s="131"/>
      <c r="AWX428" s="131"/>
      <c r="AWY428" s="131"/>
      <c r="AWZ428" s="131"/>
      <c r="AXA428" s="131"/>
      <c r="AXB428" s="131"/>
      <c r="AXC428" s="131"/>
      <c r="AXD428" s="131"/>
      <c r="AXE428" s="131"/>
      <c r="AXF428" s="131"/>
      <c r="AXG428" s="131"/>
      <c r="AXH428" s="131"/>
      <c r="AXI428" s="131"/>
      <c r="AXJ428" s="131"/>
      <c r="AXK428" s="131"/>
      <c r="AXL428" s="131"/>
      <c r="AXM428" s="131"/>
      <c r="AXN428" s="131"/>
      <c r="AXO428" s="131"/>
      <c r="AXP428" s="131"/>
      <c r="AXQ428" s="131"/>
      <c r="AXR428" s="131"/>
      <c r="AXS428" s="131"/>
      <c r="AXT428" s="131"/>
      <c r="AXU428" s="131"/>
      <c r="AXV428" s="131"/>
      <c r="AXW428" s="131"/>
      <c r="AXX428" s="131"/>
    </row>
    <row r="429" spans="1:1324" s="105" customFormat="1" ht="15.75" hidden="1" customHeight="1" x14ac:dyDescent="0.2">
      <c r="A429" s="196" t="s">
        <v>2794</v>
      </c>
      <c r="B429" s="74" t="s">
        <v>348</v>
      </c>
      <c r="C429" s="64" t="s">
        <v>1093</v>
      </c>
      <c r="D429" s="64" t="s">
        <v>10</v>
      </c>
      <c r="E429" s="65">
        <v>41605</v>
      </c>
      <c r="F429" s="79" t="s">
        <v>1167</v>
      </c>
      <c r="G429" s="30" t="s">
        <v>1186</v>
      </c>
      <c r="H429" s="30">
        <v>42479</v>
      </c>
      <c r="I429" s="30" t="s">
        <v>1065</v>
      </c>
      <c r="J429" s="173"/>
      <c r="K429" s="87" t="s">
        <v>1807</v>
      </c>
      <c r="L429" s="87">
        <v>1</v>
      </c>
      <c r="M429" s="87">
        <v>1</v>
      </c>
      <c r="N429" s="84" t="s">
        <v>326</v>
      </c>
      <c r="O429" s="84">
        <v>1</v>
      </c>
      <c r="P429" s="84" t="s">
        <v>326</v>
      </c>
      <c r="Q429" s="84">
        <v>1</v>
      </c>
      <c r="R429" s="84" t="s">
        <v>326</v>
      </c>
      <c r="S429" s="84">
        <v>1</v>
      </c>
      <c r="T429" s="84" t="s">
        <v>49</v>
      </c>
      <c r="U429" s="84">
        <v>1</v>
      </c>
      <c r="V429" s="87">
        <v>1</v>
      </c>
      <c r="W429" s="84">
        <v>1</v>
      </c>
      <c r="X429" s="87">
        <v>1</v>
      </c>
      <c r="Y429" s="84">
        <v>1</v>
      </c>
      <c r="Z429" s="84">
        <v>0</v>
      </c>
      <c r="AA429" s="87">
        <v>0</v>
      </c>
      <c r="AB429" s="71">
        <v>0</v>
      </c>
      <c r="AC429" s="71">
        <v>0</v>
      </c>
      <c r="AD429" s="71">
        <v>0</v>
      </c>
      <c r="AE429" s="71">
        <v>0</v>
      </c>
      <c r="AF429" s="103"/>
      <c r="AG429" s="131"/>
    </row>
    <row r="430" spans="1:1324" s="106" customFormat="1" ht="15.75" hidden="1" customHeight="1" x14ac:dyDescent="0.2">
      <c r="A430" s="14" t="s">
        <v>2730</v>
      </c>
      <c r="B430" s="13" t="s">
        <v>348</v>
      </c>
      <c r="C430" s="16" t="s">
        <v>1093</v>
      </c>
      <c r="D430" s="15" t="s">
        <v>2667</v>
      </c>
      <c r="E430" s="17">
        <v>42241</v>
      </c>
      <c r="F430" s="17" t="s">
        <v>1167</v>
      </c>
      <c r="G430" s="30" t="s">
        <v>1186</v>
      </c>
      <c r="H430" s="30">
        <v>42269</v>
      </c>
      <c r="I430" s="30" t="s">
        <v>1065</v>
      </c>
      <c r="J430" s="173"/>
      <c r="K430" s="84" t="s">
        <v>346</v>
      </c>
      <c r="L430" s="87">
        <v>1</v>
      </c>
      <c r="M430" s="87">
        <v>1</v>
      </c>
      <c r="N430" s="84" t="s">
        <v>326</v>
      </c>
      <c r="O430" s="84">
        <v>1</v>
      </c>
      <c r="P430" s="84" t="s">
        <v>326</v>
      </c>
      <c r="Q430" s="84">
        <v>1</v>
      </c>
      <c r="R430" s="84" t="s">
        <v>326</v>
      </c>
      <c r="S430" s="84">
        <v>1</v>
      </c>
      <c r="T430" s="84" t="s">
        <v>49</v>
      </c>
      <c r="U430" s="84">
        <v>1</v>
      </c>
      <c r="V430" s="87">
        <v>1</v>
      </c>
      <c r="W430" s="84">
        <v>0</v>
      </c>
      <c r="X430" s="87">
        <v>0</v>
      </c>
      <c r="Y430" s="84">
        <v>0</v>
      </c>
      <c r="Z430" s="84">
        <v>0</v>
      </c>
      <c r="AA430" s="87">
        <v>0</v>
      </c>
      <c r="AB430" s="87">
        <v>0</v>
      </c>
      <c r="AC430" s="87">
        <v>0</v>
      </c>
      <c r="AD430" s="87">
        <v>0</v>
      </c>
      <c r="AE430" s="87">
        <v>0</v>
      </c>
      <c r="AF430" s="103"/>
      <c r="AG430" s="131"/>
      <c r="AH430" s="131"/>
      <c r="AI430" s="131"/>
      <c r="AJ430" s="131"/>
      <c r="AK430" s="131"/>
      <c r="AL430" s="131"/>
      <c r="AM430" s="131"/>
      <c r="AN430" s="131"/>
      <c r="AO430" s="131"/>
      <c r="AP430" s="131"/>
      <c r="AQ430" s="131"/>
      <c r="AR430" s="131"/>
      <c r="AS430" s="131"/>
      <c r="AT430" s="131"/>
      <c r="AU430" s="131"/>
      <c r="AV430" s="131"/>
      <c r="AW430" s="131"/>
      <c r="AX430" s="131"/>
      <c r="AY430" s="131"/>
      <c r="AZ430" s="131"/>
      <c r="BA430" s="131"/>
      <c r="BB430" s="131"/>
      <c r="BC430" s="131"/>
      <c r="BD430" s="131"/>
      <c r="BE430" s="131"/>
      <c r="BF430" s="131"/>
      <c r="BG430" s="131"/>
      <c r="BH430" s="131"/>
      <c r="BI430" s="131"/>
      <c r="BJ430" s="131"/>
      <c r="BK430" s="131"/>
      <c r="BL430" s="131"/>
      <c r="BM430" s="131"/>
      <c r="BN430" s="131"/>
      <c r="BO430" s="131"/>
      <c r="BP430" s="131"/>
      <c r="BQ430" s="131"/>
      <c r="BR430" s="131"/>
      <c r="BS430" s="131"/>
      <c r="BT430" s="131"/>
      <c r="BU430" s="131"/>
      <c r="BV430" s="131"/>
      <c r="BW430" s="131"/>
      <c r="BX430" s="131"/>
      <c r="BY430" s="131"/>
      <c r="BZ430" s="131"/>
      <c r="CA430" s="131"/>
      <c r="CB430" s="131"/>
      <c r="CC430" s="131"/>
      <c r="CD430" s="131"/>
      <c r="CE430" s="131"/>
      <c r="CF430" s="131"/>
      <c r="CG430" s="131"/>
      <c r="CH430" s="131"/>
      <c r="CI430" s="131"/>
      <c r="CJ430" s="131"/>
      <c r="CK430" s="131"/>
      <c r="CL430" s="131"/>
      <c r="CM430" s="131"/>
      <c r="CN430" s="131"/>
      <c r="CO430" s="131"/>
      <c r="CP430" s="131"/>
      <c r="CQ430" s="131"/>
      <c r="CR430" s="131"/>
      <c r="CS430" s="131"/>
      <c r="CT430" s="131"/>
      <c r="CU430" s="131"/>
      <c r="CV430" s="131"/>
      <c r="CW430" s="131"/>
      <c r="CX430" s="131"/>
      <c r="CY430" s="131"/>
      <c r="CZ430" s="131"/>
      <c r="DA430" s="131"/>
      <c r="DB430" s="131"/>
      <c r="DC430" s="131"/>
      <c r="DD430" s="131"/>
      <c r="DE430" s="131"/>
      <c r="DF430" s="131"/>
      <c r="DG430" s="131"/>
      <c r="DH430" s="131"/>
      <c r="DI430" s="131"/>
      <c r="DJ430" s="131"/>
      <c r="DK430" s="131"/>
      <c r="DL430" s="131"/>
      <c r="DM430" s="131"/>
      <c r="DN430" s="131"/>
      <c r="DO430" s="131"/>
      <c r="DP430" s="131"/>
      <c r="DQ430" s="131"/>
      <c r="DR430" s="131"/>
      <c r="DS430" s="131"/>
      <c r="DT430" s="131"/>
      <c r="DU430" s="131"/>
      <c r="DV430" s="131"/>
      <c r="DW430" s="131"/>
      <c r="DX430" s="131"/>
      <c r="DY430" s="131"/>
      <c r="DZ430" s="131"/>
      <c r="EA430" s="131"/>
      <c r="EB430" s="131"/>
      <c r="EC430" s="131"/>
      <c r="ED430" s="131"/>
      <c r="EE430" s="131"/>
      <c r="EF430" s="131"/>
      <c r="EG430" s="131"/>
      <c r="EH430" s="131"/>
      <c r="EI430" s="131"/>
      <c r="EJ430" s="131"/>
      <c r="EK430" s="131"/>
      <c r="EL430" s="131"/>
      <c r="EM430" s="131"/>
      <c r="EN430" s="131"/>
      <c r="EO430" s="131"/>
      <c r="EP430" s="131"/>
      <c r="EQ430" s="131"/>
      <c r="ER430" s="131"/>
      <c r="ES430" s="131"/>
      <c r="ET430" s="131"/>
      <c r="EU430" s="131"/>
      <c r="EV430" s="131"/>
      <c r="EW430" s="131"/>
      <c r="EX430" s="131"/>
      <c r="EY430" s="131"/>
      <c r="EZ430" s="131"/>
      <c r="FA430" s="131"/>
      <c r="FB430" s="131"/>
      <c r="FC430" s="131"/>
      <c r="FD430" s="131"/>
      <c r="FE430" s="131"/>
      <c r="FF430" s="131"/>
      <c r="FG430" s="131"/>
      <c r="FH430" s="131"/>
      <c r="FI430" s="131"/>
      <c r="FJ430" s="131"/>
      <c r="FK430" s="131"/>
      <c r="FL430" s="131"/>
      <c r="FM430" s="131"/>
      <c r="FN430" s="131"/>
      <c r="FO430" s="131"/>
      <c r="FP430" s="131"/>
      <c r="FQ430" s="131"/>
      <c r="FR430" s="131"/>
      <c r="FS430" s="131"/>
      <c r="FT430" s="131"/>
      <c r="FU430" s="131"/>
      <c r="FV430" s="131"/>
      <c r="FW430" s="131"/>
      <c r="FX430" s="131"/>
      <c r="FY430" s="131"/>
      <c r="FZ430" s="131"/>
      <c r="GA430" s="131"/>
      <c r="GB430" s="131"/>
      <c r="GC430" s="131"/>
      <c r="GD430" s="131"/>
      <c r="GE430" s="131"/>
      <c r="GF430" s="131"/>
      <c r="GG430" s="131"/>
      <c r="GH430" s="131"/>
      <c r="GI430" s="131"/>
      <c r="GJ430" s="131"/>
      <c r="GK430" s="131"/>
      <c r="GL430" s="131"/>
      <c r="GM430" s="131"/>
      <c r="GN430" s="131"/>
      <c r="GO430" s="131"/>
      <c r="GP430" s="131"/>
      <c r="GQ430" s="131"/>
      <c r="GR430" s="131"/>
      <c r="GS430" s="131"/>
      <c r="GT430" s="131"/>
      <c r="GU430" s="131"/>
      <c r="GV430" s="131"/>
      <c r="GW430" s="131"/>
      <c r="GX430" s="131"/>
      <c r="GY430" s="131"/>
      <c r="GZ430" s="131"/>
      <c r="HA430" s="131"/>
      <c r="HB430" s="131"/>
      <c r="HC430" s="131"/>
      <c r="HD430" s="131"/>
      <c r="HE430" s="131"/>
      <c r="HF430" s="131"/>
      <c r="HG430" s="131"/>
      <c r="HH430" s="131"/>
      <c r="HI430" s="131"/>
      <c r="HJ430" s="131"/>
      <c r="HK430" s="131"/>
      <c r="HL430" s="131"/>
      <c r="HM430" s="131"/>
      <c r="HN430" s="131"/>
      <c r="HO430" s="131"/>
      <c r="HP430" s="131"/>
      <c r="HQ430" s="131"/>
      <c r="HR430" s="131"/>
      <c r="HS430" s="131"/>
      <c r="HT430" s="131"/>
      <c r="HU430" s="131"/>
      <c r="HV430" s="131"/>
      <c r="HW430" s="131"/>
      <c r="HX430" s="131"/>
      <c r="HY430" s="131"/>
      <c r="HZ430" s="131"/>
      <c r="IA430" s="131"/>
      <c r="IB430" s="131"/>
      <c r="IC430" s="131"/>
      <c r="ID430" s="131"/>
      <c r="IE430" s="131"/>
      <c r="IF430" s="131"/>
      <c r="IG430" s="131"/>
      <c r="IH430" s="131"/>
      <c r="II430" s="131"/>
      <c r="IJ430" s="131"/>
      <c r="IK430" s="131"/>
      <c r="IL430" s="131"/>
      <c r="IM430" s="131"/>
      <c r="IN430" s="131"/>
      <c r="IO430" s="131"/>
      <c r="IP430" s="131"/>
      <c r="IQ430" s="131"/>
      <c r="IR430" s="131"/>
      <c r="IS430" s="131"/>
      <c r="IT430" s="131"/>
      <c r="IU430" s="131"/>
      <c r="IV430" s="131"/>
      <c r="IW430" s="131"/>
      <c r="IX430" s="131"/>
      <c r="IY430" s="131"/>
      <c r="IZ430" s="131"/>
      <c r="JA430" s="131"/>
      <c r="JB430" s="131"/>
      <c r="JC430" s="131"/>
      <c r="JD430" s="131"/>
      <c r="JE430" s="131"/>
      <c r="JF430" s="131"/>
      <c r="JG430" s="131"/>
      <c r="JH430" s="131"/>
      <c r="JI430" s="131"/>
      <c r="JJ430" s="131"/>
      <c r="JK430" s="131"/>
      <c r="JL430" s="131"/>
      <c r="JM430" s="131"/>
      <c r="JN430" s="131"/>
      <c r="JO430" s="131"/>
      <c r="JP430" s="131"/>
      <c r="JQ430" s="131"/>
      <c r="JR430" s="131"/>
      <c r="JS430" s="131"/>
      <c r="JT430" s="131"/>
      <c r="JU430" s="131"/>
      <c r="JV430" s="131"/>
      <c r="JW430" s="131"/>
      <c r="JX430" s="131"/>
      <c r="JY430" s="131"/>
      <c r="JZ430" s="131"/>
      <c r="KA430" s="131"/>
      <c r="KB430" s="131"/>
      <c r="KC430" s="131"/>
      <c r="KD430" s="131"/>
      <c r="KE430" s="131"/>
      <c r="KF430" s="131"/>
      <c r="KG430" s="131"/>
      <c r="KH430" s="131"/>
      <c r="KI430" s="131"/>
      <c r="KJ430" s="131"/>
      <c r="KK430" s="131"/>
      <c r="KL430" s="131"/>
      <c r="KM430" s="131"/>
      <c r="KN430" s="131"/>
      <c r="KO430" s="131"/>
      <c r="KP430" s="131"/>
      <c r="KQ430" s="131"/>
      <c r="KR430" s="131"/>
      <c r="KS430" s="131"/>
      <c r="KT430" s="131"/>
      <c r="KU430" s="131"/>
      <c r="KV430" s="131"/>
      <c r="KW430" s="131"/>
      <c r="KX430" s="131"/>
      <c r="KY430" s="131"/>
      <c r="KZ430" s="131"/>
      <c r="LA430" s="131"/>
      <c r="LB430" s="131"/>
      <c r="LC430" s="131"/>
      <c r="LD430" s="131"/>
      <c r="LE430" s="131"/>
      <c r="LF430" s="131"/>
      <c r="LG430" s="131"/>
      <c r="LH430" s="131"/>
      <c r="LI430" s="131"/>
      <c r="LJ430" s="131"/>
      <c r="LK430" s="131"/>
      <c r="LL430" s="131"/>
      <c r="LM430" s="131"/>
      <c r="LN430" s="131"/>
      <c r="LO430" s="131"/>
      <c r="LP430" s="131"/>
      <c r="LQ430" s="131"/>
      <c r="LR430" s="131"/>
      <c r="LS430" s="131"/>
      <c r="LT430" s="131"/>
      <c r="LU430" s="131"/>
      <c r="LV430" s="131"/>
      <c r="LW430" s="131"/>
      <c r="LX430" s="131"/>
      <c r="LY430" s="131"/>
      <c r="LZ430" s="131"/>
      <c r="MA430" s="131"/>
      <c r="MB430" s="131"/>
      <c r="MC430" s="131"/>
      <c r="MD430" s="131"/>
      <c r="ME430" s="131"/>
      <c r="MF430" s="131"/>
      <c r="MG430" s="131"/>
      <c r="MH430" s="131"/>
      <c r="MI430" s="131"/>
      <c r="MJ430" s="131"/>
      <c r="MK430" s="131"/>
      <c r="ML430" s="131"/>
      <c r="MM430" s="131"/>
      <c r="MN430" s="131"/>
      <c r="MO430" s="131"/>
      <c r="MP430" s="131"/>
      <c r="MQ430" s="131"/>
      <c r="MR430" s="131"/>
      <c r="MS430" s="131"/>
      <c r="MT430" s="131"/>
      <c r="MU430" s="131"/>
      <c r="MV430" s="131"/>
      <c r="MW430" s="131"/>
      <c r="MX430" s="131"/>
      <c r="MY430" s="131"/>
      <c r="MZ430" s="131"/>
      <c r="NA430" s="131"/>
      <c r="NB430" s="131"/>
      <c r="NC430" s="131"/>
      <c r="ND430" s="131"/>
      <c r="NE430" s="131"/>
      <c r="NF430" s="131"/>
      <c r="NG430" s="131"/>
      <c r="NH430" s="131"/>
      <c r="NI430" s="131"/>
      <c r="NJ430" s="131"/>
      <c r="NK430" s="131"/>
      <c r="NL430" s="131"/>
      <c r="NM430" s="131"/>
      <c r="NN430" s="131"/>
      <c r="NO430" s="131"/>
      <c r="NP430" s="131"/>
      <c r="NQ430" s="131"/>
      <c r="NR430" s="131"/>
      <c r="NS430" s="131"/>
      <c r="NT430" s="131"/>
      <c r="NU430" s="131"/>
      <c r="NV430" s="131"/>
      <c r="NW430" s="131"/>
      <c r="NX430" s="131"/>
      <c r="NY430" s="131"/>
      <c r="NZ430" s="131"/>
      <c r="OA430" s="131"/>
      <c r="OB430" s="131"/>
      <c r="OC430" s="131"/>
      <c r="OD430" s="131"/>
      <c r="OE430" s="131"/>
      <c r="OF430" s="131"/>
      <c r="OG430" s="131"/>
      <c r="OH430" s="131"/>
      <c r="OI430" s="131"/>
      <c r="OJ430" s="131"/>
      <c r="OK430" s="131"/>
      <c r="OL430" s="131"/>
      <c r="OM430" s="131"/>
      <c r="ON430" s="131"/>
      <c r="OO430" s="131"/>
      <c r="OP430" s="131"/>
      <c r="OQ430" s="131"/>
      <c r="OR430" s="131"/>
      <c r="OS430" s="131"/>
      <c r="OT430" s="131"/>
      <c r="OU430" s="131"/>
      <c r="OV430" s="131"/>
      <c r="OW430" s="131"/>
      <c r="OX430" s="131"/>
      <c r="OY430" s="131"/>
      <c r="OZ430" s="131"/>
      <c r="PA430" s="131"/>
      <c r="PB430" s="131"/>
      <c r="PC430" s="131"/>
      <c r="PD430" s="131"/>
      <c r="PE430" s="131"/>
      <c r="PF430" s="131"/>
      <c r="PG430" s="131"/>
      <c r="PH430" s="131"/>
      <c r="PI430" s="131"/>
      <c r="PJ430" s="131"/>
      <c r="PK430" s="131"/>
      <c r="PL430" s="131"/>
      <c r="PM430" s="131"/>
      <c r="PN430" s="131"/>
      <c r="PO430" s="131"/>
      <c r="PP430" s="131"/>
      <c r="PQ430" s="131"/>
      <c r="PR430" s="131"/>
      <c r="PS430" s="131"/>
      <c r="PT430" s="131"/>
      <c r="PU430" s="131"/>
      <c r="PV430" s="131"/>
      <c r="PW430" s="131"/>
      <c r="PX430" s="131"/>
      <c r="PY430" s="131"/>
      <c r="PZ430" s="131"/>
      <c r="QA430" s="131"/>
      <c r="QB430" s="131"/>
      <c r="QC430" s="131"/>
      <c r="QD430" s="131"/>
      <c r="QE430" s="131"/>
      <c r="QF430" s="131"/>
      <c r="QG430" s="131"/>
      <c r="QH430" s="131"/>
      <c r="QI430" s="131"/>
      <c r="QJ430" s="131"/>
      <c r="QK430" s="131"/>
      <c r="QL430" s="131"/>
      <c r="QM430" s="131"/>
      <c r="QN430" s="131"/>
      <c r="QO430" s="131"/>
      <c r="QP430" s="131"/>
      <c r="QQ430" s="131"/>
      <c r="QR430" s="131"/>
      <c r="QS430" s="131"/>
      <c r="QT430" s="131"/>
      <c r="QU430" s="131"/>
      <c r="QV430" s="131"/>
      <c r="QW430" s="131"/>
      <c r="QX430" s="131"/>
      <c r="QY430" s="131"/>
      <c r="QZ430" s="131"/>
      <c r="RA430" s="131"/>
      <c r="RB430" s="131"/>
      <c r="RC430" s="131"/>
      <c r="RD430" s="131"/>
      <c r="RE430" s="131"/>
      <c r="RF430" s="131"/>
      <c r="RG430" s="131"/>
      <c r="RH430" s="131"/>
      <c r="RI430" s="131"/>
      <c r="RJ430" s="131"/>
      <c r="RK430" s="131"/>
      <c r="RL430" s="131"/>
      <c r="RM430" s="131"/>
      <c r="RN430" s="131"/>
      <c r="RO430" s="131"/>
      <c r="RP430" s="131"/>
      <c r="RQ430" s="131"/>
      <c r="RR430" s="131"/>
      <c r="RS430" s="131"/>
      <c r="RT430" s="131"/>
      <c r="RU430" s="131"/>
      <c r="RV430" s="131"/>
      <c r="RW430" s="131"/>
      <c r="RX430" s="131"/>
      <c r="RY430" s="131"/>
      <c r="RZ430" s="131"/>
      <c r="SA430" s="131"/>
      <c r="SB430" s="131"/>
      <c r="SC430" s="131"/>
      <c r="SD430" s="131"/>
      <c r="SE430" s="131"/>
      <c r="SF430" s="131"/>
      <c r="SG430" s="131"/>
      <c r="SH430" s="131"/>
      <c r="SI430" s="131"/>
      <c r="SJ430" s="131"/>
      <c r="SK430" s="131"/>
      <c r="SL430" s="131"/>
      <c r="SM430" s="131"/>
      <c r="SN430" s="131"/>
      <c r="SO430" s="131"/>
      <c r="SP430" s="131"/>
      <c r="SQ430" s="131"/>
      <c r="SR430" s="131"/>
      <c r="SS430" s="131"/>
      <c r="ST430" s="131"/>
      <c r="SU430" s="131"/>
      <c r="SV430" s="131"/>
      <c r="SW430" s="131"/>
      <c r="SX430" s="131"/>
      <c r="SY430" s="131"/>
      <c r="SZ430" s="131"/>
      <c r="TA430" s="131"/>
      <c r="TB430" s="131"/>
      <c r="TC430" s="131"/>
      <c r="TD430" s="131"/>
      <c r="TE430" s="131"/>
      <c r="TF430" s="131"/>
      <c r="TG430" s="131"/>
      <c r="TH430" s="131"/>
      <c r="TI430" s="131"/>
      <c r="TJ430" s="131"/>
      <c r="TK430" s="131"/>
      <c r="TL430" s="131"/>
      <c r="TM430" s="131"/>
      <c r="TN430" s="131"/>
      <c r="TO430" s="131"/>
      <c r="TP430" s="131"/>
      <c r="TQ430" s="131"/>
      <c r="TR430" s="131"/>
      <c r="TS430" s="131"/>
      <c r="TT430" s="131"/>
      <c r="TU430" s="131"/>
      <c r="TV430" s="131"/>
      <c r="TW430" s="131"/>
      <c r="TX430" s="131"/>
      <c r="TY430" s="131"/>
      <c r="TZ430" s="131"/>
      <c r="UA430" s="131"/>
      <c r="UB430" s="131"/>
      <c r="UC430" s="131"/>
      <c r="UD430" s="131"/>
      <c r="UE430" s="131"/>
      <c r="UF430" s="131"/>
      <c r="UG430" s="131"/>
      <c r="UH430" s="131"/>
      <c r="UI430" s="131"/>
      <c r="UJ430" s="131"/>
      <c r="UK430" s="131"/>
      <c r="UL430" s="131"/>
      <c r="UM430" s="131"/>
      <c r="UN430" s="131"/>
      <c r="UO430" s="131"/>
      <c r="UP430" s="131"/>
      <c r="UQ430" s="131"/>
      <c r="UR430" s="131"/>
      <c r="US430" s="131"/>
      <c r="UT430" s="131"/>
      <c r="UU430" s="131"/>
      <c r="UV430" s="131"/>
      <c r="UW430" s="131"/>
      <c r="UX430" s="131"/>
      <c r="UY430" s="131"/>
      <c r="UZ430" s="131"/>
      <c r="VA430" s="131"/>
      <c r="VB430" s="131"/>
      <c r="VC430" s="131"/>
      <c r="VD430" s="131"/>
      <c r="VE430" s="131"/>
      <c r="VF430" s="131"/>
      <c r="VG430" s="131"/>
      <c r="VH430" s="131"/>
      <c r="VI430" s="131"/>
      <c r="VJ430" s="131"/>
      <c r="VK430" s="131"/>
      <c r="VL430" s="131"/>
      <c r="VM430" s="131"/>
      <c r="VN430" s="131"/>
      <c r="VO430" s="131"/>
      <c r="VP430" s="131"/>
      <c r="VQ430" s="131"/>
      <c r="VR430" s="131"/>
      <c r="VS430" s="131"/>
      <c r="VT430" s="131"/>
      <c r="VU430" s="131"/>
      <c r="VV430" s="131"/>
      <c r="VW430" s="131"/>
      <c r="VX430" s="131"/>
      <c r="VY430" s="131"/>
      <c r="VZ430" s="131"/>
      <c r="WA430" s="131"/>
      <c r="WB430" s="131"/>
      <c r="WC430" s="131"/>
      <c r="WD430" s="131"/>
      <c r="WE430" s="131"/>
      <c r="WF430" s="131"/>
      <c r="WG430" s="131"/>
      <c r="WH430" s="131"/>
      <c r="WI430" s="131"/>
      <c r="WJ430" s="131"/>
      <c r="WK430" s="131"/>
      <c r="WL430" s="131"/>
      <c r="WM430" s="131"/>
      <c r="WN430" s="131"/>
      <c r="WO430" s="131"/>
      <c r="WP430" s="131"/>
      <c r="WQ430" s="131"/>
      <c r="WR430" s="131"/>
      <c r="WS430" s="131"/>
      <c r="WT430" s="131"/>
      <c r="WU430" s="131"/>
      <c r="WV430" s="131"/>
      <c r="WW430" s="131"/>
      <c r="WX430" s="131"/>
      <c r="WY430" s="131"/>
      <c r="WZ430" s="131"/>
      <c r="XA430" s="131"/>
      <c r="XB430" s="131"/>
      <c r="XC430" s="131"/>
      <c r="XD430" s="131"/>
      <c r="XE430" s="131"/>
      <c r="XF430" s="131"/>
      <c r="XG430" s="131"/>
      <c r="XH430" s="131"/>
      <c r="XI430" s="131"/>
      <c r="XJ430" s="131"/>
      <c r="XK430" s="131"/>
      <c r="XL430" s="131"/>
      <c r="XM430" s="131"/>
      <c r="XN430" s="131"/>
      <c r="XO430" s="131"/>
      <c r="XP430" s="131"/>
      <c r="XQ430" s="131"/>
      <c r="XR430" s="131"/>
      <c r="XS430" s="131"/>
      <c r="XT430" s="131"/>
      <c r="XU430" s="131"/>
      <c r="XV430" s="131"/>
      <c r="XW430" s="131"/>
      <c r="XX430" s="131"/>
      <c r="XY430" s="131"/>
      <c r="XZ430" s="131"/>
      <c r="YA430" s="131"/>
      <c r="YB430" s="131"/>
      <c r="YC430" s="131"/>
      <c r="YD430" s="131"/>
      <c r="YE430" s="131"/>
      <c r="YF430" s="131"/>
      <c r="YG430" s="131"/>
      <c r="YH430" s="131"/>
      <c r="YI430" s="131"/>
      <c r="YJ430" s="131"/>
      <c r="YK430" s="131"/>
      <c r="YL430" s="131"/>
      <c r="YM430" s="131"/>
      <c r="YN430" s="131"/>
      <c r="YO430" s="131"/>
      <c r="YP430" s="131"/>
      <c r="YQ430" s="131"/>
      <c r="YR430" s="131"/>
      <c r="YS430" s="131"/>
      <c r="YT430" s="131"/>
      <c r="YU430" s="131"/>
      <c r="YV430" s="131"/>
      <c r="YW430" s="131"/>
      <c r="YX430" s="131"/>
      <c r="YY430" s="131"/>
      <c r="YZ430" s="131"/>
      <c r="ZA430" s="131"/>
      <c r="ZB430" s="131"/>
      <c r="ZC430" s="131"/>
      <c r="ZD430" s="131"/>
      <c r="ZE430" s="131"/>
      <c r="ZF430" s="131"/>
      <c r="ZG430" s="131"/>
      <c r="ZH430" s="131"/>
      <c r="ZI430" s="131"/>
      <c r="ZJ430" s="131"/>
      <c r="ZK430" s="131"/>
      <c r="ZL430" s="131"/>
      <c r="ZM430" s="131"/>
      <c r="ZN430" s="131"/>
      <c r="ZO430" s="131"/>
      <c r="ZP430" s="131"/>
      <c r="ZQ430" s="131"/>
      <c r="ZR430" s="131"/>
      <c r="ZS430" s="131"/>
      <c r="ZT430" s="131"/>
      <c r="ZU430" s="131"/>
      <c r="ZV430" s="131"/>
      <c r="ZW430" s="131"/>
      <c r="ZX430" s="131"/>
      <c r="ZY430" s="131"/>
      <c r="ZZ430" s="131"/>
      <c r="AAA430" s="131"/>
      <c r="AAB430" s="131"/>
      <c r="AAC430" s="131"/>
      <c r="AAD430" s="131"/>
      <c r="AAE430" s="131"/>
      <c r="AAF430" s="131"/>
      <c r="AAG430" s="131"/>
      <c r="AAH430" s="131"/>
      <c r="AAI430" s="131"/>
      <c r="AAJ430" s="131"/>
      <c r="AAK430" s="131"/>
      <c r="AAL430" s="131"/>
      <c r="AAM430" s="131"/>
      <c r="AAN430" s="131"/>
      <c r="AAO430" s="131"/>
      <c r="AAP430" s="131"/>
      <c r="AAQ430" s="131"/>
      <c r="AAR430" s="131"/>
      <c r="AAS430" s="131"/>
      <c r="AAT430" s="131"/>
      <c r="AAU430" s="131"/>
      <c r="AAV430" s="131"/>
      <c r="AAW430" s="131"/>
      <c r="AAX430" s="131"/>
      <c r="AAY430" s="131"/>
      <c r="AAZ430" s="131"/>
      <c r="ABA430" s="131"/>
      <c r="ABB430" s="131"/>
      <c r="ABC430" s="131"/>
      <c r="ABD430" s="131"/>
      <c r="ABE430" s="131"/>
      <c r="ABF430" s="131"/>
      <c r="ABG430" s="131"/>
      <c r="ABH430" s="131"/>
      <c r="ABI430" s="131"/>
      <c r="ABJ430" s="131"/>
      <c r="ABK430" s="131"/>
      <c r="ABL430" s="131"/>
      <c r="ABM430" s="131"/>
      <c r="ABN430" s="131"/>
      <c r="ABO430" s="131"/>
      <c r="ABP430" s="131"/>
      <c r="ABQ430" s="131"/>
      <c r="ABR430" s="131"/>
      <c r="ABS430" s="131"/>
      <c r="ABT430" s="131"/>
      <c r="ABU430" s="131"/>
      <c r="ABV430" s="131"/>
      <c r="ABW430" s="131"/>
      <c r="ABX430" s="131"/>
      <c r="ABY430" s="131"/>
      <c r="ABZ430" s="131"/>
      <c r="ACA430" s="131"/>
      <c r="ACB430" s="131"/>
      <c r="ACC430" s="131"/>
      <c r="ACD430" s="131"/>
      <c r="ACE430" s="131"/>
      <c r="ACF430" s="131"/>
      <c r="ACG430" s="131"/>
      <c r="ACH430" s="131"/>
      <c r="ACI430" s="131"/>
      <c r="ACJ430" s="131"/>
      <c r="ACK430" s="131"/>
      <c r="ACL430" s="131"/>
      <c r="ACM430" s="131"/>
      <c r="ACN430" s="131"/>
      <c r="ACO430" s="131"/>
      <c r="ACP430" s="131"/>
      <c r="ACQ430" s="131"/>
      <c r="ACR430" s="131"/>
      <c r="ACS430" s="131"/>
      <c r="ACT430" s="131"/>
      <c r="ACU430" s="131"/>
      <c r="ACV430" s="131"/>
      <c r="ACW430" s="131"/>
      <c r="ACX430" s="131"/>
      <c r="ACY430" s="131"/>
      <c r="ACZ430" s="131"/>
      <c r="ADA430" s="131"/>
      <c r="ADB430" s="131"/>
      <c r="ADC430" s="131"/>
      <c r="ADD430" s="131"/>
      <c r="ADE430" s="131"/>
      <c r="ADF430" s="131"/>
      <c r="ADG430" s="131"/>
      <c r="ADH430" s="131"/>
      <c r="ADI430" s="131"/>
      <c r="ADJ430" s="131"/>
      <c r="ADK430" s="131"/>
      <c r="ADL430" s="131"/>
      <c r="ADM430" s="131"/>
      <c r="ADN430" s="131"/>
      <c r="ADO430" s="131"/>
      <c r="ADP430" s="131"/>
      <c r="ADQ430" s="131"/>
      <c r="ADR430" s="131"/>
      <c r="ADS430" s="131"/>
      <c r="ADT430" s="131"/>
      <c r="ADU430" s="131"/>
      <c r="ADV430" s="131"/>
      <c r="ADW430" s="131"/>
      <c r="ADX430" s="131"/>
      <c r="ADY430" s="131"/>
      <c r="ADZ430" s="131"/>
      <c r="AEA430" s="131"/>
      <c r="AEB430" s="131"/>
      <c r="AEC430" s="131"/>
      <c r="AED430" s="131"/>
      <c r="AEE430" s="131"/>
      <c r="AEF430" s="131"/>
      <c r="AEG430" s="131"/>
      <c r="AEH430" s="131"/>
      <c r="AEI430" s="131"/>
      <c r="AEJ430" s="131"/>
      <c r="AEK430" s="131"/>
      <c r="AEL430" s="131"/>
      <c r="AEM430" s="131"/>
      <c r="AEN430" s="131"/>
      <c r="AEO430" s="131"/>
      <c r="AEP430" s="131"/>
      <c r="AEQ430" s="131"/>
      <c r="AER430" s="131"/>
      <c r="AES430" s="131"/>
      <c r="AET430" s="131"/>
      <c r="AEU430" s="131"/>
      <c r="AEV430" s="131"/>
      <c r="AEW430" s="131"/>
      <c r="AEX430" s="131"/>
      <c r="AEY430" s="131"/>
      <c r="AEZ430" s="131"/>
      <c r="AFA430" s="131"/>
      <c r="AFB430" s="131"/>
      <c r="AFC430" s="131"/>
      <c r="AFD430" s="131"/>
      <c r="AFE430" s="131"/>
      <c r="AFF430" s="131"/>
      <c r="AFG430" s="131"/>
      <c r="AFH430" s="131"/>
      <c r="AFI430" s="131"/>
      <c r="AFJ430" s="131"/>
      <c r="AFK430" s="131"/>
      <c r="AFL430" s="131"/>
      <c r="AFM430" s="131"/>
      <c r="AFN430" s="131"/>
      <c r="AFO430" s="131"/>
      <c r="AFP430" s="131"/>
      <c r="AFQ430" s="131"/>
      <c r="AFR430" s="131"/>
      <c r="AFS430" s="131"/>
      <c r="AFT430" s="131"/>
      <c r="AFU430" s="131"/>
      <c r="AFV430" s="131"/>
      <c r="AFW430" s="131"/>
      <c r="AFX430" s="131"/>
      <c r="AFY430" s="131"/>
      <c r="AFZ430" s="131"/>
      <c r="AGA430" s="131"/>
      <c r="AGB430" s="131"/>
      <c r="AGC430" s="131"/>
      <c r="AGD430" s="131"/>
      <c r="AGE430" s="131"/>
      <c r="AGF430" s="131"/>
      <c r="AGG430" s="131"/>
      <c r="AGH430" s="131"/>
      <c r="AGI430" s="131"/>
      <c r="AGJ430" s="131"/>
      <c r="AGK430" s="131"/>
      <c r="AGL430" s="131"/>
      <c r="AGM430" s="131"/>
      <c r="AGN430" s="131"/>
      <c r="AGO430" s="131"/>
      <c r="AGP430" s="131"/>
      <c r="AGQ430" s="131"/>
      <c r="AGR430" s="131"/>
      <c r="AGS430" s="131"/>
      <c r="AGT430" s="131"/>
      <c r="AGU430" s="131"/>
      <c r="AGV430" s="131"/>
      <c r="AGW430" s="131"/>
      <c r="AGX430" s="131"/>
      <c r="AGY430" s="131"/>
      <c r="AGZ430" s="131"/>
      <c r="AHA430" s="131"/>
      <c r="AHB430" s="131"/>
      <c r="AHC430" s="131"/>
      <c r="AHD430" s="131"/>
      <c r="AHE430" s="131"/>
      <c r="AHF430" s="131"/>
      <c r="AHG430" s="131"/>
      <c r="AHH430" s="131"/>
      <c r="AHI430" s="131"/>
      <c r="AHJ430" s="131"/>
      <c r="AHK430" s="131"/>
      <c r="AHL430" s="131"/>
      <c r="AHM430" s="131"/>
      <c r="AHN430" s="131"/>
      <c r="AHO430" s="131"/>
      <c r="AHP430" s="131"/>
      <c r="AHQ430" s="131"/>
      <c r="AHR430" s="131"/>
      <c r="AHS430" s="131"/>
      <c r="AHT430" s="131"/>
      <c r="AHU430" s="131"/>
      <c r="AHV430" s="131"/>
      <c r="AHW430" s="131"/>
      <c r="AHX430" s="131"/>
      <c r="AHY430" s="131"/>
      <c r="AHZ430" s="131"/>
      <c r="AIA430" s="131"/>
      <c r="AIB430" s="131"/>
      <c r="AIC430" s="131"/>
      <c r="AID430" s="131"/>
      <c r="AIE430" s="131"/>
      <c r="AIF430" s="131"/>
      <c r="AIG430" s="131"/>
      <c r="AIH430" s="131"/>
      <c r="AII430" s="131"/>
      <c r="AIJ430" s="131"/>
      <c r="AIK430" s="131"/>
      <c r="AIL430" s="131"/>
      <c r="AIM430" s="131"/>
      <c r="AIN430" s="131"/>
      <c r="AIO430" s="131"/>
      <c r="AIP430" s="131"/>
      <c r="AIQ430" s="131"/>
      <c r="AIR430" s="131"/>
      <c r="AIS430" s="131"/>
      <c r="AIT430" s="131"/>
      <c r="AIU430" s="131"/>
      <c r="AIV430" s="131"/>
      <c r="AIW430" s="131"/>
      <c r="AIX430" s="131"/>
      <c r="AIY430" s="131"/>
      <c r="AIZ430" s="131"/>
      <c r="AJA430" s="131"/>
      <c r="AJB430" s="131"/>
      <c r="AJC430" s="131"/>
      <c r="AJD430" s="131"/>
      <c r="AJE430" s="131"/>
      <c r="AJF430" s="131"/>
      <c r="AJG430" s="131"/>
      <c r="AJH430" s="131"/>
      <c r="AJI430" s="131"/>
      <c r="AJJ430" s="131"/>
      <c r="AJK430" s="131"/>
      <c r="AJL430" s="131"/>
      <c r="AJM430" s="131"/>
      <c r="AJN430" s="131"/>
      <c r="AJO430" s="131"/>
      <c r="AJP430" s="131"/>
      <c r="AJQ430" s="131"/>
      <c r="AJR430" s="131"/>
      <c r="AJS430" s="131"/>
      <c r="AJT430" s="131"/>
      <c r="AJU430" s="131"/>
      <c r="AJV430" s="131"/>
      <c r="AJW430" s="131"/>
      <c r="AJX430" s="131"/>
      <c r="AJY430" s="131"/>
      <c r="AJZ430" s="131"/>
      <c r="AKA430" s="131"/>
      <c r="AKB430" s="131"/>
      <c r="AKC430" s="131"/>
      <c r="AKD430" s="131"/>
      <c r="AKE430" s="131"/>
      <c r="AKF430" s="131"/>
      <c r="AKG430" s="131"/>
      <c r="AKH430" s="131"/>
      <c r="AKI430" s="131"/>
      <c r="AKJ430" s="131"/>
      <c r="AKK430" s="131"/>
      <c r="AKL430" s="131"/>
      <c r="AKM430" s="131"/>
      <c r="AKN430" s="131"/>
      <c r="AKO430" s="131"/>
      <c r="AKP430" s="131"/>
      <c r="AKQ430" s="131"/>
      <c r="AKR430" s="131"/>
      <c r="AKS430" s="131"/>
      <c r="AKT430" s="131"/>
      <c r="AKU430" s="131"/>
      <c r="AKV430" s="131"/>
      <c r="AKW430" s="131"/>
      <c r="AKX430" s="131"/>
      <c r="AKY430" s="131"/>
      <c r="AKZ430" s="131"/>
      <c r="ALA430" s="131"/>
      <c r="ALB430" s="131"/>
      <c r="ALC430" s="131"/>
      <c r="ALD430" s="131"/>
      <c r="ALE430" s="131"/>
      <c r="ALF430" s="131"/>
      <c r="ALG430" s="131"/>
      <c r="ALH430" s="131"/>
      <c r="ALI430" s="131"/>
      <c r="ALJ430" s="131"/>
      <c r="ALK430" s="131"/>
      <c r="ALL430" s="131"/>
      <c r="ALM430" s="131"/>
      <c r="ALN430" s="131"/>
      <c r="ALO430" s="131"/>
      <c r="ALP430" s="131"/>
      <c r="ALQ430" s="131"/>
      <c r="ALR430" s="131"/>
      <c r="ALS430" s="131"/>
      <c r="ALT430" s="131"/>
      <c r="ALU430" s="131"/>
      <c r="ALV430" s="131"/>
      <c r="ALW430" s="131"/>
      <c r="ALX430" s="131"/>
      <c r="ALY430" s="131"/>
      <c r="ALZ430" s="131"/>
      <c r="AMA430" s="131"/>
      <c r="AMB430" s="131"/>
      <c r="AMC430" s="131"/>
      <c r="AMD430" s="131"/>
      <c r="AME430" s="131"/>
      <c r="AMF430" s="131"/>
      <c r="AMG430" s="131"/>
      <c r="AMH430" s="131"/>
      <c r="AMI430" s="131"/>
      <c r="AMJ430" s="131"/>
      <c r="AMK430" s="131"/>
      <c r="AML430" s="131"/>
      <c r="AMM430" s="131"/>
      <c r="AMN430" s="131"/>
      <c r="AMO430" s="131"/>
      <c r="AMP430" s="131"/>
      <c r="AMQ430" s="131"/>
      <c r="AMR430" s="131"/>
      <c r="AMS430" s="131"/>
      <c r="AMT430" s="131"/>
      <c r="AMU430" s="131"/>
      <c r="AMV430" s="131"/>
      <c r="AMW430" s="131"/>
      <c r="AMX430" s="131"/>
      <c r="AMY430" s="131"/>
      <c r="AMZ430" s="131"/>
      <c r="ANA430" s="131"/>
      <c r="ANB430" s="131"/>
      <c r="ANC430" s="131"/>
      <c r="AND430" s="131"/>
      <c r="ANE430" s="131"/>
      <c r="ANF430" s="131"/>
      <c r="ANG430" s="131"/>
      <c r="ANH430" s="131"/>
      <c r="ANI430" s="131"/>
      <c r="ANJ430" s="131"/>
      <c r="ANK430" s="131"/>
      <c r="ANL430" s="131"/>
      <c r="ANM430" s="131"/>
      <c r="ANN430" s="131"/>
      <c r="ANO430" s="131"/>
      <c r="ANP430" s="131"/>
      <c r="ANQ430" s="131"/>
      <c r="ANR430" s="131"/>
      <c r="ANS430" s="131"/>
      <c r="ANT430" s="131"/>
      <c r="ANU430" s="131"/>
      <c r="ANV430" s="131"/>
      <c r="ANW430" s="131"/>
      <c r="ANX430" s="131"/>
      <c r="ANY430" s="131"/>
      <c r="ANZ430" s="131"/>
      <c r="AOA430" s="131"/>
      <c r="AOB430" s="131"/>
      <c r="AOC430" s="131"/>
      <c r="AOD430" s="131"/>
      <c r="AOE430" s="131"/>
      <c r="AOF430" s="131"/>
      <c r="AOG430" s="131"/>
      <c r="AOH430" s="131"/>
      <c r="AOI430" s="131"/>
      <c r="AOJ430" s="131"/>
      <c r="AOK430" s="131"/>
      <c r="AOL430" s="131"/>
      <c r="AOM430" s="131"/>
      <c r="AON430" s="131"/>
      <c r="AOO430" s="131"/>
      <c r="AOP430" s="131"/>
      <c r="AOQ430" s="131"/>
      <c r="AOR430" s="131"/>
      <c r="AOS430" s="131"/>
      <c r="AOT430" s="131"/>
      <c r="AOU430" s="131"/>
      <c r="AOV430" s="131"/>
      <c r="AOW430" s="131"/>
      <c r="AOX430" s="131"/>
      <c r="AOY430" s="131"/>
      <c r="AOZ430" s="131"/>
      <c r="APA430" s="131"/>
      <c r="APB430" s="131"/>
      <c r="APC430" s="131"/>
      <c r="APD430" s="131"/>
      <c r="APE430" s="131"/>
      <c r="APF430" s="131"/>
      <c r="APG430" s="131"/>
      <c r="APH430" s="131"/>
      <c r="API430" s="131"/>
      <c r="APJ430" s="131"/>
      <c r="APK430" s="131"/>
      <c r="APL430" s="131"/>
      <c r="APM430" s="131"/>
      <c r="APN430" s="131"/>
      <c r="APO430" s="131"/>
      <c r="APP430" s="131"/>
      <c r="APQ430" s="131"/>
      <c r="APR430" s="131"/>
      <c r="APS430" s="131"/>
      <c r="APT430" s="131"/>
      <c r="APU430" s="131"/>
      <c r="APV430" s="131"/>
      <c r="APW430" s="131"/>
      <c r="APX430" s="131"/>
      <c r="APY430" s="131"/>
      <c r="APZ430" s="131"/>
      <c r="AQA430" s="131"/>
      <c r="AQB430" s="131"/>
      <c r="AQC430" s="131"/>
      <c r="AQD430" s="131"/>
      <c r="AQE430" s="131"/>
      <c r="AQF430" s="131"/>
      <c r="AQG430" s="131"/>
      <c r="AQH430" s="131"/>
      <c r="AQI430" s="131"/>
      <c r="AQJ430" s="131"/>
      <c r="AQK430" s="131"/>
      <c r="AQL430" s="131"/>
      <c r="AQM430" s="131"/>
      <c r="AQN430" s="131"/>
      <c r="AQO430" s="131"/>
      <c r="AQP430" s="131"/>
      <c r="AQQ430" s="131"/>
      <c r="AQR430" s="131"/>
      <c r="AQS430" s="131"/>
      <c r="AQT430" s="131"/>
      <c r="AQU430" s="131"/>
      <c r="AQV430" s="131"/>
      <c r="AQW430" s="131"/>
      <c r="AQX430" s="131"/>
      <c r="AQY430" s="131"/>
      <c r="AQZ430" s="131"/>
      <c r="ARA430" s="131"/>
      <c r="ARB430" s="131"/>
      <c r="ARC430" s="131"/>
      <c r="ARD430" s="131"/>
      <c r="ARE430" s="131"/>
      <c r="ARF430" s="131"/>
      <c r="ARG430" s="131"/>
      <c r="ARH430" s="131"/>
      <c r="ARI430" s="131"/>
      <c r="ARJ430" s="131"/>
      <c r="ARK430" s="131"/>
      <c r="ARL430" s="131"/>
      <c r="ARM430" s="131"/>
      <c r="ARN430" s="131"/>
      <c r="ARO430" s="131"/>
      <c r="ARP430" s="131"/>
      <c r="ARQ430" s="131"/>
      <c r="ARR430" s="131"/>
      <c r="ARS430" s="131"/>
      <c r="ART430" s="131"/>
      <c r="ARU430" s="131"/>
      <c r="ARV430" s="131"/>
      <c r="ARW430" s="131"/>
      <c r="ARX430" s="131"/>
      <c r="ARY430" s="131"/>
      <c r="ARZ430" s="131"/>
      <c r="ASA430" s="131"/>
      <c r="ASB430" s="131"/>
      <c r="ASC430" s="131"/>
      <c r="ASD430" s="131"/>
      <c r="ASE430" s="131"/>
      <c r="ASF430" s="131"/>
      <c r="ASG430" s="131"/>
      <c r="ASH430" s="131"/>
      <c r="ASI430" s="131"/>
      <c r="ASJ430" s="131"/>
      <c r="ASK430" s="131"/>
      <c r="ASL430" s="131"/>
      <c r="ASM430" s="131"/>
      <c r="ASN430" s="131"/>
      <c r="ASO430" s="131"/>
      <c r="ASP430" s="131"/>
      <c r="ASQ430" s="131"/>
      <c r="ASR430" s="131"/>
      <c r="ASS430" s="131"/>
      <c r="AST430" s="131"/>
      <c r="ASU430" s="131"/>
      <c r="ASV430" s="131"/>
      <c r="ASW430" s="131"/>
      <c r="ASX430" s="131"/>
      <c r="ASY430" s="131"/>
      <c r="ASZ430" s="131"/>
      <c r="ATA430" s="131"/>
      <c r="ATB430" s="131"/>
      <c r="ATC430" s="131"/>
      <c r="ATD430" s="131"/>
      <c r="ATE430" s="131"/>
      <c r="ATF430" s="131"/>
      <c r="ATG430" s="131"/>
      <c r="ATH430" s="131"/>
      <c r="ATI430" s="131"/>
      <c r="ATJ430" s="131"/>
      <c r="ATK430" s="131"/>
      <c r="ATL430" s="131"/>
      <c r="ATM430" s="131"/>
      <c r="ATN430" s="131"/>
      <c r="ATO430" s="131"/>
      <c r="ATP430" s="131"/>
      <c r="ATQ430" s="131"/>
      <c r="ATR430" s="131"/>
      <c r="ATS430" s="131"/>
      <c r="ATT430" s="131"/>
      <c r="ATU430" s="131"/>
      <c r="ATV430" s="131"/>
      <c r="ATW430" s="131"/>
      <c r="ATX430" s="131"/>
      <c r="ATY430" s="131"/>
      <c r="ATZ430" s="131"/>
      <c r="AUA430" s="131"/>
      <c r="AUB430" s="131"/>
      <c r="AUC430" s="131"/>
      <c r="AUD430" s="131"/>
      <c r="AUE430" s="131"/>
      <c r="AUF430" s="131"/>
      <c r="AUG430" s="131"/>
      <c r="AUH430" s="131"/>
      <c r="AUI430" s="131"/>
      <c r="AUJ430" s="131"/>
      <c r="AUK430" s="131"/>
      <c r="AUL430" s="131"/>
      <c r="AUM430" s="131"/>
      <c r="AUN430" s="131"/>
      <c r="AUO430" s="131"/>
      <c r="AUP430" s="131"/>
      <c r="AUQ430" s="131"/>
      <c r="AUR430" s="131"/>
      <c r="AUS430" s="131"/>
      <c r="AUT430" s="131"/>
      <c r="AUU430" s="131"/>
      <c r="AUV430" s="131"/>
      <c r="AUW430" s="131"/>
      <c r="AUX430" s="131"/>
      <c r="AUY430" s="131"/>
      <c r="AUZ430" s="131"/>
      <c r="AVA430" s="131"/>
      <c r="AVB430" s="131"/>
      <c r="AVC430" s="131"/>
      <c r="AVD430" s="131"/>
      <c r="AVE430" s="131"/>
      <c r="AVF430" s="131"/>
      <c r="AVG430" s="131"/>
      <c r="AVH430" s="131"/>
      <c r="AVI430" s="131"/>
      <c r="AVJ430" s="131"/>
      <c r="AVK430" s="131"/>
      <c r="AVL430" s="131"/>
      <c r="AVM430" s="131"/>
      <c r="AVN430" s="131"/>
      <c r="AVO430" s="131"/>
      <c r="AVP430" s="131"/>
      <c r="AVQ430" s="131"/>
      <c r="AVR430" s="131"/>
      <c r="AVS430" s="131"/>
      <c r="AVT430" s="131"/>
      <c r="AVU430" s="131"/>
      <c r="AVV430" s="131"/>
      <c r="AVW430" s="131"/>
      <c r="AVX430" s="131"/>
      <c r="AVY430" s="131"/>
      <c r="AVZ430" s="131"/>
      <c r="AWA430" s="131"/>
      <c r="AWB430" s="131"/>
      <c r="AWC430" s="131"/>
      <c r="AWD430" s="131"/>
      <c r="AWE430" s="131"/>
      <c r="AWF430" s="131"/>
      <c r="AWG430" s="131"/>
      <c r="AWH430" s="131"/>
      <c r="AWI430" s="131"/>
      <c r="AWJ430" s="131"/>
      <c r="AWK430" s="131"/>
      <c r="AWL430" s="131"/>
      <c r="AWM430" s="131"/>
      <c r="AWN430" s="131"/>
      <c r="AWO430" s="131"/>
      <c r="AWP430" s="131"/>
      <c r="AWQ430" s="131"/>
      <c r="AWR430" s="131"/>
      <c r="AWS430" s="131"/>
      <c r="AWT430" s="131"/>
      <c r="AWU430" s="131"/>
      <c r="AWV430" s="131"/>
      <c r="AWW430" s="131"/>
      <c r="AWX430" s="131"/>
      <c r="AWY430" s="131"/>
      <c r="AWZ430" s="131"/>
      <c r="AXA430" s="131"/>
      <c r="AXB430" s="131"/>
      <c r="AXC430" s="131"/>
      <c r="AXD430" s="131"/>
      <c r="AXE430" s="131"/>
      <c r="AXF430" s="131"/>
      <c r="AXG430" s="131"/>
      <c r="AXH430" s="131"/>
      <c r="AXI430" s="131"/>
      <c r="AXJ430" s="131"/>
      <c r="AXK430" s="131"/>
      <c r="AXL430" s="131"/>
      <c r="AXM430" s="131"/>
      <c r="AXN430" s="131"/>
      <c r="AXO430" s="131"/>
      <c r="AXP430" s="131"/>
      <c r="AXQ430" s="131"/>
      <c r="AXR430" s="131"/>
      <c r="AXS430" s="131"/>
      <c r="AXT430" s="131"/>
      <c r="AXU430" s="131"/>
      <c r="AXV430" s="131"/>
      <c r="AXW430" s="131"/>
      <c r="AXX430" s="131"/>
    </row>
    <row r="431" spans="1:1324" s="105" customFormat="1" ht="15.75" hidden="1" customHeight="1" x14ac:dyDescent="0.2">
      <c r="A431" s="74" t="s">
        <v>2728</v>
      </c>
      <c r="B431" s="74" t="s">
        <v>348</v>
      </c>
      <c r="C431" s="64" t="s">
        <v>1093</v>
      </c>
      <c r="D431" s="64" t="s">
        <v>434</v>
      </c>
      <c r="E431" s="65">
        <v>42401</v>
      </c>
      <c r="F431" s="74" t="s">
        <v>1167</v>
      </c>
      <c r="G431" s="30" t="s">
        <v>1186</v>
      </c>
      <c r="H431" s="30">
        <v>42416</v>
      </c>
      <c r="I431" s="30" t="s">
        <v>1065</v>
      </c>
      <c r="J431" s="173"/>
      <c r="K431" s="84" t="s">
        <v>1807</v>
      </c>
      <c r="L431" s="87">
        <v>1</v>
      </c>
      <c r="M431" s="87">
        <v>1</v>
      </c>
      <c r="N431" s="84" t="s">
        <v>326</v>
      </c>
      <c r="O431" s="84">
        <v>1</v>
      </c>
      <c r="P431" s="84" t="s">
        <v>326</v>
      </c>
      <c r="Q431" s="84">
        <v>1</v>
      </c>
      <c r="R431" s="84" t="s">
        <v>326</v>
      </c>
      <c r="S431" s="84">
        <v>1</v>
      </c>
      <c r="T431" s="84" t="s">
        <v>49</v>
      </c>
      <c r="U431" s="84">
        <v>1</v>
      </c>
      <c r="V431" s="87">
        <v>1</v>
      </c>
      <c r="W431" s="84">
        <v>1</v>
      </c>
      <c r="X431" s="87">
        <v>1</v>
      </c>
      <c r="Y431" s="84">
        <v>1</v>
      </c>
      <c r="Z431" s="84">
        <v>0</v>
      </c>
      <c r="AA431" s="87">
        <v>0</v>
      </c>
      <c r="AB431" s="87">
        <v>0</v>
      </c>
      <c r="AC431" s="87">
        <v>0</v>
      </c>
      <c r="AD431" s="87">
        <v>0</v>
      </c>
      <c r="AE431" s="87">
        <v>0</v>
      </c>
      <c r="AF431" s="103"/>
      <c r="AG431" s="131"/>
    </row>
    <row r="432" spans="1:1324" s="131" customFormat="1" ht="15.75" hidden="1" customHeight="1" x14ac:dyDescent="0.2">
      <c r="A432" s="74" t="s">
        <v>2795</v>
      </c>
      <c r="B432" s="74" t="s">
        <v>348</v>
      </c>
      <c r="C432" s="64" t="s">
        <v>1093</v>
      </c>
      <c r="D432" s="64" t="s">
        <v>2801</v>
      </c>
      <c r="E432" s="65">
        <v>40539</v>
      </c>
      <c r="F432" s="74" t="s">
        <v>1167</v>
      </c>
      <c r="G432" s="30" t="s">
        <v>1186</v>
      </c>
      <c r="H432" s="30">
        <v>42479</v>
      </c>
      <c r="I432" s="30" t="s">
        <v>1065</v>
      </c>
      <c r="J432" s="173"/>
      <c r="K432" s="84" t="s">
        <v>6</v>
      </c>
      <c r="L432" s="87">
        <v>1</v>
      </c>
      <c r="M432" s="87">
        <v>1</v>
      </c>
      <c r="N432" s="84" t="s">
        <v>326</v>
      </c>
      <c r="O432" s="84">
        <v>1</v>
      </c>
      <c r="P432" s="84" t="s">
        <v>326</v>
      </c>
      <c r="Q432" s="84">
        <v>1</v>
      </c>
      <c r="R432" s="84" t="s">
        <v>326</v>
      </c>
      <c r="S432" s="84">
        <v>1</v>
      </c>
      <c r="T432" s="87" t="s">
        <v>49</v>
      </c>
      <c r="U432" s="84">
        <v>1</v>
      </c>
      <c r="V432" s="87">
        <v>1</v>
      </c>
      <c r="W432" s="87">
        <v>1</v>
      </c>
      <c r="X432" s="87">
        <v>1</v>
      </c>
      <c r="Y432" s="87">
        <v>1</v>
      </c>
      <c r="Z432" s="87">
        <v>0</v>
      </c>
      <c r="AA432" s="87">
        <v>0</v>
      </c>
      <c r="AB432" s="71">
        <v>0</v>
      </c>
      <c r="AC432" s="71">
        <v>0</v>
      </c>
      <c r="AD432" s="71">
        <v>0</v>
      </c>
      <c r="AE432" s="71">
        <v>0</v>
      </c>
      <c r="AF432" s="103"/>
    </row>
    <row r="433" spans="1:1324" s="105" customFormat="1" ht="15.75" hidden="1" customHeight="1" x14ac:dyDescent="0.2">
      <c r="A433" s="74" t="s">
        <v>2796</v>
      </c>
      <c r="B433" s="74" t="s">
        <v>348</v>
      </c>
      <c r="C433" s="64" t="s">
        <v>1093</v>
      </c>
      <c r="D433" s="64" t="s">
        <v>2802</v>
      </c>
      <c r="E433" s="65">
        <v>40539</v>
      </c>
      <c r="F433" s="74" t="s">
        <v>1167</v>
      </c>
      <c r="G433" s="30" t="s">
        <v>1186</v>
      </c>
      <c r="H433" s="30">
        <v>42479</v>
      </c>
      <c r="I433" s="30" t="s">
        <v>1065</v>
      </c>
      <c r="J433" s="173"/>
      <c r="K433" s="84" t="s">
        <v>6</v>
      </c>
      <c r="L433" s="87">
        <v>1</v>
      </c>
      <c r="M433" s="87">
        <v>1</v>
      </c>
      <c r="N433" s="84" t="s">
        <v>326</v>
      </c>
      <c r="O433" s="84">
        <v>1</v>
      </c>
      <c r="P433" s="84" t="s">
        <v>326</v>
      </c>
      <c r="Q433" s="84">
        <v>1</v>
      </c>
      <c r="R433" s="84" t="s">
        <v>326</v>
      </c>
      <c r="S433" s="84">
        <v>1</v>
      </c>
      <c r="T433" s="87" t="s">
        <v>49</v>
      </c>
      <c r="U433" s="87">
        <v>1</v>
      </c>
      <c r="V433" s="87">
        <v>1</v>
      </c>
      <c r="W433" s="87">
        <v>0</v>
      </c>
      <c r="X433" s="87">
        <v>0</v>
      </c>
      <c r="Y433" s="87">
        <v>0</v>
      </c>
      <c r="Z433" s="87">
        <v>0</v>
      </c>
      <c r="AA433" s="87">
        <v>0</v>
      </c>
      <c r="AB433" s="71">
        <v>0</v>
      </c>
      <c r="AC433" s="71">
        <v>0</v>
      </c>
      <c r="AD433" s="71">
        <v>0</v>
      </c>
      <c r="AE433" s="71">
        <v>0</v>
      </c>
      <c r="AF433" s="103"/>
      <c r="AG433" s="131"/>
      <c r="AH433" s="131"/>
      <c r="AI433" s="131"/>
      <c r="AJ433" s="131"/>
      <c r="AK433" s="131"/>
      <c r="AL433" s="131"/>
      <c r="AM433" s="131"/>
      <c r="AN433" s="131"/>
      <c r="AO433" s="131"/>
      <c r="AP433" s="131"/>
      <c r="AQ433" s="131"/>
      <c r="AR433" s="131"/>
      <c r="AS433" s="131"/>
      <c r="AT433" s="131"/>
      <c r="AU433" s="131"/>
      <c r="AV433" s="131"/>
      <c r="AW433" s="131"/>
      <c r="AX433" s="131"/>
      <c r="AY433" s="131"/>
      <c r="AZ433" s="131"/>
      <c r="BA433" s="131"/>
      <c r="BB433" s="131"/>
      <c r="BC433" s="131"/>
      <c r="BD433" s="131"/>
      <c r="BE433" s="131"/>
      <c r="BF433" s="131"/>
      <c r="BG433" s="131"/>
      <c r="BH433" s="131"/>
      <c r="BI433" s="131"/>
      <c r="BJ433" s="131"/>
      <c r="BK433" s="131"/>
      <c r="BL433" s="131"/>
      <c r="BM433" s="131"/>
      <c r="BN433" s="131"/>
      <c r="BO433" s="131"/>
      <c r="BP433" s="131"/>
      <c r="BQ433" s="131"/>
      <c r="BR433" s="131"/>
      <c r="BS433" s="131"/>
      <c r="BT433" s="131"/>
      <c r="BU433" s="131"/>
      <c r="BV433" s="131"/>
      <c r="BW433" s="131"/>
      <c r="BX433" s="131"/>
      <c r="BY433" s="131"/>
      <c r="BZ433" s="131"/>
      <c r="CA433" s="131"/>
      <c r="CB433" s="131"/>
      <c r="CC433" s="131"/>
      <c r="CD433" s="131"/>
      <c r="CE433" s="131"/>
      <c r="CF433" s="131"/>
      <c r="CG433" s="131"/>
      <c r="CH433" s="131"/>
      <c r="CI433" s="131"/>
      <c r="CJ433" s="131"/>
      <c r="CK433" s="131"/>
      <c r="CL433" s="131"/>
      <c r="CM433" s="131"/>
      <c r="CN433" s="131"/>
      <c r="CO433" s="131"/>
      <c r="CP433" s="131"/>
      <c r="CQ433" s="131"/>
      <c r="CR433" s="131"/>
      <c r="CS433" s="131"/>
      <c r="CT433" s="131"/>
      <c r="CU433" s="131"/>
      <c r="CV433" s="131"/>
      <c r="CW433" s="131"/>
      <c r="CX433" s="131"/>
      <c r="CY433" s="131"/>
      <c r="CZ433" s="131"/>
      <c r="DA433" s="131"/>
      <c r="DB433" s="131"/>
      <c r="DC433" s="131"/>
      <c r="DD433" s="131"/>
      <c r="DE433" s="131"/>
      <c r="DF433" s="131"/>
      <c r="DG433" s="131"/>
      <c r="DH433" s="131"/>
      <c r="DI433" s="131"/>
      <c r="DJ433" s="131"/>
      <c r="DK433" s="131"/>
      <c r="DL433" s="131"/>
      <c r="DM433" s="131"/>
      <c r="DN433" s="131"/>
      <c r="DO433" s="131"/>
      <c r="DP433" s="131"/>
      <c r="DQ433" s="131"/>
      <c r="DR433" s="131"/>
      <c r="DS433" s="131"/>
      <c r="DT433" s="131"/>
      <c r="DU433" s="131"/>
      <c r="DV433" s="131"/>
      <c r="DW433" s="131"/>
      <c r="DX433" s="131"/>
      <c r="DY433" s="131"/>
      <c r="DZ433" s="131"/>
      <c r="EA433" s="131"/>
      <c r="EB433" s="131"/>
      <c r="EC433" s="131"/>
      <c r="ED433" s="131"/>
      <c r="EE433" s="131"/>
      <c r="EF433" s="131"/>
      <c r="EG433" s="131"/>
      <c r="EH433" s="131"/>
      <c r="EI433" s="131"/>
      <c r="EJ433" s="131"/>
      <c r="EK433" s="131"/>
      <c r="EL433" s="131"/>
      <c r="EM433" s="131"/>
      <c r="EN433" s="131"/>
      <c r="EO433" s="131"/>
      <c r="EP433" s="131"/>
      <c r="EQ433" s="131"/>
      <c r="ER433" s="131"/>
      <c r="ES433" s="131"/>
      <c r="ET433" s="131"/>
      <c r="EU433" s="131"/>
      <c r="EV433" s="131"/>
      <c r="EW433" s="131"/>
      <c r="EX433" s="131"/>
      <c r="EY433" s="131"/>
      <c r="EZ433" s="131"/>
      <c r="FA433" s="131"/>
      <c r="FB433" s="131"/>
      <c r="FC433" s="131"/>
      <c r="FD433" s="131"/>
      <c r="FE433" s="131"/>
      <c r="FF433" s="131"/>
      <c r="FG433" s="131"/>
      <c r="FH433" s="131"/>
      <c r="FI433" s="131"/>
      <c r="FJ433" s="131"/>
      <c r="FK433" s="131"/>
      <c r="FL433" s="131"/>
      <c r="FM433" s="131"/>
      <c r="FN433" s="131"/>
      <c r="FO433" s="131"/>
      <c r="FP433" s="131"/>
      <c r="FQ433" s="131"/>
      <c r="FR433" s="131"/>
      <c r="FS433" s="131"/>
      <c r="FT433" s="131"/>
      <c r="FU433" s="131"/>
      <c r="FV433" s="131"/>
      <c r="FW433" s="131"/>
      <c r="FX433" s="131"/>
      <c r="FY433" s="131"/>
      <c r="FZ433" s="131"/>
      <c r="GA433" s="131"/>
      <c r="GB433" s="131"/>
      <c r="GC433" s="131"/>
      <c r="GD433" s="131"/>
      <c r="GE433" s="131"/>
      <c r="GF433" s="131"/>
      <c r="GG433" s="131"/>
      <c r="GH433" s="131"/>
      <c r="GI433" s="131"/>
      <c r="GJ433" s="131"/>
      <c r="GK433" s="131"/>
      <c r="GL433" s="131"/>
      <c r="GM433" s="131"/>
      <c r="GN433" s="131"/>
      <c r="GO433" s="131"/>
      <c r="GP433" s="131"/>
      <c r="GQ433" s="131"/>
      <c r="GR433" s="131"/>
      <c r="GS433" s="131"/>
      <c r="GT433" s="131"/>
      <c r="GU433" s="131"/>
      <c r="GV433" s="131"/>
      <c r="GW433" s="131"/>
      <c r="GX433" s="131"/>
      <c r="GY433" s="131"/>
      <c r="GZ433" s="131"/>
      <c r="HA433" s="131"/>
      <c r="HB433" s="131"/>
      <c r="HC433" s="131"/>
      <c r="HD433" s="131"/>
      <c r="HE433" s="131"/>
      <c r="HF433" s="131"/>
      <c r="HG433" s="131"/>
      <c r="HH433" s="131"/>
      <c r="HI433" s="131"/>
      <c r="HJ433" s="131"/>
      <c r="HK433" s="131"/>
      <c r="HL433" s="131"/>
      <c r="HM433" s="131"/>
      <c r="HN433" s="131"/>
      <c r="HO433" s="131"/>
      <c r="HP433" s="131"/>
      <c r="HQ433" s="131"/>
      <c r="HR433" s="131"/>
      <c r="HS433" s="131"/>
      <c r="HT433" s="131"/>
      <c r="HU433" s="131"/>
      <c r="HV433" s="131"/>
      <c r="HW433" s="131"/>
      <c r="HX433" s="131"/>
      <c r="HY433" s="131"/>
      <c r="HZ433" s="131"/>
      <c r="IA433" s="131"/>
      <c r="IB433" s="131"/>
      <c r="IC433" s="131"/>
      <c r="ID433" s="131"/>
      <c r="IE433" s="131"/>
      <c r="IF433" s="131"/>
      <c r="IG433" s="131"/>
      <c r="IH433" s="131"/>
      <c r="II433" s="131"/>
      <c r="IJ433" s="131"/>
      <c r="IK433" s="131"/>
      <c r="IL433" s="131"/>
      <c r="IM433" s="131"/>
      <c r="IN433" s="131"/>
      <c r="IO433" s="131"/>
      <c r="IP433" s="131"/>
      <c r="IQ433" s="131"/>
      <c r="IR433" s="131"/>
      <c r="IS433" s="131"/>
      <c r="IT433" s="131"/>
      <c r="IU433" s="131"/>
      <c r="IV433" s="131"/>
      <c r="IW433" s="131"/>
      <c r="IX433" s="131"/>
      <c r="IY433" s="131"/>
      <c r="IZ433" s="131"/>
      <c r="JA433" s="131"/>
      <c r="JB433" s="131"/>
      <c r="JC433" s="131"/>
      <c r="JD433" s="131"/>
      <c r="JE433" s="131"/>
      <c r="JF433" s="131"/>
      <c r="JG433" s="131"/>
      <c r="JH433" s="131"/>
      <c r="JI433" s="131"/>
      <c r="JJ433" s="131"/>
      <c r="JK433" s="131"/>
      <c r="JL433" s="131"/>
      <c r="JM433" s="131"/>
      <c r="JN433" s="131"/>
      <c r="JO433" s="131"/>
      <c r="JP433" s="131"/>
      <c r="JQ433" s="131"/>
      <c r="JR433" s="131"/>
      <c r="JS433" s="131"/>
      <c r="JT433" s="131"/>
      <c r="JU433" s="131"/>
      <c r="JV433" s="131"/>
      <c r="JW433" s="131"/>
      <c r="JX433" s="131"/>
      <c r="JY433" s="131"/>
      <c r="JZ433" s="131"/>
      <c r="KA433" s="131"/>
      <c r="KB433" s="131"/>
      <c r="KC433" s="131"/>
      <c r="KD433" s="131"/>
      <c r="KE433" s="131"/>
      <c r="KF433" s="131"/>
      <c r="KG433" s="131"/>
      <c r="KH433" s="131"/>
      <c r="KI433" s="131"/>
      <c r="KJ433" s="131"/>
      <c r="KK433" s="131"/>
      <c r="KL433" s="131"/>
      <c r="KM433" s="131"/>
      <c r="KN433" s="131"/>
      <c r="KO433" s="131"/>
      <c r="KP433" s="131"/>
      <c r="KQ433" s="131"/>
      <c r="KR433" s="131"/>
      <c r="KS433" s="131"/>
      <c r="KT433" s="131"/>
      <c r="KU433" s="131"/>
      <c r="KV433" s="131"/>
      <c r="KW433" s="131"/>
      <c r="KX433" s="131"/>
      <c r="KY433" s="131"/>
      <c r="KZ433" s="131"/>
      <c r="LA433" s="131"/>
      <c r="LB433" s="131"/>
      <c r="LC433" s="131"/>
      <c r="LD433" s="131"/>
      <c r="LE433" s="131"/>
      <c r="LF433" s="131"/>
      <c r="LG433" s="131"/>
      <c r="LH433" s="131"/>
      <c r="LI433" s="131"/>
      <c r="LJ433" s="131"/>
      <c r="LK433" s="131"/>
      <c r="LL433" s="131"/>
      <c r="LM433" s="131"/>
      <c r="LN433" s="131"/>
      <c r="LO433" s="131"/>
      <c r="LP433" s="131"/>
      <c r="LQ433" s="131"/>
      <c r="LR433" s="131"/>
      <c r="LS433" s="131"/>
      <c r="LT433" s="131"/>
      <c r="LU433" s="131"/>
      <c r="LV433" s="131"/>
      <c r="LW433" s="131"/>
      <c r="LX433" s="131"/>
      <c r="LY433" s="131"/>
      <c r="LZ433" s="131"/>
      <c r="MA433" s="131"/>
      <c r="MB433" s="131"/>
      <c r="MC433" s="131"/>
      <c r="MD433" s="131"/>
      <c r="ME433" s="131"/>
      <c r="MF433" s="131"/>
      <c r="MG433" s="131"/>
      <c r="MH433" s="131"/>
      <c r="MI433" s="131"/>
      <c r="MJ433" s="131"/>
      <c r="MK433" s="131"/>
      <c r="ML433" s="131"/>
      <c r="MM433" s="131"/>
      <c r="MN433" s="131"/>
      <c r="MO433" s="131"/>
      <c r="MP433" s="131"/>
      <c r="MQ433" s="131"/>
      <c r="MR433" s="131"/>
      <c r="MS433" s="131"/>
      <c r="MT433" s="131"/>
      <c r="MU433" s="131"/>
      <c r="MV433" s="131"/>
      <c r="MW433" s="131"/>
      <c r="MX433" s="131"/>
      <c r="MY433" s="131"/>
      <c r="MZ433" s="131"/>
      <c r="NA433" s="131"/>
      <c r="NB433" s="131"/>
      <c r="NC433" s="131"/>
      <c r="ND433" s="131"/>
      <c r="NE433" s="131"/>
      <c r="NF433" s="131"/>
      <c r="NG433" s="131"/>
      <c r="NH433" s="131"/>
      <c r="NI433" s="131"/>
      <c r="NJ433" s="131"/>
      <c r="NK433" s="131"/>
      <c r="NL433" s="131"/>
      <c r="NM433" s="131"/>
      <c r="NN433" s="131"/>
      <c r="NO433" s="131"/>
      <c r="NP433" s="131"/>
      <c r="NQ433" s="131"/>
      <c r="NR433" s="131"/>
      <c r="NS433" s="131"/>
      <c r="NT433" s="131"/>
      <c r="NU433" s="131"/>
      <c r="NV433" s="131"/>
      <c r="NW433" s="131"/>
      <c r="NX433" s="131"/>
      <c r="NY433" s="131"/>
      <c r="NZ433" s="131"/>
      <c r="OA433" s="131"/>
      <c r="OB433" s="131"/>
      <c r="OC433" s="131"/>
      <c r="OD433" s="131"/>
      <c r="OE433" s="131"/>
      <c r="OF433" s="131"/>
      <c r="OG433" s="131"/>
      <c r="OH433" s="131"/>
      <c r="OI433" s="131"/>
      <c r="OJ433" s="131"/>
      <c r="OK433" s="131"/>
      <c r="OL433" s="131"/>
      <c r="OM433" s="131"/>
      <c r="ON433" s="131"/>
      <c r="OO433" s="131"/>
      <c r="OP433" s="131"/>
      <c r="OQ433" s="131"/>
      <c r="OR433" s="131"/>
      <c r="OS433" s="131"/>
      <c r="OT433" s="131"/>
      <c r="OU433" s="131"/>
      <c r="OV433" s="131"/>
      <c r="OW433" s="131"/>
      <c r="OX433" s="131"/>
      <c r="OY433" s="131"/>
      <c r="OZ433" s="131"/>
      <c r="PA433" s="131"/>
      <c r="PB433" s="131"/>
      <c r="PC433" s="131"/>
      <c r="PD433" s="131"/>
      <c r="PE433" s="131"/>
      <c r="PF433" s="131"/>
      <c r="PG433" s="131"/>
      <c r="PH433" s="131"/>
      <c r="PI433" s="131"/>
      <c r="PJ433" s="131"/>
      <c r="PK433" s="131"/>
      <c r="PL433" s="131"/>
      <c r="PM433" s="131"/>
      <c r="PN433" s="131"/>
      <c r="PO433" s="131"/>
      <c r="PP433" s="131"/>
      <c r="PQ433" s="131"/>
      <c r="PR433" s="131"/>
      <c r="PS433" s="131"/>
      <c r="PT433" s="131"/>
      <c r="PU433" s="131"/>
      <c r="PV433" s="131"/>
      <c r="PW433" s="131"/>
      <c r="PX433" s="131"/>
      <c r="PY433" s="131"/>
      <c r="PZ433" s="131"/>
      <c r="QA433" s="131"/>
      <c r="QB433" s="131"/>
      <c r="QC433" s="131"/>
      <c r="QD433" s="131"/>
      <c r="QE433" s="131"/>
      <c r="QF433" s="131"/>
      <c r="QG433" s="131"/>
      <c r="QH433" s="131"/>
      <c r="QI433" s="131"/>
      <c r="QJ433" s="131"/>
      <c r="QK433" s="131"/>
      <c r="QL433" s="131"/>
      <c r="QM433" s="131"/>
      <c r="QN433" s="131"/>
      <c r="QO433" s="131"/>
      <c r="QP433" s="131"/>
      <c r="QQ433" s="131"/>
      <c r="QR433" s="131"/>
      <c r="QS433" s="131"/>
      <c r="QT433" s="131"/>
      <c r="QU433" s="131"/>
      <c r="QV433" s="131"/>
      <c r="QW433" s="131"/>
      <c r="QX433" s="131"/>
      <c r="QY433" s="131"/>
      <c r="QZ433" s="131"/>
      <c r="RA433" s="131"/>
      <c r="RB433" s="131"/>
      <c r="RC433" s="131"/>
      <c r="RD433" s="131"/>
      <c r="RE433" s="131"/>
      <c r="RF433" s="131"/>
      <c r="RG433" s="131"/>
      <c r="RH433" s="131"/>
      <c r="RI433" s="131"/>
      <c r="RJ433" s="131"/>
      <c r="RK433" s="131"/>
      <c r="RL433" s="131"/>
      <c r="RM433" s="131"/>
      <c r="RN433" s="131"/>
      <c r="RO433" s="131"/>
      <c r="RP433" s="131"/>
      <c r="RQ433" s="131"/>
      <c r="RR433" s="131"/>
      <c r="RS433" s="131"/>
      <c r="RT433" s="131"/>
      <c r="RU433" s="131"/>
      <c r="RV433" s="131"/>
      <c r="RW433" s="131"/>
      <c r="RX433" s="131"/>
      <c r="RY433" s="131"/>
      <c r="RZ433" s="131"/>
      <c r="SA433" s="131"/>
      <c r="SB433" s="131"/>
      <c r="SC433" s="131"/>
      <c r="SD433" s="131"/>
      <c r="SE433" s="131"/>
      <c r="SF433" s="131"/>
      <c r="SG433" s="131"/>
      <c r="SH433" s="131"/>
      <c r="SI433" s="131"/>
      <c r="SJ433" s="131"/>
      <c r="SK433" s="131"/>
      <c r="SL433" s="131"/>
      <c r="SM433" s="131"/>
      <c r="SN433" s="131"/>
      <c r="SO433" s="131"/>
      <c r="SP433" s="131"/>
      <c r="SQ433" s="131"/>
      <c r="SR433" s="131"/>
      <c r="SS433" s="131"/>
      <c r="ST433" s="131"/>
      <c r="SU433" s="131"/>
      <c r="SV433" s="131"/>
      <c r="SW433" s="131"/>
      <c r="SX433" s="131"/>
      <c r="SY433" s="131"/>
      <c r="SZ433" s="131"/>
      <c r="TA433" s="131"/>
      <c r="TB433" s="131"/>
      <c r="TC433" s="131"/>
      <c r="TD433" s="131"/>
      <c r="TE433" s="131"/>
      <c r="TF433" s="131"/>
      <c r="TG433" s="131"/>
      <c r="TH433" s="131"/>
      <c r="TI433" s="131"/>
      <c r="TJ433" s="131"/>
      <c r="TK433" s="131"/>
      <c r="TL433" s="131"/>
      <c r="TM433" s="131"/>
      <c r="TN433" s="131"/>
      <c r="TO433" s="131"/>
      <c r="TP433" s="131"/>
      <c r="TQ433" s="131"/>
      <c r="TR433" s="131"/>
      <c r="TS433" s="131"/>
      <c r="TT433" s="131"/>
      <c r="TU433" s="131"/>
      <c r="TV433" s="131"/>
      <c r="TW433" s="131"/>
      <c r="TX433" s="131"/>
      <c r="TY433" s="131"/>
      <c r="TZ433" s="131"/>
      <c r="UA433" s="131"/>
      <c r="UB433" s="131"/>
      <c r="UC433" s="131"/>
      <c r="UD433" s="131"/>
      <c r="UE433" s="131"/>
      <c r="UF433" s="131"/>
      <c r="UG433" s="131"/>
      <c r="UH433" s="131"/>
      <c r="UI433" s="131"/>
      <c r="UJ433" s="131"/>
      <c r="UK433" s="131"/>
      <c r="UL433" s="131"/>
      <c r="UM433" s="131"/>
      <c r="UN433" s="131"/>
      <c r="UO433" s="131"/>
      <c r="UP433" s="131"/>
      <c r="UQ433" s="131"/>
      <c r="UR433" s="131"/>
      <c r="US433" s="131"/>
      <c r="UT433" s="131"/>
      <c r="UU433" s="131"/>
      <c r="UV433" s="131"/>
      <c r="UW433" s="131"/>
      <c r="UX433" s="131"/>
      <c r="UY433" s="131"/>
      <c r="UZ433" s="131"/>
      <c r="VA433" s="131"/>
      <c r="VB433" s="131"/>
      <c r="VC433" s="131"/>
      <c r="VD433" s="131"/>
      <c r="VE433" s="131"/>
      <c r="VF433" s="131"/>
      <c r="VG433" s="131"/>
      <c r="VH433" s="131"/>
      <c r="VI433" s="131"/>
      <c r="VJ433" s="131"/>
      <c r="VK433" s="131"/>
      <c r="VL433" s="131"/>
      <c r="VM433" s="131"/>
      <c r="VN433" s="131"/>
      <c r="VO433" s="131"/>
      <c r="VP433" s="131"/>
      <c r="VQ433" s="131"/>
      <c r="VR433" s="131"/>
      <c r="VS433" s="131"/>
      <c r="VT433" s="131"/>
      <c r="VU433" s="131"/>
      <c r="VV433" s="131"/>
      <c r="VW433" s="131"/>
      <c r="VX433" s="131"/>
      <c r="VY433" s="131"/>
      <c r="VZ433" s="131"/>
      <c r="WA433" s="131"/>
      <c r="WB433" s="131"/>
      <c r="WC433" s="131"/>
      <c r="WD433" s="131"/>
      <c r="WE433" s="131"/>
      <c r="WF433" s="131"/>
      <c r="WG433" s="131"/>
      <c r="WH433" s="131"/>
      <c r="WI433" s="131"/>
      <c r="WJ433" s="131"/>
      <c r="WK433" s="131"/>
      <c r="WL433" s="131"/>
      <c r="WM433" s="131"/>
      <c r="WN433" s="131"/>
      <c r="WO433" s="131"/>
      <c r="WP433" s="131"/>
      <c r="WQ433" s="131"/>
      <c r="WR433" s="131"/>
      <c r="WS433" s="131"/>
      <c r="WT433" s="131"/>
      <c r="WU433" s="131"/>
      <c r="WV433" s="131"/>
      <c r="WW433" s="131"/>
      <c r="WX433" s="131"/>
      <c r="WY433" s="131"/>
      <c r="WZ433" s="131"/>
      <c r="XA433" s="131"/>
      <c r="XB433" s="131"/>
      <c r="XC433" s="131"/>
      <c r="XD433" s="131"/>
      <c r="XE433" s="131"/>
      <c r="XF433" s="131"/>
      <c r="XG433" s="131"/>
      <c r="XH433" s="131"/>
      <c r="XI433" s="131"/>
      <c r="XJ433" s="131"/>
      <c r="XK433" s="131"/>
      <c r="XL433" s="131"/>
      <c r="XM433" s="131"/>
      <c r="XN433" s="131"/>
      <c r="XO433" s="131"/>
      <c r="XP433" s="131"/>
      <c r="XQ433" s="131"/>
      <c r="XR433" s="131"/>
      <c r="XS433" s="131"/>
      <c r="XT433" s="131"/>
      <c r="XU433" s="131"/>
      <c r="XV433" s="131"/>
      <c r="XW433" s="131"/>
      <c r="XX433" s="131"/>
      <c r="XY433" s="131"/>
      <c r="XZ433" s="131"/>
      <c r="YA433" s="131"/>
      <c r="YB433" s="131"/>
      <c r="YC433" s="131"/>
      <c r="YD433" s="131"/>
      <c r="YE433" s="131"/>
      <c r="YF433" s="131"/>
      <c r="YG433" s="131"/>
      <c r="YH433" s="131"/>
      <c r="YI433" s="131"/>
      <c r="YJ433" s="131"/>
      <c r="YK433" s="131"/>
      <c r="YL433" s="131"/>
      <c r="YM433" s="131"/>
      <c r="YN433" s="131"/>
      <c r="YO433" s="131"/>
      <c r="YP433" s="131"/>
      <c r="YQ433" s="131"/>
      <c r="YR433" s="131"/>
      <c r="YS433" s="131"/>
      <c r="YT433" s="131"/>
      <c r="YU433" s="131"/>
      <c r="YV433" s="131"/>
      <c r="YW433" s="131"/>
      <c r="YX433" s="131"/>
      <c r="YY433" s="131"/>
      <c r="YZ433" s="131"/>
      <c r="ZA433" s="131"/>
      <c r="ZB433" s="131"/>
      <c r="ZC433" s="131"/>
      <c r="ZD433" s="131"/>
      <c r="ZE433" s="131"/>
      <c r="ZF433" s="131"/>
      <c r="ZG433" s="131"/>
      <c r="ZH433" s="131"/>
      <c r="ZI433" s="131"/>
      <c r="ZJ433" s="131"/>
      <c r="ZK433" s="131"/>
      <c r="ZL433" s="131"/>
      <c r="ZM433" s="131"/>
      <c r="ZN433" s="131"/>
      <c r="ZO433" s="131"/>
      <c r="ZP433" s="131"/>
      <c r="ZQ433" s="131"/>
      <c r="ZR433" s="131"/>
      <c r="ZS433" s="131"/>
      <c r="ZT433" s="131"/>
      <c r="ZU433" s="131"/>
      <c r="ZV433" s="131"/>
      <c r="ZW433" s="131"/>
      <c r="ZX433" s="131"/>
      <c r="ZY433" s="131"/>
      <c r="ZZ433" s="131"/>
      <c r="AAA433" s="131"/>
      <c r="AAB433" s="131"/>
      <c r="AAC433" s="131"/>
      <c r="AAD433" s="131"/>
      <c r="AAE433" s="131"/>
      <c r="AAF433" s="131"/>
      <c r="AAG433" s="131"/>
      <c r="AAH433" s="131"/>
      <c r="AAI433" s="131"/>
      <c r="AAJ433" s="131"/>
      <c r="AAK433" s="131"/>
      <c r="AAL433" s="131"/>
      <c r="AAM433" s="131"/>
      <c r="AAN433" s="131"/>
      <c r="AAO433" s="131"/>
      <c r="AAP433" s="131"/>
      <c r="AAQ433" s="131"/>
      <c r="AAR433" s="131"/>
      <c r="AAS433" s="131"/>
      <c r="AAT433" s="131"/>
      <c r="AAU433" s="131"/>
      <c r="AAV433" s="131"/>
      <c r="AAW433" s="131"/>
      <c r="AAX433" s="131"/>
      <c r="AAY433" s="131"/>
      <c r="AAZ433" s="131"/>
      <c r="ABA433" s="131"/>
      <c r="ABB433" s="131"/>
      <c r="ABC433" s="131"/>
      <c r="ABD433" s="131"/>
      <c r="ABE433" s="131"/>
      <c r="ABF433" s="131"/>
      <c r="ABG433" s="131"/>
      <c r="ABH433" s="131"/>
      <c r="ABI433" s="131"/>
      <c r="ABJ433" s="131"/>
      <c r="ABK433" s="131"/>
      <c r="ABL433" s="131"/>
      <c r="ABM433" s="131"/>
      <c r="ABN433" s="131"/>
      <c r="ABO433" s="131"/>
      <c r="ABP433" s="131"/>
      <c r="ABQ433" s="131"/>
      <c r="ABR433" s="131"/>
      <c r="ABS433" s="131"/>
      <c r="ABT433" s="131"/>
      <c r="ABU433" s="131"/>
      <c r="ABV433" s="131"/>
      <c r="ABW433" s="131"/>
      <c r="ABX433" s="131"/>
      <c r="ABY433" s="131"/>
      <c r="ABZ433" s="131"/>
      <c r="ACA433" s="131"/>
      <c r="ACB433" s="131"/>
      <c r="ACC433" s="131"/>
      <c r="ACD433" s="131"/>
      <c r="ACE433" s="131"/>
      <c r="ACF433" s="131"/>
      <c r="ACG433" s="131"/>
      <c r="ACH433" s="131"/>
      <c r="ACI433" s="131"/>
      <c r="ACJ433" s="131"/>
      <c r="ACK433" s="131"/>
      <c r="ACL433" s="131"/>
      <c r="ACM433" s="131"/>
      <c r="ACN433" s="131"/>
      <c r="ACO433" s="131"/>
      <c r="ACP433" s="131"/>
      <c r="ACQ433" s="131"/>
      <c r="ACR433" s="131"/>
      <c r="ACS433" s="131"/>
      <c r="ACT433" s="131"/>
      <c r="ACU433" s="131"/>
      <c r="ACV433" s="131"/>
      <c r="ACW433" s="131"/>
      <c r="ACX433" s="131"/>
      <c r="ACY433" s="131"/>
      <c r="ACZ433" s="131"/>
      <c r="ADA433" s="131"/>
      <c r="ADB433" s="131"/>
      <c r="ADC433" s="131"/>
      <c r="ADD433" s="131"/>
      <c r="ADE433" s="131"/>
      <c r="ADF433" s="131"/>
      <c r="ADG433" s="131"/>
      <c r="ADH433" s="131"/>
      <c r="ADI433" s="131"/>
      <c r="ADJ433" s="131"/>
      <c r="ADK433" s="131"/>
      <c r="ADL433" s="131"/>
      <c r="ADM433" s="131"/>
      <c r="ADN433" s="131"/>
      <c r="ADO433" s="131"/>
      <c r="ADP433" s="131"/>
      <c r="ADQ433" s="131"/>
      <c r="ADR433" s="131"/>
      <c r="ADS433" s="131"/>
      <c r="ADT433" s="131"/>
      <c r="ADU433" s="131"/>
      <c r="ADV433" s="131"/>
      <c r="ADW433" s="131"/>
      <c r="ADX433" s="131"/>
      <c r="ADY433" s="131"/>
      <c r="ADZ433" s="131"/>
      <c r="AEA433" s="131"/>
      <c r="AEB433" s="131"/>
      <c r="AEC433" s="131"/>
      <c r="AED433" s="131"/>
      <c r="AEE433" s="131"/>
      <c r="AEF433" s="131"/>
      <c r="AEG433" s="131"/>
      <c r="AEH433" s="131"/>
      <c r="AEI433" s="131"/>
      <c r="AEJ433" s="131"/>
      <c r="AEK433" s="131"/>
      <c r="AEL433" s="131"/>
      <c r="AEM433" s="131"/>
      <c r="AEN433" s="131"/>
      <c r="AEO433" s="131"/>
      <c r="AEP433" s="131"/>
      <c r="AEQ433" s="131"/>
      <c r="AER433" s="131"/>
      <c r="AES433" s="131"/>
      <c r="AET433" s="131"/>
      <c r="AEU433" s="131"/>
      <c r="AEV433" s="131"/>
      <c r="AEW433" s="131"/>
      <c r="AEX433" s="131"/>
      <c r="AEY433" s="131"/>
      <c r="AEZ433" s="131"/>
      <c r="AFA433" s="131"/>
      <c r="AFB433" s="131"/>
      <c r="AFC433" s="131"/>
      <c r="AFD433" s="131"/>
      <c r="AFE433" s="131"/>
      <c r="AFF433" s="131"/>
      <c r="AFG433" s="131"/>
      <c r="AFH433" s="131"/>
      <c r="AFI433" s="131"/>
      <c r="AFJ433" s="131"/>
      <c r="AFK433" s="131"/>
      <c r="AFL433" s="131"/>
      <c r="AFM433" s="131"/>
      <c r="AFN433" s="131"/>
      <c r="AFO433" s="131"/>
      <c r="AFP433" s="131"/>
      <c r="AFQ433" s="131"/>
      <c r="AFR433" s="131"/>
      <c r="AFS433" s="131"/>
      <c r="AFT433" s="131"/>
      <c r="AFU433" s="131"/>
      <c r="AFV433" s="131"/>
      <c r="AFW433" s="131"/>
      <c r="AFX433" s="131"/>
      <c r="AFY433" s="131"/>
      <c r="AFZ433" s="131"/>
      <c r="AGA433" s="131"/>
      <c r="AGB433" s="131"/>
      <c r="AGC433" s="131"/>
      <c r="AGD433" s="131"/>
      <c r="AGE433" s="131"/>
      <c r="AGF433" s="131"/>
      <c r="AGG433" s="131"/>
      <c r="AGH433" s="131"/>
      <c r="AGI433" s="131"/>
      <c r="AGJ433" s="131"/>
      <c r="AGK433" s="131"/>
      <c r="AGL433" s="131"/>
      <c r="AGM433" s="131"/>
      <c r="AGN433" s="131"/>
      <c r="AGO433" s="131"/>
      <c r="AGP433" s="131"/>
      <c r="AGQ433" s="131"/>
      <c r="AGR433" s="131"/>
      <c r="AGS433" s="131"/>
      <c r="AGT433" s="131"/>
      <c r="AGU433" s="131"/>
      <c r="AGV433" s="131"/>
      <c r="AGW433" s="131"/>
      <c r="AGX433" s="131"/>
      <c r="AGY433" s="131"/>
      <c r="AGZ433" s="131"/>
      <c r="AHA433" s="131"/>
      <c r="AHB433" s="131"/>
      <c r="AHC433" s="131"/>
      <c r="AHD433" s="131"/>
      <c r="AHE433" s="131"/>
      <c r="AHF433" s="131"/>
      <c r="AHG433" s="131"/>
      <c r="AHH433" s="131"/>
      <c r="AHI433" s="131"/>
      <c r="AHJ433" s="131"/>
      <c r="AHK433" s="131"/>
      <c r="AHL433" s="131"/>
      <c r="AHM433" s="131"/>
      <c r="AHN433" s="131"/>
      <c r="AHO433" s="131"/>
      <c r="AHP433" s="131"/>
      <c r="AHQ433" s="131"/>
      <c r="AHR433" s="131"/>
      <c r="AHS433" s="131"/>
      <c r="AHT433" s="131"/>
      <c r="AHU433" s="131"/>
      <c r="AHV433" s="131"/>
      <c r="AHW433" s="131"/>
      <c r="AHX433" s="131"/>
      <c r="AHY433" s="131"/>
      <c r="AHZ433" s="131"/>
      <c r="AIA433" s="131"/>
      <c r="AIB433" s="131"/>
      <c r="AIC433" s="131"/>
      <c r="AID433" s="131"/>
      <c r="AIE433" s="131"/>
      <c r="AIF433" s="131"/>
      <c r="AIG433" s="131"/>
      <c r="AIH433" s="131"/>
      <c r="AII433" s="131"/>
      <c r="AIJ433" s="131"/>
      <c r="AIK433" s="131"/>
      <c r="AIL433" s="131"/>
      <c r="AIM433" s="131"/>
      <c r="AIN433" s="131"/>
      <c r="AIO433" s="131"/>
      <c r="AIP433" s="131"/>
      <c r="AIQ433" s="131"/>
      <c r="AIR433" s="131"/>
      <c r="AIS433" s="131"/>
      <c r="AIT433" s="131"/>
      <c r="AIU433" s="131"/>
      <c r="AIV433" s="131"/>
      <c r="AIW433" s="131"/>
      <c r="AIX433" s="131"/>
      <c r="AIY433" s="131"/>
      <c r="AIZ433" s="131"/>
      <c r="AJA433" s="131"/>
      <c r="AJB433" s="131"/>
      <c r="AJC433" s="131"/>
      <c r="AJD433" s="131"/>
      <c r="AJE433" s="131"/>
      <c r="AJF433" s="131"/>
      <c r="AJG433" s="131"/>
      <c r="AJH433" s="131"/>
      <c r="AJI433" s="131"/>
      <c r="AJJ433" s="131"/>
      <c r="AJK433" s="131"/>
      <c r="AJL433" s="131"/>
      <c r="AJM433" s="131"/>
      <c r="AJN433" s="131"/>
      <c r="AJO433" s="131"/>
      <c r="AJP433" s="131"/>
      <c r="AJQ433" s="131"/>
      <c r="AJR433" s="131"/>
      <c r="AJS433" s="131"/>
      <c r="AJT433" s="131"/>
      <c r="AJU433" s="131"/>
      <c r="AJV433" s="131"/>
      <c r="AJW433" s="131"/>
      <c r="AJX433" s="131"/>
      <c r="AJY433" s="131"/>
      <c r="AJZ433" s="131"/>
      <c r="AKA433" s="131"/>
      <c r="AKB433" s="131"/>
      <c r="AKC433" s="131"/>
      <c r="AKD433" s="131"/>
      <c r="AKE433" s="131"/>
      <c r="AKF433" s="131"/>
      <c r="AKG433" s="131"/>
      <c r="AKH433" s="131"/>
      <c r="AKI433" s="131"/>
      <c r="AKJ433" s="131"/>
      <c r="AKK433" s="131"/>
      <c r="AKL433" s="131"/>
      <c r="AKM433" s="131"/>
      <c r="AKN433" s="131"/>
      <c r="AKO433" s="131"/>
      <c r="AKP433" s="131"/>
      <c r="AKQ433" s="131"/>
      <c r="AKR433" s="131"/>
      <c r="AKS433" s="131"/>
      <c r="AKT433" s="131"/>
      <c r="AKU433" s="131"/>
      <c r="AKV433" s="131"/>
      <c r="AKW433" s="131"/>
      <c r="AKX433" s="131"/>
      <c r="AKY433" s="131"/>
      <c r="AKZ433" s="131"/>
      <c r="ALA433" s="131"/>
      <c r="ALB433" s="131"/>
      <c r="ALC433" s="131"/>
      <c r="ALD433" s="131"/>
      <c r="ALE433" s="131"/>
      <c r="ALF433" s="131"/>
      <c r="ALG433" s="131"/>
      <c r="ALH433" s="131"/>
      <c r="ALI433" s="131"/>
      <c r="ALJ433" s="131"/>
      <c r="ALK433" s="131"/>
      <c r="ALL433" s="131"/>
      <c r="ALM433" s="131"/>
      <c r="ALN433" s="131"/>
      <c r="ALO433" s="131"/>
      <c r="ALP433" s="131"/>
      <c r="ALQ433" s="131"/>
      <c r="ALR433" s="131"/>
      <c r="ALS433" s="131"/>
      <c r="ALT433" s="131"/>
      <c r="ALU433" s="131"/>
      <c r="ALV433" s="131"/>
      <c r="ALW433" s="131"/>
      <c r="ALX433" s="131"/>
      <c r="ALY433" s="131"/>
      <c r="ALZ433" s="131"/>
      <c r="AMA433" s="131"/>
      <c r="AMB433" s="131"/>
      <c r="AMC433" s="131"/>
      <c r="AMD433" s="131"/>
      <c r="AME433" s="131"/>
      <c r="AMF433" s="131"/>
      <c r="AMG433" s="131"/>
      <c r="AMH433" s="131"/>
      <c r="AMI433" s="131"/>
      <c r="AMJ433" s="131"/>
      <c r="AMK433" s="131"/>
      <c r="AML433" s="131"/>
      <c r="AMM433" s="131"/>
      <c r="AMN433" s="131"/>
      <c r="AMO433" s="131"/>
      <c r="AMP433" s="131"/>
      <c r="AMQ433" s="131"/>
      <c r="AMR433" s="131"/>
      <c r="AMS433" s="131"/>
      <c r="AMT433" s="131"/>
      <c r="AMU433" s="131"/>
      <c r="AMV433" s="131"/>
      <c r="AMW433" s="131"/>
      <c r="AMX433" s="131"/>
      <c r="AMY433" s="131"/>
      <c r="AMZ433" s="131"/>
      <c r="ANA433" s="131"/>
      <c r="ANB433" s="131"/>
      <c r="ANC433" s="131"/>
      <c r="AND433" s="131"/>
      <c r="ANE433" s="131"/>
      <c r="ANF433" s="131"/>
      <c r="ANG433" s="131"/>
      <c r="ANH433" s="131"/>
      <c r="ANI433" s="131"/>
      <c r="ANJ433" s="131"/>
      <c r="ANK433" s="131"/>
      <c r="ANL433" s="131"/>
      <c r="ANM433" s="131"/>
      <c r="ANN433" s="131"/>
      <c r="ANO433" s="131"/>
      <c r="ANP433" s="131"/>
      <c r="ANQ433" s="131"/>
      <c r="ANR433" s="131"/>
      <c r="ANS433" s="131"/>
      <c r="ANT433" s="131"/>
      <c r="ANU433" s="131"/>
      <c r="ANV433" s="131"/>
      <c r="ANW433" s="131"/>
      <c r="ANX433" s="131"/>
      <c r="ANY433" s="131"/>
      <c r="ANZ433" s="131"/>
      <c r="AOA433" s="131"/>
      <c r="AOB433" s="131"/>
      <c r="AOC433" s="131"/>
      <c r="AOD433" s="131"/>
      <c r="AOE433" s="131"/>
      <c r="AOF433" s="131"/>
      <c r="AOG433" s="131"/>
      <c r="AOH433" s="131"/>
      <c r="AOI433" s="131"/>
      <c r="AOJ433" s="131"/>
      <c r="AOK433" s="131"/>
      <c r="AOL433" s="131"/>
      <c r="AOM433" s="131"/>
      <c r="AON433" s="131"/>
      <c r="AOO433" s="131"/>
      <c r="AOP433" s="131"/>
      <c r="AOQ433" s="131"/>
      <c r="AOR433" s="131"/>
      <c r="AOS433" s="131"/>
      <c r="AOT433" s="131"/>
      <c r="AOU433" s="131"/>
      <c r="AOV433" s="131"/>
      <c r="AOW433" s="131"/>
      <c r="AOX433" s="131"/>
      <c r="AOY433" s="131"/>
      <c r="AOZ433" s="131"/>
      <c r="APA433" s="131"/>
      <c r="APB433" s="131"/>
      <c r="APC433" s="131"/>
      <c r="APD433" s="131"/>
      <c r="APE433" s="131"/>
      <c r="APF433" s="131"/>
      <c r="APG433" s="131"/>
      <c r="APH433" s="131"/>
      <c r="API433" s="131"/>
      <c r="APJ433" s="131"/>
      <c r="APK433" s="131"/>
      <c r="APL433" s="131"/>
      <c r="APM433" s="131"/>
      <c r="APN433" s="131"/>
      <c r="APO433" s="131"/>
      <c r="APP433" s="131"/>
      <c r="APQ433" s="131"/>
      <c r="APR433" s="131"/>
      <c r="APS433" s="131"/>
      <c r="APT433" s="131"/>
      <c r="APU433" s="131"/>
      <c r="APV433" s="131"/>
      <c r="APW433" s="131"/>
      <c r="APX433" s="131"/>
      <c r="APY433" s="131"/>
      <c r="APZ433" s="131"/>
      <c r="AQA433" s="131"/>
      <c r="AQB433" s="131"/>
      <c r="AQC433" s="131"/>
      <c r="AQD433" s="131"/>
      <c r="AQE433" s="131"/>
      <c r="AQF433" s="131"/>
      <c r="AQG433" s="131"/>
      <c r="AQH433" s="131"/>
      <c r="AQI433" s="131"/>
      <c r="AQJ433" s="131"/>
      <c r="AQK433" s="131"/>
      <c r="AQL433" s="131"/>
      <c r="AQM433" s="131"/>
      <c r="AQN433" s="131"/>
      <c r="AQO433" s="131"/>
      <c r="AQP433" s="131"/>
      <c r="AQQ433" s="131"/>
      <c r="AQR433" s="131"/>
      <c r="AQS433" s="131"/>
      <c r="AQT433" s="131"/>
      <c r="AQU433" s="131"/>
      <c r="AQV433" s="131"/>
      <c r="AQW433" s="131"/>
      <c r="AQX433" s="131"/>
      <c r="AQY433" s="131"/>
      <c r="AQZ433" s="131"/>
      <c r="ARA433" s="131"/>
      <c r="ARB433" s="131"/>
      <c r="ARC433" s="131"/>
      <c r="ARD433" s="131"/>
      <c r="ARE433" s="131"/>
      <c r="ARF433" s="131"/>
      <c r="ARG433" s="131"/>
      <c r="ARH433" s="131"/>
      <c r="ARI433" s="131"/>
      <c r="ARJ433" s="131"/>
      <c r="ARK433" s="131"/>
      <c r="ARL433" s="131"/>
      <c r="ARM433" s="131"/>
      <c r="ARN433" s="131"/>
      <c r="ARO433" s="131"/>
      <c r="ARP433" s="131"/>
      <c r="ARQ433" s="131"/>
      <c r="ARR433" s="131"/>
      <c r="ARS433" s="131"/>
      <c r="ART433" s="131"/>
      <c r="ARU433" s="131"/>
      <c r="ARV433" s="131"/>
      <c r="ARW433" s="131"/>
      <c r="ARX433" s="131"/>
      <c r="ARY433" s="131"/>
      <c r="ARZ433" s="131"/>
      <c r="ASA433" s="131"/>
      <c r="ASB433" s="131"/>
      <c r="ASC433" s="131"/>
      <c r="ASD433" s="131"/>
      <c r="ASE433" s="131"/>
      <c r="ASF433" s="131"/>
      <c r="ASG433" s="131"/>
      <c r="ASH433" s="131"/>
      <c r="ASI433" s="131"/>
      <c r="ASJ433" s="131"/>
      <c r="ASK433" s="131"/>
      <c r="ASL433" s="131"/>
      <c r="ASM433" s="131"/>
      <c r="ASN433" s="131"/>
      <c r="ASO433" s="131"/>
      <c r="ASP433" s="131"/>
      <c r="ASQ433" s="131"/>
      <c r="ASR433" s="131"/>
      <c r="ASS433" s="131"/>
      <c r="AST433" s="131"/>
      <c r="ASU433" s="131"/>
      <c r="ASV433" s="131"/>
      <c r="ASW433" s="131"/>
      <c r="ASX433" s="131"/>
      <c r="ASY433" s="131"/>
      <c r="ASZ433" s="131"/>
      <c r="ATA433" s="131"/>
      <c r="ATB433" s="131"/>
      <c r="ATC433" s="131"/>
      <c r="ATD433" s="131"/>
      <c r="ATE433" s="131"/>
      <c r="ATF433" s="131"/>
      <c r="ATG433" s="131"/>
      <c r="ATH433" s="131"/>
      <c r="ATI433" s="131"/>
      <c r="ATJ433" s="131"/>
      <c r="ATK433" s="131"/>
      <c r="ATL433" s="131"/>
      <c r="ATM433" s="131"/>
      <c r="ATN433" s="131"/>
      <c r="ATO433" s="131"/>
      <c r="ATP433" s="131"/>
      <c r="ATQ433" s="131"/>
      <c r="ATR433" s="131"/>
      <c r="ATS433" s="131"/>
      <c r="ATT433" s="131"/>
      <c r="ATU433" s="131"/>
      <c r="ATV433" s="131"/>
      <c r="ATW433" s="131"/>
      <c r="ATX433" s="131"/>
      <c r="ATY433" s="131"/>
      <c r="ATZ433" s="131"/>
      <c r="AUA433" s="131"/>
      <c r="AUB433" s="131"/>
      <c r="AUC433" s="131"/>
      <c r="AUD433" s="131"/>
      <c r="AUE433" s="131"/>
      <c r="AUF433" s="131"/>
      <c r="AUG433" s="131"/>
      <c r="AUH433" s="131"/>
      <c r="AUI433" s="131"/>
      <c r="AUJ433" s="131"/>
      <c r="AUK433" s="131"/>
      <c r="AUL433" s="131"/>
      <c r="AUM433" s="131"/>
      <c r="AUN433" s="131"/>
      <c r="AUO433" s="131"/>
      <c r="AUP433" s="131"/>
      <c r="AUQ433" s="131"/>
      <c r="AUR433" s="131"/>
      <c r="AUS433" s="131"/>
      <c r="AUT433" s="131"/>
      <c r="AUU433" s="131"/>
      <c r="AUV433" s="131"/>
      <c r="AUW433" s="131"/>
      <c r="AUX433" s="131"/>
      <c r="AUY433" s="131"/>
      <c r="AUZ433" s="131"/>
      <c r="AVA433" s="131"/>
      <c r="AVB433" s="131"/>
      <c r="AVC433" s="131"/>
      <c r="AVD433" s="131"/>
      <c r="AVE433" s="131"/>
      <c r="AVF433" s="131"/>
      <c r="AVG433" s="131"/>
      <c r="AVH433" s="131"/>
      <c r="AVI433" s="131"/>
      <c r="AVJ433" s="131"/>
      <c r="AVK433" s="131"/>
      <c r="AVL433" s="131"/>
      <c r="AVM433" s="131"/>
      <c r="AVN433" s="131"/>
      <c r="AVO433" s="131"/>
      <c r="AVP433" s="131"/>
      <c r="AVQ433" s="131"/>
      <c r="AVR433" s="131"/>
      <c r="AVS433" s="131"/>
      <c r="AVT433" s="131"/>
      <c r="AVU433" s="131"/>
      <c r="AVV433" s="131"/>
      <c r="AVW433" s="131"/>
      <c r="AVX433" s="131"/>
      <c r="AVY433" s="131"/>
      <c r="AVZ433" s="131"/>
      <c r="AWA433" s="131"/>
      <c r="AWB433" s="131"/>
      <c r="AWC433" s="131"/>
      <c r="AWD433" s="131"/>
      <c r="AWE433" s="131"/>
      <c r="AWF433" s="131"/>
      <c r="AWG433" s="131"/>
      <c r="AWH433" s="131"/>
      <c r="AWI433" s="131"/>
      <c r="AWJ433" s="131"/>
      <c r="AWK433" s="131"/>
      <c r="AWL433" s="131"/>
      <c r="AWM433" s="131"/>
      <c r="AWN433" s="131"/>
      <c r="AWO433" s="131"/>
      <c r="AWP433" s="131"/>
      <c r="AWQ433" s="131"/>
      <c r="AWR433" s="131"/>
      <c r="AWS433" s="131"/>
      <c r="AWT433" s="131"/>
      <c r="AWU433" s="131"/>
      <c r="AWV433" s="131"/>
      <c r="AWW433" s="131"/>
      <c r="AWX433" s="131"/>
      <c r="AWY433" s="131"/>
      <c r="AWZ433" s="131"/>
      <c r="AXA433" s="131"/>
      <c r="AXB433" s="131"/>
      <c r="AXC433" s="131"/>
      <c r="AXD433" s="131"/>
      <c r="AXE433" s="131"/>
      <c r="AXF433" s="131"/>
      <c r="AXG433" s="131"/>
      <c r="AXH433" s="131"/>
      <c r="AXI433" s="131"/>
      <c r="AXJ433" s="131"/>
      <c r="AXK433" s="131"/>
      <c r="AXL433" s="131"/>
      <c r="AXM433" s="131"/>
      <c r="AXN433" s="131"/>
      <c r="AXO433" s="131"/>
      <c r="AXP433" s="131"/>
      <c r="AXQ433" s="131"/>
      <c r="AXR433" s="131"/>
      <c r="AXS433" s="131"/>
      <c r="AXT433" s="131"/>
      <c r="AXU433" s="131"/>
      <c r="AXV433" s="131"/>
      <c r="AXW433" s="131"/>
      <c r="AXX433" s="131"/>
    </row>
    <row r="434" spans="1:1324" s="131" customFormat="1" ht="15.75" hidden="1" customHeight="1" x14ac:dyDescent="0.2">
      <c r="A434" s="74" t="s">
        <v>2797</v>
      </c>
      <c r="B434" s="74" t="s">
        <v>348</v>
      </c>
      <c r="C434" s="64" t="s">
        <v>1093</v>
      </c>
      <c r="D434" s="64" t="s">
        <v>2798</v>
      </c>
      <c r="E434" s="65">
        <v>41605</v>
      </c>
      <c r="F434" s="74" t="s">
        <v>1167</v>
      </c>
      <c r="G434" s="30" t="s">
        <v>1186</v>
      </c>
      <c r="H434" s="30">
        <v>42479</v>
      </c>
      <c r="I434" s="30" t="s">
        <v>1065</v>
      </c>
      <c r="J434" s="173"/>
      <c r="K434" s="84" t="s">
        <v>1807</v>
      </c>
      <c r="L434" s="87">
        <v>1</v>
      </c>
      <c r="M434" s="87">
        <v>1</v>
      </c>
      <c r="N434" s="87" t="s">
        <v>326</v>
      </c>
      <c r="O434" s="87">
        <v>1</v>
      </c>
      <c r="P434" s="87" t="s">
        <v>326</v>
      </c>
      <c r="Q434" s="87">
        <v>1</v>
      </c>
      <c r="R434" s="87" t="s">
        <v>326</v>
      </c>
      <c r="S434" s="87">
        <v>1</v>
      </c>
      <c r="T434" s="87" t="s">
        <v>49</v>
      </c>
      <c r="U434" s="87">
        <v>1</v>
      </c>
      <c r="V434" s="87">
        <v>1</v>
      </c>
      <c r="W434" s="87">
        <v>0</v>
      </c>
      <c r="X434" s="87">
        <v>0</v>
      </c>
      <c r="Y434" s="87">
        <v>0</v>
      </c>
      <c r="Z434" s="87">
        <v>0</v>
      </c>
      <c r="AA434" s="87">
        <v>0</v>
      </c>
      <c r="AB434" s="71">
        <v>0</v>
      </c>
      <c r="AC434" s="71">
        <v>0</v>
      </c>
      <c r="AD434" s="71">
        <v>0</v>
      </c>
      <c r="AE434" s="71">
        <v>0</v>
      </c>
      <c r="AF434" s="103"/>
    </row>
    <row r="435" spans="1:1324" s="131" customFormat="1" ht="15.75" hidden="1" customHeight="1" x14ac:dyDescent="0.2">
      <c r="A435" s="74" t="s">
        <v>2799</v>
      </c>
      <c r="B435" s="74" t="s">
        <v>348</v>
      </c>
      <c r="C435" s="64" t="s">
        <v>1093</v>
      </c>
      <c r="D435" s="64" t="s">
        <v>2800</v>
      </c>
      <c r="E435" s="65">
        <v>41605</v>
      </c>
      <c r="F435" s="74" t="s">
        <v>1167</v>
      </c>
      <c r="G435" s="30" t="s">
        <v>1186</v>
      </c>
      <c r="H435" s="30">
        <v>42479</v>
      </c>
      <c r="I435" s="30" t="s">
        <v>1065</v>
      </c>
      <c r="J435" s="173"/>
      <c r="K435" s="84" t="s">
        <v>1807</v>
      </c>
      <c r="L435" s="87">
        <v>1</v>
      </c>
      <c r="M435" s="87">
        <v>1</v>
      </c>
      <c r="N435" s="84" t="s">
        <v>326</v>
      </c>
      <c r="O435" s="84">
        <v>1</v>
      </c>
      <c r="P435" s="84" t="s">
        <v>326</v>
      </c>
      <c r="Q435" s="84">
        <v>1</v>
      </c>
      <c r="R435" s="84" t="s">
        <v>326</v>
      </c>
      <c r="S435" s="84">
        <v>1</v>
      </c>
      <c r="T435" s="87" t="s">
        <v>49</v>
      </c>
      <c r="U435" s="84">
        <v>1</v>
      </c>
      <c r="V435" s="87">
        <v>1</v>
      </c>
      <c r="W435" s="87">
        <v>0</v>
      </c>
      <c r="X435" s="87">
        <v>0</v>
      </c>
      <c r="Y435" s="87">
        <v>0</v>
      </c>
      <c r="Z435" s="87">
        <v>0</v>
      </c>
      <c r="AA435" s="87">
        <v>0</v>
      </c>
      <c r="AB435" s="71">
        <v>0</v>
      </c>
      <c r="AC435" s="71">
        <v>0</v>
      </c>
      <c r="AD435" s="71">
        <v>0</v>
      </c>
      <c r="AE435" s="71">
        <v>0</v>
      </c>
      <c r="AF435" s="103"/>
    </row>
    <row r="436" spans="1:1324" s="131" customFormat="1" ht="15.75" hidden="1" customHeight="1" x14ac:dyDescent="0.2">
      <c r="A436" s="74" t="s">
        <v>3114</v>
      </c>
      <c r="B436" s="74" t="s">
        <v>348</v>
      </c>
      <c r="C436" s="64" t="s">
        <v>1093</v>
      </c>
      <c r="D436" s="64" t="s">
        <v>2823</v>
      </c>
      <c r="E436" s="65">
        <v>41977</v>
      </c>
      <c r="F436" s="74" t="s">
        <v>1167</v>
      </c>
      <c r="G436" s="30" t="s">
        <v>1186</v>
      </c>
      <c r="H436" s="30">
        <v>42843</v>
      </c>
      <c r="I436" s="30" t="s">
        <v>3082</v>
      </c>
      <c r="J436" s="173">
        <v>28</v>
      </c>
      <c r="K436" s="84" t="s">
        <v>4</v>
      </c>
      <c r="L436" s="87">
        <v>1</v>
      </c>
      <c r="M436" s="87">
        <v>1</v>
      </c>
      <c r="N436" s="84" t="s">
        <v>3057</v>
      </c>
      <c r="O436" s="84">
        <v>1</v>
      </c>
      <c r="P436" s="84" t="s">
        <v>3057</v>
      </c>
      <c r="Q436" s="84">
        <v>1</v>
      </c>
      <c r="R436" s="84" t="s">
        <v>3057</v>
      </c>
      <c r="S436" s="84">
        <v>1</v>
      </c>
      <c r="T436" s="87" t="s">
        <v>326</v>
      </c>
      <c r="U436" s="84">
        <v>1</v>
      </c>
      <c r="V436" s="87">
        <v>1</v>
      </c>
      <c r="W436" s="87">
        <v>0</v>
      </c>
      <c r="X436" s="87">
        <v>0</v>
      </c>
      <c r="Y436" s="87">
        <v>0</v>
      </c>
      <c r="Z436" s="87">
        <v>1</v>
      </c>
      <c r="AA436" s="87">
        <v>0</v>
      </c>
      <c r="AB436" s="71">
        <v>1</v>
      </c>
      <c r="AC436" s="71">
        <v>0</v>
      </c>
      <c r="AD436" s="71">
        <v>0</v>
      </c>
      <c r="AE436" s="71">
        <v>0</v>
      </c>
      <c r="AF436" s="103"/>
    </row>
    <row r="437" spans="1:1324" s="131" customFormat="1" ht="15.75" hidden="1" customHeight="1" x14ac:dyDescent="0.2">
      <c r="A437" s="84" t="s">
        <v>345</v>
      </c>
      <c r="B437" s="13" t="s">
        <v>344</v>
      </c>
      <c r="C437" s="19" t="s">
        <v>343</v>
      </c>
      <c r="D437" s="15" t="s">
        <v>342</v>
      </c>
      <c r="E437" s="17">
        <v>40199</v>
      </c>
      <c r="F437" s="17"/>
      <c r="G437" s="30" t="s">
        <v>1186</v>
      </c>
      <c r="H437" s="30">
        <v>42005</v>
      </c>
      <c r="I437" s="30" t="s">
        <v>1065</v>
      </c>
      <c r="J437" s="173"/>
      <c r="K437" s="84" t="s">
        <v>6</v>
      </c>
      <c r="L437" s="87">
        <v>1</v>
      </c>
      <c r="M437" s="87">
        <v>1</v>
      </c>
      <c r="N437" s="84" t="s">
        <v>51</v>
      </c>
      <c r="O437" s="84">
        <v>1</v>
      </c>
      <c r="P437" s="84" t="s">
        <v>285</v>
      </c>
      <c r="Q437" s="84">
        <v>1</v>
      </c>
      <c r="R437" s="84" t="s">
        <v>285</v>
      </c>
      <c r="S437" s="84">
        <v>1</v>
      </c>
      <c r="T437" s="87" t="s">
        <v>49</v>
      </c>
      <c r="U437" s="84">
        <v>1</v>
      </c>
      <c r="V437" s="87">
        <v>1</v>
      </c>
      <c r="W437" s="87">
        <v>0</v>
      </c>
      <c r="X437" s="87">
        <v>0</v>
      </c>
      <c r="Y437" s="87">
        <v>0</v>
      </c>
      <c r="Z437" s="87">
        <v>1</v>
      </c>
      <c r="AA437" s="87">
        <v>0</v>
      </c>
      <c r="AB437" s="71">
        <f>IF((ISERROR(VLOOKUP($A437,RTlist2,40,FALSE)))=TRUE,2,VLOOKUP($A437,RTlist2,40,FALSE))</f>
        <v>2</v>
      </c>
      <c r="AC437" s="71">
        <f>IF((ISERROR(VLOOKUP($A437,RTlist2,41,FALSE)))=TRUE,2,VLOOKUP($A437,RTlist2,41,FALSE))</f>
        <v>2</v>
      </c>
      <c r="AD437" s="71">
        <f>IF((ISERROR(VLOOKUP($A437,RTlist2,36,FALSE)))=TRUE,2,VLOOKUP($A437,RTlist2,36,FALSE))</f>
        <v>2</v>
      </c>
      <c r="AE437" s="71">
        <f>IF((ISERROR(VLOOKUP($A437,RTlist2,37,FALSE)))=TRUE,2,VLOOKUP($A437,RTlist2,37,FALSE))</f>
        <v>2</v>
      </c>
      <c r="AF437" s="103" t="s">
        <v>2207</v>
      </c>
      <c r="AG437" s="105"/>
    </row>
    <row r="438" spans="1:1324" s="131" customFormat="1" ht="15.75" hidden="1" customHeight="1" x14ac:dyDescent="0.2">
      <c r="A438" s="84" t="s">
        <v>1143</v>
      </c>
      <c r="B438" s="13" t="s">
        <v>344</v>
      </c>
      <c r="C438" s="19" t="s">
        <v>343</v>
      </c>
      <c r="D438" s="15" t="s">
        <v>10</v>
      </c>
      <c r="E438" s="17">
        <v>40630</v>
      </c>
      <c r="F438" s="17"/>
      <c r="G438" s="30" t="s">
        <v>1186</v>
      </c>
      <c r="H438" s="30">
        <v>42005</v>
      </c>
      <c r="I438" s="30" t="s">
        <v>1065</v>
      </c>
      <c r="J438" s="173"/>
      <c r="K438" s="84" t="s">
        <v>7</v>
      </c>
      <c r="L438" s="87">
        <v>1</v>
      </c>
      <c r="M438" s="87">
        <v>1</v>
      </c>
      <c r="N438" s="84" t="s">
        <v>326</v>
      </c>
      <c r="O438" s="84">
        <v>1</v>
      </c>
      <c r="P438" s="84" t="s">
        <v>326</v>
      </c>
      <c r="Q438" s="84">
        <v>1</v>
      </c>
      <c r="R438" s="84" t="s">
        <v>326</v>
      </c>
      <c r="S438" s="84">
        <v>1</v>
      </c>
      <c r="T438" s="87" t="s">
        <v>49</v>
      </c>
      <c r="U438" s="84">
        <v>1</v>
      </c>
      <c r="V438" s="87">
        <v>0</v>
      </c>
      <c r="W438" s="87">
        <v>0</v>
      </c>
      <c r="X438" s="87">
        <v>0</v>
      </c>
      <c r="Y438" s="87">
        <v>0</v>
      </c>
      <c r="Z438" s="87">
        <v>1</v>
      </c>
      <c r="AA438" s="87">
        <v>0</v>
      </c>
      <c r="AB438" s="71">
        <f>IF((ISERROR(VLOOKUP($A438,RTlist2,40,FALSE)))=TRUE,2,VLOOKUP($A438,RTlist2,40,FALSE))</f>
        <v>2</v>
      </c>
      <c r="AC438" s="71">
        <f>IF((ISERROR(VLOOKUP($A438,RTlist2,41,FALSE)))=TRUE,2,VLOOKUP($A438,RTlist2,41,FALSE))</f>
        <v>2</v>
      </c>
      <c r="AD438" s="71">
        <f>IF((ISERROR(VLOOKUP($A438,RTlist2,36,FALSE)))=TRUE,2,VLOOKUP($A438,RTlist2,36,FALSE))</f>
        <v>2</v>
      </c>
      <c r="AE438" s="71">
        <f>IF((ISERROR(VLOOKUP($A438,RTlist2,37,FALSE)))=TRUE,2,VLOOKUP($A438,RTlist2,37,FALSE))</f>
        <v>2</v>
      </c>
      <c r="AF438" s="103"/>
      <c r="AG438" s="105"/>
      <c r="AH438" s="105"/>
      <c r="AI438" s="105"/>
      <c r="AJ438" s="105"/>
      <c r="AK438" s="105"/>
      <c r="AL438" s="105"/>
      <c r="AM438" s="105"/>
      <c r="AN438" s="105"/>
      <c r="AO438" s="105"/>
      <c r="AP438" s="105"/>
      <c r="AQ438" s="105"/>
      <c r="AR438" s="105"/>
      <c r="AS438" s="105"/>
      <c r="AT438" s="105"/>
      <c r="AU438" s="105"/>
      <c r="AV438" s="105"/>
      <c r="AW438" s="105"/>
      <c r="AX438" s="105"/>
      <c r="AY438" s="105"/>
      <c r="AZ438" s="105"/>
      <c r="BA438" s="105"/>
      <c r="BB438" s="105"/>
      <c r="BC438" s="105"/>
      <c r="BD438" s="105"/>
      <c r="BE438" s="105"/>
      <c r="BF438" s="105"/>
      <c r="BG438" s="105"/>
      <c r="BH438" s="105"/>
      <c r="BI438" s="105"/>
      <c r="BJ438" s="105"/>
      <c r="BK438" s="105"/>
      <c r="BL438" s="105"/>
      <c r="BM438" s="105"/>
      <c r="BN438" s="105"/>
      <c r="BO438" s="105"/>
      <c r="BP438" s="105"/>
      <c r="BQ438" s="105"/>
      <c r="BR438" s="105"/>
      <c r="BS438" s="105"/>
      <c r="BT438" s="105"/>
      <c r="BU438" s="105"/>
      <c r="BV438" s="105"/>
      <c r="BW438" s="105"/>
      <c r="BX438" s="105"/>
      <c r="BY438" s="105"/>
      <c r="BZ438" s="105"/>
      <c r="CA438" s="105"/>
      <c r="CB438" s="105"/>
      <c r="CC438" s="105"/>
      <c r="CD438" s="105"/>
      <c r="CE438" s="105"/>
      <c r="CF438" s="105"/>
      <c r="CG438" s="105"/>
      <c r="CH438" s="105"/>
      <c r="CI438" s="105"/>
      <c r="CJ438" s="105"/>
      <c r="CK438" s="105"/>
      <c r="CL438" s="105"/>
      <c r="CM438" s="105"/>
      <c r="CN438" s="105"/>
      <c r="CO438" s="105"/>
      <c r="CP438" s="105"/>
      <c r="CQ438" s="105"/>
      <c r="CR438" s="105"/>
      <c r="CS438" s="105"/>
      <c r="CT438" s="105"/>
      <c r="CU438" s="105"/>
      <c r="CV438" s="105"/>
      <c r="CW438" s="105"/>
      <c r="CX438" s="105"/>
      <c r="CY438" s="105"/>
      <c r="CZ438" s="105"/>
      <c r="DA438" s="105"/>
      <c r="DB438" s="105"/>
      <c r="DC438" s="105"/>
      <c r="DD438" s="105"/>
      <c r="DE438" s="105"/>
      <c r="DF438" s="105"/>
      <c r="DG438" s="105"/>
      <c r="DH438" s="105"/>
      <c r="DI438" s="105"/>
      <c r="DJ438" s="105"/>
      <c r="DK438" s="105"/>
      <c r="DL438" s="105"/>
      <c r="DM438" s="105"/>
      <c r="DN438" s="105"/>
      <c r="DO438" s="105"/>
      <c r="DP438" s="105"/>
      <c r="DQ438" s="105"/>
      <c r="DR438" s="105"/>
      <c r="DS438" s="105"/>
      <c r="DT438" s="105"/>
      <c r="DU438" s="105"/>
      <c r="DV438" s="105"/>
      <c r="DW438" s="105"/>
      <c r="DX438" s="105"/>
      <c r="DY438" s="105"/>
      <c r="DZ438" s="105"/>
      <c r="EA438" s="105"/>
      <c r="EB438" s="105"/>
      <c r="EC438" s="105"/>
      <c r="ED438" s="105"/>
      <c r="EE438" s="105"/>
      <c r="EF438" s="105"/>
      <c r="EG438" s="105"/>
      <c r="EH438" s="105"/>
      <c r="EI438" s="105"/>
      <c r="EJ438" s="105"/>
      <c r="EK438" s="105"/>
      <c r="EL438" s="105"/>
      <c r="EM438" s="105"/>
      <c r="EN438" s="105"/>
      <c r="EO438" s="105"/>
      <c r="EP438" s="105"/>
      <c r="EQ438" s="105"/>
      <c r="ER438" s="105"/>
      <c r="ES438" s="105"/>
      <c r="ET438" s="105"/>
      <c r="EU438" s="105"/>
      <c r="EV438" s="105"/>
      <c r="EW438" s="105"/>
      <c r="EX438" s="105"/>
      <c r="EY438" s="105"/>
      <c r="EZ438" s="105"/>
      <c r="FA438" s="105"/>
      <c r="FB438" s="105"/>
      <c r="FC438" s="105"/>
      <c r="FD438" s="105"/>
      <c r="FE438" s="105"/>
      <c r="FF438" s="105"/>
      <c r="FG438" s="105"/>
      <c r="FH438" s="105"/>
      <c r="FI438" s="105"/>
      <c r="FJ438" s="105"/>
      <c r="FK438" s="105"/>
      <c r="FL438" s="105"/>
      <c r="FM438" s="105"/>
      <c r="FN438" s="105"/>
      <c r="FO438" s="105"/>
      <c r="FP438" s="105"/>
      <c r="FQ438" s="105"/>
      <c r="FR438" s="105"/>
      <c r="FS438" s="105"/>
      <c r="FT438" s="105"/>
      <c r="FU438" s="105"/>
      <c r="FV438" s="105"/>
      <c r="FW438" s="105"/>
      <c r="FX438" s="105"/>
      <c r="FY438" s="105"/>
      <c r="FZ438" s="105"/>
      <c r="GA438" s="105"/>
      <c r="GB438" s="105"/>
      <c r="GC438" s="105"/>
      <c r="GD438" s="105"/>
      <c r="GE438" s="105"/>
      <c r="GF438" s="105"/>
      <c r="GG438" s="105"/>
      <c r="GH438" s="105"/>
      <c r="GI438" s="105"/>
      <c r="GJ438" s="105"/>
      <c r="GK438" s="105"/>
      <c r="GL438" s="105"/>
      <c r="GM438" s="105"/>
      <c r="GN438" s="105"/>
      <c r="GO438" s="105"/>
      <c r="GP438" s="105"/>
      <c r="GQ438" s="105"/>
      <c r="GR438" s="105"/>
      <c r="GS438" s="105"/>
      <c r="GT438" s="105"/>
      <c r="GU438" s="105"/>
      <c r="GV438" s="105"/>
      <c r="GW438" s="105"/>
      <c r="GX438" s="105"/>
      <c r="GY438" s="105"/>
      <c r="GZ438" s="105"/>
      <c r="HA438" s="105"/>
      <c r="HB438" s="105"/>
      <c r="HC438" s="105"/>
      <c r="HD438" s="105"/>
      <c r="HE438" s="105"/>
      <c r="HF438" s="105"/>
      <c r="HG438" s="105"/>
      <c r="HH438" s="105"/>
      <c r="HI438" s="105"/>
      <c r="HJ438" s="105"/>
      <c r="HK438" s="105"/>
      <c r="HL438" s="105"/>
      <c r="HM438" s="105"/>
      <c r="HN438" s="105"/>
      <c r="HO438" s="105"/>
      <c r="HP438" s="105"/>
      <c r="HQ438" s="105"/>
      <c r="HR438" s="105"/>
      <c r="HS438" s="105"/>
      <c r="HT438" s="105"/>
      <c r="HU438" s="105"/>
      <c r="HV438" s="105"/>
      <c r="HW438" s="105"/>
      <c r="HX438" s="105"/>
      <c r="HY438" s="105"/>
      <c r="HZ438" s="105"/>
      <c r="IA438" s="105"/>
      <c r="IB438" s="105"/>
      <c r="IC438" s="105"/>
      <c r="ID438" s="105"/>
      <c r="IE438" s="105"/>
      <c r="IF438" s="105"/>
      <c r="IG438" s="105"/>
      <c r="IH438" s="105"/>
      <c r="II438" s="105"/>
      <c r="IJ438" s="105"/>
      <c r="IK438" s="105"/>
      <c r="IL438" s="105"/>
      <c r="IM438" s="105"/>
      <c r="IN438" s="105"/>
      <c r="IO438" s="105"/>
      <c r="IP438" s="105"/>
      <c r="IQ438" s="105"/>
      <c r="IR438" s="105"/>
      <c r="IS438" s="105"/>
      <c r="IT438" s="105"/>
      <c r="IU438" s="105"/>
      <c r="IV438" s="105"/>
      <c r="IW438" s="105"/>
      <c r="IX438" s="105"/>
      <c r="IY438" s="105"/>
      <c r="IZ438" s="105"/>
      <c r="JA438" s="105"/>
      <c r="JB438" s="105"/>
      <c r="JC438" s="105"/>
      <c r="JD438" s="105"/>
      <c r="JE438" s="105"/>
      <c r="JF438" s="105"/>
      <c r="JG438" s="105"/>
      <c r="JH438" s="105"/>
      <c r="JI438" s="105"/>
      <c r="JJ438" s="105"/>
      <c r="JK438" s="105"/>
      <c r="JL438" s="105"/>
      <c r="JM438" s="105"/>
      <c r="JN438" s="105"/>
      <c r="JO438" s="105"/>
      <c r="JP438" s="105"/>
      <c r="JQ438" s="105"/>
      <c r="JR438" s="105"/>
      <c r="JS438" s="105"/>
      <c r="JT438" s="105"/>
      <c r="JU438" s="105"/>
      <c r="JV438" s="105"/>
      <c r="JW438" s="105"/>
      <c r="JX438" s="105"/>
      <c r="JY438" s="105"/>
      <c r="JZ438" s="105"/>
      <c r="KA438" s="105"/>
      <c r="KB438" s="105"/>
      <c r="KC438" s="105"/>
      <c r="KD438" s="105"/>
      <c r="KE438" s="105"/>
      <c r="KF438" s="105"/>
      <c r="KG438" s="105"/>
      <c r="KH438" s="105"/>
      <c r="KI438" s="105"/>
      <c r="KJ438" s="105"/>
      <c r="KK438" s="105"/>
      <c r="KL438" s="105"/>
      <c r="KM438" s="105"/>
      <c r="KN438" s="105"/>
      <c r="KO438" s="105"/>
      <c r="KP438" s="105"/>
      <c r="KQ438" s="105"/>
      <c r="KR438" s="105"/>
      <c r="KS438" s="105"/>
      <c r="KT438" s="105"/>
      <c r="KU438" s="105"/>
      <c r="KV438" s="105"/>
      <c r="KW438" s="105"/>
      <c r="KX438" s="105"/>
      <c r="KY438" s="105"/>
      <c r="KZ438" s="105"/>
      <c r="LA438" s="105"/>
      <c r="LB438" s="105"/>
      <c r="LC438" s="105"/>
      <c r="LD438" s="105"/>
      <c r="LE438" s="105"/>
      <c r="LF438" s="105"/>
      <c r="LG438" s="105"/>
      <c r="LH438" s="105"/>
      <c r="LI438" s="105"/>
      <c r="LJ438" s="105"/>
      <c r="LK438" s="105"/>
      <c r="LL438" s="105"/>
      <c r="LM438" s="105"/>
      <c r="LN438" s="105"/>
      <c r="LO438" s="105"/>
      <c r="LP438" s="105"/>
      <c r="LQ438" s="105"/>
      <c r="LR438" s="105"/>
      <c r="LS438" s="105"/>
      <c r="LT438" s="105"/>
      <c r="LU438" s="105"/>
      <c r="LV438" s="105"/>
      <c r="LW438" s="105"/>
      <c r="LX438" s="105"/>
      <c r="LY438" s="105"/>
      <c r="LZ438" s="105"/>
      <c r="MA438" s="105"/>
      <c r="MB438" s="105"/>
      <c r="MC438" s="105"/>
      <c r="MD438" s="105"/>
      <c r="ME438" s="105"/>
      <c r="MF438" s="105"/>
      <c r="MG438" s="105"/>
      <c r="MH438" s="105"/>
      <c r="MI438" s="105"/>
      <c r="MJ438" s="105"/>
      <c r="MK438" s="105"/>
      <c r="ML438" s="105"/>
      <c r="MM438" s="105"/>
      <c r="MN438" s="105"/>
      <c r="MO438" s="105"/>
      <c r="MP438" s="105"/>
      <c r="MQ438" s="105"/>
      <c r="MR438" s="105"/>
      <c r="MS438" s="105"/>
      <c r="MT438" s="105"/>
      <c r="MU438" s="105"/>
      <c r="MV438" s="105"/>
      <c r="MW438" s="105"/>
      <c r="MX438" s="105"/>
      <c r="MY438" s="105"/>
      <c r="MZ438" s="105"/>
      <c r="NA438" s="105"/>
      <c r="NB438" s="105"/>
      <c r="NC438" s="105"/>
      <c r="ND438" s="105"/>
      <c r="NE438" s="105"/>
      <c r="NF438" s="105"/>
      <c r="NG438" s="105"/>
      <c r="NH438" s="105"/>
      <c r="NI438" s="105"/>
      <c r="NJ438" s="105"/>
      <c r="NK438" s="105"/>
      <c r="NL438" s="105"/>
      <c r="NM438" s="105"/>
      <c r="NN438" s="105"/>
      <c r="NO438" s="105"/>
      <c r="NP438" s="105"/>
      <c r="NQ438" s="105"/>
      <c r="NR438" s="105"/>
      <c r="NS438" s="105"/>
      <c r="NT438" s="105"/>
      <c r="NU438" s="105"/>
      <c r="NV438" s="105"/>
      <c r="NW438" s="105"/>
      <c r="NX438" s="105"/>
      <c r="NY438" s="105"/>
      <c r="NZ438" s="105"/>
      <c r="OA438" s="105"/>
      <c r="OB438" s="105"/>
      <c r="OC438" s="105"/>
      <c r="OD438" s="105"/>
      <c r="OE438" s="105"/>
      <c r="OF438" s="105"/>
      <c r="OG438" s="105"/>
      <c r="OH438" s="105"/>
      <c r="OI438" s="105"/>
      <c r="OJ438" s="105"/>
      <c r="OK438" s="105"/>
      <c r="OL438" s="105"/>
      <c r="OM438" s="105"/>
      <c r="ON438" s="105"/>
      <c r="OO438" s="105"/>
      <c r="OP438" s="105"/>
      <c r="OQ438" s="105"/>
      <c r="OR438" s="105"/>
      <c r="OS438" s="105"/>
      <c r="OT438" s="105"/>
      <c r="OU438" s="105"/>
      <c r="OV438" s="105"/>
      <c r="OW438" s="105"/>
      <c r="OX438" s="105"/>
      <c r="OY438" s="105"/>
      <c r="OZ438" s="105"/>
      <c r="PA438" s="105"/>
      <c r="PB438" s="105"/>
      <c r="PC438" s="105"/>
      <c r="PD438" s="105"/>
      <c r="PE438" s="105"/>
      <c r="PF438" s="105"/>
      <c r="PG438" s="105"/>
      <c r="PH438" s="105"/>
      <c r="PI438" s="105"/>
      <c r="PJ438" s="105"/>
      <c r="PK438" s="105"/>
      <c r="PL438" s="105"/>
      <c r="PM438" s="105"/>
      <c r="PN438" s="105"/>
      <c r="PO438" s="105"/>
      <c r="PP438" s="105"/>
      <c r="PQ438" s="105"/>
      <c r="PR438" s="105"/>
      <c r="PS438" s="105"/>
      <c r="PT438" s="105"/>
      <c r="PU438" s="105"/>
      <c r="PV438" s="105"/>
      <c r="PW438" s="105"/>
      <c r="PX438" s="105"/>
      <c r="PY438" s="105"/>
      <c r="PZ438" s="105"/>
      <c r="QA438" s="105"/>
      <c r="QB438" s="105"/>
      <c r="QC438" s="105"/>
      <c r="QD438" s="105"/>
      <c r="QE438" s="105"/>
      <c r="QF438" s="105"/>
      <c r="QG438" s="105"/>
      <c r="QH438" s="105"/>
      <c r="QI438" s="105"/>
      <c r="QJ438" s="105"/>
      <c r="QK438" s="105"/>
      <c r="QL438" s="105"/>
      <c r="QM438" s="105"/>
      <c r="QN438" s="105"/>
      <c r="QO438" s="105"/>
      <c r="QP438" s="105"/>
      <c r="QQ438" s="105"/>
      <c r="QR438" s="105"/>
      <c r="QS438" s="105"/>
      <c r="QT438" s="105"/>
      <c r="QU438" s="105"/>
      <c r="QV438" s="105"/>
      <c r="QW438" s="105"/>
      <c r="QX438" s="105"/>
      <c r="QY438" s="105"/>
      <c r="QZ438" s="105"/>
      <c r="RA438" s="105"/>
      <c r="RB438" s="105"/>
      <c r="RC438" s="105"/>
      <c r="RD438" s="105"/>
      <c r="RE438" s="105"/>
      <c r="RF438" s="105"/>
      <c r="RG438" s="105"/>
      <c r="RH438" s="105"/>
      <c r="RI438" s="105"/>
      <c r="RJ438" s="105"/>
      <c r="RK438" s="105"/>
      <c r="RL438" s="105"/>
      <c r="RM438" s="105"/>
      <c r="RN438" s="105"/>
      <c r="RO438" s="105"/>
      <c r="RP438" s="105"/>
      <c r="RQ438" s="105"/>
      <c r="RR438" s="105"/>
      <c r="RS438" s="105"/>
      <c r="RT438" s="105"/>
      <c r="RU438" s="105"/>
      <c r="RV438" s="105"/>
      <c r="RW438" s="105"/>
      <c r="RX438" s="105"/>
      <c r="RY438" s="105"/>
      <c r="RZ438" s="105"/>
      <c r="SA438" s="105"/>
      <c r="SB438" s="105"/>
      <c r="SC438" s="105"/>
      <c r="SD438" s="105"/>
      <c r="SE438" s="105"/>
      <c r="SF438" s="105"/>
      <c r="SG438" s="105"/>
      <c r="SH438" s="105"/>
      <c r="SI438" s="105"/>
      <c r="SJ438" s="105"/>
      <c r="SK438" s="105"/>
      <c r="SL438" s="105"/>
      <c r="SM438" s="105"/>
      <c r="SN438" s="105"/>
      <c r="SO438" s="105"/>
      <c r="SP438" s="105"/>
      <c r="SQ438" s="105"/>
      <c r="SR438" s="105"/>
      <c r="SS438" s="105"/>
      <c r="ST438" s="105"/>
      <c r="SU438" s="105"/>
      <c r="SV438" s="105"/>
      <c r="SW438" s="105"/>
      <c r="SX438" s="105"/>
      <c r="SY438" s="105"/>
      <c r="SZ438" s="105"/>
      <c r="TA438" s="105"/>
      <c r="TB438" s="105"/>
      <c r="TC438" s="105"/>
      <c r="TD438" s="105"/>
      <c r="TE438" s="105"/>
      <c r="TF438" s="105"/>
      <c r="TG438" s="105"/>
      <c r="TH438" s="105"/>
      <c r="TI438" s="105"/>
      <c r="TJ438" s="105"/>
      <c r="TK438" s="105"/>
      <c r="TL438" s="105"/>
      <c r="TM438" s="105"/>
      <c r="TN438" s="105"/>
      <c r="TO438" s="105"/>
      <c r="TP438" s="105"/>
      <c r="TQ438" s="105"/>
      <c r="TR438" s="105"/>
      <c r="TS438" s="105"/>
      <c r="TT438" s="105"/>
      <c r="TU438" s="105"/>
      <c r="TV438" s="105"/>
      <c r="TW438" s="105"/>
      <c r="TX438" s="105"/>
      <c r="TY438" s="105"/>
      <c r="TZ438" s="105"/>
      <c r="UA438" s="105"/>
      <c r="UB438" s="105"/>
      <c r="UC438" s="105"/>
      <c r="UD438" s="105"/>
      <c r="UE438" s="105"/>
      <c r="UF438" s="105"/>
      <c r="UG438" s="105"/>
      <c r="UH438" s="105"/>
      <c r="UI438" s="105"/>
      <c r="UJ438" s="105"/>
      <c r="UK438" s="105"/>
      <c r="UL438" s="105"/>
      <c r="UM438" s="105"/>
      <c r="UN438" s="105"/>
      <c r="UO438" s="105"/>
      <c r="UP438" s="105"/>
      <c r="UQ438" s="105"/>
      <c r="UR438" s="105"/>
      <c r="US438" s="105"/>
      <c r="UT438" s="105"/>
      <c r="UU438" s="105"/>
      <c r="UV438" s="105"/>
      <c r="UW438" s="105"/>
      <c r="UX438" s="105"/>
      <c r="UY438" s="105"/>
      <c r="UZ438" s="105"/>
      <c r="VA438" s="105"/>
      <c r="VB438" s="105"/>
      <c r="VC438" s="105"/>
      <c r="VD438" s="105"/>
      <c r="VE438" s="105"/>
      <c r="VF438" s="105"/>
      <c r="VG438" s="105"/>
      <c r="VH438" s="105"/>
      <c r="VI438" s="105"/>
      <c r="VJ438" s="105"/>
      <c r="VK438" s="105"/>
      <c r="VL438" s="105"/>
      <c r="VM438" s="105"/>
      <c r="VN438" s="105"/>
      <c r="VO438" s="105"/>
      <c r="VP438" s="105"/>
      <c r="VQ438" s="105"/>
      <c r="VR438" s="105"/>
      <c r="VS438" s="105"/>
      <c r="VT438" s="105"/>
      <c r="VU438" s="105"/>
      <c r="VV438" s="105"/>
      <c r="VW438" s="105"/>
      <c r="VX438" s="105"/>
      <c r="VY438" s="105"/>
      <c r="VZ438" s="105"/>
      <c r="WA438" s="105"/>
      <c r="WB438" s="105"/>
      <c r="WC438" s="105"/>
      <c r="WD438" s="105"/>
      <c r="WE438" s="105"/>
      <c r="WF438" s="105"/>
      <c r="WG438" s="105"/>
      <c r="WH438" s="105"/>
      <c r="WI438" s="105"/>
      <c r="WJ438" s="105"/>
      <c r="WK438" s="105"/>
      <c r="WL438" s="105"/>
      <c r="WM438" s="105"/>
      <c r="WN438" s="105"/>
      <c r="WO438" s="105"/>
      <c r="WP438" s="105"/>
      <c r="WQ438" s="105"/>
      <c r="WR438" s="105"/>
      <c r="WS438" s="105"/>
      <c r="WT438" s="105"/>
      <c r="WU438" s="105"/>
      <c r="WV438" s="105"/>
      <c r="WW438" s="105"/>
      <c r="WX438" s="105"/>
      <c r="WY438" s="105"/>
      <c r="WZ438" s="105"/>
      <c r="XA438" s="105"/>
      <c r="XB438" s="105"/>
      <c r="XC438" s="105"/>
      <c r="XD438" s="105"/>
      <c r="XE438" s="105"/>
      <c r="XF438" s="105"/>
      <c r="XG438" s="105"/>
      <c r="XH438" s="105"/>
      <c r="XI438" s="105"/>
      <c r="XJ438" s="105"/>
      <c r="XK438" s="105"/>
      <c r="XL438" s="105"/>
      <c r="XM438" s="105"/>
      <c r="XN438" s="105"/>
      <c r="XO438" s="105"/>
      <c r="XP438" s="105"/>
      <c r="XQ438" s="105"/>
      <c r="XR438" s="105"/>
      <c r="XS438" s="105"/>
      <c r="XT438" s="105"/>
      <c r="XU438" s="105"/>
      <c r="XV438" s="105"/>
      <c r="XW438" s="105"/>
      <c r="XX438" s="105"/>
      <c r="XY438" s="105"/>
      <c r="XZ438" s="105"/>
      <c r="YA438" s="105"/>
      <c r="YB438" s="105"/>
      <c r="YC438" s="105"/>
      <c r="YD438" s="105"/>
      <c r="YE438" s="105"/>
      <c r="YF438" s="105"/>
      <c r="YG438" s="105"/>
      <c r="YH438" s="105"/>
      <c r="YI438" s="105"/>
      <c r="YJ438" s="105"/>
      <c r="YK438" s="105"/>
      <c r="YL438" s="105"/>
      <c r="YM438" s="105"/>
      <c r="YN438" s="105"/>
      <c r="YO438" s="105"/>
      <c r="YP438" s="105"/>
      <c r="YQ438" s="105"/>
      <c r="YR438" s="105"/>
      <c r="YS438" s="105"/>
      <c r="YT438" s="105"/>
      <c r="YU438" s="105"/>
      <c r="YV438" s="105"/>
      <c r="YW438" s="105"/>
      <c r="YX438" s="105"/>
      <c r="YY438" s="105"/>
      <c r="YZ438" s="105"/>
      <c r="ZA438" s="105"/>
      <c r="ZB438" s="105"/>
      <c r="ZC438" s="105"/>
      <c r="ZD438" s="105"/>
      <c r="ZE438" s="105"/>
      <c r="ZF438" s="105"/>
      <c r="ZG438" s="105"/>
      <c r="ZH438" s="105"/>
      <c r="ZI438" s="105"/>
      <c r="ZJ438" s="105"/>
      <c r="ZK438" s="105"/>
      <c r="ZL438" s="105"/>
      <c r="ZM438" s="105"/>
      <c r="ZN438" s="105"/>
      <c r="ZO438" s="105"/>
      <c r="ZP438" s="105"/>
      <c r="ZQ438" s="105"/>
      <c r="ZR438" s="105"/>
      <c r="ZS438" s="105"/>
      <c r="ZT438" s="105"/>
      <c r="ZU438" s="105"/>
      <c r="ZV438" s="105"/>
      <c r="ZW438" s="105"/>
      <c r="ZX438" s="105"/>
      <c r="ZY438" s="105"/>
      <c r="ZZ438" s="105"/>
      <c r="AAA438" s="105"/>
      <c r="AAB438" s="105"/>
      <c r="AAC438" s="105"/>
      <c r="AAD438" s="105"/>
      <c r="AAE438" s="105"/>
      <c r="AAF438" s="105"/>
      <c r="AAG438" s="105"/>
      <c r="AAH438" s="105"/>
      <c r="AAI438" s="105"/>
      <c r="AAJ438" s="105"/>
      <c r="AAK438" s="105"/>
      <c r="AAL438" s="105"/>
      <c r="AAM438" s="105"/>
      <c r="AAN438" s="105"/>
      <c r="AAO438" s="105"/>
      <c r="AAP438" s="105"/>
      <c r="AAQ438" s="105"/>
      <c r="AAR438" s="105"/>
      <c r="AAS438" s="105"/>
      <c r="AAT438" s="105"/>
      <c r="AAU438" s="105"/>
      <c r="AAV438" s="105"/>
      <c r="AAW438" s="105"/>
      <c r="AAX438" s="105"/>
      <c r="AAY438" s="105"/>
      <c r="AAZ438" s="105"/>
      <c r="ABA438" s="105"/>
      <c r="ABB438" s="105"/>
      <c r="ABC438" s="105"/>
      <c r="ABD438" s="105"/>
      <c r="ABE438" s="105"/>
      <c r="ABF438" s="105"/>
      <c r="ABG438" s="105"/>
      <c r="ABH438" s="105"/>
      <c r="ABI438" s="105"/>
      <c r="ABJ438" s="105"/>
      <c r="ABK438" s="105"/>
      <c r="ABL438" s="105"/>
      <c r="ABM438" s="105"/>
      <c r="ABN438" s="105"/>
      <c r="ABO438" s="105"/>
      <c r="ABP438" s="105"/>
      <c r="ABQ438" s="105"/>
      <c r="ABR438" s="105"/>
      <c r="ABS438" s="105"/>
      <c r="ABT438" s="105"/>
      <c r="ABU438" s="105"/>
      <c r="ABV438" s="105"/>
      <c r="ABW438" s="105"/>
      <c r="ABX438" s="105"/>
      <c r="ABY438" s="105"/>
      <c r="ABZ438" s="105"/>
      <c r="ACA438" s="105"/>
      <c r="ACB438" s="105"/>
      <c r="ACC438" s="105"/>
      <c r="ACD438" s="105"/>
      <c r="ACE438" s="105"/>
      <c r="ACF438" s="105"/>
      <c r="ACG438" s="105"/>
      <c r="ACH438" s="105"/>
      <c r="ACI438" s="105"/>
      <c r="ACJ438" s="105"/>
      <c r="ACK438" s="105"/>
      <c r="ACL438" s="105"/>
      <c r="ACM438" s="105"/>
      <c r="ACN438" s="105"/>
      <c r="ACO438" s="105"/>
      <c r="ACP438" s="105"/>
      <c r="ACQ438" s="105"/>
      <c r="ACR438" s="105"/>
      <c r="ACS438" s="105"/>
      <c r="ACT438" s="105"/>
      <c r="ACU438" s="105"/>
      <c r="ACV438" s="105"/>
      <c r="ACW438" s="105"/>
      <c r="ACX438" s="105"/>
      <c r="ACY438" s="105"/>
      <c r="ACZ438" s="105"/>
      <c r="ADA438" s="105"/>
      <c r="ADB438" s="105"/>
      <c r="ADC438" s="105"/>
      <c r="ADD438" s="105"/>
      <c r="ADE438" s="105"/>
      <c r="ADF438" s="105"/>
      <c r="ADG438" s="105"/>
      <c r="ADH438" s="105"/>
      <c r="ADI438" s="105"/>
      <c r="ADJ438" s="105"/>
      <c r="ADK438" s="105"/>
      <c r="ADL438" s="105"/>
      <c r="ADM438" s="105"/>
      <c r="ADN438" s="105"/>
      <c r="ADO438" s="105"/>
      <c r="ADP438" s="105"/>
      <c r="ADQ438" s="105"/>
      <c r="ADR438" s="105"/>
      <c r="ADS438" s="105"/>
      <c r="ADT438" s="105"/>
      <c r="ADU438" s="105"/>
      <c r="ADV438" s="105"/>
      <c r="ADW438" s="105"/>
      <c r="ADX438" s="105"/>
      <c r="ADY438" s="105"/>
      <c r="ADZ438" s="105"/>
      <c r="AEA438" s="105"/>
      <c r="AEB438" s="105"/>
      <c r="AEC438" s="105"/>
      <c r="AED438" s="105"/>
      <c r="AEE438" s="105"/>
      <c r="AEF438" s="105"/>
      <c r="AEG438" s="105"/>
      <c r="AEH438" s="105"/>
      <c r="AEI438" s="105"/>
      <c r="AEJ438" s="105"/>
      <c r="AEK438" s="105"/>
      <c r="AEL438" s="105"/>
      <c r="AEM438" s="105"/>
      <c r="AEN438" s="105"/>
      <c r="AEO438" s="105"/>
      <c r="AEP438" s="105"/>
      <c r="AEQ438" s="105"/>
      <c r="AER438" s="105"/>
      <c r="AES438" s="105"/>
      <c r="AET438" s="105"/>
      <c r="AEU438" s="105"/>
      <c r="AEV438" s="105"/>
      <c r="AEW438" s="105"/>
      <c r="AEX438" s="105"/>
      <c r="AEY438" s="105"/>
      <c r="AEZ438" s="105"/>
      <c r="AFA438" s="105"/>
      <c r="AFB438" s="105"/>
      <c r="AFC438" s="105"/>
      <c r="AFD438" s="105"/>
      <c r="AFE438" s="105"/>
      <c r="AFF438" s="105"/>
      <c r="AFG438" s="105"/>
      <c r="AFH438" s="105"/>
      <c r="AFI438" s="105"/>
      <c r="AFJ438" s="105"/>
      <c r="AFK438" s="105"/>
      <c r="AFL438" s="105"/>
      <c r="AFM438" s="105"/>
      <c r="AFN438" s="105"/>
      <c r="AFO438" s="105"/>
      <c r="AFP438" s="105"/>
      <c r="AFQ438" s="105"/>
      <c r="AFR438" s="105"/>
      <c r="AFS438" s="105"/>
      <c r="AFT438" s="105"/>
      <c r="AFU438" s="105"/>
      <c r="AFV438" s="105"/>
      <c r="AFW438" s="105"/>
      <c r="AFX438" s="105"/>
      <c r="AFY438" s="105"/>
      <c r="AFZ438" s="105"/>
      <c r="AGA438" s="105"/>
      <c r="AGB438" s="105"/>
      <c r="AGC438" s="105"/>
      <c r="AGD438" s="105"/>
      <c r="AGE438" s="105"/>
      <c r="AGF438" s="105"/>
      <c r="AGG438" s="105"/>
      <c r="AGH438" s="105"/>
      <c r="AGI438" s="105"/>
      <c r="AGJ438" s="105"/>
      <c r="AGK438" s="105"/>
      <c r="AGL438" s="105"/>
      <c r="AGM438" s="105"/>
      <c r="AGN438" s="105"/>
      <c r="AGO438" s="105"/>
      <c r="AGP438" s="105"/>
      <c r="AGQ438" s="105"/>
      <c r="AGR438" s="105"/>
      <c r="AGS438" s="105"/>
      <c r="AGT438" s="105"/>
      <c r="AGU438" s="105"/>
      <c r="AGV438" s="105"/>
      <c r="AGW438" s="105"/>
      <c r="AGX438" s="105"/>
      <c r="AGY438" s="105"/>
      <c r="AGZ438" s="105"/>
      <c r="AHA438" s="105"/>
      <c r="AHB438" s="105"/>
      <c r="AHC438" s="105"/>
      <c r="AHD438" s="105"/>
      <c r="AHE438" s="105"/>
      <c r="AHF438" s="105"/>
      <c r="AHG438" s="105"/>
      <c r="AHH438" s="105"/>
      <c r="AHI438" s="105"/>
      <c r="AHJ438" s="105"/>
      <c r="AHK438" s="105"/>
      <c r="AHL438" s="105"/>
      <c r="AHM438" s="105"/>
      <c r="AHN438" s="105"/>
      <c r="AHO438" s="105"/>
      <c r="AHP438" s="105"/>
      <c r="AHQ438" s="105"/>
      <c r="AHR438" s="105"/>
      <c r="AHS438" s="105"/>
      <c r="AHT438" s="105"/>
      <c r="AHU438" s="105"/>
      <c r="AHV438" s="105"/>
      <c r="AHW438" s="105"/>
      <c r="AHX438" s="105"/>
      <c r="AHY438" s="105"/>
      <c r="AHZ438" s="105"/>
      <c r="AIA438" s="105"/>
      <c r="AIB438" s="105"/>
      <c r="AIC438" s="105"/>
      <c r="AID438" s="105"/>
      <c r="AIE438" s="105"/>
      <c r="AIF438" s="105"/>
      <c r="AIG438" s="105"/>
      <c r="AIH438" s="105"/>
      <c r="AII438" s="105"/>
      <c r="AIJ438" s="105"/>
      <c r="AIK438" s="105"/>
      <c r="AIL438" s="105"/>
      <c r="AIM438" s="105"/>
      <c r="AIN438" s="105"/>
      <c r="AIO438" s="105"/>
      <c r="AIP438" s="105"/>
      <c r="AIQ438" s="105"/>
      <c r="AIR438" s="105"/>
      <c r="AIS438" s="105"/>
      <c r="AIT438" s="105"/>
      <c r="AIU438" s="105"/>
      <c r="AIV438" s="105"/>
      <c r="AIW438" s="105"/>
      <c r="AIX438" s="105"/>
      <c r="AIY438" s="105"/>
      <c r="AIZ438" s="105"/>
      <c r="AJA438" s="105"/>
      <c r="AJB438" s="105"/>
      <c r="AJC438" s="105"/>
      <c r="AJD438" s="105"/>
      <c r="AJE438" s="105"/>
      <c r="AJF438" s="105"/>
      <c r="AJG438" s="105"/>
      <c r="AJH438" s="105"/>
      <c r="AJI438" s="105"/>
      <c r="AJJ438" s="105"/>
      <c r="AJK438" s="105"/>
      <c r="AJL438" s="105"/>
      <c r="AJM438" s="105"/>
      <c r="AJN438" s="105"/>
      <c r="AJO438" s="105"/>
      <c r="AJP438" s="105"/>
      <c r="AJQ438" s="105"/>
      <c r="AJR438" s="105"/>
      <c r="AJS438" s="105"/>
      <c r="AJT438" s="105"/>
      <c r="AJU438" s="105"/>
      <c r="AJV438" s="105"/>
      <c r="AJW438" s="105"/>
      <c r="AJX438" s="105"/>
      <c r="AJY438" s="105"/>
      <c r="AJZ438" s="105"/>
      <c r="AKA438" s="105"/>
      <c r="AKB438" s="105"/>
      <c r="AKC438" s="105"/>
      <c r="AKD438" s="105"/>
      <c r="AKE438" s="105"/>
      <c r="AKF438" s="105"/>
      <c r="AKG438" s="105"/>
      <c r="AKH438" s="105"/>
      <c r="AKI438" s="105"/>
      <c r="AKJ438" s="105"/>
      <c r="AKK438" s="105"/>
      <c r="AKL438" s="105"/>
      <c r="AKM438" s="105"/>
      <c r="AKN438" s="105"/>
      <c r="AKO438" s="105"/>
      <c r="AKP438" s="105"/>
      <c r="AKQ438" s="105"/>
      <c r="AKR438" s="105"/>
      <c r="AKS438" s="105"/>
      <c r="AKT438" s="105"/>
      <c r="AKU438" s="105"/>
      <c r="AKV438" s="105"/>
      <c r="AKW438" s="105"/>
      <c r="AKX438" s="105"/>
      <c r="AKY438" s="105"/>
      <c r="AKZ438" s="105"/>
      <c r="ALA438" s="105"/>
      <c r="ALB438" s="105"/>
      <c r="ALC438" s="105"/>
      <c r="ALD438" s="105"/>
      <c r="ALE438" s="105"/>
      <c r="ALF438" s="105"/>
      <c r="ALG438" s="105"/>
      <c r="ALH438" s="105"/>
      <c r="ALI438" s="105"/>
      <c r="ALJ438" s="105"/>
      <c r="ALK438" s="105"/>
      <c r="ALL438" s="105"/>
      <c r="ALM438" s="105"/>
      <c r="ALN438" s="105"/>
      <c r="ALO438" s="105"/>
      <c r="ALP438" s="105"/>
      <c r="ALQ438" s="105"/>
      <c r="ALR438" s="105"/>
      <c r="ALS438" s="105"/>
      <c r="ALT438" s="105"/>
      <c r="ALU438" s="105"/>
      <c r="ALV438" s="105"/>
      <c r="ALW438" s="105"/>
      <c r="ALX438" s="105"/>
      <c r="ALY438" s="105"/>
      <c r="ALZ438" s="105"/>
      <c r="AMA438" s="105"/>
      <c r="AMB438" s="105"/>
      <c r="AMC438" s="105"/>
      <c r="AMD438" s="105"/>
      <c r="AME438" s="105"/>
      <c r="AMF438" s="105"/>
      <c r="AMG438" s="105"/>
      <c r="AMH438" s="105"/>
      <c r="AMI438" s="105"/>
      <c r="AMJ438" s="105"/>
      <c r="AMK438" s="105"/>
      <c r="AML438" s="105"/>
      <c r="AMM438" s="105"/>
      <c r="AMN438" s="105"/>
      <c r="AMO438" s="105"/>
      <c r="AMP438" s="105"/>
      <c r="AMQ438" s="105"/>
      <c r="AMR438" s="105"/>
      <c r="AMS438" s="105"/>
      <c r="AMT438" s="105"/>
      <c r="AMU438" s="105"/>
      <c r="AMV438" s="105"/>
      <c r="AMW438" s="105"/>
      <c r="AMX438" s="105"/>
      <c r="AMY438" s="105"/>
      <c r="AMZ438" s="105"/>
      <c r="ANA438" s="105"/>
      <c r="ANB438" s="105"/>
      <c r="ANC438" s="105"/>
      <c r="AND438" s="105"/>
      <c r="ANE438" s="105"/>
      <c r="ANF438" s="105"/>
      <c r="ANG438" s="105"/>
      <c r="ANH438" s="105"/>
      <c r="ANI438" s="105"/>
      <c r="ANJ438" s="105"/>
      <c r="ANK438" s="105"/>
      <c r="ANL438" s="105"/>
      <c r="ANM438" s="105"/>
      <c r="ANN438" s="105"/>
      <c r="ANO438" s="105"/>
      <c r="ANP438" s="105"/>
      <c r="ANQ438" s="105"/>
      <c r="ANR438" s="105"/>
      <c r="ANS438" s="105"/>
      <c r="ANT438" s="105"/>
      <c r="ANU438" s="105"/>
      <c r="ANV438" s="105"/>
      <c r="ANW438" s="105"/>
      <c r="ANX438" s="105"/>
      <c r="ANY438" s="105"/>
      <c r="ANZ438" s="105"/>
      <c r="AOA438" s="105"/>
      <c r="AOB438" s="105"/>
      <c r="AOC438" s="105"/>
      <c r="AOD438" s="105"/>
      <c r="AOE438" s="105"/>
      <c r="AOF438" s="105"/>
      <c r="AOG438" s="105"/>
      <c r="AOH438" s="105"/>
      <c r="AOI438" s="105"/>
      <c r="AOJ438" s="105"/>
      <c r="AOK438" s="105"/>
      <c r="AOL438" s="105"/>
      <c r="AOM438" s="105"/>
      <c r="AON438" s="105"/>
      <c r="AOO438" s="105"/>
      <c r="AOP438" s="105"/>
      <c r="AOQ438" s="105"/>
      <c r="AOR438" s="105"/>
      <c r="AOS438" s="105"/>
      <c r="AOT438" s="105"/>
      <c r="AOU438" s="105"/>
      <c r="AOV438" s="105"/>
      <c r="AOW438" s="105"/>
      <c r="AOX438" s="105"/>
      <c r="AOY438" s="105"/>
      <c r="AOZ438" s="105"/>
      <c r="APA438" s="105"/>
      <c r="APB438" s="105"/>
      <c r="APC438" s="105"/>
      <c r="APD438" s="105"/>
      <c r="APE438" s="105"/>
      <c r="APF438" s="105"/>
      <c r="APG438" s="105"/>
      <c r="APH438" s="105"/>
      <c r="API438" s="105"/>
      <c r="APJ438" s="105"/>
      <c r="APK438" s="105"/>
      <c r="APL438" s="105"/>
      <c r="APM438" s="105"/>
      <c r="APN438" s="105"/>
      <c r="APO438" s="105"/>
      <c r="APP438" s="105"/>
      <c r="APQ438" s="105"/>
      <c r="APR438" s="105"/>
      <c r="APS438" s="105"/>
      <c r="APT438" s="105"/>
      <c r="APU438" s="105"/>
      <c r="APV438" s="105"/>
      <c r="APW438" s="105"/>
      <c r="APX438" s="105"/>
      <c r="APY438" s="105"/>
      <c r="APZ438" s="105"/>
      <c r="AQA438" s="105"/>
      <c r="AQB438" s="105"/>
      <c r="AQC438" s="105"/>
      <c r="AQD438" s="105"/>
      <c r="AQE438" s="105"/>
      <c r="AQF438" s="105"/>
      <c r="AQG438" s="105"/>
      <c r="AQH438" s="105"/>
      <c r="AQI438" s="105"/>
      <c r="AQJ438" s="105"/>
      <c r="AQK438" s="105"/>
      <c r="AQL438" s="105"/>
      <c r="AQM438" s="105"/>
      <c r="AQN438" s="105"/>
      <c r="AQO438" s="105"/>
      <c r="AQP438" s="105"/>
      <c r="AQQ438" s="105"/>
      <c r="AQR438" s="105"/>
      <c r="AQS438" s="105"/>
      <c r="AQT438" s="105"/>
      <c r="AQU438" s="105"/>
      <c r="AQV438" s="105"/>
      <c r="AQW438" s="105"/>
      <c r="AQX438" s="105"/>
      <c r="AQY438" s="105"/>
      <c r="AQZ438" s="105"/>
      <c r="ARA438" s="105"/>
      <c r="ARB438" s="105"/>
      <c r="ARC438" s="105"/>
      <c r="ARD438" s="105"/>
      <c r="ARE438" s="105"/>
      <c r="ARF438" s="105"/>
      <c r="ARG438" s="105"/>
      <c r="ARH438" s="105"/>
      <c r="ARI438" s="105"/>
      <c r="ARJ438" s="105"/>
      <c r="ARK438" s="105"/>
      <c r="ARL438" s="105"/>
      <c r="ARM438" s="105"/>
      <c r="ARN438" s="105"/>
      <c r="ARO438" s="105"/>
      <c r="ARP438" s="105"/>
      <c r="ARQ438" s="105"/>
      <c r="ARR438" s="105"/>
      <c r="ARS438" s="105"/>
      <c r="ART438" s="105"/>
      <c r="ARU438" s="105"/>
      <c r="ARV438" s="105"/>
      <c r="ARW438" s="105"/>
      <c r="ARX438" s="105"/>
      <c r="ARY438" s="105"/>
      <c r="ARZ438" s="105"/>
      <c r="ASA438" s="105"/>
      <c r="ASB438" s="105"/>
      <c r="ASC438" s="105"/>
      <c r="ASD438" s="105"/>
      <c r="ASE438" s="105"/>
      <c r="ASF438" s="105"/>
      <c r="ASG438" s="105"/>
      <c r="ASH438" s="105"/>
      <c r="ASI438" s="105"/>
      <c r="ASJ438" s="105"/>
      <c r="ASK438" s="105"/>
      <c r="ASL438" s="105"/>
      <c r="ASM438" s="105"/>
      <c r="ASN438" s="105"/>
      <c r="ASO438" s="105"/>
      <c r="ASP438" s="105"/>
      <c r="ASQ438" s="105"/>
      <c r="ASR438" s="105"/>
      <c r="ASS438" s="105"/>
      <c r="AST438" s="105"/>
      <c r="ASU438" s="105"/>
      <c r="ASV438" s="105"/>
      <c r="ASW438" s="105"/>
      <c r="ASX438" s="105"/>
      <c r="ASY438" s="105"/>
      <c r="ASZ438" s="105"/>
      <c r="ATA438" s="105"/>
      <c r="ATB438" s="105"/>
      <c r="ATC438" s="105"/>
      <c r="ATD438" s="105"/>
      <c r="ATE438" s="105"/>
      <c r="ATF438" s="105"/>
      <c r="ATG438" s="105"/>
      <c r="ATH438" s="105"/>
      <c r="ATI438" s="105"/>
      <c r="ATJ438" s="105"/>
      <c r="ATK438" s="105"/>
      <c r="ATL438" s="105"/>
      <c r="ATM438" s="105"/>
      <c r="ATN438" s="105"/>
      <c r="ATO438" s="105"/>
      <c r="ATP438" s="105"/>
      <c r="ATQ438" s="105"/>
      <c r="ATR438" s="105"/>
      <c r="ATS438" s="105"/>
      <c r="ATT438" s="105"/>
      <c r="ATU438" s="105"/>
      <c r="ATV438" s="105"/>
      <c r="ATW438" s="105"/>
      <c r="ATX438" s="105"/>
      <c r="ATY438" s="105"/>
      <c r="ATZ438" s="105"/>
      <c r="AUA438" s="105"/>
      <c r="AUB438" s="105"/>
      <c r="AUC438" s="105"/>
      <c r="AUD438" s="105"/>
      <c r="AUE438" s="105"/>
      <c r="AUF438" s="105"/>
      <c r="AUG438" s="105"/>
      <c r="AUH438" s="105"/>
      <c r="AUI438" s="105"/>
      <c r="AUJ438" s="105"/>
      <c r="AUK438" s="105"/>
      <c r="AUL438" s="105"/>
      <c r="AUM438" s="105"/>
      <c r="AUN438" s="105"/>
      <c r="AUO438" s="105"/>
      <c r="AUP438" s="105"/>
      <c r="AUQ438" s="105"/>
      <c r="AUR438" s="105"/>
      <c r="AUS438" s="105"/>
      <c r="AUT438" s="105"/>
      <c r="AUU438" s="105"/>
      <c r="AUV438" s="105"/>
      <c r="AUW438" s="105"/>
      <c r="AUX438" s="105"/>
      <c r="AUY438" s="105"/>
      <c r="AUZ438" s="105"/>
      <c r="AVA438" s="105"/>
      <c r="AVB438" s="105"/>
      <c r="AVC438" s="105"/>
      <c r="AVD438" s="105"/>
      <c r="AVE438" s="105"/>
      <c r="AVF438" s="105"/>
      <c r="AVG438" s="105"/>
      <c r="AVH438" s="105"/>
      <c r="AVI438" s="105"/>
      <c r="AVJ438" s="105"/>
      <c r="AVK438" s="105"/>
      <c r="AVL438" s="105"/>
      <c r="AVM438" s="105"/>
      <c r="AVN438" s="105"/>
      <c r="AVO438" s="105"/>
      <c r="AVP438" s="105"/>
      <c r="AVQ438" s="105"/>
      <c r="AVR438" s="105"/>
      <c r="AVS438" s="105"/>
      <c r="AVT438" s="105"/>
      <c r="AVU438" s="105"/>
      <c r="AVV438" s="105"/>
      <c r="AVW438" s="105"/>
      <c r="AVX438" s="105"/>
      <c r="AVY438" s="105"/>
      <c r="AVZ438" s="105"/>
      <c r="AWA438" s="105"/>
      <c r="AWB438" s="105"/>
      <c r="AWC438" s="105"/>
      <c r="AWD438" s="105"/>
      <c r="AWE438" s="105"/>
      <c r="AWF438" s="105"/>
      <c r="AWG438" s="105"/>
      <c r="AWH438" s="105"/>
      <c r="AWI438" s="105"/>
      <c r="AWJ438" s="105"/>
      <c r="AWK438" s="105"/>
      <c r="AWL438" s="105"/>
      <c r="AWM438" s="105"/>
      <c r="AWN438" s="105"/>
      <c r="AWO438" s="105"/>
      <c r="AWP438" s="105"/>
      <c r="AWQ438" s="105"/>
      <c r="AWR438" s="105"/>
      <c r="AWS438" s="105"/>
      <c r="AWT438" s="105"/>
      <c r="AWU438" s="105"/>
      <c r="AWV438" s="105"/>
      <c r="AWW438" s="105"/>
      <c r="AWX438" s="105"/>
      <c r="AWY438" s="105"/>
      <c r="AWZ438" s="105"/>
      <c r="AXA438" s="105"/>
      <c r="AXB438" s="105"/>
      <c r="AXC438" s="105"/>
      <c r="AXD438" s="105"/>
      <c r="AXE438" s="105"/>
      <c r="AXF438" s="105"/>
      <c r="AXG438" s="105"/>
      <c r="AXH438" s="105"/>
      <c r="AXI438" s="105"/>
      <c r="AXJ438" s="105"/>
      <c r="AXK438" s="105"/>
      <c r="AXL438" s="105"/>
      <c r="AXM438" s="105"/>
      <c r="AXN438" s="105"/>
      <c r="AXO438" s="105"/>
      <c r="AXP438" s="105"/>
      <c r="AXQ438" s="105"/>
      <c r="AXR438" s="105"/>
      <c r="AXS438" s="105"/>
      <c r="AXT438" s="105"/>
      <c r="AXU438" s="105"/>
      <c r="AXV438" s="105"/>
      <c r="AXW438" s="105"/>
      <c r="AXX438" s="105"/>
    </row>
    <row r="439" spans="1:1324" s="131" customFormat="1" ht="15.75" hidden="1" customHeight="1" x14ac:dyDescent="0.2">
      <c r="A439" s="84" t="s">
        <v>1144</v>
      </c>
      <c r="B439" s="13" t="s">
        <v>344</v>
      </c>
      <c r="C439" s="19" t="s">
        <v>343</v>
      </c>
      <c r="D439" s="15" t="s">
        <v>1145</v>
      </c>
      <c r="E439" s="17">
        <v>40630</v>
      </c>
      <c r="F439" s="17"/>
      <c r="G439" s="30" t="s">
        <v>1186</v>
      </c>
      <c r="H439" s="30">
        <v>42005</v>
      </c>
      <c r="I439" s="30" t="s">
        <v>1065</v>
      </c>
      <c r="J439" s="173"/>
      <c r="K439" s="84" t="s">
        <v>7</v>
      </c>
      <c r="L439" s="87">
        <v>1</v>
      </c>
      <c r="M439" s="87">
        <v>1</v>
      </c>
      <c r="N439" s="84" t="s">
        <v>326</v>
      </c>
      <c r="O439" s="84">
        <v>1</v>
      </c>
      <c r="P439" s="84" t="s">
        <v>326</v>
      </c>
      <c r="Q439" s="84">
        <v>1</v>
      </c>
      <c r="R439" s="84" t="s">
        <v>326</v>
      </c>
      <c r="S439" s="84">
        <v>1</v>
      </c>
      <c r="T439" s="87" t="s">
        <v>49</v>
      </c>
      <c r="U439" s="84">
        <v>1</v>
      </c>
      <c r="V439" s="87">
        <v>0</v>
      </c>
      <c r="W439" s="87">
        <v>0</v>
      </c>
      <c r="X439" s="87">
        <v>0</v>
      </c>
      <c r="Y439" s="87">
        <v>0</v>
      </c>
      <c r="Z439" s="87">
        <v>1</v>
      </c>
      <c r="AA439" s="87">
        <v>0</v>
      </c>
      <c r="AB439" s="71">
        <f>IF((ISERROR(VLOOKUP($A439,RTlist2,40,FALSE)))=TRUE,2,VLOOKUP($A439,RTlist2,40,FALSE))</f>
        <v>2</v>
      </c>
      <c r="AC439" s="71">
        <f>IF((ISERROR(VLOOKUP($A439,RTlist2,41,FALSE)))=TRUE,2,VLOOKUP($A439,RTlist2,41,FALSE))</f>
        <v>2</v>
      </c>
      <c r="AD439" s="71">
        <f>IF((ISERROR(VLOOKUP($A439,RTlist2,36,FALSE)))=TRUE,2,VLOOKUP($A439,RTlist2,36,FALSE))</f>
        <v>2</v>
      </c>
      <c r="AE439" s="71">
        <f>IF((ISERROR(VLOOKUP($A439,RTlist2,37,FALSE)))=TRUE,2,VLOOKUP($A439,RTlist2,37,FALSE))</f>
        <v>2</v>
      </c>
      <c r="AF439" s="103"/>
      <c r="AG439" s="105"/>
    </row>
    <row r="440" spans="1:1324" s="105" customFormat="1" ht="15.75" hidden="1" customHeight="1" x14ac:dyDescent="0.2">
      <c r="A440" s="84" t="s">
        <v>2885</v>
      </c>
      <c r="B440" s="13" t="s">
        <v>344</v>
      </c>
      <c r="C440" s="19" t="s">
        <v>343</v>
      </c>
      <c r="D440" s="15" t="s">
        <v>1791</v>
      </c>
      <c r="E440" s="17">
        <v>41463</v>
      </c>
      <c r="F440" s="17" t="s">
        <v>1167</v>
      </c>
      <c r="G440" s="30" t="s">
        <v>1186</v>
      </c>
      <c r="H440" s="30">
        <v>42584</v>
      </c>
      <c r="I440" s="30" t="s">
        <v>1065</v>
      </c>
      <c r="J440" s="173"/>
      <c r="K440" s="84" t="s">
        <v>4</v>
      </c>
      <c r="L440" s="87">
        <v>1</v>
      </c>
      <c r="M440" s="87">
        <v>1</v>
      </c>
      <c r="N440" s="84" t="s">
        <v>326</v>
      </c>
      <c r="O440" s="84">
        <v>1</v>
      </c>
      <c r="P440" s="84" t="s">
        <v>326</v>
      </c>
      <c r="Q440" s="84">
        <v>1</v>
      </c>
      <c r="R440" s="84" t="s">
        <v>326</v>
      </c>
      <c r="S440" s="84">
        <v>1</v>
      </c>
      <c r="T440" s="84" t="s">
        <v>49</v>
      </c>
      <c r="U440" s="84">
        <v>1</v>
      </c>
      <c r="V440" s="87">
        <v>0</v>
      </c>
      <c r="W440" s="84">
        <v>1</v>
      </c>
      <c r="X440" s="87">
        <v>1</v>
      </c>
      <c r="Y440" s="84">
        <v>1</v>
      </c>
      <c r="Z440" s="84">
        <v>1</v>
      </c>
      <c r="AA440" s="87">
        <v>0</v>
      </c>
      <c r="AB440" s="87">
        <v>0</v>
      </c>
      <c r="AC440" s="87">
        <v>0</v>
      </c>
      <c r="AD440" s="87">
        <v>0</v>
      </c>
      <c r="AE440" s="87">
        <v>0</v>
      </c>
      <c r="AF440" s="103"/>
      <c r="AG440" s="131"/>
      <c r="AH440" s="131"/>
      <c r="AI440" s="131"/>
      <c r="AJ440" s="131"/>
      <c r="AK440" s="131"/>
      <c r="AL440" s="131"/>
      <c r="AM440" s="131"/>
      <c r="AN440" s="131"/>
      <c r="AO440" s="131"/>
      <c r="AP440" s="131"/>
      <c r="AQ440" s="131"/>
      <c r="AR440" s="131"/>
      <c r="AS440" s="131"/>
      <c r="AT440" s="131"/>
      <c r="AU440" s="131"/>
      <c r="AV440" s="131"/>
      <c r="AW440" s="131"/>
      <c r="AX440" s="131"/>
      <c r="AY440" s="131"/>
      <c r="AZ440" s="131"/>
      <c r="BA440" s="131"/>
      <c r="BB440" s="131"/>
      <c r="BC440" s="131"/>
      <c r="BD440" s="131"/>
      <c r="BE440" s="131"/>
      <c r="BF440" s="131"/>
      <c r="BG440" s="131"/>
      <c r="BH440" s="131"/>
      <c r="BI440" s="131"/>
      <c r="BJ440" s="131"/>
      <c r="BK440" s="131"/>
      <c r="BL440" s="131"/>
      <c r="BM440" s="131"/>
      <c r="BN440" s="131"/>
      <c r="BO440" s="131"/>
      <c r="BP440" s="131"/>
      <c r="BQ440" s="131"/>
      <c r="BR440" s="131"/>
      <c r="BS440" s="131"/>
      <c r="BT440" s="131"/>
      <c r="BU440" s="131"/>
      <c r="BV440" s="131"/>
      <c r="BW440" s="131"/>
      <c r="BX440" s="131"/>
      <c r="BY440" s="131"/>
      <c r="BZ440" s="131"/>
      <c r="CA440" s="131"/>
      <c r="CB440" s="131"/>
      <c r="CC440" s="131"/>
      <c r="CD440" s="131"/>
      <c r="CE440" s="131"/>
      <c r="CF440" s="131"/>
      <c r="CG440" s="131"/>
      <c r="CH440" s="131"/>
      <c r="CI440" s="131"/>
      <c r="CJ440" s="131"/>
      <c r="CK440" s="131"/>
      <c r="CL440" s="131"/>
      <c r="CM440" s="131"/>
      <c r="CN440" s="131"/>
      <c r="CO440" s="131"/>
      <c r="CP440" s="131"/>
      <c r="CQ440" s="131"/>
      <c r="CR440" s="131"/>
      <c r="CS440" s="131"/>
      <c r="CT440" s="131"/>
      <c r="CU440" s="131"/>
      <c r="CV440" s="131"/>
      <c r="CW440" s="131"/>
      <c r="CX440" s="131"/>
      <c r="CY440" s="131"/>
      <c r="CZ440" s="131"/>
      <c r="DA440" s="131"/>
      <c r="DB440" s="131"/>
      <c r="DC440" s="131"/>
      <c r="DD440" s="131"/>
      <c r="DE440" s="131"/>
      <c r="DF440" s="131"/>
      <c r="DG440" s="131"/>
      <c r="DH440" s="131"/>
      <c r="DI440" s="131"/>
      <c r="DJ440" s="131"/>
      <c r="DK440" s="131"/>
      <c r="DL440" s="131"/>
      <c r="DM440" s="131"/>
      <c r="DN440" s="131"/>
      <c r="DO440" s="131"/>
      <c r="DP440" s="131"/>
      <c r="DQ440" s="131"/>
      <c r="DR440" s="131"/>
      <c r="DS440" s="131"/>
      <c r="DT440" s="131"/>
      <c r="DU440" s="131"/>
      <c r="DV440" s="131"/>
      <c r="DW440" s="131"/>
      <c r="DX440" s="131"/>
      <c r="DY440" s="131"/>
      <c r="DZ440" s="131"/>
      <c r="EA440" s="131"/>
      <c r="EB440" s="131"/>
      <c r="EC440" s="131"/>
      <c r="ED440" s="131"/>
      <c r="EE440" s="131"/>
      <c r="EF440" s="131"/>
      <c r="EG440" s="131"/>
      <c r="EH440" s="131"/>
      <c r="EI440" s="131"/>
      <c r="EJ440" s="131"/>
      <c r="EK440" s="131"/>
      <c r="EL440" s="131"/>
      <c r="EM440" s="131"/>
      <c r="EN440" s="131"/>
      <c r="EO440" s="131"/>
      <c r="EP440" s="131"/>
      <c r="EQ440" s="131"/>
      <c r="ER440" s="131"/>
      <c r="ES440" s="131"/>
      <c r="ET440" s="131"/>
      <c r="EU440" s="131"/>
      <c r="EV440" s="131"/>
      <c r="EW440" s="131"/>
      <c r="EX440" s="131"/>
      <c r="EY440" s="131"/>
      <c r="EZ440" s="131"/>
      <c r="FA440" s="131"/>
      <c r="FB440" s="131"/>
      <c r="FC440" s="131"/>
      <c r="FD440" s="131"/>
      <c r="FE440" s="131"/>
      <c r="FF440" s="131"/>
      <c r="FG440" s="131"/>
      <c r="FH440" s="131"/>
      <c r="FI440" s="131"/>
      <c r="FJ440" s="131"/>
      <c r="FK440" s="131"/>
      <c r="FL440" s="131"/>
      <c r="FM440" s="131"/>
      <c r="FN440" s="131"/>
      <c r="FO440" s="131"/>
      <c r="FP440" s="131"/>
      <c r="FQ440" s="131"/>
      <c r="FR440" s="131"/>
      <c r="FS440" s="131"/>
      <c r="FT440" s="131"/>
      <c r="FU440" s="131"/>
      <c r="FV440" s="131"/>
      <c r="FW440" s="131"/>
      <c r="FX440" s="131"/>
      <c r="FY440" s="131"/>
      <c r="FZ440" s="131"/>
      <c r="GA440" s="131"/>
      <c r="GB440" s="131"/>
      <c r="GC440" s="131"/>
      <c r="GD440" s="131"/>
      <c r="GE440" s="131"/>
      <c r="GF440" s="131"/>
      <c r="GG440" s="131"/>
      <c r="GH440" s="131"/>
      <c r="GI440" s="131"/>
      <c r="GJ440" s="131"/>
      <c r="GK440" s="131"/>
      <c r="GL440" s="131"/>
      <c r="GM440" s="131"/>
      <c r="GN440" s="131"/>
      <c r="GO440" s="131"/>
      <c r="GP440" s="131"/>
      <c r="GQ440" s="131"/>
      <c r="GR440" s="131"/>
      <c r="GS440" s="131"/>
      <c r="GT440" s="131"/>
      <c r="GU440" s="131"/>
      <c r="GV440" s="131"/>
      <c r="GW440" s="131"/>
      <c r="GX440" s="131"/>
      <c r="GY440" s="131"/>
      <c r="GZ440" s="131"/>
      <c r="HA440" s="131"/>
      <c r="HB440" s="131"/>
      <c r="HC440" s="131"/>
      <c r="HD440" s="131"/>
      <c r="HE440" s="131"/>
      <c r="HF440" s="131"/>
      <c r="HG440" s="131"/>
      <c r="HH440" s="131"/>
      <c r="HI440" s="131"/>
      <c r="HJ440" s="131"/>
      <c r="HK440" s="131"/>
      <c r="HL440" s="131"/>
      <c r="HM440" s="131"/>
      <c r="HN440" s="131"/>
      <c r="HO440" s="131"/>
      <c r="HP440" s="131"/>
      <c r="HQ440" s="131"/>
      <c r="HR440" s="131"/>
      <c r="HS440" s="131"/>
      <c r="HT440" s="131"/>
      <c r="HU440" s="131"/>
      <c r="HV440" s="131"/>
      <c r="HW440" s="131"/>
      <c r="HX440" s="131"/>
      <c r="HY440" s="131"/>
      <c r="HZ440" s="131"/>
      <c r="IA440" s="131"/>
      <c r="IB440" s="131"/>
      <c r="IC440" s="131"/>
      <c r="ID440" s="131"/>
      <c r="IE440" s="131"/>
      <c r="IF440" s="131"/>
      <c r="IG440" s="131"/>
      <c r="IH440" s="131"/>
      <c r="II440" s="131"/>
      <c r="IJ440" s="131"/>
      <c r="IK440" s="131"/>
      <c r="IL440" s="131"/>
      <c r="IM440" s="131"/>
      <c r="IN440" s="131"/>
      <c r="IO440" s="131"/>
      <c r="IP440" s="131"/>
      <c r="IQ440" s="131"/>
      <c r="IR440" s="131"/>
      <c r="IS440" s="131"/>
      <c r="IT440" s="131"/>
      <c r="IU440" s="131"/>
      <c r="IV440" s="131"/>
      <c r="IW440" s="131"/>
      <c r="IX440" s="131"/>
      <c r="IY440" s="131"/>
      <c r="IZ440" s="131"/>
      <c r="JA440" s="131"/>
      <c r="JB440" s="131"/>
      <c r="JC440" s="131"/>
      <c r="JD440" s="131"/>
      <c r="JE440" s="131"/>
      <c r="JF440" s="131"/>
      <c r="JG440" s="131"/>
      <c r="JH440" s="131"/>
      <c r="JI440" s="131"/>
      <c r="JJ440" s="131"/>
      <c r="JK440" s="131"/>
      <c r="JL440" s="131"/>
      <c r="JM440" s="131"/>
      <c r="JN440" s="131"/>
      <c r="JO440" s="131"/>
      <c r="JP440" s="131"/>
      <c r="JQ440" s="131"/>
      <c r="JR440" s="131"/>
      <c r="JS440" s="131"/>
      <c r="JT440" s="131"/>
      <c r="JU440" s="131"/>
      <c r="JV440" s="131"/>
      <c r="JW440" s="131"/>
      <c r="JX440" s="131"/>
      <c r="JY440" s="131"/>
      <c r="JZ440" s="131"/>
      <c r="KA440" s="131"/>
      <c r="KB440" s="131"/>
      <c r="KC440" s="131"/>
      <c r="KD440" s="131"/>
      <c r="KE440" s="131"/>
      <c r="KF440" s="131"/>
      <c r="KG440" s="131"/>
      <c r="KH440" s="131"/>
      <c r="KI440" s="131"/>
      <c r="KJ440" s="131"/>
      <c r="KK440" s="131"/>
      <c r="KL440" s="131"/>
      <c r="KM440" s="131"/>
      <c r="KN440" s="131"/>
      <c r="KO440" s="131"/>
      <c r="KP440" s="131"/>
      <c r="KQ440" s="131"/>
      <c r="KR440" s="131"/>
      <c r="KS440" s="131"/>
      <c r="KT440" s="131"/>
      <c r="KU440" s="131"/>
      <c r="KV440" s="131"/>
      <c r="KW440" s="131"/>
      <c r="KX440" s="131"/>
      <c r="KY440" s="131"/>
      <c r="KZ440" s="131"/>
      <c r="LA440" s="131"/>
      <c r="LB440" s="131"/>
      <c r="LC440" s="131"/>
      <c r="LD440" s="131"/>
      <c r="LE440" s="131"/>
      <c r="LF440" s="131"/>
      <c r="LG440" s="131"/>
      <c r="LH440" s="131"/>
      <c r="LI440" s="131"/>
      <c r="LJ440" s="131"/>
      <c r="LK440" s="131"/>
      <c r="LL440" s="131"/>
      <c r="LM440" s="131"/>
      <c r="LN440" s="131"/>
      <c r="LO440" s="131"/>
      <c r="LP440" s="131"/>
      <c r="LQ440" s="131"/>
      <c r="LR440" s="131"/>
      <c r="LS440" s="131"/>
      <c r="LT440" s="131"/>
      <c r="LU440" s="131"/>
      <c r="LV440" s="131"/>
      <c r="LW440" s="131"/>
      <c r="LX440" s="131"/>
      <c r="LY440" s="131"/>
      <c r="LZ440" s="131"/>
      <c r="MA440" s="131"/>
      <c r="MB440" s="131"/>
      <c r="MC440" s="131"/>
      <c r="MD440" s="131"/>
      <c r="ME440" s="131"/>
      <c r="MF440" s="131"/>
      <c r="MG440" s="131"/>
      <c r="MH440" s="131"/>
      <c r="MI440" s="131"/>
      <c r="MJ440" s="131"/>
      <c r="MK440" s="131"/>
      <c r="ML440" s="131"/>
      <c r="MM440" s="131"/>
      <c r="MN440" s="131"/>
      <c r="MO440" s="131"/>
      <c r="MP440" s="131"/>
      <c r="MQ440" s="131"/>
      <c r="MR440" s="131"/>
      <c r="MS440" s="131"/>
      <c r="MT440" s="131"/>
      <c r="MU440" s="131"/>
      <c r="MV440" s="131"/>
      <c r="MW440" s="131"/>
      <c r="MX440" s="131"/>
      <c r="MY440" s="131"/>
      <c r="MZ440" s="131"/>
      <c r="NA440" s="131"/>
      <c r="NB440" s="131"/>
      <c r="NC440" s="131"/>
      <c r="ND440" s="131"/>
      <c r="NE440" s="131"/>
      <c r="NF440" s="131"/>
      <c r="NG440" s="131"/>
      <c r="NH440" s="131"/>
      <c r="NI440" s="131"/>
      <c r="NJ440" s="131"/>
      <c r="NK440" s="131"/>
      <c r="NL440" s="131"/>
      <c r="NM440" s="131"/>
      <c r="NN440" s="131"/>
      <c r="NO440" s="131"/>
      <c r="NP440" s="131"/>
      <c r="NQ440" s="131"/>
      <c r="NR440" s="131"/>
      <c r="NS440" s="131"/>
      <c r="NT440" s="131"/>
      <c r="NU440" s="131"/>
      <c r="NV440" s="131"/>
      <c r="NW440" s="131"/>
      <c r="NX440" s="131"/>
      <c r="NY440" s="131"/>
      <c r="NZ440" s="131"/>
      <c r="OA440" s="131"/>
      <c r="OB440" s="131"/>
      <c r="OC440" s="131"/>
      <c r="OD440" s="131"/>
      <c r="OE440" s="131"/>
      <c r="OF440" s="131"/>
      <c r="OG440" s="131"/>
      <c r="OH440" s="131"/>
      <c r="OI440" s="131"/>
      <c r="OJ440" s="131"/>
      <c r="OK440" s="131"/>
      <c r="OL440" s="131"/>
      <c r="OM440" s="131"/>
      <c r="ON440" s="131"/>
      <c r="OO440" s="131"/>
      <c r="OP440" s="131"/>
      <c r="OQ440" s="131"/>
      <c r="OR440" s="131"/>
      <c r="OS440" s="131"/>
      <c r="OT440" s="131"/>
      <c r="OU440" s="131"/>
      <c r="OV440" s="131"/>
      <c r="OW440" s="131"/>
      <c r="OX440" s="131"/>
      <c r="OY440" s="131"/>
      <c r="OZ440" s="131"/>
      <c r="PA440" s="131"/>
      <c r="PB440" s="131"/>
      <c r="PC440" s="131"/>
      <c r="PD440" s="131"/>
      <c r="PE440" s="131"/>
      <c r="PF440" s="131"/>
      <c r="PG440" s="131"/>
      <c r="PH440" s="131"/>
      <c r="PI440" s="131"/>
      <c r="PJ440" s="131"/>
      <c r="PK440" s="131"/>
      <c r="PL440" s="131"/>
      <c r="PM440" s="131"/>
      <c r="PN440" s="131"/>
      <c r="PO440" s="131"/>
      <c r="PP440" s="131"/>
      <c r="PQ440" s="131"/>
      <c r="PR440" s="131"/>
      <c r="PS440" s="131"/>
      <c r="PT440" s="131"/>
      <c r="PU440" s="131"/>
      <c r="PV440" s="131"/>
      <c r="PW440" s="131"/>
      <c r="PX440" s="131"/>
      <c r="PY440" s="131"/>
      <c r="PZ440" s="131"/>
      <c r="QA440" s="131"/>
      <c r="QB440" s="131"/>
      <c r="QC440" s="131"/>
      <c r="QD440" s="131"/>
      <c r="QE440" s="131"/>
      <c r="QF440" s="131"/>
      <c r="QG440" s="131"/>
      <c r="QH440" s="131"/>
      <c r="QI440" s="131"/>
      <c r="QJ440" s="131"/>
      <c r="QK440" s="131"/>
      <c r="QL440" s="131"/>
      <c r="QM440" s="131"/>
      <c r="QN440" s="131"/>
      <c r="QO440" s="131"/>
      <c r="QP440" s="131"/>
      <c r="QQ440" s="131"/>
      <c r="QR440" s="131"/>
      <c r="QS440" s="131"/>
      <c r="QT440" s="131"/>
      <c r="QU440" s="131"/>
      <c r="QV440" s="131"/>
      <c r="QW440" s="131"/>
      <c r="QX440" s="131"/>
      <c r="QY440" s="131"/>
      <c r="QZ440" s="131"/>
      <c r="RA440" s="131"/>
      <c r="RB440" s="131"/>
      <c r="RC440" s="131"/>
      <c r="RD440" s="131"/>
      <c r="RE440" s="131"/>
      <c r="RF440" s="131"/>
      <c r="RG440" s="131"/>
      <c r="RH440" s="131"/>
      <c r="RI440" s="131"/>
      <c r="RJ440" s="131"/>
      <c r="RK440" s="131"/>
      <c r="RL440" s="131"/>
      <c r="RM440" s="131"/>
      <c r="RN440" s="131"/>
      <c r="RO440" s="131"/>
      <c r="RP440" s="131"/>
      <c r="RQ440" s="131"/>
      <c r="RR440" s="131"/>
      <c r="RS440" s="131"/>
      <c r="RT440" s="131"/>
      <c r="RU440" s="131"/>
      <c r="RV440" s="131"/>
      <c r="RW440" s="131"/>
      <c r="RX440" s="131"/>
      <c r="RY440" s="131"/>
      <c r="RZ440" s="131"/>
      <c r="SA440" s="131"/>
      <c r="SB440" s="131"/>
      <c r="SC440" s="131"/>
      <c r="SD440" s="131"/>
      <c r="SE440" s="131"/>
      <c r="SF440" s="131"/>
      <c r="SG440" s="131"/>
      <c r="SH440" s="131"/>
      <c r="SI440" s="131"/>
      <c r="SJ440" s="131"/>
      <c r="SK440" s="131"/>
      <c r="SL440" s="131"/>
      <c r="SM440" s="131"/>
      <c r="SN440" s="131"/>
      <c r="SO440" s="131"/>
      <c r="SP440" s="131"/>
      <c r="SQ440" s="131"/>
      <c r="SR440" s="131"/>
      <c r="SS440" s="131"/>
      <c r="ST440" s="131"/>
      <c r="SU440" s="131"/>
      <c r="SV440" s="131"/>
      <c r="SW440" s="131"/>
      <c r="SX440" s="131"/>
      <c r="SY440" s="131"/>
      <c r="SZ440" s="131"/>
      <c r="TA440" s="131"/>
      <c r="TB440" s="131"/>
      <c r="TC440" s="131"/>
      <c r="TD440" s="131"/>
      <c r="TE440" s="131"/>
      <c r="TF440" s="131"/>
      <c r="TG440" s="131"/>
      <c r="TH440" s="131"/>
      <c r="TI440" s="131"/>
      <c r="TJ440" s="131"/>
      <c r="TK440" s="131"/>
      <c r="TL440" s="131"/>
      <c r="TM440" s="131"/>
      <c r="TN440" s="131"/>
      <c r="TO440" s="131"/>
      <c r="TP440" s="131"/>
      <c r="TQ440" s="131"/>
      <c r="TR440" s="131"/>
      <c r="TS440" s="131"/>
      <c r="TT440" s="131"/>
      <c r="TU440" s="131"/>
      <c r="TV440" s="131"/>
      <c r="TW440" s="131"/>
      <c r="TX440" s="131"/>
      <c r="TY440" s="131"/>
      <c r="TZ440" s="131"/>
      <c r="UA440" s="131"/>
      <c r="UB440" s="131"/>
      <c r="UC440" s="131"/>
      <c r="UD440" s="131"/>
      <c r="UE440" s="131"/>
      <c r="UF440" s="131"/>
      <c r="UG440" s="131"/>
      <c r="UH440" s="131"/>
      <c r="UI440" s="131"/>
      <c r="UJ440" s="131"/>
      <c r="UK440" s="131"/>
      <c r="UL440" s="131"/>
      <c r="UM440" s="131"/>
      <c r="UN440" s="131"/>
      <c r="UO440" s="131"/>
      <c r="UP440" s="131"/>
      <c r="UQ440" s="131"/>
      <c r="UR440" s="131"/>
      <c r="US440" s="131"/>
      <c r="UT440" s="131"/>
      <c r="UU440" s="131"/>
      <c r="UV440" s="131"/>
      <c r="UW440" s="131"/>
      <c r="UX440" s="131"/>
      <c r="UY440" s="131"/>
      <c r="UZ440" s="131"/>
      <c r="VA440" s="131"/>
      <c r="VB440" s="131"/>
      <c r="VC440" s="131"/>
      <c r="VD440" s="131"/>
      <c r="VE440" s="131"/>
      <c r="VF440" s="131"/>
      <c r="VG440" s="131"/>
      <c r="VH440" s="131"/>
      <c r="VI440" s="131"/>
      <c r="VJ440" s="131"/>
      <c r="VK440" s="131"/>
      <c r="VL440" s="131"/>
      <c r="VM440" s="131"/>
      <c r="VN440" s="131"/>
      <c r="VO440" s="131"/>
      <c r="VP440" s="131"/>
      <c r="VQ440" s="131"/>
      <c r="VR440" s="131"/>
      <c r="VS440" s="131"/>
      <c r="VT440" s="131"/>
      <c r="VU440" s="131"/>
      <c r="VV440" s="131"/>
      <c r="VW440" s="131"/>
      <c r="VX440" s="131"/>
      <c r="VY440" s="131"/>
      <c r="VZ440" s="131"/>
      <c r="WA440" s="131"/>
      <c r="WB440" s="131"/>
      <c r="WC440" s="131"/>
      <c r="WD440" s="131"/>
      <c r="WE440" s="131"/>
      <c r="WF440" s="131"/>
      <c r="WG440" s="131"/>
      <c r="WH440" s="131"/>
      <c r="WI440" s="131"/>
      <c r="WJ440" s="131"/>
      <c r="WK440" s="131"/>
      <c r="WL440" s="131"/>
      <c r="WM440" s="131"/>
      <c r="WN440" s="131"/>
      <c r="WO440" s="131"/>
      <c r="WP440" s="131"/>
      <c r="WQ440" s="131"/>
      <c r="WR440" s="131"/>
      <c r="WS440" s="131"/>
      <c r="WT440" s="131"/>
      <c r="WU440" s="131"/>
      <c r="WV440" s="131"/>
      <c r="WW440" s="131"/>
      <c r="WX440" s="131"/>
      <c r="WY440" s="131"/>
      <c r="WZ440" s="131"/>
      <c r="XA440" s="131"/>
      <c r="XB440" s="131"/>
      <c r="XC440" s="131"/>
      <c r="XD440" s="131"/>
      <c r="XE440" s="131"/>
      <c r="XF440" s="131"/>
      <c r="XG440" s="131"/>
      <c r="XH440" s="131"/>
      <c r="XI440" s="131"/>
      <c r="XJ440" s="131"/>
      <c r="XK440" s="131"/>
      <c r="XL440" s="131"/>
      <c r="XM440" s="131"/>
      <c r="XN440" s="131"/>
      <c r="XO440" s="131"/>
      <c r="XP440" s="131"/>
      <c r="XQ440" s="131"/>
      <c r="XR440" s="131"/>
      <c r="XS440" s="131"/>
      <c r="XT440" s="131"/>
      <c r="XU440" s="131"/>
      <c r="XV440" s="131"/>
      <c r="XW440" s="131"/>
      <c r="XX440" s="131"/>
      <c r="XY440" s="131"/>
      <c r="XZ440" s="131"/>
      <c r="YA440" s="131"/>
      <c r="YB440" s="131"/>
      <c r="YC440" s="131"/>
      <c r="YD440" s="131"/>
      <c r="YE440" s="131"/>
      <c r="YF440" s="131"/>
      <c r="YG440" s="131"/>
      <c r="YH440" s="131"/>
      <c r="YI440" s="131"/>
      <c r="YJ440" s="131"/>
      <c r="YK440" s="131"/>
      <c r="YL440" s="131"/>
      <c r="YM440" s="131"/>
      <c r="YN440" s="131"/>
      <c r="YO440" s="131"/>
      <c r="YP440" s="131"/>
      <c r="YQ440" s="131"/>
      <c r="YR440" s="131"/>
      <c r="YS440" s="131"/>
      <c r="YT440" s="131"/>
      <c r="YU440" s="131"/>
      <c r="YV440" s="131"/>
      <c r="YW440" s="131"/>
      <c r="YX440" s="131"/>
      <c r="YY440" s="131"/>
      <c r="YZ440" s="131"/>
      <c r="ZA440" s="131"/>
      <c r="ZB440" s="131"/>
      <c r="ZC440" s="131"/>
      <c r="ZD440" s="131"/>
      <c r="ZE440" s="131"/>
      <c r="ZF440" s="131"/>
      <c r="ZG440" s="131"/>
      <c r="ZH440" s="131"/>
      <c r="ZI440" s="131"/>
      <c r="ZJ440" s="131"/>
      <c r="ZK440" s="131"/>
      <c r="ZL440" s="131"/>
      <c r="ZM440" s="131"/>
      <c r="ZN440" s="131"/>
      <c r="ZO440" s="131"/>
      <c r="ZP440" s="131"/>
      <c r="ZQ440" s="131"/>
      <c r="ZR440" s="131"/>
      <c r="ZS440" s="131"/>
      <c r="ZT440" s="131"/>
      <c r="ZU440" s="131"/>
      <c r="ZV440" s="131"/>
      <c r="ZW440" s="131"/>
      <c r="ZX440" s="131"/>
      <c r="ZY440" s="131"/>
      <c r="ZZ440" s="131"/>
      <c r="AAA440" s="131"/>
      <c r="AAB440" s="131"/>
      <c r="AAC440" s="131"/>
      <c r="AAD440" s="131"/>
      <c r="AAE440" s="131"/>
      <c r="AAF440" s="131"/>
      <c r="AAG440" s="131"/>
      <c r="AAH440" s="131"/>
      <c r="AAI440" s="131"/>
      <c r="AAJ440" s="131"/>
      <c r="AAK440" s="131"/>
      <c r="AAL440" s="131"/>
      <c r="AAM440" s="131"/>
      <c r="AAN440" s="131"/>
      <c r="AAO440" s="131"/>
      <c r="AAP440" s="131"/>
      <c r="AAQ440" s="131"/>
      <c r="AAR440" s="131"/>
      <c r="AAS440" s="131"/>
      <c r="AAT440" s="131"/>
      <c r="AAU440" s="131"/>
      <c r="AAV440" s="131"/>
      <c r="AAW440" s="131"/>
      <c r="AAX440" s="131"/>
      <c r="AAY440" s="131"/>
      <c r="AAZ440" s="131"/>
      <c r="ABA440" s="131"/>
      <c r="ABB440" s="131"/>
      <c r="ABC440" s="131"/>
      <c r="ABD440" s="131"/>
      <c r="ABE440" s="131"/>
      <c r="ABF440" s="131"/>
      <c r="ABG440" s="131"/>
      <c r="ABH440" s="131"/>
      <c r="ABI440" s="131"/>
      <c r="ABJ440" s="131"/>
      <c r="ABK440" s="131"/>
      <c r="ABL440" s="131"/>
      <c r="ABM440" s="131"/>
      <c r="ABN440" s="131"/>
      <c r="ABO440" s="131"/>
      <c r="ABP440" s="131"/>
      <c r="ABQ440" s="131"/>
      <c r="ABR440" s="131"/>
      <c r="ABS440" s="131"/>
      <c r="ABT440" s="131"/>
      <c r="ABU440" s="131"/>
      <c r="ABV440" s="131"/>
      <c r="ABW440" s="131"/>
      <c r="ABX440" s="131"/>
      <c r="ABY440" s="131"/>
      <c r="ABZ440" s="131"/>
      <c r="ACA440" s="131"/>
      <c r="ACB440" s="131"/>
      <c r="ACC440" s="131"/>
      <c r="ACD440" s="131"/>
      <c r="ACE440" s="131"/>
      <c r="ACF440" s="131"/>
      <c r="ACG440" s="131"/>
      <c r="ACH440" s="131"/>
      <c r="ACI440" s="131"/>
      <c r="ACJ440" s="131"/>
      <c r="ACK440" s="131"/>
      <c r="ACL440" s="131"/>
      <c r="ACM440" s="131"/>
      <c r="ACN440" s="131"/>
      <c r="ACO440" s="131"/>
      <c r="ACP440" s="131"/>
      <c r="ACQ440" s="131"/>
      <c r="ACR440" s="131"/>
      <c r="ACS440" s="131"/>
      <c r="ACT440" s="131"/>
      <c r="ACU440" s="131"/>
      <c r="ACV440" s="131"/>
      <c r="ACW440" s="131"/>
      <c r="ACX440" s="131"/>
      <c r="ACY440" s="131"/>
      <c r="ACZ440" s="131"/>
      <c r="ADA440" s="131"/>
      <c r="ADB440" s="131"/>
      <c r="ADC440" s="131"/>
      <c r="ADD440" s="131"/>
      <c r="ADE440" s="131"/>
      <c r="ADF440" s="131"/>
      <c r="ADG440" s="131"/>
      <c r="ADH440" s="131"/>
      <c r="ADI440" s="131"/>
      <c r="ADJ440" s="131"/>
      <c r="ADK440" s="131"/>
      <c r="ADL440" s="131"/>
      <c r="ADM440" s="131"/>
      <c r="ADN440" s="131"/>
      <c r="ADO440" s="131"/>
      <c r="ADP440" s="131"/>
      <c r="ADQ440" s="131"/>
      <c r="ADR440" s="131"/>
      <c r="ADS440" s="131"/>
      <c r="ADT440" s="131"/>
      <c r="ADU440" s="131"/>
      <c r="ADV440" s="131"/>
      <c r="ADW440" s="131"/>
      <c r="ADX440" s="131"/>
      <c r="ADY440" s="131"/>
      <c r="ADZ440" s="131"/>
      <c r="AEA440" s="131"/>
      <c r="AEB440" s="131"/>
      <c r="AEC440" s="131"/>
      <c r="AED440" s="131"/>
      <c r="AEE440" s="131"/>
      <c r="AEF440" s="131"/>
      <c r="AEG440" s="131"/>
      <c r="AEH440" s="131"/>
      <c r="AEI440" s="131"/>
      <c r="AEJ440" s="131"/>
      <c r="AEK440" s="131"/>
      <c r="AEL440" s="131"/>
      <c r="AEM440" s="131"/>
      <c r="AEN440" s="131"/>
      <c r="AEO440" s="131"/>
      <c r="AEP440" s="131"/>
      <c r="AEQ440" s="131"/>
      <c r="AER440" s="131"/>
      <c r="AES440" s="131"/>
      <c r="AET440" s="131"/>
      <c r="AEU440" s="131"/>
      <c r="AEV440" s="131"/>
      <c r="AEW440" s="131"/>
      <c r="AEX440" s="131"/>
      <c r="AEY440" s="131"/>
      <c r="AEZ440" s="131"/>
      <c r="AFA440" s="131"/>
      <c r="AFB440" s="131"/>
      <c r="AFC440" s="131"/>
      <c r="AFD440" s="131"/>
      <c r="AFE440" s="131"/>
      <c r="AFF440" s="131"/>
      <c r="AFG440" s="131"/>
      <c r="AFH440" s="131"/>
      <c r="AFI440" s="131"/>
      <c r="AFJ440" s="131"/>
      <c r="AFK440" s="131"/>
      <c r="AFL440" s="131"/>
      <c r="AFM440" s="131"/>
      <c r="AFN440" s="131"/>
      <c r="AFO440" s="131"/>
      <c r="AFP440" s="131"/>
      <c r="AFQ440" s="131"/>
      <c r="AFR440" s="131"/>
      <c r="AFS440" s="131"/>
      <c r="AFT440" s="131"/>
      <c r="AFU440" s="131"/>
      <c r="AFV440" s="131"/>
      <c r="AFW440" s="131"/>
      <c r="AFX440" s="131"/>
      <c r="AFY440" s="131"/>
      <c r="AFZ440" s="131"/>
      <c r="AGA440" s="131"/>
      <c r="AGB440" s="131"/>
      <c r="AGC440" s="131"/>
      <c r="AGD440" s="131"/>
      <c r="AGE440" s="131"/>
      <c r="AGF440" s="131"/>
      <c r="AGG440" s="131"/>
      <c r="AGH440" s="131"/>
      <c r="AGI440" s="131"/>
      <c r="AGJ440" s="131"/>
      <c r="AGK440" s="131"/>
      <c r="AGL440" s="131"/>
      <c r="AGM440" s="131"/>
      <c r="AGN440" s="131"/>
      <c r="AGO440" s="131"/>
      <c r="AGP440" s="131"/>
      <c r="AGQ440" s="131"/>
      <c r="AGR440" s="131"/>
      <c r="AGS440" s="131"/>
      <c r="AGT440" s="131"/>
      <c r="AGU440" s="131"/>
      <c r="AGV440" s="131"/>
      <c r="AGW440" s="131"/>
      <c r="AGX440" s="131"/>
      <c r="AGY440" s="131"/>
      <c r="AGZ440" s="131"/>
      <c r="AHA440" s="131"/>
      <c r="AHB440" s="131"/>
      <c r="AHC440" s="131"/>
      <c r="AHD440" s="131"/>
      <c r="AHE440" s="131"/>
      <c r="AHF440" s="131"/>
      <c r="AHG440" s="131"/>
      <c r="AHH440" s="131"/>
      <c r="AHI440" s="131"/>
      <c r="AHJ440" s="131"/>
      <c r="AHK440" s="131"/>
      <c r="AHL440" s="131"/>
      <c r="AHM440" s="131"/>
      <c r="AHN440" s="131"/>
      <c r="AHO440" s="131"/>
      <c r="AHP440" s="131"/>
      <c r="AHQ440" s="131"/>
      <c r="AHR440" s="131"/>
      <c r="AHS440" s="131"/>
      <c r="AHT440" s="131"/>
      <c r="AHU440" s="131"/>
      <c r="AHV440" s="131"/>
      <c r="AHW440" s="131"/>
      <c r="AHX440" s="131"/>
      <c r="AHY440" s="131"/>
      <c r="AHZ440" s="131"/>
      <c r="AIA440" s="131"/>
      <c r="AIB440" s="131"/>
      <c r="AIC440" s="131"/>
      <c r="AID440" s="131"/>
      <c r="AIE440" s="131"/>
      <c r="AIF440" s="131"/>
      <c r="AIG440" s="131"/>
      <c r="AIH440" s="131"/>
      <c r="AII440" s="131"/>
      <c r="AIJ440" s="131"/>
      <c r="AIK440" s="131"/>
      <c r="AIL440" s="131"/>
      <c r="AIM440" s="131"/>
      <c r="AIN440" s="131"/>
      <c r="AIO440" s="131"/>
      <c r="AIP440" s="131"/>
      <c r="AIQ440" s="131"/>
      <c r="AIR440" s="131"/>
      <c r="AIS440" s="131"/>
      <c r="AIT440" s="131"/>
      <c r="AIU440" s="131"/>
      <c r="AIV440" s="131"/>
      <c r="AIW440" s="131"/>
      <c r="AIX440" s="131"/>
      <c r="AIY440" s="131"/>
      <c r="AIZ440" s="131"/>
      <c r="AJA440" s="131"/>
      <c r="AJB440" s="131"/>
      <c r="AJC440" s="131"/>
      <c r="AJD440" s="131"/>
      <c r="AJE440" s="131"/>
      <c r="AJF440" s="131"/>
      <c r="AJG440" s="131"/>
      <c r="AJH440" s="131"/>
      <c r="AJI440" s="131"/>
      <c r="AJJ440" s="131"/>
      <c r="AJK440" s="131"/>
      <c r="AJL440" s="131"/>
      <c r="AJM440" s="131"/>
      <c r="AJN440" s="131"/>
      <c r="AJO440" s="131"/>
      <c r="AJP440" s="131"/>
      <c r="AJQ440" s="131"/>
      <c r="AJR440" s="131"/>
      <c r="AJS440" s="131"/>
      <c r="AJT440" s="131"/>
      <c r="AJU440" s="131"/>
      <c r="AJV440" s="131"/>
      <c r="AJW440" s="131"/>
      <c r="AJX440" s="131"/>
      <c r="AJY440" s="131"/>
      <c r="AJZ440" s="131"/>
      <c r="AKA440" s="131"/>
      <c r="AKB440" s="131"/>
      <c r="AKC440" s="131"/>
      <c r="AKD440" s="131"/>
      <c r="AKE440" s="131"/>
      <c r="AKF440" s="131"/>
      <c r="AKG440" s="131"/>
      <c r="AKH440" s="131"/>
      <c r="AKI440" s="131"/>
      <c r="AKJ440" s="131"/>
      <c r="AKK440" s="131"/>
      <c r="AKL440" s="131"/>
      <c r="AKM440" s="131"/>
      <c r="AKN440" s="131"/>
      <c r="AKO440" s="131"/>
      <c r="AKP440" s="131"/>
      <c r="AKQ440" s="131"/>
      <c r="AKR440" s="131"/>
      <c r="AKS440" s="131"/>
      <c r="AKT440" s="131"/>
      <c r="AKU440" s="131"/>
      <c r="AKV440" s="131"/>
      <c r="AKW440" s="131"/>
      <c r="AKX440" s="131"/>
      <c r="AKY440" s="131"/>
      <c r="AKZ440" s="131"/>
      <c r="ALA440" s="131"/>
      <c r="ALB440" s="131"/>
      <c r="ALC440" s="131"/>
      <c r="ALD440" s="131"/>
      <c r="ALE440" s="131"/>
      <c r="ALF440" s="131"/>
      <c r="ALG440" s="131"/>
      <c r="ALH440" s="131"/>
      <c r="ALI440" s="131"/>
      <c r="ALJ440" s="131"/>
      <c r="ALK440" s="131"/>
      <c r="ALL440" s="131"/>
      <c r="ALM440" s="131"/>
      <c r="ALN440" s="131"/>
      <c r="ALO440" s="131"/>
      <c r="ALP440" s="131"/>
      <c r="ALQ440" s="131"/>
      <c r="ALR440" s="131"/>
      <c r="ALS440" s="131"/>
      <c r="ALT440" s="131"/>
      <c r="ALU440" s="131"/>
      <c r="ALV440" s="131"/>
      <c r="ALW440" s="131"/>
      <c r="ALX440" s="131"/>
      <c r="ALY440" s="131"/>
      <c r="ALZ440" s="131"/>
      <c r="AMA440" s="131"/>
      <c r="AMB440" s="131"/>
      <c r="AMC440" s="131"/>
      <c r="AMD440" s="131"/>
      <c r="AME440" s="131"/>
      <c r="AMF440" s="131"/>
      <c r="AMG440" s="131"/>
      <c r="AMH440" s="131"/>
      <c r="AMI440" s="131"/>
      <c r="AMJ440" s="131"/>
      <c r="AMK440" s="131"/>
      <c r="AML440" s="131"/>
      <c r="AMM440" s="131"/>
      <c r="AMN440" s="131"/>
      <c r="AMO440" s="131"/>
      <c r="AMP440" s="131"/>
      <c r="AMQ440" s="131"/>
      <c r="AMR440" s="131"/>
      <c r="AMS440" s="131"/>
      <c r="AMT440" s="131"/>
      <c r="AMU440" s="131"/>
      <c r="AMV440" s="131"/>
      <c r="AMW440" s="131"/>
      <c r="AMX440" s="131"/>
      <c r="AMY440" s="131"/>
      <c r="AMZ440" s="131"/>
      <c r="ANA440" s="131"/>
      <c r="ANB440" s="131"/>
      <c r="ANC440" s="131"/>
      <c r="AND440" s="131"/>
      <c r="ANE440" s="131"/>
      <c r="ANF440" s="131"/>
      <c r="ANG440" s="131"/>
      <c r="ANH440" s="131"/>
      <c r="ANI440" s="131"/>
      <c r="ANJ440" s="131"/>
      <c r="ANK440" s="131"/>
      <c r="ANL440" s="131"/>
      <c r="ANM440" s="131"/>
      <c r="ANN440" s="131"/>
      <c r="ANO440" s="131"/>
      <c r="ANP440" s="131"/>
      <c r="ANQ440" s="131"/>
      <c r="ANR440" s="131"/>
      <c r="ANS440" s="131"/>
      <c r="ANT440" s="131"/>
      <c r="ANU440" s="131"/>
      <c r="ANV440" s="131"/>
      <c r="ANW440" s="131"/>
      <c r="ANX440" s="131"/>
      <c r="ANY440" s="131"/>
      <c r="ANZ440" s="131"/>
      <c r="AOA440" s="131"/>
      <c r="AOB440" s="131"/>
      <c r="AOC440" s="131"/>
      <c r="AOD440" s="131"/>
      <c r="AOE440" s="131"/>
      <c r="AOF440" s="131"/>
      <c r="AOG440" s="131"/>
      <c r="AOH440" s="131"/>
      <c r="AOI440" s="131"/>
      <c r="AOJ440" s="131"/>
      <c r="AOK440" s="131"/>
      <c r="AOL440" s="131"/>
      <c r="AOM440" s="131"/>
      <c r="AON440" s="131"/>
      <c r="AOO440" s="131"/>
      <c r="AOP440" s="131"/>
      <c r="AOQ440" s="131"/>
      <c r="AOR440" s="131"/>
      <c r="AOS440" s="131"/>
      <c r="AOT440" s="131"/>
      <c r="AOU440" s="131"/>
      <c r="AOV440" s="131"/>
      <c r="AOW440" s="131"/>
      <c r="AOX440" s="131"/>
      <c r="AOY440" s="131"/>
      <c r="AOZ440" s="131"/>
      <c r="APA440" s="131"/>
      <c r="APB440" s="131"/>
      <c r="APC440" s="131"/>
      <c r="APD440" s="131"/>
      <c r="APE440" s="131"/>
      <c r="APF440" s="131"/>
      <c r="APG440" s="131"/>
      <c r="APH440" s="131"/>
      <c r="API440" s="131"/>
      <c r="APJ440" s="131"/>
      <c r="APK440" s="131"/>
      <c r="APL440" s="131"/>
      <c r="APM440" s="131"/>
      <c r="APN440" s="131"/>
      <c r="APO440" s="131"/>
      <c r="APP440" s="131"/>
      <c r="APQ440" s="131"/>
      <c r="APR440" s="131"/>
      <c r="APS440" s="131"/>
      <c r="APT440" s="131"/>
      <c r="APU440" s="131"/>
      <c r="APV440" s="131"/>
      <c r="APW440" s="131"/>
      <c r="APX440" s="131"/>
      <c r="APY440" s="131"/>
      <c r="APZ440" s="131"/>
      <c r="AQA440" s="131"/>
      <c r="AQB440" s="131"/>
      <c r="AQC440" s="131"/>
      <c r="AQD440" s="131"/>
      <c r="AQE440" s="131"/>
      <c r="AQF440" s="131"/>
      <c r="AQG440" s="131"/>
      <c r="AQH440" s="131"/>
      <c r="AQI440" s="131"/>
      <c r="AQJ440" s="131"/>
      <c r="AQK440" s="131"/>
      <c r="AQL440" s="131"/>
      <c r="AQM440" s="131"/>
      <c r="AQN440" s="131"/>
      <c r="AQO440" s="131"/>
      <c r="AQP440" s="131"/>
      <c r="AQQ440" s="131"/>
      <c r="AQR440" s="131"/>
      <c r="AQS440" s="131"/>
      <c r="AQT440" s="131"/>
      <c r="AQU440" s="131"/>
      <c r="AQV440" s="131"/>
      <c r="AQW440" s="131"/>
      <c r="AQX440" s="131"/>
      <c r="AQY440" s="131"/>
      <c r="AQZ440" s="131"/>
      <c r="ARA440" s="131"/>
      <c r="ARB440" s="131"/>
      <c r="ARC440" s="131"/>
      <c r="ARD440" s="131"/>
      <c r="ARE440" s="131"/>
      <c r="ARF440" s="131"/>
      <c r="ARG440" s="131"/>
      <c r="ARH440" s="131"/>
      <c r="ARI440" s="131"/>
      <c r="ARJ440" s="131"/>
      <c r="ARK440" s="131"/>
      <c r="ARL440" s="131"/>
      <c r="ARM440" s="131"/>
      <c r="ARN440" s="131"/>
      <c r="ARO440" s="131"/>
      <c r="ARP440" s="131"/>
      <c r="ARQ440" s="131"/>
      <c r="ARR440" s="131"/>
      <c r="ARS440" s="131"/>
      <c r="ART440" s="131"/>
      <c r="ARU440" s="131"/>
      <c r="ARV440" s="131"/>
      <c r="ARW440" s="131"/>
      <c r="ARX440" s="131"/>
      <c r="ARY440" s="131"/>
      <c r="ARZ440" s="131"/>
      <c r="ASA440" s="131"/>
      <c r="ASB440" s="131"/>
      <c r="ASC440" s="131"/>
      <c r="ASD440" s="131"/>
      <c r="ASE440" s="131"/>
      <c r="ASF440" s="131"/>
      <c r="ASG440" s="131"/>
      <c r="ASH440" s="131"/>
      <c r="ASI440" s="131"/>
      <c r="ASJ440" s="131"/>
      <c r="ASK440" s="131"/>
      <c r="ASL440" s="131"/>
      <c r="ASM440" s="131"/>
      <c r="ASN440" s="131"/>
      <c r="ASO440" s="131"/>
      <c r="ASP440" s="131"/>
      <c r="ASQ440" s="131"/>
      <c r="ASR440" s="131"/>
      <c r="ASS440" s="131"/>
      <c r="AST440" s="131"/>
      <c r="ASU440" s="131"/>
      <c r="ASV440" s="131"/>
      <c r="ASW440" s="131"/>
      <c r="ASX440" s="131"/>
      <c r="ASY440" s="131"/>
      <c r="ASZ440" s="131"/>
      <c r="ATA440" s="131"/>
      <c r="ATB440" s="131"/>
      <c r="ATC440" s="131"/>
      <c r="ATD440" s="131"/>
      <c r="ATE440" s="131"/>
      <c r="ATF440" s="131"/>
      <c r="ATG440" s="131"/>
      <c r="ATH440" s="131"/>
      <c r="ATI440" s="131"/>
      <c r="ATJ440" s="131"/>
      <c r="ATK440" s="131"/>
      <c r="ATL440" s="131"/>
      <c r="ATM440" s="131"/>
      <c r="ATN440" s="131"/>
      <c r="ATO440" s="131"/>
      <c r="ATP440" s="131"/>
      <c r="ATQ440" s="131"/>
      <c r="ATR440" s="131"/>
      <c r="ATS440" s="131"/>
      <c r="ATT440" s="131"/>
      <c r="ATU440" s="131"/>
      <c r="ATV440" s="131"/>
      <c r="ATW440" s="131"/>
      <c r="ATX440" s="131"/>
      <c r="ATY440" s="131"/>
      <c r="ATZ440" s="131"/>
      <c r="AUA440" s="131"/>
      <c r="AUB440" s="131"/>
      <c r="AUC440" s="131"/>
      <c r="AUD440" s="131"/>
      <c r="AUE440" s="131"/>
      <c r="AUF440" s="131"/>
      <c r="AUG440" s="131"/>
      <c r="AUH440" s="131"/>
      <c r="AUI440" s="131"/>
      <c r="AUJ440" s="131"/>
      <c r="AUK440" s="131"/>
      <c r="AUL440" s="131"/>
      <c r="AUM440" s="131"/>
      <c r="AUN440" s="131"/>
      <c r="AUO440" s="131"/>
      <c r="AUP440" s="131"/>
      <c r="AUQ440" s="131"/>
      <c r="AUR440" s="131"/>
      <c r="AUS440" s="131"/>
      <c r="AUT440" s="131"/>
      <c r="AUU440" s="131"/>
      <c r="AUV440" s="131"/>
      <c r="AUW440" s="131"/>
      <c r="AUX440" s="131"/>
      <c r="AUY440" s="131"/>
      <c r="AUZ440" s="131"/>
      <c r="AVA440" s="131"/>
      <c r="AVB440" s="131"/>
      <c r="AVC440" s="131"/>
      <c r="AVD440" s="131"/>
      <c r="AVE440" s="131"/>
      <c r="AVF440" s="131"/>
      <c r="AVG440" s="131"/>
      <c r="AVH440" s="131"/>
      <c r="AVI440" s="131"/>
      <c r="AVJ440" s="131"/>
      <c r="AVK440" s="131"/>
      <c r="AVL440" s="131"/>
      <c r="AVM440" s="131"/>
      <c r="AVN440" s="131"/>
      <c r="AVO440" s="131"/>
      <c r="AVP440" s="131"/>
      <c r="AVQ440" s="131"/>
      <c r="AVR440" s="131"/>
      <c r="AVS440" s="131"/>
      <c r="AVT440" s="131"/>
      <c r="AVU440" s="131"/>
      <c r="AVV440" s="131"/>
      <c r="AVW440" s="131"/>
      <c r="AVX440" s="131"/>
      <c r="AVY440" s="131"/>
      <c r="AVZ440" s="131"/>
      <c r="AWA440" s="131"/>
      <c r="AWB440" s="131"/>
      <c r="AWC440" s="131"/>
      <c r="AWD440" s="131"/>
      <c r="AWE440" s="131"/>
      <c r="AWF440" s="131"/>
      <c r="AWG440" s="131"/>
      <c r="AWH440" s="131"/>
      <c r="AWI440" s="131"/>
      <c r="AWJ440" s="131"/>
      <c r="AWK440" s="131"/>
      <c r="AWL440" s="131"/>
      <c r="AWM440" s="131"/>
      <c r="AWN440" s="131"/>
      <c r="AWO440" s="131"/>
      <c r="AWP440" s="131"/>
      <c r="AWQ440" s="131"/>
      <c r="AWR440" s="131"/>
      <c r="AWS440" s="131"/>
      <c r="AWT440" s="131"/>
      <c r="AWU440" s="131"/>
      <c r="AWV440" s="131"/>
      <c r="AWW440" s="131"/>
      <c r="AWX440" s="131"/>
      <c r="AWY440" s="131"/>
      <c r="AWZ440" s="131"/>
      <c r="AXA440" s="131"/>
      <c r="AXB440" s="131"/>
      <c r="AXC440" s="131"/>
      <c r="AXD440" s="131"/>
      <c r="AXE440" s="131"/>
      <c r="AXF440" s="131"/>
      <c r="AXG440" s="131"/>
      <c r="AXH440" s="131"/>
      <c r="AXI440" s="131"/>
      <c r="AXJ440" s="131"/>
      <c r="AXK440" s="131"/>
      <c r="AXL440" s="131"/>
      <c r="AXM440" s="131"/>
      <c r="AXN440" s="131"/>
      <c r="AXO440" s="131"/>
      <c r="AXP440" s="131"/>
      <c r="AXQ440" s="131"/>
      <c r="AXR440" s="131"/>
      <c r="AXS440" s="131"/>
      <c r="AXT440" s="131"/>
      <c r="AXU440" s="131"/>
      <c r="AXV440" s="131"/>
      <c r="AXW440" s="131"/>
      <c r="AXX440" s="131"/>
    </row>
    <row r="441" spans="1:1324" s="106" customFormat="1" ht="15.75" hidden="1" customHeight="1" x14ac:dyDescent="0.2">
      <c r="A441" s="84" t="s">
        <v>2898</v>
      </c>
      <c r="B441" s="13" t="s">
        <v>344</v>
      </c>
      <c r="C441" s="19" t="s">
        <v>343</v>
      </c>
      <c r="D441" s="15" t="s">
        <v>534</v>
      </c>
      <c r="E441" s="17">
        <v>41463</v>
      </c>
      <c r="F441" s="17" t="s">
        <v>1167</v>
      </c>
      <c r="G441" s="30" t="s">
        <v>1186</v>
      </c>
      <c r="H441" s="30">
        <v>42584</v>
      </c>
      <c r="I441" s="30" t="s">
        <v>1065</v>
      </c>
      <c r="J441" s="173"/>
      <c r="K441" s="84" t="s">
        <v>4</v>
      </c>
      <c r="L441" s="87">
        <v>1</v>
      </c>
      <c r="M441" s="87">
        <v>1</v>
      </c>
      <c r="N441" s="87" t="s">
        <v>326</v>
      </c>
      <c r="O441" s="87">
        <v>1</v>
      </c>
      <c r="P441" s="87" t="s">
        <v>326</v>
      </c>
      <c r="Q441" s="87">
        <v>1</v>
      </c>
      <c r="R441" s="87" t="s">
        <v>326</v>
      </c>
      <c r="S441" s="87">
        <v>1</v>
      </c>
      <c r="T441" s="84" t="s">
        <v>49</v>
      </c>
      <c r="U441" s="84">
        <v>1</v>
      </c>
      <c r="V441" s="84">
        <v>0</v>
      </c>
      <c r="W441" s="84">
        <v>0</v>
      </c>
      <c r="X441" s="87">
        <v>0</v>
      </c>
      <c r="Y441" s="84">
        <v>0</v>
      </c>
      <c r="Z441" s="84">
        <v>1</v>
      </c>
      <c r="AA441" s="87">
        <v>0</v>
      </c>
      <c r="AB441" s="84">
        <v>0</v>
      </c>
      <c r="AC441" s="84">
        <v>0</v>
      </c>
      <c r="AD441" s="84">
        <v>0</v>
      </c>
      <c r="AE441" s="84">
        <v>0</v>
      </c>
      <c r="AF441" s="19"/>
      <c r="AG441" s="131"/>
      <c r="AH441" s="131"/>
      <c r="AI441" s="131"/>
      <c r="AJ441" s="131"/>
      <c r="AK441" s="131"/>
      <c r="AL441" s="131"/>
      <c r="AM441" s="131"/>
      <c r="AN441" s="131"/>
      <c r="AO441" s="131"/>
      <c r="AP441" s="131"/>
      <c r="AQ441" s="131"/>
      <c r="AR441" s="131"/>
      <c r="AS441" s="131"/>
      <c r="AT441" s="131"/>
      <c r="AU441" s="131"/>
      <c r="AV441" s="131"/>
      <c r="AW441" s="131"/>
      <c r="AX441" s="131"/>
      <c r="AY441" s="131"/>
      <c r="AZ441" s="131"/>
      <c r="BA441" s="131"/>
      <c r="BB441" s="131"/>
      <c r="BC441" s="131"/>
      <c r="BD441" s="131"/>
      <c r="BE441" s="131"/>
      <c r="BF441" s="131"/>
      <c r="BG441" s="131"/>
      <c r="BH441" s="131"/>
      <c r="BI441" s="131"/>
      <c r="BJ441" s="131"/>
      <c r="BK441" s="131"/>
      <c r="BL441" s="131"/>
      <c r="BM441" s="131"/>
      <c r="BN441" s="131"/>
      <c r="BO441" s="131"/>
      <c r="BP441" s="131"/>
      <c r="BQ441" s="131"/>
      <c r="BR441" s="131"/>
      <c r="BS441" s="131"/>
      <c r="BT441" s="131"/>
      <c r="BU441" s="131"/>
      <c r="BV441" s="131"/>
      <c r="BW441" s="131"/>
      <c r="BX441" s="131"/>
      <c r="BY441" s="131"/>
      <c r="BZ441" s="131"/>
      <c r="CA441" s="131"/>
      <c r="CB441" s="131"/>
      <c r="CC441" s="131"/>
      <c r="CD441" s="131"/>
      <c r="CE441" s="131"/>
      <c r="CF441" s="131"/>
      <c r="CG441" s="131"/>
      <c r="CH441" s="131"/>
      <c r="CI441" s="131"/>
      <c r="CJ441" s="131"/>
      <c r="CK441" s="131"/>
      <c r="CL441" s="131"/>
      <c r="CM441" s="131"/>
      <c r="CN441" s="131"/>
      <c r="CO441" s="131"/>
      <c r="CP441" s="131"/>
      <c r="CQ441" s="131"/>
      <c r="CR441" s="131"/>
      <c r="CS441" s="131"/>
      <c r="CT441" s="131"/>
      <c r="CU441" s="131"/>
      <c r="CV441" s="131"/>
      <c r="CW441" s="131"/>
      <c r="CX441" s="131"/>
      <c r="CY441" s="131"/>
      <c r="CZ441" s="131"/>
      <c r="DA441" s="131"/>
      <c r="DB441" s="131"/>
      <c r="DC441" s="131"/>
      <c r="DD441" s="131"/>
      <c r="DE441" s="131"/>
      <c r="DF441" s="131"/>
      <c r="DG441" s="131"/>
      <c r="DH441" s="131"/>
      <c r="DI441" s="131"/>
      <c r="DJ441" s="131"/>
      <c r="DK441" s="131"/>
      <c r="DL441" s="131"/>
      <c r="DM441" s="131"/>
      <c r="DN441" s="131"/>
      <c r="DO441" s="131"/>
      <c r="DP441" s="131"/>
      <c r="DQ441" s="131"/>
      <c r="DR441" s="131"/>
      <c r="DS441" s="131"/>
      <c r="DT441" s="131"/>
      <c r="DU441" s="131"/>
      <c r="DV441" s="131"/>
      <c r="DW441" s="131"/>
      <c r="DX441" s="131"/>
      <c r="DY441" s="131"/>
      <c r="DZ441" s="131"/>
      <c r="EA441" s="131"/>
      <c r="EB441" s="131"/>
      <c r="EC441" s="131"/>
      <c r="ED441" s="131"/>
      <c r="EE441" s="131"/>
      <c r="EF441" s="131"/>
      <c r="EG441" s="131"/>
      <c r="EH441" s="131"/>
      <c r="EI441" s="131"/>
      <c r="EJ441" s="131"/>
      <c r="EK441" s="131"/>
      <c r="EL441" s="131"/>
      <c r="EM441" s="131"/>
      <c r="EN441" s="131"/>
      <c r="EO441" s="131"/>
      <c r="EP441" s="131"/>
      <c r="EQ441" s="131"/>
      <c r="ER441" s="131"/>
      <c r="ES441" s="131"/>
      <c r="ET441" s="131"/>
      <c r="EU441" s="131"/>
      <c r="EV441" s="131"/>
      <c r="EW441" s="131"/>
      <c r="EX441" s="131"/>
      <c r="EY441" s="131"/>
      <c r="EZ441" s="131"/>
      <c r="FA441" s="131"/>
      <c r="FB441" s="131"/>
      <c r="FC441" s="131"/>
      <c r="FD441" s="131"/>
      <c r="FE441" s="131"/>
      <c r="FF441" s="131"/>
      <c r="FG441" s="131"/>
      <c r="FH441" s="131"/>
      <c r="FI441" s="131"/>
      <c r="FJ441" s="131"/>
      <c r="FK441" s="131"/>
      <c r="FL441" s="131"/>
      <c r="FM441" s="131"/>
      <c r="FN441" s="131"/>
      <c r="FO441" s="131"/>
      <c r="FP441" s="131"/>
      <c r="FQ441" s="131"/>
      <c r="FR441" s="131"/>
      <c r="FS441" s="131"/>
      <c r="FT441" s="131"/>
      <c r="FU441" s="131"/>
      <c r="FV441" s="131"/>
      <c r="FW441" s="131"/>
      <c r="FX441" s="131"/>
      <c r="FY441" s="131"/>
      <c r="FZ441" s="131"/>
      <c r="GA441" s="131"/>
      <c r="GB441" s="131"/>
      <c r="GC441" s="131"/>
      <c r="GD441" s="131"/>
      <c r="GE441" s="131"/>
      <c r="GF441" s="131"/>
      <c r="GG441" s="131"/>
      <c r="GH441" s="131"/>
      <c r="GI441" s="131"/>
      <c r="GJ441" s="131"/>
      <c r="GK441" s="131"/>
      <c r="GL441" s="131"/>
      <c r="GM441" s="131"/>
      <c r="GN441" s="131"/>
      <c r="GO441" s="131"/>
      <c r="GP441" s="131"/>
      <c r="GQ441" s="131"/>
      <c r="GR441" s="131"/>
      <c r="GS441" s="131"/>
      <c r="GT441" s="131"/>
      <c r="GU441" s="131"/>
      <c r="GV441" s="131"/>
      <c r="GW441" s="131"/>
      <c r="GX441" s="131"/>
      <c r="GY441" s="131"/>
      <c r="GZ441" s="131"/>
      <c r="HA441" s="131"/>
      <c r="HB441" s="131"/>
      <c r="HC441" s="131"/>
      <c r="HD441" s="131"/>
      <c r="HE441" s="131"/>
      <c r="HF441" s="131"/>
      <c r="HG441" s="131"/>
      <c r="HH441" s="131"/>
      <c r="HI441" s="131"/>
      <c r="HJ441" s="131"/>
      <c r="HK441" s="131"/>
      <c r="HL441" s="131"/>
      <c r="HM441" s="131"/>
      <c r="HN441" s="131"/>
      <c r="HO441" s="131"/>
      <c r="HP441" s="131"/>
      <c r="HQ441" s="131"/>
      <c r="HR441" s="131"/>
      <c r="HS441" s="131"/>
      <c r="HT441" s="131"/>
      <c r="HU441" s="131"/>
      <c r="HV441" s="131"/>
      <c r="HW441" s="131"/>
      <c r="HX441" s="131"/>
      <c r="HY441" s="131"/>
      <c r="HZ441" s="131"/>
      <c r="IA441" s="131"/>
      <c r="IB441" s="131"/>
      <c r="IC441" s="131"/>
      <c r="ID441" s="131"/>
      <c r="IE441" s="131"/>
      <c r="IF441" s="131"/>
      <c r="IG441" s="131"/>
      <c r="IH441" s="131"/>
      <c r="II441" s="131"/>
      <c r="IJ441" s="131"/>
      <c r="IK441" s="131"/>
      <c r="IL441" s="131"/>
      <c r="IM441" s="131"/>
      <c r="IN441" s="131"/>
      <c r="IO441" s="131"/>
      <c r="IP441" s="131"/>
      <c r="IQ441" s="131"/>
      <c r="IR441" s="131"/>
      <c r="IS441" s="131"/>
      <c r="IT441" s="131"/>
      <c r="IU441" s="131"/>
      <c r="IV441" s="131"/>
      <c r="IW441" s="131"/>
      <c r="IX441" s="131"/>
      <c r="IY441" s="131"/>
      <c r="IZ441" s="131"/>
      <c r="JA441" s="131"/>
      <c r="JB441" s="131"/>
      <c r="JC441" s="131"/>
      <c r="JD441" s="131"/>
      <c r="JE441" s="131"/>
      <c r="JF441" s="131"/>
      <c r="JG441" s="131"/>
      <c r="JH441" s="131"/>
      <c r="JI441" s="131"/>
      <c r="JJ441" s="131"/>
      <c r="JK441" s="131"/>
      <c r="JL441" s="131"/>
      <c r="JM441" s="131"/>
      <c r="JN441" s="131"/>
      <c r="JO441" s="131"/>
      <c r="JP441" s="131"/>
      <c r="JQ441" s="131"/>
      <c r="JR441" s="131"/>
      <c r="JS441" s="131"/>
      <c r="JT441" s="131"/>
      <c r="JU441" s="131"/>
      <c r="JV441" s="131"/>
      <c r="JW441" s="131"/>
      <c r="JX441" s="131"/>
      <c r="JY441" s="131"/>
      <c r="JZ441" s="131"/>
      <c r="KA441" s="131"/>
      <c r="KB441" s="131"/>
      <c r="KC441" s="131"/>
      <c r="KD441" s="131"/>
      <c r="KE441" s="131"/>
      <c r="KF441" s="131"/>
      <c r="KG441" s="131"/>
      <c r="KH441" s="131"/>
      <c r="KI441" s="131"/>
      <c r="KJ441" s="131"/>
      <c r="KK441" s="131"/>
      <c r="KL441" s="131"/>
      <c r="KM441" s="131"/>
      <c r="KN441" s="131"/>
      <c r="KO441" s="131"/>
      <c r="KP441" s="131"/>
      <c r="KQ441" s="131"/>
      <c r="KR441" s="131"/>
      <c r="KS441" s="131"/>
      <c r="KT441" s="131"/>
      <c r="KU441" s="131"/>
      <c r="KV441" s="131"/>
      <c r="KW441" s="131"/>
      <c r="KX441" s="131"/>
      <c r="KY441" s="131"/>
      <c r="KZ441" s="131"/>
      <c r="LA441" s="131"/>
      <c r="LB441" s="131"/>
      <c r="LC441" s="131"/>
      <c r="LD441" s="131"/>
      <c r="LE441" s="131"/>
      <c r="LF441" s="131"/>
      <c r="LG441" s="131"/>
      <c r="LH441" s="131"/>
      <c r="LI441" s="131"/>
      <c r="LJ441" s="131"/>
      <c r="LK441" s="131"/>
      <c r="LL441" s="131"/>
      <c r="LM441" s="131"/>
      <c r="LN441" s="131"/>
      <c r="LO441" s="131"/>
      <c r="LP441" s="131"/>
      <c r="LQ441" s="131"/>
      <c r="LR441" s="131"/>
      <c r="LS441" s="131"/>
      <c r="LT441" s="131"/>
      <c r="LU441" s="131"/>
      <c r="LV441" s="131"/>
      <c r="LW441" s="131"/>
      <c r="LX441" s="131"/>
      <c r="LY441" s="131"/>
      <c r="LZ441" s="131"/>
      <c r="MA441" s="131"/>
      <c r="MB441" s="131"/>
      <c r="MC441" s="131"/>
      <c r="MD441" s="131"/>
      <c r="ME441" s="131"/>
      <c r="MF441" s="131"/>
      <c r="MG441" s="131"/>
      <c r="MH441" s="131"/>
      <c r="MI441" s="131"/>
      <c r="MJ441" s="131"/>
      <c r="MK441" s="131"/>
      <c r="ML441" s="131"/>
      <c r="MM441" s="131"/>
      <c r="MN441" s="131"/>
      <c r="MO441" s="131"/>
      <c r="MP441" s="131"/>
      <c r="MQ441" s="131"/>
      <c r="MR441" s="131"/>
      <c r="MS441" s="131"/>
      <c r="MT441" s="131"/>
      <c r="MU441" s="131"/>
      <c r="MV441" s="131"/>
      <c r="MW441" s="131"/>
      <c r="MX441" s="131"/>
      <c r="MY441" s="131"/>
      <c r="MZ441" s="131"/>
      <c r="NA441" s="131"/>
      <c r="NB441" s="131"/>
      <c r="NC441" s="131"/>
      <c r="ND441" s="131"/>
      <c r="NE441" s="131"/>
      <c r="NF441" s="131"/>
      <c r="NG441" s="131"/>
      <c r="NH441" s="131"/>
      <c r="NI441" s="131"/>
      <c r="NJ441" s="131"/>
      <c r="NK441" s="131"/>
      <c r="NL441" s="131"/>
      <c r="NM441" s="131"/>
      <c r="NN441" s="131"/>
      <c r="NO441" s="131"/>
      <c r="NP441" s="131"/>
      <c r="NQ441" s="131"/>
      <c r="NR441" s="131"/>
      <c r="NS441" s="131"/>
      <c r="NT441" s="131"/>
      <c r="NU441" s="131"/>
      <c r="NV441" s="131"/>
      <c r="NW441" s="131"/>
      <c r="NX441" s="131"/>
      <c r="NY441" s="131"/>
      <c r="NZ441" s="131"/>
      <c r="OA441" s="131"/>
      <c r="OB441" s="131"/>
      <c r="OC441" s="131"/>
      <c r="OD441" s="131"/>
      <c r="OE441" s="131"/>
      <c r="OF441" s="131"/>
      <c r="OG441" s="131"/>
      <c r="OH441" s="131"/>
      <c r="OI441" s="131"/>
      <c r="OJ441" s="131"/>
      <c r="OK441" s="131"/>
      <c r="OL441" s="131"/>
      <c r="OM441" s="131"/>
      <c r="ON441" s="131"/>
      <c r="OO441" s="131"/>
      <c r="OP441" s="131"/>
      <c r="OQ441" s="131"/>
      <c r="OR441" s="131"/>
      <c r="OS441" s="131"/>
      <c r="OT441" s="131"/>
      <c r="OU441" s="131"/>
      <c r="OV441" s="131"/>
      <c r="OW441" s="131"/>
      <c r="OX441" s="131"/>
      <c r="OY441" s="131"/>
      <c r="OZ441" s="131"/>
      <c r="PA441" s="131"/>
      <c r="PB441" s="131"/>
      <c r="PC441" s="131"/>
      <c r="PD441" s="131"/>
      <c r="PE441" s="131"/>
      <c r="PF441" s="131"/>
      <c r="PG441" s="131"/>
      <c r="PH441" s="131"/>
      <c r="PI441" s="131"/>
      <c r="PJ441" s="131"/>
      <c r="PK441" s="131"/>
      <c r="PL441" s="131"/>
      <c r="PM441" s="131"/>
      <c r="PN441" s="131"/>
      <c r="PO441" s="131"/>
      <c r="PP441" s="131"/>
      <c r="PQ441" s="131"/>
      <c r="PR441" s="131"/>
      <c r="PS441" s="131"/>
      <c r="PT441" s="131"/>
      <c r="PU441" s="131"/>
      <c r="PV441" s="131"/>
      <c r="PW441" s="131"/>
      <c r="PX441" s="131"/>
      <c r="PY441" s="131"/>
      <c r="PZ441" s="131"/>
      <c r="QA441" s="131"/>
      <c r="QB441" s="131"/>
      <c r="QC441" s="131"/>
      <c r="QD441" s="131"/>
      <c r="QE441" s="131"/>
      <c r="QF441" s="131"/>
      <c r="QG441" s="131"/>
      <c r="QH441" s="131"/>
      <c r="QI441" s="131"/>
      <c r="QJ441" s="131"/>
      <c r="QK441" s="131"/>
      <c r="QL441" s="131"/>
      <c r="QM441" s="131"/>
      <c r="QN441" s="131"/>
      <c r="QO441" s="131"/>
      <c r="QP441" s="131"/>
      <c r="QQ441" s="131"/>
      <c r="QR441" s="131"/>
      <c r="QS441" s="131"/>
      <c r="QT441" s="131"/>
      <c r="QU441" s="131"/>
      <c r="QV441" s="131"/>
      <c r="QW441" s="131"/>
      <c r="QX441" s="131"/>
      <c r="QY441" s="131"/>
      <c r="QZ441" s="131"/>
      <c r="RA441" s="131"/>
      <c r="RB441" s="131"/>
      <c r="RC441" s="131"/>
      <c r="RD441" s="131"/>
      <c r="RE441" s="131"/>
      <c r="RF441" s="131"/>
      <c r="RG441" s="131"/>
      <c r="RH441" s="131"/>
      <c r="RI441" s="131"/>
      <c r="RJ441" s="131"/>
      <c r="RK441" s="131"/>
      <c r="RL441" s="131"/>
      <c r="RM441" s="131"/>
      <c r="RN441" s="131"/>
      <c r="RO441" s="131"/>
      <c r="RP441" s="131"/>
      <c r="RQ441" s="131"/>
      <c r="RR441" s="131"/>
      <c r="RS441" s="131"/>
      <c r="RT441" s="131"/>
      <c r="RU441" s="131"/>
      <c r="RV441" s="131"/>
      <c r="RW441" s="131"/>
      <c r="RX441" s="131"/>
      <c r="RY441" s="131"/>
      <c r="RZ441" s="131"/>
      <c r="SA441" s="131"/>
      <c r="SB441" s="131"/>
      <c r="SC441" s="131"/>
      <c r="SD441" s="131"/>
      <c r="SE441" s="131"/>
      <c r="SF441" s="131"/>
      <c r="SG441" s="131"/>
      <c r="SH441" s="131"/>
      <c r="SI441" s="131"/>
      <c r="SJ441" s="131"/>
      <c r="SK441" s="131"/>
      <c r="SL441" s="131"/>
      <c r="SM441" s="131"/>
      <c r="SN441" s="131"/>
      <c r="SO441" s="131"/>
      <c r="SP441" s="131"/>
      <c r="SQ441" s="131"/>
      <c r="SR441" s="131"/>
      <c r="SS441" s="131"/>
      <c r="ST441" s="131"/>
      <c r="SU441" s="131"/>
      <c r="SV441" s="131"/>
      <c r="SW441" s="131"/>
      <c r="SX441" s="131"/>
      <c r="SY441" s="131"/>
      <c r="SZ441" s="131"/>
      <c r="TA441" s="131"/>
      <c r="TB441" s="131"/>
      <c r="TC441" s="131"/>
      <c r="TD441" s="131"/>
      <c r="TE441" s="131"/>
      <c r="TF441" s="131"/>
      <c r="TG441" s="131"/>
      <c r="TH441" s="131"/>
      <c r="TI441" s="131"/>
      <c r="TJ441" s="131"/>
      <c r="TK441" s="131"/>
      <c r="TL441" s="131"/>
      <c r="TM441" s="131"/>
      <c r="TN441" s="131"/>
      <c r="TO441" s="131"/>
      <c r="TP441" s="131"/>
      <c r="TQ441" s="131"/>
      <c r="TR441" s="131"/>
      <c r="TS441" s="131"/>
      <c r="TT441" s="131"/>
      <c r="TU441" s="131"/>
      <c r="TV441" s="131"/>
      <c r="TW441" s="131"/>
      <c r="TX441" s="131"/>
      <c r="TY441" s="131"/>
      <c r="TZ441" s="131"/>
      <c r="UA441" s="131"/>
      <c r="UB441" s="131"/>
      <c r="UC441" s="131"/>
      <c r="UD441" s="131"/>
      <c r="UE441" s="131"/>
      <c r="UF441" s="131"/>
      <c r="UG441" s="131"/>
      <c r="UH441" s="131"/>
      <c r="UI441" s="131"/>
      <c r="UJ441" s="131"/>
      <c r="UK441" s="131"/>
      <c r="UL441" s="131"/>
      <c r="UM441" s="131"/>
      <c r="UN441" s="131"/>
      <c r="UO441" s="131"/>
      <c r="UP441" s="131"/>
      <c r="UQ441" s="131"/>
      <c r="UR441" s="131"/>
      <c r="US441" s="131"/>
      <c r="UT441" s="131"/>
      <c r="UU441" s="131"/>
      <c r="UV441" s="131"/>
      <c r="UW441" s="131"/>
      <c r="UX441" s="131"/>
      <c r="UY441" s="131"/>
      <c r="UZ441" s="131"/>
      <c r="VA441" s="131"/>
      <c r="VB441" s="131"/>
      <c r="VC441" s="131"/>
      <c r="VD441" s="131"/>
      <c r="VE441" s="131"/>
      <c r="VF441" s="131"/>
      <c r="VG441" s="131"/>
      <c r="VH441" s="131"/>
      <c r="VI441" s="131"/>
      <c r="VJ441" s="131"/>
      <c r="VK441" s="131"/>
      <c r="VL441" s="131"/>
      <c r="VM441" s="131"/>
      <c r="VN441" s="131"/>
      <c r="VO441" s="131"/>
      <c r="VP441" s="131"/>
      <c r="VQ441" s="131"/>
      <c r="VR441" s="131"/>
      <c r="VS441" s="131"/>
      <c r="VT441" s="131"/>
      <c r="VU441" s="131"/>
      <c r="VV441" s="131"/>
      <c r="VW441" s="131"/>
      <c r="VX441" s="131"/>
      <c r="VY441" s="131"/>
      <c r="VZ441" s="131"/>
      <c r="WA441" s="131"/>
      <c r="WB441" s="131"/>
      <c r="WC441" s="131"/>
      <c r="WD441" s="131"/>
      <c r="WE441" s="131"/>
      <c r="WF441" s="131"/>
      <c r="WG441" s="131"/>
      <c r="WH441" s="131"/>
      <c r="WI441" s="131"/>
      <c r="WJ441" s="131"/>
      <c r="WK441" s="131"/>
      <c r="WL441" s="131"/>
      <c r="WM441" s="131"/>
      <c r="WN441" s="131"/>
      <c r="WO441" s="131"/>
      <c r="WP441" s="131"/>
      <c r="WQ441" s="131"/>
      <c r="WR441" s="131"/>
      <c r="WS441" s="131"/>
      <c r="WT441" s="131"/>
      <c r="WU441" s="131"/>
      <c r="WV441" s="131"/>
      <c r="WW441" s="131"/>
      <c r="WX441" s="131"/>
      <c r="WY441" s="131"/>
      <c r="WZ441" s="131"/>
      <c r="XA441" s="131"/>
      <c r="XB441" s="131"/>
      <c r="XC441" s="131"/>
      <c r="XD441" s="131"/>
      <c r="XE441" s="131"/>
      <c r="XF441" s="131"/>
      <c r="XG441" s="131"/>
      <c r="XH441" s="131"/>
      <c r="XI441" s="131"/>
      <c r="XJ441" s="131"/>
      <c r="XK441" s="131"/>
      <c r="XL441" s="131"/>
      <c r="XM441" s="131"/>
      <c r="XN441" s="131"/>
      <c r="XO441" s="131"/>
      <c r="XP441" s="131"/>
      <c r="XQ441" s="131"/>
      <c r="XR441" s="131"/>
      <c r="XS441" s="131"/>
      <c r="XT441" s="131"/>
      <c r="XU441" s="131"/>
      <c r="XV441" s="131"/>
      <c r="XW441" s="131"/>
      <c r="XX441" s="131"/>
      <c r="XY441" s="131"/>
      <c r="XZ441" s="131"/>
      <c r="YA441" s="131"/>
      <c r="YB441" s="131"/>
      <c r="YC441" s="131"/>
      <c r="YD441" s="131"/>
      <c r="YE441" s="131"/>
      <c r="YF441" s="131"/>
      <c r="YG441" s="131"/>
      <c r="YH441" s="131"/>
      <c r="YI441" s="131"/>
      <c r="YJ441" s="131"/>
      <c r="YK441" s="131"/>
      <c r="YL441" s="131"/>
      <c r="YM441" s="131"/>
      <c r="YN441" s="131"/>
      <c r="YO441" s="131"/>
      <c r="YP441" s="131"/>
      <c r="YQ441" s="131"/>
      <c r="YR441" s="131"/>
      <c r="YS441" s="131"/>
      <c r="YT441" s="131"/>
      <c r="YU441" s="131"/>
      <c r="YV441" s="131"/>
      <c r="YW441" s="131"/>
      <c r="YX441" s="131"/>
      <c r="YY441" s="131"/>
      <c r="YZ441" s="131"/>
      <c r="ZA441" s="131"/>
      <c r="ZB441" s="131"/>
      <c r="ZC441" s="131"/>
      <c r="ZD441" s="131"/>
      <c r="ZE441" s="131"/>
      <c r="ZF441" s="131"/>
      <c r="ZG441" s="131"/>
      <c r="ZH441" s="131"/>
      <c r="ZI441" s="131"/>
      <c r="ZJ441" s="131"/>
      <c r="ZK441" s="131"/>
      <c r="ZL441" s="131"/>
      <c r="ZM441" s="131"/>
      <c r="ZN441" s="131"/>
      <c r="ZO441" s="131"/>
      <c r="ZP441" s="131"/>
      <c r="ZQ441" s="131"/>
      <c r="ZR441" s="131"/>
      <c r="ZS441" s="131"/>
      <c r="ZT441" s="131"/>
      <c r="ZU441" s="131"/>
      <c r="ZV441" s="131"/>
      <c r="ZW441" s="131"/>
      <c r="ZX441" s="131"/>
      <c r="ZY441" s="131"/>
      <c r="ZZ441" s="131"/>
      <c r="AAA441" s="131"/>
      <c r="AAB441" s="131"/>
      <c r="AAC441" s="131"/>
      <c r="AAD441" s="131"/>
      <c r="AAE441" s="131"/>
      <c r="AAF441" s="131"/>
      <c r="AAG441" s="131"/>
      <c r="AAH441" s="131"/>
      <c r="AAI441" s="131"/>
      <c r="AAJ441" s="131"/>
      <c r="AAK441" s="131"/>
      <c r="AAL441" s="131"/>
      <c r="AAM441" s="131"/>
      <c r="AAN441" s="131"/>
      <c r="AAO441" s="131"/>
      <c r="AAP441" s="131"/>
      <c r="AAQ441" s="131"/>
      <c r="AAR441" s="131"/>
      <c r="AAS441" s="131"/>
      <c r="AAT441" s="131"/>
      <c r="AAU441" s="131"/>
      <c r="AAV441" s="131"/>
      <c r="AAW441" s="131"/>
      <c r="AAX441" s="131"/>
      <c r="AAY441" s="131"/>
      <c r="AAZ441" s="131"/>
      <c r="ABA441" s="131"/>
      <c r="ABB441" s="131"/>
      <c r="ABC441" s="131"/>
      <c r="ABD441" s="131"/>
      <c r="ABE441" s="131"/>
      <c r="ABF441" s="131"/>
      <c r="ABG441" s="131"/>
      <c r="ABH441" s="131"/>
      <c r="ABI441" s="131"/>
      <c r="ABJ441" s="131"/>
      <c r="ABK441" s="131"/>
      <c r="ABL441" s="131"/>
      <c r="ABM441" s="131"/>
      <c r="ABN441" s="131"/>
      <c r="ABO441" s="131"/>
      <c r="ABP441" s="131"/>
      <c r="ABQ441" s="131"/>
      <c r="ABR441" s="131"/>
      <c r="ABS441" s="131"/>
      <c r="ABT441" s="131"/>
      <c r="ABU441" s="131"/>
      <c r="ABV441" s="131"/>
      <c r="ABW441" s="131"/>
      <c r="ABX441" s="131"/>
      <c r="ABY441" s="131"/>
      <c r="ABZ441" s="131"/>
      <c r="ACA441" s="131"/>
      <c r="ACB441" s="131"/>
      <c r="ACC441" s="131"/>
      <c r="ACD441" s="131"/>
      <c r="ACE441" s="131"/>
      <c r="ACF441" s="131"/>
      <c r="ACG441" s="131"/>
      <c r="ACH441" s="131"/>
      <c r="ACI441" s="131"/>
      <c r="ACJ441" s="131"/>
      <c r="ACK441" s="131"/>
      <c r="ACL441" s="131"/>
      <c r="ACM441" s="131"/>
      <c r="ACN441" s="131"/>
      <c r="ACO441" s="131"/>
      <c r="ACP441" s="131"/>
      <c r="ACQ441" s="131"/>
      <c r="ACR441" s="131"/>
      <c r="ACS441" s="131"/>
      <c r="ACT441" s="131"/>
      <c r="ACU441" s="131"/>
      <c r="ACV441" s="131"/>
      <c r="ACW441" s="131"/>
      <c r="ACX441" s="131"/>
      <c r="ACY441" s="131"/>
      <c r="ACZ441" s="131"/>
      <c r="ADA441" s="131"/>
      <c r="ADB441" s="131"/>
      <c r="ADC441" s="131"/>
      <c r="ADD441" s="131"/>
      <c r="ADE441" s="131"/>
      <c r="ADF441" s="131"/>
      <c r="ADG441" s="131"/>
      <c r="ADH441" s="131"/>
      <c r="ADI441" s="131"/>
      <c r="ADJ441" s="131"/>
      <c r="ADK441" s="131"/>
      <c r="ADL441" s="131"/>
      <c r="ADM441" s="131"/>
      <c r="ADN441" s="131"/>
      <c r="ADO441" s="131"/>
      <c r="ADP441" s="131"/>
      <c r="ADQ441" s="131"/>
      <c r="ADR441" s="131"/>
      <c r="ADS441" s="131"/>
      <c r="ADT441" s="131"/>
      <c r="ADU441" s="131"/>
      <c r="ADV441" s="131"/>
      <c r="ADW441" s="131"/>
      <c r="ADX441" s="131"/>
      <c r="ADY441" s="131"/>
      <c r="ADZ441" s="131"/>
      <c r="AEA441" s="131"/>
      <c r="AEB441" s="131"/>
      <c r="AEC441" s="131"/>
      <c r="AED441" s="131"/>
      <c r="AEE441" s="131"/>
      <c r="AEF441" s="131"/>
      <c r="AEG441" s="131"/>
      <c r="AEH441" s="131"/>
      <c r="AEI441" s="131"/>
      <c r="AEJ441" s="131"/>
      <c r="AEK441" s="131"/>
      <c r="AEL441" s="131"/>
      <c r="AEM441" s="131"/>
      <c r="AEN441" s="131"/>
      <c r="AEO441" s="131"/>
      <c r="AEP441" s="131"/>
      <c r="AEQ441" s="131"/>
      <c r="AER441" s="131"/>
      <c r="AES441" s="131"/>
      <c r="AET441" s="131"/>
      <c r="AEU441" s="131"/>
      <c r="AEV441" s="131"/>
      <c r="AEW441" s="131"/>
      <c r="AEX441" s="131"/>
      <c r="AEY441" s="131"/>
      <c r="AEZ441" s="131"/>
      <c r="AFA441" s="131"/>
      <c r="AFB441" s="131"/>
      <c r="AFC441" s="131"/>
      <c r="AFD441" s="131"/>
      <c r="AFE441" s="131"/>
      <c r="AFF441" s="131"/>
      <c r="AFG441" s="131"/>
      <c r="AFH441" s="131"/>
      <c r="AFI441" s="131"/>
      <c r="AFJ441" s="131"/>
      <c r="AFK441" s="131"/>
      <c r="AFL441" s="131"/>
      <c r="AFM441" s="131"/>
      <c r="AFN441" s="131"/>
      <c r="AFO441" s="131"/>
      <c r="AFP441" s="131"/>
      <c r="AFQ441" s="131"/>
      <c r="AFR441" s="131"/>
      <c r="AFS441" s="131"/>
      <c r="AFT441" s="131"/>
      <c r="AFU441" s="131"/>
      <c r="AFV441" s="131"/>
      <c r="AFW441" s="131"/>
      <c r="AFX441" s="131"/>
      <c r="AFY441" s="131"/>
      <c r="AFZ441" s="131"/>
      <c r="AGA441" s="131"/>
      <c r="AGB441" s="131"/>
      <c r="AGC441" s="131"/>
      <c r="AGD441" s="131"/>
      <c r="AGE441" s="131"/>
      <c r="AGF441" s="131"/>
      <c r="AGG441" s="131"/>
      <c r="AGH441" s="131"/>
      <c r="AGI441" s="131"/>
      <c r="AGJ441" s="131"/>
      <c r="AGK441" s="131"/>
      <c r="AGL441" s="131"/>
      <c r="AGM441" s="131"/>
      <c r="AGN441" s="131"/>
      <c r="AGO441" s="131"/>
      <c r="AGP441" s="131"/>
      <c r="AGQ441" s="131"/>
      <c r="AGR441" s="131"/>
      <c r="AGS441" s="131"/>
      <c r="AGT441" s="131"/>
      <c r="AGU441" s="131"/>
      <c r="AGV441" s="131"/>
      <c r="AGW441" s="131"/>
      <c r="AGX441" s="131"/>
      <c r="AGY441" s="131"/>
      <c r="AGZ441" s="131"/>
      <c r="AHA441" s="131"/>
      <c r="AHB441" s="131"/>
      <c r="AHC441" s="131"/>
      <c r="AHD441" s="131"/>
      <c r="AHE441" s="131"/>
      <c r="AHF441" s="131"/>
      <c r="AHG441" s="131"/>
      <c r="AHH441" s="131"/>
      <c r="AHI441" s="131"/>
      <c r="AHJ441" s="131"/>
      <c r="AHK441" s="131"/>
      <c r="AHL441" s="131"/>
      <c r="AHM441" s="131"/>
      <c r="AHN441" s="131"/>
      <c r="AHO441" s="131"/>
      <c r="AHP441" s="131"/>
      <c r="AHQ441" s="131"/>
      <c r="AHR441" s="131"/>
      <c r="AHS441" s="131"/>
      <c r="AHT441" s="131"/>
      <c r="AHU441" s="131"/>
      <c r="AHV441" s="131"/>
      <c r="AHW441" s="131"/>
      <c r="AHX441" s="131"/>
      <c r="AHY441" s="131"/>
      <c r="AHZ441" s="131"/>
      <c r="AIA441" s="131"/>
      <c r="AIB441" s="131"/>
      <c r="AIC441" s="131"/>
      <c r="AID441" s="131"/>
      <c r="AIE441" s="131"/>
      <c r="AIF441" s="131"/>
      <c r="AIG441" s="131"/>
      <c r="AIH441" s="131"/>
      <c r="AII441" s="131"/>
      <c r="AIJ441" s="131"/>
      <c r="AIK441" s="131"/>
      <c r="AIL441" s="131"/>
      <c r="AIM441" s="131"/>
      <c r="AIN441" s="131"/>
      <c r="AIO441" s="131"/>
      <c r="AIP441" s="131"/>
      <c r="AIQ441" s="131"/>
      <c r="AIR441" s="131"/>
      <c r="AIS441" s="131"/>
      <c r="AIT441" s="131"/>
      <c r="AIU441" s="131"/>
      <c r="AIV441" s="131"/>
      <c r="AIW441" s="131"/>
      <c r="AIX441" s="131"/>
      <c r="AIY441" s="131"/>
      <c r="AIZ441" s="131"/>
      <c r="AJA441" s="131"/>
      <c r="AJB441" s="131"/>
      <c r="AJC441" s="131"/>
      <c r="AJD441" s="131"/>
      <c r="AJE441" s="131"/>
      <c r="AJF441" s="131"/>
      <c r="AJG441" s="131"/>
      <c r="AJH441" s="131"/>
      <c r="AJI441" s="131"/>
      <c r="AJJ441" s="131"/>
      <c r="AJK441" s="131"/>
      <c r="AJL441" s="131"/>
      <c r="AJM441" s="131"/>
      <c r="AJN441" s="131"/>
      <c r="AJO441" s="131"/>
      <c r="AJP441" s="131"/>
      <c r="AJQ441" s="131"/>
      <c r="AJR441" s="131"/>
      <c r="AJS441" s="131"/>
      <c r="AJT441" s="131"/>
      <c r="AJU441" s="131"/>
      <c r="AJV441" s="131"/>
      <c r="AJW441" s="131"/>
      <c r="AJX441" s="131"/>
      <c r="AJY441" s="131"/>
      <c r="AJZ441" s="131"/>
      <c r="AKA441" s="131"/>
      <c r="AKB441" s="131"/>
      <c r="AKC441" s="131"/>
      <c r="AKD441" s="131"/>
      <c r="AKE441" s="131"/>
      <c r="AKF441" s="131"/>
      <c r="AKG441" s="131"/>
      <c r="AKH441" s="131"/>
      <c r="AKI441" s="131"/>
      <c r="AKJ441" s="131"/>
      <c r="AKK441" s="131"/>
      <c r="AKL441" s="131"/>
      <c r="AKM441" s="131"/>
      <c r="AKN441" s="131"/>
      <c r="AKO441" s="131"/>
      <c r="AKP441" s="131"/>
      <c r="AKQ441" s="131"/>
      <c r="AKR441" s="131"/>
      <c r="AKS441" s="131"/>
      <c r="AKT441" s="131"/>
      <c r="AKU441" s="131"/>
      <c r="AKV441" s="131"/>
      <c r="AKW441" s="131"/>
      <c r="AKX441" s="131"/>
      <c r="AKY441" s="131"/>
      <c r="AKZ441" s="131"/>
      <c r="ALA441" s="131"/>
      <c r="ALB441" s="131"/>
      <c r="ALC441" s="131"/>
      <c r="ALD441" s="131"/>
      <c r="ALE441" s="131"/>
      <c r="ALF441" s="131"/>
      <c r="ALG441" s="131"/>
      <c r="ALH441" s="131"/>
      <c r="ALI441" s="131"/>
      <c r="ALJ441" s="131"/>
      <c r="ALK441" s="131"/>
      <c r="ALL441" s="131"/>
      <c r="ALM441" s="131"/>
      <c r="ALN441" s="131"/>
      <c r="ALO441" s="131"/>
      <c r="ALP441" s="131"/>
      <c r="ALQ441" s="131"/>
      <c r="ALR441" s="131"/>
      <c r="ALS441" s="131"/>
      <c r="ALT441" s="131"/>
      <c r="ALU441" s="131"/>
      <c r="ALV441" s="131"/>
      <c r="ALW441" s="131"/>
      <c r="ALX441" s="131"/>
      <c r="ALY441" s="131"/>
      <c r="ALZ441" s="131"/>
      <c r="AMA441" s="131"/>
      <c r="AMB441" s="131"/>
      <c r="AMC441" s="131"/>
      <c r="AMD441" s="131"/>
      <c r="AME441" s="131"/>
      <c r="AMF441" s="131"/>
      <c r="AMG441" s="131"/>
      <c r="AMH441" s="131"/>
      <c r="AMI441" s="131"/>
      <c r="AMJ441" s="131"/>
      <c r="AMK441" s="131"/>
      <c r="AML441" s="131"/>
      <c r="AMM441" s="131"/>
      <c r="AMN441" s="131"/>
      <c r="AMO441" s="131"/>
      <c r="AMP441" s="131"/>
      <c r="AMQ441" s="131"/>
      <c r="AMR441" s="131"/>
      <c r="AMS441" s="131"/>
      <c r="AMT441" s="131"/>
      <c r="AMU441" s="131"/>
      <c r="AMV441" s="131"/>
      <c r="AMW441" s="131"/>
      <c r="AMX441" s="131"/>
      <c r="AMY441" s="131"/>
      <c r="AMZ441" s="131"/>
      <c r="ANA441" s="131"/>
      <c r="ANB441" s="131"/>
      <c r="ANC441" s="131"/>
      <c r="AND441" s="131"/>
      <c r="ANE441" s="131"/>
      <c r="ANF441" s="131"/>
      <c r="ANG441" s="131"/>
      <c r="ANH441" s="131"/>
      <c r="ANI441" s="131"/>
      <c r="ANJ441" s="131"/>
      <c r="ANK441" s="131"/>
      <c r="ANL441" s="131"/>
      <c r="ANM441" s="131"/>
      <c r="ANN441" s="131"/>
      <c r="ANO441" s="131"/>
      <c r="ANP441" s="131"/>
      <c r="ANQ441" s="131"/>
      <c r="ANR441" s="131"/>
      <c r="ANS441" s="131"/>
      <c r="ANT441" s="131"/>
      <c r="ANU441" s="131"/>
      <c r="ANV441" s="131"/>
      <c r="ANW441" s="131"/>
      <c r="ANX441" s="131"/>
      <c r="ANY441" s="131"/>
      <c r="ANZ441" s="131"/>
      <c r="AOA441" s="131"/>
      <c r="AOB441" s="131"/>
      <c r="AOC441" s="131"/>
      <c r="AOD441" s="131"/>
      <c r="AOE441" s="131"/>
      <c r="AOF441" s="131"/>
      <c r="AOG441" s="131"/>
      <c r="AOH441" s="131"/>
      <c r="AOI441" s="131"/>
      <c r="AOJ441" s="131"/>
      <c r="AOK441" s="131"/>
      <c r="AOL441" s="131"/>
      <c r="AOM441" s="131"/>
      <c r="AON441" s="131"/>
      <c r="AOO441" s="131"/>
      <c r="AOP441" s="131"/>
      <c r="AOQ441" s="131"/>
      <c r="AOR441" s="131"/>
      <c r="AOS441" s="131"/>
      <c r="AOT441" s="131"/>
      <c r="AOU441" s="131"/>
      <c r="AOV441" s="131"/>
      <c r="AOW441" s="131"/>
      <c r="AOX441" s="131"/>
      <c r="AOY441" s="131"/>
      <c r="AOZ441" s="131"/>
      <c r="APA441" s="131"/>
      <c r="APB441" s="131"/>
      <c r="APC441" s="131"/>
      <c r="APD441" s="131"/>
      <c r="APE441" s="131"/>
      <c r="APF441" s="131"/>
      <c r="APG441" s="131"/>
      <c r="APH441" s="131"/>
      <c r="API441" s="131"/>
      <c r="APJ441" s="131"/>
      <c r="APK441" s="131"/>
      <c r="APL441" s="131"/>
      <c r="APM441" s="131"/>
      <c r="APN441" s="131"/>
      <c r="APO441" s="131"/>
      <c r="APP441" s="131"/>
      <c r="APQ441" s="131"/>
      <c r="APR441" s="131"/>
      <c r="APS441" s="131"/>
      <c r="APT441" s="131"/>
      <c r="APU441" s="131"/>
      <c r="APV441" s="131"/>
      <c r="APW441" s="131"/>
      <c r="APX441" s="131"/>
      <c r="APY441" s="131"/>
      <c r="APZ441" s="131"/>
      <c r="AQA441" s="131"/>
      <c r="AQB441" s="131"/>
      <c r="AQC441" s="131"/>
      <c r="AQD441" s="131"/>
      <c r="AQE441" s="131"/>
      <c r="AQF441" s="131"/>
      <c r="AQG441" s="131"/>
      <c r="AQH441" s="131"/>
      <c r="AQI441" s="131"/>
      <c r="AQJ441" s="131"/>
      <c r="AQK441" s="131"/>
      <c r="AQL441" s="131"/>
      <c r="AQM441" s="131"/>
      <c r="AQN441" s="131"/>
      <c r="AQO441" s="131"/>
      <c r="AQP441" s="131"/>
      <c r="AQQ441" s="131"/>
      <c r="AQR441" s="131"/>
      <c r="AQS441" s="131"/>
      <c r="AQT441" s="131"/>
      <c r="AQU441" s="131"/>
      <c r="AQV441" s="131"/>
      <c r="AQW441" s="131"/>
      <c r="AQX441" s="131"/>
      <c r="AQY441" s="131"/>
      <c r="AQZ441" s="131"/>
      <c r="ARA441" s="131"/>
      <c r="ARB441" s="131"/>
      <c r="ARC441" s="131"/>
      <c r="ARD441" s="131"/>
      <c r="ARE441" s="131"/>
      <c r="ARF441" s="131"/>
      <c r="ARG441" s="131"/>
      <c r="ARH441" s="131"/>
      <c r="ARI441" s="131"/>
      <c r="ARJ441" s="131"/>
      <c r="ARK441" s="131"/>
      <c r="ARL441" s="131"/>
      <c r="ARM441" s="131"/>
      <c r="ARN441" s="131"/>
      <c r="ARO441" s="131"/>
      <c r="ARP441" s="131"/>
      <c r="ARQ441" s="131"/>
      <c r="ARR441" s="131"/>
      <c r="ARS441" s="131"/>
      <c r="ART441" s="131"/>
      <c r="ARU441" s="131"/>
      <c r="ARV441" s="131"/>
      <c r="ARW441" s="131"/>
      <c r="ARX441" s="131"/>
      <c r="ARY441" s="131"/>
      <c r="ARZ441" s="131"/>
      <c r="ASA441" s="131"/>
      <c r="ASB441" s="131"/>
      <c r="ASC441" s="131"/>
      <c r="ASD441" s="131"/>
      <c r="ASE441" s="131"/>
      <c r="ASF441" s="131"/>
      <c r="ASG441" s="131"/>
      <c r="ASH441" s="131"/>
      <c r="ASI441" s="131"/>
      <c r="ASJ441" s="131"/>
      <c r="ASK441" s="131"/>
      <c r="ASL441" s="131"/>
      <c r="ASM441" s="131"/>
      <c r="ASN441" s="131"/>
      <c r="ASO441" s="131"/>
      <c r="ASP441" s="131"/>
      <c r="ASQ441" s="131"/>
      <c r="ASR441" s="131"/>
      <c r="ASS441" s="131"/>
      <c r="AST441" s="131"/>
      <c r="ASU441" s="131"/>
      <c r="ASV441" s="131"/>
      <c r="ASW441" s="131"/>
      <c r="ASX441" s="131"/>
      <c r="ASY441" s="131"/>
      <c r="ASZ441" s="131"/>
      <c r="ATA441" s="131"/>
      <c r="ATB441" s="131"/>
      <c r="ATC441" s="131"/>
      <c r="ATD441" s="131"/>
      <c r="ATE441" s="131"/>
      <c r="ATF441" s="131"/>
      <c r="ATG441" s="131"/>
      <c r="ATH441" s="131"/>
      <c r="ATI441" s="131"/>
      <c r="ATJ441" s="131"/>
      <c r="ATK441" s="131"/>
      <c r="ATL441" s="131"/>
      <c r="ATM441" s="131"/>
      <c r="ATN441" s="131"/>
      <c r="ATO441" s="131"/>
      <c r="ATP441" s="131"/>
      <c r="ATQ441" s="131"/>
      <c r="ATR441" s="131"/>
      <c r="ATS441" s="131"/>
      <c r="ATT441" s="131"/>
      <c r="ATU441" s="131"/>
      <c r="ATV441" s="131"/>
      <c r="ATW441" s="131"/>
      <c r="ATX441" s="131"/>
      <c r="ATY441" s="131"/>
      <c r="ATZ441" s="131"/>
      <c r="AUA441" s="131"/>
      <c r="AUB441" s="131"/>
      <c r="AUC441" s="131"/>
      <c r="AUD441" s="131"/>
      <c r="AUE441" s="131"/>
      <c r="AUF441" s="131"/>
      <c r="AUG441" s="131"/>
      <c r="AUH441" s="131"/>
      <c r="AUI441" s="131"/>
      <c r="AUJ441" s="131"/>
      <c r="AUK441" s="131"/>
      <c r="AUL441" s="131"/>
      <c r="AUM441" s="131"/>
      <c r="AUN441" s="131"/>
      <c r="AUO441" s="131"/>
      <c r="AUP441" s="131"/>
      <c r="AUQ441" s="131"/>
      <c r="AUR441" s="131"/>
      <c r="AUS441" s="131"/>
      <c r="AUT441" s="131"/>
      <c r="AUU441" s="131"/>
      <c r="AUV441" s="131"/>
      <c r="AUW441" s="131"/>
      <c r="AUX441" s="131"/>
      <c r="AUY441" s="131"/>
      <c r="AUZ441" s="131"/>
      <c r="AVA441" s="131"/>
      <c r="AVB441" s="131"/>
      <c r="AVC441" s="131"/>
      <c r="AVD441" s="131"/>
      <c r="AVE441" s="131"/>
      <c r="AVF441" s="131"/>
      <c r="AVG441" s="131"/>
      <c r="AVH441" s="131"/>
      <c r="AVI441" s="131"/>
      <c r="AVJ441" s="131"/>
      <c r="AVK441" s="131"/>
      <c r="AVL441" s="131"/>
      <c r="AVM441" s="131"/>
      <c r="AVN441" s="131"/>
      <c r="AVO441" s="131"/>
      <c r="AVP441" s="131"/>
      <c r="AVQ441" s="131"/>
      <c r="AVR441" s="131"/>
      <c r="AVS441" s="131"/>
      <c r="AVT441" s="131"/>
      <c r="AVU441" s="131"/>
      <c r="AVV441" s="131"/>
      <c r="AVW441" s="131"/>
      <c r="AVX441" s="131"/>
      <c r="AVY441" s="131"/>
      <c r="AVZ441" s="131"/>
      <c r="AWA441" s="131"/>
      <c r="AWB441" s="131"/>
      <c r="AWC441" s="131"/>
      <c r="AWD441" s="131"/>
      <c r="AWE441" s="131"/>
      <c r="AWF441" s="131"/>
      <c r="AWG441" s="131"/>
      <c r="AWH441" s="131"/>
      <c r="AWI441" s="131"/>
      <c r="AWJ441" s="131"/>
      <c r="AWK441" s="131"/>
      <c r="AWL441" s="131"/>
      <c r="AWM441" s="131"/>
      <c r="AWN441" s="131"/>
      <c r="AWO441" s="131"/>
      <c r="AWP441" s="131"/>
      <c r="AWQ441" s="131"/>
      <c r="AWR441" s="131"/>
      <c r="AWS441" s="131"/>
      <c r="AWT441" s="131"/>
      <c r="AWU441" s="131"/>
      <c r="AWV441" s="131"/>
      <c r="AWW441" s="131"/>
      <c r="AWX441" s="131"/>
      <c r="AWY441" s="131"/>
      <c r="AWZ441" s="131"/>
      <c r="AXA441" s="131"/>
      <c r="AXB441" s="131"/>
      <c r="AXC441" s="131"/>
      <c r="AXD441" s="131"/>
      <c r="AXE441" s="131"/>
      <c r="AXF441" s="131"/>
      <c r="AXG441" s="131"/>
      <c r="AXH441" s="131"/>
      <c r="AXI441" s="131"/>
      <c r="AXJ441" s="131"/>
      <c r="AXK441" s="131"/>
      <c r="AXL441" s="131"/>
      <c r="AXM441" s="131"/>
      <c r="AXN441" s="131"/>
      <c r="AXO441" s="131"/>
      <c r="AXP441" s="131"/>
      <c r="AXQ441" s="131"/>
      <c r="AXR441" s="131"/>
      <c r="AXS441" s="131"/>
      <c r="AXT441" s="131"/>
      <c r="AXU441" s="131"/>
      <c r="AXV441" s="131"/>
      <c r="AXW441" s="131"/>
      <c r="AXX441" s="131"/>
    </row>
    <row r="442" spans="1:1324" s="131" customFormat="1" ht="15.75" hidden="1" customHeight="1" x14ac:dyDescent="0.2">
      <c r="A442" s="84" t="s">
        <v>341</v>
      </c>
      <c r="B442" s="13" t="s">
        <v>340</v>
      </c>
      <c r="C442" s="19" t="s">
        <v>339</v>
      </c>
      <c r="D442" s="19" t="s">
        <v>338</v>
      </c>
      <c r="E442" s="9">
        <v>40256</v>
      </c>
      <c r="F442" s="9"/>
      <c r="G442" s="30" t="s">
        <v>1186</v>
      </c>
      <c r="H442" s="30">
        <v>42005</v>
      </c>
      <c r="I442" s="30" t="s">
        <v>1065</v>
      </c>
      <c r="J442" s="173"/>
      <c r="K442" s="84" t="s">
        <v>6</v>
      </c>
      <c r="L442" s="87">
        <v>1</v>
      </c>
      <c r="M442" s="87">
        <v>1</v>
      </c>
      <c r="N442" s="87" t="s">
        <v>326</v>
      </c>
      <c r="O442" s="87">
        <v>1</v>
      </c>
      <c r="P442" s="87" t="s">
        <v>326</v>
      </c>
      <c r="Q442" s="87">
        <v>1</v>
      </c>
      <c r="R442" s="87" t="s">
        <v>326</v>
      </c>
      <c r="S442" s="87">
        <v>1</v>
      </c>
      <c r="T442" s="84" t="s">
        <v>49</v>
      </c>
      <c r="U442" s="84">
        <v>1</v>
      </c>
      <c r="V442" s="84">
        <v>1</v>
      </c>
      <c r="W442" s="84">
        <v>0</v>
      </c>
      <c r="X442" s="84">
        <v>0</v>
      </c>
      <c r="Y442" s="84">
        <v>0</v>
      </c>
      <c r="Z442" s="84">
        <v>1</v>
      </c>
      <c r="AA442" s="84">
        <v>0</v>
      </c>
      <c r="AB442" s="83">
        <f>IF((ISERROR(VLOOKUP($A442,RTlist2,40,FALSE)))=TRUE,2,VLOOKUP($A442,RTlist2,40,FALSE))</f>
        <v>2</v>
      </c>
      <c r="AC442" s="83">
        <f>IF((ISERROR(VLOOKUP($A442,RTlist2,41,FALSE)))=TRUE,2,VLOOKUP($A442,RTlist2,41,FALSE))</f>
        <v>2</v>
      </c>
      <c r="AD442" s="83">
        <f>IF((ISERROR(VLOOKUP($A442,RTlist2,36,FALSE)))=TRUE,2,VLOOKUP($A442,RTlist2,36,FALSE))</f>
        <v>2</v>
      </c>
      <c r="AE442" s="83">
        <f>IF((ISERROR(VLOOKUP($A442,RTlist2,37,FALSE)))=TRUE,2,VLOOKUP($A442,RTlist2,37,FALSE))</f>
        <v>2</v>
      </c>
      <c r="AF442" s="103" t="s">
        <v>2335</v>
      </c>
      <c r="AG442" s="105"/>
      <c r="AH442" s="105"/>
      <c r="AI442" s="105"/>
      <c r="AJ442" s="105"/>
      <c r="AK442" s="105"/>
      <c r="AL442" s="105"/>
      <c r="AM442" s="105"/>
      <c r="AN442" s="105"/>
      <c r="AO442" s="105"/>
      <c r="AP442" s="105"/>
      <c r="AQ442" s="105"/>
      <c r="AR442" s="105"/>
      <c r="AS442" s="105"/>
      <c r="AT442" s="105"/>
      <c r="AU442" s="105"/>
      <c r="AV442" s="105"/>
      <c r="AW442" s="105"/>
      <c r="AX442" s="105"/>
      <c r="AY442" s="105"/>
      <c r="AZ442" s="105"/>
      <c r="BA442" s="105"/>
      <c r="BB442" s="105"/>
      <c r="BC442" s="105"/>
      <c r="BD442" s="105"/>
      <c r="BE442" s="105"/>
      <c r="BF442" s="105"/>
      <c r="BG442" s="105"/>
      <c r="BH442" s="105"/>
      <c r="BI442" s="105"/>
      <c r="BJ442" s="105"/>
      <c r="BK442" s="105"/>
      <c r="BL442" s="105"/>
      <c r="BM442" s="105"/>
      <c r="BN442" s="105"/>
      <c r="BO442" s="105"/>
      <c r="BP442" s="105"/>
      <c r="BQ442" s="105"/>
      <c r="BR442" s="105"/>
      <c r="BS442" s="105"/>
      <c r="BT442" s="105"/>
      <c r="BU442" s="105"/>
      <c r="BV442" s="105"/>
      <c r="BW442" s="105"/>
      <c r="BX442" s="105"/>
      <c r="BY442" s="105"/>
      <c r="BZ442" s="105"/>
      <c r="CA442" s="105"/>
      <c r="CB442" s="105"/>
      <c r="CC442" s="105"/>
      <c r="CD442" s="105"/>
      <c r="CE442" s="105"/>
      <c r="CF442" s="105"/>
      <c r="CG442" s="105"/>
      <c r="CH442" s="105"/>
      <c r="CI442" s="105"/>
      <c r="CJ442" s="105"/>
      <c r="CK442" s="105"/>
      <c r="CL442" s="105"/>
      <c r="CM442" s="105"/>
      <c r="CN442" s="105"/>
      <c r="CO442" s="105"/>
      <c r="CP442" s="105"/>
      <c r="CQ442" s="105"/>
      <c r="CR442" s="105"/>
      <c r="CS442" s="105"/>
      <c r="CT442" s="105"/>
      <c r="CU442" s="105"/>
      <c r="CV442" s="105"/>
      <c r="CW442" s="105"/>
      <c r="CX442" s="105"/>
      <c r="CY442" s="105"/>
      <c r="CZ442" s="105"/>
      <c r="DA442" s="105"/>
      <c r="DB442" s="105"/>
      <c r="DC442" s="105"/>
      <c r="DD442" s="105"/>
      <c r="DE442" s="105"/>
      <c r="DF442" s="105"/>
      <c r="DG442" s="105"/>
      <c r="DH442" s="105"/>
      <c r="DI442" s="105"/>
      <c r="DJ442" s="105"/>
      <c r="DK442" s="105"/>
      <c r="DL442" s="105"/>
      <c r="DM442" s="105"/>
      <c r="DN442" s="105"/>
      <c r="DO442" s="105"/>
      <c r="DP442" s="105"/>
      <c r="DQ442" s="105"/>
      <c r="DR442" s="105"/>
      <c r="DS442" s="105"/>
      <c r="DT442" s="105"/>
      <c r="DU442" s="105"/>
      <c r="DV442" s="105"/>
      <c r="DW442" s="105"/>
      <c r="DX442" s="105"/>
      <c r="DY442" s="105"/>
      <c r="DZ442" s="105"/>
      <c r="EA442" s="105"/>
      <c r="EB442" s="105"/>
      <c r="EC442" s="105"/>
      <c r="ED442" s="105"/>
      <c r="EE442" s="105"/>
      <c r="EF442" s="105"/>
      <c r="EG442" s="105"/>
      <c r="EH442" s="105"/>
      <c r="EI442" s="105"/>
      <c r="EJ442" s="105"/>
      <c r="EK442" s="105"/>
      <c r="EL442" s="105"/>
      <c r="EM442" s="105"/>
      <c r="EN442" s="105"/>
      <c r="EO442" s="105"/>
      <c r="EP442" s="105"/>
      <c r="EQ442" s="105"/>
      <c r="ER442" s="105"/>
      <c r="ES442" s="105"/>
      <c r="ET442" s="105"/>
      <c r="EU442" s="105"/>
      <c r="EV442" s="105"/>
      <c r="EW442" s="105"/>
      <c r="EX442" s="105"/>
      <c r="EY442" s="105"/>
      <c r="EZ442" s="105"/>
      <c r="FA442" s="105"/>
      <c r="FB442" s="105"/>
      <c r="FC442" s="105"/>
      <c r="FD442" s="105"/>
      <c r="FE442" s="105"/>
      <c r="FF442" s="105"/>
      <c r="FG442" s="105"/>
      <c r="FH442" s="105"/>
      <c r="FI442" s="105"/>
      <c r="FJ442" s="105"/>
      <c r="FK442" s="105"/>
      <c r="FL442" s="105"/>
      <c r="FM442" s="105"/>
      <c r="FN442" s="105"/>
      <c r="FO442" s="105"/>
      <c r="FP442" s="105"/>
      <c r="FQ442" s="105"/>
      <c r="FR442" s="105"/>
      <c r="FS442" s="105"/>
      <c r="FT442" s="105"/>
      <c r="FU442" s="105"/>
      <c r="FV442" s="105"/>
      <c r="FW442" s="105"/>
      <c r="FX442" s="105"/>
      <c r="FY442" s="105"/>
      <c r="FZ442" s="105"/>
      <c r="GA442" s="105"/>
      <c r="GB442" s="105"/>
      <c r="GC442" s="105"/>
      <c r="GD442" s="105"/>
      <c r="GE442" s="105"/>
      <c r="GF442" s="105"/>
      <c r="GG442" s="105"/>
      <c r="GH442" s="105"/>
      <c r="GI442" s="105"/>
      <c r="GJ442" s="105"/>
      <c r="GK442" s="105"/>
      <c r="GL442" s="105"/>
      <c r="GM442" s="105"/>
      <c r="GN442" s="105"/>
      <c r="GO442" s="105"/>
      <c r="GP442" s="105"/>
      <c r="GQ442" s="105"/>
      <c r="GR442" s="105"/>
      <c r="GS442" s="105"/>
      <c r="GT442" s="105"/>
      <c r="GU442" s="105"/>
      <c r="GV442" s="105"/>
      <c r="GW442" s="105"/>
      <c r="GX442" s="105"/>
      <c r="GY442" s="105"/>
      <c r="GZ442" s="105"/>
      <c r="HA442" s="105"/>
      <c r="HB442" s="105"/>
      <c r="HC442" s="105"/>
      <c r="HD442" s="105"/>
      <c r="HE442" s="105"/>
      <c r="HF442" s="105"/>
      <c r="HG442" s="105"/>
      <c r="HH442" s="105"/>
      <c r="HI442" s="105"/>
      <c r="HJ442" s="105"/>
      <c r="HK442" s="105"/>
      <c r="HL442" s="105"/>
      <c r="HM442" s="105"/>
      <c r="HN442" s="105"/>
      <c r="HO442" s="105"/>
      <c r="HP442" s="105"/>
      <c r="HQ442" s="105"/>
      <c r="HR442" s="105"/>
      <c r="HS442" s="105"/>
      <c r="HT442" s="105"/>
      <c r="HU442" s="105"/>
      <c r="HV442" s="105"/>
      <c r="HW442" s="105"/>
      <c r="HX442" s="105"/>
      <c r="HY442" s="105"/>
      <c r="HZ442" s="105"/>
      <c r="IA442" s="105"/>
      <c r="IB442" s="105"/>
      <c r="IC442" s="105"/>
      <c r="ID442" s="105"/>
      <c r="IE442" s="105"/>
      <c r="IF442" s="105"/>
      <c r="IG442" s="105"/>
      <c r="IH442" s="105"/>
      <c r="II442" s="105"/>
      <c r="IJ442" s="105"/>
      <c r="IK442" s="105"/>
      <c r="IL442" s="105"/>
      <c r="IM442" s="105"/>
      <c r="IN442" s="105"/>
      <c r="IO442" s="105"/>
      <c r="IP442" s="105"/>
      <c r="IQ442" s="105"/>
      <c r="IR442" s="105"/>
      <c r="IS442" s="105"/>
      <c r="IT442" s="105"/>
      <c r="IU442" s="105"/>
      <c r="IV442" s="105"/>
      <c r="IW442" s="105"/>
      <c r="IX442" s="105"/>
      <c r="IY442" s="105"/>
      <c r="IZ442" s="105"/>
      <c r="JA442" s="105"/>
      <c r="JB442" s="105"/>
      <c r="JC442" s="105"/>
      <c r="JD442" s="105"/>
      <c r="JE442" s="105"/>
      <c r="JF442" s="105"/>
      <c r="JG442" s="105"/>
      <c r="JH442" s="105"/>
      <c r="JI442" s="105"/>
      <c r="JJ442" s="105"/>
      <c r="JK442" s="105"/>
      <c r="JL442" s="105"/>
      <c r="JM442" s="105"/>
      <c r="JN442" s="105"/>
      <c r="JO442" s="105"/>
      <c r="JP442" s="105"/>
      <c r="JQ442" s="105"/>
      <c r="JR442" s="105"/>
      <c r="JS442" s="105"/>
      <c r="JT442" s="105"/>
      <c r="JU442" s="105"/>
      <c r="JV442" s="105"/>
      <c r="JW442" s="105"/>
      <c r="JX442" s="105"/>
      <c r="JY442" s="105"/>
      <c r="JZ442" s="105"/>
      <c r="KA442" s="105"/>
      <c r="KB442" s="105"/>
      <c r="KC442" s="105"/>
      <c r="KD442" s="105"/>
      <c r="KE442" s="105"/>
      <c r="KF442" s="105"/>
      <c r="KG442" s="105"/>
      <c r="KH442" s="105"/>
      <c r="KI442" s="105"/>
      <c r="KJ442" s="105"/>
      <c r="KK442" s="105"/>
      <c r="KL442" s="105"/>
      <c r="KM442" s="105"/>
      <c r="KN442" s="105"/>
      <c r="KO442" s="105"/>
      <c r="KP442" s="105"/>
      <c r="KQ442" s="105"/>
      <c r="KR442" s="105"/>
      <c r="KS442" s="105"/>
      <c r="KT442" s="105"/>
      <c r="KU442" s="105"/>
      <c r="KV442" s="105"/>
      <c r="KW442" s="105"/>
      <c r="KX442" s="105"/>
      <c r="KY442" s="105"/>
      <c r="KZ442" s="105"/>
      <c r="LA442" s="105"/>
      <c r="LB442" s="105"/>
      <c r="LC442" s="105"/>
      <c r="LD442" s="105"/>
      <c r="LE442" s="105"/>
      <c r="LF442" s="105"/>
      <c r="LG442" s="105"/>
      <c r="LH442" s="105"/>
      <c r="LI442" s="105"/>
      <c r="LJ442" s="105"/>
      <c r="LK442" s="105"/>
      <c r="LL442" s="105"/>
      <c r="LM442" s="105"/>
      <c r="LN442" s="105"/>
      <c r="LO442" s="105"/>
      <c r="LP442" s="105"/>
      <c r="LQ442" s="105"/>
      <c r="LR442" s="105"/>
      <c r="LS442" s="105"/>
      <c r="LT442" s="105"/>
      <c r="LU442" s="105"/>
      <c r="LV442" s="105"/>
      <c r="LW442" s="105"/>
      <c r="LX442" s="105"/>
      <c r="LY442" s="105"/>
      <c r="LZ442" s="105"/>
      <c r="MA442" s="105"/>
      <c r="MB442" s="105"/>
      <c r="MC442" s="105"/>
      <c r="MD442" s="105"/>
      <c r="ME442" s="105"/>
      <c r="MF442" s="105"/>
      <c r="MG442" s="105"/>
      <c r="MH442" s="105"/>
      <c r="MI442" s="105"/>
      <c r="MJ442" s="105"/>
      <c r="MK442" s="105"/>
      <c r="ML442" s="105"/>
      <c r="MM442" s="105"/>
      <c r="MN442" s="105"/>
      <c r="MO442" s="105"/>
      <c r="MP442" s="105"/>
      <c r="MQ442" s="105"/>
      <c r="MR442" s="105"/>
      <c r="MS442" s="105"/>
      <c r="MT442" s="105"/>
      <c r="MU442" s="105"/>
      <c r="MV442" s="105"/>
      <c r="MW442" s="105"/>
      <c r="MX442" s="105"/>
      <c r="MY442" s="105"/>
      <c r="MZ442" s="105"/>
      <c r="NA442" s="105"/>
      <c r="NB442" s="105"/>
      <c r="NC442" s="105"/>
      <c r="ND442" s="105"/>
      <c r="NE442" s="105"/>
      <c r="NF442" s="105"/>
      <c r="NG442" s="105"/>
      <c r="NH442" s="105"/>
      <c r="NI442" s="105"/>
      <c r="NJ442" s="105"/>
      <c r="NK442" s="105"/>
      <c r="NL442" s="105"/>
      <c r="NM442" s="105"/>
      <c r="NN442" s="105"/>
      <c r="NO442" s="105"/>
      <c r="NP442" s="105"/>
      <c r="NQ442" s="105"/>
      <c r="NR442" s="105"/>
      <c r="NS442" s="105"/>
      <c r="NT442" s="105"/>
      <c r="NU442" s="105"/>
      <c r="NV442" s="105"/>
      <c r="NW442" s="105"/>
      <c r="NX442" s="105"/>
      <c r="NY442" s="105"/>
      <c r="NZ442" s="105"/>
      <c r="OA442" s="105"/>
      <c r="OB442" s="105"/>
      <c r="OC442" s="105"/>
      <c r="OD442" s="105"/>
      <c r="OE442" s="105"/>
      <c r="OF442" s="105"/>
      <c r="OG442" s="105"/>
      <c r="OH442" s="105"/>
      <c r="OI442" s="105"/>
      <c r="OJ442" s="105"/>
      <c r="OK442" s="105"/>
      <c r="OL442" s="105"/>
      <c r="OM442" s="105"/>
      <c r="ON442" s="105"/>
      <c r="OO442" s="105"/>
      <c r="OP442" s="105"/>
      <c r="OQ442" s="105"/>
      <c r="OR442" s="105"/>
      <c r="OS442" s="105"/>
      <c r="OT442" s="105"/>
      <c r="OU442" s="105"/>
      <c r="OV442" s="105"/>
      <c r="OW442" s="105"/>
      <c r="OX442" s="105"/>
      <c r="OY442" s="105"/>
      <c r="OZ442" s="105"/>
      <c r="PA442" s="105"/>
      <c r="PB442" s="105"/>
      <c r="PC442" s="105"/>
      <c r="PD442" s="105"/>
      <c r="PE442" s="105"/>
      <c r="PF442" s="105"/>
      <c r="PG442" s="105"/>
      <c r="PH442" s="105"/>
      <c r="PI442" s="105"/>
      <c r="PJ442" s="105"/>
      <c r="PK442" s="105"/>
      <c r="PL442" s="105"/>
      <c r="PM442" s="105"/>
      <c r="PN442" s="105"/>
      <c r="PO442" s="105"/>
      <c r="PP442" s="105"/>
      <c r="PQ442" s="105"/>
      <c r="PR442" s="105"/>
      <c r="PS442" s="105"/>
      <c r="PT442" s="105"/>
      <c r="PU442" s="105"/>
      <c r="PV442" s="105"/>
      <c r="PW442" s="105"/>
      <c r="PX442" s="105"/>
      <c r="PY442" s="105"/>
      <c r="PZ442" s="105"/>
      <c r="QA442" s="105"/>
      <c r="QB442" s="105"/>
      <c r="QC442" s="105"/>
      <c r="QD442" s="105"/>
      <c r="QE442" s="105"/>
      <c r="QF442" s="105"/>
      <c r="QG442" s="105"/>
      <c r="QH442" s="105"/>
      <c r="QI442" s="105"/>
      <c r="QJ442" s="105"/>
      <c r="QK442" s="105"/>
      <c r="QL442" s="105"/>
      <c r="QM442" s="105"/>
      <c r="QN442" s="105"/>
      <c r="QO442" s="105"/>
      <c r="QP442" s="105"/>
      <c r="QQ442" s="105"/>
      <c r="QR442" s="105"/>
      <c r="QS442" s="105"/>
      <c r="QT442" s="105"/>
      <c r="QU442" s="105"/>
      <c r="QV442" s="105"/>
      <c r="QW442" s="105"/>
      <c r="QX442" s="105"/>
      <c r="QY442" s="105"/>
      <c r="QZ442" s="105"/>
      <c r="RA442" s="105"/>
      <c r="RB442" s="105"/>
      <c r="RC442" s="105"/>
      <c r="RD442" s="105"/>
      <c r="RE442" s="105"/>
      <c r="RF442" s="105"/>
      <c r="RG442" s="105"/>
      <c r="RH442" s="105"/>
      <c r="RI442" s="105"/>
      <c r="RJ442" s="105"/>
      <c r="RK442" s="105"/>
      <c r="RL442" s="105"/>
      <c r="RM442" s="105"/>
      <c r="RN442" s="105"/>
      <c r="RO442" s="105"/>
      <c r="RP442" s="105"/>
      <c r="RQ442" s="105"/>
      <c r="RR442" s="105"/>
      <c r="RS442" s="105"/>
      <c r="RT442" s="105"/>
      <c r="RU442" s="105"/>
      <c r="RV442" s="105"/>
      <c r="RW442" s="105"/>
      <c r="RX442" s="105"/>
      <c r="RY442" s="105"/>
      <c r="RZ442" s="105"/>
      <c r="SA442" s="105"/>
      <c r="SB442" s="105"/>
      <c r="SC442" s="105"/>
      <c r="SD442" s="105"/>
      <c r="SE442" s="105"/>
      <c r="SF442" s="105"/>
      <c r="SG442" s="105"/>
      <c r="SH442" s="105"/>
      <c r="SI442" s="105"/>
      <c r="SJ442" s="105"/>
      <c r="SK442" s="105"/>
      <c r="SL442" s="105"/>
      <c r="SM442" s="105"/>
      <c r="SN442" s="105"/>
      <c r="SO442" s="105"/>
      <c r="SP442" s="105"/>
      <c r="SQ442" s="105"/>
      <c r="SR442" s="105"/>
      <c r="SS442" s="105"/>
      <c r="ST442" s="105"/>
      <c r="SU442" s="105"/>
      <c r="SV442" s="105"/>
      <c r="SW442" s="105"/>
      <c r="SX442" s="105"/>
      <c r="SY442" s="105"/>
      <c r="SZ442" s="105"/>
      <c r="TA442" s="105"/>
      <c r="TB442" s="105"/>
      <c r="TC442" s="105"/>
      <c r="TD442" s="105"/>
      <c r="TE442" s="105"/>
      <c r="TF442" s="105"/>
      <c r="TG442" s="105"/>
      <c r="TH442" s="105"/>
      <c r="TI442" s="105"/>
      <c r="TJ442" s="105"/>
      <c r="TK442" s="105"/>
      <c r="TL442" s="105"/>
      <c r="TM442" s="105"/>
      <c r="TN442" s="105"/>
      <c r="TO442" s="105"/>
      <c r="TP442" s="105"/>
      <c r="TQ442" s="105"/>
      <c r="TR442" s="105"/>
      <c r="TS442" s="105"/>
      <c r="TT442" s="105"/>
      <c r="TU442" s="105"/>
      <c r="TV442" s="105"/>
      <c r="TW442" s="105"/>
      <c r="TX442" s="105"/>
      <c r="TY442" s="105"/>
      <c r="TZ442" s="105"/>
      <c r="UA442" s="105"/>
      <c r="UB442" s="105"/>
      <c r="UC442" s="105"/>
      <c r="UD442" s="105"/>
      <c r="UE442" s="105"/>
      <c r="UF442" s="105"/>
      <c r="UG442" s="105"/>
      <c r="UH442" s="105"/>
      <c r="UI442" s="105"/>
      <c r="UJ442" s="105"/>
      <c r="UK442" s="105"/>
      <c r="UL442" s="105"/>
      <c r="UM442" s="105"/>
      <c r="UN442" s="105"/>
      <c r="UO442" s="105"/>
      <c r="UP442" s="105"/>
      <c r="UQ442" s="105"/>
      <c r="UR442" s="105"/>
      <c r="US442" s="105"/>
      <c r="UT442" s="105"/>
      <c r="UU442" s="105"/>
      <c r="UV442" s="105"/>
      <c r="UW442" s="105"/>
      <c r="UX442" s="105"/>
      <c r="UY442" s="105"/>
      <c r="UZ442" s="105"/>
      <c r="VA442" s="105"/>
      <c r="VB442" s="105"/>
      <c r="VC442" s="105"/>
      <c r="VD442" s="105"/>
      <c r="VE442" s="105"/>
      <c r="VF442" s="105"/>
      <c r="VG442" s="105"/>
      <c r="VH442" s="105"/>
      <c r="VI442" s="105"/>
      <c r="VJ442" s="105"/>
      <c r="VK442" s="105"/>
      <c r="VL442" s="105"/>
      <c r="VM442" s="105"/>
      <c r="VN442" s="105"/>
      <c r="VO442" s="105"/>
      <c r="VP442" s="105"/>
      <c r="VQ442" s="105"/>
      <c r="VR442" s="105"/>
      <c r="VS442" s="105"/>
      <c r="VT442" s="105"/>
      <c r="VU442" s="105"/>
      <c r="VV442" s="105"/>
      <c r="VW442" s="105"/>
      <c r="VX442" s="105"/>
      <c r="VY442" s="105"/>
      <c r="VZ442" s="105"/>
      <c r="WA442" s="105"/>
      <c r="WB442" s="105"/>
      <c r="WC442" s="105"/>
      <c r="WD442" s="105"/>
      <c r="WE442" s="105"/>
      <c r="WF442" s="105"/>
      <c r="WG442" s="105"/>
      <c r="WH442" s="105"/>
      <c r="WI442" s="105"/>
      <c r="WJ442" s="105"/>
      <c r="WK442" s="105"/>
      <c r="WL442" s="105"/>
      <c r="WM442" s="105"/>
      <c r="WN442" s="105"/>
      <c r="WO442" s="105"/>
      <c r="WP442" s="105"/>
      <c r="WQ442" s="105"/>
      <c r="WR442" s="105"/>
      <c r="WS442" s="105"/>
      <c r="WT442" s="105"/>
      <c r="WU442" s="105"/>
      <c r="WV442" s="105"/>
      <c r="WW442" s="105"/>
      <c r="WX442" s="105"/>
      <c r="WY442" s="105"/>
      <c r="WZ442" s="105"/>
      <c r="XA442" s="105"/>
      <c r="XB442" s="105"/>
      <c r="XC442" s="105"/>
      <c r="XD442" s="105"/>
      <c r="XE442" s="105"/>
      <c r="XF442" s="105"/>
      <c r="XG442" s="105"/>
      <c r="XH442" s="105"/>
      <c r="XI442" s="105"/>
      <c r="XJ442" s="105"/>
      <c r="XK442" s="105"/>
      <c r="XL442" s="105"/>
      <c r="XM442" s="105"/>
      <c r="XN442" s="105"/>
      <c r="XO442" s="105"/>
      <c r="XP442" s="105"/>
      <c r="XQ442" s="105"/>
      <c r="XR442" s="105"/>
      <c r="XS442" s="105"/>
      <c r="XT442" s="105"/>
      <c r="XU442" s="105"/>
      <c r="XV442" s="105"/>
      <c r="XW442" s="105"/>
      <c r="XX442" s="105"/>
      <c r="XY442" s="105"/>
      <c r="XZ442" s="105"/>
      <c r="YA442" s="105"/>
      <c r="YB442" s="105"/>
      <c r="YC442" s="105"/>
      <c r="YD442" s="105"/>
      <c r="YE442" s="105"/>
      <c r="YF442" s="105"/>
      <c r="YG442" s="105"/>
      <c r="YH442" s="105"/>
      <c r="YI442" s="105"/>
      <c r="YJ442" s="105"/>
      <c r="YK442" s="105"/>
      <c r="YL442" s="105"/>
      <c r="YM442" s="105"/>
      <c r="YN442" s="105"/>
      <c r="YO442" s="105"/>
      <c r="YP442" s="105"/>
      <c r="YQ442" s="105"/>
      <c r="YR442" s="105"/>
      <c r="YS442" s="105"/>
      <c r="YT442" s="105"/>
      <c r="YU442" s="105"/>
      <c r="YV442" s="105"/>
      <c r="YW442" s="105"/>
      <c r="YX442" s="105"/>
      <c r="YY442" s="105"/>
      <c r="YZ442" s="105"/>
      <c r="ZA442" s="105"/>
      <c r="ZB442" s="105"/>
      <c r="ZC442" s="105"/>
      <c r="ZD442" s="105"/>
      <c r="ZE442" s="105"/>
      <c r="ZF442" s="105"/>
      <c r="ZG442" s="105"/>
      <c r="ZH442" s="105"/>
      <c r="ZI442" s="105"/>
      <c r="ZJ442" s="105"/>
      <c r="ZK442" s="105"/>
      <c r="ZL442" s="105"/>
      <c r="ZM442" s="105"/>
      <c r="ZN442" s="105"/>
      <c r="ZO442" s="105"/>
      <c r="ZP442" s="105"/>
      <c r="ZQ442" s="105"/>
      <c r="ZR442" s="105"/>
      <c r="ZS442" s="105"/>
      <c r="ZT442" s="105"/>
      <c r="ZU442" s="105"/>
      <c r="ZV442" s="105"/>
      <c r="ZW442" s="105"/>
      <c r="ZX442" s="105"/>
      <c r="ZY442" s="105"/>
      <c r="ZZ442" s="105"/>
      <c r="AAA442" s="105"/>
      <c r="AAB442" s="105"/>
      <c r="AAC442" s="105"/>
      <c r="AAD442" s="105"/>
      <c r="AAE442" s="105"/>
      <c r="AAF442" s="105"/>
      <c r="AAG442" s="105"/>
      <c r="AAH442" s="105"/>
      <c r="AAI442" s="105"/>
      <c r="AAJ442" s="105"/>
      <c r="AAK442" s="105"/>
      <c r="AAL442" s="105"/>
      <c r="AAM442" s="105"/>
      <c r="AAN442" s="105"/>
      <c r="AAO442" s="105"/>
      <c r="AAP442" s="105"/>
      <c r="AAQ442" s="105"/>
      <c r="AAR442" s="105"/>
      <c r="AAS442" s="105"/>
      <c r="AAT442" s="105"/>
      <c r="AAU442" s="105"/>
      <c r="AAV442" s="105"/>
      <c r="AAW442" s="105"/>
      <c r="AAX442" s="105"/>
      <c r="AAY442" s="105"/>
      <c r="AAZ442" s="105"/>
      <c r="ABA442" s="105"/>
      <c r="ABB442" s="105"/>
      <c r="ABC442" s="105"/>
      <c r="ABD442" s="105"/>
      <c r="ABE442" s="105"/>
      <c r="ABF442" s="105"/>
      <c r="ABG442" s="105"/>
      <c r="ABH442" s="105"/>
      <c r="ABI442" s="105"/>
      <c r="ABJ442" s="105"/>
      <c r="ABK442" s="105"/>
      <c r="ABL442" s="105"/>
      <c r="ABM442" s="105"/>
      <c r="ABN442" s="105"/>
      <c r="ABO442" s="105"/>
      <c r="ABP442" s="105"/>
      <c r="ABQ442" s="105"/>
      <c r="ABR442" s="105"/>
      <c r="ABS442" s="105"/>
      <c r="ABT442" s="105"/>
      <c r="ABU442" s="105"/>
      <c r="ABV442" s="105"/>
      <c r="ABW442" s="105"/>
      <c r="ABX442" s="105"/>
      <c r="ABY442" s="105"/>
      <c r="ABZ442" s="105"/>
      <c r="ACA442" s="105"/>
      <c r="ACB442" s="105"/>
      <c r="ACC442" s="105"/>
      <c r="ACD442" s="105"/>
      <c r="ACE442" s="105"/>
      <c r="ACF442" s="105"/>
      <c r="ACG442" s="105"/>
      <c r="ACH442" s="105"/>
      <c r="ACI442" s="105"/>
      <c r="ACJ442" s="105"/>
      <c r="ACK442" s="105"/>
      <c r="ACL442" s="105"/>
      <c r="ACM442" s="105"/>
      <c r="ACN442" s="105"/>
      <c r="ACO442" s="105"/>
      <c r="ACP442" s="105"/>
      <c r="ACQ442" s="105"/>
      <c r="ACR442" s="105"/>
      <c r="ACS442" s="105"/>
      <c r="ACT442" s="105"/>
      <c r="ACU442" s="105"/>
      <c r="ACV442" s="105"/>
      <c r="ACW442" s="105"/>
      <c r="ACX442" s="105"/>
      <c r="ACY442" s="105"/>
      <c r="ACZ442" s="105"/>
      <c r="ADA442" s="105"/>
      <c r="ADB442" s="105"/>
      <c r="ADC442" s="105"/>
      <c r="ADD442" s="105"/>
      <c r="ADE442" s="105"/>
      <c r="ADF442" s="105"/>
      <c r="ADG442" s="105"/>
      <c r="ADH442" s="105"/>
      <c r="ADI442" s="105"/>
      <c r="ADJ442" s="105"/>
      <c r="ADK442" s="105"/>
      <c r="ADL442" s="105"/>
      <c r="ADM442" s="105"/>
      <c r="ADN442" s="105"/>
      <c r="ADO442" s="105"/>
      <c r="ADP442" s="105"/>
      <c r="ADQ442" s="105"/>
      <c r="ADR442" s="105"/>
      <c r="ADS442" s="105"/>
      <c r="ADT442" s="105"/>
      <c r="ADU442" s="105"/>
      <c r="ADV442" s="105"/>
      <c r="ADW442" s="105"/>
      <c r="ADX442" s="105"/>
      <c r="ADY442" s="105"/>
      <c r="ADZ442" s="105"/>
      <c r="AEA442" s="105"/>
      <c r="AEB442" s="105"/>
      <c r="AEC442" s="105"/>
      <c r="AED442" s="105"/>
      <c r="AEE442" s="105"/>
      <c r="AEF442" s="105"/>
      <c r="AEG442" s="105"/>
      <c r="AEH442" s="105"/>
      <c r="AEI442" s="105"/>
      <c r="AEJ442" s="105"/>
      <c r="AEK442" s="105"/>
      <c r="AEL442" s="105"/>
      <c r="AEM442" s="105"/>
      <c r="AEN442" s="105"/>
      <c r="AEO442" s="105"/>
      <c r="AEP442" s="105"/>
      <c r="AEQ442" s="105"/>
      <c r="AER442" s="105"/>
      <c r="AES442" s="105"/>
      <c r="AET442" s="105"/>
      <c r="AEU442" s="105"/>
      <c r="AEV442" s="105"/>
      <c r="AEW442" s="105"/>
      <c r="AEX442" s="105"/>
      <c r="AEY442" s="105"/>
      <c r="AEZ442" s="105"/>
      <c r="AFA442" s="105"/>
      <c r="AFB442" s="105"/>
      <c r="AFC442" s="105"/>
      <c r="AFD442" s="105"/>
      <c r="AFE442" s="105"/>
      <c r="AFF442" s="105"/>
      <c r="AFG442" s="105"/>
      <c r="AFH442" s="105"/>
      <c r="AFI442" s="105"/>
      <c r="AFJ442" s="105"/>
      <c r="AFK442" s="105"/>
      <c r="AFL442" s="105"/>
      <c r="AFM442" s="105"/>
      <c r="AFN442" s="105"/>
      <c r="AFO442" s="105"/>
      <c r="AFP442" s="105"/>
      <c r="AFQ442" s="105"/>
      <c r="AFR442" s="105"/>
      <c r="AFS442" s="105"/>
      <c r="AFT442" s="105"/>
      <c r="AFU442" s="105"/>
      <c r="AFV442" s="105"/>
      <c r="AFW442" s="105"/>
      <c r="AFX442" s="105"/>
      <c r="AFY442" s="105"/>
      <c r="AFZ442" s="105"/>
      <c r="AGA442" s="105"/>
      <c r="AGB442" s="105"/>
      <c r="AGC442" s="105"/>
      <c r="AGD442" s="105"/>
      <c r="AGE442" s="105"/>
      <c r="AGF442" s="105"/>
      <c r="AGG442" s="105"/>
      <c r="AGH442" s="105"/>
      <c r="AGI442" s="105"/>
      <c r="AGJ442" s="105"/>
      <c r="AGK442" s="105"/>
      <c r="AGL442" s="105"/>
      <c r="AGM442" s="105"/>
      <c r="AGN442" s="105"/>
      <c r="AGO442" s="105"/>
      <c r="AGP442" s="105"/>
      <c r="AGQ442" s="105"/>
      <c r="AGR442" s="105"/>
      <c r="AGS442" s="105"/>
      <c r="AGT442" s="105"/>
      <c r="AGU442" s="105"/>
      <c r="AGV442" s="105"/>
      <c r="AGW442" s="105"/>
      <c r="AGX442" s="105"/>
      <c r="AGY442" s="105"/>
      <c r="AGZ442" s="105"/>
      <c r="AHA442" s="105"/>
      <c r="AHB442" s="105"/>
      <c r="AHC442" s="105"/>
      <c r="AHD442" s="105"/>
      <c r="AHE442" s="105"/>
      <c r="AHF442" s="105"/>
      <c r="AHG442" s="105"/>
      <c r="AHH442" s="105"/>
      <c r="AHI442" s="105"/>
      <c r="AHJ442" s="105"/>
      <c r="AHK442" s="105"/>
      <c r="AHL442" s="105"/>
      <c r="AHM442" s="105"/>
      <c r="AHN442" s="105"/>
      <c r="AHO442" s="105"/>
      <c r="AHP442" s="105"/>
      <c r="AHQ442" s="105"/>
      <c r="AHR442" s="105"/>
      <c r="AHS442" s="105"/>
      <c r="AHT442" s="105"/>
      <c r="AHU442" s="105"/>
      <c r="AHV442" s="105"/>
      <c r="AHW442" s="105"/>
      <c r="AHX442" s="105"/>
      <c r="AHY442" s="105"/>
      <c r="AHZ442" s="105"/>
      <c r="AIA442" s="105"/>
      <c r="AIB442" s="105"/>
      <c r="AIC442" s="105"/>
      <c r="AID442" s="105"/>
      <c r="AIE442" s="105"/>
      <c r="AIF442" s="105"/>
      <c r="AIG442" s="105"/>
      <c r="AIH442" s="105"/>
      <c r="AII442" s="105"/>
      <c r="AIJ442" s="105"/>
      <c r="AIK442" s="105"/>
      <c r="AIL442" s="105"/>
      <c r="AIM442" s="105"/>
      <c r="AIN442" s="105"/>
      <c r="AIO442" s="105"/>
      <c r="AIP442" s="105"/>
      <c r="AIQ442" s="105"/>
      <c r="AIR442" s="105"/>
      <c r="AIS442" s="105"/>
      <c r="AIT442" s="105"/>
      <c r="AIU442" s="105"/>
      <c r="AIV442" s="105"/>
      <c r="AIW442" s="105"/>
      <c r="AIX442" s="105"/>
      <c r="AIY442" s="105"/>
      <c r="AIZ442" s="105"/>
      <c r="AJA442" s="105"/>
      <c r="AJB442" s="105"/>
      <c r="AJC442" s="105"/>
      <c r="AJD442" s="105"/>
      <c r="AJE442" s="105"/>
      <c r="AJF442" s="105"/>
      <c r="AJG442" s="105"/>
      <c r="AJH442" s="105"/>
      <c r="AJI442" s="105"/>
      <c r="AJJ442" s="105"/>
      <c r="AJK442" s="105"/>
      <c r="AJL442" s="105"/>
      <c r="AJM442" s="105"/>
      <c r="AJN442" s="105"/>
      <c r="AJO442" s="105"/>
      <c r="AJP442" s="105"/>
      <c r="AJQ442" s="105"/>
      <c r="AJR442" s="105"/>
      <c r="AJS442" s="105"/>
      <c r="AJT442" s="105"/>
      <c r="AJU442" s="105"/>
      <c r="AJV442" s="105"/>
      <c r="AJW442" s="105"/>
      <c r="AJX442" s="105"/>
      <c r="AJY442" s="105"/>
      <c r="AJZ442" s="105"/>
      <c r="AKA442" s="105"/>
      <c r="AKB442" s="105"/>
      <c r="AKC442" s="105"/>
      <c r="AKD442" s="105"/>
      <c r="AKE442" s="105"/>
      <c r="AKF442" s="105"/>
      <c r="AKG442" s="105"/>
      <c r="AKH442" s="105"/>
      <c r="AKI442" s="105"/>
      <c r="AKJ442" s="105"/>
      <c r="AKK442" s="105"/>
      <c r="AKL442" s="105"/>
      <c r="AKM442" s="105"/>
      <c r="AKN442" s="105"/>
      <c r="AKO442" s="105"/>
      <c r="AKP442" s="105"/>
      <c r="AKQ442" s="105"/>
      <c r="AKR442" s="105"/>
      <c r="AKS442" s="105"/>
      <c r="AKT442" s="105"/>
      <c r="AKU442" s="105"/>
      <c r="AKV442" s="105"/>
      <c r="AKW442" s="105"/>
      <c r="AKX442" s="105"/>
      <c r="AKY442" s="105"/>
      <c r="AKZ442" s="105"/>
      <c r="ALA442" s="105"/>
      <c r="ALB442" s="105"/>
      <c r="ALC442" s="105"/>
      <c r="ALD442" s="105"/>
      <c r="ALE442" s="105"/>
      <c r="ALF442" s="105"/>
      <c r="ALG442" s="105"/>
      <c r="ALH442" s="105"/>
      <c r="ALI442" s="105"/>
      <c r="ALJ442" s="105"/>
      <c r="ALK442" s="105"/>
      <c r="ALL442" s="105"/>
      <c r="ALM442" s="105"/>
      <c r="ALN442" s="105"/>
      <c r="ALO442" s="105"/>
      <c r="ALP442" s="105"/>
      <c r="ALQ442" s="105"/>
      <c r="ALR442" s="105"/>
      <c r="ALS442" s="105"/>
      <c r="ALT442" s="105"/>
      <c r="ALU442" s="105"/>
      <c r="ALV442" s="105"/>
      <c r="ALW442" s="105"/>
      <c r="ALX442" s="105"/>
      <c r="ALY442" s="105"/>
      <c r="ALZ442" s="105"/>
      <c r="AMA442" s="105"/>
      <c r="AMB442" s="105"/>
      <c r="AMC442" s="105"/>
      <c r="AMD442" s="105"/>
      <c r="AME442" s="105"/>
      <c r="AMF442" s="105"/>
      <c r="AMG442" s="105"/>
      <c r="AMH442" s="105"/>
      <c r="AMI442" s="105"/>
      <c r="AMJ442" s="105"/>
      <c r="AMK442" s="105"/>
      <c r="AML442" s="105"/>
      <c r="AMM442" s="105"/>
      <c r="AMN442" s="105"/>
      <c r="AMO442" s="105"/>
      <c r="AMP442" s="105"/>
      <c r="AMQ442" s="105"/>
      <c r="AMR442" s="105"/>
      <c r="AMS442" s="105"/>
      <c r="AMT442" s="105"/>
      <c r="AMU442" s="105"/>
      <c r="AMV442" s="105"/>
      <c r="AMW442" s="105"/>
      <c r="AMX442" s="105"/>
      <c r="AMY442" s="105"/>
      <c r="AMZ442" s="105"/>
      <c r="ANA442" s="105"/>
      <c r="ANB442" s="105"/>
      <c r="ANC442" s="105"/>
      <c r="AND442" s="105"/>
      <c r="ANE442" s="105"/>
      <c r="ANF442" s="105"/>
      <c r="ANG442" s="105"/>
      <c r="ANH442" s="105"/>
      <c r="ANI442" s="105"/>
      <c r="ANJ442" s="105"/>
      <c r="ANK442" s="105"/>
      <c r="ANL442" s="105"/>
      <c r="ANM442" s="105"/>
      <c r="ANN442" s="105"/>
      <c r="ANO442" s="105"/>
      <c r="ANP442" s="105"/>
      <c r="ANQ442" s="105"/>
      <c r="ANR442" s="105"/>
      <c r="ANS442" s="105"/>
      <c r="ANT442" s="105"/>
      <c r="ANU442" s="105"/>
      <c r="ANV442" s="105"/>
      <c r="ANW442" s="105"/>
      <c r="ANX442" s="105"/>
      <c r="ANY442" s="105"/>
      <c r="ANZ442" s="105"/>
      <c r="AOA442" s="105"/>
      <c r="AOB442" s="105"/>
      <c r="AOC442" s="105"/>
      <c r="AOD442" s="105"/>
      <c r="AOE442" s="105"/>
      <c r="AOF442" s="105"/>
      <c r="AOG442" s="105"/>
      <c r="AOH442" s="105"/>
      <c r="AOI442" s="105"/>
      <c r="AOJ442" s="105"/>
      <c r="AOK442" s="105"/>
      <c r="AOL442" s="105"/>
      <c r="AOM442" s="105"/>
      <c r="AON442" s="105"/>
      <c r="AOO442" s="105"/>
      <c r="AOP442" s="105"/>
      <c r="AOQ442" s="105"/>
      <c r="AOR442" s="105"/>
      <c r="AOS442" s="105"/>
      <c r="AOT442" s="105"/>
      <c r="AOU442" s="105"/>
      <c r="AOV442" s="105"/>
      <c r="AOW442" s="105"/>
      <c r="AOX442" s="105"/>
      <c r="AOY442" s="105"/>
      <c r="AOZ442" s="105"/>
      <c r="APA442" s="105"/>
      <c r="APB442" s="105"/>
      <c r="APC442" s="105"/>
      <c r="APD442" s="105"/>
      <c r="APE442" s="105"/>
      <c r="APF442" s="105"/>
      <c r="APG442" s="105"/>
      <c r="APH442" s="105"/>
      <c r="API442" s="105"/>
      <c r="APJ442" s="105"/>
      <c r="APK442" s="105"/>
      <c r="APL442" s="105"/>
      <c r="APM442" s="105"/>
      <c r="APN442" s="105"/>
      <c r="APO442" s="105"/>
      <c r="APP442" s="105"/>
      <c r="APQ442" s="105"/>
      <c r="APR442" s="105"/>
      <c r="APS442" s="105"/>
      <c r="APT442" s="105"/>
      <c r="APU442" s="105"/>
      <c r="APV442" s="105"/>
      <c r="APW442" s="105"/>
      <c r="APX442" s="105"/>
      <c r="APY442" s="105"/>
      <c r="APZ442" s="105"/>
      <c r="AQA442" s="105"/>
      <c r="AQB442" s="105"/>
      <c r="AQC442" s="105"/>
      <c r="AQD442" s="105"/>
      <c r="AQE442" s="105"/>
      <c r="AQF442" s="105"/>
      <c r="AQG442" s="105"/>
      <c r="AQH442" s="105"/>
      <c r="AQI442" s="105"/>
      <c r="AQJ442" s="105"/>
      <c r="AQK442" s="105"/>
      <c r="AQL442" s="105"/>
      <c r="AQM442" s="105"/>
      <c r="AQN442" s="105"/>
      <c r="AQO442" s="105"/>
      <c r="AQP442" s="105"/>
      <c r="AQQ442" s="105"/>
      <c r="AQR442" s="105"/>
      <c r="AQS442" s="105"/>
      <c r="AQT442" s="105"/>
      <c r="AQU442" s="105"/>
      <c r="AQV442" s="105"/>
      <c r="AQW442" s="105"/>
      <c r="AQX442" s="105"/>
      <c r="AQY442" s="105"/>
      <c r="AQZ442" s="105"/>
      <c r="ARA442" s="105"/>
      <c r="ARB442" s="105"/>
      <c r="ARC442" s="105"/>
      <c r="ARD442" s="105"/>
      <c r="ARE442" s="105"/>
      <c r="ARF442" s="105"/>
      <c r="ARG442" s="105"/>
      <c r="ARH442" s="105"/>
      <c r="ARI442" s="105"/>
      <c r="ARJ442" s="105"/>
      <c r="ARK442" s="105"/>
      <c r="ARL442" s="105"/>
      <c r="ARM442" s="105"/>
      <c r="ARN442" s="105"/>
      <c r="ARO442" s="105"/>
      <c r="ARP442" s="105"/>
      <c r="ARQ442" s="105"/>
      <c r="ARR442" s="105"/>
      <c r="ARS442" s="105"/>
      <c r="ART442" s="105"/>
      <c r="ARU442" s="105"/>
      <c r="ARV442" s="105"/>
      <c r="ARW442" s="105"/>
      <c r="ARX442" s="105"/>
      <c r="ARY442" s="105"/>
      <c r="ARZ442" s="105"/>
      <c r="ASA442" s="105"/>
      <c r="ASB442" s="105"/>
      <c r="ASC442" s="105"/>
      <c r="ASD442" s="105"/>
      <c r="ASE442" s="105"/>
      <c r="ASF442" s="105"/>
      <c r="ASG442" s="105"/>
      <c r="ASH442" s="105"/>
      <c r="ASI442" s="105"/>
      <c r="ASJ442" s="105"/>
      <c r="ASK442" s="105"/>
      <c r="ASL442" s="105"/>
      <c r="ASM442" s="105"/>
      <c r="ASN442" s="105"/>
      <c r="ASO442" s="105"/>
      <c r="ASP442" s="105"/>
      <c r="ASQ442" s="105"/>
      <c r="ASR442" s="105"/>
      <c r="ASS442" s="105"/>
      <c r="AST442" s="105"/>
      <c r="ASU442" s="105"/>
      <c r="ASV442" s="105"/>
      <c r="ASW442" s="105"/>
      <c r="ASX442" s="105"/>
      <c r="ASY442" s="105"/>
      <c r="ASZ442" s="105"/>
      <c r="ATA442" s="105"/>
      <c r="ATB442" s="105"/>
      <c r="ATC442" s="105"/>
      <c r="ATD442" s="105"/>
      <c r="ATE442" s="105"/>
      <c r="ATF442" s="105"/>
      <c r="ATG442" s="105"/>
      <c r="ATH442" s="105"/>
      <c r="ATI442" s="105"/>
      <c r="ATJ442" s="105"/>
      <c r="ATK442" s="105"/>
      <c r="ATL442" s="105"/>
      <c r="ATM442" s="105"/>
      <c r="ATN442" s="105"/>
      <c r="ATO442" s="105"/>
      <c r="ATP442" s="105"/>
      <c r="ATQ442" s="105"/>
      <c r="ATR442" s="105"/>
      <c r="ATS442" s="105"/>
      <c r="ATT442" s="105"/>
      <c r="ATU442" s="105"/>
      <c r="ATV442" s="105"/>
      <c r="ATW442" s="105"/>
      <c r="ATX442" s="105"/>
      <c r="ATY442" s="105"/>
      <c r="ATZ442" s="105"/>
      <c r="AUA442" s="105"/>
      <c r="AUB442" s="105"/>
      <c r="AUC442" s="105"/>
      <c r="AUD442" s="105"/>
      <c r="AUE442" s="105"/>
      <c r="AUF442" s="105"/>
      <c r="AUG442" s="105"/>
      <c r="AUH442" s="105"/>
      <c r="AUI442" s="105"/>
      <c r="AUJ442" s="105"/>
      <c r="AUK442" s="105"/>
      <c r="AUL442" s="105"/>
      <c r="AUM442" s="105"/>
      <c r="AUN442" s="105"/>
      <c r="AUO442" s="105"/>
      <c r="AUP442" s="105"/>
      <c r="AUQ442" s="105"/>
      <c r="AUR442" s="105"/>
      <c r="AUS442" s="105"/>
      <c r="AUT442" s="105"/>
      <c r="AUU442" s="105"/>
      <c r="AUV442" s="105"/>
      <c r="AUW442" s="105"/>
      <c r="AUX442" s="105"/>
      <c r="AUY442" s="105"/>
      <c r="AUZ442" s="105"/>
      <c r="AVA442" s="105"/>
      <c r="AVB442" s="105"/>
      <c r="AVC442" s="105"/>
      <c r="AVD442" s="105"/>
      <c r="AVE442" s="105"/>
      <c r="AVF442" s="105"/>
      <c r="AVG442" s="105"/>
      <c r="AVH442" s="105"/>
      <c r="AVI442" s="105"/>
      <c r="AVJ442" s="105"/>
      <c r="AVK442" s="105"/>
      <c r="AVL442" s="105"/>
      <c r="AVM442" s="105"/>
      <c r="AVN442" s="105"/>
      <c r="AVO442" s="105"/>
      <c r="AVP442" s="105"/>
      <c r="AVQ442" s="105"/>
      <c r="AVR442" s="105"/>
      <c r="AVS442" s="105"/>
      <c r="AVT442" s="105"/>
      <c r="AVU442" s="105"/>
      <c r="AVV442" s="105"/>
      <c r="AVW442" s="105"/>
      <c r="AVX442" s="105"/>
      <c r="AVY442" s="105"/>
      <c r="AVZ442" s="105"/>
      <c r="AWA442" s="105"/>
      <c r="AWB442" s="105"/>
      <c r="AWC442" s="105"/>
      <c r="AWD442" s="105"/>
      <c r="AWE442" s="105"/>
      <c r="AWF442" s="105"/>
      <c r="AWG442" s="105"/>
      <c r="AWH442" s="105"/>
      <c r="AWI442" s="105"/>
      <c r="AWJ442" s="105"/>
      <c r="AWK442" s="105"/>
      <c r="AWL442" s="105"/>
      <c r="AWM442" s="105"/>
      <c r="AWN442" s="105"/>
      <c r="AWO442" s="105"/>
      <c r="AWP442" s="105"/>
      <c r="AWQ442" s="105"/>
      <c r="AWR442" s="105"/>
      <c r="AWS442" s="105"/>
      <c r="AWT442" s="105"/>
      <c r="AWU442" s="105"/>
      <c r="AWV442" s="105"/>
      <c r="AWW442" s="105"/>
      <c r="AWX442" s="105"/>
      <c r="AWY442" s="105"/>
      <c r="AWZ442" s="105"/>
      <c r="AXA442" s="105"/>
      <c r="AXB442" s="105"/>
      <c r="AXC442" s="105"/>
      <c r="AXD442" s="105"/>
      <c r="AXE442" s="105"/>
      <c r="AXF442" s="105"/>
      <c r="AXG442" s="105"/>
      <c r="AXH442" s="105"/>
      <c r="AXI442" s="105"/>
      <c r="AXJ442" s="105"/>
      <c r="AXK442" s="105"/>
      <c r="AXL442" s="105"/>
      <c r="AXM442" s="105"/>
      <c r="AXN442" s="105"/>
      <c r="AXO442" s="105"/>
      <c r="AXP442" s="105"/>
      <c r="AXQ442" s="105"/>
      <c r="AXR442" s="105"/>
      <c r="AXS442" s="105"/>
      <c r="AXT442" s="105"/>
      <c r="AXU442" s="105"/>
      <c r="AXV442" s="105"/>
      <c r="AXW442" s="105"/>
      <c r="AXX442" s="105"/>
    </row>
    <row r="443" spans="1:1324" s="131" customFormat="1" ht="15.75" hidden="1" customHeight="1" x14ac:dyDescent="0.2">
      <c r="A443" s="84" t="s">
        <v>1015</v>
      </c>
      <c r="B443" s="13" t="s">
        <v>340</v>
      </c>
      <c r="C443" s="19" t="s">
        <v>339</v>
      </c>
      <c r="D443" s="19" t="s">
        <v>10</v>
      </c>
      <c r="E443" s="9">
        <v>40490</v>
      </c>
      <c r="F443" s="9"/>
      <c r="G443" s="30" t="s">
        <v>1186</v>
      </c>
      <c r="H443" s="30">
        <v>42005</v>
      </c>
      <c r="I443" s="30" t="s">
        <v>1065</v>
      </c>
      <c r="J443" s="173"/>
      <c r="K443" s="84" t="s">
        <v>7</v>
      </c>
      <c r="L443" s="87">
        <v>1</v>
      </c>
      <c r="M443" s="87">
        <v>1</v>
      </c>
      <c r="N443" s="87" t="s">
        <v>315</v>
      </c>
      <c r="O443" s="87">
        <v>1</v>
      </c>
      <c r="P443" s="87" t="s">
        <v>315</v>
      </c>
      <c r="Q443" s="87">
        <v>1</v>
      </c>
      <c r="R443" s="87" t="s">
        <v>315</v>
      </c>
      <c r="S443" s="87">
        <v>1</v>
      </c>
      <c r="T443" s="84" t="s">
        <v>49</v>
      </c>
      <c r="U443" s="84">
        <v>1</v>
      </c>
      <c r="V443" s="84">
        <v>1</v>
      </c>
      <c r="W443" s="84">
        <v>0</v>
      </c>
      <c r="X443" s="84">
        <v>0</v>
      </c>
      <c r="Y443" s="84">
        <v>0</v>
      </c>
      <c r="Z443" s="84">
        <v>1</v>
      </c>
      <c r="AA443" s="84">
        <v>0</v>
      </c>
      <c r="AB443" s="83">
        <f>IF((ISERROR(VLOOKUP($A443,RTlist2,40,FALSE)))=TRUE,2,VLOOKUP($A443,RTlist2,40,FALSE))</f>
        <v>2</v>
      </c>
      <c r="AC443" s="83">
        <f>IF((ISERROR(VLOOKUP($A443,RTlist2,41,FALSE)))=TRUE,2,VLOOKUP($A443,RTlist2,41,FALSE))</f>
        <v>2</v>
      </c>
      <c r="AD443" s="83">
        <f>IF((ISERROR(VLOOKUP($A443,RTlist2,36,FALSE)))=TRUE,2,VLOOKUP($A443,RTlist2,36,FALSE))</f>
        <v>2</v>
      </c>
      <c r="AE443" s="83">
        <f>IF((ISERROR(VLOOKUP($A443,RTlist2,37,FALSE)))=TRUE,2,VLOOKUP($A443,RTlist2,37,FALSE))</f>
        <v>2</v>
      </c>
      <c r="AF443" s="103"/>
      <c r="AG443" s="105"/>
      <c r="AH443" s="105"/>
      <c r="AI443" s="105"/>
      <c r="AJ443" s="105"/>
      <c r="AK443" s="105"/>
      <c r="AL443" s="105"/>
      <c r="AM443" s="105"/>
      <c r="AN443" s="105"/>
      <c r="AO443" s="105"/>
      <c r="AP443" s="105"/>
      <c r="AQ443" s="105"/>
      <c r="AR443" s="105"/>
      <c r="AS443" s="105"/>
      <c r="AT443" s="105"/>
      <c r="AU443" s="105"/>
      <c r="AV443" s="105"/>
      <c r="AW443" s="105"/>
      <c r="AX443" s="105"/>
      <c r="AY443" s="105"/>
      <c r="AZ443" s="105"/>
      <c r="BA443" s="105"/>
      <c r="BB443" s="105"/>
      <c r="BC443" s="105"/>
      <c r="BD443" s="105"/>
      <c r="BE443" s="105"/>
      <c r="BF443" s="105"/>
      <c r="BG443" s="105"/>
      <c r="BH443" s="105"/>
      <c r="BI443" s="105"/>
      <c r="BJ443" s="105"/>
      <c r="BK443" s="105"/>
      <c r="BL443" s="105"/>
      <c r="BM443" s="105"/>
      <c r="BN443" s="105"/>
      <c r="BO443" s="105"/>
      <c r="BP443" s="105"/>
      <c r="BQ443" s="105"/>
      <c r="BR443" s="105"/>
      <c r="BS443" s="105"/>
      <c r="BT443" s="105"/>
      <c r="BU443" s="105"/>
      <c r="BV443" s="105"/>
      <c r="BW443" s="105"/>
      <c r="BX443" s="105"/>
      <c r="BY443" s="105"/>
      <c r="BZ443" s="105"/>
      <c r="CA443" s="105"/>
      <c r="CB443" s="105"/>
      <c r="CC443" s="105"/>
      <c r="CD443" s="105"/>
      <c r="CE443" s="105"/>
      <c r="CF443" s="105"/>
      <c r="CG443" s="105"/>
      <c r="CH443" s="105"/>
      <c r="CI443" s="105"/>
      <c r="CJ443" s="105"/>
      <c r="CK443" s="105"/>
      <c r="CL443" s="105"/>
      <c r="CM443" s="105"/>
      <c r="CN443" s="105"/>
      <c r="CO443" s="105"/>
      <c r="CP443" s="105"/>
      <c r="CQ443" s="105"/>
      <c r="CR443" s="105"/>
      <c r="CS443" s="105"/>
      <c r="CT443" s="105"/>
      <c r="CU443" s="105"/>
      <c r="CV443" s="105"/>
      <c r="CW443" s="105"/>
      <c r="CX443" s="105"/>
      <c r="CY443" s="105"/>
      <c r="CZ443" s="105"/>
      <c r="DA443" s="105"/>
      <c r="DB443" s="105"/>
      <c r="DC443" s="105"/>
      <c r="DD443" s="105"/>
      <c r="DE443" s="105"/>
      <c r="DF443" s="105"/>
      <c r="DG443" s="105"/>
      <c r="DH443" s="105"/>
      <c r="DI443" s="105"/>
      <c r="DJ443" s="105"/>
      <c r="DK443" s="105"/>
      <c r="DL443" s="105"/>
      <c r="DM443" s="105"/>
      <c r="DN443" s="105"/>
      <c r="DO443" s="105"/>
      <c r="DP443" s="105"/>
      <c r="DQ443" s="105"/>
      <c r="DR443" s="105"/>
      <c r="DS443" s="105"/>
      <c r="DT443" s="105"/>
      <c r="DU443" s="105"/>
      <c r="DV443" s="105"/>
      <c r="DW443" s="105"/>
      <c r="DX443" s="105"/>
      <c r="DY443" s="105"/>
      <c r="DZ443" s="105"/>
      <c r="EA443" s="105"/>
      <c r="EB443" s="105"/>
      <c r="EC443" s="105"/>
      <c r="ED443" s="105"/>
      <c r="EE443" s="105"/>
      <c r="EF443" s="105"/>
      <c r="EG443" s="105"/>
      <c r="EH443" s="105"/>
      <c r="EI443" s="105"/>
      <c r="EJ443" s="105"/>
      <c r="EK443" s="105"/>
      <c r="EL443" s="105"/>
      <c r="EM443" s="105"/>
      <c r="EN443" s="105"/>
      <c r="EO443" s="105"/>
      <c r="EP443" s="105"/>
      <c r="EQ443" s="105"/>
      <c r="ER443" s="105"/>
      <c r="ES443" s="105"/>
      <c r="ET443" s="105"/>
      <c r="EU443" s="105"/>
      <c r="EV443" s="105"/>
      <c r="EW443" s="105"/>
      <c r="EX443" s="105"/>
      <c r="EY443" s="105"/>
      <c r="EZ443" s="105"/>
      <c r="FA443" s="105"/>
      <c r="FB443" s="105"/>
      <c r="FC443" s="105"/>
      <c r="FD443" s="105"/>
      <c r="FE443" s="105"/>
      <c r="FF443" s="105"/>
      <c r="FG443" s="105"/>
      <c r="FH443" s="105"/>
      <c r="FI443" s="105"/>
      <c r="FJ443" s="105"/>
      <c r="FK443" s="105"/>
      <c r="FL443" s="105"/>
      <c r="FM443" s="105"/>
      <c r="FN443" s="105"/>
      <c r="FO443" s="105"/>
      <c r="FP443" s="105"/>
      <c r="FQ443" s="105"/>
      <c r="FR443" s="105"/>
      <c r="FS443" s="105"/>
      <c r="FT443" s="105"/>
      <c r="FU443" s="105"/>
      <c r="FV443" s="105"/>
      <c r="FW443" s="105"/>
      <c r="FX443" s="105"/>
      <c r="FY443" s="105"/>
      <c r="FZ443" s="105"/>
      <c r="GA443" s="105"/>
      <c r="GB443" s="105"/>
      <c r="GC443" s="105"/>
      <c r="GD443" s="105"/>
      <c r="GE443" s="105"/>
      <c r="GF443" s="105"/>
      <c r="GG443" s="105"/>
      <c r="GH443" s="105"/>
      <c r="GI443" s="105"/>
      <c r="GJ443" s="105"/>
      <c r="GK443" s="105"/>
      <c r="GL443" s="105"/>
      <c r="GM443" s="105"/>
      <c r="GN443" s="105"/>
      <c r="GO443" s="105"/>
      <c r="GP443" s="105"/>
      <c r="GQ443" s="105"/>
      <c r="GR443" s="105"/>
      <c r="GS443" s="105"/>
      <c r="GT443" s="105"/>
      <c r="GU443" s="105"/>
      <c r="GV443" s="105"/>
      <c r="GW443" s="105"/>
      <c r="GX443" s="105"/>
      <c r="GY443" s="105"/>
      <c r="GZ443" s="105"/>
      <c r="HA443" s="105"/>
      <c r="HB443" s="105"/>
      <c r="HC443" s="105"/>
      <c r="HD443" s="105"/>
      <c r="HE443" s="105"/>
      <c r="HF443" s="105"/>
      <c r="HG443" s="105"/>
      <c r="HH443" s="105"/>
      <c r="HI443" s="105"/>
      <c r="HJ443" s="105"/>
      <c r="HK443" s="105"/>
      <c r="HL443" s="105"/>
      <c r="HM443" s="105"/>
      <c r="HN443" s="105"/>
      <c r="HO443" s="105"/>
      <c r="HP443" s="105"/>
      <c r="HQ443" s="105"/>
      <c r="HR443" s="105"/>
      <c r="HS443" s="105"/>
      <c r="HT443" s="105"/>
      <c r="HU443" s="105"/>
      <c r="HV443" s="105"/>
      <c r="HW443" s="105"/>
      <c r="HX443" s="105"/>
      <c r="HY443" s="105"/>
      <c r="HZ443" s="105"/>
      <c r="IA443" s="105"/>
      <c r="IB443" s="105"/>
      <c r="IC443" s="105"/>
      <c r="ID443" s="105"/>
      <c r="IE443" s="105"/>
      <c r="IF443" s="105"/>
      <c r="IG443" s="105"/>
      <c r="IH443" s="105"/>
      <c r="II443" s="105"/>
      <c r="IJ443" s="105"/>
      <c r="IK443" s="105"/>
      <c r="IL443" s="105"/>
      <c r="IM443" s="105"/>
      <c r="IN443" s="105"/>
      <c r="IO443" s="105"/>
      <c r="IP443" s="105"/>
      <c r="IQ443" s="105"/>
      <c r="IR443" s="105"/>
      <c r="IS443" s="105"/>
      <c r="IT443" s="105"/>
      <c r="IU443" s="105"/>
      <c r="IV443" s="105"/>
      <c r="IW443" s="105"/>
      <c r="IX443" s="105"/>
      <c r="IY443" s="105"/>
      <c r="IZ443" s="105"/>
      <c r="JA443" s="105"/>
      <c r="JB443" s="105"/>
      <c r="JC443" s="105"/>
      <c r="JD443" s="105"/>
      <c r="JE443" s="105"/>
      <c r="JF443" s="105"/>
      <c r="JG443" s="105"/>
      <c r="JH443" s="105"/>
      <c r="JI443" s="105"/>
      <c r="JJ443" s="105"/>
      <c r="JK443" s="105"/>
      <c r="JL443" s="105"/>
      <c r="JM443" s="105"/>
      <c r="JN443" s="105"/>
      <c r="JO443" s="105"/>
      <c r="JP443" s="105"/>
      <c r="JQ443" s="105"/>
      <c r="JR443" s="105"/>
      <c r="JS443" s="105"/>
      <c r="JT443" s="105"/>
      <c r="JU443" s="105"/>
      <c r="JV443" s="105"/>
      <c r="JW443" s="105"/>
      <c r="JX443" s="105"/>
      <c r="JY443" s="105"/>
      <c r="JZ443" s="105"/>
      <c r="KA443" s="105"/>
      <c r="KB443" s="105"/>
      <c r="KC443" s="105"/>
      <c r="KD443" s="105"/>
      <c r="KE443" s="105"/>
      <c r="KF443" s="105"/>
      <c r="KG443" s="105"/>
      <c r="KH443" s="105"/>
      <c r="KI443" s="105"/>
      <c r="KJ443" s="105"/>
      <c r="KK443" s="105"/>
      <c r="KL443" s="105"/>
      <c r="KM443" s="105"/>
      <c r="KN443" s="105"/>
      <c r="KO443" s="105"/>
      <c r="KP443" s="105"/>
      <c r="KQ443" s="105"/>
      <c r="KR443" s="105"/>
      <c r="KS443" s="105"/>
      <c r="KT443" s="105"/>
      <c r="KU443" s="105"/>
      <c r="KV443" s="105"/>
      <c r="KW443" s="105"/>
      <c r="KX443" s="105"/>
      <c r="KY443" s="105"/>
      <c r="KZ443" s="105"/>
      <c r="LA443" s="105"/>
      <c r="LB443" s="105"/>
      <c r="LC443" s="105"/>
      <c r="LD443" s="105"/>
      <c r="LE443" s="105"/>
      <c r="LF443" s="105"/>
      <c r="LG443" s="105"/>
      <c r="LH443" s="105"/>
      <c r="LI443" s="105"/>
      <c r="LJ443" s="105"/>
      <c r="LK443" s="105"/>
      <c r="LL443" s="105"/>
      <c r="LM443" s="105"/>
      <c r="LN443" s="105"/>
      <c r="LO443" s="105"/>
      <c r="LP443" s="105"/>
      <c r="LQ443" s="105"/>
      <c r="LR443" s="105"/>
      <c r="LS443" s="105"/>
      <c r="LT443" s="105"/>
      <c r="LU443" s="105"/>
      <c r="LV443" s="105"/>
      <c r="LW443" s="105"/>
      <c r="LX443" s="105"/>
      <c r="LY443" s="105"/>
      <c r="LZ443" s="105"/>
      <c r="MA443" s="105"/>
      <c r="MB443" s="105"/>
      <c r="MC443" s="105"/>
      <c r="MD443" s="105"/>
      <c r="ME443" s="105"/>
      <c r="MF443" s="105"/>
      <c r="MG443" s="105"/>
      <c r="MH443" s="105"/>
      <c r="MI443" s="105"/>
      <c r="MJ443" s="105"/>
      <c r="MK443" s="105"/>
      <c r="ML443" s="105"/>
      <c r="MM443" s="105"/>
      <c r="MN443" s="105"/>
      <c r="MO443" s="105"/>
      <c r="MP443" s="105"/>
      <c r="MQ443" s="105"/>
      <c r="MR443" s="105"/>
      <c r="MS443" s="105"/>
      <c r="MT443" s="105"/>
      <c r="MU443" s="105"/>
      <c r="MV443" s="105"/>
      <c r="MW443" s="105"/>
      <c r="MX443" s="105"/>
      <c r="MY443" s="105"/>
      <c r="MZ443" s="105"/>
      <c r="NA443" s="105"/>
      <c r="NB443" s="105"/>
      <c r="NC443" s="105"/>
      <c r="ND443" s="105"/>
      <c r="NE443" s="105"/>
      <c r="NF443" s="105"/>
      <c r="NG443" s="105"/>
      <c r="NH443" s="105"/>
      <c r="NI443" s="105"/>
      <c r="NJ443" s="105"/>
      <c r="NK443" s="105"/>
      <c r="NL443" s="105"/>
      <c r="NM443" s="105"/>
      <c r="NN443" s="105"/>
      <c r="NO443" s="105"/>
      <c r="NP443" s="105"/>
      <c r="NQ443" s="105"/>
      <c r="NR443" s="105"/>
      <c r="NS443" s="105"/>
      <c r="NT443" s="105"/>
      <c r="NU443" s="105"/>
      <c r="NV443" s="105"/>
      <c r="NW443" s="105"/>
      <c r="NX443" s="105"/>
      <c r="NY443" s="105"/>
      <c r="NZ443" s="105"/>
      <c r="OA443" s="105"/>
      <c r="OB443" s="105"/>
      <c r="OC443" s="105"/>
      <c r="OD443" s="105"/>
      <c r="OE443" s="105"/>
      <c r="OF443" s="105"/>
      <c r="OG443" s="105"/>
      <c r="OH443" s="105"/>
      <c r="OI443" s="105"/>
      <c r="OJ443" s="105"/>
      <c r="OK443" s="105"/>
      <c r="OL443" s="105"/>
      <c r="OM443" s="105"/>
      <c r="ON443" s="105"/>
      <c r="OO443" s="105"/>
      <c r="OP443" s="105"/>
      <c r="OQ443" s="105"/>
      <c r="OR443" s="105"/>
      <c r="OS443" s="105"/>
      <c r="OT443" s="105"/>
      <c r="OU443" s="105"/>
      <c r="OV443" s="105"/>
      <c r="OW443" s="105"/>
      <c r="OX443" s="105"/>
      <c r="OY443" s="105"/>
      <c r="OZ443" s="105"/>
      <c r="PA443" s="105"/>
      <c r="PB443" s="105"/>
      <c r="PC443" s="105"/>
      <c r="PD443" s="105"/>
      <c r="PE443" s="105"/>
      <c r="PF443" s="105"/>
      <c r="PG443" s="105"/>
      <c r="PH443" s="105"/>
      <c r="PI443" s="105"/>
      <c r="PJ443" s="105"/>
      <c r="PK443" s="105"/>
      <c r="PL443" s="105"/>
      <c r="PM443" s="105"/>
      <c r="PN443" s="105"/>
      <c r="PO443" s="105"/>
      <c r="PP443" s="105"/>
      <c r="PQ443" s="105"/>
      <c r="PR443" s="105"/>
      <c r="PS443" s="105"/>
      <c r="PT443" s="105"/>
      <c r="PU443" s="105"/>
      <c r="PV443" s="105"/>
      <c r="PW443" s="105"/>
      <c r="PX443" s="105"/>
      <c r="PY443" s="105"/>
      <c r="PZ443" s="105"/>
      <c r="QA443" s="105"/>
      <c r="QB443" s="105"/>
      <c r="QC443" s="105"/>
      <c r="QD443" s="105"/>
      <c r="QE443" s="105"/>
      <c r="QF443" s="105"/>
      <c r="QG443" s="105"/>
      <c r="QH443" s="105"/>
      <c r="QI443" s="105"/>
      <c r="QJ443" s="105"/>
      <c r="QK443" s="105"/>
      <c r="QL443" s="105"/>
      <c r="QM443" s="105"/>
      <c r="QN443" s="105"/>
      <c r="QO443" s="105"/>
      <c r="QP443" s="105"/>
      <c r="QQ443" s="105"/>
      <c r="QR443" s="105"/>
      <c r="QS443" s="105"/>
      <c r="QT443" s="105"/>
      <c r="QU443" s="105"/>
      <c r="QV443" s="105"/>
      <c r="QW443" s="105"/>
      <c r="QX443" s="105"/>
      <c r="QY443" s="105"/>
      <c r="QZ443" s="105"/>
      <c r="RA443" s="105"/>
      <c r="RB443" s="105"/>
      <c r="RC443" s="105"/>
      <c r="RD443" s="105"/>
      <c r="RE443" s="105"/>
      <c r="RF443" s="105"/>
      <c r="RG443" s="105"/>
      <c r="RH443" s="105"/>
      <c r="RI443" s="105"/>
      <c r="RJ443" s="105"/>
      <c r="RK443" s="105"/>
      <c r="RL443" s="105"/>
      <c r="RM443" s="105"/>
      <c r="RN443" s="105"/>
      <c r="RO443" s="105"/>
      <c r="RP443" s="105"/>
      <c r="RQ443" s="105"/>
      <c r="RR443" s="105"/>
      <c r="RS443" s="105"/>
      <c r="RT443" s="105"/>
      <c r="RU443" s="105"/>
      <c r="RV443" s="105"/>
      <c r="RW443" s="105"/>
      <c r="RX443" s="105"/>
      <c r="RY443" s="105"/>
      <c r="RZ443" s="105"/>
      <c r="SA443" s="105"/>
      <c r="SB443" s="105"/>
      <c r="SC443" s="105"/>
      <c r="SD443" s="105"/>
      <c r="SE443" s="105"/>
      <c r="SF443" s="105"/>
      <c r="SG443" s="105"/>
      <c r="SH443" s="105"/>
      <c r="SI443" s="105"/>
      <c r="SJ443" s="105"/>
      <c r="SK443" s="105"/>
      <c r="SL443" s="105"/>
      <c r="SM443" s="105"/>
      <c r="SN443" s="105"/>
      <c r="SO443" s="105"/>
      <c r="SP443" s="105"/>
      <c r="SQ443" s="105"/>
      <c r="SR443" s="105"/>
      <c r="SS443" s="105"/>
      <c r="ST443" s="105"/>
      <c r="SU443" s="105"/>
      <c r="SV443" s="105"/>
      <c r="SW443" s="105"/>
      <c r="SX443" s="105"/>
      <c r="SY443" s="105"/>
      <c r="SZ443" s="105"/>
      <c r="TA443" s="105"/>
      <c r="TB443" s="105"/>
      <c r="TC443" s="105"/>
      <c r="TD443" s="105"/>
      <c r="TE443" s="105"/>
      <c r="TF443" s="105"/>
      <c r="TG443" s="105"/>
      <c r="TH443" s="105"/>
      <c r="TI443" s="105"/>
      <c r="TJ443" s="105"/>
      <c r="TK443" s="105"/>
      <c r="TL443" s="105"/>
      <c r="TM443" s="105"/>
      <c r="TN443" s="105"/>
      <c r="TO443" s="105"/>
      <c r="TP443" s="105"/>
      <c r="TQ443" s="105"/>
      <c r="TR443" s="105"/>
      <c r="TS443" s="105"/>
      <c r="TT443" s="105"/>
      <c r="TU443" s="105"/>
      <c r="TV443" s="105"/>
      <c r="TW443" s="105"/>
      <c r="TX443" s="105"/>
      <c r="TY443" s="105"/>
      <c r="TZ443" s="105"/>
      <c r="UA443" s="105"/>
      <c r="UB443" s="105"/>
      <c r="UC443" s="105"/>
      <c r="UD443" s="105"/>
      <c r="UE443" s="105"/>
      <c r="UF443" s="105"/>
      <c r="UG443" s="105"/>
      <c r="UH443" s="105"/>
      <c r="UI443" s="105"/>
      <c r="UJ443" s="105"/>
      <c r="UK443" s="105"/>
      <c r="UL443" s="105"/>
      <c r="UM443" s="105"/>
      <c r="UN443" s="105"/>
      <c r="UO443" s="105"/>
      <c r="UP443" s="105"/>
      <c r="UQ443" s="105"/>
      <c r="UR443" s="105"/>
      <c r="US443" s="105"/>
      <c r="UT443" s="105"/>
      <c r="UU443" s="105"/>
      <c r="UV443" s="105"/>
      <c r="UW443" s="105"/>
      <c r="UX443" s="105"/>
      <c r="UY443" s="105"/>
      <c r="UZ443" s="105"/>
      <c r="VA443" s="105"/>
      <c r="VB443" s="105"/>
      <c r="VC443" s="105"/>
      <c r="VD443" s="105"/>
      <c r="VE443" s="105"/>
      <c r="VF443" s="105"/>
      <c r="VG443" s="105"/>
      <c r="VH443" s="105"/>
      <c r="VI443" s="105"/>
      <c r="VJ443" s="105"/>
      <c r="VK443" s="105"/>
      <c r="VL443" s="105"/>
      <c r="VM443" s="105"/>
      <c r="VN443" s="105"/>
      <c r="VO443" s="105"/>
      <c r="VP443" s="105"/>
      <c r="VQ443" s="105"/>
      <c r="VR443" s="105"/>
      <c r="VS443" s="105"/>
      <c r="VT443" s="105"/>
      <c r="VU443" s="105"/>
      <c r="VV443" s="105"/>
      <c r="VW443" s="105"/>
      <c r="VX443" s="105"/>
      <c r="VY443" s="105"/>
      <c r="VZ443" s="105"/>
      <c r="WA443" s="105"/>
      <c r="WB443" s="105"/>
      <c r="WC443" s="105"/>
      <c r="WD443" s="105"/>
      <c r="WE443" s="105"/>
      <c r="WF443" s="105"/>
      <c r="WG443" s="105"/>
      <c r="WH443" s="105"/>
      <c r="WI443" s="105"/>
      <c r="WJ443" s="105"/>
      <c r="WK443" s="105"/>
      <c r="WL443" s="105"/>
      <c r="WM443" s="105"/>
      <c r="WN443" s="105"/>
      <c r="WO443" s="105"/>
      <c r="WP443" s="105"/>
      <c r="WQ443" s="105"/>
      <c r="WR443" s="105"/>
      <c r="WS443" s="105"/>
      <c r="WT443" s="105"/>
      <c r="WU443" s="105"/>
      <c r="WV443" s="105"/>
      <c r="WW443" s="105"/>
      <c r="WX443" s="105"/>
      <c r="WY443" s="105"/>
      <c r="WZ443" s="105"/>
      <c r="XA443" s="105"/>
      <c r="XB443" s="105"/>
      <c r="XC443" s="105"/>
      <c r="XD443" s="105"/>
      <c r="XE443" s="105"/>
      <c r="XF443" s="105"/>
      <c r="XG443" s="105"/>
      <c r="XH443" s="105"/>
      <c r="XI443" s="105"/>
      <c r="XJ443" s="105"/>
      <c r="XK443" s="105"/>
      <c r="XL443" s="105"/>
      <c r="XM443" s="105"/>
      <c r="XN443" s="105"/>
      <c r="XO443" s="105"/>
      <c r="XP443" s="105"/>
      <c r="XQ443" s="105"/>
      <c r="XR443" s="105"/>
      <c r="XS443" s="105"/>
      <c r="XT443" s="105"/>
      <c r="XU443" s="105"/>
      <c r="XV443" s="105"/>
      <c r="XW443" s="105"/>
      <c r="XX443" s="105"/>
      <c r="XY443" s="105"/>
      <c r="XZ443" s="105"/>
      <c r="YA443" s="105"/>
      <c r="YB443" s="105"/>
      <c r="YC443" s="105"/>
      <c r="YD443" s="105"/>
      <c r="YE443" s="105"/>
      <c r="YF443" s="105"/>
      <c r="YG443" s="105"/>
      <c r="YH443" s="105"/>
      <c r="YI443" s="105"/>
      <c r="YJ443" s="105"/>
      <c r="YK443" s="105"/>
      <c r="YL443" s="105"/>
      <c r="YM443" s="105"/>
      <c r="YN443" s="105"/>
      <c r="YO443" s="105"/>
      <c r="YP443" s="105"/>
      <c r="YQ443" s="105"/>
      <c r="YR443" s="105"/>
      <c r="YS443" s="105"/>
      <c r="YT443" s="105"/>
      <c r="YU443" s="105"/>
      <c r="YV443" s="105"/>
      <c r="YW443" s="105"/>
      <c r="YX443" s="105"/>
      <c r="YY443" s="105"/>
      <c r="YZ443" s="105"/>
      <c r="ZA443" s="105"/>
      <c r="ZB443" s="105"/>
      <c r="ZC443" s="105"/>
      <c r="ZD443" s="105"/>
      <c r="ZE443" s="105"/>
      <c r="ZF443" s="105"/>
      <c r="ZG443" s="105"/>
      <c r="ZH443" s="105"/>
      <c r="ZI443" s="105"/>
      <c r="ZJ443" s="105"/>
      <c r="ZK443" s="105"/>
      <c r="ZL443" s="105"/>
      <c r="ZM443" s="105"/>
      <c r="ZN443" s="105"/>
      <c r="ZO443" s="105"/>
      <c r="ZP443" s="105"/>
      <c r="ZQ443" s="105"/>
      <c r="ZR443" s="105"/>
      <c r="ZS443" s="105"/>
      <c r="ZT443" s="105"/>
      <c r="ZU443" s="105"/>
      <c r="ZV443" s="105"/>
      <c r="ZW443" s="105"/>
      <c r="ZX443" s="105"/>
      <c r="ZY443" s="105"/>
      <c r="ZZ443" s="105"/>
      <c r="AAA443" s="105"/>
      <c r="AAB443" s="105"/>
      <c r="AAC443" s="105"/>
      <c r="AAD443" s="105"/>
      <c r="AAE443" s="105"/>
      <c r="AAF443" s="105"/>
      <c r="AAG443" s="105"/>
      <c r="AAH443" s="105"/>
      <c r="AAI443" s="105"/>
      <c r="AAJ443" s="105"/>
      <c r="AAK443" s="105"/>
      <c r="AAL443" s="105"/>
      <c r="AAM443" s="105"/>
      <c r="AAN443" s="105"/>
      <c r="AAO443" s="105"/>
      <c r="AAP443" s="105"/>
      <c r="AAQ443" s="105"/>
      <c r="AAR443" s="105"/>
      <c r="AAS443" s="105"/>
      <c r="AAT443" s="105"/>
      <c r="AAU443" s="105"/>
      <c r="AAV443" s="105"/>
      <c r="AAW443" s="105"/>
      <c r="AAX443" s="105"/>
      <c r="AAY443" s="105"/>
      <c r="AAZ443" s="105"/>
      <c r="ABA443" s="105"/>
      <c r="ABB443" s="105"/>
      <c r="ABC443" s="105"/>
      <c r="ABD443" s="105"/>
      <c r="ABE443" s="105"/>
      <c r="ABF443" s="105"/>
      <c r="ABG443" s="105"/>
      <c r="ABH443" s="105"/>
      <c r="ABI443" s="105"/>
      <c r="ABJ443" s="105"/>
      <c r="ABK443" s="105"/>
      <c r="ABL443" s="105"/>
      <c r="ABM443" s="105"/>
      <c r="ABN443" s="105"/>
      <c r="ABO443" s="105"/>
      <c r="ABP443" s="105"/>
      <c r="ABQ443" s="105"/>
      <c r="ABR443" s="105"/>
      <c r="ABS443" s="105"/>
      <c r="ABT443" s="105"/>
      <c r="ABU443" s="105"/>
      <c r="ABV443" s="105"/>
      <c r="ABW443" s="105"/>
      <c r="ABX443" s="105"/>
      <c r="ABY443" s="105"/>
      <c r="ABZ443" s="105"/>
      <c r="ACA443" s="105"/>
      <c r="ACB443" s="105"/>
      <c r="ACC443" s="105"/>
      <c r="ACD443" s="105"/>
      <c r="ACE443" s="105"/>
      <c r="ACF443" s="105"/>
      <c r="ACG443" s="105"/>
      <c r="ACH443" s="105"/>
      <c r="ACI443" s="105"/>
      <c r="ACJ443" s="105"/>
      <c r="ACK443" s="105"/>
      <c r="ACL443" s="105"/>
      <c r="ACM443" s="105"/>
      <c r="ACN443" s="105"/>
      <c r="ACO443" s="105"/>
      <c r="ACP443" s="105"/>
      <c r="ACQ443" s="105"/>
      <c r="ACR443" s="105"/>
      <c r="ACS443" s="105"/>
      <c r="ACT443" s="105"/>
      <c r="ACU443" s="105"/>
      <c r="ACV443" s="105"/>
      <c r="ACW443" s="105"/>
      <c r="ACX443" s="105"/>
      <c r="ACY443" s="105"/>
      <c r="ACZ443" s="105"/>
      <c r="ADA443" s="105"/>
      <c r="ADB443" s="105"/>
      <c r="ADC443" s="105"/>
      <c r="ADD443" s="105"/>
      <c r="ADE443" s="105"/>
      <c r="ADF443" s="105"/>
      <c r="ADG443" s="105"/>
      <c r="ADH443" s="105"/>
      <c r="ADI443" s="105"/>
      <c r="ADJ443" s="105"/>
      <c r="ADK443" s="105"/>
      <c r="ADL443" s="105"/>
      <c r="ADM443" s="105"/>
      <c r="ADN443" s="105"/>
      <c r="ADO443" s="105"/>
      <c r="ADP443" s="105"/>
      <c r="ADQ443" s="105"/>
      <c r="ADR443" s="105"/>
      <c r="ADS443" s="105"/>
      <c r="ADT443" s="105"/>
      <c r="ADU443" s="105"/>
      <c r="ADV443" s="105"/>
      <c r="ADW443" s="105"/>
      <c r="ADX443" s="105"/>
      <c r="ADY443" s="105"/>
      <c r="ADZ443" s="105"/>
      <c r="AEA443" s="105"/>
      <c r="AEB443" s="105"/>
      <c r="AEC443" s="105"/>
      <c r="AED443" s="105"/>
      <c r="AEE443" s="105"/>
      <c r="AEF443" s="105"/>
      <c r="AEG443" s="105"/>
      <c r="AEH443" s="105"/>
      <c r="AEI443" s="105"/>
      <c r="AEJ443" s="105"/>
      <c r="AEK443" s="105"/>
      <c r="AEL443" s="105"/>
      <c r="AEM443" s="105"/>
      <c r="AEN443" s="105"/>
      <c r="AEO443" s="105"/>
      <c r="AEP443" s="105"/>
      <c r="AEQ443" s="105"/>
      <c r="AER443" s="105"/>
      <c r="AES443" s="105"/>
      <c r="AET443" s="105"/>
      <c r="AEU443" s="105"/>
      <c r="AEV443" s="105"/>
      <c r="AEW443" s="105"/>
      <c r="AEX443" s="105"/>
      <c r="AEY443" s="105"/>
      <c r="AEZ443" s="105"/>
      <c r="AFA443" s="105"/>
      <c r="AFB443" s="105"/>
      <c r="AFC443" s="105"/>
      <c r="AFD443" s="105"/>
      <c r="AFE443" s="105"/>
      <c r="AFF443" s="105"/>
      <c r="AFG443" s="105"/>
      <c r="AFH443" s="105"/>
      <c r="AFI443" s="105"/>
      <c r="AFJ443" s="105"/>
      <c r="AFK443" s="105"/>
      <c r="AFL443" s="105"/>
      <c r="AFM443" s="105"/>
      <c r="AFN443" s="105"/>
      <c r="AFO443" s="105"/>
      <c r="AFP443" s="105"/>
      <c r="AFQ443" s="105"/>
      <c r="AFR443" s="105"/>
      <c r="AFS443" s="105"/>
      <c r="AFT443" s="105"/>
      <c r="AFU443" s="105"/>
      <c r="AFV443" s="105"/>
      <c r="AFW443" s="105"/>
      <c r="AFX443" s="105"/>
      <c r="AFY443" s="105"/>
      <c r="AFZ443" s="105"/>
      <c r="AGA443" s="105"/>
      <c r="AGB443" s="105"/>
      <c r="AGC443" s="105"/>
      <c r="AGD443" s="105"/>
      <c r="AGE443" s="105"/>
      <c r="AGF443" s="105"/>
      <c r="AGG443" s="105"/>
      <c r="AGH443" s="105"/>
      <c r="AGI443" s="105"/>
      <c r="AGJ443" s="105"/>
      <c r="AGK443" s="105"/>
      <c r="AGL443" s="105"/>
      <c r="AGM443" s="105"/>
      <c r="AGN443" s="105"/>
      <c r="AGO443" s="105"/>
      <c r="AGP443" s="105"/>
      <c r="AGQ443" s="105"/>
      <c r="AGR443" s="105"/>
      <c r="AGS443" s="105"/>
      <c r="AGT443" s="105"/>
      <c r="AGU443" s="105"/>
      <c r="AGV443" s="105"/>
      <c r="AGW443" s="105"/>
      <c r="AGX443" s="105"/>
      <c r="AGY443" s="105"/>
      <c r="AGZ443" s="105"/>
      <c r="AHA443" s="105"/>
      <c r="AHB443" s="105"/>
      <c r="AHC443" s="105"/>
      <c r="AHD443" s="105"/>
      <c r="AHE443" s="105"/>
      <c r="AHF443" s="105"/>
      <c r="AHG443" s="105"/>
      <c r="AHH443" s="105"/>
      <c r="AHI443" s="105"/>
      <c r="AHJ443" s="105"/>
      <c r="AHK443" s="105"/>
      <c r="AHL443" s="105"/>
      <c r="AHM443" s="105"/>
      <c r="AHN443" s="105"/>
      <c r="AHO443" s="105"/>
      <c r="AHP443" s="105"/>
      <c r="AHQ443" s="105"/>
      <c r="AHR443" s="105"/>
      <c r="AHS443" s="105"/>
      <c r="AHT443" s="105"/>
      <c r="AHU443" s="105"/>
      <c r="AHV443" s="105"/>
      <c r="AHW443" s="105"/>
      <c r="AHX443" s="105"/>
      <c r="AHY443" s="105"/>
      <c r="AHZ443" s="105"/>
      <c r="AIA443" s="105"/>
      <c r="AIB443" s="105"/>
      <c r="AIC443" s="105"/>
      <c r="AID443" s="105"/>
      <c r="AIE443" s="105"/>
      <c r="AIF443" s="105"/>
      <c r="AIG443" s="105"/>
      <c r="AIH443" s="105"/>
      <c r="AII443" s="105"/>
      <c r="AIJ443" s="105"/>
      <c r="AIK443" s="105"/>
      <c r="AIL443" s="105"/>
      <c r="AIM443" s="105"/>
      <c r="AIN443" s="105"/>
      <c r="AIO443" s="105"/>
      <c r="AIP443" s="105"/>
      <c r="AIQ443" s="105"/>
      <c r="AIR443" s="105"/>
      <c r="AIS443" s="105"/>
      <c r="AIT443" s="105"/>
      <c r="AIU443" s="105"/>
      <c r="AIV443" s="105"/>
      <c r="AIW443" s="105"/>
      <c r="AIX443" s="105"/>
      <c r="AIY443" s="105"/>
      <c r="AIZ443" s="105"/>
      <c r="AJA443" s="105"/>
      <c r="AJB443" s="105"/>
      <c r="AJC443" s="105"/>
      <c r="AJD443" s="105"/>
      <c r="AJE443" s="105"/>
      <c r="AJF443" s="105"/>
      <c r="AJG443" s="105"/>
      <c r="AJH443" s="105"/>
      <c r="AJI443" s="105"/>
      <c r="AJJ443" s="105"/>
      <c r="AJK443" s="105"/>
      <c r="AJL443" s="105"/>
      <c r="AJM443" s="105"/>
      <c r="AJN443" s="105"/>
      <c r="AJO443" s="105"/>
      <c r="AJP443" s="105"/>
      <c r="AJQ443" s="105"/>
      <c r="AJR443" s="105"/>
      <c r="AJS443" s="105"/>
      <c r="AJT443" s="105"/>
      <c r="AJU443" s="105"/>
      <c r="AJV443" s="105"/>
      <c r="AJW443" s="105"/>
      <c r="AJX443" s="105"/>
      <c r="AJY443" s="105"/>
      <c r="AJZ443" s="105"/>
      <c r="AKA443" s="105"/>
      <c r="AKB443" s="105"/>
      <c r="AKC443" s="105"/>
      <c r="AKD443" s="105"/>
      <c r="AKE443" s="105"/>
      <c r="AKF443" s="105"/>
      <c r="AKG443" s="105"/>
      <c r="AKH443" s="105"/>
      <c r="AKI443" s="105"/>
      <c r="AKJ443" s="105"/>
      <c r="AKK443" s="105"/>
      <c r="AKL443" s="105"/>
      <c r="AKM443" s="105"/>
      <c r="AKN443" s="105"/>
      <c r="AKO443" s="105"/>
      <c r="AKP443" s="105"/>
      <c r="AKQ443" s="105"/>
      <c r="AKR443" s="105"/>
      <c r="AKS443" s="105"/>
      <c r="AKT443" s="105"/>
      <c r="AKU443" s="105"/>
      <c r="AKV443" s="105"/>
      <c r="AKW443" s="105"/>
      <c r="AKX443" s="105"/>
      <c r="AKY443" s="105"/>
      <c r="AKZ443" s="105"/>
      <c r="ALA443" s="105"/>
      <c r="ALB443" s="105"/>
      <c r="ALC443" s="105"/>
      <c r="ALD443" s="105"/>
      <c r="ALE443" s="105"/>
      <c r="ALF443" s="105"/>
      <c r="ALG443" s="105"/>
      <c r="ALH443" s="105"/>
      <c r="ALI443" s="105"/>
      <c r="ALJ443" s="105"/>
      <c r="ALK443" s="105"/>
      <c r="ALL443" s="105"/>
      <c r="ALM443" s="105"/>
      <c r="ALN443" s="105"/>
      <c r="ALO443" s="105"/>
      <c r="ALP443" s="105"/>
      <c r="ALQ443" s="105"/>
      <c r="ALR443" s="105"/>
      <c r="ALS443" s="105"/>
      <c r="ALT443" s="105"/>
      <c r="ALU443" s="105"/>
      <c r="ALV443" s="105"/>
      <c r="ALW443" s="105"/>
      <c r="ALX443" s="105"/>
      <c r="ALY443" s="105"/>
      <c r="ALZ443" s="105"/>
      <c r="AMA443" s="105"/>
      <c r="AMB443" s="105"/>
      <c r="AMC443" s="105"/>
      <c r="AMD443" s="105"/>
      <c r="AME443" s="105"/>
      <c r="AMF443" s="105"/>
      <c r="AMG443" s="105"/>
      <c r="AMH443" s="105"/>
      <c r="AMI443" s="105"/>
      <c r="AMJ443" s="105"/>
      <c r="AMK443" s="105"/>
      <c r="AML443" s="105"/>
      <c r="AMM443" s="105"/>
      <c r="AMN443" s="105"/>
      <c r="AMO443" s="105"/>
      <c r="AMP443" s="105"/>
      <c r="AMQ443" s="105"/>
      <c r="AMR443" s="105"/>
      <c r="AMS443" s="105"/>
      <c r="AMT443" s="105"/>
      <c r="AMU443" s="105"/>
      <c r="AMV443" s="105"/>
      <c r="AMW443" s="105"/>
      <c r="AMX443" s="105"/>
      <c r="AMY443" s="105"/>
      <c r="AMZ443" s="105"/>
      <c r="ANA443" s="105"/>
      <c r="ANB443" s="105"/>
      <c r="ANC443" s="105"/>
      <c r="AND443" s="105"/>
      <c r="ANE443" s="105"/>
      <c r="ANF443" s="105"/>
      <c r="ANG443" s="105"/>
      <c r="ANH443" s="105"/>
      <c r="ANI443" s="105"/>
      <c r="ANJ443" s="105"/>
      <c r="ANK443" s="105"/>
      <c r="ANL443" s="105"/>
      <c r="ANM443" s="105"/>
      <c r="ANN443" s="105"/>
      <c r="ANO443" s="105"/>
      <c r="ANP443" s="105"/>
      <c r="ANQ443" s="105"/>
      <c r="ANR443" s="105"/>
      <c r="ANS443" s="105"/>
      <c r="ANT443" s="105"/>
      <c r="ANU443" s="105"/>
      <c r="ANV443" s="105"/>
      <c r="ANW443" s="105"/>
      <c r="ANX443" s="105"/>
      <c r="ANY443" s="105"/>
      <c r="ANZ443" s="105"/>
      <c r="AOA443" s="105"/>
      <c r="AOB443" s="105"/>
      <c r="AOC443" s="105"/>
      <c r="AOD443" s="105"/>
      <c r="AOE443" s="105"/>
      <c r="AOF443" s="105"/>
      <c r="AOG443" s="105"/>
      <c r="AOH443" s="105"/>
      <c r="AOI443" s="105"/>
      <c r="AOJ443" s="105"/>
      <c r="AOK443" s="105"/>
      <c r="AOL443" s="105"/>
      <c r="AOM443" s="105"/>
      <c r="AON443" s="105"/>
      <c r="AOO443" s="105"/>
      <c r="AOP443" s="105"/>
      <c r="AOQ443" s="105"/>
      <c r="AOR443" s="105"/>
      <c r="AOS443" s="105"/>
      <c r="AOT443" s="105"/>
      <c r="AOU443" s="105"/>
      <c r="AOV443" s="105"/>
      <c r="AOW443" s="105"/>
      <c r="AOX443" s="105"/>
      <c r="AOY443" s="105"/>
      <c r="AOZ443" s="105"/>
      <c r="APA443" s="105"/>
      <c r="APB443" s="105"/>
      <c r="APC443" s="105"/>
      <c r="APD443" s="105"/>
      <c r="APE443" s="105"/>
      <c r="APF443" s="105"/>
      <c r="APG443" s="105"/>
      <c r="APH443" s="105"/>
      <c r="API443" s="105"/>
      <c r="APJ443" s="105"/>
      <c r="APK443" s="105"/>
      <c r="APL443" s="105"/>
      <c r="APM443" s="105"/>
      <c r="APN443" s="105"/>
      <c r="APO443" s="105"/>
      <c r="APP443" s="105"/>
      <c r="APQ443" s="105"/>
      <c r="APR443" s="105"/>
      <c r="APS443" s="105"/>
      <c r="APT443" s="105"/>
      <c r="APU443" s="105"/>
      <c r="APV443" s="105"/>
      <c r="APW443" s="105"/>
      <c r="APX443" s="105"/>
      <c r="APY443" s="105"/>
      <c r="APZ443" s="105"/>
      <c r="AQA443" s="105"/>
      <c r="AQB443" s="105"/>
      <c r="AQC443" s="105"/>
      <c r="AQD443" s="105"/>
      <c r="AQE443" s="105"/>
      <c r="AQF443" s="105"/>
      <c r="AQG443" s="105"/>
      <c r="AQH443" s="105"/>
      <c r="AQI443" s="105"/>
      <c r="AQJ443" s="105"/>
      <c r="AQK443" s="105"/>
      <c r="AQL443" s="105"/>
      <c r="AQM443" s="105"/>
      <c r="AQN443" s="105"/>
      <c r="AQO443" s="105"/>
      <c r="AQP443" s="105"/>
      <c r="AQQ443" s="105"/>
      <c r="AQR443" s="105"/>
      <c r="AQS443" s="105"/>
      <c r="AQT443" s="105"/>
      <c r="AQU443" s="105"/>
      <c r="AQV443" s="105"/>
      <c r="AQW443" s="105"/>
      <c r="AQX443" s="105"/>
      <c r="AQY443" s="105"/>
      <c r="AQZ443" s="105"/>
      <c r="ARA443" s="105"/>
      <c r="ARB443" s="105"/>
      <c r="ARC443" s="105"/>
      <c r="ARD443" s="105"/>
      <c r="ARE443" s="105"/>
      <c r="ARF443" s="105"/>
      <c r="ARG443" s="105"/>
      <c r="ARH443" s="105"/>
      <c r="ARI443" s="105"/>
      <c r="ARJ443" s="105"/>
      <c r="ARK443" s="105"/>
      <c r="ARL443" s="105"/>
      <c r="ARM443" s="105"/>
      <c r="ARN443" s="105"/>
      <c r="ARO443" s="105"/>
      <c r="ARP443" s="105"/>
      <c r="ARQ443" s="105"/>
      <c r="ARR443" s="105"/>
      <c r="ARS443" s="105"/>
      <c r="ART443" s="105"/>
      <c r="ARU443" s="105"/>
      <c r="ARV443" s="105"/>
      <c r="ARW443" s="105"/>
      <c r="ARX443" s="105"/>
      <c r="ARY443" s="105"/>
      <c r="ARZ443" s="105"/>
      <c r="ASA443" s="105"/>
      <c r="ASB443" s="105"/>
      <c r="ASC443" s="105"/>
      <c r="ASD443" s="105"/>
      <c r="ASE443" s="105"/>
      <c r="ASF443" s="105"/>
      <c r="ASG443" s="105"/>
      <c r="ASH443" s="105"/>
      <c r="ASI443" s="105"/>
      <c r="ASJ443" s="105"/>
      <c r="ASK443" s="105"/>
      <c r="ASL443" s="105"/>
      <c r="ASM443" s="105"/>
      <c r="ASN443" s="105"/>
      <c r="ASO443" s="105"/>
      <c r="ASP443" s="105"/>
      <c r="ASQ443" s="105"/>
      <c r="ASR443" s="105"/>
      <c r="ASS443" s="105"/>
      <c r="AST443" s="105"/>
      <c r="ASU443" s="105"/>
      <c r="ASV443" s="105"/>
      <c r="ASW443" s="105"/>
      <c r="ASX443" s="105"/>
      <c r="ASY443" s="105"/>
      <c r="ASZ443" s="105"/>
      <c r="ATA443" s="105"/>
      <c r="ATB443" s="105"/>
      <c r="ATC443" s="105"/>
      <c r="ATD443" s="105"/>
      <c r="ATE443" s="105"/>
      <c r="ATF443" s="105"/>
      <c r="ATG443" s="105"/>
      <c r="ATH443" s="105"/>
      <c r="ATI443" s="105"/>
      <c r="ATJ443" s="105"/>
      <c r="ATK443" s="105"/>
      <c r="ATL443" s="105"/>
      <c r="ATM443" s="105"/>
      <c r="ATN443" s="105"/>
      <c r="ATO443" s="105"/>
      <c r="ATP443" s="105"/>
      <c r="ATQ443" s="105"/>
      <c r="ATR443" s="105"/>
      <c r="ATS443" s="105"/>
      <c r="ATT443" s="105"/>
      <c r="ATU443" s="105"/>
      <c r="ATV443" s="105"/>
      <c r="ATW443" s="105"/>
      <c r="ATX443" s="105"/>
      <c r="ATY443" s="105"/>
      <c r="ATZ443" s="105"/>
      <c r="AUA443" s="105"/>
      <c r="AUB443" s="105"/>
      <c r="AUC443" s="105"/>
      <c r="AUD443" s="105"/>
      <c r="AUE443" s="105"/>
      <c r="AUF443" s="105"/>
      <c r="AUG443" s="105"/>
      <c r="AUH443" s="105"/>
      <c r="AUI443" s="105"/>
      <c r="AUJ443" s="105"/>
      <c r="AUK443" s="105"/>
      <c r="AUL443" s="105"/>
      <c r="AUM443" s="105"/>
      <c r="AUN443" s="105"/>
      <c r="AUO443" s="105"/>
      <c r="AUP443" s="105"/>
      <c r="AUQ443" s="105"/>
      <c r="AUR443" s="105"/>
      <c r="AUS443" s="105"/>
      <c r="AUT443" s="105"/>
      <c r="AUU443" s="105"/>
      <c r="AUV443" s="105"/>
      <c r="AUW443" s="105"/>
      <c r="AUX443" s="105"/>
      <c r="AUY443" s="105"/>
      <c r="AUZ443" s="105"/>
      <c r="AVA443" s="105"/>
      <c r="AVB443" s="105"/>
      <c r="AVC443" s="105"/>
      <c r="AVD443" s="105"/>
      <c r="AVE443" s="105"/>
      <c r="AVF443" s="105"/>
      <c r="AVG443" s="105"/>
      <c r="AVH443" s="105"/>
      <c r="AVI443" s="105"/>
      <c r="AVJ443" s="105"/>
      <c r="AVK443" s="105"/>
      <c r="AVL443" s="105"/>
      <c r="AVM443" s="105"/>
      <c r="AVN443" s="105"/>
      <c r="AVO443" s="105"/>
      <c r="AVP443" s="105"/>
      <c r="AVQ443" s="105"/>
      <c r="AVR443" s="105"/>
      <c r="AVS443" s="105"/>
      <c r="AVT443" s="105"/>
      <c r="AVU443" s="105"/>
      <c r="AVV443" s="105"/>
      <c r="AVW443" s="105"/>
      <c r="AVX443" s="105"/>
      <c r="AVY443" s="105"/>
      <c r="AVZ443" s="105"/>
      <c r="AWA443" s="105"/>
      <c r="AWB443" s="105"/>
      <c r="AWC443" s="105"/>
      <c r="AWD443" s="105"/>
      <c r="AWE443" s="105"/>
      <c r="AWF443" s="105"/>
      <c r="AWG443" s="105"/>
      <c r="AWH443" s="105"/>
      <c r="AWI443" s="105"/>
      <c r="AWJ443" s="105"/>
      <c r="AWK443" s="105"/>
      <c r="AWL443" s="105"/>
      <c r="AWM443" s="105"/>
      <c r="AWN443" s="105"/>
      <c r="AWO443" s="105"/>
      <c r="AWP443" s="105"/>
      <c r="AWQ443" s="105"/>
      <c r="AWR443" s="105"/>
      <c r="AWS443" s="105"/>
      <c r="AWT443" s="105"/>
      <c r="AWU443" s="105"/>
      <c r="AWV443" s="105"/>
      <c r="AWW443" s="105"/>
      <c r="AWX443" s="105"/>
      <c r="AWY443" s="105"/>
      <c r="AWZ443" s="105"/>
      <c r="AXA443" s="105"/>
      <c r="AXB443" s="105"/>
      <c r="AXC443" s="105"/>
      <c r="AXD443" s="105"/>
      <c r="AXE443" s="105"/>
      <c r="AXF443" s="105"/>
      <c r="AXG443" s="105"/>
      <c r="AXH443" s="105"/>
      <c r="AXI443" s="105"/>
      <c r="AXJ443" s="105"/>
      <c r="AXK443" s="105"/>
      <c r="AXL443" s="105"/>
      <c r="AXM443" s="105"/>
      <c r="AXN443" s="105"/>
      <c r="AXO443" s="105"/>
      <c r="AXP443" s="105"/>
      <c r="AXQ443" s="105"/>
      <c r="AXR443" s="105"/>
      <c r="AXS443" s="105"/>
      <c r="AXT443" s="105"/>
      <c r="AXU443" s="105"/>
      <c r="AXV443" s="105"/>
      <c r="AXW443" s="105"/>
      <c r="AXX443" s="105"/>
    </row>
    <row r="444" spans="1:1324" s="105" customFormat="1" ht="15.75" hidden="1" customHeight="1" x14ac:dyDescent="0.2">
      <c r="A444" s="14" t="s">
        <v>337</v>
      </c>
      <c r="B444" s="13" t="s">
        <v>336</v>
      </c>
      <c r="C444" s="16" t="s">
        <v>335</v>
      </c>
      <c r="D444" s="15" t="s">
        <v>334</v>
      </c>
      <c r="E444" s="17">
        <v>40235</v>
      </c>
      <c r="F444" s="17"/>
      <c r="G444" s="30" t="s">
        <v>1186</v>
      </c>
      <c r="H444" s="30">
        <v>42005</v>
      </c>
      <c r="I444" s="30" t="s">
        <v>1065</v>
      </c>
      <c r="J444" s="173"/>
      <c r="K444" s="84" t="s">
        <v>6</v>
      </c>
      <c r="L444" s="84">
        <v>1</v>
      </c>
      <c r="M444" s="87">
        <v>1</v>
      </c>
      <c r="N444" s="87" t="s">
        <v>326</v>
      </c>
      <c r="O444" s="87">
        <v>1</v>
      </c>
      <c r="P444" s="87" t="s">
        <v>326</v>
      </c>
      <c r="Q444" s="87">
        <v>1</v>
      </c>
      <c r="R444" s="87" t="s">
        <v>326</v>
      </c>
      <c r="S444" s="87">
        <v>1</v>
      </c>
      <c r="T444" s="84" t="s">
        <v>49</v>
      </c>
      <c r="U444" s="84">
        <v>1</v>
      </c>
      <c r="V444" s="87">
        <v>1</v>
      </c>
      <c r="W444" s="84">
        <v>0</v>
      </c>
      <c r="X444" s="87">
        <v>0</v>
      </c>
      <c r="Y444" s="84">
        <v>0</v>
      </c>
      <c r="Z444" s="84">
        <v>1</v>
      </c>
      <c r="AA444" s="87">
        <v>0</v>
      </c>
      <c r="AB444" s="71">
        <f>IF((ISERROR(VLOOKUP($A444,RTlist2,40,FALSE)))=TRUE,2,VLOOKUP($A444,RTlist2,40,FALSE))</f>
        <v>2</v>
      </c>
      <c r="AC444" s="71">
        <f>IF((ISERROR(VLOOKUP($A444,RTlist2,41,FALSE)))=TRUE,2,VLOOKUP($A444,RTlist2,41,FALSE))</f>
        <v>2</v>
      </c>
      <c r="AD444" s="71">
        <f>IF((ISERROR(VLOOKUP($A444,RTlist2,36,FALSE)))=TRUE,2,VLOOKUP($A444,RTlist2,36,FALSE))</f>
        <v>2</v>
      </c>
      <c r="AE444" s="71">
        <f>IF((ISERROR(VLOOKUP($A444,RTlist2,37,FALSE)))=TRUE,2,VLOOKUP($A444,RTlist2,37,FALSE))</f>
        <v>2</v>
      </c>
      <c r="AF444" s="103" t="s">
        <v>2336</v>
      </c>
    </row>
    <row r="445" spans="1:1324" s="105" customFormat="1" ht="15.75" hidden="1" customHeight="1" x14ac:dyDescent="0.2">
      <c r="A445" s="14" t="s">
        <v>1491</v>
      </c>
      <c r="B445" s="13" t="s">
        <v>336</v>
      </c>
      <c r="C445" s="16" t="s">
        <v>335</v>
      </c>
      <c r="D445" s="15" t="s">
        <v>76</v>
      </c>
      <c r="E445" s="17">
        <v>41179</v>
      </c>
      <c r="F445" s="17" t="s">
        <v>1167</v>
      </c>
      <c r="G445" s="30" t="s">
        <v>1186</v>
      </c>
      <c r="H445" s="30">
        <v>42005</v>
      </c>
      <c r="I445" s="30" t="s">
        <v>1065</v>
      </c>
      <c r="J445" s="173"/>
      <c r="K445" s="84" t="s">
        <v>6</v>
      </c>
      <c r="L445" s="87">
        <v>1</v>
      </c>
      <c r="M445" s="87">
        <v>1</v>
      </c>
      <c r="N445" s="84" t="s">
        <v>326</v>
      </c>
      <c r="O445" s="84">
        <v>1</v>
      </c>
      <c r="P445" s="84" t="s">
        <v>326</v>
      </c>
      <c r="Q445" s="84">
        <v>1</v>
      </c>
      <c r="R445" s="84" t="s">
        <v>326</v>
      </c>
      <c r="S445" s="84">
        <v>1</v>
      </c>
      <c r="T445" s="84" t="s">
        <v>49</v>
      </c>
      <c r="U445" s="84">
        <v>1</v>
      </c>
      <c r="V445" s="87">
        <v>1</v>
      </c>
      <c r="W445" s="84">
        <v>0</v>
      </c>
      <c r="X445" s="87">
        <v>0</v>
      </c>
      <c r="Y445" s="84">
        <v>0</v>
      </c>
      <c r="Z445" s="84">
        <v>0</v>
      </c>
      <c r="AA445" s="87">
        <v>0</v>
      </c>
      <c r="AB445" s="87">
        <v>0</v>
      </c>
      <c r="AC445" s="87">
        <v>0</v>
      </c>
      <c r="AD445" s="87">
        <v>0</v>
      </c>
      <c r="AE445" s="87">
        <v>0</v>
      </c>
      <c r="AF445" s="104"/>
      <c r="AH445" s="131"/>
      <c r="AI445" s="131"/>
      <c r="AJ445" s="131"/>
      <c r="AK445" s="131"/>
      <c r="AL445" s="131"/>
      <c r="AM445" s="131"/>
      <c r="AN445" s="131"/>
      <c r="AO445" s="131"/>
      <c r="AP445" s="131"/>
      <c r="AQ445" s="131"/>
      <c r="AR445" s="131"/>
      <c r="AS445" s="131"/>
      <c r="AT445" s="131"/>
      <c r="AU445" s="131"/>
      <c r="AV445" s="131"/>
      <c r="AW445" s="131"/>
      <c r="AX445" s="131"/>
      <c r="AY445" s="131"/>
      <c r="AZ445" s="131"/>
      <c r="BA445" s="131"/>
      <c r="BB445" s="131"/>
      <c r="BC445" s="131"/>
      <c r="BD445" s="131"/>
      <c r="BE445" s="131"/>
      <c r="BF445" s="131"/>
      <c r="BG445" s="131"/>
      <c r="BH445" s="131"/>
      <c r="BI445" s="131"/>
      <c r="BJ445" s="131"/>
      <c r="BK445" s="131"/>
      <c r="BL445" s="131"/>
      <c r="BM445" s="131"/>
      <c r="BN445" s="131"/>
      <c r="BO445" s="131"/>
      <c r="BP445" s="131"/>
      <c r="BQ445" s="131"/>
      <c r="BR445" s="131"/>
      <c r="BS445" s="131"/>
      <c r="BT445" s="131"/>
      <c r="BU445" s="131"/>
      <c r="BV445" s="131"/>
      <c r="BW445" s="131"/>
      <c r="BX445" s="131"/>
      <c r="BY445" s="131"/>
      <c r="BZ445" s="131"/>
      <c r="CA445" s="131"/>
      <c r="CB445" s="131"/>
      <c r="CC445" s="131"/>
      <c r="CD445" s="131"/>
      <c r="CE445" s="131"/>
      <c r="CF445" s="131"/>
      <c r="CG445" s="131"/>
      <c r="CH445" s="131"/>
      <c r="CI445" s="131"/>
      <c r="CJ445" s="131"/>
      <c r="CK445" s="131"/>
      <c r="CL445" s="131"/>
      <c r="CM445" s="131"/>
      <c r="CN445" s="131"/>
      <c r="CO445" s="131"/>
      <c r="CP445" s="131"/>
      <c r="CQ445" s="131"/>
      <c r="CR445" s="131"/>
      <c r="CS445" s="131"/>
      <c r="CT445" s="131"/>
      <c r="CU445" s="131"/>
      <c r="CV445" s="131"/>
      <c r="CW445" s="131"/>
      <c r="CX445" s="131"/>
      <c r="CY445" s="131"/>
      <c r="CZ445" s="131"/>
      <c r="DA445" s="131"/>
      <c r="DB445" s="131"/>
      <c r="DC445" s="131"/>
      <c r="DD445" s="131"/>
      <c r="DE445" s="131"/>
      <c r="DF445" s="131"/>
      <c r="DG445" s="131"/>
      <c r="DH445" s="131"/>
      <c r="DI445" s="131"/>
      <c r="DJ445" s="131"/>
      <c r="DK445" s="131"/>
      <c r="DL445" s="131"/>
      <c r="DM445" s="131"/>
      <c r="DN445" s="131"/>
      <c r="DO445" s="131"/>
      <c r="DP445" s="131"/>
      <c r="DQ445" s="131"/>
      <c r="DR445" s="131"/>
      <c r="DS445" s="131"/>
      <c r="DT445" s="131"/>
      <c r="DU445" s="131"/>
      <c r="DV445" s="131"/>
      <c r="DW445" s="131"/>
      <c r="DX445" s="131"/>
      <c r="DY445" s="131"/>
      <c r="DZ445" s="131"/>
      <c r="EA445" s="131"/>
      <c r="EB445" s="131"/>
      <c r="EC445" s="131"/>
      <c r="ED445" s="131"/>
      <c r="EE445" s="131"/>
      <c r="EF445" s="131"/>
      <c r="EG445" s="131"/>
      <c r="EH445" s="131"/>
      <c r="EI445" s="131"/>
      <c r="EJ445" s="131"/>
      <c r="EK445" s="131"/>
      <c r="EL445" s="131"/>
      <c r="EM445" s="131"/>
      <c r="EN445" s="131"/>
      <c r="EO445" s="131"/>
      <c r="EP445" s="131"/>
      <c r="EQ445" s="131"/>
      <c r="ER445" s="131"/>
      <c r="ES445" s="131"/>
      <c r="ET445" s="131"/>
      <c r="EU445" s="131"/>
      <c r="EV445" s="131"/>
      <c r="EW445" s="131"/>
      <c r="EX445" s="131"/>
      <c r="EY445" s="131"/>
      <c r="EZ445" s="131"/>
      <c r="FA445" s="131"/>
      <c r="FB445" s="131"/>
      <c r="FC445" s="131"/>
      <c r="FD445" s="131"/>
      <c r="FE445" s="131"/>
      <c r="FF445" s="131"/>
      <c r="FG445" s="131"/>
      <c r="FH445" s="131"/>
      <c r="FI445" s="131"/>
      <c r="FJ445" s="131"/>
      <c r="FK445" s="131"/>
      <c r="FL445" s="131"/>
      <c r="FM445" s="131"/>
      <c r="FN445" s="131"/>
      <c r="FO445" s="131"/>
      <c r="FP445" s="131"/>
      <c r="FQ445" s="131"/>
      <c r="FR445" s="131"/>
      <c r="FS445" s="131"/>
      <c r="FT445" s="131"/>
      <c r="FU445" s="131"/>
      <c r="FV445" s="131"/>
      <c r="FW445" s="131"/>
      <c r="FX445" s="131"/>
      <c r="FY445" s="131"/>
      <c r="FZ445" s="131"/>
      <c r="GA445" s="131"/>
      <c r="GB445" s="131"/>
      <c r="GC445" s="131"/>
      <c r="GD445" s="131"/>
      <c r="GE445" s="131"/>
      <c r="GF445" s="131"/>
      <c r="GG445" s="131"/>
      <c r="GH445" s="131"/>
      <c r="GI445" s="131"/>
      <c r="GJ445" s="131"/>
      <c r="GK445" s="131"/>
      <c r="GL445" s="131"/>
      <c r="GM445" s="131"/>
      <c r="GN445" s="131"/>
      <c r="GO445" s="131"/>
      <c r="GP445" s="131"/>
      <c r="GQ445" s="131"/>
      <c r="GR445" s="131"/>
      <c r="GS445" s="131"/>
      <c r="GT445" s="131"/>
      <c r="GU445" s="131"/>
      <c r="GV445" s="131"/>
      <c r="GW445" s="131"/>
      <c r="GX445" s="131"/>
      <c r="GY445" s="131"/>
      <c r="GZ445" s="131"/>
      <c r="HA445" s="131"/>
      <c r="HB445" s="131"/>
      <c r="HC445" s="131"/>
      <c r="HD445" s="131"/>
      <c r="HE445" s="131"/>
      <c r="HF445" s="131"/>
      <c r="HG445" s="131"/>
      <c r="HH445" s="131"/>
      <c r="HI445" s="131"/>
      <c r="HJ445" s="131"/>
      <c r="HK445" s="131"/>
      <c r="HL445" s="131"/>
      <c r="HM445" s="131"/>
      <c r="HN445" s="131"/>
      <c r="HO445" s="131"/>
      <c r="HP445" s="131"/>
      <c r="HQ445" s="131"/>
      <c r="HR445" s="131"/>
      <c r="HS445" s="131"/>
      <c r="HT445" s="131"/>
      <c r="HU445" s="131"/>
      <c r="HV445" s="131"/>
      <c r="HW445" s="131"/>
      <c r="HX445" s="131"/>
      <c r="HY445" s="131"/>
      <c r="HZ445" s="131"/>
      <c r="IA445" s="131"/>
      <c r="IB445" s="131"/>
      <c r="IC445" s="131"/>
      <c r="ID445" s="131"/>
      <c r="IE445" s="131"/>
      <c r="IF445" s="131"/>
      <c r="IG445" s="131"/>
      <c r="IH445" s="131"/>
      <c r="II445" s="131"/>
      <c r="IJ445" s="131"/>
      <c r="IK445" s="131"/>
      <c r="IL445" s="131"/>
      <c r="IM445" s="131"/>
      <c r="IN445" s="131"/>
      <c r="IO445" s="131"/>
      <c r="IP445" s="131"/>
      <c r="IQ445" s="131"/>
      <c r="IR445" s="131"/>
      <c r="IS445" s="131"/>
      <c r="IT445" s="131"/>
      <c r="IU445" s="131"/>
      <c r="IV445" s="131"/>
      <c r="IW445" s="131"/>
      <c r="IX445" s="131"/>
      <c r="IY445" s="131"/>
      <c r="IZ445" s="131"/>
      <c r="JA445" s="131"/>
      <c r="JB445" s="131"/>
      <c r="JC445" s="131"/>
      <c r="JD445" s="131"/>
      <c r="JE445" s="131"/>
      <c r="JF445" s="131"/>
      <c r="JG445" s="131"/>
      <c r="JH445" s="131"/>
      <c r="JI445" s="131"/>
      <c r="JJ445" s="131"/>
      <c r="JK445" s="131"/>
      <c r="JL445" s="131"/>
      <c r="JM445" s="131"/>
      <c r="JN445" s="131"/>
      <c r="JO445" s="131"/>
      <c r="JP445" s="131"/>
      <c r="JQ445" s="131"/>
      <c r="JR445" s="131"/>
      <c r="JS445" s="131"/>
      <c r="JT445" s="131"/>
      <c r="JU445" s="131"/>
      <c r="JV445" s="131"/>
      <c r="JW445" s="131"/>
      <c r="JX445" s="131"/>
      <c r="JY445" s="131"/>
      <c r="JZ445" s="131"/>
      <c r="KA445" s="131"/>
      <c r="KB445" s="131"/>
      <c r="KC445" s="131"/>
      <c r="KD445" s="131"/>
      <c r="KE445" s="131"/>
      <c r="KF445" s="131"/>
      <c r="KG445" s="131"/>
      <c r="KH445" s="131"/>
      <c r="KI445" s="131"/>
      <c r="KJ445" s="131"/>
      <c r="KK445" s="131"/>
      <c r="KL445" s="131"/>
      <c r="KM445" s="131"/>
      <c r="KN445" s="131"/>
      <c r="KO445" s="131"/>
      <c r="KP445" s="131"/>
      <c r="KQ445" s="131"/>
      <c r="KR445" s="131"/>
      <c r="KS445" s="131"/>
      <c r="KT445" s="131"/>
      <c r="KU445" s="131"/>
      <c r="KV445" s="131"/>
      <c r="KW445" s="131"/>
      <c r="KX445" s="131"/>
      <c r="KY445" s="131"/>
      <c r="KZ445" s="131"/>
      <c r="LA445" s="131"/>
      <c r="LB445" s="131"/>
      <c r="LC445" s="131"/>
      <c r="LD445" s="131"/>
      <c r="LE445" s="131"/>
      <c r="LF445" s="131"/>
      <c r="LG445" s="131"/>
      <c r="LH445" s="131"/>
      <c r="LI445" s="131"/>
      <c r="LJ445" s="131"/>
      <c r="LK445" s="131"/>
      <c r="LL445" s="131"/>
      <c r="LM445" s="131"/>
      <c r="LN445" s="131"/>
      <c r="LO445" s="131"/>
      <c r="LP445" s="131"/>
      <c r="LQ445" s="131"/>
      <c r="LR445" s="131"/>
      <c r="LS445" s="131"/>
      <c r="LT445" s="131"/>
      <c r="LU445" s="131"/>
      <c r="LV445" s="131"/>
      <c r="LW445" s="131"/>
      <c r="LX445" s="131"/>
      <c r="LY445" s="131"/>
      <c r="LZ445" s="131"/>
      <c r="MA445" s="131"/>
      <c r="MB445" s="131"/>
      <c r="MC445" s="131"/>
      <c r="MD445" s="131"/>
      <c r="ME445" s="131"/>
      <c r="MF445" s="131"/>
      <c r="MG445" s="131"/>
      <c r="MH445" s="131"/>
      <c r="MI445" s="131"/>
      <c r="MJ445" s="131"/>
      <c r="MK445" s="131"/>
      <c r="ML445" s="131"/>
      <c r="MM445" s="131"/>
      <c r="MN445" s="131"/>
      <c r="MO445" s="131"/>
      <c r="MP445" s="131"/>
      <c r="MQ445" s="131"/>
      <c r="MR445" s="131"/>
      <c r="MS445" s="131"/>
      <c r="MT445" s="131"/>
      <c r="MU445" s="131"/>
      <c r="MV445" s="131"/>
      <c r="MW445" s="131"/>
      <c r="MX445" s="131"/>
      <c r="MY445" s="131"/>
      <c r="MZ445" s="131"/>
      <c r="NA445" s="131"/>
      <c r="NB445" s="131"/>
      <c r="NC445" s="131"/>
      <c r="ND445" s="131"/>
      <c r="NE445" s="131"/>
      <c r="NF445" s="131"/>
      <c r="NG445" s="131"/>
      <c r="NH445" s="131"/>
      <c r="NI445" s="131"/>
      <c r="NJ445" s="131"/>
      <c r="NK445" s="131"/>
      <c r="NL445" s="131"/>
      <c r="NM445" s="131"/>
      <c r="NN445" s="131"/>
      <c r="NO445" s="131"/>
      <c r="NP445" s="131"/>
      <c r="NQ445" s="131"/>
      <c r="NR445" s="131"/>
      <c r="NS445" s="131"/>
      <c r="NT445" s="131"/>
      <c r="NU445" s="131"/>
      <c r="NV445" s="131"/>
      <c r="NW445" s="131"/>
      <c r="NX445" s="131"/>
      <c r="NY445" s="131"/>
      <c r="NZ445" s="131"/>
      <c r="OA445" s="131"/>
      <c r="OB445" s="131"/>
      <c r="OC445" s="131"/>
      <c r="OD445" s="131"/>
      <c r="OE445" s="131"/>
      <c r="OF445" s="131"/>
      <c r="OG445" s="131"/>
      <c r="OH445" s="131"/>
      <c r="OI445" s="131"/>
      <c r="OJ445" s="131"/>
      <c r="OK445" s="131"/>
      <c r="OL445" s="131"/>
      <c r="OM445" s="131"/>
      <c r="ON445" s="131"/>
      <c r="OO445" s="131"/>
      <c r="OP445" s="131"/>
      <c r="OQ445" s="131"/>
      <c r="OR445" s="131"/>
      <c r="OS445" s="131"/>
      <c r="OT445" s="131"/>
      <c r="OU445" s="131"/>
      <c r="OV445" s="131"/>
      <c r="OW445" s="131"/>
      <c r="OX445" s="131"/>
      <c r="OY445" s="131"/>
      <c r="OZ445" s="131"/>
      <c r="PA445" s="131"/>
      <c r="PB445" s="131"/>
      <c r="PC445" s="131"/>
      <c r="PD445" s="131"/>
      <c r="PE445" s="131"/>
      <c r="PF445" s="131"/>
      <c r="PG445" s="131"/>
      <c r="PH445" s="131"/>
      <c r="PI445" s="131"/>
      <c r="PJ445" s="131"/>
      <c r="PK445" s="131"/>
      <c r="PL445" s="131"/>
      <c r="PM445" s="131"/>
      <c r="PN445" s="131"/>
      <c r="PO445" s="131"/>
      <c r="PP445" s="131"/>
      <c r="PQ445" s="131"/>
      <c r="PR445" s="131"/>
      <c r="PS445" s="131"/>
      <c r="PT445" s="131"/>
      <c r="PU445" s="131"/>
      <c r="PV445" s="131"/>
      <c r="PW445" s="131"/>
      <c r="PX445" s="131"/>
      <c r="PY445" s="131"/>
      <c r="PZ445" s="131"/>
      <c r="QA445" s="131"/>
      <c r="QB445" s="131"/>
      <c r="QC445" s="131"/>
      <c r="QD445" s="131"/>
      <c r="QE445" s="131"/>
      <c r="QF445" s="131"/>
      <c r="QG445" s="131"/>
      <c r="QH445" s="131"/>
      <c r="QI445" s="131"/>
      <c r="QJ445" s="131"/>
      <c r="QK445" s="131"/>
      <c r="QL445" s="131"/>
      <c r="QM445" s="131"/>
      <c r="QN445" s="131"/>
      <c r="QO445" s="131"/>
      <c r="QP445" s="131"/>
      <c r="QQ445" s="131"/>
      <c r="QR445" s="131"/>
      <c r="QS445" s="131"/>
      <c r="QT445" s="131"/>
      <c r="QU445" s="131"/>
      <c r="QV445" s="131"/>
      <c r="QW445" s="131"/>
      <c r="QX445" s="131"/>
      <c r="QY445" s="131"/>
      <c r="QZ445" s="131"/>
      <c r="RA445" s="131"/>
      <c r="RB445" s="131"/>
      <c r="RC445" s="131"/>
      <c r="RD445" s="131"/>
      <c r="RE445" s="131"/>
      <c r="RF445" s="131"/>
      <c r="RG445" s="131"/>
      <c r="RH445" s="131"/>
      <c r="RI445" s="131"/>
      <c r="RJ445" s="131"/>
      <c r="RK445" s="131"/>
      <c r="RL445" s="131"/>
      <c r="RM445" s="131"/>
      <c r="RN445" s="131"/>
      <c r="RO445" s="131"/>
      <c r="RP445" s="131"/>
      <c r="RQ445" s="131"/>
      <c r="RR445" s="131"/>
      <c r="RS445" s="131"/>
      <c r="RT445" s="131"/>
      <c r="RU445" s="131"/>
      <c r="RV445" s="131"/>
      <c r="RW445" s="131"/>
      <c r="RX445" s="131"/>
      <c r="RY445" s="131"/>
      <c r="RZ445" s="131"/>
      <c r="SA445" s="131"/>
      <c r="SB445" s="131"/>
      <c r="SC445" s="131"/>
      <c r="SD445" s="131"/>
      <c r="SE445" s="131"/>
      <c r="SF445" s="131"/>
      <c r="SG445" s="131"/>
      <c r="SH445" s="131"/>
      <c r="SI445" s="131"/>
      <c r="SJ445" s="131"/>
      <c r="SK445" s="131"/>
      <c r="SL445" s="131"/>
      <c r="SM445" s="131"/>
      <c r="SN445" s="131"/>
      <c r="SO445" s="131"/>
      <c r="SP445" s="131"/>
      <c r="SQ445" s="131"/>
      <c r="SR445" s="131"/>
      <c r="SS445" s="131"/>
      <c r="ST445" s="131"/>
      <c r="SU445" s="131"/>
      <c r="SV445" s="131"/>
      <c r="SW445" s="131"/>
      <c r="SX445" s="131"/>
      <c r="SY445" s="131"/>
      <c r="SZ445" s="131"/>
      <c r="TA445" s="131"/>
      <c r="TB445" s="131"/>
      <c r="TC445" s="131"/>
      <c r="TD445" s="131"/>
      <c r="TE445" s="131"/>
      <c r="TF445" s="131"/>
      <c r="TG445" s="131"/>
      <c r="TH445" s="131"/>
      <c r="TI445" s="131"/>
      <c r="TJ445" s="131"/>
      <c r="TK445" s="131"/>
      <c r="TL445" s="131"/>
      <c r="TM445" s="131"/>
      <c r="TN445" s="131"/>
      <c r="TO445" s="131"/>
      <c r="TP445" s="131"/>
      <c r="TQ445" s="131"/>
      <c r="TR445" s="131"/>
      <c r="TS445" s="131"/>
      <c r="TT445" s="131"/>
      <c r="TU445" s="131"/>
      <c r="TV445" s="131"/>
      <c r="TW445" s="131"/>
      <c r="TX445" s="131"/>
      <c r="TY445" s="131"/>
      <c r="TZ445" s="131"/>
      <c r="UA445" s="131"/>
      <c r="UB445" s="131"/>
      <c r="UC445" s="131"/>
      <c r="UD445" s="131"/>
      <c r="UE445" s="131"/>
      <c r="UF445" s="131"/>
      <c r="UG445" s="131"/>
      <c r="UH445" s="131"/>
      <c r="UI445" s="131"/>
      <c r="UJ445" s="131"/>
      <c r="UK445" s="131"/>
      <c r="UL445" s="131"/>
      <c r="UM445" s="131"/>
      <c r="UN445" s="131"/>
      <c r="UO445" s="131"/>
      <c r="UP445" s="131"/>
      <c r="UQ445" s="131"/>
      <c r="UR445" s="131"/>
      <c r="US445" s="131"/>
      <c r="UT445" s="131"/>
      <c r="UU445" s="131"/>
      <c r="UV445" s="131"/>
      <c r="UW445" s="131"/>
      <c r="UX445" s="131"/>
      <c r="UY445" s="131"/>
      <c r="UZ445" s="131"/>
      <c r="VA445" s="131"/>
      <c r="VB445" s="131"/>
      <c r="VC445" s="131"/>
      <c r="VD445" s="131"/>
      <c r="VE445" s="131"/>
      <c r="VF445" s="131"/>
      <c r="VG445" s="131"/>
      <c r="VH445" s="131"/>
      <c r="VI445" s="131"/>
      <c r="VJ445" s="131"/>
      <c r="VK445" s="131"/>
      <c r="VL445" s="131"/>
      <c r="VM445" s="131"/>
      <c r="VN445" s="131"/>
      <c r="VO445" s="131"/>
      <c r="VP445" s="131"/>
      <c r="VQ445" s="131"/>
      <c r="VR445" s="131"/>
      <c r="VS445" s="131"/>
      <c r="VT445" s="131"/>
      <c r="VU445" s="131"/>
      <c r="VV445" s="131"/>
      <c r="VW445" s="131"/>
      <c r="VX445" s="131"/>
      <c r="VY445" s="131"/>
      <c r="VZ445" s="131"/>
      <c r="WA445" s="131"/>
      <c r="WB445" s="131"/>
      <c r="WC445" s="131"/>
      <c r="WD445" s="131"/>
      <c r="WE445" s="131"/>
      <c r="WF445" s="131"/>
      <c r="WG445" s="131"/>
      <c r="WH445" s="131"/>
      <c r="WI445" s="131"/>
      <c r="WJ445" s="131"/>
      <c r="WK445" s="131"/>
      <c r="WL445" s="131"/>
      <c r="WM445" s="131"/>
      <c r="WN445" s="131"/>
      <c r="WO445" s="131"/>
      <c r="WP445" s="131"/>
      <c r="WQ445" s="131"/>
      <c r="WR445" s="131"/>
      <c r="WS445" s="131"/>
      <c r="WT445" s="131"/>
      <c r="WU445" s="131"/>
      <c r="WV445" s="131"/>
      <c r="WW445" s="131"/>
      <c r="WX445" s="131"/>
      <c r="WY445" s="131"/>
      <c r="WZ445" s="131"/>
      <c r="XA445" s="131"/>
      <c r="XB445" s="131"/>
      <c r="XC445" s="131"/>
      <c r="XD445" s="131"/>
      <c r="XE445" s="131"/>
      <c r="XF445" s="131"/>
      <c r="XG445" s="131"/>
      <c r="XH445" s="131"/>
      <c r="XI445" s="131"/>
      <c r="XJ445" s="131"/>
      <c r="XK445" s="131"/>
      <c r="XL445" s="131"/>
      <c r="XM445" s="131"/>
      <c r="XN445" s="131"/>
      <c r="XO445" s="131"/>
      <c r="XP445" s="131"/>
      <c r="XQ445" s="131"/>
      <c r="XR445" s="131"/>
      <c r="XS445" s="131"/>
      <c r="XT445" s="131"/>
      <c r="XU445" s="131"/>
      <c r="XV445" s="131"/>
      <c r="XW445" s="131"/>
      <c r="XX445" s="131"/>
      <c r="XY445" s="131"/>
      <c r="XZ445" s="131"/>
      <c r="YA445" s="131"/>
      <c r="YB445" s="131"/>
      <c r="YC445" s="131"/>
      <c r="YD445" s="131"/>
      <c r="YE445" s="131"/>
      <c r="YF445" s="131"/>
      <c r="YG445" s="131"/>
      <c r="YH445" s="131"/>
      <c r="YI445" s="131"/>
      <c r="YJ445" s="131"/>
      <c r="YK445" s="131"/>
      <c r="YL445" s="131"/>
      <c r="YM445" s="131"/>
      <c r="YN445" s="131"/>
      <c r="YO445" s="131"/>
      <c r="YP445" s="131"/>
      <c r="YQ445" s="131"/>
      <c r="YR445" s="131"/>
      <c r="YS445" s="131"/>
      <c r="YT445" s="131"/>
      <c r="YU445" s="131"/>
      <c r="YV445" s="131"/>
      <c r="YW445" s="131"/>
      <c r="YX445" s="131"/>
      <c r="YY445" s="131"/>
      <c r="YZ445" s="131"/>
      <c r="ZA445" s="131"/>
      <c r="ZB445" s="131"/>
      <c r="ZC445" s="131"/>
      <c r="ZD445" s="131"/>
      <c r="ZE445" s="131"/>
      <c r="ZF445" s="131"/>
      <c r="ZG445" s="131"/>
      <c r="ZH445" s="131"/>
      <c r="ZI445" s="131"/>
      <c r="ZJ445" s="131"/>
      <c r="ZK445" s="131"/>
      <c r="ZL445" s="131"/>
      <c r="ZM445" s="131"/>
      <c r="ZN445" s="131"/>
      <c r="ZO445" s="131"/>
      <c r="ZP445" s="131"/>
      <c r="ZQ445" s="131"/>
      <c r="ZR445" s="131"/>
      <c r="ZS445" s="131"/>
      <c r="ZT445" s="131"/>
      <c r="ZU445" s="131"/>
      <c r="ZV445" s="131"/>
      <c r="ZW445" s="131"/>
      <c r="ZX445" s="131"/>
      <c r="ZY445" s="131"/>
      <c r="ZZ445" s="131"/>
      <c r="AAA445" s="131"/>
      <c r="AAB445" s="131"/>
      <c r="AAC445" s="131"/>
      <c r="AAD445" s="131"/>
      <c r="AAE445" s="131"/>
      <c r="AAF445" s="131"/>
      <c r="AAG445" s="131"/>
      <c r="AAH445" s="131"/>
      <c r="AAI445" s="131"/>
      <c r="AAJ445" s="131"/>
      <c r="AAK445" s="131"/>
      <c r="AAL445" s="131"/>
      <c r="AAM445" s="131"/>
      <c r="AAN445" s="131"/>
      <c r="AAO445" s="131"/>
      <c r="AAP445" s="131"/>
      <c r="AAQ445" s="131"/>
      <c r="AAR445" s="131"/>
      <c r="AAS445" s="131"/>
      <c r="AAT445" s="131"/>
      <c r="AAU445" s="131"/>
      <c r="AAV445" s="131"/>
      <c r="AAW445" s="131"/>
      <c r="AAX445" s="131"/>
      <c r="AAY445" s="131"/>
      <c r="AAZ445" s="131"/>
      <c r="ABA445" s="131"/>
      <c r="ABB445" s="131"/>
      <c r="ABC445" s="131"/>
      <c r="ABD445" s="131"/>
      <c r="ABE445" s="131"/>
      <c r="ABF445" s="131"/>
      <c r="ABG445" s="131"/>
      <c r="ABH445" s="131"/>
      <c r="ABI445" s="131"/>
      <c r="ABJ445" s="131"/>
      <c r="ABK445" s="131"/>
      <c r="ABL445" s="131"/>
      <c r="ABM445" s="131"/>
      <c r="ABN445" s="131"/>
      <c r="ABO445" s="131"/>
      <c r="ABP445" s="131"/>
      <c r="ABQ445" s="131"/>
      <c r="ABR445" s="131"/>
      <c r="ABS445" s="131"/>
      <c r="ABT445" s="131"/>
      <c r="ABU445" s="131"/>
      <c r="ABV445" s="131"/>
      <c r="ABW445" s="131"/>
      <c r="ABX445" s="131"/>
      <c r="ABY445" s="131"/>
      <c r="ABZ445" s="131"/>
      <c r="ACA445" s="131"/>
      <c r="ACB445" s="131"/>
      <c r="ACC445" s="131"/>
      <c r="ACD445" s="131"/>
      <c r="ACE445" s="131"/>
      <c r="ACF445" s="131"/>
      <c r="ACG445" s="131"/>
      <c r="ACH445" s="131"/>
      <c r="ACI445" s="131"/>
      <c r="ACJ445" s="131"/>
      <c r="ACK445" s="131"/>
      <c r="ACL445" s="131"/>
      <c r="ACM445" s="131"/>
      <c r="ACN445" s="131"/>
      <c r="ACO445" s="131"/>
      <c r="ACP445" s="131"/>
      <c r="ACQ445" s="131"/>
      <c r="ACR445" s="131"/>
      <c r="ACS445" s="131"/>
      <c r="ACT445" s="131"/>
      <c r="ACU445" s="131"/>
      <c r="ACV445" s="131"/>
      <c r="ACW445" s="131"/>
      <c r="ACX445" s="131"/>
      <c r="ACY445" s="131"/>
      <c r="ACZ445" s="131"/>
      <c r="ADA445" s="131"/>
      <c r="ADB445" s="131"/>
      <c r="ADC445" s="131"/>
      <c r="ADD445" s="131"/>
      <c r="ADE445" s="131"/>
      <c r="ADF445" s="131"/>
      <c r="ADG445" s="131"/>
      <c r="ADH445" s="131"/>
      <c r="ADI445" s="131"/>
      <c r="ADJ445" s="131"/>
      <c r="ADK445" s="131"/>
      <c r="ADL445" s="131"/>
      <c r="ADM445" s="131"/>
      <c r="ADN445" s="131"/>
      <c r="ADO445" s="131"/>
      <c r="ADP445" s="131"/>
      <c r="ADQ445" s="131"/>
      <c r="ADR445" s="131"/>
      <c r="ADS445" s="131"/>
      <c r="ADT445" s="131"/>
      <c r="ADU445" s="131"/>
      <c r="ADV445" s="131"/>
      <c r="ADW445" s="131"/>
      <c r="ADX445" s="131"/>
      <c r="ADY445" s="131"/>
      <c r="ADZ445" s="131"/>
      <c r="AEA445" s="131"/>
      <c r="AEB445" s="131"/>
      <c r="AEC445" s="131"/>
      <c r="AED445" s="131"/>
      <c r="AEE445" s="131"/>
      <c r="AEF445" s="131"/>
      <c r="AEG445" s="131"/>
      <c r="AEH445" s="131"/>
      <c r="AEI445" s="131"/>
      <c r="AEJ445" s="131"/>
      <c r="AEK445" s="131"/>
      <c r="AEL445" s="131"/>
      <c r="AEM445" s="131"/>
      <c r="AEN445" s="131"/>
      <c r="AEO445" s="131"/>
      <c r="AEP445" s="131"/>
      <c r="AEQ445" s="131"/>
      <c r="AER445" s="131"/>
      <c r="AES445" s="131"/>
      <c r="AET445" s="131"/>
      <c r="AEU445" s="131"/>
      <c r="AEV445" s="131"/>
      <c r="AEW445" s="131"/>
      <c r="AEX445" s="131"/>
      <c r="AEY445" s="131"/>
      <c r="AEZ445" s="131"/>
      <c r="AFA445" s="131"/>
      <c r="AFB445" s="131"/>
      <c r="AFC445" s="131"/>
      <c r="AFD445" s="131"/>
      <c r="AFE445" s="131"/>
      <c r="AFF445" s="131"/>
      <c r="AFG445" s="131"/>
      <c r="AFH445" s="131"/>
      <c r="AFI445" s="131"/>
      <c r="AFJ445" s="131"/>
      <c r="AFK445" s="131"/>
      <c r="AFL445" s="131"/>
      <c r="AFM445" s="131"/>
      <c r="AFN445" s="131"/>
      <c r="AFO445" s="131"/>
      <c r="AFP445" s="131"/>
      <c r="AFQ445" s="131"/>
      <c r="AFR445" s="131"/>
      <c r="AFS445" s="131"/>
      <c r="AFT445" s="131"/>
      <c r="AFU445" s="131"/>
      <c r="AFV445" s="131"/>
      <c r="AFW445" s="131"/>
      <c r="AFX445" s="131"/>
      <c r="AFY445" s="131"/>
      <c r="AFZ445" s="131"/>
      <c r="AGA445" s="131"/>
      <c r="AGB445" s="131"/>
      <c r="AGC445" s="131"/>
      <c r="AGD445" s="131"/>
      <c r="AGE445" s="131"/>
      <c r="AGF445" s="131"/>
      <c r="AGG445" s="131"/>
      <c r="AGH445" s="131"/>
      <c r="AGI445" s="131"/>
      <c r="AGJ445" s="131"/>
      <c r="AGK445" s="131"/>
      <c r="AGL445" s="131"/>
      <c r="AGM445" s="131"/>
      <c r="AGN445" s="131"/>
      <c r="AGO445" s="131"/>
      <c r="AGP445" s="131"/>
      <c r="AGQ445" s="131"/>
      <c r="AGR445" s="131"/>
      <c r="AGS445" s="131"/>
      <c r="AGT445" s="131"/>
      <c r="AGU445" s="131"/>
      <c r="AGV445" s="131"/>
      <c r="AGW445" s="131"/>
      <c r="AGX445" s="131"/>
      <c r="AGY445" s="131"/>
      <c r="AGZ445" s="131"/>
      <c r="AHA445" s="131"/>
      <c r="AHB445" s="131"/>
      <c r="AHC445" s="131"/>
      <c r="AHD445" s="131"/>
      <c r="AHE445" s="131"/>
      <c r="AHF445" s="131"/>
      <c r="AHG445" s="131"/>
      <c r="AHH445" s="131"/>
      <c r="AHI445" s="131"/>
      <c r="AHJ445" s="131"/>
      <c r="AHK445" s="131"/>
      <c r="AHL445" s="131"/>
      <c r="AHM445" s="131"/>
      <c r="AHN445" s="131"/>
      <c r="AHO445" s="131"/>
      <c r="AHP445" s="131"/>
      <c r="AHQ445" s="131"/>
      <c r="AHR445" s="131"/>
      <c r="AHS445" s="131"/>
      <c r="AHT445" s="131"/>
      <c r="AHU445" s="131"/>
      <c r="AHV445" s="131"/>
      <c r="AHW445" s="131"/>
      <c r="AHX445" s="131"/>
      <c r="AHY445" s="131"/>
      <c r="AHZ445" s="131"/>
      <c r="AIA445" s="131"/>
      <c r="AIB445" s="131"/>
      <c r="AIC445" s="131"/>
      <c r="AID445" s="131"/>
      <c r="AIE445" s="131"/>
      <c r="AIF445" s="131"/>
      <c r="AIG445" s="131"/>
      <c r="AIH445" s="131"/>
      <c r="AII445" s="131"/>
      <c r="AIJ445" s="131"/>
      <c r="AIK445" s="131"/>
      <c r="AIL445" s="131"/>
      <c r="AIM445" s="131"/>
      <c r="AIN445" s="131"/>
      <c r="AIO445" s="131"/>
      <c r="AIP445" s="131"/>
      <c r="AIQ445" s="131"/>
      <c r="AIR445" s="131"/>
      <c r="AIS445" s="131"/>
      <c r="AIT445" s="131"/>
      <c r="AIU445" s="131"/>
      <c r="AIV445" s="131"/>
      <c r="AIW445" s="131"/>
      <c r="AIX445" s="131"/>
      <c r="AIY445" s="131"/>
      <c r="AIZ445" s="131"/>
      <c r="AJA445" s="131"/>
      <c r="AJB445" s="131"/>
      <c r="AJC445" s="131"/>
      <c r="AJD445" s="131"/>
      <c r="AJE445" s="131"/>
      <c r="AJF445" s="131"/>
      <c r="AJG445" s="131"/>
      <c r="AJH445" s="131"/>
      <c r="AJI445" s="131"/>
      <c r="AJJ445" s="131"/>
      <c r="AJK445" s="131"/>
      <c r="AJL445" s="131"/>
      <c r="AJM445" s="131"/>
      <c r="AJN445" s="131"/>
      <c r="AJO445" s="131"/>
      <c r="AJP445" s="131"/>
      <c r="AJQ445" s="131"/>
      <c r="AJR445" s="131"/>
      <c r="AJS445" s="131"/>
      <c r="AJT445" s="131"/>
      <c r="AJU445" s="131"/>
      <c r="AJV445" s="131"/>
      <c r="AJW445" s="131"/>
      <c r="AJX445" s="131"/>
      <c r="AJY445" s="131"/>
      <c r="AJZ445" s="131"/>
      <c r="AKA445" s="131"/>
      <c r="AKB445" s="131"/>
      <c r="AKC445" s="131"/>
      <c r="AKD445" s="131"/>
      <c r="AKE445" s="131"/>
      <c r="AKF445" s="131"/>
      <c r="AKG445" s="131"/>
      <c r="AKH445" s="131"/>
      <c r="AKI445" s="131"/>
      <c r="AKJ445" s="131"/>
      <c r="AKK445" s="131"/>
      <c r="AKL445" s="131"/>
      <c r="AKM445" s="131"/>
      <c r="AKN445" s="131"/>
      <c r="AKO445" s="131"/>
      <c r="AKP445" s="131"/>
      <c r="AKQ445" s="131"/>
      <c r="AKR445" s="131"/>
      <c r="AKS445" s="131"/>
      <c r="AKT445" s="131"/>
      <c r="AKU445" s="131"/>
      <c r="AKV445" s="131"/>
      <c r="AKW445" s="131"/>
      <c r="AKX445" s="131"/>
      <c r="AKY445" s="131"/>
      <c r="AKZ445" s="131"/>
      <c r="ALA445" s="131"/>
      <c r="ALB445" s="131"/>
      <c r="ALC445" s="131"/>
      <c r="ALD445" s="131"/>
      <c r="ALE445" s="131"/>
      <c r="ALF445" s="131"/>
      <c r="ALG445" s="131"/>
      <c r="ALH445" s="131"/>
      <c r="ALI445" s="131"/>
      <c r="ALJ445" s="131"/>
      <c r="ALK445" s="131"/>
      <c r="ALL445" s="131"/>
      <c r="ALM445" s="131"/>
      <c r="ALN445" s="131"/>
      <c r="ALO445" s="131"/>
      <c r="ALP445" s="131"/>
      <c r="ALQ445" s="131"/>
      <c r="ALR445" s="131"/>
      <c r="ALS445" s="131"/>
      <c r="ALT445" s="131"/>
      <c r="ALU445" s="131"/>
      <c r="ALV445" s="131"/>
      <c r="ALW445" s="131"/>
      <c r="ALX445" s="131"/>
      <c r="ALY445" s="131"/>
      <c r="ALZ445" s="131"/>
      <c r="AMA445" s="131"/>
      <c r="AMB445" s="131"/>
      <c r="AMC445" s="131"/>
      <c r="AMD445" s="131"/>
      <c r="AME445" s="131"/>
      <c r="AMF445" s="131"/>
      <c r="AMG445" s="131"/>
      <c r="AMH445" s="131"/>
      <c r="AMI445" s="131"/>
      <c r="AMJ445" s="131"/>
      <c r="AMK445" s="131"/>
      <c r="AML445" s="131"/>
      <c r="AMM445" s="131"/>
      <c r="AMN445" s="131"/>
      <c r="AMO445" s="131"/>
      <c r="AMP445" s="131"/>
      <c r="AMQ445" s="131"/>
      <c r="AMR445" s="131"/>
      <c r="AMS445" s="131"/>
      <c r="AMT445" s="131"/>
      <c r="AMU445" s="131"/>
      <c r="AMV445" s="131"/>
      <c r="AMW445" s="131"/>
      <c r="AMX445" s="131"/>
      <c r="AMY445" s="131"/>
      <c r="AMZ445" s="131"/>
      <c r="ANA445" s="131"/>
      <c r="ANB445" s="131"/>
      <c r="ANC445" s="131"/>
      <c r="AND445" s="131"/>
      <c r="ANE445" s="131"/>
      <c r="ANF445" s="131"/>
      <c r="ANG445" s="131"/>
      <c r="ANH445" s="131"/>
      <c r="ANI445" s="131"/>
      <c r="ANJ445" s="131"/>
      <c r="ANK445" s="131"/>
      <c r="ANL445" s="131"/>
      <c r="ANM445" s="131"/>
      <c r="ANN445" s="131"/>
      <c r="ANO445" s="131"/>
      <c r="ANP445" s="131"/>
      <c r="ANQ445" s="131"/>
      <c r="ANR445" s="131"/>
      <c r="ANS445" s="131"/>
      <c r="ANT445" s="131"/>
      <c r="ANU445" s="131"/>
      <c r="ANV445" s="131"/>
      <c r="ANW445" s="131"/>
      <c r="ANX445" s="131"/>
      <c r="ANY445" s="131"/>
      <c r="ANZ445" s="131"/>
      <c r="AOA445" s="131"/>
      <c r="AOB445" s="131"/>
      <c r="AOC445" s="131"/>
      <c r="AOD445" s="131"/>
      <c r="AOE445" s="131"/>
      <c r="AOF445" s="131"/>
      <c r="AOG445" s="131"/>
      <c r="AOH445" s="131"/>
      <c r="AOI445" s="131"/>
      <c r="AOJ445" s="131"/>
      <c r="AOK445" s="131"/>
      <c r="AOL445" s="131"/>
      <c r="AOM445" s="131"/>
      <c r="AON445" s="131"/>
      <c r="AOO445" s="131"/>
      <c r="AOP445" s="131"/>
      <c r="AOQ445" s="131"/>
      <c r="AOR445" s="131"/>
      <c r="AOS445" s="131"/>
      <c r="AOT445" s="131"/>
      <c r="AOU445" s="131"/>
      <c r="AOV445" s="131"/>
      <c r="AOW445" s="131"/>
      <c r="AOX445" s="131"/>
      <c r="AOY445" s="131"/>
      <c r="AOZ445" s="131"/>
      <c r="APA445" s="131"/>
      <c r="APB445" s="131"/>
      <c r="APC445" s="131"/>
      <c r="APD445" s="131"/>
      <c r="APE445" s="131"/>
      <c r="APF445" s="131"/>
      <c r="APG445" s="131"/>
      <c r="APH445" s="131"/>
      <c r="API445" s="131"/>
      <c r="APJ445" s="131"/>
      <c r="APK445" s="131"/>
      <c r="APL445" s="131"/>
      <c r="APM445" s="131"/>
      <c r="APN445" s="131"/>
      <c r="APO445" s="131"/>
      <c r="APP445" s="131"/>
      <c r="APQ445" s="131"/>
      <c r="APR445" s="131"/>
      <c r="APS445" s="131"/>
      <c r="APT445" s="131"/>
      <c r="APU445" s="131"/>
      <c r="APV445" s="131"/>
      <c r="APW445" s="131"/>
      <c r="APX445" s="131"/>
      <c r="APY445" s="131"/>
      <c r="APZ445" s="131"/>
      <c r="AQA445" s="131"/>
      <c r="AQB445" s="131"/>
      <c r="AQC445" s="131"/>
      <c r="AQD445" s="131"/>
      <c r="AQE445" s="131"/>
      <c r="AQF445" s="131"/>
      <c r="AQG445" s="131"/>
      <c r="AQH445" s="131"/>
      <c r="AQI445" s="131"/>
      <c r="AQJ445" s="131"/>
      <c r="AQK445" s="131"/>
      <c r="AQL445" s="131"/>
      <c r="AQM445" s="131"/>
      <c r="AQN445" s="131"/>
      <c r="AQO445" s="131"/>
      <c r="AQP445" s="131"/>
      <c r="AQQ445" s="131"/>
      <c r="AQR445" s="131"/>
      <c r="AQS445" s="131"/>
      <c r="AQT445" s="131"/>
      <c r="AQU445" s="131"/>
      <c r="AQV445" s="131"/>
      <c r="AQW445" s="131"/>
      <c r="AQX445" s="131"/>
      <c r="AQY445" s="131"/>
      <c r="AQZ445" s="131"/>
      <c r="ARA445" s="131"/>
      <c r="ARB445" s="131"/>
      <c r="ARC445" s="131"/>
      <c r="ARD445" s="131"/>
      <c r="ARE445" s="131"/>
      <c r="ARF445" s="131"/>
      <c r="ARG445" s="131"/>
      <c r="ARH445" s="131"/>
      <c r="ARI445" s="131"/>
      <c r="ARJ445" s="131"/>
      <c r="ARK445" s="131"/>
      <c r="ARL445" s="131"/>
      <c r="ARM445" s="131"/>
      <c r="ARN445" s="131"/>
      <c r="ARO445" s="131"/>
      <c r="ARP445" s="131"/>
      <c r="ARQ445" s="131"/>
      <c r="ARR445" s="131"/>
      <c r="ARS445" s="131"/>
      <c r="ART445" s="131"/>
      <c r="ARU445" s="131"/>
      <c r="ARV445" s="131"/>
      <c r="ARW445" s="131"/>
      <c r="ARX445" s="131"/>
      <c r="ARY445" s="131"/>
      <c r="ARZ445" s="131"/>
      <c r="ASA445" s="131"/>
      <c r="ASB445" s="131"/>
      <c r="ASC445" s="131"/>
      <c r="ASD445" s="131"/>
      <c r="ASE445" s="131"/>
      <c r="ASF445" s="131"/>
      <c r="ASG445" s="131"/>
      <c r="ASH445" s="131"/>
      <c r="ASI445" s="131"/>
      <c r="ASJ445" s="131"/>
      <c r="ASK445" s="131"/>
      <c r="ASL445" s="131"/>
      <c r="ASM445" s="131"/>
      <c r="ASN445" s="131"/>
      <c r="ASO445" s="131"/>
      <c r="ASP445" s="131"/>
      <c r="ASQ445" s="131"/>
      <c r="ASR445" s="131"/>
      <c r="ASS445" s="131"/>
      <c r="AST445" s="131"/>
      <c r="ASU445" s="131"/>
      <c r="ASV445" s="131"/>
      <c r="ASW445" s="131"/>
      <c r="ASX445" s="131"/>
      <c r="ASY445" s="131"/>
      <c r="ASZ445" s="131"/>
      <c r="ATA445" s="131"/>
      <c r="ATB445" s="131"/>
      <c r="ATC445" s="131"/>
      <c r="ATD445" s="131"/>
      <c r="ATE445" s="131"/>
      <c r="ATF445" s="131"/>
      <c r="ATG445" s="131"/>
      <c r="ATH445" s="131"/>
      <c r="ATI445" s="131"/>
      <c r="ATJ445" s="131"/>
      <c r="ATK445" s="131"/>
      <c r="ATL445" s="131"/>
      <c r="ATM445" s="131"/>
      <c r="ATN445" s="131"/>
      <c r="ATO445" s="131"/>
      <c r="ATP445" s="131"/>
      <c r="ATQ445" s="131"/>
      <c r="ATR445" s="131"/>
      <c r="ATS445" s="131"/>
      <c r="ATT445" s="131"/>
      <c r="ATU445" s="131"/>
      <c r="ATV445" s="131"/>
      <c r="ATW445" s="131"/>
      <c r="ATX445" s="131"/>
      <c r="ATY445" s="131"/>
      <c r="ATZ445" s="131"/>
      <c r="AUA445" s="131"/>
      <c r="AUB445" s="131"/>
      <c r="AUC445" s="131"/>
      <c r="AUD445" s="131"/>
      <c r="AUE445" s="131"/>
      <c r="AUF445" s="131"/>
      <c r="AUG445" s="131"/>
      <c r="AUH445" s="131"/>
      <c r="AUI445" s="131"/>
      <c r="AUJ445" s="131"/>
      <c r="AUK445" s="131"/>
      <c r="AUL445" s="131"/>
      <c r="AUM445" s="131"/>
      <c r="AUN445" s="131"/>
      <c r="AUO445" s="131"/>
      <c r="AUP445" s="131"/>
      <c r="AUQ445" s="131"/>
      <c r="AUR445" s="131"/>
      <c r="AUS445" s="131"/>
      <c r="AUT445" s="131"/>
      <c r="AUU445" s="131"/>
      <c r="AUV445" s="131"/>
      <c r="AUW445" s="131"/>
      <c r="AUX445" s="131"/>
      <c r="AUY445" s="131"/>
      <c r="AUZ445" s="131"/>
      <c r="AVA445" s="131"/>
      <c r="AVB445" s="131"/>
      <c r="AVC445" s="131"/>
      <c r="AVD445" s="131"/>
      <c r="AVE445" s="131"/>
      <c r="AVF445" s="131"/>
      <c r="AVG445" s="131"/>
      <c r="AVH445" s="131"/>
      <c r="AVI445" s="131"/>
      <c r="AVJ445" s="131"/>
      <c r="AVK445" s="131"/>
      <c r="AVL445" s="131"/>
      <c r="AVM445" s="131"/>
      <c r="AVN445" s="131"/>
      <c r="AVO445" s="131"/>
      <c r="AVP445" s="131"/>
      <c r="AVQ445" s="131"/>
      <c r="AVR445" s="131"/>
      <c r="AVS445" s="131"/>
      <c r="AVT445" s="131"/>
      <c r="AVU445" s="131"/>
      <c r="AVV445" s="131"/>
      <c r="AVW445" s="131"/>
      <c r="AVX445" s="131"/>
      <c r="AVY445" s="131"/>
      <c r="AVZ445" s="131"/>
      <c r="AWA445" s="131"/>
      <c r="AWB445" s="131"/>
      <c r="AWC445" s="131"/>
      <c r="AWD445" s="131"/>
      <c r="AWE445" s="131"/>
      <c r="AWF445" s="131"/>
      <c r="AWG445" s="131"/>
      <c r="AWH445" s="131"/>
      <c r="AWI445" s="131"/>
      <c r="AWJ445" s="131"/>
      <c r="AWK445" s="131"/>
      <c r="AWL445" s="131"/>
      <c r="AWM445" s="131"/>
      <c r="AWN445" s="131"/>
      <c r="AWO445" s="131"/>
      <c r="AWP445" s="131"/>
      <c r="AWQ445" s="131"/>
      <c r="AWR445" s="131"/>
      <c r="AWS445" s="131"/>
      <c r="AWT445" s="131"/>
      <c r="AWU445" s="131"/>
      <c r="AWV445" s="131"/>
      <c r="AWW445" s="131"/>
      <c r="AWX445" s="131"/>
      <c r="AWY445" s="131"/>
      <c r="AWZ445" s="131"/>
      <c r="AXA445" s="131"/>
      <c r="AXB445" s="131"/>
      <c r="AXC445" s="131"/>
      <c r="AXD445" s="131"/>
      <c r="AXE445" s="131"/>
      <c r="AXF445" s="131"/>
      <c r="AXG445" s="131"/>
      <c r="AXH445" s="131"/>
      <c r="AXI445" s="131"/>
      <c r="AXJ445" s="131"/>
      <c r="AXK445" s="131"/>
      <c r="AXL445" s="131"/>
      <c r="AXM445" s="131"/>
      <c r="AXN445" s="131"/>
      <c r="AXO445" s="131"/>
      <c r="AXP445" s="131"/>
      <c r="AXQ445" s="131"/>
      <c r="AXR445" s="131"/>
      <c r="AXS445" s="131"/>
      <c r="AXT445" s="131"/>
      <c r="AXU445" s="131"/>
      <c r="AXV445" s="131"/>
      <c r="AXW445" s="131"/>
      <c r="AXX445" s="131"/>
    </row>
    <row r="446" spans="1:1324" s="105" customFormat="1" ht="15.75" hidden="1" customHeight="1" x14ac:dyDescent="0.2">
      <c r="A446" s="14" t="s">
        <v>2672</v>
      </c>
      <c r="B446" s="13" t="s">
        <v>336</v>
      </c>
      <c r="C446" s="19" t="s">
        <v>2674</v>
      </c>
      <c r="D446" s="64" t="s">
        <v>10</v>
      </c>
      <c r="E446" s="65">
        <v>42263</v>
      </c>
      <c r="F446" s="79" t="s">
        <v>1167</v>
      </c>
      <c r="G446" s="30" t="s">
        <v>1186</v>
      </c>
      <c r="H446" s="30">
        <v>42277</v>
      </c>
      <c r="I446" s="30" t="s">
        <v>1065</v>
      </c>
      <c r="J446" s="173"/>
      <c r="K446" s="87" t="s">
        <v>6</v>
      </c>
      <c r="L446" s="87">
        <v>1</v>
      </c>
      <c r="M446" s="87">
        <v>1</v>
      </c>
      <c r="N446" s="87" t="s">
        <v>326</v>
      </c>
      <c r="O446" s="87">
        <v>1</v>
      </c>
      <c r="P446" s="87" t="s">
        <v>326</v>
      </c>
      <c r="Q446" s="87">
        <v>1</v>
      </c>
      <c r="R446" s="87" t="s">
        <v>326</v>
      </c>
      <c r="S446" s="87">
        <v>1</v>
      </c>
      <c r="T446" s="87" t="s">
        <v>49</v>
      </c>
      <c r="U446" s="87">
        <v>1</v>
      </c>
      <c r="V446" s="87">
        <v>1</v>
      </c>
      <c r="W446" s="87">
        <v>0</v>
      </c>
      <c r="X446" s="87">
        <v>0</v>
      </c>
      <c r="Y446" s="87">
        <v>0</v>
      </c>
      <c r="Z446" s="87">
        <v>0</v>
      </c>
      <c r="AA446" s="87">
        <v>0</v>
      </c>
      <c r="AB446" s="87">
        <v>0</v>
      </c>
      <c r="AC446" s="87">
        <v>0</v>
      </c>
      <c r="AD446" s="87">
        <v>0</v>
      </c>
      <c r="AE446" s="87">
        <v>0</v>
      </c>
      <c r="AF446" s="104"/>
      <c r="AG446" s="131"/>
      <c r="AH446" s="131"/>
      <c r="AI446" s="131"/>
      <c r="AJ446" s="131"/>
      <c r="AK446" s="131"/>
      <c r="AL446" s="131"/>
      <c r="AM446" s="131"/>
      <c r="AN446" s="131"/>
      <c r="AO446" s="131"/>
      <c r="AP446" s="131"/>
      <c r="AQ446" s="131"/>
      <c r="AR446" s="131"/>
      <c r="AS446" s="131"/>
      <c r="AT446" s="131"/>
      <c r="AU446" s="131"/>
      <c r="AV446" s="131"/>
      <c r="AW446" s="131"/>
      <c r="AX446" s="131"/>
      <c r="AY446" s="131"/>
      <c r="AZ446" s="131"/>
      <c r="BA446" s="131"/>
      <c r="BB446" s="131"/>
      <c r="BC446" s="131"/>
      <c r="BD446" s="131"/>
      <c r="BE446" s="131"/>
      <c r="BF446" s="131"/>
      <c r="BG446" s="131"/>
      <c r="BH446" s="131"/>
      <c r="BI446" s="131"/>
      <c r="BJ446" s="131"/>
      <c r="BK446" s="131"/>
      <c r="BL446" s="131"/>
      <c r="BM446" s="131"/>
      <c r="BN446" s="131"/>
      <c r="BO446" s="131"/>
      <c r="BP446" s="131"/>
      <c r="BQ446" s="131"/>
      <c r="BR446" s="131"/>
      <c r="BS446" s="131"/>
      <c r="BT446" s="131"/>
      <c r="BU446" s="131"/>
      <c r="BV446" s="131"/>
      <c r="BW446" s="131"/>
      <c r="BX446" s="131"/>
      <c r="BY446" s="131"/>
      <c r="BZ446" s="131"/>
      <c r="CA446" s="131"/>
      <c r="CB446" s="131"/>
      <c r="CC446" s="131"/>
      <c r="CD446" s="131"/>
      <c r="CE446" s="131"/>
      <c r="CF446" s="131"/>
      <c r="CG446" s="131"/>
      <c r="CH446" s="131"/>
      <c r="CI446" s="131"/>
      <c r="CJ446" s="131"/>
      <c r="CK446" s="131"/>
      <c r="CL446" s="131"/>
      <c r="CM446" s="131"/>
      <c r="CN446" s="131"/>
      <c r="CO446" s="131"/>
      <c r="CP446" s="131"/>
      <c r="CQ446" s="131"/>
      <c r="CR446" s="131"/>
      <c r="CS446" s="131"/>
      <c r="CT446" s="131"/>
      <c r="CU446" s="131"/>
      <c r="CV446" s="131"/>
      <c r="CW446" s="131"/>
      <c r="CX446" s="131"/>
      <c r="CY446" s="131"/>
      <c r="CZ446" s="131"/>
      <c r="DA446" s="131"/>
      <c r="DB446" s="131"/>
      <c r="DC446" s="131"/>
      <c r="DD446" s="131"/>
      <c r="DE446" s="131"/>
      <c r="DF446" s="131"/>
      <c r="DG446" s="131"/>
      <c r="DH446" s="131"/>
      <c r="DI446" s="131"/>
      <c r="DJ446" s="131"/>
      <c r="DK446" s="131"/>
      <c r="DL446" s="131"/>
      <c r="DM446" s="131"/>
      <c r="DN446" s="131"/>
      <c r="DO446" s="131"/>
      <c r="DP446" s="131"/>
      <c r="DQ446" s="131"/>
      <c r="DR446" s="131"/>
      <c r="DS446" s="131"/>
      <c r="DT446" s="131"/>
      <c r="DU446" s="131"/>
      <c r="DV446" s="131"/>
      <c r="DW446" s="131"/>
      <c r="DX446" s="131"/>
      <c r="DY446" s="131"/>
      <c r="DZ446" s="131"/>
      <c r="EA446" s="131"/>
      <c r="EB446" s="131"/>
      <c r="EC446" s="131"/>
      <c r="ED446" s="131"/>
      <c r="EE446" s="131"/>
      <c r="EF446" s="131"/>
      <c r="EG446" s="131"/>
      <c r="EH446" s="131"/>
      <c r="EI446" s="131"/>
      <c r="EJ446" s="131"/>
      <c r="EK446" s="131"/>
      <c r="EL446" s="131"/>
      <c r="EM446" s="131"/>
      <c r="EN446" s="131"/>
      <c r="EO446" s="131"/>
      <c r="EP446" s="131"/>
      <c r="EQ446" s="131"/>
      <c r="ER446" s="131"/>
      <c r="ES446" s="131"/>
      <c r="ET446" s="131"/>
      <c r="EU446" s="131"/>
      <c r="EV446" s="131"/>
      <c r="EW446" s="131"/>
      <c r="EX446" s="131"/>
      <c r="EY446" s="131"/>
      <c r="EZ446" s="131"/>
      <c r="FA446" s="131"/>
      <c r="FB446" s="131"/>
      <c r="FC446" s="131"/>
      <c r="FD446" s="131"/>
      <c r="FE446" s="131"/>
      <c r="FF446" s="131"/>
      <c r="FG446" s="131"/>
      <c r="FH446" s="131"/>
      <c r="FI446" s="131"/>
      <c r="FJ446" s="131"/>
      <c r="FK446" s="131"/>
      <c r="FL446" s="131"/>
      <c r="FM446" s="131"/>
      <c r="FN446" s="131"/>
      <c r="FO446" s="131"/>
      <c r="FP446" s="131"/>
      <c r="FQ446" s="131"/>
      <c r="FR446" s="131"/>
      <c r="FS446" s="131"/>
      <c r="FT446" s="131"/>
      <c r="FU446" s="131"/>
      <c r="FV446" s="131"/>
      <c r="FW446" s="131"/>
      <c r="FX446" s="131"/>
      <c r="FY446" s="131"/>
      <c r="FZ446" s="131"/>
      <c r="GA446" s="131"/>
      <c r="GB446" s="131"/>
      <c r="GC446" s="131"/>
      <c r="GD446" s="131"/>
      <c r="GE446" s="131"/>
      <c r="GF446" s="131"/>
      <c r="GG446" s="131"/>
      <c r="GH446" s="131"/>
      <c r="GI446" s="131"/>
      <c r="GJ446" s="131"/>
      <c r="GK446" s="131"/>
      <c r="GL446" s="131"/>
      <c r="GM446" s="131"/>
      <c r="GN446" s="131"/>
      <c r="GO446" s="131"/>
      <c r="GP446" s="131"/>
      <c r="GQ446" s="131"/>
      <c r="GR446" s="131"/>
      <c r="GS446" s="131"/>
      <c r="GT446" s="131"/>
      <c r="GU446" s="131"/>
      <c r="GV446" s="131"/>
      <c r="GW446" s="131"/>
      <c r="GX446" s="131"/>
      <c r="GY446" s="131"/>
      <c r="GZ446" s="131"/>
      <c r="HA446" s="131"/>
      <c r="HB446" s="131"/>
      <c r="HC446" s="131"/>
      <c r="HD446" s="131"/>
      <c r="HE446" s="131"/>
      <c r="HF446" s="131"/>
      <c r="HG446" s="131"/>
      <c r="HH446" s="131"/>
      <c r="HI446" s="131"/>
      <c r="HJ446" s="131"/>
      <c r="HK446" s="131"/>
      <c r="HL446" s="131"/>
      <c r="HM446" s="131"/>
      <c r="HN446" s="131"/>
      <c r="HO446" s="131"/>
      <c r="HP446" s="131"/>
      <c r="HQ446" s="131"/>
      <c r="HR446" s="131"/>
      <c r="HS446" s="131"/>
      <c r="HT446" s="131"/>
      <c r="HU446" s="131"/>
      <c r="HV446" s="131"/>
      <c r="HW446" s="131"/>
      <c r="HX446" s="131"/>
      <c r="HY446" s="131"/>
      <c r="HZ446" s="131"/>
      <c r="IA446" s="131"/>
      <c r="IB446" s="131"/>
      <c r="IC446" s="131"/>
      <c r="ID446" s="131"/>
      <c r="IE446" s="131"/>
      <c r="IF446" s="131"/>
      <c r="IG446" s="131"/>
      <c r="IH446" s="131"/>
      <c r="II446" s="131"/>
      <c r="IJ446" s="131"/>
      <c r="IK446" s="131"/>
      <c r="IL446" s="131"/>
      <c r="IM446" s="131"/>
      <c r="IN446" s="131"/>
      <c r="IO446" s="131"/>
      <c r="IP446" s="131"/>
      <c r="IQ446" s="131"/>
      <c r="IR446" s="131"/>
      <c r="IS446" s="131"/>
      <c r="IT446" s="131"/>
      <c r="IU446" s="131"/>
      <c r="IV446" s="131"/>
      <c r="IW446" s="131"/>
      <c r="IX446" s="131"/>
      <c r="IY446" s="131"/>
      <c r="IZ446" s="131"/>
      <c r="JA446" s="131"/>
      <c r="JB446" s="131"/>
      <c r="JC446" s="131"/>
      <c r="JD446" s="131"/>
      <c r="JE446" s="131"/>
      <c r="JF446" s="131"/>
      <c r="JG446" s="131"/>
      <c r="JH446" s="131"/>
      <c r="JI446" s="131"/>
      <c r="JJ446" s="131"/>
      <c r="JK446" s="131"/>
      <c r="JL446" s="131"/>
      <c r="JM446" s="131"/>
      <c r="JN446" s="131"/>
      <c r="JO446" s="131"/>
      <c r="JP446" s="131"/>
      <c r="JQ446" s="131"/>
      <c r="JR446" s="131"/>
      <c r="JS446" s="131"/>
      <c r="JT446" s="131"/>
      <c r="JU446" s="131"/>
      <c r="JV446" s="131"/>
      <c r="JW446" s="131"/>
      <c r="JX446" s="131"/>
      <c r="JY446" s="131"/>
      <c r="JZ446" s="131"/>
      <c r="KA446" s="131"/>
      <c r="KB446" s="131"/>
      <c r="KC446" s="131"/>
      <c r="KD446" s="131"/>
      <c r="KE446" s="131"/>
      <c r="KF446" s="131"/>
      <c r="KG446" s="131"/>
      <c r="KH446" s="131"/>
      <c r="KI446" s="131"/>
      <c r="KJ446" s="131"/>
      <c r="KK446" s="131"/>
      <c r="KL446" s="131"/>
      <c r="KM446" s="131"/>
      <c r="KN446" s="131"/>
      <c r="KO446" s="131"/>
      <c r="KP446" s="131"/>
      <c r="KQ446" s="131"/>
      <c r="KR446" s="131"/>
      <c r="KS446" s="131"/>
      <c r="KT446" s="131"/>
      <c r="KU446" s="131"/>
      <c r="KV446" s="131"/>
      <c r="KW446" s="131"/>
      <c r="KX446" s="131"/>
      <c r="KY446" s="131"/>
      <c r="KZ446" s="131"/>
      <c r="LA446" s="131"/>
      <c r="LB446" s="131"/>
      <c r="LC446" s="131"/>
      <c r="LD446" s="131"/>
      <c r="LE446" s="131"/>
      <c r="LF446" s="131"/>
      <c r="LG446" s="131"/>
      <c r="LH446" s="131"/>
      <c r="LI446" s="131"/>
      <c r="LJ446" s="131"/>
      <c r="LK446" s="131"/>
      <c r="LL446" s="131"/>
      <c r="LM446" s="131"/>
      <c r="LN446" s="131"/>
      <c r="LO446" s="131"/>
      <c r="LP446" s="131"/>
      <c r="LQ446" s="131"/>
      <c r="LR446" s="131"/>
      <c r="LS446" s="131"/>
      <c r="LT446" s="131"/>
      <c r="LU446" s="131"/>
      <c r="LV446" s="131"/>
      <c r="LW446" s="131"/>
      <c r="LX446" s="131"/>
      <c r="LY446" s="131"/>
      <c r="LZ446" s="131"/>
      <c r="MA446" s="131"/>
      <c r="MB446" s="131"/>
      <c r="MC446" s="131"/>
      <c r="MD446" s="131"/>
      <c r="ME446" s="131"/>
      <c r="MF446" s="131"/>
      <c r="MG446" s="131"/>
      <c r="MH446" s="131"/>
      <c r="MI446" s="131"/>
      <c r="MJ446" s="131"/>
      <c r="MK446" s="131"/>
      <c r="ML446" s="131"/>
      <c r="MM446" s="131"/>
      <c r="MN446" s="131"/>
      <c r="MO446" s="131"/>
      <c r="MP446" s="131"/>
      <c r="MQ446" s="131"/>
      <c r="MR446" s="131"/>
      <c r="MS446" s="131"/>
      <c r="MT446" s="131"/>
      <c r="MU446" s="131"/>
      <c r="MV446" s="131"/>
      <c r="MW446" s="131"/>
      <c r="MX446" s="131"/>
      <c r="MY446" s="131"/>
      <c r="MZ446" s="131"/>
      <c r="NA446" s="131"/>
      <c r="NB446" s="131"/>
      <c r="NC446" s="131"/>
      <c r="ND446" s="131"/>
      <c r="NE446" s="131"/>
      <c r="NF446" s="131"/>
      <c r="NG446" s="131"/>
      <c r="NH446" s="131"/>
      <c r="NI446" s="131"/>
      <c r="NJ446" s="131"/>
      <c r="NK446" s="131"/>
      <c r="NL446" s="131"/>
      <c r="NM446" s="131"/>
      <c r="NN446" s="131"/>
      <c r="NO446" s="131"/>
      <c r="NP446" s="131"/>
      <c r="NQ446" s="131"/>
      <c r="NR446" s="131"/>
      <c r="NS446" s="131"/>
      <c r="NT446" s="131"/>
      <c r="NU446" s="131"/>
      <c r="NV446" s="131"/>
      <c r="NW446" s="131"/>
      <c r="NX446" s="131"/>
      <c r="NY446" s="131"/>
      <c r="NZ446" s="131"/>
      <c r="OA446" s="131"/>
      <c r="OB446" s="131"/>
      <c r="OC446" s="131"/>
      <c r="OD446" s="131"/>
      <c r="OE446" s="131"/>
      <c r="OF446" s="131"/>
      <c r="OG446" s="131"/>
      <c r="OH446" s="131"/>
      <c r="OI446" s="131"/>
      <c r="OJ446" s="131"/>
      <c r="OK446" s="131"/>
      <c r="OL446" s="131"/>
      <c r="OM446" s="131"/>
      <c r="ON446" s="131"/>
      <c r="OO446" s="131"/>
      <c r="OP446" s="131"/>
      <c r="OQ446" s="131"/>
      <c r="OR446" s="131"/>
      <c r="OS446" s="131"/>
      <c r="OT446" s="131"/>
      <c r="OU446" s="131"/>
      <c r="OV446" s="131"/>
      <c r="OW446" s="131"/>
      <c r="OX446" s="131"/>
      <c r="OY446" s="131"/>
      <c r="OZ446" s="131"/>
      <c r="PA446" s="131"/>
      <c r="PB446" s="131"/>
      <c r="PC446" s="131"/>
      <c r="PD446" s="131"/>
      <c r="PE446" s="131"/>
      <c r="PF446" s="131"/>
      <c r="PG446" s="131"/>
      <c r="PH446" s="131"/>
      <c r="PI446" s="131"/>
      <c r="PJ446" s="131"/>
      <c r="PK446" s="131"/>
      <c r="PL446" s="131"/>
      <c r="PM446" s="131"/>
      <c r="PN446" s="131"/>
      <c r="PO446" s="131"/>
      <c r="PP446" s="131"/>
      <c r="PQ446" s="131"/>
      <c r="PR446" s="131"/>
      <c r="PS446" s="131"/>
      <c r="PT446" s="131"/>
      <c r="PU446" s="131"/>
      <c r="PV446" s="131"/>
      <c r="PW446" s="131"/>
      <c r="PX446" s="131"/>
      <c r="PY446" s="131"/>
      <c r="PZ446" s="131"/>
      <c r="QA446" s="131"/>
      <c r="QB446" s="131"/>
      <c r="QC446" s="131"/>
      <c r="QD446" s="131"/>
      <c r="QE446" s="131"/>
      <c r="QF446" s="131"/>
      <c r="QG446" s="131"/>
      <c r="QH446" s="131"/>
      <c r="QI446" s="131"/>
      <c r="QJ446" s="131"/>
      <c r="QK446" s="131"/>
      <c r="QL446" s="131"/>
      <c r="QM446" s="131"/>
      <c r="QN446" s="131"/>
      <c r="QO446" s="131"/>
      <c r="QP446" s="131"/>
      <c r="QQ446" s="131"/>
      <c r="QR446" s="131"/>
      <c r="QS446" s="131"/>
      <c r="QT446" s="131"/>
      <c r="QU446" s="131"/>
      <c r="QV446" s="131"/>
      <c r="QW446" s="131"/>
      <c r="QX446" s="131"/>
      <c r="QY446" s="131"/>
      <c r="QZ446" s="131"/>
      <c r="RA446" s="131"/>
      <c r="RB446" s="131"/>
      <c r="RC446" s="131"/>
      <c r="RD446" s="131"/>
      <c r="RE446" s="131"/>
      <c r="RF446" s="131"/>
      <c r="RG446" s="131"/>
      <c r="RH446" s="131"/>
      <c r="RI446" s="131"/>
      <c r="RJ446" s="131"/>
      <c r="RK446" s="131"/>
      <c r="RL446" s="131"/>
      <c r="RM446" s="131"/>
      <c r="RN446" s="131"/>
      <c r="RO446" s="131"/>
      <c r="RP446" s="131"/>
      <c r="RQ446" s="131"/>
      <c r="RR446" s="131"/>
      <c r="RS446" s="131"/>
      <c r="RT446" s="131"/>
      <c r="RU446" s="131"/>
      <c r="RV446" s="131"/>
      <c r="RW446" s="131"/>
      <c r="RX446" s="131"/>
      <c r="RY446" s="131"/>
      <c r="RZ446" s="131"/>
      <c r="SA446" s="131"/>
      <c r="SB446" s="131"/>
      <c r="SC446" s="131"/>
      <c r="SD446" s="131"/>
      <c r="SE446" s="131"/>
      <c r="SF446" s="131"/>
      <c r="SG446" s="131"/>
      <c r="SH446" s="131"/>
      <c r="SI446" s="131"/>
      <c r="SJ446" s="131"/>
      <c r="SK446" s="131"/>
      <c r="SL446" s="131"/>
      <c r="SM446" s="131"/>
      <c r="SN446" s="131"/>
      <c r="SO446" s="131"/>
      <c r="SP446" s="131"/>
      <c r="SQ446" s="131"/>
      <c r="SR446" s="131"/>
      <c r="SS446" s="131"/>
      <c r="ST446" s="131"/>
      <c r="SU446" s="131"/>
      <c r="SV446" s="131"/>
      <c r="SW446" s="131"/>
      <c r="SX446" s="131"/>
      <c r="SY446" s="131"/>
      <c r="SZ446" s="131"/>
      <c r="TA446" s="131"/>
      <c r="TB446" s="131"/>
      <c r="TC446" s="131"/>
      <c r="TD446" s="131"/>
      <c r="TE446" s="131"/>
      <c r="TF446" s="131"/>
      <c r="TG446" s="131"/>
      <c r="TH446" s="131"/>
      <c r="TI446" s="131"/>
      <c r="TJ446" s="131"/>
      <c r="TK446" s="131"/>
      <c r="TL446" s="131"/>
      <c r="TM446" s="131"/>
      <c r="TN446" s="131"/>
      <c r="TO446" s="131"/>
      <c r="TP446" s="131"/>
      <c r="TQ446" s="131"/>
      <c r="TR446" s="131"/>
      <c r="TS446" s="131"/>
      <c r="TT446" s="131"/>
      <c r="TU446" s="131"/>
      <c r="TV446" s="131"/>
      <c r="TW446" s="131"/>
      <c r="TX446" s="131"/>
      <c r="TY446" s="131"/>
      <c r="TZ446" s="131"/>
      <c r="UA446" s="131"/>
      <c r="UB446" s="131"/>
      <c r="UC446" s="131"/>
      <c r="UD446" s="131"/>
      <c r="UE446" s="131"/>
      <c r="UF446" s="131"/>
      <c r="UG446" s="131"/>
      <c r="UH446" s="131"/>
      <c r="UI446" s="131"/>
      <c r="UJ446" s="131"/>
      <c r="UK446" s="131"/>
      <c r="UL446" s="131"/>
      <c r="UM446" s="131"/>
      <c r="UN446" s="131"/>
      <c r="UO446" s="131"/>
      <c r="UP446" s="131"/>
      <c r="UQ446" s="131"/>
      <c r="UR446" s="131"/>
      <c r="US446" s="131"/>
      <c r="UT446" s="131"/>
      <c r="UU446" s="131"/>
      <c r="UV446" s="131"/>
      <c r="UW446" s="131"/>
      <c r="UX446" s="131"/>
      <c r="UY446" s="131"/>
      <c r="UZ446" s="131"/>
      <c r="VA446" s="131"/>
      <c r="VB446" s="131"/>
      <c r="VC446" s="131"/>
      <c r="VD446" s="131"/>
      <c r="VE446" s="131"/>
      <c r="VF446" s="131"/>
      <c r="VG446" s="131"/>
      <c r="VH446" s="131"/>
      <c r="VI446" s="131"/>
      <c r="VJ446" s="131"/>
      <c r="VK446" s="131"/>
      <c r="VL446" s="131"/>
      <c r="VM446" s="131"/>
      <c r="VN446" s="131"/>
      <c r="VO446" s="131"/>
      <c r="VP446" s="131"/>
      <c r="VQ446" s="131"/>
      <c r="VR446" s="131"/>
      <c r="VS446" s="131"/>
      <c r="VT446" s="131"/>
      <c r="VU446" s="131"/>
      <c r="VV446" s="131"/>
      <c r="VW446" s="131"/>
      <c r="VX446" s="131"/>
      <c r="VY446" s="131"/>
      <c r="VZ446" s="131"/>
      <c r="WA446" s="131"/>
      <c r="WB446" s="131"/>
      <c r="WC446" s="131"/>
      <c r="WD446" s="131"/>
      <c r="WE446" s="131"/>
      <c r="WF446" s="131"/>
      <c r="WG446" s="131"/>
      <c r="WH446" s="131"/>
      <c r="WI446" s="131"/>
      <c r="WJ446" s="131"/>
      <c r="WK446" s="131"/>
      <c r="WL446" s="131"/>
      <c r="WM446" s="131"/>
      <c r="WN446" s="131"/>
      <c r="WO446" s="131"/>
      <c r="WP446" s="131"/>
      <c r="WQ446" s="131"/>
      <c r="WR446" s="131"/>
      <c r="WS446" s="131"/>
      <c r="WT446" s="131"/>
      <c r="WU446" s="131"/>
      <c r="WV446" s="131"/>
      <c r="WW446" s="131"/>
      <c r="WX446" s="131"/>
      <c r="WY446" s="131"/>
      <c r="WZ446" s="131"/>
      <c r="XA446" s="131"/>
      <c r="XB446" s="131"/>
      <c r="XC446" s="131"/>
      <c r="XD446" s="131"/>
      <c r="XE446" s="131"/>
      <c r="XF446" s="131"/>
      <c r="XG446" s="131"/>
      <c r="XH446" s="131"/>
      <c r="XI446" s="131"/>
      <c r="XJ446" s="131"/>
      <c r="XK446" s="131"/>
      <c r="XL446" s="131"/>
      <c r="XM446" s="131"/>
      <c r="XN446" s="131"/>
      <c r="XO446" s="131"/>
      <c r="XP446" s="131"/>
      <c r="XQ446" s="131"/>
      <c r="XR446" s="131"/>
      <c r="XS446" s="131"/>
      <c r="XT446" s="131"/>
      <c r="XU446" s="131"/>
      <c r="XV446" s="131"/>
      <c r="XW446" s="131"/>
      <c r="XX446" s="131"/>
      <c r="XY446" s="131"/>
      <c r="XZ446" s="131"/>
      <c r="YA446" s="131"/>
      <c r="YB446" s="131"/>
      <c r="YC446" s="131"/>
      <c r="YD446" s="131"/>
      <c r="YE446" s="131"/>
      <c r="YF446" s="131"/>
      <c r="YG446" s="131"/>
      <c r="YH446" s="131"/>
      <c r="YI446" s="131"/>
      <c r="YJ446" s="131"/>
      <c r="YK446" s="131"/>
      <c r="YL446" s="131"/>
      <c r="YM446" s="131"/>
      <c r="YN446" s="131"/>
      <c r="YO446" s="131"/>
      <c r="YP446" s="131"/>
      <c r="YQ446" s="131"/>
      <c r="YR446" s="131"/>
      <c r="YS446" s="131"/>
      <c r="YT446" s="131"/>
      <c r="YU446" s="131"/>
      <c r="YV446" s="131"/>
      <c r="YW446" s="131"/>
      <c r="YX446" s="131"/>
      <c r="YY446" s="131"/>
      <c r="YZ446" s="131"/>
      <c r="ZA446" s="131"/>
      <c r="ZB446" s="131"/>
      <c r="ZC446" s="131"/>
      <c r="ZD446" s="131"/>
      <c r="ZE446" s="131"/>
      <c r="ZF446" s="131"/>
      <c r="ZG446" s="131"/>
      <c r="ZH446" s="131"/>
      <c r="ZI446" s="131"/>
      <c r="ZJ446" s="131"/>
      <c r="ZK446" s="131"/>
      <c r="ZL446" s="131"/>
      <c r="ZM446" s="131"/>
      <c r="ZN446" s="131"/>
      <c r="ZO446" s="131"/>
      <c r="ZP446" s="131"/>
      <c r="ZQ446" s="131"/>
      <c r="ZR446" s="131"/>
      <c r="ZS446" s="131"/>
      <c r="ZT446" s="131"/>
      <c r="ZU446" s="131"/>
      <c r="ZV446" s="131"/>
      <c r="ZW446" s="131"/>
      <c r="ZX446" s="131"/>
      <c r="ZY446" s="131"/>
      <c r="ZZ446" s="131"/>
      <c r="AAA446" s="131"/>
      <c r="AAB446" s="131"/>
      <c r="AAC446" s="131"/>
      <c r="AAD446" s="131"/>
      <c r="AAE446" s="131"/>
      <c r="AAF446" s="131"/>
      <c r="AAG446" s="131"/>
      <c r="AAH446" s="131"/>
      <c r="AAI446" s="131"/>
      <c r="AAJ446" s="131"/>
      <c r="AAK446" s="131"/>
      <c r="AAL446" s="131"/>
      <c r="AAM446" s="131"/>
      <c r="AAN446" s="131"/>
      <c r="AAO446" s="131"/>
      <c r="AAP446" s="131"/>
      <c r="AAQ446" s="131"/>
      <c r="AAR446" s="131"/>
      <c r="AAS446" s="131"/>
      <c r="AAT446" s="131"/>
      <c r="AAU446" s="131"/>
      <c r="AAV446" s="131"/>
      <c r="AAW446" s="131"/>
      <c r="AAX446" s="131"/>
      <c r="AAY446" s="131"/>
      <c r="AAZ446" s="131"/>
      <c r="ABA446" s="131"/>
      <c r="ABB446" s="131"/>
      <c r="ABC446" s="131"/>
      <c r="ABD446" s="131"/>
      <c r="ABE446" s="131"/>
      <c r="ABF446" s="131"/>
      <c r="ABG446" s="131"/>
      <c r="ABH446" s="131"/>
      <c r="ABI446" s="131"/>
      <c r="ABJ446" s="131"/>
      <c r="ABK446" s="131"/>
      <c r="ABL446" s="131"/>
      <c r="ABM446" s="131"/>
      <c r="ABN446" s="131"/>
      <c r="ABO446" s="131"/>
      <c r="ABP446" s="131"/>
      <c r="ABQ446" s="131"/>
      <c r="ABR446" s="131"/>
      <c r="ABS446" s="131"/>
      <c r="ABT446" s="131"/>
      <c r="ABU446" s="131"/>
      <c r="ABV446" s="131"/>
      <c r="ABW446" s="131"/>
      <c r="ABX446" s="131"/>
      <c r="ABY446" s="131"/>
      <c r="ABZ446" s="131"/>
      <c r="ACA446" s="131"/>
      <c r="ACB446" s="131"/>
      <c r="ACC446" s="131"/>
      <c r="ACD446" s="131"/>
      <c r="ACE446" s="131"/>
      <c r="ACF446" s="131"/>
      <c r="ACG446" s="131"/>
      <c r="ACH446" s="131"/>
      <c r="ACI446" s="131"/>
      <c r="ACJ446" s="131"/>
      <c r="ACK446" s="131"/>
      <c r="ACL446" s="131"/>
      <c r="ACM446" s="131"/>
      <c r="ACN446" s="131"/>
      <c r="ACO446" s="131"/>
      <c r="ACP446" s="131"/>
      <c r="ACQ446" s="131"/>
      <c r="ACR446" s="131"/>
      <c r="ACS446" s="131"/>
      <c r="ACT446" s="131"/>
      <c r="ACU446" s="131"/>
      <c r="ACV446" s="131"/>
      <c r="ACW446" s="131"/>
      <c r="ACX446" s="131"/>
      <c r="ACY446" s="131"/>
      <c r="ACZ446" s="131"/>
      <c r="ADA446" s="131"/>
      <c r="ADB446" s="131"/>
      <c r="ADC446" s="131"/>
      <c r="ADD446" s="131"/>
      <c r="ADE446" s="131"/>
      <c r="ADF446" s="131"/>
      <c r="ADG446" s="131"/>
      <c r="ADH446" s="131"/>
      <c r="ADI446" s="131"/>
      <c r="ADJ446" s="131"/>
      <c r="ADK446" s="131"/>
      <c r="ADL446" s="131"/>
      <c r="ADM446" s="131"/>
      <c r="ADN446" s="131"/>
      <c r="ADO446" s="131"/>
      <c r="ADP446" s="131"/>
      <c r="ADQ446" s="131"/>
      <c r="ADR446" s="131"/>
      <c r="ADS446" s="131"/>
      <c r="ADT446" s="131"/>
      <c r="ADU446" s="131"/>
      <c r="ADV446" s="131"/>
      <c r="ADW446" s="131"/>
      <c r="ADX446" s="131"/>
      <c r="ADY446" s="131"/>
      <c r="ADZ446" s="131"/>
      <c r="AEA446" s="131"/>
      <c r="AEB446" s="131"/>
      <c r="AEC446" s="131"/>
      <c r="AED446" s="131"/>
      <c r="AEE446" s="131"/>
      <c r="AEF446" s="131"/>
      <c r="AEG446" s="131"/>
      <c r="AEH446" s="131"/>
      <c r="AEI446" s="131"/>
      <c r="AEJ446" s="131"/>
      <c r="AEK446" s="131"/>
      <c r="AEL446" s="131"/>
      <c r="AEM446" s="131"/>
      <c r="AEN446" s="131"/>
      <c r="AEO446" s="131"/>
      <c r="AEP446" s="131"/>
      <c r="AEQ446" s="131"/>
      <c r="AER446" s="131"/>
      <c r="AES446" s="131"/>
      <c r="AET446" s="131"/>
      <c r="AEU446" s="131"/>
      <c r="AEV446" s="131"/>
      <c r="AEW446" s="131"/>
      <c r="AEX446" s="131"/>
      <c r="AEY446" s="131"/>
      <c r="AEZ446" s="131"/>
      <c r="AFA446" s="131"/>
      <c r="AFB446" s="131"/>
      <c r="AFC446" s="131"/>
      <c r="AFD446" s="131"/>
      <c r="AFE446" s="131"/>
      <c r="AFF446" s="131"/>
      <c r="AFG446" s="131"/>
      <c r="AFH446" s="131"/>
      <c r="AFI446" s="131"/>
      <c r="AFJ446" s="131"/>
      <c r="AFK446" s="131"/>
      <c r="AFL446" s="131"/>
      <c r="AFM446" s="131"/>
      <c r="AFN446" s="131"/>
      <c r="AFO446" s="131"/>
      <c r="AFP446" s="131"/>
      <c r="AFQ446" s="131"/>
      <c r="AFR446" s="131"/>
      <c r="AFS446" s="131"/>
      <c r="AFT446" s="131"/>
      <c r="AFU446" s="131"/>
      <c r="AFV446" s="131"/>
      <c r="AFW446" s="131"/>
      <c r="AFX446" s="131"/>
      <c r="AFY446" s="131"/>
      <c r="AFZ446" s="131"/>
      <c r="AGA446" s="131"/>
      <c r="AGB446" s="131"/>
      <c r="AGC446" s="131"/>
      <c r="AGD446" s="131"/>
      <c r="AGE446" s="131"/>
      <c r="AGF446" s="131"/>
      <c r="AGG446" s="131"/>
      <c r="AGH446" s="131"/>
      <c r="AGI446" s="131"/>
      <c r="AGJ446" s="131"/>
      <c r="AGK446" s="131"/>
      <c r="AGL446" s="131"/>
      <c r="AGM446" s="131"/>
      <c r="AGN446" s="131"/>
      <c r="AGO446" s="131"/>
      <c r="AGP446" s="131"/>
      <c r="AGQ446" s="131"/>
      <c r="AGR446" s="131"/>
      <c r="AGS446" s="131"/>
      <c r="AGT446" s="131"/>
      <c r="AGU446" s="131"/>
      <c r="AGV446" s="131"/>
      <c r="AGW446" s="131"/>
      <c r="AGX446" s="131"/>
      <c r="AGY446" s="131"/>
      <c r="AGZ446" s="131"/>
      <c r="AHA446" s="131"/>
      <c r="AHB446" s="131"/>
      <c r="AHC446" s="131"/>
      <c r="AHD446" s="131"/>
      <c r="AHE446" s="131"/>
      <c r="AHF446" s="131"/>
      <c r="AHG446" s="131"/>
      <c r="AHH446" s="131"/>
      <c r="AHI446" s="131"/>
      <c r="AHJ446" s="131"/>
      <c r="AHK446" s="131"/>
      <c r="AHL446" s="131"/>
      <c r="AHM446" s="131"/>
      <c r="AHN446" s="131"/>
      <c r="AHO446" s="131"/>
      <c r="AHP446" s="131"/>
      <c r="AHQ446" s="131"/>
      <c r="AHR446" s="131"/>
      <c r="AHS446" s="131"/>
      <c r="AHT446" s="131"/>
      <c r="AHU446" s="131"/>
      <c r="AHV446" s="131"/>
      <c r="AHW446" s="131"/>
      <c r="AHX446" s="131"/>
      <c r="AHY446" s="131"/>
      <c r="AHZ446" s="131"/>
      <c r="AIA446" s="131"/>
      <c r="AIB446" s="131"/>
      <c r="AIC446" s="131"/>
      <c r="AID446" s="131"/>
      <c r="AIE446" s="131"/>
      <c r="AIF446" s="131"/>
      <c r="AIG446" s="131"/>
      <c r="AIH446" s="131"/>
      <c r="AII446" s="131"/>
      <c r="AIJ446" s="131"/>
      <c r="AIK446" s="131"/>
      <c r="AIL446" s="131"/>
      <c r="AIM446" s="131"/>
      <c r="AIN446" s="131"/>
      <c r="AIO446" s="131"/>
      <c r="AIP446" s="131"/>
      <c r="AIQ446" s="131"/>
      <c r="AIR446" s="131"/>
      <c r="AIS446" s="131"/>
      <c r="AIT446" s="131"/>
      <c r="AIU446" s="131"/>
      <c r="AIV446" s="131"/>
      <c r="AIW446" s="131"/>
      <c r="AIX446" s="131"/>
      <c r="AIY446" s="131"/>
      <c r="AIZ446" s="131"/>
      <c r="AJA446" s="131"/>
      <c r="AJB446" s="131"/>
      <c r="AJC446" s="131"/>
      <c r="AJD446" s="131"/>
      <c r="AJE446" s="131"/>
      <c r="AJF446" s="131"/>
      <c r="AJG446" s="131"/>
      <c r="AJH446" s="131"/>
      <c r="AJI446" s="131"/>
      <c r="AJJ446" s="131"/>
      <c r="AJK446" s="131"/>
      <c r="AJL446" s="131"/>
      <c r="AJM446" s="131"/>
      <c r="AJN446" s="131"/>
      <c r="AJO446" s="131"/>
      <c r="AJP446" s="131"/>
      <c r="AJQ446" s="131"/>
      <c r="AJR446" s="131"/>
      <c r="AJS446" s="131"/>
      <c r="AJT446" s="131"/>
      <c r="AJU446" s="131"/>
      <c r="AJV446" s="131"/>
      <c r="AJW446" s="131"/>
      <c r="AJX446" s="131"/>
      <c r="AJY446" s="131"/>
      <c r="AJZ446" s="131"/>
      <c r="AKA446" s="131"/>
      <c r="AKB446" s="131"/>
      <c r="AKC446" s="131"/>
      <c r="AKD446" s="131"/>
      <c r="AKE446" s="131"/>
      <c r="AKF446" s="131"/>
      <c r="AKG446" s="131"/>
      <c r="AKH446" s="131"/>
      <c r="AKI446" s="131"/>
      <c r="AKJ446" s="131"/>
      <c r="AKK446" s="131"/>
      <c r="AKL446" s="131"/>
      <c r="AKM446" s="131"/>
      <c r="AKN446" s="131"/>
      <c r="AKO446" s="131"/>
      <c r="AKP446" s="131"/>
      <c r="AKQ446" s="131"/>
      <c r="AKR446" s="131"/>
      <c r="AKS446" s="131"/>
      <c r="AKT446" s="131"/>
      <c r="AKU446" s="131"/>
      <c r="AKV446" s="131"/>
      <c r="AKW446" s="131"/>
      <c r="AKX446" s="131"/>
      <c r="AKY446" s="131"/>
      <c r="AKZ446" s="131"/>
      <c r="ALA446" s="131"/>
      <c r="ALB446" s="131"/>
      <c r="ALC446" s="131"/>
      <c r="ALD446" s="131"/>
      <c r="ALE446" s="131"/>
      <c r="ALF446" s="131"/>
      <c r="ALG446" s="131"/>
      <c r="ALH446" s="131"/>
      <c r="ALI446" s="131"/>
      <c r="ALJ446" s="131"/>
      <c r="ALK446" s="131"/>
      <c r="ALL446" s="131"/>
      <c r="ALM446" s="131"/>
      <c r="ALN446" s="131"/>
      <c r="ALO446" s="131"/>
      <c r="ALP446" s="131"/>
      <c r="ALQ446" s="131"/>
      <c r="ALR446" s="131"/>
      <c r="ALS446" s="131"/>
      <c r="ALT446" s="131"/>
      <c r="ALU446" s="131"/>
      <c r="ALV446" s="131"/>
      <c r="ALW446" s="131"/>
      <c r="ALX446" s="131"/>
      <c r="ALY446" s="131"/>
      <c r="ALZ446" s="131"/>
      <c r="AMA446" s="131"/>
      <c r="AMB446" s="131"/>
      <c r="AMC446" s="131"/>
      <c r="AMD446" s="131"/>
      <c r="AME446" s="131"/>
      <c r="AMF446" s="131"/>
      <c r="AMG446" s="131"/>
      <c r="AMH446" s="131"/>
      <c r="AMI446" s="131"/>
      <c r="AMJ446" s="131"/>
      <c r="AMK446" s="131"/>
      <c r="AML446" s="131"/>
      <c r="AMM446" s="131"/>
      <c r="AMN446" s="131"/>
      <c r="AMO446" s="131"/>
      <c r="AMP446" s="131"/>
      <c r="AMQ446" s="131"/>
      <c r="AMR446" s="131"/>
      <c r="AMS446" s="131"/>
      <c r="AMT446" s="131"/>
      <c r="AMU446" s="131"/>
      <c r="AMV446" s="131"/>
      <c r="AMW446" s="131"/>
      <c r="AMX446" s="131"/>
      <c r="AMY446" s="131"/>
      <c r="AMZ446" s="131"/>
      <c r="ANA446" s="131"/>
      <c r="ANB446" s="131"/>
      <c r="ANC446" s="131"/>
      <c r="AND446" s="131"/>
      <c r="ANE446" s="131"/>
      <c r="ANF446" s="131"/>
      <c r="ANG446" s="131"/>
      <c r="ANH446" s="131"/>
      <c r="ANI446" s="131"/>
      <c r="ANJ446" s="131"/>
      <c r="ANK446" s="131"/>
      <c r="ANL446" s="131"/>
      <c r="ANM446" s="131"/>
      <c r="ANN446" s="131"/>
      <c r="ANO446" s="131"/>
      <c r="ANP446" s="131"/>
      <c r="ANQ446" s="131"/>
      <c r="ANR446" s="131"/>
      <c r="ANS446" s="131"/>
      <c r="ANT446" s="131"/>
      <c r="ANU446" s="131"/>
      <c r="ANV446" s="131"/>
      <c r="ANW446" s="131"/>
      <c r="ANX446" s="131"/>
      <c r="ANY446" s="131"/>
      <c r="ANZ446" s="131"/>
      <c r="AOA446" s="131"/>
      <c r="AOB446" s="131"/>
      <c r="AOC446" s="131"/>
      <c r="AOD446" s="131"/>
      <c r="AOE446" s="131"/>
      <c r="AOF446" s="131"/>
      <c r="AOG446" s="131"/>
      <c r="AOH446" s="131"/>
      <c r="AOI446" s="131"/>
      <c r="AOJ446" s="131"/>
      <c r="AOK446" s="131"/>
      <c r="AOL446" s="131"/>
      <c r="AOM446" s="131"/>
      <c r="AON446" s="131"/>
      <c r="AOO446" s="131"/>
      <c r="AOP446" s="131"/>
      <c r="AOQ446" s="131"/>
      <c r="AOR446" s="131"/>
      <c r="AOS446" s="131"/>
      <c r="AOT446" s="131"/>
      <c r="AOU446" s="131"/>
      <c r="AOV446" s="131"/>
      <c r="AOW446" s="131"/>
      <c r="AOX446" s="131"/>
      <c r="AOY446" s="131"/>
      <c r="AOZ446" s="131"/>
      <c r="APA446" s="131"/>
      <c r="APB446" s="131"/>
      <c r="APC446" s="131"/>
      <c r="APD446" s="131"/>
      <c r="APE446" s="131"/>
      <c r="APF446" s="131"/>
      <c r="APG446" s="131"/>
      <c r="APH446" s="131"/>
      <c r="API446" s="131"/>
      <c r="APJ446" s="131"/>
      <c r="APK446" s="131"/>
      <c r="APL446" s="131"/>
      <c r="APM446" s="131"/>
      <c r="APN446" s="131"/>
      <c r="APO446" s="131"/>
      <c r="APP446" s="131"/>
      <c r="APQ446" s="131"/>
      <c r="APR446" s="131"/>
      <c r="APS446" s="131"/>
      <c r="APT446" s="131"/>
      <c r="APU446" s="131"/>
      <c r="APV446" s="131"/>
      <c r="APW446" s="131"/>
      <c r="APX446" s="131"/>
      <c r="APY446" s="131"/>
      <c r="APZ446" s="131"/>
      <c r="AQA446" s="131"/>
      <c r="AQB446" s="131"/>
      <c r="AQC446" s="131"/>
      <c r="AQD446" s="131"/>
      <c r="AQE446" s="131"/>
      <c r="AQF446" s="131"/>
      <c r="AQG446" s="131"/>
      <c r="AQH446" s="131"/>
      <c r="AQI446" s="131"/>
      <c r="AQJ446" s="131"/>
      <c r="AQK446" s="131"/>
      <c r="AQL446" s="131"/>
      <c r="AQM446" s="131"/>
      <c r="AQN446" s="131"/>
      <c r="AQO446" s="131"/>
      <c r="AQP446" s="131"/>
      <c r="AQQ446" s="131"/>
      <c r="AQR446" s="131"/>
      <c r="AQS446" s="131"/>
      <c r="AQT446" s="131"/>
      <c r="AQU446" s="131"/>
      <c r="AQV446" s="131"/>
      <c r="AQW446" s="131"/>
      <c r="AQX446" s="131"/>
      <c r="AQY446" s="131"/>
      <c r="AQZ446" s="131"/>
      <c r="ARA446" s="131"/>
      <c r="ARB446" s="131"/>
      <c r="ARC446" s="131"/>
      <c r="ARD446" s="131"/>
      <c r="ARE446" s="131"/>
      <c r="ARF446" s="131"/>
      <c r="ARG446" s="131"/>
      <c r="ARH446" s="131"/>
      <c r="ARI446" s="131"/>
      <c r="ARJ446" s="131"/>
      <c r="ARK446" s="131"/>
      <c r="ARL446" s="131"/>
      <c r="ARM446" s="131"/>
      <c r="ARN446" s="131"/>
      <c r="ARO446" s="131"/>
      <c r="ARP446" s="131"/>
      <c r="ARQ446" s="131"/>
      <c r="ARR446" s="131"/>
      <c r="ARS446" s="131"/>
      <c r="ART446" s="131"/>
      <c r="ARU446" s="131"/>
      <c r="ARV446" s="131"/>
      <c r="ARW446" s="131"/>
      <c r="ARX446" s="131"/>
      <c r="ARY446" s="131"/>
      <c r="ARZ446" s="131"/>
      <c r="ASA446" s="131"/>
      <c r="ASB446" s="131"/>
      <c r="ASC446" s="131"/>
      <c r="ASD446" s="131"/>
      <c r="ASE446" s="131"/>
      <c r="ASF446" s="131"/>
      <c r="ASG446" s="131"/>
      <c r="ASH446" s="131"/>
      <c r="ASI446" s="131"/>
      <c r="ASJ446" s="131"/>
      <c r="ASK446" s="131"/>
      <c r="ASL446" s="131"/>
      <c r="ASM446" s="131"/>
      <c r="ASN446" s="131"/>
      <c r="ASO446" s="131"/>
      <c r="ASP446" s="131"/>
      <c r="ASQ446" s="131"/>
      <c r="ASR446" s="131"/>
      <c r="ASS446" s="131"/>
      <c r="AST446" s="131"/>
      <c r="ASU446" s="131"/>
      <c r="ASV446" s="131"/>
      <c r="ASW446" s="131"/>
      <c r="ASX446" s="131"/>
      <c r="ASY446" s="131"/>
      <c r="ASZ446" s="131"/>
      <c r="ATA446" s="131"/>
      <c r="ATB446" s="131"/>
      <c r="ATC446" s="131"/>
      <c r="ATD446" s="131"/>
      <c r="ATE446" s="131"/>
      <c r="ATF446" s="131"/>
      <c r="ATG446" s="131"/>
      <c r="ATH446" s="131"/>
      <c r="ATI446" s="131"/>
      <c r="ATJ446" s="131"/>
      <c r="ATK446" s="131"/>
      <c r="ATL446" s="131"/>
      <c r="ATM446" s="131"/>
      <c r="ATN446" s="131"/>
      <c r="ATO446" s="131"/>
      <c r="ATP446" s="131"/>
      <c r="ATQ446" s="131"/>
      <c r="ATR446" s="131"/>
      <c r="ATS446" s="131"/>
      <c r="ATT446" s="131"/>
      <c r="ATU446" s="131"/>
      <c r="ATV446" s="131"/>
      <c r="ATW446" s="131"/>
      <c r="ATX446" s="131"/>
      <c r="ATY446" s="131"/>
      <c r="ATZ446" s="131"/>
      <c r="AUA446" s="131"/>
      <c r="AUB446" s="131"/>
      <c r="AUC446" s="131"/>
      <c r="AUD446" s="131"/>
      <c r="AUE446" s="131"/>
      <c r="AUF446" s="131"/>
      <c r="AUG446" s="131"/>
      <c r="AUH446" s="131"/>
      <c r="AUI446" s="131"/>
      <c r="AUJ446" s="131"/>
      <c r="AUK446" s="131"/>
      <c r="AUL446" s="131"/>
      <c r="AUM446" s="131"/>
      <c r="AUN446" s="131"/>
      <c r="AUO446" s="131"/>
      <c r="AUP446" s="131"/>
      <c r="AUQ446" s="131"/>
      <c r="AUR446" s="131"/>
      <c r="AUS446" s="131"/>
      <c r="AUT446" s="131"/>
      <c r="AUU446" s="131"/>
      <c r="AUV446" s="131"/>
      <c r="AUW446" s="131"/>
      <c r="AUX446" s="131"/>
      <c r="AUY446" s="131"/>
      <c r="AUZ446" s="131"/>
      <c r="AVA446" s="131"/>
      <c r="AVB446" s="131"/>
      <c r="AVC446" s="131"/>
      <c r="AVD446" s="131"/>
      <c r="AVE446" s="131"/>
      <c r="AVF446" s="131"/>
      <c r="AVG446" s="131"/>
      <c r="AVH446" s="131"/>
      <c r="AVI446" s="131"/>
      <c r="AVJ446" s="131"/>
      <c r="AVK446" s="131"/>
      <c r="AVL446" s="131"/>
      <c r="AVM446" s="131"/>
      <c r="AVN446" s="131"/>
      <c r="AVO446" s="131"/>
      <c r="AVP446" s="131"/>
      <c r="AVQ446" s="131"/>
      <c r="AVR446" s="131"/>
      <c r="AVS446" s="131"/>
      <c r="AVT446" s="131"/>
      <c r="AVU446" s="131"/>
      <c r="AVV446" s="131"/>
      <c r="AVW446" s="131"/>
      <c r="AVX446" s="131"/>
      <c r="AVY446" s="131"/>
      <c r="AVZ446" s="131"/>
      <c r="AWA446" s="131"/>
      <c r="AWB446" s="131"/>
      <c r="AWC446" s="131"/>
      <c r="AWD446" s="131"/>
      <c r="AWE446" s="131"/>
      <c r="AWF446" s="131"/>
      <c r="AWG446" s="131"/>
      <c r="AWH446" s="131"/>
      <c r="AWI446" s="131"/>
      <c r="AWJ446" s="131"/>
      <c r="AWK446" s="131"/>
      <c r="AWL446" s="131"/>
      <c r="AWM446" s="131"/>
      <c r="AWN446" s="131"/>
      <c r="AWO446" s="131"/>
      <c r="AWP446" s="131"/>
      <c r="AWQ446" s="131"/>
      <c r="AWR446" s="131"/>
      <c r="AWS446" s="131"/>
      <c r="AWT446" s="131"/>
      <c r="AWU446" s="131"/>
      <c r="AWV446" s="131"/>
      <c r="AWW446" s="131"/>
      <c r="AWX446" s="131"/>
      <c r="AWY446" s="131"/>
      <c r="AWZ446" s="131"/>
      <c r="AXA446" s="131"/>
      <c r="AXB446" s="131"/>
      <c r="AXC446" s="131"/>
      <c r="AXD446" s="131"/>
      <c r="AXE446" s="131"/>
      <c r="AXF446" s="131"/>
      <c r="AXG446" s="131"/>
      <c r="AXH446" s="131"/>
      <c r="AXI446" s="131"/>
      <c r="AXJ446" s="131"/>
      <c r="AXK446" s="131"/>
      <c r="AXL446" s="131"/>
      <c r="AXM446" s="131"/>
      <c r="AXN446" s="131"/>
      <c r="AXO446" s="131"/>
      <c r="AXP446" s="131"/>
      <c r="AXQ446" s="131"/>
      <c r="AXR446" s="131"/>
      <c r="AXS446" s="131"/>
      <c r="AXT446" s="131"/>
      <c r="AXU446" s="131"/>
      <c r="AXV446" s="131"/>
      <c r="AXW446" s="131"/>
      <c r="AXX446" s="131"/>
    </row>
    <row r="447" spans="1:1324" s="131" customFormat="1" ht="15.75" hidden="1" customHeight="1" x14ac:dyDescent="0.2">
      <c r="A447" s="14" t="s">
        <v>2673</v>
      </c>
      <c r="B447" s="13" t="s">
        <v>336</v>
      </c>
      <c r="C447" s="19" t="s">
        <v>2674</v>
      </c>
      <c r="D447" s="64" t="s">
        <v>2671</v>
      </c>
      <c r="E447" s="65">
        <v>42263</v>
      </c>
      <c r="F447" s="79" t="s">
        <v>1167</v>
      </c>
      <c r="G447" s="30" t="s">
        <v>1186</v>
      </c>
      <c r="H447" s="30">
        <v>42277</v>
      </c>
      <c r="I447" s="30" t="s">
        <v>1065</v>
      </c>
      <c r="J447" s="173"/>
      <c r="K447" s="87" t="s">
        <v>6</v>
      </c>
      <c r="L447" s="87">
        <v>1</v>
      </c>
      <c r="M447" s="87">
        <v>1</v>
      </c>
      <c r="N447" s="87" t="s">
        <v>326</v>
      </c>
      <c r="O447" s="87">
        <v>1</v>
      </c>
      <c r="P447" s="87" t="s">
        <v>326</v>
      </c>
      <c r="Q447" s="87">
        <v>1</v>
      </c>
      <c r="R447" s="87" t="s">
        <v>326</v>
      </c>
      <c r="S447" s="87">
        <v>1</v>
      </c>
      <c r="T447" s="87" t="s">
        <v>49</v>
      </c>
      <c r="U447" s="87">
        <v>1</v>
      </c>
      <c r="V447" s="87">
        <v>1</v>
      </c>
      <c r="W447" s="87">
        <v>0</v>
      </c>
      <c r="X447" s="87">
        <v>0</v>
      </c>
      <c r="Y447" s="87">
        <v>0</v>
      </c>
      <c r="Z447" s="87">
        <v>0</v>
      </c>
      <c r="AA447" s="87">
        <v>0</v>
      </c>
      <c r="AB447" s="87">
        <v>0</v>
      </c>
      <c r="AC447" s="87">
        <v>0</v>
      </c>
      <c r="AD447" s="87">
        <v>0</v>
      </c>
      <c r="AE447" s="87">
        <v>0</v>
      </c>
      <c r="AF447" s="104"/>
      <c r="AH447" s="105"/>
      <c r="AI447" s="105"/>
      <c r="AJ447" s="105"/>
      <c r="AK447" s="105"/>
      <c r="AL447" s="105"/>
      <c r="AM447" s="105"/>
      <c r="AN447" s="105"/>
      <c r="AO447" s="105"/>
      <c r="AP447" s="105"/>
      <c r="AQ447" s="105"/>
      <c r="AR447" s="105"/>
      <c r="AS447" s="105"/>
      <c r="AT447" s="105"/>
      <c r="AU447" s="105"/>
      <c r="AV447" s="105"/>
      <c r="AW447" s="105"/>
      <c r="AX447" s="105"/>
      <c r="AY447" s="105"/>
      <c r="AZ447" s="105"/>
      <c r="BA447" s="105"/>
      <c r="BB447" s="105"/>
      <c r="BC447" s="105"/>
      <c r="BD447" s="105"/>
      <c r="BE447" s="105"/>
      <c r="BF447" s="105"/>
      <c r="BG447" s="105"/>
      <c r="BH447" s="105"/>
      <c r="BI447" s="105"/>
      <c r="BJ447" s="105"/>
      <c r="BK447" s="105"/>
      <c r="BL447" s="105"/>
      <c r="BM447" s="105"/>
      <c r="BN447" s="105"/>
      <c r="BO447" s="105"/>
      <c r="BP447" s="105"/>
      <c r="BQ447" s="105"/>
      <c r="BR447" s="105"/>
      <c r="BS447" s="105"/>
      <c r="BT447" s="105"/>
      <c r="BU447" s="105"/>
      <c r="BV447" s="105"/>
      <c r="BW447" s="105"/>
      <c r="BX447" s="105"/>
      <c r="BY447" s="105"/>
      <c r="BZ447" s="105"/>
      <c r="CA447" s="105"/>
      <c r="CB447" s="105"/>
      <c r="CC447" s="105"/>
      <c r="CD447" s="105"/>
      <c r="CE447" s="105"/>
      <c r="CF447" s="105"/>
      <c r="CG447" s="105"/>
      <c r="CH447" s="105"/>
      <c r="CI447" s="105"/>
      <c r="CJ447" s="105"/>
      <c r="CK447" s="105"/>
      <c r="CL447" s="105"/>
      <c r="CM447" s="105"/>
      <c r="CN447" s="105"/>
      <c r="CO447" s="105"/>
      <c r="CP447" s="105"/>
      <c r="CQ447" s="105"/>
      <c r="CR447" s="105"/>
      <c r="CS447" s="105"/>
      <c r="CT447" s="105"/>
      <c r="CU447" s="105"/>
      <c r="CV447" s="105"/>
      <c r="CW447" s="105"/>
      <c r="CX447" s="105"/>
      <c r="CY447" s="105"/>
      <c r="CZ447" s="105"/>
      <c r="DA447" s="105"/>
      <c r="DB447" s="105"/>
      <c r="DC447" s="105"/>
      <c r="DD447" s="105"/>
      <c r="DE447" s="105"/>
      <c r="DF447" s="105"/>
      <c r="DG447" s="105"/>
      <c r="DH447" s="105"/>
      <c r="DI447" s="105"/>
      <c r="DJ447" s="105"/>
      <c r="DK447" s="105"/>
      <c r="DL447" s="105"/>
      <c r="DM447" s="105"/>
      <c r="DN447" s="105"/>
      <c r="DO447" s="105"/>
      <c r="DP447" s="105"/>
      <c r="DQ447" s="105"/>
      <c r="DR447" s="105"/>
      <c r="DS447" s="105"/>
      <c r="DT447" s="105"/>
      <c r="DU447" s="105"/>
      <c r="DV447" s="105"/>
      <c r="DW447" s="105"/>
      <c r="DX447" s="105"/>
      <c r="DY447" s="105"/>
      <c r="DZ447" s="105"/>
      <c r="EA447" s="105"/>
      <c r="EB447" s="105"/>
      <c r="EC447" s="105"/>
      <c r="ED447" s="105"/>
      <c r="EE447" s="105"/>
      <c r="EF447" s="105"/>
      <c r="EG447" s="105"/>
      <c r="EH447" s="105"/>
      <c r="EI447" s="105"/>
      <c r="EJ447" s="105"/>
      <c r="EK447" s="105"/>
      <c r="EL447" s="105"/>
      <c r="EM447" s="105"/>
      <c r="EN447" s="105"/>
      <c r="EO447" s="105"/>
      <c r="EP447" s="105"/>
      <c r="EQ447" s="105"/>
      <c r="ER447" s="105"/>
      <c r="ES447" s="105"/>
      <c r="ET447" s="105"/>
      <c r="EU447" s="105"/>
      <c r="EV447" s="105"/>
      <c r="EW447" s="105"/>
      <c r="EX447" s="105"/>
      <c r="EY447" s="105"/>
      <c r="EZ447" s="105"/>
      <c r="FA447" s="105"/>
      <c r="FB447" s="105"/>
      <c r="FC447" s="105"/>
      <c r="FD447" s="105"/>
      <c r="FE447" s="105"/>
      <c r="FF447" s="105"/>
      <c r="FG447" s="105"/>
      <c r="FH447" s="105"/>
      <c r="FI447" s="105"/>
      <c r="FJ447" s="105"/>
      <c r="FK447" s="105"/>
      <c r="FL447" s="105"/>
      <c r="FM447" s="105"/>
      <c r="FN447" s="105"/>
      <c r="FO447" s="105"/>
      <c r="FP447" s="105"/>
      <c r="FQ447" s="105"/>
      <c r="FR447" s="105"/>
      <c r="FS447" s="105"/>
      <c r="FT447" s="105"/>
      <c r="FU447" s="105"/>
      <c r="FV447" s="105"/>
      <c r="FW447" s="105"/>
      <c r="FX447" s="105"/>
      <c r="FY447" s="105"/>
      <c r="FZ447" s="105"/>
      <c r="GA447" s="105"/>
      <c r="GB447" s="105"/>
      <c r="GC447" s="105"/>
      <c r="GD447" s="105"/>
      <c r="GE447" s="105"/>
      <c r="GF447" s="105"/>
      <c r="GG447" s="105"/>
      <c r="GH447" s="105"/>
      <c r="GI447" s="105"/>
      <c r="GJ447" s="105"/>
      <c r="GK447" s="105"/>
      <c r="GL447" s="105"/>
      <c r="GM447" s="105"/>
      <c r="GN447" s="105"/>
      <c r="GO447" s="105"/>
      <c r="GP447" s="105"/>
      <c r="GQ447" s="105"/>
      <c r="GR447" s="105"/>
      <c r="GS447" s="105"/>
      <c r="GT447" s="105"/>
      <c r="GU447" s="105"/>
      <c r="GV447" s="105"/>
      <c r="GW447" s="105"/>
      <c r="GX447" s="105"/>
      <c r="GY447" s="105"/>
      <c r="GZ447" s="105"/>
      <c r="HA447" s="105"/>
      <c r="HB447" s="105"/>
      <c r="HC447" s="105"/>
      <c r="HD447" s="105"/>
      <c r="HE447" s="105"/>
      <c r="HF447" s="105"/>
      <c r="HG447" s="105"/>
      <c r="HH447" s="105"/>
      <c r="HI447" s="105"/>
      <c r="HJ447" s="105"/>
      <c r="HK447" s="105"/>
      <c r="HL447" s="105"/>
      <c r="HM447" s="105"/>
      <c r="HN447" s="105"/>
      <c r="HO447" s="105"/>
      <c r="HP447" s="105"/>
      <c r="HQ447" s="105"/>
      <c r="HR447" s="105"/>
      <c r="HS447" s="105"/>
      <c r="HT447" s="105"/>
      <c r="HU447" s="105"/>
      <c r="HV447" s="105"/>
      <c r="HW447" s="105"/>
      <c r="HX447" s="105"/>
      <c r="HY447" s="105"/>
      <c r="HZ447" s="105"/>
      <c r="IA447" s="105"/>
      <c r="IB447" s="105"/>
      <c r="IC447" s="105"/>
      <c r="ID447" s="105"/>
      <c r="IE447" s="105"/>
      <c r="IF447" s="105"/>
      <c r="IG447" s="105"/>
      <c r="IH447" s="105"/>
      <c r="II447" s="105"/>
      <c r="IJ447" s="105"/>
      <c r="IK447" s="105"/>
      <c r="IL447" s="105"/>
      <c r="IM447" s="105"/>
      <c r="IN447" s="105"/>
      <c r="IO447" s="105"/>
      <c r="IP447" s="105"/>
      <c r="IQ447" s="105"/>
      <c r="IR447" s="105"/>
      <c r="IS447" s="105"/>
      <c r="IT447" s="105"/>
      <c r="IU447" s="105"/>
      <c r="IV447" s="105"/>
      <c r="IW447" s="105"/>
      <c r="IX447" s="105"/>
      <c r="IY447" s="105"/>
      <c r="IZ447" s="105"/>
      <c r="JA447" s="105"/>
      <c r="JB447" s="105"/>
      <c r="JC447" s="105"/>
      <c r="JD447" s="105"/>
      <c r="JE447" s="105"/>
      <c r="JF447" s="105"/>
      <c r="JG447" s="105"/>
      <c r="JH447" s="105"/>
      <c r="JI447" s="105"/>
      <c r="JJ447" s="105"/>
      <c r="JK447" s="105"/>
      <c r="JL447" s="105"/>
      <c r="JM447" s="105"/>
      <c r="JN447" s="105"/>
      <c r="JO447" s="105"/>
      <c r="JP447" s="105"/>
      <c r="JQ447" s="105"/>
      <c r="JR447" s="105"/>
      <c r="JS447" s="105"/>
      <c r="JT447" s="105"/>
      <c r="JU447" s="105"/>
      <c r="JV447" s="105"/>
      <c r="JW447" s="105"/>
      <c r="JX447" s="105"/>
      <c r="JY447" s="105"/>
      <c r="JZ447" s="105"/>
      <c r="KA447" s="105"/>
      <c r="KB447" s="105"/>
      <c r="KC447" s="105"/>
      <c r="KD447" s="105"/>
      <c r="KE447" s="105"/>
      <c r="KF447" s="105"/>
      <c r="KG447" s="105"/>
      <c r="KH447" s="105"/>
      <c r="KI447" s="105"/>
      <c r="KJ447" s="105"/>
      <c r="KK447" s="105"/>
      <c r="KL447" s="105"/>
      <c r="KM447" s="105"/>
      <c r="KN447" s="105"/>
      <c r="KO447" s="105"/>
      <c r="KP447" s="105"/>
      <c r="KQ447" s="105"/>
      <c r="KR447" s="105"/>
      <c r="KS447" s="105"/>
      <c r="KT447" s="105"/>
      <c r="KU447" s="105"/>
      <c r="KV447" s="105"/>
      <c r="KW447" s="105"/>
      <c r="KX447" s="105"/>
      <c r="KY447" s="105"/>
      <c r="KZ447" s="105"/>
      <c r="LA447" s="105"/>
      <c r="LB447" s="105"/>
      <c r="LC447" s="105"/>
      <c r="LD447" s="105"/>
      <c r="LE447" s="105"/>
      <c r="LF447" s="105"/>
      <c r="LG447" s="105"/>
      <c r="LH447" s="105"/>
      <c r="LI447" s="105"/>
      <c r="LJ447" s="105"/>
      <c r="LK447" s="105"/>
      <c r="LL447" s="105"/>
      <c r="LM447" s="105"/>
      <c r="LN447" s="105"/>
      <c r="LO447" s="105"/>
      <c r="LP447" s="105"/>
      <c r="LQ447" s="105"/>
      <c r="LR447" s="105"/>
      <c r="LS447" s="105"/>
      <c r="LT447" s="105"/>
      <c r="LU447" s="105"/>
      <c r="LV447" s="105"/>
      <c r="LW447" s="105"/>
      <c r="LX447" s="105"/>
      <c r="LY447" s="105"/>
      <c r="LZ447" s="105"/>
      <c r="MA447" s="105"/>
      <c r="MB447" s="105"/>
      <c r="MC447" s="105"/>
      <c r="MD447" s="105"/>
      <c r="ME447" s="105"/>
      <c r="MF447" s="105"/>
      <c r="MG447" s="105"/>
      <c r="MH447" s="105"/>
      <c r="MI447" s="105"/>
      <c r="MJ447" s="105"/>
      <c r="MK447" s="105"/>
      <c r="ML447" s="105"/>
      <c r="MM447" s="105"/>
      <c r="MN447" s="105"/>
      <c r="MO447" s="105"/>
      <c r="MP447" s="105"/>
      <c r="MQ447" s="105"/>
      <c r="MR447" s="105"/>
      <c r="MS447" s="105"/>
      <c r="MT447" s="105"/>
      <c r="MU447" s="105"/>
      <c r="MV447" s="105"/>
      <c r="MW447" s="105"/>
      <c r="MX447" s="105"/>
      <c r="MY447" s="105"/>
      <c r="MZ447" s="105"/>
      <c r="NA447" s="105"/>
      <c r="NB447" s="105"/>
      <c r="NC447" s="105"/>
      <c r="ND447" s="105"/>
      <c r="NE447" s="105"/>
      <c r="NF447" s="105"/>
      <c r="NG447" s="105"/>
      <c r="NH447" s="105"/>
      <c r="NI447" s="105"/>
      <c r="NJ447" s="105"/>
      <c r="NK447" s="105"/>
      <c r="NL447" s="105"/>
      <c r="NM447" s="105"/>
      <c r="NN447" s="105"/>
      <c r="NO447" s="105"/>
      <c r="NP447" s="105"/>
      <c r="NQ447" s="105"/>
      <c r="NR447" s="105"/>
      <c r="NS447" s="105"/>
      <c r="NT447" s="105"/>
      <c r="NU447" s="105"/>
      <c r="NV447" s="105"/>
      <c r="NW447" s="105"/>
      <c r="NX447" s="105"/>
      <c r="NY447" s="105"/>
      <c r="NZ447" s="105"/>
      <c r="OA447" s="105"/>
      <c r="OB447" s="105"/>
      <c r="OC447" s="105"/>
      <c r="OD447" s="105"/>
      <c r="OE447" s="105"/>
      <c r="OF447" s="105"/>
      <c r="OG447" s="105"/>
      <c r="OH447" s="105"/>
      <c r="OI447" s="105"/>
      <c r="OJ447" s="105"/>
      <c r="OK447" s="105"/>
      <c r="OL447" s="105"/>
      <c r="OM447" s="105"/>
      <c r="ON447" s="105"/>
      <c r="OO447" s="105"/>
      <c r="OP447" s="105"/>
      <c r="OQ447" s="105"/>
      <c r="OR447" s="105"/>
      <c r="OS447" s="105"/>
      <c r="OT447" s="105"/>
      <c r="OU447" s="105"/>
      <c r="OV447" s="105"/>
      <c r="OW447" s="105"/>
      <c r="OX447" s="105"/>
      <c r="OY447" s="105"/>
      <c r="OZ447" s="105"/>
      <c r="PA447" s="105"/>
      <c r="PB447" s="105"/>
      <c r="PC447" s="105"/>
      <c r="PD447" s="105"/>
      <c r="PE447" s="105"/>
      <c r="PF447" s="105"/>
      <c r="PG447" s="105"/>
      <c r="PH447" s="105"/>
      <c r="PI447" s="105"/>
      <c r="PJ447" s="105"/>
      <c r="PK447" s="105"/>
      <c r="PL447" s="105"/>
      <c r="PM447" s="105"/>
      <c r="PN447" s="105"/>
      <c r="PO447" s="105"/>
      <c r="PP447" s="105"/>
      <c r="PQ447" s="105"/>
      <c r="PR447" s="105"/>
      <c r="PS447" s="105"/>
      <c r="PT447" s="105"/>
      <c r="PU447" s="105"/>
      <c r="PV447" s="105"/>
      <c r="PW447" s="105"/>
      <c r="PX447" s="105"/>
      <c r="PY447" s="105"/>
      <c r="PZ447" s="105"/>
      <c r="QA447" s="105"/>
      <c r="QB447" s="105"/>
      <c r="QC447" s="105"/>
      <c r="QD447" s="105"/>
      <c r="QE447" s="105"/>
      <c r="QF447" s="105"/>
      <c r="QG447" s="105"/>
      <c r="QH447" s="105"/>
      <c r="QI447" s="105"/>
      <c r="QJ447" s="105"/>
      <c r="QK447" s="105"/>
      <c r="QL447" s="105"/>
      <c r="QM447" s="105"/>
      <c r="QN447" s="105"/>
      <c r="QO447" s="105"/>
      <c r="QP447" s="105"/>
      <c r="QQ447" s="105"/>
      <c r="QR447" s="105"/>
      <c r="QS447" s="105"/>
      <c r="QT447" s="105"/>
      <c r="QU447" s="105"/>
      <c r="QV447" s="105"/>
      <c r="QW447" s="105"/>
      <c r="QX447" s="105"/>
      <c r="QY447" s="105"/>
      <c r="QZ447" s="105"/>
      <c r="RA447" s="105"/>
      <c r="RB447" s="105"/>
      <c r="RC447" s="105"/>
      <c r="RD447" s="105"/>
      <c r="RE447" s="105"/>
      <c r="RF447" s="105"/>
      <c r="RG447" s="105"/>
      <c r="RH447" s="105"/>
      <c r="RI447" s="105"/>
      <c r="RJ447" s="105"/>
      <c r="RK447" s="105"/>
      <c r="RL447" s="105"/>
      <c r="RM447" s="105"/>
      <c r="RN447" s="105"/>
      <c r="RO447" s="105"/>
      <c r="RP447" s="105"/>
      <c r="RQ447" s="105"/>
      <c r="RR447" s="105"/>
      <c r="RS447" s="105"/>
      <c r="RT447" s="105"/>
      <c r="RU447" s="105"/>
      <c r="RV447" s="105"/>
      <c r="RW447" s="105"/>
      <c r="RX447" s="105"/>
      <c r="RY447" s="105"/>
      <c r="RZ447" s="105"/>
      <c r="SA447" s="105"/>
      <c r="SB447" s="105"/>
      <c r="SC447" s="105"/>
      <c r="SD447" s="105"/>
      <c r="SE447" s="105"/>
      <c r="SF447" s="105"/>
      <c r="SG447" s="105"/>
      <c r="SH447" s="105"/>
      <c r="SI447" s="105"/>
      <c r="SJ447" s="105"/>
      <c r="SK447" s="105"/>
      <c r="SL447" s="105"/>
      <c r="SM447" s="105"/>
      <c r="SN447" s="105"/>
      <c r="SO447" s="105"/>
      <c r="SP447" s="105"/>
      <c r="SQ447" s="105"/>
      <c r="SR447" s="105"/>
      <c r="SS447" s="105"/>
      <c r="ST447" s="105"/>
      <c r="SU447" s="105"/>
      <c r="SV447" s="105"/>
      <c r="SW447" s="105"/>
      <c r="SX447" s="105"/>
      <c r="SY447" s="105"/>
      <c r="SZ447" s="105"/>
      <c r="TA447" s="105"/>
      <c r="TB447" s="105"/>
      <c r="TC447" s="105"/>
      <c r="TD447" s="105"/>
      <c r="TE447" s="105"/>
      <c r="TF447" s="105"/>
      <c r="TG447" s="105"/>
      <c r="TH447" s="105"/>
      <c r="TI447" s="105"/>
      <c r="TJ447" s="105"/>
      <c r="TK447" s="105"/>
      <c r="TL447" s="105"/>
      <c r="TM447" s="105"/>
      <c r="TN447" s="105"/>
      <c r="TO447" s="105"/>
      <c r="TP447" s="105"/>
      <c r="TQ447" s="105"/>
      <c r="TR447" s="105"/>
      <c r="TS447" s="105"/>
      <c r="TT447" s="105"/>
      <c r="TU447" s="105"/>
      <c r="TV447" s="105"/>
      <c r="TW447" s="105"/>
      <c r="TX447" s="105"/>
      <c r="TY447" s="105"/>
      <c r="TZ447" s="105"/>
      <c r="UA447" s="105"/>
      <c r="UB447" s="105"/>
      <c r="UC447" s="105"/>
      <c r="UD447" s="105"/>
      <c r="UE447" s="105"/>
      <c r="UF447" s="105"/>
      <c r="UG447" s="105"/>
      <c r="UH447" s="105"/>
      <c r="UI447" s="105"/>
      <c r="UJ447" s="105"/>
      <c r="UK447" s="105"/>
      <c r="UL447" s="105"/>
      <c r="UM447" s="105"/>
      <c r="UN447" s="105"/>
      <c r="UO447" s="105"/>
      <c r="UP447" s="105"/>
      <c r="UQ447" s="105"/>
      <c r="UR447" s="105"/>
      <c r="US447" s="105"/>
      <c r="UT447" s="105"/>
      <c r="UU447" s="105"/>
      <c r="UV447" s="105"/>
      <c r="UW447" s="105"/>
      <c r="UX447" s="105"/>
      <c r="UY447" s="105"/>
      <c r="UZ447" s="105"/>
      <c r="VA447" s="105"/>
      <c r="VB447" s="105"/>
      <c r="VC447" s="105"/>
      <c r="VD447" s="105"/>
      <c r="VE447" s="105"/>
      <c r="VF447" s="105"/>
      <c r="VG447" s="105"/>
      <c r="VH447" s="105"/>
      <c r="VI447" s="105"/>
      <c r="VJ447" s="105"/>
      <c r="VK447" s="105"/>
      <c r="VL447" s="105"/>
      <c r="VM447" s="105"/>
      <c r="VN447" s="105"/>
      <c r="VO447" s="105"/>
      <c r="VP447" s="105"/>
      <c r="VQ447" s="105"/>
      <c r="VR447" s="105"/>
      <c r="VS447" s="105"/>
      <c r="VT447" s="105"/>
      <c r="VU447" s="105"/>
      <c r="VV447" s="105"/>
      <c r="VW447" s="105"/>
      <c r="VX447" s="105"/>
      <c r="VY447" s="105"/>
      <c r="VZ447" s="105"/>
      <c r="WA447" s="105"/>
      <c r="WB447" s="105"/>
      <c r="WC447" s="105"/>
      <c r="WD447" s="105"/>
      <c r="WE447" s="105"/>
      <c r="WF447" s="105"/>
      <c r="WG447" s="105"/>
      <c r="WH447" s="105"/>
      <c r="WI447" s="105"/>
      <c r="WJ447" s="105"/>
      <c r="WK447" s="105"/>
      <c r="WL447" s="105"/>
      <c r="WM447" s="105"/>
      <c r="WN447" s="105"/>
      <c r="WO447" s="105"/>
      <c r="WP447" s="105"/>
      <c r="WQ447" s="105"/>
      <c r="WR447" s="105"/>
      <c r="WS447" s="105"/>
      <c r="WT447" s="105"/>
      <c r="WU447" s="105"/>
      <c r="WV447" s="105"/>
      <c r="WW447" s="105"/>
      <c r="WX447" s="105"/>
      <c r="WY447" s="105"/>
      <c r="WZ447" s="105"/>
      <c r="XA447" s="105"/>
      <c r="XB447" s="105"/>
      <c r="XC447" s="105"/>
      <c r="XD447" s="105"/>
      <c r="XE447" s="105"/>
      <c r="XF447" s="105"/>
      <c r="XG447" s="105"/>
      <c r="XH447" s="105"/>
      <c r="XI447" s="105"/>
      <c r="XJ447" s="105"/>
      <c r="XK447" s="105"/>
      <c r="XL447" s="105"/>
      <c r="XM447" s="105"/>
      <c r="XN447" s="105"/>
      <c r="XO447" s="105"/>
      <c r="XP447" s="105"/>
      <c r="XQ447" s="105"/>
      <c r="XR447" s="105"/>
      <c r="XS447" s="105"/>
      <c r="XT447" s="105"/>
      <c r="XU447" s="105"/>
      <c r="XV447" s="105"/>
      <c r="XW447" s="105"/>
      <c r="XX447" s="105"/>
      <c r="XY447" s="105"/>
      <c r="XZ447" s="105"/>
      <c r="YA447" s="105"/>
      <c r="YB447" s="105"/>
      <c r="YC447" s="105"/>
      <c r="YD447" s="105"/>
      <c r="YE447" s="105"/>
      <c r="YF447" s="105"/>
      <c r="YG447" s="105"/>
      <c r="YH447" s="105"/>
      <c r="YI447" s="105"/>
      <c r="YJ447" s="105"/>
      <c r="YK447" s="105"/>
      <c r="YL447" s="105"/>
      <c r="YM447" s="105"/>
      <c r="YN447" s="105"/>
      <c r="YO447" s="105"/>
      <c r="YP447" s="105"/>
      <c r="YQ447" s="105"/>
      <c r="YR447" s="105"/>
      <c r="YS447" s="105"/>
      <c r="YT447" s="105"/>
      <c r="YU447" s="105"/>
      <c r="YV447" s="105"/>
      <c r="YW447" s="105"/>
      <c r="YX447" s="105"/>
      <c r="YY447" s="105"/>
      <c r="YZ447" s="105"/>
      <c r="ZA447" s="105"/>
      <c r="ZB447" s="105"/>
      <c r="ZC447" s="105"/>
      <c r="ZD447" s="105"/>
      <c r="ZE447" s="105"/>
      <c r="ZF447" s="105"/>
      <c r="ZG447" s="105"/>
      <c r="ZH447" s="105"/>
      <c r="ZI447" s="105"/>
      <c r="ZJ447" s="105"/>
      <c r="ZK447" s="105"/>
      <c r="ZL447" s="105"/>
      <c r="ZM447" s="105"/>
      <c r="ZN447" s="105"/>
      <c r="ZO447" s="105"/>
      <c r="ZP447" s="105"/>
      <c r="ZQ447" s="105"/>
      <c r="ZR447" s="105"/>
      <c r="ZS447" s="105"/>
      <c r="ZT447" s="105"/>
      <c r="ZU447" s="105"/>
      <c r="ZV447" s="105"/>
      <c r="ZW447" s="105"/>
      <c r="ZX447" s="105"/>
      <c r="ZY447" s="105"/>
      <c r="ZZ447" s="105"/>
      <c r="AAA447" s="105"/>
      <c r="AAB447" s="105"/>
      <c r="AAC447" s="105"/>
      <c r="AAD447" s="105"/>
      <c r="AAE447" s="105"/>
      <c r="AAF447" s="105"/>
      <c r="AAG447" s="105"/>
      <c r="AAH447" s="105"/>
      <c r="AAI447" s="105"/>
      <c r="AAJ447" s="105"/>
      <c r="AAK447" s="105"/>
      <c r="AAL447" s="105"/>
      <c r="AAM447" s="105"/>
      <c r="AAN447" s="105"/>
      <c r="AAO447" s="105"/>
      <c r="AAP447" s="105"/>
      <c r="AAQ447" s="105"/>
      <c r="AAR447" s="105"/>
      <c r="AAS447" s="105"/>
      <c r="AAT447" s="105"/>
      <c r="AAU447" s="105"/>
      <c r="AAV447" s="105"/>
      <c r="AAW447" s="105"/>
      <c r="AAX447" s="105"/>
      <c r="AAY447" s="105"/>
      <c r="AAZ447" s="105"/>
      <c r="ABA447" s="105"/>
      <c r="ABB447" s="105"/>
      <c r="ABC447" s="105"/>
      <c r="ABD447" s="105"/>
      <c r="ABE447" s="105"/>
      <c r="ABF447" s="105"/>
      <c r="ABG447" s="105"/>
      <c r="ABH447" s="105"/>
      <c r="ABI447" s="105"/>
      <c r="ABJ447" s="105"/>
      <c r="ABK447" s="105"/>
      <c r="ABL447" s="105"/>
      <c r="ABM447" s="105"/>
      <c r="ABN447" s="105"/>
      <c r="ABO447" s="105"/>
      <c r="ABP447" s="105"/>
      <c r="ABQ447" s="105"/>
      <c r="ABR447" s="105"/>
      <c r="ABS447" s="105"/>
      <c r="ABT447" s="105"/>
      <c r="ABU447" s="105"/>
      <c r="ABV447" s="105"/>
      <c r="ABW447" s="105"/>
      <c r="ABX447" s="105"/>
      <c r="ABY447" s="105"/>
      <c r="ABZ447" s="105"/>
      <c r="ACA447" s="105"/>
      <c r="ACB447" s="105"/>
      <c r="ACC447" s="105"/>
      <c r="ACD447" s="105"/>
      <c r="ACE447" s="105"/>
      <c r="ACF447" s="105"/>
      <c r="ACG447" s="105"/>
      <c r="ACH447" s="105"/>
      <c r="ACI447" s="105"/>
      <c r="ACJ447" s="105"/>
      <c r="ACK447" s="105"/>
      <c r="ACL447" s="105"/>
      <c r="ACM447" s="105"/>
      <c r="ACN447" s="105"/>
      <c r="ACO447" s="105"/>
      <c r="ACP447" s="105"/>
      <c r="ACQ447" s="105"/>
      <c r="ACR447" s="105"/>
      <c r="ACS447" s="105"/>
      <c r="ACT447" s="105"/>
      <c r="ACU447" s="105"/>
      <c r="ACV447" s="105"/>
      <c r="ACW447" s="105"/>
      <c r="ACX447" s="105"/>
      <c r="ACY447" s="105"/>
      <c r="ACZ447" s="105"/>
      <c r="ADA447" s="105"/>
      <c r="ADB447" s="105"/>
      <c r="ADC447" s="105"/>
      <c r="ADD447" s="105"/>
      <c r="ADE447" s="105"/>
      <c r="ADF447" s="105"/>
      <c r="ADG447" s="105"/>
      <c r="ADH447" s="105"/>
      <c r="ADI447" s="105"/>
      <c r="ADJ447" s="105"/>
      <c r="ADK447" s="105"/>
      <c r="ADL447" s="105"/>
      <c r="ADM447" s="105"/>
      <c r="ADN447" s="105"/>
      <c r="ADO447" s="105"/>
      <c r="ADP447" s="105"/>
      <c r="ADQ447" s="105"/>
      <c r="ADR447" s="105"/>
      <c r="ADS447" s="105"/>
      <c r="ADT447" s="105"/>
      <c r="ADU447" s="105"/>
      <c r="ADV447" s="105"/>
      <c r="ADW447" s="105"/>
      <c r="ADX447" s="105"/>
      <c r="ADY447" s="105"/>
      <c r="ADZ447" s="105"/>
      <c r="AEA447" s="105"/>
      <c r="AEB447" s="105"/>
      <c r="AEC447" s="105"/>
      <c r="AED447" s="105"/>
      <c r="AEE447" s="105"/>
      <c r="AEF447" s="105"/>
      <c r="AEG447" s="105"/>
      <c r="AEH447" s="105"/>
      <c r="AEI447" s="105"/>
      <c r="AEJ447" s="105"/>
      <c r="AEK447" s="105"/>
      <c r="AEL447" s="105"/>
      <c r="AEM447" s="105"/>
      <c r="AEN447" s="105"/>
      <c r="AEO447" s="105"/>
      <c r="AEP447" s="105"/>
      <c r="AEQ447" s="105"/>
      <c r="AER447" s="105"/>
      <c r="AES447" s="105"/>
      <c r="AET447" s="105"/>
      <c r="AEU447" s="105"/>
      <c r="AEV447" s="105"/>
      <c r="AEW447" s="105"/>
      <c r="AEX447" s="105"/>
      <c r="AEY447" s="105"/>
      <c r="AEZ447" s="105"/>
      <c r="AFA447" s="105"/>
      <c r="AFB447" s="105"/>
      <c r="AFC447" s="105"/>
      <c r="AFD447" s="105"/>
      <c r="AFE447" s="105"/>
      <c r="AFF447" s="105"/>
      <c r="AFG447" s="105"/>
      <c r="AFH447" s="105"/>
      <c r="AFI447" s="105"/>
      <c r="AFJ447" s="105"/>
      <c r="AFK447" s="105"/>
      <c r="AFL447" s="105"/>
      <c r="AFM447" s="105"/>
      <c r="AFN447" s="105"/>
      <c r="AFO447" s="105"/>
      <c r="AFP447" s="105"/>
      <c r="AFQ447" s="105"/>
      <c r="AFR447" s="105"/>
      <c r="AFS447" s="105"/>
      <c r="AFT447" s="105"/>
      <c r="AFU447" s="105"/>
      <c r="AFV447" s="105"/>
      <c r="AFW447" s="105"/>
      <c r="AFX447" s="105"/>
      <c r="AFY447" s="105"/>
      <c r="AFZ447" s="105"/>
      <c r="AGA447" s="105"/>
      <c r="AGB447" s="105"/>
      <c r="AGC447" s="105"/>
      <c r="AGD447" s="105"/>
      <c r="AGE447" s="105"/>
      <c r="AGF447" s="105"/>
      <c r="AGG447" s="105"/>
      <c r="AGH447" s="105"/>
      <c r="AGI447" s="105"/>
      <c r="AGJ447" s="105"/>
      <c r="AGK447" s="105"/>
      <c r="AGL447" s="105"/>
      <c r="AGM447" s="105"/>
      <c r="AGN447" s="105"/>
      <c r="AGO447" s="105"/>
      <c r="AGP447" s="105"/>
      <c r="AGQ447" s="105"/>
      <c r="AGR447" s="105"/>
      <c r="AGS447" s="105"/>
      <c r="AGT447" s="105"/>
      <c r="AGU447" s="105"/>
      <c r="AGV447" s="105"/>
      <c r="AGW447" s="105"/>
      <c r="AGX447" s="105"/>
      <c r="AGY447" s="105"/>
      <c r="AGZ447" s="105"/>
      <c r="AHA447" s="105"/>
      <c r="AHB447" s="105"/>
      <c r="AHC447" s="105"/>
      <c r="AHD447" s="105"/>
      <c r="AHE447" s="105"/>
      <c r="AHF447" s="105"/>
      <c r="AHG447" s="105"/>
      <c r="AHH447" s="105"/>
      <c r="AHI447" s="105"/>
      <c r="AHJ447" s="105"/>
      <c r="AHK447" s="105"/>
      <c r="AHL447" s="105"/>
      <c r="AHM447" s="105"/>
      <c r="AHN447" s="105"/>
      <c r="AHO447" s="105"/>
      <c r="AHP447" s="105"/>
      <c r="AHQ447" s="105"/>
      <c r="AHR447" s="105"/>
      <c r="AHS447" s="105"/>
      <c r="AHT447" s="105"/>
      <c r="AHU447" s="105"/>
      <c r="AHV447" s="105"/>
      <c r="AHW447" s="105"/>
      <c r="AHX447" s="105"/>
      <c r="AHY447" s="105"/>
      <c r="AHZ447" s="105"/>
      <c r="AIA447" s="105"/>
      <c r="AIB447" s="105"/>
      <c r="AIC447" s="105"/>
      <c r="AID447" s="105"/>
      <c r="AIE447" s="105"/>
      <c r="AIF447" s="105"/>
      <c r="AIG447" s="105"/>
      <c r="AIH447" s="105"/>
      <c r="AII447" s="105"/>
      <c r="AIJ447" s="105"/>
      <c r="AIK447" s="105"/>
      <c r="AIL447" s="105"/>
      <c r="AIM447" s="105"/>
      <c r="AIN447" s="105"/>
      <c r="AIO447" s="105"/>
      <c r="AIP447" s="105"/>
      <c r="AIQ447" s="105"/>
      <c r="AIR447" s="105"/>
      <c r="AIS447" s="105"/>
      <c r="AIT447" s="105"/>
      <c r="AIU447" s="105"/>
      <c r="AIV447" s="105"/>
      <c r="AIW447" s="105"/>
      <c r="AIX447" s="105"/>
      <c r="AIY447" s="105"/>
      <c r="AIZ447" s="105"/>
      <c r="AJA447" s="105"/>
      <c r="AJB447" s="105"/>
      <c r="AJC447" s="105"/>
      <c r="AJD447" s="105"/>
      <c r="AJE447" s="105"/>
      <c r="AJF447" s="105"/>
      <c r="AJG447" s="105"/>
      <c r="AJH447" s="105"/>
      <c r="AJI447" s="105"/>
      <c r="AJJ447" s="105"/>
      <c r="AJK447" s="105"/>
      <c r="AJL447" s="105"/>
      <c r="AJM447" s="105"/>
      <c r="AJN447" s="105"/>
      <c r="AJO447" s="105"/>
      <c r="AJP447" s="105"/>
      <c r="AJQ447" s="105"/>
      <c r="AJR447" s="105"/>
      <c r="AJS447" s="105"/>
      <c r="AJT447" s="105"/>
      <c r="AJU447" s="105"/>
      <c r="AJV447" s="105"/>
      <c r="AJW447" s="105"/>
      <c r="AJX447" s="105"/>
      <c r="AJY447" s="105"/>
      <c r="AJZ447" s="105"/>
      <c r="AKA447" s="105"/>
      <c r="AKB447" s="105"/>
      <c r="AKC447" s="105"/>
      <c r="AKD447" s="105"/>
      <c r="AKE447" s="105"/>
      <c r="AKF447" s="105"/>
      <c r="AKG447" s="105"/>
      <c r="AKH447" s="105"/>
      <c r="AKI447" s="105"/>
      <c r="AKJ447" s="105"/>
      <c r="AKK447" s="105"/>
      <c r="AKL447" s="105"/>
      <c r="AKM447" s="105"/>
      <c r="AKN447" s="105"/>
      <c r="AKO447" s="105"/>
      <c r="AKP447" s="105"/>
      <c r="AKQ447" s="105"/>
      <c r="AKR447" s="105"/>
      <c r="AKS447" s="105"/>
      <c r="AKT447" s="105"/>
      <c r="AKU447" s="105"/>
      <c r="AKV447" s="105"/>
      <c r="AKW447" s="105"/>
      <c r="AKX447" s="105"/>
      <c r="AKY447" s="105"/>
      <c r="AKZ447" s="105"/>
      <c r="ALA447" s="105"/>
      <c r="ALB447" s="105"/>
      <c r="ALC447" s="105"/>
      <c r="ALD447" s="105"/>
      <c r="ALE447" s="105"/>
      <c r="ALF447" s="105"/>
      <c r="ALG447" s="105"/>
      <c r="ALH447" s="105"/>
      <c r="ALI447" s="105"/>
      <c r="ALJ447" s="105"/>
      <c r="ALK447" s="105"/>
      <c r="ALL447" s="105"/>
      <c r="ALM447" s="105"/>
      <c r="ALN447" s="105"/>
      <c r="ALO447" s="105"/>
      <c r="ALP447" s="105"/>
      <c r="ALQ447" s="105"/>
      <c r="ALR447" s="105"/>
      <c r="ALS447" s="105"/>
      <c r="ALT447" s="105"/>
      <c r="ALU447" s="105"/>
      <c r="ALV447" s="105"/>
      <c r="ALW447" s="105"/>
      <c r="ALX447" s="105"/>
      <c r="ALY447" s="105"/>
      <c r="ALZ447" s="105"/>
      <c r="AMA447" s="105"/>
      <c r="AMB447" s="105"/>
      <c r="AMC447" s="105"/>
      <c r="AMD447" s="105"/>
      <c r="AME447" s="105"/>
      <c r="AMF447" s="105"/>
      <c r="AMG447" s="105"/>
      <c r="AMH447" s="105"/>
      <c r="AMI447" s="105"/>
      <c r="AMJ447" s="105"/>
      <c r="AMK447" s="105"/>
      <c r="AML447" s="105"/>
      <c r="AMM447" s="105"/>
      <c r="AMN447" s="105"/>
      <c r="AMO447" s="105"/>
      <c r="AMP447" s="105"/>
      <c r="AMQ447" s="105"/>
      <c r="AMR447" s="105"/>
      <c r="AMS447" s="105"/>
      <c r="AMT447" s="105"/>
      <c r="AMU447" s="105"/>
      <c r="AMV447" s="105"/>
      <c r="AMW447" s="105"/>
      <c r="AMX447" s="105"/>
      <c r="AMY447" s="105"/>
      <c r="AMZ447" s="105"/>
      <c r="ANA447" s="105"/>
      <c r="ANB447" s="105"/>
      <c r="ANC447" s="105"/>
      <c r="AND447" s="105"/>
      <c r="ANE447" s="105"/>
      <c r="ANF447" s="105"/>
      <c r="ANG447" s="105"/>
      <c r="ANH447" s="105"/>
      <c r="ANI447" s="105"/>
      <c r="ANJ447" s="105"/>
      <c r="ANK447" s="105"/>
      <c r="ANL447" s="105"/>
      <c r="ANM447" s="105"/>
      <c r="ANN447" s="105"/>
      <c r="ANO447" s="105"/>
      <c r="ANP447" s="105"/>
      <c r="ANQ447" s="105"/>
      <c r="ANR447" s="105"/>
      <c r="ANS447" s="105"/>
      <c r="ANT447" s="105"/>
      <c r="ANU447" s="105"/>
      <c r="ANV447" s="105"/>
      <c r="ANW447" s="105"/>
      <c r="ANX447" s="105"/>
      <c r="ANY447" s="105"/>
      <c r="ANZ447" s="105"/>
      <c r="AOA447" s="105"/>
      <c r="AOB447" s="105"/>
      <c r="AOC447" s="105"/>
      <c r="AOD447" s="105"/>
      <c r="AOE447" s="105"/>
      <c r="AOF447" s="105"/>
      <c r="AOG447" s="105"/>
      <c r="AOH447" s="105"/>
      <c r="AOI447" s="105"/>
      <c r="AOJ447" s="105"/>
      <c r="AOK447" s="105"/>
      <c r="AOL447" s="105"/>
      <c r="AOM447" s="105"/>
      <c r="AON447" s="105"/>
      <c r="AOO447" s="105"/>
      <c r="AOP447" s="105"/>
      <c r="AOQ447" s="105"/>
      <c r="AOR447" s="105"/>
      <c r="AOS447" s="105"/>
      <c r="AOT447" s="105"/>
      <c r="AOU447" s="105"/>
      <c r="AOV447" s="105"/>
      <c r="AOW447" s="105"/>
      <c r="AOX447" s="105"/>
      <c r="AOY447" s="105"/>
      <c r="AOZ447" s="105"/>
      <c r="APA447" s="105"/>
      <c r="APB447" s="105"/>
      <c r="APC447" s="105"/>
      <c r="APD447" s="105"/>
      <c r="APE447" s="105"/>
      <c r="APF447" s="105"/>
      <c r="APG447" s="105"/>
      <c r="APH447" s="105"/>
      <c r="API447" s="105"/>
      <c r="APJ447" s="105"/>
      <c r="APK447" s="105"/>
      <c r="APL447" s="105"/>
      <c r="APM447" s="105"/>
      <c r="APN447" s="105"/>
      <c r="APO447" s="105"/>
      <c r="APP447" s="105"/>
      <c r="APQ447" s="105"/>
      <c r="APR447" s="105"/>
      <c r="APS447" s="105"/>
      <c r="APT447" s="105"/>
      <c r="APU447" s="105"/>
      <c r="APV447" s="105"/>
      <c r="APW447" s="105"/>
      <c r="APX447" s="105"/>
      <c r="APY447" s="105"/>
      <c r="APZ447" s="105"/>
      <c r="AQA447" s="105"/>
      <c r="AQB447" s="105"/>
      <c r="AQC447" s="105"/>
      <c r="AQD447" s="105"/>
      <c r="AQE447" s="105"/>
      <c r="AQF447" s="105"/>
      <c r="AQG447" s="105"/>
      <c r="AQH447" s="105"/>
      <c r="AQI447" s="105"/>
      <c r="AQJ447" s="105"/>
      <c r="AQK447" s="105"/>
      <c r="AQL447" s="105"/>
      <c r="AQM447" s="105"/>
      <c r="AQN447" s="105"/>
      <c r="AQO447" s="105"/>
      <c r="AQP447" s="105"/>
      <c r="AQQ447" s="105"/>
      <c r="AQR447" s="105"/>
      <c r="AQS447" s="105"/>
      <c r="AQT447" s="105"/>
      <c r="AQU447" s="105"/>
      <c r="AQV447" s="105"/>
      <c r="AQW447" s="105"/>
      <c r="AQX447" s="105"/>
      <c r="AQY447" s="105"/>
      <c r="AQZ447" s="105"/>
      <c r="ARA447" s="105"/>
      <c r="ARB447" s="105"/>
      <c r="ARC447" s="105"/>
      <c r="ARD447" s="105"/>
      <c r="ARE447" s="105"/>
      <c r="ARF447" s="105"/>
      <c r="ARG447" s="105"/>
      <c r="ARH447" s="105"/>
      <c r="ARI447" s="105"/>
      <c r="ARJ447" s="105"/>
      <c r="ARK447" s="105"/>
      <c r="ARL447" s="105"/>
      <c r="ARM447" s="105"/>
      <c r="ARN447" s="105"/>
      <c r="ARO447" s="105"/>
      <c r="ARP447" s="105"/>
      <c r="ARQ447" s="105"/>
      <c r="ARR447" s="105"/>
      <c r="ARS447" s="105"/>
      <c r="ART447" s="105"/>
      <c r="ARU447" s="105"/>
      <c r="ARV447" s="105"/>
      <c r="ARW447" s="105"/>
      <c r="ARX447" s="105"/>
      <c r="ARY447" s="105"/>
      <c r="ARZ447" s="105"/>
      <c r="ASA447" s="105"/>
      <c r="ASB447" s="105"/>
      <c r="ASC447" s="105"/>
      <c r="ASD447" s="105"/>
      <c r="ASE447" s="105"/>
      <c r="ASF447" s="105"/>
      <c r="ASG447" s="105"/>
      <c r="ASH447" s="105"/>
      <c r="ASI447" s="105"/>
      <c r="ASJ447" s="105"/>
      <c r="ASK447" s="105"/>
      <c r="ASL447" s="105"/>
      <c r="ASM447" s="105"/>
      <c r="ASN447" s="105"/>
      <c r="ASO447" s="105"/>
      <c r="ASP447" s="105"/>
      <c r="ASQ447" s="105"/>
      <c r="ASR447" s="105"/>
      <c r="ASS447" s="105"/>
      <c r="AST447" s="105"/>
      <c r="ASU447" s="105"/>
      <c r="ASV447" s="105"/>
      <c r="ASW447" s="105"/>
      <c r="ASX447" s="105"/>
      <c r="ASY447" s="105"/>
      <c r="ASZ447" s="105"/>
      <c r="ATA447" s="105"/>
      <c r="ATB447" s="105"/>
      <c r="ATC447" s="105"/>
      <c r="ATD447" s="105"/>
      <c r="ATE447" s="105"/>
      <c r="ATF447" s="105"/>
      <c r="ATG447" s="105"/>
      <c r="ATH447" s="105"/>
      <c r="ATI447" s="105"/>
      <c r="ATJ447" s="105"/>
      <c r="ATK447" s="105"/>
      <c r="ATL447" s="105"/>
      <c r="ATM447" s="105"/>
      <c r="ATN447" s="105"/>
      <c r="ATO447" s="105"/>
      <c r="ATP447" s="105"/>
      <c r="ATQ447" s="105"/>
      <c r="ATR447" s="105"/>
      <c r="ATS447" s="105"/>
      <c r="ATT447" s="105"/>
      <c r="ATU447" s="105"/>
      <c r="ATV447" s="105"/>
      <c r="ATW447" s="105"/>
      <c r="ATX447" s="105"/>
      <c r="ATY447" s="105"/>
      <c r="ATZ447" s="105"/>
      <c r="AUA447" s="105"/>
      <c r="AUB447" s="105"/>
      <c r="AUC447" s="105"/>
      <c r="AUD447" s="105"/>
      <c r="AUE447" s="105"/>
      <c r="AUF447" s="105"/>
      <c r="AUG447" s="105"/>
      <c r="AUH447" s="105"/>
      <c r="AUI447" s="105"/>
      <c r="AUJ447" s="105"/>
      <c r="AUK447" s="105"/>
      <c r="AUL447" s="105"/>
      <c r="AUM447" s="105"/>
      <c r="AUN447" s="105"/>
      <c r="AUO447" s="105"/>
      <c r="AUP447" s="105"/>
      <c r="AUQ447" s="105"/>
      <c r="AUR447" s="105"/>
      <c r="AUS447" s="105"/>
      <c r="AUT447" s="105"/>
      <c r="AUU447" s="105"/>
      <c r="AUV447" s="105"/>
      <c r="AUW447" s="105"/>
      <c r="AUX447" s="105"/>
      <c r="AUY447" s="105"/>
      <c r="AUZ447" s="105"/>
      <c r="AVA447" s="105"/>
      <c r="AVB447" s="105"/>
      <c r="AVC447" s="105"/>
      <c r="AVD447" s="105"/>
      <c r="AVE447" s="105"/>
      <c r="AVF447" s="105"/>
      <c r="AVG447" s="105"/>
      <c r="AVH447" s="105"/>
      <c r="AVI447" s="105"/>
      <c r="AVJ447" s="105"/>
      <c r="AVK447" s="105"/>
      <c r="AVL447" s="105"/>
      <c r="AVM447" s="105"/>
      <c r="AVN447" s="105"/>
      <c r="AVO447" s="105"/>
      <c r="AVP447" s="105"/>
      <c r="AVQ447" s="105"/>
      <c r="AVR447" s="105"/>
      <c r="AVS447" s="105"/>
      <c r="AVT447" s="105"/>
      <c r="AVU447" s="105"/>
      <c r="AVV447" s="105"/>
      <c r="AVW447" s="105"/>
      <c r="AVX447" s="105"/>
      <c r="AVY447" s="105"/>
      <c r="AVZ447" s="105"/>
      <c r="AWA447" s="105"/>
      <c r="AWB447" s="105"/>
      <c r="AWC447" s="105"/>
      <c r="AWD447" s="105"/>
      <c r="AWE447" s="105"/>
      <c r="AWF447" s="105"/>
      <c r="AWG447" s="105"/>
      <c r="AWH447" s="105"/>
      <c r="AWI447" s="105"/>
      <c r="AWJ447" s="105"/>
      <c r="AWK447" s="105"/>
      <c r="AWL447" s="105"/>
      <c r="AWM447" s="105"/>
      <c r="AWN447" s="105"/>
      <c r="AWO447" s="105"/>
      <c r="AWP447" s="105"/>
      <c r="AWQ447" s="105"/>
      <c r="AWR447" s="105"/>
      <c r="AWS447" s="105"/>
      <c r="AWT447" s="105"/>
      <c r="AWU447" s="105"/>
      <c r="AWV447" s="105"/>
      <c r="AWW447" s="105"/>
      <c r="AWX447" s="105"/>
      <c r="AWY447" s="105"/>
      <c r="AWZ447" s="105"/>
      <c r="AXA447" s="105"/>
      <c r="AXB447" s="105"/>
      <c r="AXC447" s="105"/>
      <c r="AXD447" s="105"/>
      <c r="AXE447" s="105"/>
      <c r="AXF447" s="105"/>
      <c r="AXG447" s="105"/>
      <c r="AXH447" s="105"/>
      <c r="AXI447" s="105"/>
      <c r="AXJ447" s="105"/>
      <c r="AXK447" s="105"/>
      <c r="AXL447" s="105"/>
      <c r="AXM447" s="105"/>
      <c r="AXN447" s="105"/>
      <c r="AXO447" s="105"/>
      <c r="AXP447" s="105"/>
      <c r="AXQ447" s="105"/>
      <c r="AXR447" s="105"/>
      <c r="AXS447" s="105"/>
      <c r="AXT447" s="105"/>
      <c r="AXU447" s="105"/>
      <c r="AXV447" s="105"/>
      <c r="AXW447" s="105"/>
      <c r="AXX447" s="105"/>
    </row>
    <row r="448" spans="1:1324" s="144" customFormat="1" ht="15.75" hidden="1" customHeight="1" x14ac:dyDescent="0.2">
      <c r="A448" s="14" t="s">
        <v>3065</v>
      </c>
      <c r="B448" s="13" t="s">
        <v>336</v>
      </c>
      <c r="C448" s="19" t="s">
        <v>2674</v>
      </c>
      <c r="D448" s="64" t="s">
        <v>3070</v>
      </c>
      <c r="E448" s="65">
        <v>42787</v>
      </c>
      <c r="F448" s="74" t="s">
        <v>1160</v>
      </c>
      <c r="G448" s="30" t="s">
        <v>1186</v>
      </c>
      <c r="H448" s="30">
        <v>42808</v>
      </c>
      <c r="I448" s="30" t="s">
        <v>1065</v>
      </c>
      <c r="J448" s="173"/>
      <c r="K448" s="87" t="s">
        <v>2824</v>
      </c>
      <c r="L448" s="87">
        <v>1</v>
      </c>
      <c r="M448" s="87">
        <v>1</v>
      </c>
      <c r="N448" s="87" t="s">
        <v>326</v>
      </c>
      <c r="O448" s="87">
        <v>1</v>
      </c>
      <c r="P448" s="87" t="s">
        <v>326</v>
      </c>
      <c r="Q448" s="87">
        <v>1</v>
      </c>
      <c r="R448" s="87" t="s">
        <v>326</v>
      </c>
      <c r="S448" s="87">
        <v>1</v>
      </c>
      <c r="T448" s="87" t="s">
        <v>49</v>
      </c>
      <c r="U448" s="87">
        <v>1</v>
      </c>
      <c r="V448" s="87">
        <v>1</v>
      </c>
      <c r="W448" s="87">
        <v>0</v>
      </c>
      <c r="X448" s="87">
        <v>0</v>
      </c>
      <c r="Y448" s="87">
        <v>0</v>
      </c>
      <c r="Z448" s="87">
        <v>1</v>
      </c>
      <c r="AA448" s="87">
        <v>0</v>
      </c>
      <c r="AB448" s="87">
        <v>1</v>
      </c>
      <c r="AC448" s="87">
        <v>0</v>
      </c>
      <c r="AD448" s="87">
        <v>0</v>
      </c>
      <c r="AE448" s="87">
        <v>0</v>
      </c>
      <c r="AF448" s="104"/>
      <c r="AG448" s="131"/>
      <c r="AH448" s="131"/>
      <c r="AI448" s="131"/>
      <c r="AJ448" s="131"/>
      <c r="AK448" s="131"/>
      <c r="AL448" s="131"/>
      <c r="AM448" s="131"/>
      <c r="AN448" s="131"/>
      <c r="AO448" s="131"/>
      <c r="AP448" s="131"/>
      <c r="AQ448" s="131"/>
      <c r="AR448" s="131"/>
      <c r="AS448" s="131"/>
      <c r="AT448" s="131"/>
      <c r="AU448" s="131"/>
      <c r="AV448" s="131"/>
      <c r="AW448" s="131"/>
      <c r="AX448" s="131"/>
      <c r="AY448" s="131"/>
      <c r="AZ448" s="131"/>
      <c r="BA448" s="131"/>
      <c r="BB448" s="131"/>
      <c r="BC448" s="131"/>
      <c r="BD448" s="131"/>
      <c r="BE448" s="131"/>
      <c r="BF448" s="131"/>
      <c r="BG448" s="131"/>
      <c r="BH448" s="131"/>
      <c r="BI448" s="131"/>
      <c r="BJ448" s="131"/>
      <c r="BK448" s="131"/>
      <c r="BL448" s="131"/>
      <c r="BM448" s="131"/>
      <c r="BN448" s="131"/>
      <c r="BO448" s="131"/>
      <c r="BP448" s="131"/>
      <c r="BQ448" s="131"/>
      <c r="BR448" s="131"/>
      <c r="BS448" s="131"/>
      <c r="BT448" s="131"/>
      <c r="BU448" s="131"/>
      <c r="BV448" s="131"/>
      <c r="BW448" s="131"/>
      <c r="BX448" s="131"/>
      <c r="BY448" s="131"/>
      <c r="BZ448" s="131"/>
      <c r="CA448" s="131"/>
      <c r="CB448" s="131"/>
      <c r="CC448" s="131"/>
      <c r="CD448" s="131"/>
      <c r="CE448" s="131"/>
      <c r="CF448" s="131"/>
      <c r="CG448" s="131"/>
      <c r="CH448" s="131"/>
      <c r="CI448" s="131"/>
      <c r="CJ448" s="131"/>
      <c r="CK448" s="131"/>
      <c r="CL448" s="131"/>
      <c r="CM448" s="131"/>
      <c r="CN448" s="131"/>
      <c r="CO448" s="131"/>
      <c r="CP448" s="131"/>
      <c r="CQ448" s="131"/>
      <c r="CR448" s="131"/>
      <c r="CS448" s="131"/>
      <c r="CT448" s="131"/>
      <c r="CU448" s="131"/>
      <c r="CV448" s="131"/>
      <c r="CW448" s="131"/>
      <c r="CX448" s="131"/>
      <c r="CY448" s="131"/>
      <c r="CZ448" s="131"/>
      <c r="DA448" s="131"/>
      <c r="DB448" s="131"/>
      <c r="DC448" s="131"/>
      <c r="DD448" s="131"/>
      <c r="DE448" s="131"/>
      <c r="DF448" s="131"/>
      <c r="DG448" s="131"/>
      <c r="DH448" s="131"/>
      <c r="DI448" s="131"/>
      <c r="DJ448" s="131"/>
      <c r="DK448" s="131"/>
      <c r="DL448" s="131"/>
      <c r="DM448" s="131"/>
      <c r="DN448" s="131"/>
      <c r="DO448" s="131"/>
      <c r="DP448" s="131"/>
      <c r="DQ448" s="131"/>
      <c r="DR448" s="131"/>
      <c r="DS448" s="131"/>
      <c r="DT448" s="131"/>
      <c r="DU448" s="131"/>
      <c r="DV448" s="131"/>
      <c r="DW448" s="131"/>
      <c r="DX448" s="131"/>
      <c r="DY448" s="131"/>
      <c r="DZ448" s="131"/>
      <c r="EA448" s="131"/>
      <c r="EB448" s="131"/>
      <c r="EC448" s="131"/>
      <c r="ED448" s="131"/>
      <c r="EE448" s="131"/>
      <c r="EF448" s="131"/>
      <c r="EG448" s="131"/>
      <c r="EH448" s="131"/>
      <c r="EI448" s="131"/>
      <c r="EJ448" s="131"/>
      <c r="EK448" s="131"/>
      <c r="EL448" s="131"/>
      <c r="EM448" s="131"/>
      <c r="EN448" s="131"/>
      <c r="EO448" s="131"/>
      <c r="EP448" s="131"/>
      <c r="EQ448" s="131"/>
      <c r="ER448" s="131"/>
      <c r="ES448" s="131"/>
      <c r="ET448" s="131"/>
      <c r="EU448" s="131"/>
      <c r="EV448" s="131"/>
      <c r="EW448" s="131"/>
      <c r="EX448" s="131"/>
      <c r="EY448" s="131"/>
      <c r="EZ448" s="131"/>
      <c r="FA448" s="131"/>
      <c r="FB448" s="131"/>
      <c r="FC448" s="131"/>
      <c r="FD448" s="131"/>
      <c r="FE448" s="131"/>
      <c r="FF448" s="131"/>
      <c r="FG448" s="131"/>
      <c r="FH448" s="131"/>
      <c r="FI448" s="131"/>
      <c r="FJ448" s="131"/>
      <c r="FK448" s="131"/>
      <c r="FL448" s="131"/>
      <c r="FM448" s="131"/>
      <c r="FN448" s="131"/>
      <c r="FO448" s="131"/>
      <c r="FP448" s="131"/>
      <c r="FQ448" s="131"/>
      <c r="FR448" s="131"/>
      <c r="FS448" s="131"/>
      <c r="FT448" s="131"/>
      <c r="FU448" s="131"/>
      <c r="FV448" s="131"/>
      <c r="FW448" s="131"/>
      <c r="FX448" s="131"/>
      <c r="FY448" s="131"/>
      <c r="FZ448" s="131"/>
      <c r="GA448" s="131"/>
      <c r="GB448" s="131"/>
      <c r="GC448" s="131"/>
      <c r="GD448" s="131"/>
      <c r="GE448" s="131"/>
      <c r="GF448" s="131"/>
      <c r="GG448" s="131"/>
      <c r="GH448" s="131"/>
      <c r="GI448" s="131"/>
      <c r="GJ448" s="131"/>
      <c r="GK448" s="131"/>
      <c r="GL448" s="131"/>
      <c r="GM448" s="131"/>
      <c r="GN448" s="131"/>
      <c r="GO448" s="131"/>
      <c r="GP448" s="131"/>
      <c r="GQ448" s="131"/>
      <c r="GR448" s="131"/>
      <c r="GS448" s="131"/>
      <c r="GT448" s="131"/>
      <c r="GU448" s="131"/>
      <c r="GV448" s="131"/>
      <c r="GW448" s="131"/>
      <c r="GX448" s="131"/>
      <c r="GY448" s="131"/>
      <c r="GZ448" s="131"/>
      <c r="HA448" s="131"/>
      <c r="HB448" s="131"/>
      <c r="HC448" s="131"/>
      <c r="HD448" s="131"/>
      <c r="HE448" s="131"/>
      <c r="HF448" s="131"/>
      <c r="HG448" s="131"/>
      <c r="HH448" s="131"/>
      <c r="HI448" s="131"/>
      <c r="HJ448" s="131"/>
      <c r="HK448" s="131"/>
      <c r="HL448" s="131"/>
      <c r="HM448" s="131"/>
      <c r="HN448" s="131"/>
      <c r="HO448" s="131"/>
      <c r="HP448" s="131"/>
      <c r="HQ448" s="131"/>
      <c r="HR448" s="131"/>
      <c r="HS448" s="131"/>
      <c r="HT448" s="131"/>
      <c r="HU448" s="131"/>
      <c r="HV448" s="131"/>
      <c r="HW448" s="131"/>
      <c r="HX448" s="131"/>
      <c r="HY448" s="131"/>
      <c r="HZ448" s="131"/>
      <c r="IA448" s="131"/>
      <c r="IB448" s="131"/>
      <c r="IC448" s="131"/>
      <c r="ID448" s="131"/>
      <c r="IE448" s="131"/>
      <c r="IF448" s="131"/>
      <c r="IG448" s="131"/>
      <c r="IH448" s="131"/>
      <c r="II448" s="131"/>
      <c r="IJ448" s="131"/>
      <c r="IK448" s="131"/>
      <c r="IL448" s="131"/>
      <c r="IM448" s="131"/>
      <c r="IN448" s="131"/>
      <c r="IO448" s="131"/>
      <c r="IP448" s="131"/>
      <c r="IQ448" s="131"/>
      <c r="IR448" s="131"/>
      <c r="IS448" s="131"/>
      <c r="IT448" s="131"/>
      <c r="IU448" s="131"/>
      <c r="IV448" s="131"/>
      <c r="IW448" s="131"/>
      <c r="IX448" s="131"/>
      <c r="IY448" s="131"/>
      <c r="IZ448" s="131"/>
      <c r="JA448" s="131"/>
      <c r="JB448" s="131"/>
      <c r="JC448" s="131"/>
      <c r="JD448" s="131"/>
      <c r="JE448" s="131"/>
      <c r="JF448" s="131"/>
      <c r="JG448" s="131"/>
      <c r="JH448" s="131"/>
      <c r="JI448" s="131"/>
      <c r="JJ448" s="131"/>
      <c r="JK448" s="131"/>
      <c r="JL448" s="131"/>
      <c r="JM448" s="131"/>
      <c r="JN448" s="131"/>
      <c r="JO448" s="131"/>
      <c r="JP448" s="131"/>
      <c r="JQ448" s="131"/>
      <c r="JR448" s="131"/>
      <c r="JS448" s="131"/>
      <c r="JT448" s="131"/>
      <c r="JU448" s="131"/>
      <c r="JV448" s="131"/>
      <c r="JW448" s="131"/>
      <c r="JX448" s="131"/>
      <c r="JY448" s="131"/>
      <c r="JZ448" s="131"/>
      <c r="KA448" s="131"/>
      <c r="KB448" s="131"/>
      <c r="KC448" s="131"/>
      <c r="KD448" s="131"/>
      <c r="KE448" s="131"/>
      <c r="KF448" s="131"/>
      <c r="KG448" s="131"/>
      <c r="KH448" s="131"/>
      <c r="KI448" s="131"/>
      <c r="KJ448" s="131"/>
      <c r="KK448" s="131"/>
      <c r="KL448" s="131"/>
      <c r="KM448" s="131"/>
      <c r="KN448" s="131"/>
      <c r="KO448" s="131"/>
      <c r="KP448" s="131"/>
      <c r="KQ448" s="131"/>
      <c r="KR448" s="131"/>
      <c r="KS448" s="131"/>
      <c r="KT448" s="131"/>
      <c r="KU448" s="131"/>
      <c r="KV448" s="131"/>
      <c r="KW448" s="131"/>
      <c r="KX448" s="131"/>
      <c r="KY448" s="131"/>
      <c r="KZ448" s="131"/>
      <c r="LA448" s="131"/>
      <c r="LB448" s="131"/>
      <c r="LC448" s="131"/>
      <c r="LD448" s="131"/>
      <c r="LE448" s="131"/>
      <c r="LF448" s="131"/>
      <c r="LG448" s="131"/>
      <c r="LH448" s="131"/>
      <c r="LI448" s="131"/>
      <c r="LJ448" s="131"/>
      <c r="LK448" s="131"/>
      <c r="LL448" s="131"/>
      <c r="LM448" s="131"/>
      <c r="LN448" s="131"/>
      <c r="LO448" s="131"/>
      <c r="LP448" s="131"/>
      <c r="LQ448" s="131"/>
      <c r="LR448" s="131"/>
      <c r="LS448" s="131"/>
      <c r="LT448" s="131"/>
      <c r="LU448" s="131"/>
      <c r="LV448" s="131"/>
      <c r="LW448" s="131"/>
      <c r="LX448" s="131"/>
      <c r="LY448" s="131"/>
      <c r="LZ448" s="131"/>
      <c r="MA448" s="131"/>
      <c r="MB448" s="131"/>
      <c r="MC448" s="131"/>
      <c r="MD448" s="131"/>
      <c r="ME448" s="131"/>
      <c r="MF448" s="131"/>
      <c r="MG448" s="131"/>
      <c r="MH448" s="131"/>
      <c r="MI448" s="131"/>
      <c r="MJ448" s="131"/>
      <c r="MK448" s="131"/>
      <c r="ML448" s="131"/>
      <c r="MM448" s="131"/>
      <c r="MN448" s="131"/>
      <c r="MO448" s="131"/>
      <c r="MP448" s="131"/>
      <c r="MQ448" s="131"/>
      <c r="MR448" s="131"/>
      <c r="MS448" s="131"/>
      <c r="MT448" s="131"/>
      <c r="MU448" s="131"/>
      <c r="MV448" s="131"/>
      <c r="MW448" s="131"/>
      <c r="MX448" s="131"/>
      <c r="MY448" s="131"/>
      <c r="MZ448" s="131"/>
      <c r="NA448" s="131"/>
      <c r="NB448" s="131"/>
      <c r="NC448" s="131"/>
      <c r="ND448" s="131"/>
      <c r="NE448" s="131"/>
      <c r="NF448" s="131"/>
      <c r="NG448" s="131"/>
      <c r="NH448" s="131"/>
      <c r="NI448" s="131"/>
      <c r="NJ448" s="131"/>
      <c r="NK448" s="131"/>
      <c r="NL448" s="131"/>
      <c r="NM448" s="131"/>
      <c r="NN448" s="131"/>
      <c r="NO448" s="131"/>
      <c r="NP448" s="131"/>
      <c r="NQ448" s="131"/>
      <c r="NR448" s="131"/>
      <c r="NS448" s="131"/>
      <c r="NT448" s="131"/>
      <c r="NU448" s="131"/>
      <c r="NV448" s="131"/>
      <c r="NW448" s="131"/>
      <c r="NX448" s="131"/>
      <c r="NY448" s="131"/>
      <c r="NZ448" s="131"/>
      <c r="OA448" s="131"/>
      <c r="OB448" s="131"/>
      <c r="OC448" s="131"/>
      <c r="OD448" s="131"/>
      <c r="OE448" s="131"/>
      <c r="OF448" s="131"/>
      <c r="OG448" s="131"/>
      <c r="OH448" s="131"/>
      <c r="OI448" s="131"/>
      <c r="OJ448" s="131"/>
      <c r="OK448" s="131"/>
      <c r="OL448" s="131"/>
      <c r="OM448" s="131"/>
      <c r="ON448" s="131"/>
      <c r="OO448" s="131"/>
      <c r="OP448" s="131"/>
      <c r="OQ448" s="131"/>
      <c r="OR448" s="131"/>
      <c r="OS448" s="131"/>
      <c r="OT448" s="131"/>
      <c r="OU448" s="131"/>
      <c r="OV448" s="131"/>
      <c r="OW448" s="131"/>
      <c r="OX448" s="131"/>
      <c r="OY448" s="131"/>
      <c r="OZ448" s="131"/>
      <c r="PA448" s="131"/>
      <c r="PB448" s="131"/>
      <c r="PC448" s="131"/>
      <c r="PD448" s="131"/>
      <c r="PE448" s="131"/>
      <c r="PF448" s="131"/>
      <c r="PG448" s="131"/>
      <c r="PH448" s="131"/>
      <c r="PI448" s="131"/>
      <c r="PJ448" s="131"/>
      <c r="PK448" s="131"/>
      <c r="PL448" s="131"/>
      <c r="PM448" s="131"/>
      <c r="PN448" s="131"/>
      <c r="PO448" s="131"/>
      <c r="PP448" s="131"/>
      <c r="PQ448" s="131"/>
      <c r="PR448" s="131"/>
      <c r="PS448" s="131"/>
      <c r="PT448" s="131"/>
      <c r="PU448" s="131"/>
      <c r="PV448" s="131"/>
      <c r="PW448" s="131"/>
      <c r="PX448" s="131"/>
      <c r="PY448" s="131"/>
      <c r="PZ448" s="131"/>
      <c r="QA448" s="131"/>
      <c r="QB448" s="131"/>
      <c r="QC448" s="131"/>
      <c r="QD448" s="131"/>
      <c r="QE448" s="131"/>
      <c r="QF448" s="131"/>
      <c r="QG448" s="131"/>
      <c r="QH448" s="131"/>
      <c r="QI448" s="131"/>
      <c r="QJ448" s="131"/>
      <c r="QK448" s="131"/>
      <c r="QL448" s="131"/>
      <c r="QM448" s="131"/>
      <c r="QN448" s="131"/>
      <c r="QO448" s="131"/>
      <c r="QP448" s="131"/>
      <c r="QQ448" s="131"/>
      <c r="QR448" s="131"/>
      <c r="QS448" s="131"/>
      <c r="QT448" s="131"/>
      <c r="QU448" s="131"/>
      <c r="QV448" s="131"/>
      <c r="QW448" s="131"/>
      <c r="QX448" s="131"/>
      <c r="QY448" s="131"/>
      <c r="QZ448" s="131"/>
      <c r="RA448" s="131"/>
      <c r="RB448" s="131"/>
      <c r="RC448" s="131"/>
      <c r="RD448" s="131"/>
      <c r="RE448" s="131"/>
      <c r="RF448" s="131"/>
      <c r="RG448" s="131"/>
      <c r="RH448" s="131"/>
      <c r="RI448" s="131"/>
      <c r="RJ448" s="131"/>
      <c r="RK448" s="131"/>
      <c r="RL448" s="131"/>
      <c r="RM448" s="131"/>
      <c r="RN448" s="131"/>
      <c r="RO448" s="131"/>
      <c r="RP448" s="131"/>
      <c r="RQ448" s="131"/>
      <c r="RR448" s="131"/>
      <c r="RS448" s="131"/>
      <c r="RT448" s="131"/>
      <c r="RU448" s="131"/>
      <c r="RV448" s="131"/>
      <c r="RW448" s="131"/>
      <c r="RX448" s="131"/>
      <c r="RY448" s="131"/>
      <c r="RZ448" s="131"/>
      <c r="SA448" s="131"/>
      <c r="SB448" s="131"/>
      <c r="SC448" s="131"/>
      <c r="SD448" s="131"/>
      <c r="SE448" s="131"/>
      <c r="SF448" s="131"/>
      <c r="SG448" s="131"/>
      <c r="SH448" s="131"/>
      <c r="SI448" s="131"/>
      <c r="SJ448" s="131"/>
      <c r="SK448" s="131"/>
      <c r="SL448" s="131"/>
      <c r="SM448" s="131"/>
      <c r="SN448" s="131"/>
      <c r="SO448" s="131"/>
      <c r="SP448" s="131"/>
      <c r="SQ448" s="131"/>
      <c r="SR448" s="131"/>
      <c r="SS448" s="131"/>
      <c r="ST448" s="131"/>
      <c r="SU448" s="131"/>
      <c r="SV448" s="131"/>
      <c r="SW448" s="131"/>
      <c r="SX448" s="131"/>
      <c r="SY448" s="131"/>
      <c r="SZ448" s="131"/>
      <c r="TA448" s="131"/>
      <c r="TB448" s="131"/>
      <c r="TC448" s="131"/>
      <c r="TD448" s="131"/>
      <c r="TE448" s="131"/>
      <c r="TF448" s="131"/>
      <c r="TG448" s="131"/>
      <c r="TH448" s="131"/>
      <c r="TI448" s="131"/>
      <c r="TJ448" s="131"/>
      <c r="TK448" s="131"/>
      <c r="TL448" s="131"/>
      <c r="TM448" s="131"/>
      <c r="TN448" s="131"/>
      <c r="TO448" s="131"/>
      <c r="TP448" s="131"/>
      <c r="TQ448" s="131"/>
      <c r="TR448" s="131"/>
      <c r="TS448" s="131"/>
      <c r="TT448" s="131"/>
      <c r="TU448" s="131"/>
      <c r="TV448" s="131"/>
      <c r="TW448" s="131"/>
      <c r="TX448" s="131"/>
      <c r="TY448" s="131"/>
      <c r="TZ448" s="131"/>
      <c r="UA448" s="131"/>
      <c r="UB448" s="131"/>
      <c r="UC448" s="131"/>
      <c r="UD448" s="131"/>
      <c r="UE448" s="131"/>
      <c r="UF448" s="131"/>
      <c r="UG448" s="131"/>
      <c r="UH448" s="131"/>
      <c r="UI448" s="131"/>
      <c r="UJ448" s="131"/>
      <c r="UK448" s="131"/>
      <c r="UL448" s="131"/>
      <c r="UM448" s="131"/>
      <c r="UN448" s="131"/>
      <c r="UO448" s="131"/>
      <c r="UP448" s="131"/>
      <c r="UQ448" s="131"/>
      <c r="UR448" s="131"/>
      <c r="US448" s="131"/>
      <c r="UT448" s="131"/>
      <c r="UU448" s="131"/>
      <c r="UV448" s="131"/>
      <c r="UW448" s="131"/>
      <c r="UX448" s="131"/>
      <c r="UY448" s="131"/>
      <c r="UZ448" s="131"/>
      <c r="VA448" s="131"/>
      <c r="VB448" s="131"/>
      <c r="VC448" s="131"/>
      <c r="VD448" s="131"/>
      <c r="VE448" s="131"/>
      <c r="VF448" s="131"/>
      <c r="VG448" s="131"/>
      <c r="VH448" s="131"/>
      <c r="VI448" s="131"/>
      <c r="VJ448" s="131"/>
      <c r="VK448" s="131"/>
      <c r="VL448" s="131"/>
      <c r="VM448" s="131"/>
      <c r="VN448" s="131"/>
      <c r="VO448" s="131"/>
      <c r="VP448" s="131"/>
      <c r="VQ448" s="131"/>
      <c r="VR448" s="131"/>
      <c r="VS448" s="131"/>
      <c r="VT448" s="131"/>
      <c r="VU448" s="131"/>
      <c r="VV448" s="131"/>
      <c r="VW448" s="131"/>
      <c r="VX448" s="131"/>
      <c r="VY448" s="131"/>
      <c r="VZ448" s="131"/>
      <c r="WA448" s="131"/>
      <c r="WB448" s="131"/>
      <c r="WC448" s="131"/>
      <c r="WD448" s="131"/>
      <c r="WE448" s="131"/>
      <c r="WF448" s="131"/>
      <c r="WG448" s="131"/>
      <c r="WH448" s="131"/>
      <c r="WI448" s="131"/>
      <c r="WJ448" s="131"/>
      <c r="WK448" s="131"/>
      <c r="WL448" s="131"/>
      <c r="WM448" s="131"/>
      <c r="WN448" s="131"/>
      <c r="WO448" s="131"/>
      <c r="WP448" s="131"/>
      <c r="WQ448" s="131"/>
      <c r="WR448" s="131"/>
      <c r="WS448" s="131"/>
      <c r="WT448" s="131"/>
      <c r="WU448" s="131"/>
      <c r="WV448" s="131"/>
      <c r="WW448" s="131"/>
      <c r="WX448" s="131"/>
      <c r="WY448" s="131"/>
      <c r="WZ448" s="131"/>
      <c r="XA448" s="131"/>
      <c r="XB448" s="131"/>
      <c r="XC448" s="131"/>
      <c r="XD448" s="131"/>
      <c r="XE448" s="131"/>
      <c r="XF448" s="131"/>
      <c r="XG448" s="131"/>
      <c r="XH448" s="131"/>
      <c r="XI448" s="131"/>
      <c r="XJ448" s="131"/>
      <c r="XK448" s="131"/>
      <c r="XL448" s="131"/>
      <c r="XM448" s="131"/>
      <c r="XN448" s="131"/>
      <c r="XO448" s="131"/>
      <c r="XP448" s="131"/>
      <c r="XQ448" s="131"/>
      <c r="XR448" s="131"/>
      <c r="XS448" s="131"/>
      <c r="XT448" s="131"/>
      <c r="XU448" s="131"/>
      <c r="XV448" s="131"/>
      <c r="XW448" s="131"/>
      <c r="XX448" s="131"/>
      <c r="XY448" s="131"/>
      <c r="XZ448" s="131"/>
      <c r="YA448" s="131"/>
      <c r="YB448" s="131"/>
      <c r="YC448" s="131"/>
      <c r="YD448" s="131"/>
      <c r="YE448" s="131"/>
      <c r="YF448" s="131"/>
      <c r="YG448" s="131"/>
      <c r="YH448" s="131"/>
      <c r="YI448" s="131"/>
      <c r="YJ448" s="131"/>
      <c r="YK448" s="131"/>
      <c r="YL448" s="131"/>
      <c r="YM448" s="131"/>
      <c r="YN448" s="131"/>
      <c r="YO448" s="131"/>
      <c r="YP448" s="131"/>
      <c r="YQ448" s="131"/>
      <c r="YR448" s="131"/>
      <c r="YS448" s="131"/>
      <c r="YT448" s="131"/>
      <c r="YU448" s="131"/>
      <c r="YV448" s="131"/>
      <c r="YW448" s="131"/>
      <c r="YX448" s="131"/>
      <c r="YY448" s="131"/>
      <c r="YZ448" s="131"/>
      <c r="ZA448" s="131"/>
      <c r="ZB448" s="131"/>
      <c r="ZC448" s="131"/>
      <c r="ZD448" s="131"/>
      <c r="ZE448" s="131"/>
      <c r="ZF448" s="131"/>
      <c r="ZG448" s="131"/>
      <c r="ZH448" s="131"/>
      <c r="ZI448" s="131"/>
      <c r="ZJ448" s="131"/>
      <c r="ZK448" s="131"/>
      <c r="ZL448" s="131"/>
      <c r="ZM448" s="131"/>
      <c r="ZN448" s="131"/>
      <c r="ZO448" s="131"/>
      <c r="ZP448" s="131"/>
      <c r="ZQ448" s="131"/>
      <c r="ZR448" s="131"/>
      <c r="ZS448" s="131"/>
      <c r="ZT448" s="131"/>
      <c r="ZU448" s="131"/>
      <c r="ZV448" s="131"/>
      <c r="ZW448" s="131"/>
      <c r="ZX448" s="131"/>
      <c r="ZY448" s="131"/>
      <c r="ZZ448" s="131"/>
      <c r="AAA448" s="131"/>
      <c r="AAB448" s="131"/>
      <c r="AAC448" s="131"/>
      <c r="AAD448" s="131"/>
      <c r="AAE448" s="131"/>
      <c r="AAF448" s="131"/>
      <c r="AAG448" s="131"/>
      <c r="AAH448" s="131"/>
      <c r="AAI448" s="131"/>
      <c r="AAJ448" s="131"/>
      <c r="AAK448" s="131"/>
      <c r="AAL448" s="131"/>
      <c r="AAM448" s="131"/>
      <c r="AAN448" s="131"/>
      <c r="AAO448" s="131"/>
      <c r="AAP448" s="131"/>
      <c r="AAQ448" s="131"/>
      <c r="AAR448" s="131"/>
      <c r="AAS448" s="131"/>
      <c r="AAT448" s="131"/>
      <c r="AAU448" s="131"/>
      <c r="AAV448" s="131"/>
      <c r="AAW448" s="131"/>
      <c r="AAX448" s="131"/>
      <c r="AAY448" s="131"/>
      <c r="AAZ448" s="131"/>
      <c r="ABA448" s="131"/>
      <c r="ABB448" s="131"/>
      <c r="ABC448" s="131"/>
      <c r="ABD448" s="131"/>
      <c r="ABE448" s="131"/>
      <c r="ABF448" s="131"/>
      <c r="ABG448" s="131"/>
      <c r="ABH448" s="131"/>
      <c r="ABI448" s="131"/>
      <c r="ABJ448" s="131"/>
      <c r="ABK448" s="131"/>
      <c r="ABL448" s="131"/>
      <c r="ABM448" s="131"/>
      <c r="ABN448" s="131"/>
      <c r="ABO448" s="131"/>
      <c r="ABP448" s="131"/>
      <c r="ABQ448" s="131"/>
      <c r="ABR448" s="131"/>
      <c r="ABS448" s="131"/>
      <c r="ABT448" s="131"/>
      <c r="ABU448" s="131"/>
      <c r="ABV448" s="131"/>
      <c r="ABW448" s="131"/>
      <c r="ABX448" s="131"/>
      <c r="ABY448" s="131"/>
      <c r="ABZ448" s="131"/>
      <c r="ACA448" s="131"/>
      <c r="ACB448" s="131"/>
      <c r="ACC448" s="131"/>
      <c r="ACD448" s="131"/>
      <c r="ACE448" s="131"/>
      <c r="ACF448" s="131"/>
      <c r="ACG448" s="131"/>
      <c r="ACH448" s="131"/>
      <c r="ACI448" s="131"/>
      <c r="ACJ448" s="131"/>
      <c r="ACK448" s="131"/>
      <c r="ACL448" s="131"/>
      <c r="ACM448" s="131"/>
      <c r="ACN448" s="131"/>
      <c r="ACO448" s="131"/>
      <c r="ACP448" s="131"/>
      <c r="ACQ448" s="131"/>
      <c r="ACR448" s="131"/>
      <c r="ACS448" s="131"/>
      <c r="ACT448" s="131"/>
      <c r="ACU448" s="131"/>
      <c r="ACV448" s="131"/>
      <c r="ACW448" s="131"/>
      <c r="ACX448" s="131"/>
      <c r="ACY448" s="131"/>
      <c r="ACZ448" s="131"/>
      <c r="ADA448" s="131"/>
      <c r="ADB448" s="131"/>
      <c r="ADC448" s="131"/>
      <c r="ADD448" s="131"/>
      <c r="ADE448" s="131"/>
      <c r="ADF448" s="131"/>
      <c r="ADG448" s="131"/>
      <c r="ADH448" s="131"/>
      <c r="ADI448" s="131"/>
      <c r="ADJ448" s="131"/>
      <c r="ADK448" s="131"/>
      <c r="ADL448" s="131"/>
      <c r="ADM448" s="131"/>
      <c r="ADN448" s="131"/>
      <c r="ADO448" s="131"/>
      <c r="ADP448" s="131"/>
      <c r="ADQ448" s="131"/>
      <c r="ADR448" s="131"/>
      <c r="ADS448" s="131"/>
      <c r="ADT448" s="131"/>
      <c r="ADU448" s="131"/>
      <c r="ADV448" s="131"/>
      <c r="ADW448" s="131"/>
      <c r="ADX448" s="131"/>
      <c r="ADY448" s="131"/>
      <c r="ADZ448" s="131"/>
      <c r="AEA448" s="131"/>
      <c r="AEB448" s="131"/>
      <c r="AEC448" s="131"/>
      <c r="AED448" s="131"/>
      <c r="AEE448" s="131"/>
      <c r="AEF448" s="131"/>
      <c r="AEG448" s="131"/>
      <c r="AEH448" s="131"/>
      <c r="AEI448" s="131"/>
      <c r="AEJ448" s="131"/>
      <c r="AEK448" s="131"/>
      <c r="AEL448" s="131"/>
      <c r="AEM448" s="131"/>
      <c r="AEN448" s="131"/>
      <c r="AEO448" s="131"/>
      <c r="AEP448" s="131"/>
      <c r="AEQ448" s="131"/>
      <c r="AER448" s="131"/>
      <c r="AES448" s="131"/>
      <c r="AET448" s="131"/>
      <c r="AEU448" s="131"/>
      <c r="AEV448" s="131"/>
      <c r="AEW448" s="131"/>
      <c r="AEX448" s="131"/>
      <c r="AEY448" s="131"/>
      <c r="AEZ448" s="131"/>
      <c r="AFA448" s="131"/>
      <c r="AFB448" s="131"/>
      <c r="AFC448" s="131"/>
      <c r="AFD448" s="131"/>
      <c r="AFE448" s="131"/>
      <c r="AFF448" s="131"/>
      <c r="AFG448" s="131"/>
      <c r="AFH448" s="131"/>
      <c r="AFI448" s="131"/>
      <c r="AFJ448" s="131"/>
      <c r="AFK448" s="131"/>
      <c r="AFL448" s="131"/>
      <c r="AFM448" s="131"/>
      <c r="AFN448" s="131"/>
      <c r="AFO448" s="131"/>
      <c r="AFP448" s="131"/>
      <c r="AFQ448" s="131"/>
      <c r="AFR448" s="131"/>
      <c r="AFS448" s="131"/>
      <c r="AFT448" s="131"/>
      <c r="AFU448" s="131"/>
      <c r="AFV448" s="131"/>
      <c r="AFW448" s="131"/>
      <c r="AFX448" s="131"/>
      <c r="AFY448" s="131"/>
      <c r="AFZ448" s="131"/>
      <c r="AGA448" s="131"/>
      <c r="AGB448" s="131"/>
      <c r="AGC448" s="131"/>
      <c r="AGD448" s="131"/>
      <c r="AGE448" s="131"/>
      <c r="AGF448" s="131"/>
      <c r="AGG448" s="131"/>
      <c r="AGH448" s="131"/>
      <c r="AGI448" s="131"/>
      <c r="AGJ448" s="131"/>
      <c r="AGK448" s="131"/>
      <c r="AGL448" s="131"/>
      <c r="AGM448" s="131"/>
      <c r="AGN448" s="131"/>
      <c r="AGO448" s="131"/>
      <c r="AGP448" s="131"/>
      <c r="AGQ448" s="131"/>
      <c r="AGR448" s="131"/>
      <c r="AGS448" s="131"/>
      <c r="AGT448" s="131"/>
      <c r="AGU448" s="131"/>
      <c r="AGV448" s="131"/>
      <c r="AGW448" s="131"/>
      <c r="AGX448" s="131"/>
      <c r="AGY448" s="131"/>
      <c r="AGZ448" s="131"/>
      <c r="AHA448" s="131"/>
      <c r="AHB448" s="131"/>
      <c r="AHC448" s="131"/>
      <c r="AHD448" s="131"/>
      <c r="AHE448" s="131"/>
      <c r="AHF448" s="131"/>
      <c r="AHG448" s="131"/>
      <c r="AHH448" s="131"/>
      <c r="AHI448" s="131"/>
      <c r="AHJ448" s="131"/>
      <c r="AHK448" s="131"/>
      <c r="AHL448" s="131"/>
      <c r="AHM448" s="131"/>
      <c r="AHN448" s="131"/>
      <c r="AHO448" s="131"/>
      <c r="AHP448" s="131"/>
      <c r="AHQ448" s="131"/>
      <c r="AHR448" s="131"/>
      <c r="AHS448" s="131"/>
      <c r="AHT448" s="131"/>
      <c r="AHU448" s="131"/>
      <c r="AHV448" s="131"/>
      <c r="AHW448" s="131"/>
      <c r="AHX448" s="131"/>
      <c r="AHY448" s="131"/>
      <c r="AHZ448" s="131"/>
      <c r="AIA448" s="131"/>
      <c r="AIB448" s="131"/>
      <c r="AIC448" s="131"/>
      <c r="AID448" s="131"/>
      <c r="AIE448" s="131"/>
      <c r="AIF448" s="131"/>
      <c r="AIG448" s="131"/>
      <c r="AIH448" s="131"/>
      <c r="AII448" s="131"/>
      <c r="AIJ448" s="131"/>
      <c r="AIK448" s="131"/>
      <c r="AIL448" s="131"/>
      <c r="AIM448" s="131"/>
      <c r="AIN448" s="131"/>
      <c r="AIO448" s="131"/>
      <c r="AIP448" s="131"/>
      <c r="AIQ448" s="131"/>
      <c r="AIR448" s="131"/>
      <c r="AIS448" s="131"/>
      <c r="AIT448" s="131"/>
      <c r="AIU448" s="131"/>
      <c r="AIV448" s="131"/>
      <c r="AIW448" s="131"/>
      <c r="AIX448" s="131"/>
      <c r="AIY448" s="131"/>
      <c r="AIZ448" s="131"/>
      <c r="AJA448" s="131"/>
      <c r="AJB448" s="131"/>
      <c r="AJC448" s="131"/>
      <c r="AJD448" s="131"/>
      <c r="AJE448" s="131"/>
      <c r="AJF448" s="131"/>
      <c r="AJG448" s="131"/>
      <c r="AJH448" s="131"/>
      <c r="AJI448" s="131"/>
      <c r="AJJ448" s="131"/>
      <c r="AJK448" s="131"/>
      <c r="AJL448" s="131"/>
      <c r="AJM448" s="131"/>
      <c r="AJN448" s="131"/>
      <c r="AJO448" s="131"/>
      <c r="AJP448" s="131"/>
      <c r="AJQ448" s="131"/>
      <c r="AJR448" s="131"/>
      <c r="AJS448" s="131"/>
      <c r="AJT448" s="131"/>
      <c r="AJU448" s="131"/>
      <c r="AJV448" s="131"/>
      <c r="AJW448" s="131"/>
      <c r="AJX448" s="131"/>
      <c r="AJY448" s="131"/>
      <c r="AJZ448" s="131"/>
      <c r="AKA448" s="131"/>
      <c r="AKB448" s="131"/>
      <c r="AKC448" s="131"/>
      <c r="AKD448" s="131"/>
      <c r="AKE448" s="131"/>
      <c r="AKF448" s="131"/>
      <c r="AKG448" s="131"/>
      <c r="AKH448" s="131"/>
      <c r="AKI448" s="131"/>
      <c r="AKJ448" s="131"/>
      <c r="AKK448" s="131"/>
      <c r="AKL448" s="131"/>
      <c r="AKM448" s="131"/>
      <c r="AKN448" s="131"/>
      <c r="AKO448" s="131"/>
      <c r="AKP448" s="131"/>
      <c r="AKQ448" s="131"/>
      <c r="AKR448" s="131"/>
      <c r="AKS448" s="131"/>
      <c r="AKT448" s="131"/>
      <c r="AKU448" s="131"/>
      <c r="AKV448" s="131"/>
      <c r="AKW448" s="131"/>
      <c r="AKX448" s="131"/>
      <c r="AKY448" s="131"/>
      <c r="AKZ448" s="131"/>
      <c r="ALA448" s="131"/>
      <c r="ALB448" s="131"/>
      <c r="ALC448" s="131"/>
      <c r="ALD448" s="131"/>
      <c r="ALE448" s="131"/>
      <c r="ALF448" s="131"/>
      <c r="ALG448" s="131"/>
      <c r="ALH448" s="131"/>
      <c r="ALI448" s="131"/>
      <c r="ALJ448" s="131"/>
      <c r="ALK448" s="131"/>
      <c r="ALL448" s="131"/>
      <c r="ALM448" s="131"/>
      <c r="ALN448" s="131"/>
      <c r="ALO448" s="131"/>
      <c r="ALP448" s="131"/>
      <c r="ALQ448" s="131"/>
      <c r="ALR448" s="131"/>
      <c r="ALS448" s="131"/>
      <c r="ALT448" s="131"/>
      <c r="ALU448" s="131"/>
      <c r="ALV448" s="131"/>
      <c r="ALW448" s="131"/>
      <c r="ALX448" s="131"/>
      <c r="ALY448" s="131"/>
      <c r="ALZ448" s="131"/>
      <c r="AMA448" s="131"/>
      <c r="AMB448" s="131"/>
      <c r="AMC448" s="131"/>
      <c r="AMD448" s="131"/>
      <c r="AME448" s="131"/>
      <c r="AMF448" s="131"/>
      <c r="AMG448" s="131"/>
      <c r="AMH448" s="131"/>
      <c r="AMI448" s="131"/>
      <c r="AMJ448" s="131"/>
      <c r="AMK448" s="131"/>
      <c r="AML448" s="131"/>
      <c r="AMM448" s="131"/>
      <c r="AMN448" s="131"/>
      <c r="AMO448" s="131"/>
      <c r="AMP448" s="131"/>
      <c r="AMQ448" s="131"/>
      <c r="AMR448" s="131"/>
      <c r="AMS448" s="131"/>
      <c r="AMT448" s="131"/>
      <c r="AMU448" s="131"/>
      <c r="AMV448" s="131"/>
      <c r="AMW448" s="131"/>
      <c r="AMX448" s="131"/>
      <c r="AMY448" s="131"/>
      <c r="AMZ448" s="131"/>
      <c r="ANA448" s="131"/>
      <c r="ANB448" s="131"/>
      <c r="ANC448" s="131"/>
      <c r="AND448" s="131"/>
      <c r="ANE448" s="131"/>
      <c r="ANF448" s="131"/>
      <c r="ANG448" s="131"/>
      <c r="ANH448" s="131"/>
      <c r="ANI448" s="131"/>
      <c r="ANJ448" s="131"/>
      <c r="ANK448" s="131"/>
      <c r="ANL448" s="131"/>
      <c r="ANM448" s="131"/>
      <c r="ANN448" s="131"/>
      <c r="ANO448" s="131"/>
      <c r="ANP448" s="131"/>
      <c r="ANQ448" s="131"/>
      <c r="ANR448" s="131"/>
      <c r="ANS448" s="131"/>
      <c r="ANT448" s="131"/>
      <c r="ANU448" s="131"/>
      <c r="ANV448" s="131"/>
      <c r="ANW448" s="131"/>
      <c r="ANX448" s="131"/>
      <c r="ANY448" s="131"/>
      <c r="ANZ448" s="131"/>
      <c r="AOA448" s="131"/>
      <c r="AOB448" s="131"/>
      <c r="AOC448" s="131"/>
      <c r="AOD448" s="131"/>
      <c r="AOE448" s="131"/>
      <c r="AOF448" s="131"/>
      <c r="AOG448" s="131"/>
      <c r="AOH448" s="131"/>
      <c r="AOI448" s="131"/>
      <c r="AOJ448" s="131"/>
      <c r="AOK448" s="131"/>
      <c r="AOL448" s="131"/>
      <c r="AOM448" s="131"/>
      <c r="AON448" s="131"/>
      <c r="AOO448" s="131"/>
      <c r="AOP448" s="131"/>
      <c r="AOQ448" s="131"/>
      <c r="AOR448" s="131"/>
      <c r="AOS448" s="131"/>
      <c r="AOT448" s="131"/>
      <c r="AOU448" s="131"/>
      <c r="AOV448" s="131"/>
      <c r="AOW448" s="131"/>
      <c r="AOX448" s="131"/>
      <c r="AOY448" s="131"/>
      <c r="AOZ448" s="131"/>
      <c r="APA448" s="131"/>
      <c r="APB448" s="131"/>
      <c r="APC448" s="131"/>
      <c r="APD448" s="131"/>
      <c r="APE448" s="131"/>
      <c r="APF448" s="131"/>
      <c r="APG448" s="131"/>
      <c r="APH448" s="131"/>
      <c r="API448" s="131"/>
      <c r="APJ448" s="131"/>
      <c r="APK448" s="131"/>
      <c r="APL448" s="131"/>
      <c r="APM448" s="131"/>
      <c r="APN448" s="131"/>
      <c r="APO448" s="131"/>
      <c r="APP448" s="131"/>
      <c r="APQ448" s="131"/>
      <c r="APR448" s="131"/>
      <c r="APS448" s="131"/>
      <c r="APT448" s="131"/>
      <c r="APU448" s="131"/>
      <c r="APV448" s="131"/>
      <c r="APW448" s="131"/>
      <c r="APX448" s="131"/>
      <c r="APY448" s="131"/>
      <c r="APZ448" s="131"/>
      <c r="AQA448" s="131"/>
      <c r="AQB448" s="131"/>
      <c r="AQC448" s="131"/>
      <c r="AQD448" s="131"/>
      <c r="AQE448" s="131"/>
      <c r="AQF448" s="131"/>
      <c r="AQG448" s="131"/>
      <c r="AQH448" s="131"/>
      <c r="AQI448" s="131"/>
      <c r="AQJ448" s="131"/>
      <c r="AQK448" s="131"/>
      <c r="AQL448" s="131"/>
      <c r="AQM448" s="131"/>
      <c r="AQN448" s="131"/>
      <c r="AQO448" s="131"/>
      <c r="AQP448" s="131"/>
      <c r="AQQ448" s="131"/>
      <c r="AQR448" s="131"/>
      <c r="AQS448" s="131"/>
      <c r="AQT448" s="131"/>
      <c r="AQU448" s="131"/>
      <c r="AQV448" s="131"/>
      <c r="AQW448" s="131"/>
      <c r="AQX448" s="131"/>
      <c r="AQY448" s="131"/>
      <c r="AQZ448" s="131"/>
      <c r="ARA448" s="131"/>
      <c r="ARB448" s="131"/>
      <c r="ARC448" s="131"/>
      <c r="ARD448" s="131"/>
      <c r="ARE448" s="131"/>
      <c r="ARF448" s="131"/>
      <c r="ARG448" s="131"/>
      <c r="ARH448" s="131"/>
      <c r="ARI448" s="131"/>
      <c r="ARJ448" s="131"/>
      <c r="ARK448" s="131"/>
      <c r="ARL448" s="131"/>
      <c r="ARM448" s="131"/>
      <c r="ARN448" s="131"/>
      <c r="ARO448" s="131"/>
      <c r="ARP448" s="131"/>
      <c r="ARQ448" s="131"/>
      <c r="ARR448" s="131"/>
      <c r="ARS448" s="131"/>
      <c r="ART448" s="131"/>
      <c r="ARU448" s="131"/>
      <c r="ARV448" s="131"/>
      <c r="ARW448" s="131"/>
      <c r="ARX448" s="131"/>
      <c r="ARY448" s="131"/>
      <c r="ARZ448" s="131"/>
      <c r="ASA448" s="131"/>
      <c r="ASB448" s="131"/>
      <c r="ASC448" s="131"/>
      <c r="ASD448" s="131"/>
      <c r="ASE448" s="131"/>
      <c r="ASF448" s="131"/>
      <c r="ASG448" s="131"/>
      <c r="ASH448" s="131"/>
      <c r="ASI448" s="131"/>
      <c r="ASJ448" s="131"/>
      <c r="ASK448" s="131"/>
      <c r="ASL448" s="131"/>
      <c r="ASM448" s="131"/>
      <c r="ASN448" s="131"/>
      <c r="ASO448" s="131"/>
      <c r="ASP448" s="131"/>
      <c r="ASQ448" s="131"/>
      <c r="ASR448" s="131"/>
      <c r="ASS448" s="131"/>
      <c r="AST448" s="131"/>
      <c r="ASU448" s="131"/>
      <c r="ASV448" s="131"/>
      <c r="ASW448" s="131"/>
      <c r="ASX448" s="131"/>
      <c r="ASY448" s="131"/>
      <c r="ASZ448" s="131"/>
      <c r="ATA448" s="131"/>
      <c r="ATB448" s="131"/>
      <c r="ATC448" s="131"/>
      <c r="ATD448" s="131"/>
      <c r="ATE448" s="131"/>
      <c r="ATF448" s="131"/>
      <c r="ATG448" s="131"/>
      <c r="ATH448" s="131"/>
      <c r="ATI448" s="131"/>
      <c r="ATJ448" s="131"/>
      <c r="ATK448" s="131"/>
      <c r="ATL448" s="131"/>
      <c r="ATM448" s="131"/>
      <c r="ATN448" s="131"/>
      <c r="ATO448" s="131"/>
      <c r="ATP448" s="131"/>
      <c r="ATQ448" s="131"/>
      <c r="ATR448" s="131"/>
      <c r="ATS448" s="131"/>
      <c r="ATT448" s="131"/>
      <c r="ATU448" s="131"/>
      <c r="ATV448" s="131"/>
      <c r="ATW448" s="131"/>
      <c r="ATX448" s="131"/>
      <c r="ATY448" s="131"/>
      <c r="ATZ448" s="131"/>
      <c r="AUA448" s="131"/>
      <c r="AUB448" s="131"/>
      <c r="AUC448" s="131"/>
      <c r="AUD448" s="131"/>
      <c r="AUE448" s="131"/>
      <c r="AUF448" s="131"/>
      <c r="AUG448" s="131"/>
      <c r="AUH448" s="131"/>
      <c r="AUI448" s="131"/>
      <c r="AUJ448" s="131"/>
      <c r="AUK448" s="131"/>
      <c r="AUL448" s="131"/>
      <c r="AUM448" s="131"/>
      <c r="AUN448" s="131"/>
      <c r="AUO448" s="131"/>
      <c r="AUP448" s="131"/>
      <c r="AUQ448" s="131"/>
      <c r="AUR448" s="131"/>
      <c r="AUS448" s="131"/>
      <c r="AUT448" s="131"/>
      <c r="AUU448" s="131"/>
      <c r="AUV448" s="131"/>
      <c r="AUW448" s="131"/>
      <c r="AUX448" s="131"/>
      <c r="AUY448" s="131"/>
      <c r="AUZ448" s="131"/>
      <c r="AVA448" s="131"/>
      <c r="AVB448" s="131"/>
      <c r="AVC448" s="131"/>
      <c r="AVD448" s="131"/>
      <c r="AVE448" s="131"/>
      <c r="AVF448" s="131"/>
      <c r="AVG448" s="131"/>
      <c r="AVH448" s="131"/>
      <c r="AVI448" s="131"/>
      <c r="AVJ448" s="131"/>
      <c r="AVK448" s="131"/>
      <c r="AVL448" s="131"/>
      <c r="AVM448" s="131"/>
      <c r="AVN448" s="131"/>
      <c r="AVO448" s="131"/>
      <c r="AVP448" s="131"/>
      <c r="AVQ448" s="131"/>
      <c r="AVR448" s="131"/>
      <c r="AVS448" s="131"/>
      <c r="AVT448" s="131"/>
      <c r="AVU448" s="131"/>
      <c r="AVV448" s="131"/>
      <c r="AVW448" s="131"/>
      <c r="AVX448" s="131"/>
      <c r="AVY448" s="131"/>
      <c r="AVZ448" s="131"/>
      <c r="AWA448" s="131"/>
      <c r="AWB448" s="131"/>
      <c r="AWC448" s="131"/>
      <c r="AWD448" s="131"/>
      <c r="AWE448" s="131"/>
      <c r="AWF448" s="131"/>
      <c r="AWG448" s="131"/>
      <c r="AWH448" s="131"/>
      <c r="AWI448" s="131"/>
      <c r="AWJ448" s="131"/>
      <c r="AWK448" s="131"/>
      <c r="AWL448" s="131"/>
      <c r="AWM448" s="131"/>
      <c r="AWN448" s="131"/>
      <c r="AWO448" s="131"/>
      <c r="AWP448" s="131"/>
      <c r="AWQ448" s="131"/>
      <c r="AWR448" s="131"/>
      <c r="AWS448" s="131"/>
      <c r="AWT448" s="131"/>
      <c r="AWU448" s="131"/>
      <c r="AWV448" s="131"/>
      <c r="AWW448" s="131"/>
      <c r="AWX448" s="131"/>
      <c r="AWY448" s="131"/>
      <c r="AWZ448" s="131"/>
      <c r="AXA448" s="131"/>
      <c r="AXB448" s="131"/>
      <c r="AXC448" s="131"/>
      <c r="AXD448" s="131"/>
      <c r="AXE448" s="131"/>
      <c r="AXF448" s="131"/>
      <c r="AXG448" s="131"/>
      <c r="AXH448" s="131"/>
      <c r="AXI448" s="131"/>
      <c r="AXJ448" s="131"/>
      <c r="AXK448" s="131"/>
      <c r="AXL448" s="131"/>
      <c r="AXM448" s="131"/>
      <c r="AXN448" s="131"/>
      <c r="AXO448" s="131"/>
      <c r="AXP448" s="131"/>
      <c r="AXQ448" s="131"/>
      <c r="AXR448" s="131"/>
      <c r="AXS448" s="131"/>
      <c r="AXT448" s="131"/>
      <c r="AXU448" s="131"/>
      <c r="AXV448" s="131"/>
      <c r="AXW448" s="131"/>
      <c r="AXX448" s="131"/>
    </row>
    <row r="449" spans="1:1324" s="105" customFormat="1" ht="15.75" hidden="1" customHeight="1" x14ac:dyDescent="0.2">
      <c r="A449" s="13" t="s">
        <v>1007</v>
      </c>
      <c r="B449" s="13" t="s">
        <v>1023</v>
      </c>
      <c r="C449" s="12" t="s">
        <v>1163</v>
      </c>
      <c r="D449" s="19" t="s">
        <v>1158</v>
      </c>
      <c r="E449" s="9">
        <v>38513</v>
      </c>
      <c r="F449" s="30" t="s">
        <v>1160</v>
      </c>
      <c r="G449" s="30" t="s">
        <v>1186</v>
      </c>
      <c r="H449" s="30">
        <v>42005</v>
      </c>
      <c r="I449" s="30" t="s">
        <v>1065</v>
      </c>
      <c r="J449" s="173"/>
      <c r="K449" s="87" t="s">
        <v>7</v>
      </c>
      <c r="L449" s="87">
        <v>1</v>
      </c>
      <c r="M449" s="87">
        <v>1</v>
      </c>
      <c r="N449" s="87" t="s">
        <v>346</v>
      </c>
      <c r="O449" s="87">
        <v>1</v>
      </c>
      <c r="P449" s="87" t="s">
        <v>346</v>
      </c>
      <c r="Q449" s="87">
        <v>1</v>
      </c>
      <c r="R449" s="87" t="s">
        <v>346</v>
      </c>
      <c r="S449" s="87">
        <v>1</v>
      </c>
      <c r="T449" s="87" t="s">
        <v>346</v>
      </c>
      <c r="U449" s="87">
        <v>1</v>
      </c>
      <c r="V449" s="87">
        <v>1</v>
      </c>
      <c r="W449" s="87">
        <v>0</v>
      </c>
      <c r="X449" s="87">
        <v>0</v>
      </c>
      <c r="Y449" s="87">
        <v>0</v>
      </c>
      <c r="Z449" s="87">
        <v>1</v>
      </c>
      <c r="AA449" s="87">
        <v>0</v>
      </c>
      <c r="AB449" s="71">
        <f>IF((ISERROR(VLOOKUP($A449,RTlist2,40,FALSE)))=TRUE,2,VLOOKUP($A449,RTlist2,40,FALSE))</f>
        <v>2</v>
      </c>
      <c r="AC449" s="71">
        <f>IF((ISERROR(VLOOKUP($A449,RTlist2,41,FALSE)))=TRUE,2,VLOOKUP($A449,RTlist2,41,FALSE))</f>
        <v>2</v>
      </c>
      <c r="AD449" s="71">
        <f>IF((ISERROR(VLOOKUP($A449,RTlist2,36,FALSE)))=TRUE,2,VLOOKUP($A449,RTlist2,36,FALSE))</f>
        <v>2</v>
      </c>
      <c r="AE449" s="71">
        <f>IF((ISERROR(VLOOKUP($A449,RTlist2,37,FALSE)))=TRUE,2,VLOOKUP($A449,RTlist2,37,FALSE))</f>
        <v>2</v>
      </c>
      <c r="AF449" s="103" t="s">
        <v>2337</v>
      </c>
    </row>
    <row r="450" spans="1:1324" s="131" customFormat="1" ht="15.75" hidden="1" customHeight="1" x14ac:dyDescent="0.2">
      <c r="A450" s="13" t="s">
        <v>1146</v>
      </c>
      <c r="B450" s="13" t="s">
        <v>1147</v>
      </c>
      <c r="C450" s="12" t="s">
        <v>1148</v>
      </c>
      <c r="D450" s="19" t="s">
        <v>10</v>
      </c>
      <c r="E450" s="9">
        <v>40616</v>
      </c>
      <c r="F450" s="30"/>
      <c r="G450" s="30" t="s">
        <v>1186</v>
      </c>
      <c r="H450" s="30">
        <v>42005</v>
      </c>
      <c r="I450" s="30" t="s">
        <v>1065</v>
      </c>
      <c r="J450" s="173"/>
      <c r="K450" s="87" t="s">
        <v>7</v>
      </c>
      <c r="L450" s="87">
        <v>1</v>
      </c>
      <c r="M450" s="87">
        <v>1</v>
      </c>
      <c r="N450" s="87" t="s">
        <v>326</v>
      </c>
      <c r="O450" s="87">
        <v>1</v>
      </c>
      <c r="P450" s="87" t="s">
        <v>326</v>
      </c>
      <c r="Q450" s="87">
        <v>1</v>
      </c>
      <c r="R450" s="87" t="s">
        <v>326</v>
      </c>
      <c r="S450" s="87">
        <v>1</v>
      </c>
      <c r="T450" s="87" t="s">
        <v>49</v>
      </c>
      <c r="U450" s="87">
        <v>1</v>
      </c>
      <c r="V450" s="87">
        <v>1</v>
      </c>
      <c r="W450" s="87">
        <v>0</v>
      </c>
      <c r="X450" s="87">
        <v>0</v>
      </c>
      <c r="Y450" s="87">
        <v>0</v>
      </c>
      <c r="Z450" s="87">
        <v>1</v>
      </c>
      <c r="AA450" s="87">
        <v>0</v>
      </c>
      <c r="AB450" s="71">
        <f>IF((ISERROR(VLOOKUP($A450,RTlist2,40,FALSE)))=TRUE,2,VLOOKUP($A450,RTlist2,40,FALSE))</f>
        <v>2</v>
      </c>
      <c r="AC450" s="71">
        <f>IF((ISERROR(VLOOKUP($A450,RTlist2,41,FALSE)))=TRUE,2,VLOOKUP($A450,RTlist2,41,FALSE))</f>
        <v>2</v>
      </c>
      <c r="AD450" s="71">
        <f>IF((ISERROR(VLOOKUP($A450,RTlist2,36,FALSE)))=TRUE,2,VLOOKUP($A450,RTlist2,36,FALSE))</f>
        <v>2</v>
      </c>
      <c r="AE450" s="71">
        <f>IF((ISERROR(VLOOKUP($A450,RTlist2,37,FALSE)))=TRUE,2,VLOOKUP($A450,RTlist2,37,FALSE))</f>
        <v>2</v>
      </c>
      <c r="AF450" s="103" t="s">
        <v>2338</v>
      </c>
      <c r="AG450" s="105"/>
      <c r="AH450" s="105"/>
      <c r="AI450" s="105"/>
      <c r="AJ450" s="105"/>
      <c r="AK450" s="105"/>
      <c r="AL450" s="105"/>
      <c r="AM450" s="105"/>
      <c r="AN450" s="105"/>
      <c r="AO450" s="105"/>
      <c r="AP450" s="105"/>
      <c r="AQ450" s="105"/>
      <c r="AR450" s="105"/>
      <c r="AS450" s="105"/>
      <c r="AT450" s="105"/>
      <c r="AU450" s="105"/>
      <c r="AV450" s="105"/>
      <c r="AW450" s="105"/>
      <c r="AX450" s="105"/>
      <c r="AY450" s="105"/>
      <c r="AZ450" s="105"/>
      <c r="BA450" s="105"/>
      <c r="BB450" s="105"/>
      <c r="BC450" s="105"/>
      <c r="BD450" s="105"/>
      <c r="BE450" s="105"/>
      <c r="BF450" s="105"/>
      <c r="BG450" s="105"/>
      <c r="BH450" s="105"/>
      <c r="BI450" s="105"/>
      <c r="BJ450" s="105"/>
      <c r="BK450" s="105"/>
      <c r="BL450" s="105"/>
      <c r="BM450" s="105"/>
      <c r="BN450" s="105"/>
      <c r="BO450" s="105"/>
      <c r="BP450" s="105"/>
      <c r="BQ450" s="105"/>
      <c r="BR450" s="105"/>
      <c r="BS450" s="105"/>
      <c r="BT450" s="105"/>
      <c r="BU450" s="105"/>
      <c r="BV450" s="105"/>
      <c r="BW450" s="105"/>
      <c r="BX450" s="105"/>
      <c r="BY450" s="105"/>
      <c r="BZ450" s="105"/>
      <c r="CA450" s="105"/>
      <c r="CB450" s="105"/>
      <c r="CC450" s="105"/>
      <c r="CD450" s="105"/>
      <c r="CE450" s="105"/>
      <c r="CF450" s="105"/>
      <c r="CG450" s="105"/>
      <c r="CH450" s="105"/>
      <c r="CI450" s="105"/>
      <c r="CJ450" s="105"/>
      <c r="CK450" s="105"/>
      <c r="CL450" s="105"/>
      <c r="CM450" s="105"/>
      <c r="CN450" s="105"/>
      <c r="CO450" s="105"/>
      <c r="CP450" s="105"/>
      <c r="CQ450" s="105"/>
      <c r="CR450" s="105"/>
      <c r="CS450" s="105"/>
      <c r="CT450" s="105"/>
      <c r="CU450" s="105"/>
      <c r="CV450" s="105"/>
      <c r="CW450" s="105"/>
      <c r="CX450" s="105"/>
      <c r="CY450" s="105"/>
      <c r="CZ450" s="105"/>
      <c r="DA450" s="105"/>
      <c r="DB450" s="105"/>
      <c r="DC450" s="105"/>
      <c r="DD450" s="105"/>
      <c r="DE450" s="105"/>
      <c r="DF450" s="105"/>
      <c r="DG450" s="105"/>
      <c r="DH450" s="105"/>
      <c r="DI450" s="105"/>
      <c r="DJ450" s="105"/>
      <c r="DK450" s="105"/>
      <c r="DL450" s="105"/>
      <c r="DM450" s="105"/>
      <c r="DN450" s="105"/>
      <c r="DO450" s="105"/>
      <c r="DP450" s="105"/>
      <c r="DQ450" s="105"/>
      <c r="DR450" s="105"/>
      <c r="DS450" s="105"/>
      <c r="DT450" s="105"/>
      <c r="DU450" s="105"/>
      <c r="DV450" s="105"/>
      <c r="DW450" s="105"/>
      <c r="DX450" s="105"/>
      <c r="DY450" s="105"/>
      <c r="DZ450" s="105"/>
      <c r="EA450" s="105"/>
      <c r="EB450" s="105"/>
      <c r="EC450" s="105"/>
      <c r="ED450" s="105"/>
      <c r="EE450" s="105"/>
      <c r="EF450" s="105"/>
      <c r="EG450" s="105"/>
      <c r="EH450" s="105"/>
      <c r="EI450" s="105"/>
      <c r="EJ450" s="105"/>
      <c r="EK450" s="105"/>
      <c r="EL450" s="105"/>
      <c r="EM450" s="105"/>
      <c r="EN450" s="105"/>
      <c r="EO450" s="105"/>
      <c r="EP450" s="105"/>
      <c r="EQ450" s="105"/>
      <c r="ER450" s="105"/>
      <c r="ES450" s="105"/>
      <c r="ET450" s="105"/>
      <c r="EU450" s="105"/>
      <c r="EV450" s="105"/>
      <c r="EW450" s="105"/>
      <c r="EX450" s="105"/>
      <c r="EY450" s="105"/>
      <c r="EZ450" s="105"/>
      <c r="FA450" s="105"/>
      <c r="FB450" s="105"/>
      <c r="FC450" s="105"/>
      <c r="FD450" s="105"/>
      <c r="FE450" s="105"/>
      <c r="FF450" s="105"/>
      <c r="FG450" s="105"/>
      <c r="FH450" s="105"/>
      <c r="FI450" s="105"/>
      <c r="FJ450" s="105"/>
      <c r="FK450" s="105"/>
      <c r="FL450" s="105"/>
      <c r="FM450" s="105"/>
      <c r="FN450" s="105"/>
      <c r="FO450" s="105"/>
      <c r="FP450" s="105"/>
      <c r="FQ450" s="105"/>
      <c r="FR450" s="105"/>
      <c r="FS450" s="105"/>
      <c r="FT450" s="105"/>
      <c r="FU450" s="105"/>
      <c r="FV450" s="105"/>
      <c r="FW450" s="105"/>
      <c r="FX450" s="105"/>
      <c r="FY450" s="105"/>
      <c r="FZ450" s="105"/>
      <c r="GA450" s="105"/>
      <c r="GB450" s="105"/>
      <c r="GC450" s="105"/>
      <c r="GD450" s="105"/>
      <c r="GE450" s="105"/>
      <c r="GF450" s="105"/>
      <c r="GG450" s="105"/>
      <c r="GH450" s="105"/>
      <c r="GI450" s="105"/>
      <c r="GJ450" s="105"/>
      <c r="GK450" s="105"/>
      <c r="GL450" s="105"/>
      <c r="GM450" s="105"/>
      <c r="GN450" s="105"/>
      <c r="GO450" s="105"/>
      <c r="GP450" s="105"/>
      <c r="GQ450" s="105"/>
      <c r="GR450" s="105"/>
      <c r="GS450" s="105"/>
      <c r="GT450" s="105"/>
      <c r="GU450" s="105"/>
      <c r="GV450" s="105"/>
      <c r="GW450" s="105"/>
      <c r="GX450" s="105"/>
      <c r="GY450" s="105"/>
      <c r="GZ450" s="105"/>
      <c r="HA450" s="105"/>
      <c r="HB450" s="105"/>
      <c r="HC450" s="105"/>
      <c r="HD450" s="105"/>
      <c r="HE450" s="105"/>
      <c r="HF450" s="105"/>
      <c r="HG450" s="105"/>
      <c r="HH450" s="105"/>
      <c r="HI450" s="105"/>
      <c r="HJ450" s="105"/>
      <c r="HK450" s="105"/>
      <c r="HL450" s="105"/>
      <c r="HM450" s="105"/>
      <c r="HN450" s="105"/>
      <c r="HO450" s="105"/>
      <c r="HP450" s="105"/>
      <c r="HQ450" s="105"/>
      <c r="HR450" s="105"/>
      <c r="HS450" s="105"/>
      <c r="HT450" s="105"/>
      <c r="HU450" s="105"/>
      <c r="HV450" s="105"/>
      <c r="HW450" s="105"/>
      <c r="HX450" s="105"/>
      <c r="HY450" s="105"/>
      <c r="HZ450" s="105"/>
      <c r="IA450" s="105"/>
      <c r="IB450" s="105"/>
      <c r="IC450" s="105"/>
      <c r="ID450" s="105"/>
      <c r="IE450" s="105"/>
      <c r="IF450" s="105"/>
      <c r="IG450" s="105"/>
      <c r="IH450" s="105"/>
      <c r="II450" s="105"/>
      <c r="IJ450" s="105"/>
      <c r="IK450" s="105"/>
      <c r="IL450" s="105"/>
      <c r="IM450" s="105"/>
      <c r="IN450" s="105"/>
      <c r="IO450" s="105"/>
      <c r="IP450" s="105"/>
      <c r="IQ450" s="105"/>
      <c r="IR450" s="105"/>
      <c r="IS450" s="105"/>
      <c r="IT450" s="105"/>
      <c r="IU450" s="105"/>
      <c r="IV450" s="105"/>
      <c r="IW450" s="105"/>
      <c r="IX450" s="105"/>
      <c r="IY450" s="105"/>
      <c r="IZ450" s="105"/>
      <c r="JA450" s="105"/>
      <c r="JB450" s="105"/>
      <c r="JC450" s="105"/>
      <c r="JD450" s="105"/>
      <c r="JE450" s="105"/>
      <c r="JF450" s="105"/>
      <c r="JG450" s="105"/>
      <c r="JH450" s="105"/>
      <c r="JI450" s="105"/>
      <c r="JJ450" s="105"/>
      <c r="JK450" s="105"/>
      <c r="JL450" s="105"/>
      <c r="JM450" s="105"/>
      <c r="JN450" s="105"/>
      <c r="JO450" s="105"/>
      <c r="JP450" s="105"/>
      <c r="JQ450" s="105"/>
      <c r="JR450" s="105"/>
      <c r="JS450" s="105"/>
      <c r="JT450" s="105"/>
      <c r="JU450" s="105"/>
      <c r="JV450" s="105"/>
      <c r="JW450" s="105"/>
      <c r="JX450" s="105"/>
      <c r="JY450" s="105"/>
      <c r="JZ450" s="105"/>
      <c r="KA450" s="105"/>
      <c r="KB450" s="105"/>
      <c r="KC450" s="105"/>
      <c r="KD450" s="105"/>
      <c r="KE450" s="105"/>
      <c r="KF450" s="105"/>
      <c r="KG450" s="105"/>
      <c r="KH450" s="105"/>
      <c r="KI450" s="105"/>
      <c r="KJ450" s="105"/>
      <c r="KK450" s="105"/>
      <c r="KL450" s="105"/>
      <c r="KM450" s="105"/>
      <c r="KN450" s="105"/>
      <c r="KO450" s="105"/>
      <c r="KP450" s="105"/>
      <c r="KQ450" s="105"/>
      <c r="KR450" s="105"/>
      <c r="KS450" s="105"/>
      <c r="KT450" s="105"/>
      <c r="KU450" s="105"/>
      <c r="KV450" s="105"/>
      <c r="KW450" s="105"/>
      <c r="KX450" s="105"/>
      <c r="KY450" s="105"/>
      <c r="KZ450" s="105"/>
      <c r="LA450" s="105"/>
      <c r="LB450" s="105"/>
      <c r="LC450" s="105"/>
      <c r="LD450" s="105"/>
      <c r="LE450" s="105"/>
      <c r="LF450" s="105"/>
      <c r="LG450" s="105"/>
      <c r="LH450" s="105"/>
      <c r="LI450" s="105"/>
      <c r="LJ450" s="105"/>
      <c r="LK450" s="105"/>
      <c r="LL450" s="105"/>
      <c r="LM450" s="105"/>
      <c r="LN450" s="105"/>
      <c r="LO450" s="105"/>
      <c r="LP450" s="105"/>
      <c r="LQ450" s="105"/>
      <c r="LR450" s="105"/>
      <c r="LS450" s="105"/>
      <c r="LT450" s="105"/>
      <c r="LU450" s="105"/>
      <c r="LV450" s="105"/>
      <c r="LW450" s="105"/>
      <c r="LX450" s="105"/>
      <c r="LY450" s="105"/>
      <c r="LZ450" s="105"/>
      <c r="MA450" s="105"/>
      <c r="MB450" s="105"/>
      <c r="MC450" s="105"/>
      <c r="MD450" s="105"/>
      <c r="ME450" s="105"/>
      <c r="MF450" s="105"/>
      <c r="MG450" s="105"/>
      <c r="MH450" s="105"/>
      <c r="MI450" s="105"/>
      <c r="MJ450" s="105"/>
      <c r="MK450" s="105"/>
      <c r="ML450" s="105"/>
      <c r="MM450" s="105"/>
      <c r="MN450" s="105"/>
      <c r="MO450" s="105"/>
      <c r="MP450" s="105"/>
      <c r="MQ450" s="105"/>
      <c r="MR450" s="105"/>
      <c r="MS450" s="105"/>
      <c r="MT450" s="105"/>
      <c r="MU450" s="105"/>
      <c r="MV450" s="105"/>
      <c r="MW450" s="105"/>
      <c r="MX450" s="105"/>
      <c r="MY450" s="105"/>
      <c r="MZ450" s="105"/>
      <c r="NA450" s="105"/>
      <c r="NB450" s="105"/>
      <c r="NC450" s="105"/>
      <c r="ND450" s="105"/>
      <c r="NE450" s="105"/>
      <c r="NF450" s="105"/>
      <c r="NG450" s="105"/>
      <c r="NH450" s="105"/>
      <c r="NI450" s="105"/>
      <c r="NJ450" s="105"/>
      <c r="NK450" s="105"/>
      <c r="NL450" s="105"/>
      <c r="NM450" s="105"/>
      <c r="NN450" s="105"/>
      <c r="NO450" s="105"/>
      <c r="NP450" s="105"/>
      <c r="NQ450" s="105"/>
      <c r="NR450" s="105"/>
      <c r="NS450" s="105"/>
      <c r="NT450" s="105"/>
      <c r="NU450" s="105"/>
      <c r="NV450" s="105"/>
      <c r="NW450" s="105"/>
      <c r="NX450" s="105"/>
      <c r="NY450" s="105"/>
      <c r="NZ450" s="105"/>
      <c r="OA450" s="105"/>
      <c r="OB450" s="105"/>
      <c r="OC450" s="105"/>
      <c r="OD450" s="105"/>
      <c r="OE450" s="105"/>
      <c r="OF450" s="105"/>
      <c r="OG450" s="105"/>
      <c r="OH450" s="105"/>
      <c r="OI450" s="105"/>
      <c r="OJ450" s="105"/>
      <c r="OK450" s="105"/>
      <c r="OL450" s="105"/>
      <c r="OM450" s="105"/>
      <c r="ON450" s="105"/>
      <c r="OO450" s="105"/>
      <c r="OP450" s="105"/>
      <c r="OQ450" s="105"/>
      <c r="OR450" s="105"/>
      <c r="OS450" s="105"/>
      <c r="OT450" s="105"/>
      <c r="OU450" s="105"/>
      <c r="OV450" s="105"/>
      <c r="OW450" s="105"/>
      <c r="OX450" s="105"/>
      <c r="OY450" s="105"/>
      <c r="OZ450" s="105"/>
      <c r="PA450" s="105"/>
      <c r="PB450" s="105"/>
      <c r="PC450" s="105"/>
      <c r="PD450" s="105"/>
      <c r="PE450" s="105"/>
      <c r="PF450" s="105"/>
      <c r="PG450" s="105"/>
      <c r="PH450" s="105"/>
      <c r="PI450" s="105"/>
      <c r="PJ450" s="105"/>
      <c r="PK450" s="105"/>
      <c r="PL450" s="105"/>
      <c r="PM450" s="105"/>
      <c r="PN450" s="105"/>
      <c r="PO450" s="105"/>
      <c r="PP450" s="105"/>
      <c r="PQ450" s="105"/>
      <c r="PR450" s="105"/>
      <c r="PS450" s="105"/>
      <c r="PT450" s="105"/>
      <c r="PU450" s="105"/>
      <c r="PV450" s="105"/>
      <c r="PW450" s="105"/>
      <c r="PX450" s="105"/>
      <c r="PY450" s="105"/>
      <c r="PZ450" s="105"/>
      <c r="QA450" s="105"/>
      <c r="QB450" s="105"/>
      <c r="QC450" s="105"/>
      <c r="QD450" s="105"/>
      <c r="QE450" s="105"/>
      <c r="QF450" s="105"/>
      <c r="QG450" s="105"/>
      <c r="QH450" s="105"/>
      <c r="QI450" s="105"/>
      <c r="QJ450" s="105"/>
      <c r="QK450" s="105"/>
      <c r="QL450" s="105"/>
      <c r="QM450" s="105"/>
      <c r="QN450" s="105"/>
      <c r="QO450" s="105"/>
      <c r="QP450" s="105"/>
      <c r="QQ450" s="105"/>
      <c r="QR450" s="105"/>
      <c r="QS450" s="105"/>
      <c r="QT450" s="105"/>
      <c r="QU450" s="105"/>
      <c r="QV450" s="105"/>
      <c r="QW450" s="105"/>
      <c r="QX450" s="105"/>
      <c r="QY450" s="105"/>
      <c r="QZ450" s="105"/>
      <c r="RA450" s="105"/>
      <c r="RB450" s="105"/>
      <c r="RC450" s="105"/>
      <c r="RD450" s="105"/>
      <c r="RE450" s="105"/>
      <c r="RF450" s="105"/>
      <c r="RG450" s="105"/>
      <c r="RH450" s="105"/>
      <c r="RI450" s="105"/>
      <c r="RJ450" s="105"/>
      <c r="RK450" s="105"/>
      <c r="RL450" s="105"/>
      <c r="RM450" s="105"/>
      <c r="RN450" s="105"/>
      <c r="RO450" s="105"/>
      <c r="RP450" s="105"/>
      <c r="RQ450" s="105"/>
      <c r="RR450" s="105"/>
      <c r="RS450" s="105"/>
      <c r="RT450" s="105"/>
      <c r="RU450" s="105"/>
      <c r="RV450" s="105"/>
      <c r="RW450" s="105"/>
      <c r="RX450" s="105"/>
      <c r="RY450" s="105"/>
      <c r="RZ450" s="105"/>
      <c r="SA450" s="105"/>
      <c r="SB450" s="105"/>
      <c r="SC450" s="105"/>
      <c r="SD450" s="105"/>
      <c r="SE450" s="105"/>
      <c r="SF450" s="105"/>
      <c r="SG450" s="105"/>
      <c r="SH450" s="105"/>
      <c r="SI450" s="105"/>
      <c r="SJ450" s="105"/>
      <c r="SK450" s="105"/>
      <c r="SL450" s="105"/>
      <c r="SM450" s="105"/>
      <c r="SN450" s="105"/>
      <c r="SO450" s="105"/>
      <c r="SP450" s="105"/>
      <c r="SQ450" s="105"/>
      <c r="SR450" s="105"/>
      <c r="SS450" s="105"/>
      <c r="ST450" s="105"/>
      <c r="SU450" s="105"/>
      <c r="SV450" s="105"/>
      <c r="SW450" s="105"/>
      <c r="SX450" s="105"/>
      <c r="SY450" s="105"/>
      <c r="SZ450" s="105"/>
      <c r="TA450" s="105"/>
      <c r="TB450" s="105"/>
      <c r="TC450" s="105"/>
      <c r="TD450" s="105"/>
      <c r="TE450" s="105"/>
      <c r="TF450" s="105"/>
      <c r="TG450" s="105"/>
      <c r="TH450" s="105"/>
      <c r="TI450" s="105"/>
      <c r="TJ450" s="105"/>
      <c r="TK450" s="105"/>
      <c r="TL450" s="105"/>
      <c r="TM450" s="105"/>
      <c r="TN450" s="105"/>
      <c r="TO450" s="105"/>
      <c r="TP450" s="105"/>
      <c r="TQ450" s="105"/>
      <c r="TR450" s="105"/>
      <c r="TS450" s="105"/>
      <c r="TT450" s="105"/>
      <c r="TU450" s="105"/>
      <c r="TV450" s="105"/>
      <c r="TW450" s="105"/>
      <c r="TX450" s="105"/>
      <c r="TY450" s="105"/>
      <c r="TZ450" s="105"/>
      <c r="UA450" s="105"/>
      <c r="UB450" s="105"/>
      <c r="UC450" s="105"/>
      <c r="UD450" s="105"/>
      <c r="UE450" s="105"/>
      <c r="UF450" s="105"/>
      <c r="UG450" s="105"/>
      <c r="UH450" s="105"/>
      <c r="UI450" s="105"/>
      <c r="UJ450" s="105"/>
      <c r="UK450" s="105"/>
      <c r="UL450" s="105"/>
      <c r="UM450" s="105"/>
      <c r="UN450" s="105"/>
      <c r="UO450" s="105"/>
      <c r="UP450" s="105"/>
      <c r="UQ450" s="105"/>
      <c r="UR450" s="105"/>
      <c r="US450" s="105"/>
      <c r="UT450" s="105"/>
      <c r="UU450" s="105"/>
      <c r="UV450" s="105"/>
      <c r="UW450" s="105"/>
      <c r="UX450" s="105"/>
      <c r="UY450" s="105"/>
      <c r="UZ450" s="105"/>
      <c r="VA450" s="105"/>
      <c r="VB450" s="105"/>
      <c r="VC450" s="105"/>
      <c r="VD450" s="105"/>
      <c r="VE450" s="105"/>
      <c r="VF450" s="105"/>
      <c r="VG450" s="105"/>
      <c r="VH450" s="105"/>
      <c r="VI450" s="105"/>
      <c r="VJ450" s="105"/>
      <c r="VK450" s="105"/>
      <c r="VL450" s="105"/>
      <c r="VM450" s="105"/>
      <c r="VN450" s="105"/>
      <c r="VO450" s="105"/>
      <c r="VP450" s="105"/>
      <c r="VQ450" s="105"/>
      <c r="VR450" s="105"/>
      <c r="VS450" s="105"/>
      <c r="VT450" s="105"/>
      <c r="VU450" s="105"/>
      <c r="VV450" s="105"/>
      <c r="VW450" s="105"/>
      <c r="VX450" s="105"/>
      <c r="VY450" s="105"/>
      <c r="VZ450" s="105"/>
      <c r="WA450" s="105"/>
      <c r="WB450" s="105"/>
      <c r="WC450" s="105"/>
      <c r="WD450" s="105"/>
      <c r="WE450" s="105"/>
      <c r="WF450" s="105"/>
      <c r="WG450" s="105"/>
      <c r="WH450" s="105"/>
      <c r="WI450" s="105"/>
      <c r="WJ450" s="105"/>
      <c r="WK450" s="105"/>
      <c r="WL450" s="105"/>
      <c r="WM450" s="105"/>
      <c r="WN450" s="105"/>
      <c r="WO450" s="105"/>
      <c r="WP450" s="105"/>
      <c r="WQ450" s="105"/>
      <c r="WR450" s="105"/>
      <c r="WS450" s="105"/>
      <c r="WT450" s="105"/>
      <c r="WU450" s="105"/>
      <c r="WV450" s="105"/>
      <c r="WW450" s="105"/>
      <c r="WX450" s="105"/>
      <c r="WY450" s="105"/>
      <c r="WZ450" s="105"/>
      <c r="XA450" s="105"/>
      <c r="XB450" s="105"/>
      <c r="XC450" s="105"/>
      <c r="XD450" s="105"/>
      <c r="XE450" s="105"/>
      <c r="XF450" s="105"/>
      <c r="XG450" s="105"/>
      <c r="XH450" s="105"/>
      <c r="XI450" s="105"/>
      <c r="XJ450" s="105"/>
      <c r="XK450" s="105"/>
      <c r="XL450" s="105"/>
      <c r="XM450" s="105"/>
      <c r="XN450" s="105"/>
      <c r="XO450" s="105"/>
      <c r="XP450" s="105"/>
      <c r="XQ450" s="105"/>
      <c r="XR450" s="105"/>
      <c r="XS450" s="105"/>
      <c r="XT450" s="105"/>
      <c r="XU450" s="105"/>
      <c r="XV450" s="105"/>
      <c r="XW450" s="105"/>
      <c r="XX450" s="105"/>
      <c r="XY450" s="105"/>
      <c r="XZ450" s="105"/>
      <c r="YA450" s="105"/>
      <c r="YB450" s="105"/>
      <c r="YC450" s="105"/>
      <c r="YD450" s="105"/>
      <c r="YE450" s="105"/>
      <c r="YF450" s="105"/>
      <c r="YG450" s="105"/>
      <c r="YH450" s="105"/>
      <c r="YI450" s="105"/>
      <c r="YJ450" s="105"/>
      <c r="YK450" s="105"/>
      <c r="YL450" s="105"/>
      <c r="YM450" s="105"/>
      <c r="YN450" s="105"/>
      <c r="YO450" s="105"/>
      <c r="YP450" s="105"/>
      <c r="YQ450" s="105"/>
      <c r="YR450" s="105"/>
      <c r="YS450" s="105"/>
      <c r="YT450" s="105"/>
      <c r="YU450" s="105"/>
      <c r="YV450" s="105"/>
      <c r="YW450" s="105"/>
      <c r="YX450" s="105"/>
      <c r="YY450" s="105"/>
      <c r="YZ450" s="105"/>
      <c r="ZA450" s="105"/>
      <c r="ZB450" s="105"/>
      <c r="ZC450" s="105"/>
      <c r="ZD450" s="105"/>
      <c r="ZE450" s="105"/>
      <c r="ZF450" s="105"/>
      <c r="ZG450" s="105"/>
      <c r="ZH450" s="105"/>
      <c r="ZI450" s="105"/>
      <c r="ZJ450" s="105"/>
      <c r="ZK450" s="105"/>
      <c r="ZL450" s="105"/>
      <c r="ZM450" s="105"/>
      <c r="ZN450" s="105"/>
      <c r="ZO450" s="105"/>
      <c r="ZP450" s="105"/>
      <c r="ZQ450" s="105"/>
      <c r="ZR450" s="105"/>
      <c r="ZS450" s="105"/>
      <c r="ZT450" s="105"/>
      <c r="ZU450" s="105"/>
      <c r="ZV450" s="105"/>
      <c r="ZW450" s="105"/>
      <c r="ZX450" s="105"/>
      <c r="ZY450" s="105"/>
      <c r="ZZ450" s="105"/>
      <c r="AAA450" s="105"/>
      <c r="AAB450" s="105"/>
      <c r="AAC450" s="105"/>
      <c r="AAD450" s="105"/>
      <c r="AAE450" s="105"/>
      <c r="AAF450" s="105"/>
      <c r="AAG450" s="105"/>
      <c r="AAH450" s="105"/>
      <c r="AAI450" s="105"/>
      <c r="AAJ450" s="105"/>
      <c r="AAK450" s="105"/>
      <c r="AAL450" s="105"/>
      <c r="AAM450" s="105"/>
      <c r="AAN450" s="105"/>
      <c r="AAO450" s="105"/>
      <c r="AAP450" s="105"/>
      <c r="AAQ450" s="105"/>
      <c r="AAR450" s="105"/>
      <c r="AAS450" s="105"/>
      <c r="AAT450" s="105"/>
      <c r="AAU450" s="105"/>
      <c r="AAV450" s="105"/>
      <c r="AAW450" s="105"/>
      <c r="AAX450" s="105"/>
      <c r="AAY450" s="105"/>
      <c r="AAZ450" s="105"/>
      <c r="ABA450" s="105"/>
      <c r="ABB450" s="105"/>
      <c r="ABC450" s="105"/>
      <c r="ABD450" s="105"/>
      <c r="ABE450" s="105"/>
      <c r="ABF450" s="105"/>
      <c r="ABG450" s="105"/>
      <c r="ABH450" s="105"/>
      <c r="ABI450" s="105"/>
      <c r="ABJ450" s="105"/>
      <c r="ABK450" s="105"/>
      <c r="ABL450" s="105"/>
      <c r="ABM450" s="105"/>
      <c r="ABN450" s="105"/>
      <c r="ABO450" s="105"/>
      <c r="ABP450" s="105"/>
      <c r="ABQ450" s="105"/>
      <c r="ABR450" s="105"/>
      <c r="ABS450" s="105"/>
      <c r="ABT450" s="105"/>
      <c r="ABU450" s="105"/>
      <c r="ABV450" s="105"/>
      <c r="ABW450" s="105"/>
      <c r="ABX450" s="105"/>
      <c r="ABY450" s="105"/>
      <c r="ABZ450" s="105"/>
      <c r="ACA450" s="105"/>
      <c r="ACB450" s="105"/>
      <c r="ACC450" s="105"/>
      <c r="ACD450" s="105"/>
      <c r="ACE450" s="105"/>
      <c r="ACF450" s="105"/>
      <c r="ACG450" s="105"/>
      <c r="ACH450" s="105"/>
      <c r="ACI450" s="105"/>
      <c r="ACJ450" s="105"/>
      <c r="ACK450" s="105"/>
      <c r="ACL450" s="105"/>
      <c r="ACM450" s="105"/>
      <c r="ACN450" s="105"/>
      <c r="ACO450" s="105"/>
      <c r="ACP450" s="105"/>
      <c r="ACQ450" s="105"/>
      <c r="ACR450" s="105"/>
      <c r="ACS450" s="105"/>
      <c r="ACT450" s="105"/>
      <c r="ACU450" s="105"/>
      <c r="ACV450" s="105"/>
      <c r="ACW450" s="105"/>
      <c r="ACX450" s="105"/>
      <c r="ACY450" s="105"/>
      <c r="ACZ450" s="105"/>
      <c r="ADA450" s="105"/>
      <c r="ADB450" s="105"/>
      <c r="ADC450" s="105"/>
      <c r="ADD450" s="105"/>
      <c r="ADE450" s="105"/>
      <c r="ADF450" s="105"/>
      <c r="ADG450" s="105"/>
      <c r="ADH450" s="105"/>
      <c r="ADI450" s="105"/>
      <c r="ADJ450" s="105"/>
      <c r="ADK450" s="105"/>
      <c r="ADL450" s="105"/>
      <c r="ADM450" s="105"/>
      <c r="ADN450" s="105"/>
      <c r="ADO450" s="105"/>
      <c r="ADP450" s="105"/>
      <c r="ADQ450" s="105"/>
      <c r="ADR450" s="105"/>
      <c r="ADS450" s="105"/>
      <c r="ADT450" s="105"/>
      <c r="ADU450" s="105"/>
      <c r="ADV450" s="105"/>
      <c r="ADW450" s="105"/>
      <c r="ADX450" s="105"/>
      <c r="ADY450" s="105"/>
      <c r="ADZ450" s="105"/>
      <c r="AEA450" s="105"/>
      <c r="AEB450" s="105"/>
      <c r="AEC450" s="105"/>
      <c r="AED450" s="105"/>
      <c r="AEE450" s="105"/>
      <c r="AEF450" s="105"/>
      <c r="AEG450" s="105"/>
      <c r="AEH450" s="105"/>
      <c r="AEI450" s="105"/>
      <c r="AEJ450" s="105"/>
      <c r="AEK450" s="105"/>
      <c r="AEL450" s="105"/>
      <c r="AEM450" s="105"/>
      <c r="AEN450" s="105"/>
      <c r="AEO450" s="105"/>
      <c r="AEP450" s="105"/>
      <c r="AEQ450" s="105"/>
      <c r="AER450" s="105"/>
      <c r="AES450" s="105"/>
      <c r="AET450" s="105"/>
      <c r="AEU450" s="105"/>
      <c r="AEV450" s="105"/>
      <c r="AEW450" s="105"/>
      <c r="AEX450" s="105"/>
      <c r="AEY450" s="105"/>
      <c r="AEZ450" s="105"/>
      <c r="AFA450" s="105"/>
      <c r="AFB450" s="105"/>
      <c r="AFC450" s="105"/>
      <c r="AFD450" s="105"/>
      <c r="AFE450" s="105"/>
      <c r="AFF450" s="105"/>
      <c r="AFG450" s="105"/>
      <c r="AFH450" s="105"/>
      <c r="AFI450" s="105"/>
      <c r="AFJ450" s="105"/>
      <c r="AFK450" s="105"/>
      <c r="AFL450" s="105"/>
      <c r="AFM450" s="105"/>
      <c r="AFN450" s="105"/>
      <c r="AFO450" s="105"/>
      <c r="AFP450" s="105"/>
      <c r="AFQ450" s="105"/>
      <c r="AFR450" s="105"/>
      <c r="AFS450" s="105"/>
      <c r="AFT450" s="105"/>
      <c r="AFU450" s="105"/>
      <c r="AFV450" s="105"/>
      <c r="AFW450" s="105"/>
      <c r="AFX450" s="105"/>
      <c r="AFY450" s="105"/>
      <c r="AFZ450" s="105"/>
      <c r="AGA450" s="105"/>
      <c r="AGB450" s="105"/>
      <c r="AGC450" s="105"/>
      <c r="AGD450" s="105"/>
      <c r="AGE450" s="105"/>
      <c r="AGF450" s="105"/>
      <c r="AGG450" s="105"/>
      <c r="AGH450" s="105"/>
      <c r="AGI450" s="105"/>
      <c r="AGJ450" s="105"/>
      <c r="AGK450" s="105"/>
      <c r="AGL450" s="105"/>
      <c r="AGM450" s="105"/>
      <c r="AGN450" s="105"/>
      <c r="AGO450" s="105"/>
      <c r="AGP450" s="105"/>
      <c r="AGQ450" s="105"/>
      <c r="AGR450" s="105"/>
      <c r="AGS450" s="105"/>
      <c r="AGT450" s="105"/>
      <c r="AGU450" s="105"/>
      <c r="AGV450" s="105"/>
      <c r="AGW450" s="105"/>
      <c r="AGX450" s="105"/>
      <c r="AGY450" s="105"/>
      <c r="AGZ450" s="105"/>
      <c r="AHA450" s="105"/>
      <c r="AHB450" s="105"/>
      <c r="AHC450" s="105"/>
      <c r="AHD450" s="105"/>
      <c r="AHE450" s="105"/>
      <c r="AHF450" s="105"/>
      <c r="AHG450" s="105"/>
      <c r="AHH450" s="105"/>
      <c r="AHI450" s="105"/>
      <c r="AHJ450" s="105"/>
      <c r="AHK450" s="105"/>
      <c r="AHL450" s="105"/>
      <c r="AHM450" s="105"/>
      <c r="AHN450" s="105"/>
      <c r="AHO450" s="105"/>
      <c r="AHP450" s="105"/>
      <c r="AHQ450" s="105"/>
      <c r="AHR450" s="105"/>
      <c r="AHS450" s="105"/>
      <c r="AHT450" s="105"/>
      <c r="AHU450" s="105"/>
      <c r="AHV450" s="105"/>
      <c r="AHW450" s="105"/>
      <c r="AHX450" s="105"/>
      <c r="AHY450" s="105"/>
      <c r="AHZ450" s="105"/>
      <c r="AIA450" s="105"/>
      <c r="AIB450" s="105"/>
      <c r="AIC450" s="105"/>
      <c r="AID450" s="105"/>
      <c r="AIE450" s="105"/>
      <c r="AIF450" s="105"/>
      <c r="AIG450" s="105"/>
      <c r="AIH450" s="105"/>
      <c r="AII450" s="105"/>
      <c r="AIJ450" s="105"/>
      <c r="AIK450" s="105"/>
      <c r="AIL450" s="105"/>
      <c r="AIM450" s="105"/>
      <c r="AIN450" s="105"/>
      <c r="AIO450" s="105"/>
      <c r="AIP450" s="105"/>
      <c r="AIQ450" s="105"/>
      <c r="AIR450" s="105"/>
      <c r="AIS450" s="105"/>
      <c r="AIT450" s="105"/>
      <c r="AIU450" s="105"/>
      <c r="AIV450" s="105"/>
      <c r="AIW450" s="105"/>
      <c r="AIX450" s="105"/>
      <c r="AIY450" s="105"/>
      <c r="AIZ450" s="105"/>
      <c r="AJA450" s="105"/>
      <c r="AJB450" s="105"/>
      <c r="AJC450" s="105"/>
      <c r="AJD450" s="105"/>
      <c r="AJE450" s="105"/>
      <c r="AJF450" s="105"/>
      <c r="AJG450" s="105"/>
      <c r="AJH450" s="105"/>
      <c r="AJI450" s="105"/>
      <c r="AJJ450" s="105"/>
      <c r="AJK450" s="105"/>
      <c r="AJL450" s="105"/>
      <c r="AJM450" s="105"/>
      <c r="AJN450" s="105"/>
      <c r="AJO450" s="105"/>
      <c r="AJP450" s="105"/>
      <c r="AJQ450" s="105"/>
      <c r="AJR450" s="105"/>
      <c r="AJS450" s="105"/>
      <c r="AJT450" s="105"/>
      <c r="AJU450" s="105"/>
      <c r="AJV450" s="105"/>
      <c r="AJW450" s="105"/>
      <c r="AJX450" s="105"/>
      <c r="AJY450" s="105"/>
      <c r="AJZ450" s="105"/>
      <c r="AKA450" s="105"/>
      <c r="AKB450" s="105"/>
      <c r="AKC450" s="105"/>
      <c r="AKD450" s="105"/>
      <c r="AKE450" s="105"/>
      <c r="AKF450" s="105"/>
      <c r="AKG450" s="105"/>
      <c r="AKH450" s="105"/>
      <c r="AKI450" s="105"/>
      <c r="AKJ450" s="105"/>
      <c r="AKK450" s="105"/>
      <c r="AKL450" s="105"/>
      <c r="AKM450" s="105"/>
      <c r="AKN450" s="105"/>
      <c r="AKO450" s="105"/>
      <c r="AKP450" s="105"/>
      <c r="AKQ450" s="105"/>
      <c r="AKR450" s="105"/>
      <c r="AKS450" s="105"/>
      <c r="AKT450" s="105"/>
      <c r="AKU450" s="105"/>
      <c r="AKV450" s="105"/>
      <c r="AKW450" s="105"/>
      <c r="AKX450" s="105"/>
      <c r="AKY450" s="105"/>
      <c r="AKZ450" s="105"/>
      <c r="ALA450" s="105"/>
      <c r="ALB450" s="105"/>
      <c r="ALC450" s="105"/>
      <c r="ALD450" s="105"/>
      <c r="ALE450" s="105"/>
      <c r="ALF450" s="105"/>
      <c r="ALG450" s="105"/>
      <c r="ALH450" s="105"/>
      <c r="ALI450" s="105"/>
      <c r="ALJ450" s="105"/>
      <c r="ALK450" s="105"/>
      <c r="ALL450" s="105"/>
      <c r="ALM450" s="105"/>
      <c r="ALN450" s="105"/>
      <c r="ALO450" s="105"/>
      <c r="ALP450" s="105"/>
      <c r="ALQ450" s="105"/>
      <c r="ALR450" s="105"/>
      <c r="ALS450" s="105"/>
      <c r="ALT450" s="105"/>
      <c r="ALU450" s="105"/>
      <c r="ALV450" s="105"/>
      <c r="ALW450" s="105"/>
      <c r="ALX450" s="105"/>
      <c r="ALY450" s="105"/>
      <c r="ALZ450" s="105"/>
      <c r="AMA450" s="105"/>
      <c r="AMB450" s="105"/>
      <c r="AMC450" s="105"/>
      <c r="AMD450" s="105"/>
      <c r="AME450" s="105"/>
      <c r="AMF450" s="105"/>
      <c r="AMG450" s="105"/>
      <c r="AMH450" s="105"/>
      <c r="AMI450" s="105"/>
      <c r="AMJ450" s="105"/>
      <c r="AMK450" s="105"/>
      <c r="AML450" s="105"/>
      <c r="AMM450" s="105"/>
      <c r="AMN450" s="105"/>
      <c r="AMO450" s="105"/>
      <c r="AMP450" s="105"/>
      <c r="AMQ450" s="105"/>
      <c r="AMR450" s="105"/>
      <c r="AMS450" s="105"/>
      <c r="AMT450" s="105"/>
      <c r="AMU450" s="105"/>
      <c r="AMV450" s="105"/>
      <c r="AMW450" s="105"/>
      <c r="AMX450" s="105"/>
      <c r="AMY450" s="105"/>
      <c r="AMZ450" s="105"/>
      <c r="ANA450" s="105"/>
      <c r="ANB450" s="105"/>
      <c r="ANC450" s="105"/>
      <c r="AND450" s="105"/>
      <c r="ANE450" s="105"/>
      <c r="ANF450" s="105"/>
      <c r="ANG450" s="105"/>
      <c r="ANH450" s="105"/>
      <c r="ANI450" s="105"/>
      <c r="ANJ450" s="105"/>
      <c r="ANK450" s="105"/>
      <c r="ANL450" s="105"/>
      <c r="ANM450" s="105"/>
      <c r="ANN450" s="105"/>
      <c r="ANO450" s="105"/>
      <c r="ANP450" s="105"/>
      <c r="ANQ450" s="105"/>
      <c r="ANR450" s="105"/>
      <c r="ANS450" s="105"/>
      <c r="ANT450" s="105"/>
      <c r="ANU450" s="105"/>
      <c r="ANV450" s="105"/>
      <c r="ANW450" s="105"/>
      <c r="ANX450" s="105"/>
      <c r="ANY450" s="105"/>
      <c r="ANZ450" s="105"/>
      <c r="AOA450" s="105"/>
      <c r="AOB450" s="105"/>
      <c r="AOC450" s="105"/>
      <c r="AOD450" s="105"/>
      <c r="AOE450" s="105"/>
      <c r="AOF450" s="105"/>
      <c r="AOG450" s="105"/>
      <c r="AOH450" s="105"/>
      <c r="AOI450" s="105"/>
      <c r="AOJ450" s="105"/>
      <c r="AOK450" s="105"/>
      <c r="AOL450" s="105"/>
      <c r="AOM450" s="105"/>
      <c r="AON450" s="105"/>
      <c r="AOO450" s="105"/>
      <c r="AOP450" s="105"/>
      <c r="AOQ450" s="105"/>
      <c r="AOR450" s="105"/>
      <c r="AOS450" s="105"/>
      <c r="AOT450" s="105"/>
      <c r="AOU450" s="105"/>
      <c r="AOV450" s="105"/>
      <c r="AOW450" s="105"/>
      <c r="AOX450" s="105"/>
      <c r="AOY450" s="105"/>
      <c r="AOZ450" s="105"/>
      <c r="APA450" s="105"/>
      <c r="APB450" s="105"/>
      <c r="APC450" s="105"/>
      <c r="APD450" s="105"/>
      <c r="APE450" s="105"/>
      <c r="APF450" s="105"/>
      <c r="APG450" s="105"/>
      <c r="APH450" s="105"/>
      <c r="API450" s="105"/>
      <c r="APJ450" s="105"/>
      <c r="APK450" s="105"/>
      <c r="APL450" s="105"/>
      <c r="APM450" s="105"/>
      <c r="APN450" s="105"/>
      <c r="APO450" s="105"/>
      <c r="APP450" s="105"/>
      <c r="APQ450" s="105"/>
      <c r="APR450" s="105"/>
      <c r="APS450" s="105"/>
      <c r="APT450" s="105"/>
      <c r="APU450" s="105"/>
      <c r="APV450" s="105"/>
      <c r="APW450" s="105"/>
      <c r="APX450" s="105"/>
      <c r="APY450" s="105"/>
      <c r="APZ450" s="105"/>
      <c r="AQA450" s="105"/>
      <c r="AQB450" s="105"/>
      <c r="AQC450" s="105"/>
      <c r="AQD450" s="105"/>
      <c r="AQE450" s="105"/>
      <c r="AQF450" s="105"/>
      <c r="AQG450" s="105"/>
      <c r="AQH450" s="105"/>
      <c r="AQI450" s="105"/>
      <c r="AQJ450" s="105"/>
      <c r="AQK450" s="105"/>
      <c r="AQL450" s="105"/>
      <c r="AQM450" s="105"/>
      <c r="AQN450" s="105"/>
      <c r="AQO450" s="105"/>
      <c r="AQP450" s="105"/>
      <c r="AQQ450" s="105"/>
      <c r="AQR450" s="105"/>
      <c r="AQS450" s="105"/>
      <c r="AQT450" s="105"/>
      <c r="AQU450" s="105"/>
      <c r="AQV450" s="105"/>
      <c r="AQW450" s="105"/>
      <c r="AQX450" s="105"/>
      <c r="AQY450" s="105"/>
      <c r="AQZ450" s="105"/>
      <c r="ARA450" s="105"/>
      <c r="ARB450" s="105"/>
      <c r="ARC450" s="105"/>
      <c r="ARD450" s="105"/>
      <c r="ARE450" s="105"/>
      <c r="ARF450" s="105"/>
      <c r="ARG450" s="105"/>
      <c r="ARH450" s="105"/>
      <c r="ARI450" s="105"/>
      <c r="ARJ450" s="105"/>
      <c r="ARK450" s="105"/>
      <c r="ARL450" s="105"/>
      <c r="ARM450" s="105"/>
      <c r="ARN450" s="105"/>
      <c r="ARO450" s="105"/>
      <c r="ARP450" s="105"/>
      <c r="ARQ450" s="105"/>
      <c r="ARR450" s="105"/>
      <c r="ARS450" s="105"/>
      <c r="ART450" s="105"/>
      <c r="ARU450" s="105"/>
      <c r="ARV450" s="105"/>
      <c r="ARW450" s="105"/>
      <c r="ARX450" s="105"/>
      <c r="ARY450" s="105"/>
      <c r="ARZ450" s="105"/>
      <c r="ASA450" s="105"/>
      <c r="ASB450" s="105"/>
      <c r="ASC450" s="105"/>
      <c r="ASD450" s="105"/>
      <c r="ASE450" s="105"/>
      <c r="ASF450" s="105"/>
      <c r="ASG450" s="105"/>
      <c r="ASH450" s="105"/>
      <c r="ASI450" s="105"/>
      <c r="ASJ450" s="105"/>
      <c r="ASK450" s="105"/>
      <c r="ASL450" s="105"/>
      <c r="ASM450" s="105"/>
      <c r="ASN450" s="105"/>
      <c r="ASO450" s="105"/>
      <c r="ASP450" s="105"/>
      <c r="ASQ450" s="105"/>
      <c r="ASR450" s="105"/>
      <c r="ASS450" s="105"/>
      <c r="AST450" s="105"/>
      <c r="ASU450" s="105"/>
      <c r="ASV450" s="105"/>
      <c r="ASW450" s="105"/>
      <c r="ASX450" s="105"/>
      <c r="ASY450" s="105"/>
      <c r="ASZ450" s="105"/>
      <c r="ATA450" s="105"/>
      <c r="ATB450" s="105"/>
      <c r="ATC450" s="105"/>
      <c r="ATD450" s="105"/>
      <c r="ATE450" s="105"/>
      <c r="ATF450" s="105"/>
      <c r="ATG450" s="105"/>
      <c r="ATH450" s="105"/>
      <c r="ATI450" s="105"/>
      <c r="ATJ450" s="105"/>
      <c r="ATK450" s="105"/>
      <c r="ATL450" s="105"/>
      <c r="ATM450" s="105"/>
      <c r="ATN450" s="105"/>
      <c r="ATO450" s="105"/>
      <c r="ATP450" s="105"/>
      <c r="ATQ450" s="105"/>
      <c r="ATR450" s="105"/>
      <c r="ATS450" s="105"/>
      <c r="ATT450" s="105"/>
      <c r="ATU450" s="105"/>
      <c r="ATV450" s="105"/>
      <c r="ATW450" s="105"/>
      <c r="ATX450" s="105"/>
      <c r="ATY450" s="105"/>
      <c r="ATZ450" s="105"/>
      <c r="AUA450" s="105"/>
      <c r="AUB450" s="105"/>
      <c r="AUC450" s="105"/>
      <c r="AUD450" s="105"/>
      <c r="AUE450" s="105"/>
      <c r="AUF450" s="105"/>
      <c r="AUG450" s="105"/>
      <c r="AUH450" s="105"/>
      <c r="AUI450" s="105"/>
      <c r="AUJ450" s="105"/>
      <c r="AUK450" s="105"/>
      <c r="AUL450" s="105"/>
      <c r="AUM450" s="105"/>
      <c r="AUN450" s="105"/>
      <c r="AUO450" s="105"/>
      <c r="AUP450" s="105"/>
      <c r="AUQ450" s="105"/>
      <c r="AUR450" s="105"/>
      <c r="AUS450" s="105"/>
      <c r="AUT450" s="105"/>
      <c r="AUU450" s="105"/>
      <c r="AUV450" s="105"/>
      <c r="AUW450" s="105"/>
      <c r="AUX450" s="105"/>
      <c r="AUY450" s="105"/>
      <c r="AUZ450" s="105"/>
      <c r="AVA450" s="105"/>
      <c r="AVB450" s="105"/>
      <c r="AVC450" s="105"/>
      <c r="AVD450" s="105"/>
      <c r="AVE450" s="105"/>
      <c r="AVF450" s="105"/>
      <c r="AVG450" s="105"/>
      <c r="AVH450" s="105"/>
      <c r="AVI450" s="105"/>
      <c r="AVJ450" s="105"/>
      <c r="AVK450" s="105"/>
      <c r="AVL450" s="105"/>
      <c r="AVM450" s="105"/>
      <c r="AVN450" s="105"/>
      <c r="AVO450" s="105"/>
      <c r="AVP450" s="105"/>
      <c r="AVQ450" s="105"/>
      <c r="AVR450" s="105"/>
      <c r="AVS450" s="105"/>
      <c r="AVT450" s="105"/>
      <c r="AVU450" s="105"/>
      <c r="AVV450" s="105"/>
      <c r="AVW450" s="105"/>
      <c r="AVX450" s="105"/>
      <c r="AVY450" s="105"/>
      <c r="AVZ450" s="105"/>
      <c r="AWA450" s="105"/>
      <c r="AWB450" s="105"/>
      <c r="AWC450" s="105"/>
      <c r="AWD450" s="105"/>
      <c r="AWE450" s="105"/>
      <c r="AWF450" s="105"/>
      <c r="AWG450" s="105"/>
      <c r="AWH450" s="105"/>
      <c r="AWI450" s="105"/>
      <c r="AWJ450" s="105"/>
      <c r="AWK450" s="105"/>
      <c r="AWL450" s="105"/>
      <c r="AWM450" s="105"/>
      <c r="AWN450" s="105"/>
      <c r="AWO450" s="105"/>
      <c r="AWP450" s="105"/>
      <c r="AWQ450" s="105"/>
      <c r="AWR450" s="105"/>
      <c r="AWS450" s="105"/>
      <c r="AWT450" s="105"/>
      <c r="AWU450" s="105"/>
      <c r="AWV450" s="105"/>
      <c r="AWW450" s="105"/>
      <c r="AWX450" s="105"/>
      <c r="AWY450" s="105"/>
      <c r="AWZ450" s="105"/>
      <c r="AXA450" s="105"/>
      <c r="AXB450" s="105"/>
      <c r="AXC450" s="105"/>
      <c r="AXD450" s="105"/>
      <c r="AXE450" s="105"/>
      <c r="AXF450" s="105"/>
      <c r="AXG450" s="105"/>
      <c r="AXH450" s="105"/>
      <c r="AXI450" s="105"/>
      <c r="AXJ450" s="105"/>
      <c r="AXK450" s="105"/>
      <c r="AXL450" s="105"/>
      <c r="AXM450" s="105"/>
      <c r="AXN450" s="105"/>
      <c r="AXO450" s="105"/>
      <c r="AXP450" s="105"/>
      <c r="AXQ450" s="105"/>
      <c r="AXR450" s="105"/>
      <c r="AXS450" s="105"/>
      <c r="AXT450" s="105"/>
      <c r="AXU450" s="105"/>
      <c r="AXV450" s="105"/>
      <c r="AXW450" s="105"/>
      <c r="AXX450" s="105"/>
    </row>
    <row r="451" spans="1:1324" s="105" customFormat="1" ht="15.75" hidden="1" customHeight="1" x14ac:dyDescent="0.2">
      <c r="A451" s="13" t="s">
        <v>1482</v>
      </c>
      <c r="B451" s="13" t="s">
        <v>1147</v>
      </c>
      <c r="C451" s="12" t="s">
        <v>1148</v>
      </c>
      <c r="D451" s="19" t="s">
        <v>1483</v>
      </c>
      <c r="E451" s="9">
        <v>41172</v>
      </c>
      <c r="F451" s="30" t="s">
        <v>1167</v>
      </c>
      <c r="G451" s="30" t="s">
        <v>1186</v>
      </c>
      <c r="H451" s="30">
        <v>42005</v>
      </c>
      <c r="I451" s="30" t="s">
        <v>1065</v>
      </c>
      <c r="J451" s="173"/>
      <c r="K451" s="87" t="s">
        <v>326</v>
      </c>
      <c r="L451" s="87">
        <v>1</v>
      </c>
      <c r="M451" s="87">
        <v>1</v>
      </c>
      <c r="N451" s="84" t="s">
        <v>326</v>
      </c>
      <c r="O451" s="84">
        <v>1</v>
      </c>
      <c r="P451" s="84" t="s">
        <v>326</v>
      </c>
      <c r="Q451" s="84">
        <v>1</v>
      </c>
      <c r="R451" s="84" t="s">
        <v>326</v>
      </c>
      <c r="S451" s="84">
        <v>1</v>
      </c>
      <c r="T451" s="84" t="s">
        <v>49</v>
      </c>
      <c r="U451" s="84">
        <v>1</v>
      </c>
      <c r="V451" s="87">
        <v>1</v>
      </c>
      <c r="W451" s="84">
        <v>0</v>
      </c>
      <c r="X451" s="87">
        <v>0</v>
      </c>
      <c r="Y451" s="84">
        <v>0</v>
      </c>
      <c r="Z451" s="84">
        <v>0</v>
      </c>
      <c r="AA451" s="87">
        <v>0</v>
      </c>
      <c r="AB451" s="87">
        <v>0</v>
      </c>
      <c r="AC451" s="87">
        <v>0</v>
      </c>
      <c r="AD451" s="87">
        <v>0</v>
      </c>
      <c r="AE451" s="87">
        <v>0</v>
      </c>
      <c r="AF451" s="104"/>
      <c r="AG451" s="131"/>
    </row>
    <row r="452" spans="1:1324" s="105" customFormat="1" ht="15.75" hidden="1" customHeight="1" x14ac:dyDescent="0.2">
      <c r="A452" s="13" t="s">
        <v>1644</v>
      </c>
      <c r="B452" s="13" t="s">
        <v>1147</v>
      </c>
      <c r="C452" s="12" t="s">
        <v>1148</v>
      </c>
      <c r="D452" s="19" t="s">
        <v>1645</v>
      </c>
      <c r="E452" s="9">
        <v>41514</v>
      </c>
      <c r="F452" s="30" t="s">
        <v>1167</v>
      </c>
      <c r="G452" s="30" t="s">
        <v>1186</v>
      </c>
      <c r="H452" s="30">
        <v>42005</v>
      </c>
      <c r="I452" s="30" t="s">
        <v>1065</v>
      </c>
      <c r="J452" s="173"/>
      <c r="K452" s="87" t="s">
        <v>1276</v>
      </c>
      <c r="L452" s="87">
        <v>1</v>
      </c>
      <c r="M452" s="87">
        <v>1</v>
      </c>
      <c r="N452" s="87" t="s">
        <v>326</v>
      </c>
      <c r="O452" s="87">
        <v>1</v>
      </c>
      <c r="P452" s="87" t="s">
        <v>326</v>
      </c>
      <c r="Q452" s="87">
        <v>1</v>
      </c>
      <c r="R452" s="87" t="s">
        <v>326</v>
      </c>
      <c r="S452" s="87">
        <v>1</v>
      </c>
      <c r="T452" s="87" t="s">
        <v>49</v>
      </c>
      <c r="U452" s="87">
        <v>1</v>
      </c>
      <c r="V452" s="87">
        <v>1</v>
      </c>
      <c r="W452" s="87">
        <v>0</v>
      </c>
      <c r="X452" s="87">
        <v>0</v>
      </c>
      <c r="Y452" s="87">
        <v>0</v>
      </c>
      <c r="Z452" s="87">
        <v>0</v>
      </c>
      <c r="AA452" s="87">
        <v>0</v>
      </c>
      <c r="AB452" s="87">
        <v>0</v>
      </c>
      <c r="AC452" s="87">
        <v>0</v>
      </c>
      <c r="AD452" s="87">
        <v>0</v>
      </c>
      <c r="AE452" s="87">
        <v>0</v>
      </c>
      <c r="AF452" s="104"/>
    </row>
    <row r="453" spans="1:1324" s="105" customFormat="1" ht="15.75" hidden="1" customHeight="1" x14ac:dyDescent="0.2">
      <c r="A453" s="13" t="s">
        <v>333</v>
      </c>
      <c r="B453" s="13" t="s">
        <v>332</v>
      </c>
      <c r="C453" s="12" t="s">
        <v>331</v>
      </c>
      <c r="D453" s="19" t="s">
        <v>76</v>
      </c>
      <c r="E453" s="9">
        <v>40245</v>
      </c>
      <c r="F453" s="30"/>
      <c r="G453" s="30" t="s">
        <v>1186</v>
      </c>
      <c r="H453" s="30">
        <v>42005</v>
      </c>
      <c r="I453" s="30" t="s">
        <v>1065</v>
      </c>
      <c r="J453" s="173"/>
      <c r="K453" s="87" t="s">
        <v>6</v>
      </c>
      <c r="L453" s="87">
        <v>1</v>
      </c>
      <c r="M453" s="87">
        <v>1</v>
      </c>
      <c r="N453" s="84" t="s">
        <v>285</v>
      </c>
      <c r="O453" s="84">
        <v>1</v>
      </c>
      <c r="P453" s="84" t="s">
        <v>50</v>
      </c>
      <c r="Q453" s="84">
        <v>1</v>
      </c>
      <c r="R453" s="84" t="s">
        <v>50</v>
      </c>
      <c r="S453" s="84">
        <v>1</v>
      </c>
      <c r="T453" s="84" t="s">
        <v>346</v>
      </c>
      <c r="U453" s="84">
        <v>1</v>
      </c>
      <c r="V453" s="87">
        <v>1</v>
      </c>
      <c r="W453" s="84">
        <v>0</v>
      </c>
      <c r="X453" s="87">
        <v>0</v>
      </c>
      <c r="Y453" s="84">
        <v>0</v>
      </c>
      <c r="Z453" s="84">
        <v>1</v>
      </c>
      <c r="AA453" s="87">
        <v>0</v>
      </c>
      <c r="AB453" s="71">
        <f>IF((ISERROR(VLOOKUP($A453,RTlist2,40,FALSE)))=TRUE,2,VLOOKUP($A453,RTlist2,40,FALSE))</f>
        <v>2</v>
      </c>
      <c r="AC453" s="71">
        <f>IF((ISERROR(VLOOKUP($A453,RTlist2,41,FALSE)))=TRUE,2,VLOOKUP($A453,RTlist2,41,FALSE))</f>
        <v>2</v>
      </c>
      <c r="AD453" s="71">
        <f>IF((ISERROR(VLOOKUP($A453,RTlist2,36,FALSE)))=TRUE,2,VLOOKUP($A453,RTlist2,36,FALSE))</f>
        <v>2</v>
      </c>
      <c r="AE453" s="71">
        <f>IF((ISERROR(VLOOKUP($A453,RTlist2,37,FALSE)))=TRUE,2,VLOOKUP($A453,RTlist2,37,FALSE))</f>
        <v>2</v>
      </c>
      <c r="AF453" s="103" t="s">
        <v>2339</v>
      </c>
      <c r="AG453" s="131"/>
    </row>
    <row r="454" spans="1:1324" s="105" customFormat="1" ht="15.75" hidden="1" customHeight="1" x14ac:dyDescent="0.2">
      <c r="A454" s="13" t="s">
        <v>1589</v>
      </c>
      <c r="B454" s="13" t="s">
        <v>332</v>
      </c>
      <c r="C454" s="12" t="s">
        <v>331</v>
      </c>
      <c r="D454" s="19" t="s">
        <v>1525</v>
      </c>
      <c r="E454" s="9">
        <v>40969</v>
      </c>
      <c r="F454" s="9" t="s">
        <v>1167</v>
      </c>
      <c r="G454" s="30" t="s">
        <v>1186</v>
      </c>
      <c r="H454" s="30">
        <v>42005</v>
      </c>
      <c r="I454" s="30" t="s">
        <v>1065</v>
      </c>
      <c r="J454" s="173"/>
      <c r="K454" s="84" t="s">
        <v>6</v>
      </c>
      <c r="L454" s="87">
        <v>1</v>
      </c>
      <c r="M454" s="87">
        <v>1</v>
      </c>
      <c r="N454" s="84" t="s">
        <v>326</v>
      </c>
      <c r="O454" s="84">
        <v>1</v>
      </c>
      <c r="P454" s="84" t="s">
        <v>326</v>
      </c>
      <c r="Q454" s="84">
        <v>1</v>
      </c>
      <c r="R454" s="84" t="s">
        <v>326</v>
      </c>
      <c r="S454" s="84">
        <v>1</v>
      </c>
      <c r="T454" s="87" t="s">
        <v>49</v>
      </c>
      <c r="U454" s="87">
        <v>1</v>
      </c>
      <c r="V454" s="87">
        <v>1</v>
      </c>
      <c r="W454" s="87">
        <v>0</v>
      </c>
      <c r="X454" s="87">
        <v>0</v>
      </c>
      <c r="Y454" s="87">
        <v>0</v>
      </c>
      <c r="Z454" s="87">
        <v>0</v>
      </c>
      <c r="AA454" s="87">
        <v>0</v>
      </c>
      <c r="AB454" s="87">
        <v>0</v>
      </c>
      <c r="AC454" s="87">
        <v>0</v>
      </c>
      <c r="AD454" s="87">
        <v>0</v>
      </c>
      <c r="AE454" s="87">
        <v>0</v>
      </c>
      <c r="AF454" s="104"/>
    </row>
    <row r="455" spans="1:1324" s="105" customFormat="1" ht="15.75" hidden="1" customHeight="1" x14ac:dyDescent="0.2">
      <c r="A455" s="13" t="s">
        <v>330</v>
      </c>
      <c r="B455" s="13" t="s">
        <v>329</v>
      </c>
      <c r="C455" s="12" t="s">
        <v>328</v>
      </c>
      <c r="D455" s="19" t="s">
        <v>10</v>
      </c>
      <c r="E455" s="9">
        <v>40316</v>
      </c>
      <c r="F455" s="9"/>
      <c r="G455" s="30" t="s">
        <v>1186</v>
      </c>
      <c r="H455" s="30">
        <v>42005</v>
      </c>
      <c r="I455" s="30" t="s">
        <v>1065</v>
      </c>
      <c r="J455" s="173"/>
      <c r="K455" s="84" t="s">
        <v>6</v>
      </c>
      <c r="L455" s="87">
        <v>1</v>
      </c>
      <c r="M455" s="87">
        <v>1</v>
      </c>
      <c r="N455" s="87" t="s">
        <v>326</v>
      </c>
      <c r="O455" s="87">
        <v>1</v>
      </c>
      <c r="P455" s="87" t="s">
        <v>326</v>
      </c>
      <c r="Q455" s="87">
        <v>1</v>
      </c>
      <c r="R455" s="87" t="s">
        <v>326</v>
      </c>
      <c r="S455" s="87">
        <v>1</v>
      </c>
      <c r="T455" s="87" t="s">
        <v>346</v>
      </c>
      <c r="U455" s="87">
        <v>1</v>
      </c>
      <c r="V455" s="87">
        <v>1</v>
      </c>
      <c r="W455" s="87">
        <v>0</v>
      </c>
      <c r="X455" s="87">
        <v>0</v>
      </c>
      <c r="Y455" s="87">
        <v>0</v>
      </c>
      <c r="Z455" s="87">
        <v>1</v>
      </c>
      <c r="AA455" s="87">
        <v>0</v>
      </c>
      <c r="AB455" s="71">
        <f>IF((ISERROR(VLOOKUP($A455,RTlist2,40,FALSE)))=TRUE,2,VLOOKUP($A455,RTlist2,40,FALSE))</f>
        <v>2</v>
      </c>
      <c r="AC455" s="71">
        <f>IF((ISERROR(VLOOKUP($A455,RTlist2,41,FALSE)))=TRUE,2,VLOOKUP($A455,RTlist2,41,FALSE))</f>
        <v>2</v>
      </c>
      <c r="AD455" s="71">
        <f>IF((ISERROR(VLOOKUP($A455,RTlist2,36,FALSE)))=TRUE,2,VLOOKUP($A455,RTlist2,36,FALSE))</f>
        <v>2</v>
      </c>
      <c r="AE455" s="71">
        <f>IF((ISERROR(VLOOKUP($A455,RTlist2,37,FALSE)))=TRUE,2,VLOOKUP($A455,RTlist2,37,FALSE))</f>
        <v>2</v>
      </c>
      <c r="AF455" s="103" t="s">
        <v>2340</v>
      </c>
      <c r="AH455" s="131"/>
      <c r="AI455" s="131"/>
      <c r="AJ455" s="131"/>
      <c r="AK455" s="131"/>
      <c r="AL455" s="131"/>
      <c r="AM455" s="131"/>
      <c r="AN455" s="131"/>
      <c r="AO455" s="131"/>
      <c r="AP455" s="131"/>
      <c r="AQ455" s="131"/>
      <c r="AR455" s="131"/>
      <c r="AS455" s="131"/>
      <c r="AT455" s="131"/>
      <c r="AU455" s="131"/>
      <c r="AV455" s="131"/>
      <c r="AW455" s="131"/>
      <c r="AX455" s="131"/>
      <c r="AY455" s="131"/>
      <c r="AZ455" s="131"/>
      <c r="BA455" s="131"/>
      <c r="BB455" s="131"/>
      <c r="BC455" s="131"/>
      <c r="BD455" s="131"/>
      <c r="BE455" s="131"/>
      <c r="BF455" s="131"/>
      <c r="BG455" s="131"/>
      <c r="BH455" s="131"/>
      <c r="BI455" s="131"/>
      <c r="BJ455" s="131"/>
      <c r="BK455" s="131"/>
      <c r="BL455" s="131"/>
      <c r="BM455" s="131"/>
      <c r="BN455" s="131"/>
      <c r="BO455" s="131"/>
      <c r="BP455" s="131"/>
      <c r="BQ455" s="131"/>
      <c r="BR455" s="131"/>
      <c r="BS455" s="131"/>
      <c r="BT455" s="131"/>
      <c r="BU455" s="131"/>
      <c r="BV455" s="131"/>
      <c r="BW455" s="131"/>
      <c r="BX455" s="131"/>
      <c r="BY455" s="131"/>
      <c r="BZ455" s="131"/>
      <c r="CA455" s="131"/>
      <c r="CB455" s="131"/>
      <c r="CC455" s="131"/>
      <c r="CD455" s="131"/>
      <c r="CE455" s="131"/>
      <c r="CF455" s="131"/>
      <c r="CG455" s="131"/>
      <c r="CH455" s="131"/>
      <c r="CI455" s="131"/>
      <c r="CJ455" s="131"/>
      <c r="CK455" s="131"/>
      <c r="CL455" s="131"/>
      <c r="CM455" s="131"/>
      <c r="CN455" s="131"/>
      <c r="CO455" s="131"/>
      <c r="CP455" s="131"/>
      <c r="CQ455" s="131"/>
      <c r="CR455" s="131"/>
      <c r="CS455" s="131"/>
      <c r="CT455" s="131"/>
      <c r="CU455" s="131"/>
      <c r="CV455" s="131"/>
      <c r="CW455" s="131"/>
      <c r="CX455" s="131"/>
      <c r="CY455" s="131"/>
      <c r="CZ455" s="131"/>
      <c r="DA455" s="131"/>
      <c r="DB455" s="131"/>
      <c r="DC455" s="131"/>
      <c r="DD455" s="131"/>
      <c r="DE455" s="131"/>
      <c r="DF455" s="131"/>
      <c r="DG455" s="131"/>
      <c r="DH455" s="131"/>
      <c r="DI455" s="131"/>
      <c r="DJ455" s="131"/>
      <c r="DK455" s="131"/>
      <c r="DL455" s="131"/>
      <c r="DM455" s="131"/>
      <c r="DN455" s="131"/>
      <c r="DO455" s="131"/>
      <c r="DP455" s="131"/>
      <c r="DQ455" s="131"/>
      <c r="DR455" s="131"/>
      <c r="DS455" s="131"/>
      <c r="DT455" s="131"/>
      <c r="DU455" s="131"/>
      <c r="DV455" s="131"/>
      <c r="DW455" s="131"/>
      <c r="DX455" s="131"/>
      <c r="DY455" s="131"/>
      <c r="DZ455" s="131"/>
      <c r="EA455" s="131"/>
      <c r="EB455" s="131"/>
      <c r="EC455" s="131"/>
      <c r="ED455" s="131"/>
      <c r="EE455" s="131"/>
      <c r="EF455" s="131"/>
      <c r="EG455" s="131"/>
      <c r="EH455" s="131"/>
      <c r="EI455" s="131"/>
      <c r="EJ455" s="131"/>
      <c r="EK455" s="131"/>
      <c r="EL455" s="131"/>
      <c r="EM455" s="131"/>
      <c r="EN455" s="131"/>
      <c r="EO455" s="131"/>
      <c r="EP455" s="131"/>
      <c r="EQ455" s="131"/>
      <c r="ER455" s="131"/>
      <c r="ES455" s="131"/>
      <c r="ET455" s="131"/>
      <c r="EU455" s="131"/>
      <c r="EV455" s="131"/>
      <c r="EW455" s="131"/>
      <c r="EX455" s="131"/>
      <c r="EY455" s="131"/>
      <c r="EZ455" s="131"/>
      <c r="FA455" s="131"/>
      <c r="FB455" s="131"/>
      <c r="FC455" s="131"/>
      <c r="FD455" s="131"/>
      <c r="FE455" s="131"/>
      <c r="FF455" s="131"/>
      <c r="FG455" s="131"/>
      <c r="FH455" s="131"/>
      <c r="FI455" s="131"/>
      <c r="FJ455" s="131"/>
      <c r="FK455" s="131"/>
      <c r="FL455" s="131"/>
      <c r="FM455" s="131"/>
      <c r="FN455" s="131"/>
      <c r="FO455" s="131"/>
      <c r="FP455" s="131"/>
      <c r="FQ455" s="131"/>
      <c r="FR455" s="131"/>
      <c r="FS455" s="131"/>
      <c r="FT455" s="131"/>
      <c r="FU455" s="131"/>
      <c r="FV455" s="131"/>
      <c r="FW455" s="131"/>
      <c r="FX455" s="131"/>
      <c r="FY455" s="131"/>
      <c r="FZ455" s="131"/>
      <c r="GA455" s="131"/>
      <c r="GB455" s="131"/>
      <c r="GC455" s="131"/>
      <c r="GD455" s="131"/>
      <c r="GE455" s="131"/>
      <c r="GF455" s="131"/>
      <c r="GG455" s="131"/>
      <c r="GH455" s="131"/>
      <c r="GI455" s="131"/>
      <c r="GJ455" s="131"/>
      <c r="GK455" s="131"/>
      <c r="GL455" s="131"/>
      <c r="GM455" s="131"/>
      <c r="GN455" s="131"/>
      <c r="GO455" s="131"/>
      <c r="GP455" s="131"/>
      <c r="GQ455" s="131"/>
      <c r="GR455" s="131"/>
      <c r="GS455" s="131"/>
      <c r="GT455" s="131"/>
      <c r="GU455" s="131"/>
      <c r="GV455" s="131"/>
      <c r="GW455" s="131"/>
      <c r="GX455" s="131"/>
      <c r="GY455" s="131"/>
      <c r="GZ455" s="131"/>
      <c r="HA455" s="131"/>
      <c r="HB455" s="131"/>
      <c r="HC455" s="131"/>
      <c r="HD455" s="131"/>
      <c r="HE455" s="131"/>
      <c r="HF455" s="131"/>
      <c r="HG455" s="131"/>
      <c r="HH455" s="131"/>
      <c r="HI455" s="131"/>
      <c r="HJ455" s="131"/>
      <c r="HK455" s="131"/>
      <c r="HL455" s="131"/>
      <c r="HM455" s="131"/>
      <c r="HN455" s="131"/>
      <c r="HO455" s="131"/>
      <c r="HP455" s="131"/>
      <c r="HQ455" s="131"/>
      <c r="HR455" s="131"/>
      <c r="HS455" s="131"/>
      <c r="HT455" s="131"/>
      <c r="HU455" s="131"/>
      <c r="HV455" s="131"/>
      <c r="HW455" s="131"/>
      <c r="HX455" s="131"/>
      <c r="HY455" s="131"/>
      <c r="HZ455" s="131"/>
      <c r="IA455" s="131"/>
      <c r="IB455" s="131"/>
      <c r="IC455" s="131"/>
      <c r="ID455" s="131"/>
      <c r="IE455" s="131"/>
      <c r="IF455" s="131"/>
      <c r="IG455" s="131"/>
      <c r="IH455" s="131"/>
      <c r="II455" s="131"/>
      <c r="IJ455" s="131"/>
      <c r="IK455" s="131"/>
      <c r="IL455" s="131"/>
      <c r="IM455" s="131"/>
      <c r="IN455" s="131"/>
      <c r="IO455" s="131"/>
      <c r="IP455" s="131"/>
      <c r="IQ455" s="131"/>
      <c r="IR455" s="131"/>
      <c r="IS455" s="131"/>
      <c r="IT455" s="131"/>
      <c r="IU455" s="131"/>
      <c r="IV455" s="131"/>
      <c r="IW455" s="131"/>
      <c r="IX455" s="131"/>
      <c r="IY455" s="131"/>
      <c r="IZ455" s="131"/>
      <c r="JA455" s="131"/>
      <c r="JB455" s="131"/>
      <c r="JC455" s="131"/>
      <c r="JD455" s="131"/>
      <c r="JE455" s="131"/>
      <c r="JF455" s="131"/>
      <c r="JG455" s="131"/>
      <c r="JH455" s="131"/>
      <c r="JI455" s="131"/>
      <c r="JJ455" s="131"/>
      <c r="JK455" s="131"/>
      <c r="JL455" s="131"/>
      <c r="JM455" s="131"/>
      <c r="JN455" s="131"/>
      <c r="JO455" s="131"/>
      <c r="JP455" s="131"/>
      <c r="JQ455" s="131"/>
      <c r="JR455" s="131"/>
      <c r="JS455" s="131"/>
      <c r="JT455" s="131"/>
      <c r="JU455" s="131"/>
      <c r="JV455" s="131"/>
      <c r="JW455" s="131"/>
      <c r="JX455" s="131"/>
      <c r="JY455" s="131"/>
      <c r="JZ455" s="131"/>
      <c r="KA455" s="131"/>
      <c r="KB455" s="131"/>
      <c r="KC455" s="131"/>
      <c r="KD455" s="131"/>
      <c r="KE455" s="131"/>
      <c r="KF455" s="131"/>
      <c r="KG455" s="131"/>
      <c r="KH455" s="131"/>
      <c r="KI455" s="131"/>
      <c r="KJ455" s="131"/>
      <c r="KK455" s="131"/>
      <c r="KL455" s="131"/>
      <c r="KM455" s="131"/>
      <c r="KN455" s="131"/>
      <c r="KO455" s="131"/>
      <c r="KP455" s="131"/>
      <c r="KQ455" s="131"/>
      <c r="KR455" s="131"/>
      <c r="KS455" s="131"/>
      <c r="KT455" s="131"/>
      <c r="KU455" s="131"/>
      <c r="KV455" s="131"/>
      <c r="KW455" s="131"/>
      <c r="KX455" s="131"/>
      <c r="KY455" s="131"/>
      <c r="KZ455" s="131"/>
      <c r="LA455" s="131"/>
      <c r="LB455" s="131"/>
      <c r="LC455" s="131"/>
      <c r="LD455" s="131"/>
      <c r="LE455" s="131"/>
      <c r="LF455" s="131"/>
      <c r="LG455" s="131"/>
      <c r="LH455" s="131"/>
      <c r="LI455" s="131"/>
      <c r="LJ455" s="131"/>
      <c r="LK455" s="131"/>
      <c r="LL455" s="131"/>
      <c r="LM455" s="131"/>
      <c r="LN455" s="131"/>
      <c r="LO455" s="131"/>
      <c r="LP455" s="131"/>
      <c r="LQ455" s="131"/>
      <c r="LR455" s="131"/>
      <c r="LS455" s="131"/>
      <c r="LT455" s="131"/>
      <c r="LU455" s="131"/>
      <c r="LV455" s="131"/>
      <c r="LW455" s="131"/>
      <c r="LX455" s="131"/>
      <c r="LY455" s="131"/>
      <c r="LZ455" s="131"/>
      <c r="MA455" s="131"/>
      <c r="MB455" s="131"/>
      <c r="MC455" s="131"/>
      <c r="MD455" s="131"/>
      <c r="ME455" s="131"/>
      <c r="MF455" s="131"/>
      <c r="MG455" s="131"/>
      <c r="MH455" s="131"/>
      <c r="MI455" s="131"/>
      <c r="MJ455" s="131"/>
      <c r="MK455" s="131"/>
      <c r="ML455" s="131"/>
      <c r="MM455" s="131"/>
      <c r="MN455" s="131"/>
      <c r="MO455" s="131"/>
      <c r="MP455" s="131"/>
      <c r="MQ455" s="131"/>
      <c r="MR455" s="131"/>
      <c r="MS455" s="131"/>
      <c r="MT455" s="131"/>
      <c r="MU455" s="131"/>
      <c r="MV455" s="131"/>
      <c r="MW455" s="131"/>
      <c r="MX455" s="131"/>
      <c r="MY455" s="131"/>
      <c r="MZ455" s="131"/>
      <c r="NA455" s="131"/>
      <c r="NB455" s="131"/>
      <c r="NC455" s="131"/>
      <c r="ND455" s="131"/>
      <c r="NE455" s="131"/>
      <c r="NF455" s="131"/>
      <c r="NG455" s="131"/>
      <c r="NH455" s="131"/>
      <c r="NI455" s="131"/>
      <c r="NJ455" s="131"/>
      <c r="NK455" s="131"/>
      <c r="NL455" s="131"/>
      <c r="NM455" s="131"/>
      <c r="NN455" s="131"/>
      <c r="NO455" s="131"/>
      <c r="NP455" s="131"/>
      <c r="NQ455" s="131"/>
      <c r="NR455" s="131"/>
      <c r="NS455" s="131"/>
      <c r="NT455" s="131"/>
      <c r="NU455" s="131"/>
      <c r="NV455" s="131"/>
      <c r="NW455" s="131"/>
      <c r="NX455" s="131"/>
      <c r="NY455" s="131"/>
      <c r="NZ455" s="131"/>
      <c r="OA455" s="131"/>
      <c r="OB455" s="131"/>
      <c r="OC455" s="131"/>
      <c r="OD455" s="131"/>
      <c r="OE455" s="131"/>
      <c r="OF455" s="131"/>
      <c r="OG455" s="131"/>
      <c r="OH455" s="131"/>
      <c r="OI455" s="131"/>
      <c r="OJ455" s="131"/>
      <c r="OK455" s="131"/>
      <c r="OL455" s="131"/>
      <c r="OM455" s="131"/>
      <c r="ON455" s="131"/>
      <c r="OO455" s="131"/>
      <c r="OP455" s="131"/>
      <c r="OQ455" s="131"/>
      <c r="OR455" s="131"/>
      <c r="OS455" s="131"/>
      <c r="OT455" s="131"/>
      <c r="OU455" s="131"/>
      <c r="OV455" s="131"/>
      <c r="OW455" s="131"/>
      <c r="OX455" s="131"/>
      <c r="OY455" s="131"/>
      <c r="OZ455" s="131"/>
      <c r="PA455" s="131"/>
      <c r="PB455" s="131"/>
      <c r="PC455" s="131"/>
      <c r="PD455" s="131"/>
      <c r="PE455" s="131"/>
      <c r="PF455" s="131"/>
      <c r="PG455" s="131"/>
      <c r="PH455" s="131"/>
      <c r="PI455" s="131"/>
      <c r="PJ455" s="131"/>
      <c r="PK455" s="131"/>
      <c r="PL455" s="131"/>
      <c r="PM455" s="131"/>
      <c r="PN455" s="131"/>
      <c r="PO455" s="131"/>
      <c r="PP455" s="131"/>
      <c r="PQ455" s="131"/>
      <c r="PR455" s="131"/>
      <c r="PS455" s="131"/>
      <c r="PT455" s="131"/>
      <c r="PU455" s="131"/>
      <c r="PV455" s="131"/>
      <c r="PW455" s="131"/>
      <c r="PX455" s="131"/>
      <c r="PY455" s="131"/>
      <c r="PZ455" s="131"/>
      <c r="QA455" s="131"/>
      <c r="QB455" s="131"/>
      <c r="QC455" s="131"/>
      <c r="QD455" s="131"/>
      <c r="QE455" s="131"/>
      <c r="QF455" s="131"/>
      <c r="QG455" s="131"/>
      <c r="QH455" s="131"/>
      <c r="QI455" s="131"/>
      <c r="QJ455" s="131"/>
      <c r="QK455" s="131"/>
      <c r="QL455" s="131"/>
      <c r="QM455" s="131"/>
      <c r="QN455" s="131"/>
      <c r="QO455" s="131"/>
      <c r="QP455" s="131"/>
      <c r="QQ455" s="131"/>
      <c r="QR455" s="131"/>
      <c r="QS455" s="131"/>
      <c r="QT455" s="131"/>
      <c r="QU455" s="131"/>
      <c r="QV455" s="131"/>
      <c r="QW455" s="131"/>
      <c r="QX455" s="131"/>
      <c r="QY455" s="131"/>
      <c r="QZ455" s="131"/>
      <c r="RA455" s="131"/>
      <c r="RB455" s="131"/>
      <c r="RC455" s="131"/>
      <c r="RD455" s="131"/>
      <c r="RE455" s="131"/>
      <c r="RF455" s="131"/>
      <c r="RG455" s="131"/>
      <c r="RH455" s="131"/>
      <c r="RI455" s="131"/>
      <c r="RJ455" s="131"/>
      <c r="RK455" s="131"/>
      <c r="RL455" s="131"/>
      <c r="RM455" s="131"/>
      <c r="RN455" s="131"/>
      <c r="RO455" s="131"/>
      <c r="RP455" s="131"/>
      <c r="RQ455" s="131"/>
      <c r="RR455" s="131"/>
      <c r="RS455" s="131"/>
      <c r="RT455" s="131"/>
      <c r="RU455" s="131"/>
      <c r="RV455" s="131"/>
      <c r="RW455" s="131"/>
      <c r="RX455" s="131"/>
      <c r="RY455" s="131"/>
      <c r="RZ455" s="131"/>
      <c r="SA455" s="131"/>
      <c r="SB455" s="131"/>
      <c r="SC455" s="131"/>
      <c r="SD455" s="131"/>
      <c r="SE455" s="131"/>
      <c r="SF455" s="131"/>
      <c r="SG455" s="131"/>
      <c r="SH455" s="131"/>
      <c r="SI455" s="131"/>
      <c r="SJ455" s="131"/>
      <c r="SK455" s="131"/>
      <c r="SL455" s="131"/>
      <c r="SM455" s="131"/>
      <c r="SN455" s="131"/>
      <c r="SO455" s="131"/>
      <c r="SP455" s="131"/>
      <c r="SQ455" s="131"/>
      <c r="SR455" s="131"/>
      <c r="SS455" s="131"/>
      <c r="ST455" s="131"/>
      <c r="SU455" s="131"/>
      <c r="SV455" s="131"/>
      <c r="SW455" s="131"/>
      <c r="SX455" s="131"/>
      <c r="SY455" s="131"/>
      <c r="SZ455" s="131"/>
      <c r="TA455" s="131"/>
      <c r="TB455" s="131"/>
      <c r="TC455" s="131"/>
      <c r="TD455" s="131"/>
      <c r="TE455" s="131"/>
      <c r="TF455" s="131"/>
      <c r="TG455" s="131"/>
      <c r="TH455" s="131"/>
      <c r="TI455" s="131"/>
      <c r="TJ455" s="131"/>
      <c r="TK455" s="131"/>
      <c r="TL455" s="131"/>
      <c r="TM455" s="131"/>
      <c r="TN455" s="131"/>
      <c r="TO455" s="131"/>
      <c r="TP455" s="131"/>
      <c r="TQ455" s="131"/>
      <c r="TR455" s="131"/>
      <c r="TS455" s="131"/>
      <c r="TT455" s="131"/>
      <c r="TU455" s="131"/>
      <c r="TV455" s="131"/>
      <c r="TW455" s="131"/>
      <c r="TX455" s="131"/>
      <c r="TY455" s="131"/>
      <c r="TZ455" s="131"/>
      <c r="UA455" s="131"/>
      <c r="UB455" s="131"/>
      <c r="UC455" s="131"/>
      <c r="UD455" s="131"/>
      <c r="UE455" s="131"/>
      <c r="UF455" s="131"/>
      <c r="UG455" s="131"/>
      <c r="UH455" s="131"/>
      <c r="UI455" s="131"/>
      <c r="UJ455" s="131"/>
      <c r="UK455" s="131"/>
      <c r="UL455" s="131"/>
      <c r="UM455" s="131"/>
      <c r="UN455" s="131"/>
      <c r="UO455" s="131"/>
      <c r="UP455" s="131"/>
      <c r="UQ455" s="131"/>
      <c r="UR455" s="131"/>
      <c r="US455" s="131"/>
      <c r="UT455" s="131"/>
      <c r="UU455" s="131"/>
      <c r="UV455" s="131"/>
      <c r="UW455" s="131"/>
      <c r="UX455" s="131"/>
      <c r="UY455" s="131"/>
      <c r="UZ455" s="131"/>
      <c r="VA455" s="131"/>
      <c r="VB455" s="131"/>
      <c r="VC455" s="131"/>
      <c r="VD455" s="131"/>
      <c r="VE455" s="131"/>
      <c r="VF455" s="131"/>
      <c r="VG455" s="131"/>
      <c r="VH455" s="131"/>
      <c r="VI455" s="131"/>
      <c r="VJ455" s="131"/>
      <c r="VK455" s="131"/>
      <c r="VL455" s="131"/>
      <c r="VM455" s="131"/>
      <c r="VN455" s="131"/>
      <c r="VO455" s="131"/>
      <c r="VP455" s="131"/>
      <c r="VQ455" s="131"/>
      <c r="VR455" s="131"/>
      <c r="VS455" s="131"/>
      <c r="VT455" s="131"/>
      <c r="VU455" s="131"/>
      <c r="VV455" s="131"/>
      <c r="VW455" s="131"/>
      <c r="VX455" s="131"/>
      <c r="VY455" s="131"/>
      <c r="VZ455" s="131"/>
      <c r="WA455" s="131"/>
      <c r="WB455" s="131"/>
      <c r="WC455" s="131"/>
      <c r="WD455" s="131"/>
      <c r="WE455" s="131"/>
      <c r="WF455" s="131"/>
      <c r="WG455" s="131"/>
      <c r="WH455" s="131"/>
      <c r="WI455" s="131"/>
      <c r="WJ455" s="131"/>
      <c r="WK455" s="131"/>
      <c r="WL455" s="131"/>
      <c r="WM455" s="131"/>
      <c r="WN455" s="131"/>
      <c r="WO455" s="131"/>
      <c r="WP455" s="131"/>
      <c r="WQ455" s="131"/>
      <c r="WR455" s="131"/>
      <c r="WS455" s="131"/>
      <c r="WT455" s="131"/>
      <c r="WU455" s="131"/>
      <c r="WV455" s="131"/>
      <c r="WW455" s="131"/>
      <c r="WX455" s="131"/>
      <c r="WY455" s="131"/>
      <c r="WZ455" s="131"/>
      <c r="XA455" s="131"/>
      <c r="XB455" s="131"/>
      <c r="XC455" s="131"/>
      <c r="XD455" s="131"/>
      <c r="XE455" s="131"/>
      <c r="XF455" s="131"/>
      <c r="XG455" s="131"/>
      <c r="XH455" s="131"/>
      <c r="XI455" s="131"/>
      <c r="XJ455" s="131"/>
      <c r="XK455" s="131"/>
      <c r="XL455" s="131"/>
      <c r="XM455" s="131"/>
      <c r="XN455" s="131"/>
      <c r="XO455" s="131"/>
      <c r="XP455" s="131"/>
      <c r="XQ455" s="131"/>
      <c r="XR455" s="131"/>
      <c r="XS455" s="131"/>
      <c r="XT455" s="131"/>
      <c r="XU455" s="131"/>
      <c r="XV455" s="131"/>
      <c r="XW455" s="131"/>
      <c r="XX455" s="131"/>
      <c r="XY455" s="131"/>
      <c r="XZ455" s="131"/>
      <c r="YA455" s="131"/>
      <c r="YB455" s="131"/>
      <c r="YC455" s="131"/>
      <c r="YD455" s="131"/>
      <c r="YE455" s="131"/>
      <c r="YF455" s="131"/>
      <c r="YG455" s="131"/>
      <c r="YH455" s="131"/>
      <c r="YI455" s="131"/>
      <c r="YJ455" s="131"/>
      <c r="YK455" s="131"/>
      <c r="YL455" s="131"/>
      <c r="YM455" s="131"/>
      <c r="YN455" s="131"/>
      <c r="YO455" s="131"/>
      <c r="YP455" s="131"/>
      <c r="YQ455" s="131"/>
      <c r="YR455" s="131"/>
      <c r="YS455" s="131"/>
      <c r="YT455" s="131"/>
      <c r="YU455" s="131"/>
      <c r="YV455" s="131"/>
      <c r="YW455" s="131"/>
      <c r="YX455" s="131"/>
      <c r="YY455" s="131"/>
      <c r="YZ455" s="131"/>
      <c r="ZA455" s="131"/>
      <c r="ZB455" s="131"/>
      <c r="ZC455" s="131"/>
      <c r="ZD455" s="131"/>
      <c r="ZE455" s="131"/>
      <c r="ZF455" s="131"/>
      <c r="ZG455" s="131"/>
      <c r="ZH455" s="131"/>
      <c r="ZI455" s="131"/>
      <c r="ZJ455" s="131"/>
      <c r="ZK455" s="131"/>
      <c r="ZL455" s="131"/>
      <c r="ZM455" s="131"/>
      <c r="ZN455" s="131"/>
      <c r="ZO455" s="131"/>
      <c r="ZP455" s="131"/>
      <c r="ZQ455" s="131"/>
      <c r="ZR455" s="131"/>
      <c r="ZS455" s="131"/>
      <c r="ZT455" s="131"/>
      <c r="ZU455" s="131"/>
      <c r="ZV455" s="131"/>
      <c r="ZW455" s="131"/>
      <c r="ZX455" s="131"/>
      <c r="ZY455" s="131"/>
      <c r="ZZ455" s="131"/>
      <c r="AAA455" s="131"/>
      <c r="AAB455" s="131"/>
      <c r="AAC455" s="131"/>
      <c r="AAD455" s="131"/>
      <c r="AAE455" s="131"/>
      <c r="AAF455" s="131"/>
      <c r="AAG455" s="131"/>
      <c r="AAH455" s="131"/>
      <c r="AAI455" s="131"/>
      <c r="AAJ455" s="131"/>
      <c r="AAK455" s="131"/>
      <c r="AAL455" s="131"/>
      <c r="AAM455" s="131"/>
      <c r="AAN455" s="131"/>
      <c r="AAO455" s="131"/>
      <c r="AAP455" s="131"/>
      <c r="AAQ455" s="131"/>
      <c r="AAR455" s="131"/>
      <c r="AAS455" s="131"/>
      <c r="AAT455" s="131"/>
      <c r="AAU455" s="131"/>
      <c r="AAV455" s="131"/>
      <c r="AAW455" s="131"/>
      <c r="AAX455" s="131"/>
      <c r="AAY455" s="131"/>
      <c r="AAZ455" s="131"/>
      <c r="ABA455" s="131"/>
      <c r="ABB455" s="131"/>
      <c r="ABC455" s="131"/>
      <c r="ABD455" s="131"/>
      <c r="ABE455" s="131"/>
      <c r="ABF455" s="131"/>
      <c r="ABG455" s="131"/>
      <c r="ABH455" s="131"/>
      <c r="ABI455" s="131"/>
      <c r="ABJ455" s="131"/>
      <c r="ABK455" s="131"/>
      <c r="ABL455" s="131"/>
      <c r="ABM455" s="131"/>
      <c r="ABN455" s="131"/>
      <c r="ABO455" s="131"/>
      <c r="ABP455" s="131"/>
      <c r="ABQ455" s="131"/>
      <c r="ABR455" s="131"/>
      <c r="ABS455" s="131"/>
      <c r="ABT455" s="131"/>
      <c r="ABU455" s="131"/>
      <c r="ABV455" s="131"/>
      <c r="ABW455" s="131"/>
      <c r="ABX455" s="131"/>
      <c r="ABY455" s="131"/>
      <c r="ABZ455" s="131"/>
      <c r="ACA455" s="131"/>
      <c r="ACB455" s="131"/>
      <c r="ACC455" s="131"/>
      <c r="ACD455" s="131"/>
      <c r="ACE455" s="131"/>
      <c r="ACF455" s="131"/>
      <c r="ACG455" s="131"/>
      <c r="ACH455" s="131"/>
      <c r="ACI455" s="131"/>
      <c r="ACJ455" s="131"/>
      <c r="ACK455" s="131"/>
      <c r="ACL455" s="131"/>
      <c r="ACM455" s="131"/>
      <c r="ACN455" s="131"/>
      <c r="ACO455" s="131"/>
      <c r="ACP455" s="131"/>
      <c r="ACQ455" s="131"/>
      <c r="ACR455" s="131"/>
      <c r="ACS455" s="131"/>
      <c r="ACT455" s="131"/>
      <c r="ACU455" s="131"/>
      <c r="ACV455" s="131"/>
      <c r="ACW455" s="131"/>
      <c r="ACX455" s="131"/>
      <c r="ACY455" s="131"/>
      <c r="ACZ455" s="131"/>
      <c r="ADA455" s="131"/>
      <c r="ADB455" s="131"/>
      <c r="ADC455" s="131"/>
      <c r="ADD455" s="131"/>
      <c r="ADE455" s="131"/>
      <c r="ADF455" s="131"/>
      <c r="ADG455" s="131"/>
      <c r="ADH455" s="131"/>
      <c r="ADI455" s="131"/>
      <c r="ADJ455" s="131"/>
      <c r="ADK455" s="131"/>
      <c r="ADL455" s="131"/>
      <c r="ADM455" s="131"/>
      <c r="ADN455" s="131"/>
      <c r="ADO455" s="131"/>
      <c r="ADP455" s="131"/>
      <c r="ADQ455" s="131"/>
      <c r="ADR455" s="131"/>
      <c r="ADS455" s="131"/>
      <c r="ADT455" s="131"/>
      <c r="ADU455" s="131"/>
      <c r="ADV455" s="131"/>
      <c r="ADW455" s="131"/>
      <c r="ADX455" s="131"/>
      <c r="ADY455" s="131"/>
      <c r="ADZ455" s="131"/>
      <c r="AEA455" s="131"/>
      <c r="AEB455" s="131"/>
      <c r="AEC455" s="131"/>
      <c r="AED455" s="131"/>
      <c r="AEE455" s="131"/>
      <c r="AEF455" s="131"/>
      <c r="AEG455" s="131"/>
      <c r="AEH455" s="131"/>
      <c r="AEI455" s="131"/>
      <c r="AEJ455" s="131"/>
      <c r="AEK455" s="131"/>
      <c r="AEL455" s="131"/>
      <c r="AEM455" s="131"/>
      <c r="AEN455" s="131"/>
      <c r="AEO455" s="131"/>
      <c r="AEP455" s="131"/>
      <c r="AEQ455" s="131"/>
      <c r="AER455" s="131"/>
      <c r="AES455" s="131"/>
      <c r="AET455" s="131"/>
      <c r="AEU455" s="131"/>
      <c r="AEV455" s="131"/>
      <c r="AEW455" s="131"/>
      <c r="AEX455" s="131"/>
      <c r="AEY455" s="131"/>
      <c r="AEZ455" s="131"/>
      <c r="AFA455" s="131"/>
      <c r="AFB455" s="131"/>
      <c r="AFC455" s="131"/>
      <c r="AFD455" s="131"/>
      <c r="AFE455" s="131"/>
      <c r="AFF455" s="131"/>
      <c r="AFG455" s="131"/>
      <c r="AFH455" s="131"/>
      <c r="AFI455" s="131"/>
      <c r="AFJ455" s="131"/>
      <c r="AFK455" s="131"/>
      <c r="AFL455" s="131"/>
      <c r="AFM455" s="131"/>
      <c r="AFN455" s="131"/>
      <c r="AFO455" s="131"/>
      <c r="AFP455" s="131"/>
      <c r="AFQ455" s="131"/>
      <c r="AFR455" s="131"/>
      <c r="AFS455" s="131"/>
      <c r="AFT455" s="131"/>
      <c r="AFU455" s="131"/>
      <c r="AFV455" s="131"/>
      <c r="AFW455" s="131"/>
      <c r="AFX455" s="131"/>
      <c r="AFY455" s="131"/>
      <c r="AFZ455" s="131"/>
      <c r="AGA455" s="131"/>
      <c r="AGB455" s="131"/>
      <c r="AGC455" s="131"/>
      <c r="AGD455" s="131"/>
      <c r="AGE455" s="131"/>
      <c r="AGF455" s="131"/>
      <c r="AGG455" s="131"/>
      <c r="AGH455" s="131"/>
      <c r="AGI455" s="131"/>
      <c r="AGJ455" s="131"/>
      <c r="AGK455" s="131"/>
      <c r="AGL455" s="131"/>
      <c r="AGM455" s="131"/>
      <c r="AGN455" s="131"/>
      <c r="AGO455" s="131"/>
      <c r="AGP455" s="131"/>
      <c r="AGQ455" s="131"/>
      <c r="AGR455" s="131"/>
      <c r="AGS455" s="131"/>
      <c r="AGT455" s="131"/>
      <c r="AGU455" s="131"/>
      <c r="AGV455" s="131"/>
      <c r="AGW455" s="131"/>
      <c r="AGX455" s="131"/>
      <c r="AGY455" s="131"/>
      <c r="AGZ455" s="131"/>
      <c r="AHA455" s="131"/>
      <c r="AHB455" s="131"/>
      <c r="AHC455" s="131"/>
      <c r="AHD455" s="131"/>
      <c r="AHE455" s="131"/>
      <c r="AHF455" s="131"/>
      <c r="AHG455" s="131"/>
      <c r="AHH455" s="131"/>
      <c r="AHI455" s="131"/>
      <c r="AHJ455" s="131"/>
      <c r="AHK455" s="131"/>
      <c r="AHL455" s="131"/>
      <c r="AHM455" s="131"/>
      <c r="AHN455" s="131"/>
      <c r="AHO455" s="131"/>
      <c r="AHP455" s="131"/>
      <c r="AHQ455" s="131"/>
      <c r="AHR455" s="131"/>
      <c r="AHS455" s="131"/>
      <c r="AHT455" s="131"/>
      <c r="AHU455" s="131"/>
      <c r="AHV455" s="131"/>
      <c r="AHW455" s="131"/>
      <c r="AHX455" s="131"/>
      <c r="AHY455" s="131"/>
      <c r="AHZ455" s="131"/>
      <c r="AIA455" s="131"/>
      <c r="AIB455" s="131"/>
      <c r="AIC455" s="131"/>
      <c r="AID455" s="131"/>
      <c r="AIE455" s="131"/>
      <c r="AIF455" s="131"/>
      <c r="AIG455" s="131"/>
      <c r="AIH455" s="131"/>
      <c r="AII455" s="131"/>
      <c r="AIJ455" s="131"/>
      <c r="AIK455" s="131"/>
      <c r="AIL455" s="131"/>
      <c r="AIM455" s="131"/>
      <c r="AIN455" s="131"/>
      <c r="AIO455" s="131"/>
      <c r="AIP455" s="131"/>
      <c r="AIQ455" s="131"/>
      <c r="AIR455" s="131"/>
      <c r="AIS455" s="131"/>
      <c r="AIT455" s="131"/>
      <c r="AIU455" s="131"/>
      <c r="AIV455" s="131"/>
      <c r="AIW455" s="131"/>
      <c r="AIX455" s="131"/>
      <c r="AIY455" s="131"/>
      <c r="AIZ455" s="131"/>
      <c r="AJA455" s="131"/>
      <c r="AJB455" s="131"/>
      <c r="AJC455" s="131"/>
      <c r="AJD455" s="131"/>
      <c r="AJE455" s="131"/>
      <c r="AJF455" s="131"/>
      <c r="AJG455" s="131"/>
      <c r="AJH455" s="131"/>
      <c r="AJI455" s="131"/>
      <c r="AJJ455" s="131"/>
      <c r="AJK455" s="131"/>
      <c r="AJL455" s="131"/>
      <c r="AJM455" s="131"/>
      <c r="AJN455" s="131"/>
      <c r="AJO455" s="131"/>
      <c r="AJP455" s="131"/>
      <c r="AJQ455" s="131"/>
      <c r="AJR455" s="131"/>
      <c r="AJS455" s="131"/>
      <c r="AJT455" s="131"/>
      <c r="AJU455" s="131"/>
      <c r="AJV455" s="131"/>
      <c r="AJW455" s="131"/>
      <c r="AJX455" s="131"/>
      <c r="AJY455" s="131"/>
      <c r="AJZ455" s="131"/>
      <c r="AKA455" s="131"/>
      <c r="AKB455" s="131"/>
      <c r="AKC455" s="131"/>
      <c r="AKD455" s="131"/>
      <c r="AKE455" s="131"/>
      <c r="AKF455" s="131"/>
      <c r="AKG455" s="131"/>
      <c r="AKH455" s="131"/>
      <c r="AKI455" s="131"/>
      <c r="AKJ455" s="131"/>
      <c r="AKK455" s="131"/>
      <c r="AKL455" s="131"/>
      <c r="AKM455" s="131"/>
      <c r="AKN455" s="131"/>
      <c r="AKO455" s="131"/>
      <c r="AKP455" s="131"/>
      <c r="AKQ455" s="131"/>
      <c r="AKR455" s="131"/>
      <c r="AKS455" s="131"/>
      <c r="AKT455" s="131"/>
      <c r="AKU455" s="131"/>
      <c r="AKV455" s="131"/>
      <c r="AKW455" s="131"/>
      <c r="AKX455" s="131"/>
      <c r="AKY455" s="131"/>
      <c r="AKZ455" s="131"/>
      <c r="ALA455" s="131"/>
      <c r="ALB455" s="131"/>
      <c r="ALC455" s="131"/>
      <c r="ALD455" s="131"/>
      <c r="ALE455" s="131"/>
      <c r="ALF455" s="131"/>
      <c r="ALG455" s="131"/>
      <c r="ALH455" s="131"/>
      <c r="ALI455" s="131"/>
      <c r="ALJ455" s="131"/>
      <c r="ALK455" s="131"/>
      <c r="ALL455" s="131"/>
      <c r="ALM455" s="131"/>
      <c r="ALN455" s="131"/>
      <c r="ALO455" s="131"/>
      <c r="ALP455" s="131"/>
      <c r="ALQ455" s="131"/>
      <c r="ALR455" s="131"/>
      <c r="ALS455" s="131"/>
      <c r="ALT455" s="131"/>
      <c r="ALU455" s="131"/>
      <c r="ALV455" s="131"/>
      <c r="ALW455" s="131"/>
      <c r="ALX455" s="131"/>
      <c r="ALY455" s="131"/>
      <c r="ALZ455" s="131"/>
      <c r="AMA455" s="131"/>
      <c r="AMB455" s="131"/>
      <c r="AMC455" s="131"/>
      <c r="AMD455" s="131"/>
      <c r="AME455" s="131"/>
      <c r="AMF455" s="131"/>
      <c r="AMG455" s="131"/>
      <c r="AMH455" s="131"/>
      <c r="AMI455" s="131"/>
      <c r="AMJ455" s="131"/>
      <c r="AMK455" s="131"/>
      <c r="AML455" s="131"/>
      <c r="AMM455" s="131"/>
      <c r="AMN455" s="131"/>
      <c r="AMO455" s="131"/>
      <c r="AMP455" s="131"/>
      <c r="AMQ455" s="131"/>
      <c r="AMR455" s="131"/>
      <c r="AMS455" s="131"/>
      <c r="AMT455" s="131"/>
      <c r="AMU455" s="131"/>
      <c r="AMV455" s="131"/>
      <c r="AMW455" s="131"/>
      <c r="AMX455" s="131"/>
      <c r="AMY455" s="131"/>
      <c r="AMZ455" s="131"/>
      <c r="ANA455" s="131"/>
      <c r="ANB455" s="131"/>
      <c r="ANC455" s="131"/>
      <c r="AND455" s="131"/>
      <c r="ANE455" s="131"/>
      <c r="ANF455" s="131"/>
      <c r="ANG455" s="131"/>
      <c r="ANH455" s="131"/>
      <c r="ANI455" s="131"/>
      <c r="ANJ455" s="131"/>
      <c r="ANK455" s="131"/>
      <c r="ANL455" s="131"/>
      <c r="ANM455" s="131"/>
      <c r="ANN455" s="131"/>
      <c r="ANO455" s="131"/>
      <c r="ANP455" s="131"/>
      <c r="ANQ455" s="131"/>
      <c r="ANR455" s="131"/>
      <c r="ANS455" s="131"/>
      <c r="ANT455" s="131"/>
      <c r="ANU455" s="131"/>
      <c r="ANV455" s="131"/>
      <c r="ANW455" s="131"/>
      <c r="ANX455" s="131"/>
      <c r="ANY455" s="131"/>
      <c r="ANZ455" s="131"/>
      <c r="AOA455" s="131"/>
      <c r="AOB455" s="131"/>
      <c r="AOC455" s="131"/>
      <c r="AOD455" s="131"/>
      <c r="AOE455" s="131"/>
      <c r="AOF455" s="131"/>
      <c r="AOG455" s="131"/>
      <c r="AOH455" s="131"/>
      <c r="AOI455" s="131"/>
      <c r="AOJ455" s="131"/>
      <c r="AOK455" s="131"/>
      <c r="AOL455" s="131"/>
      <c r="AOM455" s="131"/>
      <c r="AON455" s="131"/>
      <c r="AOO455" s="131"/>
      <c r="AOP455" s="131"/>
      <c r="AOQ455" s="131"/>
      <c r="AOR455" s="131"/>
      <c r="AOS455" s="131"/>
      <c r="AOT455" s="131"/>
      <c r="AOU455" s="131"/>
      <c r="AOV455" s="131"/>
      <c r="AOW455" s="131"/>
      <c r="AOX455" s="131"/>
      <c r="AOY455" s="131"/>
      <c r="AOZ455" s="131"/>
      <c r="APA455" s="131"/>
      <c r="APB455" s="131"/>
      <c r="APC455" s="131"/>
      <c r="APD455" s="131"/>
      <c r="APE455" s="131"/>
      <c r="APF455" s="131"/>
      <c r="APG455" s="131"/>
      <c r="APH455" s="131"/>
      <c r="API455" s="131"/>
      <c r="APJ455" s="131"/>
      <c r="APK455" s="131"/>
      <c r="APL455" s="131"/>
      <c r="APM455" s="131"/>
      <c r="APN455" s="131"/>
      <c r="APO455" s="131"/>
      <c r="APP455" s="131"/>
      <c r="APQ455" s="131"/>
      <c r="APR455" s="131"/>
      <c r="APS455" s="131"/>
      <c r="APT455" s="131"/>
      <c r="APU455" s="131"/>
      <c r="APV455" s="131"/>
      <c r="APW455" s="131"/>
      <c r="APX455" s="131"/>
      <c r="APY455" s="131"/>
      <c r="APZ455" s="131"/>
      <c r="AQA455" s="131"/>
      <c r="AQB455" s="131"/>
      <c r="AQC455" s="131"/>
      <c r="AQD455" s="131"/>
      <c r="AQE455" s="131"/>
      <c r="AQF455" s="131"/>
      <c r="AQG455" s="131"/>
      <c r="AQH455" s="131"/>
      <c r="AQI455" s="131"/>
      <c r="AQJ455" s="131"/>
      <c r="AQK455" s="131"/>
      <c r="AQL455" s="131"/>
      <c r="AQM455" s="131"/>
      <c r="AQN455" s="131"/>
      <c r="AQO455" s="131"/>
      <c r="AQP455" s="131"/>
      <c r="AQQ455" s="131"/>
      <c r="AQR455" s="131"/>
      <c r="AQS455" s="131"/>
      <c r="AQT455" s="131"/>
      <c r="AQU455" s="131"/>
      <c r="AQV455" s="131"/>
      <c r="AQW455" s="131"/>
      <c r="AQX455" s="131"/>
      <c r="AQY455" s="131"/>
      <c r="AQZ455" s="131"/>
      <c r="ARA455" s="131"/>
      <c r="ARB455" s="131"/>
      <c r="ARC455" s="131"/>
      <c r="ARD455" s="131"/>
      <c r="ARE455" s="131"/>
      <c r="ARF455" s="131"/>
      <c r="ARG455" s="131"/>
      <c r="ARH455" s="131"/>
      <c r="ARI455" s="131"/>
      <c r="ARJ455" s="131"/>
      <c r="ARK455" s="131"/>
      <c r="ARL455" s="131"/>
      <c r="ARM455" s="131"/>
      <c r="ARN455" s="131"/>
      <c r="ARO455" s="131"/>
      <c r="ARP455" s="131"/>
      <c r="ARQ455" s="131"/>
      <c r="ARR455" s="131"/>
      <c r="ARS455" s="131"/>
      <c r="ART455" s="131"/>
      <c r="ARU455" s="131"/>
      <c r="ARV455" s="131"/>
      <c r="ARW455" s="131"/>
      <c r="ARX455" s="131"/>
      <c r="ARY455" s="131"/>
      <c r="ARZ455" s="131"/>
      <c r="ASA455" s="131"/>
      <c r="ASB455" s="131"/>
      <c r="ASC455" s="131"/>
      <c r="ASD455" s="131"/>
      <c r="ASE455" s="131"/>
      <c r="ASF455" s="131"/>
      <c r="ASG455" s="131"/>
      <c r="ASH455" s="131"/>
      <c r="ASI455" s="131"/>
      <c r="ASJ455" s="131"/>
      <c r="ASK455" s="131"/>
      <c r="ASL455" s="131"/>
      <c r="ASM455" s="131"/>
      <c r="ASN455" s="131"/>
      <c r="ASO455" s="131"/>
      <c r="ASP455" s="131"/>
      <c r="ASQ455" s="131"/>
      <c r="ASR455" s="131"/>
      <c r="ASS455" s="131"/>
      <c r="AST455" s="131"/>
      <c r="ASU455" s="131"/>
      <c r="ASV455" s="131"/>
      <c r="ASW455" s="131"/>
      <c r="ASX455" s="131"/>
      <c r="ASY455" s="131"/>
      <c r="ASZ455" s="131"/>
      <c r="ATA455" s="131"/>
      <c r="ATB455" s="131"/>
      <c r="ATC455" s="131"/>
      <c r="ATD455" s="131"/>
      <c r="ATE455" s="131"/>
      <c r="ATF455" s="131"/>
      <c r="ATG455" s="131"/>
      <c r="ATH455" s="131"/>
      <c r="ATI455" s="131"/>
      <c r="ATJ455" s="131"/>
      <c r="ATK455" s="131"/>
      <c r="ATL455" s="131"/>
      <c r="ATM455" s="131"/>
      <c r="ATN455" s="131"/>
      <c r="ATO455" s="131"/>
      <c r="ATP455" s="131"/>
      <c r="ATQ455" s="131"/>
      <c r="ATR455" s="131"/>
      <c r="ATS455" s="131"/>
      <c r="ATT455" s="131"/>
      <c r="ATU455" s="131"/>
      <c r="ATV455" s="131"/>
      <c r="ATW455" s="131"/>
      <c r="ATX455" s="131"/>
      <c r="ATY455" s="131"/>
      <c r="ATZ455" s="131"/>
      <c r="AUA455" s="131"/>
      <c r="AUB455" s="131"/>
      <c r="AUC455" s="131"/>
      <c r="AUD455" s="131"/>
      <c r="AUE455" s="131"/>
      <c r="AUF455" s="131"/>
      <c r="AUG455" s="131"/>
      <c r="AUH455" s="131"/>
      <c r="AUI455" s="131"/>
      <c r="AUJ455" s="131"/>
      <c r="AUK455" s="131"/>
      <c r="AUL455" s="131"/>
      <c r="AUM455" s="131"/>
      <c r="AUN455" s="131"/>
      <c r="AUO455" s="131"/>
      <c r="AUP455" s="131"/>
      <c r="AUQ455" s="131"/>
      <c r="AUR455" s="131"/>
      <c r="AUS455" s="131"/>
      <c r="AUT455" s="131"/>
      <c r="AUU455" s="131"/>
      <c r="AUV455" s="131"/>
      <c r="AUW455" s="131"/>
      <c r="AUX455" s="131"/>
      <c r="AUY455" s="131"/>
      <c r="AUZ455" s="131"/>
      <c r="AVA455" s="131"/>
      <c r="AVB455" s="131"/>
      <c r="AVC455" s="131"/>
      <c r="AVD455" s="131"/>
      <c r="AVE455" s="131"/>
      <c r="AVF455" s="131"/>
      <c r="AVG455" s="131"/>
      <c r="AVH455" s="131"/>
      <c r="AVI455" s="131"/>
      <c r="AVJ455" s="131"/>
      <c r="AVK455" s="131"/>
      <c r="AVL455" s="131"/>
      <c r="AVM455" s="131"/>
      <c r="AVN455" s="131"/>
      <c r="AVO455" s="131"/>
      <c r="AVP455" s="131"/>
      <c r="AVQ455" s="131"/>
      <c r="AVR455" s="131"/>
      <c r="AVS455" s="131"/>
      <c r="AVT455" s="131"/>
      <c r="AVU455" s="131"/>
      <c r="AVV455" s="131"/>
      <c r="AVW455" s="131"/>
      <c r="AVX455" s="131"/>
      <c r="AVY455" s="131"/>
      <c r="AVZ455" s="131"/>
      <c r="AWA455" s="131"/>
      <c r="AWB455" s="131"/>
      <c r="AWC455" s="131"/>
      <c r="AWD455" s="131"/>
      <c r="AWE455" s="131"/>
      <c r="AWF455" s="131"/>
      <c r="AWG455" s="131"/>
      <c r="AWH455" s="131"/>
      <c r="AWI455" s="131"/>
      <c r="AWJ455" s="131"/>
      <c r="AWK455" s="131"/>
      <c r="AWL455" s="131"/>
      <c r="AWM455" s="131"/>
      <c r="AWN455" s="131"/>
      <c r="AWO455" s="131"/>
      <c r="AWP455" s="131"/>
      <c r="AWQ455" s="131"/>
      <c r="AWR455" s="131"/>
      <c r="AWS455" s="131"/>
      <c r="AWT455" s="131"/>
      <c r="AWU455" s="131"/>
      <c r="AWV455" s="131"/>
      <c r="AWW455" s="131"/>
      <c r="AWX455" s="131"/>
      <c r="AWY455" s="131"/>
      <c r="AWZ455" s="131"/>
      <c r="AXA455" s="131"/>
      <c r="AXB455" s="131"/>
      <c r="AXC455" s="131"/>
      <c r="AXD455" s="131"/>
      <c r="AXE455" s="131"/>
      <c r="AXF455" s="131"/>
      <c r="AXG455" s="131"/>
      <c r="AXH455" s="131"/>
      <c r="AXI455" s="131"/>
      <c r="AXJ455" s="131"/>
      <c r="AXK455" s="131"/>
      <c r="AXL455" s="131"/>
      <c r="AXM455" s="131"/>
      <c r="AXN455" s="131"/>
      <c r="AXO455" s="131"/>
      <c r="AXP455" s="131"/>
      <c r="AXQ455" s="131"/>
      <c r="AXR455" s="131"/>
      <c r="AXS455" s="131"/>
      <c r="AXT455" s="131"/>
      <c r="AXU455" s="131"/>
      <c r="AXV455" s="131"/>
      <c r="AXW455" s="131"/>
      <c r="AXX455" s="131"/>
    </row>
    <row r="456" spans="1:1324" s="105" customFormat="1" ht="15.75" hidden="1" customHeight="1" x14ac:dyDescent="0.2">
      <c r="A456" s="13" t="s">
        <v>1149</v>
      </c>
      <c r="B456" s="13" t="s">
        <v>329</v>
      </c>
      <c r="C456" s="12" t="s">
        <v>328</v>
      </c>
      <c r="D456" s="19" t="s">
        <v>1150</v>
      </c>
      <c r="E456" s="9">
        <v>40609</v>
      </c>
      <c r="F456" s="9"/>
      <c r="G456" s="30" t="s">
        <v>1186</v>
      </c>
      <c r="H456" s="30">
        <v>42005</v>
      </c>
      <c r="I456" s="30" t="s">
        <v>1065</v>
      </c>
      <c r="J456" s="173"/>
      <c r="K456" s="84" t="s">
        <v>7</v>
      </c>
      <c r="L456" s="87">
        <v>1</v>
      </c>
      <c r="M456" s="87">
        <v>1</v>
      </c>
      <c r="N456" s="87" t="s">
        <v>326</v>
      </c>
      <c r="O456" s="87">
        <v>1</v>
      </c>
      <c r="P456" s="87" t="s">
        <v>326</v>
      </c>
      <c r="Q456" s="87">
        <v>1</v>
      </c>
      <c r="R456" s="87" t="s">
        <v>326</v>
      </c>
      <c r="S456" s="87">
        <v>1</v>
      </c>
      <c r="T456" s="87" t="s">
        <v>346</v>
      </c>
      <c r="U456" s="87">
        <v>1</v>
      </c>
      <c r="V456" s="87">
        <v>1</v>
      </c>
      <c r="W456" s="87">
        <v>0</v>
      </c>
      <c r="X456" s="87">
        <v>0</v>
      </c>
      <c r="Y456" s="87">
        <v>0</v>
      </c>
      <c r="Z456" s="87">
        <v>1</v>
      </c>
      <c r="AA456" s="87">
        <v>0</v>
      </c>
      <c r="AB456" s="71">
        <f>IF((ISERROR(VLOOKUP($A456,RTlist2,40,FALSE)))=TRUE,2,VLOOKUP($A456,RTlist2,40,FALSE))</f>
        <v>2</v>
      </c>
      <c r="AC456" s="71">
        <f>IF((ISERROR(VLOOKUP($A456,RTlist2,41,FALSE)))=TRUE,2,VLOOKUP($A456,RTlist2,41,FALSE))</f>
        <v>2</v>
      </c>
      <c r="AD456" s="71">
        <f>IF((ISERROR(VLOOKUP($A456,RTlist2,36,FALSE)))=TRUE,2,VLOOKUP($A456,RTlist2,36,FALSE))</f>
        <v>2</v>
      </c>
      <c r="AE456" s="71">
        <f>IF((ISERROR(VLOOKUP($A456,RTlist2,37,FALSE)))=TRUE,2,VLOOKUP($A456,RTlist2,37,FALSE))</f>
        <v>2</v>
      </c>
      <c r="AF456" s="103"/>
      <c r="AG456" s="131"/>
      <c r="AH456" s="131"/>
      <c r="AI456" s="131"/>
      <c r="AJ456" s="131"/>
      <c r="AK456" s="131"/>
      <c r="AL456" s="131"/>
      <c r="AM456" s="131"/>
      <c r="AN456" s="131"/>
      <c r="AO456" s="131"/>
      <c r="AP456" s="131"/>
      <c r="AQ456" s="131"/>
      <c r="AR456" s="131"/>
      <c r="AS456" s="131"/>
      <c r="AT456" s="131"/>
      <c r="AU456" s="131"/>
      <c r="AV456" s="131"/>
      <c r="AW456" s="131"/>
      <c r="AX456" s="131"/>
      <c r="AY456" s="131"/>
      <c r="AZ456" s="131"/>
      <c r="BA456" s="131"/>
      <c r="BB456" s="131"/>
      <c r="BC456" s="131"/>
      <c r="BD456" s="131"/>
      <c r="BE456" s="131"/>
      <c r="BF456" s="131"/>
      <c r="BG456" s="131"/>
      <c r="BH456" s="131"/>
      <c r="BI456" s="131"/>
      <c r="BJ456" s="131"/>
      <c r="BK456" s="131"/>
      <c r="BL456" s="131"/>
      <c r="BM456" s="131"/>
      <c r="BN456" s="131"/>
      <c r="BO456" s="131"/>
      <c r="BP456" s="131"/>
      <c r="BQ456" s="131"/>
      <c r="BR456" s="131"/>
      <c r="BS456" s="131"/>
      <c r="BT456" s="131"/>
      <c r="BU456" s="131"/>
      <c r="BV456" s="131"/>
      <c r="BW456" s="131"/>
      <c r="BX456" s="131"/>
      <c r="BY456" s="131"/>
      <c r="BZ456" s="131"/>
      <c r="CA456" s="131"/>
      <c r="CB456" s="131"/>
      <c r="CC456" s="131"/>
      <c r="CD456" s="131"/>
      <c r="CE456" s="131"/>
      <c r="CF456" s="131"/>
      <c r="CG456" s="131"/>
      <c r="CH456" s="131"/>
      <c r="CI456" s="131"/>
      <c r="CJ456" s="131"/>
      <c r="CK456" s="131"/>
      <c r="CL456" s="131"/>
      <c r="CM456" s="131"/>
      <c r="CN456" s="131"/>
      <c r="CO456" s="131"/>
      <c r="CP456" s="131"/>
      <c r="CQ456" s="131"/>
      <c r="CR456" s="131"/>
      <c r="CS456" s="131"/>
      <c r="CT456" s="131"/>
      <c r="CU456" s="131"/>
      <c r="CV456" s="131"/>
      <c r="CW456" s="131"/>
      <c r="CX456" s="131"/>
      <c r="CY456" s="131"/>
      <c r="CZ456" s="131"/>
      <c r="DA456" s="131"/>
      <c r="DB456" s="131"/>
      <c r="DC456" s="131"/>
      <c r="DD456" s="131"/>
      <c r="DE456" s="131"/>
      <c r="DF456" s="131"/>
      <c r="DG456" s="131"/>
      <c r="DH456" s="131"/>
      <c r="DI456" s="131"/>
      <c r="DJ456" s="131"/>
      <c r="DK456" s="131"/>
      <c r="DL456" s="131"/>
      <c r="DM456" s="131"/>
      <c r="DN456" s="131"/>
      <c r="DO456" s="131"/>
      <c r="DP456" s="131"/>
      <c r="DQ456" s="131"/>
      <c r="DR456" s="131"/>
      <c r="DS456" s="131"/>
      <c r="DT456" s="131"/>
      <c r="DU456" s="131"/>
      <c r="DV456" s="131"/>
      <c r="DW456" s="131"/>
      <c r="DX456" s="131"/>
      <c r="DY456" s="131"/>
      <c r="DZ456" s="131"/>
      <c r="EA456" s="131"/>
      <c r="EB456" s="131"/>
      <c r="EC456" s="131"/>
      <c r="ED456" s="131"/>
      <c r="EE456" s="131"/>
      <c r="EF456" s="131"/>
      <c r="EG456" s="131"/>
      <c r="EH456" s="131"/>
      <c r="EI456" s="131"/>
      <c r="EJ456" s="131"/>
      <c r="EK456" s="131"/>
      <c r="EL456" s="131"/>
      <c r="EM456" s="131"/>
      <c r="EN456" s="131"/>
      <c r="EO456" s="131"/>
      <c r="EP456" s="131"/>
      <c r="EQ456" s="131"/>
      <c r="ER456" s="131"/>
      <c r="ES456" s="131"/>
      <c r="ET456" s="131"/>
      <c r="EU456" s="131"/>
      <c r="EV456" s="131"/>
      <c r="EW456" s="131"/>
      <c r="EX456" s="131"/>
      <c r="EY456" s="131"/>
      <c r="EZ456" s="131"/>
      <c r="FA456" s="131"/>
      <c r="FB456" s="131"/>
      <c r="FC456" s="131"/>
      <c r="FD456" s="131"/>
      <c r="FE456" s="131"/>
      <c r="FF456" s="131"/>
      <c r="FG456" s="131"/>
      <c r="FH456" s="131"/>
      <c r="FI456" s="131"/>
      <c r="FJ456" s="131"/>
      <c r="FK456" s="131"/>
      <c r="FL456" s="131"/>
      <c r="FM456" s="131"/>
      <c r="FN456" s="131"/>
      <c r="FO456" s="131"/>
      <c r="FP456" s="131"/>
      <c r="FQ456" s="131"/>
      <c r="FR456" s="131"/>
      <c r="FS456" s="131"/>
      <c r="FT456" s="131"/>
      <c r="FU456" s="131"/>
      <c r="FV456" s="131"/>
      <c r="FW456" s="131"/>
      <c r="FX456" s="131"/>
      <c r="FY456" s="131"/>
      <c r="FZ456" s="131"/>
      <c r="GA456" s="131"/>
      <c r="GB456" s="131"/>
      <c r="GC456" s="131"/>
      <c r="GD456" s="131"/>
      <c r="GE456" s="131"/>
      <c r="GF456" s="131"/>
      <c r="GG456" s="131"/>
      <c r="GH456" s="131"/>
      <c r="GI456" s="131"/>
      <c r="GJ456" s="131"/>
      <c r="GK456" s="131"/>
      <c r="GL456" s="131"/>
      <c r="GM456" s="131"/>
      <c r="GN456" s="131"/>
      <c r="GO456" s="131"/>
      <c r="GP456" s="131"/>
      <c r="GQ456" s="131"/>
      <c r="GR456" s="131"/>
      <c r="GS456" s="131"/>
      <c r="GT456" s="131"/>
      <c r="GU456" s="131"/>
      <c r="GV456" s="131"/>
      <c r="GW456" s="131"/>
      <c r="GX456" s="131"/>
      <c r="GY456" s="131"/>
      <c r="GZ456" s="131"/>
      <c r="HA456" s="131"/>
      <c r="HB456" s="131"/>
      <c r="HC456" s="131"/>
      <c r="HD456" s="131"/>
      <c r="HE456" s="131"/>
      <c r="HF456" s="131"/>
      <c r="HG456" s="131"/>
      <c r="HH456" s="131"/>
      <c r="HI456" s="131"/>
      <c r="HJ456" s="131"/>
      <c r="HK456" s="131"/>
      <c r="HL456" s="131"/>
      <c r="HM456" s="131"/>
      <c r="HN456" s="131"/>
      <c r="HO456" s="131"/>
      <c r="HP456" s="131"/>
      <c r="HQ456" s="131"/>
      <c r="HR456" s="131"/>
      <c r="HS456" s="131"/>
      <c r="HT456" s="131"/>
      <c r="HU456" s="131"/>
      <c r="HV456" s="131"/>
      <c r="HW456" s="131"/>
      <c r="HX456" s="131"/>
      <c r="HY456" s="131"/>
      <c r="HZ456" s="131"/>
      <c r="IA456" s="131"/>
      <c r="IB456" s="131"/>
      <c r="IC456" s="131"/>
      <c r="ID456" s="131"/>
      <c r="IE456" s="131"/>
      <c r="IF456" s="131"/>
      <c r="IG456" s="131"/>
      <c r="IH456" s="131"/>
      <c r="II456" s="131"/>
      <c r="IJ456" s="131"/>
      <c r="IK456" s="131"/>
      <c r="IL456" s="131"/>
      <c r="IM456" s="131"/>
      <c r="IN456" s="131"/>
      <c r="IO456" s="131"/>
      <c r="IP456" s="131"/>
      <c r="IQ456" s="131"/>
      <c r="IR456" s="131"/>
      <c r="IS456" s="131"/>
      <c r="IT456" s="131"/>
      <c r="IU456" s="131"/>
      <c r="IV456" s="131"/>
      <c r="IW456" s="131"/>
      <c r="IX456" s="131"/>
      <c r="IY456" s="131"/>
      <c r="IZ456" s="131"/>
      <c r="JA456" s="131"/>
      <c r="JB456" s="131"/>
      <c r="JC456" s="131"/>
      <c r="JD456" s="131"/>
      <c r="JE456" s="131"/>
      <c r="JF456" s="131"/>
      <c r="JG456" s="131"/>
      <c r="JH456" s="131"/>
      <c r="JI456" s="131"/>
      <c r="JJ456" s="131"/>
      <c r="JK456" s="131"/>
      <c r="JL456" s="131"/>
      <c r="JM456" s="131"/>
      <c r="JN456" s="131"/>
      <c r="JO456" s="131"/>
      <c r="JP456" s="131"/>
      <c r="JQ456" s="131"/>
      <c r="JR456" s="131"/>
      <c r="JS456" s="131"/>
      <c r="JT456" s="131"/>
      <c r="JU456" s="131"/>
      <c r="JV456" s="131"/>
      <c r="JW456" s="131"/>
      <c r="JX456" s="131"/>
      <c r="JY456" s="131"/>
      <c r="JZ456" s="131"/>
      <c r="KA456" s="131"/>
      <c r="KB456" s="131"/>
      <c r="KC456" s="131"/>
      <c r="KD456" s="131"/>
      <c r="KE456" s="131"/>
      <c r="KF456" s="131"/>
      <c r="KG456" s="131"/>
      <c r="KH456" s="131"/>
      <c r="KI456" s="131"/>
      <c r="KJ456" s="131"/>
      <c r="KK456" s="131"/>
      <c r="KL456" s="131"/>
      <c r="KM456" s="131"/>
      <c r="KN456" s="131"/>
      <c r="KO456" s="131"/>
      <c r="KP456" s="131"/>
      <c r="KQ456" s="131"/>
      <c r="KR456" s="131"/>
      <c r="KS456" s="131"/>
      <c r="KT456" s="131"/>
      <c r="KU456" s="131"/>
      <c r="KV456" s="131"/>
      <c r="KW456" s="131"/>
      <c r="KX456" s="131"/>
      <c r="KY456" s="131"/>
      <c r="KZ456" s="131"/>
      <c r="LA456" s="131"/>
      <c r="LB456" s="131"/>
      <c r="LC456" s="131"/>
      <c r="LD456" s="131"/>
      <c r="LE456" s="131"/>
      <c r="LF456" s="131"/>
      <c r="LG456" s="131"/>
      <c r="LH456" s="131"/>
      <c r="LI456" s="131"/>
      <c r="LJ456" s="131"/>
      <c r="LK456" s="131"/>
      <c r="LL456" s="131"/>
      <c r="LM456" s="131"/>
      <c r="LN456" s="131"/>
      <c r="LO456" s="131"/>
      <c r="LP456" s="131"/>
      <c r="LQ456" s="131"/>
      <c r="LR456" s="131"/>
      <c r="LS456" s="131"/>
      <c r="LT456" s="131"/>
      <c r="LU456" s="131"/>
      <c r="LV456" s="131"/>
      <c r="LW456" s="131"/>
      <c r="LX456" s="131"/>
      <c r="LY456" s="131"/>
      <c r="LZ456" s="131"/>
      <c r="MA456" s="131"/>
      <c r="MB456" s="131"/>
      <c r="MC456" s="131"/>
      <c r="MD456" s="131"/>
      <c r="ME456" s="131"/>
      <c r="MF456" s="131"/>
      <c r="MG456" s="131"/>
      <c r="MH456" s="131"/>
      <c r="MI456" s="131"/>
      <c r="MJ456" s="131"/>
      <c r="MK456" s="131"/>
      <c r="ML456" s="131"/>
      <c r="MM456" s="131"/>
      <c r="MN456" s="131"/>
      <c r="MO456" s="131"/>
      <c r="MP456" s="131"/>
      <c r="MQ456" s="131"/>
      <c r="MR456" s="131"/>
      <c r="MS456" s="131"/>
      <c r="MT456" s="131"/>
      <c r="MU456" s="131"/>
      <c r="MV456" s="131"/>
      <c r="MW456" s="131"/>
      <c r="MX456" s="131"/>
      <c r="MY456" s="131"/>
      <c r="MZ456" s="131"/>
      <c r="NA456" s="131"/>
      <c r="NB456" s="131"/>
      <c r="NC456" s="131"/>
      <c r="ND456" s="131"/>
      <c r="NE456" s="131"/>
      <c r="NF456" s="131"/>
      <c r="NG456" s="131"/>
      <c r="NH456" s="131"/>
      <c r="NI456" s="131"/>
      <c r="NJ456" s="131"/>
      <c r="NK456" s="131"/>
      <c r="NL456" s="131"/>
      <c r="NM456" s="131"/>
      <c r="NN456" s="131"/>
      <c r="NO456" s="131"/>
      <c r="NP456" s="131"/>
      <c r="NQ456" s="131"/>
      <c r="NR456" s="131"/>
      <c r="NS456" s="131"/>
      <c r="NT456" s="131"/>
      <c r="NU456" s="131"/>
      <c r="NV456" s="131"/>
      <c r="NW456" s="131"/>
      <c r="NX456" s="131"/>
      <c r="NY456" s="131"/>
      <c r="NZ456" s="131"/>
      <c r="OA456" s="131"/>
      <c r="OB456" s="131"/>
      <c r="OC456" s="131"/>
      <c r="OD456" s="131"/>
      <c r="OE456" s="131"/>
      <c r="OF456" s="131"/>
      <c r="OG456" s="131"/>
      <c r="OH456" s="131"/>
      <c r="OI456" s="131"/>
      <c r="OJ456" s="131"/>
      <c r="OK456" s="131"/>
      <c r="OL456" s="131"/>
      <c r="OM456" s="131"/>
      <c r="ON456" s="131"/>
      <c r="OO456" s="131"/>
      <c r="OP456" s="131"/>
      <c r="OQ456" s="131"/>
      <c r="OR456" s="131"/>
      <c r="OS456" s="131"/>
      <c r="OT456" s="131"/>
      <c r="OU456" s="131"/>
      <c r="OV456" s="131"/>
      <c r="OW456" s="131"/>
      <c r="OX456" s="131"/>
      <c r="OY456" s="131"/>
      <c r="OZ456" s="131"/>
      <c r="PA456" s="131"/>
      <c r="PB456" s="131"/>
      <c r="PC456" s="131"/>
      <c r="PD456" s="131"/>
      <c r="PE456" s="131"/>
      <c r="PF456" s="131"/>
      <c r="PG456" s="131"/>
      <c r="PH456" s="131"/>
      <c r="PI456" s="131"/>
      <c r="PJ456" s="131"/>
      <c r="PK456" s="131"/>
      <c r="PL456" s="131"/>
      <c r="PM456" s="131"/>
      <c r="PN456" s="131"/>
      <c r="PO456" s="131"/>
      <c r="PP456" s="131"/>
      <c r="PQ456" s="131"/>
      <c r="PR456" s="131"/>
      <c r="PS456" s="131"/>
      <c r="PT456" s="131"/>
      <c r="PU456" s="131"/>
      <c r="PV456" s="131"/>
      <c r="PW456" s="131"/>
      <c r="PX456" s="131"/>
      <c r="PY456" s="131"/>
      <c r="PZ456" s="131"/>
      <c r="QA456" s="131"/>
      <c r="QB456" s="131"/>
      <c r="QC456" s="131"/>
      <c r="QD456" s="131"/>
      <c r="QE456" s="131"/>
      <c r="QF456" s="131"/>
      <c r="QG456" s="131"/>
      <c r="QH456" s="131"/>
      <c r="QI456" s="131"/>
      <c r="QJ456" s="131"/>
      <c r="QK456" s="131"/>
      <c r="QL456" s="131"/>
      <c r="QM456" s="131"/>
      <c r="QN456" s="131"/>
      <c r="QO456" s="131"/>
      <c r="QP456" s="131"/>
      <c r="QQ456" s="131"/>
      <c r="QR456" s="131"/>
      <c r="QS456" s="131"/>
      <c r="QT456" s="131"/>
      <c r="QU456" s="131"/>
      <c r="QV456" s="131"/>
      <c r="QW456" s="131"/>
      <c r="QX456" s="131"/>
      <c r="QY456" s="131"/>
      <c r="QZ456" s="131"/>
      <c r="RA456" s="131"/>
      <c r="RB456" s="131"/>
      <c r="RC456" s="131"/>
      <c r="RD456" s="131"/>
      <c r="RE456" s="131"/>
      <c r="RF456" s="131"/>
      <c r="RG456" s="131"/>
      <c r="RH456" s="131"/>
      <c r="RI456" s="131"/>
      <c r="RJ456" s="131"/>
      <c r="RK456" s="131"/>
      <c r="RL456" s="131"/>
      <c r="RM456" s="131"/>
      <c r="RN456" s="131"/>
      <c r="RO456" s="131"/>
      <c r="RP456" s="131"/>
      <c r="RQ456" s="131"/>
      <c r="RR456" s="131"/>
      <c r="RS456" s="131"/>
      <c r="RT456" s="131"/>
      <c r="RU456" s="131"/>
      <c r="RV456" s="131"/>
      <c r="RW456" s="131"/>
      <c r="RX456" s="131"/>
      <c r="RY456" s="131"/>
      <c r="RZ456" s="131"/>
      <c r="SA456" s="131"/>
      <c r="SB456" s="131"/>
      <c r="SC456" s="131"/>
      <c r="SD456" s="131"/>
      <c r="SE456" s="131"/>
      <c r="SF456" s="131"/>
      <c r="SG456" s="131"/>
      <c r="SH456" s="131"/>
      <c r="SI456" s="131"/>
      <c r="SJ456" s="131"/>
      <c r="SK456" s="131"/>
      <c r="SL456" s="131"/>
      <c r="SM456" s="131"/>
      <c r="SN456" s="131"/>
      <c r="SO456" s="131"/>
      <c r="SP456" s="131"/>
      <c r="SQ456" s="131"/>
      <c r="SR456" s="131"/>
      <c r="SS456" s="131"/>
      <c r="ST456" s="131"/>
      <c r="SU456" s="131"/>
      <c r="SV456" s="131"/>
      <c r="SW456" s="131"/>
      <c r="SX456" s="131"/>
      <c r="SY456" s="131"/>
      <c r="SZ456" s="131"/>
      <c r="TA456" s="131"/>
      <c r="TB456" s="131"/>
      <c r="TC456" s="131"/>
      <c r="TD456" s="131"/>
      <c r="TE456" s="131"/>
      <c r="TF456" s="131"/>
      <c r="TG456" s="131"/>
      <c r="TH456" s="131"/>
      <c r="TI456" s="131"/>
      <c r="TJ456" s="131"/>
      <c r="TK456" s="131"/>
      <c r="TL456" s="131"/>
      <c r="TM456" s="131"/>
      <c r="TN456" s="131"/>
      <c r="TO456" s="131"/>
      <c r="TP456" s="131"/>
      <c r="TQ456" s="131"/>
      <c r="TR456" s="131"/>
      <c r="TS456" s="131"/>
      <c r="TT456" s="131"/>
      <c r="TU456" s="131"/>
      <c r="TV456" s="131"/>
      <c r="TW456" s="131"/>
      <c r="TX456" s="131"/>
      <c r="TY456" s="131"/>
      <c r="TZ456" s="131"/>
      <c r="UA456" s="131"/>
      <c r="UB456" s="131"/>
      <c r="UC456" s="131"/>
      <c r="UD456" s="131"/>
      <c r="UE456" s="131"/>
      <c r="UF456" s="131"/>
      <c r="UG456" s="131"/>
      <c r="UH456" s="131"/>
      <c r="UI456" s="131"/>
      <c r="UJ456" s="131"/>
      <c r="UK456" s="131"/>
      <c r="UL456" s="131"/>
      <c r="UM456" s="131"/>
      <c r="UN456" s="131"/>
      <c r="UO456" s="131"/>
      <c r="UP456" s="131"/>
      <c r="UQ456" s="131"/>
      <c r="UR456" s="131"/>
      <c r="US456" s="131"/>
      <c r="UT456" s="131"/>
      <c r="UU456" s="131"/>
      <c r="UV456" s="131"/>
      <c r="UW456" s="131"/>
      <c r="UX456" s="131"/>
      <c r="UY456" s="131"/>
      <c r="UZ456" s="131"/>
      <c r="VA456" s="131"/>
      <c r="VB456" s="131"/>
      <c r="VC456" s="131"/>
      <c r="VD456" s="131"/>
      <c r="VE456" s="131"/>
      <c r="VF456" s="131"/>
      <c r="VG456" s="131"/>
      <c r="VH456" s="131"/>
      <c r="VI456" s="131"/>
      <c r="VJ456" s="131"/>
      <c r="VK456" s="131"/>
      <c r="VL456" s="131"/>
      <c r="VM456" s="131"/>
      <c r="VN456" s="131"/>
      <c r="VO456" s="131"/>
      <c r="VP456" s="131"/>
      <c r="VQ456" s="131"/>
      <c r="VR456" s="131"/>
      <c r="VS456" s="131"/>
      <c r="VT456" s="131"/>
      <c r="VU456" s="131"/>
      <c r="VV456" s="131"/>
      <c r="VW456" s="131"/>
      <c r="VX456" s="131"/>
      <c r="VY456" s="131"/>
      <c r="VZ456" s="131"/>
      <c r="WA456" s="131"/>
      <c r="WB456" s="131"/>
      <c r="WC456" s="131"/>
      <c r="WD456" s="131"/>
      <c r="WE456" s="131"/>
      <c r="WF456" s="131"/>
      <c r="WG456" s="131"/>
      <c r="WH456" s="131"/>
      <c r="WI456" s="131"/>
      <c r="WJ456" s="131"/>
      <c r="WK456" s="131"/>
      <c r="WL456" s="131"/>
      <c r="WM456" s="131"/>
      <c r="WN456" s="131"/>
      <c r="WO456" s="131"/>
      <c r="WP456" s="131"/>
      <c r="WQ456" s="131"/>
      <c r="WR456" s="131"/>
      <c r="WS456" s="131"/>
      <c r="WT456" s="131"/>
      <c r="WU456" s="131"/>
      <c r="WV456" s="131"/>
      <c r="WW456" s="131"/>
      <c r="WX456" s="131"/>
      <c r="WY456" s="131"/>
      <c r="WZ456" s="131"/>
      <c r="XA456" s="131"/>
      <c r="XB456" s="131"/>
      <c r="XC456" s="131"/>
      <c r="XD456" s="131"/>
      <c r="XE456" s="131"/>
      <c r="XF456" s="131"/>
      <c r="XG456" s="131"/>
      <c r="XH456" s="131"/>
      <c r="XI456" s="131"/>
      <c r="XJ456" s="131"/>
      <c r="XK456" s="131"/>
      <c r="XL456" s="131"/>
      <c r="XM456" s="131"/>
      <c r="XN456" s="131"/>
      <c r="XO456" s="131"/>
      <c r="XP456" s="131"/>
      <c r="XQ456" s="131"/>
      <c r="XR456" s="131"/>
      <c r="XS456" s="131"/>
      <c r="XT456" s="131"/>
      <c r="XU456" s="131"/>
      <c r="XV456" s="131"/>
      <c r="XW456" s="131"/>
      <c r="XX456" s="131"/>
      <c r="XY456" s="131"/>
      <c r="XZ456" s="131"/>
      <c r="YA456" s="131"/>
      <c r="YB456" s="131"/>
      <c r="YC456" s="131"/>
      <c r="YD456" s="131"/>
      <c r="YE456" s="131"/>
      <c r="YF456" s="131"/>
      <c r="YG456" s="131"/>
      <c r="YH456" s="131"/>
      <c r="YI456" s="131"/>
      <c r="YJ456" s="131"/>
      <c r="YK456" s="131"/>
      <c r="YL456" s="131"/>
      <c r="YM456" s="131"/>
      <c r="YN456" s="131"/>
      <c r="YO456" s="131"/>
      <c r="YP456" s="131"/>
      <c r="YQ456" s="131"/>
      <c r="YR456" s="131"/>
      <c r="YS456" s="131"/>
      <c r="YT456" s="131"/>
      <c r="YU456" s="131"/>
      <c r="YV456" s="131"/>
      <c r="YW456" s="131"/>
      <c r="YX456" s="131"/>
      <c r="YY456" s="131"/>
      <c r="YZ456" s="131"/>
      <c r="ZA456" s="131"/>
      <c r="ZB456" s="131"/>
      <c r="ZC456" s="131"/>
      <c r="ZD456" s="131"/>
      <c r="ZE456" s="131"/>
      <c r="ZF456" s="131"/>
      <c r="ZG456" s="131"/>
      <c r="ZH456" s="131"/>
      <c r="ZI456" s="131"/>
      <c r="ZJ456" s="131"/>
      <c r="ZK456" s="131"/>
      <c r="ZL456" s="131"/>
      <c r="ZM456" s="131"/>
      <c r="ZN456" s="131"/>
      <c r="ZO456" s="131"/>
      <c r="ZP456" s="131"/>
      <c r="ZQ456" s="131"/>
      <c r="ZR456" s="131"/>
      <c r="ZS456" s="131"/>
      <c r="ZT456" s="131"/>
      <c r="ZU456" s="131"/>
      <c r="ZV456" s="131"/>
      <c r="ZW456" s="131"/>
      <c r="ZX456" s="131"/>
      <c r="ZY456" s="131"/>
      <c r="ZZ456" s="131"/>
      <c r="AAA456" s="131"/>
      <c r="AAB456" s="131"/>
      <c r="AAC456" s="131"/>
      <c r="AAD456" s="131"/>
      <c r="AAE456" s="131"/>
      <c r="AAF456" s="131"/>
      <c r="AAG456" s="131"/>
      <c r="AAH456" s="131"/>
      <c r="AAI456" s="131"/>
      <c r="AAJ456" s="131"/>
      <c r="AAK456" s="131"/>
      <c r="AAL456" s="131"/>
      <c r="AAM456" s="131"/>
      <c r="AAN456" s="131"/>
      <c r="AAO456" s="131"/>
      <c r="AAP456" s="131"/>
      <c r="AAQ456" s="131"/>
      <c r="AAR456" s="131"/>
      <c r="AAS456" s="131"/>
      <c r="AAT456" s="131"/>
      <c r="AAU456" s="131"/>
      <c r="AAV456" s="131"/>
      <c r="AAW456" s="131"/>
      <c r="AAX456" s="131"/>
      <c r="AAY456" s="131"/>
      <c r="AAZ456" s="131"/>
      <c r="ABA456" s="131"/>
      <c r="ABB456" s="131"/>
      <c r="ABC456" s="131"/>
      <c r="ABD456" s="131"/>
      <c r="ABE456" s="131"/>
      <c r="ABF456" s="131"/>
      <c r="ABG456" s="131"/>
      <c r="ABH456" s="131"/>
      <c r="ABI456" s="131"/>
      <c r="ABJ456" s="131"/>
      <c r="ABK456" s="131"/>
      <c r="ABL456" s="131"/>
      <c r="ABM456" s="131"/>
      <c r="ABN456" s="131"/>
      <c r="ABO456" s="131"/>
      <c r="ABP456" s="131"/>
      <c r="ABQ456" s="131"/>
      <c r="ABR456" s="131"/>
      <c r="ABS456" s="131"/>
      <c r="ABT456" s="131"/>
      <c r="ABU456" s="131"/>
      <c r="ABV456" s="131"/>
      <c r="ABW456" s="131"/>
      <c r="ABX456" s="131"/>
      <c r="ABY456" s="131"/>
      <c r="ABZ456" s="131"/>
      <c r="ACA456" s="131"/>
      <c r="ACB456" s="131"/>
      <c r="ACC456" s="131"/>
      <c r="ACD456" s="131"/>
      <c r="ACE456" s="131"/>
      <c r="ACF456" s="131"/>
      <c r="ACG456" s="131"/>
      <c r="ACH456" s="131"/>
      <c r="ACI456" s="131"/>
      <c r="ACJ456" s="131"/>
      <c r="ACK456" s="131"/>
      <c r="ACL456" s="131"/>
      <c r="ACM456" s="131"/>
      <c r="ACN456" s="131"/>
      <c r="ACO456" s="131"/>
      <c r="ACP456" s="131"/>
      <c r="ACQ456" s="131"/>
      <c r="ACR456" s="131"/>
      <c r="ACS456" s="131"/>
      <c r="ACT456" s="131"/>
      <c r="ACU456" s="131"/>
      <c r="ACV456" s="131"/>
      <c r="ACW456" s="131"/>
      <c r="ACX456" s="131"/>
      <c r="ACY456" s="131"/>
      <c r="ACZ456" s="131"/>
      <c r="ADA456" s="131"/>
      <c r="ADB456" s="131"/>
      <c r="ADC456" s="131"/>
      <c r="ADD456" s="131"/>
      <c r="ADE456" s="131"/>
      <c r="ADF456" s="131"/>
      <c r="ADG456" s="131"/>
      <c r="ADH456" s="131"/>
      <c r="ADI456" s="131"/>
      <c r="ADJ456" s="131"/>
      <c r="ADK456" s="131"/>
      <c r="ADL456" s="131"/>
      <c r="ADM456" s="131"/>
      <c r="ADN456" s="131"/>
      <c r="ADO456" s="131"/>
      <c r="ADP456" s="131"/>
      <c r="ADQ456" s="131"/>
      <c r="ADR456" s="131"/>
      <c r="ADS456" s="131"/>
      <c r="ADT456" s="131"/>
      <c r="ADU456" s="131"/>
      <c r="ADV456" s="131"/>
      <c r="ADW456" s="131"/>
      <c r="ADX456" s="131"/>
      <c r="ADY456" s="131"/>
      <c r="ADZ456" s="131"/>
      <c r="AEA456" s="131"/>
      <c r="AEB456" s="131"/>
      <c r="AEC456" s="131"/>
      <c r="AED456" s="131"/>
      <c r="AEE456" s="131"/>
      <c r="AEF456" s="131"/>
      <c r="AEG456" s="131"/>
      <c r="AEH456" s="131"/>
      <c r="AEI456" s="131"/>
      <c r="AEJ456" s="131"/>
      <c r="AEK456" s="131"/>
      <c r="AEL456" s="131"/>
      <c r="AEM456" s="131"/>
      <c r="AEN456" s="131"/>
      <c r="AEO456" s="131"/>
      <c r="AEP456" s="131"/>
      <c r="AEQ456" s="131"/>
      <c r="AER456" s="131"/>
      <c r="AES456" s="131"/>
      <c r="AET456" s="131"/>
      <c r="AEU456" s="131"/>
      <c r="AEV456" s="131"/>
      <c r="AEW456" s="131"/>
      <c r="AEX456" s="131"/>
      <c r="AEY456" s="131"/>
      <c r="AEZ456" s="131"/>
      <c r="AFA456" s="131"/>
      <c r="AFB456" s="131"/>
      <c r="AFC456" s="131"/>
      <c r="AFD456" s="131"/>
      <c r="AFE456" s="131"/>
      <c r="AFF456" s="131"/>
      <c r="AFG456" s="131"/>
      <c r="AFH456" s="131"/>
      <c r="AFI456" s="131"/>
      <c r="AFJ456" s="131"/>
      <c r="AFK456" s="131"/>
      <c r="AFL456" s="131"/>
      <c r="AFM456" s="131"/>
      <c r="AFN456" s="131"/>
      <c r="AFO456" s="131"/>
      <c r="AFP456" s="131"/>
      <c r="AFQ456" s="131"/>
      <c r="AFR456" s="131"/>
      <c r="AFS456" s="131"/>
      <c r="AFT456" s="131"/>
      <c r="AFU456" s="131"/>
      <c r="AFV456" s="131"/>
      <c r="AFW456" s="131"/>
      <c r="AFX456" s="131"/>
      <c r="AFY456" s="131"/>
      <c r="AFZ456" s="131"/>
      <c r="AGA456" s="131"/>
      <c r="AGB456" s="131"/>
      <c r="AGC456" s="131"/>
      <c r="AGD456" s="131"/>
      <c r="AGE456" s="131"/>
      <c r="AGF456" s="131"/>
      <c r="AGG456" s="131"/>
      <c r="AGH456" s="131"/>
      <c r="AGI456" s="131"/>
      <c r="AGJ456" s="131"/>
      <c r="AGK456" s="131"/>
      <c r="AGL456" s="131"/>
      <c r="AGM456" s="131"/>
      <c r="AGN456" s="131"/>
      <c r="AGO456" s="131"/>
      <c r="AGP456" s="131"/>
      <c r="AGQ456" s="131"/>
      <c r="AGR456" s="131"/>
      <c r="AGS456" s="131"/>
      <c r="AGT456" s="131"/>
      <c r="AGU456" s="131"/>
      <c r="AGV456" s="131"/>
      <c r="AGW456" s="131"/>
      <c r="AGX456" s="131"/>
      <c r="AGY456" s="131"/>
      <c r="AGZ456" s="131"/>
      <c r="AHA456" s="131"/>
      <c r="AHB456" s="131"/>
      <c r="AHC456" s="131"/>
      <c r="AHD456" s="131"/>
      <c r="AHE456" s="131"/>
      <c r="AHF456" s="131"/>
      <c r="AHG456" s="131"/>
      <c r="AHH456" s="131"/>
      <c r="AHI456" s="131"/>
      <c r="AHJ456" s="131"/>
      <c r="AHK456" s="131"/>
      <c r="AHL456" s="131"/>
      <c r="AHM456" s="131"/>
      <c r="AHN456" s="131"/>
      <c r="AHO456" s="131"/>
      <c r="AHP456" s="131"/>
      <c r="AHQ456" s="131"/>
      <c r="AHR456" s="131"/>
      <c r="AHS456" s="131"/>
      <c r="AHT456" s="131"/>
      <c r="AHU456" s="131"/>
      <c r="AHV456" s="131"/>
      <c r="AHW456" s="131"/>
      <c r="AHX456" s="131"/>
      <c r="AHY456" s="131"/>
      <c r="AHZ456" s="131"/>
      <c r="AIA456" s="131"/>
      <c r="AIB456" s="131"/>
      <c r="AIC456" s="131"/>
      <c r="AID456" s="131"/>
      <c r="AIE456" s="131"/>
      <c r="AIF456" s="131"/>
      <c r="AIG456" s="131"/>
      <c r="AIH456" s="131"/>
      <c r="AII456" s="131"/>
      <c r="AIJ456" s="131"/>
      <c r="AIK456" s="131"/>
      <c r="AIL456" s="131"/>
      <c r="AIM456" s="131"/>
      <c r="AIN456" s="131"/>
      <c r="AIO456" s="131"/>
      <c r="AIP456" s="131"/>
      <c r="AIQ456" s="131"/>
      <c r="AIR456" s="131"/>
      <c r="AIS456" s="131"/>
      <c r="AIT456" s="131"/>
      <c r="AIU456" s="131"/>
      <c r="AIV456" s="131"/>
      <c r="AIW456" s="131"/>
      <c r="AIX456" s="131"/>
      <c r="AIY456" s="131"/>
      <c r="AIZ456" s="131"/>
      <c r="AJA456" s="131"/>
      <c r="AJB456" s="131"/>
      <c r="AJC456" s="131"/>
      <c r="AJD456" s="131"/>
      <c r="AJE456" s="131"/>
      <c r="AJF456" s="131"/>
      <c r="AJG456" s="131"/>
      <c r="AJH456" s="131"/>
      <c r="AJI456" s="131"/>
      <c r="AJJ456" s="131"/>
      <c r="AJK456" s="131"/>
      <c r="AJL456" s="131"/>
      <c r="AJM456" s="131"/>
      <c r="AJN456" s="131"/>
      <c r="AJO456" s="131"/>
      <c r="AJP456" s="131"/>
      <c r="AJQ456" s="131"/>
      <c r="AJR456" s="131"/>
      <c r="AJS456" s="131"/>
      <c r="AJT456" s="131"/>
      <c r="AJU456" s="131"/>
      <c r="AJV456" s="131"/>
      <c r="AJW456" s="131"/>
      <c r="AJX456" s="131"/>
      <c r="AJY456" s="131"/>
      <c r="AJZ456" s="131"/>
      <c r="AKA456" s="131"/>
      <c r="AKB456" s="131"/>
      <c r="AKC456" s="131"/>
      <c r="AKD456" s="131"/>
      <c r="AKE456" s="131"/>
      <c r="AKF456" s="131"/>
      <c r="AKG456" s="131"/>
      <c r="AKH456" s="131"/>
      <c r="AKI456" s="131"/>
      <c r="AKJ456" s="131"/>
      <c r="AKK456" s="131"/>
      <c r="AKL456" s="131"/>
      <c r="AKM456" s="131"/>
      <c r="AKN456" s="131"/>
      <c r="AKO456" s="131"/>
      <c r="AKP456" s="131"/>
      <c r="AKQ456" s="131"/>
      <c r="AKR456" s="131"/>
      <c r="AKS456" s="131"/>
      <c r="AKT456" s="131"/>
      <c r="AKU456" s="131"/>
      <c r="AKV456" s="131"/>
      <c r="AKW456" s="131"/>
      <c r="AKX456" s="131"/>
      <c r="AKY456" s="131"/>
      <c r="AKZ456" s="131"/>
      <c r="ALA456" s="131"/>
      <c r="ALB456" s="131"/>
      <c r="ALC456" s="131"/>
      <c r="ALD456" s="131"/>
      <c r="ALE456" s="131"/>
      <c r="ALF456" s="131"/>
      <c r="ALG456" s="131"/>
      <c r="ALH456" s="131"/>
      <c r="ALI456" s="131"/>
      <c r="ALJ456" s="131"/>
      <c r="ALK456" s="131"/>
      <c r="ALL456" s="131"/>
      <c r="ALM456" s="131"/>
      <c r="ALN456" s="131"/>
      <c r="ALO456" s="131"/>
      <c r="ALP456" s="131"/>
      <c r="ALQ456" s="131"/>
      <c r="ALR456" s="131"/>
      <c r="ALS456" s="131"/>
      <c r="ALT456" s="131"/>
      <c r="ALU456" s="131"/>
      <c r="ALV456" s="131"/>
      <c r="ALW456" s="131"/>
      <c r="ALX456" s="131"/>
      <c r="ALY456" s="131"/>
      <c r="ALZ456" s="131"/>
      <c r="AMA456" s="131"/>
      <c r="AMB456" s="131"/>
      <c r="AMC456" s="131"/>
      <c r="AMD456" s="131"/>
      <c r="AME456" s="131"/>
      <c r="AMF456" s="131"/>
      <c r="AMG456" s="131"/>
      <c r="AMH456" s="131"/>
      <c r="AMI456" s="131"/>
      <c r="AMJ456" s="131"/>
      <c r="AMK456" s="131"/>
      <c r="AML456" s="131"/>
      <c r="AMM456" s="131"/>
      <c r="AMN456" s="131"/>
      <c r="AMO456" s="131"/>
      <c r="AMP456" s="131"/>
      <c r="AMQ456" s="131"/>
      <c r="AMR456" s="131"/>
      <c r="AMS456" s="131"/>
      <c r="AMT456" s="131"/>
      <c r="AMU456" s="131"/>
      <c r="AMV456" s="131"/>
      <c r="AMW456" s="131"/>
      <c r="AMX456" s="131"/>
      <c r="AMY456" s="131"/>
      <c r="AMZ456" s="131"/>
      <c r="ANA456" s="131"/>
      <c r="ANB456" s="131"/>
      <c r="ANC456" s="131"/>
      <c r="AND456" s="131"/>
      <c r="ANE456" s="131"/>
      <c r="ANF456" s="131"/>
      <c r="ANG456" s="131"/>
      <c r="ANH456" s="131"/>
      <c r="ANI456" s="131"/>
      <c r="ANJ456" s="131"/>
      <c r="ANK456" s="131"/>
      <c r="ANL456" s="131"/>
      <c r="ANM456" s="131"/>
      <c r="ANN456" s="131"/>
      <c r="ANO456" s="131"/>
      <c r="ANP456" s="131"/>
      <c r="ANQ456" s="131"/>
      <c r="ANR456" s="131"/>
      <c r="ANS456" s="131"/>
      <c r="ANT456" s="131"/>
      <c r="ANU456" s="131"/>
      <c r="ANV456" s="131"/>
      <c r="ANW456" s="131"/>
      <c r="ANX456" s="131"/>
      <c r="ANY456" s="131"/>
      <c r="ANZ456" s="131"/>
      <c r="AOA456" s="131"/>
      <c r="AOB456" s="131"/>
      <c r="AOC456" s="131"/>
      <c r="AOD456" s="131"/>
      <c r="AOE456" s="131"/>
      <c r="AOF456" s="131"/>
      <c r="AOG456" s="131"/>
      <c r="AOH456" s="131"/>
      <c r="AOI456" s="131"/>
      <c r="AOJ456" s="131"/>
      <c r="AOK456" s="131"/>
      <c r="AOL456" s="131"/>
      <c r="AOM456" s="131"/>
      <c r="AON456" s="131"/>
      <c r="AOO456" s="131"/>
      <c r="AOP456" s="131"/>
      <c r="AOQ456" s="131"/>
      <c r="AOR456" s="131"/>
      <c r="AOS456" s="131"/>
      <c r="AOT456" s="131"/>
      <c r="AOU456" s="131"/>
      <c r="AOV456" s="131"/>
      <c r="AOW456" s="131"/>
      <c r="AOX456" s="131"/>
      <c r="AOY456" s="131"/>
      <c r="AOZ456" s="131"/>
      <c r="APA456" s="131"/>
      <c r="APB456" s="131"/>
      <c r="APC456" s="131"/>
      <c r="APD456" s="131"/>
      <c r="APE456" s="131"/>
      <c r="APF456" s="131"/>
      <c r="APG456" s="131"/>
      <c r="APH456" s="131"/>
      <c r="API456" s="131"/>
      <c r="APJ456" s="131"/>
      <c r="APK456" s="131"/>
      <c r="APL456" s="131"/>
      <c r="APM456" s="131"/>
      <c r="APN456" s="131"/>
      <c r="APO456" s="131"/>
      <c r="APP456" s="131"/>
      <c r="APQ456" s="131"/>
      <c r="APR456" s="131"/>
      <c r="APS456" s="131"/>
      <c r="APT456" s="131"/>
      <c r="APU456" s="131"/>
      <c r="APV456" s="131"/>
      <c r="APW456" s="131"/>
      <c r="APX456" s="131"/>
      <c r="APY456" s="131"/>
      <c r="APZ456" s="131"/>
      <c r="AQA456" s="131"/>
      <c r="AQB456" s="131"/>
      <c r="AQC456" s="131"/>
      <c r="AQD456" s="131"/>
      <c r="AQE456" s="131"/>
      <c r="AQF456" s="131"/>
      <c r="AQG456" s="131"/>
      <c r="AQH456" s="131"/>
      <c r="AQI456" s="131"/>
      <c r="AQJ456" s="131"/>
      <c r="AQK456" s="131"/>
      <c r="AQL456" s="131"/>
      <c r="AQM456" s="131"/>
      <c r="AQN456" s="131"/>
      <c r="AQO456" s="131"/>
      <c r="AQP456" s="131"/>
      <c r="AQQ456" s="131"/>
      <c r="AQR456" s="131"/>
      <c r="AQS456" s="131"/>
      <c r="AQT456" s="131"/>
      <c r="AQU456" s="131"/>
      <c r="AQV456" s="131"/>
      <c r="AQW456" s="131"/>
      <c r="AQX456" s="131"/>
      <c r="AQY456" s="131"/>
      <c r="AQZ456" s="131"/>
      <c r="ARA456" s="131"/>
      <c r="ARB456" s="131"/>
      <c r="ARC456" s="131"/>
      <c r="ARD456" s="131"/>
      <c r="ARE456" s="131"/>
      <c r="ARF456" s="131"/>
      <c r="ARG456" s="131"/>
      <c r="ARH456" s="131"/>
      <c r="ARI456" s="131"/>
      <c r="ARJ456" s="131"/>
      <c r="ARK456" s="131"/>
      <c r="ARL456" s="131"/>
      <c r="ARM456" s="131"/>
      <c r="ARN456" s="131"/>
      <c r="ARO456" s="131"/>
      <c r="ARP456" s="131"/>
      <c r="ARQ456" s="131"/>
      <c r="ARR456" s="131"/>
      <c r="ARS456" s="131"/>
      <c r="ART456" s="131"/>
      <c r="ARU456" s="131"/>
      <c r="ARV456" s="131"/>
      <c r="ARW456" s="131"/>
      <c r="ARX456" s="131"/>
      <c r="ARY456" s="131"/>
      <c r="ARZ456" s="131"/>
      <c r="ASA456" s="131"/>
      <c r="ASB456" s="131"/>
      <c r="ASC456" s="131"/>
      <c r="ASD456" s="131"/>
      <c r="ASE456" s="131"/>
      <c r="ASF456" s="131"/>
      <c r="ASG456" s="131"/>
      <c r="ASH456" s="131"/>
      <c r="ASI456" s="131"/>
      <c r="ASJ456" s="131"/>
      <c r="ASK456" s="131"/>
      <c r="ASL456" s="131"/>
      <c r="ASM456" s="131"/>
      <c r="ASN456" s="131"/>
      <c r="ASO456" s="131"/>
      <c r="ASP456" s="131"/>
      <c r="ASQ456" s="131"/>
      <c r="ASR456" s="131"/>
      <c r="ASS456" s="131"/>
      <c r="AST456" s="131"/>
      <c r="ASU456" s="131"/>
      <c r="ASV456" s="131"/>
      <c r="ASW456" s="131"/>
      <c r="ASX456" s="131"/>
      <c r="ASY456" s="131"/>
      <c r="ASZ456" s="131"/>
      <c r="ATA456" s="131"/>
      <c r="ATB456" s="131"/>
      <c r="ATC456" s="131"/>
      <c r="ATD456" s="131"/>
      <c r="ATE456" s="131"/>
      <c r="ATF456" s="131"/>
      <c r="ATG456" s="131"/>
      <c r="ATH456" s="131"/>
      <c r="ATI456" s="131"/>
      <c r="ATJ456" s="131"/>
      <c r="ATK456" s="131"/>
      <c r="ATL456" s="131"/>
      <c r="ATM456" s="131"/>
      <c r="ATN456" s="131"/>
      <c r="ATO456" s="131"/>
      <c r="ATP456" s="131"/>
      <c r="ATQ456" s="131"/>
      <c r="ATR456" s="131"/>
      <c r="ATS456" s="131"/>
      <c r="ATT456" s="131"/>
      <c r="ATU456" s="131"/>
      <c r="ATV456" s="131"/>
      <c r="ATW456" s="131"/>
      <c r="ATX456" s="131"/>
      <c r="ATY456" s="131"/>
      <c r="ATZ456" s="131"/>
      <c r="AUA456" s="131"/>
      <c r="AUB456" s="131"/>
      <c r="AUC456" s="131"/>
      <c r="AUD456" s="131"/>
      <c r="AUE456" s="131"/>
      <c r="AUF456" s="131"/>
      <c r="AUG456" s="131"/>
      <c r="AUH456" s="131"/>
      <c r="AUI456" s="131"/>
      <c r="AUJ456" s="131"/>
      <c r="AUK456" s="131"/>
      <c r="AUL456" s="131"/>
      <c r="AUM456" s="131"/>
      <c r="AUN456" s="131"/>
      <c r="AUO456" s="131"/>
      <c r="AUP456" s="131"/>
      <c r="AUQ456" s="131"/>
      <c r="AUR456" s="131"/>
      <c r="AUS456" s="131"/>
      <c r="AUT456" s="131"/>
      <c r="AUU456" s="131"/>
      <c r="AUV456" s="131"/>
      <c r="AUW456" s="131"/>
      <c r="AUX456" s="131"/>
      <c r="AUY456" s="131"/>
      <c r="AUZ456" s="131"/>
      <c r="AVA456" s="131"/>
      <c r="AVB456" s="131"/>
      <c r="AVC456" s="131"/>
      <c r="AVD456" s="131"/>
      <c r="AVE456" s="131"/>
      <c r="AVF456" s="131"/>
      <c r="AVG456" s="131"/>
      <c r="AVH456" s="131"/>
      <c r="AVI456" s="131"/>
      <c r="AVJ456" s="131"/>
      <c r="AVK456" s="131"/>
      <c r="AVL456" s="131"/>
      <c r="AVM456" s="131"/>
      <c r="AVN456" s="131"/>
      <c r="AVO456" s="131"/>
      <c r="AVP456" s="131"/>
      <c r="AVQ456" s="131"/>
      <c r="AVR456" s="131"/>
      <c r="AVS456" s="131"/>
      <c r="AVT456" s="131"/>
      <c r="AVU456" s="131"/>
      <c r="AVV456" s="131"/>
      <c r="AVW456" s="131"/>
      <c r="AVX456" s="131"/>
      <c r="AVY456" s="131"/>
      <c r="AVZ456" s="131"/>
      <c r="AWA456" s="131"/>
      <c r="AWB456" s="131"/>
      <c r="AWC456" s="131"/>
      <c r="AWD456" s="131"/>
      <c r="AWE456" s="131"/>
      <c r="AWF456" s="131"/>
      <c r="AWG456" s="131"/>
      <c r="AWH456" s="131"/>
      <c r="AWI456" s="131"/>
      <c r="AWJ456" s="131"/>
      <c r="AWK456" s="131"/>
      <c r="AWL456" s="131"/>
      <c r="AWM456" s="131"/>
      <c r="AWN456" s="131"/>
      <c r="AWO456" s="131"/>
      <c r="AWP456" s="131"/>
      <c r="AWQ456" s="131"/>
      <c r="AWR456" s="131"/>
      <c r="AWS456" s="131"/>
      <c r="AWT456" s="131"/>
      <c r="AWU456" s="131"/>
      <c r="AWV456" s="131"/>
      <c r="AWW456" s="131"/>
      <c r="AWX456" s="131"/>
      <c r="AWY456" s="131"/>
      <c r="AWZ456" s="131"/>
      <c r="AXA456" s="131"/>
      <c r="AXB456" s="131"/>
      <c r="AXC456" s="131"/>
      <c r="AXD456" s="131"/>
      <c r="AXE456" s="131"/>
      <c r="AXF456" s="131"/>
      <c r="AXG456" s="131"/>
      <c r="AXH456" s="131"/>
      <c r="AXI456" s="131"/>
      <c r="AXJ456" s="131"/>
      <c r="AXK456" s="131"/>
      <c r="AXL456" s="131"/>
      <c r="AXM456" s="131"/>
      <c r="AXN456" s="131"/>
      <c r="AXO456" s="131"/>
      <c r="AXP456" s="131"/>
      <c r="AXQ456" s="131"/>
      <c r="AXR456" s="131"/>
      <c r="AXS456" s="131"/>
      <c r="AXT456" s="131"/>
      <c r="AXU456" s="131"/>
      <c r="AXV456" s="131"/>
      <c r="AXW456" s="131"/>
      <c r="AXX456" s="131"/>
    </row>
    <row r="457" spans="1:1324" s="131" customFormat="1" ht="15.75" hidden="1" customHeight="1" x14ac:dyDescent="0.2">
      <c r="A457" s="13" t="s">
        <v>1268</v>
      </c>
      <c r="B457" s="13" t="s">
        <v>329</v>
      </c>
      <c r="C457" s="12" t="s">
        <v>328</v>
      </c>
      <c r="D457" s="19" t="s">
        <v>1269</v>
      </c>
      <c r="E457" s="9">
        <v>40735</v>
      </c>
      <c r="F457" s="9"/>
      <c r="G457" s="30" t="s">
        <v>1186</v>
      </c>
      <c r="H457" s="30">
        <v>42005</v>
      </c>
      <c r="I457" s="30" t="s">
        <v>1065</v>
      </c>
      <c r="J457" s="173"/>
      <c r="K457" s="84" t="s">
        <v>326</v>
      </c>
      <c r="L457" s="87">
        <v>1</v>
      </c>
      <c r="M457" s="87">
        <v>1</v>
      </c>
      <c r="N457" s="87" t="s">
        <v>326</v>
      </c>
      <c r="O457" s="87">
        <v>1</v>
      </c>
      <c r="P457" s="87" t="s">
        <v>326</v>
      </c>
      <c r="Q457" s="87">
        <v>1</v>
      </c>
      <c r="R457" s="87" t="s">
        <v>326</v>
      </c>
      <c r="S457" s="87">
        <v>1</v>
      </c>
      <c r="T457" s="87" t="s">
        <v>49</v>
      </c>
      <c r="U457" s="87">
        <v>1</v>
      </c>
      <c r="V457" s="87">
        <v>1</v>
      </c>
      <c r="W457" s="87">
        <v>0</v>
      </c>
      <c r="X457" s="87">
        <v>0</v>
      </c>
      <c r="Y457" s="87">
        <v>0</v>
      </c>
      <c r="Z457" s="87">
        <v>1</v>
      </c>
      <c r="AA457" s="87">
        <v>0</v>
      </c>
      <c r="AB457" s="71">
        <f>IF((ISERROR(VLOOKUP($A457,RTlist2,40,FALSE)))=TRUE,2,VLOOKUP($A457,RTlist2,40,FALSE))</f>
        <v>2</v>
      </c>
      <c r="AC457" s="71">
        <f>IF((ISERROR(VLOOKUP($A457,RTlist2,41,FALSE)))=TRUE,2,VLOOKUP($A457,RTlist2,41,FALSE))</f>
        <v>2</v>
      </c>
      <c r="AD457" s="71">
        <f>IF((ISERROR(VLOOKUP($A457,RTlist2,36,FALSE)))=TRUE,2,VLOOKUP($A457,RTlist2,36,FALSE))</f>
        <v>2</v>
      </c>
      <c r="AE457" s="71">
        <f>IF((ISERROR(VLOOKUP($A457,RTlist2,37,FALSE)))=TRUE,2,VLOOKUP($A457,RTlist2,37,FALSE))</f>
        <v>2</v>
      </c>
      <c r="AF457" s="103"/>
      <c r="AG457" s="105"/>
      <c r="AH457" s="105"/>
      <c r="AI457" s="105"/>
      <c r="AJ457" s="105"/>
      <c r="AK457" s="105"/>
      <c r="AL457" s="105"/>
      <c r="AM457" s="105"/>
      <c r="AN457" s="105"/>
      <c r="AO457" s="105"/>
      <c r="AP457" s="105"/>
      <c r="AQ457" s="105"/>
      <c r="AR457" s="105"/>
      <c r="AS457" s="105"/>
      <c r="AT457" s="105"/>
      <c r="AU457" s="105"/>
      <c r="AV457" s="105"/>
      <c r="AW457" s="105"/>
      <c r="AX457" s="105"/>
      <c r="AY457" s="105"/>
      <c r="AZ457" s="105"/>
      <c r="BA457" s="105"/>
      <c r="BB457" s="105"/>
      <c r="BC457" s="105"/>
      <c r="BD457" s="105"/>
      <c r="BE457" s="105"/>
      <c r="BF457" s="105"/>
      <c r="BG457" s="105"/>
      <c r="BH457" s="105"/>
      <c r="BI457" s="105"/>
      <c r="BJ457" s="105"/>
      <c r="BK457" s="105"/>
      <c r="BL457" s="105"/>
      <c r="BM457" s="105"/>
      <c r="BN457" s="105"/>
      <c r="BO457" s="105"/>
      <c r="BP457" s="105"/>
      <c r="BQ457" s="105"/>
      <c r="BR457" s="105"/>
      <c r="BS457" s="105"/>
      <c r="BT457" s="105"/>
      <c r="BU457" s="105"/>
      <c r="BV457" s="105"/>
      <c r="BW457" s="105"/>
      <c r="BX457" s="105"/>
      <c r="BY457" s="105"/>
      <c r="BZ457" s="105"/>
      <c r="CA457" s="105"/>
      <c r="CB457" s="105"/>
      <c r="CC457" s="105"/>
      <c r="CD457" s="105"/>
      <c r="CE457" s="105"/>
      <c r="CF457" s="105"/>
      <c r="CG457" s="105"/>
      <c r="CH457" s="105"/>
      <c r="CI457" s="105"/>
      <c r="CJ457" s="105"/>
      <c r="CK457" s="105"/>
      <c r="CL457" s="105"/>
      <c r="CM457" s="105"/>
      <c r="CN457" s="105"/>
      <c r="CO457" s="105"/>
      <c r="CP457" s="105"/>
      <c r="CQ457" s="105"/>
      <c r="CR457" s="105"/>
      <c r="CS457" s="105"/>
      <c r="CT457" s="105"/>
      <c r="CU457" s="105"/>
      <c r="CV457" s="105"/>
      <c r="CW457" s="105"/>
      <c r="CX457" s="105"/>
      <c r="CY457" s="105"/>
      <c r="CZ457" s="105"/>
      <c r="DA457" s="105"/>
      <c r="DB457" s="105"/>
      <c r="DC457" s="105"/>
      <c r="DD457" s="105"/>
      <c r="DE457" s="105"/>
      <c r="DF457" s="105"/>
      <c r="DG457" s="105"/>
      <c r="DH457" s="105"/>
      <c r="DI457" s="105"/>
      <c r="DJ457" s="105"/>
      <c r="DK457" s="105"/>
      <c r="DL457" s="105"/>
      <c r="DM457" s="105"/>
      <c r="DN457" s="105"/>
      <c r="DO457" s="105"/>
      <c r="DP457" s="105"/>
      <c r="DQ457" s="105"/>
      <c r="DR457" s="105"/>
      <c r="DS457" s="105"/>
      <c r="DT457" s="105"/>
      <c r="DU457" s="105"/>
      <c r="DV457" s="105"/>
      <c r="DW457" s="105"/>
      <c r="DX457" s="105"/>
      <c r="DY457" s="105"/>
      <c r="DZ457" s="105"/>
      <c r="EA457" s="105"/>
      <c r="EB457" s="105"/>
      <c r="EC457" s="105"/>
      <c r="ED457" s="105"/>
      <c r="EE457" s="105"/>
      <c r="EF457" s="105"/>
      <c r="EG457" s="105"/>
      <c r="EH457" s="105"/>
      <c r="EI457" s="105"/>
      <c r="EJ457" s="105"/>
      <c r="EK457" s="105"/>
      <c r="EL457" s="105"/>
      <c r="EM457" s="105"/>
      <c r="EN457" s="105"/>
      <c r="EO457" s="105"/>
      <c r="EP457" s="105"/>
      <c r="EQ457" s="105"/>
      <c r="ER457" s="105"/>
      <c r="ES457" s="105"/>
      <c r="ET457" s="105"/>
      <c r="EU457" s="105"/>
      <c r="EV457" s="105"/>
      <c r="EW457" s="105"/>
      <c r="EX457" s="105"/>
      <c r="EY457" s="105"/>
      <c r="EZ457" s="105"/>
      <c r="FA457" s="105"/>
      <c r="FB457" s="105"/>
      <c r="FC457" s="105"/>
      <c r="FD457" s="105"/>
      <c r="FE457" s="105"/>
      <c r="FF457" s="105"/>
      <c r="FG457" s="105"/>
      <c r="FH457" s="105"/>
      <c r="FI457" s="105"/>
      <c r="FJ457" s="105"/>
      <c r="FK457" s="105"/>
      <c r="FL457" s="105"/>
      <c r="FM457" s="105"/>
      <c r="FN457" s="105"/>
      <c r="FO457" s="105"/>
      <c r="FP457" s="105"/>
      <c r="FQ457" s="105"/>
      <c r="FR457" s="105"/>
      <c r="FS457" s="105"/>
      <c r="FT457" s="105"/>
      <c r="FU457" s="105"/>
      <c r="FV457" s="105"/>
      <c r="FW457" s="105"/>
      <c r="FX457" s="105"/>
      <c r="FY457" s="105"/>
      <c r="FZ457" s="105"/>
      <c r="GA457" s="105"/>
      <c r="GB457" s="105"/>
      <c r="GC457" s="105"/>
      <c r="GD457" s="105"/>
      <c r="GE457" s="105"/>
      <c r="GF457" s="105"/>
      <c r="GG457" s="105"/>
      <c r="GH457" s="105"/>
      <c r="GI457" s="105"/>
      <c r="GJ457" s="105"/>
      <c r="GK457" s="105"/>
      <c r="GL457" s="105"/>
      <c r="GM457" s="105"/>
      <c r="GN457" s="105"/>
      <c r="GO457" s="105"/>
      <c r="GP457" s="105"/>
      <c r="GQ457" s="105"/>
      <c r="GR457" s="105"/>
      <c r="GS457" s="105"/>
      <c r="GT457" s="105"/>
      <c r="GU457" s="105"/>
      <c r="GV457" s="105"/>
      <c r="GW457" s="105"/>
      <c r="GX457" s="105"/>
      <c r="GY457" s="105"/>
      <c r="GZ457" s="105"/>
      <c r="HA457" s="105"/>
      <c r="HB457" s="105"/>
      <c r="HC457" s="105"/>
      <c r="HD457" s="105"/>
      <c r="HE457" s="105"/>
      <c r="HF457" s="105"/>
      <c r="HG457" s="105"/>
      <c r="HH457" s="105"/>
      <c r="HI457" s="105"/>
      <c r="HJ457" s="105"/>
      <c r="HK457" s="105"/>
      <c r="HL457" s="105"/>
      <c r="HM457" s="105"/>
      <c r="HN457" s="105"/>
      <c r="HO457" s="105"/>
      <c r="HP457" s="105"/>
      <c r="HQ457" s="105"/>
      <c r="HR457" s="105"/>
      <c r="HS457" s="105"/>
      <c r="HT457" s="105"/>
      <c r="HU457" s="105"/>
      <c r="HV457" s="105"/>
      <c r="HW457" s="105"/>
      <c r="HX457" s="105"/>
      <c r="HY457" s="105"/>
      <c r="HZ457" s="105"/>
      <c r="IA457" s="105"/>
      <c r="IB457" s="105"/>
      <c r="IC457" s="105"/>
      <c r="ID457" s="105"/>
      <c r="IE457" s="105"/>
      <c r="IF457" s="105"/>
      <c r="IG457" s="105"/>
      <c r="IH457" s="105"/>
      <c r="II457" s="105"/>
      <c r="IJ457" s="105"/>
      <c r="IK457" s="105"/>
      <c r="IL457" s="105"/>
      <c r="IM457" s="105"/>
      <c r="IN457" s="105"/>
      <c r="IO457" s="105"/>
      <c r="IP457" s="105"/>
      <c r="IQ457" s="105"/>
      <c r="IR457" s="105"/>
      <c r="IS457" s="105"/>
      <c r="IT457" s="105"/>
      <c r="IU457" s="105"/>
      <c r="IV457" s="105"/>
      <c r="IW457" s="105"/>
      <c r="IX457" s="105"/>
      <c r="IY457" s="105"/>
      <c r="IZ457" s="105"/>
      <c r="JA457" s="105"/>
      <c r="JB457" s="105"/>
      <c r="JC457" s="105"/>
      <c r="JD457" s="105"/>
      <c r="JE457" s="105"/>
      <c r="JF457" s="105"/>
      <c r="JG457" s="105"/>
      <c r="JH457" s="105"/>
      <c r="JI457" s="105"/>
      <c r="JJ457" s="105"/>
      <c r="JK457" s="105"/>
      <c r="JL457" s="105"/>
      <c r="JM457" s="105"/>
      <c r="JN457" s="105"/>
      <c r="JO457" s="105"/>
      <c r="JP457" s="105"/>
      <c r="JQ457" s="105"/>
      <c r="JR457" s="105"/>
      <c r="JS457" s="105"/>
      <c r="JT457" s="105"/>
      <c r="JU457" s="105"/>
      <c r="JV457" s="105"/>
      <c r="JW457" s="105"/>
      <c r="JX457" s="105"/>
      <c r="JY457" s="105"/>
      <c r="JZ457" s="105"/>
      <c r="KA457" s="105"/>
      <c r="KB457" s="105"/>
      <c r="KC457" s="105"/>
      <c r="KD457" s="105"/>
      <c r="KE457" s="105"/>
      <c r="KF457" s="105"/>
      <c r="KG457" s="105"/>
      <c r="KH457" s="105"/>
      <c r="KI457" s="105"/>
      <c r="KJ457" s="105"/>
      <c r="KK457" s="105"/>
      <c r="KL457" s="105"/>
      <c r="KM457" s="105"/>
      <c r="KN457" s="105"/>
      <c r="KO457" s="105"/>
      <c r="KP457" s="105"/>
      <c r="KQ457" s="105"/>
      <c r="KR457" s="105"/>
      <c r="KS457" s="105"/>
      <c r="KT457" s="105"/>
      <c r="KU457" s="105"/>
      <c r="KV457" s="105"/>
      <c r="KW457" s="105"/>
      <c r="KX457" s="105"/>
      <c r="KY457" s="105"/>
      <c r="KZ457" s="105"/>
      <c r="LA457" s="105"/>
      <c r="LB457" s="105"/>
      <c r="LC457" s="105"/>
      <c r="LD457" s="105"/>
      <c r="LE457" s="105"/>
      <c r="LF457" s="105"/>
      <c r="LG457" s="105"/>
      <c r="LH457" s="105"/>
      <c r="LI457" s="105"/>
      <c r="LJ457" s="105"/>
      <c r="LK457" s="105"/>
      <c r="LL457" s="105"/>
      <c r="LM457" s="105"/>
      <c r="LN457" s="105"/>
      <c r="LO457" s="105"/>
      <c r="LP457" s="105"/>
      <c r="LQ457" s="105"/>
      <c r="LR457" s="105"/>
      <c r="LS457" s="105"/>
      <c r="LT457" s="105"/>
      <c r="LU457" s="105"/>
      <c r="LV457" s="105"/>
      <c r="LW457" s="105"/>
      <c r="LX457" s="105"/>
      <c r="LY457" s="105"/>
      <c r="LZ457" s="105"/>
      <c r="MA457" s="105"/>
      <c r="MB457" s="105"/>
      <c r="MC457" s="105"/>
      <c r="MD457" s="105"/>
      <c r="ME457" s="105"/>
      <c r="MF457" s="105"/>
      <c r="MG457" s="105"/>
      <c r="MH457" s="105"/>
      <c r="MI457" s="105"/>
      <c r="MJ457" s="105"/>
      <c r="MK457" s="105"/>
      <c r="ML457" s="105"/>
      <c r="MM457" s="105"/>
      <c r="MN457" s="105"/>
      <c r="MO457" s="105"/>
      <c r="MP457" s="105"/>
      <c r="MQ457" s="105"/>
      <c r="MR457" s="105"/>
      <c r="MS457" s="105"/>
      <c r="MT457" s="105"/>
      <c r="MU457" s="105"/>
      <c r="MV457" s="105"/>
      <c r="MW457" s="105"/>
      <c r="MX457" s="105"/>
      <c r="MY457" s="105"/>
      <c r="MZ457" s="105"/>
      <c r="NA457" s="105"/>
      <c r="NB457" s="105"/>
      <c r="NC457" s="105"/>
      <c r="ND457" s="105"/>
      <c r="NE457" s="105"/>
      <c r="NF457" s="105"/>
      <c r="NG457" s="105"/>
      <c r="NH457" s="105"/>
      <c r="NI457" s="105"/>
      <c r="NJ457" s="105"/>
      <c r="NK457" s="105"/>
      <c r="NL457" s="105"/>
      <c r="NM457" s="105"/>
      <c r="NN457" s="105"/>
      <c r="NO457" s="105"/>
      <c r="NP457" s="105"/>
      <c r="NQ457" s="105"/>
      <c r="NR457" s="105"/>
      <c r="NS457" s="105"/>
      <c r="NT457" s="105"/>
      <c r="NU457" s="105"/>
      <c r="NV457" s="105"/>
      <c r="NW457" s="105"/>
      <c r="NX457" s="105"/>
      <c r="NY457" s="105"/>
      <c r="NZ457" s="105"/>
      <c r="OA457" s="105"/>
      <c r="OB457" s="105"/>
      <c r="OC457" s="105"/>
      <c r="OD457" s="105"/>
      <c r="OE457" s="105"/>
      <c r="OF457" s="105"/>
      <c r="OG457" s="105"/>
      <c r="OH457" s="105"/>
      <c r="OI457" s="105"/>
      <c r="OJ457" s="105"/>
      <c r="OK457" s="105"/>
      <c r="OL457" s="105"/>
      <c r="OM457" s="105"/>
      <c r="ON457" s="105"/>
      <c r="OO457" s="105"/>
      <c r="OP457" s="105"/>
      <c r="OQ457" s="105"/>
      <c r="OR457" s="105"/>
      <c r="OS457" s="105"/>
      <c r="OT457" s="105"/>
      <c r="OU457" s="105"/>
      <c r="OV457" s="105"/>
      <c r="OW457" s="105"/>
      <c r="OX457" s="105"/>
      <c r="OY457" s="105"/>
      <c r="OZ457" s="105"/>
      <c r="PA457" s="105"/>
      <c r="PB457" s="105"/>
      <c r="PC457" s="105"/>
      <c r="PD457" s="105"/>
      <c r="PE457" s="105"/>
      <c r="PF457" s="105"/>
      <c r="PG457" s="105"/>
      <c r="PH457" s="105"/>
      <c r="PI457" s="105"/>
      <c r="PJ457" s="105"/>
      <c r="PK457" s="105"/>
      <c r="PL457" s="105"/>
      <c r="PM457" s="105"/>
      <c r="PN457" s="105"/>
      <c r="PO457" s="105"/>
      <c r="PP457" s="105"/>
      <c r="PQ457" s="105"/>
      <c r="PR457" s="105"/>
      <c r="PS457" s="105"/>
      <c r="PT457" s="105"/>
      <c r="PU457" s="105"/>
      <c r="PV457" s="105"/>
      <c r="PW457" s="105"/>
      <c r="PX457" s="105"/>
      <c r="PY457" s="105"/>
      <c r="PZ457" s="105"/>
      <c r="QA457" s="105"/>
      <c r="QB457" s="105"/>
      <c r="QC457" s="105"/>
      <c r="QD457" s="105"/>
      <c r="QE457" s="105"/>
      <c r="QF457" s="105"/>
      <c r="QG457" s="105"/>
      <c r="QH457" s="105"/>
      <c r="QI457" s="105"/>
      <c r="QJ457" s="105"/>
      <c r="QK457" s="105"/>
      <c r="QL457" s="105"/>
      <c r="QM457" s="105"/>
      <c r="QN457" s="105"/>
      <c r="QO457" s="105"/>
      <c r="QP457" s="105"/>
      <c r="QQ457" s="105"/>
      <c r="QR457" s="105"/>
      <c r="QS457" s="105"/>
      <c r="QT457" s="105"/>
      <c r="QU457" s="105"/>
      <c r="QV457" s="105"/>
      <c r="QW457" s="105"/>
      <c r="QX457" s="105"/>
      <c r="QY457" s="105"/>
      <c r="QZ457" s="105"/>
      <c r="RA457" s="105"/>
      <c r="RB457" s="105"/>
      <c r="RC457" s="105"/>
      <c r="RD457" s="105"/>
      <c r="RE457" s="105"/>
      <c r="RF457" s="105"/>
      <c r="RG457" s="105"/>
      <c r="RH457" s="105"/>
      <c r="RI457" s="105"/>
      <c r="RJ457" s="105"/>
      <c r="RK457" s="105"/>
      <c r="RL457" s="105"/>
      <c r="RM457" s="105"/>
      <c r="RN457" s="105"/>
      <c r="RO457" s="105"/>
      <c r="RP457" s="105"/>
      <c r="RQ457" s="105"/>
      <c r="RR457" s="105"/>
      <c r="RS457" s="105"/>
      <c r="RT457" s="105"/>
      <c r="RU457" s="105"/>
      <c r="RV457" s="105"/>
      <c r="RW457" s="105"/>
      <c r="RX457" s="105"/>
      <c r="RY457" s="105"/>
      <c r="RZ457" s="105"/>
      <c r="SA457" s="105"/>
      <c r="SB457" s="105"/>
      <c r="SC457" s="105"/>
      <c r="SD457" s="105"/>
      <c r="SE457" s="105"/>
      <c r="SF457" s="105"/>
      <c r="SG457" s="105"/>
      <c r="SH457" s="105"/>
      <c r="SI457" s="105"/>
      <c r="SJ457" s="105"/>
      <c r="SK457" s="105"/>
      <c r="SL457" s="105"/>
      <c r="SM457" s="105"/>
      <c r="SN457" s="105"/>
      <c r="SO457" s="105"/>
      <c r="SP457" s="105"/>
      <c r="SQ457" s="105"/>
      <c r="SR457" s="105"/>
      <c r="SS457" s="105"/>
      <c r="ST457" s="105"/>
      <c r="SU457" s="105"/>
      <c r="SV457" s="105"/>
      <c r="SW457" s="105"/>
      <c r="SX457" s="105"/>
      <c r="SY457" s="105"/>
      <c r="SZ457" s="105"/>
      <c r="TA457" s="105"/>
      <c r="TB457" s="105"/>
      <c r="TC457" s="105"/>
      <c r="TD457" s="105"/>
      <c r="TE457" s="105"/>
      <c r="TF457" s="105"/>
      <c r="TG457" s="105"/>
      <c r="TH457" s="105"/>
      <c r="TI457" s="105"/>
      <c r="TJ457" s="105"/>
      <c r="TK457" s="105"/>
      <c r="TL457" s="105"/>
      <c r="TM457" s="105"/>
      <c r="TN457" s="105"/>
      <c r="TO457" s="105"/>
      <c r="TP457" s="105"/>
      <c r="TQ457" s="105"/>
      <c r="TR457" s="105"/>
      <c r="TS457" s="105"/>
      <c r="TT457" s="105"/>
      <c r="TU457" s="105"/>
      <c r="TV457" s="105"/>
      <c r="TW457" s="105"/>
      <c r="TX457" s="105"/>
      <c r="TY457" s="105"/>
      <c r="TZ457" s="105"/>
      <c r="UA457" s="105"/>
      <c r="UB457" s="105"/>
      <c r="UC457" s="105"/>
      <c r="UD457" s="105"/>
      <c r="UE457" s="105"/>
      <c r="UF457" s="105"/>
      <c r="UG457" s="105"/>
      <c r="UH457" s="105"/>
      <c r="UI457" s="105"/>
      <c r="UJ457" s="105"/>
      <c r="UK457" s="105"/>
      <c r="UL457" s="105"/>
      <c r="UM457" s="105"/>
      <c r="UN457" s="105"/>
      <c r="UO457" s="105"/>
      <c r="UP457" s="105"/>
      <c r="UQ457" s="105"/>
      <c r="UR457" s="105"/>
      <c r="US457" s="105"/>
      <c r="UT457" s="105"/>
      <c r="UU457" s="105"/>
      <c r="UV457" s="105"/>
      <c r="UW457" s="105"/>
      <c r="UX457" s="105"/>
      <c r="UY457" s="105"/>
      <c r="UZ457" s="105"/>
      <c r="VA457" s="105"/>
      <c r="VB457" s="105"/>
      <c r="VC457" s="105"/>
      <c r="VD457" s="105"/>
      <c r="VE457" s="105"/>
      <c r="VF457" s="105"/>
      <c r="VG457" s="105"/>
      <c r="VH457" s="105"/>
      <c r="VI457" s="105"/>
      <c r="VJ457" s="105"/>
      <c r="VK457" s="105"/>
      <c r="VL457" s="105"/>
      <c r="VM457" s="105"/>
      <c r="VN457" s="105"/>
      <c r="VO457" s="105"/>
      <c r="VP457" s="105"/>
      <c r="VQ457" s="105"/>
      <c r="VR457" s="105"/>
      <c r="VS457" s="105"/>
      <c r="VT457" s="105"/>
      <c r="VU457" s="105"/>
      <c r="VV457" s="105"/>
      <c r="VW457" s="105"/>
      <c r="VX457" s="105"/>
      <c r="VY457" s="105"/>
      <c r="VZ457" s="105"/>
      <c r="WA457" s="105"/>
      <c r="WB457" s="105"/>
      <c r="WC457" s="105"/>
      <c r="WD457" s="105"/>
      <c r="WE457" s="105"/>
      <c r="WF457" s="105"/>
      <c r="WG457" s="105"/>
      <c r="WH457" s="105"/>
      <c r="WI457" s="105"/>
      <c r="WJ457" s="105"/>
      <c r="WK457" s="105"/>
      <c r="WL457" s="105"/>
      <c r="WM457" s="105"/>
      <c r="WN457" s="105"/>
      <c r="WO457" s="105"/>
      <c r="WP457" s="105"/>
      <c r="WQ457" s="105"/>
      <c r="WR457" s="105"/>
      <c r="WS457" s="105"/>
      <c r="WT457" s="105"/>
      <c r="WU457" s="105"/>
      <c r="WV457" s="105"/>
      <c r="WW457" s="105"/>
      <c r="WX457" s="105"/>
      <c r="WY457" s="105"/>
      <c r="WZ457" s="105"/>
      <c r="XA457" s="105"/>
      <c r="XB457" s="105"/>
      <c r="XC457" s="105"/>
      <c r="XD457" s="105"/>
      <c r="XE457" s="105"/>
      <c r="XF457" s="105"/>
      <c r="XG457" s="105"/>
      <c r="XH457" s="105"/>
      <c r="XI457" s="105"/>
      <c r="XJ457" s="105"/>
      <c r="XK457" s="105"/>
      <c r="XL457" s="105"/>
      <c r="XM457" s="105"/>
      <c r="XN457" s="105"/>
      <c r="XO457" s="105"/>
      <c r="XP457" s="105"/>
      <c r="XQ457" s="105"/>
      <c r="XR457" s="105"/>
      <c r="XS457" s="105"/>
      <c r="XT457" s="105"/>
      <c r="XU457" s="105"/>
      <c r="XV457" s="105"/>
      <c r="XW457" s="105"/>
      <c r="XX457" s="105"/>
      <c r="XY457" s="105"/>
      <c r="XZ457" s="105"/>
      <c r="YA457" s="105"/>
      <c r="YB457" s="105"/>
      <c r="YC457" s="105"/>
      <c r="YD457" s="105"/>
      <c r="YE457" s="105"/>
      <c r="YF457" s="105"/>
      <c r="YG457" s="105"/>
      <c r="YH457" s="105"/>
      <c r="YI457" s="105"/>
      <c r="YJ457" s="105"/>
      <c r="YK457" s="105"/>
      <c r="YL457" s="105"/>
      <c r="YM457" s="105"/>
      <c r="YN457" s="105"/>
      <c r="YO457" s="105"/>
      <c r="YP457" s="105"/>
      <c r="YQ457" s="105"/>
      <c r="YR457" s="105"/>
      <c r="YS457" s="105"/>
      <c r="YT457" s="105"/>
      <c r="YU457" s="105"/>
      <c r="YV457" s="105"/>
      <c r="YW457" s="105"/>
      <c r="YX457" s="105"/>
      <c r="YY457" s="105"/>
      <c r="YZ457" s="105"/>
      <c r="ZA457" s="105"/>
      <c r="ZB457" s="105"/>
      <c r="ZC457" s="105"/>
      <c r="ZD457" s="105"/>
      <c r="ZE457" s="105"/>
      <c r="ZF457" s="105"/>
      <c r="ZG457" s="105"/>
      <c r="ZH457" s="105"/>
      <c r="ZI457" s="105"/>
      <c r="ZJ457" s="105"/>
      <c r="ZK457" s="105"/>
      <c r="ZL457" s="105"/>
      <c r="ZM457" s="105"/>
      <c r="ZN457" s="105"/>
      <c r="ZO457" s="105"/>
      <c r="ZP457" s="105"/>
      <c r="ZQ457" s="105"/>
      <c r="ZR457" s="105"/>
      <c r="ZS457" s="105"/>
      <c r="ZT457" s="105"/>
      <c r="ZU457" s="105"/>
      <c r="ZV457" s="105"/>
      <c r="ZW457" s="105"/>
      <c r="ZX457" s="105"/>
      <c r="ZY457" s="105"/>
      <c r="ZZ457" s="105"/>
      <c r="AAA457" s="105"/>
      <c r="AAB457" s="105"/>
      <c r="AAC457" s="105"/>
      <c r="AAD457" s="105"/>
      <c r="AAE457" s="105"/>
      <c r="AAF457" s="105"/>
      <c r="AAG457" s="105"/>
      <c r="AAH457" s="105"/>
      <c r="AAI457" s="105"/>
      <c r="AAJ457" s="105"/>
      <c r="AAK457" s="105"/>
      <c r="AAL457" s="105"/>
      <c r="AAM457" s="105"/>
      <c r="AAN457" s="105"/>
      <c r="AAO457" s="105"/>
      <c r="AAP457" s="105"/>
      <c r="AAQ457" s="105"/>
      <c r="AAR457" s="105"/>
      <c r="AAS457" s="105"/>
      <c r="AAT457" s="105"/>
      <c r="AAU457" s="105"/>
      <c r="AAV457" s="105"/>
      <c r="AAW457" s="105"/>
      <c r="AAX457" s="105"/>
      <c r="AAY457" s="105"/>
      <c r="AAZ457" s="105"/>
      <c r="ABA457" s="105"/>
      <c r="ABB457" s="105"/>
      <c r="ABC457" s="105"/>
      <c r="ABD457" s="105"/>
      <c r="ABE457" s="105"/>
      <c r="ABF457" s="105"/>
      <c r="ABG457" s="105"/>
      <c r="ABH457" s="105"/>
      <c r="ABI457" s="105"/>
      <c r="ABJ457" s="105"/>
      <c r="ABK457" s="105"/>
      <c r="ABL457" s="105"/>
      <c r="ABM457" s="105"/>
      <c r="ABN457" s="105"/>
      <c r="ABO457" s="105"/>
      <c r="ABP457" s="105"/>
      <c r="ABQ457" s="105"/>
      <c r="ABR457" s="105"/>
      <c r="ABS457" s="105"/>
      <c r="ABT457" s="105"/>
      <c r="ABU457" s="105"/>
      <c r="ABV457" s="105"/>
      <c r="ABW457" s="105"/>
      <c r="ABX457" s="105"/>
      <c r="ABY457" s="105"/>
      <c r="ABZ457" s="105"/>
      <c r="ACA457" s="105"/>
      <c r="ACB457" s="105"/>
      <c r="ACC457" s="105"/>
      <c r="ACD457" s="105"/>
      <c r="ACE457" s="105"/>
      <c r="ACF457" s="105"/>
      <c r="ACG457" s="105"/>
      <c r="ACH457" s="105"/>
      <c r="ACI457" s="105"/>
      <c r="ACJ457" s="105"/>
      <c r="ACK457" s="105"/>
      <c r="ACL457" s="105"/>
      <c r="ACM457" s="105"/>
      <c r="ACN457" s="105"/>
      <c r="ACO457" s="105"/>
      <c r="ACP457" s="105"/>
      <c r="ACQ457" s="105"/>
      <c r="ACR457" s="105"/>
      <c r="ACS457" s="105"/>
      <c r="ACT457" s="105"/>
      <c r="ACU457" s="105"/>
      <c r="ACV457" s="105"/>
      <c r="ACW457" s="105"/>
      <c r="ACX457" s="105"/>
      <c r="ACY457" s="105"/>
      <c r="ACZ457" s="105"/>
      <c r="ADA457" s="105"/>
      <c r="ADB457" s="105"/>
      <c r="ADC457" s="105"/>
      <c r="ADD457" s="105"/>
      <c r="ADE457" s="105"/>
      <c r="ADF457" s="105"/>
      <c r="ADG457" s="105"/>
      <c r="ADH457" s="105"/>
      <c r="ADI457" s="105"/>
      <c r="ADJ457" s="105"/>
      <c r="ADK457" s="105"/>
      <c r="ADL457" s="105"/>
      <c r="ADM457" s="105"/>
      <c r="ADN457" s="105"/>
      <c r="ADO457" s="105"/>
      <c r="ADP457" s="105"/>
      <c r="ADQ457" s="105"/>
      <c r="ADR457" s="105"/>
      <c r="ADS457" s="105"/>
      <c r="ADT457" s="105"/>
      <c r="ADU457" s="105"/>
      <c r="ADV457" s="105"/>
      <c r="ADW457" s="105"/>
      <c r="ADX457" s="105"/>
      <c r="ADY457" s="105"/>
      <c r="ADZ457" s="105"/>
      <c r="AEA457" s="105"/>
      <c r="AEB457" s="105"/>
      <c r="AEC457" s="105"/>
      <c r="AED457" s="105"/>
      <c r="AEE457" s="105"/>
      <c r="AEF457" s="105"/>
      <c r="AEG457" s="105"/>
      <c r="AEH457" s="105"/>
      <c r="AEI457" s="105"/>
      <c r="AEJ457" s="105"/>
      <c r="AEK457" s="105"/>
      <c r="AEL457" s="105"/>
      <c r="AEM457" s="105"/>
      <c r="AEN457" s="105"/>
      <c r="AEO457" s="105"/>
      <c r="AEP457" s="105"/>
      <c r="AEQ457" s="105"/>
      <c r="AER457" s="105"/>
      <c r="AES457" s="105"/>
      <c r="AET457" s="105"/>
      <c r="AEU457" s="105"/>
      <c r="AEV457" s="105"/>
      <c r="AEW457" s="105"/>
      <c r="AEX457" s="105"/>
      <c r="AEY457" s="105"/>
      <c r="AEZ457" s="105"/>
      <c r="AFA457" s="105"/>
      <c r="AFB457" s="105"/>
      <c r="AFC457" s="105"/>
      <c r="AFD457" s="105"/>
      <c r="AFE457" s="105"/>
      <c r="AFF457" s="105"/>
      <c r="AFG457" s="105"/>
      <c r="AFH457" s="105"/>
      <c r="AFI457" s="105"/>
      <c r="AFJ457" s="105"/>
      <c r="AFK457" s="105"/>
      <c r="AFL457" s="105"/>
      <c r="AFM457" s="105"/>
      <c r="AFN457" s="105"/>
      <c r="AFO457" s="105"/>
      <c r="AFP457" s="105"/>
      <c r="AFQ457" s="105"/>
      <c r="AFR457" s="105"/>
      <c r="AFS457" s="105"/>
      <c r="AFT457" s="105"/>
      <c r="AFU457" s="105"/>
      <c r="AFV457" s="105"/>
      <c r="AFW457" s="105"/>
      <c r="AFX457" s="105"/>
      <c r="AFY457" s="105"/>
      <c r="AFZ457" s="105"/>
      <c r="AGA457" s="105"/>
      <c r="AGB457" s="105"/>
      <c r="AGC457" s="105"/>
      <c r="AGD457" s="105"/>
      <c r="AGE457" s="105"/>
      <c r="AGF457" s="105"/>
      <c r="AGG457" s="105"/>
      <c r="AGH457" s="105"/>
      <c r="AGI457" s="105"/>
      <c r="AGJ457" s="105"/>
      <c r="AGK457" s="105"/>
      <c r="AGL457" s="105"/>
      <c r="AGM457" s="105"/>
      <c r="AGN457" s="105"/>
      <c r="AGO457" s="105"/>
      <c r="AGP457" s="105"/>
      <c r="AGQ457" s="105"/>
      <c r="AGR457" s="105"/>
      <c r="AGS457" s="105"/>
      <c r="AGT457" s="105"/>
      <c r="AGU457" s="105"/>
      <c r="AGV457" s="105"/>
      <c r="AGW457" s="105"/>
      <c r="AGX457" s="105"/>
      <c r="AGY457" s="105"/>
      <c r="AGZ457" s="105"/>
      <c r="AHA457" s="105"/>
      <c r="AHB457" s="105"/>
      <c r="AHC457" s="105"/>
      <c r="AHD457" s="105"/>
      <c r="AHE457" s="105"/>
      <c r="AHF457" s="105"/>
      <c r="AHG457" s="105"/>
      <c r="AHH457" s="105"/>
      <c r="AHI457" s="105"/>
      <c r="AHJ457" s="105"/>
      <c r="AHK457" s="105"/>
      <c r="AHL457" s="105"/>
      <c r="AHM457" s="105"/>
      <c r="AHN457" s="105"/>
      <c r="AHO457" s="105"/>
      <c r="AHP457" s="105"/>
      <c r="AHQ457" s="105"/>
      <c r="AHR457" s="105"/>
      <c r="AHS457" s="105"/>
      <c r="AHT457" s="105"/>
      <c r="AHU457" s="105"/>
      <c r="AHV457" s="105"/>
      <c r="AHW457" s="105"/>
      <c r="AHX457" s="105"/>
      <c r="AHY457" s="105"/>
      <c r="AHZ457" s="105"/>
      <c r="AIA457" s="105"/>
      <c r="AIB457" s="105"/>
      <c r="AIC457" s="105"/>
      <c r="AID457" s="105"/>
      <c r="AIE457" s="105"/>
      <c r="AIF457" s="105"/>
      <c r="AIG457" s="105"/>
      <c r="AIH457" s="105"/>
      <c r="AII457" s="105"/>
      <c r="AIJ457" s="105"/>
      <c r="AIK457" s="105"/>
      <c r="AIL457" s="105"/>
      <c r="AIM457" s="105"/>
      <c r="AIN457" s="105"/>
      <c r="AIO457" s="105"/>
      <c r="AIP457" s="105"/>
      <c r="AIQ457" s="105"/>
      <c r="AIR457" s="105"/>
      <c r="AIS457" s="105"/>
      <c r="AIT457" s="105"/>
      <c r="AIU457" s="105"/>
      <c r="AIV457" s="105"/>
      <c r="AIW457" s="105"/>
      <c r="AIX457" s="105"/>
      <c r="AIY457" s="105"/>
      <c r="AIZ457" s="105"/>
      <c r="AJA457" s="105"/>
      <c r="AJB457" s="105"/>
      <c r="AJC457" s="105"/>
      <c r="AJD457" s="105"/>
      <c r="AJE457" s="105"/>
      <c r="AJF457" s="105"/>
      <c r="AJG457" s="105"/>
      <c r="AJH457" s="105"/>
      <c r="AJI457" s="105"/>
      <c r="AJJ457" s="105"/>
      <c r="AJK457" s="105"/>
      <c r="AJL457" s="105"/>
      <c r="AJM457" s="105"/>
      <c r="AJN457" s="105"/>
      <c r="AJO457" s="105"/>
      <c r="AJP457" s="105"/>
      <c r="AJQ457" s="105"/>
      <c r="AJR457" s="105"/>
      <c r="AJS457" s="105"/>
      <c r="AJT457" s="105"/>
      <c r="AJU457" s="105"/>
      <c r="AJV457" s="105"/>
      <c r="AJW457" s="105"/>
      <c r="AJX457" s="105"/>
      <c r="AJY457" s="105"/>
      <c r="AJZ457" s="105"/>
      <c r="AKA457" s="105"/>
      <c r="AKB457" s="105"/>
      <c r="AKC457" s="105"/>
      <c r="AKD457" s="105"/>
      <c r="AKE457" s="105"/>
      <c r="AKF457" s="105"/>
      <c r="AKG457" s="105"/>
      <c r="AKH457" s="105"/>
      <c r="AKI457" s="105"/>
      <c r="AKJ457" s="105"/>
      <c r="AKK457" s="105"/>
      <c r="AKL457" s="105"/>
      <c r="AKM457" s="105"/>
      <c r="AKN457" s="105"/>
      <c r="AKO457" s="105"/>
      <c r="AKP457" s="105"/>
      <c r="AKQ457" s="105"/>
      <c r="AKR457" s="105"/>
      <c r="AKS457" s="105"/>
      <c r="AKT457" s="105"/>
      <c r="AKU457" s="105"/>
      <c r="AKV457" s="105"/>
      <c r="AKW457" s="105"/>
      <c r="AKX457" s="105"/>
      <c r="AKY457" s="105"/>
      <c r="AKZ457" s="105"/>
      <c r="ALA457" s="105"/>
      <c r="ALB457" s="105"/>
      <c r="ALC457" s="105"/>
      <c r="ALD457" s="105"/>
      <c r="ALE457" s="105"/>
      <c r="ALF457" s="105"/>
      <c r="ALG457" s="105"/>
      <c r="ALH457" s="105"/>
      <c r="ALI457" s="105"/>
      <c r="ALJ457" s="105"/>
      <c r="ALK457" s="105"/>
      <c r="ALL457" s="105"/>
      <c r="ALM457" s="105"/>
      <c r="ALN457" s="105"/>
      <c r="ALO457" s="105"/>
      <c r="ALP457" s="105"/>
      <c r="ALQ457" s="105"/>
      <c r="ALR457" s="105"/>
      <c r="ALS457" s="105"/>
      <c r="ALT457" s="105"/>
      <c r="ALU457" s="105"/>
      <c r="ALV457" s="105"/>
      <c r="ALW457" s="105"/>
      <c r="ALX457" s="105"/>
      <c r="ALY457" s="105"/>
      <c r="ALZ457" s="105"/>
      <c r="AMA457" s="105"/>
      <c r="AMB457" s="105"/>
      <c r="AMC457" s="105"/>
      <c r="AMD457" s="105"/>
      <c r="AME457" s="105"/>
      <c r="AMF457" s="105"/>
      <c r="AMG457" s="105"/>
      <c r="AMH457" s="105"/>
      <c r="AMI457" s="105"/>
      <c r="AMJ457" s="105"/>
      <c r="AMK457" s="105"/>
      <c r="AML457" s="105"/>
      <c r="AMM457" s="105"/>
      <c r="AMN457" s="105"/>
      <c r="AMO457" s="105"/>
      <c r="AMP457" s="105"/>
      <c r="AMQ457" s="105"/>
      <c r="AMR457" s="105"/>
      <c r="AMS457" s="105"/>
      <c r="AMT457" s="105"/>
      <c r="AMU457" s="105"/>
      <c r="AMV457" s="105"/>
      <c r="AMW457" s="105"/>
      <c r="AMX457" s="105"/>
      <c r="AMY457" s="105"/>
      <c r="AMZ457" s="105"/>
      <c r="ANA457" s="105"/>
      <c r="ANB457" s="105"/>
      <c r="ANC457" s="105"/>
      <c r="AND457" s="105"/>
      <c r="ANE457" s="105"/>
      <c r="ANF457" s="105"/>
      <c r="ANG457" s="105"/>
      <c r="ANH457" s="105"/>
      <c r="ANI457" s="105"/>
      <c r="ANJ457" s="105"/>
      <c r="ANK457" s="105"/>
      <c r="ANL457" s="105"/>
      <c r="ANM457" s="105"/>
      <c r="ANN457" s="105"/>
      <c r="ANO457" s="105"/>
      <c r="ANP457" s="105"/>
      <c r="ANQ457" s="105"/>
      <c r="ANR457" s="105"/>
      <c r="ANS457" s="105"/>
      <c r="ANT457" s="105"/>
      <c r="ANU457" s="105"/>
      <c r="ANV457" s="105"/>
      <c r="ANW457" s="105"/>
      <c r="ANX457" s="105"/>
      <c r="ANY457" s="105"/>
      <c r="ANZ457" s="105"/>
      <c r="AOA457" s="105"/>
      <c r="AOB457" s="105"/>
      <c r="AOC457" s="105"/>
      <c r="AOD457" s="105"/>
      <c r="AOE457" s="105"/>
      <c r="AOF457" s="105"/>
      <c r="AOG457" s="105"/>
      <c r="AOH457" s="105"/>
      <c r="AOI457" s="105"/>
      <c r="AOJ457" s="105"/>
      <c r="AOK457" s="105"/>
      <c r="AOL457" s="105"/>
      <c r="AOM457" s="105"/>
      <c r="AON457" s="105"/>
      <c r="AOO457" s="105"/>
      <c r="AOP457" s="105"/>
      <c r="AOQ457" s="105"/>
      <c r="AOR457" s="105"/>
      <c r="AOS457" s="105"/>
      <c r="AOT457" s="105"/>
      <c r="AOU457" s="105"/>
      <c r="AOV457" s="105"/>
      <c r="AOW457" s="105"/>
      <c r="AOX457" s="105"/>
      <c r="AOY457" s="105"/>
      <c r="AOZ457" s="105"/>
      <c r="APA457" s="105"/>
      <c r="APB457" s="105"/>
      <c r="APC457" s="105"/>
      <c r="APD457" s="105"/>
      <c r="APE457" s="105"/>
      <c r="APF457" s="105"/>
      <c r="APG457" s="105"/>
      <c r="APH457" s="105"/>
      <c r="API457" s="105"/>
      <c r="APJ457" s="105"/>
      <c r="APK457" s="105"/>
      <c r="APL457" s="105"/>
      <c r="APM457" s="105"/>
      <c r="APN457" s="105"/>
      <c r="APO457" s="105"/>
      <c r="APP457" s="105"/>
      <c r="APQ457" s="105"/>
      <c r="APR457" s="105"/>
      <c r="APS457" s="105"/>
      <c r="APT457" s="105"/>
      <c r="APU457" s="105"/>
      <c r="APV457" s="105"/>
      <c r="APW457" s="105"/>
      <c r="APX457" s="105"/>
      <c r="APY457" s="105"/>
      <c r="APZ457" s="105"/>
      <c r="AQA457" s="105"/>
      <c r="AQB457" s="105"/>
      <c r="AQC457" s="105"/>
      <c r="AQD457" s="105"/>
      <c r="AQE457" s="105"/>
      <c r="AQF457" s="105"/>
      <c r="AQG457" s="105"/>
      <c r="AQH457" s="105"/>
      <c r="AQI457" s="105"/>
      <c r="AQJ457" s="105"/>
      <c r="AQK457" s="105"/>
      <c r="AQL457" s="105"/>
      <c r="AQM457" s="105"/>
      <c r="AQN457" s="105"/>
      <c r="AQO457" s="105"/>
      <c r="AQP457" s="105"/>
      <c r="AQQ457" s="105"/>
      <c r="AQR457" s="105"/>
      <c r="AQS457" s="105"/>
      <c r="AQT457" s="105"/>
      <c r="AQU457" s="105"/>
      <c r="AQV457" s="105"/>
      <c r="AQW457" s="105"/>
      <c r="AQX457" s="105"/>
      <c r="AQY457" s="105"/>
      <c r="AQZ457" s="105"/>
      <c r="ARA457" s="105"/>
      <c r="ARB457" s="105"/>
      <c r="ARC457" s="105"/>
      <c r="ARD457" s="105"/>
      <c r="ARE457" s="105"/>
      <c r="ARF457" s="105"/>
      <c r="ARG457" s="105"/>
      <c r="ARH457" s="105"/>
      <c r="ARI457" s="105"/>
      <c r="ARJ457" s="105"/>
      <c r="ARK457" s="105"/>
      <c r="ARL457" s="105"/>
      <c r="ARM457" s="105"/>
      <c r="ARN457" s="105"/>
      <c r="ARO457" s="105"/>
      <c r="ARP457" s="105"/>
      <c r="ARQ457" s="105"/>
      <c r="ARR457" s="105"/>
      <c r="ARS457" s="105"/>
      <c r="ART457" s="105"/>
      <c r="ARU457" s="105"/>
      <c r="ARV457" s="105"/>
      <c r="ARW457" s="105"/>
      <c r="ARX457" s="105"/>
      <c r="ARY457" s="105"/>
      <c r="ARZ457" s="105"/>
      <c r="ASA457" s="105"/>
      <c r="ASB457" s="105"/>
      <c r="ASC457" s="105"/>
      <c r="ASD457" s="105"/>
      <c r="ASE457" s="105"/>
      <c r="ASF457" s="105"/>
      <c r="ASG457" s="105"/>
      <c r="ASH457" s="105"/>
      <c r="ASI457" s="105"/>
      <c r="ASJ457" s="105"/>
      <c r="ASK457" s="105"/>
      <c r="ASL457" s="105"/>
      <c r="ASM457" s="105"/>
      <c r="ASN457" s="105"/>
      <c r="ASO457" s="105"/>
      <c r="ASP457" s="105"/>
      <c r="ASQ457" s="105"/>
      <c r="ASR457" s="105"/>
      <c r="ASS457" s="105"/>
      <c r="AST457" s="105"/>
      <c r="ASU457" s="105"/>
      <c r="ASV457" s="105"/>
      <c r="ASW457" s="105"/>
      <c r="ASX457" s="105"/>
      <c r="ASY457" s="105"/>
      <c r="ASZ457" s="105"/>
      <c r="ATA457" s="105"/>
      <c r="ATB457" s="105"/>
      <c r="ATC457" s="105"/>
      <c r="ATD457" s="105"/>
      <c r="ATE457" s="105"/>
      <c r="ATF457" s="105"/>
      <c r="ATG457" s="105"/>
      <c r="ATH457" s="105"/>
      <c r="ATI457" s="105"/>
      <c r="ATJ457" s="105"/>
      <c r="ATK457" s="105"/>
      <c r="ATL457" s="105"/>
      <c r="ATM457" s="105"/>
      <c r="ATN457" s="105"/>
      <c r="ATO457" s="105"/>
      <c r="ATP457" s="105"/>
      <c r="ATQ457" s="105"/>
      <c r="ATR457" s="105"/>
      <c r="ATS457" s="105"/>
      <c r="ATT457" s="105"/>
      <c r="ATU457" s="105"/>
      <c r="ATV457" s="105"/>
      <c r="ATW457" s="105"/>
      <c r="ATX457" s="105"/>
      <c r="ATY457" s="105"/>
      <c r="ATZ457" s="105"/>
      <c r="AUA457" s="105"/>
      <c r="AUB457" s="105"/>
      <c r="AUC457" s="105"/>
      <c r="AUD457" s="105"/>
      <c r="AUE457" s="105"/>
      <c r="AUF457" s="105"/>
      <c r="AUG457" s="105"/>
      <c r="AUH457" s="105"/>
      <c r="AUI457" s="105"/>
      <c r="AUJ457" s="105"/>
      <c r="AUK457" s="105"/>
      <c r="AUL457" s="105"/>
      <c r="AUM457" s="105"/>
      <c r="AUN457" s="105"/>
      <c r="AUO457" s="105"/>
      <c r="AUP457" s="105"/>
      <c r="AUQ457" s="105"/>
      <c r="AUR457" s="105"/>
      <c r="AUS457" s="105"/>
      <c r="AUT457" s="105"/>
      <c r="AUU457" s="105"/>
      <c r="AUV457" s="105"/>
      <c r="AUW457" s="105"/>
      <c r="AUX457" s="105"/>
      <c r="AUY457" s="105"/>
      <c r="AUZ457" s="105"/>
      <c r="AVA457" s="105"/>
      <c r="AVB457" s="105"/>
      <c r="AVC457" s="105"/>
      <c r="AVD457" s="105"/>
      <c r="AVE457" s="105"/>
      <c r="AVF457" s="105"/>
      <c r="AVG457" s="105"/>
      <c r="AVH457" s="105"/>
      <c r="AVI457" s="105"/>
      <c r="AVJ457" s="105"/>
      <c r="AVK457" s="105"/>
      <c r="AVL457" s="105"/>
      <c r="AVM457" s="105"/>
      <c r="AVN457" s="105"/>
      <c r="AVO457" s="105"/>
      <c r="AVP457" s="105"/>
      <c r="AVQ457" s="105"/>
      <c r="AVR457" s="105"/>
      <c r="AVS457" s="105"/>
      <c r="AVT457" s="105"/>
      <c r="AVU457" s="105"/>
      <c r="AVV457" s="105"/>
      <c r="AVW457" s="105"/>
      <c r="AVX457" s="105"/>
      <c r="AVY457" s="105"/>
      <c r="AVZ457" s="105"/>
      <c r="AWA457" s="105"/>
      <c r="AWB457" s="105"/>
      <c r="AWC457" s="105"/>
      <c r="AWD457" s="105"/>
      <c r="AWE457" s="105"/>
      <c r="AWF457" s="105"/>
      <c r="AWG457" s="105"/>
      <c r="AWH457" s="105"/>
      <c r="AWI457" s="105"/>
      <c r="AWJ457" s="105"/>
      <c r="AWK457" s="105"/>
      <c r="AWL457" s="105"/>
      <c r="AWM457" s="105"/>
      <c r="AWN457" s="105"/>
      <c r="AWO457" s="105"/>
      <c r="AWP457" s="105"/>
      <c r="AWQ457" s="105"/>
      <c r="AWR457" s="105"/>
      <c r="AWS457" s="105"/>
      <c r="AWT457" s="105"/>
      <c r="AWU457" s="105"/>
      <c r="AWV457" s="105"/>
      <c r="AWW457" s="105"/>
      <c r="AWX457" s="105"/>
      <c r="AWY457" s="105"/>
      <c r="AWZ457" s="105"/>
      <c r="AXA457" s="105"/>
      <c r="AXB457" s="105"/>
      <c r="AXC457" s="105"/>
      <c r="AXD457" s="105"/>
      <c r="AXE457" s="105"/>
      <c r="AXF457" s="105"/>
      <c r="AXG457" s="105"/>
      <c r="AXH457" s="105"/>
      <c r="AXI457" s="105"/>
      <c r="AXJ457" s="105"/>
      <c r="AXK457" s="105"/>
      <c r="AXL457" s="105"/>
      <c r="AXM457" s="105"/>
      <c r="AXN457" s="105"/>
      <c r="AXO457" s="105"/>
      <c r="AXP457" s="105"/>
      <c r="AXQ457" s="105"/>
      <c r="AXR457" s="105"/>
      <c r="AXS457" s="105"/>
      <c r="AXT457" s="105"/>
      <c r="AXU457" s="105"/>
      <c r="AXV457" s="105"/>
      <c r="AXW457" s="105"/>
      <c r="AXX457" s="105"/>
    </row>
    <row r="458" spans="1:1324" s="131" customFormat="1" ht="15.75" hidden="1" customHeight="1" x14ac:dyDescent="0.2">
      <c r="A458" s="13" t="s">
        <v>327</v>
      </c>
      <c r="B458" s="13" t="s">
        <v>2067</v>
      </c>
      <c r="C458" s="12" t="s">
        <v>3267</v>
      </c>
      <c r="D458" s="19" t="s">
        <v>76</v>
      </c>
      <c r="E458" s="9">
        <v>40339</v>
      </c>
      <c r="F458" s="9"/>
      <c r="G458" s="30" t="s">
        <v>1186</v>
      </c>
      <c r="H458" s="30">
        <v>42005</v>
      </c>
      <c r="I458" s="30" t="s">
        <v>1065</v>
      </c>
      <c r="J458" s="173"/>
      <c r="K458" s="84" t="s">
        <v>6</v>
      </c>
      <c r="L458" s="87">
        <v>1</v>
      </c>
      <c r="M458" s="87">
        <v>1</v>
      </c>
      <c r="N458" s="87" t="s">
        <v>326</v>
      </c>
      <c r="O458" s="87">
        <v>1</v>
      </c>
      <c r="P458" s="87" t="s">
        <v>326</v>
      </c>
      <c r="Q458" s="87">
        <v>1</v>
      </c>
      <c r="R458" s="87" t="s">
        <v>326</v>
      </c>
      <c r="S458" s="87">
        <v>1</v>
      </c>
      <c r="T458" s="87" t="s">
        <v>49</v>
      </c>
      <c r="U458" s="87">
        <v>1</v>
      </c>
      <c r="V458" s="87">
        <v>1</v>
      </c>
      <c r="W458" s="87">
        <v>0</v>
      </c>
      <c r="X458" s="87">
        <v>0</v>
      </c>
      <c r="Y458" s="87">
        <v>0</v>
      </c>
      <c r="Z458" s="87">
        <v>1</v>
      </c>
      <c r="AA458" s="87">
        <v>0</v>
      </c>
      <c r="AB458" s="71">
        <f>IF((ISERROR(VLOOKUP($A458,RTlist2,40,FALSE)))=TRUE,2,VLOOKUP($A458,RTlist2,40,FALSE))</f>
        <v>2</v>
      </c>
      <c r="AC458" s="71">
        <f>IF((ISERROR(VLOOKUP($A458,RTlist2,41,FALSE)))=TRUE,2,VLOOKUP($A458,RTlist2,41,FALSE))</f>
        <v>2</v>
      </c>
      <c r="AD458" s="71">
        <f>IF((ISERROR(VLOOKUP($A458,RTlist2,36,FALSE)))=TRUE,2,VLOOKUP($A458,RTlist2,36,FALSE))</f>
        <v>2</v>
      </c>
      <c r="AE458" s="71">
        <f>IF((ISERROR(VLOOKUP($A458,RTlist2,37,FALSE)))=TRUE,2,VLOOKUP($A458,RTlist2,37,FALSE))</f>
        <v>2</v>
      </c>
      <c r="AF458" s="103" t="s">
        <v>2341</v>
      </c>
      <c r="AG458" s="105"/>
      <c r="AH458" s="105"/>
      <c r="AI458" s="105"/>
      <c r="AJ458" s="105"/>
      <c r="AK458" s="105"/>
      <c r="AL458" s="105"/>
      <c r="AM458" s="105"/>
      <c r="AN458" s="105"/>
      <c r="AO458" s="105"/>
      <c r="AP458" s="105"/>
      <c r="AQ458" s="105"/>
      <c r="AR458" s="105"/>
      <c r="AS458" s="105"/>
      <c r="AT458" s="105"/>
      <c r="AU458" s="105"/>
      <c r="AV458" s="105"/>
      <c r="AW458" s="105"/>
      <c r="AX458" s="105"/>
      <c r="AY458" s="105"/>
      <c r="AZ458" s="105"/>
      <c r="BA458" s="105"/>
      <c r="BB458" s="105"/>
      <c r="BC458" s="105"/>
      <c r="BD458" s="105"/>
      <c r="BE458" s="105"/>
      <c r="BF458" s="105"/>
      <c r="BG458" s="105"/>
      <c r="BH458" s="105"/>
      <c r="BI458" s="105"/>
      <c r="BJ458" s="105"/>
      <c r="BK458" s="105"/>
      <c r="BL458" s="105"/>
      <c r="BM458" s="105"/>
      <c r="BN458" s="105"/>
      <c r="BO458" s="105"/>
      <c r="BP458" s="105"/>
      <c r="BQ458" s="105"/>
      <c r="BR458" s="105"/>
      <c r="BS458" s="105"/>
      <c r="BT458" s="105"/>
      <c r="BU458" s="105"/>
      <c r="BV458" s="105"/>
      <c r="BW458" s="105"/>
      <c r="BX458" s="105"/>
      <c r="BY458" s="105"/>
      <c r="BZ458" s="105"/>
      <c r="CA458" s="105"/>
      <c r="CB458" s="105"/>
      <c r="CC458" s="105"/>
      <c r="CD458" s="105"/>
      <c r="CE458" s="105"/>
      <c r="CF458" s="105"/>
      <c r="CG458" s="105"/>
      <c r="CH458" s="105"/>
      <c r="CI458" s="105"/>
      <c r="CJ458" s="105"/>
      <c r="CK458" s="105"/>
      <c r="CL458" s="105"/>
      <c r="CM458" s="105"/>
      <c r="CN458" s="105"/>
      <c r="CO458" s="105"/>
      <c r="CP458" s="105"/>
      <c r="CQ458" s="105"/>
      <c r="CR458" s="105"/>
      <c r="CS458" s="105"/>
      <c r="CT458" s="105"/>
      <c r="CU458" s="105"/>
      <c r="CV458" s="105"/>
      <c r="CW458" s="105"/>
      <c r="CX458" s="105"/>
      <c r="CY458" s="105"/>
      <c r="CZ458" s="105"/>
      <c r="DA458" s="105"/>
      <c r="DB458" s="105"/>
      <c r="DC458" s="105"/>
      <c r="DD458" s="105"/>
      <c r="DE458" s="105"/>
      <c r="DF458" s="105"/>
      <c r="DG458" s="105"/>
      <c r="DH458" s="105"/>
      <c r="DI458" s="105"/>
      <c r="DJ458" s="105"/>
      <c r="DK458" s="105"/>
      <c r="DL458" s="105"/>
      <c r="DM458" s="105"/>
      <c r="DN458" s="105"/>
      <c r="DO458" s="105"/>
      <c r="DP458" s="105"/>
      <c r="DQ458" s="105"/>
      <c r="DR458" s="105"/>
      <c r="DS458" s="105"/>
      <c r="DT458" s="105"/>
      <c r="DU458" s="105"/>
      <c r="DV458" s="105"/>
      <c r="DW458" s="105"/>
      <c r="DX458" s="105"/>
      <c r="DY458" s="105"/>
      <c r="DZ458" s="105"/>
      <c r="EA458" s="105"/>
      <c r="EB458" s="105"/>
      <c r="EC458" s="105"/>
      <c r="ED458" s="105"/>
      <c r="EE458" s="105"/>
      <c r="EF458" s="105"/>
      <c r="EG458" s="105"/>
      <c r="EH458" s="105"/>
      <c r="EI458" s="105"/>
      <c r="EJ458" s="105"/>
      <c r="EK458" s="105"/>
      <c r="EL458" s="105"/>
      <c r="EM458" s="105"/>
      <c r="EN458" s="105"/>
      <c r="EO458" s="105"/>
      <c r="EP458" s="105"/>
      <c r="EQ458" s="105"/>
      <c r="ER458" s="105"/>
      <c r="ES458" s="105"/>
      <c r="ET458" s="105"/>
      <c r="EU458" s="105"/>
      <c r="EV458" s="105"/>
      <c r="EW458" s="105"/>
      <c r="EX458" s="105"/>
      <c r="EY458" s="105"/>
      <c r="EZ458" s="105"/>
      <c r="FA458" s="105"/>
      <c r="FB458" s="105"/>
      <c r="FC458" s="105"/>
      <c r="FD458" s="105"/>
      <c r="FE458" s="105"/>
      <c r="FF458" s="105"/>
      <c r="FG458" s="105"/>
      <c r="FH458" s="105"/>
      <c r="FI458" s="105"/>
      <c r="FJ458" s="105"/>
      <c r="FK458" s="105"/>
      <c r="FL458" s="105"/>
      <c r="FM458" s="105"/>
      <c r="FN458" s="105"/>
      <c r="FO458" s="105"/>
      <c r="FP458" s="105"/>
      <c r="FQ458" s="105"/>
      <c r="FR458" s="105"/>
      <c r="FS458" s="105"/>
      <c r="FT458" s="105"/>
      <c r="FU458" s="105"/>
      <c r="FV458" s="105"/>
      <c r="FW458" s="105"/>
      <c r="FX458" s="105"/>
      <c r="FY458" s="105"/>
      <c r="FZ458" s="105"/>
      <c r="GA458" s="105"/>
      <c r="GB458" s="105"/>
      <c r="GC458" s="105"/>
      <c r="GD458" s="105"/>
      <c r="GE458" s="105"/>
      <c r="GF458" s="105"/>
      <c r="GG458" s="105"/>
      <c r="GH458" s="105"/>
      <c r="GI458" s="105"/>
      <c r="GJ458" s="105"/>
      <c r="GK458" s="105"/>
      <c r="GL458" s="105"/>
      <c r="GM458" s="105"/>
      <c r="GN458" s="105"/>
      <c r="GO458" s="105"/>
      <c r="GP458" s="105"/>
      <c r="GQ458" s="105"/>
      <c r="GR458" s="105"/>
      <c r="GS458" s="105"/>
      <c r="GT458" s="105"/>
      <c r="GU458" s="105"/>
      <c r="GV458" s="105"/>
      <c r="GW458" s="105"/>
      <c r="GX458" s="105"/>
      <c r="GY458" s="105"/>
      <c r="GZ458" s="105"/>
      <c r="HA458" s="105"/>
      <c r="HB458" s="105"/>
      <c r="HC458" s="105"/>
      <c r="HD458" s="105"/>
      <c r="HE458" s="105"/>
      <c r="HF458" s="105"/>
      <c r="HG458" s="105"/>
      <c r="HH458" s="105"/>
      <c r="HI458" s="105"/>
      <c r="HJ458" s="105"/>
      <c r="HK458" s="105"/>
      <c r="HL458" s="105"/>
      <c r="HM458" s="105"/>
      <c r="HN458" s="105"/>
      <c r="HO458" s="105"/>
      <c r="HP458" s="105"/>
      <c r="HQ458" s="105"/>
      <c r="HR458" s="105"/>
      <c r="HS458" s="105"/>
      <c r="HT458" s="105"/>
      <c r="HU458" s="105"/>
      <c r="HV458" s="105"/>
      <c r="HW458" s="105"/>
      <c r="HX458" s="105"/>
      <c r="HY458" s="105"/>
      <c r="HZ458" s="105"/>
      <c r="IA458" s="105"/>
      <c r="IB458" s="105"/>
      <c r="IC458" s="105"/>
      <c r="ID458" s="105"/>
      <c r="IE458" s="105"/>
      <c r="IF458" s="105"/>
      <c r="IG458" s="105"/>
      <c r="IH458" s="105"/>
      <c r="II458" s="105"/>
      <c r="IJ458" s="105"/>
      <c r="IK458" s="105"/>
      <c r="IL458" s="105"/>
      <c r="IM458" s="105"/>
      <c r="IN458" s="105"/>
      <c r="IO458" s="105"/>
      <c r="IP458" s="105"/>
      <c r="IQ458" s="105"/>
      <c r="IR458" s="105"/>
      <c r="IS458" s="105"/>
      <c r="IT458" s="105"/>
      <c r="IU458" s="105"/>
      <c r="IV458" s="105"/>
      <c r="IW458" s="105"/>
      <c r="IX458" s="105"/>
      <c r="IY458" s="105"/>
      <c r="IZ458" s="105"/>
      <c r="JA458" s="105"/>
      <c r="JB458" s="105"/>
      <c r="JC458" s="105"/>
      <c r="JD458" s="105"/>
      <c r="JE458" s="105"/>
      <c r="JF458" s="105"/>
      <c r="JG458" s="105"/>
      <c r="JH458" s="105"/>
      <c r="JI458" s="105"/>
      <c r="JJ458" s="105"/>
      <c r="JK458" s="105"/>
      <c r="JL458" s="105"/>
      <c r="JM458" s="105"/>
      <c r="JN458" s="105"/>
      <c r="JO458" s="105"/>
      <c r="JP458" s="105"/>
      <c r="JQ458" s="105"/>
      <c r="JR458" s="105"/>
      <c r="JS458" s="105"/>
      <c r="JT458" s="105"/>
      <c r="JU458" s="105"/>
      <c r="JV458" s="105"/>
      <c r="JW458" s="105"/>
      <c r="JX458" s="105"/>
      <c r="JY458" s="105"/>
      <c r="JZ458" s="105"/>
      <c r="KA458" s="105"/>
      <c r="KB458" s="105"/>
      <c r="KC458" s="105"/>
      <c r="KD458" s="105"/>
      <c r="KE458" s="105"/>
      <c r="KF458" s="105"/>
      <c r="KG458" s="105"/>
      <c r="KH458" s="105"/>
      <c r="KI458" s="105"/>
      <c r="KJ458" s="105"/>
      <c r="KK458" s="105"/>
      <c r="KL458" s="105"/>
      <c r="KM458" s="105"/>
      <c r="KN458" s="105"/>
      <c r="KO458" s="105"/>
      <c r="KP458" s="105"/>
      <c r="KQ458" s="105"/>
      <c r="KR458" s="105"/>
      <c r="KS458" s="105"/>
      <c r="KT458" s="105"/>
      <c r="KU458" s="105"/>
      <c r="KV458" s="105"/>
      <c r="KW458" s="105"/>
      <c r="KX458" s="105"/>
      <c r="KY458" s="105"/>
      <c r="KZ458" s="105"/>
      <c r="LA458" s="105"/>
      <c r="LB458" s="105"/>
      <c r="LC458" s="105"/>
      <c r="LD458" s="105"/>
      <c r="LE458" s="105"/>
      <c r="LF458" s="105"/>
      <c r="LG458" s="105"/>
      <c r="LH458" s="105"/>
      <c r="LI458" s="105"/>
      <c r="LJ458" s="105"/>
      <c r="LK458" s="105"/>
      <c r="LL458" s="105"/>
      <c r="LM458" s="105"/>
      <c r="LN458" s="105"/>
      <c r="LO458" s="105"/>
      <c r="LP458" s="105"/>
      <c r="LQ458" s="105"/>
      <c r="LR458" s="105"/>
      <c r="LS458" s="105"/>
      <c r="LT458" s="105"/>
      <c r="LU458" s="105"/>
      <c r="LV458" s="105"/>
      <c r="LW458" s="105"/>
      <c r="LX458" s="105"/>
      <c r="LY458" s="105"/>
      <c r="LZ458" s="105"/>
      <c r="MA458" s="105"/>
      <c r="MB458" s="105"/>
      <c r="MC458" s="105"/>
      <c r="MD458" s="105"/>
      <c r="ME458" s="105"/>
      <c r="MF458" s="105"/>
      <c r="MG458" s="105"/>
      <c r="MH458" s="105"/>
      <c r="MI458" s="105"/>
      <c r="MJ458" s="105"/>
      <c r="MK458" s="105"/>
      <c r="ML458" s="105"/>
      <c r="MM458" s="105"/>
      <c r="MN458" s="105"/>
      <c r="MO458" s="105"/>
      <c r="MP458" s="105"/>
      <c r="MQ458" s="105"/>
      <c r="MR458" s="105"/>
      <c r="MS458" s="105"/>
      <c r="MT458" s="105"/>
      <c r="MU458" s="105"/>
      <c r="MV458" s="105"/>
      <c r="MW458" s="105"/>
      <c r="MX458" s="105"/>
      <c r="MY458" s="105"/>
      <c r="MZ458" s="105"/>
      <c r="NA458" s="105"/>
      <c r="NB458" s="105"/>
      <c r="NC458" s="105"/>
      <c r="ND458" s="105"/>
      <c r="NE458" s="105"/>
      <c r="NF458" s="105"/>
      <c r="NG458" s="105"/>
      <c r="NH458" s="105"/>
      <c r="NI458" s="105"/>
      <c r="NJ458" s="105"/>
      <c r="NK458" s="105"/>
      <c r="NL458" s="105"/>
      <c r="NM458" s="105"/>
      <c r="NN458" s="105"/>
      <c r="NO458" s="105"/>
      <c r="NP458" s="105"/>
      <c r="NQ458" s="105"/>
      <c r="NR458" s="105"/>
      <c r="NS458" s="105"/>
      <c r="NT458" s="105"/>
      <c r="NU458" s="105"/>
      <c r="NV458" s="105"/>
      <c r="NW458" s="105"/>
      <c r="NX458" s="105"/>
      <c r="NY458" s="105"/>
      <c r="NZ458" s="105"/>
      <c r="OA458" s="105"/>
      <c r="OB458" s="105"/>
      <c r="OC458" s="105"/>
      <c r="OD458" s="105"/>
      <c r="OE458" s="105"/>
      <c r="OF458" s="105"/>
      <c r="OG458" s="105"/>
      <c r="OH458" s="105"/>
      <c r="OI458" s="105"/>
      <c r="OJ458" s="105"/>
      <c r="OK458" s="105"/>
      <c r="OL458" s="105"/>
      <c r="OM458" s="105"/>
      <c r="ON458" s="105"/>
      <c r="OO458" s="105"/>
      <c r="OP458" s="105"/>
      <c r="OQ458" s="105"/>
      <c r="OR458" s="105"/>
      <c r="OS458" s="105"/>
      <c r="OT458" s="105"/>
      <c r="OU458" s="105"/>
      <c r="OV458" s="105"/>
      <c r="OW458" s="105"/>
      <c r="OX458" s="105"/>
      <c r="OY458" s="105"/>
      <c r="OZ458" s="105"/>
      <c r="PA458" s="105"/>
      <c r="PB458" s="105"/>
      <c r="PC458" s="105"/>
      <c r="PD458" s="105"/>
      <c r="PE458" s="105"/>
      <c r="PF458" s="105"/>
      <c r="PG458" s="105"/>
      <c r="PH458" s="105"/>
      <c r="PI458" s="105"/>
      <c r="PJ458" s="105"/>
      <c r="PK458" s="105"/>
      <c r="PL458" s="105"/>
      <c r="PM458" s="105"/>
      <c r="PN458" s="105"/>
      <c r="PO458" s="105"/>
      <c r="PP458" s="105"/>
      <c r="PQ458" s="105"/>
      <c r="PR458" s="105"/>
      <c r="PS458" s="105"/>
      <c r="PT458" s="105"/>
      <c r="PU458" s="105"/>
      <c r="PV458" s="105"/>
      <c r="PW458" s="105"/>
      <c r="PX458" s="105"/>
      <c r="PY458" s="105"/>
      <c r="PZ458" s="105"/>
      <c r="QA458" s="105"/>
      <c r="QB458" s="105"/>
      <c r="QC458" s="105"/>
      <c r="QD458" s="105"/>
      <c r="QE458" s="105"/>
      <c r="QF458" s="105"/>
      <c r="QG458" s="105"/>
      <c r="QH458" s="105"/>
      <c r="QI458" s="105"/>
      <c r="QJ458" s="105"/>
      <c r="QK458" s="105"/>
      <c r="QL458" s="105"/>
      <c r="QM458" s="105"/>
      <c r="QN458" s="105"/>
      <c r="QO458" s="105"/>
      <c r="QP458" s="105"/>
      <c r="QQ458" s="105"/>
      <c r="QR458" s="105"/>
      <c r="QS458" s="105"/>
      <c r="QT458" s="105"/>
      <c r="QU458" s="105"/>
      <c r="QV458" s="105"/>
      <c r="QW458" s="105"/>
      <c r="QX458" s="105"/>
      <c r="QY458" s="105"/>
      <c r="QZ458" s="105"/>
      <c r="RA458" s="105"/>
      <c r="RB458" s="105"/>
      <c r="RC458" s="105"/>
      <c r="RD458" s="105"/>
      <c r="RE458" s="105"/>
      <c r="RF458" s="105"/>
      <c r="RG458" s="105"/>
      <c r="RH458" s="105"/>
      <c r="RI458" s="105"/>
      <c r="RJ458" s="105"/>
      <c r="RK458" s="105"/>
      <c r="RL458" s="105"/>
      <c r="RM458" s="105"/>
      <c r="RN458" s="105"/>
      <c r="RO458" s="105"/>
      <c r="RP458" s="105"/>
      <c r="RQ458" s="105"/>
      <c r="RR458" s="105"/>
      <c r="RS458" s="105"/>
      <c r="RT458" s="105"/>
      <c r="RU458" s="105"/>
      <c r="RV458" s="105"/>
      <c r="RW458" s="105"/>
      <c r="RX458" s="105"/>
      <c r="RY458" s="105"/>
      <c r="RZ458" s="105"/>
      <c r="SA458" s="105"/>
      <c r="SB458" s="105"/>
      <c r="SC458" s="105"/>
      <c r="SD458" s="105"/>
      <c r="SE458" s="105"/>
      <c r="SF458" s="105"/>
      <c r="SG458" s="105"/>
      <c r="SH458" s="105"/>
      <c r="SI458" s="105"/>
      <c r="SJ458" s="105"/>
      <c r="SK458" s="105"/>
      <c r="SL458" s="105"/>
      <c r="SM458" s="105"/>
      <c r="SN458" s="105"/>
      <c r="SO458" s="105"/>
      <c r="SP458" s="105"/>
      <c r="SQ458" s="105"/>
      <c r="SR458" s="105"/>
      <c r="SS458" s="105"/>
      <c r="ST458" s="105"/>
      <c r="SU458" s="105"/>
      <c r="SV458" s="105"/>
      <c r="SW458" s="105"/>
      <c r="SX458" s="105"/>
      <c r="SY458" s="105"/>
      <c r="SZ458" s="105"/>
      <c r="TA458" s="105"/>
      <c r="TB458" s="105"/>
      <c r="TC458" s="105"/>
      <c r="TD458" s="105"/>
      <c r="TE458" s="105"/>
      <c r="TF458" s="105"/>
      <c r="TG458" s="105"/>
      <c r="TH458" s="105"/>
      <c r="TI458" s="105"/>
      <c r="TJ458" s="105"/>
      <c r="TK458" s="105"/>
      <c r="TL458" s="105"/>
      <c r="TM458" s="105"/>
      <c r="TN458" s="105"/>
      <c r="TO458" s="105"/>
      <c r="TP458" s="105"/>
      <c r="TQ458" s="105"/>
      <c r="TR458" s="105"/>
      <c r="TS458" s="105"/>
      <c r="TT458" s="105"/>
      <c r="TU458" s="105"/>
      <c r="TV458" s="105"/>
      <c r="TW458" s="105"/>
      <c r="TX458" s="105"/>
      <c r="TY458" s="105"/>
      <c r="TZ458" s="105"/>
      <c r="UA458" s="105"/>
      <c r="UB458" s="105"/>
      <c r="UC458" s="105"/>
      <c r="UD458" s="105"/>
      <c r="UE458" s="105"/>
      <c r="UF458" s="105"/>
      <c r="UG458" s="105"/>
      <c r="UH458" s="105"/>
      <c r="UI458" s="105"/>
      <c r="UJ458" s="105"/>
      <c r="UK458" s="105"/>
      <c r="UL458" s="105"/>
      <c r="UM458" s="105"/>
      <c r="UN458" s="105"/>
      <c r="UO458" s="105"/>
      <c r="UP458" s="105"/>
      <c r="UQ458" s="105"/>
      <c r="UR458" s="105"/>
      <c r="US458" s="105"/>
      <c r="UT458" s="105"/>
      <c r="UU458" s="105"/>
      <c r="UV458" s="105"/>
      <c r="UW458" s="105"/>
      <c r="UX458" s="105"/>
      <c r="UY458" s="105"/>
      <c r="UZ458" s="105"/>
      <c r="VA458" s="105"/>
      <c r="VB458" s="105"/>
      <c r="VC458" s="105"/>
      <c r="VD458" s="105"/>
      <c r="VE458" s="105"/>
      <c r="VF458" s="105"/>
      <c r="VG458" s="105"/>
      <c r="VH458" s="105"/>
      <c r="VI458" s="105"/>
      <c r="VJ458" s="105"/>
      <c r="VK458" s="105"/>
      <c r="VL458" s="105"/>
      <c r="VM458" s="105"/>
      <c r="VN458" s="105"/>
      <c r="VO458" s="105"/>
      <c r="VP458" s="105"/>
      <c r="VQ458" s="105"/>
      <c r="VR458" s="105"/>
      <c r="VS458" s="105"/>
      <c r="VT458" s="105"/>
      <c r="VU458" s="105"/>
      <c r="VV458" s="105"/>
      <c r="VW458" s="105"/>
      <c r="VX458" s="105"/>
      <c r="VY458" s="105"/>
      <c r="VZ458" s="105"/>
      <c r="WA458" s="105"/>
      <c r="WB458" s="105"/>
      <c r="WC458" s="105"/>
      <c r="WD458" s="105"/>
      <c r="WE458" s="105"/>
      <c r="WF458" s="105"/>
      <c r="WG458" s="105"/>
      <c r="WH458" s="105"/>
      <c r="WI458" s="105"/>
      <c r="WJ458" s="105"/>
      <c r="WK458" s="105"/>
      <c r="WL458" s="105"/>
      <c r="WM458" s="105"/>
      <c r="WN458" s="105"/>
      <c r="WO458" s="105"/>
      <c r="WP458" s="105"/>
      <c r="WQ458" s="105"/>
      <c r="WR458" s="105"/>
      <c r="WS458" s="105"/>
      <c r="WT458" s="105"/>
      <c r="WU458" s="105"/>
      <c r="WV458" s="105"/>
      <c r="WW458" s="105"/>
      <c r="WX458" s="105"/>
      <c r="WY458" s="105"/>
      <c r="WZ458" s="105"/>
      <c r="XA458" s="105"/>
      <c r="XB458" s="105"/>
      <c r="XC458" s="105"/>
      <c r="XD458" s="105"/>
      <c r="XE458" s="105"/>
      <c r="XF458" s="105"/>
      <c r="XG458" s="105"/>
      <c r="XH458" s="105"/>
      <c r="XI458" s="105"/>
      <c r="XJ458" s="105"/>
      <c r="XK458" s="105"/>
      <c r="XL458" s="105"/>
      <c r="XM458" s="105"/>
      <c r="XN458" s="105"/>
      <c r="XO458" s="105"/>
      <c r="XP458" s="105"/>
      <c r="XQ458" s="105"/>
      <c r="XR458" s="105"/>
      <c r="XS458" s="105"/>
      <c r="XT458" s="105"/>
      <c r="XU458" s="105"/>
      <c r="XV458" s="105"/>
      <c r="XW458" s="105"/>
      <c r="XX458" s="105"/>
      <c r="XY458" s="105"/>
      <c r="XZ458" s="105"/>
      <c r="YA458" s="105"/>
      <c r="YB458" s="105"/>
      <c r="YC458" s="105"/>
      <c r="YD458" s="105"/>
      <c r="YE458" s="105"/>
      <c r="YF458" s="105"/>
      <c r="YG458" s="105"/>
      <c r="YH458" s="105"/>
      <c r="YI458" s="105"/>
      <c r="YJ458" s="105"/>
      <c r="YK458" s="105"/>
      <c r="YL458" s="105"/>
      <c r="YM458" s="105"/>
      <c r="YN458" s="105"/>
      <c r="YO458" s="105"/>
      <c r="YP458" s="105"/>
      <c r="YQ458" s="105"/>
      <c r="YR458" s="105"/>
      <c r="YS458" s="105"/>
      <c r="YT458" s="105"/>
      <c r="YU458" s="105"/>
      <c r="YV458" s="105"/>
      <c r="YW458" s="105"/>
      <c r="YX458" s="105"/>
      <c r="YY458" s="105"/>
      <c r="YZ458" s="105"/>
      <c r="ZA458" s="105"/>
      <c r="ZB458" s="105"/>
      <c r="ZC458" s="105"/>
      <c r="ZD458" s="105"/>
      <c r="ZE458" s="105"/>
      <c r="ZF458" s="105"/>
      <c r="ZG458" s="105"/>
      <c r="ZH458" s="105"/>
      <c r="ZI458" s="105"/>
      <c r="ZJ458" s="105"/>
      <c r="ZK458" s="105"/>
      <c r="ZL458" s="105"/>
      <c r="ZM458" s="105"/>
      <c r="ZN458" s="105"/>
      <c r="ZO458" s="105"/>
      <c r="ZP458" s="105"/>
      <c r="ZQ458" s="105"/>
      <c r="ZR458" s="105"/>
      <c r="ZS458" s="105"/>
      <c r="ZT458" s="105"/>
      <c r="ZU458" s="105"/>
      <c r="ZV458" s="105"/>
      <c r="ZW458" s="105"/>
      <c r="ZX458" s="105"/>
      <c r="ZY458" s="105"/>
      <c r="ZZ458" s="105"/>
      <c r="AAA458" s="105"/>
      <c r="AAB458" s="105"/>
      <c r="AAC458" s="105"/>
      <c r="AAD458" s="105"/>
      <c r="AAE458" s="105"/>
      <c r="AAF458" s="105"/>
      <c r="AAG458" s="105"/>
      <c r="AAH458" s="105"/>
      <c r="AAI458" s="105"/>
      <c r="AAJ458" s="105"/>
      <c r="AAK458" s="105"/>
      <c r="AAL458" s="105"/>
      <c r="AAM458" s="105"/>
      <c r="AAN458" s="105"/>
      <c r="AAO458" s="105"/>
      <c r="AAP458" s="105"/>
      <c r="AAQ458" s="105"/>
      <c r="AAR458" s="105"/>
      <c r="AAS458" s="105"/>
      <c r="AAT458" s="105"/>
      <c r="AAU458" s="105"/>
      <c r="AAV458" s="105"/>
      <c r="AAW458" s="105"/>
      <c r="AAX458" s="105"/>
      <c r="AAY458" s="105"/>
      <c r="AAZ458" s="105"/>
      <c r="ABA458" s="105"/>
      <c r="ABB458" s="105"/>
      <c r="ABC458" s="105"/>
      <c r="ABD458" s="105"/>
      <c r="ABE458" s="105"/>
      <c r="ABF458" s="105"/>
      <c r="ABG458" s="105"/>
      <c r="ABH458" s="105"/>
      <c r="ABI458" s="105"/>
      <c r="ABJ458" s="105"/>
      <c r="ABK458" s="105"/>
      <c r="ABL458" s="105"/>
      <c r="ABM458" s="105"/>
      <c r="ABN458" s="105"/>
      <c r="ABO458" s="105"/>
      <c r="ABP458" s="105"/>
      <c r="ABQ458" s="105"/>
      <c r="ABR458" s="105"/>
      <c r="ABS458" s="105"/>
      <c r="ABT458" s="105"/>
      <c r="ABU458" s="105"/>
      <c r="ABV458" s="105"/>
      <c r="ABW458" s="105"/>
      <c r="ABX458" s="105"/>
      <c r="ABY458" s="105"/>
      <c r="ABZ458" s="105"/>
      <c r="ACA458" s="105"/>
      <c r="ACB458" s="105"/>
      <c r="ACC458" s="105"/>
      <c r="ACD458" s="105"/>
      <c r="ACE458" s="105"/>
      <c r="ACF458" s="105"/>
      <c r="ACG458" s="105"/>
      <c r="ACH458" s="105"/>
      <c r="ACI458" s="105"/>
      <c r="ACJ458" s="105"/>
      <c r="ACK458" s="105"/>
      <c r="ACL458" s="105"/>
      <c r="ACM458" s="105"/>
      <c r="ACN458" s="105"/>
      <c r="ACO458" s="105"/>
      <c r="ACP458" s="105"/>
      <c r="ACQ458" s="105"/>
      <c r="ACR458" s="105"/>
      <c r="ACS458" s="105"/>
      <c r="ACT458" s="105"/>
      <c r="ACU458" s="105"/>
      <c r="ACV458" s="105"/>
      <c r="ACW458" s="105"/>
      <c r="ACX458" s="105"/>
      <c r="ACY458" s="105"/>
      <c r="ACZ458" s="105"/>
      <c r="ADA458" s="105"/>
      <c r="ADB458" s="105"/>
      <c r="ADC458" s="105"/>
      <c r="ADD458" s="105"/>
      <c r="ADE458" s="105"/>
      <c r="ADF458" s="105"/>
      <c r="ADG458" s="105"/>
      <c r="ADH458" s="105"/>
      <c r="ADI458" s="105"/>
      <c r="ADJ458" s="105"/>
      <c r="ADK458" s="105"/>
      <c r="ADL458" s="105"/>
      <c r="ADM458" s="105"/>
      <c r="ADN458" s="105"/>
      <c r="ADO458" s="105"/>
      <c r="ADP458" s="105"/>
      <c r="ADQ458" s="105"/>
      <c r="ADR458" s="105"/>
      <c r="ADS458" s="105"/>
      <c r="ADT458" s="105"/>
      <c r="ADU458" s="105"/>
      <c r="ADV458" s="105"/>
      <c r="ADW458" s="105"/>
      <c r="ADX458" s="105"/>
      <c r="ADY458" s="105"/>
      <c r="ADZ458" s="105"/>
      <c r="AEA458" s="105"/>
      <c r="AEB458" s="105"/>
      <c r="AEC458" s="105"/>
      <c r="AED458" s="105"/>
      <c r="AEE458" s="105"/>
      <c r="AEF458" s="105"/>
      <c r="AEG458" s="105"/>
      <c r="AEH458" s="105"/>
      <c r="AEI458" s="105"/>
      <c r="AEJ458" s="105"/>
      <c r="AEK458" s="105"/>
      <c r="AEL458" s="105"/>
      <c r="AEM458" s="105"/>
      <c r="AEN458" s="105"/>
      <c r="AEO458" s="105"/>
      <c r="AEP458" s="105"/>
      <c r="AEQ458" s="105"/>
      <c r="AER458" s="105"/>
      <c r="AES458" s="105"/>
      <c r="AET458" s="105"/>
      <c r="AEU458" s="105"/>
      <c r="AEV458" s="105"/>
      <c r="AEW458" s="105"/>
      <c r="AEX458" s="105"/>
      <c r="AEY458" s="105"/>
      <c r="AEZ458" s="105"/>
      <c r="AFA458" s="105"/>
      <c r="AFB458" s="105"/>
      <c r="AFC458" s="105"/>
      <c r="AFD458" s="105"/>
      <c r="AFE458" s="105"/>
      <c r="AFF458" s="105"/>
      <c r="AFG458" s="105"/>
      <c r="AFH458" s="105"/>
      <c r="AFI458" s="105"/>
      <c r="AFJ458" s="105"/>
      <c r="AFK458" s="105"/>
      <c r="AFL458" s="105"/>
      <c r="AFM458" s="105"/>
      <c r="AFN458" s="105"/>
      <c r="AFO458" s="105"/>
      <c r="AFP458" s="105"/>
      <c r="AFQ458" s="105"/>
      <c r="AFR458" s="105"/>
      <c r="AFS458" s="105"/>
      <c r="AFT458" s="105"/>
      <c r="AFU458" s="105"/>
      <c r="AFV458" s="105"/>
      <c r="AFW458" s="105"/>
      <c r="AFX458" s="105"/>
      <c r="AFY458" s="105"/>
      <c r="AFZ458" s="105"/>
      <c r="AGA458" s="105"/>
      <c r="AGB458" s="105"/>
      <c r="AGC458" s="105"/>
      <c r="AGD458" s="105"/>
      <c r="AGE458" s="105"/>
      <c r="AGF458" s="105"/>
      <c r="AGG458" s="105"/>
      <c r="AGH458" s="105"/>
      <c r="AGI458" s="105"/>
      <c r="AGJ458" s="105"/>
      <c r="AGK458" s="105"/>
      <c r="AGL458" s="105"/>
      <c r="AGM458" s="105"/>
      <c r="AGN458" s="105"/>
      <c r="AGO458" s="105"/>
      <c r="AGP458" s="105"/>
      <c r="AGQ458" s="105"/>
      <c r="AGR458" s="105"/>
      <c r="AGS458" s="105"/>
      <c r="AGT458" s="105"/>
      <c r="AGU458" s="105"/>
      <c r="AGV458" s="105"/>
      <c r="AGW458" s="105"/>
      <c r="AGX458" s="105"/>
      <c r="AGY458" s="105"/>
      <c r="AGZ458" s="105"/>
      <c r="AHA458" s="105"/>
      <c r="AHB458" s="105"/>
      <c r="AHC458" s="105"/>
      <c r="AHD458" s="105"/>
      <c r="AHE458" s="105"/>
      <c r="AHF458" s="105"/>
      <c r="AHG458" s="105"/>
      <c r="AHH458" s="105"/>
      <c r="AHI458" s="105"/>
      <c r="AHJ458" s="105"/>
      <c r="AHK458" s="105"/>
      <c r="AHL458" s="105"/>
      <c r="AHM458" s="105"/>
      <c r="AHN458" s="105"/>
      <c r="AHO458" s="105"/>
      <c r="AHP458" s="105"/>
      <c r="AHQ458" s="105"/>
      <c r="AHR458" s="105"/>
      <c r="AHS458" s="105"/>
      <c r="AHT458" s="105"/>
      <c r="AHU458" s="105"/>
      <c r="AHV458" s="105"/>
      <c r="AHW458" s="105"/>
      <c r="AHX458" s="105"/>
      <c r="AHY458" s="105"/>
      <c r="AHZ458" s="105"/>
      <c r="AIA458" s="105"/>
      <c r="AIB458" s="105"/>
      <c r="AIC458" s="105"/>
      <c r="AID458" s="105"/>
      <c r="AIE458" s="105"/>
      <c r="AIF458" s="105"/>
      <c r="AIG458" s="105"/>
      <c r="AIH458" s="105"/>
      <c r="AII458" s="105"/>
      <c r="AIJ458" s="105"/>
      <c r="AIK458" s="105"/>
      <c r="AIL458" s="105"/>
      <c r="AIM458" s="105"/>
      <c r="AIN458" s="105"/>
      <c r="AIO458" s="105"/>
      <c r="AIP458" s="105"/>
      <c r="AIQ458" s="105"/>
      <c r="AIR458" s="105"/>
      <c r="AIS458" s="105"/>
      <c r="AIT458" s="105"/>
      <c r="AIU458" s="105"/>
      <c r="AIV458" s="105"/>
      <c r="AIW458" s="105"/>
      <c r="AIX458" s="105"/>
      <c r="AIY458" s="105"/>
      <c r="AIZ458" s="105"/>
      <c r="AJA458" s="105"/>
      <c r="AJB458" s="105"/>
      <c r="AJC458" s="105"/>
      <c r="AJD458" s="105"/>
      <c r="AJE458" s="105"/>
      <c r="AJF458" s="105"/>
      <c r="AJG458" s="105"/>
      <c r="AJH458" s="105"/>
      <c r="AJI458" s="105"/>
      <c r="AJJ458" s="105"/>
      <c r="AJK458" s="105"/>
      <c r="AJL458" s="105"/>
      <c r="AJM458" s="105"/>
      <c r="AJN458" s="105"/>
      <c r="AJO458" s="105"/>
      <c r="AJP458" s="105"/>
      <c r="AJQ458" s="105"/>
      <c r="AJR458" s="105"/>
      <c r="AJS458" s="105"/>
      <c r="AJT458" s="105"/>
      <c r="AJU458" s="105"/>
      <c r="AJV458" s="105"/>
      <c r="AJW458" s="105"/>
      <c r="AJX458" s="105"/>
      <c r="AJY458" s="105"/>
      <c r="AJZ458" s="105"/>
      <c r="AKA458" s="105"/>
      <c r="AKB458" s="105"/>
      <c r="AKC458" s="105"/>
      <c r="AKD458" s="105"/>
      <c r="AKE458" s="105"/>
      <c r="AKF458" s="105"/>
      <c r="AKG458" s="105"/>
      <c r="AKH458" s="105"/>
      <c r="AKI458" s="105"/>
      <c r="AKJ458" s="105"/>
      <c r="AKK458" s="105"/>
      <c r="AKL458" s="105"/>
      <c r="AKM458" s="105"/>
      <c r="AKN458" s="105"/>
      <c r="AKO458" s="105"/>
      <c r="AKP458" s="105"/>
      <c r="AKQ458" s="105"/>
      <c r="AKR458" s="105"/>
      <c r="AKS458" s="105"/>
      <c r="AKT458" s="105"/>
      <c r="AKU458" s="105"/>
      <c r="AKV458" s="105"/>
      <c r="AKW458" s="105"/>
      <c r="AKX458" s="105"/>
      <c r="AKY458" s="105"/>
      <c r="AKZ458" s="105"/>
      <c r="ALA458" s="105"/>
      <c r="ALB458" s="105"/>
      <c r="ALC458" s="105"/>
      <c r="ALD458" s="105"/>
      <c r="ALE458" s="105"/>
      <c r="ALF458" s="105"/>
      <c r="ALG458" s="105"/>
      <c r="ALH458" s="105"/>
      <c r="ALI458" s="105"/>
      <c r="ALJ458" s="105"/>
      <c r="ALK458" s="105"/>
      <c r="ALL458" s="105"/>
      <c r="ALM458" s="105"/>
      <c r="ALN458" s="105"/>
      <c r="ALO458" s="105"/>
      <c r="ALP458" s="105"/>
      <c r="ALQ458" s="105"/>
      <c r="ALR458" s="105"/>
      <c r="ALS458" s="105"/>
      <c r="ALT458" s="105"/>
      <c r="ALU458" s="105"/>
      <c r="ALV458" s="105"/>
      <c r="ALW458" s="105"/>
      <c r="ALX458" s="105"/>
      <c r="ALY458" s="105"/>
      <c r="ALZ458" s="105"/>
      <c r="AMA458" s="105"/>
      <c r="AMB458" s="105"/>
      <c r="AMC458" s="105"/>
      <c r="AMD458" s="105"/>
      <c r="AME458" s="105"/>
      <c r="AMF458" s="105"/>
      <c r="AMG458" s="105"/>
      <c r="AMH458" s="105"/>
      <c r="AMI458" s="105"/>
      <c r="AMJ458" s="105"/>
      <c r="AMK458" s="105"/>
      <c r="AML458" s="105"/>
      <c r="AMM458" s="105"/>
      <c r="AMN458" s="105"/>
      <c r="AMO458" s="105"/>
      <c r="AMP458" s="105"/>
      <c r="AMQ458" s="105"/>
      <c r="AMR458" s="105"/>
      <c r="AMS458" s="105"/>
      <c r="AMT458" s="105"/>
      <c r="AMU458" s="105"/>
      <c r="AMV458" s="105"/>
      <c r="AMW458" s="105"/>
      <c r="AMX458" s="105"/>
      <c r="AMY458" s="105"/>
      <c r="AMZ458" s="105"/>
      <c r="ANA458" s="105"/>
      <c r="ANB458" s="105"/>
      <c r="ANC458" s="105"/>
      <c r="AND458" s="105"/>
      <c r="ANE458" s="105"/>
      <c r="ANF458" s="105"/>
      <c r="ANG458" s="105"/>
      <c r="ANH458" s="105"/>
      <c r="ANI458" s="105"/>
      <c r="ANJ458" s="105"/>
      <c r="ANK458" s="105"/>
      <c r="ANL458" s="105"/>
      <c r="ANM458" s="105"/>
      <c r="ANN458" s="105"/>
      <c r="ANO458" s="105"/>
      <c r="ANP458" s="105"/>
      <c r="ANQ458" s="105"/>
      <c r="ANR458" s="105"/>
      <c r="ANS458" s="105"/>
      <c r="ANT458" s="105"/>
      <c r="ANU458" s="105"/>
      <c r="ANV458" s="105"/>
      <c r="ANW458" s="105"/>
      <c r="ANX458" s="105"/>
      <c r="ANY458" s="105"/>
      <c r="ANZ458" s="105"/>
      <c r="AOA458" s="105"/>
      <c r="AOB458" s="105"/>
      <c r="AOC458" s="105"/>
      <c r="AOD458" s="105"/>
      <c r="AOE458" s="105"/>
      <c r="AOF458" s="105"/>
      <c r="AOG458" s="105"/>
      <c r="AOH458" s="105"/>
      <c r="AOI458" s="105"/>
      <c r="AOJ458" s="105"/>
      <c r="AOK458" s="105"/>
      <c r="AOL458" s="105"/>
      <c r="AOM458" s="105"/>
      <c r="AON458" s="105"/>
      <c r="AOO458" s="105"/>
      <c r="AOP458" s="105"/>
      <c r="AOQ458" s="105"/>
      <c r="AOR458" s="105"/>
      <c r="AOS458" s="105"/>
      <c r="AOT458" s="105"/>
      <c r="AOU458" s="105"/>
      <c r="AOV458" s="105"/>
      <c r="AOW458" s="105"/>
      <c r="AOX458" s="105"/>
      <c r="AOY458" s="105"/>
      <c r="AOZ458" s="105"/>
      <c r="APA458" s="105"/>
      <c r="APB458" s="105"/>
      <c r="APC458" s="105"/>
      <c r="APD458" s="105"/>
      <c r="APE458" s="105"/>
      <c r="APF458" s="105"/>
      <c r="APG458" s="105"/>
      <c r="APH458" s="105"/>
      <c r="API458" s="105"/>
      <c r="APJ458" s="105"/>
      <c r="APK458" s="105"/>
      <c r="APL458" s="105"/>
      <c r="APM458" s="105"/>
      <c r="APN458" s="105"/>
      <c r="APO458" s="105"/>
      <c r="APP458" s="105"/>
      <c r="APQ458" s="105"/>
      <c r="APR458" s="105"/>
      <c r="APS458" s="105"/>
      <c r="APT458" s="105"/>
      <c r="APU458" s="105"/>
      <c r="APV458" s="105"/>
      <c r="APW458" s="105"/>
      <c r="APX458" s="105"/>
      <c r="APY458" s="105"/>
      <c r="APZ458" s="105"/>
      <c r="AQA458" s="105"/>
      <c r="AQB458" s="105"/>
      <c r="AQC458" s="105"/>
      <c r="AQD458" s="105"/>
      <c r="AQE458" s="105"/>
      <c r="AQF458" s="105"/>
      <c r="AQG458" s="105"/>
      <c r="AQH458" s="105"/>
      <c r="AQI458" s="105"/>
      <c r="AQJ458" s="105"/>
      <c r="AQK458" s="105"/>
      <c r="AQL458" s="105"/>
      <c r="AQM458" s="105"/>
      <c r="AQN458" s="105"/>
      <c r="AQO458" s="105"/>
      <c r="AQP458" s="105"/>
      <c r="AQQ458" s="105"/>
      <c r="AQR458" s="105"/>
      <c r="AQS458" s="105"/>
      <c r="AQT458" s="105"/>
      <c r="AQU458" s="105"/>
      <c r="AQV458" s="105"/>
      <c r="AQW458" s="105"/>
      <c r="AQX458" s="105"/>
      <c r="AQY458" s="105"/>
      <c r="AQZ458" s="105"/>
      <c r="ARA458" s="105"/>
      <c r="ARB458" s="105"/>
      <c r="ARC458" s="105"/>
      <c r="ARD458" s="105"/>
      <c r="ARE458" s="105"/>
      <c r="ARF458" s="105"/>
      <c r="ARG458" s="105"/>
      <c r="ARH458" s="105"/>
      <c r="ARI458" s="105"/>
      <c r="ARJ458" s="105"/>
      <c r="ARK458" s="105"/>
      <c r="ARL458" s="105"/>
      <c r="ARM458" s="105"/>
      <c r="ARN458" s="105"/>
      <c r="ARO458" s="105"/>
      <c r="ARP458" s="105"/>
      <c r="ARQ458" s="105"/>
      <c r="ARR458" s="105"/>
      <c r="ARS458" s="105"/>
      <c r="ART458" s="105"/>
      <c r="ARU458" s="105"/>
      <c r="ARV458" s="105"/>
      <c r="ARW458" s="105"/>
      <c r="ARX458" s="105"/>
      <c r="ARY458" s="105"/>
      <c r="ARZ458" s="105"/>
      <c r="ASA458" s="105"/>
      <c r="ASB458" s="105"/>
      <c r="ASC458" s="105"/>
      <c r="ASD458" s="105"/>
      <c r="ASE458" s="105"/>
      <c r="ASF458" s="105"/>
      <c r="ASG458" s="105"/>
      <c r="ASH458" s="105"/>
      <c r="ASI458" s="105"/>
      <c r="ASJ458" s="105"/>
      <c r="ASK458" s="105"/>
      <c r="ASL458" s="105"/>
      <c r="ASM458" s="105"/>
      <c r="ASN458" s="105"/>
      <c r="ASO458" s="105"/>
      <c r="ASP458" s="105"/>
      <c r="ASQ458" s="105"/>
      <c r="ASR458" s="105"/>
      <c r="ASS458" s="105"/>
      <c r="AST458" s="105"/>
      <c r="ASU458" s="105"/>
      <c r="ASV458" s="105"/>
      <c r="ASW458" s="105"/>
      <c r="ASX458" s="105"/>
      <c r="ASY458" s="105"/>
      <c r="ASZ458" s="105"/>
      <c r="ATA458" s="105"/>
      <c r="ATB458" s="105"/>
      <c r="ATC458" s="105"/>
      <c r="ATD458" s="105"/>
      <c r="ATE458" s="105"/>
      <c r="ATF458" s="105"/>
      <c r="ATG458" s="105"/>
      <c r="ATH458" s="105"/>
      <c r="ATI458" s="105"/>
      <c r="ATJ458" s="105"/>
      <c r="ATK458" s="105"/>
      <c r="ATL458" s="105"/>
      <c r="ATM458" s="105"/>
      <c r="ATN458" s="105"/>
      <c r="ATO458" s="105"/>
      <c r="ATP458" s="105"/>
      <c r="ATQ458" s="105"/>
      <c r="ATR458" s="105"/>
      <c r="ATS458" s="105"/>
      <c r="ATT458" s="105"/>
      <c r="ATU458" s="105"/>
      <c r="ATV458" s="105"/>
      <c r="ATW458" s="105"/>
      <c r="ATX458" s="105"/>
      <c r="ATY458" s="105"/>
      <c r="ATZ458" s="105"/>
      <c r="AUA458" s="105"/>
      <c r="AUB458" s="105"/>
      <c r="AUC458" s="105"/>
      <c r="AUD458" s="105"/>
      <c r="AUE458" s="105"/>
      <c r="AUF458" s="105"/>
      <c r="AUG458" s="105"/>
      <c r="AUH458" s="105"/>
      <c r="AUI458" s="105"/>
      <c r="AUJ458" s="105"/>
      <c r="AUK458" s="105"/>
      <c r="AUL458" s="105"/>
      <c r="AUM458" s="105"/>
      <c r="AUN458" s="105"/>
      <c r="AUO458" s="105"/>
      <c r="AUP458" s="105"/>
      <c r="AUQ458" s="105"/>
      <c r="AUR458" s="105"/>
      <c r="AUS458" s="105"/>
      <c r="AUT458" s="105"/>
      <c r="AUU458" s="105"/>
      <c r="AUV458" s="105"/>
      <c r="AUW458" s="105"/>
      <c r="AUX458" s="105"/>
      <c r="AUY458" s="105"/>
      <c r="AUZ458" s="105"/>
      <c r="AVA458" s="105"/>
      <c r="AVB458" s="105"/>
      <c r="AVC458" s="105"/>
      <c r="AVD458" s="105"/>
      <c r="AVE458" s="105"/>
      <c r="AVF458" s="105"/>
      <c r="AVG458" s="105"/>
      <c r="AVH458" s="105"/>
      <c r="AVI458" s="105"/>
      <c r="AVJ458" s="105"/>
      <c r="AVK458" s="105"/>
      <c r="AVL458" s="105"/>
      <c r="AVM458" s="105"/>
      <c r="AVN458" s="105"/>
      <c r="AVO458" s="105"/>
      <c r="AVP458" s="105"/>
      <c r="AVQ458" s="105"/>
      <c r="AVR458" s="105"/>
      <c r="AVS458" s="105"/>
      <c r="AVT458" s="105"/>
      <c r="AVU458" s="105"/>
      <c r="AVV458" s="105"/>
      <c r="AVW458" s="105"/>
      <c r="AVX458" s="105"/>
      <c r="AVY458" s="105"/>
      <c r="AVZ458" s="105"/>
      <c r="AWA458" s="105"/>
      <c r="AWB458" s="105"/>
      <c r="AWC458" s="105"/>
      <c r="AWD458" s="105"/>
      <c r="AWE458" s="105"/>
      <c r="AWF458" s="105"/>
      <c r="AWG458" s="105"/>
      <c r="AWH458" s="105"/>
      <c r="AWI458" s="105"/>
      <c r="AWJ458" s="105"/>
      <c r="AWK458" s="105"/>
      <c r="AWL458" s="105"/>
      <c r="AWM458" s="105"/>
      <c r="AWN458" s="105"/>
      <c r="AWO458" s="105"/>
      <c r="AWP458" s="105"/>
      <c r="AWQ458" s="105"/>
      <c r="AWR458" s="105"/>
      <c r="AWS458" s="105"/>
      <c r="AWT458" s="105"/>
      <c r="AWU458" s="105"/>
      <c r="AWV458" s="105"/>
      <c r="AWW458" s="105"/>
      <c r="AWX458" s="105"/>
      <c r="AWY458" s="105"/>
      <c r="AWZ458" s="105"/>
      <c r="AXA458" s="105"/>
      <c r="AXB458" s="105"/>
      <c r="AXC458" s="105"/>
      <c r="AXD458" s="105"/>
      <c r="AXE458" s="105"/>
      <c r="AXF458" s="105"/>
      <c r="AXG458" s="105"/>
      <c r="AXH458" s="105"/>
      <c r="AXI458" s="105"/>
      <c r="AXJ458" s="105"/>
      <c r="AXK458" s="105"/>
      <c r="AXL458" s="105"/>
      <c r="AXM458" s="105"/>
      <c r="AXN458" s="105"/>
      <c r="AXO458" s="105"/>
      <c r="AXP458" s="105"/>
      <c r="AXQ458" s="105"/>
      <c r="AXR458" s="105"/>
      <c r="AXS458" s="105"/>
      <c r="AXT458" s="105"/>
      <c r="AXU458" s="105"/>
      <c r="AXV458" s="105"/>
      <c r="AXW458" s="105"/>
      <c r="AXX458" s="105"/>
    </row>
    <row r="459" spans="1:1324" s="105" customFormat="1" ht="15.75" hidden="1" customHeight="1" x14ac:dyDescent="0.2">
      <c r="A459" s="13" t="s">
        <v>2068</v>
      </c>
      <c r="B459" s="13" t="s">
        <v>2067</v>
      </c>
      <c r="C459" s="12" t="s">
        <v>3267</v>
      </c>
      <c r="D459" s="19" t="s">
        <v>10</v>
      </c>
      <c r="E459" s="9">
        <v>41921</v>
      </c>
      <c r="F459" s="9" t="s">
        <v>1167</v>
      </c>
      <c r="G459" s="30" t="s">
        <v>1186</v>
      </c>
      <c r="H459" s="30">
        <v>42005</v>
      </c>
      <c r="I459" s="30" t="s">
        <v>1065</v>
      </c>
      <c r="J459" s="173"/>
      <c r="K459" s="84" t="s">
        <v>6</v>
      </c>
      <c r="L459" s="87">
        <v>1</v>
      </c>
      <c r="M459" s="87">
        <v>1</v>
      </c>
      <c r="N459" s="84" t="s">
        <v>326</v>
      </c>
      <c r="O459" s="84">
        <v>1</v>
      </c>
      <c r="P459" s="84" t="s">
        <v>326</v>
      </c>
      <c r="Q459" s="84">
        <v>1</v>
      </c>
      <c r="R459" s="84" t="s">
        <v>326</v>
      </c>
      <c r="S459" s="84">
        <v>1</v>
      </c>
      <c r="T459" s="84" t="s">
        <v>49</v>
      </c>
      <c r="U459" s="84">
        <v>1</v>
      </c>
      <c r="V459" s="87">
        <v>1</v>
      </c>
      <c r="W459" s="84">
        <v>0</v>
      </c>
      <c r="X459" s="87">
        <v>0</v>
      </c>
      <c r="Y459" s="84">
        <v>0</v>
      </c>
      <c r="Z459" s="84">
        <v>0</v>
      </c>
      <c r="AA459" s="87">
        <v>0</v>
      </c>
      <c r="AB459" s="71">
        <v>0</v>
      </c>
      <c r="AC459" s="71">
        <v>0</v>
      </c>
      <c r="AD459" s="71">
        <v>0</v>
      </c>
      <c r="AE459" s="71">
        <v>0</v>
      </c>
      <c r="AF459" s="103"/>
      <c r="AH459" s="131"/>
      <c r="AI459" s="131"/>
      <c r="AJ459" s="131"/>
      <c r="AK459" s="131"/>
      <c r="AL459" s="131"/>
      <c r="AM459" s="131"/>
      <c r="AN459" s="131"/>
      <c r="AO459" s="131"/>
      <c r="AP459" s="131"/>
      <c r="AQ459" s="131"/>
      <c r="AR459" s="131"/>
      <c r="AS459" s="131"/>
      <c r="AT459" s="131"/>
      <c r="AU459" s="131"/>
      <c r="AV459" s="131"/>
      <c r="AW459" s="131"/>
      <c r="AX459" s="131"/>
      <c r="AY459" s="131"/>
      <c r="AZ459" s="131"/>
      <c r="BA459" s="131"/>
      <c r="BB459" s="131"/>
      <c r="BC459" s="131"/>
      <c r="BD459" s="131"/>
      <c r="BE459" s="131"/>
      <c r="BF459" s="131"/>
      <c r="BG459" s="131"/>
      <c r="BH459" s="131"/>
      <c r="BI459" s="131"/>
      <c r="BJ459" s="131"/>
      <c r="BK459" s="131"/>
      <c r="BL459" s="131"/>
      <c r="BM459" s="131"/>
      <c r="BN459" s="131"/>
      <c r="BO459" s="131"/>
      <c r="BP459" s="131"/>
      <c r="BQ459" s="131"/>
      <c r="BR459" s="131"/>
      <c r="BS459" s="131"/>
      <c r="BT459" s="131"/>
      <c r="BU459" s="131"/>
      <c r="BV459" s="131"/>
      <c r="BW459" s="131"/>
      <c r="BX459" s="131"/>
      <c r="BY459" s="131"/>
      <c r="BZ459" s="131"/>
      <c r="CA459" s="131"/>
      <c r="CB459" s="131"/>
      <c r="CC459" s="131"/>
      <c r="CD459" s="131"/>
      <c r="CE459" s="131"/>
      <c r="CF459" s="131"/>
      <c r="CG459" s="131"/>
      <c r="CH459" s="131"/>
      <c r="CI459" s="131"/>
      <c r="CJ459" s="131"/>
      <c r="CK459" s="131"/>
      <c r="CL459" s="131"/>
      <c r="CM459" s="131"/>
      <c r="CN459" s="131"/>
      <c r="CO459" s="131"/>
      <c r="CP459" s="131"/>
      <c r="CQ459" s="131"/>
      <c r="CR459" s="131"/>
      <c r="CS459" s="131"/>
      <c r="CT459" s="131"/>
      <c r="CU459" s="131"/>
      <c r="CV459" s="131"/>
      <c r="CW459" s="131"/>
      <c r="CX459" s="131"/>
      <c r="CY459" s="131"/>
      <c r="CZ459" s="131"/>
      <c r="DA459" s="131"/>
      <c r="DB459" s="131"/>
      <c r="DC459" s="131"/>
      <c r="DD459" s="131"/>
      <c r="DE459" s="131"/>
      <c r="DF459" s="131"/>
      <c r="DG459" s="131"/>
      <c r="DH459" s="131"/>
      <c r="DI459" s="131"/>
      <c r="DJ459" s="131"/>
      <c r="DK459" s="131"/>
      <c r="DL459" s="131"/>
      <c r="DM459" s="131"/>
      <c r="DN459" s="131"/>
      <c r="DO459" s="131"/>
      <c r="DP459" s="131"/>
      <c r="DQ459" s="131"/>
      <c r="DR459" s="131"/>
      <c r="DS459" s="131"/>
      <c r="DT459" s="131"/>
      <c r="DU459" s="131"/>
      <c r="DV459" s="131"/>
      <c r="DW459" s="131"/>
      <c r="DX459" s="131"/>
      <c r="DY459" s="131"/>
      <c r="DZ459" s="131"/>
      <c r="EA459" s="131"/>
      <c r="EB459" s="131"/>
      <c r="EC459" s="131"/>
      <c r="ED459" s="131"/>
      <c r="EE459" s="131"/>
      <c r="EF459" s="131"/>
      <c r="EG459" s="131"/>
      <c r="EH459" s="131"/>
      <c r="EI459" s="131"/>
      <c r="EJ459" s="131"/>
      <c r="EK459" s="131"/>
      <c r="EL459" s="131"/>
      <c r="EM459" s="131"/>
      <c r="EN459" s="131"/>
      <c r="EO459" s="131"/>
      <c r="EP459" s="131"/>
      <c r="EQ459" s="131"/>
      <c r="ER459" s="131"/>
      <c r="ES459" s="131"/>
      <c r="ET459" s="131"/>
      <c r="EU459" s="131"/>
      <c r="EV459" s="131"/>
      <c r="EW459" s="131"/>
      <c r="EX459" s="131"/>
      <c r="EY459" s="131"/>
      <c r="EZ459" s="131"/>
      <c r="FA459" s="131"/>
      <c r="FB459" s="131"/>
      <c r="FC459" s="131"/>
      <c r="FD459" s="131"/>
      <c r="FE459" s="131"/>
      <c r="FF459" s="131"/>
      <c r="FG459" s="131"/>
      <c r="FH459" s="131"/>
      <c r="FI459" s="131"/>
      <c r="FJ459" s="131"/>
      <c r="FK459" s="131"/>
      <c r="FL459" s="131"/>
      <c r="FM459" s="131"/>
      <c r="FN459" s="131"/>
      <c r="FO459" s="131"/>
      <c r="FP459" s="131"/>
      <c r="FQ459" s="131"/>
      <c r="FR459" s="131"/>
      <c r="FS459" s="131"/>
      <c r="FT459" s="131"/>
      <c r="FU459" s="131"/>
      <c r="FV459" s="131"/>
      <c r="FW459" s="131"/>
      <c r="FX459" s="131"/>
      <c r="FY459" s="131"/>
      <c r="FZ459" s="131"/>
      <c r="GA459" s="131"/>
      <c r="GB459" s="131"/>
      <c r="GC459" s="131"/>
      <c r="GD459" s="131"/>
      <c r="GE459" s="131"/>
      <c r="GF459" s="131"/>
      <c r="GG459" s="131"/>
      <c r="GH459" s="131"/>
      <c r="GI459" s="131"/>
      <c r="GJ459" s="131"/>
      <c r="GK459" s="131"/>
      <c r="GL459" s="131"/>
      <c r="GM459" s="131"/>
      <c r="GN459" s="131"/>
      <c r="GO459" s="131"/>
      <c r="GP459" s="131"/>
      <c r="GQ459" s="131"/>
      <c r="GR459" s="131"/>
      <c r="GS459" s="131"/>
      <c r="GT459" s="131"/>
      <c r="GU459" s="131"/>
      <c r="GV459" s="131"/>
      <c r="GW459" s="131"/>
      <c r="GX459" s="131"/>
      <c r="GY459" s="131"/>
      <c r="GZ459" s="131"/>
      <c r="HA459" s="131"/>
      <c r="HB459" s="131"/>
      <c r="HC459" s="131"/>
      <c r="HD459" s="131"/>
      <c r="HE459" s="131"/>
      <c r="HF459" s="131"/>
      <c r="HG459" s="131"/>
      <c r="HH459" s="131"/>
      <c r="HI459" s="131"/>
      <c r="HJ459" s="131"/>
      <c r="HK459" s="131"/>
      <c r="HL459" s="131"/>
      <c r="HM459" s="131"/>
      <c r="HN459" s="131"/>
      <c r="HO459" s="131"/>
      <c r="HP459" s="131"/>
      <c r="HQ459" s="131"/>
      <c r="HR459" s="131"/>
      <c r="HS459" s="131"/>
      <c r="HT459" s="131"/>
      <c r="HU459" s="131"/>
      <c r="HV459" s="131"/>
      <c r="HW459" s="131"/>
      <c r="HX459" s="131"/>
      <c r="HY459" s="131"/>
      <c r="HZ459" s="131"/>
      <c r="IA459" s="131"/>
      <c r="IB459" s="131"/>
      <c r="IC459" s="131"/>
      <c r="ID459" s="131"/>
      <c r="IE459" s="131"/>
      <c r="IF459" s="131"/>
      <c r="IG459" s="131"/>
      <c r="IH459" s="131"/>
      <c r="II459" s="131"/>
      <c r="IJ459" s="131"/>
      <c r="IK459" s="131"/>
      <c r="IL459" s="131"/>
      <c r="IM459" s="131"/>
      <c r="IN459" s="131"/>
      <c r="IO459" s="131"/>
      <c r="IP459" s="131"/>
      <c r="IQ459" s="131"/>
      <c r="IR459" s="131"/>
      <c r="IS459" s="131"/>
      <c r="IT459" s="131"/>
      <c r="IU459" s="131"/>
      <c r="IV459" s="131"/>
      <c r="IW459" s="131"/>
      <c r="IX459" s="131"/>
      <c r="IY459" s="131"/>
      <c r="IZ459" s="131"/>
      <c r="JA459" s="131"/>
      <c r="JB459" s="131"/>
      <c r="JC459" s="131"/>
      <c r="JD459" s="131"/>
      <c r="JE459" s="131"/>
      <c r="JF459" s="131"/>
      <c r="JG459" s="131"/>
      <c r="JH459" s="131"/>
      <c r="JI459" s="131"/>
      <c r="JJ459" s="131"/>
      <c r="JK459" s="131"/>
      <c r="JL459" s="131"/>
      <c r="JM459" s="131"/>
      <c r="JN459" s="131"/>
      <c r="JO459" s="131"/>
      <c r="JP459" s="131"/>
      <c r="JQ459" s="131"/>
      <c r="JR459" s="131"/>
      <c r="JS459" s="131"/>
      <c r="JT459" s="131"/>
      <c r="JU459" s="131"/>
      <c r="JV459" s="131"/>
      <c r="JW459" s="131"/>
      <c r="JX459" s="131"/>
      <c r="JY459" s="131"/>
      <c r="JZ459" s="131"/>
      <c r="KA459" s="131"/>
      <c r="KB459" s="131"/>
      <c r="KC459" s="131"/>
      <c r="KD459" s="131"/>
      <c r="KE459" s="131"/>
      <c r="KF459" s="131"/>
      <c r="KG459" s="131"/>
      <c r="KH459" s="131"/>
      <c r="KI459" s="131"/>
      <c r="KJ459" s="131"/>
      <c r="KK459" s="131"/>
      <c r="KL459" s="131"/>
      <c r="KM459" s="131"/>
      <c r="KN459" s="131"/>
      <c r="KO459" s="131"/>
      <c r="KP459" s="131"/>
      <c r="KQ459" s="131"/>
      <c r="KR459" s="131"/>
      <c r="KS459" s="131"/>
      <c r="KT459" s="131"/>
      <c r="KU459" s="131"/>
      <c r="KV459" s="131"/>
      <c r="KW459" s="131"/>
      <c r="KX459" s="131"/>
      <c r="KY459" s="131"/>
      <c r="KZ459" s="131"/>
      <c r="LA459" s="131"/>
      <c r="LB459" s="131"/>
      <c r="LC459" s="131"/>
      <c r="LD459" s="131"/>
      <c r="LE459" s="131"/>
      <c r="LF459" s="131"/>
      <c r="LG459" s="131"/>
      <c r="LH459" s="131"/>
      <c r="LI459" s="131"/>
      <c r="LJ459" s="131"/>
      <c r="LK459" s="131"/>
      <c r="LL459" s="131"/>
      <c r="LM459" s="131"/>
      <c r="LN459" s="131"/>
      <c r="LO459" s="131"/>
      <c r="LP459" s="131"/>
      <c r="LQ459" s="131"/>
      <c r="LR459" s="131"/>
      <c r="LS459" s="131"/>
      <c r="LT459" s="131"/>
      <c r="LU459" s="131"/>
      <c r="LV459" s="131"/>
      <c r="LW459" s="131"/>
      <c r="LX459" s="131"/>
      <c r="LY459" s="131"/>
      <c r="LZ459" s="131"/>
      <c r="MA459" s="131"/>
      <c r="MB459" s="131"/>
      <c r="MC459" s="131"/>
      <c r="MD459" s="131"/>
      <c r="ME459" s="131"/>
      <c r="MF459" s="131"/>
      <c r="MG459" s="131"/>
      <c r="MH459" s="131"/>
      <c r="MI459" s="131"/>
      <c r="MJ459" s="131"/>
      <c r="MK459" s="131"/>
      <c r="ML459" s="131"/>
      <c r="MM459" s="131"/>
      <c r="MN459" s="131"/>
      <c r="MO459" s="131"/>
      <c r="MP459" s="131"/>
      <c r="MQ459" s="131"/>
      <c r="MR459" s="131"/>
      <c r="MS459" s="131"/>
      <c r="MT459" s="131"/>
      <c r="MU459" s="131"/>
      <c r="MV459" s="131"/>
      <c r="MW459" s="131"/>
      <c r="MX459" s="131"/>
      <c r="MY459" s="131"/>
      <c r="MZ459" s="131"/>
      <c r="NA459" s="131"/>
      <c r="NB459" s="131"/>
      <c r="NC459" s="131"/>
      <c r="ND459" s="131"/>
      <c r="NE459" s="131"/>
      <c r="NF459" s="131"/>
      <c r="NG459" s="131"/>
      <c r="NH459" s="131"/>
      <c r="NI459" s="131"/>
      <c r="NJ459" s="131"/>
      <c r="NK459" s="131"/>
      <c r="NL459" s="131"/>
      <c r="NM459" s="131"/>
      <c r="NN459" s="131"/>
      <c r="NO459" s="131"/>
      <c r="NP459" s="131"/>
      <c r="NQ459" s="131"/>
      <c r="NR459" s="131"/>
      <c r="NS459" s="131"/>
      <c r="NT459" s="131"/>
      <c r="NU459" s="131"/>
      <c r="NV459" s="131"/>
      <c r="NW459" s="131"/>
      <c r="NX459" s="131"/>
      <c r="NY459" s="131"/>
      <c r="NZ459" s="131"/>
      <c r="OA459" s="131"/>
      <c r="OB459" s="131"/>
      <c r="OC459" s="131"/>
      <c r="OD459" s="131"/>
      <c r="OE459" s="131"/>
      <c r="OF459" s="131"/>
      <c r="OG459" s="131"/>
      <c r="OH459" s="131"/>
      <c r="OI459" s="131"/>
      <c r="OJ459" s="131"/>
      <c r="OK459" s="131"/>
      <c r="OL459" s="131"/>
      <c r="OM459" s="131"/>
      <c r="ON459" s="131"/>
      <c r="OO459" s="131"/>
      <c r="OP459" s="131"/>
      <c r="OQ459" s="131"/>
      <c r="OR459" s="131"/>
      <c r="OS459" s="131"/>
      <c r="OT459" s="131"/>
      <c r="OU459" s="131"/>
      <c r="OV459" s="131"/>
      <c r="OW459" s="131"/>
      <c r="OX459" s="131"/>
      <c r="OY459" s="131"/>
      <c r="OZ459" s="131"/>
      <c r="PA459" s="131"/>
      <c r="PB459" s="131"/>
      <c r="PC459" s="131"/>
      <c r="PD459" s="131"/>
      <c r="PE459" s="131"/>
      <c r="PF459" s="131"/>
      <c r="PG459" s="131"/>
      <c r="PH459" s="131"/>
      <c r="PI459" s="131"/>
      <c r="PJ459" s="131"/>
      <c r="PK459" s="131"/>
      <c r="PL459" s="131"/>
      <c r="PM459" s="131"/>
      <c r="PN459" s="131"/>
      <c r="PO459" s="131"/>
      <c r="PP459" s="131"/>
      <c r="PQ459" s="131"/>
      <c r="PR459" s="131"/>
      <c r="PS459" s="131"/>
      <c r="PT459" s="131"/>
      <c r="PU459" s="131"/>
      <c r="PV459" s="131"/>
      <c r="PW459" s="131"/>
      <c r="PX459" s="131"/>
      <c r="PY459" s="131"/>
      <c r="PZ459" s="131"/>
      <c r="QA459" s="131"/>
      <c r="QB459" s="131"/>
      <c r="QC459" s="131"/>
      <c r="QD459" s="131"/>
      <c r="QE459" s="131"/>
      <c r="QF459" s="131"/>
      <c r="QG459" s="131"/>
      <c r="QH459" s="131"/>
      <c r="QI459" s="131"/>
      <c r="QJ459" s="131"/>
      <c r="QK459" s="131"/>
      <c r="QL459" s="131"/>
      <c r="QM459" s="131"/>
      <c r="QN459" s="131"/>
      <c r="QO459" s="131"/>
      <c r="QP459" s="131"/>
      <c r="QQ459" s="131"/>
      <c r="QR459" s="131"/>
      <c r="QS459" s="131"/>
      <c r="QT459" s="131"/>
      <c r="QU459" s="131"/>
      <c r="QV459" s="131"/>
      <c r="QW459" s="131"/>
      <c r="QX459" s="131"/>
      <c r="QY459" s="131"/>
      <c r="QZ459" s="131"/>
      <c r="RA459" s="131"/>
      <c r="RB459" s="131"/>
      <c r="RC459" s="131"/>
      <c r="RD459" s="131"/>
      <c r="RE459" s="131"/>
      <c r="RF459" s="131"/>
      <c r="RG459" s="131"/>
      <c r="RH459" s="131"/>
      <c r="RI459" s="131"/>
      <c r="RJ459" s="131"/>
      <c r="RK459" s="131"/>
      <c r="RL459" s="131"/>
      <c r="RM459" s="131"/>
      <c r="RN459" s="131"/>
      <c r="RO459" s="131"/>
      <c r="RP459" s="131"/>
      <c r="RQ459" s="131"/>
      <c r="RR459" s="131"/>
      <c r="RS459" s="131"/>
      <c r="RT459" s="131"/>
      <c r="RU459" s="131"/>
      <c r="RV459" s="131"/>
      <c r="RW459" s="131"/>
      <c r="RX459" s="131"/>
      <c r="RY459" s="131"/>
      <c r="RZ459" s="131"/>
      <c r="SA459" s="131"/>
      <c r="SB459" s="131"/>
      <c r="SC459" s="131"/>
      <c r="SD459" s="131"/>
      <c r="SE459" s="131"/>
      <c r="SF459" s="131"/>
      <c r="SG459" s="131"/>
      <c r="SH459" s="131"/>
      <c r="SI459" s="131"/>
      <c r="SJ459" s="131"/>
      <c r="SK459" s="131"/>
      <c r="SL459" s="131"/>
      <c r="SM459" s="131"/>
      <c r="SN459" s="131"/>
      <c r="SO459" s="131"/>
      <c r="SP459" s="131"/>
      <c r="SQ459" s="131"/>
      <c r="SR459" s="131"/>
      <c r="SS459" s="131"/>
      <c r="ST459" s="131"/>
      <c r="SU459" s="131"/>
      <c r="SV459" s="131"/>
      <c r="SW459" s="131"/>
      <c r="SX459" s="131"/>
      <c r="SY459" s="131"/>
      <c r="SZ459" s="131"/>
      <c r="TA459" s="131"/>
      <c r="TB459" s="131"/>
      <c r="TC459" s="131"/>
      <c r="TD459" s="131"/>
      <c r="TE459" s="131"/>
      <c r="TF459" s="131"/>
      <c r="TG459" s="131"/>
      <c r="TH459" s="131"/>
      <c r="TI459" s="131"/>
      <c r="TJ459" s="131"/>
      <c r="TK459" s="131"/>
      <c r="TL459" s="131"/>
      <c r="TM459" s="131"/>
      <c r="TN459" s="131"/>
      <c r="TO459" s="131"/>
      <c r="TP459" s="131"/>
      <c r="TQ459" s="131"/>
      <c r="TR459" s="131"/>
      <c r="TS459" s="131"/>
      <c r="TT459" s="131"/>
      <c r="TU459" s="131"/>
      <c r="TV459" s="131"/>
      <c r="TW459" s="131"/>
      <c r="TX459" s="131"/>
      <c r="TY459" s="131"/>
      <c r="TZ459" s="131"/>
      <c r="UA459" s="131"/>
      <c r="UB459" s="131"/>
      <c r="UC459" s="131"/>
      <c r="UD459" s="131"/>
      <c r="UE459" s="131"/>
      <c r="UF459" s="131"/>
      <c r="UG459" s="131"/>
      <c r="UH459" s="131"/>
      <c r="UI459" s="131"/>
      <c r="UJ459" s="131"/>
      <c r="UK459" s="131"/>
      <c r="UL459" s="131"/>
      <c r="UM459" s="131"/>
      <c r="UN459" s="131"/>
      <c r="UO459" s="131"/>
      <c r="UP459" s="131"/>
      <c r="UQ459" s="131"/>
      <c r="UR459" s="131"/>
      <c r="US459" s="131"/>
      <c r="UT459" s="131"/>
      <c r="UU459" s="131"/>
      <c r="UV459" s="131"/>
      <c r="UW459" s="131"/>
      <c r="UX459" s="131"/>
      <c r="UY459" s="131"/>
      <c r="UZ459" s="131"/>
      <c r="VA459" s="131"/>
      <c r="VB459" s="131"/>
      <c r="VC459" s="131"/>
      <c r="VD459" s="131"/>
      <c r="VE459" s="131"/>
      <c r="VF459" s="131"/>
      <c r="VG459" s="131"/>
      <c r="VH459" s="131"/>
      <c r="VI459" s="131"/>
      <c r="VJ459" s="131"/>
      <c r="VK459" s="131"/>
      <c r="VL459" s="131"/>
      <c r="VM459" s="131"/>
      <c r="VN459" s="131"/>
      <c r="VO459" s="131"/>
      <c r="VP459" s="131"/>
      <c r="VQ459" s="131"/>
      <c r="VR459" s="131"/>
      <c r="VS459" s="131"/>
      <c r="VT459" s="131"/>
      <c r="VU459" s="131"/>
      <c r="VV459" s="131"/>
      <c r="VW459" s="131"/>
      <c r="VX459" s="131"/>
      <c r="VY459" s="131"/>
      <c r="VZ459" s="131"/>
      <c r="WA459" s="131"/>
      <c r="WB459" s="131"/>
      <c r="WC459" s="131"/>
      <c r="WD459" s="131"/>
      <c r="WE459" s="131"/>
      <c r="WF459" s="131"/>
      <c r="WG459" s="131"/>
      <c r="WH459" s="131"/>
      <c r="WI459" s="131"/>
      <c r="WJ459" s="131"/>
      <c r="WK459" s="131"/>
      <c r="WL459" s="131"/>
      <c r="WM459" s="131"/>
      <c r="WN459" s="131"/>
      <c r="WO459" s="131"/>
      <c r="WP459" s="131"/>
      <c r="WQ459" s="131"/>
      <c r="WR459" s="131"/>
      <c r="WS459" s="131"/>
      <c r="WT459" s="131"/>
      <c r="WU459" s="131"/>
      <c r="WV459" s="131"/>
      <c r="WW459" s="131"/>
      <c r="WX459" s="131"/>
      <c r="WY459" s="131"/>
      <c r="WZ459" s="131"/>
      <c r="XA459" s="131"/>
      <c r="XB459" s="131"/>
      <c r="XC459" s="131"/>
      <c r="XD459" s="131"/>
      <c r="XE459" s="131"/>
      <c r="XF459" s="131"/>
      <c r="XG459" s="131"/>
      <c r="XH459" s="131"/>
      <c r="XI459" s="131"/>
      <c r="XJ459" s="131"/>
      <c r="XK459" s="131"/>
      <c r="XL459" s="131"/>
      <c r="XM459" s="131"/>
      <c r="XN459" s="131"/>
      <c r="XO459" s="131"/>
      <c r="XP459" s="131"/>
      <c r="XQ459" s="131"/>
      <c r="XR459" s="131"/>
      <c r="XS459" s="131"/>
      <c r="XT459" s="131"/>
      <c r="XU459" s="131"/>
      <c r="XV459" s="131"/>
      <c r="XW459" s="131"/>
      <c r="XX459" s="131"/>
      <c r="XY459" s="131"/>
      <c r="XZ459" s="131"/>
      <c r="YA459" s="131"/>
      <c r="YB459" s="131"/>
      <c r="YC459" s="131"/>
      <c r="YD459" s="131"/>
      <c r="YE459" s="131"/>
      <c r="YF459" s="131"/>
      <c r="YG459" s="131"/>
      <c r="YH459" s="131"/>
      <c r="YI459" s="131"/>
      <c r="YJ459" s="131"/>
      <c r="YK459" s="131"/>
      <c r="YL459" s="131"/>
      <c r="YM459" s="131"/>
      <c r="YN459" s="131"/>
      <c r="YO459" s="131"/>
      <c r="YP459" s="131"/>
      <c r="YQ459" s="131"/>
      <c r="YR459" s="131"/>
      <c r="YS459" s="131"/>
      <c r="YT459" s="131"/>
      <c r="YU459" s="131"/>
      <c r="YV459" s="131"/>
      <c r="YW459" s="131"/>
      <c r="YX459" s="131"/>
      <c r="YY459" s="131"/>
      <c r="YZ459" s="131"/>
      <c r="ZA459" s="131"/>
      <c r="ZB459" s="131"/>
      <c r="ZC459" s="131"/>
      <c r="ZD459" s="131"/>
      <c r="ZE459" s="131"/>
      <c r="ZF459" s="131"/>
      <c r="ZG459" s="131"/>
      <c r="ZH459" s="131"/>
      <c r="ZI459" s="131"/>
      <c r="ZJ459" s="131"/>
      <c r="ZK459" s="131"/>
      <c r="ZL459" s="131"/>
      <c r="ZM459" s="131"/>
      <c r="ZN459" s="131"/>
      <c r="ZO459" s="131"/>
      <c r="ZP459" s="131"/>
      <c r="ZQ459" s="131"/>
      <c r="ZR459" s="131"/>
      <c r="ZS459" s="131"/>
      <c r="ZT459" s="131"/>
      <c r="ZU459" s="131"/>
      <c r="ZV459" s="131"/>
      <c r="ZW459" s="131"/>
      <c r="ZX459" s="131"/>
      <c r="ZY459" s="131"/>
      <c r="ZZ459" s="131"/>
      <c r="AAA459" s="131"/>
      <c r="AAB459" s="131"/>
      <c r="AAC459" s="131"/>
      <c r="AAD459" s="131"/>
      <c r="AAE459" s="131"/>
      <c r="AAF459" s="131"/>
      <c r="AAG459" s="131"/>
      <c r="AAH459" s="131"/>
      <c r="AAI459" s="131"/>
      <c r="AAJ459" s="131"/>
      <c r="AAK459" s="131"/>
      <c r="AAL459" s="131"/>
      <c r="AAM459" s="131"/>
      <c r="AAN459" s="131"/>
      <c r="AAO459" s="131"/>
      <c r="AAP459" s="131"/>
      <c r="AAQ459" s="131"/>
      <c r="AAR459" s="131"/>
      <c r="AAS459" s="131"/>
      <c r="AAT459" s="131"/>
      <c r="AAU459" s="131"/>
      <c r="AAV459" s="131"/>
      <c r="AAW459" s="131"/>
      <c r="AAX459" s="131"/>
      <c r="AAY459" s="131"/>
      <c r="AAZ459" s="131"/>
      <c r="ABA459" s="131"/>
      <c r="ABB459" s="131"/>
      <c r="ABC459" s="131"/>
      <c r="ABD459" s="131"/>
      <c r="ABE459" s="131"/>
      <c r="ABF459" s="131"/>
      <c r="ABG459" s="131"/>
      <c r="ABH459" s="131"/>
      <c r="ABI459" s="131"/>
      <c r="ABJ459" s="131"/>
      <c r="ABK459" s="131"/>
      <c r="ABL459" s="131"/>
      <c r="ABM459" s="131"/>
      <c r="ABN459" s="131"/>
      <c r="ABO459" s="131"/>
      <c r="ABP459" s="131"/>
      <c r="ABQ459" s="131"/>
      <c r="ABR459" s="131"/>
      <c r="ABS459" s="131"/>
      <c r="ABT459" s="131"/>
      <c r="ABU459" s="131"/>
      <c r="ABV459" s="131"/>
      <c r="ABW459" s="131"/>
      <c r="ABX459" s="131"/>
      <c r="ABY459" s="131"/>
      <c r="ABZ459" s="131"/>
      <c r="ACA459" s="131"/>
      <c r="ACB459" s="131"/>
      <c r="ACC459" s="131"/>
      <c r="ACD459" s="131"/>
      <c r="ACE459" s="131"/>
      <c r="ACF459" s="131"/>
      <c r="ACG459" s="131"/>
      <c r="ACH459" s="131"/>
      <c r="ACI459" s="131"/>
      <c r="ACJ459" s="131"/>
      <c r="ACK459" s="131"/>
      <c r="ACL459" s="131"/>
      <c r="ACM459" s="131"/>
      <c r="ACN459" s="131"/>
      <c r="ACO459" s="131"/>
      <c r="ACP459" s="131"/>
      <c r="ACQ459" s="131"/>
      <c r="ACR459" s="131"/>
      <c r="ACS459" s="131"/>
      <c r="ACT459" s="131"/>
      <c r="ACU459" s="131"/>
      <c r="ACV459" s="131"/>
      <c r="ACW459" s="131"/>
      <c r="ACX459" s="131"/>
      <c r="ACY459" s="131"/>
      <c r="ACZ459" s="131"/>
      <c r="ADA459" s="131"/>
      <c r="ADB459" s="131"/>
      <c r="ADC459" s="131"/>
      <c r="ADD459" s="131"/>
      <c r="ADE459" s="131"/>
      <c r="ADF459" s="131"/>
      <c r="ADG459" s="131"/>
      <c r="ADH459" s="131"/>
      <c r="ADI459" s="131"/>
      <c r="ADJ459" s="131"/>
      <c r="ADK459" s="131"/>
      <c r="ADL459" s="131"/>
      <c r="ADM459" s="131"/>
      <c r="ADN459" s="131"/>
      <c r="ADO459" s="131"/>
      <c r="ADP459" s="131"/>
      <c r="ADQ459" s="131"/>
      <c r="ADR459" s="131"/>
      <c r="ADS459" s="131"/>
      <c r="ADT459" s="131"/>
      <c r="ADU459" s="131"/>
      <c r="ADV459" s="131"/>
      <c r="ADW459" s="131"/>
      <c r="ADX459" s="131"/>
      <c r="ADY459" s="131"/>
      <c r="ADZ459" s="131"/>
      <c r="AEA459" s="131"/>
      <c r="AEB459" s="131"/>
      <c r="AEC459" s="131"/>
      <c r="AED459" s="131"/>
      <c r="AEE459" s="131"/>
      <c r="AEF459" s="131"/>
      <c r="AEG459" s="131"/>
      <c r="AEH459" s="131"/>
      <c r="AEI459" s="131"/>
      <c r="AEJ459" s="131"/>
      <c r="AEK459" s="131"/>
      <c r="AEL459" s="131"/>
      <c r="AEM459" s="131"/>
      <c r="AEN459" s="131"/>
      <c r="AEO459" s="131"/>
      <c r="AEP459" s="131"/>
      <c r="AEQ459" s="131"/>
      <c r="AER459" s="131"/>
      <c r="AES459" s="131"/>
      <c r="AET459" s="131"/>
      <c r="AEU459" s="131"/>
      <c r="AEV459" s="131"/>
      <c r="AEW459" s="131"/>
      <c r="AEX459" s="131"/>
      <c r="AEY459" s="131"/>
      <c r="AEZ459" s="131"/>
      <c r="AFA459" s="131"/>
      <c r="AFB459" s="131"/>
      <c r="AFC459" s="131"/>
      <c r="AFD459" s="131"/>
      <c r="AFE459" s="131"/>
      <c r="AFF459" s="131"/>
      <c r="AFG459" s="131"/>
      <c r="AFH459" s="131"/>
      <c r="AFI459" s="131"/>
      <c r="AFJ459" s="131"/>
      <c r="AFK459" s="131"/>
      <c r="AFL459" s="131"/>
      <c r="AFM459" s="131"/>
      <c r="AFN459" s="131"/>
      <c r="AFO459" s="131"/>
      <c r="AFP459" s="131"/>
      <c r="AFQ459" s="131"/>
      <c r="AFR459" s="131"/>
      <c r="AFS459" s="131"/>
      <c r="AFT459" s="131"/>
      <c r="AFU459" s="131"/>
      <c r="AFV459" s="131"/>
      <c r="AFW459" s="131"/>
      <c r="AFX459" s="131"/>
      <c r="AFY459" s="131"/>
      <c r="AFZ459" s="131"/>
      <c r="AGA459" s="131"/>
      <c r="AGB459" s="131"/>
      <c r="AGC459" s="131"/>
      <c r="AGD459" s="131"/>
      <c r="AGE459" s="131"/>
      <c r="AGF459" s="131"/>
      <c r="AGG459" s="131"/>
      <c r="AGH459" s="131"/>
      <c r="AGI459" s="131"/>
      <c r="AGJ459" s="131"/>
      <c r="AGK459" s="131"/>
      <c r="AGL459" s="131"/>
      <c r="AGM459" s="131"/>
      <c r="AGN459" s="131"/>
      <c r="AGO459" s="131"/>
      <c r="AGP459" s="131"/>
      <c r="AGQ459" s="131"/>
      <c r="AGR459" s="131"/>
      <c r="AGS459" s="131"/>
      <c r="AGT459" s="131"/>
      <c r="AGU459" s="131"/>
      <c r="AGV459" s="131"/>
      <c r="AGW459" s="131"/>
      <c r="AGX459" s="131"/>
      <c r="AGY459" s="131"/>
      <c r="AGZ459" s="131"/>
      <c r="AHA459" s="131"/>
      <c r="AHB459" s="131"/>
      <c r="AHC459" s="131"/>
      <c r="AHD459" s="131"/>
      <c r="AHE459" s="131"/>
      <c r="AHF459" s="131"/>
      <c r="AHG459" s="131"/>
      <c r="AHH459" s="131"/>
      <c r="AHI459" s="131"/>
      <c r="AHJ459" s="131"/>
      <c r="AHK459" s="131"/>
      <c r="AHL459" s="131"/>
      <c r="AHM459" s="131"/>
      <c r="AHN459" s="131"/>
      <c r="AHO459" s="131"/>
      <c r="AHP459" s="131"/>
      <c r="AHQ459" s="131"/>
      <c r="AHR459" s="131"/>
      <c r="AHS459" s="131"/>
      <c r="AHT459" s="131"/>
      <c r="AHU459" s="131"/>
      <c r="AHV459" s="131"/>
      <c r="AHW459" s="131"/>
      <c r="AHX459" s="131"/>
      <c r="AHY459" s="131"/>
      <c r="AHZ459" s="131"/>
      <c r="AIA459" s="131"/>
      <c r="AIB459" s="131"/>
      <c r="AIC459" s="131"/>
      <c r="AID459" s="131"/>
      <c r="AIE459" s="131"/>
      <c r="AIF459" s="131"/>
      <c r="AIG459" s="131"/>
      <c r="AIH459" s="131"/>
      <c r="AII459" s="131"/>
      <c r="AIJ459" s="131"/>
      <c r="AIK459" s="131"/>
      <c r="AIL459" s="131"/>
      <c r="AIM459" s="131"/>
      <c r="AIN459" s="131"/>
      <c r="AIO459" s="131"/>
      <c r="AIP459" s="131"/>
      <c r="AIQ459" s="131"/>
      <c r="AIR459" s="131"/>
      <c r="AIS459" s="131"/>
      <c r="AIT459" s="131"/>
      <c r="AIU459" s="131"/>
      <c r="AIV459" s="131"/>
      <c r="AIW459" s="131"/>
      <c r="AIX459" s="131"/>
      <c r="AIY459" s="131"/>
      <c r="AIZ459" s="131"/>
      <c r="AJA459" s="131"/>
      <c r="AJB459" s="131"/>
      <c r="AJC459" s="131"/>
      <c r="AJD459" s="131"/>
      <c r="AJE459" s="131"/>
      <c r="AJF459" s="131"/>
      <c r="AJG459" s="131"/>
      <c r="AJH459" s="131"/>
      <c r="AJI459" s="131"/>
      <c r="AJJ459" s="131"/>
      <c r="AJK459" s="131"/>
      <c r="AJL459" s="131"/>
      <c r="AJM459" s="131"/>
      <c r="AJN459" s="131"/>
      <c r="AJO459" s="131"/>
      <c r="AJP459" s="131"/>
      <c r="AJQ459" s="131"/>
      <c r="AJR459" s="131"/>
      <c r="AJS459" s="131"/>
      <c r="AJT459" s="131"/>
      <c r="AJU459" s="131"/>
      <c r="AJV459" s="131"/>
      <c r="AJW459" s="131"/>
      <c r="AJX459" s="131"/>
      <c r="AJY459" s="131"/>
      <c r="AJZ459" s="131"/>
      <c r="AKA459" s="131"/>
      <c r="AKB459" s="131"/>
      <c r="AKC459" s="131"/>
      <c r="AKD459" s="131"/>
      <c r="AKE459" s="131"/>
      <c r="AKF459" s="131"/>
      <c r="AKG459" s="131"/>
      <c r="AKH459" s="131"/>
      <c r="AKI459" s="131"/>
      <c r="AKJ459" s="131"/>
      <c r="AKK459" s="131"/>
      <c r="AKL459" s="131"/>
      <c r="AKM459" s="131"/>
      <c r="AKN459" s="131"/>
      <c r="AKO459" s="131"/>
      <c r="AKP459" s="131"/>
      <c r="AKQ459" s="131"/>
      <c r="AKR459" s="131"/>
      <c r="AKS459" s="131"/>
      <c r="AKT459" s="131"/>
      <c r="AKU459" s="131"/>
      <c r="AKV459" s="131"/>
      <c r="AKW459" s="131"/>
      <c r="AKX459" s="131"/>
      <c r="AKY459" s="131"/>
      <c r="AKZ459" s="131"/>
      <c r="ALA459" s="131"/>
      <c r="ALB459" s="131"/>
      <c r="ALC459" s="131"/>
      <c r="ALD459" s="131"/>
      <c r="ALE459" s="131"/>
      <c r="ALF459" s="131"/>
      <c r="ALG459" s="131"/>
      <c r="ALH459" s="131"/>
      <c r="ALI459" s="131"/>
      <c r="ALJ459" s="131"/>
      <c r="ALK459" s="131"/>
      <c r="ALL459" s="131"/>
      <c r="ALM459" s="131"/>
      <c r="ALN459" s="131"/>
      <c r="ALO459" s="131"/>
      <c r="ALP459" s="131"/>
      <c r="ALQ459" s="131"/>
      <c r="ALR459" s="131"/>
      <c r="ALS459" s="131"/>
      <c r="ALT459" s="131"/>
      <c r="ALU459" s="131"/>
      <c r="ALV459" s="131"/>
      <c r="ALW459" s="131"/>
      <c r="ALX459" s="131"/>
      <c r="ALY459" s="131"/>
      <c r="ALZ459" s="131"/>
      <c r="AMA459" s="131"/>
      <c r="AMB459" s="131"/>
      <c r="AMC459" s="131"/>
      <c r="AMD459" s="131"/>
      <c r="AME459" s="131"/>
      <c r="AMF459" s="131"/>
      <c r="AMG459" s="131"/>
      <c r="AMH459" s="131"/>
      <c r="AMI459" s="131"/>
      <c r="AMJ459" s="131"/>
      <c r="AMK459" s="131"/>
      <c r="AML459" s="131"/>
      <c r="AMM459" s="131"/>
      <c r="AMN459" s="131"/>
      <c r="AMO459" s="131"/>
      <c r="AMP459" s="131"/>
      <c r="AMQ459" s="131"/>
      <c r="AMR459" s="131"/>
      <c r="AMS459" s="131"/>
      <c r="AMT459" s="131"/>
      <c r="AMU459" s="131"/>
      <c r="AMV459" s="131"/>
      <c r="AMW459" s="131"/>
      <c r="AMX459" s="131"/>
      <c r="AMY459" s="131"/>
      <c r="AMZ459" s="131"/>
      <c r="ANA459" s="131"/>
      <c r="ANB459" s="131"/>
      <c r="ANC459" s="131"/>
      <c r="AND459" s="131"/>
      <c r="ANE459" s="131"/>
      <c r="ANF459" s="131"/>
      <c r="ANG459" s="131"/>
      <c r="ANH459" s="131"/>
      <c r="ANI459" s="131"/>
      <c r="ANJ459" s="131"/>
      <c r="ANK459" s="131"/>
      <c r="ANL459" s="131"/>
      <c r="ANM459" s="131"/>
      <c r="ANN459" s="131"/>
      <c r="ANO459" s="131"/>
      <c r="ANP459" s="131"/>
      <c r="ANQ459" s="131"/>
      <c r="ANR459" s="131"/>
      <c r="ANS459" s="131"/>
      <c r="ANT459" s="131"/>
      <c r="ANU459" s="131"/>
      <c r="ANV459" s="131"/>
      <c r="ANW459" s="131"/>
      <c r="ANX459" s="131"/>
      <c r="ANY459" s="131"/>
      <c r="ANZ459" s="131"/>
      <c r="AOA459" s="131"/>
      <c r="AOB459" s="131"/>
      <c r="AOC459" s="131"/>
      <c r="AOD459" s="131"/>
      <c r="AOE459" s="131"/>
      <c r="AOF459" s="131"/>
      <c r="AOG459" s="131"/>
      <c r="AOH459" s="131"/>
      <c r="AOI459" s="131"/>
      <c r="AOJ459" s="131"/>
      <c r="AOK459" s="131"/>
      <c r="AOL459" s="131"/>
      <c r="AOM459" s="131"/>
      <c r="AON459" s="131"/>
      <c r="AOO459" s="131"/>
      <c r="AOP459" s="131"/>
      <c r="AOQ459" s="131"/>
      <c r="AOR459" s="131"/>
      <c r="AOS459" s="131"/>
      <c r="AOT459" s="131"/>
      <c r="AOU459" s="131"/>
      <c r="AOV459" s="131"/>
      <c r="AOW459" s="131"/>
      <c r="AOX459" s="131"/>
      <c r="AOY459" s="131"/>
      <c r="AOZ459" s="131"/>
      <c r="APA459" s="131"/>
      <c r="APB459" s="131"/>
      <c r="APC459" s="131"/>
      <c r="APD459" s="131"/>
      <c r="APE459" s="131"/>
      <c r="APF459" s="131"/>
      <c r="APG459" s="131"/>
      <c r="APH459" s="131"/>
      <c r="API459" s="131"/>
      <c r="APJ459" s="131"/>
      <c r="APK459" s="131"/>
      <c r="APL459" s="131"/>
      <c r="APM459" s="131"/>
      <c r="APN459" s="131"/>
      <c r="APO459" s="131"/>
      <c r="APP459" s="131"/>
      <c r="APQ459" s="131"/>
      <c r="APR459" s="131"/>
      <c r="APS459" s="131"/>
      <c r="APT459" s="131"/>
      <c r="APU459" s="131"/>
      <c r="APV459" s="131"/>
      <c r="APW459" s="131"/>
      <c r="APX459" s="131"/>
      <c r="APY459" s="131"/>
      <c r="APZ459" s="131"/>
      <c r="AQA459" s="131"/>
      <c r="AQB459" s="131"/>
      <c r="AQC459" s="131"/>
      <c r="AQD459" s="131"/>
      <c r="AQE459" s="131"/>
      <c r="AQF459" s="131"/>
      <c r="AQG459" s="131"/>
      <c r="AQH459" s="131"/>
      <c r="AQI459" s="131"/>
      <c r="AQJ459" s="131"/>
      <c r="AQK459" s="131"/>
      <c r="AQL459" s="131"/>
      <c r="AQM459" s="131"/>
      <c r="AQN459" s="131"/>
      <c r="AQO459" s="131"/>
      <c r="AQP459" s="131"/>
      <c r="AQQ459" s="131"/>
      <c r="AQR459" s="131"/>
      <c r="AQS459" s="131"/>
      <c r="AQT459" s="131"/>
      <c r="AQU459" s="131"/>
      <c r="AQV459" s="131"/>
      <c r="AQW459" s="131"/>
      <c r="AQX459" s="131"/>
      <c r="AQY459" s="131"/>
      <c r="AQZ459" s="131"/>
      <c r="ARA459" s="131"/>
      <c r="ARB459" s="131"/>
      <c r="ARC459" s="131"/>
      <c r="ARD459" s="131"/>
      <c r="ARE459" s="131"/>
      <c r="ARF459" s="131"/>
      <c r="ARG459" s="131"/>
      <c r="ARH459" s="131"/>
      <c r="ARI459" s="131"/>
      <c r="ARJ459" s="131"/>
      <c r="ARK459" s="131"/>
      <c r="ARL459" s="131"/>
      <c r="ARM459" s="131"/>
      <c r="ARN459" s="131"/>
      <c r="ARO459" s="131"/>
      <c r="ARP459" s="131"/>
      <c r="ARQ459" s="131"/>
      <c r="ARR459" s="131"/>
      <c r="ARS459" s="131"/>
      <c r="ART459" s="131"/>
      <c r="ARU459" s="131"/>
      <c r="ARV459" s="131"/>
      <c r="ARW459" s="131"/>
      <c r="ARX459" s="131"/>
      <c r="ARY459" s="131"/>
      <c r="ARZ459" s="131"/>
      <c r="ASA459" s="131"/>
      <c r="ASB459" s="131"/>
      <c r="ASC459" s="131"/>
      <c r="ASD459" s="131"/>
      <c r="ASE459" s="131"/>
      <c r="ASF459" s="131"/>
      <c r="ASG459" s="131"/>
      <c r="ASH459" s="131"/>
      <c r="ASI459" s="131"/>
      <c r="ASJ459" s="131"/>
      <c r="ASK459" s="131"/>
      <c r="ASL459" s="131"/>
      <c r="ASM459" s="131"/>
      <c r="ASN459" s="131"/>
      <c r="ASO459" s="131"/>
      <c r="ASP459" s="131"/>
      <c r="ASQ459" s="131"/>
      <c r="ASR459" s="131"/>
      <c r="ASS459" s="131"/>
      <c r="AST459" s="131"/>
      <c r="ASU459" s="131"/>
      <c r="ASV459" s="131"/>
      <c r="ASW459" s="131"/>
      <c r="ASX459" s="131"/>
      <c r="ASY459" s="131"/>
      <c r="ASZ459" s="131"/>
      <c r="ATA459" s="131"/>
      <c r="ATB459" s="131"/>
      <c r="ATC459" s="131"/>
      <c r="ATD459" s="131"/>
      <c r="ATE459" s="131"/>
      <c r="ATF459" s="131"/>
      <c r="ATG459" s="131"/>
      <c r="ATH459" s="131"/>
      <c r="ATI459" s="131"/>
      <c r="ATJ459" s="131"/>
      <c r="ATK459" s="131"/>
      <c r="ATL459" s="131"/>
      <c r="ATM459" s="131"/>
      <c r="ATN459" s="131"/>
      <c r="ATO459" s="131"/>
      <c r="ATP459" s="131"/>
      <c r="ATQ459" s="131"/>
      <c r="ATR459" s="131"/>
      <c r="ATS459" s="131"/>
      <c r="ATT459" s="131"/>
      <c r="ATU459" s="131"/>
      <c r="ATV459" s="131"/>
      <c r="ATW459" s="131"/>
      <c r="ATX459" s="131"/>
      <c r="ATY459" s="131"/>
      <c r="ATZ459" s="131"/>
      <c r="AUA459" s="131"/>
      <c r="AUB459" s="131"/>
      <c r="AUC459" s="131"/>
      <c r="AUD459" s="131"/>
      <c r="AUE459" s="131"/>
      <c r="AUF459" s="131"/>
      <c r="AUG459" s="131"/>
      <c r="AUH459" s="131"/>
      <c r="AUI459" s="131"/>
      <c r="AUJ459" s="131"/>
      <c r="AUK459" s="131"/>
      <c r="AUL459" s="131"/>
      <c r="AUM459" s="131"/>
      <c r="AUN459" s="131"/>
      <c r="AUO459" s="131"/>
      <c r="AUP459" s="131"/>
      <c r="AUQ459" s="131"/>
      <c r="AUR459" s="131"/>
      <c r="AUS459" s="131"/>
      <c r="AUT459" s="131"/>
      <c r="AUU459" s="131"/>
      <c r="AUV459" s="131"/>
      <c r="AUW459" s="131"/>
      <c r="AUX459" s="131"/>
      <c r="AUY459" s="131"/>
      <c r="AUZ459" s="131"/>
      <c r="AVA459" s="131"/>
      <c r="AVB459" s="131"/>
      <c r="AVC459" s="131"/>
      <c r="AVD459" s="131"/>
      <c r="AVE459" s="131"/>
      <c r="AVF459" s="131"/>
      <c r="AVG459" s="131"/>
      <c r="AVH459" s="131"/>
      <c r="AVI459" s="131"/>
      <c r="AVJ459" s="131"/>
      <c r="AVK459" s="131"/>
      <c r="AVL459" s="131"/>
      <c r="AVM459" s="131"/>
      <c r="AVN459" s="131"/>
      <c r="AVO459" s="131"/>
      <c r="AVP459" s="131"/>
      <c r="AVQ459" s="131"/>
      <c r="AVR459" s="131"/>
      <c r="AVS459" s="131"/>
      <c r="AVT459" s="131"/>
      <c r="AVU459" s="131"/>
      <c r="AVV459" s="131"/>
      <c r="AVW459" s="131"/>
      <c r="AVX459" s="131"/>
      <c r="AVY459" s="131"/>
      <c r="AVZ459" s="131"/>
      <c r="AWA459" s="131"/>
      <c r="AWB459" s="131"/>
      <c r="AWC459" s="131"/>
      <c r="AWD459" s="131"/>
      <c r="AWE459" s="131"/>
      <c r="AWF459" s="131"/>
      <c r="AWG459" s="131"/>
      <c r="AWH459" s="131"/>
      <c r="AWI459" s="131"/>
      <c r="AWJ459" s="131"/>
      <c r="AWK459" s="131"/>
      <c r="AWL459" s="131"/>
      <c r="AWM459" s="131"/>
      <c r="AWN459" s="131"/>
      <c r="AWO459" s="131"/>
      <c r="AWP459" s="131"/>
      <c r="AWQ459" s="131"/>
      <c r="AWR459" s="131"/>
      <c r="AWS459" s="131"/>
      <c r="AWT459" s="131"/>
      <c r="AWU459" s="131"/>
      <c r="AWV459" s="131"/>
      <c r="AWW459" s="131"/>
      <c r="AWX459" s="131"/>
      <c r="AWY459" s="131"/>
      <c r="AWZ459" s="131"/>
      <c r="AXA459" s="131"/>
      <c r="AXB459" s="131"/>
      <c r="AXC459" s="131"/>
      <c r="AXD459" s="131"/>
      <c r="AXE459" s="131"/>
      <c r="AXF459" s="131"/>
      <c r="AXG459" s="131"/>
      <c r="AXH459" s="131"/>
      <c r="AXI459" s="131"/>
      <c r="AXJ459" s="131"/>
      <c r="AXK459" s="131"/>
      <c r="AXL459" s="131"/>
      <c r="AXM459" s="131"/>
      <c r="AXN459" s="131"/>
      <c r="AXO459" s="131"/>
      <c r="AXP459" s="131"/>
      <c r="AXQ459" s="131"/>
      <c r="AXR459" s="131"/>
      <c r="AXS459" s="131"/>
      <c r="AXT459" s="131"/>
      <c r="AXU459" s="131"/>
      <c r="AXV459" s="131"/>
      <c r="AXW459" s="131"/>
      <c r="AXX459" s="131"/>
    </row>
    <row r="460" spans="1:1324" s="105" customFormat="1" ht="15.75" hidden="1" customHeight="1" x14ac:dyDescent="0.2">
      <c r="A460" s="13" t="s">
        <v>2603</v>
      </c>
      <c r="B460" s="13" t="s">
        <v>2067</v>
      </c>
      <c r="C460" s="12" t="s">
        <v>3267</v>
      </c>
      <c r="D460" s="19" t="s">
        <v>2604</v>
      </c>
      <c r="E460" s="9">
        <v>42167</v>
      </c>
      <c r="F460" s="30" t="s">
        <v>1167</v>
      </c>
      <c r="G460" s="30" t="s">
        <v>1186</v>
      </c>
      <c r="H460" s="30">
        <v>42178</v>
      </c>
      <c r="I460" s="30" t="s">
        <v>1065</v>
      </c>
      <c r="J460" s="173"/>
      <c r="K460" s="84" t="s">
        <v>6</v>
      </c>
      <c r="L460" s="87">
        <v>1</v>
      </c>
      <c r="M460" s="87">
        <v>1</v>
      </c>
      <c r="N460" s="84" t="s">
        <v>326</v>
      </c>
      <c r="O460" s="84">
        <v>1</v>
      </c>
      <c r="P460" s="84" t="s">
        <v>326</v>
      </c>
      <c r="Q460" s="84">
        <v>1</v>
      </c>
      <c r="R460" s="84" t="s">
        <v>326</v>
      </c>
      <c r="S460" s="84">
        <v>1</v>
      </c>
      <c r="T460" s="84" t="s">
        <v>49</v>
      </c>
      <c r="U460" s="87">
        <v>1</v>
      </c>
      <c r="V460" s="87">
        <v>1</v>
      </c>
      <c r="W460" s="87">
        <v>0</v>
      </c>
      <c r="X460" s="87">
        <v>0</v>
      </c>
      <c r="Y460" s="87">
        <v>0</v>
      </c>
      <c r="Z460" s="87">
        <v>1</v>
      </c>
      <c r="AA460" s="87">
        <v>0</v>
      </c>
      <c r="AB460" s="87">
        <v>1</v>
      </c>
      <c r="AC460" s="87">
        <v>0</v>
      </c>
      <c r="AD460" s="87">
        <v>0</v>
      </c>
      <c r="AE460" s="87">
        <v>0</v>
      </c>
      <c r="AF460" s="103"/>
      <c r="AG460" s="131"/>
    </row>
    <row r="461" spans="1:1324" s="106" customFormat="1" ht="15.75" hidden="1" customHeight="1" x14ac:dyDescent="0.2">
      <c r="A461" s="13" t="s">
        <v>2686</v>
      </c>
      <c r="B461" s="13" t="s">
        <v>2067</v>
      </c>
      <c r="C461" s="12" t="s">
        <v>3267</v>
      </c>
      <c r="D461" s="19" t="s">
        <v>617</v>
      </c>
      <c r="E461" s="9">
        <v>42264</v>
      </c>
      <c r="F461" s="30" t="s">
        <v>1167</v>
      </c>
      <c r="G461" s="30" t="s">
        <v>1186</v>
      </c>
      <c r="H461" s="30">
        <v>42311</v>
      </c>
      <c r="I461" s="30" t="s">
        <v>1065</v>
      </c>
      <c r="J461" s="173"/>
      <c r="K461" s="87" t="s">
        <v>6</v>
      </c>
      <c r="L461" s="87">
        <v>1</v>
      </c>
      <c r="M461" s="87">
        <v>1</v>
      </c>
      <c r="N461" s="84" t="s">
        <v>326</v>
      </c>
      <c r="O461" s="84">
        <v>1</v>
      </c>
      <c r="P461" s="84" t="s">
        <v>326</v>
      </c>
      <c r="Q461" s="84">
        <v>1</v>
      </c>
      <c r="R461" s="84" t="s">
        <v>326</v>
      </c>
      <c r="S461" s="84">
        <v>1</v>
      </c>
      <c r="T461" s="87" t="s">
        <v>49</v>
      </c>
      <c r="U461" s="87">
        <v>1</v>
      </c>
      <c r="V461" s="87">
        <v>1</v>
      </c>
      <c r="W461" s="87">
        <v>0</v>
      </c>
      <c r="X461" s="87">
        <v>0</v>
      </c>
      <c r="Y461" s="87">
        <v>0</v>
      </c>
      <c r="Z461" s="87">
        <v>0</v>
      </c>
      <c r="AA461" s="87">
        <v>0</v>
      </c>
      <c r="AB461" s="87">
        <v>0</v>
      </c>
      <c r="AC461" s="87">
        <v>0</v>
      </c>
      <c r="AD461" s="87">
        <v>0</v>
      </c>
      <c r="AE461" s="87">
        <v>0</v>
      </c>
      <c r="AF461" s="103"/>
      <c r="AG461" s="131"/>
      <c r="AH461" s="131"/>
      <c r="AI461" s="131"/>
      <c r="AJ461" s="131"/>
      <c r="AK461" s="131"/>
      <c r="AL461" s="131"/>
      <c r="AM461" s="131"/>
      <c r="AN461" s="131"/>
      <c r="AO461" s="131"/>
      <c r="AP461" s="131"/>
      <c r="AQ461" s="131"/>
      <c r="AR461" s="131"/>
      <c r="AS461" s="131"/>
      <c r="AT461" s="131"/>
      <c r="AU461" s="131"/>
      <c r="AV461" s="131"/>
      <c r="AW461" s="131"/>
      <c r="AX461" s="131"/>
      <c r="AY461" s="131"/>
      <c r="AZ461" s="131"/>
      <c r="BA461" s="131"/>
      <c r="BB461" s="131"/>
      <c r="BC461" s="131"/>
      <c r="BD461" s="131"/>
      <c r="BE461" s="131"/>
      <c r="BF461" s="131"/>
      <c r="BG461" s="131"/>
      <c r="BH461" s="131"/>
      <c r="BI461" s="131"/>
      <c r="BJ461" s="131"/>
      <c r="BK461" s="131"/>
      <c r="BL461" s="131"/>
      <c r="BM461" s="131"/>
      <c r="BN461" s="131"/>
      <c r="BO461" s="131"/>
      <c r="BP461" s="131"/>
      <c r="BQ461" s="131"/>
      <c r="BR461" s="131"/>
      <c r="BS461" s="131"/>
      <c r="BT461" s="131"/>
      <c r="BU461" s="131"/>
      <c r="BV461" s="131"/>
      <c r="BW461" s="131"/>
      <c r="BX461" s="131"/>
      <c r="BY461" s="131"/>
      <c r="BZ461" s="131"/>
      <c r="CA461" s="131"/>
      <c r="CB461" s="131"/>
      <c r="CC461" s="131"/>
      <c r="CD461" s="131"/>
      <c r="CE461" s="131"/>
      <c r="CF461" s="131"/>
      <c r="CG461" s="131"/>
      <c r="CH461" s="131"/>
      <c r="CI461" s="131"/>
      <c r="CJ461" s="131"/>
      <c r="CK461" s="131"/>
      <c r="CL461" s="131"/>
      <c r="CM461" s="131"/>
      <c r="CN461" s="131"/>
      <c r="CO461" s="131"/>
      <c r="CP461" s="131"/>
      <c r="CQ461" s="131"/>
      <c r="CR461" s="131"/>
      <c r="CS461" s="131"/>
      <c r="CT461" s="131"/>
      <c r="CU461" s="131"/>
      <c r="CV461" s="131"/>
      <c r="CW461" s="131"/>
      <c r="CX461" s="131"/>
      <c r="CY461" s="131"/>
      <c r="CZ461" s="131"/>
      <c r="DA461" s="131"/>
      <c r="DB461" s="131"/>
      <c r="DC461" s="131"/>
      <c r="DD461" s="131"/>
      <c r="DE461" s="131"/>
      <c r="DF461" s="131"/>
      <c r="DG461" s="131"/>
      <c r="DH461" s="131"/>
      <c r="DI461" s="131"/>
      <c r="DJ461" s="131"/>
      <c r="DK461" s="131"/>
      <c r="DL461" s="131"/>
      <c r="DM461" s="131"/>
      <c r="DN461" s="131"/>
      <c r="DO461" s="131"/>
      <c r="DP461" s="131"/>
      <c r="DQ461" s="131"/>
      <c r="DR461" s="131"/>
      <c r="DS461" s="131"/>
      <c r="DT461" s="131"/>
      <c r="DU461" s="131"/>
      <c r="DV461" s="131"/>
      <c r="DW461" s="131"/>
      <c r="DX461" s="131"/>
      <c r="DY461" s="131"/>
      <c r="DZ461" s="131"/>
      <c r="EA461" s="131"/>
      <c r="EB461" s="131"/>
      <c r="EC461" s="131"/>
      <c r="ED461" s="131"/>
      <c r="EE461" s="131"/>
      <c r="EF461" s="131"/>
      <c r="EG461" s="131"/>
      <c r="EH461" s="131"/>
      <c r="EI461" s="131"/>
      <c r="EJ461" s="131"/>
      <c r="EK461" s="131"/>
      <c r="EL461" s="131"/>
      <c r="EM461" s="131"/>
      <c r="EN461" s="131"/>
      <c r="EO461" s="131"/>
      <c r="EP461" s="131"/>
      <c r="EQ461" s="131"/>
      <c r="ER461" s="131"/>
      <c r="ES461" s="131"/>
      <c r="ET461" s="131"/>
      <c r="EU461" s="131"/>
      <c r="EV461" s="131"/>
      <c r="EW461" s="131"/>
      <c r="EX461" s="131"/>
      <c r="EY461" s="131"/>
      <c r="EZ461" s="131"/>
      <c r="FA461" s="131"/>
      <c r="FB461" s="131"/>
      <c r="FC461" s="131"/>
      <c r="FD461" s="131"/>
      <c r="FE461" s="131"/>
      <c r="FF461" s="131"/>
      <c r="FG461" s="131"/>
      <c r="FH461" s="131"/>
      <c r="FI461" s="131"/>
      <c r="FJ461" s="131"/>
      <c r="FK461" s="131"/>
      <c r="FL461" s="131"/>
      <c r="FM461" s="131"/>
      <c r="FN461" s="131"/>
      <c r="FO461" s="131"/>
      <c r="FP461" s="131"/>
      <c r="FQ461" s="131"/>
      <c r="FR461" s="131"/>
      <c r="FS461" s="131"/>
      <c r="FT461" s="131"/>
      <c r="FU461" s="131"/>
      <c r="FV461" s="131"/>
      <c r="FW461" s="131"/>
      <c r="FX461" s="131"/>
      <c r="FY461" s="131"/>
      <c r="FZ461" s="131"/>
      <c r="GA461" s="131"/>
      <c r="GB461" s="131"/>
      <c r="GC461" s="131"/>
      <c r="GD461" s="131"/>
      <c r="GE461" s="131"/>
      <c r="GF461" s="131"/>
      <c r="GG461" s="131"/>
      <c r="GH461" s="131"/>
      <c r="GI461" s="131"/>
      <c r="GJ461" s="131"/>
      <c r="GK461" s="131"/>
      <c r="GL461" s="131"/>
      <c r="GM461" s="131"/>
      <c r="GN461" s="131"/>
      <c r="GO461" s="131"/>
      <c r="GP461" s="131"/>
      <c r="GQ461" s="131"/>
      <c r="GR461" s="131"/>
      <c r="GS461" s="131"/>
      <c r="GT461" s="131"/>
      <c r="GU461" s="131"/>
      <c r="GV461" s="131"/>
      <c r="GW461" s="131"/>
      <c r="GX461" s="131"/>
      <c r="GY461" s="131"/>
      <c r="GZ461" s="131"/>
      <c r="HA461" s="131"/>
      <c r="HB461" s="131"/>
      <c r="HC461" s="131"/>
      <c r="HD461" s="131"/>
      <c r="HE461" s="131"/>
      <c r="HF461" s="131"/>
      <c r="HG461" s="131"/>
      <c r="HH461" s="131"/>
      <c r="HI461" s="131"/>
      <c r="HJ461" s="131"/>
      <c r="HK461" s="131"/>
      <c r="HL461" s="131"/>
      <c r="HM461" s="131"/>
      <c r="HN461" s="131"/>
      <c r="HO461" s="131"/>
      <c r="HP461" s="131"/>
      <c r="HQ461" s="131"/>
      <c r="HR461" s="131"/>
      <c r="HS461" s="131"/>
      <c r="HT461" s="131"/>
      <c r="HU461" s="131"/>
      <c r="HV461" s="131"/>
      <c r="HW461" s="131"/>
      <c r="HX461" s="131"/>
      <c r="HY461" s="131"/>
      <c r="HZ461" s="131"/>
      <c r="IA461" s="131"/>
      <c r="IB461" s="131"/>
      <c r="IC461" s="131"/>
      <c r="ID461" s="131"/>
      <c r="IE461" s="131"/>
      <c r="IF461" s="131"/>
      <c r="IG461" s="131"/>
      <c r="IH461" s="131"/>
      <c r="II461" s="131"/>
      <c r="IJ461" s="131"/>
      <c r="IK461" s="131"/>
      <c r="IL461" s="131"/>
      <c r="IM461" s="131"/>
      <c r="IN461" s="131"/>
      <c r="IO461" s="131"/>
      <c r="IP461" s="131"/>
      <c r="IQ461" s="131"/>
      <c r="IR461" s="131"/>
      <c r="IS461" s="131"/>
      <c r="IT461" s="131"/>
      <c r="IU461" s="131"/>
      <c r="IV461" s="131"/>
      <c r="IW461" s="131"/>
      <c r="IX461" s="131"/>
      <c r="IY461" s="131"/>
      <c r="IZ461" s="131"/>
      <c r="JA461" s="131"/>
      <c r="JB461" s="131"/>
      <c r="JC461" s="131"/>
      <c r="JD461" s="131"/>
      <c r="JE461" s="131"/>
      <c r="JF461" s="131"/>
      <c r="JG461" s="131"/>
      <c r="JH461" s="131"/>
      <c r="JI461" s="131"/>
      <c r="JJ461" s="131"/>
      <c r="JK461" s="131"/>
      <c r="JL461" s="131"/>
      <c r="JM461" s="131"/>
      <c r="JN461" s="131"/>
      <c r="JO461" s="131"/>
      <c r="JP461" s="131"/>
      <c r="JQ461" s="131"/>
      <c r="JR461" s="131"/>
      <c r="JS461" s="131"/>
      <c r="JT461" s="131"/>
      <c r="JU461" s="131"/>
      <c r="JV461" s="131"/>
      <c r="JW461" s="131"/>
      <c r="JX461" s="131"/>
      <c r="JY461" s="131"/>
      <c r="JZ461" s="131"/>
      <c r="KA461" s="131"/>
      <c r="KB461" s="131"/>
      <c r="KC461" s="131"/>
      <c r="KD461" s="131"/>
      <c r="KE461" s="131"/>
      <c r="KF461" s="131"/>
      <c r="KG461" s="131"/>
      <c r="KH461" s="131"/>
      <c r="KI461" s="131"/>
      <c r="KJ461" s="131"/>
      <c r="KK461" s="131"/>
      <c r="KL461" s="131"/>
      <c r="KM461" s="131"/>
      <c r="KN461" s="131"/>
      <c r="KO461" s="131"/>
      <c r="KP461" s="131"/>
      <c r="KQ461" s="131"/>
      <c r="KR461" s="131"/>
      <c r="KS461" s="131"/>
      <c r="KT461" s="131"/>
      <c r="KU461" s="131"/>
      <c r="KV461" s="131"/>
      <c r="KW461" s="131"/>
      <c r="KX461" s="131"/>
      <c r="KY461" s="131"/>
      <c r="KZ461" s="131"/>
      <c r="LA461" s="131"/>
      <c r="LB461" s="131"/>
      <c r="LC461" s="131"/>
      <c r="LD461" s="131"/>
      <c r="LE461" s="131"/>
      <c r="LF461" s="131"/>
      <c r="LG461" s="131"/>
      <c r="LH461" s="131"/>
      <c r="LI461" s="131"/>
      <c r="LJ461" s="131"/>
      <c r="LK461" s="131"/>
      <c r="LL461" s="131"/>
      <c r="LM461" s="131"/>
      <c r="LN461" s="131"/>
      <c r="LO461" s="131"/>
      <c r="LP461" s="131"/>
      <c r="LQ461" s="131"/>
      <c r="LR461" s="131"/>
      <c r="LS461" s="131"/>
      <c r="LT461" s="131"/>
      <c r="LU461" s="131"/>
      <c r="LV461" s="131"/>
      <c r="LW461" s="131"/>
      <c r="LX461" s="131"/>
      <c r="LY461" s="131"/>
      <c r="LZ461" s="131"/>
      <c r="MA461" s="131"/>
      <c r="MB461" s="131"/>
      <c r="MC461" s="131"/>
      <c r="MD461" s="131"/>
      <c r="ME461" s="131"/>
      <c r="MF461" s="131"/>
      <c r="MG461" s="131"/>
      <c r="MH461" s="131"/>
      <c r="MI461" s="131"/>
      <c r="MJ461" s="131"/>
      <c r="MK461" s="131"/>
      <c r="ML461" s="131"/>
      <c r="MM461" s="131"/>
      <c r="MN461" s="131"/>
      <c r="MO461" s="131"/>
      <c r="MP461" s="131"/>
      <c r="MQ461" s="131"/>
      <c r="MR461" s="131"/>
      <c r="MS461" s="131"/>
      <c r="MT461" s="131"/>
      <c r="MU461" s="131"/>
      <c r="MV461" s="131"/>
      <c r="MW461" s="131"/>
      <c r="MX461" s="131"/>
      <c r="MY461" s="131"/>
      <c r="MZ461" s="131"/>
      <c r="NA461" s="131"/>
      <c r="NB461" s="131"/>
      <c r="NC461" s="131"/>
      <c r="ND461" s="131"/>
      <c r="NE461" s="131"/>
      <c r="NF461" s="131"/>
      <c r="NG461" s="131"/>
      <c r="NH461" s="131"/>
      <c r="NI461" s="131"/>
      <c r="NJ461" s="131"/>
      <c r="NK461" s="131"/>
      <c r="NL461" s="131"/>
      <c r="NM461" s="131"/>
      <c r="NN461" s="131"/>
      <c r="NO461" s="131"/>
      <c r="NP461" s="131"/>
      <c r="NQ461" s="131"/>
      <c r="NR461" s="131"/>
      <c r="NS461" s="131"/>
      <c r="NT461" s="131"/>
      <c r="NU461" s="131"/>
      <c r="NV461" s="131"/>
      <c r="NW461" s="131"/>
      <c r="NX461" s="131"/>
      <c r="NY461" s="131"/>
      <c r="NZ461" s="131"/>
      <c r="OA461" s="131"/>
      <c r="OB461" s="131"/>
      <c r="OC461" s="131"/>
      <c r="OD461" s="131"/>
      <c r="OE461" s="131"/>
      <c r="OF461" s="131"/>
      <c r="OG461" s="131"/>
      <c r="OH461" s="131"/>
      <c r="OI461" s="131"/>
      <c r="OJ461" s="131"/>
      <c r="OK461" s="131"/>
      <c r="OL461" s="131"/>
      <c r="OM461" s="131"/>
      <c r="ON461" s="131"/>
      <c r="OO461" s="131"/>
      <c r="OP461" s="131"/>
      <c r="OQ461" s="131"/>
      <c r="OR461" s="131"/>
      <c r="OS461" s="131"/>
      <c r="OT461" s="131"/>
      <c r="OU461" s="131"/>
      <c r="OV461" s="131"/>
      <c r="OW461" s="131"/>
      <c r="OX461" s="131"/>
      <c r="OY461" s="131"/>
      <c r="OZ461" s="131"/>
      <c r="PA461" s="131"/>
      <c r="PB461" s="131"/>
      <c r="PC461" s="131"/>
      <c r="PD461" s="131"/>
      <c r="PE461" s="131"/>
      <c r="PF461" s="131"/>
      <c r="PG461" s="131"/>
      <c r="PH461" s="131"/>
      <c r="PI461" s="131"/>
      <c r="PJ461" s="131"/>
      <c r="PK461" s="131"/>
      <c r="PL461" s="131"/>
      <c r="PM461" s="131"/>
      <c r="PN461" s="131"/>
      <c r="PO461" s="131"/>
      <c r="PP461" s="131"/>
      <c r="PQ461" s="131"/>
      <c r="PR461" s="131"/>
      <c r="PS461" s="131"/>
      <c r="PT461" s="131"/>
      <c r="PU461" s="131"/>
      <c r="PV461" s="131"/>
      <c r="PW461" s="131"/>
      <c r="PX461" s="131"/>
      <c r="PY461" s="131"/>
      <c r="PZ461" s="131"/>
      <c r="QA461" s="131"/>
      <c r="QB461" s="131"/>
      <c r="QC461" s="131"/>
      <c r="QD461" s="131"/>
      <c r="QE461" s="131"/>
      <c r="QF461" s="131"/>
      <c r="QG461" s="131"/>
      <c r="QH461" s="131"/>
      <c r="QI461" s="131"/>
      <c r="QJ461" s="131"/>
      <c r="QK461" s="131"/>
      <c r="QL461" s="131"/>
      <c r="QM461" s="131"/>
      <c r="QN461" s="131"/>
      <c r="QO461" s="131"/>
      <c r="QP461" s="131"/>
      <c r="QQ461" s="131"/>
      <c r="QR461" s="131"/>
      <c r="QS461" s="131"/>
      <c r="QT461" s="131"/>
      <c r="QU461" s="131"/>
      <c r="QV461" s="131"/>
      <c r="QW461" s="131"/>
      <c r="QX461" s="131"/>
      <c r="QY461" s="131"/>
      <c r="QZ461" s="131"/>
      <c r="RA461" s="131"/>
      <c r="RB461" s="131"/>
      <c r="RC461" s="131"/>
      <c r="RD461" s="131"/>
      <c r="RE461" s="131"/>
      <c r="RF461" s="131"/>
      <c r="RG461" s="131"/>
      <c r="RH461" s="131"/>
      <c r="RI461" s="131"/>
      <c r="RJ461" s="131"/>
      <c r="RK461" s="131"/>
      <c r="RL461" s="131"/>
      <c r="RM461" s="131"/>
      <c r="RN461" s="131"/>
      <c r="RO461" s="131"/>
      <c r="RP461" s="131"/>
      <c r="RQ461" s="131"/>
      <c r="RR461" s="131"/>
      <c r="RS461" s="131"/>
      <c r="RT461" s="131"/>
      <c r="RU461" s="131"/>
      <c r="RV461" s="131"/>
      <c r="RW461" s="131"/>
      <c r="RX461" s="131"/>
      <c r="RY461" s="131"/>
      <c r="RZ461" s="131"/>
      <c r="SA461" s="131"/>
      <c r="SB461" s="131"/>
      <c r="SC461" s="131"/>
      <c r="SD461" s="131"/>
      <c r="SE461" s="131"/>
      <c r="SF461" s="131"/>
      <c r="SG461" s="131"/>
      <c r="SH461" s="131"/>
      <c r="SI461" s="131"/>
      <c r="SJ461" s="131"/>
      <c r="SK461" s="131"/>
      <c r="SL461" s="131"/>
      <c r="SM461" s="131"/>
      <c r="SN461" s="131"/>
      <c r="SO461" s="131"/>
      <c r="SP461" s="131"/>
      <c r="SQ461" s="131"/>
      <c r="SR461" s="131"/>
      <c r="SS461" s="131"/>
      <c r="ST461" s="131"/>
      <c r="SU461" s="131"/>
      <c r="SV461" s="131"/>
      <c r="SW461" s="131"/>
      <c r="SX461" s="131"/>
      <c r="SY461" s="131"/>
      <c r="SZ461" s="131"/>
      <c r="TA461" s="131"/>
      <c r="TB461" s="131"/>
      <c r="TC461" s="131"/>
      <c r="TD461" s="131"/>
      <c r="TE461" s="131"/>
      <c r="TF461" s="131"/>
      <c r="TG461" s="131"/>
      <c r="TH461" s="131"/>
      <c r="TI461" s="131"/>
      <c r="TJ461" s="131"/>
      <c r="TK461" s="131"/>
      <c r="TL461" s="131"/>
      <c r="TM461" s="131"/>
      <c r="TN461" s="131"/>
      <c r="TO461" s="131"/>
      <c r="TP461" s="131"/>
      <c r="TQ461" s="131"/>
      <c r="TR461" s="131"/>
      <c r="TS461" s="131"/>
      <c r="TT461" s="131"/>
      <c r="TU461" s="131"/>
      <c r="TV461" s="131"/>
      <c r="TW461" s="131"/>
      <c r="TX461" s="131"/>
      <c r="TY461" s="131"/>
      <c r="TZ461" s="131"/>
      <c r="UA461" s="131"/>
      <c r="UB461" s="131"/>
      <c r="UC461" s="131"/>
      <c r="UD461" s="131"/>
      <c r="UE461" s="131"/>
      <c r="UF461" s="131"/>
      <c r="UG461" s="131"/>
      <c r="UH461" s="131"/>
      <c r="UI461" s="131"/>
      <c r="UJ461" s="131"/>
      <c r="UK461" s="131"/>
      <c r="UL461" s="131"/>
      <c r="UM461" s="131"/>
      <c r="UN461" s="131"/>
      <c r="UO461" s="131"/>
      <c r="UP461" s="131"/>
      <c r="UQ461" s="131"/>
      <c r="UR461" s="131"/>
      <c r="US461" s="131"/>
      <c r="UT461" s="131"/>
      <c r="UU461" s="131"/>
      <c r="UV461" s="131"/>
      <c r="UW461" s="131"/>
      <c r="UX461" s="131"/>
      <c r="UY461" s="131"/>
      <c r="UZ461" s="131"/>
      <c r="VA461" s="131"/>
      <c r="VB461" s="131"/>
      <c r="VC461" s="131"/>
      <c r="VD461" s="131"/>
      <c r="VE461" s="131"/>
      <c r="VF461" s="131"/>
      <c r="VG461" s="131"/>
      <c r="VH461" s="131"/>
      <c r="VI461" s="131"/>
      <c r="VJ461" s="131"/>
      <c r="VK461" s="131"/>
      <c r="VL461" s="131"/>
      <c r="VM461" s="131"/>
      <c r="VN461" s="131"/>
      <c r="VO461" s="131"/>
      <c r="VP461" s="131"/>
      <c r="VQ461" s="131"/>
      <c r="VR461" s="131"/>
      <c r="VS461" s="131"/>
      <c r="VT461" s="131"/>
      <c r="VU461" s="131"/>
      <c r="VV461" s="131"/>
      <c r="VW461" s="131"/>
      <c r="VX461" s="131"/>
      <c r="VY461" s="131"/>
      <c r="VZ461" s="131"/>
      <c r="WA461" s="131"/>
      <c r="WB461" s="131"/>
      <c r="WC461" s="131"/>
      <c r="WD461" s="131"/>
      <c r="WE461" s="131"/>
      <c r="WF461" s="131"/>
      <c r="WG461" s="131"/>
      <c r="WH461" s="131"/>
      <c r="WI461" s="131"/>
      <c r="WJ461" s="131"/>
      <c r="WK461" s="131"/>
      <c r="WL461" s="131"/>
      <c r="WM461" s="131"/>
      <c r="WN461" s="131"/>
      <c r="WO461" s="131"/>
      <c r="WP461" s="131"/>
      <c r="WQ461" s="131"/>
      <c r="WR461" s="131"/>
      <c r="WS461" s="131"/>
      <c r="WT461" s="131"/>
      <c r="WU461" s="131"/>
      <c r="WV461" s="131"/>
      <c r="WW461" s="131"/>
      <c r="WX461" s="131"/>
      <c r="WY461" s="131"/>
      <c r="WZ461" s="131"/>
      <c r="XA461" s="131"/>
      <c r="XB461" s="131"/>
      <c r="XC461" s="131"/>
      <c r="XD461" s="131"/>
      <c r="XE461" s="131"/>
      <c r="XF461" s="131"/>
      <c r="XG461" s="131"/>
      <c r="XH461" s="131"/>
      <c r="XI461" s="131"/>
      <c r="XJ461" s="131"/>
      <c r="XK461" s="131"/>
      <c r="XL461" s="131"/>
      <c r="XM461" s="131"/>
      <c r="XN461" s="131"/>
      <c r="XO461" s="131"/>
      <c r="XP461" s="131"/>
      <c r="XQ461" s="131"/>
      <c r="XR461" s="131"/>
      <c r="XS461" s="131"/>
      <c r="XT461" s="131"/>
      <c r="XU461" s="131"/>
      <c r="XV461" s="131"/>
      <c r="XW461" s="131"/>
      <c r="XX461" s="131"/>
      <c r="XY461" s="131"/>
      <c r="XZ461" s="131"/>
      <c r="YA461" s="131"/>
      <c r="YB461" s="131"/>
      <c r="YC461" s="131"/>
      <c r="YD461" s="131"/>
      <c r="YE461" s="131"/>
      <c r="YF461" s="131"/>
      <c r="YG461" s="131"/>
      <c r="YH461" s="131"/>
      <c r="YI461" s="131"/>
      <c r="YJ461" s="131"/>
      <c r="YK461" s="131"/>
      <c r="YL461" s="131"/>
      <c r="YM461" s="131"/>
      <c r="YN461" s="131"/>
      <c r="YO461" s="131"/>
      <c r="YP461" s="131"/>
      <c r="YQ461" s="131"/>
      <c r="YR461" s="131"/>
      <c r="YS461" s="131"/>
      <c r="YT461" s="131"/>
      <c r="YU461" s="131"/>
      <c r="YV461" s="131"/>
      <c r="YW461" s="131"/>
      <c r="YX461" s="131"/>
      <c r="YY461" s="131"/>
      <c r="YZ461" s="131"/>
      <c r="ZA461" s="131"/>
      <c r="ZB461" s="131"/>
      <c r="ZC461" s="131"/>
      <c r="ZD461" s="131"/>
      <c r="ZE461" s="131"/>
      <c r="ZF461" s="131"/>
      <c r="ZG461" s="131"/>
      <c r="ZH461" s="131"/>
      <c r="ZI461" s="131"/>
      <c r="ZJ461" s="131"/>
      <c r="ZK461" s="131"/>
      <c r="ZL461" s="131"/>
      <c r="ZM461" s="131"/>
      <c r="ZN461" s="131"/>
      <c r="ZO461" s="131"/>
      <c r="ZP461" s="131"/>
      <c r="ZQ461" s="131"/>
      <c r="ZR461" s="131"/>
      <c r="ZS461" s="131"/>
      <c r="ZT461" s="131"/>
      <c r="ZU461" s="131"/>
      <c r="ZV461" s="131"/>
      <c r="ZW461" s="131"/>
      <c r="ZX461" s="131"/>
      <c r="ZY461" s="131"/>
      <c r="ZZ461" s="131"/>
      <c r="AAA461" s="131"/>
      <c r="AAB461" s="131"/>
      <c r="AAC461" s="131"/>
      <c r="AAD461" s="131"/>
      <c r="AAE461" s="131"/>
      <c r="AAF461" s="131"/>
      <c r="AAG461" s="131"/>
      <c r="AAH461" s="131"/>
      <c r="AAI461" s="131"/>
      <c r="AAJ461" s="131"/>
      <c r="AAK461" s="131"/>
      <c r="AAL461" s="131"/>
      <c r="AAM461" s="131"/>
      <c r="AAN461" s="131"/>
      <c r="AAO461" s="131"/>
      <c r="AAP461" s="131"/>
      <c r="AAQ461" s="131"/>
      <c r="AAR461" s="131"/>
      <c r="AAS461" s="131"/>
      <c r="AAT461" s="131"/>
      <c r="AAU461" s="131"/>
      <c r="AAV461" s="131"/>
      <c r="AAW461" s="131"/>
      <c r="AAX461" s="131"/>
      <c r="AAY461" s="131"/>
      <c r="AAZ461" s="131"/>
      <c r="ABA461" s="131"/>
      <c r="ABB461" s="131"/>
      <c r="ABC461" s="131"/>
      <c r="ABD461" s="131"/>
      <c r="ABE461" s="131"/>
      <c r="ABF461" s="131"/>
      <c r="ABG461" s="131"/>
      <c r="ABH461" s="131"/>
      <c r="ABI461" s="131"/>
      <c r="ABJ461" s="131"/>
      <c r="ABK461" s="131"/>
      <c r="ABL461" s="131"/>
      <c r="ABM461" s="131"/>
      <c r="ABN461" s="131"/>
      <c r="ABO461" s="131"/>
      <c r="ABP461" s="131"/>
      <c r="ABQ461" s="131"/>
      <c r="ABR461" s="131"/>
      <c r="ABS461" s="131"/>
      <c r="ABT461" s="131"/>
      <c r="ABU461" s="131"/>
      <c r="ABV461" s="131"/>
      <c r="ABW461" s="131"/>
      <c r="ABX461" s="131"/>
      <c r="ABY461" s="131"/>
      <c r="ABZ461" s="131"/>
      <c r="ACA461" s="131"/>
      <c r="ACB461" s="131"/>
      <c r="ACC461" s="131"/>
      <c r="ACD461" s="131"/>
      <c r="ACE461" s="131"/>
      <c r="ACF461" s="131"/>
      <c r="ACG461" s="131"/>
      <c r="ACH461" s="131"/>
      <c r="ACI461" s="131"/>
      <c r="ACJ461" s="131"/>
      <c r="ACK461" s="131"/>
      <c r="ACL461" s="131"/>
      <c r="ACM461" s="131"/>
      <c r="ACN461" s="131"/>
      <c r="ACO461" s="131"/>
      <c r="ACP461" s="131"/>
      <c r="ACQ461" s="131"/>
      <c r="ACR461" s="131"/>
      <c r="ACS461" s="131"/>
      <c r="ACT461" s="131"/>
      <c r="ACU461" s="131"/>
      <c r="ACV461" s="131"/>
      <c r="ACW461" s="131"/>
      <c r="ACX461" s="131"/>
      <c r="ACY461" s="131"/>
      <c r="ACZ461" s="131"/>
      <c r="ADA461" s="131"/>
      <c r="ADB461" s="131"/>
      <c r="ADC461" s="131"/>
      <c r="ADD461" s="131"/>
      <c r="ADE461" s="131"/>
      <c r="ADF461" s="131"/>
      <c r="ADG461" s="131"/>
      <c r="ADH461" s="131"/>
      <c r="ADI461" s="131"/>
      <c r="ADJ461" s="131"/>
      <c r="ADK461" s="131"/>
      <c r="ADL461" s="131"/>
      <c r="ADM461" s="131"/>
      <c r="ADN461" s="131"/>
      <c r="ADO461" s="131"/>
      <c r="ADP461" s="131"/>
      <c r="ADQ461" s="131"/>
      <c r="ADR461" s="131"/>
      <c r="ADS461" s="131"/>
      <c r="ADT461" s="131"/>
      <c r="ADU461" s="131"/>
      <c r="ADV461" s="131"/>
      <c r="ADW461" s="131"/>
      <c r="ADX461" s="131"/>
      <c r="ADY461" s="131"/>
      <c r="ADZ461" s="131"/>
      <c r="AEA461" s="131"/>
      <c r="AEB461" s="131"/>
      <c r="AEC461" s="131"/>
      <c r="AED461" s="131"/>
      <c r="AEE461" s="131"/>
      <c r="AEF461" s="131"/>
      <c r="AEG461" s="131"/>
      <c r="AEH461" s="131"/>
      <c r="AEI461" s="131"/>
      <c r="AEJ461" s="131"/>
      <c r="AEK461" s="131"/>
      <c r="AEL461" s="131"/>
      <c r="AEM461" s="131"/>
      <c r="AEN461" s="131"/>
      <c r="AEO461" s="131"/>
      <c r="AEP461" s="131"/>
      <c r="AEQ461" s="131"/>
      <c r="AER461" s="131"/>
      <c r="AES461" s="131"/>
      <c r="AET461" s="131"/>
      <c r="AEU461" s="131"/>
      <c r="AEV461" s="131"/>
      <c r="AEW461" s="131"/>
      <c r="AEX461" s="131"/>
      <c r="AEY461" s="131"/>
      <c r="AEZ461" s="131"/>
      <c r="AFA461" s="131"/>
      <c r="AFB461" s="131"/>
      <c r="AFC461" s="131"/>
      <c r="AFD461" s="131"/>
      <c r="AFE461" s="131"/>
      <c r="AFF461" s="131"/>
      <c r="AFG461" s="131"/>
      <c r="AFH461" s="131"/>
      <c r="AFI461" s="131"/>
      <c r="AFJ461" s="131"/>
      <c r="AFK461" s="131"/>
      <c r="AFL461" s="131"/>
      <c r="AFM461" s="131"/>
      <c r="AFN461" s="131"/>
      <c r="AFO461" s="131"/>
      <c r="AFP461" s="131"/>
      <c r="AFQ461" s="131"/>
      <c r="AFR461" s="131"/>
      <c r="AFS461" s="131"/>
      <c r="AFT461" s="131"/>
      <c r="AFU461" s="131"/>
      <c r="AFV461" s="131"/>
      <c r="AFW461" s="131"/>
      <c r="AFX461" s="131"/>
      <c r="AFY461" s="131"/>
      <c r="AFZ461" s="131"/>
      <c r="AGA461" s="131"/>
      <c r="AGB461" s="131"/>
      <c r="AGC461" s="131"/>
      <c r="AGD461" s="131"/>
      <c r="AGE461" s="131"/>
      <c r="AGF461" s="131"/>
      <c r="AGG461" s="131"/>
      <c r="AGH461" s="131"/>
      <c r="AGI461" s="131"/>
      <c r="AGJ461" s="131"/>
      <c r="AGK461" s="131"/>
      <c r="AGL461" s="131"/>
      <c r="AGM461" s="131"/>
      <c r="AGN461" s="131"/>
      <c r="AGO461" s="131"/>
      <c r="AGP461" s="131"/>
      <c r="AGQ461" s="131"/>
      <c r="AGR461" s="131"/>
      <c r="AGS461" s="131"/>
      <c r="AGT461" s="131"/>
      <c r="AGU461" s="131"/>
      <c r="AGV461" s="131"/>
      <c r="AGW461" s="131"/>
      <c r="AGX461" s="131"/>
      <c r="AGY461" s="131"/>
      <c r="AGZ461" s="131"/>
      <c r="AHA461" s="131"/>
      <c r="AHB461" s="131"/>
      <c r="AHC461" s="131"/>
      <c r="AHD461" s="131"/>
      <c r="AHE461" s="131"/>
      <c r="AHF461" s="131"/>
      <c r="AHG461" s="131"/>
      <c r="AHH461" s="131"/>
      <c r="AHI461" s="131"/>
      <c r="AHJ461" s="131"/>
      <c r="AHK461" s="131"/>
      <c r="AHL461" s="131"/>
      <c r="AHM461" s="131"/>
      <c r="AHN461" s="131"/>
      <c r="AHO461" s="131"/>
      <c r="AHP461" s="131"/>
      <c r="AHQ461" s="131"/>
      <c r="AHR461" s="131"/>
      <c r="AHS461" s="131"/>
      <c r="AHT461" s="131"/>
      <c r="AHU461" s="131"/>
      <c r="AHV461" s="131"/>
      <c r="AHW461" s="131"/>
      <c r="AHX461" s="131"/>
      <c r="AHY461" s="131"/>
      <c r="AHZ461" s="131"/>
      <c r="AIA461" s="131"/>
      <c r="AIB461" s="131"/>
      <c r="AIC461" s="131"/>
      <c r="AID461" s="131"/>
      <c r="AIE461" s="131"/>
      <c r="AIF461" s="131"/>
      <c r="AIG461" s="131"/>
      <c r="AIH461" s="131"/>
      <c r="AII461" s="131"/>
      <c r="AIJ461" s="131"/>
      <c r="AIK461" s="131"/>
      <c r="AIL461" s="131"/>
      <c r="AIM461" s="131"/>
      <c r="AIN461" s="131"/>
      <c r="AIO461" s="131"/>
      <c r="AIP461" s="131"/>
      <c r="AIQ461" s="131"/>
      <c r="AIR461" s="131"/>
      <c r="AIS461" s="131"/>
      <c r="AIT461" s="131"/>
      <c r="AIU461" s="131"/>
      <c r="AIV461" s="131"/>
      <c r="AIW461" s="131"/>
      <c r="AIX461" s="131"/>
      <c r="AIY461" s="131"/>
      <c r="AIZ461" s="131"/>
      <c r="AJA461" s="131"/>
      <c r="AJB461" s="131"/>
      <c r="AJC461" s="131"/>
      <c r="AJD461" s="131"/>
      <c r="AJE461" s="131"/>
      <c r="AJF461" s="131"/>
      <c r="AJG461" s="131"/>
      <c r="AJH461" s="131"/>
      <c r="AJI461" s="131"/>
      <c r="AJJ461" s="131"/>
      <c r="AJK461" s="131"/>
      <c r="AJL461" s="131"/>
      <c r="AJM461" s="131"/>
      <c r="AJN461" s="131"/>
      <c r="AJO461" s="131"/>
      <c r="AJP461" s="131"/>
      <c r="AJQ461" s="131"/>
      <c r="AJR461" s="131"/>
      <c r="AJS461" s="131"/>
      <c r="AJT461" s="131"/>
      <c r="AJU461" s="131"/>
      <c r="AJV461" s="131"/>
      <c r="AJW461" s="131"/>
      <c r="AJX461" s="131"/>
      <c r="AJY461" s="131"/>
      <c r="AJZ461" s="131"/>
      <c r="AKA461" s="131"/>
      <c r="AKB461" s="131"/>
      <c r="AKC461" s="131"/>
      <c r="AKD461" s="131"/>
      <c r="AKE461" s="131"/>
      <c r="AKF461" s="131"/>
      <c r="AKG461" s="131"/>
      <c r="AKH461" s="131"/>
      <c r="AKI461" s="131"/>
      <c r="AKJ461" s="131"/>
      <c r="AKK461" s="131"/>
      <c r="AKL461" s="131"/>
      <c r="AKM461" s="131"/>
      <c r="AKN461" s="131"/>
      <c r="AKO461" s="131"/>
      <c r="AKP461" s="131"/>
      <c r="AKQ461" s="131"/>
      <c r="AKR461" s="131"/>
      <c r="AKS461" s="131"/>
      <c r="AKT461" s="131"/>
      <c r="AKU461" s="131"/>
      <c r="AKV461" s="131"/>
      <c r="AKW461" s="131"/>
      <c r="AKX461" s="131"/>
      <c r="AKY461" s="131"/>
      <c r="AKZ461" s="131"/>
      <c r="ALA461" s="131"/>
      <c r="ALB461" s="131"/>
      <c r="ALC461" s="131"/>
      <c r="ALD461" s="131"/>
      <c r="ALE461" s="131"/>
      <c r="ALF461" s="131"/>
      <c r="ALG461" s="131"/>
      <c r="ALH461" s="131"/>
      <c r="ALI461" s="131"/>
      <c r="ALJ461" s="131"/>
      <c r="ALK461" s="131"/>
      <c r="ALL461" s="131"/>
      <c r="ALM461" s="131"/>
      <c r="ALN461" s="131"/>
      <c r="ALO461" s="131"/>
      <c r="ALP461" s="131"/>
      <c r="ALQ461" s="131"/>
      <c r="ALR461" s="131"/>
      <c r="ALS461" s="131"/>
      <c r="ALT461" s="131"/>
      <c r="ALU461" s="131"/>
      <c r="ALV461" s="131"/>
      <c r="ALW461" s="131"/>
      <c r="ALX461" s="131"/>
      <c r="ALY461" s="131"/>
      <c r="ALZ461" s="131"/>
      <c r="AMA461" s="131"/>
      <c r="AMB461" s="131"/>
      <c r="AMC461" s="131"/>
      <c r="AMD461" s="131"/>
      <c r="AME461" s="131"/>
      <c r="AMF461" s="131"/>
      <c r="AMG461" s="131"/>
      <c r="AMH461" s="131"/>
      <c r="AMI461" s="131"/>
      <c r="AMJ461" s="131"/>
      <c r="AMK461" s="131"/>
      <c r="AML461" s="131"/>
      <c r="AMM461" s="131"/>
      <c r="AMN461" s="131"/>
      <c r="AMO461" s="131"/>
      <c r="AMP461" s="131"/>
      <c r="AMQ461" s="131"/>
      <c r="AMR461" s="131"/>
      <c r="AMS461" s="131"/>
      <c r="AMT461" s="131"/>
      <c r="AMU461" s="131"/>
      <c r="AMV461" s="131"/>
      <c r="AMW461" s="131"/>
      <c r="AMX461" s="131"/>
      <c r="AMY461" s="131"/>
      <c r="AMZ461" s="131"/>
      <c r="ANA461" s="131"/>
      <c r="ANB461" s="131"/>
      <c r="ANC461" s="131"/>
      <c r="AND461" s="131"/>
      <c r="ANE461" s="131"/>
      <c r="ANF461" s="131"/>
      <c r="ANG461" s="131"/>
      <c r="ANH461" s="131"/>
      <c r="ANI461" s="131"/>
      <c r="ANJ461" s="131"/>
      <c r="ANK461" s="131"/>
      <c r="ANL461" s="131"/>
      <c r="ANM461" s="131"/>
      <c r="ANN461" s="131"/>
      <c r="ANO461" s="131"/>
      <c r="ANP461" s="131"/>
      <c r="ANQ461" s="131"/>
      <c r="ANR461" s="131"/>
      <c r="ANS461" s="131"/>
      <c r="ANT461" s="131"/>
      <c r="ANU461" s="131"/>
      <c r="ANV461" s="131"/>
      <c r="ANW461" s="131"/>
      <c r="ANX461" s="131"/>
      <c r="ANY461" s="131"/>
      <c r="ANZ461" s="131"/>
      <c r="AOA461" s="131"/>
      <c r="AOB461" s="131"/>
      <c r="AOC461" s="131"/>
      <c r="AOD461" s="131"/>
      <c r="AOE461" s="131"/>
      <c r="AOF461" s="131"/>
      <c r="AOG461" s="131"/>
      <c r="AOH461" s="131"/>
      <c r="AOI461" s="131"/>
      <c r="AOJ461" s="131"/>
      <c r="AOK461" s="131"/>
      <c r="AOL461" s="131"/>
      <c r="AOM461" s="131"/>
      <c r="AON461" s="131"/>
      <c r="AOO461" s="131"/>
      <c r="AOP461" s="131"/>
      <c r="AOQ461" s="131"/>
      <c r="AOR461" s="131"/>
      <c r="AOS461" s="131"/>
      <c r="AOT461" s="131"/>
      <c r="AOU461" s="131"/>
      <c r="AOV461" s="131"/>
      <c r="AOW461" s="131"/>
      <c r="AOX461" s="131"/>
      <c r="AOY461" s="131"/>
      <c r="AOZ461" s="131"/>
      <c r="APA461" s="131"/>
      <c r="APB461" s="131"/>
      <c r="APC461" s="131"/>
      <c r="APD461" s="131"/>
      <c r="APE461" s="131"/>
      <c r="APF461" s="131"/>
      <c r="APG461" s="131"/>
      <c r="APH461" s="131"/>
      <c r="API461" s="131"/>
      <c r="APJ461" s="131"/>
      <c r="APK461" s="131"/>
      <c r="APL461" s="131"/>
      <c r="APM461" s="131"/>
      <c r="APN461" s="131"/>
      <c r="APO461" s="131"/>
      <c r="APP461" s="131"/>
      <c r="APQ461" s="131"/>
      <c r="APR461" s="131"/>
      <c r="APS461" s="131"/>
      <c r="APT461" s="131"/>
      <c r="APU461" s="131"/>
      <c r="APV461" s="131"/>
      <c r="APW461" s="131"/>
      <c r="APX461" s="131"/>
      <c r="APY461" s="131"/>
      <c r="APZ461" s="131"/>
      <c r="AQA461" s="131"/>
      <c r="AQB461" s="131"/>
      <c r="AQC461" s="131"/>
      <c r="AQD461" s="131"/>
      <c r="AQE461" s="131"/>
      <c r="AQF461" s="131"/>
      <c r="AQG461" s="131"/>
      <c r="AQH461" s="131"/>
      <c r="AQI461" s="131"/>
      <c r="AQJ461" s="131"/>
      <c r="AQK461" s="131"/>
      <c r="AQL461" s="131"/>
      <c r="AQM461" s="131"/>
      <c r="AQN461" s="131"/>
      <c r="AQO461" s="131"/>
      <c r="AQP461" s="131"/>
      <c r="AQQ461" s="131"/>
      <c r="AQR461" s="131"/>
      <c r="AQS461" s="131"/>
      <c r="AQT461" s="131"/>
      <c r="AQU461" s="131"/>
      <c r="AQV461" s="131"/>
      <c r="AQW461" s="131"/>
      <c r="AQX461" s="131"/>
      <c r="AQY461" s="131"/>
      <c r="AQZ461" s="131"/>
      <c r="ARA461" s="131"/>
      <c r="ARB461" s="131"/>
      <c r="ARC461" s="131"/>
      <c r="ARD461" s="131"/>
      <c r="ARE461" s="131"/>
      <c r="ARF461" s="131"/>
      <c r="ARG461" s="131"/>
      <c r="ARH461" s="131"/>
      <c r="ARI461" s="131"/>
      <c r="ARJ461" s="131"/>
      <c r="ARK461" s="131"/>
      <c r="ARL461" s="131"/>
      <c r="ARM461" s="131"/>
      <c r="ARN461" s="131"/>
      <c r="ARO461" s="131"/>
      <c r="ARP461" s="131"/>
      <c r="ARQ461" s="131"/>
      <c r="ARR461" s="131"/>
      <c r="ARS461" s="131"/>
      <c r="ART461" s="131"/>
      <c r="ARU461" s="131"/>
      <c r="ARV461" s="131"/>
      <c r="ARW461" s="131"/>
      <c r="ARX461" s="131"/>
      <c r="ARY461" s="131"/>
      <c r="ARZ461" s="131"/>
      <c r="ASA461" s="131"/>
      <c r="ASB461" s="131"/>
      <c r="ASC461" s="131"/>
      <c r="ASD461" s="131"/>
      <c r="ASE461" s="131"/>
      <c r="ASF461" s="131"/>
      <c r="ASG461" s="131"/>
      <c r="ASH461" s="131"/>
      <c r="ASI461" s="131"/>
      <c r="ASJ461" s="131"/>
      <c r="ASK461" s="131"/>
      <c r="ASL461" s="131"/>
      <c r="ASM461" s="131"/>
      <c r="ASN461" s="131"/>
      <c r="ASO461" s="131"/>
      <c r="ASP461" s="131"/>
      <c r="ASQ461" s="131"/>
      <c r="ASR461" s="131"/>
      <c r="ASS461" s="131"/>
      <c r="AST461" s="131"/>
      <c r="ASU461" s="131"/>
      <c r="ASV461" s="131"/>
      <c r="ASW461" s="131"/>
      <c r="ASX461" s="131"/>
      <c r="ASY461" s="131"/>
      <c r="ASZ461" s="131"/>
      <c r="ATA461" s="131"/>
      <c r="ATB461" s="131"/>
      <c r="ATC461" s="131"/>
      <c r="ATD461" s="131"/>
      <c r="ATE461" s="131"/>
      <c r="ATF461" s="131"/>
      <c r="ATG461" s="131"/>
      <c r="ATH461" s="131"/>
      <c r="ATI461" s="131"/>
      <c r="ATJ461" s="131"/>
      <c r="ATK461" s="131"/>
      <c r="ATL461" s="131"/>
      <c r="ATM461" s="131"/>
      <c r="ATN461" s="131"/>
      <c r="ATO461" s="131"/>
      <c r="ATP461" s="131"/>
      <c r="ATQ461" s="131"/>
      <c r="ATR461" s="131"/>
      <c r="ATS461" s="131"/>
      <c r="ATT461" s="131"/>
      <c r="ATU461" s="131"/>
      <c r="ATV461" s="131"/>
      <c r="ATW461" s="131"/>
      <c r="ATX461" s="131"/>
      <c r="ATY461" s="131"/>
      <c r="ATZ461" s="131"/>
      <c r="AUA461" s="131"/>
      <c r="AUB461" s="131"/>
      <c r="AUC461" s="131"/>
      <c r="AUD461" s="131"/>
      <c r="AUE461" s="131"/>
      <c r="AUF461" s="131"/>
      <c r="AUG461" s="131"/>
      <c r="AUH461" s="131"/>
      <c r="AUI461" s="131"/>
      <c r="AUJ461" s="131"/>
      <c r="AUK461" s="131"/>
      <c r="AUL461" s="131"/>
      <c r="AUM461" s="131"/>
      <c r="AUN461" s="131"/>
      <c r="AUO461" s="131"/>
      <c r="AUP461" s="131"/>
      <c r="AUQ461" s="131"/>
      <c r="AUR461" s="131"/>
      <c r="AUS461" s="131"/>
      <c r="AUT461" s="131"/>
      <c r="AUU461" s="131"/>
      <c r="AUV461" s="131"/>
      <c r="AUW461" s="131"/>
      <c r="AUX461" s="131"/>
      <c r="AUY461" s="131"/>
      <c r="AUZ461" s="131"/>
      <c r="AVA461" s="131"/>
      <c r="AVB461" s="131"/>
      <c r="AVC461" s="131"/>
      <c r="AVD461" s="131"/>
      <c r="AVE461" s="131"/>
      <c r="AVF461" s="131"/>
      <c r="AVG461" s="131"/>
      <c r="AVH461" s="131"/>
      <c r="AVI461" s="131"/>
      <c r="AVJ461" s="131"/>
      <c r="AVK461" s="131"/>
      <c r="AVL461" s="131"/>
      <c r="AVM461" s="131"/>
      <c r="AVN461" s="131"/>
      <c r="AVO461" s="131"/>
      <c r="AVP461" s="131"/>
      <c r="AVQ461" s="131"/>
      <c r="AVR461" s="131"/>
      <c r="AVS461" s="131"/>
      <c r="AVT461" s="131"/>
      <c r="AVU461" s="131"/>
      <c r="AVV461" s="131"/>
      <c r="AVW461" s="131"/>
      <c r="AVX461" s="131"/>
      <c r="AVY461" s="131"/>
      <c r="AVZ461" s="131"/>
      <c r="AWA461" s="131"/>
      <c r="AWB461" s="131"/>
      <c r="AWC461" s="131"/>
      <c r="AWD461" s="131"/>
      <c r="AWE461" s="131"/>
      <c r="AWF461" s="131"/>
      <c r="AWG461" s="131"/>
      <c r="AWH461" s="131"/>
      <c r="AWI461" s="131"/>
      <c r="AWJ461" s="131"/>
      <c r="AWK461" s="131"/>
      <c r="AWL461" s="131"/>
      <c r="AWM461" s="131"/>
      <c r="AWN461" s="131"/>
      <c r="AWO461" s="131"/>
      <c r="AWP461" s="131"/>
      <c r="AWQ461" s="131"/>
      <c r="AWR461" s="131"/>
      <c r="AWS461" s="131"/>
      <c r="AWT461" s="131"/>
      <c r="AWU461" s="131"/>
      <c r="AWV461" s="131"/>
      <c r="AWW461" s="131"/>
      <c r="AWX461" s="131"/>
      <c r="AWY461" s="131"/>
      <c r="AWZ461" s="131"/>
      <c r="AXA461" s="131"/>
      <c r="AXB461" s="131"/>
      <c r="AXC461" s="131"/>
      <c r="AXD461" s="131"/>
      <c r="AXE461" s="131"/>
      <c r="AXF461" s="131"/>
      <c r="AXG461" s="131"/>
      <c r="AXH461" s="131"/>
      <c r="AXI461" s="131"/>
      <c r="AXJ461" s="131"/>
      <c r="AXK461" s="131"/>
      <c r="AXL461" s="131"/>
      <c r="AXM461" s="131"/>
      <c r="AXN461" s="131"/>
      <c r="AXO461" s="131"/>
      <c r="AXP461" s="131"/>
      <c r="AXQ461" s="131"/>
      <c r="AXR461" s="131"/>
      <c r="AXS461" s="131"/>
      <c r="AXT461" s="131"/>
      <c r="AXU461" s="131"/>
      <c r="AXV461" s="131"/>
      <c r="AXW461" s="131"/>
      <c r="AXX461" s="131"/>
    </row>
    <row r="462" spans="1:1324" s="105" customFormat="1" ht="15.75" hidden="1" customHeight="1" x14ac:dyDescent="0.2">
      <c r="A462" s="13" t="s">
        <v>3089</v>
      </c>
      <c r="B462" s="13" t="s">
        <v>2067</v>
      </c>
      <c r="C462" s="12" t="s">
        <v>3267</v>
      </c>
      <c r="D462" s="19" t="s">
        <v>434</v>
      </c>
      <c r="E462" s="9">
        <v>42803</v>
      </c>
      <c r="F462" s="30" t="s">
        <v>1167</v>
      </c>
      <c r="G462" s="30" t="s">
        <v>1186</v>
      </c>
      <c r="H462" s="30">
        <v>42822</v>
      </c>
      <c r="I462" s="30" t="s">
        <v>3083</v>
      </c>
      <c r="J462" s="173">
        <v>80</v>
      </c>
      <c r="K462" s="87" t="s">
        <v>1807</v>
      </c>
      <c r="L462" s="87">
        <v>1</v>
      </c>
      <c r="M462" s="87">
        <v>1</v>
      </c>
      <c r="N462" s="84" t="s">
        <v>3099</v>
      </c>
      <c r="O462" s="84">
        <v>1</v>
      </c>
      <c r="P462" s="84" t="s">
        <v>3099</v>
      </c>
      <c r="Q462" s="84">
        <v>1</v>
      </c>
      <c r="R462" s="84" t="s">
        <v>3099</v>
      </c>
      <c r="S462" s="84">
        <v>1</v>
      </c>
      <c r="T462" s="87" t="s">
        <v>326</v>
      </c>
      <c r="U462" s="87">
        <v>1</v>
      </c>
      <c r="V462" s="87">
        <v>1</v>
      </c>
      <c r="W462" s="87">
        <v>0</v>
      </c>
      <c r="X462" s="87">
        <v>0</v>
      </c>
      <c r="Y462" s="87">
        <v>0</v>
      </c>
      <c r="Z462" s="87">
        <v>1</v>
      </c>
      <c r="AA462" s="87">
        <v>0</v>
      </c>
      <c r="AB462" s="87">
        <v>1</v>
      </c>
      <c r="AC462" s="87">
        <v>0</v>
      </c>
      <c r="AD462" s="87">
        <v>0</v>
      </c>
      <c r="AE462" s="87">
        <v>0</v>
      </c>
      <c r="AF462" s="103"/>
      <c r="AG462" s="131"/>
      <c r="AH462" s="131"/>
      <c r="AI462" s="131"/>
      <c r="AJ462" s="131"/>
      <c r="AK462" s="131"/>
      <c r="AL462" s="131"/>
      <c r="AM462" s="131"/>
      <c r="AN462" s="131"/>
      <c r="AO462" s="131"/>
      <c r="AP462" s="131"/>
      <c r="AQ462" s="131"/>
      <c r="AR462" s="131"/>
      <c r="AS462" s="131"/>
      <c r="AT462" s="131"/>
      <c r="AU462" s="131"/>
      <c r="AV462" s="131"/>
      <c r="AW462" s="131"/>
      <c r="AX462" s="131"/>
      <c r="AY462" s="131"/>
      <c r="AZ462" s="131"/>
      <c r="BA462" s="131"/>
      <c r="BB462" s="131"/>
      <c r="BC462" s="131"/>
      <c r="BD462" s="131"/>
      <c r="BE462" s="131"/>
      <c r="BF462" s="131"/>
      <c r="BG462" s="131"/>
      <c r="BH462" s="131"/>
      <c r="BI462" s="131"/>
      <c r="BJ462" s="131"/>
      <c r="BK462" s="131"/>
      <c r="BL462" s="131"/>
      <c r="BM462" s="131"/>
      <c r="BN462" s="131"/>
      <c r="BO462" s="131"/>
      <c r="BP462" s="131"/>
      <c r="BQ462" s="131"/>
      <c r="BR462" s="131"/>
      <c r="BS462" s="131"/>
      <c r="BT462" s="131"/>
      <c r="BU462" s="131"/>
      <c r="BV462" s="131"/>
      <c r="BW462" s="131"/>
      <c r="BX462" s="131"/>
      <c r="BY462" s="131"/>
      <c r="BZ462" s="131"/>
      <c r="CA462" s="131"/>
      <c r="CB462" s="131"/>
      <c r="CC462" s="131"/>
      <c r="CD462" s="131"/>
      <c r="CE462" s="131"/>
      <c r="CF462" s="131"/>
      <c r="CG462" s="131"/>
      <c r="CH462" s="131"/>
      <c r="CI462" s="131"/>
      <c r="CJ462" s="131"/>
      <c r="CK462" s="131"/>
      <c r="CL462" s="131"/>
      <c r="CM462" s="131"/>
      <c r="CN462" s="131"/>
      <c r="CO462" s="131"/>
      <c r="CP462" s="131"/>
      <c r="CQ462" s="131"/>
      <c r="CR462" s="131"/>
      <c r="CS462" s="131"/>
      <c r="CT462" s="131"/>
      <c r="CU462" s="131"/>
      <c r="CV462" s="131"/>
      <c r="CW462" s="131"/>
      <c r="CX462" s="131"/>
      <c r="CY462" s="131"/>
      <c r="CZ462" s="131"/>
      <c r="DA462" s="131"/>
      <c r="DB462" s="131"/>
      <c r="DC462" s="131"/>
      <c r="DD462" s="131"/>
      <c r="DE462" s="131"/>
      <c r="DF462" s="131"/>
      <c r="DG462" s="131"/>
      <c r="DH462" s="131"/>
      <c r="DI462" s="131"/>
      <c r="DJ462" s="131"/>
      <c r="DK462" s="131"/>
      <c r="DL462" s="131"/>
      <c r="DM462" s="131"/>
      <c r="DN462" s="131"/>
      <c r="DO462" s="131"/>
      <c r="DP462" s="131"/>
      <c r="DQ462" s="131"/>
      <c r="DR462" s="131"/>
      <c r="DS462" s="131"/>
      <c r="DT462" s="131"/>
      <c r="DU462" s="131"/>
      <c r="DV462" s="131"/>
      <c r="DW462" s="131"/>
      <c r="DX462" s="131"/>
      <c r="DY462" s="131"/>
      <c r="DZ462" s="131"/>
      <c r="EA462" s="131"/>
      <c r="EB462" s="131"/>
      <c r="EC462" s="131"/>
      <c r="ED462" s="131"/>
      <c r="EE462" s="131"/>
      <c r="EF462" s="131"/>
      <c r="EG462" s="131"/>
      <c r="EH462" s="131"/>
      <c r="EI462" s="131"/>
      <c r="EJ462" s="131"/>
      <c r="EK462" s="131"/>
      <c r="EL462" s="131"/>
      <c r="EM462" s="131"/>
      <c r="EN462" s="131"/>
      <c r="EO462" s="131"/>
      <c r="EP462" s="131"/>
      <c r="EQ462" s="131"/>
      <c r="ER462" s="131"/>
      <c r="ES462" s="131"/>
      <c r="ET462" s="131"/>
      <c r="EU462" s="131"/>
      <c r="EV462" s="131"/>
      <c r="EW462" s="131"/>
      <c r="EX462" s="131"/>
      <c r="EY462" s="131"/>
      <c r="EZ462" s="131"/>
      <c r="FA462" s="131"/>
      <c r="FB462" s="131"/>
      <c r="FC462" s="131"/>
      <c r="FD462" s="131"/>
      <c r="FE462" s="131"/>
      <c r="FF462" s="131"/>
      <c r="FG462" s="131"/>
      <c r="FH462" s="131"/>
      <c r="FI462" s="131"/>
      <c r="FJ462" s="131"/>
      <c r="FK462" s="131"/>
      <c r="FL462" s="131"/>
      <c r="FM462" s="131"/>
      <c r="FN462" s="131"/>
      <c r="FO462" s="131"/>
      <c r="FP462" s="131"/>
      <c r="FQ462" s="131"/>
      <c r="FR462" s="131"/>
      <c r="FS462" s="131"/>
      <c r="FT462" s="131"/>
      <c r="FU462" s="131"/>
      <c r="FV462" s="131"/>
      <c r="FW462" s="131"/>
      <c r="FX462" s="131"/>
      <c r="FY462" s="131"/>
      <c r="FZ462" s="131"/>
      <c r="GA462" s="131"/>
      <c r="GB462" s="131"/>
      <c r="GC462" s="131"/>
      <c r="GD462" s="131"/>
      <c r="GE462" s="131"/>
      <c r="GF462" s="131"/>
      <c r="GG462" s="131"/>
      <c r="GH462" s="131"/>
      <c r="GI462" s="131"/>
      <c r="GJ462" s="131"/>
      <c r="GK462" s="131"/>
      <c r="GL462" s="131"/>
      <c r="GM462" s="131"/>
      <c r="GN462" s="131"/>
      <c r="GO462" s="131"/>
      <c r="GP462" s="131"/>
      <c r="GQ462" s="131"/>
      <c r="GR462" s="131"/>
      <c r="GS462" s="131"/>
      <c r="GT462" s="131"/>
      <c r="GU462" s="131"/>
      <c r="GV462" s="131"/>
      <c r="GW462" s="131"/>
      <c r="GX462" s="131"/>
      <c r="GY462" s="131"/>
      <c r="GZ462" s="131"/>
      <c r="HA462" s="131"/>
      <c r="HB462" s="131"/>
      <c r="HC462" s="131"/>
      <c r="HD462" s="131"/>
      <c r="HE462" s="131"/>
      <c r="HF462" s="131"/>
      <c r="HG462" s="131"/>
      <c r="HH462" s="131"/>
      <c r="HI462" s="131"/>
      <c r="HJ462" s="131"/>
      <c r="HK462" s="131"/>
      <c r="HL462" s="131"/>
      <c r="HM462" s="131"/>
      <c r="HN462" s="131"/>
      <c r="HO462" s="131"/>
      <c r="HP462" s="131"/>
      <c r="HQ462" s="131"/>
      <c r="HR462" s="131"/>
      <c r="HS462" s="131"/>
      <c r="HT462" s="131"/>
      <c r="HU462" s="131"/>
      <c r="HV462" s="131"/>
      <c r="HW462" s="131"/>
      <c r="HX462" s="131"/>
      <c r="HY462" s="131"/>
      <c r="HZ462" s="131"/>
      <c r="IA462" s="131"/>
      <c r="IB462" s="131"/>
      <c r="IC462" s="131"/>
      <c r="ID462" s="131"/>
      <c r="IE462" s="131"/>
      <c r="IF462" s="131"/>
      <c r="IG462" s="131"/>
      <c r="IH462" s="131"/>
      <c r="II462" s="131"/>
      <c r="IJ462" s="131"/>
      <c r="IK462" s="131"/>
      <c r="IL462" s="131"/>
      <c r="IM462" s="131"/>
      <c r="IN462" s="131"/>
      <c r="IO462" s="131"/>
      <c r="IP462" s="131"/>
      <c r="IQ462" s="131"/>
      <c r="IR462" s="131"/>
      <c r="IS462" s="131"/>
      <c r="IT462" s="131"/>
      <c r="IU462" s="131"/>
      <c r="IV462" s="131"/>
      <c r="IW462" s="131"/>
      <c r="IX462" s="131"/>
      <c r="IY462" s="131"/>
      <c r="IZ462" s="131"/>
      <c r="JA462" s="131"/>
      <c r="JB462" s="131"/>
      <c r="JC462" s="131"/>
      <c r="JD462" s="131"/>
      <c r="JE462" s="131"/>
      <c r="JF462" s="131"/>
      <c r="JG462" s="131"/>
      <c r="JH462" s="131"/>
      <c r="JI462" s="131"/>
      <c r="JJ462" s="131"/>
      <c r="JK462" s="131"/>
      <c r="JL462" s="131"/>
      <c r="JM462" s="131"/>
      <c r="JN462" s="131"/>
      <c r="JO462" s="131"/>
      <c r="JP462" s="131"/>
      <c r="JQ462" s="131"/>
      <c r="JR462" s="131"/>
      <c r="JS462" s="131"/>
      <c r="JT462" s="131"/>
      <c r="JU462" s="131"/>
      <c r="JV462" s="131"/>
      <c r="JW462" s="131"/>
      <c r="JX462" s="131"/>
      <c r="JY462" s="131"/>
      <c r="JZ462" s="131"/>
      <c r="KA462" s="131"/>
      <c r="KB462" s="131"/>
      <c r="KC462" s="131"/>
      <c r="KD462" s="131"/>
      <c r="KE462" s="131"/>
      <c r="KF462" s="131"/>
      <c r="KG462" s="131"/>
      <c r="KH462" s="131"/>
      <c r="KI462" s="131"/>
      <c r="KJ462" s="131"/>
      <c r="KK462" s="131"/>
      <c r="KL462" s="131"/>
      <c r="KM462" s="131"/>
      <c r="KN462" s="131"/>
      <c r="KO462" s="131"/>
      <c r="KP462" s="131"/>
      <c r="KQ462" s="131"/>
      <c r="KR462" s="131"/>
      <c r="KS462" s="131"/>
      <c r="KT462" s="131"/>
      <c r="KU462" s="131"/>
      <c r="KV462" s="131"/>
      <c r="KW462" s="131"/>
      <c r="KX462" s="131"/>
      <c r="KY462" s="131"/>
      <c r="KZ462" s="131"/>
      <c r="LA462" s="131"/>
      <c r="LB462" s="131"/>
      <c r="LC462" s="131"/>
      <c r="LD462" s="131"/>
      <c r="LE462" s="131"/>
      <c r="LF462" s="131"/>
      <c r="LG462" s="131"/>
      <c r="LH462" s="131"/>
      <c r="LI462" s="131"/>
      <c r="LJ462" s="131"/>
      <c r="LK462" s="131"/>
      <c r="LL462" s="131"/>
      <c r="LM462" s="131"/>
      <c r="LN462" s="131"/>
      <c r="LO462" s="131"/>
      <c r="LP462" s="131"/>
      <c r="LQ462" s="131"/>
      <c r="LR462" s="131"/>
      <c r="LS462" s="131"/>
      <c r="LT462" s="131"/>
      <c r="LU462" s="131"/>
      <c r="LV462" s="131"/>
      <c r="LW462" s="131"/>
      <c r="LX462" s="131"/>
      <c r="LY462" s="131"/>
      <c r="LZ462" s="131"/>
      <c r="MA462" s="131"/>
      <c r="MB462" s="131"/>
      <c r="MC462" s="131"/>
      <c r="MD462" s="131"/>
      <c r="ME462" s="131"/>
      <c r="MF462" s="131"/>
      <c r="MG462" s="131"/>
      <c r="MH462" s="131"/>
      <c r="MI462" s="131"/>
      <c r="MJ462" s="131"/>
      <c r="MK462" s="131"/>
      <c r="ML462" s="131"/>
      <c r="MM462" s="131"/>
      <c r="MN462" s="131"/>
      <c r="MO462" s="131"/>
      <c r="MP462" s="131"/>
      <c r="MQ462" s="131"/>
      <c r="MR462" s="131"/>
      <c r="MS462" s="131"/>
      <c r="MT462" s="131"/>
      <c r="MU462" s="131"/>
      <c r="MV462" s="131"/>
      <c r="MW462" s="131"/>
      <c r="MX462" s="131"/>
      <c r="MY462" s="131"/>
      <c r="MZ462" s="131"/>
      <c r="NA462" s="131"/>
      <c r="NB462" s="131"/>
      <c r="NC462" s="131"/>
      <c r="ND462" s="131"/>
      <c r="NE462" s="131"/>
      <c r="NF462" s="131"/>
      <c r="NG462" s="131"/>
      <c r="NH462" s="131"/>
      <c r="NI462" s="131"/>
      <c r="NJ462" s="131"/>
      <c r="NK462" s="131"/>
      <c r="NL462" s="131"/>
      <c r="NM462" s="131"/>
      <c r="NN462" s="131"/>
      <c r="NO462" s="131"/>
      <c r="NP462" s="131"/>
      <c r="NQ462" s="131"/>
      <c r="NR462" s="131"/>
      <c r="NS462" s="131"/>
      <c r="NT462" s="131"/>
      <c r="NU462" s="131"/>
      <c r="NV462" s="131"/>
      <c r="NW462" s="131"/>
      <c r="NX462" s="131"/>
      <c r="NY462" s="131"/>
      <c r="NZ462" s="131"/>
      <c r="OA462" s="131"/>
      <c r="OB462" s="131"/>
      <c r="OC462" s="131"/>
      <c r="OD462" s="131"/>
      <c r="OE462" s="131"/>
      <c r="OF462" s="131"/>
      <c r="OG462" s="131"/>
      <c r="OH462" s="131"/>
      <c r="OI462" s="131"/>
      <c r="OJ462" s="131"/>
      <c r="OK462" s="131"/>
      <c r="OL462" s="131"/>
      <c r="OM462" s="131"/>
      <c r="ON462" s="131"/>
      <c r="OO462" s="131"/>
      <c r="OP462" s="131"/>
      <c r="OQ462" s="131"/>
      <c r="OR462" s="131"/>
      <c r="OS462" s="131"/>
      <c r="OT462" s="131"/>
      <c r="OU462" s="131"/>
      <c r="OV462" s="131"/>
      <c r="OW462" s="131"/>
      <c r="OX462" s="131"/>
      <c r="OY462" s="131"/>
      <c r="OZ462" s="131"/>
      <c r="PA462" s="131"/>
      <c r="PB462" s="131"/>
      <c r="PC462" s="131"/>
      <c r="PD462" s="131"/>
      <c r="PE462" s="131"/>
      <c r="PF462" s="131"/>
      <c r="PG462" s="131"/>
      <c r="PH462" s="131"/>
      <c r="PI462" s="131"/>
      <c r="PJ462" s="131"/>
      <c r="PK462" s="131"/>
      <c r="PL462" s="131"/>
      <c r="PM462" s="131"/>
      <c r="PN462" s="131"/>
      <c r="PO462" s="131"/>
      <c r="PP462" s="131"/>
      <c r="PQ462" s="131"/>
      <c r="PR462" s="131"/>
      <c r="PS462" s="131"/>
      <c r="PT462" s="131"/>
      <c r="PU462" s="131"/>
      <c r="PV462" s="131"/>
      <c r="PW462" s="131"/>
      <c r="PX462" s="131"/>
      <c r="PY462" s="131"/>
      <c r="PZ462" s="131"/>
      <c r="QA462" s="131"/>
      <c r="QB462" s="131"/>
      <c r="QC462" s="131"/>
      <c r="QD462" s="131"/>
      <c r="QE462" s="131"/>
      <c r="QF462" s="131"/>
      <c r="QG462" s="131"/>
      <c r="QH462" s="131"/>
      <c r="QI462" s="131"/>
      <c r="QJ462" s="131"/>
      <c r="QK462" s="131"/>
      <c r="QL462" s="131"/>
      <c r="QM462" s="131"/>
      <c r="QN462" s="131"/>
      <c r="QO462" s="131"/>
      <c r="QP462" s="131"/>
      <c r="QQ462" s="131"/>
      <c r="QR462" s="131"/>
      <c r="QS462" s="131"/>
      <c r="QT462" s="131"/>
      <c r="QU462" s="131"/>
      <c r="QV462" s="131"/>
      <c r="QW462" s="131"/>
      <c r="QX462" s="131"/>
      <c r="QY462" s="131"/>
      <c r="QZ462" s="131"/>
      <c r="RA462" s="131"/>
      <c r="RB462" s="131"/>
      <c r="RC462" s="131"/>
      <c r="RD462" s="131"/>
      <c r="RE462" s="131"/>
      <c r="RF462" s="131"/>
      <c r="RG462" s="131"/>
      <c r="RH462" s="131"/>
      <c r="RI462" s="131"/>
      <c r="RJ462" s="131"/>
      <c r="RK462" s="131"/>
      <c r="RL462" s="131"/>
      <c r="RM462" s="131"/>
      <c r="RN462" s="131"/>
      <c r="RO462" s="131"/>
      <c r="RP462" s="131"/>
      <c r="RQ462" s="131"/>
      <c r="RR462" s="131"/>
      <c r="RS462" s="131"/>
      <c r="RT462" s="131"/>
      <c r="RU462" s="131"/>
      <c r="RV462" s="131"/>
      <c r="RW462" s="131"/>
      <c r="RX462" s="131"/>
      <c r="RY462" s="131"/>
      <c r="RZ462" s="131"/>
      <c r="SA462" s="131"/>
      <c r="SB462" s="131"/>
      <c r="SC462" s="131"/>
      <c r="SD462" s="131"/>
      <c r="SE462" s="131"/>
      <c r="SF462" s="131"/>
      <c r="SG462" s="131"/>
      <c r="SH462" s="131"/>
      <c r="SI462" s="131"/>
      <c r="SJ462" s="131"/>
      <c r="SK462" s="131"/>
      <c r="SL462" s="131"/>
      <c r="SM462" s="131"/>
      <c r="SN462" s="131"/>
      <c r="SO462" s="131"/>
      <c r="SP462" s="131"/>
      <c r="SQ462" s="131"/>
      <c r="SR462" s="131"/>
      <c r="SS462" s="131"/>
      <c r="ST462" s="131"/>
      <c r="SU462" s="131"/>
      <c r="SV462" s="131"/>
      <c r="SW462" s="131"/>
      <c r="SX462" s="131"/>
      <c r="SY462" s="131"/>
      <c r="SZ462" s="131"/>
      <c r="TA462" s="131"/>
      <c r="TB462" s="131"/>
      <c r="TC462" s="131"/>
      <c r="TD462" s="131"/>
      <c r="TE462" s="131"/>
      <c r="TF462" s="131"/>
      <c r="TG462" s="131"/>
      <c r="TH462" s="131"/>
      <c r="TI462" s="131"/>
      <c r="TJ462" s="131"/>
      <c r="TK462" s="131"/>
      <c r="TL462" s="131"/>
      <c r="TM462" s="131"/>
      <c r="TN462" s="131"/>
      <c r="TO462" s="131"/>
      <c r="TP462" s="131"/>
      <c r="TQ462" s="131"/>
      <c r="TR462" s="131"/>
      <c r="TS462" s="131"/>
      <c r="TT462" s="131"/>
      <c r="TU462" s="131"/>
      <c r="TV462" s="131"/>
      <c r="TW462" s="131"/>
      <c r="TX462" s="131"/>
      <c r="TY462" s="131"/>
      <c r="TZ462" s="131"/>
      <c r="UA462" s="131"/>
      <c r="UB462" s="131"/>
      <c r="UC462" s="131"/>
      <c r="UD462" s="131"/>
      <c r="UE462" s="131"/>
      <c r="UF462" s="131"/>
      <c r="UG462" s="131"/>
      <c r="UH462" s="131"/>
      <c r="UI462" s="131"/>
      <c r="UJ462" s="131"/>
      <c r="UK462" s="131"/>
      <c r="UL462" s="131"/>
      <c r="UM462" s="131"/>
      <c r="UN462" s="131"/>
      <c r="UO462" s="131"/>
      <c r="UP462" s="131"/>
      <c r="UQ462" s="131"/>
      <c r="UR462" s="131"/>
      <c r="US462" s="131"/>
      <c r="UT462" s="131"/>
      <c r="UU462" s="131"/>
      <c r="UV462" s="131"/>
      <c r="UW462" s="131"/>
      <c r="UX462" s="131"/>
      <c r="UY462" s="131"/>
      <c r="UZ462" s="131"/>
      <c r="VA462" s="131"/>
      <c r="VB462" s="131"/>
      <c r="VC462" s="131"/>
      <c r="VD462" s="131"/>
      <c r="VE462" s="131"/>
      <c r="VF462" s="131"/>
      <c r="VG462" s="131"/>
      <c r="VH462" s="131"/>
      <c r="VI462" s="131"/>
      <c r="VJ462" s="131"/>
      <c r="VK462" s="131"/>
      <c r="VL462" s="131"/>
      <c r="VM462" s="131"/>
      <c r="VN462" s="131"/>
      <c r="VO462" s="131"/>
      <c r="VP462" s="131"/>
      <c r="VQ462" s="131"/>
      <c r="VR462" s="131"/>
      <c r="VS462" s="131"/>
      <c r="VT462" s="131"/>
      <c r="VU462" s="131"/>
      <c r="VV462" s="131"/>
      <c r="VW462" s="131"/>
      <c r="VX462" s="131"/>
      <c r="VY462" s="131"/>
      <c r="VZ462" s="131"/>
      <c r="WA462" s="131"/>
      <c r="WB462" s="131"/>
      <c r="WC462" s="131"/>
      <c r="WD462" s="131"/>
      <c r="WE462" s="131"/>
      <c r="WF462" s="131"/>
      <c r="WG462" s="131"/>
      <c r="WH462" s="131"/>
      <c r="WI462" s="131"/>
      <c r="WJ462" s="131"/>
      <c r="WK462" s="131"/>
      <c r="WL462" s="131"/>
      <c r="WM462" s="131"/>
      <c r="WN462" s="131"/>
      <c r="WO462" s="131"/>
      <c r="WP462" s="131"/>
      <c r="WQ462" s="131"/>
      <c r="WR462" s="131"/>
      <c r="WS462" s="131"/>
      <c r="WT462" s="131"/>
      <c r="WU462" s="131"/>
      <c r="WV462" s="131"/>
      <c r="WW462" s="131"/>
      <c r="WX462" s="131"/>
      <c r="WY462" s="131"/>
      <c r="WZ462" s="131"/>
      <c r="XA462" s="131"/>
      <c r="XB462" s="131"/>
      <c r="XC462" s="131"/>
      <c r="XD462" s="131"/>
      <c r="XE462" s="131"/>
      <c r="XF462" s="131"/>
      <c r="XG462" s="131"/>
      <c r="XH462" s="131"/>
      <c r="XI462" s="131"/>
      <c r="XJ462" s="131"/>
      <c r="XK462" s="131"/>
      <c r="XL462" s="131"/>
      <c r="XM462" s="131"/>
      <c r="XN462" s="131"/>
      <c r="XO462" s="131"/>
      <c r="XP462" s="131"/>
      <c r="XQ462" s="131"/>
      <c r="XR462" s="131"/>
      <c r="XS462" s="131"/>
      <c r="XT462" s="131"/>
      <c r="XU462" s="131"/>
      <c r="XV462" s="131"/>
      <c r="XW462" s="131"/>
      <c r="XX462" s="131"/>
      <c r="XY462" s="131"/>
      <c r="XZ462" s="131"/>
      <c r="YA462" s="131"/>
      <c r="YB462" s="131"/>
      <c r="YC462" s="131"/>
      <c r="YD462" s="131"/>
      <c r="YE462" s="131"/>
      <c r="YF462" s="131"/>
      <c r="YG462" s="131"/>
      <c r="YH462" s="131"/>
      <c r="YI462" s="131"/>
      <c r="YJ462" s="131"/>
      <c r="YK462" s="131"/>
      <c r="YL462" s="131"/>
      <c r="YM462" s="131"/>
      <c r="YN462" s="131"/>
      <c r="YO462" s="131"/>
      <c r="YP462" s="131"/>
      <c r="YQ462" s="131"/>
      <c r="YR462" s="131"/>
      <c r="YS462" s="131"/>
      <c r="YT462" s="131"/>
      <c r="YU462" s="131"/>
      <c r="YV462" s="131"/>
      <c r="YW462" s="131"/>
      <c r="YX462" s="131"/>
      <c r="YY462" s="131"/>
      <c r="YZ462" s="131"/>
      <c r="ZA462" s="131"/>
      <c r="ZB462" s="131"/>
      <c r="ZC462" s="131"/>
      <c r="ZD462" s="131"/>
      <c r="ZE462" s="131"/>
      <c r="ZF462" s="131"/>
      <c r="ZG462" s="131"/>
      <c r="ZH462" s="131"/>
      <c r="ZI462" s="131"/>
      <c r="ZJ462" s="131"/>
      <c r="ZK462" s="131"/>
      <c r="ZL462" s="131"/>
      <c r="ZM462" s="131"/>
      <c r="ZN462" s="131"/>
      <c r="ZO462" s="131"/>
      <c r="ZP462" s="131"/>
      <c r="ZQ462" s="131"/>
      <c r="ZR462" s="131"/>
      <c r="ZS462" s="131"/>
      <c r="ZT462" s="131"/>
      <c r="ZU462" s="131"/>
      <c r="ZV462" s="131"/>
      <c r="ZW462" s="131"/>
      <c r="ZX462" s="131"/>
      <c r="ZY462" s="131"/>
      <c r="ZZ462" s="131"/>
      <c r="AAA462" s="131"/>
      <c r="AAB462" s="131"/>
      <c r="AAC462" s="131"/>
      <c r="AAD462" s="131"/>
      <c r="AAE462" s="131"/>
      <c r="AAF462" s="131"/>
      <c r="AAG462" s="131"/>
      <c r="AAH462" s="131"/>
      <c r="AAI462" s="131"/>
      <c r="AAJ462" s="131"/>
      <c r="AAK462" s="131"/>
      <c r="AAL462" s="131"/>
      <c r="AAM462" s="131"/>
      <c r="AAN462" s="131"/>
      <c r="AAO462" s="131"/>
      <c r="AAP462" s="131"/>
      <c r="AAQ462" s="131"/>
      <c r="AAR462" s="131"/>
      <c r="AAS462" s="131"/>
      <c r="AAT462" s="131"/>
      <c r="AAU462" s="131"/>
      <c r="AAV462" s="131"/>
      <c r="AAW462" s="131"/>
      <c r="AAX462" s="131"/>
      <c r="AAY462" s="131"/>
      <c r="AAZ462" s="131"/>
      <c r="ABA462" s="131"/>
      <c r="ABB462" s="131"/>
      <c r="ABC462" s="131"/>
      <c r="ABD462" s="131"/>
      <c r="ABE462" s="131"/>
      <c r="ABF462" s="131"/>
      <c r="ABG462" s="131"/>
      <c r="ABH462" s="131"/>
      <c r="ABI462" s="131"/>
      <c r="ABJ462" s="131"/>
      <c r="ABK462" s="131"/>
      <c r="ABL462" s="131"/>
      <c r="ABM462" s="131"/>
      <c r="ABN462" s="131"/>
      <c r="ABO462" s="131"/>
      <c r="ABP462" s="131"/>
      <c r="ABQ462" s="131"/>
      <c r="ABR462" s="131"/>
      <c r="ABS462" s="131"/>
      <c r="ABT462" s="131"/>
      <c r="ABU462" s="131"/>
      <c r="ABV462" s="131"/>
      <c r="ABW462" s="131"/>
      <c r="ABX462" s="131"/>
      <c r="ABY462" s="131"/>
      <c r="ABZ462" s="131"/>
      <c r="ACA462" s="131"/>
      <c r="ACB462" s="131"/>
      <c r="ACC462" s="131"/>
      <c r="ACD462" s="131"/>
      <c r="ACE462" s="131"/>
      <c r="ACF462" s="131"/>
      <c r="ACG462" s="131"/>
      <c r="ACH462" s="131"/>
      <c r="ACI462" s="131"/>
      <c r="ACJ462" s="131"/>
      <c r="ACK462" s="131"/>
      <c r="ACL462" s="131"/>
      <c r="ACM462" s="131"/>
      <c r="ACN462" s="131"/>
      <c r="ACO462" s="131"/>
      <c r="ACP462" s="131"/>
      <c r="ACQ462" s="131"/>
      <c r="ACR462" s="131"/>
      <c r="ACS462" s="131"/>
      <c r="ACT462" s="131"/>
      <c r="ACU462" s="131"/>
      <c r="ACV462" s="131"/>
      <c r="ACW462" s="131"/>
      <c r="ACX462" s="131"/>
      <c r="ACY462" s="131"/>
      <c r="ACZ462" s="131"/>
      <c r="ADA462" s="131"/>
      <c r="ADB462" s="131"/>
      <c r="ADC462" s="131"/>
      <c r="ADD462" s="131"/>
      <c r="ADE462" s="131"/>
      <c r="ADF462" s="131"/>
      <c r="ADG462" s="131"/>
      <c r="ADH462" s="131"/>
      <c r="ADI462" s="131"/>
      <c r="ADJ462" s="131"/>
      <c r="ADK462" s="131"/>
      <c r="ADL462" s="131"/>
      <c r="ADM462" s="131"/>
      <c r="ADN462" s="131"/>
      <c r="ADO462" s="131"/>
      <c r="ADP462" s="131"/>
      <c r="ADQ462" s="131"/>
      <c r="ADR462" s="131"/>
      <c r="ADS462" s="131"/>
      <c r="ADT462" s="131"/>
      <c r="ADU462" s="131"/>
      <c r="ADV462" s="131"/>
      <c r="ADW462" s="131"/>
      <c r="ADX462" s="131"/>
      <c r="ADY462" s="131"/>
      <c r="ADZ462" s="131"/>
      <c r="AEA462" s="131"/>
      <c r="AEB462" s="131"/>
      <c r="AEC462" s="131"/>
      <c r="AED462" s="131"/>
      <c r="AEE462" s="131"/>
      <c r="AEF462" s="131"/>
      <c r="AEG462" s="131"/>
      <c r="AEH462" s="131"/>
      <c r="AEI462" s="131"/>
      <c r="AEJ462" s="131"/>
      <c r="AEK462" s="131"/>
      <c r="AEL462" s="131"/>
      <c r="AEM462" s="131"/>
      <c r="AEN462" s="131"/>
      <c r="AEO462" s="131"/>
      <c r="AEP462" s="131"/>
      <c r="AEQ462" s="131"/>
      <c r="AER462" s="131"/>
      <c r="AES462" s="131"/>
      <c r="AET462" s="131"/>
      <c r="AEU462" s="131"/>
      <c r="AEV462" s="131"/>
      <c r="AEW462" s="131"/>
      <c r="AEX462" s="131"/>
      <c r="AEY462" s="131"/>
      <c r="AEZ462" s="131"/>
      <c r="AFA462" s="131"/>
      <c r="AFB462" s="131"/>
      <c r="AFC462" s="131"/>
      <c r="AFD462" s="131"/>
      <c r="AFE462" s="131"/>
      <c r="AFF462" s="131"/>
      <c r="AFG462" s="131"/>
      <c r="AFH462" s="131"/>
      <c r="AFI462" s="131"/>
      <c r="AFJ462" s="131"/>
      <c r="AFK462" s="131"/>
      <c r="AFL462" s="131"/>
      <c r="AFM462" s="131"/>
      <c r="AFN462" s="131"/>
      <c r="AFO462" s="131"/>
      <c r="AFP462" s="131"/>
      <c r="AFQ462" s="131"/>
      <c r="AFR462" s="131"/>
      <c r="AFS462" s="131"/>
      <c r="AFT462" s="131"/>
      <c r="AFU462" s="131"/>
      <c r="AFV462" s="131"/>
      <c r="AFW462" s="131"/>
      <c r="AFX462" s="131"/>
      <c r="AFY462" s="131"/>
      <c r="AFZ462" s="131"/>
      <c r="AGA462" s="131"/>
      <c r="AGB462" s="131"/>
      <c r="AGC462" s="131"/>
      <c r="AGD462" s="131"/>
      <c r="AGE462" s="131"/>
      <c r="AGF462" s="131"/>
      <c r="AGG462" s="131"/>
      <c r="AGH462" s="131"/>
      <c r="AGI462" s="131"/>
      <c r="AGJ462" s="131"/>
      <c r="AGK462" s="131"/>
      <c r="AGL462" s="131"/>
      <c r="AGM462" s="131"/>
      <c r="AGN462" s="131"/>
      <c r="AGO462" s="131"/>
      <c r="AGP462" s="131"/>
      <c r="AGQ462" s="131"/>
      <c r="AGR462" s="131"/>
      <c r="AGS462" s="131"/>
      <c r="AGT462" s="131"/>
      <c r="AGU462" s="131"/>
      <c r="AGV462" s="131"/>
      <c r="AGW462" s="131"/>
      <c r="AGX462" s="131"/>
      <c r="AGY462" s="131"/>
      <c r="AGZ462" s="131"/>
      <c r="AHA462" s="131"/>
      <c r="AHB462" s="131"/>
      <c r="AHC462" s="131"/>
      <c r="AHD462" s="131"/>
      <c r="AHE462" s="131"/>
      <c r="AHF462" s="131"/>
      <c r="AHG462" s="131"/>
      <c r="AHH462" s="131"/>
      <c r="AHI462" s="131"/>
      <c r="AHJ462" s="131"/>
      <c r="AHK462" s="131"/>
      <c r="AHL462" s="131"/>
      <c r="AHM462" s="131"/>
      <c r="AHN462" s="131"/>
      <c r="AHO462" s="131"/>
      <c r="AHP462" s="131"/>
      <c r="AHQ462" s="131"/>
      <c r="AHR462" s="131"/>
      <c r="AHS462" s="131"/>
      <c r="AHT462" s="131"/>
      <c r="AHU462" s="131"/>
      <c r="AHV462" s="131"/>
      <c r="AHW462" s="131"/>
      <c r="AHX462" s="131"/>
      <c r="AHY462" s="131"/>
      <c r="AHZ462" s="131"/>
      <c r="AIA462" s="131"/>
      <c r="AIB462" s="131"/>
      <c r="AIC462" s="131"/>
      <c r="AID462" s="131"/>
      <c r="AIE462" s="131"/>
      <c r="AIF462" s="131"/>
      <c r="AIG462" s="131"/>
      <c r="AIH462" s="131"/>
      <c r="AII462" s="131"/>
      <c r="AIJ462" s="131"/>
      <c r="AIK462" s="131"/>
      <c r="AIL462" s="131"/>
      <c r="AIM462" s="131"/>
      <c r="AIN462" s="131"/>
      <c r="AIO462" s="131"/>
      <c r="AIP462" s="131"/>
      <c r="AIQ462" s="131"/>
      <c r="AIR462" s="131"/>
      <c r="AIS462" s="131"/>
      <c r="AIT462" s="131"/>
      <c r="AIU462" s="131"/>
      <c r="AIV462" s="131"/>
      <c r="AIW462" s="131"/>
      <c r="AIX462" s="131"/>
      <c r="AIY462" s="131"/>
      <c r="AIZ462" s="131"/>
      <c r="AJA462" s="131"/>
      <c r="AJB462" s="131"/>
      <c r="AJC462" s="131"/>
      <c r="AJD462" s="131"/>
      <c r="AJE462" s="131"/>
      <c r="AJF462" s="131"/>
      <c r="AJG462" s="131"/>
      <c r="AJH462" s="131"/>
      <c r="AJI462" s="131"/>
      <c r="AJJ462" s="131"/>
      <c r="AJK462" s="131"/>
      <c r="AJL462" s="131"/>
      <c r="AJM462" s="131"/>
      <c r="AJN462" s="131"/>
      <c r="AJO462" s="131"/>
      <c r="AJP462" s="131"/>
      <c r="AJQ462" s="131"/>
      <c r="AJR462" s="131"/>
      <c r="AJS462" s="131"/>
      <c r="AJT462" s="131"/>
      <c r="AJU462" s="131"/>
      <c r="AJV462" s="131"/>
      <c r="AJW462" s="131"/>
      <c r="AJX462" s="131"/>
      <c r="AJY462" s="131"/>
      <c r="AJZ462" s="131"/>
      <c r="AKA462" s="131"/>
      <c r="AKB462" s="131"/>
      <c r="AKC462" s="131"/>
      <c r="AKD462" s="131"/>
      <c r="AKE462" s="131"/>
      <c r="AKF462" s="131"/>
      <c r="AKG462" s="131"/>
      <c r="AKH462" s="131"/>
      <c r="AKI462" s="131"/>
      <c r="AKJ462" s="131"/>
      <c r="AKK462" s="131"/>
      <c r="AKL462" s="131"/>
      <c r="AKM462" s="131"/>
      <c r="AKN462" s="131"/>
      <c r="AKO462" s="131"/>
      <c r="AKP462" s="131"/>
      <c r="AKQ462" s="131"/>
      <c r="AKR462" s="131"/>
      <c r="AKS462" s="131"/>
      <c r="AKT462" s="131"/>
      <c r="AKU462" s="131"/>
      <c r="AKV462" s="131"/>
      <c r="AKW462" s="131"/>
      <c r="AKX462" s="131"/>
      <c r="AKY462" s="131"/>
      <c r="AKZ462" s="131"/>
      <c r="ALA462" s="131"/>
      <c r="ALB462" s="131"/>
      <c r="ALC462" s="131"/>
      <c r="ALD462" s="131"/>
      <c r="ALE462" s="131"/>
      <c r="ALF462" s="131"/>
      <c r="ALG462" s="131"/>
      <c r="ALH462" s="131"/>
      <c r="ALI462" s="131"/>
      <c r="ALJ462" s="131"/>
      <c r="ALK462" s="131"/>
      <c r="ALL462" s="131"/>
      <c r="ALM462" s="131"/>
      <c r="ALN462" s="131"/>
      <c r="ALO462" s="131"/>
      <c r="ALP462" s="131"/>
      <c r="ALQ462" s="131"/>
      <c r="ALR462" s="131"/>
      <c r="ALS462" s="131"/>
      <c r="ALT462" s="131"/>
      <c r="ALU462" s="131"/>
      <c r="ALV462" s="131"/>
      <c r="ALW462" s="131"/>
      <c r="ALX462" s="131"/>
      <c r="ALY462" s="131"/>
      <c r="ALZ462" s="131"/>
      <c r="AMA462" s="131"/>
      <c r="AMB462" s="131"/>
      <c r="AMC462" s="131"/>
      <c r="AMD462" s="131"/>
      <c r="AME462" s="131"/>
      <c r="AMF462" s="131"/>
      <c r="AMG462" s="131"/>
      <c r="AMH462" s="131"/>
      <c r="AMI462" s="131"/>
      <c r="AMJ462" s="131"/>
      <c r="AMK462" s="131"/>
      <c r="AML462" s="131"/>
      <c r="AMM462" s="131"/>
      <c r="AMN462" s="131"/>
      <c r="AMO462" s="131"/>
      <c r="AMP462" s="131"/>
      <c r="AMQ462" s="131"/>
      <c r="AMR462" s="131"/>
      <c r="AMS462" s="131"/>
      <c r="AMT462" s="131"/>
      <c r="AMU462" s="131"/>
      <c r="AMV462" s="131"/>
      <c r="AMW462" s="131"/>
      <c r="AMX462" s="131"/>
      <c r="AMY462" s="131"/>
      <c r="AMZ462" s="131"/>
      <c r="ANA462" s="131"/>
      <c r="ANB462" s="131"/>
      <c r="ANC462" s="131"/>
      <c r="AND462" s="131"/>
      <c r="ANE462" s="131"/>
      <c r="ANF462" s="131"/>
      <c r="ANG462" s="131"/>
      <c r="ANH462" s="131"/>
      <c r="ANI462" s="131"/>
      <c r="ANJ462" s="131"/>
      <c r="ANK462" s="131"/>
      <c r="ANL462" s="131"/>
      <c r="ANM462" s="131"/>
      <c r="ANN462" s="131"/>
      <c r="ANO462" s="131"/>
      <c r="ANP462" s="131"/>
      <c r="ANQ462" s="131"/>
      <c r="ANR462" s="131"/>
      <c r="ANS462" s="131"/>
      <c r="ANT462" s="131"/>
      <c r="ANU462" s="131"/>
      <c r="ANV462" s="131"/>
      <c r="ANW462" s="131"/>
      <c r="ANX462" s="131"/>
      <c r="ANY462" s="131"/>
      <c r="ANZ462" s="131"/>
      <c r="AOA462" s="131"/>
      <c r="AOB462" s="131"/>
      <c r="AOC462" s="131"/>
      <c r="AOD462" s="131"/>
      <c r="AOE462" s="131"/>
      <c r="AOF462" s="131"/>
      <c r="AOG462" s="131"/>
      <c r="AOH462" s="131"/>
      <c r="AOI462" s="131"/>
      <c r="AOJ462" s="131"/>
      <c r="AOK462" s="131"/>
      <c r="AOL462" s="131"/>
      <c r="AOM462" s="131"/>
      <c r="AON462" s="131"/>
      <c r="AOO462" s="131"/>
      <c r="AOP462" s="131"/>
      <c r="AOQ462" s="131"/>
      <c r="AOR462" s="131"/>
      <c r="AOS462" s="131"/>
      <c r="AOT462" s="131"/>
      <c r="AOU462" s="131"/>
      <c r="AOV462" s="131"/>
      <c r="AOW462" s="131"/>
      <c r="AOX462" s="131"/>
      <c r="AOY462" s="131"/>
      <c r="AOZ462" s="131"/>
      <c r="APA462" s="131"/>
      <c r="APB462" s="131"/>
      <c r="APC462" s="131"/>
      <c r="APD462" s="131"/>
      <c r="APE462" s="131"/>
      <c r="APF462" s="131"/>
      <c r="APG462" s="131"/>
      <c r="APH462" s="131"/>
      <c r="API462" s="131"/>
      <c r="APJ462" s="131"/>
      <c r="APK462" s="131"/>
      <c r="APL462" s="131"/>
      <c r="APM462" s="131"/>
      <c r="APN462" s="131"/>
      <c r="APO462" s="131"/>
      <c r="APP462" s="131"/>
      <c r="APQ462" s="131"/>
      <c r="APR462" s="131"/>
      <c r="APS462" s="131"/>
      <c r="APT462" s="131"/>
      <c r="APU462" s="131"/>
      <c r="APV462" s="131"/>
      <c r="APW462" s="131"/>
      <c r="APX462" s="131"/>
      <c r="APY462" s="131"/>
      <c r="APZ462" s="131"/>
      <c r="AQA462" s="131"/>
      <c r="AQB462" s="131"/>
      <c r="AQC462" s="131"/>
      <c r="AQD462" s="131"/>
      <c r="AQE462" s="131"/>
      <c r="AQF462" s="131"/>
      <c r="AQG462" s="131"/>
      <c r="AQH462" s="131"/>
      <c r="AQI462" s="131"/>
      <c r="AQJ462" s="131"/>
      <c r="AQK462" s="131"/>
      <c r="AQL462" s="131"/>
      <c r="AQM462" s="131"/>
      <c r="AQN462" s="131"/>
      <c r="AQO462" s="131"/>
      <c r="AQP462" s="131"/>
      <c r="AQQ462" s="131"/>
      <c r="AQR462" s="131"/>
      <c r="AQS462" s="131"/>
      <c r="AQT462" s="131"/>
      <c r="AQU462" s="131"/>
      <c r="AQV462" s="131"/>
      <c r="AQW462" s="131"/>
      <c r="AQX462" s="131"/>
      <c r="AQY462" s="131"/>
      <c r="AQZ462" s="131"/>
      <c r="ARA462" s="131"/>
      <c r="ARB462" s="131"/>
      <c r="ARC462" s="131"/>
      <c r="ARD462" s="131"/>
      <c r="ARE462" s="131"/>
      <c r="ARF462" s="131"/>
      <c r="ARG462" s="131"/>
      <c r="ARH462" s="131"/>
      <c r="ARI462" s="131"/>
      <c r="ARJ462" s="131"/>
      <c r="ARK462" s="131"/>
      <c r="ARL462" s="131"/>
      <c r="ARM462" s="131"/>
      <c r="ARN462" s="131"/>
      <c r="ARO462" s="131"/>
      <c r="ARP462" s="131"/>
      <c r="ARQ462" s="131"/>
      <c r="ARR462" s="131"/>
      <c r="ARS462" s="131"/>
      <c r="ART462" s="131"/>
      <c r="ARU462" s="131"/>
      <c r="ARV462" s="131"/>
      <c r="ARW462" s="131"/>
      <c r="ARX462" s="131"/>
      <c r="ARY462" s="131"/>
      <c r="ARZ462" s="131"/>
      <c r="ASA462" s="131"/>
      <c r="ASB462" s="131"/>
      <c r="ASC462" s="131"/>
      <c r="ASD462" s="131"/>
      <c r="ASE462" s="131"/>
      <c r="ASF462" s="131"/>
      <c r="ASG462" s="131"/>
      <c r="ASH462" s="131"/>
      <c r="ASI462" s="131"/>
      <c r="ASJ462" s="131"/>
      <c r="ASK462" s="131"/>
      <c r="ASL462" s="131"/>
      <c r="ASM462" s="131"/>
      <c r="ASN462" s="131"/>
      <c r="ASO462" s="131"/>
      <c r="ASP462" s="131"/>
      <c r="ASQ462" s="131"/>
      <c r="ASR462" s="131"/>
      <c r="ASS462" s="131"/>
      <c r="AST462" s="131"/>
      <c r="ASU462" s="131"/>
      <c r="ASV462" s="131"/>
      <c r="ASW462" s="131"/>
      <c r="ASX462" s="131"/>
      <c r="ASY462" s="131"/>
      <c r="ASZ462" s="131"/>
      <c r="ATA462" s="131"/>
      <c r="ATB462" s="131"/>
      <c r="ATC462" s="131"/>
      <c r="ATD462" s="131"/>
      <c r="ATE462" s="131"/>
      <c r="ATF462" s="131"/>
      <c r="ATG462" s="131"/>
      <c r="ATH462" s="131"/>
      <c r="ATI462" s="131"/>
      <c r="ATJ462" s="131"/>
      <c r="ATK462" s="131"/>
      <c r="ATL462" s="131"/>
      <c r="ATM462" s="131"/>
      <c r="ATN462" s="131"/>
      <c r="ATO462" s="131"/>
      <c r="ATP462" s="131"/>
      <c r="ATQ462" s="131"/>
      <c r="ATR462" s="131"/>
      <c r="ATS462" s="131"/>
      <c r="ATT462" s="131"/>
      <c r="ATU462" s="131"/>
      <c r="ATV462" s="131"/>
      <c r="ATW462" s="131"/>
      <c r="ATX462" s="131"/>
      <c r="ATY462" s="131"/>
      <c r="ATZ462" s="131"/>
      <c r="AUA462" s="131"/>
      <c r="AUB462" s="131"/>
      <c r="AUC462" s="131"/>
      <c r="AUD462" s="131"/>
      <c r="AUE462" s="131"/>
      <c r="AUF462" s="131"/>
      <c r="AUG462" s="131"/>
      <c r="AUH462" s="131"/>
      <c r="AUI462" s="131"/>
      <c r="AUJ462" s="131"/>
      <c r="AUK462" s="131"/>
      <c r="AUL462" s="131"/>
      <c r="AUM462" s="131"/>
      <c r="AUN462" s="131"/>
      <c r="AUO462" s="131"/>
      <c r="AUP462" s="131"/>
      <c r="AUQ462" s="131"/>
      <c r="AUR462" s="131"/>
      <c r="AUS462" s="131"/>
      <c r="AUT462" s="131"/>
      <c r="AUU462" s="131"/>
      <c r="AUV462" s="131"/>
      <c r="AUW462" s="131"/>
      <c r="AUX462" s="131"/>
      <c r="AUY462" s="131"/>
      <c r="AUZ462" s="131"/>
      <c r="AVA462" s="131"/>
      <c r="AVB462" s="131"/>
      <c r="AVC462" s="131"/>
      <c r="AVD462" s="131"/>
      <c r="AVE462" s="131"/>
      <c r="AVF462" s="131"/>
      <c r="AVG462" s="131"/>
      <c r="AVH462" s="131"/>
      <c r="AVI462" s="131"/>
      <c r="AVJ462" s="131"/>
      <c r="AVK462" s="131"/>
      <c r="AVL462" s="131"/>
      <c r="AVM462" s="131"/>
      <c r="AVN462" s="131"/>
      <c r="AVO462" s="131"/>
      <c r="AVP462" s="131"/>
      <c r="AVQ462" s="131"/>
      <c r="AVR462" s="131"/>
      <c r="AVS462" s="131"/>
      <c r="AVT462" s="131"/>
      <c r="AVU462" s="131"/>
      <c r="AVV462" s="131"/>
      <c r="AVW462" s="131"/>
      <c r="AVX462" s="131"/>
      <c r="AVY462" s="131"/>
      <c r="AVZ462" s="131"/>
      <c r="AWA462" s="131"/>
      <c r="AWB462" s="131"/>
      <c r="AWC462" s="131"/>
      <c r="AWD462" s="131"/>
      <c r="AWE462" s="131"/>
      <c r="AWF462" s="131"/>
      <c r="AWG462" s="131"/>
      <c r="AWH462" s="131"/>
      <c r="AWI462" s="131"/>
      <c r="AWJ462" s="131"/>
      <c r="AWK462" s="131"/>
      <c r="AWL462" s="131"/>
      <c r="AWM462" s="131"/>
      <c r="AWN462" s="131"/>
      <c r="AWO462" s="131"/>
      <c r="AWP462" s="131"/>
      <c r="AWQ462" s="131"/>
      <c r="AWR462" s="131"/>
      <c r="AWS462" s="131"/>
      <c r="AWT462" s="131"/>
      <c r="AWU462" s="131"/>
      <c r="AWV462" s="131"/>
      <c r="AWW462" s="131"/>
      <c r="AWX462" s="131"/>
      <c r="AWY462" s="131"/>
      <c r="AWZ462" s="131"/>
      <c r="AXA462" s="131"/>
      <c r="AXB462" s="131"/>
      <c r="AXC462" s="131"/>
      <c r="AXD462" s="131"/>
      <c r="AXE462" s="131"/>
      <c r="AXF462" s="131"/>
      <c r="AXG462" s="131"/>
      <c r="AXH462" s="131"/>
      <c r="AXI462" s="131"/>
      <c r="AXJ462" s="131"/>
      <c r="AXK462" s="131"/>
      <c r="AXL462" s="131"/>
      <c r="AXM462" s="131"/>
      <c r="AXN462" s="131"/>
      <c r="AXO462" s="131"/>
      <c r="AXP462" s="131"/>
      <c r="AXQ462" s="131"/>
      <c r="AXR462" s="131"/>
      <c r="AXS462" s="131"/>
      <c r="AXT462" s="131"/>
      <c r="AXU462" s="131"/>
      <c r="AXV462" s="131"/>
      <c r="AXW462" s="131"/>
      <c r="AXX462" s="131"/>
    </row>
    <row r="463" spans="1:1324" s="106" customFormat="1" ht="15.75" hidden="1" customHeight="1" x14ac:dyDescent="0.2">
      <c r="A463" s="78" t="s">
        <v>3232</v>
      </c>
      <c r="B463" s="78" t="s">
        <v>2067</v>
      </c>
      <c r="C463" s="12" t="s">
        <v>3267</v>
      </c>
      <c r="D463" s="177" t="s">
        <v>1641</v>
      </c>
      <c r="E463" s="51">
        <v>42927</v>
      </c>
      <c r="F463" s="66" t="s">
        <v>1167</v>
      </c>
      <c r="G463" s="30" t="s">
        <v>1186</v>
      </c>
      <c r="H463" s="30">
        <v>42948</v>
      </c>
      <c r="I463" s="30" t="s">
        <v>3083</v>
      </c>
      <c r="J463" s="173">
        <v>61</v>
      </c>
      <c r="K463" s="87" t="s">
        <v>1807</v>
      </c>
      <c r="L463" s="87">
        <v>1</v>
      </c>
      <c r="M463" s="87">
        <v>1</v>
      </c>
      <c r="N463" s="87" t="s">
        <v>3057</v>
      </c>
      <c r="O463" s="87">
        <v>1</v>
      </c>
      <c r="P463" s="87" t="s">
        <v>3057</v>
      </c>
      <c r="Q463" s="87">
        <v>1</v>
      </c>
      <c r="R463" s="87" t="s">
        <v>3057</v>
      </c>
      <c r="S463" s="87">
        <v>1</v>
      </c>
      <c r="T463" s="87" t="s">
        <v>326</v>
      </c>
      <c r="U463" s="87">
        <v>1</v>
      </c>
      <c r="V463" s="87">
        <v>1</v>
      </c>
      <c r="W463" s="87">
        <v>0</v>
      </c>
      <c r="X463" s="87">
        <v>0</v>
      </c>
      <c r="Y463" s="87">
        <v>0</v>
      </c>
      <c r="Z463" s="87"/>
      <c r="AA463" s="87">
        <v>0</v>
      </c>
      <c r="AB463" s="87"/>
      <c r="AC463" s="87"/>
      <c r="AD463" s="87"/>
      <c r="AE463" s="87"/>
      <c r="AF463" s="103"/>
      <c r="AG463" s="131"/>
      <c r="AH463" s="131"/>
      <c r="AI463" s="131"/>
      <c r="AJ463" s="131"/>
      <c r="AK463" s="131"/>
      <c r="AL463" s="131"/>
      <c r="AM463" s="131"/>
      <c r="AN463" s="131"/>
      <c r="AO463" s="131"/>
      <c r="AP463" s="131"/>
      <c r="AQ463" s="131"/>
      <c r="AR463" s="131"/>
      <c r="AS463" s="131"/>
      <c r="AT463" s="131"/>
      <c r="AU463" s="131"/>
      <c r="AV463" s="131"/>
      <c r="AW463" s="131"/>
      <c r="AX463" s="131"/>
      <c r="AY463" s="131"/>
      <c r="AZ463" s="131"/>
      <c r="BA463" s="131"/>
      <c r="BB463" s="131"/>
      <c r="BC463" s="131"/>
      <c r="BD463" s="131"/>
      <c r="BE463" s="131"/>
      <c r="BF463" s="131"/>
      <c r="BG463" s="131"/>
      <c r="BH463" s="131"/>
      <c r="BI463" s="131"/>
      <c r="BJ463" s="131"/>
      <c r="BK463" s="131"/>
      <c r="BL463" s="131"/>
      <c r="BM463" s="131"/>
      <c r="BN463" s="131"/>
      <c r="BO463" s="131"/>
      <c r="BP463" s="131"/>
      <c r="BQ463" s="131"/>
      <c r="BR463" s="131"/>
      <c r="BS463" s="131"/>
      <c r="BT463" s="131"/>
      <c r="BU463" s="131"/>
      <c r="BV463" s="131"/>
      <c r="BW463" s="131"/>
      <c r="BX463" s="131"/>
      <c r="BY463" s="131"/>
      <c r="BZ463" s="131"/>
      <c r="CA463" s="131"/>
      <c r="CB463" s="131"/>
      <c r="CC463" s="131"/>
      <c r="CD463" s="131"/>
      <c r="CE463" s="131"/>
      <c r="CF463" s="131"/>
      <c r="CG463" s="131"/>
      <c r="CH463" s="131"/>
      <c r="CI463" s="131"/>
      <c r="CJ463" s="131"/>
      <c r="CK463" s="131"/>
      <c r="CL463" s="131"/>
      <c r="CM463" s="131"/>
      <c r="CN463" s="131"/>
      <c r="CO463" s="131"/>
      <c r="CP463" s="131"/>
      <c r="CQ463" s="131"/>
      <c r="CR463" s="131"/>
      <c r="CS463" s="131"/>
      <c r="CT463" s="131"/>
      <c r="CU463" s="131"/>
      <c r="CV463" s="131"/>
      <c r="CW463" s="131"/>
      <c r="CX463" s="131"/>
      <c r="CY463" s="131"/>
      <c r="CZ463" s="131"/>
      <c r="DA463" s="131"/>
      <c r="DB463" s="131"/>
      <c r="DC463" s="131"/>
      <c r="DD463" s="131"/>
      <c r="DE463" s="131"/>
      <c r="DF463" s="131"/>
      <c r="DG463" s="131"/>
      <c r="DH463" s="131"/>
      <c r="DI463" s="131"/>
      <c r="DJ463" s="131"/>
      <c r="DK463" s="131"/>
      <c r="DL463" s="131"/>
      <c r="DM463" s="131"/>
      <c r="DN463" s="131"/>
      <c r="DO463" s="131"/>
      <c r="DP463" s="131"/>
      <c r="DQ463" s="131"/>
      <c r="DR463" s="131"/>
      <c r="DS463" s="131"/>
      <c r="DT463" s="131"/>
      <c r="DU463" s="131"/>
      <c r="DV463" s="131"/>
      <c r="DW463" s="131"/>
      <c r="DX463" s="131"/>
      <c r="DY463" s="131"/>
      <c r="DZ463" s="131"/>
      <c r="EA463" s="131"/>
      <c r="EB463" s="131"/>
      <c r="EC463" s="131"/>
      <c r="ED463" s="131"/>
      <c r="EE463" s="131"/>
      <c r="EF463" s="131"/>
      <c r="EG463" s="131"/>
      <c r="EH463" s="131"/>
      <c r="EI463" s="131"/>
      <c r="EJ463" s="131"/>
      <c r="EK463" s="131"/>
      <c r="EL463" s="131"/>
      <c r="EM463" s="131"/>
      <c r="EN463" s="131"/>
      <c r="EO463" s="131"/>
      <c r="EP463" s="131"/>
      <c r="EQ463" s="131"/>
      <c r="ER463" s="131"/>
      <c r="ES463" s="131"/>
      <c r="ET463" s="131"/>
      <c r="EU463" s="131"/>
      <c r="EV463" s="131"/>
      <c r="EW463" s="131"/>
      <c r="EX463" s="131"/>
      <c r="EY463" s="131"/>
      <c r="EZ463" s="131"/>
      <c r="FA463" s="131"/>
      <c r="FB463" s="131"/>
      <c r="FC463" s="131"/>
      <c r="FD463" s="131"/>
      <c r="FE463" s="131"/>
      <c r="FF463" s="131"/>
      <c r="FG463" s="131"/>
      <c r="FH463" s="131"/>
      <c r="FI463" s="131"/>
      <c r="FJ463" s="131"/>
      <c r="FK463" s="131"/>
      <c r="FL463" s="131"/>
      <c r="FM463" s="131"/>
      <c r="FN463" s="131"/>
      <c r="FO463" s="131"/>
      <c r="FP463" s="131"/>
      <c r="FQ463" s="131"/>
      <c r="FR463" s="131"/>
      <c r="FS463" s="131"/>
      <c r="FT463" s="131"/>
      <c r="FU463" s="131"/>
      <c r="FV463" s="131"/>
      <c r="FW463" s="131"/>
      <c r="FX463" s="131"/>
      <c r="FY463" s="131"/>
      <c r="FZ463" s="131"/>
      <c r="GA463" s="131"/>
      <c r="GB463" s="131"/>
      <c r="GC463" s="131"/>
      <c r="GD463" s="131"/>
      <c r="GE463" s="131"/>
      <c r="GF463" s="131"/>
      <c r="GG463" s="131"/>
      <c r="GH463" s="131"/>
      <c r="GI463" s="131"/>
      <c r="GJ463" s="131"/>
      <c r="GK463" s="131"/>
      <c r="GL463" s="131"/>
      <c r="GM463" s="131"/>
      <c r="GN463" s="131"/>
      <c r="GO463" s="131"/>
      <c r="GP463" s="131"/>
      <c r="GQ463" s="131"/>
      <c r="GR463" s="131"/>
      <c r="GS463" s="131"/>
      <c r="GT463" s="131"/>
      <c r="GU463" s="131"/>
      <c r="GV463" s="131"/>
      <c r="GW463" s="131"/>
      <c r="GX463" s="131"/>
      <c r="GY463" s="131"/>
      <c r="GZ463" s="131"/>
      <c r="HA463" s="131"/>
      <c r="HB463" s="131"/>
      <c r="HC463" s="131"/>
      <c r="HD463" s="131"/>
      <c r="HE463" s="131"/>
      <c r="HF463" s="131"/>
      <c r="HG463" s="131"/>
      <c r="HH463" s="131"/>
      <c r="HI463" s="131"/>
      <c r="HJ463" s="131"/>
      <c r="HK463" s="131"/>
      <c r="HL463" s="131"/>
      <c r="HM463" s="131"/>
      <c r="HN463" s="131"/>
      <c r="HO463" s="131"/>
      <c r="HP463" s="131"/>
      <c r="HQ463" s="131"/>
      <c r="HR463" s="131"/>
      <c r="HS463" s="131"/>
      <c r="HT463" s="131"/>
      <c r="HU463" s="131"/>
      <c r="HV463" s="131"/>
      <c r="HW463" s="131"/>
      <c r="HX463" s="131"/>
      <c r="HY463" s="131"/>
      <c r="HZ463" s="131"/>
      <c r="IA463" s="131"/>
      <c r="IB463" s="131"/>
      <c r="IC463" s="131"/>
      <c r="ID463" s="131"/>
      <c r="IE463" s="131"/>
      <c r="IF463" s="131"/>
      <c r="IG463" s="131"/>
      <c r="IH463" s="131"/>
      <c r="II463" s="131"/>
      <c r="IJ463" s="131"/>
      <c r="IK463" s="131"/>
      <c r="IL463" s="131"/>
      <c r="IM463" s="131"/>
      <c r="IN463" s="131"/>
      <c r="IO463" s="131"/>
      <c r="IP463" s="131"/>
      <c r="IQ463" s="131"/>
      <c r="IR463" s="131"/>
      <c r="IS463" s="131"/>
      <c r="IT463" s="131"/>
      <c r="IU463" s="131"/>
      <c r="IV463" s="131"/>
      <c r="IW463" s="131"/>
      <c r="IX463" s="131"/>
      <c r="IY463" s="131"/>
      <c r="IZ463" s="131"/>
      <c r="JA463" s="131"/>
      <c r="JB463" s="131"/>
      <c r="JC463" s="131"/>
      <c r="JD463" s="131"/>
      <c r="JE463" s="131"/>
      <c r="JF463" s="131"/>
      <c r="JG463" s="131"/>
      <c r="JH463" s="131"/>
      <c r="JI463" s="131"/>
      <c r="JJ463" s="131"/>
      <c r="JK463" s="131"/>
      <c r="JL463" s="131"/>
      <c r="JM463" s="131"/>
      <c r="JN463" s="131"/>
      <c r="JO463" s="131"/>
      <c r="JP463" s="131"/>
      <c r="JQ463" s="131"/>
      <c r="JR463" s="131"/>
      <c r="JS463" s="131"/>
      <c r="JT463" s="131"/>
      <c r="JU463" s="131"/>
      <c r="JV463" s="131"/>
      <c r="JW463" s="131"/>
      <c r="JX463" s="131"/>
      <c r="JY463" s="131"/>
      <c r="JZ463" s="131"/>
      <c r="KA463" s="131"/>
      <c r="KB463" s="131"/>
      <c r="KC463" s="131"/>
      <c r="KD463" s="131"/>
      <c r="KE463" s="131"/>
      <c r="KF463" s="131"/>
      <c r="KG463" s="131"/>
      <c r="KH463" s="131"/>
      <c r="KI463" s="131"/>
      <c r="KJ463" s="131"/>
      <c r="KK463" s="131"/>
      <c r="KL463" s="131"/>
      <c r="KM463" s="131"/>
      <c r="KN463" s="131"/>
      <c r="KO463" s="131"/>
      <c r="KP463" s="131"/>
      <c r="KQ463" s="131"/>
      <c r="KR463" s="131"/>
      <c r="KS463" s="131"/>
      <c r="KT463" s="131"/>
      <c r="KU463" s="131"/>
      <c r="KV463" s="131"/>
      <c r="KW463" s="131"/>
      <c r="KX463" s="131"/>
      <c r="KY463" s="131"/>
      <c r="KZ463" s="131"/>
      <c r="LA463" s="131"/>
      <c r="LB463" s="131"/>
      <c r="LC463" s="131"/>
      <c r="LD463" s="131"/>
      <c r="LE463" s="131"/>
      <c r="LF463" s="131"/>
      <c r="LG463" s="131"/>
      <c r="LH463" s="131"/>
      <c r="LI463" s="131"/>
      <c r="LJ463" s="131"/>
      <c r="LK463" s="131"/>
      <c r="LL463" s="131"/>
      <c r="LM463" s="131"/>
      <c r="LN463" s="131"/>
      <c r="LO463" s="131"/>
      <c r="LP463" s="131"/>
      <c r="LQ463" s="131"/>
      <c r="LR463" s="131"/>
      <c r="LS463" s="131"/>
      <c r="LT463" s="131"/>
      <c r="LU463" s="131"/>
      <c r="LV463" s="131"/>
      <c r="LW463" s="131"/>
      <c r="LX463" s="131"/>
      <c r="LY463" s="131"/>
      <c r="LZ463" s="131"/>
      <c r="MA463" s="131"/>
      <c r="MB463" s="131"/>
      <c r="MC463" s="131"/>
      <c r="MD463" s="131"/>
      <c r="ME463" s="131"/>
      <c r="MF463" s="131"/>
      <c r="MG463" s="131"/>
      <c r="MH463" s="131"/>
      <c r="MI463" s="131"/>
      <c r="MJ463" s="131"/>
      <c r="MK463" s="131"/>
      <c r="ML463" s="131"/>
      <c r="MM463" s="131"/>
      <c r="MN463" s="131"/>
      <c r="MO463" s="131"/>
      <c r="MP463" s="131"/>
      <c r="MQ463" s="131"/>
      <c r="MR463" s="131"/>
      <c r="MS463" s="131"/>
      <c r="MT463" s="131"/>
      <c r="MU463" s="131"/>
      <c r="MV463" s="131"/>
      <c r="MW463" s="131"/>
      <c r="MX463" s="131"/>
      <c r="MY463" s="131"/>
      <c r="MZ463" s="131"/>
      <c r="NA463" s="131"/>
      <c r="NB463" s="131"/>
      <c r="NC463" s="131"/>
      <c r="ND463" s="131"/>
      <c r="NE463" s="131"/>
      <c r="NF463" s="131"/>
      <c r="NG463" s="131"/>
      <c r="NH463" s="131"/>
      <c r="NI463" s="131"/>
      <c r="NJ463" s="131"/>
      <c r="NK463" s="131"/>
      <c r="NL463" s="131"/>
      <c r="NM463" s="131"/>
      <c r="NN463" s="131"/>
      <c r="NO463" s="131"/>
      <c r="NP463" s="131"/>
      <c r="NQ463" s="131"/>
      <c r="NR463" s="131"/>
      <c r="NS463" s="131"/>
      <c r="NT463" s="131"/>
      <c r="NU463" s="131"/>
      <c r="NV463" s="131"/>
      <c r="NW463" s="131"/>
      <c r="NX463" s="131"/>
      <c r="NY463" s="131"/>
      <c r="NZ463" s="131"/>
      <c r="OA463" s="131"/>
      <c r="OB463" s="131"/>
      <c r="OC463" s="131"/>
      <c r="OD463" s="131"/>
      <c r="OE463" s="131"/>
      <c r="OF463" s="131"/>
      <c r="OG463" s="131"/>
      <c r="OH463" s="131"/>
      <c r="OI463" s="131"/>
      <c r="OJ463" s="131"/>
      <c r="OK463" s="131"/>
      <c r="OL463" s="131"/>
      <c r="OM463" s="131"/>
      <c r="ON463" s="131"/>
      <c r="OO463" s="131"/>
      <c r="OP463" s="131"/>
      <c r="OQ463" s="131"/>
      <c r="OR463" s="131"/>
      <c r="OS463" s="131"/>
      <c r="OT463" s="131"/>
      <c r="OU463" s="131"/>
      <c r="OV463" s="131"/>
      <c r="OW463" s="131"/>
      <c r="OX463" s="131"/>
      <c r="OY463" s="131"/>
      <c r="OZ463" s="131"/>
      <c r="PA463" s="131"/>
      <c r="PB463" s="131"/>
      <c r="PC463" s="131"/>
      <c r="PD463" s="131"/>
      <c r="PE463" s="131"/>
      <c r="PF463" s="131"/>
      <c r="PG463" s="131"/>
      <c r="PH463" s="131"/>
      <c r="PI463" s="131"/>
      <c r="PJ463" s="131"/>
      <c r="PK463" s="131"/>
      <c r="PL463" s="131"/>
      <c r="PM463" s="131"/>
      <c r="PN463" s="131"/>
      <c r="PO463" s="131"/>
      <c r="PP463" s="131"/>
      <c r="PQ463" s="131"/>
      <c r="PR463" s="131"/>
      <c r="PS463" s="131"/>
      <c r="PT463" s="131"/>
      <c r="PU463" s="131"/>
      <c r="PV463" s="131"/>
      <c r="PW463" s="131"/>
      <c r="PX463" s="131"/>
      <c r="PY463" s="131"/>
      <c r="PZ463" s="131"/>
      <c r="QA463" s="131"/>
      <c r="QB463" s="131"/>
      <c r="QC463" s="131"/>
      <c r="QD463" s="131"/>
      <c r="QE463" s="131"/>
      <c r="QF463" s="131"/>
      <c r="QG463" s="131"/>
      <c r="QH463" s="131"/>
      <c r="QI463" s="131"/>
      <c r="QJ463" s="131"/>
      <c r="QK463" s="131"/>
      <c r="QL463" s="131"/>
      <c r="QM463" s="131"/>
      <c r="QN463" s="131"/>
      <c r="QO463" s="131"/>
      <c r="QP463" s="131"/>
      <c r="QQ463" s="131"/>
      <c r="QR463" s="131"/>
      <c r="QS463" s="131"/>
      <c r="QT463" s="131"/>
      <c r="QU463" s="131"/>
      <c r="QV463" s="131"/>
      <c r="QW463" s="131"/>
      <c r="QX463" s="131"/>
      <c r="QY463" s="131"/>
      <c r="QZ463" s="131"/>
      <c r="RA463" s="131"/>
      <c r="RB463" s="131"/>
      <c r="RC463" s="131"/>
      <c r="RD463" s="131"/>
      <c r="RE463" s="131"/>
      <c r="RF463" s="131"/>
      <c r="RG463" s="131"/>
      <c r="RH463" s="131"/>
      <c r="RI463" s="131"/>
      <c r="RJ463" s="131"/>
      <c r="RK463" s="131"/>
      <c r="RL463" s="131"/>
      <c r="RM463" s="131"/>
      <c r="RN463" s="131"/>
      <c r="RO463" s="131"/>
      <c r="RP463" s="131"/>
      <c r="RQ463" s="131"/>
      <c r="RR463" s="131"/>
      <c r="RS463" s="131"/>
      <c r="RT463" s="131"/>
      <c r="RU463" s="131"/>
      <c r="RV463" s="131"/>
      <c r="RW463" s="131"/>
      <c r="RX463" s="131"/>
      <c r="RY463" s="131"/>
      <c r="RZ463" s="131"/>
      <c r="SA463" s="131"/>
      <c r="SB463" s="131"/>
      <c r="SC463" s="131"/>
      <c r="SD463" s="131"/>
      <c r="SE463" s="131"/>
      <c r="SF463" s="131"/>
      <c r="SG463" s="131"/>
      <c r="SH463" s="131"/>
      <c r="SI463" s="131"/>
      <c r="SJ463" s="131"/>
      <c r="SK463" s="131"/>
      <c r="SL463" s="131"/>
      <c r="SM463" s="131"/>
      <c r="SN463" s="131"/>
      <c r="SO463" s="131"/>
      <c r="SP463" s="131"/>
      <c r="SQ463" s="131"/>
      <c r="SR463" s="131"/>
      <c r="SS463" s="131"/>
      <c r="ST463" s="131"/>
      <c r="SU463" s="131"/>
      <c r="SV463" s="131"/>
      <c r="SW463" s="131"/>
      <c r="SX463" s="131"/>
      <c r="SY463" s="131"/>
      <c r="SZ463" s="131"/>
      <c r="TA463" s="131"/>
      <c r="TB463" s="131"/>
      <c r="TC463" s="131"/>
      <c r="TD463" s="131"/>
      <c r="TE463" s="131"/>
      <c r="TF463" s="131"/>
      <c r="TG463" s="131"/>
      <c r="TH463" s="131"/>
      <c r="TI463" s="131"/>
      <c r="TJ463" s="131"/>
      <c r="TK463" s="131"/>
      <c r="TL463" s="131"/>
      <c r="TM463" s="131"/>
      <c r="TN463" s="131"/>
      <c r="TO463" s="131"/>
      <c r="TP463" s="131"/>
      <c r="TQ463" s="131"/>
      <c r="TR463" s="131"/>
      <c r="TS463" s="131"/>
      <c r="TT463" s="131"/>
      <c r="TU463" s="131"/>
      <c r="TV463" s="131"/>
      <c r="TW463" s="131"/>
      <c r="TX463" s="131"/>
      <c r="TY463" s="131"/>
      <c r="TZ463" s="131"/>
      <c r="UA463" s="131"/>
      <c r="UB463" s="131"/>
      <c r="UC463" s="131"/>
      <c r="UD463" s="131"/>
      <c r="UE463" s="131"/>
      <c r="UF463" s="131"/>
      <c r="UG463" s="131"/>
      <c r="UH463" s="131"/>
      <c r="UI463" s="131"/>
      <c r="UJ463" s="131"/>
      <c r="UK463" s="131"/>
      <c r="UL463" s="131"/>
      <c r="UM463" s="131"/>
      <c r="UN463" s="131"/>
      <c r="UO463" s="131"/>
      <c r="UP463" s="131"/>
      <c r="UQ463" s="131"/>
      <c r="UR463" s="131"/>
      <c r="US463" s="131"/>
      <c r="UT463" s="131"/>
      <c r="UU463" s="131"/>
      <c r="UV463" s="131"/>
      <c r="UW463" s="131"/>
      <c r="UX463" s="131"/>
      <c r="UY463" s="131"/>
      <c r="UZ463" s="131"/>
      <c r="VA463" s="131"/>
      <c r="VB463" s="131"/>
      <c r="VC463" s="131"/>
      <c r="VD463" s="131"/>
      <c r="VE463" s="131"/>
      <c r="VF463" s="131"/>
      <c r="VG463" s="131"/>
      <c r="VH463" s="131"/>
      <c r="VI463" s="131"/>
      <c r="VJ463" s="131"/>
      <c r="VK463" s="131"/>
      <c r="VL463" s="131"/>
      <c r="VM463" s="131"/>
      <c r="VN463" s="131"/>
      <c r="VO463" s="131"/>
      <c r="VP463" s="131"/>
      <c r="VQ463" s="131"/>
      <c r="VR463" s="131"/>
      <c r="VS463" s="131"/>
      <c r="VT463" s="131"/>
      <c r="VU463" s="131"/>
      <c r="VV463" s="131"/>
      <c r="VW463" s="131"/>
      <c r="VX463" s="131"/>
      <c r="VY463" s="131"/>
      <c r="VZ463" s="131"/>
      <c r="WA463" s="131"/>
      <c r="WB463" s="131"/>
      <c r="WC463" s="131"/>
      <c r="WD463" s="131"/>
      <c r="WE463" s="131"/>
      <c r="WF463" s="131"/>
      <c r="WG463" s="131"/>
      <c r="WH463" s="131"/>
      <c r="WI463" s="131"/>
      <c r="WJ463" s="131"/>
      <c r="WK463" s="131"/>
      <c r="WL463" s="131"/>
      <c r="WM463" s="131"/>
      <c r="WN463" s="131"/>
      <c r="WO463" s="131"/>
      <c r="WP463" s="131"/>
      <c r="WQ463" s="131"/>
      <c r="WR463" s="131"/>
      <c r="WS463" s="131"/>
      <c r="WT463" s="131"/>
      <c r="WU463" s="131"/>
      <c r="WV463" s="131"/>
      <c r="WW463" s="131"/>
      <c r="WX463" s="131"/>
      <c r="WY463" s="131"/>
      <c r="WZ463" s="131"/>
      <c r="XA463" s="131"/>
      <c r="XB463" s="131"/>
      <c r="XC463" s="131"/>
      <c r="XD463" s="131"/>
      <c r="XE463" s="131"/>
      <c r="XF463" s="131"/>
      <c r="XG463" s="131"/>
      <c r="XH463" s="131"/>
      <c r="XI463" s="131"/>
      <c r="XJ463" s="131"/>
      <c r="XK463" s="131"/>
      <c r="XL463" s="131"/>
      <c r="XM463" s="131"/>
      <c r="XN463" s="131"/>
      <c r="XO463" s="131"/>
      <c r="XP463" s="131"/>
      <c r="XQ463" s="131"/>
      <c r="XR463" s="131"/>
      <c r="XS463" s="131"/>
      <c r="XT463" s="131"/>
      <c r="XU463" s="131"/>
      <c r="XV463" s="131"/>
      <c r="XW463" s="131"/>
      <c r="XX463" s="131"/>
      <c r="XY463" s="131"/>
      <c r="XZ463" s="131"/>
      <c r="YA463" s="131"/>
      <c r="YB463" s="131"/>
      <c r="YC463" s="131"/>
      <c r="YD463" s="131"/>
      <c r="YE463" s="131"/>
      <c r="YF463" s="131"/>
      <c r="YG463" s="131"/>
      <c r="YH463" s="131"/>
      <c r="YI463" s="131"/>
      <c r="YJ463" s="131"/>
      <c r="YK463" s="131"/>
      <c r="YL463" s="131"/>
      <c r="YM463" s="131"/>
      <c r="YN463" s="131"/>
      <c r="YO463" s="131"/>
      <c r="YP463" s="131"/>
      <c r="YQ463" s="131"/>
      <c r="YR463" s="131"/>
      <c r="YS463" s="131"/>
      <c r="YT463" s="131"/>
      <c r="YU463" s="131"/>
      <c r="YV463" s="131"/>
      <c r="YW463" s="131"/>
      <c r="YX463" s="131"/>
      <c r="YY463" s="131"/>
      <c r="YZ463" s="131"/>
      <c r="ZA463" s="131"/>
      <c r="ZB463" s="131"/>
      <c r="ZC463" s="131"/>
      <c r="ZD463" s="131"/>
      <c r="ZE463" s="131"/>
      <c r="ZF463" s="131"/>
      <c r="ZG463" s="131"/>
      <c r="ZH463" s="131"/>
      <c r="ZI463" s="131"/>
      <c r="ZJ463" s="131"/>
      <c r="ZK463" s="131"/>
      <c r="ZL463" s="131"/>
      <c r="ZM463" s="131"/>
      <c r="ZN463" s="131"/>
      <c r="ZO463" s="131"/>
      <c r="ZP463" s="131"/>
      <c r="ZQ463" s="131"/>
      <c r="ZR463" s="131"/>
      <c r="ZS463" s="131"/>
      <c r="ZT463" s="131"/>
      <c r="ZU463" s="131"/>
      <c r="ZV463" s="131"/>
      <c r="ZW463" s="131"/>
      <c r="ZX463" s="131"/>
      <c r="ZY463" s="131"/>
      <c r="ZZ463" s="131"/>
      <c r="AAA463" s="131"/>
      <c r="AAB463" s="131"/>
      <c r="AAC463" s="131"/>
      <c r="AAD463" s="131"/>
      <c r="AAE463" s="131"/>
      <c r="AAF463" s="131"/>
      <c r="AAG463" s="131"/>
      <c r="AAH463" s="131"/>
      <c r="AAI463" s="131"/>
      <c r="AAJ463" s="131"/>
      <c r="AAK463" s="131"/>
      <c r="AAL463" s="131"/>
      <c r="AAM463" s="131"/>
      <c r="AAN463" s="131"/>
      <c r="AAO463" s="131"/>
      <c r="AAP463" s="131"/>
      <c r="AAQ463" s="131"/>
      <c r="AAR463" s="131"/>
      <c r="AAS463" s="131"/>
      <c r="AAT463" s="131"/>
      <c r="AAU463" s="131"/>
      <c r="AAV463" s="131"/>
      <c r="AAW463" s="131"/>
      <c r="AAX463" s="131"/>
      <c r="AAY463" s="131"/>
      <c r="AAZ463" s="131"/>
      <c r="ABA463" s="131"/>
      <c r="ABB463" s="131"/>
      <c r="ABC463" s="131"/>
      <c r="ABD463" s="131"/>
      <c r="ABE463" s="131"/>
      <c r="ABF463" s="131"/>
      <c r="ABG463" s="131"/>
      <c r="ABH463" s="131"/>
      <c r="ABI463" s="131"/>
      <c r="ABJ463" s="131"/>
      <c r="ABK463" s="131"/>
      <c r="ABL463" s="131"/>
      <c r="ABM463" s="131"/>
      <c r="ABN463" s="131"/>
      <c r="ABO463" s="131"/>
      <c r="ABP463" s="131"/>
      <c r="ABQ463" s="131"/>
      <c r="ABR463" s="131"/>
      <c r="ABS463" s="131"/>
      <c r="ABT463" s="131"/>
      <c r="ABU463" s="131"/>
      <c r="ABV463" s="131"/>
      <c r="ABW463" s="131"/>
      <c r="ABX463" s="131"/>
      <c r="ABY463" s="131"/>
      <c r="ABZ463" s="131"/>
      <c r="ACA463" s="131"/>
      <c r="ACB463" s="131"/>
      <c r="ACC463" s="131"/>
      <c r="ACD463" s="131"/>
      <c r="ACE463" s="131"/>
      <c r="ACF463" s="131"/>
      <c r="ACG463" s="131"/>
      <c r="ACH463" s="131"/>
      <c r="ACI463" s="131"/>
      <c r="ACJ463" s="131"/>
      <c r="ACK463" s="131"/>
      <c r="ACL463" s="131"/>
      <c r="ACM463" s="131"/>
      <c r="ACN463" s="131"/>
      <c r="ACO463" s="131"/>
      <c r="ACP463" s="131"/>
      <c r="ACQ463" s="131"/>
      <c r="ACR463" s="131"/>
      <c r="ACS463" s="131"/>
      <c r="ACT463" s="131"/>
      <c r="ACU463" s="131"/>
      <c r="ACV463" s="131"/>
      <c r="ACW463" s="131"/>
      <c r="ACX463" s="131"/>
      <c r="ACY463" s="131"/>
      <c r="ACZ463" s="131"/>
      <c r="ADA463" s="131"/>
      <c r="ADB463" s="131"/>
      <c r="ADC463" s="131"/>
      <c r="ADD463" s="131"/>
      <c r="ADE463" s="131"/>
      <c r="ADF463" s="131"/>
      <c r="ADG463" s="131"/>
      <c r="ADH463" s="131"/>
      <c r="ADI463" s="131"/>
      <c r="ADJ463" s="131"/>
      <c r="ADK463" s="131"/>
      <c r="ADL463" s="131"/>
      <c r="ADM463" s="131"/>
      <c r="ADN463" s="131"/>
      <c r="ADO463" s="131"/>
      <c r="ADP463" s="131"/>
      <c r="ADQ463" s="131"/>
      <c r="ADR463" s="131"/>
      <c r="ADS463" s="131"/>
      <c r="ADT463" s="131"/>
      <c r="ADU463" s="131"/>
      <c r="ADV463" s="131"/>
      <c r="ADW463" s="131"/>
      <c r="ADX463" s="131"/>
      <c r="ADY463" s="131"/>
      <c r="ADZ463" s="131"/>
      <c r="AEA463" s="131"/>
      <c r="AEB463" s="131"/>
      <c r="AEC463" s="131"/>
      <c r="AED463" s="131"/>
      <c r="AEE463" s="131"/>
      <c r="AEF463" s="131"/>
      <c r="AEG463" s="131"/>
      <c r="AEH463" s="131"/>
      <c r="AEI463" s="131"/>
      <c r="AEJ463" s="131"/>
      <c r="AEK463" s="131"/>
      <c r="AEL463" s="131"/>
      <c r="AEM463" s="131"/>
      <c r="AEN463" s="131"/>
      <c r="AEO463" s="131"/>
      <c r="AEP463" s="131"/>
      <c r="AEQ463" s="131"/>
      <c r="AER463" s="131"/>
      <c r="AES463" s="131"/>
      <c r="AET463" s="131"/>
      <c r="AEU463" s="131"/>
      <c r="AEV463" s="131"/>
      <c r="AEW463" s="131"/>
      <c r="AEX463" s="131"/>
      <c r="AEY463" s="131"/>
      <c r="AEZ463" s="131"/>
      <c r="AFA463" s="131"/>
      <c r="AFB463" s="131"/>
      <c r="AFC463" s="131"/>
      <c r="AFD463" s="131"/>
      <c r="AFE463" s="131"/>
      <c r="AFF463" s="131"/>
      <c r="AFG463" s="131"/>
      <c r="AFH463" s="131"/>
      <c r="AFI463" s="131"/>
      <c r="AFJ463" s="131"/>
      <c r="AFK463" s="131"/>
      <c r="AFL463" s="131"/>
      <c r="AFM463" s="131"/>
      <c r="AFN463" s="131"/>
      <c r="AFO463" s="131"/>
      <c r="AFP463" s="131"/>
      <c r="AFQ463" s="131"/>
      <c r="AFR463" s="131"/>
      <c r="AFS463" s="131"/>
      <c r="AFT463" s="131"/>
      <c r="AFU463" s="131"/>
      <c r="AFV463" s="131"/>
      <c r="AFW463" s="131"/>
      <c r="AFX463" s="131"/>
      <c r="AFY463" s="131"/>
      <c r="AFZ463" s="131"/>
      <c r="AGA463" s="131"/>
      <c r="AGB463" s="131"/>
      <c r="AGC463" s="131"/>
      <c r="AGD463" s="131"/>
      <c r="AGE463" s="131"/>
      <c r="AGF463" s="131"/>
      <c r="AGG463" s="131"/>
      <c r="AGH463" s="131"/>
      <c r="AGI463" s="131"/>
      <c r="AGJ463" s="131"/>
      <c r="AGK463" s="131"/>
      <c r="AGL463" s="131"/>
      <c r="AGM463" s="131"/>
      <c r="AGN463" s="131"/>
      <c r="AGO463" s="131"/>
      <c r="AGP463" s="131"/>
      <c r="AGQ463" s="131"/>
      <c r="AGR463" s="131"/>
      <c r="AGS463" s="131"/>
      <c r="AGT463" s="131"/>
      <c r="AGU463" s="131"/>
      <c r="AGV463" s="131"/>
      <c r="AGW463" s="131"/>
      <c r="AGX463" s="131"/>
      <c r="AGY463" s="131"/>
      <c r="AGZ463" s="131"/>
      <c r="AHA463" s="131"/>
      <c r="AHB463" s="131"/>
      <c r="AHC463" s="131"/>
      <c r="AHD463" s="131"/>
      <c r="AHE463" s="131"/>
      <c r="AHF463" s="131"/>
      <c r="AHG463" s="131"/>
      <c r="AHH463" s="131"/>
      <c r="AHI463" s="131"/>
      <c r="AHJ463" s="131"/>
      <c r="AHK463" s="131"/>
      <c r="AHL463" s="131"/>
      <c r="AHM463" s="131"/>
      <c r="AHN463" s="131"/>
      <c r="AHO463" s="131"/>
      <c r="AHP463" s="131"/>
      <c r="AHQ463" s="131"/>
      <c r="AHR463" s="131"/>
      <c r="AHS463" s="131"/>
      <c r="AHT463" s="131"/>
      <c r="AHU463" s="131"/>
      <c r="AHV463" s="131"/>
      <c r="AHW463" s="131"/>
      <c r="AHX463" s="131"/>
      <c r="AHY463" s="131"/>
      <c r="AHZ463" s="131"/>
      <c r="AIA463" s="131"/>
      <c r="AIB463" s="131"/>
      <c r="AIC463" s="131"/>
      <c r="AID463" s="131"/>
      <c r="AIE463" s="131"/>
      <c r="AIF463" s="131"/>
      <c r="AIG463" s="131"/>
      <c r="AIH463" s="131"/>
      <c r="AII463" s="131"/>
      <c r="AIJ463" s="131"/>
      <c r="AIK463" s="131"/>
      <c r="AIL463" s="131"/>
      <c r="AIM463" s="131"/>
      <c r="AIN463" s="131"/>
      <c r="AIO463" s="131"/>
      <c r="AIP463" s="131"/>
      <c r="AIQ463" s="131"/>
      <c r="AIR463" s="131"/>
      <c r="AIS463" s="131"/>
      <c r="AIT463" s="131"/>
      <c r="AIU463" s="131"/>
      <c r="AIV463" s="131"/>
      <c r="AIW463" s="131"/>
      <c r="AIX463" s="131"/>
      <c r="AIY463" s="131"/>
      <c r="AIZ463" s="131"/>
      <c r="AJA463" s="131"/>
      <c r="AJB463" s="131"/>
      <c r="AJC463" s="131"/>
      <c r="AJD463" s="131"/>
      <c r="AJE463" s="131"/>
      <c r="AJF463" s="131"/>
      <c r="AJG463" s="131"/>
      <c r="AJH463" s="131"/>
      <c r="AJI463" s="131"/>
      <c r="AJJ463" s="131"/>
      <c r="AJK463" s="131"/>
      <c r="AJL463" s="131"/>
      <c r="AJM463" s="131"/>
      <c r="AJN463" s="131"/>
      <c r="AJO463" s="131"/>
      <c r="AJP463" s="131"/>
      <c r="AJQ463" s="131"/>
      <c r="AJR463" s="131"/>
      <c r="AJS463" s="131"/>
      <c r="AJT463" s="131"/>
      <c r="AJU463" s="131"/>
      <c r="AJV463" s="131"/>
      <c r="AJW463" s="131"/>
      <c r="AJX463" s="131"/>
      <c r="AJY463" s="131"/>
      <c r="AJZ463" s="131"/>
      <c r="AKA463" s="131"/>
      <c r="AKB463" s="131"/>
      <c r="AKC463" s="131"/>
      <c r="AKD463" s="131"/>
      <c r="AKE463" s="131"/>
      <c r="AKF463" s="131"/>
      <c r="AKG463" s="131"/>
      <c r="AKH463" s="131"/>
      <c r="AKI463" s="131"/>
      <c r="AKJ463" s="131"/>
      <c r="AKK463" s="131"/>
      <c r="AKL463" s="131"/>
      <c r="AKM463" s="131"/>
      <c r="AKN463" s="131"/>
      <c r="AKO463" s="131"/>
      <c r="AKP463" s="131"/>
      <c r="AKQ463" s="131"/>
      <c r="AKR463" s="131"/>
      <c r="AKS463" s="131"/>
      <c r="AKT463" s="131"/>
      <c r="AKU463" s="131"/>
      <c r="AKV463" s="131"/>
      <c r="AKW463" s="131"/>
      <c r="AKX463" s="131"/>
      <c r="AKY463" s="131"/>
      <c r="AKZ463" s="131"/>
      <c r="ALA463" s="131"/>
      <c r="ALB463" s="131"/>
      <c r="ALC463" s="131"/>
      <c r="ALD463" s="131"/>
      <c r="ALE463" s="131"/>
      <c r="ALF463" s="131"/>
      <c r="ALG463" s="131"/>
      <c r="ALH463" s="131"/>
      <c r="ALI463" s="131"/>
      <c r="ALJ463" s="131"/>
      <c r="ALK463" s="131"/>
      <c r="ALL463" s="131"/>
      <c r="ALM463" s="131"/>
      <c r="ALN463" s="131"/>
      <c r="ALO463" s="131"/>
      <c r="ALP463" s="131"/>
      <c r="ALQ463" s="131"/>
      <c r="ALR463" s="131"/>
      <c r="ALS463" s="131"/>
      <c r="ALT463" s="131"/>
      <c r="ALU463" s="131"/>
      <c r="ALV463" s="131"/>
      <c r="ALW463" s="131"/>
      <c r="ALX463" s="131"/>
      <c r="ALY463" s="131"/>
      <c r="ALZ463" s="131"/>
      <c r="AMA463" s="131"/>
      <c r="AMB463" s="131"/>
      <c r="AMC463" s="131"/>
      <c r="AMD463" s="131"/>
      <c r="AME463" s="131"/>
      <c r="AMF463" s="131"/>
      <c r="AMG463" s="131"/>
      <c r="AMH463" s="131"/>
      <c r="AMI463" s="131"/>
      <c r="AMJ463" s="131"/>
      <c r="AMK463" s="131"/>
      <c r="AML463" s="131"/>
      <c r="AMM463" s="131"/>
      <c r="AMN463" s="131"/>
      <c r="AMO463" s="131"/>
      <c r="AMP463" s="131"/>
      <c r="AMQ463" s="131"/>
      <c r="AMR463" s="131"/>
      <c r="AMS463" s="131"/>
      <c r="AMT463" s="131"/>
      <c r="AMU463" s="131"/>
      <c r="AMV463" s="131"/>
      <c r="AMW463" s="131"/>
      <c r="AMX463" s="131"/>
      <c r="AMY463" s="131"/>
      <c r="AMZ463" s="131"/>
      <c r="ANA463" s="131"/>
      <c r="ANB463" s="131"/>
      <c r="ANC463" s="131"/>
      <c r="AND463" s="131"/>
      <c r="ANE463" s="131"/>
      <c r="ANF463" s="131"/>
      <c r="ANG463" s="131"/>
      <c r="ANH463" s="131"/>
      <c r="ANI463" s="131"/>
      <c r="ANJ463" s="131"/>
      <c r="ANK463" s="131"/>
      <c r="ANL463" s="131"/>
      <c r="ANM463" s="131"/>
      <c r="ANN463" s="131"/>
      <c r="ANO463" s="131"/>
      <c r="ANP463" s="131"/>
      <c r="ANQ463" s="131"/>
      <c r="ANR463" s="131"/>
      <c r="ANS463" s="131"/>
      <c r="ANT463" s="131"/>
      <c r="ANU463" s="131"/>
      <c r="ANV463" s="131"/>
      <c r="ANW463" s="131"/>
      <c r="ANX463" s="131"/>
      <c r="ANY463" s="131"/>
      <c r="ANZ463" s="131"/>
      <c r="AOA463" s="131"/>
      <c r="AOB463" s="131"/>
      <c r="AOC463" s="131"/>
      <c r="AOD463" s="131"/>
      <c r="AOE463" s="131"/>
      <c r="AOF463" s="131"/>
      <c r="AOG463" s="131"/>
      <c r="AOH463" s="131"/>
      <c r="AOI463" s="131"/>
      <c r="AOJ463" s="131"/>
      <c r="AOK463" s="131"/>
      <c r="AOL463" s="131"/>
      <c r="AOM463" s="131"/>
      <c r="AON463" s="131"/>
      <c r="AOO463" s="131"/>
      <c r="AOP463" s="131"/>
      <c r="AOQ463" s="131"/>
      <c r="AOR463" s="131"/>
      <c r="AOS463" s="131"/>
      <c r="AOT463" s="131"/>
      <c r="AOU463" s="131"/>
      <c r="AOV463" s="131"/>
      <c r="AOW463" s="131"/>
      <c r="AOX463" s="131"/>
      <c r="AOY463" s="131"/>
      <c r="AOZ463" s="131"/>
      <c r="APA463" s="131"/>
      <c r="APB463" s="131"/>
      <c r="APC463" s="131"/>
      <c r="APD463" s="131"/>
      <c r="APE463" s="131"/>
      <c r="APF463" s="131"/>
      <c r="APG463" s="131"/>
      <c r="APH463" s="131"/>
      <c r="API463" s="131"/>
      <c r="APJ463" s="131"/>
      <c r="APK463" s="131"/>
      <c r="APL463" s="131"/>
      <c r="APM463" s="131"/>
      <c r="APN463" s="131"/>
      <c r="APO463" s="131"/>
      <c r="APP463" s="131"/>
      <c r="APQ463" s="131"/>
      <c r="APR463" s="131"/>
      <c r="APS463" s="131"/>
      <c r="APT463" s="131"/>
      <c r="APU463" s="131"/>
      <c r="APV463" s="131"/>
      <c r="APW463" s="131"/>
      <c r="APX463" s="131"/>
      <c r="APY463" s="131"/>
      <c r="APZ463" s="131"/>
      <c r="AQA463" s="131"/>
      <c r="AQB463" s="131"/>
      <c r="AQC463" s="131"/>
      <c r="AQD463" s="131"/>
      <c r="AQE463" s="131"/>
      <c r="AQF463" s="131"/>
      <c r="AQG463" s="131"/>
      <c r="AQH463" s="131"/>
      <c r="AQI463" s="131"/>
      <c r="AQJ463" s="131"/>
      <c r="AQK463" s="131"/>
      <c r="AQL463" s="131"/>
      <c r="AQM463" s="131"/>
      <c r="AQN463" s="131"/>
      <c r="AQO463" s="131"/>
      <c r="AQP463" s="131"/>
      <c r="AQQ463" s="131"/>
      <c r="AQR463" s="131"/>
      <c r="AQS463" s="131"/>
      <c r="AQT463" s="131"/>
      <c r="AQU463" s="131"/>
      <c r="AQV463" s="131"/>
      <c r="AQW463" s="131"/>
      <c r="AQX463" s="131"/>
      <c r="AQY463" s="131"/>
      <c r="AQZ463" s="131"/>
      <c r="ARA463" s="131"/>
      <c r="ARB463" s="131"/>
      <c r="ARC463" s="131"/>
      <c r="ARD463" s="131"/>
      <c r="ARE463" s="131"/>
      <c r="ARF463" s="131"/>
      <c r="ARG463" s="131"/>
      <c r="ARH463" s="131"/>
      <c r="ARI463" s="131"/>
      <c r="ARJ463" s="131"/>
      <c r="ARK463" s="131"/>
      <c r="ARL463" s="131"/>
      <c r="ARM463" s="131"/>
      <c r="ARN463" s="131"/>
      <c r="ARO463" s="131"/>
      <c r="ARP463" s="131"/>
      <c r="ARQ463" s="131"/>
      <c r="ARR463" s="131"/>
      <c r="ARS463" s="131"/>
      <c r="ART463" s="131"/>
      <c r="ARU463" s="131"/>
      <c r="ARV463" s="131"/>
      <c r="ARW463" s="131"/>
      <c r="ARX463" s="131"/>
      <c r="ARY463" s="131"/>
      <c r="ARZ463" s="131"/>
      <c r="ASA463" s="131"/>
      <c r="ASB463" s="131"/>
      <c r="ASC463" s="131"/>
      <c r="ASD463" s="131"/>
      <c r="ASE463" s="131"/>
      <c r="ASF463" s="131"/>
      <c r="ASG463" s="131"/>
      <c r="ASH463" s="131"/>
      <c r="ASI463" s="131"/>
      <c r="ASJ463" s="131"/>
      <c r="ASK463" s="131"/>
      <c r="ASL463" s="131"/>
      <c r="ASM463" s="131"/>
      <c r="ASN463" s="131"/>
      <c r="ASO463" s="131"/>
      <c r="ASP463" s="131"/>
      <c r="ASQ463" s="131"/>
      <c r="ASR463" s="131"/>
      <c r="ASS463" s="131"/>
      <c r="AST463" s="131"/>
      <c r="ASU463" s="131"/>
      <c r="ASV463" s="131"/>
      <c r="ASW463" s="131"/>
      <c r="ASX463" s="131"/>
      <c r="ASY463" s="131"/>
      <c r="ASZ463" s="131"/>
      <c r="ATA463" s="131"/>
      <c r="ATB463" s="131"/>
      <c r="ATC463" s="131"/>
      <c r="ATD463" s="131"/>
      <c r="ATE463" s="131"/>
      <c r="ATF463" s="131"/>
      <c r="ATG463" s="131"/>
      <c r="ATH463" s="131"/>
      <c r="ATI463" s="131"/>
      <c r="ATJ463" s="131"/>
      <c r="ATK463" s="131"/>
      <c r="ATL463" s="131"/>
      <c r="ATM463" s="131"/>
      <c r="ATN463" s="131"/>
      <c r="ATO463" s="131"/>
      <c r="ATP463" s="131"/>
      <c r="ATQ463" s="131"/>
      <c r="ATR463" s="131"/>
      <c r="ATS463" s="131"/>
      <c r="ATT463" s="131"/>
      <c r="ATU463" s="131"/>
      <c r="ATV463" s="131"/>
      <c r="ATW463" s="131"/>
      <c r="ATX463" s="131"/>
      <c r="ATY463" s="131"/>
      <c r="ATZ463" s="131"/>
      <c r="AUA463" s="131"/>
      <c r="AUB463" s="131"/>
      <c r="AUC463" s="131"/>
      <c r="AUD463" s="131"/>
      <c r="AUE463" s="131"/>
      <c r="AUF463" s="131"/>
      <c r="AUG463" s="131"/>
      <c r="AUH463" s="131"/>
      <c r="AUI463" s="131"/>
      <c r="AUJ463" s="131"/>
      <c r="AUK463" s="131"/>
      <c r="AUL463" s="131"/>
      <c r="AUM463" s="131"/>
      <c r="AUN463" s="131"/>
      <c r="AUO463" s="131"/>
      <c r="AUP463" s="131"/>
      <c r="AUQ463" s="131"/>
      <c r="AUR463" s="131"/>
      <c r="AUS463" s="131"/>
      <c r="AUT463" s="131"/>
      <c r="AUU463" s="131"/>
      <c r="AUV463" s="131"/>
      <c r="AUW463" s="131"/>
      <c r="AUX463" s="131"/>
      <c r="AUY463" s="131"/>
      <c r="AUZ463" s="131"/>
      <c r="AVA463" s="131"/>
      <c r="AVB463" s="131"/>
      <c r="AVC463" s="131"/>
      <c r="AVD463" s="131"/>
      <c r="AVE463" s="131"/>
      <c r="AVF463" s="131"/>
      <c r="AVG463" s="131"/>
      <c r="AVH463" s="131"/>
      <c r="AVI463" s="131"/>
      <c r="AVJ463" s="131"/>
      <c r="AVK463" s="131"/>
      <c r="AVL463" s="131"/>
      <c r="AVM463" s="131"/>
      <c r="AVN463" s="131"/>
      <c r="AVO463" s="131"/>
      <c r="AVP463" s="131"/>
      <c r="AVQ463" s="131"/>
      <c r="AVR463" s="131"/>
      <c r="AVS463" s="131"/>
      <c r="AVT463" s="131"/>
      <c r="AVU463" s="131"/>
      <c r="AVV463" s="131"/>
      <c r="AVW463" s="131"/>
      <c r="AVX463" s="131"/>
      <c r="AVY463" s="131"/>
      <c r="AVZ463" s="131"/>
      <c r="AWA463" s="131"/>
      <c r="AWB463" s="131"/>
      <c r="AWC463" s="131"/>
      <c r="AWD463" s="131"/>
      <c r="AWE463" s="131"/>
      <c r="AWF463" s="131"/>
      <c r="AWG463" s="131"/>
      <c r="AWH463" s="131"/>
      <c r="AWI463" s="131"/>
      <c r="AWJ463" s="131"/>
      <c r="AWK463" s="131"/>
      <c r="AWL463" s="131"/>
      <c r="AWM463" s="131"/>
      <c r="AWN463" s="131"/>
      <c r="AWO463" s="131"/>
      <c r="AWP463" s="131"/>
      <c r="AWQ463" s="131"/>
      <c r="AWR463" s="131"/>
      <c r="AWS463" s="131"/>
      <c r="AWT463" s="131"/>
      <c r="AWU463" s="131"/>
      <c r="AWV463" s="131"/>
      <c r="AWW463" s="131"/>
      <c r="AWX463" s="131"/>
      <c r="AWY463" s="131"/>
      <c r="AWZ463" s="131"/>
      <c r="AXA463" s="131"/>
      <c r="AXB463" s="131"/>
      <c r="AXC463" s="131"/>
      <c r="AXD463" s="131"/>
      <c r="AXE463" s="131"/>
      <c r="AXF463" s="131"/>
      <c r="AXG463" s="131"/>
      <c r="AXH463" s="131"/>
      <c r="AXI463" s="131"/>
      <c r="AXJ463" s="131"/>
      <c r="AXK463" s="131"/>
      <c r="AXL463" s="131"/>
      <c r="AXM463" s="131"/>
      <c r="AXN463" s="131"/>
      <c r="AXO463" s="131"/>
      <c r="AXP463" s="131"/>
      <c r="AXQ463" s="131"/>
      <c r="AXR463" s="131"/>
      <c r="AXS463" s="131"/>
      <c r="AXT463" s="131"/>
      <c r="AXU463" s="131"/>
      <c r="AXV463" s="131"/>
      <c r="AXW463" s="131"/>
      <c r="AXX463" s="131"/>
    </row>
    <row r="464" spans="1:1324" s="131" customFormat="1" ht="15.75" hidden="1" customHeight="1" x14ac:dyDescent="0.2">
      <c r="A464" s="13" t="s">
        <v>325</v>
      </c>
      <c r="B464" s="13" t="s">
        <v>324</v>
      </c>
      <c r="C464" s="12" t="s">
        <v>323</v>
      </c>
      <c r="D464" s="19" t="s">
        <v>10</v>
      </c>
      <c r="E464" s="9">
        <v>40373</v>
      </c>
      <c r="F464" s="30"/>
      <c r="G464" s="30" t="s">
        <v>1186</v>
      </c>
      <c r="H464" s="30">
        <v>42005</v>
      </c>
      <c r="I464" s="30" t="s">
        <v>1065</v>
      </c>
      <c r="J464" s="173"/>
      <c r="K464" s="87" t="s">
        <v>7</v>
      </c>
      <c r="L464" s="87">
        <v>1</v>
      </c>
      <c r="M464" s="87">
        <v>1</v>
      </c>
      <c r="N464" s="88" t="s">
        <v>315</v>
      </c>
      <c r="O464" s="87">
        <v>1</v>
      </c>
      <c r="P464" s="88" t="s">
        <v>315</v>
      </c>
      <c r="Q464" s="87">
        <v>1</v>
      </c>
      <c r="R464" s="88" t="s">
        <v>315</v>
      </c>
      <c r="S464" s="87">
        <v>1</v>
      </c>
      <c r="T464" s="87" t="s">
        <v>49</v>
      </c>
      <c r="U464" s="87">
        <v>1</v>
      </c>
      <c r="V464" s="87">
        <v>1</v>
      </c>
      <c r="W464" s="87">
        <v>0</v>
      </c>
      <c r="X464" s="87">
        <v>0</v>
      </c>
      <c r="Y464" s="87">
        <v>0</v>
      </c>
      <c r="Z464" s="87">
        <v>1</v>
      </c>
      <c r="AA464" s="87">
        <v>0</v>
      </c>
      <c r="AB464" s="71">
        <f>IF((ISERROR(VLOOKUP($A464,RTlist2,40,FALSE)))=TRUE,2,VLOOKUP($A464,RTlist2,40,FALSE))</f>
        <v>2</v>
      </c>
      <c r="AC464" s="71">
        <f>IF((ISERROR(VLOOKUP($A464,RTlist2,41,FALSE)))=TRUE,2,VLOOKUP($A464,RTlist2,41,FALSE))</f>
        <v>2</v>
      </c>
      <c r="AD464" s="71">
        <f>IF((ISERROR(VLOOKUP($A464,RTlist2,36,FALSE)))=TRUE,2,VLOOKUP($A464,RTlist2,36,FALSE))</f>
        <v>2</v>
      </c>
      <c r="AE464" s="71">
        <f>IF((ISERROR(VLOOKUP($A464,RTlist2,37,FALSE)))=TRUE,2,VLOOKUP($A464,RTlist2,37,FALSE))</f>
        <v>2</v>
      </c>
      <c r="AF464" s="103" t="s">
        <v>2342</v>
      </c>
      <c r="AH464" s="105"/>
      <c r="AI464" s="105"/>
      <c r="AJ464" s="105"/>
      <c r="AK464" s="105"/>
      <c r="AL464" s="105"/>
      <c r="AM464" s="105"/>
      <c r="AN464" s="105"/>
      <c r="AO464" s="105"/>
      <c r="AP464" s="105"/>
      <c r="AQ464" s="105"/>
      <c r="AR464" s="105"/>
      <c r="AS464" s="105"/>
      <c r="AT464" s="105"/>
      <c r="AU464" s="105"/>
      <c r="AV464" s="105"/>
      <c r="AW464" s="105"/>
      <c r="AX464" s="105"/>
      <c r="AY464" s="105"/>
      <c r="AZ464" s="105"/>
      <c r="BA464" s="105"/>
      <c r="BB464" s="105"/>
      <c r="BC464" s="105"/>
      <c r="BD464" s="105"/>
      <c r="BE464" s="105"/>
      <c r="BF464" s="105"/>
      <c r="BG464" s="105"/>
      <c r="BH464" s="105"/>
      <c r="BI464" s="105"/>
      <c r="BJ464" s="105"/>
      <c r="BK464" s="105"/>
      <c r="BL464" s="105"/>
      <c r="BM464" s="105"/>
      <c r="BN464" s="105"/>
      <c r="BO464" s="105"/>
      <c r="BP464" s="105"/>
      <c r="BQ464" s="105"/>
      <c r="BR464" s="105"/>
      <c r="BS464" s="105"/>
      <c r="BT464" s="105"/>
      <c r="BU464" s="105"/>
      <c r="BV464" s="105"/>
      <c r="BW464" s="105"/>
      <c r="BX464" s="105"/>
      <c r="BY464" s="105"/>
      <c r="BZ464" s="105"/>
      <c r="CA464" s="105"/>
      <c r="CB464" s="105"/>
      <c r="CC464" s="105"/>
      <c r="CD464" s="105"/>
      <c r="CE464" s="105"/>
      <c r="CF464" s="105"/>
      <c r="CG464" s="105"/>
      <c r="CH464" s="105"/>
      <c r="CI464" s="105"/>
      <c r="CJ464" s="105"/>
      <c r="CK464" s="105"/>
      <c r="CL464" s="105"/>
      <c r="CM464" s="105"/>
      <c r="CN464" s="105"/>
      <c r="CO464" s="105"/>
      <c r="CP464" s="105"/>
      <c r="CQ464" s="105"/>
      <c r="CR464" s="105"/>
      <c r="CS464" s="105"/>
      <c r="CT464" s="105"/>
      <c r="CU464" s="105"/>
      <c r="CV464" s="105"/>
      <c r="CW464" s="105"/>
      <c r="CX464" s="105"/>
      <c r="CY464" s="105"/>
      <c r="CZ464" s="105"/>
      <c r="DA464" s="105"/>
      <c r="DB464" s="105"/>
      <c r="DC464" s="105"/>
      <c r="DD464" s="105"/>
      <c r="DE464" s="105"/>
      <c r="DF464" s="105"/>
      <c r="DG464" s="105"/>
      <c r="DH464" s="105"/>
      <c r="DI464" s="105"/>
      <c r="DJ464" s="105"/>
      <c r="DK464" s="105"/>
      <c r="DL464" s="105"/>
      <c r="DM464" s="105"/>
      <c r="DN464" s="105"/>
      <c r="DO464" s="105"/>
      <c r="DP464" s="105"/>
      <c r="DQ464" s="105"/>
      <c r="DR464" s="105"/>
      <c r="DS464" s="105"/>
      <c r="DT464" s="105"/>
      <c r="DU464" s="105"/>
      <c r="DV464" s="105"/>
      <c r="DW464" s="105"/>
      <c r="DX464" s="105"/>
      <c r="DY464" s="105"/>
      <c r="DZ464" s="105"/>
      <c r="EA464" s="105"/>
      <c r="EB464" s="105"/>
      <c r="EC464" s="105"/>
      <c r="ED464" s="105"/>
      <c r="EE464" s="105"/>
      <c r="EF464" s="105"/>
      <c r="EG464" s="105"/>
      <c r="EH464" s="105"/>
      <c r="EI464" s="105"/>
      <c r="EJ464" s="105"/>
      <c r="EK464" s="105"/>
      <c r="EL464" s="105"/>
      <c r="EM464" s="105"/>
      <c r="EN464" s="105"/>
      <c r="EO464" s="105"/>
      <c r="EP464" s="105"/>
      <c r="EQ464" s="105"/>
      <c r="ER464" s="105"/>
      <c r="ES464" s="105"/>
      <c r="ET464" s="105"/>
      <c r="EU464" s="105"/>
      <c r="EV464" s="105"/>
      <c r="EW464" s="105"/>
      <c r="EX464" s="105"/>
      <c r="EY464" s="105"/>
      <c r="EZ464" s="105"/>
      <c r="FA464" s="105"/>
      <c r="FB464" s="105"/>
      <c r="FC464" s="105"/>
      <c r="FD464" s="105"/>
      <c r="FE464" s="105"/>
      <c r="FF464" s="105"/>
      <c r="FG464" s="105"/>
      <c r="FH464" s="105"/>
      <c r="FI464" s="105"/>
      <c r="FJ464" s="105"/>
      <c r="FK464" s="105"/>
      <c r="FL464" s="105"/>
      <c r="FM464" s="105"/>
      <c r="FN464" s="105"/>
      <c r="FO464" s="105"/>
      <c r="FP464" s="105"/>
      <c r="FQ464" s="105"/>
      <c r="FR464" s="105"/>
      <c r="FS464" s="105"/>
      <c r="FT464" s="105"/>
      <c r="FU464" s="105"/>
      <c r="FV464" s="105"/>
      <c r="FW464" s="105"/>
      <c r="FX464" s="105"/>
      <c r="FY464" s="105"/>
      <c r="FZ464" s="105"/>
      <c r="GA464" s="105"/>
      <c r="GB464" s="105"/>
      <c r="GC464" s="105"/>
      <c r="GD464" s="105"/>
      <c r="GE464" s="105"/>
      <c r="GF464" s="105"/>
      <c r="GG464" s="105"/>
      <c r="GH464" s="105"/>
      <c r="GI464" s="105"/>
      <c r="GJ464" s="105"/>
      <c r="GK464" s="105"/>
      <c r="GL464" s="105"/>
      <c r="GM464" s="105"/>
      <c r="GN464" s="105"/>
      <c r="GO464" s="105"/>
      <c r="GP464" s="105"/>
      <c r="GQ464" s="105"/>
      <c r="GR464" s="105"/>
      <c r="GS464" s="105"/>
      <c r="GT464" s="105"/>
      <c r="GU464" s="105"/>
      <c r="GV464" s="105"/>
      <c r="GW464" s="105"/>
      <c r="GX464" s="105"/>
      <c r="GY464" s="105"/>
      <c r="GZ464" s="105"/>
      <c r="HA464" s="105"/>
      <c r="HB464" s="105"/>
      <c r="HC464" s="105"/>
      <c r="HD464" s="105"/>
      <c r="HE464" s="105"/>
      <c r="HF464" s="105"/>
      <c r="HG464" s="105"/>
      <c r="HH464" s="105"/>
      <c r="HI464" s="105"/>
      <c r="HJ464" s="105"/>
      <c r="HK464" s="105"/>
      <c r="HL464" s="105"/>
      <c r="HM464" s="105"/>
      <c r="HN464" s="105"/>
      <c r="HO464" s="105"/>
      <c r="HP464" s="105"/>
      <c r="HQ464" s="105"/>
      <c r="HR464" s="105"/>
      <c r="HS464" s="105"/>
      <c r="HT464" s="105"/>
      <c r="HU464" s="105"/>
      <c r="HV464" s="105"/>
      <c r="HW464" s="105"/>
      <c r="HX464" s="105"/>
      <c r="HY464" s="105"/>
      <c r="HZ464" s="105"/>
      <c r="IA464" s="105"/>
      <c r="IB464" s="105"/>
      <c r="IC464" s="105"/>
      <c r="ID464" s="105"/>
      <c r="IE464" s="105"/>
      <c r="IF464" s="105"/>
      <c r="IG464" s="105"/>
      <c r="IH464" s="105"/>
      <c r="II464" s="105"/>
      <c r="IJ464" s="105"/>
      <c r="IK464" s="105"/>
      <c r="IL464" s="105"/>
      <c r="IM464" s="105"/>
      <c r="IN464" s="105"/>
      <c r="IO464" s="105"/>
      <c r="IP464" s="105"/>
      <c r="IQ464" s="105"/>
      <c r="IR464" s="105"/>
      <c r="IS464" s="105"/>
      <c r="IT464" s="105"/>
      <c r="IU464" s="105"/>
      <c r="IV464" s="105"/>
      <c r="IW464" s="105"/>
      <c r="IX464" s="105"/>
      <c r="IY464" s="105"/>
      <c r="IZ464" s="105"/>
      <c r="JA464" s="105"/>
      <c r="JB464" s="105"/>
      <c r="JC464" s="105"/>
      <c r="JD464" s="105"/>
      <c r="JE464" s="105"/>
      <c r="JF464" s="105"/>
      <c r="JG464" s="105"/>
      <c r="JH464" s="105"/>
      <c r="JI464" s="105"/>
      <c r="JJ464" s="105"/>
      <c r="JK464" s="105"/>
      <c r="JL464" s="105"/>
      <c r="JM464" s="105"/>
      <c r="JN464" s="105"/>
      <c r="JO464" s="105"/>
      <c r="JP464" s="105"/>
      <c r="JQ464" s="105"/>
      <c r="JR464" s="105"/>
      <c r="JS464" s="105"/>
      <c r="JT464" s="105"/>
      <c r="JU464" s="105"/>
      <c r="JV464" s="105"/>
      <c r="JW464" s="105"/>
      <c r="JX464" s="105"/>
      <c r="JY464" s="105"/>
      <c r="JZ464" s="105"/>
      <c r="KA464" s="105"/>
      <c r="KB464" s="105"/>
      <c r="KC464" s="105"/>
      <c r="KD464" s="105"/>
      <c r="KE464" s="105"/>
      <c r="KF464" s="105"/>
      <c r="KG464" s="105"/>
      <c r="KH464" s="105"/>
      <c r="KI464" s="105"/>
      <c r="KJ464" s="105"/>
      <c r="KK464" s="105"/>
      <c r="KL464" s="105"/>
      <c r="KM464" s="105"/>
      <c r="KN464" s="105"/>
      <c r="KO464" s="105"/>
      <c r="KP464" s="105"/>
      <c r="KQ464" s="105"/>
      <c r="KR464" s="105"/>
      <c r="KS464" s="105"/>
      <c r="KT464" s="105"/>
      <c r="KU464" s="105"/>
      <c r="KV464" s="105"/>
      <c r="KW464" s="105"/>
      <c r="KX464" s="105"/>
      <c r="KY464" s="105"/>
      <c r="KZ464" s="105"/>
      <c r="LA464" s="105"/>
      <c r="LB464" s="105"/>
      <c r="LC464" s="105"/>
      <c r="LD464" s="105"/>
      <c r="LE464" s="105"/>
      <c r="LF464" s="105"/>
      <c r="LG464" s="105"/>
      <c r="LH464" s="105"/>
      <c r="LI464" s="105"/>
      <c r="LJ464" s="105"/>
      <c r="LK464" s="105"/>
      <c r="LL464" s="105"/>
      <c r="LM464" s="105"/>
      <c r="LN464" s="105"/>
      <c r="LO464" s="105"/>
      <c r="LP464" s="105"/>
      <c r="LQ464" s="105"/>
      <c r="LR464" s="105"/>
      <c r="LS464" s="105"/>
      <c r="LT464" s="105"/>
      <c r="LU464" s="105"/>
      <c r="LV464" s="105"/>
      <c r="LW464" s="105"/>
      <c r="LX464" s="105"/>
      <c r="LY464" s="105"/>
      <c r="LZ464" s="105"/>
      <c r="MA464" s="105"/>
      <c r="MB464" s="105"/>
      <c r="MC464" s="105"/>
      <c r="MD464" s="105"/>
      <c r="ME464" s="105"/>
      <c r="MF464" s="105"/>
      <c r="MG464" s="105"/>
      <c r="MH464" s="105"/>
      <c r="MI464" s="105"/>
      <c r="MJ464" s="105"/>
      <c r="MK464" s="105"/>
      <c r="ML464" s="105"/>
      <c r="MM464" s="105"/>
      <c r="MN464" s="105"/>
      <c r="MO464" s="105"/>
      <c r="MP464" s="105"/>
      <c r="MQ464" s="105"/>
      <c r="MR464" s="105"/>
      <c r="MS464" s="105"/>
      <c r="MT464" s="105"/>
      <c r="MU464" s="105"/>
      <c r="MV464" s="105"/>
      <c r="MW464" s="105"/>
      <c r="MX464" s="105"/>
      <c r="MY464" s="105"/>
      <c r="MZ464" s="105"/>
      <c r="NA464" s="105"/>
      <c r="NB464" s="105"/>
      <c r="NC464" s="105"/>
      <c r="ND464" s="105"/>
      <c r="NE464" s="105"/>
      <c r="NF464" s="105"/>
      <c r="NG464" s="105"/>
      <c r="NH464" s="105"/>
      <c r="NI464" s="105"/>
      <c r="NJ464" s="105"/>
      <c r="NK464" s="105"/>
      <c r="NL464" s="105"/>
      <c r="NM464" s="105"/>
      <c r="NN464" s="105"/>
      <c r="NO464" s="105"/>
      <c r="NP464" s="105"/>
      <c r="NQ464" s="105"/>
      <c r="NR464" s="105"/>
      <c r="NS464" s="105"/>
      <c r="NT464" s="105"/>
      <c r="NU464" s="105"/>
      <c r="NV464" s="105"/>
      <c r="NW464" s="105"/>
      <c r="NX464" s="105"/>
      <c r="NY464" s="105"/>
      <c r="NZ464" s="105"/>
      <c r="OA464" s="105"/>
      <c r="OB464" s="105"/>
      <c r="OC464" s="105"/>
      <c r="OD464" s="105"/>
      <c r="OE464" s="105"/>
      <c r="OF464" s="105"/>
      <c r="OG464" s="105"/>
      <c r="OH464" s="105"/>
      <c r="OI464" s="105"/>
      <c r="OJ464" s="105"/>
      <c r="OK464" s="105"/>
      <c r="OL464" s="105"/>
      <c r="OM464" s="105"/>
      <c r="ON464" s="105"/>
      <c r="OO464" s="105"/>
      <c r="OP464" s="105"/>
      <c r="OQ464" s="105"/>
      <c r="OR464" s="105"/>
      <c r="OS464" s="105"/>
      <c r="OT464" s="105"/>
      <c r="OU464" s="105"/>
      <c r="OV464" s="105"/>
      <c r="OW464" s="105"/>
      <c r="OX464" s="105"/>
      <c r="OY464" s="105"/>
      <c r="OZ464" s="105"/>
      <c r="PA464" s="105"/>
      <c r="PB464" s="105"/>
      <c r="PC464" s="105"/>
      <c r="PD464" s="105"/>
      <c r="PE464" s="105"/>
      <c r="PF464" s="105"/>
      <c r="PG464" s="105"/>
      <c r="PH464" s="105"/>
      <c r="PI464" s="105"/>
      <c r="PJ464" s="105"/>
      <c r="PK464" s="105"/>
      <c r="PL464" s="105"/>
      <c r="PM464" s="105"/>
      <c r="PN464" s="105"/>
      <c r="PO464" s="105"/>
      <c r="PP464" s="105"/>
      <c r="PQ464" s="105"/>
      <c r="PR464" s="105"/>
      <c r="PS464" s="105"/>
      <c r="PT464" s="105"/>
      <c r="PU464" s="105"/>
      <c r="PV464" s="105"/>
      <c r="PW464" s="105"/>
      <c r="PX464" s="105"/>
      <c r="PY464" s="105"/>
      <c r="PZ464" s="105"/>
      <c r="QA464" s="105"/>
      <c r="QB464" s="105"/>
      <c r="QC464" s="105"/>
      <c r="QD464" s="105"/>
      <c r="QE464" s="105"/>
      <c r="QF464" s="105"/>
      <c r="QG464" s="105"/>
      <c r="QH464" s="105"/>
      <c r="QI464" s="105"/>
      <c r="QJ464" s="105"/>
      <c r="QK464" s="105"/>
      <c r="QL464" s="105"/>
      <c r="QM464" s="105"/>
      <c r="QN464" s="105"/>
      <c r="QO464" s="105"/>
      <c r="QP464" s="105"/>
      <c r="QQ464" s="105"/>
      <c r="QR464" s="105"/>
      <c r="QS464" s="105"/>
      <c r="QT464" s="105"/>
      <c r="QU464" s="105"/>
      <c r="QV464" s="105"/>
      <c r="QW464" s="105"/>
      <c r="QX464" s="105"/>
      <c r="QY464" s="105"/>
      <c r="QZ464" s="105"/>
      <c r="RA464" s="105"/>
      <c r="RB464" s="105"/>
      <c r="RC464" s="105"/>
      <c r="RD464" s="105"/>
      <c r="RE464" s="105"/>
      <c r="RF464" s="105"/>
      <c r="RG464" s="105"/>
      <c r="RH464" s="105"/>
      <c r="RI464" s="105"/>
      <c r="RJ464" s="105"/>
      <c r="RK464" s="105"/>
      <c r="RL464" s="105"/>
      <c r="RM464" s="105"/>
      <c r="RN464" s="105"/>
      <c r="RO464" s="105"/>
      <c r="RP464" s="105"/>
      <c r="RQ464" s="105"/>
      <c r="RR464" s="105"/>
      <c r="RS464" s="105"/>
      <c r="RT464" s="105"/>
      <c r="RU464" s="105"/>
      <c r="RV464" s="105"/>
      <c r="RW464" s="105"/>
      <c r="RX464" s="105"/>
      <c r="RY464" s="105"/>
      <c r="RZ464" s="105"/>
      <c r="SA464" s="105"/>
      <c r="SB464" s="105"/>
      <c r="SC464" s="105"/>
      <c r="SD464" s="105"/>
      <c r="SE464" s="105"/>
      <c r="SF464" s="105"/>
      <c r="SG464" s="105"/>
      <c r="SH464" s="105"/>
      <c r="SI464" s="105"/>
      <c r="SJ464" s="105"/>
      <c r="SK464" s="105"/>
      <c r="SL464" s="105"/>
      <c r="SM464" s="105"/>
      <c r="SN464" s="105"/>
      <c r="SO464" s="105"/>
      <c r="SP464" s="105"/>
      <c r="SQ464" s="105"/>
      <c r="SR464" s="105"/>
      <c r="SS464" s="105"/>
      <c r="ST464" s="105"/>
      <c r="SU464" s="105"/>
      <c r="SV464" s="105"/>
      <c r="SW464" s="105"/>
      <c r="SX464" s="105"/>
      <c r="SY464" s="105"/>
      <c r="SZ464" s="105"/>
      <c r="TA464" s="105"/>
      <c r="TB464" s="105"/>
      <c r="TC464" s="105"/>
      <c r="TD464" s="105"/>
      <c r="TE464" s="105"/>
      <c r="TF464" s="105"/>
      <c r="TG464" s="105"/>
      <c r="TH464" s="105"/>
      <c r="TI464" s="105"/>
      <c r="TJ464" s="105"/>
      <c r="TK464" s="105"/>
      <c r="TL464" s="105"/>
      <c r="TM464" s="105"/>
      <c r="TN464" s="105"/>
      <c r="TO464" s="105"/>
      <c r="TP464" s="105"/>
      <c r="TQ464" s="105"/>
      <c r="TR464" s="105"/>
      <c r="TS464" s="105"/>
      <c r="TT464" s="105"/>
      <c r="TU464" s="105"/>
      <c r="TV464" s="105"/>
      <c r="TW464" s="105"/>
      <c r="TX464" s="105"/>
      <c r="TY464" s="105"/>
      <c r="TZ464" s="105"/>
      <c r="UA464" s="105"/>
      <c r="UB464" s="105"/>
      <c r="UC464" s="105"/>
      <c r="UD464" s="105"/>
      <c r="UE464" s="105"/>
      <c r="UF464" s="105"/>
      <c r="UG464" s="105"/>
      <c r="UH464" s="105"/>
      <c r="UI464" s="105"/>
      <c r="UJ464" s="105"/>
      <c r="UK464" s="105"/>
      <c r="UL464" s="105"/>
      <c r="UM464" s="105"/>
      <c r="UN464" s="105"/>
      <c r="UO464" s="105"/>
      <c r="UP464" s="105"/>
      <c r="UQ464" s="105"/>
      <c r="UR464" s="105"/>
      <c r="US464" s="105"/>
      <c r="UT464" s="105"/>
      <c r="UU464" s="105"/>
      <c r="UV464" s="105"/>
      <c r="UW464" s="105"/>
      <c r="UX464" s="105"/>
      <c r="UY464" s="105"/>
      <c r="UZ464" s="105"/>
      <c r="VA464" s="105"/>
      <c r="VB464" s="105"/>
      <c r="VC464" s="105"/>
      <c r="VD464" s="105"/>
      <c r="VE464" s="105"/>
      <c r="VF464" s="105"/>
      <c r="VG464" s="105"/>
      <c r="VH464" s="105"/>
      <c r="VI464" s="105"/>
      <c r="VJ464" s="105"/>
      <c r="VK464" s="105"/>
      <c r="VL464" s="105"/>
      <c r="VM464" s="105"/>
      <c r="VN464" s="105"/>
      <c r="VO464" s="105"/>
      <c r="VP464" s="105"/>
      <c r="VQ464" s="105"/>
      <c r="VR464" s="105"/>
      <c r="VS464" s="105"/>
      <c r="VT464" s="105"/>
      <c r="VU464" s="105"/>
      <c r="VV464" s="105"/>
      <c r="VW464" s="105"/>
      <c r="VX464" s="105"/>
      <c r="VY464" s="105"/>
      <c r="VZ464" s="105"/>
      <c r="WA464" s="105"/>
      <c r="WB464" s="105"/>
      <c r="WC464" s="105"/>
      <c r="WD464" s="105"/>
      <c r="WE464" s="105"/>
      <c r="WF464" s="105"/>
      <c r="WG464" s="105"/>
      <c r="WH464" s="105"/>
      <c r="WI464" s="105"/>
      <c r="WJ464" s="105"/>
      <c r="WK464" s="105"/>
      <c r="WL464" s="105"/>
      <c r="WM464" s="105"/>
      <c r="WN464" s="105"/>
      <c r="WO464" s="105"/>
      <c r="WP464" s="105"/>
      <c r="WQ464" s="105"/>
      <c r="WR464" s="105"/>
      <c r="WS464" s="105"/>
      <c r="WT464" s="105"/>
      <c r="WU464" s="105"/>
      <c r="WV464" s="105"/>
      <c r="WW464" s="105"/>
      <c r="WX464" s="105"/>
      <c r="WY464" s="105"/>
      <c r="WZ464" s="105"/>
      <c r="XA464" s="105"/>
      <c r="XB464" s="105"/>
      <c r="XC464" s="105"/>
      <c r="XD464" s="105"/>
      <c r="XE464" s="105"/>
      <c r="XF464" s="105"/>
      <c r="XG464" s="105"/>
      <c r="XH464" s="105"/>
      <c r="XI464" s="105"/>
      <c r="XJ464" s="105"/>
      <c r="XK464" s="105"/>
      <c r="XL464" s="105"/>
      <c r="XM464" s="105"/>
      <c r="XN464" s="105"/>
      <c r="XO464" s="105"/>
      <c r="XP464" s="105"/>
      <c r="XQ464" s="105"/>
      <c r="XR464" s="105"/>
      <c r="XS464" s="105"/>
      <c r="XT464" s="105"/>
      <c r="XU464" s="105"/>
      <c r="XV464" s="105"/>
      <c r="XW464" s="105"/>
      <c r="XX464" s="105"/>
      <c r="XY464" s="105"/>
      <c r="XZ464" s="105"/>
      <c r="YA464" s="105"/>
      <c r="YB464" s="105"/>
      <c r="YC464" s="105"/>
      <c r="YD464" s="105"/>
      <c r="YE464" s="105"/>
      <c r="YF464" s="105"/>
      <c r="YG464" s="105"/>
      <c r="YH464" s="105"/>
      <c r="YI464" s="105"/>
      <c r="YJ464" s="105"/>
      <c r="YK464" s="105"/>
      <c r="YL464" s="105"/>
      <c r="YM464" s="105"/>
      <c r="YN464" s="105"/>
      <c r="YO464" s="105"/>
      <c r="YP464" s="105"/>
      <c r="YQ464" s="105"/>
      <c r="YR464" s="105"/>
      <c r="YS464" s="105"/>
      <c r="YT464" s="105"/>
      <c r="YU464" s="105"/>
      <c r="YV464" s="105"/>
      <c r="YW464" s="105"/>
      <c r="YX464" s="105"/>
      <c r="YY464" s="105"/>
      <c r="YZ464" s="105"/>
      <c r="ZA464" s="105"/>
      <c r="ZB464" s="105"/>
      <c r="ZC464" s="105"/>
      <c r="ZD464" s="105"/>
      <c r="ZE464" s="105"/>
      <c r="ZF464" s="105"/>
      <c r="ZG464" s="105"/>
      <c r="ZH464" s="105"/>
      <c r="ZI464" s="105"/>
      <c r="ZJ464" s="105"/>
      <c r="ZK464" s="105"/>
      <c r="ZL464" s="105"/>
      <c r="ZM464" s="105"/>
      <c r="ZN464" s="105"/>
      <c r="ZO464" s="105"/>
      <c r="ZP464" s="105"/>
      <c r="ZQ464" s="105"/>
      <c r="ZR464" s="105"/>
      <c r="ZS464" s="105"/>
      <c r="ZT464" s="105"/>
      <c r="ZU464" s="105"/>
      <c r="ZV464" s="105"/>
      <c r="ZW464" s="105"/>
      <c r="ZX464" s="105"/>
      <c r="ZY464" s="105"/>
      <c r="ZZ464" s="105"/>
      <c r="AAA464" s="105"/>
      <c r="AAB464" s="105"/>
      <c r="AAC464" s="105"/>
      <c r="AAD464" s="105"/>
      <c r="AAE464" s="105"/>
      <c r="AAF464" s="105"/>
      <c r="AAG464" s="105"/>
      <c r="AAH464" s="105"/>
      <c r="AAI464" s="105"/>
      <c r="AAJ464" s="105"/>
      <c r="AAK464" s="105"/>
      <c r="AAL464" s="105"/>
      <c r="AAM464" s="105"/>
      <c r="AAN464" s="105"/>
      <c r="AAO464" s="105"/>
      <c r="AAP464" s="105"/>
      <c r="AAQ464" s="105"/>
      <c r="AAR464" s="105"/>
      <c r="AAS464" s="105"/>
      <c r="AAT464" s="105"/>
      <c r="AAU464" s="105"/>
      <c r="AAV464" s="105"/>
      <c r="AAW464" s="105"/>
      <c r="AAX464" s="105"/>
      <c r="AAY464" s="105"/>
      <c r="AAZ464" s="105"/>
      <c r="ABA464" s="105"/>
      <c r="ABB464" s="105"/>
      <c r="ABC464" s="105"/>
      <c r="ABD464" s="105"/>
      <c r="ABE464" s="105"/>
      <c r="ABF464" s="105"/>
      <c r="ABG464" s="105"/>
      <c r="ABH464" s="105"/>
      <c r="ABI464" s="105"/>
      <c r="ABJ464" s="105"/>
      <c r="ABK464" s="105"/>
      <c r="ABL464" s="105"/>
      <c r="ABM464" s="105"/>
      <c r="ABN464" s="105"/>
      <c r="ABO464" s="105"/>
      <c r="ABP464" s="105"/>
      <c r="ABQ464" s="105"/>
      <c r="ABR464" s="105"/>
      <c r="ABS464" s="105"/>
      <c r="ABT464" s="105"/>
      <c r="ABU464" s="105"/>
      <c r="ABV464" s="105"/>
      <c r="ABW464" s="105"/>
      <c r="ABX464" s="105"/>
      <c r="ABY464" s="105"/>
      <c r="ABZ464" s="105"/>
      <c r="ACA464" s="105"/>
      <c r="ACB464" s="105"/>
      <c r="ACC464" s="105"/>
      <c r="ACD464" s="105"/>
      <c r="ACE464" s="105"/>
      <c r="ACF464" s="105"/>
      <c r="ACG464" s="105"/>
      <c r="ACH464" s="105"/>
      <c r="ACI464" s="105"/>
      <c r="ACJ464" s="105"/>
      <c r="ACK464" s="105"/>
      <c r="ACL464" s="105"/>
      <c r="ACM464" s="105"/>
      <c r="ACN464" s="105"/>
      <c r="ACO464" s="105"/>
      <c r="ACP464" s="105"/>
      <c r="ACQ464" s="105"/>
      <c r="ACR464" s="105"/>
      <c r="ACS464" s="105"/>
      <c r="ACT464" s="105"/>
      <c r="ACU464" s="105"/>
      <c r="ACV464" s="105"/>
      <c r="ACW464" s="105"/>
      <c r="ACX464" s="105"/>
      <c r="ACY464" s="105"/>
      <c r="ACZ464" s="105"/>
      <c r="ADA464" s="105"/>
      <c r="ADB464" s="105"/>
      <c r="ADC464" s="105"/>
      <c r="ADD464" s="105"/>
      <c r="ADE464" s="105"/>
      <c r="ADF464" s="105"/>
      <c r="ADG464" s="105"/>
      <c r="ADH464" s="105"/>
      <c r="ADI464" s="105"/>
      <c r="ADJ464" s="105"/>
      <c r="ADK464" s="105"/>
      <c r="ADL464" s="105"/>
      <c r="ADM464" s="105"/>
      <c r="ADN464" s="105"/>
      <c r="ADO464" s="105"/>
      <c r="ADP464" s="105"/>
      <c r="ADQ464" s="105"/>
      <c r="ADR464" s="105"/>
      <c r="ADS464" s="105"/>
      <c r="ADT464" s="105"/>
      <c r="ADU464" s="105"/>
      <c r="ADV464" s="105"/>
      <c r="ADW464" s="105"/>
      <c r="ADX464" s="105"/>
      <c r="ADY464" s="105"/>
      <c r="ADZ464" s="105"/>
      <c r="AEA464" s="105"/>
      <c r="AEB464" s="105"/>
      <c r="AEC464" s="105"/>
      <c r="AED464" s="105"/>
      <c r="AEE464" s="105"/>
      <c r="AEF464" s="105"/>
      <c r="AEG464" s="105"/>
      <c r="AEH464" s="105"/>
      <c r="AEI464" s="105"/>
      <c r="AEJ464" s="105"/>
      <c r="AEK464" s="105"/>
      <c r="AEL464" s="105"/>
      <c r="AEM464" s="105"/>
      <c r="AEN464" s="105"/>
      <c r="AEO464" s="105"/>
      <c r="AEP464" s="105"/>
      <c r="AEQ464" s="105"/>
      <c r="AER464" s="105"/>
      <c r="AES464" s="105"/>
      <c r="AET464" s="105"/>
      <c r="AEU464" s="105"/>
      <c r="AEV464" s="105"/>
      <c r="AEW464" s="105"/>
      <c r="AEX464" s="105"/>
      <c r="AEY464" s="105"/>
      <c r="AEZ464" s="105"/>
      <c r="AFA464" s="105"/>
      <c r="AFB464" s="105"/>
      <c r="AFC464" s="105"/>
      <c r="AFD464" s="105"/>
      <c r="AFE464" s="105"/>
      <c r="AFF464" s="105"/>
      <c r="AFG464" s="105"/>
      <c r="AFH464" s="105"/>
      <c r="AFI464" s="105"/>
      <c r="AFJ464" s="105"/>
      <c r="AFK464" s="105"/>
      <c r="AFL464" s="105"/>
      <c r="AFM464" s="105"/>
      <c r="AFN464" s="105"/>
      <c r="AFO464" s="105"/>
      <c r="AFP464" s="105"/>
      <c r="AFQ464" s="105"/>
      <c r="AFR464" s="105"/>
      <c r="AFS464" s="105"/>
      <c r="AFT464" s="105"/>
      <c r="AFU464" s="105"/>
      <c r="AFV464" s="105"/>
      <c r="AFW464" s="105"/>
      <c r="AFX464" s="105"/>
      <c r="AFY464" s="105"/>
      <c r="AFZ464" s="105"/>
      <c r="AGA464" s="105"/>
      <c r="AGB464" s="105"/>
      <c r="AGC464" s="105"/>
      <c r="AGD464" s="105"/>
      <c r="AGE464" s="105"/>
      <c r="AGF464" s="105"/>
      <c r="AGG464" s="105"/>
      <c r="AGH464" s="105"/>
      <c r="AGI464" s="105"/>
      <c r="AGJ464" s="105"/>
      <c r="AGK464" s="105"/>
      <c r="AGL464" s="105"/>
      <c r="AGM464" s="105"/>
      <c r="AGN464" s="105"/>
      <c r="AGO464" s="105"/>
      <c r="AGP464" s="105"/>
      <c r="AGQ464" s="105"/>
      <c r="AGR464" s="105"/>
      <c r="AGS464" s="105"/>
      <c r="AGT464" s="105"/>
      <c r="AGU464" s="105"/>
      <c r="AGV464" s="105"/>
      <c r="AGW464" s="105"/>
      <c r="AGX464" s="105"/>
      <c r="AGY464" s="105"/>
      <c r="AGZ464" s="105"/>
      <c r="AHA464" s="105"/>
      <c r="AHB464" s="105"/>
      <c r="AHC464" s="105"/>
      <c r="AHD464" s="105"/>
      <c r="AHE464" s="105"/>
      <c r="AHF464" s="105"/>
      <c r="AHG464" s="105"/>
      <c r="AHH464" s="105"/>
      <c r="AHI464" s="105"/>
      <c r="AHJ464" s="105"/>
      <c r="AHK464" s="105"/>
      <c r="AHL464" s="105"/>
      <c r="AHM464" s="105"/>
      <c r="AHN464" s="105"/>
      <c r="AHO464" s="105"/>
      <c r="AHP464" s="105"/>
      <c r="AHQ464" s="105"/>
      <c r="AHR464" s="105"/>
      <c r="AHS464" s="105"/>
      <c r="AHT464" s="105"/>
      <c r="AHU464" s="105"/>
      <c r="AHV464" s="105"/>
      <c r="AHW464" s="105"/>
      <c r="AHX464" s="105"/>
      <c r="AHY464" s="105"/>
      <c r="AHZ464" s="105"/>
      <c r="AIA464" s="105"/>
      <c r="AIB464" s="105"/>
      <c r="AIC464" s="105"/>
      <c r="AID464" s="105"/>
      <c r="AIE464" s="105"/>
      <c r="AIF464" s="105"/>
      <c r="AIG464" s="105"/>
      <c r="AIH464" s="105"/>
      <c r="AII464" s="105"/>
      <c r="AIJ464" s="105"/>
      <c r="AIK464" s="105"/>
      <c r="AIL464" s="105"/>
      <c r="AIM464" s="105"/>
      <c r="AIN464" s="105"/>
      <c r="AIO464" s="105"/>
      <c r="AIP464" s="105"/>
      <c r="AIQ464" s="105"/>
      <c r="AIR464" s="105"/>
      <c r="AIS464" s="105"/>
      <c r="AIT464" s="105"/>
      <c r="AIU464" s="105"/>
      <c r="AIV464" s="105"/>
      <c r="AIW464" s="105"/>
      <c r="AIX464" s="105"/>
      <c r="AIY464" s="105"/>
      <c r="AIZ464" s="105"/>
      <c r="AJA464" s="105"/>
      <c r="AJB464" s="105"/>
      <c r="AJC464" s="105"/>
      <c r="AJD464" s="105"/>
      <c r="AJE464" s="105"/>
      <c r="AJF464" s="105"/>
      <c r="AJG464" s="105"/>
      <c r="AJH464" s="105"/>
      <c r="AJI464" s="105"/>
      <c r="AJJ464" s="105"/>
      <c r="AJK464" s="105"/>
      <c r="AJL464" s="105"/>
      <c r="AJM464" s="105"/>
      <c r="AJN464" s="105"/>
      <c r="AJO464" s="105"/>
      <c r="AJP464" s="105"/>
      <c r="AJQ464" s="105"/>
      <c r="AJR464" s="105"/>
      <c r="AJS464" s="105"/>
      <c r="AJT464" s="105"/>
      <c r="AJU464" s="105"/>
      <c r="AJV464" s="105"/>
      <c r="AJW464" s="105"/>
      <c r="AJX464" s="105"/>
      <c r="AJY464" s="105"/>
      <c r="AJZ464" s="105"/>
      <c r="AKA464" s="105"/>
      <c r="AKB464" s="105"/>
      <c r="AKC464" s="105"/>
      <c r="AKD464" s="105"/>
      <c r="AKE464" s="105"/>
      <c r="AKF464" s="105"/>
      <c r="AKG464" s="105"/>
      <c r="AKH464" s="105"/>
      <c r="AKI464" s="105"/>
      <c r="AKJ464" s="105"/>
      <c r="AKK464" s="105"/>
      <c r="AKL464" s="105"/>
      <c r="AKM464" s="105"/>
      <c r="AKN464" s="105"/>
      <c r="AKO464" s="105"/>
      <c r="AKP464" s="105"/>
      <c r="AKQ464" s="105"/>
      <c r="AKR464" s="105"/>
      <c r="AKS464" s="105"/>
      <c r="AKT464" s="105"/>
      <c r="AKU464" s="105"/>
      <c r="AKV464" s="105"/>
      <c r="AKW464" s="105"/>
      <c r="AKX464" s="105"/>
      <c r="AKY464" s="105"/>
      <c r="AKZ464" s="105"/>
      <c r="ALA464" s="105"/>
      <c r="ALB464" s="105"/>
      <c r="ALC464" s="105"/>
      <c r="ALD464" s="105"/>
      <c r="ALE464" s="105"/>
      <c r="ALF464" s="105"/>
      <c r="ALG464" s="105"/>
      <c r="ALH464" s="105"/>
      <c r="ALI464" s="105"/>
      <c r="ALJ464" s="105"/>
      <c r="ALK464" s="105"/>
      <c r="ALL464" s="105"/>
      <c r="ALM464" s="105"/>
      <c r="ALN464" s="105"/>
      <c r="ALO464" s="105"/>
      <c r="ALP464" s="105"/>
      <c r="ALQ464" s="105"/>
      <c r="ALR464" s="105"/>
      <c r="ALS464" s="105"/>
      <c r="ALT464" s="105"/>
      <c r="ALU464" s="105"/>
      <c r="ALV464" s="105"/>
      <c r="ALW464" s="105"/>
      <c r="ALX464" s="105"/>
      <c r="ALY464" s="105"/>
      <c r="ALZ464" s="105"/>
      <c r="AMA464" s="105"/>
      <c r="AMB464" s="105"/>
      <c r="AMC464" s="105"/>
      <c r="AMD464" s="105"/>
      <c r="AME464" s="105"/>
      <c r="AMF464" s="105"/>
      <c r="AMG464" s="105"/>
      <c r="AMH464" s="105"/>
      <c r="AMI464" s="105"/>
      <c r="AMJ464" s="105"/>
      <c r="AMK464" s="105"/>
      <c r="AML464" s="105"/>
      <c r="AMM464" s="105"/>
      <c r="AMN464" s="105"/>
      <c r="AMO464" s="105"/>
      <c r="AMP464" s="105"/>
      <c r="AMQ464" s="105"/>
      <c r="AMR464" s="105"/>
      <c r="AMS464" s="105"/>
      <c r="AMT464" s="105"/>
      <c r="AMU464" s="105"/>
      <c r="AMV464" s="105"/>
      <c r="AMW464" s="105"/>
      <c r="AMX464" s="105"/>
      <c r="AMY464" s="105"/>
      <c r="AMZ464" s="105"/>
      <c r="ANA464" s="105"/>
      <c r="ANB464" s="105"/>
      <c r="ANC464" s="105"/>
      <c r="AND464" s="105"/>
      <c r="ANE464" s="105"/>
      <c r="ANF464" s="105"/>
      <c r="ANG464" s="105"/>
      <c r="ANH464" s="105"/>
      <c r="ANI464" s="105"/>
      <c r="ANJ464" s="105"/>
      <c r="ANK464" s="105"/>
      <c r="ANL464" s="105"/>
      <c r="ANM464" s="105"/>
      <c r="ANN464" s="105"/>
      <c r="ANO464" s="105"/>
      <c r="ANP464" s="105"/>
      <c r="ANQ464" s="105"/>
      <c r="ANR464" s="105"/>
      <c r="ANS464" s="105"/>
      <c r="ANT464" s="105"/>
      <c r="ANU464" s="105"/>
      <c r="ANV464" s="105"/>
      <c r="ANW464" s="105"/>
      <c r="ANX464" s="105"/>
      <c r="ANY464" s="105"/>
      <c r="ANZ464" s="105"/>
      <c r="AOA464" s="105"/>
      <c r="AOB464" s="105"/>
      <c r="AOC464" s="105"/>
      <c r="AOD464" s="105"/>
      <c r="AOE464" s="105"/>
      <c r="AOF464" s="105"/>
      <c r="AOG464" s="105"/>
      <c r="AOH464" s="105"/>
      <c r="AOI464" s="105"/>
      <c r="AOJ464" s="105"/>
      <c r="AOK464" s="105"/>
      <c r="AOL464" s="105"/>
      <c r="AOM464" s="105"/>
      <c r="AON464" s="105"/>
      <c r="AOO464" s="105"/>
      <c r="AOP464" s="105"/>
      <c r="AOQ464" s="105"/>
      <c r="AOR464" s="105"/>
      <c r="AOS464" s="105"/>
      <c r="AOT464" s="105"/>
      <c r="AOU464" s="105"/>
      <c r="AOV464" s="105"/>
      <c r="AOW464" s="105"/>
      <c r="AOX464" s="105"/>
      <c r="AOY464" s="105"/>
      <c r="AOZ464" s="105"/>
      <c r="APA464" s="105"/>
      <c r="APB464" s="105"/>
      <c r="APC464" s="105"/>
      <c r="APD464" s="105"/>
      <c r="APE464" s="105"/>
      <c r="APF464" s="105"/>
      <c r="APG464" s="105"/>
      <c r="APH464" s="105"/>
      <c r="API464" s="105"/>
      <c r="APJ464" s="105"/>
      <c r="APK464" s="105"/>
      <c r="APL464" s="105"/>
      <c r="APM464" s="105"/>
      <c r="APN464" s="105"/>
      <c r="APO464" s="105"/>
      <c r="APP464" s="105"/>
      <c r="APQ464" s="105"/>
      <c r="APR464" s="105"/>
      <c r="APS464" s="105"/>
      <c r="APT464" s="105"/>
      <c r="APU464" s="105"/>
      <c r="APV464" s="105"/>
      <c r="APW464" s="105"/>
      <c r="APX464" s="105"/>
      <c r="APY464" s="105"/>
      <c r="APZ464" s="105"/>
      <c r="AQA464" s="105"/>
      <c r="AQB464" s="105"/>
      <c r="AQC464" s="105"/>
      <c r="AQD464" s="105"/>
      <c r="AQE464" s="105"/>
      <c r="AQF464" s="105"/>
      <c r="AQG464" s="105"/>
      <c r="AQH464" s="105"/>
      <c r="AQI464" s="105"/>
      <c r="AQJ464" s="105"/>
      <c r="AQK464" s="105"/>
      <c r="AQL464" s="105"/>
      <c r="AQM464" s="105"/>
      <c r="AQN464" s="105"/>
      <c r="AQO464" s="105"/>
      <c r="AQP464" s="105"/>
      <c r="AQQ464" s="105"/>
      <c r="AQR464" s="105"/>
      <c r="AQS464" s="105"/>
      <c r="AQT464" s="105"/>
      <c r="AQU464" s="105"/>
      <c r="AQV464" s="105"/>
      <c r="AQW464" s="105"/>
      <c r="AQX464" s="105"/>
      <c r="AQY464" s="105"/>
      <c r="AQZ464" s="105"/>
      <c r="ARA464" s="105"/>
      <c r="ARB464" s="105"/>
      <c r="ARC464" s="105"/>
      <c r="ARD464" s="105"/>
      <c r="ARE464" s="105"/>
      <c r="ARF464" s="105"/>
      <c r="ARG464" s="105"/>
      <c r="ARH464" s="105"/>
      <c r="ARI464" s="105"/>
      <c r="ARJ464" s="105"/>
      <c r="ARK464" s="105"/>
      <c r="ARL464" s="105"/>
      <c r="ARM464" s="105"/>
      <c r="ARN464" s="105"/>
      <c r="ARO464" s="105"/>
      <c r="ARP464" s="105"/>
      <c r="ARQ464" s="105"/>
      <c r="ARR464" s="105"/>
      <c r="ARS464" s="105"/>
      <c r="ART464" s="105"/>
      <c r="ARU464" s="105"/>
      <c r="ARV464" s="105"/>
      <c r="ARW464" s="105"/>
      <c r="ARX464" s="105"/>
      <c r="ARY464" s="105"/>
      <c r="ARZ464" s="105"/>
      <c r="ASA464" s="105"/>
      <c r="ASB464" s="105"/>
      <c r="ASC464" s="105"/>
      <c r="ASD464" s="105"/>
      <c r="ASE464" s="105"/>
      <c r="ASF464" s="105"/>
      <c r="ASG464" s="105"/>
      <c r="ASH464" s="105"/>
      <c r="ASI464" s="105"/>
      <c r="ASJ464" s="105"/>
      <c r="ASK464" s="105"/>
      <c r="ASL464" s="105"/>
      <c r="ASM464" s="105"/>
      <c r="ASN464" s="105"/>
      <c r="ASO464" s="105"/>
      <c r="ASP464" s="105"/>
      <c r="ASQ464" s="105"/>
      <c r="ASR464" s="105"/>
      <c r="ASS464" s="105"/>
      <c r="AST464" s="105"/>
      <c r="ASU464" s="105"/>
      <c r="ASV464" s="105"/>
      <c r="ASW464" s="105"/>
      <c r="ASX464" s="105"/>
      <c r="ASY464" s="105"/>
      <c r="ASZ464" s="105"/>
      <c r="ATA464" s="105"/>
      <c r="ATB464" s="105"/>
      <c r="ATC464" s="105"/>
      <c r="ATD464" s="105"/>
      <c r="ATE464" s="105"/>
      <c r="ATF464" s="105"/>
      <c r="ATG464" s="105"/>
      <c r="ATH464" s="105"/>
      <c r="ATI464" s="105"/>
      <c r="ATJ464" s="105"/>
      <c r="ATK464" s="105"/>
      <c r="ATL464" s="105"/>
      <c r="ATM464" s="105"/>
      <c r="ATN464" s="105"/>
      <c r="ATO464" s="105"/>
      <c r="ATP464" s="105"/>
      <c r="ATQ464" s="105"/>
      <c r="ATR464" s="105"/>
      <c r="ATS464" s="105"/>
      <c r="ATT464" s="105"/>
      <c r="ATU464" s="105"/>
      <c r="ATV464" s="105"/>
      <c r="ATW464" s="105"/>
      <c r="ATX464" s="105"/>
      <c r="ATY464" s="105"/>
      <c r="ATZ464" s="105"/>
      <c r="AUA464" s="105"/>
      <c r="AUB464" s="105"/>
      <c r="AUC464" s="105"/>
      <c r="AUD464" s="105"/>
      <c r="AUE464" s="105"/>
      <c r="AUF464" s="105"/>
      <c r="AUG464" s="105"/>
      <c r="AUH464" s="105"/>
      <c r="AUI464" s="105"/>
      <c r="AUJ464" s="105"/>
      <c r="AUK464" s="105"/>
      <c r="AUL464" s="105"/>
      <c r="AUM464" s="105"/>
      <c r="AUN464" s="105"/>
      <c r="AUO464" s="105"/>
      <c r="AUP464" s="105"/>
      <c r="AUQ464" s="105"/>
      <c r="AUR464" s="105"/>
      <c r="AUS464" s="105"/>
      <c r="AUT464" s="105"/>
      <c r="AUU464" s="105"/>
      <c r="AUV464" s="105"/>
      <c r="AUW464" s="105"/>
      <c r="AUX464" s="105"/>
      <c r="AUY464" s="105"/>
      <c r="AUZ464" s="105"/>
      <c r="AVA464" s="105"/>
      <c r="AVB464" s="105"/>
      <c r="AVC464" s="105"/>
      <c r="AVD464" s="105"/>
      <c r="AVE464" s="105"/>
      <c r="AVF464" s="105"/>
      <c r="AVG464" s="105"/>
      <c r="AVH464" s="105"/>
      <c r="AVI464" s="105"/>
      <c r="AVJ464" s="105"/>
      <c r="AVK464" s="105"/>
      <c r="AVL464" s="105"/>
      <c r="AVM464" s="105"/>
      <c r="AVN464" s="105"/>
      <c r="AVO464" s="105"/>
      <c r="AVP464" s="105"/>
      <c r="AVQ464" s="105"/>
      <c r="AVR464" s="105"/>
      <c r="AVS464" s="105"/>
      <c r="AVT464" s="105"/>
      <c r="AVU464" s="105"/>
      <c r="AVV464" s="105"/>
      <c r="AVW464" s="105"/>
      <c r="AVX464" s="105"/>
      <c r="AVY464" s="105"/>
      <c r="AVZ464" s="105"/>
      <c r="AWA464" s="105"/>
      <c r="AWB464" s="105"/>
      <c r="AWC464" s="105"/>
      <c r="AWD464" s="105"/>
      <c r="AWE464" s="105"/>
      <c r="AWF464" s="105"/>
      <c r="AWG464" s="105"/>
      <c r="AWH464" s="105"/>
      <c r="AWI464" s="105"/>
      <c r="AWJ464" s="105"/>
      <c r="AWK464" s="105"/>
      <c r="AWL464" s="105"/>
      <c r="AWM464" s="105"/>
      <c r="AWN464" s="105"/>
      <c r="AWO464" s="105"/>
      <c r="AWP464" s="105"/>
      <c r="AWQ464" s="105"/>
      <c r="AWR464" s="105"/>
      <c r="AWS464" s="105"/>
      <c r="AWT464" s="105"/>
      <c r="AWU464" s="105"/>
      <c r="AWV464" s="105"/>
      <c r="AWW464" s="105"/>
      <c r="AWX464" s="105"/>
      <c r="AWY464" s="105"/>
      <c r="AWZ464" s="105"/>
      <c r="AXA464" s="105"/>
      <c r="AXB464" s="105"/>
      <c r="AXC464" s="105"/>
      <c r="AXD464" s="105"/>
      <c r="AXE464" s="105"/>
      <c r="AXF464" s="105"/>
      <c r="AXG464" s="105"/>
      <c r="AXH464" s="105"/>
      <c r="AXI464" s="105"/>
      <c r="AXJ464" s="105"/>
      <c r="AXK464" s="105"/>
      <c r="AXL464" s="105"/>
      <c r="AXM464" s="105"/>
      <c r="AXN464" s="105"/>
      <c r="AXO464" s="105"/>
      <c r="AXP464" s="105"/>
      <c r="AXQ464" s="105"/>
      <c r="AXR464" s="105"/>
      <c r="AXS464" s="105"/>
      <c r="AXT464" s="105"/>
      <c r="AXU464" s="105"/>
      <c r="AXV464" s="105"/>
      <c r="AXW464" s="105"/>
      <c r="AXX464" s="105"/>
    </row>
    <row r="465" spans="1:1324" s="131" customFormat="1" ht="15.75" hidden="1" customHeight="1" x14ac:dyDescent="0.2">
      <c r="A465" s="13" t="s">
        <v>1016</v>
      </c>
      <c r="B465" s="13" t="s">
        <v>324</v>
      </c>
      <c r="C465" s="12" t="s">
        <v>323</v>
      </c>
      <c r="D465" s="19" t="s">
        <v>1249</v>
      </c>
      <c r="E465" s="9">
        <v>39576</v>
      </c>
      <c r="F465" s="9"/>
      <c r="G465" s="30" t="s">
        <v>1186</v>
      </c>
      <c r="H465" s="30" t="s">
        <v>1065</v>
      </c>
      <c r="I465" s="30" t="s">
        <v>1065</v>
      </c>
      <c r="J465" s="173"/>
      <c r="K465" s="87" t="s">
        <v>9</v>
      </c>
      <c r="L465" s="87">
        <v>0</v>
      </c>
      <c r="M465" s="87">
        <v>0</v>
      </c>
      <c r="N465" s="87">
        <v>0</v>
      </c>
      <c r="O465" s="87">
        <v>0</v>
      </c>
      <c r="P465" s="87">
        <v>0</v>
      </c>
      <c r="Q465" s="87">
        <v>0</v>
      </c>
      <c r="R465" s="87">
        <v>0</v>
      </c>
      <c r="S465" s="87">
        <v>0</v>
      </c>
      <c r="T465" s="87">
        <v>0</v>
      </c>
      <c r="U465" s="87">
        <v>0</v>
      </c>
      <c r="V465" s="87">
        <v>0</v>
      </c>
      <c r="W465" s="87">
        <v>0</v>
      </c>
      <c r="X465" s="87">
        <v>0</v>
      </c>
      <c r="Y465" s="87">
        <v>0</v>
      </c>
      <c r="Z465" s="87">
        <v>0</v>
      </c>
      <c r="AA465" s="87">
        <v>0</v>
      </c>
      <c r="AB465" s="71">
        <f>IF((ISERROR(VLOOKUP($A465,RTlist2,40,FALSE)))=TRUE,2,VLOOKUP($A465,RTlist2,40,FALSE))</f>
        <v>2</v>
      </c>
      <c r="AC465" s="71">
        <f>IF((ISERROR(VLOOKUP($A465,RTlist2,41,FALSE)))=TRUE,2,VLOOKUP($A465,RTlist2,41,FALSE))</f>
        <v>2</v>
      </c>
      <c r="AD465" s="71">
        <f>IF((ISERROR(VLOOKUP($A465,RTlist2,36,FALSE)))=TRUE,2,VLOOKUP($A465,RTlist2,36,FALSE))</f>
        <v>2</v>
      </c>
      <c r="AE465" s="71">
        <f>IF((ISERROR(VLOOKUP($A465,RTlist2,37,FALSE)))=TRUE,2,VLOOKUP($A465,RTlist2,37,FALSE))</f>
        <v>2</v>
      </c>
      <c r="AF465" s="103"/>
      <c r="AG465" s="105"/>
      <c r="AH465" s="105"/>
      <c r="AI465" s="105"/>
      <c r="AJ465" s="105"/>
      <c r="AK465" s="105"/>
      <c r="AL465" s="105"/>
      <c r="AM465" s="105"/>
      <c r="AN465" s="105"/>
      <c r="AO465" s="105"/>
      <c r="AP465" s="105"/>
      <c r="AQ465" s="105"/>
      <c r="AR465" s="105"/>
      <c r="AS465" s="105"/>
      <c r="AT465" s="105"/>
      <c r="AU465" s="105"/>
      <c r="AV465" s="105"/>
      <c r="AW465" s="105"/>
      <c r="AX465" s="105"/>
      <c r="AY465" s="105"/>
      <c r="AZ465" s="105"/>
      <c r="BA465" s="105"/>
      <c r="BB465" s="105"/>
      <c r="BC465" s="105"/>
      <c r="BD465" s="105"/>
      <c r="BE465" s="105"/>
      <c r="BF465" s="105"/>
      <c r="BG465" s="105"/>
      <c r="BH465" s="105"/>
      <c r="BI465" s="105"/>
      <c r="BJ465" s="105"/>
      <c r="BK465" s="105"/>
      <c r="BL465" s="105"/>
      <c r="BM465" s="105"/>
      <c r="BN465" s="105"/>
      <c r="BO465" s="105"/>
      <c r="BP465" s="105"/>
      <c r="BQ465" s="105"/>
      <c r="BR465" s="105"/>
      <c r="BS465" s="105"/>
      <c r="BT465" s="105"/>
      <c r="BU465" s="105"/>
      <c r="BV465" s="105"/>
      <c r="BW465" s="105"/>
      <c r="BX465" s="105"/>
      <c r="BY465" s="105"/>
      <c r="BZ465" s="105"/>
      <c r="CA465" s="105"/>
      <c r="CB465" s="105"/>
      <c r="CC465" s="105"/>
      <c r="CD465" s="105"/>
      <c r="CE465" s="105"/>
      <c r="CF465" s="105"/>
      <c r="CG465" s="105"/>
      <c r="CH465" s="105"/>
      <c r="CI465" s="105"/>
      <c r="CJ465" s="105"/>
      <c r="CK465" s="105"/>
      <c r="CL465" s="105"/>
      <c r="CM465" s="105"/>
      <c r="CN465" s="105"/>
      <c r="CO465" s="105"/>
      <c r="CP465" s="105"/>
      <c r="CQ465" s="105"/>
      <c r="CR465" s="105"/>
      <c r="CS465" s="105"/>
      <c r="CT465" s="105"/>
      <c r="CU465" s="105"/>
      <c r="CV465" s="105"/>
      <c r="CW465" s="105"/>
      <c r="CX465" s="105"/>
      <c r="CY465" s="105"/>
      <c r="CZ465" s="105"/>
      <c r="DA465" s="105"/>
      <c r="DB465" s="105"/>
      <c r="DC465" s="105"/>
      <c r="DD465" s="105"/>
      <c r="DE465" s="105"/>
      <c r="DF465" s="105"/>
      <c r="DG465" s="105"/>
      <c r="DH465" s="105"/>
      <c r="DI465" s="105"/>
      <c r="DJ465" s="105"/>
      <c r="DK465" s="105"/>
      <c r="DL465" s="105"/>
      <c r="DM465" s="105"/>
      <c r="DN465" s="105"/>
      <c r="DO465" s="105"/>
      <c r="DP465" s="105"/>
      <c r="DQ465" s="105"/>
      <c r="DR465" s="105"/>
      <c r="DS465" s="105"/>
      <c r="DT465" s="105"/>
      <c r="DU465" s="105"/>
      <c r="DV465" s="105"/>
      <c r="DW465" s="105"/>
      <c r="DX465" s="105"/>
      <c r="DY465" s="105"/>
      <c r="DZ465" s="105"/>
      <c r="EA465" s="105"/>
      <c r="EB465" s="105"/>
      <c r="EC465" s="105"/>
      <c r="ED465" s="105"/>
      <c r="EE465" s="105"/>
      <c r="EF465" s="105"/>
      <c r="EG465" s="105"/>
      <c r="EH465" s="105"/>
      <c r="EI465" s="105"/>
      <c r="EJ465" s="105"/>
      <c r="EK465" s="105"/>
      <c r="EL465" s="105"/>
      <c r="EM465" s="105"/>
      <c r="EN465" s="105"/>
      <c r="EO465" s="105"/>
      <c r="EP465" s="105"/>
      <c r="EQ465" s="105"/>
      <c r="ER465" s="105"/>
      <c r="ES465" s="105"/>
      <c r="ET465" s="105"/>
      <c r="EU465" s="105"/>
      <c r="EV465" s="105"/>
      <c r="EW465" s="105"/>
      <c r="EX465" s="105"/>
      <c r="EY465" s="105"/>
      <c r="EZ465" s="105"/>
      <c r="FA465" s="105"/>
      <c r="FB465" s="105"/>
      <c r="FC465" s="105"/>
      <c r="FD465" s="105"/>
      <c r="FE465" s="105"/>
      <c r="FF465" s="105"/>
      <c r="FG465" s="105"/>
      <c r="FH465" s="105"/>
      <c r="FI465" s="105"/>
      <c r="FJ465" s="105"/>
      <c r="FK465" s="105"/>
      <c r="FL465" s="105"/>
      <c r="FM465" s="105"/>
      <c r="FN465" s="105"/>
      <c r="FO465" s="105"/>
      <c r="FP465" s="105"/>
      <c r="FQ465" s="105"/>
      <c r="FR465" s="105"/>
      <c r="FS465" s="105"/>
      <c r="FT465" s="105"/>
      <c r="FU465" s="105"/>
      <c r="FV465" s="105"/>
      <c r="FW465" s="105"/>
      <c r="FX465" s="105"/>
      <c r="FY465" s="105"/>
      <c r="FZ465" s="105"/>
      <c r="GA465" s="105"/>
      <c r="GB465" s="105"/>
      <c r="GC465" s="105"/>
      <c r="GD465" s="105"/>
      <c r="GE465" s="105"/>
      <c r="GF465" s="105"/>
      <c r="GG465" s="105"/>
      <c r="GH465" s="105"/>
      <c r="GI465" s="105"/>
      <c r="GJ465" s="105"/>
      <c r="GK465" s="105"/>
      <c r="GL465" s="105"/>
      <c r="GM465" s="105"/>
      <c r="GN465" s="105"/>
      <c r="GO465" s="105"/>
      <c r="GP465" s="105"/>
      <c r="GQ465" s="105"/>
      <c r="GR465" s="105"/>
      <c r="GS465" s="105"/>
      <c r="GT465" s="105"/>
      <c r="GU465" s="105"/>
      <c r="GV465" s="105"/>
      <c r="GW465" s="105"/>
      <c r="GX465" s="105"/>
      <c r="GY465" s="105"/>
      <c r="GZ465" s="105"/>
      <c r="HA465" s="105"/>
      <c r="HB465" s="105"/>
      <c r="HC465" s="105"/>
      <c r="HD465" s="105"/>
      <c r="HE465" s="105"/>
      <c r="HF465" s="105"/>
      <c r="HG465" s="105"/>
      <c r="HH465" s="105"/>
      <c r="HI465" s="105"/>
      <c r="HJ465" s="105"/>
      <c r="HK465" s="105"/>
      <c r="HL465" s="105"/>
      <c r="HM465" s="105"/>
      <c r="HN465" s="105"/>
      <c r="HO465" s="105"/>
      <c r="HP465" s="105"/>
      <c r="HQ465" s="105"/>
      <c r="HR465" s="105"/>
      <c r="HS465" s="105"/>
      <c r="HT465" s="105"/>
      <c r="HU465" s="105"/>
      <c r="HV465" s="105"/>
      <c r="HW465" s="105"/>
      <c r="HX465" s="105"/>
      <c r="HY465" s="105"/>
      <c r="HZ465" s="105"/>
      <c r="IA465" s="105"/>
      <c r="IB465" s="105"/>
      <c r="IC465" s="105"/>
      <c r="ID465" s="105"/>
      <c r="IE465" s="105"/>
      <c r="IF465" s="105"/>
      <c r="IG465" s="105"/>
      <c r="IH465" s="105"/>
      <c r="II465" s="105"/>
      <c r="IJ465" s="105"/>
      <c r="IK465" s="105"/>
      <c r="IL465" s="105"/>
      <c r="IM465" s="105"/>
      <c r="IN465" s="105"/>
      <c r="IO465" s="105"/>
      <c r="IP465" s="105"/>
      <c r="IQ465" s="105"/>
      <c r="IR465" s="105"/>
      <c r="IS465" s="105"/>
      <c r="IT465" s="105"/>
      <c r="IU465" s="105"/>
      <c r="IV465" s="105"/>
      <c r="IW465" s="105"/>
      <c r="IX465" s="105"/>
      <c r="IY465" s="105"/>
      <c r="IZ465" s="105"/>
      <c r="JA465" s="105"/>
      <c r="JB465" s="105"/>
      <c r="JC465" s="105"/>
      <c r="JD465" s="105"/>
      <c r="JE465" s="105"/>
      <c r="JF465" s="105"/>
      <c r="JG465" s="105"/>
      <c r="JH465" s="105"/>
      <c r="JI465" s="105"/>
      <c r="JJ465" s="105"/>
      <c r="JK465" s="105"/>
      <c r="JL465" s="105"/>
      <c r="JM465" s="105"/>
      <c r="JN465" s="105"/>
      <c r="JO465" s="105"/>
      <c r="JP465" s="105"/>
      <c r="JQ465" s="105"/>
      <c r="JR465" s="105"/>
      <c r="JS465" s="105"/>
      <c r="JT465" s="105"/>
      <c r="JU465" s="105"/>
      <c r="JV465" s="105"/>
      <c r="JW465" s="105"/>
      <c r="JX465" s="105"/>
      <c r="JY465" s="105"/>
      <c r="JZ465" s="105"/>
      <c r="KA465" s="105"/>
      <c r="KB465" s="105"/>
      <c r="KC465" s="105"/>
      <c r="KD465" s="105"/>
      <c r="KE465" s="105"/>
      <c r="KF465" s="105"/>
      <c r="KG465" s="105"/>
      <c r="KH465" s="105"/>
      <c r="KI465" s="105"/>
      <c r="KJ465" s="105"/>
      <c r="KK465" s="105"/>
      <c r="KL465" s="105"/>
      <c r="KM465" s="105"/>
      <c r="KN465" s="105"/>
      <c r="KO465" s="105"/>
      <c r="KP465" s="105"/>
      <c r="KQ465" s="105"/>
      <c r="KR465" s="105"/>
      <c r="KS465" s="105"/>
      <c r="KT465" s="105"/>
      <c r="KU465" s="105"/>
      <c r="KV465" s="105"/>
      <c r="KW465" s="105"/>
      <c r="KX465" s="105"/>
      <c r="KY465" s="105"/>
      <c r="KZ465" s="105"/>
      <c r="LA465" s="105"/>
      <c r="LB465" s="105"/>
      <c r="LC465" s="105"/>
      <c r="LD465" s="105"/>
      <c r="LE465" s="105"/>
      <c r="LF465" s="105"/>
      <c r="LG465" s="105"/>
      <c r="LH465" s="105"/>
      <c r="LI465" s="105"/>
      <c r="LJ465" s="105"/>
      <c r="LK465" s="105"/>
      <c r="LL465" s="105"/>
      <c r="LM465" s="105"/>
      <c r="LN465" s="105"/>
      <c r="LO465" s="105"/>
      <c r="LP465" s="105"/>
      <c r="LQ465" s="105"/>
      <c r="LR465" s="105"/>
      <c r="LS465" s="105"/>
      <c r="LT465" s="105"/>
      <c r="LU465" s="105"/>
      <c r="LV465" s="105"/>
      <c r="LW465" s="105"/>
      <c r="LX465" s="105"/>
      <c r="LY465" s="105"/>
      <c r="LZ465" s="105"/>
      <c r="MA465" s="105"/>
      <c r="MB465" s="105"/>
      <c r="MC465" s="105"/>
      <c r="MD465" s="105"/>
      <c r="ME465" s="105"/>
      <c r="MF465" s="105"/>
      <c r="MG465" s="105"/>
      <c r="MH465" s="105"/>
      <c r="MI465" s="105"/>
      <c r="MJ465" s="105"/>
      <c r="MK465" s="105"/>
      <c r="ML465" s="105"/>
      <c r="MM465" s="105"/>
      <c r="MN465" s="105"/>
      <c r="MO465" s="105"/>
      <c r="MP465" s="105"/>
      <c r="MQ465" s="105"/>
      <c r="MR465" s="105"/>
      <c r="MS465" s="105"/>
      <c r="MT465" s="105"/>
      <c r="MU465" s="105"/>
      <c r="MV465" s="105"/>
      <c r="MW465" s="105"/>
      <c r="MX465" s="105"/>
      <c r="MY465" s="105"/>
      <c r="MZ465" s="105"/>
      <c r="NA465" s="105"/>
      <c r="NB465" s="105"/>
      <c r="NC465" s="105"/>
      <c r="ND465" s="105"/>
      <c r="NE465" s="105"/>
      <c r="NF465" s="105"/>
      <c r="NG465" s="105"/>
      <c r="NH465" s="105"/>
      <c r="NI465" s="105"/>
      <c r="NJ465" s="105"/>
      <c r="NK465" s="105"/>
      <c r="NL465" s="105"/>
      <c r="NM465" s="105"/>
      <c r="NN465" s="105"/>
      <c r="NO465" s="105"/>
      <c r="NP465" s="105"/>
      <c r="NQ465" s="105"/>
      <c r="NR465" s="105"/>
      <c r="NS465" s="105"/>
      <c r="NT465" s="105"/>
      <c r="NU465" s="105"/>
      <c r="NV465" s="105"/>
      <c r="NW465" s="105"/>
      <c r="NX465" s="105"/>
      <c r="NY465" s="105"/>
      <c r="NZ465" s="105"/>
      <c r="OA465" s="105"/>
      <c r="OB465" s="105"/>
      <c r="OC465" s="105"/>
      <c r="OD465" s="105"/>
      <c r="OE465" s="105"/>
      <c r="OF465" s="105"/>
      <c r="OG465" s="105"/>
      <c r="OH465" s="105"/>
      <c r="OI465" s="105"/>
      <c r="OJ465" s="105"/>
      <c r="OK465" s="105"/>
      <c r="OL465" s="105"/>
      <c r="OM465" s="105"/>
      <c r="ON465" s="105"/>
      <c r="OO465" s="105"/>
      <c r="OP465" s="105"/>
      <c r="OQ465" s="105"/>
      <c r="OR465" s="105"/>
      <c r="OS465" s="105"/>
      <c r="OT465" s="105"/>
      <c r="OU465" s="105"/>
      <c r="OV465" s="105"/>
      <c r="OW465" s="105"/>
      <c r="OX465" s="105"/>
      <c r="OY465" s="105"/>
      <c r="OZ465" s="105"/>
      <c r="PA465" s="105"/>
      <c r="PB465" s="105"/>
      <c r="PC465" s="105"/>
      <c r="PD465" s="105"/>
      <c r="PE465" s="105"/>
      <c r="PF465" s="105"/>
      <c r="PG465" s="105"/>
      <c r="PH465" s="105"/>
      <c r="PI465" s="105"/>
      <c r="PJ465" s="105"/>
      <c r="PK465" s="105"/>
      <c r="PL465" s="105"/>
      <c r="PM465" s="105"/>
      <c r="PN465" s="105"/>
      <c r="PO465" s="105"/>
      <c r="PP465" s="105"/>
      <c r="PQ465" s="105"/>
      <c r="PR465" s="105"/>
      <c r="PS465" s="105"/>
      <c r="PT465" s="105"/>
      <c r="PU465" s="105"/>
      <c r="PV465" s="105"/>
      <c r="PW465" s="105"/>
      <c r="PX465" s="105"/>
      <c r="PY465" s="105"/>
      <c r="PZ465" s="105"/>
      <c r="QA465" s="105"/>
      <c r="QB465" s="105"/>
      <c r="QC465" s="105"/>
      <c r="QD465" s="105"/>
      <c r="QE465" s="105"/>
      <c r="QF465" s="105"/>
      <c r="QG465" s="105"/>
      <c r="QH465" s="105"/>
      <c r="QI465" s="105"/>
      <c r="QJ465" s="105"/>
      <c r="QK465" s="105"/>
      <c r="QL465" s="105"/>
      <c r="QM465" s="105"/>
      <c r="QN465" s="105"/>
      <c r="QO465" s="105"/>
      <c r="QP465" s="105"/>
      <c r="QQ465" s="105"/>
      <c r="QR465" s="105"/>
      <c r="QS465" s="105"/>
      <c r="QT465" s="105"/>
      <c r="QU465" s="105"/>
      <c r="QV465" s="105"/>
      <c r="QW465" s="105"/>
      <c r="QX465" s="105"/>
      <c r="QY465" s="105"/>
      <c r="QZ465" s="105"/>
      <c r="RA465" s="105"/>
      <c r="RB465" s="105"/>
      <c r="RC465" s="105"/>
      <c r="RD465" s="105"/>
      <c r="RE465" s="105"/>
      <c r="RF465" s="105"/>
      <c r="RG465" s="105"/>
      <c r="RH465" s="105"/>
      <c r="RI465" s="105"/>
      <c r="RJ465" s="105"/>
      <c r="RK465" s="105"/>
      <c r="RL465" s="105"/>
      <c r="RM465" s="105"/>
      <c r="RN465" s="105"/>
      <c r="RO465" s="105"/>
      <c r="RP465" s="105"/>
      <c r="RQ465" s="105"/>
      <c r="RR465" s="105"/>
      <c r="RS465" s="105"/>
      <c r="RT465" s="105"/>
      <c r="RU465" s="105"/>
      <c r="RV465" s="105"/>
      <c r="RW465" s="105"/>
      <c r="RX465" s="105"/>
      <c r="RY465" s="105"/>
      <c r="RZ465" s="105"/>
      <c r="SA465" s="105"/>
      <c r="SB465" s="105"/>
      <c r="SC465" s="105"/>
      <c r="SD465" s="105"/>
      <c r="SE465" s="105"/>
      <c r="SF465" s="105"/>
      <c r="SG465" s="105"/>
      <c r="SH465" s="105"/>
      <c r="SI465" s="105"/>
      <c r="SJ465" s="105"/>
      <c r="SK465" s="105"/>
      <c r="SL465" s="105"/>
      <c r="SM465" s="105"/>
      <c r="SN465" s="105"/>
      <c r="SO465" s="105"/>
      <c r="SP465" s="105"/>
      <c r="SQ465" s="105"/>
      <c r="SR465" s="105"/>
      <c r="SS465" s="105"/>
      <c r="ST465" s="105"/>
      <c r="SU465" s="105"/>
      <c r="SV465" s="105"/>
      <c r="SW465" s="105"/>
      <c r="SX465" s="105"/>
      <c r="SY465" s="105"/>
      <c r="SZ465" s="105"/>
      <c r="TA465" s="105"/>
      <c r="TB465" s="105"/>
      <c r="TC465" s="105"/>
      <c r="TD465" s="105"/>
      <c r="TE465" s="105"/>
      <c r="TF465" s="105"/>
      <c r="TG465" s="105"/>
      <c r="TH465" s="105"/>
      <c r="TI465" s="105"/>
      <c r="TJ465" s="105"/>
      <c r="TK465" s="105"/>
      <c r="TL465" s="105"/>
      <c r="TM465" s="105"/>
      <c r="TN465" s="105"/>
      <c r="TO465" s="105"/>
      <c r="TP465" s="105"/>
      <c r="TQ465" s="105"/>
      <c r="TR465" s="105"/>
      <c r="TS465" s="105"/>
      <c r="TT465" s="105"/>
      <c r="TU465" s="105"/>
      <c r="TV465" s="105"/>
      <c r="TW465" s="105"/>
      <c r="TX465" s="105"/>
      <c r="TY465" s="105"/>
      <c r="TZ465" s="105"/>
      <c r="UA465" s="105"/>
      <c r="UB465" s="105"/>
      <c r="UC465" s="105"/>
      <c r="UD465" s="105"/>
      <c r="UE465" s="105"/>
      <c r="UF465" s="105"/>
      <c r="UG465" s="105"/>
      <c r="UH465" s="105"/>
      <c r="UI465" s="105"/>
      <c r="UJ465" s="105"/>
      <c r="UK465" s="105"/>
      <c r="UL465" s="105"/>
      <c r="UM465" s="105"/>
      <c r="UN465" s="105"/>
      <c r="UO465" s="105"/>
      <c r="UP465" s="105"/>
      <c r="UQ465" s="105"/>
      <c r="UR465" s="105"/>
      <c r="US465" s="105"/>
      <c r="UT465" s="105"/>
      <c r="UU465" s="105"/>
      <c r="UV465" s="105"/>
      <c r="UW465" s="105"/>
      <c r="UX465" s="105"/>
      <c r="UY465" s="105"/>
      <c r="UZ465" s="105"/>
      <c r="VA465" s="105"/>
      <c r="VB465" s="105"/>
      <c r="VC465" s="105"/>
      <c r="VD465" s="105"/>
      <c r="VE465" s="105"/>
      <c r="VF465" s="105"/>
      <c r="VG465" s="105"/>
      <c r="VH465" s="105"/>
      <c r="VI465" s="105"/>
      <c r="VJ465" s="105"/>
      <c r="VK465" s="105"/>
      <c r="VL465" s="105"/>
      <c r="VM465" s="105"/>
      <c r="VN465" s="105"/>
      <c r="VO465" s="105"/>
      <c r="VP465" s="105"/>
      <c r="VQ465" s="105"/>
      <c r="VR465" s="105"/>
      <c r="VS465" s="105"/>
      <c r="VT465" s="105"/>
      <c r="VU465" s="105"/>
      <c r="VV465" s="105"/>
      <c r="VW465" s="105"/>
      <c r="VX465" s="105"/>
      <c r="VY465" s="105"/>
      <c r="VZ465" s="105"/>
      <c r="WA465" s="105"/>
      <c r="WB465" s="105"/>
      <c r="WC465" s="105"/>
      <c r="WD465" s="105"/>
      <c r="WE465" s="105"/>
      <c r="WF465" s="105"/>
      <c r="WG465" s="105"/>
      <c r="WH465" s="105"/>
      <c r="WI465" s="105"/>
      <c r="WJ465" s="105"/>
      <c r="WK465" s="105"/>
      <c r="WL465" s="105"/>
      <c r="WM465" s="105"/>
      <c r="WN465" s="105"/>
      <c r="WO465" s="105"/>
      <c r="WP465" s="105"/>
      <c r="WQ465" s="105"/>
      <c r="WR465" s="105"/>
      <c r="WS465" s="105"/>
      <c r="WT465" s="105"/>
      <c r="WU465" s="105"/>
      <c r="WV465" s="105"/>
      <c r="WW465" s="105"/>
      <c r="WX465" s="105"/>
      <c r="WY465" s="105"/>
      <c r="WZ465" s="105"/>
      <c r="XA465" s="105"/>
      <c r="XB465" s="105"/>
      <c r="XC465" s="105"/>
      <c r="XD465" s="105"/>
      <c r="XE465" s="105"/>
      <c r="XF465" s="105"/>
      <c r="XG465" s="105"/>
      <c r="XH465" s="105"/>
      <c r="XI465" s="105"/>
      <c r="XJ465" s="105"/>
      <c r="XK465" s="105"/>
      <c r="XL465" s="105"/>
      <c r="XM465" s="105"/>
      <c r="XN465" s="105"/>
      <c r="XO465" s="105"/>
      <c r="XP465" s="105"/>
      <c r="XQ465" s="105"/>
      <c r="XR465" s="105"/>
      <c r="XS465" s="105"/>
      <c r="XT465" s="105"/>
      <c r="XU465" s="105"/>
      <c r="XV465" s="105"/>
      <c r="XW465" s="105"/>
      <c r="XX465" s="105"/>
      <c r="XY465" s="105"/>
      <c r="XZ465" s="105"/>
      <c r="YA465" s="105"/>
      <c r="YB465" s="105"/>
      <c r="YC465" s="105"/>
      <c r="YD465" s="105"/>
      <c r="YE465" s="105"/>
      <c r="YF465" s="105"/>
      <c r="YG465" s="105"/>
      <c r="YH465" s="105"/>
      <c r="YI465" s="105"/>
      <c r="YJ465" s="105"/>
      <c r="YK465" s="105"/>
      <c r="YL465" s="105"/>
      <c r="YM465" s="105"/>
      <c r="YN465" s="105"/>
      <c r="YO465" s="105"/>
      <c r="YP465" s="105"/>
      <c r="YQ465" s="105"/>
      <c r="YR465" s="105"/>
      <c r="YS465" s="105"/>
      <c r="YT465" s="105"/>
      <c r="YU465" s="105"/>
      <c r="YV465" s="105"/>
      <c r="YW465" s="105"/>
      <c r="YX465" s="105"/>
      <c r="YY465" s="105"/>
      <c r="YZ465" s="105"/>
      <c r="ZA465" s="105"/>
      <c r="ZB465" s="105"/>
      <c r="ZC465" s="105"/>
      <c r="ZD465" s="105"/>
      <c r="ZE465" s="105"/>
      <c r="ZF465" s="105"/>
      <c r="ZG465" s="105"/>
      <c r="ZH465" s="105"/>
      <c r="ZI465" s="105"/>
      <c r="ZJ465" s="105"/>
      <c r="ZK465" s="105"/>
      <c r="ZL465" s="105"/>
      <c r="ZM465" s="105"/>
      <c r="ZN465" s="105"/>
      <c r="ZO465" s="105"/>
      <c r="ZP465" s="105"/>
      <c r="ZQ465" s="105"/>
      <c r="ZR465" s="105"/>
      <c r="ZS465" s="105"/>
      <c r="ZT465" s="105"/>
      <c r="ZU465" s="105"/>
      <c r="ZV465" s="105"/>
      <c r="ZW465" s="105"/>
      <c r="ZX465" s="105"/>
      <c r="ZY465" s="105"/>
      <c r="ZZ465" s="105"/>
      <c r="AAA465" s="105"/>
      <c r="AAB465" s="105"/>
      <c r="AAC465" s="105"/>
      <c r="AAD465" s="105"/>
      <c r="AAE465" s="105"/>
      <c r="AAF465" s="105"/>
      <c r="AAG465" s="105"/>
      <c r="AAH465" s="105"/>
      <c r="AAI465" s="105"/>
      <c r="AAJ465" s="105"/>
      <c r="AAK465" s="105"/>
      <c r="AAL465" s="105"/>
      <c r="AAM465" s="105"/>
      <c r="AAN465" s="105"/>
      <c r="AAO465" s="105"/>
      <c r="AAP465" s="105"/>
      <c r="AAQ465" s="105"/>
      <c r="AAR465" s="105"/>
      <c r="AAS465" s="105"/>
      <c r="AAT465" s="105"/>
      <c r="AAU465" s="105"/>
      <c r="AAV465" s="105"/>
      <c r="AAW465" s="105"/>
      <c r="AAX465" s="105"/>
      <c r="AAY465" s="105"/>
      <c r="AAZ465" s="105"/>
      <c r="ABA465" s="105"/>
      <c r="ABB465" s="105"/>
      <c r="ABC465" s="105"/>
      <c r="ABD465" s="105"/>
      <c r="ABE465" s="105"/>
      <c r="ABF465" s="105"/>
      <c r="ABG465" s="105"/>
      <c r="ABH465" s="105"/>
      <c r="ABI465" s="105"/>
      <c r="ABJ465" s="105"/>
      <c r="ABK465" s="105"/>
      <c r="ABL465" s="105"/>
      <c r="ABM465" s="105"/>
      <c r="ABN465" s="105"/>
      <c r="ABO465" s="105"/>
      <c r="ABP465" s="105"/>
      <c r="ABQ465" s="105"/>
      <c r="ABR465" s="105"/>
      <c r="ABS465" s="105"/>
      <c r="ABT465" s="105"/>
      <c r="ABU465" s="105"/>
      <c r="ABV465" s="105"/>
      <c r="ABW465" s="105"/>
      <c r="ABX465" s="105"/>
      <c r="ABY465" s="105"/>
      <c r="ABZ465" s="105"/>
      <c r="ACA465" s="105"/>
      <c r="ACB465" s="105"/>
      <c r="ACC465" s="105"/>
      <c r="ACD465" s="105"/>
      <c r="ACE465" s="105"/>
      <c r="ACF465" s="105"/>
      <c r="ACG465" s="105"/>
      <c r="ACH465" s="105"/>
      <c r="ACI465" s="105"/>
      <c r="ACJ465" s="105"/>
      <c r="ACK465" s="105"/>
      <c r="ACL465" s="105"/>
      <c r="ACM465" s="105"/>
      <c r="ACN465" s="105"/>
      <c r="ACO465" s="105"/>
      <c r="ACP465" s="105"/>
      <c r="ACQ465" s="105"/>
      <c r="ACR465" s="105"/>
      <c r="ACS465" s="105"/>
      <c r="ACT465" s="105"/>
      <c r="ACU465" s="105"/>
      <c r="ACV465" s="105"/>
      <c r="ACW465" s="105"/>
      <c r="ACX465" s="105"/>
      <c r="ACY465" s="105"/>
      <c r="ACZ465" s="105"/>
      <c r="ADA465" s="105"/>
      <c r="ADB465" s="105"/>
      <c r="ADC465" s="105"/>
      <c r="ADD465" s="105"/>
      <c r="ADE465" s="105"/>
      <c r="ADF465" s="105"/>
      <c r="ADG465" s="105"/>
      <c r="ADH465" s="105"/>
      <c r="ADI465" s="105"/>
      <c r="ADJ465" s="105"/>
      <c r="ADK465" s="105"/>
      <c r="ADL465" s="105"/>
      <c r="ADM465" s="105"/>
      <c r="ADN465" s="105"/>
      <c r="ADO465" s="105"/>
      <c r="ADP465" s="105"/>
      <c r="ADQ465" s="105"/>
      <c r="ADR465" s="105"/>
      <c r="ADS465" s="105"/>
      <c r="ADT465" s="105"/>
      <c r="ADU465" s="105"/>
      <c r="ADV465" s="105"/>
      <c r="ADW465" s="105"/>
      <c r="ADX465" s="105"/>
      <c r="ADY465" s="105"/>
      <c r="ADZ465" s="105"/>
      <c r="AEA465" s="105"/>
      <c r="AEB465" s="105"/>
      <c r="AEC465" s="105"/>
      <c r="AED465" s="105"/>
      <c r="AEE465" s="105"/>
      <c r="AEF465" s="105"/>
      <c r="AEG465" s="105"/>
      <c r="AEH465" s="105"/>
      <c r="AEI465" s="105"/>
      <c r="AEJ465" s="105"/>
      <c r="AEK465" s="105"/>
      <c r="AEL465" s="105"/>
      <c r="AEM465" s="105"/>
      <c r="AEN465" s="105"/>
      <c r="AEO465" s="105"/>
      <c r="AEP465" s="105"/>
      <c r="AEQ465" s="105"/>
      <c r="AER465" s="105"/>
      <c r="AES465" s="105"/>
      <c r="AET465" s="105"/>
      <c r="AEU465" s="105"/>
      <c r="AEV465" s="105"/>
      <c r="AEW465" s="105"/>
      <c r="AEX465" s="105"/>
      <c r="AEY465" s="105"/>
      <c r="AEZ465" s="105"/>
      <c r="AFA465" s="105"/>
      <c r="AFB465" s="105"/>
      <c r="AFC465" s="105"/>
      <c r="AFD465" s="105"/>
      <c r="AFE465" s="105"/>
      <c r="AFF465" s="105"/>
      <c r="AFG465" s="105"/>
      <c r="AFH465" s="105"/>
      <c r="AFI465" s="105"/>
      <c r="AFJ465" s="105"/>
      <c r="AFK465" s="105"/>
      <c r="AFL465" s="105"/>
      <c r="AFM465" s="105"/>
      <c r="AFN465" s="105"/>
      <c r="AFO465" s="105"/>
      <c r="AFP465" s="105"/>
      <c r="AFQ465" s="105"/>
      <c r="AFR465" s="105"/>
      <c r="AFS465" s="105"/>
      <c r="AFT465" s="105"/>
      <c r="AFU465" s="105"/>
      <c r="AFV465" s="105"/>
      <c r="AFW465" s="105"/>
      <c r="AFX465" s="105"/>
      <c r="AFY465" s="105"/>
      <c r="AFZ465" s="105"/>
      <c r="AGA465" s="105"/>
      <c r="AGB465" s="105"/>
      <c r="AGC465" s="105"/>
      <c r="AGD465" s="105"/>
      <c r="AGE465" s="105"/>
      <c r="AGF465" s="105"/>
      <c r="AGG465" s="105"/>
      <c r="AGH465" s="105"/>
      <c r="AGI465" s="105"/>
      <c r="AGJ465" s="105"/>
      <c r="AGK465" s="105"/>
      <c r="AGL465" s="105"/>
      <c r="AGM465" s="105"/>
      <c r="AGN465" s="105"/>
      <c r="AGO465" s="105"/>
      <c r="AGP465" s="105"/>
      <c r="AGQ465" s="105"/>
      <c r="AGR465" s="105"/>
      <c r="AGS465" s="105"/>
      <c r="AGT465" s="105"/>
      <c r="AGU465" s="105"/>
      <c r="AGV465" s="105"/>
      <c r="AGW465" s="105"/>
      <c r="AGX465" s="105"/>
      <c r="AGY465" s="105"/>
      <c r="AGZ465" s="105"/>
      <c r="AHA465" s="105"/>
      <c r="AHB465" s="105"/>
      <c r="AHC465" s="105"/>
      <c r="AHD465" s="105"/>
      <c r="AHE465" s="105"/>
      <c r="AHF465" s="105"/>
      <c r="AHG465" s="105"/>
      <c r="AHH465" s="105"/>
      <c r="AHI465" s="105"/>
      <c r="AHJ465" s="105"/>
      <c r="AHK465" s="105"/>
      <c r="AHL465" s="105"/>
      <c r="AHM465" s="105"/>
      <c r="AHN465" s="105"/>
      <c r="AHO465" s="105"/>
      <c r="AHP465" s="105"/>
      <c r="AHQ465" s="105"/>
      <c r="AHR465" s="105"/>
      <c r="AHS465" s="105"/>
      <c r="AHT465" s="105"/>
      <c r="AHU465" s="105"/>
      <c r="AHV465" s="105"/>
      <c r="AHW465" s="105"/>
      <c r="AHX465" s="105"/>
      <c r="AHY465" s="105"/>
      <c r="AHZ465" s="105"/>
      <c r="AIA465" s="105"/>
      <c r="AIB465" s="105"/>
      <c r="AIC465" s="105"/>
      <c r="AID465" s="105"/>
      <c r="AIE465" s="105"/>
      <c r="AIF465" s="105"/>
      <c r="AIG465" s="105"/>
      <c r="AIH465" s="105"/>
      <c r="AII465" s="105"/>
      <c r="AIJ465" s="105"/>
      <c r="AIK465" s="105"/>
      <c r="AIL465" s="105"/>
      <c r="AIM465" s="105"/>
      <c r="AIN465" s="105"/>
      <c r="AIO465" s="105"/>
      <c r="AIP465" s="105"/>
      <c r="AIQ465" s="105"/>
      <c r="AIR465" s="105"/>
      <c r="AIS465" s="105"/>
      <c r="AIT465" s="105"/>
      <c r="AIU465" s="105"/>
      <c r="AIV465" s="105"/>
      <c r="AIW465" s="105"/>
      <c r="AIX465" s="105"/>
      <c r="AIY465" s="105"/>
      <c r="AIZ465" s="105"/>
      <c r="AJA465" s="105"/>
      <c r="AJB465" s="105"/>
      <c r="AJC465" s="105"/>
      <c r="AJD465" s="105"/>
      <c r="AJE465" s="105"/>
      <c r="AJF465" s="105"/>
      <c r="AJG465" s="105"/>
      <c r="AJH465" s="105"/>
      <c r="AJI465" s="105"/>
      <c r="AJJ465" s="105"/>
      <c r="AJK465" s="105"/>
      <c r="AJL465" s="105"/>
      <c r="AJM465" s="105"/>
      <c r="AJN465" s="105"/>
      <c r="AJO465" s="105"/>
      <c r="AJP465" s="105"/>
      <c r="AJQ465" s="105"/>
      <c r="AJR465" s="105"/>
      <c r="AJS465" s="105"/>
      <c r="AJT465" s="105"/>
      <c r="AJU465" s="105"/>
      <c r="AJV465" s="105"/>
      <c r="AJW465" s="105"/>
      <c r="AJX465" s="105"/>
      <c r="AJY465" s="105"/>
      <c r="AJZ465" s="105"/>
      <c r="AKA465" s="105"/>
      <c r="AKB465" s="105"/>
      <c r="AKC465" s="105"/>
      <c r="AKD465" s="105"/>
      <c r="AKE465" s="105"/>
      <c r="AKF465" s="105"/>
      <c r="AKG465" s="105"/>
      <c r="AKH465" s="105"/>
      <c r="AKI465" s="105"/>
      <c r="AKJ465" s="105"/>
      <c r="AKK465" s="105"/>
      <c r="AKL465" s="105"/>
      <c r="AKM465" s="105"/>
      <c r="AKN465" s="105"/>
      <c r="AKO465" s="105"/>
      <c r="AKP465" s="105"/>
      <c r="AKQ465" s="105"/>
      <c r="AKR465" s="105"/>
      <c r="AKS465" s="105"/>
      <c r="AKT465" s="105"/>
      <c r="AKU465" s="105"/>
      <c r="AKV465" s="105"/>
      <c r="AKW465" s="105"/>
      <c r="AKX465" s="105"/>
      <c r="AKY465" s="105"/>
      <c r="AKZ465" s="105"/>
      <c r="ALA465" s="105"/>
      <c r="ALB465" s="105"/>
      <c r="ALC465" s="105"/>
      <c r="ALD465" s="105"/>
      <c r="ALE465" s="105"/>
      <c r="ALF465" s="105"/>
      <c r="ALG465" s="105"/>
      <c r="ALH465" s="105"/>
      <c r="ALI465" s="105"/>
      <c r="ALJ465" s="105"/>
      <c r="ALK465" s="105"/>
      <c r="ALL465" s="105"/>
      <c r="ALM465" s="105"/>
      <c r="ALN465" s="105"/>
      <c r="ALO465" s="105"/>
      <c r="ALP465" s="105"/>
      <c r="ALQ465" s="105"/>
      <c r="ALR465" s="105"/>
      <c r="ALS465" s="105"/>
      <c r="ALT465" s="105"/>
      <c r="ALU465" s="105"/>
      <c r="ALV465" s="105"/>
      <c r="ALW465" s="105"/>
      <c r="ALX465" s="105"/>
      <c r="ALY465" s="105"/>
      <c r="ALZ465" s="105"/>
      <c r="AMA465" s="105"/>
      <c r="AMB465" s="105"/>
      <c r="AMC465" s="105"/>
      <c r="AMD465" s="105"/>
      <c r="AME465" s="105"/>
      <c r="AMF465" s="105"/>
      <c r="AMG465" s="105"/>
      <c r="AMH465" s="105"/>
      <c r="AMI465" s="105"/>
      <c r="AMJ465" s="105"/>
      <c r="AMK465" s="105"/>
      <c r="AML465" s="105"/>
      <c r="AMM465" s="105"/>
      <c r="AMN465" s="105"/>
      <c r="AMO465" s="105"/>
      <c r="AMP465" s="105"/>
      <c r="AMQ465" s="105"/>
      <c r="AMR465" s="105"/>
      <c r="AMS465" s="105"/>
      <c r="AMT465" s="105"/>
      <c r="AMU465" s="105"/>
      <c r="AMV465" s="105"/>
      <c r="AMW465" s="105"/>
      <c r="AMX465" s="105"/>
      <c r="AMY465" s="105"/>
      <c r="AMZ465" s="105"/>
      <c r="ANA465" s="105"/>
      <c r="ANB465" s="105"/>
      <c r="ANC465" s="105"/>
      <c r="AND465" s="105"/>
      <c r="ANE465" s="105"/>
      <c r="ANF465" s="105"/>
      <c r="ANG465" s="105"/>
      <c r="ANH465" s="105"/>
      <c r="ANI465" s="105"/>
      <c r="ANJ465" s="105"/>
      <c r="ANK465" s="105"/>
      <c r="ANL465" s="105"/>
      <c r="ANM465" s="105"/>
      <c r="ANN465" s="105"/>
      <c r="ANO465" s="105"/>
      <c r="ANP465" s="105"/>
      <c r="ANQ465" s="105"/>
      <c r="ANR465" s="105"/>
      <c r="ANS465" s="105"/>
      <c r="ANT465" s="105"/>
      <c r="ANU465" s="105"/>
      <c r="ANV465" s="105"/>
      <c r="ANW465" s="105"/>
      <c r="ANX465" s="105"/>
      <c r="ANY465" s="105"/>
      <c r="ANZ465" s="105"/>
      <c r="AOA465" s="105"/>
      <c r="AOB465" s="105"/>
      <c r="AOC465" s="105"/>
      <c r="AOD465" s="105"/>
      <c r="AOE465" s="105"/>
      <c r="AOF465" s="105"/>
      <c r="AOG465" s="105"/>
      <c r="AOH465" s="105"/>
      <c r="AOI465" s="105"/>
      <c r="AOJ465" s="105"/>
      <c r="AOK465" s="105"/>
      <c r="AOL465" s="105"/>
      <c r="AOM465" s="105"/>
      <c r="AON465" s="105"/>
      <c r="AOO465" s="105"/>
      <c r="AOP465" s="105"/>
      <c r="AOQ465" s="105"/>
      <c r="AOR465" s="105"/>
      <c r="AOS465" s="105"/>
      <c r="AOT465" s="105"/>
      <c r="AOU465" s="105"/>
      <c r="AOV465" s="105"/>
      <c r="AOW465" s="105"/>
      <c r="AOX465" s="105"/>
      <c r="AOY465" s="105"/>
      <c r="AOZ465" s="105"/>
      <c r="APA465" s="105"/>
      <c r="APB465" s="105"/>
      <c r="APC465" s="105"/>
      <c r="APD465" s="105"/>
      <c r="APE465" s="105"/>
      <c r="APF465" s="105"/>
      <c r="APG465" s="105"/>
      <c r="APH465" s="105"/>
      <c r="API465" s="105"/>
      <c r="APJ465" s="105"/>
      <c r="APK465" s="105"/>
      <c r="APL465" s="105"/>
      <c r="APM465" s="105"/>
      <c r="APN465" s="105"/>
      <c r="APO465" s="105"/>
      <c r="APP465" s="105"/>
      <c r="APQ465" s="105"/>
      <c r="APR465" s="105"/>
      <c r="APS465" s="105"/>
      <c r="APT465" s="105"/>
      <c r="APU465" s="105"/>
      <c r="APV465" s="105"/>
      <c r="APW465" s="105"/>
      <c r="APX465" s="105"/>
      <c r="APY465" s="105"/>
      <c r="APZ465" s="105"/>
      <c r="AQA465" s="105"/>
      <c r="AQB465" s="105"/>
      <c r="AQC465" s="105"/>
      <c r="AQD465" s="105"/>
      <c r="AQE465" s="105"/>
      <c r="AQF465" s="105"/>
      <c r="AQG465" s="105"/>
      <c r="AQH465" s="105"/>
      <c r="AQI465" s="105"/>
      <c r="AQJ465" s="105"/>
      <c r="AQK465" s="105"/>
      <c r="AQL465" s="105"/>
      <c r="AQM465" s="105"/>
      <c r="AQN465" s="105"/>
      <c r="AQO465" s="105"/>
      <c r="AQP465" s="105"/>
      <c r="AQQ465" s="105"/>
      <c r="AQR465" s="105"/>
      <c r="AQS465" s="105"/>
      <c r="AQT465" s="105"/>
      <c r="AQU465" s="105"/>
      <c r="AQV465" s="105"/>
      <c r="AQW465" s="105"/>
      <c r="AQX465" s="105"/>
      <c r="AQY465" s="105"/>
      <c r="AQZ465" s="105"/>
      <c r="ARA465" s="105"/>
      <c r="ARB465" s="105"/>
      <c r="ARC465" s="105"/>
      <c r="ARD465" s="105"/>
      <c r="ARE465" s="105"/>
      <c r="ARF465" s="105"/>
      <c r="ARG465" s="105"/>
      <c r="ARH465" s="105"/>
      <c r="ARI465" s="105"/>
      <c r="ARJ465" s="105"/>
      <c r="ARK465" s="105"/>
      <c r="ARL465" s="105"/>
      <c r="ARM465" s="105"/>
      <c r="ARN465" s="105"/>
      <c r="ARO465" s="105"/>
      <c r="ARP465" s="105"/>
      <c r="ARQ465" s="105"/>
      <c r="ARR465" s="105"/>
      <c r="ARS465" s="105"/>
      <c r="ART465" s="105"/>
      <c r="ARU465" s="105"/>
      <c r="ARV465" s="105"/>
      <c r="ARW465" s="105"/>
      <c r="ARX465" s="105"/>
      <c r="ARY465" s="105"/>
      <c r="ARZ465" s="105"/>
      <c r="ASA465" s="105"/>
      <c r="ASB465" s="105"/>
      <c r="ASC465" s="105"/>
      <c r="ASD465" s="105"/>
      <c r="ASE465" s="105"/>
      <c r="ASF465" s="105"/>
      <c r="ASG465" s="105"/>
      <c r="ASH465" s="105"/>
      <c r="ASI465" s="105"/>
      <c r="ASJ465" s="105"/>
      <c r="ASK465" s="105"/>
      <c r="ASL465" s="105"/>
      <c r="ASM465" s="105"/>
      <c r="ASN465" s="105"/>
      <c r="ASO465" s="105"/>
      <c r="ASP465" s="105"/>
      <c r="ASQ465" s="105"/>
      <c r="ASR465" s="105"/>
      <c r="ASS465" s="105"/>
      <c r="AST465" s="105"/>
      <c r="ASU465" s="105"/>
      <c r="ASV465" s="105"/>
      <c r="ASW465" s="105"/>
      <c r="ASX465" s="105"/>
      <c r="ASY465" s="105"/>
      <c r="ASZ465" s="105"/>
      <c r="ATA465" s="105"/>
      <c r="ATB465" s="105"/>
      <c r="ATC465" s="105"/>
      <c r="ATD465" s="105"/>
      <c r="ATE465" s="105"/>
      <c r="ATF465" s="105"/>
      <c r="ATG465" s="105"/>
      <c r="ATH465" s="105"/>
      <c r="ATI465" s="105"/>
      <c r="ATJ465" s="105"/>
      <c r="ATK465" s="105"/>
      <c r="ATL465" s="105"/>
      <c r="ATM465" s="105"/>
      <c r="ATN465" s="105"/>
      <c r="ATO465" s="105"/>
      <c r="ATP465" s="105"/>
      <c r="ATQ465" s="105"/>
      <c r="ATR465" s="105"/>
      <c r="ATS465" s="105"/>
      <c r="ATT465" s="105"/>
      <c r="ATU465" s="105"/>
      <c r="ATV465" s="105"/>
      <c r="ATW465" s="105"/>
      <c r="ATX465" s="105"/>
      <c r="ATY465" s="105"/>
      <c r="ATZ465" s="105"/>
      <c r="AUA465" s="105"/>
      <c r="AUB465" s="105"/>
      <c r="AUC465" s="105"/>
      <c r="AUD465" s="105"/>
      <c r="AUE465" s="105"/>
      <c r="AUF465" s="105"/>
      <c r="AUG465" s="105"/>
      <c r="AUH465" s="105"/>
      <c r="AUI465" s="105"/>
      <c r="AUJ465" s="105"/>
      <c r="AUK465" s="105"/>
      <c r="AUL465" s="105"/>
      <c r="AUM465" s="105"/>
      <c r="AUN465" s="105"/>
      <c r="AUO465" s="105"/>
      <c r="AUP465" s="105"/>
      <c r="AUQ465" s="105"/>
      <c r="AUR465" s="105"/>
      <c r="AUS465" s="105"/>
      <c r="AUT465" s="105"/>
      <c r="AUU465" s="105"/>
      <c r="AUV465" s="105"/>
      <c r="AUW465" s="105"/>
      <c r="AUX465" s="105"/>
      <c r="AUY465" s="105"/>
      <c r="AUZ465" s="105"/>
      <c r="AVA465" s="105"/>
      <c r="AVB465" s="105"/>
      <c r="AVC465" s="105"/>
      <c r="AVD465" s="105"/>
      <c r="AVE465" s="105"/>
      <c r="AVF465" s="105"/>
      <c r="AVG465" s="105"/>
      <c r="AVH465" s="105"/>
      <c r="AVI465" s="105"/>
      <c r="AVJ465" s="105"/>
      <c r="AVK465" s="105"/>
      <c r="AVL465" s="105"/>
      <c r="AVM465" s="105"/>
      <c r="AVN465" s="105"/>
      <c r="AVO465" s="105"/>
      <c r="AVP465" s="105"/>
      <c r="AVQ465" s="105"/>
      <c r="AVR465" s="105"/>
      <c r="AVS465" s="105"/>
      <c r="AVT465" s="105"/>
      <c r="AVU465" s="105"/>
      <c r="AVV465" s="105"/>
      <c r="AVW465" s="105"/>
      <c r="AVX465" s="105"/>
      <c r="AVY465" s="105"/>
      <c r="AVZ465" s="105"/>
      <c r="AWA465" s="105"/>
      <c r="AWB465" s="105"/>
      <c r="AWC465" s="105"/>
      <c r="AWD465" s="105"/>
      <c r="AWE465" s="105"/>
      <c r="AWF465" s="105"/>
      <c r="AWG465" s="105"/>
      <c r="AWH465" s="105"/>
      <c r="AWI465" s="105"/>
      <c r="AWJ465" s="105"/>
      <c r="AWK465" s="105"/>
      <c r="AWL465" s="105"/>
      <c r="AWM465" s="105"/>
      <c r="AWN465" s="105"/>
      <c r="AWO465" s="105"/>
      <c r="AWP465" s="105"/>
      <c r="AWQ465" s="105"/>
      <c r="AWR465" s="105"/>
      <c r="AWS465" s="105"/>
      <c r="AWT465" s="105"/>
      <c r="AWU465" s="105"/>
      <c r="AWV465" s="105"/>
      <c r="AWW465" s="105"/>
      <c r="AWX465" s="105"/>
      <c r="AWY465" s="105"/>
      <c r="AWZ465" s="105"/>
      <c r="AXA465" s="105"/>
      <c r="AXB465" s="105"/>
      <c r="AXC465" s="105"/>
      <c r="AXD465" s="105"/>
      <c r="AXE465" s="105"/>
      <c r="AXF465" s="105"/>
      <c r="AXG465" s="105"/>
      <c r="AXH465" s="105"/>
      <c r="AXI465" s="105"/>
      <c r="AXJ465" s="105"/>
      <c r="AXK465" s="105"/>
      <c r="AXL465" s="105"/>
      <c r="AXM465" s="105"/>
      <c r="AXN465" s="105"/>
      <c r="AXO465" s="105"/>
      <c r="AXP465" s="105"/>
      <c r="AXQ465" s="105"/>
      <c r="AXR465" s="105"/>
      <c r="AXS465" s="105"/>
      <c r="AXT465" s="105"/>
      <c r="AXU465" s="105"/>
      <c r="AXV465" s="105"/>
      <c r="AXW465" s="105"/>
      <c r="AXX465" s="105"/>
    </row>
    <row r="466" spans="1:1324" s="105" customFormat="1" ht="15.75" hidden="1" customHeight="1" x14ac:dyDescent="0.2">
      <c r="A466" s="13" t="s">
        <v>322</v>
      </c>
      <c r="B466" s="13" t="s">
        <v>321</v>
      </c>
      <c r="C466" s="12" t="s">
        <v>320</v>
      </c>
      <c r="D466" s="19" t="s">
        <v>10</v>
      </c>
      <c r="E466" s="9">
        <v>40347</v>
      </c>
      <c r="F466" s="30"/>
      <c r="G466" s="30" t="s">
        <v>1186</v>
      </c>
      <c r="H466" s="30">
        <v>42005</v>
      </c>
      <c r="I466" s="30" t="s">
        <v>1065</v>
      </c>
      <c r="J466" s="173"/>
      <c r="K466" s="87" t="s">
        <v>7</v>
      </c>
      <c r="L466" s="87">
        <v>1</v>
      </c>
      <c r="M466" s="87">
        <v>1</v>
      </c>
      <c r="N466" s="87" t="s">
        <v>326</v>
      </c>
      <c r="O466" s="87">
        <v>1</v>
      </c>
      <c r="P466" s="87" t="s">
        <v>326</v>
      </c>
      <c r="Q466" s="87">
        <v>1</v>
      </c>
      <c r="R466" s="87" t="s">
        <v>326</v>
      </c>
      <c r="S466" s="87">
        <v>1</v>
      </c>
      <c r="T466" s="87" t="s">
        <v>49</v>
      </c>
      <c r="U466" s="87">
        <v>1</v>
      </c>
      <c r="V466" s="87">
        <v>1</v>
      </c>
      <c r="W466" s="87">
        <v>0</v>
      </c>
      <c r="X466" s="87">
        <v>0</v>
      </c>
      <c r="Y466" s="87">
        <v>0</v>
      </c>
      <c r="Z466" s="87">
        <v>1</v>
      </c>
      <c r="AA466" s="87">
        <v>0</v>
      </c>
      <c r="AB466" s="71">
        <f>IF((ISERROR(VLOOKUP($A466,RTlist2,40,FALSE)))=TRUE,2,VLOOKUP($A466,RTlist2,40,FALSE))</f>
        <v>2</v>
      </c>
      <c r="AC466" s="71">
        <f>IF((ISERROR(VLOOKUP($A466,RTlist2,41,FALSE)))=TRUE,2,VLOOKUP($A466,RTlist2,41,FALSE))</f>
        <v>2</v>
      </c>
      <c r="AD466" s="71">
        <f>IF((ISERROR(VLOOKUP($A466,RTlist2,36,FALSE)))=TRUE,2,VLOOKUP($A466,RTlist2,36,FALSE))</f>
        <v>2</v>
      </c>
      <c r="AE466" s="71">
        <f>IF((ISERROR(VLOOKUP($A466,RTlist2,37,FALSE)))=TRUE,2,VLOOKUP($A466,RTlist2,37,FALSE))</f>
        <v>2</v>
      </c>
      <c r="AF466" s="103" t="s">
        <v>2343</v>
      </c>
      <c r="AH466" s="131"/>
      <c r="AI466" s="131"/>
      <c r="AJ466" s="131"/>
      <c r="AK466" s="131"/>
      <c r="AL466" s="131"/>
      <c r="AM466" s="131"/>
      <c r="AN466" s="131"/>
      <c r="AO466" s="131"/>
      <c r="AP466" s="131"/>
      <c r="AQ466" s="131"/>
      <c r="AR466" s="131"/>
      <c r="AS466" s="131"/>
      <c r="AT466" s="131"/>
      <c r="AU466" s="131"/>
      <c r="AV466" s="131"/>
      <c r="AW466" s="131"/>
      <c r="AX466" s="131"/>
      <c r="AY466" s="131"/>
      <c r="AZ466" s="131"/>
      <c r="BA466" s="131"/>
      <c r="BB466" s="131"/>
      <c r="BC466" s="131"/>
      <c r="BD466" s="131"/>
      <c r="BE466" s="131"/>
      <c r="BF466" s="131"/>
      <c r="BG466" s="131"/>
      <c r="BH466" s="131"/>
      <c r="BI466" s="131"/>
      <c r="BJ466" s="131"/>
      <c r="BK466" s="131"/>
      <c r="BL466" s="131"/>
      <c r="BM466" s="131"/>
      <c r="BN466" s="131"/>
      <c r="BO466" s="131"/>
      <c r="BP466" s="131"/>
      <c r="BQ466" s="131"/>
      <c r="BR466" s="131"/>
      <c r="BS466" s="131"/>
      <c r="BT466" s="131"/>
      <c r="BU466" s="131"/>
      <c r="BV466" s="131"/>
      <c r="BW466" s="131"/>
      <c r="BX466" s="131"/>
      <c r="BY466" s="131"/>
      <c r="BZ466" s="131"/>
      <c r="CA466" s="131"/>
      <c r="CB466" s="131"/>
      <c r="CC466" s="131"/>
      <c r="CD466" s="131"/>
      <c r="CE466" s="131"/>
      <c r="CF466" s="131"/>
      <c r="CG466" s="131"/>
      <c r="CH466" s="131"/>
      <c r="CI466" s="131"/>
      <c r="CJ466" s="131"/>
      <c r="CK466" s="131"/>
      <c r="CL466" s="131"/>
      <c r="CM466" s="131"/>
      <c r="CN466" s="131"/>
      <c r="CO466" s="131"/>
      <c r="CP466" s="131"/>
      <c r="CQ466" s="131"/>
      <c r="CR466" s="131"/>
      <c r="CS466" s="131"/>
      <c r="CT466" s="131"/>
      <c r="CU466" s="131"/>
      <c r="CV466" s="131"/>
      <c r="CW466" s="131"/>
      <c r="CX466" s="131"/>
      <c r="CY466" s="131"/>
      <c r="CZ466" s="131"/>
      <c r="DA466" s="131"/>
      <c r="DB466" s="131"/>
      <c r="DC466" s="131"/>
      <c r="DD466" s="131"/>
      <c r="DE466" s="131"/>
      <c r="DF466" s="131"/>
      <c r="DG466" s="131"/>
      <c r="DH466" s="131"/>
      <c r="DI466" s="131"/>
      <c r="DJ466" s="131"/>
      <c r="DK466" s="131"/>
      <c r="DL466" s="131"/>
      <c r="DM466" s="131"/>
      <c r="DN466" s="131"/>
      <c r="DO466" s="131"/>
      <c r="DP466" s="131"/>
      <c r="DQ466" s="131"/>
      <c r="DR466" s="131"/>
      <c r="DS466" s="131"/>
      <c r="DT466" s="131"/>
      <c r="DU466" s="131"/>
      <c r="DV466" s="131"/>
      <c r="DW466" s="131"/>
      <c r="DX466" s="131"/>
      <c r="DY466" s="131"/>
      <c r="DZ466" s="131"/>
      <c r="EA466" s="131"/>
      <c r="EB466" s="131"/>
      <c r="EC466" s="131"/>
      <c r="ED466" s="131"/>
      <c r="EE466" s="131"/>
      <c r="EF466" s="131"/>
      <c r="EG466" s="131"/>
      <c r="EH466" s="131"/>
      <c r="EI466" s="131"/>
      <c r="EJ466" s="131"/>
      <c r="EK466" s="131"/>
      <c r="EL466" s="131"/>
      <c r="EM466" s="131"/>
      <c r="EN466" s="131"/>
      <c r="EO466" s="131"/>
      <c r="EP466" s="131"/>
      <c r="EQ466" s="131"/>
      <c r="ER466" s="131"/>
      <c r="ES466" s="131"/>
      <c r="ET466" s="131"/>
      <c r="EU466" s="131"/>
      <c r="EV466" s="131"/>
      <c r="EW466" s="131"/>
      <c r="EX466" s="131"/>
      <c r="EY466" s="131"/>
      <c r="EZ466" s="131"/>
      <c r="FA466" s="131"/>
      <c r="FB466" s="131"/>
      <c r="FC466" s="131"/>
      <c r="FD466" s="131"/>
      <c r="FE466" s="131"/>
      <c r="FF466" s="131"/>
      <c r="FG466" s="131"/>
      <c r="FH466" s="131"/>
      <c r="FI466" s="131"/>
      <c r="FJ466" s="131"/>
      <c r="FK466" s="131"/>
      <c r="FL466" s="131"/>
      <c r="FM466" s="131"/>
      <c r="FN466" s="131"/>
      <c r="FO466" s="131"/>
      <c r="FP466" s="131"/>
      <c r="FQ466" s="131"/>
      <c r="FR466" s="131"/>
      <c r="FS466" s="131"/>
      <c r="FT466" s="131"/>
      <c r="FU466" s="131"/>
      <c r="FV466" s="131"/>
      <c r="FW466" s="131"/>
      <c r="FX466" s="131"/>
      <c r="FY466" s="131"/>
      <c r="FZ466" s="131"/>
      <c r="GA466" s="131"/>
      <c r="GB466" s="131"/>
      <c r="GC466" s="131"/>
      <c r="GD466" s="131"/>
      <c r="GE466" s="131"/>
      <c r="GF466" s="131"/>
      <c r="GG466" s="131"/>
      <c r="GH466" s="131"/>
      <c r="GI466" s="131"/>
      <c r="GJ466" s="131"/>
      <c r="GK466" s="131"/>
      <c r="GL466" s="131"/>
      <c r="GM466" s="131"/>
      <c r="GN466" s="131"/>
      <c r="GO466" s="131"/>
      <c r="GP466" s="131"/>
      <c r="GQ466" s="131"/>
      <c r="GR466" s="131"/>
      <c r="GS466" s="131"/>
      <c r="GT466" s="131"/>
      <c r="GU466" s="131"/>
      <c r="GV466" s="131"/>
      <c r="GW466" s="131"/>
      <c r="GX466" s="131"/>
      <c r="GY466" s="131"/>
      <c r="GZ466" s="131"/>
      <c r="HA466" s="131"/>
      <c r="HB466" s="131"/>
      <c r="HC466" s="131"/>
      <c r="HD466" s="131"/>
      <c r="HE466" s="131"/>
      <c r="HF466" s="131"/>
      <c r="HG466" s="131"/>
      <c r="HH466" s="131"/>
      <c r="HI466" s="131"/>
      <c r="HJ466" s="131"/>
      <c r="HK466" s="131"/>
      <c r="HL466" s="131"/>
      <c r="HM466" s="131"/>
      <c r="HN466" s="131"/>
      <c r="HO466" s="131"/>
      <c r="HP466" s="131"/>
      <c r="HQ466" s="131"/>
      <c r="HR466" s="131"/>
      <c r="HS466" s="131"/>
      <c r="HT466" s="131"/>
      <c r="HU466" s="131"/>
      <c r="HV466" s="131"/>
      <c r="HW466" s="131"/>
      <c r="HX466" s="131"/>
      <c r="HY466" s="131"/>
      <c r="HZ466" s="131"/>
      <c r="IA466" s="131"/>
      <c r="IB466" s="131"/>
      <c r="IC466" s="131"/>
      <c r="ID466" s="131"/>
      <c r="IE466" s="131"/>
      <c r="IF466" s="131"/>
      <c r="IG466" s="131"/>
      <c r="IH466" s="131"/>
      <c r="II466" s="131"/>
      <c r="IJ466" s="131"/>
      <c r="IK466" s="131"/>
      <c r="IL466" s="131"/>
      <c r="IM466" s="131"/>
      <c r="IN466" s="131"/>
      <c r="IO466" s="131"/>
      <c r="IP466" s="131"/>
      <c r="IQ466" s="131"/>
      <c r="IR466" s="131"/>
      <c r="IS466" s="131"/>
      <c r="IT466" s="131"/>
      <c r="IU466" s="131"/>
      <c r="IV466" s="131"/>
      <c r="IW466" s="131"/>
      <c r="IX466" s="131"/>
      <c r="IY466" s="131"/>
      <c r="IZ466" s="131"/>
      <c r="JA466" s="131"/>
      <c r="JB466" s="131"/>
      <c r="JC466" s="131"/>
      <c r="JD466" s="131"/>
      <c r="JE466" s="131"/>
      <c r="JF466" s="131"/>
      <c r="JG466" s="131"/>
      <c r="JH466" s="131"/>
      <c r="JI466" s="131"/>
      <c r="JJ466" s="131"/>
      <c r="JK466" s="131"/>
      <c r="JL466" s="131"/>
      <c r="JM466" s="131"/>
      <c r="JN466" s="131"/>
      <c r="JO466" s="131"/>
      <c r="JP466" s="131"/>
      <c r="JQ466" s="131"/>
      <c r="JR466" s="131"/>
      <c r="JS466" s="131"/>
      <c r="JT466" s="131"/>
      <c r="JU466" s="131"/>
      <c r="JV466" s="131"/>
      <c r="JW466" s="131"/>
      <c r="JX466" s="131"/>
      <c r="JY466" s="131"/>
      <c r="JZ466" s="131"/>
      <c r="KA466" s="131"/>
      <c r="KB466" s="131"/>
      <c r="KC466" s="131"/>
      <c r="KD466" s="131"/>
      <c r="KE466" s="131"/>
      <c r="KF466" s="131"/>
      <c r="KG466" s="131"/>
      <c r="KH466" s="131"/>
      <c r="KI466" s="131"/>
      <c r="KJ466" s="131"/>
      <c r="KK466" s="131"/>
      <c r="KL466" s="131"/>
      <c r="KM466" s="131"/>
      <c r="KN466" s="131"/>
      <c r="KO466" s="131"/>
      <c r="KP466" s="131"/>
      <c r="KQ466" s="131"/>
      <c r="KR466" s="131"/>
      <c r="KS466" s="131"/>
      <c r="KT466" s="131"/>
      <c r="KU466" s="131"/>
      <c r="KV466" s="131"/>
      <c r="KW466" s="131"/>
      <c r="KX466" s="131"/>
      <c r="KY466" s="131"/>
      <c r="KZ466" s="131"/>
      <c r="LA466" s="131"/>
      <c r="LB466" s="131"/>
      <c r="LC466" s="131"/>
      <c r="LD466" s="131"/>
      <c r="LE466" s="131"/>
      <c r="LF466" s="131"/>
      <c r="LG466" s="131"/>
      <c r="LH466" s="131"/>
      <c r="LI466" s="131"/>
      <c r="LJ466" s="131"/>
      <c r="LK466" s="131"/>
      <c r="LL466" s="131"/>
      <c r="LM466" s="131"/>
      <c r="LN466" s="131"/>
      <c r="LO466" s="131"/>
      <c r="LP466" s="131"/>
      <c r="LQ466" s="131"/>
      <c r="LR466" s="131"/>
      <c r="LS466" s="131"/>
      <c r="LT466" s="131"/>
      <c r="LU466" s="131"/>
      <c r="LV466" s="131"/>
      <c r="LW466" s="131"/>
      <c r="LX466" s="131"/>
      <c r="LY466" s="131"/>
      <c r="LZ466" s="131"/>
      <c r="MA466" s="131"/>
      <c r="MB466" s="131"/>
      <c r="MC466" s="131"/>
      <c r="MD466" s="131"/>
      <c r="ME466" s="131"/>
      <c r="MF466" s="131"/>
      <c r="MG466" s="131"/>
      <c r="MH466" s="131"/>
      <c r="MI466" s="131"/>
      <c r="MJ466" s="131"/>
      <c r="MK466" s="131"/>
      <c r="ML466" s="131"/>
      <c r="MM466" s="131"/>
      <c r="MN466" s="131"/>
      <c r="MO466" s="131"/>
      <c r="MP466" s="131"/>
      <c r="MQ466" s="131"/>
      <c r="MR466" s="131"/>
      <c r="MS466" s="131"/>
      <c r="MT466" s="131"/>
      <c r="MU466" s="131"/>
      <c r="MV466" s="131"/>
      <c r="MW466" s="131"/>
      <c r="MX466" s="131"/>
      <c r="MY466" s="131"/>
      <c r="MZ466" s="131"/>
      <c r="NA466" s="131"/>
      <c r="NB466" s="131"/>
      <c r="NC466" s="131"/>
      <c r="ND466" s="131"/>
      <c r="NE466" s="131"/>
      <c r="NF466" s="131"/>
      <c r="NG466" s="131"/>
      <c r="NH466" s="131"/>
      <c r="NI466" s="131"/>
      <c r="NJ466" s="131"/>
      <c r="NK466" s="131"/>
      <c r="NL466" s="131"/>
      <c r="NM466" s="131"/>
      <c r="NN466" s="131"/>
      <c r="NO466" s="131"/>
      <c r="NP466" s="131"/>
      <c r="NQ466" s="131"/>
      <c r="NR466" s="131"/>
      <c r="NS466" s="131"/>
      <c r="NT466" s="131"/>
      <c r="NU466" s="131"/>
      <c r="NV466" s="131"/>
      <c r="NW466" s="131"/>
      <c r="NX466" s="131"/>
      <c r="NY466" s="131"/>
      <c r="NZ466" s="131"/>
      <c r="OA466" s="131"/>
      <c r="OB466" s="131"/>
      <c r="OC466" s="131"/>
      <c r="OD466" s="131"/>
      <c r="OE466" s="131"/>
      <c r="OF466" s="131"/>
      <c r="OG466" s="131"/>
      <c r="OH466" s="131"/>
      <c r="OI466" s="131"/>
      <c r="OJ466" s="131"/>
      <c r="OK466" s="131"/>
      <c r="OL466" s="131"/>
      <c r="OM466" s="131"/>
      <c r="ON466" s="131"/>
      <c r="OO466" s="131"/>
      <c r="OP466" s="131"/>
      <c r="OQ466" s="131"/>
      <c r="OR466" s="131"/>
      <c r="OS466" s="131"/>
      <c r="OT466" s="131"/>
      <c r="OU466" s="131"/>
      <c r="OV466" s="131"/>
      <c r="OW466" s="131"/>
      <c r="OX466" s="131"/>
      <c r="OY466" s="131"/>
      <c r="OZ466" s="131"/>
      <c r="PA466" s="131"/>
      <c r="PB466" s="131"/>
      <c r="PC466" s="131"/>
      <c r="PD466" s="131"/>
      <c r="PE466" s="131"/>
      <c r="PF466" s="131"/>
      <c r="PG466" s="131"/>
      <c r="PH466" s="131"/>
      <c r="PI466" s="131"/>
      <c r="PJ466" s="131"/>
      <c r="PK466" s="131"/>
      <c r="PL466" s="131"/>
      <c r="PM466" s="131"/>
      <c r="PN466" s="131"/>
      <c r="PO466" s="131"/>
      <c r="PP466" s="131"/>
      <c r="PQ466" s="131"/>
      <c r="PR466" s="131"/>
      <c r="PS466" s="131"/>
      <c r="PT466" s="131"/>
      <c r="PU466" s="131"/>
      <c r="PV466" s="131"/>
      <c r="PW466" s="131"/>
      <c r="PX466" s="131"/>
      <c r="PY466" s="131"/>
      <c r="PZ466" s="131"/>
      <c r="QA466" s="131"/>
      <c r="QB466" s="131"/>
      <c r="QC466" s="131"/>
      <c r="QD466" s="131"/>
      <c r="QE466" s="131"/>
      <c r="QF466" s="131"/>
      <c r="QG466" s="131"/>
      <c r="QH466" s="131"/>
      <c r="QI466" s="131"/>
      <c r="QJ466" s="131"/>
      <c r="QK466" s="131"/>
      <c r="QL466" s="131"/>
      <c r="QM466" s="131"/>
      <c r="QN466" s="131"/>
      <c r="QO466" s="131"/>
      <c r="QP466" s="131"/>
      <c r="QQ466" s="131"/>
      <c r="QR466" s="131"/>
      <c r="QS466" s="131"/>
      <c r="QT466" s="131"/>
      <c r="QU466" s="131"/>
      <c r="QV466" s="131"/>
      <c r="QW466" s="131"/>
      <c r="QX466" s="131"/>
      <c r="QY466" s="131"/>
      <c r="QZ466" s="131"/>
      <c r="RA466" s="131"/>
      <c r="RB466" s="131"/>
      <c r="RC466" s="131"/>
      <c r="RD466" s="131"/>
      <c r="RE466" s="131"/>
      <c r="RF466" s="131"/>
      <c r="RG466" s="131"/>
      <c r="RH466" s="131"/>
      <c r="RI466" s="131"/>
      <c r="RJ466" s="131"/>
      <c r="RK466" s="131"/>
      <c r="RL466" s="131"/>
      <c r="RM466" s="131"/>
      <c r="RN466" s="131"/>
      <c r="RO466" s="131"/>
      <c r="RP466" s="131"/>
      <c r="RQ466" s="131"/>
      <c r="RR466" s="131"/>
      <c r="RS466" s="131"/>
      <c r="RT466" s="131"/>
      <c r="RU466" s="131"/>
      <c r="RV466" s="131"/>
      <c r="RW466" s="131"/>
      <c r="RX466" s="131"/>
      <c r="RY466" s="131"/>
      <c r="RZ466" s="131"/>
      <c r="SA466" s="131"/>
      <c r="SB466" s="131"/>
      <c r="SC466" s="131"/>
      <c r="SD466" s="131"/>
      <c r="SE466" s="131"/>
      <c r="SF466" s="131"/>
      <c r="SG466" s="131"/>
      <c r="SH466" s="131"/>
      <c r="SI466" s="131"/>
      <c r="SJ466" s="131"/>
      <c r="SK466" s="131"/>
      <c r="SL466" s="131"/>
      <c r="SM466" s="131"/>
      <c r="SN466" s="131"/>
      <c r="SO466" s="131"/>
      <c r="SP466" s="131"/>
      <c r="SQ466" s="131"/>
      <c r="SR466" s="131"/>
      <c r="SS466" s="131"/>
      <c r="ST466" s="131"/>
      <c r="SU466" s="131"/>
      <c r="SV466" s="131"/>
      <c r="SW466" s="131"/>
      <c r="SX466" s="131"/>
      <c r="SY466" s="131"/>
      <c r="SZ466" s="131"/>
      <c r="TA466" s="131"/>
      <c r="TB466" s="131"/>
      <c r="TC466" s="131"/>
      <c r="TD466" s="131"/>
      <c r="TE466" s="131"/>
      <c r="TF466" s="131"/>
      <c r="TG466" s="131"/>
      <c r="TH466" s="131"/>
      <c r="TI466" s="131"/>
      <c r="TJ466" s="131"/>
      <c r="TK466" s="131"/>
      <c r="TL466" s="131"/>
      <c r="TM466" s="131"/>
      <c r="TN466" s="131"/>
      <c r="TO466" s="131"/>
      <c r="TP466" s="131"/>
      <c r="TQ466" s="131"/>
      <c r="TR466" s="131"/>
      <c r="TS466" s="131"/>
      <c r="TT466" s="131"/>
      <c r="TU466" s="131"/>
      <c r="TV466" s="131"/>
      <c r="TW466" s="131"/>
      <c r="TX466" s="131"/>
      <c r="TY466" s="131"/>
      <c r="TZ466" s="131"/>
      <c r="UA466" s="131"/>
      <c r="UB466" s="131"/>
      <c r="UC466" s="131"/>
      <c r="UD466" s="131"/>
      <c r="UE466" s="131"/>
      <c r="UF466" s="131"/>
      <c r="UG466" s="131"/>
      <c r="UH466" s="131"/>
      <c r="UI466" s="131"/>
      <c r="UJ466" s="131"/>
      <c r="UK466" s="131"/>
      <c r="UL466" s="131"/>
      <c r="UM466" s="131"/>
      <c r="UN466" s="131"/>
      <c r="UO466" s="131"/>
      <c r="UP466" s="131"/>
      <c r="UQ466" s="131"/>
      <c r="UR466" s="131"/>
      <c r="US466" s="131"/>
      <c r="UT466" s="131"/>
      <c r="UU466" s="131"/>
      <c r="UV466" s="131"/>
      <c r="UW466" s="131"/>
      <c r="UX466" s="131"/>
      <c r="UY466" s="131"/>
      <c r="UZ466" s="131"/>
      <c r="VA466" s="131"/>
      <c r="VB466" s="131"/>
      <c r="VC466" s="131"/>
      <c r="VD466" s="131"/>
      <c r="VE466" s="131"/>
      <c r="VF466" s="131"/>
      <c r="VG466" s="131"/>
      <c r="VH466" s="131"/>
      <c r="VI466" s="131"/>
      <c r="VJ466" s="131"/>
      <c r="VK466" s="131"/>
      <c r="VL466" s="131"/>
      <c r="VM466" s="131"/>
      <c r="VN466" s="131"/>
      <c r="VO466" s="131"/>
      <c r="VP466" s="131"/>
      <c r="VQ466" s="131"/>
      <c r="VR466" s="131"/>
      <c r="VS466" s="131"/>
      <c r="VT466" s="131"/>
      <c r="VU466" s="131"/>
      <c r="VV466" s="131"/>
      <c r="VW466" s="131"/>
      <c r="VX466" s="131"/>
      <c r="VY466" s="131"/>
      <c r="VZ466" s="131"/>
      <c r="WA466" s="131"/>
      <c r="WB466" s="131"/>
      <c r="WC466" s="131"/>
      <c r="WD466" s="131"/>
      <c r="WE466" s="131"/>
      <c r="WF466" s="131"/>
      <c r="WG466" s="131"/>
      <c r="WH466" s="131"/>
      <c r="WI466" s="131"/>
      <c r="WJ466" s="131"/>
      <c r="WK466" s="131"/>
      <c r="WL466" s="131"/>
      <c r="WM466" s="131"/>
      <c r="WN466" s="131"/>
      <c r="WO466" s="131"/>
      <c r="WP466" s="131"/>
      <c r="WQ466" s="131"/>
      <c r="WR466" s="131"/>
      <c r="WS466" s="131"/>
      <c r="WT466" s="131"/>
      <c r="WU466" s="131"/>
      <c r="WV466" s="131"/>
      <c r="WW466" s="131"/>
      <c r="WX466" s="131"/>
      <c r="WY466" s="131"/>
      <c r="WZ466" s="131"/>
      <c r="XA466" s="131"/>
      <c r="XB466" s="131"/>
      <c r="XC466" s="131"/>
      <c r="XD466" s="131"/>
      <c r="XE466" s="131"/>
      <c r="XF466" s="131"/>
      <c r="XG466" s="131"/>
      <c r="XH466" s="131"/>
      <c r="XI466" s="131"/>
      <c r="XJ466" s="131"/>
      <c r="XK466" s="131"/>
      <c r="XL466" s="131"/>
      <c r="XM466" s="131"/>
      <c r="XN466" s="131"/>
      <c r="XO466" s="131"/>
      <c r="XP466" s="131"/>
      <c r="XQ466" s="131"/>
      <c r="XR466" s="131"/>
      <c r="XS466" s="131"/>
      <c r="XT466" s="131"/>
      <c r="XU466" s="131"/>
      <c r="XV466" s="131"/>
      <c r="XW466" s="131"/>
      <c r="XX466" s="131"/>
      <c r="XY466" s="131"/>
      <c r="XZ466" s="131"/>
      <c r="YA466" s="131"/>
      <c r="YB466" s="131"/>
      <c r="YC466" s="131"/>
      <c r="YD466" s="131"/>
      <c r="YE466" s="131"/>
      <c r="YF466" s="131"/>
      <c r="YG466" s="131"/>
      <c r="YH466" s="131"/>
      <c r="YI466" s="131"/>
      <c r="YJ466" s="131"/>
      <c r="YK466" s="131"/>
      <c r="YL466" s="131"/>
      <c r="YM466" s="131"/>
      <c r="YN466" s="131"/>
      <c r="YO466" s="131"/>
      <c r="YP466" s="131"/>
      <c r="YQ466" s="131"/>
      <c r="YR466" s="131"/>
      <c r="YS466" s="131"/>
      <c r="YT466" s="131"/>
      <c r="YU466" s="131"/>
      <c r="YV466" s="131"/>
      <c r="YW466" s="131"/>
      <c r="YX466" s="131"/>
      <c r="YY466" s="131"/>
      <c r="YZ466" s="131"/>
      <c r="ZA466" s="131"/>
      <c r="ZB466" s="131"/>
      <c r="ZC466" s="131"/>
      <c r="ZD466" s="131"/>
      <c r="ZE466" s="131"/>
      <c r="ZF466" s="131"/>
      <c r="ZG466" s="131"/>
      <c r="ZH466" s="131"/>
      <c r="ZI466" s="131"/>
      <c r="ZJ466" s="131"/>
      <c r="ZK466" s="131"/>
      <c r="ZL466" s="131"/>
      <c r="ZM466" s="131"/>
      <c r="ZN466" s="131"/>
      <c r="ZO466" s="131"/>
      <c r="ZP466" s="131"/>
      <c r="ZQ466" s="131"/>
      <c r="ZR466" s="131"/>
      <c r="ZS466" s="131"/>
      <c r="ZT466" s="131"/>
      <c r="ZU466" s="131"/>
      <c r="ZV466" s="131"/>
      <c r="ZW466" s="131"/>
      <c r="ZX466" s="131"/>
      <c r="ZY466" s="131"/>
      <c r="ZZ466" s="131"/>
      <c r="AAA466" s="131"/>
      <c r="AAB466" s="131"/>
      <c r="AAC466" s="131"/>
      <c r="AAD466" s="131"/>
      <c r="AAE466" s="131"/>
      <c r="AAF466" s="131"/>
      <c r="AAG466" s="131"/>
      <c r="AAH466" s="131"/>
      <c r="AAI466" s="131"/>
      <c r="AAJ466" s="131"/>
      <c r="AAK466" s="131"/>
      <c r="AAL466" s="131"/>
      <c r="AAM466" s="131"/>
      <c r="AAN466" s="131"/>
      <c r="AAO466" s="131"/>
      <c r="AAP466" s="131"/>
      <c r="AAQ466" s="131"/>
      <c r="AAR466" s="131"/>
      <c r="AAS466" s="131"/>
      <c r="AAT466" s="131"/>
      <c r="AAU466" s="131"/>
      <c r="AAV466" s="131"/>
      <c r="AAW466" s="131"/>
      <c r="AAX466" s="131"/>
      <c r="AAY466" s="131"/>
      <c r="AAZ466" s="131"/>
      <c r="ABA466" s="131"/>
      <c r="ABB466" s="131"/>
      <c r="ABC466" s="131"/>
      <c r="ABD466" s="131"/>
      <c r="ABE466" s="131"/>
      <c r="ABF466" s="131"/>
      <c r="ABG466" s="131"/>
      <c r="ABH466" s="131"/>
      <c r="ABI466" s="131"/>
      <c r="ABJ466" s="131"/>
      <c r="ABK466" s="131"/>
      <c r="ABL466" s="131"/>
      <c r="ABM466" s="131"/>
      <c r="ABN466" s="131"/>
      <c r="ABO466" s="131"/>
      <c r="ABP466" s="131"/>
      <c r="ABQ466" s="131"/>
      <c r="ABR466" s="131"/>
      <c r="ABS466" s="131"/>
      <c r="ABT466" s="131"/>
      <c r="ABU466" s="131"/>
      <c r="ABV466" s="131"/>
      <c r="ABW466" s="131"/>
      <c r="ABX466" s="131"/>
      <c r="ABY466" s="131"/>
      <c r="ABZ466" s="131"/>
      <c r="ACA466" s="131"/>
      <c r="ACB466" s="131"/>
      <c r="ACC466" s="131"/>
      <c r="ACD466" s="131"/>
      <c r="ACE466" s="131"/>
      <c r="ACF466" s="131"/>
      <c r="ACG466" s="131"/>
      <c r="ACH466" s="131"/>
      <c r="ACI466" s="131"/>
      <c r="ACJ466" s="131"/>
      <c r="ACK466" s="131"/>
      <c r="ACL466" s="131"/>
      <c r="ACM466" s="131"/>
      <c r="ACN466" s="131"/>
      <c r="ACO466" s="131"/>
      <c r="ACP466" s="131"/>
      <c r="ACQ466" s="131"/>
      <c r="ACR466" s="131"/>
      <c r="ACS466" s="131"/>
      <c r="ACT466" s="131"/>
      <c r="ACU466" s="131"/>
      <c r="ACV466" s="131"/>
      <c r="ACW466" s="131"/>
      <c r="ACX466" s="131"/>
      <c r="ACY466" s="131"/>
      <c r="ACZ466" s="131"/>
      <c r="ADA466" s="131"/>
      <c r="ADB466" s="131"/>
      <c r="ADC466" s="131"/>
      <c r="ADD466" s="131"/>
      <c r="ADE466" s="131"/>
      <c r="ADF466" s="131"/>
      <c r="ADG466" s="131"/>
      <c r="ADH466" s="131"/>
      <c r="ADI466" s="131"/>
      <c r="ADJ466" s="131"/>
      <c r="ADK466" s="131"/>
      <c r="ADL466" s="131"/>
      <c r="ADM466" s="131"/>
      <c r="ADN466" s="131"/>
      <c r="ADO466" s="131"/>
      <c r="ADP466" s="131"/>
      <c r="ADQ466" s="131"/>
      <c r="ADR466" s="131"/>
      <c r="ADS466" s="131"/>
      <c r="ADT466" s="131"/>
      <c r="ADU466" s="131"/>
      <c r="ADV466" s="131"/>
      <c r="ADW466" s="131"/>
      <c r="ADX466" s="131"/>
      <c r="ADY466" s="131"/>
      <c r="ADZ466" s="131"/>
      <c r="AEA466" s="131"/>
      <c r="AEB466" s="131"/>
      <c r="AEC466" s="131"/>
      <c r="AED466" s="131"/>
      <c r="AEE466" s="131"/>
      <c r="AEF466" s="131"/>
      <c r="AEG466" s="131"/>
      <c r="AEH466" s="131"/>
      <c r="AEI466" s="131"/>
      <c r="AEJ466" s="131"/>
      <c r="AEK466" s="131"/>
      <c r="AEL466" s="131"/>
      <c r="AEM466" s="131"/>
      <c r="AEN466" s="131"/>
      <c r="AEO466" s="131"/>
      <c r="AEP466" s="131"/>
      <c r="AEQ466" s="131"/>
      <c r="AER466" s="131"/>
      <c r="AES466" s="131"/>
      <c r="AET466" s="131"/>
      <c r="AEU466" s="131"/>
      <c r="AEV466" s="131"/>
      <c r="AEW466" s="131"/>
      <c r="AEX466" s="131"/>
      <c r="AEY466" s="131"/>
      <c r="AEZ466" s="131"/>
      <c r="AFA466" s="131"/>
      <c r="AFB466" s="131"/>
      <c r="AFC466" s="131"/>
      <c r="AFD466" s="131"/>
      <c r="AFE466" s="131"/>
      <c r="AFF466" s="131"/>
      <c r="AFG466" s="131"/>
      <c r="AFH466" s="131"/>
      <c r="AFI466" s="131"/>
      <c r="AFJ466" s="131"/>
      <c r="AFK466" s="131"/>
      <c r="AFL466" s="131"/>
      <c r="AFM466" s="131"/>
      <c r="AFN466" s="131"/>
      <c r="AFO466" s="131"/>
      <c r="AFP466" s="131"/>
      <c r="AFQ466" s="131"/>
      <c r="AFR466" s="131"/>
      <c r="AFS466" s="131"/>
      <c r="AFT466" s="131"/>
      <c r="AFU466" s="131"/>
      <c r="AFV466" s="131"/>
      <c r="AFW466" s="131"/>
      <c r="AFX466" s="131"/>
      <c r="AFY466" s="131"/>
      <c r="AFZ466" s="131"/>
      <c r="AGA466" s="131"/>
      <c r="AGB466" s="131"/>
      <c r="AGC466" s="131"/>
      <c r="AGD466" s="131"/>
      <c r="AGE466" s="131"/>
      <c r="AGF466" s="131"/>
      <c r="AGG466" s="131"/>
      <c r="AGH466" s="131"/>
      <c r="AGI466" s="131"/>
      <c r="AGJ466" s="131"/>
      <c r="AGK466" s="131"/>
      <c r="AGL466" s="131"/>
      <c r="AGM466" s="131"/>
      <c r="AGN466" s="131"/>
      <c r="AGO466" s="131"/>
      <c r="AGP466" s="131"/>
      <c r="AGQ466" s="131"/>
      <c r="AGR466" s="131"/>
      <c r="AGS466" s="131"/>
      <c r="AGT466" s="131"/>
      <c r="AGU466" s="131"/>
      <c r="AGV466" s="131"/>
      <c r="AGW466" s="131"/>
      <c r="AGX466" s="131"/>
      <c r="AGY466" s="131"/>
      <c r="AGZ466" s="131"/>
      <c r="AHA466" s="131"/>
      <c r="AHB466" s="131"/>
      <c r="AHC466" s="131"/>
      <c r="AHD466" s="131"/>
      <c r="AHE466" s="131"/>
      <c r="AHF466" s="131"/>
      <c r="AHG466" s="131"/>
      <c r="AHH466" s="131"/>
      <c r="AHI466" s="131"/>
      <c r="AHJ466" s="131"/>
      <c r="AHK466" s="131"/>
      <c r="AHL466" s="131"/>
      <c r="AHM466" s="131"/>
      <c r="AHN466" s="131"/>
      <c r="AHO466" s="131"/>
      <c r="AHP466" s="131"/>
      <c r="AHQ466" s="131"/>
      <c r="AHR466" s="131"/>
      <c r="AHS466" s="131"/>
      <c r="AHT466" s="131"/>
      <c r="AHU466" s="131"/>
      <c r="AHV466" s="131"/>
      <c r="AHW466" s="131"/>
      <c r="AHX466" s="131"/>
      <c r="AHY466" s="131"/>
      <c r="AHZ466" s="131"/>
      <c r="AIA466" s="131"/>
      <c r="AIB466" s="131"/>
      <c r="AIC466" s="131"/>
      <c r="AID466" s="131"/>
      <c r="AIE466" s="131"/>
      <c r="AIF466" s="131"/>
      <c r="AIG466" s="131"/>
      <c r="AIH466" s="131"/>
      <c r="AII466" s="131"/>
      <c r="AIJ466" s="131"/>
      <c r="AIK466" s="131"/>
      <c r="AIL466" s="131"/>
      <c r="AIM466" s="131"/>
      <c r="AIN466" s="131"/>
      <c r="AIO466" s="131"/>
      <c r="AIP466" s="131"/>
      <c r="AIQ466" s="131"/>
      <c r="AIR466" s="131"/>
      <c r="AIS466" s="131"/>
      <c r="AIT466" s="131"/>
      <c r="AIU466" s="131"/>
      <c r="AIV466" s="131"/>
      <c r="AIW466" s="131"/>
      <c r="AIX466" s="131"/>
      <c r="AIY466" s="131"/>
      <c r="AIZ466" s="131"/>
      <c r="AJA466" s="131"/>
      <c r="AJB466" s="131"/>
      <c r="AJC466" s="131"/>
      <c r="AJD466" s="131"/>
      <c r="AJE466" s="131"/>
      <c r="AJF466" s="131"/>
      <c r="AJG466" s="131"/>
      <c r="AJH466" s="131"/>
      <c r="AJI466" s="131"/>
      <c r="AJJ466" s="131"/>
      <c r="AJK466" s="131"/>
      <c r="AJL466" s="131"/>
      <c r="AJM466" s="131"/>
      <c r="AJN466" s="131"/>
      <c r="AJO466" s="131"/>
      <c r="AJP466" s="131"/>
      <c r="AJQ466" s="131"/>
      <c r="AJR466" s="131"/>
      <c r="AJS466" s="131"/>
      <c r="AJT466" s="131"/>
      <c r="AJU466" s="131"/>
      <c r="AJV466" s="131"/>
      <c r="AJW466" s="131"/>
      <c r="AJX466" s="131"/>
      <c r="AJY466" s="131"/>
      <c r="AJZ466" s="131"/>
      <c r="AKA466" s="131"/>
      <c r="AKB466" s="131"/>
      <c r="AKC466" s="131"/>
      <c r="AKD466" s="131"/>
      <c r="AKE466" s="131"/>
      <c r="AKF466" s="131"/>
      <c r="AKG466" s="131"/>
      <c r="AKH466" s="131"/>
      <c r="AKI466" s="131"/>
      <c r="AKJ466" s="131"/>
      <c r="AKK466" s="131"/>
      <c r="AKL466" s="131"/>
      <c r="AKM466" s="131"/>
      <c r="AKN466" s="131"/>
      <c r="AKO466" s="131"/>
      <c r="AKP466" s="131"/>
      <c r="AKQ466" s="131"/>
      <c r="AKR466" s="131"/>
      <c r="AKS466" s="131"/>
      <c r="AKT466" s="131"/>
      <c r="AKU466" s="131"/>
      <c r="AKV466" s="131"/>
      <c r="AKW466" s="131"/>
      <c r="AKX466" s="131"/>
      <c r="AKY466" s="131"/>
      <c r="AKZ466" s="131"/>
      <c r="ALA466" s="131"/>
      <c r="ALB466" s="131"/>
      <c r="ALC466" s="131"/>
      <c r="ALD466" s="131"/>
      <c r="ALE466" s="131"/>
      <c r="ALF466" s="131"/>
      <c r="ALG466" s="131"/>
      <c r="ALH466" s="131"/>
      <c r="ALI466" s="131"/>
      <c r="ALJ466" s="131"/>
      <c r="ALK466" s="131"/>
      <c r="ALL466" s="131"/>
      <c r="ALM466" s="131"/>
      <c r="ALN466" s="131"/>
      <c r="ALO466" s="131"/>
      <c r="ALP466" s="131"/>
      <c r="ALQ466" s="131"/>
      <c r="ALR466" s="131"/>
      <c r="ALS466" s="131"/>
      <c r="ALT466" s="131"/>
      <c r="ALU466" s="131"/>
      <c r="ALV466" s="131"/>
      <c r="ALW466" s="131"/>
      <c r="ALX466" s="131"/>
      <c r="ALY466" s="131"/>
      <c r="ALZ466" s="131"/>
      <c r="AMA466" s="131"/>
      <c r="AMB466" s="131"/>
      <c r="AMC466" s="131"/>
      <c r="AMD466" s="131"/>
      <c r="AME466" s="131"/>
      <c r="AMF466" s="131"/>
      <c r="AMG466" s="131"/>
      <c r="AMH466" s="131"/>
      <c r="AMI466" s="131"/>
      <c r="AMJ466" s="131"/>
      <c r="AMK466" s="131"/>
      <c r="AML466" s="131"/>
      <c r="AMM466" s="131"/>
      <c r="AMN466" s="131"/>
      <c r="AMO466" s="131"/>
      <c r="AMP466" s="131"/>
      <c r="AMQ466" s="131"/>
      <c r="AMR466" s="131"/>
      <c r="AMS466" s="131"/>
      <c r="AMT466" s="131"/>
      <c r="AMU466" s="131"/>
      <c r="AMV466" s="131"/>
      <c r="AMW466" s="131"/>
      <c r="AMX466" s="131"/>
      <c r="AMY466" s="131"/>
      <c r="AMZ466" s="131"/>
      <c r="ANA466" s="131"/>
      <c r="ANB466" s="131"/>
      <c r="ANC466" s="131"/>
      <c r="AND466" s="131"/>
      <c r="ANE466" s="131"/>
      <c r="ANF466" s="131"/>
      <c r="ANG466" s="131"/>
      <c r="ANH466" s="131"/>
      <c r="ANI466" s="131"/>
      <c r="ANJ466" s="131"/>
      <c r="ANK466" s="131"/>
      <c r="ANL466" s="131"/>
      <c r="ANM466" s="131"/>
      <c r="ANN466" s="131"/>
      <c r="ANO466" s="131"/>
      <c r="ANP466" s="131"/>
      <c r="ANQ466" s="131"/>
      <c r="ANR466" s="131"/>
      <c r="ANS466" s="131"/>
      <c r="ANT466" s="131"/>
      <c r="ANU466" s="131"/>
      <c r="ANV466" s="131"/>
      <c r="ANW466" s="131"/>
      <c r="ANX466" s="131"/>
      <c r="ANY466" s="131"/>
      <c r="ANZ466" s="131"/>
      <c r="AOA466" s="131"/>
      <c r="AOB466" s="131"/>
      <c r="AOC466" s="131"/>
      <c r="AOD466" s="131"/>
      <c r="AOE466" s="131"/>
      <c r="AOF466" s="131"/>
      <c r="AOG466" s="131"/>
      <c r="AOH466" s="131"/>
      <c r="AOI466" s="131"/>
      <c r="AOJ466" s="131"/>
      <c r="AOK466" s="131"/>
      <c r="AOL466" s="131"/>
      <c r="AOM466" s="131"/>
      <c r="AON466" s="131"/>
      <c r="AOO466" s="131"/>
      <c r="AOP466" s="131"/>
      <c r="AOQ466" s="131"/>
      <c r="AOR466" s="131"/>
      <c r="AOS466" s="131"/>
      <c r="AOT466" s="131"/>
      <c r="AOU466" s="131"/>
      <c r="AOV466" s="131"/>
      <c r="AOW466" s="131"/>
      <c r="AOX466" s="131"/>
      <c r="AOY466" s="131"/>
      <c r="AOZ466" s="131"/>
      <c r="APA466" s="131"/>
      <c r="APB466" s="131"/>
      <c r="APC466" s="131"/>
      <c r="APD466" s="131"/>
      <c r="APE466" s="131"/>
      <c r="APF466" s="131"/>
      <c r="APG466" s="131"/>
      <c r="APH466" s="131"/>
      <c r="API466" s="131"/>
      <c r="APJ466" s="131"/>
      <c r="APK466" s="131"/>
      <c r="APL466" s="131"/>
      <c r="APM466" s="131"/>
      <c r="APN466" s="131"/>
      <c r="APO466" s="131"/>
      <c r="APP466" s="131"/>
      <c r="APQ466" s="131"/>
      <c r="APR466" s="131"/>
      <c r="APS466" s="131"/>
      <c r="APT466" s="131"/>
      <c r="APU466" s="131"/>
      <c r="APV466" s="131"/>
      <c r="APW466" s="131"/>
      <c r="APX466" s="131"/>
      <c r="APY466" s="131"/>
      <c r="APZ466" s="131"/>
      <c r="AQA466" s="131"/>
      <c r="AQB466" s="131"/>
      <c r="AQC466" s="131"/>
      <c r="AQD466" s="131"/>
      <c r="AQE466" s="131"/>
      <c r="AQF466" s="131"/>
      <c r="AQG466" s="131"/>
      <c r="AQH466" s="131"/>
      <c r="AQI466" s="131"/>
      <c r="AQJ466" s="131"/>
      <c r="AQK466" s="131"/>
      <c r="AQL466" s="131"/>
      <c r="AQM466" s="131"/>
      <c r="AQN466" s="131"/>
      <c r="AQO466" s="131"/>
      <c r="AQP466" s="131"/>
      <c r="AQQ466" s="131"/>
      <c r="AQR466" s="131"/>
      <c r="AQS466" s="131"/>
      <c r="AQT466" s="131"/>
      <c r="AQU466" s="131"/>
      <c r="AQV466" s="131"/>
      <c r="AQW466" s="131"/>
      <c r="AQX466" s="131"/>
      <c r="AQY466" s="131"/>
      <c r="AQZ466" s="131"/>
      <c r="ARA466" s="131"/>
      <c r="ARB466" s="131"/>
      <c r="ARC466" s="131"/>
      <c r="ARD466" s="131"/>
      <c r="ARE466" s="131"/>
      <c r="ARF466" s="131"/>
      <c r="ARG466" s="131"/>
      <c r="ARH466" s="131"/>
      <c r="ARI466" s="131"/>
      <c r="ARJ466" s="131"/>
      <c r="ARK466" s="131"/>
      <c r="ARL466" s="131"/>
      <c r="ARM466" s="131"/>
      <c r="ARN466" s="131"/>
      <c r="ARO466" s="131"/>
      <c r="ARP466" s="131"/>
      <c r="ARQ466" s="131"/>
      <c r="ARR466" s="131"/>
      <c r="ARS466" s="131"/>
      <c r="ART466" s="131"/>
      <c r="ARU466" s="131"/>
      <c r="ARV466" s="131"/>
      <c r="ARW466" s="131"/>
      <c r="ARX466" s="131"/>
      <c r="ARY466" s="131"/>
      <c r="ARZ466" s="131"/>
      <c r="ASA466" s="131"/>
      <c r="ASB466" s="131"/>
      <c r="ASC466" s="131"/>
      <c r="ASD466" s="131"/>
      <c r="ASE466" s="131"/>
      <c r="ASF466" s="131"/>
      <c r="ASG466" s="131"/>
      <c r="ASH466" s="131"/>
      <c r="ASI466" s="131"/>
      <c r="ASJ466" s="131"/>
      <c r="ASK466" s="131"/>
      <c r="ASL466" s="131"/>
      <c r="ASM466" s="131"/>
      <c r="ASN466" s="131"/>
      <c r="ASO466" s="131"/>
      <c r="ASP466" s="131"/>
      <c r="ASQ466" s="131"/>
      <c r="ASR466" s="131"/>
      <c r="ASS466" s="131"/>
      <c r="AST466" s="131"/>
      <c r="ASU466" s="131"/>
      <c r="ASV466" s="131"/>
      <c r="ASW466" s="131"/>
      <c r="ASX466" s="131"/>
      <c r="ASY466" s="131"/>
      <c r="ASZ466" s="131"/>
      <c r="ATA466" s="131"/>
      <c r="ATB466" s="131"/>
      <c r="ATC466" s="131"/>
      <c r="ATD466" s="131"/>
      <c r="ATE466" s="131"/>
      <c r="ATF466" s="131"/>
      <c r="ATG466" s="131"/>
      <c r="ATH466" s="131"/>
      <c r="ATI466" s="131"/>
      <c r="ATJ466" s="131"/>
      <c r="ATK466" s="131"/>
      <c r="ATL466" s="131"/>
      <c r="ATM466" s="131"/>
      <c r="ATN466" s="131"/>
      <c r="ATO466" s="131"/>
      <c r="ATP466" s="131"/>
      <c r="ATQ466" s="131"/>
      <c r="ATR466" s="131"/>
      <c r="ATS466" s="131"/>
      <c r="ATT466" s="131"/>
      <c r="ATU466" s="131"/>
      <c r="ATV466" s="131"/>
      <c r="ATW466" s="131"/>
      <c r="ATX466" s="131"/>
      <c r="ATY466" s="131"/>
      <c r="ATZ466" s="131"/>
      <c r="AUA466" s="131"/>
      <c r="AUB466" s="131"/>
      <c r="AUC466" s="131"/>
      <c r="AUD466" s="131"/>
      <c r="AUE466" s="131"/>
      <c r="AUF466" s="131"/>
      <c r="AUG466" s="131"/>
      <c r="AUH466" s="131"/>
      <c r="AUI466" s="131"/>
      <c r="AUJ466" s="131"/>
      <c r="AUK466" s="131"/>
      <c r="AUL466" s="131"/>
      <c r="AUM466" s="131"/>
      <c r="AUN466" s="131"/>
      <c r="AUO466" s="131"/>
      <c r="AUP466" s="131"/>
      <c r="AUQ466" s="131"/>
      <c r="AUR466" s="131"/>
      <c r="AUS466" s="131"/>
      <c r="AUT466" s="131"/>
      <c r="AUU466" s="131"/>
      <c r="AUV466" s="131"/>
      <c r="AUW466" s="131"/>
      <c r="AUX466" s="131"/>
      <c r="AUY466" s="131"/>
      <c r="AUZ466" s="131"/>
      <c r="AVA466" s="131"/>
      <c r="AVB466" s="131"/>
      <c r="AVC466" s="131"/>
      <c r="AVD466" s="131"/>
      <c r="AVE466" s="131"/>
      <c r="AVF466" s="131"/>
      <c r="AVG466" s="131"/>
      <c r="AVH466" s="131"/>
      <c r="AVI466" s="131"/>
      <c r="AVJ466" s="131"/>
      <c r="AVK466" s="131"/>
      <c r="AVL466" s="131"/>
      <c r="AVM466" s="131"/>
      <c r="AVN466" s="131"/>
      <c r="AVO466" s="131"/>
      <c r="AVP466" s="131"/>
      <c r="AVQ466" s="131"/>
      <c r="AVR466" s="131"/>
      <c r="AVS466" s="131"/>
      <c r="AVT466" s="131"/>
      <c r="AVU466" s="131"/>
      <c r="AVV466" s="131"/>
      <c r="AVW466" s="131"/>
      <c r="AVX466" s="131"/>
      <c r="AVY466" s="131"/>
      <c r="AVZ466" s="131"/>
      <c r="AWA466" s="131"/>
      <c r="AWB466" s="131"/>
      <c r="AWC466" s="131"/>
      <c r="AWD466" s="131"/>
      <c r="AWE466" s="131"/>
      <c r="AWF466" s="131"/>
      <c r="AWG466" s="131"/>
      <c r="AWH466" s="131"/>
      <c r="AWI466" s="131"/>
      <c r="AWJ466" s="131"/>
      <c r="AWK466" s="131"/>
      <c r="AWL466" s="131"/>
      <c r="AWM466" s="131"/>
      <c r="AWN466" s="131"/>
      <c r="AWO466" s="131"/>
      <c r="AWP466" s="131"/>
      <c r="AWQ466" s="131"/>
      <c r="AWR466" s="131"/>
      <c r="AWS466" s="131"/>
      <c r="AWT466" s="131"/>
      <c r="AWU466" s="131"/>
      <c r="AWV466" s="131"/>
      <c r="AWW466" s="131"/>
      <c r="AWX466" s="131"/>
      <c r="AWY466" s="131"/>
      <c r="AWZ466" s="131"/>
      <c r="AXA466" s="131"/>
      <c r="AXB466" s="131"/>
      <c r="AXC466" s="131"/>
      <c r="AXD466" s="131"/>
      <c r="AXE466" s="131"/>
      <c r="AXF466" s="131"/>
      <c r="AXG466" s="131"/>
      <c r="AXH466" s="131"/>
      <c r="AXI466" s="131"/>
      <c r="AXJ466" s="131"/>
      <c r="AXK466" s="131"/>
      <c r="AXL466" s="131"/>
      <c r="AXM466" s="131"/>
      <c r="AXN466" s="131"/>
      <c r="AXO466" s="131"/>
      <c r="AXP466" s="131"/>
      <c r="AXQ466" s="131"/>
      <c r="AXR466" s="131"/>
      <c r="AXS466" s="131"/>
      <c r="AXT466" s="131"/>
      <c r="AXU466" s="131"/>
      <c r="AXV466" s="131"/>
      <c r="AXW466" s="131"/>
      <c r="AXX466" s="131"/>
    </row>
    <row r="467" spans="1:1324" s="105" customFormat="1" ht="15.75" hidden="1" customHeight="1" x14ac:dyDescent="0.2">
      <c r="A467" s="13" t="s">
        <v>319</v>
      </c>
      <c r="B467" s="13" t="s">
        <v>318</v>
      </c>
      <c r="C467" s="12" t="s">
        <v>317</v>
      </c>
      <c r="D467" s="19" t="s">
        <v>316</v>
      </c>
      <c r="E467" s="9">
        <v>40392</v>
      </c>
      <c r="F467" s="30"/>
      <c r="G467" s="30" t="s">
        <v>1186</v>
      </c>
      <c r="H467" s="30">
        <v>42005</v>
      </c>
      <c r="I467" s="30" t="s">
        <v>1065</v>
      </c>
      <c r="J467" s="173"/>
      <c r="K467" s="87" t="s">
        <v>7</v>
      </c>
      <c r="L467" s="87">
        <v>1</v>
      </c>
      <c r="M467" s="87">
        <v>1</v>
      </c>
      <c r="N467" s="87" t="s">
        <v>315</v>
      </c>
      <c r="O467" s="87">
        <v>1</v>
      </c>
      <c r="P467" s="87" t="s">
        <v>315</v>
      </c>
      <c r="Q467" s="87">
        <v>1</v>
      </c>
      <c r="R467" s="87" t="s">
        <v>315</v>
      </c>
      <c r="S467" s="87">
        <v>1</v>
      </c>
      <c r="T467" s="88" t="s">
        <v>49</v>
      </c>
      <c r="U467" s="87">
        <v>1</v>
      </c>
      <c r="V467" s="87">
        <v>1</v>
      </c>
      <c r="W467" s="87">
        <v>1</v>
      </c>
      <c r="X467" s="87">
        <v>1</v>
      </c>
      <c r="Y467" s="87">
        <v>1</v>
      </c>
      <c r="Z467" s="87">
        <v>1</v>
      </c>
      <c r="AA467" s="87">
        <v>0</v>
      </c>
      <c r="AB467" s="71">
        <f>IF((ISERROR(VLOOKUP($A467,RTlist2,40,FALSE)))=TRUE,2,VLOOKUP($A467,RTlist2,40,FALSE))</f>
        <v>2</v>
      </c>
      <c r="AC467" s="71">
        <f>IF((ISERROR(VLOOKUP($A467,RTlist2,41,FALSE)))=TRUE,2,VLOOKUP($A467,RTlist2,41,FALSE))</f>
        <v>2</v>
      </c>
      <c r="AD467" s="71">
        <f>IF((ISERROR(VLOOKUP($A467,RTlist2,36,FALSE)))=TRUE,2,VLOOKUP($A467,RTlist2,36,FALSE))</f>
        <v>2</v>
      </c>
      <c r="AE467" s="71">
        <f>IF((ISERROR(VLOOKUP($A467,RTlist2,37,FALSE)))=TRUE,2,VLOOKUP($A467,RTlist2,37,FALSE))</f>
        <v>2</v>
      </c>
      <c r="AF467" s="103" t="s">
        <v>2344</v>
      </c>
    </row>
    <row r="468" spans="1:1324" s="106" customFormat="1" ht="15.75" hidden="1" customHeight="1" x14ac:dyDescent="0.2">
      <c r="A468" s="13" t="s">
        <v>1396</v>
      </c>
      <c r="B468" s="13" t="s">
        <v>318</v>
      </c>
      <c r="C468" s="12" t="s">
        <v>1209</v>
      </c>
      <c r="D468" s="19" t="s">
        <v>2093</v>
      </c>
      <c r="E468" s="9">
        <v>41061</v>
      </c>
      <c r="F468" s="30" t="s">
        <v>1167</v>
      </c>
      <c r="G468" s="30" t="s">
        <v>1186</v>
      </c>
      <c r="H468" s="30">
        <v>42005</v>
      </c>
      <c r="I468" s="30" t="s">
        <v>1065</v>
      </c>
      <c r="J468" s="173"/>
      <c r="K468" s="87" t="s">
        <v>6</v>
      </c>
      <c r="L468" s="87">
        <v>1</v>
      </c>
      <c r="M468" s="87">
        <v>1</v>
      </c>
      <c r="N468" s="84" t="s">
        <v>326</v>
      </c>
      <c r="O468" s="84">
        <v>1</v>
      </c>
      <c r="P468" s="84" t="s">
        <v>326</v>
      </c>
      <c r="Q468" s="84">
        <v>1</v>
      </c>
      <c r="R468" s="84" t="s">
        <v>326</v>
      </c>
      <c r="S468" s="84">
        <v>1</v>
      </c>
      <c r="T468" s="84" t="s">
        <v>49</v>
      </c>
      <c r="U468" s="84">
        <v>1</v>
      </c>
      <c r="V468" s="87">
        <v>1</v>
      </c>
      <c r="W468" s="84">
        <v>0</v>
      </c>
      <c r="X468" s="87">
        <v>0</v>
      </c>
      <c r="Y468" s="84">
        <v>0</v>
      </c>
      <c r="Z468" s="84">
        <v>1</v>
      </c>
      <c r="AA468" s="87">
        <v>0</v>
      </c>
      <c r="AB468" s="71">
        <f>IF((ISERROR(VLOOKUP($A468,RTlist2,40,FALSE)))=TRUE,2,VLOOKUP($A468,RTlist2,40,FALSE))</f>
        <v>2</v>
      </c>
      <c r="AC468" s="71">
        <f>IF((ISERROR(VLOOKUP($A468,RTlist2,41,FALSE)))=TRUE,2,VLOOKUP($A468,RTlist2,41,FALSE))</f>
        <v>2</v>
      </c>
      <c r="AD468" s="71">
        <f>IF((ISERROR(VLOOKUP($A468,RTlist2,36,FALSE)))=TRUE,2,VLOOKUP($A468,RTlist2,36,FALSE))</f>
        <v>2</v>
      </c>
      <c r="AE468" s="71">
        <f>IF((ISERROR(VLOOKUP($A468,RTlist2,37,FALSE)))=TRUE,2,VLOOKUP($A468,RTlist2,37,FALSE))</f>
        <v>2</v>
      </c>
      <c r="AF468" s="103" t="s">
        <v>2345</v>
      </c>
      <c r="AG468" s="105"/>
      <c r="AH468" s="105"/>
      <c r="AI468" s="105"/>
      <c r="AJ468" s="105"/>
      <c r="AK468" s="105"/>
      <c r="AL468" s="105"/>
      <c r="AM468" s="105"/>
      <c r="AN468" s="105"/>
      <c r="AO468" s="105"/>
      <c r="AP468" s="105"/>
      <c r="AQ468" s="105"/>
      <c r="AR468" s="105"/>
      <c r="AS468" s="105"/>
      <c r="AT468" s="105"/>
      <c r="AU468" s="105"/>
      <c r="AV468" s="105"/>
      <c r="AW468" s="105"/>
      <c r="AX468" s="105"/>
      <c r="AY468" s="105"/>
      <c r="AZ468" s="105"/>
      <c r="BA468" s="105"/>
      <c r="BB468" s="105"/>
      <c r="BC468" s="105"/>
      <c r="BD468" s="105"/>
      <c r="BE468" s="105"/>
      <c r="BF468" s="105"/>
      <c r="BG468" s="105"/>
      <c r="BH468" s="105"/>
      <c r="BI468" s="105"/>
      <c r="BJ468" s="105"/>
      <c r="BK468" s="105"/>
      <c r="BL468" s="105"/>
      <c r="BM468" s="105"/>
      <c r="BN468" s="105"/>
      <c r="BO468" s="105"/>
      <c r="BP468" s="105"/>
      <c r="BQ468" s="105"/>
      <c r="BR468" s="105"/>
      <c r="BS468" s="105"/>
      <c r="BT468" s="105"/>
      <c r="BU468" s="105"/>
      <c r="BV468" s="105"/>
      <c r="BW468" s="105"/>
      <c r="BX468" s="105"/>
      <c r="BY468" s="105"/>
      <c r="BZ468" s="105"/>
      <c r="CA468" s="105"/>
      <c r="CB468" s="105"/>
      <c r="CC468" s="105"/>
      <c r="CD468" s="105"/>
      <c r="CE468" s="105"/>
      <c r="CF468" s="105"/>
      <c r="CG468" s="105"/>
      <c r="CH468" s="105"/>
      <c r="CI468" s="105"/>
      <c r="CJ468" s="105"/>
      <c r="CK468" s="105"/>
      <c r="CL468" s="105"/>
      <c r="CM468" s="105"/>
      <c r="CN468" s="105"/>
      <c r="CO468" s="105"/>
      <c r="CP468" s="105"/>
      <c r="CQ468" s="105"/>
      <c r="CR468" s="105"/>
      <c r="CS468" s="105"/>
      <c r="CT468" s="105"/>
      <c r="CU468" s="105"/>
      <c r="CV468" s="105"/>
      <c r="CW468" s="105"/>
      <c r="CX468" s="105"/>
      <c r="CY468" s="105"/>
      <c r="CZ468" s="105"/>
      <c r="DA468" s="105"/>
      <c r="DB468" s="105"/>
      <c r="DC468" s="105"/>
      <c r="DD468" s="105"/>
      <c r="DE468" s="105"/>
      <c r="DF468" s="105"/>
      <c r="DG468" s="105"/>
      <c r="DH468" s="105"/>
      <c r="DI468" s="105"/>
      <c r="DJ468" s="105"/>
      <c r="DK468" s="105"/>
      <c r="DL468" s="105"/>
      <c r="DM468" s="105"/>
      <c r="DN468" s="105"/>
      <c r="DO468" s="105"/>
      <c r="DP468" s="105"/>
      <c r="DQ468" s="105"/>
      <c r="DR468" s="105"/>
      <c r="DS468" s="105"/>
      <c r="DT468" s="105"/>
      <c r="DU468" s="105"/>
      <c r="DV468" s="105"/>
      <c r="DW468" s="105"/>
      <c r="DX468" s="105"/>
      <c r="DY468" s="105"/>
      <c r="DZ468" s="105"/>
      <c r="EA468" s="105"/>
      <c r="EB468" s="105"/>
      <c r="EC468" s="105"/>
      <c r="ED468" s="105"/>
      <c r="EE468" s="105"/>
      <c r="EF468" s="105"/>
      <c r="EG468" s="105"/>
      <c r="EH468" s="105"/>
      <c r="EI468" s="105"/>
      <c r="EJ468" s="105"/>
      <c r="EK468" s="105"/>
      <c r="EL468" s="105"/>
      <c r="EM468" s="105"/>
      <c r="EN468" s="105"/>
      <c r="EO468" s="105"/>
      <c r="EP468" s="105"/>
      <c r="EQ468" s="105"/>
      <c r="ER468" s="105"/>
      <c r="ES468" s="105"/>
      <c r="ET468" s="105"/>
      <c r="EU468" s="105"/>
      <c r="EV468" s="105"/>
      <c r="EW468" s="105"/>
      <c r="EX468" s="105"/>
      <c r="EY468" s="105"/>
      <c r="EZ468" s="105"/>
      <c r="FA468" s="105"/>
      <c r="FB468" s="105"/>
      <c r="FC468" s="105"/>
      <c r="FD468" s="105"/>
      <c r="FE468" s="105"/>
      <c r="FF468" s="105"/>
      <c r="FG468" s="105"/>
      <c r="FH468" s="105"/>
      <c r="FI468" s="105"/>
      <c r="FJ468" s="105"/>
      <c r="FK468" s="105"/>
      <c r="FL468" s="105"/>
      <c r="FM468" s="105"/>
      <c r="FN468" s="105"/>
      <c r="FO468" s="105"/>
      <c r="FP468" s="105"/>
      <c r="FQ468" s="105"/>
      <c r="FR468" s="105"/>
      <c r="FS468" s="105"/>
      <c r="FT468" s="105"/>
      <c r="FU468" s="105"/>
      <c r="FV468" s="105"/>
      <c r="FW468" s="105"/>
      <c r="FX468" s="105"/>
      <c r="FY468" s="105"/>
      <c r="FZ468" s="105"/>
      <c r="GA468" s="105"/>
      <c r="GB468" s="105"/>
      <c r="GC468" s="105"/>
      <c r="GD468" s="105"/>
      <c r="GE468" s="105"/>
      <c r="GF468" s="105"/>
      <c r="GG468" s="105"/>
      <c r="GH468" s="105"/>
      <c r="GI468" s="105"/>
      <c r="GJ468" s="105"/>
      <c r="GK468" s="105"/>
      <c r="GL468" s="105"/>
      <c r="GM468" s="105"/>
      <c r="GN468" s="105"/>
      <c r="GO468" s="105"/>
      <c r="GP468" s="105"/>
      <c r="GQ468" s="105"/>
      <c r="GR468" s="105"/>
      <c r="GS468" s="105"/>
      <c r="GT468" s="105"/>
      <c r="GU468" s="105"/>
      <c r="GV468" s="105"/>
      <c r="GW468" s="105"/>
      <c r="GX468" s="105"/>
      <c r="GY468" s="105"/>
      <c r="GZ468" s="105"/>
      <c r="HA468" s="105"/>
      <c r="HB468" s="105"/>
      <c r="HC468" s="105"/>
      <c r="HD468" s="105"/>
      <c r="HE468" s="105"/>
      <c r="HF468" s="105"/>
      <c r="HG468" s="105"/>
      <c r="HH468" s="105"/>
      <c r="HI468" s="105"/>
      <c r="HJ468" s="105"/>
      <c r="HK468" s="105"/>
      <c r="HL468" s="105"/>
      <c r="HM468" s="105"/>
      <c r="HN468" s="105"/>
      <c r="HO468" s="105"/>
      <c r="HP468" s="105"/>
      <c r="HQ468" s="105"/>
      <c r="HR468" s="105"/>
      <c r="HS468" s="105"/>
      <c r="HT468" s="105"/>
      <c r="HU468" s="105"/>
      <c r="HV468" s="105"/>
      <c r="HW468" s="105"/>
      <c r="HX468" s="105"/>
      <c r="HY468" s="105"/>
      <c r="HZ468" s="105"/>
      <c r="IA468" s="105"/>
      <c r="IB468" s="105"/>
      <c r="IC468" s="105"/>
      <c r="ID468" s="105"/>
      <c r="IE468" s="105"/>
      <c r="IF468" s="105"/>
      <c r="IG468" s="105"/>
      <c r="IH468" s="105"/>
      <c r="II468" s="105"/>
      <c r="IJ468" s="105"/>
      <c r="IK468" s="105"/>
      <c r="IL468" s="105"/>
      <c r="IM468" s="105"/>
      <c r="IN468" s="105"/>
      <c r="IO468" s="105"/>
      <c r="IP468" s="105"/>
      <c r="IQ468" s="105"/>
      <c r="IR468" s="105"/>
      <c r="IS468" s="105"/>
      <c r="IT468" s="105"/>
      <c r="IU468" s="105"/>
      <c r="IV468" s="105"/>
      <c r="IW468" s="105"/>
      <c r="IX468" s="105"/>
      <c r="IY468" s="105"/>
      <c r="IZ468" s="105"/>
      <c r="JA468" s="105"/>
      <c r="JB468" s="105"/>
      <c r="JC468" s="105"/>
      <c r="JD468" s="105"/>
      <c r="JE468" s="105"/>
      <c r="JF468" s="105"/>
      <c r="JG468" s="105"/>
      <c r="JH468" s="105"/>
      <c r="JI468" s="105"/>
      <c r="JJ468" s="105"/>
      <c r="JK468" s="105"/>
      <c r="JL468" s="105"/>
      <c r="JM468" s="105"/>
      <c r="JN468" s="105"/>
      <c r="JO468" s="105"/>
      <c r="JP468" s="105"/>
      <c r="JQ468" s="105"/>
      <c r="JR468" s="105"/>
      <c r="JS468" s="105"/>
      <c r="JT468" s="105"/>
      <c r="JU468" s="105"/>
      <c r="JV468" s="105"/>
      <c r="JW468" s="105"/>
      <c r="JX468" s="105"/>
      <c r="JY468" s="105"/>
      <c r="JZ468" s="105"/>
      <c r="KA468" s="105"/>
      <c r="KB468" s="105"/>
      <c r="KC468" s="105"/>
      <c r="KD468" s="105"/>
      <c r="KE468" s="105"/>
      <c r="KF468" s="105"/>
      <c r="KG468" s="105"/>
      <c r="KH468" s="105"/>
      <c r="KI468" s="105"/>
      <c r="KJ468" s="105"/>
      <c r="KK468" s="105"/>
      <c r="KL468" s="105"/>
      <c r="KM468" s="105"/>
      <c r="KN468" s="105"/>
      <c r="KO468" s="105"/>
      <c r="KP468" s="105"/>
      <c r="KQ468" s="105"/>
      <c r="KR468" s="105"/>
      <c r="KS468" s="105"/>
      <c r="KT468" s="105"/>
      <c r="KU468" s="105"/>
      <c r="KV468" s="105"/>
      <c r="KW468" s="105"/>
      <c r="KX468" s="105"/>
      <c r="KY468" s="105"/>
      <c r="KZ468" s="105"/>
      <c r="LA468" s="105"/>
      <c r="LB468" s="105"/>
      <c r="LC468" s="105"/>
      <c r="LD468" s="105"/>
      <c r="LE468" s="105"/>
      <c r="LF468" s="105"/>
      <c r="LG468" s="105"/>
      <c r="LH468" s="105"/>
      <c r="LI468" s="105"/>
      <c r="LJ468" s="105"/>
      <c r="LK468" s="105"/>
      <c r="LL468" s="105"/>
      <c r="LM468" s="105"/>
      <c r="LN468" s="105"/>
      <c r="LO468" s="105"/>
      <c r="LP468" s="105"/>
      <c r="LQ468" s="105"/>
      <c r="LR468" s="105"/>
      <c r="LS468" s="105"/>
      <c r="LT468" s="105"/>
      <c r="LU468" s="105"/>
      <c r="LV468" s="105"/>
      <c r="LW468" s="105"/>
      <c r="LX468" s="105"/>
      <c r="LY468" s="105"/>
      <c r="LZ468" s="105"/>
      <c r="MA468" s="105"/>
      <c r="MB468" s="105"/>
      <c r="MC468" s="105"/>
      <c r="MD468" s="105"/>
      <c r="ME468" s="105"/>
      <c r="MF468" s="105"/>
      <c r="MG468" s="105"/>
      <c r="MH468" s="105"/>
      <c r="MI468" s="105"/>
      <c r="MJ468" s="105"/>
      <c r="MK468" s="105"/>
      <c r="ML468" s="105"/>
      <c r="MM468" s="105"/>
      <c r="MN468" s="105"/>
      <c r="MO468" s="105"/>
      <c r="MP468" s="105"/>
      <c r="MQ468" s="105"/>
      <c r="MR468" s="105"/>
      <c r="MS468" s="105"/>
      <c r="MT468" s="105"/>
      <c r="MU468" s="105"/>
      <c r="MV468" s="105"/>
      <c r="MW468" s="105"/>
      <c r="MX468" s="105"/>
      <c r="MY468" s="105"/>
      <c r="MZ468" s="105"/>
      <c r="NA468" s="105"/>
      <c r="NB468" s="105"/>
      <c r="NC468" s="105"/>
      <c r="ND468" s="105"/>
      <c r="NE468" s="105"/>
      <c r="NF468" s="105"/>
      <c r="NG468" s="105"/>
      <c r="NH468" s="105"/>
      <c r="NI468" s="105"/>
      <c r="NJ468" s="105"/>
      <c r="NK468" s="105"/>
      <c r="NL468" s="105"/>
      <c r="NM468" s="105"/>
      <c r="NN468" s="105"/>
      <c r="NO468" s="105"/>
      <c r="NP468" s="105"/>
      <c r="NQ468" s="105"/>
      <c r="NR468" s="105"/>
      <c r="NS468" s="105"/>
      <c r="NT468" s="105"/>
      <c r="NU468" s="105"/>
      <c r="NV468" s="105"/>
      <c r="NW468" s="105"/>
      <c r="NX468" s="105"/>
      <c r="NY468" s="105"/>
      <c r="NZ468" s="105"/>
      <c r="OA468" s="105"/>
      <c r="OB468" s="105"/>
      <c r="OC468" s="105"/>
      <c r="OD468" s="105"/>
      <c r="OE468" s="105"/>
      <c r="OF468" s="105"/>
      <c r="OG468" s="105"/>
      <c r="OH468" s="105"/>
      <c r="OI468" s="105"/>
      <c r="OJ468" s="105"/>
      <c r="OK468" s="105"/>
      <c r="OL468" s="105"/>
      <c r="OM468" s="105"/>
      <c r="ON468" s="105"/>
      <c r="OO468" s="105"/>
      <c r="OP468" s="105"/>
      <c r="OQ468" s="105"/>
      <c r="OR468" s="105"/>
      <c r="OS468" s="105"/>
      <c r="OT468" s="105"/>
      <c r="OU468" s="105"/>
      <c r="OV468" s="105"/>
      <c r="OW468" s="105"/>
      <c r="OX468" s="105"/>
      <c r="OY468" s="105"/>
      <c r="OZ468" s="105"/>
      <c r="PA468" s="105"/>
      <c r="PB468" s="105"/>
      <c r="PC468" s="105"/>
      <c r="PD468" s="105"/>
      <c r="PE468" s="105"/>
      <c r="PF468" s="105"/>
      <c r="PG468" s="105"/>
      <c r="PH468" s="105"/>
      <c r="PI468" s="105"/>
      <c r="PJ468" s="105"/>
      <c r="PK468" s="105"/>
      <c r="PL468" s="105"/>
      <c r="PM468" s="105"/>
      <c r="PN468" s="105"/>
      <c r="PO468" s="105"/>
      <c r="PP468" s="105"/>
      <c r="PQ468" s="105"/>
      <c r="PR468" s="105"/>
      <c r="PS468" s="105"/>
      <c r="PT468" s="105"/>
      <c r="PU468" s="105"/>
      <c r="PV468" s="105"/>
      <c r="PW468" s="105"/>
      <c r="PX468" s="105"/>
      <c r="PY468" s="105"/>
      <c r="PZ468" s="105"/>
      <c r="QA468" s="105"/>
      <c r="QB468" s="105"/>
      <c r="QC468" s="105"/>
      <c r="QD468" s="105"/>
      <c r="QE468" s="105"/>
      <c r="QF468" s="105"/>
      <c r="QG468" s="105"/>
      <c r="QH468" s="105"/>
      <c r="QI468" s="105"/>
      <c r="QJ468" s="105"/>
      <c r="QK468" s="105"/>
      <c r="QL468" s="105"/>
      <c r="QM468" s="105"/>
      <c r="QN468" s="105"/>
      <c r="QO468" s="105"/>
      <c r="QP468" s="105"/>
      <c r="QQ468" s="105"/>
      <c r="QR468" s="105"/>
      <c r="QS468" s="105"/>
      <c r="QT468" s="105"/>
      <c r="QU468" s="105"/>
      <c r="QV468" s="105"/>
      <c r="QW468" s="105"/>
      <c r="QX468" s="105"/>
      <c r="QY468" s="105"/>
      <c r="QZ468" s="105"/>
      <c r="RA468" s="105"/>
      <c r="RB468" s="105"/>
      <c r="RC468" s="105"/>
      <c r="RD468" s="105"/>
      <c r="RE468" s="105"/>
      <c r="RF468" s="105"/>
      <c r="RG468" s="105"/>
      <c r="RH468" s="105"/>
      <c r="RI468" s="105"/>
      <c r="RJ468" s="105"/>
      <c r="RK468" s="105"/>
      <c r="RL468" s="105"/>
      <c r="RM468" s="105"/>
      <c r="RN468" s="105"/>
      <c r="RO468" s="105"/>
      <c r="RP468" s="105"/>
      <c r="RQ468" s="105"/>
      <c r="RR468" s="105"/>
      <c r="RS468" s="105"/>
      <c r="RT468" s="105"/>
      <c r="RU468" s="105"/>
      <c r="RV468" s="105"/>
      <c r="RW468" s="105"/>
      <c r="RX468" s="105"/>
      <c r="RY468" s="105"/>
      <c r="RZ468" s="105"/>
      <c r="SA468" s="105"/>
      <c r="SB468" s="105"/>
      <c r="SC468" s="105"/>
      <c r="SD468" s="105"/>
      <c r="SE468" s="105"/>
      <c r="SF468" s="105"/>
      <c r="SG468" s="105"/>
      <c r="SH468" s="105"/>
      <c r="SI468" s="105"/>
      <c r="SJ468" s="105"/>
      <c r="SK468" s="105"/>
      <c r="SL468" s="105"/>
      <c r="SM468" s="105"/>
      <c r="SN468" s="105"/>
      <c r="SO468" s="105"/>
      <c r="SP468" s="105"/>
      <c r="SQ468" s="105"/>
      <c r="SR468" s="105"/>
      <c r="SS468" s="105"/>
      <c r="ST468" s="105"/>
      <c r="SU468" s="105"/>
      <c r="SV468" s="105"/>
      <c r="SW468" s="105"/>
      <c r="SX468" s="105"/>
      <c r="SY468" s="105"/>
      <c r="SZ468" s="105"/>
      <c r="TA468" s="105"/>
      <c r="TB468" s="105"/>
      <c r="TC468" s="105"/>
      <c r="TD468" s="105"/>
      <c r="TE468" s="105"/>
      <c r="TF468" s="105"/>
      <c r="TG468" s="105"/>
      <c r="TH468" s="105"/>
      <c r="TI468" s="105"/>
      <c r="TJ468" s="105"/>
      <c r="TK468" s="105"/>
      <c r="TL468" s="105"/>
      <c r="TM468" s="105"/>
      <c r="TN468" s="105"/>
      <c r="TO468" s="105"/>
      <c r="TP468" s="105"/>
      <c r="TQ468" s="105"/>
      <c r="TR468" s="105"/>
      <c r="TS468" s="105"/>
      <c r="TT468" s="105"/>
      <c r="TU468" s="105"/>
      <c r="TV468" s="105"/>
      <c r="TW468" s="105"/>
      <c r="TX468" s="105"/>
      <c r="TY468" s="105"/>
      <c r="TZ468" s="105"/>
      <c r="UA468" s="105"/>
      <c r="UB468" s="105"/>
      <c r="UC468" s="105"/>
      <c r="UD468" s="105"/>
      <c r="UE468" s="105"/>
      <c r="UF468" s="105"/>
      <c r="UG468" s="105"/>
      <c r="UH468" s="105"/>
      <c r="UI468" s="105"/>
      <c r="UJ468" s="105"/>
      <c r="UK468" s="105"/>
      <c r="UL468" s="105"/>
      <c r="UM468" s="105"/>
      <c r="UN468" s="105"/>
      <c r="UO468" s="105"/>
      <c r="UP468" s="105"/>
      <c r="UQ468" s="105"/>
      <c r="UR468" s="105"/>
      <c r="US468" s="105"/>
      <c r="UT468" s="105"/>
      <c r="UU468" s="105"/>
      <c r="UV468" s="105"/>
      <c r="UW468" s="105"/>
      <c r="UX468" s="105"/>
      <c r="UY468" s="105"/>
      <c r="UZ468" s="105"/>
      <c r="VA468" s="105"/>
      <c r="VB468" s="105"/>
      <c r="VC468" s="105"/>
      <c r="VD468" s="105"/>
      <c r="VE468" s="105"/>
      <c r="VF468" s="105"/>
      <c r="VG468" s="105"/>
      <c r="VH468" s="105"/>
      <c r="VI468" s="105"/>
      <c r="VJ468" s="105"/>
      <c r="VK468" s="105"/>
      <c r="VL468" s="105"/>
      <c r="VM468" s="105"/>
      <c r="VN468" s="105"/>
      <c r="VO468" s="105"/>
      <c r="VP468" s="105"/>
      <c r="VQ468" s="105"/>
      <c r="VR468" s="105"/>
      <c r="VS468" s="105"/>
      <c r="VT468" s="105"/>
      <c r="VU468" s="105"/>
      <c r="VV468" s="105"/>
      <c r="VW468" s="105"/>
      <c r="VX468" s="105"/>
      <c r="VY468" s="105"/>
      <c r="VZ468" s="105"/>
      <c r="WA468" s="105"/>
      <c r="WB468" s="105"/>
      <c r="WC468" s="105"/>
      <c r="WD468" s="105"/>
      <c r="WE468" s="105"/>
      <c r="WF468" s="105"/>
      <c r="WG468" s="105"/>
      <c r="WH468" s="105"/>
      <c r="WI468" s="105"/>
      <c r="WJ468" s="105"/>
      <c r="WK468" s="105"/>
      <c r="WL468" s="105"/>
      <c r="WM468" s="105"/>
      <c r="WN468" s="105"/>
      <c r="WO468" s="105"/>
      <c r="WP468" s="105"/>
      <c r="WQ468" s="105"/>
      <c r="WR468" s="105"/>
      <c r="WS468" s="105"/>
      <c r="WT468" s="105"/>
      <c r="WU468" s="105"/>
      <c r="WV468" s="105"/>
      <c r="WW468" s="105"/>
      <c r="WX468" s="105"/>
      <c r="WY468" s="105"/>
      <c r="WZ468" s="105"/>
      <c r="XA468" s="105"/>
      <c r="XB468" s="105"/>
      <c r="XC468" s="105"/>
      <c r="XD468" s="105"/>
      <c r="XE468" s="105"/>
      <c r="XF468" s="105"/>
      <c r="XG468" s="105"/>
      <c r="XH468" s="105"/>
      <c r="XI468" s="105"/>
      <c r="XJ468" s="105"/>
      <c r="XK468" s="105"/>
      <c r="XL468" s="105"/>
      <c r="XM468" s="105"/>
      <c r="XN468" s="105"/>
      <c r="XO468" s="105"/>
      <c r="XP468" s="105"/>
      <c r="XQ468" s="105"/>
      <c r="XR468" s="105"/>
      <c r="XS468" s="105"/>
      <c r="XT468" s="105"/>
      <c r="XU468" s="105"/>
      <c r="XV468" s="105"/>
      <c r="XW468" s="105"/>
      <c r="XX468" s="105"/>
      <c r="XY468" s="105"/>
      <c r="XZ468" s="105"/>
      <c r="YA468" s="105"/>
      <c r="YB468" s="105"/>
      <c r="YC468" s="105"/>
      <c r="YD468" s="105"/>
      <c r="YE468" s="105"/>
      <c r="YF468" s="105"/>
      <c r="YG468" s="105"/>
      <c r="YH468" s="105"/>
      <c r="YI468" s="105"/>
      <c r="YJ468" s="105"/>
      <c r="YK468" s="105"/>
      <c r="YL468" s="105"/>
      <c r="YM468" s="105"/>
      <c r="YN468" s="105"/>
      <c r="YO468" s="105"/>
      <c r="YP468" s="105"/>
      <c r="YQ468" s="105"/>
      <c r="YR468" s="105"/>
      <c r="YS468" s="105"/>
      <c r="YT468" s="105"/>
      <c r="YU468" s="105"/>
      <c r="YV468" s="105"/>
      <c r="YW468" s="105"/>
      <c r="YX468" s="105"/>
      <c r="YY468" s="105"/>
      <c r="YZ468" s="105"/>
      <c r="ZA468" s="105"/>
      <c r="ZB468" s="105"/>
      <c r="ZC468" s="105"/>
      <c r="ZD468" s="105"/>
      <c r="ZE468" s="105"/>
      <c r="ZF468" s="105"/>
      <c r="ZG468" s="105"/>
      <c r="ZH468" s="105"/>
      <c r="ZI468" s="105"/>
      <c r="ZJ468" s="105"/>
      <c r="ZK468" s="105"/>
      <c r="ZL468" s="105"/>
      <c r="ZM468" s="105"/>
      <c r="ZN468" s="105"/>
      <c r="ZO468" s="105"/>
      <c r="ZP468" s="105"/>
      <c r="ZQ468" s="105"/>
      <c r="ZR468" s="105"/>
      <c r="ZS468" s="105"/>
      <c r="ZT468" s="105"/>
      <c r="ZU468" s="105"/>
      <c r="ZV468" s="105"/>
      <c r="ZW468" s="105"/>
      <c r="ZX468" s="105"/>
      <c r="ZY468" s="105"/>
      <c r="ZZ468" s="105"/>
      <c r="AAA468" s="105"/>
      <c r="AAB468" s="105"/>
      <c r="AAC468" s="105"/>
      <c r="AAD468" s="105"/>
      <c r="AAE468" s="105"/>
      <c r="AAF468" s="105"/>
      <c r="AAG468" s="105"/>
      <c r="AAH468" s="105"/>
      <c r="AAI468" s="105"/>
      <c r="AAJ468" s="105"/>
      <c r="AAK468" s="105"/>
      <c r="AAL468" s="105"/>
      <c r="AAM468" s="105"/>
      <c r="AAN468" s="105"/>
      <c r="AAO468" s="105"/>
      <c r="AAP468" s="105"/>
      <c r="AAQ468" s="105"/>
      <c r="AAR468" s="105"/>
      <c r="AAS468" s="105"/>
      <c r="AAT468" s="105"/>
      <c r="AAU468" s="105"/>
      <c r="AAV468" s="105"/>
      <c r="AAW468" s="105"/>
      <c r="AAX468" s="105"/>
      <c r="AAY468" s="105"/>
      <c r="AAZ468" s="105"/>
      <c r="ABA468" s="105"/>
      <c r="ABB468" s="105"/>
      <c r="ABC468" s="105"/>
      <c r="ABD468" s="105"/>
      <c r="ABE468" s="105"/>
      <c r="ABF468" s="105"/>
      <c r="ABG468" s="105"/>
      <c r="ABH468" s="105"/>
      <c r="ABI468" s="105"/>
      <c r="ABJ468" s="105"/>
      <c r="ABK468" s="105"/>
      <c r="ABL468" s="105"/>
      <c r="ABM468" s="105"/>
      <c r="ABN468" s="105"/>
      <c r="ABO468" s="105"/>
      <c r="ABP468" s="105"/>
      <c r="ABQ468" s="105"/>
      <c r="ABR468" s="105"/>
      <c r="ABS468" s="105"/>
      <c r="ABT468" s="105"/>
      <c r="ABU468" s="105"/>
      <c r="ABV468" s="105"/>
      <c r="ABW468" s="105"/>
      <c r="ABX468" s="105"/>
      <c r="ABY468" s="105"/>
      <c r="ABZ468" s="105"/>
      <c r="ACA468" s="105"/>
      <c r="ACB468" s="105"/>
      <c r="ACC468" s="105"/>
      <c r="ACD468" s="105"/>
      <c r="ACE468" s="105"/>
      <c r="ACF468" s="105"/>
      <c r="ACG468" s="105"/>
      <c r="ACH468" s="105"/>
      <c r="ACI468" s="105"/>
      <c r="ACJ468" s="105"/>
      <c r="ACK468" s="105"/>
      <c r="ACL468" s="105"/>
      <c r="ACM468" s="105"/>
      <c r="ACN468" s="105"/>
      <c r="ACO468" s="105"/>
      <c r="ACP468" s="105"/>
      <c r="ACQ468" s="105"/>
      <c r="ACR468" s="105"/>
      <c r="ACS468" s="105"/>
      <c r="ACT468" s="105"/>
      <c r="ACU468" s="105"/>
      <c r="ACV468" s="105"/>
      <c r="ACW468" s="105"/>
      <c r="ACX468" s="105"/>
      <c r="ACY468" s="105"/>
      <c r="ACZ468" s="105"/>
      <c r="ADA468" s="105"/>
      <c r="ADB468" s="105"/>
      <c r="ADC468" s="105"/>
      <c r="ADD468" s="105"/>
      <c r="ADE468" s="105"/>
      <c r="ADF468" s="105"/>
      <c r="ADG468" s="105"/>
      <c r="ADH468" s="105"/>
      <c r="ADI468" s="105"/>
      <c r="ADJ468" s="105"/>
      <c r="ADK468" s="105"/>
      <c r="ADL468" s="105"/>
      <c r="ADM468" s="105"/>
      <c r="ADN468" s="105"/>
      <c r="ADO468" s="105"/>
      <c r="ADP468" s="105"/>
      <c r="ADQ468" s="105"/>
      <c r="ADR468" s="105"/>
      <c r="ADS468" s="105"/>
      <c r="ADT468" s="105"/>
      <c r="ADU468" s="105"/>
      <c r="ADV468" s="105"/>
      <c r="ADW468" s="105"/>
      <c r="ADX468" s="105"/>
      <c r="ADY468" s="105"/>
      <c r="ADZ468" s="105"/>
      <c r="AEA468" s="105"/>
      <c r="AEB468" s="105"/>
      <c r="AEC468" s="105"/>
      <c r="AED468" s="105"/>
      <c r="AEE468" s="105"/>
      <c r="AEF468" s="105"/>
      <c r="AEG468" s="105"/>
      <c r="AEH468" s="105"/>
      <c r="AEI468" s="105"/>
      <c r="AEJ468" s="105"/>
      <c r="AEK468" s="105"/>
      <c r="AEL468" s="105"/>
      <c r="AEM468" s="105"/>
      <c r="AEN468" s="105"/>
      <c r="AEO468" s="105"/>
      <c r="AEP468" s="105"/>
      <c r="AEQ468" s="105"/>
      <c r="AER468" s="105"/>
      <c r="AES468" s="105"/>
      <c r="AET468" s="105"/>
      <c r="AEU468" s="105"/>
      <c r="AEV468" s="105"/>
      <c r="AEW468" s="105"/>
      <c r="AEX468" s="105"/>
      <c r="AEY468" s="105"/>
      <c r="AEZ468" s="105"/>
      <c r="AFA468" s="105"/>
      <c r="AFB468" s="105"/>
      <c r="AFC468" s="105"/>
      <c r="AFD468" s="105"/>
      <c r="AFE468" s="105"/>
      <c r="AFF468" s="105"/>
      <c r="AFG468" s="105"/>
      <c r="AFH468" s="105"/>
      <c r="AFI468" s="105"/>
      <c r="AFJ468" s="105"/>
      <c r="AFK468" s="105"/>
      <c r="AFL468" s="105"/>
      <c r="AFM468" s="105"/>
      <c r="AFN468" s="105"/>
      <c r="AFO468" s="105"/>
      <c r="AFP468" s="105"/>
      <c r="AFQ468" s="105"/>
      <c r="AFR468" s="105"/>
      <c r="AFS468" s="105"/>
      <c r="AFT468" s="105"/>
      <c r="AFU468" s="105"/>
      <c r="AFV468" s="105"/>
      <c r="AFW468" s="105"/>
      <c r="AFX468" s="105"/>
      <c r="AFY468" s="105"/>
      <c r="AFZ468" s="105"/>
      <c r="AGA468" s="105"/>
      <c r="AGB468" s="105"/>
      <c r="AGC468" s="105"/>
      <c r="AGD468" s="105"/>
      <c r="AGE468" s="105"/>
      <c r="AGF468" s="105"/>
      <c r="AGG468" s="105"/>
      <c r="AGH468" s="105"/>
      <c r="AGI468" s="105"/>
      <c r="AGJ468" s="105"/>
      <c r="AGK468" s="105"/>
      <c r="AGL468" s="105"/>
      <c r="AGM468" s="105"/>
      <c r="AGN468" s="105"/>
      <c r="AGO468" s="105"/>
      <c r="AGP468" s="105"/>
      <c r="AGQ468" s="105"/>
      <c r="AGR468" s="105"/>
      <c r="AGS468" s="105"/>
      <c r="AGT468" s="105"/>
      <c r="AGU468" s="105"/>
      <c r="AGV468" s="105"/>
      <c r="AGW468" s="105"/>
      <c r="AGX468" s="105"/>
      <c r="AGY468" s="105"/>
      <c r="AGZ468" s="105"/>
      <c r="AHA468" s="105"/>
      <c r="AHB468" s="105"/>
      <c r="AHC468" s="105"/>
      <c r="AHD468" s="105"/>
      <c r="AHE468" s="105"/>
      <c r="AHF468" s="105"/>
      <c r="AHG468" s="105"/>
      <c r="AHH468" s="105"/>
      <c r="AHI468" s="105"/>
      <c r="AHJ468" s="105"/>
      <c r="AHK468" s="105"/>
      <c r="AHL468" s="105"/>
      <c r="AHM468" s="105"/>
      <c r="AHN468" s="105"/>
      <c r="AHO468" s="105"/>
      <c r="AHP468" s="105"/>
      <c r="AHQ468" s="105"/>
      <c r="AHR468" s="105"/>
      <c r="AHS468" s="105"/>
      <c r="AHT468" s="105"/>
      <c r="AHU468" s="105"/>
      <c r="AHV468" s="105"/>
      <c r="AHW468" s="105"/>
      <c r="AHX468" s="105"/>
      <c r="AHY468" s="105"/>
      <c r="AHZ468" s="105"/>
      <c r="AIA468" s="105"/>
      <c r="AIB468" s="105"/>
      <c r="AIC468" s="105"/>
      <c r="AID468" s="105"/>
      <c r="AIE468" s="105"/>
      <c r="AIF468" s="105"/>
      <c r="AIG468" s="105"/>
      <c r="AIH468" s="105"/>
      <c r="AII468" s="105"/>
      <c r="AIJ468" s="105"/>
      <c r="AIK468" s="105"/>
      <c r="AIL468" s="105"/>
      <c r="AIM468" s="105"/>
      <c r="AIN468" s="105"/>
      <c r="AIO468" s="105"/>
      <c r="AIP468" s="105"/>
      <c r="AIQ468" s="105"/>
      <c r="AIR468" s="105"/>
      <c r="AIS468" s="105"/>
      <c r="AIT468" s="105"/>
      <c r="AIU468" s="105"/>
      <c r="AIV468" s="105"/>
      <c r="AIW468" s="105"/>
      <c r="AIX468" s="105"/>
      <c r="AIY468" s="105"/>
      <c r="AIZ468" s="105"/>
      <c r="AJA468" s="105"/>
      <c r="AJB468" s="105"/>
      <c r="AJC468" s="105"/>
      <c r="AJD468" s="105"/>
      <c r="AJE468" s="105"/>
      <c r="AJF468" s="105"/>
      <c r="AJG468" s="105"/>
      <c r="AJH468" s="105"/>
      <c r="AJI468" s="105"/>
      <c r="AJJ468" s="105"/>
      <c r="AJK468" s="105"/>
      <c r="AJL468" s="105"/>
      <c r="AJM468" s="105"/>
      <c r="AJN468" s="105"/>
      <c r="AJO468" s="105"/>
      <c r="AJP468" s="105"/>
      <c r="AJQ468" s="105"/>
      <c r="AJR468" s="105"/>
      <c r="AJS468" s="105"/>
      <c r="AJT468" s="105"/>
      <c r="AJU468" s="105"/>
      <c r="AJV468" s="105"/>
      <c r="AJW468" s="105"/>
      <c r="AJX468" s="105"/>
      <c r="AJY468" s="105"/>
      <c r="AJZ468" s="105"/>
      <c r="AKA468" s="105"/>
      <c r="AKB468" s="105"/>
      <c r="AKC468" s="105"/>
      <c r="AKD468" s="105"/>
      <c r="AKE468" s="105"/>
      <c r="AKF468" s="105"/>
      <c r="AKG468" s="105"/>
      <c r="AKH468" s="105"/>
      <c r="AKI468" s="105"/>
      <c r="AKJ468" s="105"/>
      <c r="AKK468" s="105"/>
      <c r="AKL468" s="105"/>
      <c r="AKM468" s="105"/>
      <c r="AKN468" s="105"/>
      <c r="AKO468" s="105"/>
      <c r="AKP468" s="105"/>
      <c r="AKQ468" s="105"/>
      <c r="AKR468" s="105"/>
      <c r="AKS468" s="105"/>
      <c r="AKT468" s="105"/>
      <c r="AKU468" s="105"/>
      <c r="AKV468" s="105"/>
      <c r="AKW468" s="105"/>
      <c r="AKX468" s="105"/>
      <c r="AKY468" s="105"/>
      <c r="AKZ468" s="105"/>
      <c r="ALA468" s="105"/>
      <c r="ALB468" s="105"/>
      <c r="ALC468" s="105"/>
      <c r="ALD468" s="105"/>
      <c r="ALE468" s="105"/>
      <c r="ALF468" s="105"/>
      <c r="ALG468" s="105"/>
      <c r="ALH468" s="105"/>
      <c r="ALI468" s="105"/>
      <c r="ALJ468" s="105"/>
      <c r="ALK468" s="105"/>
      <c r="ALL468" s="105"/>
      <c r="ALM468" s="105"/>
      <c r="ALN468" s="105"/>
      <c r="ALO468" s="105"/>
      <c r="ALP468" s="105"/>
      <c r="ALQ468" s="105"/>
      <c r="ALR468" s="105"/>
      <c r="ALS468" s="105"/>
      <c r="ALT468" s="105"/>
      <c r="ALU468" s="105"/>
      <c r="ALV468" s="105"/>
      <c r="ALW468" s="105"/>
      <c r="ALX468" s="105"/>
      <c r="ALY468" s="105"/>
      <c r="ALZ468" s="105"/>
      <c r="AMA468" s="105"/>
      <c r="AMB468" s="105"/>
      <c r="AMC468" s="105"/>
      <c r="AMD468" s="105"/>
      <c r="AME468" s="105"/>
      <c r="AMF468" s="105"/>
      <c r="AMG468" s="105"/>
      <c r="AMH468" s="105"/>
      <c r="AMI468" s="105"/>
      <c r="AMJ468" s="105"/>
      <c r="AMK468" s="105"/>
      <c r="AML468" s="105"/>
      <c r="AMM468" s="105"/>
      <c r="AMN468" s="105"/>
      <c r="AMO468" s="105"/>
      <c r="AMP468" s="105"/>
      <c r="AMQ468" s="105"/>
      <c r="AMR468" s="105"/>
      <c r="AMS468" s="105"/>
      <c r="AMT468" s="105"/>
      <c r="AMU468" s="105"/>
      <c r="AMV468" s="105"/>
      <c r="AMW468" s="105"/>
      <c r="AMX468" s="105"/>
      <c r="AMY468" s="105"/>
      <c r="AMZ468" s="105"/>
      <c r="ANA468" s="105"/>
      <c r="ANB468" s="105"/>
      <c r="ANC468" s="105"/>
      <c r="AND468" s="105"/>
      <c r="ANE468" s="105"/>
      <c r="ANF468" s="105"/>
      <c r="ANG468" s="105"/>
      <c r="ANH468" s="105"/>
      <c r="ANI468" s="105"/>
      <c r="ANJ468" s="105"/>
      <c r="ANK468" s="105"/>
      <c r="ANL468" s="105"/>
      <c r="ANM468" s="105"/>
      <c r="ANN468" s="105"/>
      <c r="ANO468" s="105"/>
      <c r="ANP468" s="105"/>
      <c r="ANQ468" s="105"/>
      <c r="ANR468" s="105"/>
      <c r="ANS468" s="105"/>
      <c r="ANT468" s="105"/>
      <c r="ANU468" s="105"/>
      <c r="ANV468" s="105"/>
      <c r="ANW468" s="105"/>
      <c r="ANX468" s="105"/>
      <c r="ANY468" s="105"/>
      <c r="ANZ468" s="105"/>
      <c r="AOA468" s="105"/>
      <c r="AOB468" s="105"/>
      <c r="AOC468" s="105"/>
      <c r="AOD468" s="105"/>
      <c r="AOE468" s="105"/>
      <c r="AOF468" s="105"/>
      <c r="AOG468" s="105"/>
      <c r="AOH468" s="105"/>
      <c r="AOI468" s="105"/>
      <c r="AOJ468" s="105"/>
      <c r="AOK468" s="105"/>
      <c r="AOL468" s="105"/>
      <c r="AOM468" s="105"/>
      <c r="AON468" s="105"/>
      <c r="AOO468" s="105"/>
      <c r="AOP468" s="105"/>
      <c r="AOQ468" s="105"/>
      <c r="AOR468" s="105"/>
      <c r="AOS468" s="105"/>
      <c r="AOT468" s="105"/>
      <c r="AOU468" s="105"/>
      <c r="AOV468" s="105"/>
      <c r="AOW468" s="105"/>
      <c r="AOX468" s="105"/>
      <c r="AOY468" s="105"/>
      <c r="AOZ468" s="105"/>
      <c r="APA468" s="105"/>
      <c r="APB468" s="105"/>
      <c r="APC468" s="105"/>
      <c r="APD468" s="105"/>
      <c r="APE468" s="105"/>
      <c r="APF468" s="105"/>
      <c r="APG468" s="105"/>
      <c r="APH468" s="105"/>
      <c r="API468" s="105"/>
      <c r="APJ468" s="105"/>
      <c r="APK468" s="105"/>
      <c r="APL468" s="105"/>
      <c r="APM468" s="105"/>
      <c r="APN468" s="105"/>
      <c r="APO468" s="105"/>
      <c r="APP468" s="105"/>
      <c r="APQ468" s="105"/>
      <c r="APR468" s="105"/>
      <c r="APS468" s="105"/>
      <c r="APT468" s="105"/>
      <c r="APU468" s="105"/>
      <c r="APV468" s="105"/>
      <c r="APW468" s="105"/>
      <c r="APX468" s="105"/>
      <c r="APY468" s="105"/>
      <c r="APZ468" s="105"/>
      <c r="AQA468" s="105"/>
      <c r="AQB468" s="105"/>
      <c r="AQC468" s="105"/>
      <c r="AQD468" s="105"/>
      <c r="AQE468" s="105"/>
      <c r="AQF468" s="105"/>
      <c r="AQG468" s="105"/>
      <c r="AQH468" s="105"/>
      <c r="AQI468" s="105"/>
      <c r="AQJ468" s="105"/>
      <c r="AQK468" s="105"/>
      <c r="AQL468" s="105"/>
      <c r="AQM468" s="105"/>
      <c r="AQN468" s="105"/>
      <c r="AQO468" s="105"/>
      <c r="AQP468" s="105"/>
      <c r="AQQ468" s="105"/>
      <c r="AQR468" s="105"/>
      <c r="AQS468" s="105"/>
      <c r="AQT468" s="105"/>
      <c r="AQU468" s="105"/>
      <c r="AQV468" s="105"/>
      <c r="AQW468" s="105"/>
      <c r="AQX468" s="105"/>
      <c r="AQY468" s="105"/>
      <c r="AQZ468" s="105"/>
      <c r="ARA468" s="105"/>
      <c r="ARB468" s="105"/>
      <c r="ARC468" s="105"/>
      <c r="ARD468" s="105"/>
      <c r="ARE468" s="105"/>
      <c r="ARF468" s="105"/>
      <c r="ARG468" s="105"/>
      <c r="ARH468" s="105"/>
      <c r="ARI468" s="105"/>
      <c r="ARJ468" s="105"/>
      <c r="ARK468" s="105"/>
      <c r="ARL468" s="105"/>
      <c r="ARM468" s="105"/>
      <c r="ARN468" s="105"/>
      <c r="ARO468" s="105"/>
      <c r="ARP468" s="105"/>
      <c r="ARQ468" s="105"/>
      <c r="ARR468" s="105"/>
      <c r="ARS468" s="105"/>
      <c r="ART468" s="105"/>
      <c r="ARU468" s="105"/>
      <c r="ARV468" s="105"/>
      <c r="ARW468" s="105"/>
      <c r="ARX468" s="105"/>
      <c r="ARY468" s="105"/>
      <c r="ARZ468" s="105"/>
      <c r="ASA468" s="105"/>
      <c r="ASB468" s="105"/>
      <c r="ASC468" s="105"/>
      <c r="ASD468" s="105"/>
      <c r="ASE468" s="105"/>
      <c r="ASF468" s="105"/>
      <c r="ASG468" s="105"/>
      <c r="ASH468" s="105"/>
      <c r="ASI468" s="105"/>
      <c r="ASJ468" s="105"/>
      <c r="ASK468" s="105"/>
      <c r="ASL468" s="105"/>
      <c r="ASM468" s="105"/>
      <c r="ASN468" s="105"/>
      <c r="ASO468" s="105"/>
      <c r="ASP468" s="105"/>
      <c r="ASQ468" s="105"/>
      <c r="ASR468" s="105"/>
      <c r="ASS468" s="105"/>
      <c r="AST468" s="105"/>
      <c r="ASU468" s="105"/>
      <c r="ASV468" s="105"/>
      <c r="ASW468" s="105"/>
      <c r="ASX468" s="105"/>
      <c r="ASY468" s="105"/>
      <c r="ASZ468" s="105"/>
      <c r="ATA468" s="105"/>
      <c r="ATB468" s="105"/>
      <c r="ATC468" s="105"/>
      <c r="ATD468" s="105"/>
      <c r="ATE468" s="105"/>
      <c r="ATF468" s="105"/>
      <c r="ATG468" s="105"/>
      <c r="ATH468" s="105"/>
      <c r="ATI468" s="105"/>
      <c r="ATJ468" s="105"/>
      <c r="ATK468" s="105"/>
      <c r="ATL468" s="105"/>
      <c r="ATM468" s="105"/>
      <c r="ATN468" s="105"/>
      <c r="ATO468" s="105"/>
      <c r="ATP468" s="105"/>
      <c r="ATQ468" s="105"/>
      <c r="ATR468" s="105"/>
      <c r="ATS468" s="105"/>
      <c r="ATT468" s="105"/>
      <c r="ATU468" s="105"/>
      <c r="ATV468" s="105"/>
      <c r="ATW468" s="105"/>
      <c r="ATX468" s="105"/>
      <c r="ATY468" s="105"/>
      <c r="ATZ468" s="105"/>
      <c r="AUA468" s="105"/>
      <c r="AUB468" s="105"/>
      <c r="AUC468" s="105"/>
      <c r="AUD468" s="105"/>
      <c r="AUE468" s="105"/>
      <c r="AUF468" s="105"/>
      <c r="AUG468" s="105"/>
      <c r="AUH468" s="105"/>
      <c r="AUI468" s="105"/>
      <c r="AUJ468" s="105"/>
      <c r="AUK468" s="105"/>
      <c r="AUL468" s="105"/>
      <c r="AUM468" s="105"/>
      <c r="AUN468" s="105"/>
      <c r="AUO468" s="105"/>
      <c r="AUP468" s="105"/>
      <c r="AUQ468" s="105"/>
      <c r="AUR468" s="105"/>
      <c r="AUS468" s="105"/>
      <c r="AUT468" s="105"/>
      <c r="AUU468" s="105"/>
      <c r="AUV468" s="105"/>
      <c r="AUW468" s="105"/>
      <c r="AUX468" s="105"/>
      <c r="AUY468" s="105"/>
      <c r="AUZ468" s="105"/>
      <c r="AVA468" s="105"/>
      <c r="AVB468" s="105"/>
      <c r="AVC468" s="105"/>
      <c r="AVD468" s="105"/>
      <c r="AVE468" s="105"/>
      <c r="AVF468" s="105"/>
      <c r="AVG468" s="105"/>
      <c r="AVH468" s="105"/>
      <c r="AVI468" s="105"/>
      <c r="AVJ468" s="105"/>
      <c r="AVK468" s="105"/>
      <c r="AVL468" s="105"/>
      <c r="AVM468" s="105"/>
      <c r="AVN468" s="105"/>
      <c r="AVO468" s="105"/>
      <c r="AVP468" s="105"/>
      <c r="AVQ468" s="105"/>
      <c r="AVR468" s="105"/>
      <c r="AVS468" s="105"/>
      <c r="AVT468" s="105"/>
      <c r="AVU468" s="105"/>
      <c r="AVV468" s="105"/>
      <c r="AVW468" s="105"/>
      <c r="AVX468" s="105"/>
      <c r="AVY468" s="105"/>
      <c r="AVZ468" s="105"/>
      <c r="AWA468" s="105"/>
      <c r="AWB468" s="105"/>
      <c r="AWC468" s="105"/>
      <c r="AWD468" s="105"/>
      <c r="AWE468" s="105"/>
      <c r="AWF468" s="105"/>
      <c r="AWG468" s="105"/>
      <c r="AWH468" s="105"/>
      <c r="AWI468" s="105"/>
      <c r="AWJ468" s="105"/>
      <c r="AWK468" s="105"/>
      <c r="AWL468" s="105"/>
      <c r="AWM468" s="105"/>
      <c r="AWN468" s="105"/>
      <c r="AWO468" s="105"/>
      <c r="AWP468" s="105"/>
      <c r="AWQ468" s="105"/>
      <c r="AWR468" s="105"/>
      <c r="AWS468" s="105"/>
      <c r="AWT468" s="105"/>
      <c r="AWU468" s="105"/>
      <c r="AWV468" s="105"/>
      <c r="AWW468" s="105"/>
      <c r="AWX468" s="105"/>
      <c r="AWY468" s="105"/>
      <c r="AWZ468" s="105"/>
      <c r="AXA468" s="105"/>
      <c r="AXB468" s="105"/>
      <c r="AXC468" s="105"/>
      <c r="AXD468" s="105"/>
      <c r="AXE468" s="105"/>
      <c r="AXF468" s="105"/>
      <c r="AXG468" s="105"/>
      <c r="AXH468" s="105"/>
      <c r="AXI468" s="105"/>
      <c r="AXJ468" s="105"/>
      <c r="AXK468" s="105"/>
      <c r="AXL468" s="105"/>
      <c r="AXM468" s="105"/>
      <c r="AXN468" s="105"/>
      <c r="AXO468" s="105"/>
      <c r="AXP468" s="105"/>
      <c r="AXQ468" s="105"/>
      <c r="AXR468" s="105"/>
      <c r="AXS468" s="105"/>
      <c r="AXT468" s="105"/>
      <c r="AXU468" s="105"/>
      <c r="AXV468" s="105"/>
      <c r="AXW468" s="105"/>
      <c r="AXX468" s="105"/>
    </row>
    <row r="469" spans="1:1324" s="105" customFormat="1" ht="15.75" hidden="1" customHeight="1" x14ac:dyDescent="0.2">
      <c r="A469" s="13" t="s">
        <v>2977</v>
      </c>
      <c r="B469" s="13" t="s">
        <v>318</v>
      </c>
      <c r="C469" s="12" t="s">
        <v>1209</v>
      </c>
      <c r="D469" s="19" t="s">
        <v>10</v>
      </c>
      <c r="E469" s="9">
        <v>42657</v>
      </c>
      <c r="F469" s="30" t="s">
        <v>1167</v>
      </c>
      <c r="G469" s="30" t="s">
        <v>1186</v>
      </c>
      <c r="H469" s="30">
        <v>42675</v>
      </c>
      <c r="I469" s="30" t="s">
        <v>1065</v>
      </c>
      <c r="J469" s="173"/>
      <c r="K469" s="87" t="s">
        <v>6</v>
      </c>
      <c r="L469" s="87">
        <v>1</v>
      </c>
      <c r="M469" s="87">
        <v>1</v>
      </c>
      <c r="N469" s="87" t="s">
        <v>326</v>
      </c>
      <c r="O469" s="87">
        <v>1</v>
      </c>
      <c r="P469" s="87" t="s">
        <v>326</v>
      </c>
      <c r="Q469" s="87">
        <v>1</v>
      </c>
      <c r="R469" s="87" t="s">
        <v>326</v>
      </c>
      <c r="S469" s="87">
        <v>1</v>
      </c>
      <c r="T469" s="87" t="s">
        <v>49</v>
      </c>
      <c r="U469" s="87">
        <v>1</v>
      </c>
      <c r="V469" s="87">
        <v>1</v>
      </c>
      <c r="W469" s="87">
        <v>0</v>
      </c>
      <c r="X469" s="87">
        <v>0</v>
      </c>
      <c r="Y469" s="87">
        <v>0</v>
      </c>
      <c r="Z469" s="87">
        <v>0</v>
      </c>
      <c r="AA469" s="87">
        <v>0</v>
      </c>
      <c r="AB469" s="87">
        <v>0</v>
      </c>
      <c r="AC469" s="87">
        <v>0</v>
      </c>
      <c r="AD469" s="87">
        <v>0</v>
      </c>
      <c r="AE469" s="87">
        <v>0</v>
      </c>
      <c r="AF469" s="103"/>
      <c r="AG469" s="131"/>
      <c r="AH469" s="131"/>
      <c r="AI469" s="131"/>
      <c r="AJ469" s="131"/>
      <c r="AK469" s="131"/>
      <c r="AL469" s="131"/>
      <c r="AM469" s="131"/>
      <c r="AN469" s="131"/>
      <c r="AO469" s="131"/>
      <c r="AP469" s="131"/>
      <c r="AQ469" s="131"/>
      <c r="AR469" s="131"/>
      <c r="AS469" s="131"/>
      <c r="AT469" s="131"/>
      <c r="AU469" s="131"/>
      <c r="AV469" s="131"/>
      <c r="AW469" s="131"/>
      <c r="AX469" s="131"/>
      <c r="AY469" s="131"/>
      <c r="AZ469" s="131"/>
      <c r="BA469" s="131"/>
      <c r="BB469" s="131"/>
      <c r="BC469" s="131"/>
      <c r="BD469" s="131"/>
      <c r="BE469" s="131"/>
      <c r="BF469" s="131"/>
      <c r="BG469" s="131"/>
      <c r="BH469" s="131"/>
      <c r="BI469" s="131"/>
      <c r="BJ469" s="131"/>
      <c r="BK469" s="131"/>
      <c r="BL469" s="131"/>
      <c r="BM469" s="131"/>
      <c r="BN469" s="131"/>
      <c r="BO469" s="131"/>
      <c r="BP469" s="131"/>
      <c r="BQ469" s="131"/>
      <c r="BR469" s="131"/>
      <c r="BS469" s="131"/>
      <c r="BT469" s="131"/>
      <c r="BU469" s="131"/>
      <c r="BV469" s="131"/>
      <c r="BW469" s="131"/>
      <c r="BX469" s="131"/>
      <c r="BY469" s="131"/>
      <c r="BZ469" s="131"/>
      <c r="CA469" s="131"/>
      <c r="CB469" s="131"/>
      <c r="CC469" s="131"/>
      <c r="CD469" s="131"/>
      <c r="CE469" s="131"/>
      <c r="CF469" s="131"/>
      <c r="CG469" s="131"/>
      <c r="CH469" s="131"/>
      <c r="CI469" s="131"/>
      <c r="CJ469" s="131"/>
      <c r="CK469" s="131"/>
      <c r="CL469" s="131"/>
      <c r="CM469" s="131"/>
      <c r="CN469" s="131"/>
      <c r="CO469" s="131"/>
      <c r="CP469" s="131"/>
      <c r="CQ469" s="131"/>
      <c r="CR469" s="131"/>
      <c r="CS469" s="131"/>
      <c r="CT469" s="131"/>
      <c r="CU469" s="131"/>
      <c r="CV469" s="131"/>
      <c r="CW469" s="131"/>
      <c r="CX469" s="131"/>
      <c r="CY469" s="131"/>
      <c r="CZ469" s="131"/>
      <c r="DA469" s="131"/>
      <c r="DB469" s="131"/>
      <c r="DC469" s="131"/>
      <c r="DD469" s="131"/>
      <c r="DE469" s="131"/>
      <c r="DF469" s="131"/>
      <c r="DG469" s="131"/>
      <c r="DH469" s="131"/>
      <c r="DI469" s="131"/>
      <c r="DJ469" s="131"/>
      <c r="DK469" s="131"/>
      <c r="DL469" s="131"/>
      <c r="DM469" s="131"/>
      <c r="DN469" s="131"/>
      <c r="DO469" s="131"/>
      <c r="DP469" s="131"/>
      <c r="DQ469" s="131"/>
      <c r="DR469" s="131"/>
      <c r="DS469" s="131"/>
      <c r="DT469" s="131"/>
      <c r="DU469" s="131"/>
      <c r="DV469" s="131"/>
      <c r="DW469" s="131"/>
      <c r="DX469" s="131"/>
      <c r="DY469" s="131"/>
      <c r="DZ469" s="131"/>
      <c r="EA469" s="131"/>
      <c r="EB469" s="131"/>
      <c r="EC469" s="131"/>
      <c r="ED469" s="131"/>
      <c r="EE469" s="131"/>
      <c r="EF469" s="131"/>
      <c r="EG469" s="131"/>
      <c r="EH469" s="131"/>
      <c r="EI469" s="131"/>
      <c r="EJ469" s="131"/>
      <c r="EK469" s="131"/>
      <c r="EL469" s="131"/>
      <c r="EM469" s="131"/>
      <c r="EN469" s="131"/>
      <c r="EO469" s="131"/>
      <c r="EP469" s="131"/>
      <c r="EQ469" s="131"/>
      <c r="ER469" s="131"/>
      <c r="ES469" s="131"/>
      <c r="ET469" s="131"/>
      <c r="EU469" s="131"/>
      <c r="EV469" s="131"/>
      <c r="EW469" s="131"/>
      <c r="EX469" s="131"/>
      <c r="EY469" s="131"/>
      <c r="EZ469" s="131"/>
      <c r="FA469" s="131"/>
      <c r="FB469" s="131"/>
      <c r="FC469" s="131"/>
      <c r="FD469" s="131"/>
      <c r="FE469" s="131"/>
      <c r="FF469" s="131"/>
      <c r="FG469" s="131"/>
      <c r="FH469" s="131"/>
      <c r="FI469" s="131"/>
      <c r="FJ469" s="131"/>
      <c r="FK469" s="131"/>
      <c r="FL469" s="131"/>
      <c r="FM469" s="131"/>
      <c r="FN469" s="131"/>
      <c r="FO469" s="131"/>
      <c r="FP469" s="131"/>
      <c r="FQ469" s="131"/>
      <c r="FR469" s="131"/>
      <c r="FS469" s="131"/>
      <c r="FT469" s="131"/>
      <c r="FU469" s="131"/>
      <c r="FV469" s="131"/>
      <c r="FW469" s="131"/>
      <c r="FX469" s="131"/>
      <c r="FY469" s="131"/>
      <c r="FZ469" s="131"/>
      <c r="GA469" s="131"/>
      <c r="GB469" s="131"/>
      <c r="GC469" s="131"/>
      <c r="GD469" s="131"/>
      <c r="GE469" s="131"/>
      <c r="GF469" s="131"/>
      <c r="GG469" s="131"/>
      <c r="GH469" s="131"/>
      <c r="GI469" s="131"/>
      <c r="GJ469" s="131"/>
      <c r="GK469" s="131"/>
      <c r="GL469" s="131"/>
      <c r="GM469" s="131"/>
      <c r="GN469" s="131"/>
      <c r="GO469" s="131"/>
      <c r="GP469" s="131"/>
      <c r="GQ469" s="131"/>
      <c r="GR469" s="131"/>
      <c r="GS469" s="131"/>
      <c r="GT469" s="131"/>
      <c r="GU469" s="131"/>
      <c r="GV469" s="131"/>
      <c r="GW469" s="131"/>
      <c r="GX469" s="131"/>
      <c r="GY469" s="131"/>
      <c r="GZ469" s="131"/>
      <c r="HA469" s="131"/>
      <c r="HB469" s="131"/>
      <c r="HC469" s="131"/>
      <c r="HD469" s="131"/>
      <c r="HE469" s="131"/>
      <c r="HF469" s="131"/>
      <c r="HG469" s="131"/>
      <c r="HH469" s="131"/>
      <c r="HI469" s="131"/>
      <c r="HJ469" s="131"/>
      <c r="HK469" s="131"/>
      <c r="HL469" s="131"/>
      <c r="HM469" s="131"/>
      <c r="HN469" s="131"/>
      <c r="HO469" s="131"/>
      <c r="HP469" s="131"/>
      <c r="HQ469" s="131"/>
      <c r="HR469" s="131"/>
      <c r="HS469" s="131"/>
      <c r="HT469" s="131"/>
      <c r="HU469" s="131"/>
      <c r="HV469" s="131"/>
      <c r="HW469" s="131"/>
      <c r="HX469" s="131"/>
      <c r="HY469" s="131"/>
      <c r="HZ469" s="131"/>
      <c r="IA469" s="131"/>
      <c r="IB469" s="131"/>
      <c r="IC469" s="131"/>
      <c r="ID469" s="131"/>
      <c r="IE469" s="131"/>
      <c r="IF469" s="131"/>
      <c r="IG469" s="131"/>
      <c r="IH469" s="131"/>
      <c r="II469" s="131"/>
      <c r="IJ469" s="131"/>
      <c r="IK469" s="131"/>
      <c r="IL469" s="131"/>
      <c r="IM469" s="131"/>
      <c r="IN469" s="131"/>
      <c r="IO469" s="131"/>
      <c r="IP469" s="131"/>
      <c r="IQ469" s="131"/>
      <c r="IR469" s="131"/>
      <c r="IS469" s="131"/>
      <c r="IT469" s="131"/>
      <c r="IU469" s="131"/>
      <c r="IV469" s="131"/>
      <c r="IW469" s="131"/>
      <c r="IX469" s="131"/>
      <c r="IY469" s="131"/>
      <c r="IZ469" s="131"/>
      <c r="JA469" s="131"/>
      <c r="JB469" s="131"/>
      <c r="JC469" s="131"/>
      <c r="JD469" s="131"/>
      <c r="JE469" s="131"/>
      <c r="JF469" s="131"/>
      <c r="JG469" s="131"/>
      <c r="JH469" s="131"/>
      <c r="JI469" s="131"/>
      <c r="JJ469" s="131"/>
      <c r="JK469" s="131"/>
      <c r="JL469" s="131"/>
      <c r="JM469" s="131"/>
      <c r="JN469" s="131"/>
      <c r="JO469" s="131"/>
      <c r="JP469" s="131"/>
      <c r="JQ469" s="131"/>
      <c r="JR469" s="131"/>
      <c r="JS469" s="131"/>
      <c r="JT469" s="131"/>
      <c r="JU469" s="131"/>
      <c r="JV469" s="131"/>
      <c r="JW469" s="131"/>
      <c r="JX469" s="131"/>
      <c r="JY469" s="131"/>
      <c r="JZ469" s="131"/>
      <c r="KA469" s="131"/>
      <c r="KB469" s="131"/>
      <c r="KC469" s="131"/>
      <c r="KD469" s="131"/>
      <c r="KE469" s="131"/>
      <c r="KF469" s="131"/>
      <c r="KG469" s="131"/>
      <c r="KH469" s="131"/>
      <c r="KI469" s="131"/>
      <c r="KJ469" s="131"/>
      <c r="KK469" s="131"/>
      <c r="KL469" s="131"/>
      <c r="KM469" s="131"/>
      <c r="KN469" s="131"/>
      <c r="KO469" s="131"/>
      <c r="KP469" s="131"/>
      <c r="KQ469" s="131"/>
      <c r="KR469" s="131"/>
      <c r="KS469" s="131"/>
      <c r="KT469" s="131"/>
      <c r="KU469" s="131"/>
      <c r="KV469" s="131"/>
      <c r="KW469" s="131"/>
      <c r="KX469" s="131"/>
      <c r="KY469" s="131"/>
      <c r="KZ469" s="131"/>
      <c r="LA469" s="131"/>
      <c r="LB469" s="131"/>
      <c r="LC469" s="131"/>
      <c r="LD469" s="131"/>
      <c r="LE469" s="131"/>
      <c r="LF469" s="131"/>
      <c r="LG469" s="131"/>
      <c r="LH469" s="131"/>
      <c r="LI469" s="131"/>
      <c r="LJ469" s="131"/>
      <c r="LK469" s="131"/>
      <c r="LL469" s="131"/>
      <c r="LM469" s="131"/>
      <c r="LN469" s="131"/>
      <c r="LO469" s="131"/>
      <c r="LP469" s="131"/>
      <c r="LQ469" s="131"/>
      <c r="LR469" s="131"/>
      <c r="LS469" s="131"/>
      <c r="LT469" s="131"/>
      <c r="LU469" s="131"/>
      <c r="LV469" s="131"/>
      <c r="LW469" s="131"/>
      <c r="LX469" s="131"/>
      <c r="LY469" s="131"/>
      <c r="LZ469" s="131"/>
      <c r="MA469" s="131"/>
      <c r="MB469" s="131"/>
      <c r="MC469" s="131"/>
      <c r="MD469" s="131"/>
      <c r="ME469" s="131"/>
      <c r="MF469" s="131"/>
      <c r="MG469" s="131"/>
      <c r="MH469" s="131"/>
      <c r="MI469" s="131"/>
      <c r="MJ469" s="131"/>
      <c r="MK469" s="131"/>
      <c r="ML469" s="131"/>
      <c r="MM469" s="131"/>
      <c r="MN469" s="131"/>
      <c r="MO469" s="131"/>
      <c r="MP469" s="131"/>
      <c r="MQ469" s="131"/>
      <c r="MR469" s="131"/>
      <c r="MS469" s="131"/>
      <c r="MT469" s="131"/>
      <c r="MU469" s="131"/>
      <c r="MV469" s="131"/>
      <c r="MW469" s="131"/>
      <c r="MX469" s="131"/>
      <c r="MY469" s="131"/>
      <c r="MZ469" s="131"/>
      <c r="NA469" s="131"/>
      <c r="NB469" s="131"/>
      <c r="NC469" s="131"/>
      <c r="ND469" s="131"/>
      <c r="NE469" s="131"/>
      <c r="NF469" s="131"/>
      <c r="NG469" s="131"/>
      <c r="NH469" s="131"/>
      <c r="NI469" s="131"/>
      <c r="NJ469" s="131"/>
      <c r="NK469" s="131"/>
      <c r="NL469" s="131"/>
      <c r="NM469" s="131"/>
      <c r="NN469" s="131"/>
      <c r="NO469" s="131"/>
      <c r="NP469" s="131"/>
      <c r="NQ469" s="131"/>
      <c r="NR469" s="131"/>
      <c r="NS469" s="131"/>
      <c r="NT469" s="131"/>
      <c r="NU469" s="131"/>
      <c r="NV469" s="131"/>
      <c r="NW469" s="131"/>
      <c r="NX469" s="131"/>
      <c r="NY469" s="131"/>
      <c r="NZ469" s="131"/>
      <c r="OA469" s="131"/>
      <c r="OB469" s="131"/>
      <c r="OC469" s="131"/>
      <c r="OD469" s="131"/>
      <c r="OE469" s="131"/>
      <c r="OF469" s="131"/>
      <c r="OG469" s="131"/>
      <c r="OH469" s="131"/>
      <c r="OI469" s="131"/>
      <c r="OJ469" s="131"/>
      <c r="OK469" s="131"/>
      <c r="OL469" s="131"/>
      <c r="OM469" s="131"/>
      <c r="ON469" s="131"/>
      <c r="OO469" s="131"/>
      <c r="OP469" s="131"/>
      <c r="OQ469" s="131"/>
      <c r="OR469" s="131"/>
      <c r="OS469" s="131"/>
      <c r="OT469" s="131"/>
      <c r="OU469" s="131"/>
      <c r="OV469" s="131"/>
      <c r="OW469" s="131"/>
      <c r="OX469" s="131"/>
      <c r="OY469" s="131"/>
      <c r="OZ469" s="131"/>
      <c r="PA469" s="131"/>
      <c r="PB469" s="131"/>
      <c r="PC469" s="131"/>
      <c r="PD469" s="131"/>
      <c r="PE469" s="131"/>
      <c r="PF469" s="131"/>
      <c r="PG469" s="131"/>
      <c r="PH469" s="131"/>
      <c r="PI469" s="131"/>
      <c r="PJ469" s="131"/>
      <c r="PK469" s="131"/>
      <c r="PL469" s="131"/>
      <c r="PM469" s="131"/>
      <c r="PN469" s="131"/>
      <c r="PO469" s="131"/>
      <c r="PP469" s="131"/>
      <c r="PQ469" s="131"/>
      <c r="PR469" s="131"/>
      <c r="PS469" s="131"/>
      <c r="PT469" s="131"/>
      <c r="PU469" s="131"/>
      <c r="PV469" s="131"/>
      <c r="PW469" s="131"/>
      <c r="PX469" s="131"/>
      <c r="PY469" s="131"/>
      <c r="PZ469" s="131"/>
      <c r="QA469" s="131"/>
      <c r="QB469" s="131"/>
      <c r="QC469" s="131"/>
      <c r="QD469" s="131"/>
      <c r="QE469" s="131"/>
      <c r="QF469" s="131"/>
      <c r="QG469" s="131"/>
      <c r="QH469" s="131"/>
      <c r="QI469" s="131"/>
      <c r="QJ469" s="131"/>
      <c r="QK469" s="131"/>
      <c r="QL469" s="131"/>
      <c r="QM469" s="131"/>
      <c r="QN469" s="131"/>
      <c r="QO469" s="131"/>
      <c r="QP469" s="131"/>
      <c r="QQ469" s="131"/>
      <c r="QR469" s="131"/>
      <c r="QS469" s="131"/>
      <c r="QT469" s="131"/>
      <c r="QU469" s="131"/>
      <c r="QV469" s="131"/>
      <c r="QW469" s="131"/>
      <c r="QX469" s="131"/>
      <c r="QY469" s="131"/>
      <c r="QZ469" s="131"/>
      <c r="RA469" s="131"/>
      <c r="RB469" s="131"/>
      <c r="RC469" s="131"/>
      <c r="RD469" s="131"/>
      <c r="RE469" s="131"/>
      <c r="RF469" s="131"/>
      <c r="RG469" s="131"/>
      <c r="RH469" s="131"/>
      <c r="RI469" s="131"/>
      <c r="RJ469" s="131"/>
      <c r="RK469" s="131"/>
      <c r="RL469" s="131"/>
      <c r="RM469" s="131"/>
      <c r="RN469" s="131"/>
      <c r="RO469" s="131"/>
      <c r="RP469" s="131"/>
      <c r="RQ469" s="131"/>
      <c r="RR469" s="131"/>
      <c r="RS469" s="131"/>
      <c r="RT469" s="131"/>
      <c r="RU469" s="131"/>
      <c r="RV469" s="131"/>
      <c r="RW469" s="131"/>
      <c r="RX469" s="131"/>
      <c r="RY469" s="131"/>
      <c r="RZ469" s="131"/>
      <c r="SA469" s="131"/>
      <c r="SB469" s="131"/>
      <c r="SC469" s="131"/>
      <c r="SD469" s="131"/>
      <c r="SE469" s="131"/>
      <c r="SF469" s="131"/>
      <c r="SG469" s="131"/>
      <c r="SH469" s="131"/>
      <c r="SI469" s="131"/>
      <c r="SJ469" s="131"/>
      <c r="SK469" s="131"/>
      <c r="SL469" s="131"/>
      <c r="SM469" s="131"/>
      <c r="SN469" s="131"/>
      <c r="SO469" s="131"/>
      <c r="SP469" s="131"/>
      <c r="SQ469" s="131"/>
      <c r="SR469" s="131"/>
      <c r="SS469" s="131"/>
      <c r="ST469" s="131"/>
      <c r="SU469" s="131"/>
      <c r="SV469" s="131"/>
      <c r="SW469" s="131"/>
      <c r="SX469" s="131"/>
      <c r="SY469" s="131"/>
      <c r="SZ469" s="131"/>
      <c r="TA469" s="131"/>
      <c r="TB469" s="131"/>
      <c r="TC469" s="131"/>
      <c r="TD469" s="131"/>
      <c r="TE469" s="131"/>
      <c r="TF469" s="131"/>
      <c r="TG469" s="131"/>
      <c r="TH469" s="131"/>
      <c r="TI469" s="131"/>
      <c r="TJ469" s="131"/>
      <c r="TK469" s="131"/>
      <c r="TL469" s="131"/>
      <c r="TM469" s="131"/>
      <c r="TN469" s="131"/>
      <c r="TO469" s="131"/>
      <c r="TP469" s="131"/>
      <c r="TQ469" s="131"/>
      <c r="TR469" s="131"/>
      <c r="TS469" s="131"/>
      <c r="TT469" s="131"/>
      <c r="TU469" s="131"/>
      <c r="TV469" s="131"/>
      <c r="TW469" s="131"/>
      <c r="TX469" s="131"/>
      <c r="TY469" s="131"/>
      <c r="TZ469" s="131"/>
      <c r="UA469" s="131"/>
      <c r="UB469" s="131"/>
      <c r="UC469" s="131"/>
      <c r="UD469" s="131"/>
      <c r="UE469" s="131"/>
      <c r="UF469" s="131"/>
      <c r="UG469" s="131"/>
      <c r="UH469" s="131"/>
      <c r="UI469" s="131"/>
      <c r="UJ469" s="131"/>
      <c r="UK469" s="131"/>
      <c r="UL469" s="131"/>
      <c r="UM469" s="131"/>
      <c r="UN469" s="131"/>
      <c r="UO469" s="131"/>
      <c r="UP469" s="131"/>
      <c r="UQ469" s="131"/>
      <c r="UR469" s="131"/>
      <c r="US469" s="131"/>
      <c r="UT469" s="131"/>
      <c r="UU469" s="131"/>
      <c r="UV469" s="131"/>
      <c r="UW469" s="131"/>
      <c r="UX469" s="131"/>
      <c r="UY469" s="131"/>
      <c r="UZ469" s="131"/>
      <c r="VA469" s="131"/>
      <c r="VB469" s="131"/>
      <c r="VC469" s="131"/>
      <c r="VD469" s="131"/>
      <c r="VE469" s="131"/>
      <c r="VF469" s="131"/>
      <c r="VG469" s="131"/>
      <c r="VH469" s="131"/>
      <c r="VI469" s="131"/>
      <c r="VJ469" s="131"/>
      <c r="VK469" s="131"/>
      <c r="VL469" s="131"/>
      <c r="VM469" s="131"/>
      <c r="VN469" s="131"/>
      <c r="VO469" s="131"/>
      <c r="VP469" s="131"/>
      <c r="VQ469" s="131"/>
      <c r="VR469" s="131"/>
      <c r="VS469" s="131"/>
      <c r="VT469" s="131"/>
      <c r="VU469" s="131"/>
      <c r="VV469" s="131"/>
      <c r="VW469" s="131"/>
      <c r="VX469" s="131"/>
      <c r="VY469" s="131"/>
      <c r="VZ469" s="131"/>
      <c r="WA469" s="131"/>
      <c r="WB469" s="131"/>
      <c r="WC469" s="131"/>
      <c r="WD469" s="131"/>
      <c r="WE469" s="131"/>
      <c r="WF469" s="131"/>
      <c r="WG469" s="131"/>
      <c r="WH469" s="131"/>
      <c r="WI469" s="131"/>
      <c r="WJ469" s="131"/>
      <c r="WK469" s="131"/>
      <c r="WL469" s="131"/>
      <c r="WM469" s="131"/>
      <c r="WN469" s="131"/>
      <c r="WO469" s="131"/>
      <c r="WP469" s="131"/>
      <c r="WQ469" s="131"/>
      <c r="WR469" s="131"/>
      <c r="WS469" s="131"/>
      <c r="WT469" s="131"/>
      <c r="WU469" s="131"/>
      <c r="WV469" s="131"/>
      <c r="WW469" s="131"/>
      <c r="WX469" s="131"/>
      <c r="WY469" s="131"/>
      <c r="WZ469" s="131"/>
      <c r="XA469" s="131"/>
      <c r="XB469" s="131"/>
      <c r="XC469" s="131"/>
      <c r="XD469" s="131"/>
      <c r="XE469" s="131"/>
      <c r="XF469" s="131"/>
      <c r="XG469" s="131"/>
      <c r="XH469" s="131"/>
      <c r="XI469" s="131"/>
      <c r="XJ469" s="131"/>
      <c r="XK469" s="131"/>
      <c r="XL469" s="131"/>
      <c r="XM469" s="131"/>
      <c r="XN469" s="131"/>
      <c r="XO469" s="131"/>
      <c r="XP469" s="131"/>
      <c r="XQ469" s="131"/>
      <c r="XR469" s="131"/>
      <c r="XS469" s="131"/>
      <c r="XT469" s="131"/>
      <c r="XU469" s="131"/>
      <c r="XV469" s="131"/>
      <c r="XW469" s="131"/>
      <c r="XX469" s="131"/>
      <c r="XY469" s="131"/>
      <c r="XZ469" s="131"/>
      <c r="YA469" s="131"/>
      <c r="YB469" s="131"/>
      <c r="YC469" s="131"/>
      <c r="YD469" s="131"/>
      <c r="YE469" s="131"/>
      <c r="YF469" s="131"/>
      <c r="YG469" s="131"/>
      <c r="YH469" s="131"/>
      <c r="YI469" s="131"/>
      <c r="YJ469" s="131"/>
      <c r="YK469" s="131"/>
      <c r="YL469" s="131"/>
      <c r="YM469" s="131"/>
      <c r="YN469" s="131"/>
      <c r="YO469" s="131"/>
      <c r="YP469" s="131"/>
      <c r="YQ469" s="131"/>
      <c r="YR469" s="131"/>
      <c r="YS469" s="131"/>
      <c r="YT469" s="131"/>
      <c r="YU469" s="131"/>
      <c r="YV469" s="131"/>
      <c r="YW469" s="131"/>
      <c r="YX469" s="131"/>
      <c r="YY469" s="131"/>
      <c r="YZ469" s="131"/>
      <c r="ZA469" s="131"/>
      <c r="ZB469" s="131"/>
      <c r="ZC469" s="131"/>
      <c r="ZD469" s="131"/>
      <c r="ZE469" s="131"/>
      <c r="ZF469" s="131"/>
      <c r="ZG469" s="131"/>
      <c r="ZH469" s="131"/>
      <c r="ZI469" s="131"/>
      <c r="ZJ469" s="131"/>
      <c r="ZK469" s="131"/>
      <c r="ZL469" s="131"/>
      <c r="ZM469" s="131"/>
      <c r="ZN469" s="131"/>
      <c r="ZO469" s="131"/>
      <c r="ZP469" s="131"/>
      <c r="ZQ469" s="131"/>
      <c r="ZR469" s="131"/>
      <c r="ZS469" s="131"/>
      <c r="ZT469" s="131"/>
      <c r="ZU469" s="131"/>
      <c r="ZV469" s="131"/>
      <c r="ZW469" s="131"/>
      <c r="ZX469" s="131"/>
      <c r="ZY469" s="131"/>
      <c r="ZZ469" s="131"/>
      <c r="AAA469" s="131"/>
      <c r="AAB469" s="131"/>
      <c r="AAC469" s="131"/>
      <c r="AAD469" s="131"/>
      <c r="AAE469" s="131"/>
      <c r="AAF469" s="131"/>
      <c r="AAG469" s="131"/>
      <c r="AAH469" s="131"/>
      <c r="AAI469" s="131"/>
      <c r="AAJ469" s="131"/>
      <c r="AAK469" s="131"/>
      <c r="AAL469" s="131"/>
      <c r="AAM469" s="131"/>
      <c r="AAN469" s="131"/>
      <c r="AAO469" s="131"/>
      <c r="AAP469" s="131"/>
      <c r="AAQ469" s="131"/>
      <c r="AAR469" s="131"/>
      <c r="AAS469" s="131"/>
      <c r="AAT469" s="131"/>
      <c r="AAU469" s="131"/>
      <c r="AAV469" s="131"/>
      <c r="AAW469" s="131"/>
      <c r="AAX469" s="131"/>
      <c r="AAY469" s="131"/>
      <c r="AAZ469" s="131"/>
      <c r="ABA469" s="131"/>
      <c r="ABB469" s="131"/>
      <c r="ABC469" s="131"/>
      <c r="ABD469" s="131"/>
      <c r="ABE469" s="131"/>
      <c r="ABF469" s="131"/>
      <c r="ABG469" s="131"/>
      <c r="ABH469" s="131"/>
      <c r="ABI469" s="131"/>
      <c r="ABJ469" s="131"/>
      <c r="ABK469" s="131"/>
      <c r="ABL469" s="131"/>
      <c r="ABM469" s="131"/>
      <c r="ABN469" s="131"/>
      <c r="ABO469" s="131"/>
      <c r="ABP469" s="131"/>
      <c r="ABQ469" s="131"/>
      <c r="ABR469" s="131"/>
      <c r="ABS469" s="131"/>
      <c r="ABT469" s="131"/>
      <c r="ABU469" s="131"/>
      <c r="ABV469" s="131"/>
      <c r="ABW469" s="131"/>
      <c r="ABX469" s="131"/>
      <c r="ABY469" s="131"/>
      <c r="ABZ469" s="131"/>
      <c r="ACA469" s="131"/>
      <c r="ACB469" s="131"/>
      <c r="ACC469" s="131"/>
      <c r="ACD469" s="131"/>
      <c r="ACE469" s="131"/>
      <c r="ACF469" s="131"/>
      <c r="ACG469" s="131"/>
      <c r="ACH469" s="131"/>
      <c r="ACI469" s="131"/>
      <c r="ACJ469" s="131"/>
      <c r="ACK469" s="131"/>
      <c r="ACL469" s="131"/>
      <c r="ACM469" s="131"/>
      <c r="ACN469" s="131"/>
      <c r="ACO469" s="131"/>
      <c r="ACP469" s="131"/>
      <c r="ACQ469" s="131"/>
      <c r="ACR469" s="131"/>
      <c r="ACS469" s="131"/>
      <c r="ACT469" s="131"/>
      <c r="ACU469" s="131"/>
      <c r="ACV469" s="131"/>
      <c r="ACW469" s="131"/>
      <c r="ACX469" s="131"/>
      <c r="ACY469" s="131"/>
      <c r="ACZ469" s="131"/>
      <c r="ADA469" s="131"/>
      <c r="ADB469" s="131"/>
      <c r="ADC469" s="131"/>
      <c r="ADD469" s="131"/>
      <c r="ADE469" s="131"/>
      <c r="ADF469" s="131"/>
      <c r="ADG469" s="131"/>
      <c r="ADH469" s="131"/>
      <c r="ADI469" s="131"/>
      <c r="ADJ469" s="131"/>
      <c r="ADK469" s="131"/>
      <c r="ADL469" s="131"/>
      <c r="ADM469" s="131"/>
      <c r="ADN469" s="131"/>
      <c r="ADO469" s="131"/>
      <c r="ADP469" s="131"/>
      <c r="ADQ469" s="131"/>
      <c r="ADR469" s="131"/>
      <c r="ADS469" s="131"/>
      <c r="ADT469" s="131"/>
      <c r="ADU469" s="131"/>
      <c r="ADV469" s="131"/>
      <c r="ADW469" s="131"/>
      <c r="ADX469" s="131"/>
      <c r="ADY469" s="131"/>
      <c r="ADZ469" s="131"/>
      <c r="AEA469" s="131"/>
      <c r="AEB469" s="131"/>
      <c r="AEC469" s="131"/>
      <c r="AED469" s="131"/>
      <c r="AEE469" s="131"/>
      <c r="AEF469" s="131"/>
      <c r="AEG469" s="131"/>
      <c r="AEH469" s="131"/>
      <c r="AEI469" s="131"/>
      <c r="AEJ469" s="131"/>
      <c r="AEK469" s="131"/>
      <c r="AEL469" s="131"/>
      <c r="AEM469" s="131"/>
      <c r="AEN469" s="131"/>
      <c r="AEO469" s="131"/>
      <c r="AEP469" s="131"/>
      <c r="AEQ469" s="131"/>
      <c r="AER469" s="131"/>
      <c r="AES469" s="131"/>
      <c r="AET469" s="131"/>
      <c r="AEU469" s="131"/>
      <c r="AEV469" s="131"/>
      <c r="AEW469" s="131"/>
      <c r="AEX469" s="131"/>
      <c r="AEY469" s="131"/>
      <c r="AEZ469" s="131"/>
      <c r="AFA469" s="131"/>
      <c r="AFB469" s="131"/>
      <c r="AFC469" s="131"/>
      <c r="AFD469" s="131"/>
      <c r="AFE469" s="131"/>
      <c r="AFF469" s="131"/>
      <c r="AFG469" s="131"/>
      <c r="AFH469" s="131"/>
      <c r="AFI469" s="131"/>
      <c r="AFJ469" s="131"/>
      <c r="AFK469" s="131"/>
      <c r="AFL469" s="131"/>
      <c r="AFM469" s="131"/>
      <c r="AFN469" s="131"/>
      <c r="AFO469" s="131"/>
      <c r="AFP469" s="131"/>
      <c r="AFQ469" s="131"/>
      <c r="AFR469" s="131"/>
      <c r="AFS469" s="131"/>
      <c r="AFT469" s="131"/>
      <c r="AFU469" s="131"/>
      <c r="AFV469" s="131"/>
      <c r="AFW469" s="131"/>
      <c r="AFX469" s="131"/>
      <c r="AFY469" s="131"/>
      <c r="AFZ469" s="131"/>
      <c r="AGA469" s="131"/>
      <c r="AGB469" s="131"/>
      <c r="AGC469" s="131"/>
      <c r="AGD469" s="131"/>
      <c r="AGE469" s="131"/>
      <c r="AGF469" s="131"/>
      <c r="AGG469" s="131"/>
      <c r="AGH469" s="131"/>
      <c r="AGI469" s="131"/>
      <c r="AGJ469" s="131"/>
      <c r="AGK469" s="131"/>
      <c r="AGL469" s="131"/>
      <c r="AGM469" s="131"/>
      <c r="AGN469" s="131"/>
      <c r="AGO469" s="131"/>
      <c r="AGP469" s="131"/>
      <c r="AGQ469" s="131"/>
      <c r="AGR469" s="131"/>
      <c r="AGS469" s="131"/>
      <c r="AGT469" s="131"/>
      <c r="AGU469" s="131"/>
      <c r="AGV469" s="131"/>
      <c r="AGW469" s="131"/>
      <c r="AGX469" s="131"/>
      <c r="AGY469" s="131"/>
      <c r="AGZ469" s="131"/>
      <c r="AHA469" s="131"/>
      <c r="AHB469" s="131"/>
      <c r="AHC469" s="131"/>
      <c r="AHD469" s="131"/>
      <c r="AHE469" s="131"/>
      <c r="AHF469" s="131"/>
      <c r="AHG469" s="131"/>
      <c r="AHH469" s="131"/>
      <c r="AHI469" s="131"/>
      <c r="AHJ469" s="131"/>
      <c r="AHK469" s="131"/>
      <c r="AHL469" s="131"/>
      <c r="AHM469" s="131"/>
      <c r="AHN469" s="131"/>
      <c r="AHO469" s="131"/>
      <c r="AHP469" s="131"/>
      <c r="AHQ469" s="131"/>
      <c r="AHR469" s="131"/>
      <c r="AHS469" s="131"/>
      <c r="AHT469" s="131"/>
      <c r="AHU469" s="131"/>
      <c r="AHV469" s="131"/>
      <c r="AHW469" s="131"/>
      <c r="AHX469" s="131"/>
      <c r="AHY469" s="131"/>
      <c r="AHZ469" s="131"/>
      <c r="AIA469" s="131"/>
      <c r="AIB469" s="131"/>
      <c r="AIC469" s="131"/>
      <c r="AID469" s="131"/>
      <c r="AIE469" s="131"/>
      <c r="AIF469" s="131"/>
      <c r="AIG469" s="131"/>
      <c r="AIH469" s="131"/>
      <c r="AII469" s="131"/>
      <c r="AIJ469" s="131"/>
      <c r="AIK469" s="131"/>
      <c r="AIL469" s="131"/>
      <c r="AIM469" s="131"/>
      <c r="AIN469" s="131"/>
      <c r="AIO469" s="131"/>
      <c r="AIP469" s="131"/>
      <c r="AIQ469" s="131"/>
      <c r="AIR469" s="131"/>
      <c r="AIS469" s="131"/>
      <c r="AIT469" s="131"/>
      <c r="AIU469" s="131"/>
      <c r="AIV469" s="131"/>
      <c r="AIW469" s="131"/>
      <c r="AIX469" s="131"/>
      <c r="AIY469" s="131"/>
      <c r="AIZ469" s="131"/>
      <c r="AJA469" s="131"/>
      <c r="AJB469" s="131"/>
      <c r="AJC469" s="131"/>
      <c r="AJD469" s="131"/>
      <c r="AJE469" s="131"/>
      <c r="AJF469" s="131"/>
      <c r="AJG469" s="131"/>
      <c r="AJH469" s="131"/>
      <c r="AJI469" s="131"/>
      <c r="AJJ469" s="131"/>
      <c r="AJK469" s="131"/>
      <c r="AJL469" s="131"/>
      <c r="AJM469" s="131"/>
      <c r="AJN469" s="131"/>
      <c r="AJO469" s="131"/>
      <c r="AJP469" s="131"/>
      <c r="AJQ469" s="131"/>
      <c r="AJR469" s="131"/>
      <c r="AJS469" s="131"/>
      <c r="AJT469" s="131"/>
      <c r="AJU469" s="131"/>
      <c r="AJV469" s="131"/>
      <c r="AJW469" s="131"/>
      <c r="AJX469" s="131"/>
      <c r="AJY469" s="131"/>
      <c r="AJZ469" s="131"/>
      <c r="AKA469" s="131"/>
      <c r="AKB469" s="131"/>
      <c r="AKC469" s="131"/>
      <c r="AKD469" s="131"/>
      <c r="AKE469" s="131"/>
      <c r="AKF469" s="131"/>
      <c r="AKG469" s="131"/>
      <c r="AKH469" s="131"/>
      <c r="AKI469" s="131"/>
      <c r="AKJ469" s="131"/>
      <c r="AKK469" s="131"/>
      <c r="AKL469" s="131"/>
      <c r="AKM469" s="131"/>
      <c r="AKN469" s="131"/>
      <c r="AKO469" s="131"/>
      <c r="AKP469" s="131"/>
      <c r="AKQ469" s="131"/>
      <c r="AKR469" s="131"/>
      <c r="AKS469" s="131"/>
      <c r="AKT469" s="131"/>
      <c r="AKU469" s="131"/>
      <c r="AKV469" s="131"/>
      <c r="AKW469" s="131"/>
      <c r="AKX469" s="131"/>
      <c r="AKY469" s="131"/>
      <c r="AKZ469" s="131"/>
      <c r="ALA469" s="131"/>
      <c r="ALB469" s="131"/>
      <c r="ALC469" s="131"/>
      <c r="ALD469" s="131"/>
      <c r="ALE469" s="131"/>
      <c r="ALF469" s="131"/>
      <c r="ALG469" s="131"/>
      <c r="ALH469" s="131"/>
      <c r="ALI469" s="131"/>
      <c r="ALJ469" s="131"/>
      <c r="ALK469" s="131"/>
      <c r="ALL469" s="131"/>
      <c r="ALM469" s="131"/>
      <c r="ALN469" s="131"/>
      <c r="ALO469" s="131"/>
      <c r="ALP469" s="131"/>
      <c r="ALQ469" s="131"/>
      <c r="ALR469" s="131"/>
      <c r="ALS469" s="131"/>
      <c r="ALT469" s="131"/>
      <c r="ALU469" s="131"/>
      <c r="ALV469" s="131"/>
      <c r="ALW469" s="131"/>
      <c r="ALX469" s="131"/>
      <c r="ALY469" s="131"/>
      <c r="ALZ469" s="131"/>
      <c r="AMA469" s="131"/>
      <c r="AMB469" s="131"/>
      <c r="AMC469" s="131"/>
      <c r="AMD469" s="131"/>
      <c r="AME469" s="131"/>
      <c r="AMF469" s="131"/>
      <c r="AMG469" s="131"/>
      <c r="AMH469" s="131"/>
      <c r="AMI469" s="131"/>
      <c r="AMJ469" s="131"/>
      <c r="AMK469" s="131"/>
      <c r="AML469" s="131"/>
      <c r="AMM469" s="131"/>
      <c r="AMN469" s="131"/>
      <c r="AMO469" s="131"/>
      <c r="AMP469" s="131"/>
      <c r="AMQ469" s="131"/>
      <c r="AMR469" s="131"/>
      <c r="AMS469" s="131"/>
      <c r="AMT469" s="131"/>
      <c r="AMU469" s="131"/>
      <c r="AMV469" s="131"/>
      <c r="AMW469" s="131"/>
      <c r="AMX469" s="131"/>
      <c r="AMY469" s="131"/>
      <c r="AMZ469" s="131"/>
      <c r="ANA469" s="131"/>
      <c r="ANB469" s="131"/>
      <c r="ANC469" s="131"/>
      <c r="AND469" s="131"/>
      <c r="ANE469" s="131"/>
      <c r="ANF469" s="131"/>
      <c r="ANG469" s="131"/>
      <c r="ANH469" s="131"/>
      <c r="ANI469" s="131"/>
      <c r="ANJ469" s="131"/>
      <c r="ANK469" s="131"/>
      <c r="ANL469" s="131"/>
      <c r="ANM469" s="131"/>
      <c r="ANN469" s="131"/>
      <c r="ANO469" s="131"/>
      <c r="ANP469" s="131"/>
      <c r="ANQ469" s="131"/>
      <c r="ANR469" s="131"/>
      <c r="ANS469" s="131"/>
      <c r="ANT469" s="131"/>
      <c r="ANU469" s="131"/>
      <c r="ANV469" s="131"/>
      <c r="ANW469" s="131"/>
      <c r="ANX469" s="131"/>
      <c r="ANY469" s="131"/>
      <c r="ANZ469" s="131"/>
      <c r="AOA469" s="131"/>
      <c r="AOB469" s="131"/>
      <c r="AOC469" s="131"/>
      <c r="AOD469" s="131"/>
      <c r="AOE469" s="131"/>
      <c r="AOF469" s="131"/>
      <c r="AOG469" s="131"/>
      <c r="AOH469" s="131"/>
      <c r="AOI469" s="131"/>
      <c r="AOJ469" s="131"/>
      <c r="AOK469" s="131"/>
      <c r="AOL469" s="131"/>
      <c r="AOM469" s="131"/>
      <c r="AON469" s="131"/>
      <c r="AOO469" s="131"/>
      <c r="AOP469" s="131"/>
      <c r="AOQ469" s="131"/>
      <c r="AOR469" s="131"/>
      <c r="AOS469" s="131"/>
      <c r="AOT469" s="131"/>
      <c r="AOU469" s="131"/>
      <c r="AOV469" s="131"/>
      <c r="AOW469" s="131"/>
      <c r="AOX469" s="131"/>
      <c r="AOY469" s="131"/>
      <c r="AOZ469" s="131"/>
      <c r="APA469" s="131"/>
      <c r="APB469" s="131"/>
      <c r="APC469" s="131"/>
      <c r="APD469" s="131"/>
      <c r="APE469" s="131"/>
      <c r="APF469" s="131"/>
      <c r="APG469" s="131"/>
      <c r="APH469" s="131"/>
      <c r="API469" s="131"/>
      <c r="APJ469" s="131"/>
      <c r="APK469" s="131"/>
      <c r="APL469" s="131"/>
      <c r="APM469" s="131"/>
      <c r="APN469" s="131"/>
      <c r="APO469" s="131"/>
      <c r="APP469" s="131"/>
      <c r="APQ469" s="131"/>
      <c r="APR469" s="131"/>
      <c r="APS469" s="131"/>
      <c r="APT469" s="131"/>
      <c r="APU469" s="131"/>
      <c r="APV469" s="131"/>
      <c r="APW469" s="131"/>
      <c r="APX469" s="131"/>
      <c r="APY469" s="131"/>
      <c r="APZ469" s="131"/>
      <c r="AQA469" s="131"/>
      <c r="AQB469" s="131"/>
      <c r="AQC469" s="131"/>
      <c r="AQD469" s="131"/>
      <c r="AQE469" s="131"/>
      <c r="AQF469" s="131"/>
      <c r="AQG469" s="131"/>
      <c r="AQH469" s="131"/>
      <c r="AQI469" s="131"/>
      <c r="AQJ469" s="131"/>
      <c r="AQK469" s="131"/>
      <c r="AQL469" s="131"/>
      <c r="AQM469" s="131"/>
      <c r="AQN469" s="131"/>
      <c r="AQO469" s="131"/>
      <c r="AQP469" s="131"/>
      <c r="AQQ469" s="131"/>
      <c r="AQR469" s="131"/>
      <c r="AQS469" s="131"/>
      <c r="AQT469" s="131"/>
      <c r="AQU469" s="131"/>
      <c r="AQV469" s="131"/>
      <c r="AQW469" s="131"/>
      <c r="AQX469" s="131"/>
      <c r="AQY469" s="131"/>
      <c r="AQZ469" s="131"/>
      <c r="ARA469" s="131"/>
      <c r="ARB469" s="131"/>
      <c r="ARC469" s="131"/>
      <c r="ARD469" s="131"/>
      <c r="ARE469" s="131"/>
      <c r="ARF469" s="131"/>
      <c r="ARG469" s="131"/>
      <c r="ARH469" s="131"/>
      <c r="ARI469" s="131"/>
      <c r="ARJ469" s="131"/>
      <c r="ARK469" s="131"/>
      <c r="ARL469" s="131"/>
      <c r="ARM469" s="131"/>
      <c r="ARN469" s="131"/>
      <c r="ARO469" s="131"/>
      <c r="ARP469" s="131"/>
      <c r="ARQ469" s="131"/>
      <c r="ARR469" s="131"/>
      <c r="ARS469" s="131"/>
      <c r="ART469" s="131"/>
      <c r="ARU469" s="131"/>
      <c r="ARV469" s="131"/>
      <c r="ARW469" s="131"/>
      <c r="ARX469" s="131"/>
      <c r="ARY469" s="131"/>
      <c r="ARZ469" s="131"/>
      <c r="ASA469" s="131"/>
      <c r="ASB469" s="131"/>
      <c r="ASC469" s="131"/>
      <c r="ASD469" s="131"/>
      <c r="ASE469" s="131"/>
      <c r="ASF469" s="131"/>
      <c r="ASG469" s="131"/>
      <c r="ASH469" s="131"/>
      <c r="ASI469" s="131"/>
      <c r="ASJ469" s="131"/>
      <c r="ASK469" s="131"/>
      <c r="ASL469" s="131"/>
      <c r="ASM469" s="131"/>
      <c r="ASN469" s="131"/>
      <c r="ASO469" s="131"/>
      <c r="ASP469" s="131"/>
      <c r="ASQ469" s="131"/>
      <c r="ASR469" s="131"/>
      <c r="ASS469" s="131"/>
      <c r="AST469" s="131"/>
      <c r="ASU469" s="131"/>
      <c r="ASV469" s="131"/>
      <c r="ASW469" s="131"/>
      <c r="ASX469" s="131"/>
      <c r="ASY469" s="131"/>
      <c r="ASZ469" s="131"/>
      <c r="ATA469" s="131"/>
      <c r="ATB469" s="131"/>
      <c r="ATC469" s="131"/>
      <c r="ATD469" s="131"/>
      <c r="ATE469" s="131"/>
      <c r="ATF469" s="131"/>
      <c r="ATG469" s="131"/>
      <c r="ATH469" s="131"/>
      <c r="ATI469" s="131"/>
      <c r="ATJ469" s="131"/>
      <c r="ATK469" s="131"/>
      <c r="ATL469" s="131"/>
      <c r="ATM469" s="131"/>
      <c r="ATN469" s="131"/>
      <c r="ATO469" s="131"/>
      <c r="ATP469" s="131"/>
      <c r="ATQ469" s="131"/>
      <c r="ATR469" s="131"/>
      <c r="ATS469" s="131"/>
      <c r="ATT469" s="131"/>
      <c r="ATU469" s="131"/>
      <c r="ATV469" s="131"/>
      <c r="ATW469" s="131"/>
      <c r="ATX469" s="131"/>
      <c r="ATY469" s="131"/>
      <c r="ATZ469" s="131"/>
      <c r="AUA469" s="131"/>
      <c r="AUB469" s="131"/>
      <c r="AUC469" s="131"/>
      <c r="AUD469" s="131"/>
      <c r="AUE469" s="131"/>
      <c r="AUF469" s="131"/>
      <c r="AUG469" s="131"/>
      <c r="AUH469" s="131"/>
      <c r="AUI469" s="131"/>
      <c r="AUJ469" s="131"/>
      <c r="AUK469" s="131"/>
      <c r="AUL469" s="131"/>
      <c r="AUM469" s="131"/>
      <c r="AUN469" s="131"/>
      <c r="AUO469" s="131"/>
      <c r="AUP469" s="131"/>
      <c r="AUQ469" s="131"/>
      <c r="AUR469" s="131"/>
      <c r="AUS469" s="131"/>
      <c r="AUT469" s="131"/>
      <c r="AUU469" s="131"/>
      <c r="AUV469" s="131"/>
      <c r="AUW469" s="131"/>
      <c r="AUX469" s="131"/>
      <c r="AUY469" s="131"/>
      <c r="AUZ469" s="131"/>
      <c r="AVA469" s="131"/>
      <c r="AVB469" s="131"/>
      <c r="AVC469" s="131"/>
      <c r="AVD469" s="131"/>
      <c r="AVE469" s="131"/>
      <c r="AVF469" s="131"/>
      <c r="AVG469" s="131"/>
      <c r="AVH469" s="131"/>
      <c r="AVI469" s="131"/>
      <c r="AVJ469" s="131"/>
      <c r="AVK469" s="131"/>
      <c r="AVL469" s="131"/>
      <c r="AVM469" s="131"/>
      <c r="AVN469" s="131"/>
      <c r="AVO469" s="131"/>
      <c r="AVP469" s="131"/>
      <c r="AVQ469" s="131"/>
      <c r="AVR469" s="131"/>
      <c r="AVS469" s="131"/>
      <c r="AVT469" s="131"/>
      <c r="AVU469" s="131"/>
      <c r="AVV469" s="131"/>
      <c r="AVW469" s="131"/>
      <c r="AVX469" s="131"/>
      <c r="AVY469" s="131"/>
      <c r="AVZ469" s="131"/>
      <c r="AWA469" s="131"/>
      <c r="AWB469" s="131"/>
      <c r="AWC469" s="131"/>
      <c r="AWD469" s="131"/>
      <c r="AWE469" s="131"/>
      <c r="AWF469" s="131"/>
      <c r="AWG469" s="131"/>
      <c r="AWH469" s="131"/>
      <c r="AWI469" s="131"/>
      <c r="AWJ469" s="131"/>
      <c r="AWK469" s="131"/>
      <c r="AWL469" s="131"/>
      <c r="AWM469" s="131"/>
      <c r="AWN469" s="131"/>
      <c r="AWO469" s="131"/>
      <c r="AWP469" s="131"/>
      <c r="AWQ469" s="131"/>
      <c r="AWR469" s="131"/>
      <c r="AWS469" s="131"/>
      <c r="AWT469" s="131"/>
      <c r="AWU469" s="131"/>
      <c r="AWV469" s="131"/>
      <c r="AWW469" s="131"/>
      <c r="AWX469" s="131"/>
      <c r="AWY469" s="131"/>
      <c r="AWZ469" s="131"/>
      <c r="AXA469" s="131"/>
      <c r="AXB469" s="131"/>
      <c r="AXC469" s="131"/>
      <c r="AXD469" s="131"/>
      <c r="AXE469" s="131"/>
      <c r="AXF469" s="131"/>
      <c r="AXG469" s="131"/>
      <c r="AXH469" s="131"/>
      <c r="AXI469" s="131"/>
      <c r="AXJ469" s="131"/>
      <c r="AXK469" s="131"/>
      <c r="AXL469" s="131"/>
      <c r="AXM469" s="131"/>
      <c r="AXN469" s="131"/>
      <c r="AXO469" s="131"/>
      <c r="AXP469" s="131"/>
      <c r="AXQ469" s="131"/>
      <c r="AXR469" s="131"/>
      <c r="AXS469" s="131"/>
      <c r="AXT469" s="131"/>
      <c r="AXU469" s="131"/>
      <c r="AXV469" s="131"/>
      <c r="AXW469" s="131"/>
      <c r="AXX469" s="131"/>
    </row>
    <row r="470" spans="1:1324" s="105" customFormat="1" ht="15.75" hidden="1" customHeight="1" x14ac:dyDescent="0.2">
      <c r="A470" s="78" t="s">
        <v>3132</v>
      </c>
      <c r="B470" s="78" t="s">
        <v>318</v>
      </c>
      <c r="C470" s="63" t="s">
        <v>1209</v>
      </c>
      <c r="D470" s="177" t="s">
        <v>3133</v>
      </c>
      <c r="E470" s="51">
        <v>42822</v>
      </c>
      <c r="F470" s="66" t="s">
        <v>1167</v>
      </c>
      <c r="G470" s="30" t="s">
        <v>1186</v>
      </c>
      <c r="H470" s="30">
        <v>42843</v>
      </c>
      <c r="I470" s="30" t="s">
        <v>1065</v>
      </c>
      <c r="J470" s="173"/>
      <c r="K470" s="87" t="s">
        <v>326</v>
      </c>
      <c r="L470" s="87">
        <v>1</v>
      </c>
      <c r="M470" s="87">
        <v>1</v>
      </c>
      <c r="N470" s="87" t="s">
        <v>326</v>
      </c>
      <c r="O470" s="87">
        <v>1</v>
      </c>
      <c r="P470" s="87" t="s">
        <v>326</v>
      </c>
      <c r="Q470" s="87">
        <v>1</v>
      </c>
      <c r="R470" s="87" t="s">
        <v>326</v>
      </c>
      <c r="S470" s="87">
        <v>1</v>
      </c>
      <c r="T470" s="87" t="s">
        <v>49</v>
      </c>
      <c r="U470" s="87">
        <v>1</v>
      </c>
      <c r="V470" s="87">
        <v>1</v>
      </c>
      <c r="W470" s="87">
        <v>0</v>
      </c>
      <c r="X470" s="87">
        <v>0</v>
      </c>
      <c r="Y470" s="87">
        <v>0</v>
      </c>
      <c r="Z470" s="87">
        <v>1</v>
      </c>
      <c r="AA470" s="87">
        <v>0</v>
      </c>
      <c r="AB470" s="87">
        <v>1</v>
      </c>
      <c r="AC470" s="87">
        <v>0</v>
      </c>
      <c r="AD470" s="87">
        <v>0</v>
      </c>
      <c r="AE470" s="87">
        <v>0</v>
      </c>
      <c r="AF470" s="103"/>
      <c r="AG470" s="131"/>
      <c r="AH470" s="131"/>
      <c r="AI470" s="131"/>
      <c r="AJ470" s="131"/>
      <c r="AK470" s="131"/>
      <c r="AL470" s="131"/>
      <c r="AM470" s="131"/>
      <c r="AN470" s="131"/>
      <c r="AO470" s="131"/>
      <c r="AP470" s="131"/>
      <c r="AQ470" s="131"/>
      <c r="AR470" s="131"/>
      <c r="AS470" s="131"/>
      <c r="AT470" s="131"/>
      <c r="AU470" s="131"/>
      <c r="AV470" s="131"/>
      <c r="AW470" s="131"/>
      <c r="AX470" s="131"/>
      <c r="AY470" s="131"/>
      <c r="AZ470" s="131"/>
      <c r="BA470" s="131"/>
      <c r="BB470" s="131"/>
      <c r="BC470" s="131"/>
      <c r="BD470" s="131"/>
      <c r="BE470" s="131"/>
      <c r="BF470" s="131"/>
      <c r="BG470" s="131"/>
      <c r="BH470" s="131"/>
      <c r="BI470" s="131"/>
      <c r="BJ470" s="131"/>
      <c r="BK470" s="131"/>
      <c r="BL470" s="131"/>
      <c r="BM470" s="131"/>
      <c r="BN470" s="131"/>
      <c r="BO470" s="131"/>
      <c r="BP470" s="131"/>
      <c r="BQ470" s="131"/>
      <c r="BR470" s="131"/>
      <c r="BS470" s="131"/>
      <c r="BT470" s="131"/>
      <c r="BU470" s="131"/>
      <c r="BV470" s="131"/>
      <c r="BW470" s="131"/>
      <c r="BX470" s="131"/>
      <c r="BY470" s="131"/>
      <c r="BZ470" s="131"/>
      <c r="CA470" s="131"/>
      <c r="CB470" s="131"/>
      <c r="CC470" s="131"/>
      <c r="CD470" s="131"/>
      <c r="CE470" s="131"/>
      <c r="CF470" s="131"/>
      <c r="CG470" s="131"/>
      <c r="CH470" s="131"/>
      <c r="CI470" s="131"/>
      <c r="CJ470" s="131"/>
      <c r="CK470" s="131"/>
      <c r="CL470" s="131"/>
      <c r="CM470" s="131"/>
      <c r="CN470" s="131"/>
      <c r="CO470" s="131"/>
      <c r="CP470" s="131"/>
      <c r="CQ470" s="131"/>
      <c r="CR470" s="131"/>
      <c r="CS470" s="131"/>
      <c r="CT470" s="131"/>
      <c r="CU470" s="131"/>
      <c r="CV470" s="131"/>
      <c r="CW470" s="131"/>
      <c r="CX470" s="131"/>
      <c r="CY470" s="131"/>
      <c r="CZ470" s="131"/>
      <c r="DA470" s="131"/>
      <c r="DB470" s="131"/>
      <c r="DC470" s="131"/>
      <c r="DD470" s="131"/>
      <c r="DE470" s="131"/>
      <c r="DF470" s="131"/>
      <c r="DG470" s="131"/>
      <c r="DH470" s="131"/>
      <c r="DI470" s="131"/>
      <c r="DJ470" s="131"/>
      <c r="DK470" s="131"/>
      <c r="DL470" s="131"/>
      <c r="DM470" s="131"/>
      <c r="DN470" s="131"/>
      <c r="DO470" s="131"/>
      <c r="DP470" s="131"/>
      <c r="DQ470" s="131"/>
      <c r="DR470" s="131"/>
      <c r="DS470" s="131"/>
      <c r="DT470" s="131"/>
      <c r="DU470" s="131"/>
      <c r="DV470" s="131"/>
      <c r="DW470" s="131"/>
      <c r="DX470" s="131"/>
      <c r="DY470" s="131"/>
      <c r="DZ470" s="131"/>
      <c r="EA470" s="131"/>
      <c r="EB470" s="131"/>
      <c r="EC470" s="131"/>
      <c r="ED470" s="131"/>
      <c r="EE470" s="131"/>
      <c r="EF470" s="131"/>
      <c r="EG470" s="131"/>
      <c r="EH470" s="131"/>
      <c r="EI470" s="131"/>
      <c r="EJ470" s="131"/>
      <c r="EK470" s="131"/>
      <c r="EL470" s="131"/>
      <c r="EM470" s="131"/>
      <c r="EN470" s="131"/>
      <c r="EO470" s="131"/>
      <c r="EP470" s="131"/>
      <c r="EQ470" s="131"/>
      <c r="ER470" s="131"/>
      <c r="ES470" s="131"/>
      <c r="ET470" s="131"/>
      <c r="EU470" s="131"/>
      <c r="EV470" s="131"/>
      <c r="EW470" s="131"/>
      <c r="EX470" s="131"/>
      <c r="EY470" s="131"/>
      <c r="EZ470" s="131"/>
      <c r="FA470" s="131"/>
      <c r="FB470" s="131"/>
      <c r="FC470" s="131"/>
      <c r="FD470" s="131"/>
      <c r="FE470" s="131"/>
      <c r="FF470" s="131"/>
      <c r="FG470" s="131"/>
      <c r="FH470" s="131"/>
      <c r="FI470" s="131"/>
      <c r="FJ470" s="131"/>
      <c r="FK470" s="131"/>
      <c r="FL470" s="131"/>
      <c r="FM470" s="131"/>
      <c r="FN470" s="131"/>
      <c r="FO470" s="131"/>
      <c r="FP470" s="131"/>
      <c r="FQ470" s="131"/>
      <c r="FR470" s="131"/>
      <c r="FS470" s="131"/>
      <c r="FT470" s="131"/>
      <c r="FU470" s="131"/>
      <c r="FV470" s="131"/>
      <c r="FW470" s="131"/>
      <c r="FX470" s="131"/>
      <c r="FY470" s="131"/>
      <c r="FZ470" s="131"/>
      <c r="GA470" s="131"/>
      <c r="GB470" s="131"/>
      <c r="GC470" s="131"/>
      <c r="GD470" s="131"/>
      <c r="GE470" s="131"/>
      <c r="GF470" s="131"/>
      <c r="GG470" s="131"/>
      <c r="GH470" s="131"/>
      <c r="GI470" s="131"/>
      <c r="GJ470" s="131"/>
      <c r="GK470" s="131"/>
      <c r="GL470" s="131"/>
      <c r="GM470" s="131"/>
      <c r="GN470" s="131"/>
      <c r="GO470" s="131"/>
      <c r="GP470" s="131"/>
      <c r="GQ470" s="131"/>
      <c r="GR470" s="131"/>
      <c r="GS470" s="131"/>
      <c r="GT470" s="131"/>
      <c r="GU470" s="131"/>
      <c r="GV470" s="131"/>
      <c r="GW470" s="131"/>
      <c r="GX470" s="131"/>
      <c r="GY470" s="131"/>
      <c r="GZ470" s="131"/>
      <c r="HA470" s="131"/>
      <c r="HB470" s="131"/>
      <c r="HC470" s="131"/>
      <c r="HD470" s="131"/>
      <c r="HE470" s="131"/>
      <c r="HF470" s="131"/>
      <c r="HG470" s="131"/>
      <c r="HH470" s="131"/>
      <c r="HI470" s="131"/>
      <c r="HJ470" s="131"/>
      <c r="HK470" s="131"/>
      <c r="HL470" s="131"/>
      <c r="HM470" s="131"/>
      <c r="HN470" s="131"/>
      <c r="HO470" s="131"/>
      <c r="HP470" s="131"/>
      <c r="HQ470" s="131"/>
      <c r="HR470" s="131"/>
      <c r="HS470" s="131"/>
      <c r="HT470" s="131"/>
      <c r="HU470" s="131"/>
      <c r="HV470" s="131"/>
      <c r="HW470" s="131"/>
      <c r="HX470" s="131"/>
      <c r="HY470" s="131"/>
      <c r="HZ470" s="131"/>
      <c r="IA470" s="131"/>
      <c r="IB470" s="131"/>
      <c r="IC470" s="131"/>
      <c r="ID470" s="131"/>
      <c r="IE470" s="131"/>
      <c r="IF470" s="131"/>
      <c r="IG470" s="131"/>
      <c r="IH470" s="131"/>
      <c r="II470" s="131"/>
      <c r="IJ470" s="131"/>
      <c r="IK470" s="131"/>
      <c r="IL470" s="131"/>
      <c r="IM470" s="131"/>
      <c r="IN470" s="131"/>
      <c r="IO470" s="131"/>
      <c r="IP470" s="131"/>
      <c r="IQ470" s="131"/>
      <c r="IR470" s="131"/>
      <c r="IS470" s="131"/>
      <c r="IT470" s="131"/>
      <c r="IU470" s="131"/>
      <c r="IV470" s="131"/>
      <c r="IW470" s="131"/>
      <c r="IX470" s="131"/>
      <c r="IY470" s="131"/>
      <c r="IZ470" s="131"/>
      <c r="JA470" s="131"/>
      <c r="JB470" s="131"/>
      <c r="JC470" s="131"/>
      <c r="JD470" s="131"/>
      <c r="JE470" s="131"/>
      <c r="JF470" s="131"/>
      <c r="JG470" s="131"/>
      <c r="JH470" s="131"/>
      <c r="JI470" s="131"/>
      <c r="JJ470" s="131"/>
      <c r="JK470" s="131"/>
      <c r="JL470" s="131"/>
      <c r="JM470" s="131"/>
      <c r="JN470" s="131"/>
      <c r="JO470" s="131"/>
      <c r="JP470" s="131"/>
      <c r="JQ470" s="131"/>
      <c r="JR470" s="131"/>
      <c r="JS470" s="131"/>
      <c r="JT470" s="131"/>
      <c r="JU470" s="131"/>
      <c r="JV470" s="131"/>
      <c r="JW470" s="131"/>
      <c r="JX470" s="131"/>
      <c r="JY470" s="131"/>
      <c r="JZ470" s="131"/>
      <c r="KA470" s="131"/>
      <c r="KB470" s="131"/>
      <c r="KC470" s="131"/>
      <c r="KD470" s="131"/>
      <c r="KE470" s="131"/>
      <c r="KF470" s="131"/>
      <c r="KG470" s="131"/>
      <c r="KH470" s="131"/>
      <c r="KI470" s="131"/>
      <c r="KJ470" s="131"/>
      <c r="KK470" s="131"/>
      <c r="KL470" s="131"/>
      <c r="KM470" s="131"/>
      <c r="KN470" s="131"/>
      <c r="KO470" s="131"/>
      <c r="KP470" s="131"/>
      <c r="KQ470" s="131"/>
      <c r="KR470" s="131"/>
      <c r="KS470" s="131"/>
      <c r="KT470" s="131"/>
      <c r="KU470" s="131"/>
      <c r="KV470" s="131"/>
      <c r="KW470" s="131"/>
      <c r="KX470" s="131"/>
      <c r="KY470" s="131"/>
      <c r="KZ470" s="131"/>
      <c r="LA470" s="131"/>
      <c r="LB470" s="131"/>
      <c r="LC470" s="131"/>
      <c r="LD470" s="131"/>
      <c r="LE470" s="131"/>
      <c r="LF470" s="131"/>
      <c r="LG470" s="131"/>
      <c r="LH470" s="131"/>
      <c r="LI470" s="131"/>
      <c r="LJ470" s="131"/>
      <c r="LK470" s="131"/>
      <c r="LL470" s="131"/>
      <c r="LM470" s="131"/>
      <c r="LN470" s="131"/>
      <c r="LO470" s="131"/>
      <c r="LP470" s="131"/>
      <c r="LQ470" s="131"/>
      <c r="LR470" s="131"/>
      <c r="LS470" s="131"/>
      <c r="LT470" s="131"/>
      <c r="LU470" s="131"/>
      <c r="LV470" s="131"/>
      <c r="LW470" s="131"/>
      <c r="LX470" s="131"/>
      <c r="LY470" s="131"/>
      <c r="LZ470" s="131"/>
      <c r="MA470" s="131"/>
      <c r="MB470" s="131"/>
      <c r="MC470" s="131"/>
      <c r="MD470" s="131"/>
      <c r="ME470" s="131"/>
      <c r="MF470" s="131"/>
      <c r="MG470" s="131"/>
      <c r="MH470" s="131"/>
      <c r="MI470" s="131"/>
      <c r="MJ470" s="131"/>
      <c r="MK470" s="131"/>
      <c r="ML470" s="131"/>
      <c r="MM470" s="131"/>
      <c r="MN470" s="131"/>
      <c r="MO470" s="131"/>
      <c r="MP470" s="131"/>
      <c r="MQ470" s="131"/>
      <c r="MR470" s="131"/>
      <c r="MS470" s="131"/>
      <c r="MT470" s="131"/>
      <c r="MU470" s="131"/>
      <c r="MV470" s="131"/>
      <c r="MW470" s="131"/>
      <c r="MX470" s="131"/>
      <c r="MY470" s="131"/>
      <c r="MZ470" s="131"/>
      <c r="NA470" s="131"/>
      <c r="NB470" s="131"/>
      <c r="NC470" s="131"/>
      <c r="ND470" s="131"/>
      <c r="NE470" s="131"/>
      <c r="NF470" s="131"/>
      <c r="NG470" s="131"/>
      <c r="NH470" s="131"/>
      <c r="NI470" s="131"/>
      <c r="NJ470" s="131"/>
      <c r="NK470" s="131"/>
      <c r="NL470" s="131"/>
      <c r="NM470" s="131"/>
      <c r="NN470" s="131"/>
      <c r="NO470" s="131"/>
      <c r="NP470" s="131"/>
      <c r="NQ470" s="131"/>
      <c r="NR470" s="131"/>
      <c r="NS470" s="131"/>
      <c r="NT470" s="131"/>
      <c r="NU470" s="131"/>
      <c r="NV470" s="131"/>
      <c r="NW470" s="131"/>
      <c r="NX470" s="131"/>
      <c r="NY470" s="131"/>
      <c r="NZ470" s="131"/>
      <c r="OA470" s="131"/>
      <c r="OB470" s="131"/>
      <c r="OC470" s="131"/>
      <c r="OD470" s="131"/>
      <c r="OE470" s="131"/>
      <c r="OF470" s="131"/>
      <c r="OG470" s="131"/>
      <c r="OH470" s="131"/>
      <c r="OI470" s="131"/>
      <c r="OJ470" s="131"/>
      <c r="OK470" s="131"/>
      <c r="OL470" s="131"/>
      <c r="OM470" s="131"/>
      <c r="ON470" s="131"/>
      <c r="OO470" s="131"/>
      <c r="OP470" s="131"/>
      <c r="OQ470" s="131"/>
      <c r="OR470" s="131"/>
      <c r="OS470" s="131"/>
      <c r="OT470" s="131"/>
      <c r="OU470" s="131"/>
      <c r="OV470" s="131"/>
      <c r="OW470" s="131"/>
      <c r="OX470" s="131"/>
      <c r="OY470" s="131"/>
      <c r="OZ470" s="131"/>
      <c r="PA470" s="131"/>
      <c r="PB470" s="131"/>
      <c r="PC470" s="131"/>
      <c r="PD470" s="131"/>
      <c r="PE470" s="131"/>
      <c r="PF470" s="131"/>
      <c r="PG470" s="131"/>
      <c r="PH470" s="131"/>
      <c r="PI470" s="131"/>
      <c r="PJ470" s="131"/>
      <c r="PK470" s="131"/>
      <c r="PL470" s="131"/>
      <c r="PM470" s="131"/>
      <c r="PN470" s="131"/>
      <c r="PO470" s="131"/>
      <c r="PP470" s="131"/>
      <c r="PQ470" s="131"/>
      <c r="PR470" s="131"/>
      <c r="PS470" s="131"/>
      <c r="PT470" s="131"/>
      <c r="PU470" s="131"/>
      <c r="PV470" s="131"/>
      <c r="PW470" s="131"/>
      <c r="PX470" s="131"/>
      <c r="PY470" s="131"/>
      <c r="PZ470" s="131"/>
      <c r="QA470" s="131"/>
      <c r="QB470" s="131"/>
      <c r="QC470" s="131"/>
      <c r="QD470" s="131"/>
      <c r="QE470" s="131"/>
      <c r="QF470" s="131"/>
      <c r="QG470" s="131"/>
      <c r="QH470" s="131"/>
      <c r="QI470" s="131"/>
      <c r="QJ470" s="131"/>
      <c r="QK470" s="131"/>
      <c r="QL470" s="131"/>
      <c r="QM470" s="131"/>
      <c r="QN470" s="131"/>
      <c r="QO470" s="131"/>
      <c r="QP470" s="131"/>
      <c r="QQ470" s="131"/>
      <c r="QR470" s="131"/>
      <c r="QS470" s="131"/>
      <c r="QT470" s="131"/>
      <c r="QU470" s="131"/>
      <c r="QV470" s="131"/>
      <c r="QW470" s="131"/>
      <c r="QX470" s="131"/>
      <c r="QY470" s="131"/>
      <c r="QZ470" s="131"/>
      <c r="RA470" s="131"/>
      <c r="RB470" s="131"/>
      <c r="RC470" s="131"/>
      <c r="RD470" s="131"/>
      <c r="RE470" s="131"/>
      <c r="RF470" s="131"/>
      <c r="RG470" s="131"/>
      <c r="RH470" s="131"/>
      <c r="RI470" s="131"/>
      <c r="RJ470" s="131"/>
      <c r="RK470" s="131"/>
      <c r="RL470" s="131"/>
      <c r="RM470" s="131"/>
      <c r="RN470" s="131"/>
      <c r="RO470" s="131"/>
      <c r="RP470" s="131"/>
      <c r="RQ470" s="131"/>
      <c r="RR470" s="131"/>
      <c r="RS470" s="131"/>
      <c r="RT470" s="131"/>
      <c r="RU470" s="131"/>
      <c r="RV470" s="131"/>
      <c r="RW470" s="131"/>
      <c r="RX470" s="131"/>
      <c r="RY470" s="131"/>
      <c r="RZ470" s="131"/>
      <c r="SA470" s="131"/>
      <c r="SB470" s="131"/>
      <c r="SC470" s="131"/>
      <c r="SD470" s="131"/>
      <c r="SE470" s="131"/>
      <c r="SF470" s="131"/>
      <c r="SG470" s="131"/>
      <c r="SH470" s="131"/>
      <c r="SI470" s="131"/>
      <c r="SJ470" s="131"/>
      <c r="SK470" s="131"/>
      <c r="SL470" s="131"/>
      <c r="SM470" s="131"/>
      <c r="SN470" s="131"/>
      <c r="SO470" s="131"/>
      <c r="SP470" s="131"/>
      <c r="SQ470" s="131"/>
      <c r="SR470" s="131"/>
      <c r="SS470" s="131"/>
      <c r="ST470" s="131"/>
      <c r="SU470" s="131"/>
      <c r="SV470" s="131"/>
      <c r="SW470" s="131"/>
      <c r="SX470" s="131"/>
      <c r="SY470" s="131"/>
      <c r="SZ470" s="131"/>
      <c r="TA470" s="131"/>
      <c r="TB470" s="131"/>
      <c r="TC470" s="131"/>
      <c r="TD470" s="131"/>
      <c r="TE470" s="131"/>
      <c r="TF470" s="131"/>
      <c r="TG470" s="131"/>
      <c r="TH470" s="131"/>
      <c r="TI470" s="131"/>
      <c r="TJ470" s="131"/>
      <c r="TK470" s="131"/>
      <c r="TL470" s="131"/>
      <c r="TM470" s="131"/>
      <c r="TN470" s="131"/>
      <c r="TO470" s="131"/>
      <c r="TP470" s="131"/>
      <c r="TQ470" s="131"/>
      <c r="TR470" s="131"/>
      <c r="TS470" s="131"/>
      <c r="TT470" s="131"/>
      <c r="TU470" s="131"/>
      <c r="TV470" s="131"/>
      <c r="TW470" s="131"/>
      <c r="TX470" s="131"/>
      <c r="TY470" s="131"/>
      <c r="TZ470" s="131"/>
      <c r="UA470" s="131"/>
      <c r="UB470" s="131"/>
      <c r="UC470" s="131"/>
      <c r="UD470" s="131"/>
      <c r="UE470" s="131"/>
      <c r="UF470" s="131"/>
      <c r="UG470" s="131"/>
      <c r="UH470" s="131"/>
      <c r="UI470" s="131"/>
      <c r="UJ470" s="131"/>
      <c r="UK470" s="131"/>
      <c r="UL470" s="131"/>
      <c r="UM470" s="131"/>
      <c r="UN470" s="131"/>
      <c r="UO470" s="131"/>
      <c r="UP470" s="131"/>
      <c r="UQ470" s="131"/>
      <c r="UR470" s="131"/>
      <c r="US470" s="131"/>
      <c r="UT470" s="131"/>
      <c r="UU470" s="131"/>
      <c r="UV470" s="131"/>
      <c r="UW470" s="131"/>
      <c r="UX470" s="131"/>
      <c r="UY470" s="131"/>
      <c r="UZ470" s="131"/>
      <c r="VA470" s="131"/>
      <c r="VB470" s="131"/>
      <c r="VC470" s="131"/>
      <c r="VD470" s="131"/>
      <c r="VE470" s="131"/>
      <c r="VF470" s="131"/>
      <c r="VG470" s="131"/>
      <c r="VH470" s="131"/>
      <c r="VI470" s="131"/>
      <c r="VJ470" s="131"/>
      <c r="VK470" s="131"/>
      <c r="VL470" s="131"/>
      <c r="VM470" s="131"/>
      <c r="VN470" s="131"/>
      <c r="VO470" s="131"/>
      <c r="VP470" s="131"/>
      <c r="VQ470" s="131"/>
      <c r="VR470" s="131"/>
      <c r="VS470" s="131"/>
      <c r="VT470" s="131"/>
      <c r="VU470" s="131"/>
      <c r="VV470" s="131"/>
      <c r="VW470" s="131"/>
      <c r="VX470" s="131"/>
      <c r="VY470" s="131"/>
      <c r="VZ470" s="131"/>
      <c r="WA470" s="131"/>
      <c r="WB470" s="131"/>
      <c r="WC470" s="131"/>
      <c r="WD470" s="131"/>
      <c r="WE470" s="131"/>
      <c r="WF470" s="131"/>
      <c r="WG470" s="131"/>
      <c r="WH470" s="131"/>
      <c r="WI470" s="131"/>
      <c r="WJ470" s="131"/>
      <c r="WK470" s="131"/>
      <c r="WL470" s="131"/>
      <c r="WM470" s="131"/>
      <c r="WN470" s="131"/>
      <c r="WO470" s="131"/>
      <c r="WP470" s="131"/>
      <c r="WQ470" s="131"/>
      <c r="WR470" s="131"/>
      <c r="WS470" s="131"/>
      <c r="WT470" s="131"/>
      <c r="WU470" s="131"/>
      <c r="WV470" s="131"/>
      <c r="WW470" s="131"/>
      <c r="WX470" s="131"/>
      <c r="WY470" s="131"/>
      <c r="WZ470" s="131"/>
      <c r="XA470" s="131"/>
      <c r="XB470" s="131"/>
      <c r="XC470" s="131"/>
      <c r="XD470" s="131"/>
      <c r="XE470" s="131"/>
      <c r="XF470" s="131"/>
      <c r="XG470" s="131"/>
      <c r="XH470" s="131"/>
      <c r="XI470" s="131"/>
      <c r="XJ470" s="131"/>
      <c r="XK470" s="131"/>
      <c r="XL470" s="131"/>
      <c r="XM470" s="131"/>
      <c r="XN470" s="131"/>
      <c r="XO470" s="131"/>
      <c r="XP470" s="131"/>
      <c r="XQ470" s="131"/>
      <c r="XR470" s="131"/>
      <c r="XS470" s="131"/>
      <c r="XT470" s="131"/>
      <c r="XU470" s="131"/>
      <c r="XV470" s="131"/>
      <c r="XW470" s="131"/>
      <c r="XX470" s="131"/>
      <c r="XY470" s="131"/>
      <c r="XZ470" s="131"/>
      <c r="YA470" s="131"/>
      <c r="YB470" s="131"/>
      <c r="YC470" s="131"/>
      <c r="YD470" s="131"/>
      <c r="YE470" s="131"/>
      <c r="YF470" s="131"/>
      <c r="YG470" s="131"/>
      <c r="YH470" s="131"/>
      <c r="YI470" s="131"/>
      <c r="YJ470" s="131"/>
      <c r="YK470" s="131"/>
      <c r="YL470" s="131"/>
      <c r="YM470" s="131"/>
      <c r="YN470" s="131"/>
      <c r="YO470" s="131"/>
      <c r="YP470" s="131"/>
      <c r="YQ470" s="131"/>
      <c r="YR470" s="131"/>
      <c r="YS470" s="131"/>
      <c r="YT470" s="131"/>
      <c r="YU470" s="131"/>
      <c r="YV470" s="131"/>
      <c r="YW470" s="131"/>
      <c r="YX470" s="131"/>
      <c r="YY470" s="131"/>
      <c r="YZ470" s="131"/>
      <c r="ZA470" s="131"/>
      <c r="ZB470" s="131"/>
      <c r="ZC470" s="131"/>
      <c r="ZD470" s="131"/>
      <c r="ZE470" s="131"/>
      <c r="ZF470" s="131"/>
      <c r="ZG470" s="131"/>
      <c r="ZH470" s="131"/>
      <c r="ZI470" s="131"/>
      <c r="ZJ470" s="131"/>
      <c r="ZK470" s="131"/>
      <c r="ZL470" s="131"/>
      <c r="ZM470" s="131"/>
      <c r="ZN470" s="131"/>
      <c r="ZO470" s="131"/>
      <c r="ZP470" s="131"/>
      <c r="ZQ470" s="131"/>
      <c r="ZR470" s="131"/>
      <c r="ZS470" s="131"/>
      <c r="ZT470" s="131"/>
      <c r="ZU470" s="131"/>
      <c r="ZV470" s="131"/>
      <c r="ZW470" s="131"/>
      <c r="ZX470" s="131"/>
      <c r="ZY470" s="131"/>
      <c r="ZZ470" s="131"/>
      <c r="AAA470" s="131"/>
      <c r="AAB470" s="131"/>
      <c r="AAC470" s="131"/>
      <c r="AAD470" s="131"/>
      <c r="AAE470" s="131"/>
      <c r="AAF470" s="131"/>
      <c r="AAG470" s="131"/>
      <c r="AAH470" s="131"/>
      <c r="AAI470" s="131"/>
      <c r="AAJ470" s="131"/>
      <c r="AAK470" s="131"/>
      <c r="AAL470" s="131"/>
      <c r="AAM470" s="131"/>
      <c r="AAN470" s="131"/>
      <c r="AAO470" s="131"/>
      <c r="AAP470" s="131"/>
      <c r="AAQ470" s="131"/>
      <c r="AAR470" s="131"/>
      <c r="AAS470" s="131"/>
      <c r="AAT470" s="131"/>
      <c r="AAU470" s="131"/>
      <c r="AAV470" s="131"/>
      <c r="AAW470" s="131"/>
      <c r="AAX470" s="131"/>
      <c r="AAY470" s="131"/>
      <c r="AAZ470" s="131"/>
      <c r="ABA470" s="131"/>
      <c r="ABB470" s="131"/>
      <c r="ABC470" s="131"/>
      <c r="ABD470" s="131"/>
      <c r="ABE470" s="131"/>
      <c r="ABF470" s="131"/>
      <c r="ABG470" s="131"/>
      <c r="ABH470" s="131"/>
      <c r="ABI470" s="131"/>
      <c r="ABJ470" s="131"/>
      <c r="ABK470" s="131"/>
      <c r="ABL470" s="131"/>
      <c r="ABM470" s="131"/>
      <c r="ABN470" s="131"/>
      <c r="ABO470" s="131"/>
      <c r="ABP470" s="131"/>
      <c r="ABQ470" s="131"/>
      <c r="ABR470" s="131"/>
      <c r="ABS470" s="131"/>
      <c r="ABT470" s="131"/>
      <c r="ABU470" s="131"/>
      <c r="ABV470" s="131"/>
      <c r="ABW470" s="131"/>
      <c r="ABX470" s="131"/>
      <c r="ABY470" s="131"/>
      <c r="ABZ470" s="131"/>
      <c r="ACA470" s="131"/>
      <c r="ACB470" s="131"/>
      <c r="ACC470" s="131"/>
      <c r="ACD470" s="131"/>
      <c r="ACE470" s="131"/>
      <c r="ACF470" s="131"/>
      <c r="ACG470" s="131"/>
      <c r="ACH470" s="131"/>
      <c r="ACI470" s="131"/>
      <c r="ACJ470" s="131"/>
      <c r="ACK470" s="131"/>
      <c r="ACL470" s="131"/>
      <c r="ACM470" s="131"/>
      <c r="ACN470" s="131"/>
      <c r="ACO470" s="131"/>
      <c r="ACP470" s="131"/>
      <c r="ACQ470" s="131"/>
      <c r="ACR470" s="131"/>
      <c r="ACS470" s="131"/>
      <c r="ACT470" s="131"/>
      <c r="ACU470" s="131"/>
      <c r="ACV470" s="131"/>
      <c r="ACW470" s="131"/>
      <c r="ACX470" s="131"/>
      <c r="ACY470" s="131"/>
      <c r="ACZ470" s="131"/>
      <c r="ADA470" s="131"/>
      <c r="ADB470" s="131"/>
      <c r="ADC470" s="131"/>
      <c r="ADD470" s="131"/>
      <c r="ADE470" s="131"/>
      <c r="ADF470" s="131"/>
      <c r="ADG470" s="131"/>
      <c r="ADH470" s="131"/>
      <c r="ADI470" s="131"/>
      <c r="ADJ470" s="131"/>
      <c r="ADK470" s="131"/>
      <c r="ADL470" s="131"/>
      <c r="ADM470" s="131"/>
      <c r="ADN470" s="131"/>
      <c r="ADO470" s="131"/>
      <c r="ADP470" s="131"/>
      <c r="ADQ470" s="131"/>
      <c r="ADR470" s="131"/>
      <c r="ADS470" s="131"/>
      <c r="ADT470" s="131"/>
      <c r="ADU470" s="131"/>
      <c r="ADV470" s="131"/>
      <c r="ADW470" s="131"/>
      <c r="ADX470" s="131"/>
      <c r="ADY470" s="131"/>
      <c r="ADZ470" s="131"/>
      <c r="AEA470" s="131"/>
      <c r="AEB470" s="131"/>
      <c r="AEC470" s="131"/>
      <c r="AED470" s="131"/>
      <c r="AEE470" s="131"/>
      <c r="AEF470" s="131"/>
      <c r="AEG470" s="131"/>
      <c r="AEH470" s="131"/>
      <c r="AEI470" s="131"/>
      <c r="AEJ470" s="131"/>
      <c r="AEK470" s="131"/>
      <c r="AEL470" s="131"/>
      <c r="AEM470" s="131"/>
      <c r="AEN470" s="131"/>
      <c r="AEO470" s="131"/>
      <c r="AEP470" s="131"/>
      <c r="AEQ470" s="131"/>
      <c r="AER470" s="131"/>
      <c r="AES470" s="131"/>
      <c r="AET470" s="131"/>
      <c r="AEU470" s="131"/>
      <c r="AEV470" s="131"/>
      <c r="AEW470" s="131"/>
      <c r="AEX470" s="131"/>
      <c r="AEY470" s="131"/>
      <c r="AEZ470" s="131"/>
      <c r="AFA470" s="131"/>
      <c r="AFB470" s="131"/>
      <c r="AFC470" s="131"/>
      <c r="AFD470" s="131"/>
      <c r="AFE470" s="131"/>
      <c r="AFF470" s="131"/>
      <c r="AFG470" s="131"/>
      <c r="AFH470" s="131"/>
      <c r="AFI470" s="131"/>
      <c r="AFJ470" s="131"/>
      <c r="AFK470" s="131"/>
      <c r="AFL470" s="131"/>
      <c r="AFM470" s="131"/>
      <c r="AFN470" s="131"/>
      <c r="AFO470" s="131"/>
      <c r="AFP470" s="131"/>
      <c r="AFQ470" s="131"/>
      <c r="AFR470" s="131"/>
      <c r="AFS470" s="131"/>
      <c r="AFT470" s="131"/>
      <c r="AFU470" s="131"/>
      <c r="AFV470" s="131"/>
      <c r="AFW470" s="131"/>
      <c r="AFX470" s="131"/>
      <c r="AFY470" s="131"/>
      <c r="AFZ470" s="131"/>
      <c r="AGA470" s="131"/>
      <c r="AGB470" s="131"/>
      <c r="AGC470" s="131"/>
      <c r="AGD470" s="131"/>
      <c r="AGE470" s="131"/>
      <c r="AGF470" s="131"/>
      <c r="AGG470" s="131"/>
      <c r="AGH470" s="131"/>
      <c r="AGI470" s="131"/>
      <c r="AGJ470" s="131"/>
      <c r="AGK470" s="131"/>
      <c r="AGL470" s="131"/>
      <c r="AGM470" s="131"/>
      <c r="AGN470" s="131"/>
      <c r="AGO470" s="131"/>
      <c r="AGP470" s="131"/>
      <c r="AGQ470" s="131"/>
      <c r="AGR470" s="131"/>
      <c r="AGS470" s="131"/>
      <c r="AGT470" s="131"/>
      <c r="AGU470" s="131"/>
      <c r="AGV470" s="131"/>
      <c r="AGW470" s="131"/>
      <c r="AGX470" s="131"/>
      <c r="AGY470" s="131"/>
      <c r="AGZ470" s="131"/>
      <c r="AHA470" s="131"/>
      <c r="AHB470" s="131"/>
      <c r="AHC470" s="131"/>
      <c r="AHD470" s="131"/>
      <c r="AHE470" s="131"/>
      <c r="AHF470" s="131"/>
      <c r="AHG470" s="131"/>
      <c r="AHH470" s="131"/>
      <c r="AHI470" s="131"/>
      <c r="AHJ470" s="131"/>
      <c r="AHK470" s="131"/>
      <c r="AHL470" s="131"/>
      <c r="AHM470" s="131"/>
      <c r="AHN470" s="131"/>
      <c r="AHO470" s="131"/>
      <c r="AHP470" s="131"/>
      <c r="AHQ470" s="131"/>
      <c r="AHR470" s="131"/>
      <c r="AHS470" s="131"/>
      <c r="AHT470" s="131"/>
      <c r="AHU470" s="131"/>
      <c r="AHV470" s="131"/>
      <c r="AHW470" s="131"/>
      <c r="AHX470" s="131"/>
      <c r="AHY470" s="131"/>
      <c r="AHZ470" s="131"/>
      <c r="AIA470" s="131"/>
      <c r="AIB470" s="131"/>
      <c r="AIC470" s="131"/>
      <c r="AID470" s="131"/>
      <c r="AIE470" s="131"/>
      <c r="AIF470" s="131"/>
      <c r="AIG470" s="131"/>
      <c r="AIH470" s="131"/>
      <c r="AII470" s="131"/>
      <c r="AIJ470" s="131"/>
      <c r="AIK470" s="131"/>
      <c r="AIL470" s="131"/>
      <c r="AIM470" s="131"/>
      <c r="AIN470" s="131"/>
      <c r="AIO470" s="131"/>
      <c r="AIP470" s="131"/>
      <c r="AIQ470" s="131"/>
      <c r="AIR470" s="131"/>
      <c r="AIS470" s="131"/>
      <c r="AIT470" s="131"/>
      <c r="AIU470" s="131"/>
      <c r="AIV470" s="131"/>
      <c r="AIW470" s="131"/>
      <c r="AIX470" s="131"/>
      <c r="AIY470" s="131"/>
      <c r="AIZ470" s="131"/>
      <c r="AJA470" s="131"/>
      <c r="AJB470" s="131"/>
      <c r="AJC470" s="131"/>
      <c r="AJD470" s="131"/>
      <c r="AJE470" s="131"/>
      <c r="AJF470" s="131"/>
      <c r="AJG470" s="131"/>
      <c r="AJH470" s="131"/>
      <c r="AJI470" s="131"/>
      <c r="AJJ470" s="131"/>
      <c r="AJK470" s="131"/>
      <c r="AJL470" s="131"/>
      <c r="AJM470" s="131"/>
      <c r="AJN470" s="131"/>
      <c r="AJO470" s="131"/>
      <c r="AJP470" s="131"/>
      <c r="AJQ470" s="131"/>
      <c r="AJR470" s="131"/>
      <c r="AJS470" s="131"/>
      <c r="AJT470" s="131"/>
      <c r="AJU470" s="131"/>
      <c r="AJV470" s="131"/>
      <c r="AJW470" s="131"/>
      <c r="AJX470" s="131"/>
      <c r="AJY470" s="131"/>
      <c r="AJZ470" s="131"/>
      <c r="AKA470" s="131"/>
      <c r="AKB470" s="131"/>
      <c r="AKC470" s="131"/>
      <c r="AKD470" s="131"/>
      <c r="AKE470" s="131"/>
      <c r="AKF470" s="131"/>
      <c r="AKG470" s="131"/>
      <c r="AKH470" s="131"/>
      <c r="AKI470" s="131"/>
      <c r="AKJ470" s="131"/>
      <c r="AKK470" s="131"/>
      <c r="AKL470" s="131"/>
      <c r="AKM470" s="131"/>
      <c r="AKN470" s="131"/>
      <c r="AKO470" s="131"/>
      <c r="AKP470" s="131"/>
      <c r="AKQ470" s="131"/>
      <c r="AKR470" s="131"/>
      <c r="AKS470" s="131"/>
      <c r="AKT470" s="131"/>
      <c r="AKU470" s="131"/>
      <c r="AKV470" s="131"/>
      <c r="AKW470" s="131"/>
      <c r="AKX470" s="131"/>
      <c r="AKY470" s="131"/>
      <c r="AKZ470" s="131"/>
      <c r="ALA470" s="131"/>
      <c r="ALB470" s="131"/>
      <c r="ALC470" s="131"/>
      <c r="ALD470" s="131"/>
      <c r="ALE470" s="131"/>
      <c r="ALF470" s="131"/>
      <c r="ALG470" s="131"/>
      <c r="ALH470" s="131"/>
      <c r="ALI470" s="131"/>
      <c r="ALJ470" s="131"/>
      <c r="ALK470" s="131"/>
      <c r="ALL470" s="131"/>
      <c r="ALM470" s="131"/>
      <c r="ALN470" s="131"/>
      <c r="ALO470" s="131"/>
      <c r="ALP470" s="131"/>
      <c r="ALQ470" s="131"/>
      <c r="ALR470" s="131"/>
      <c r="ALS470" s="131"/>
      <c r="ALT470" s="131"/>
      <c r="ALU470" s="131"/>
      <c r="ALV470" s="131"/>
      <c r="ALW470" s="131"/>
      <c r="ALX470" s="131"/>
      <c r="ALY470" s="131"/>
      <c r="ALZ470" s="131"/>
      <c r="AMA470" s="131"/>
      <c r="AMB470" s="131"/>
      <c r="AMC470" s="131"/>
      <c r="AMD470" s="131"/>
      <c r="AME470" s="131"/>
      <c r="AMF470" s="131"/>
      <c r="AMG470" s="131"/>
      <c r="AMH470" s="131"/>
      <c r="AMI470" s="131"/>
      <c r="AMJ470" s="131"/>
      <c r="AMK470" s="131"/>
      <c r="AML470" s="131"/>
      <c r="AMM470" s="131"/>
      <c r="AMN470" s="131"/>
      <c r="AMO470" s="131"/>
      <c r="AMP470" s="131"/>
      <c r="AMQ470" s="131"/>
      <c r="AMR470" s="131"/>
      <c r="AMS470" s="131"/>
      <c r="AMT470" s="131"/>
      <c r="AMU470" s="131"/>
      <c r="AMV470" s="131"/>
      <c r="AMW470" s="131"/>
      <c r="AMX470" s="131"/>
      <c r="AMY470" s="131"/>
      <c r="AMZ470" s="131"/>
      <c r="ANA470" s="131"/>
      <c r="ANB470" s="131"/>
      <c r="ANC470" s="131"/>
      <c r="AND470" s="131"/>
      <c r="ANE470" s="131"/>
      <c r="ANF470" s="131"/>
      <c r="ANG470" s="131"/>
      <c r="ANH470" s="131"/>
      <c r="ANI470" s="131"/>
      <c r="ANJ470" s="131"/>
      <c r="ANK470" s="131"/>
      <c r="ANL470" s="131"/>
      <c r="ANM470" s="131"/>
      <c r="ANN470" s="131"/>
      <c r="ANO470" s="131"/>
      <c r="ANP470" s="131"/>
      <c r="ANQ470" s="131"/>
      <c r="ANR470" s="131"/>
      <c r="ANS470" s="131"/>
      <c r="ANT470" s="131"/>
      <c r="ANU470" s="131"/>
      <c r="ANV470" s="131"/>
      <c r="ANW470" s="131"/>
      <c r="ANX470" s="131"/>
      <c r="ANY470" s="131"/>
      <c r="ANZ470" s="131"/>
      <c r="AOA470" s="131"/>
      <c r="AOB470" s="131"/>
      <c r="AOC470" s="131"/>
      <c r="AOD470" s="131"/>
      <c r="AOE470" s="131"/>
      <c r="AOF470" s="131"/>
      <c r="AOG470" s="131"/>
      <c r="AOH470" s="131"/>
      <c r="AOI470" s="131"/>
      <c r="AOJ470" s="131"/>
      <c r="AOK470" s="131"/>
      <c r="AOL470" s="131"/>
      <c r="AOM470" s="131"/>
      <c r="AON470" s="131"/>
      <c r="AOO470" s="131"/>
      <c r="AOP470" s="131"/>
      <c r="AOQ470" s="131"/>
      <c r="AOR470" s="131"/>
      <c r="AOS470" s="131"/>
      <c r="AOT470" s="131"/>
      <c r="AOU470" s="131"/>
      <c r="AOV470" s="131"/>
      <c r="AOW470" s="131"/>
      <c r="AOX470" s="131"/>
      <c r="AOY470" s="131"/>
      <c r="AOZ470" s="131"/>
      <c r="APA470" s="131"/>
      <c r="APB470" s="131"/>
      <c r="APC470" s="131"/>
      <c r="APD470" s="131"/>
      <c r="APE470" s="131"/>
      <c r="APF470" s="131"/>
      <c r="APG470" s="131"/>
      <c r="APH470" s="131"/>
      <c r="API470" s="131"/>
      <c r="APJ470" s="131"/>
      <c r="APK470" s="131"/>
      <c r="APL470" s="131"/>
      <c r="APM470" s="131"/>
      <c r="APN470" s="131"/>
      <c r="APO470" s="131"/>
      <c r="APP470" s="131"/>
      <c r="APQ470" s="131"/>
      <c r="APR470" s="131"/>
      <c r="APS470" s="131"/>
      <c r="APT470" s="131"/>
      <c r="APU470" s="131"/>
      <c r="APV470" s="131"/>
      <c r="APW470" s="131"/>
      <c r="APX470" s="131"/>
      <c r="APY470" s="131"/>
      <c r="APZ470" s="131"/>
      <c r="AQA470" s="131"/>
      <c r="AQB470" s="131"/>
      <c r="AQC470" s="131"/>
      <c r="AQD470" s="131"/>
      <c r="AQE470" s="131"/>
      <c r="AQF470" s="131"/>
      <c r="AQG470" s="131"/>
      <c r="AQH470" s="131"/>
      <c r="AQI470" s="131"/>
      <c r="AQJ470" s="131"/>
      <c r="AQK470" s="131"/>
      <c r="AQL470" s="131"/>
      <c r="AQM470" s="131"/>
      <c r="AQN470" s="131"/>
      <c r="AQO470" s="131"/>
      <c r="AQP470" s="131"/>
      <c r="AQQ470" s="131"/>
      <c r="AQR470" s="131"/>
      <c r="AQS470" s="131"/>
      <c r="AQT470" s="131"/>
      <c r="AQU470" s="131"/>
      <c r="AQV470" s="131"/>
      <c r="AQW470" s="131"/>
      <c r="AQX470" s="131"/>
      <c r="AQY470" s="131"/>
      <c r="AQZ470" s="131"/>
      <c r="ARA470" s="131"/>
      <c r="ARB470" s="131"/>
      <c r="ARC470" s="131"/>
      <c r="ARD470" s="131"/>
      <c r="ARE470" s="131"/>
      <c r="ARF470" s="131"/>
      <c r="ARG470" s="131"/>
      <c r="ARH470" s="131"/>
      <c r="ARI470" s="131"/>
      <c r="ARJ470" s="131"/>
      <c r="ARK470" s="131"/>
      <c r="ARL470" s="131"/>
      <c r="ARM470" s="131"/>
      <c r="ARN470" s="131"/>
      <c r="ARO470" s="131"/>
      <c r="ARP470" s="131"/>
      <c r="ARQ470" s="131"/>
      <c r="ARR470" s="131"/>
      <c r="ARS470" s="131"/>
      <c r="ART470" s="131"/>
      <c r="ARU470" s="131"/>
      <c r="ARV470" s="131"/>
      <c r="ARW470" s="131"/>
      <c r="ARX470" s="131"/>
      <c r="ARY470" s="131"/>
      <c r="ARZ470" s="131"/>
      <c r="ASA470" s="131"/>
      <c r="ASB470" s="131"/>
      <c r="ASC470" s="131"/>
      <c r="ASD470" s="131"/>
      <c r="ASE470" s="131"/>
      <c r="ASF470" s="131"/>
      <c r="ASG470" s="131"/>
      <c r="ASH470" s="131"/>
      <c r="ASI470" s="131"/>
      <c r="ASJ470" s="131"/>
      <c r="ASK470" s="131"/>
      <c r="ASL470" s="131"/>
      <c r="ASM470" s="131"/>
      <c r="ASN470" s="131"/>
      <c r="ASO470" s="131"/>
      <c r="ASP470" s="131"/>
      <c r="ASQ470" s="131"/>
      <c r="ASR470" s="131"/>
      <c r="ASS470" s="131"/>
      <c r="AST470" s="131"/>
      <c r="ASU470" s="131"/>
      <c r="ASV470" s="131"/>
      <c r="ASW470" s="131"/>
      <c r="ASX470" s="131"/>
      <c r="ASY470" s="131"/>
      <c r="ASZ470" s="131"/>
      <c r="ATA470" s="131"/>
      <c r="ATB470" s="131"/>
      <c r="ATC470" s="131"/>
      <c r="ATD470" s="131"/>
      <c r="ATE470" s="131"/>
      <c r="ATF470" s="131"/>
      <c r="ATG470" s="131"/>
      <c r="ATH470" s="131"/>
      <c r="ATI470" s="131"/>
      <c r="ATJ470" s="131"/>
      <c r="ATK470" s="131"/>
      <c r="ATL470" s="131"/>
      <c r="ATM470" s="131"/>
      <c r="ATN470" s="131"/>
      <c r="ATO470" s="131"/>
      <c r="ATP470" s="131"/>
      <c r="ATQ470" s="131"/>
      <c r="ATR470" s="131"/>
      <c r="ATS470" s="131"/>
      <c r="ATT470" s="131"/>
      <c r="ATU470" s="131"/>
      <c r="ATV470" s="131"/>
      <c r="ATW470" s="131"/>
      <c r="ATX470" s="131"/>
      <c r="ATY470" s="131"/>
      <c r="ATZ470" s="131"/>
      <c r="AUA470" s="131"/>
      <c r="AUB470" s="131"/>
      <c r="AUC470" s="131"/>
      <c r="AUD470" s="131"/>
      <c r="AUE470" s="131"/>
      <c r="AUF470" s="131"/>
      <c r="AUG470" s="131"/>
      <c r="AUH470" s="131"/>
      <c r="AUI470" s="131"/>
      <c r="AUJ470" s="131"/>
      <c r="AUK470" s="131"/>
      <c r="AUL470" s="131"/>
      <c r="AUM470" s="131"/>
      <c r="AUN470" s="131"/>
      <c r="AUO470" s="131"/>
      <c r="AUP470" s="131"/>
      <c r="AUQ470" s="131"/>
      <c r="AUR470" s="131"/>
      <c r="AUS470" s="131"/>
      <c r="AUT470" s="131"/>
      <c r="AUU470" s="131"/>
      <c r="AUV470" s="131"/>
      <c r="AUW470" s="131"/>
      <c r="AUX470" s="131"/>
      <c r="AUY470" s="131"/>
      <c r="AUZ470" s="131"/>
      <c r="AVA470" s="131"/>
      <c r="AVB470" s="131"/>
      <c r="AVC470" s="131"/>
      <c r="AVD470" s="131"/>
      <c r="AVE470" s="131"/>
      <c r="AVF470" s="131"/>
      <c r="AVG470" s="131"/>
      <c r="AVH470" s="131"/>
      <c r="AVI470" s="131"/>
      <c r="AVJ470" s="131"/>
      <c r="AVK470" s="131"/>
      <c r="AVL470" s="131"/>
      <c r="AVM470" s="131"/>
      <c r="AVN470" s="131"/>
      <c r="AVO470" s="131"/>
      <c r="AVP470" s="131"/>
      <c r="AVQ470" s="131"/>
      <c r="AVR470" s="131"/>
      <c r="AVS470" s="131"/>
      <c r="AVT470" s="131"/>
      <c r="AVU470" s="131"/>
      <c r="AVV470" s="131"/>
      <c r="AVW470" s="131"/>
      <c r="AVX470" s="131"/>
      <c r="AVY470" s="131"/>
      <c r="AVZ470" s="131"/>
      <c r="AWA470" s="131"/>
      <c r="AWB470" s="131"/>
      <c r="AWC470" s="131"/>
      <c r="AWD470" s="131"/>
      <c r="AWE470" s="131"/>
      <c r="AWF470" s="131"/>
      <c r="AWG470" s="131"/>
      <c r="AWH470" s="131"/>
      <c r="AWI470" s="131"/>
      <c r="AWJ470" s="131"/>
      <c r="AWK470" s="131"/>
      <c r="AWL470" s="131"/>
      <c r="AWM470" s="131"/>
      <c r="AWN470" s="131"/>
      <c r="AWO470" s="131"/>
      <c r="AWP470" s="131"/>
      <c r="AWQ470" s="131"/>
      <c r="AWR470" s="131"/>
      <c r="AWS470" s="131"/>
      <c r="AWT470" s="131"/>
      <c r="AWU470" s="131"/>
      <c r="AWV470" s="131"/>
      <c r="AWW470" s="131"/>
      <c r="AWX470" s="131"/>
      <c r="AWY470" s="131"/>
      <c r="AWZ470" s="131"/>
      <c r="AXA470" s="131"/>
      <c r="AXB470" s="131"/>
      <c r="AXC470" s="131"/>
      <c r="AXD470" s="131"/>
      <c r="AXE470" s="131"/>
      <c r="AXF470" s="131"/>
      <c r="AXG470" s="131"/>
      <c r="AXH470" s="131"/>
      <c r="AXI470" s="131"/>
      <c r="AXJ470" s="131"/>
      <c r="AXK470" s="131"/>
      <c r="AXL470" s="131"/>
      <c r="AXM470" s="131"/>
      <c r="AXN470" s="131"/>
      <c r="AXO470" s="131"/>
      <c r="AXP470" s="131"/>
      <c r="AXQ470" s="131"/>
      <c r="AXR470" s="131"/>
      <c r="AXS470" s="131"/>
      <c r="AXT470" s="131"/>
      <c r="AXU470" s="131"/>
      <c r="AXV470" s="131"/>
      <c r="AXW470" s="131"/>
      <c r="AXX470" s="131"/>
    </row>
    <row r="471" spans="1:1324" s="131" customFormat="1" ht="15.75" hidden="1" customHeight="1" x14ac:dyDescent="0.2">
      <c r="A471" s="13" t="s">
        <v>314</v>
      </c>
      <c r="B471" s="13" t="s">
        <v>313</v>
      </c>
      <c r="C471" s="12" t="s">
        <v>312</v>
      </c>
      <c r="D471" s="19" t="s">
        <v>311</v>
      </c>
      <c r="E471" s="9">
        <v>40402</v>
      </c>
      <c r="F471" s="30"/>
      <c r="G471" s="30" t="s">
        <v>1186</v>
      </c>
      <c r="H471" s="30">
        <v>42005</v>
      </c>
      <c r="I471" s="30" t="s">
        <v>1065</v>
      </c>
      <c r="J471" s="173"/>
      <c r="K471" s="87" t="s">
        <v>50</v>
      </c>
      <c r="L471" s="87">
        <v>1</v>
      </c>
      <c r="M471" s="87">
        <v>1</v>
      </c>
      <c r="N471" s="87" t="s">
        <v>326</v>
      </c>
      <c r="O471" s="87">
        <v>1</v>
      </c>
      <c r="P471" s="87" t="s">
        <v>326</v>
      </c>
      <c r="Q471" s="87">
        <v>1</v>
      </c>
      <c r="R471" s="87" t="s">
        <v>326</v>
      </c>
      <c r="S471" s="87">
        <v>1</v>
      </c>
      <c r="T471" s="87" t="s">
        <v>49</v>
      </c>
      <c r="U471" s="87">
        <v>1</v>
      </c>
      <c r="V471" s="87">
        <v>1</v>
      </c>
      <c r="W471" s="87">
        <v>0</v>
      </c>
      <c r="X471" s="87">
        <v>0</v>
      </c>
      <c r="Y471" s="87">
        <v>0</v>
      </c>
      <c r="Z471" s="87">
        <v>1</v>
      </c>
      <c r="AA471" s="87">
        <v>0</v>
      </c>
      <c r="AB471" s="71">
        <f>IF((ISERROR(VLOOKUP($A471,RTlist2,40,FALSE)))=TRUE,2,VLOOKUP($A471,RTlist2,40,FALSE))</f>
        <v>2</v>
      </c>
      <c r="AC471" s="71">
        <f>IF((ISERROR(VLOOKUP($A471,RTlist2,41,FALSE)))=TRUE,2,VLOOKUP($A471,RTlist2,41,FALSE))</f>
        <v>2</v>
      </c>
      <c r="AD471" s="71">
        <f>IF((ISERROR(VLOOKUP($A471,RTlist2,36,FALSE)))=TRUE,2,VLOOKUP($A471,RTlist2,36,FALSE))</f>
        <v>2</v>
      </c>
      <c r="AE471" s="71">
        <f>IF((ISERROR(VLOOKUP($A471,RTlist2,37,FALSE)))=TRUE,2,VLOOKUP($A471,RTlist2,37,FALSE))</f>
        <v>2</v>
      </c>
      <c r="AF471" s="103" t="s">
        <v>2346</v>
      </c>
      <c r="AG471" s="105"/>
      <c r="AH471" s="105"/>
      <c r="AI471" s="105"/>
      <c r="AJ471" s="105"/>
      <c r="AK471" s="105"/>
      <c r="AL471" s="105"/>
      <c r="AM471" s="105"/>
      <c r="AN471" s="105"/>
      <c r="AO471" s="105"/>
      <c r="AP471" s="105"/>
      <c r="AQ471" s="105"/>
      <c r="AR471" s="105"/>
      <c r="AS471" s="105"/>
      <c r="AT471" s="105"/>
      <c r="AU471" s="105"/>
      <c r="AV471" s="105"/>
      <c r="AW471" s="105"/>
      <c r="AX471" s="105"/>
      <c r="AY471" s="105"/>
      <c r="AZ471" s="105"/>
      <c r="BA471" s="105"/>
      <c r="BB471" s="105"/>
      <c r="BC471" s="105"/>
      <c r="BD471" s="105"/>
      <c r="BE471" s="105"/>
      <c r="BF471" s="105"/>
      <c r="BG471" s="105"/>
      <c r="BH471" s="105"/>
      <c r="BI471" s="105"/>
      <c r="BJ471" s="105"/>
      <c r="BK471" s="105"/>
      <c r="BL471" s="105"/>
      <c r="BM471" s="105"/>
      <c r="BN471" s="105"/>
      <c r="BO471" s="105"/>
      <c r="BP471" s="105"/>
      <c r="BQ471" s="105"/>
      <c r="BR471" s="105"/>
      <c r="BS471" s="105"/>
      <c r="BT471" s="105"/>
      <c r="BU471" s="105"/>
      <c r="BV471" s="105"/>
      <c r="BW471" s="105"/>
      <c r="BX471" s="105"/>
      <c r="BY471" s="105"/>
      <c r="BZ471" s="105"/>
      <c r="CA471" s="105"/>
      <c r="CB471" s="105"/>
      <c r="CC471" s="105"/>
      <c r="CD471" s="105"/>
      <c r="CE471" s="105"/>
      <c r="CF471" s="105"/>
      <c r="CG471" s="105"/>
      <c r="CH471" s="105"/>
      <c r="CI471" s="105"/>
      <c r="CJ471" s="105"/>
      <c r="CK471" s="105"/>
      <c r="CL471" s="105"/>
      <c r="CM471" s="105"/>
      <c r="CN471" s="105"/>
      <c r="CO471" s="105"/>
      <c r="CP471" s="105"/>
      <c r="CQ471" s="105"/>
      <c r="CR471" s="105"/>
      <c r="CS471" s="105"/>
      <c r="CT471" s="105"/>
      <c r="CU471" s="105"/>
      <c r="CV471" s="105"/>
      <c r="CW471" s="105"/>
      <c r="CX471" s="105"/>
      <c r="CY471" s="105"/>
      <c r="CZ471" s="105"/>
      <c r="DA471" s="105"/>
      <c r="DB471" s="105"/>
      <c r="DC471" s="105"/>
      <c r="DD471" s="105"/>
      <c r="DE471" s="105"/>
      <c r="DF471" s="105"/>
      <c r="DG471" s="105"/>
      <c r="DH471" s="105"/>
      <c r="DI471" s="105"/>
      <c r="DJ471" s="105"/>
      <c r="DK471" s="105"/>
      <c r="DL471" s="105"/>
      <c r="DM471" s="105"/>
      <c r="DN471" s="105"/>
      <c r="DO471" s="105"/>
      <c r="DP471" s="105"/>
      <c r="DQ471" s="105"/>
      <c r="DR471" s="105"/>
      <c r="DS471" s="105"/>
      <c r="DT471" s="105"/>
      <c r="DU471" s="105"/>
      <c r="DV471" s="105"/>
      <c r="DW471" s="105"/>
      <c r="DX471" s="105"/>
      <c r="DY471" s="105"/>
      <c r="DZ471" s="105"/>
      <c r="EA471" s="105"/>
      <c r="EB471" s="105"/>
      <c r="EC471" s="105"/>
      <c r="ED471" s="105"/>
      <c r="EE471" s="105"/>
      <c r="EF471" s="105"/>
      <c r="EG471" s="105"/>
      <c r="EH471" s="105"/>
      <c r="EI471" s="105"/>
      <c r="EJ471" s="105"/>
      <c r="EK471" s="105"/>
      <c r="EL471" s="105"/>
      <c r="EM471" s="105"/>
      <c r="EN471" s="105"/>
      <c r="EO471" s="105"/>
      <c r="EP471" s="105"/>
      <c r="EQ471" s="105"/>
      <c r="ER471" s="105"/>
      <c r="ES471" s="105"/>
      <c r="ET471" s="105"/>
      <c r="EU471" s="105"/>
      <c r="EV471" s="105"/>
      <c r="EW471" s="105"/>
      <c r="EX471" s="105"/>
      <c r="EY471" s="105"/>
      <c r="EZ471" s="105"/>
      <c r="FA471" s="105"/>
      <c r="FB471" s="105"/>
      <c r="FC471" s="105"/>
      <c r="FD471" s="105"/>
      <c r="FE471" s="105"/>
      <c r="FF471" s="105"/>
      <c r="FG471" s="105"/>
      <c r="FH471" s="105"/>
      <c r="FI471" s="105"/>
      <c r="FJ471" s="105"/>
      <c r="FK471" s="105"/>
      <c r="FL471" s="105"/>
      <c r="FM471" s="105"/>
      <c r="FN471" s="105"/>
      <c r="FO471" s="105"/>
      <c r="FP471" s="105"/>
      <c r="FQ471" s="105"/>
      <c r="FR471" s="105"/>
      <c r="FS471" s="105"/>
      <c r="FT471" s="105"/>
      <c r="FU471" s="105"/>
      <c r="FV471" s="105"/>
      <c r="FW471" s="105"/>
      <c r="FX471" s="105"/>
      <c r="FY471" s="105"/>
      <c r="FZ471" s="105"/>
      <c r="GA471" s="105"/>
      <c r="GB471" s="105"/>
      <c r="GC471" s="105"/>
      <c r="GD471" s="105"/>
      <c r="GE471" s="105"/>
      <c r="GF471" s="105"/>
      <c r="GG471" s="105"/>
      <c r="GH471" s="105"/>
      <c r="GI471" s="105"/>
      <c r="GJ471" s="105"/>
      <c r="GK471" s="105"/>
      <c r="GL471" s="105"/>
      <c r="GM471" s="105"/>
      <c r="GN471" s="105"/>
      <c r="GO471" s="105"/>
      <c r="GP471" s="105"/>
      <c r="GQ471" s="105"/>
      <c r="GR471" s="105"/>
      <c r="GS471" s="105"/>
      <c r="GT471" s="105"/>
      <c r="GU471" s="105"/>
      <c r="GV471" s="105"/>
      <c r="GW471" s="105"/>
      <c r="GX471" s="105"/>
      <c r="GY471" s="105"/>
      <c r="GZ471" s="105"/>
      <c r="HA471" s="105"/>
      <c r="HB471" s="105"/>
      <c r="HC471" s="105"/>
      <c r="HD471" s="105"/>
      <c r="HE471" s="105"/>
      <c r="HF471" s="105"/>
      <c r="HG471" s="105"/>
      <c r="HH471" s="105"/>
      <c r="HI471" s="105"/>
      <c r="HJ471" s="105"/>
      <c r="HK471" s="105"/>
      <c r="HL471" s="105"/>
      <c r="HM471" s="105"/>
      <c r="HN471" s="105"/>
      <c r="HO471" s="105"/>
      <c r="HP471" s="105"/>
      <c r="HQ471" s="105"/>
      <c r="HR471" s="105"/>
      <c r="HS471" s="105"/>
      <c r="HT471" s="105"/>
      <c r="HU471" s="105"/>
      <c r="HV471" s="105"/>
      <c r="HW471" s="105"/>
      <c r="HX471" s="105"/>
      <c r="HY471" s="105"/>
      <c r="HZ471" s="105"/>
      <c r="IA471" s="105"/>
      <c r="IB471" s="105"/>
      <c r="IC471" s="105"/>
      <c r="ID471" s="105"/>
      <c r="IE471" s="105"/>
      <c r="IF471" s="105"/>
      <c r="IG471" s="105"/>
      <c r="IH471" s="105"/>
      <c r="II471" s="105"/>
      <c r="IJ471" s="105"/>
      <c r="IK471" s="105"/>
      <c r="IL471" s="105"/>
      <c r="IM471" s="105"/>
      <c r="IN471" s="105"/>
      <c r="IO471" s="105"/>
      <c r="IP471" s="105"/>
      <c r="IQ471" s="105"/>
      <c r="IR471" s="105"/>
      <c r="IS471" s="105"/>
      <c r="IT471" s="105"/>
      <c r="IU471" s="105"/>
      <c r="IV471" s="105"/>
      <c r="IW471" s="105"/>
      <c r="IX471" s="105"/>
      <c r="IY471" s="105"/>
      <c r="IZ471" s="105"/>
      <c r="JA471" s="105"/>
      <c r="JB471" s="105"/>
      <c r="JC471" s="105"/>
      <c r="JD471" s="105"/>
      <c r="JE471" s="105"/>
      <c r="JF471" s="105"/>
      <c r="JG471" s="105"/>
      <c r="JH471" s="105"/>
      <c r="JI471" s="105"/>
      <c r="JJ471" s="105"/>
      <c r="JK471" s="105"/>
      <c r="JL471" s="105"/>
      <c r="JM471" s="105"/>
      <c r="JN471" s="105"/>
      <c r="JO471" s="105"/>
      <c r="JP471" s="105"/>
      <c r="JQ471" s="105"/>
      <c r="JR471" s="105"/>
      <c r="JS471" s="105"/>
      <c r="JT471" s="105"/>
      <c r="JU471" s="105"/>
      <c r="JV471" s="105"/>
      <c r="JW471" s="105"/>
      <c r="JX471" s="105"/>
      <c r="JY471" s="105"/>
      <c r="JZ471" s="105"/>
      <c r="KA471" s="105"/>
      <c r="KB471" s="105"/>
      <c r="KC471" s="105"/>
      <c r="KD471" s="105"/>
      <c r="KE471" s="105"/>
      <c r="KF471" s="105"/>
      <c r="KG471" s="105"/>
      <c r="KH471" s="105"/>
      <c r="KI471" s="105"/>
      <c r="KJ471" s="105"/>
      <c r="KK471" s="105"/>
      <c r="KL471" s="105"/>
      <c r="KM471" s="105"/>
      <c r="KN471" s="105"/>
      <c r="KO471" s="105"/>
      <c r="KP471" s="105"/>
      <c r="KQ471" s="105"/>
      <c r="KR471" s="105"/>
      <c r="KS471" s="105"/>
      <c r="KT471" s="105"/>
      <c r="KU471" s="105"/>
      <c r="KV471" s="105"/>
      <c r="KW471" s="105"/>
      <c r="KX471" s="105"/>
      <c r="KY471" s="105"/>
      <c r="KZ471" s="105"/>
      <c r="LA471" s="105"/>
      <c r="LB471" s="105"/>
      <c r="LC471" s="105"/>
      <c r="LD471" s="105"/>
      <c r="LE471" s="105"/>
      <c r="LF471" s="105"/>
      <c r="LG471" s="105"/>
      <c r="LH471" s="105"/>
      <c r="LI471" s="105"/>
      <c r="LJ471" s="105"/>
      <c r="LK471" s="105"/>
      <c r="LL471" s="105"/>
      <c r="LM471" s="105"/>
      <c r="LN471" s="105"/>
      <c r="LO471" s="105"/>
      <c r="LP471" s="105"/>
      <c r="LQ471" s="105"/>
      <c r="LR471" s="105"/>
      <c r="LS471" s="105"/>
      <c r="LT471" s="105"/>
      <c r="LU471" s="105"/>
      <c r="LV471" s="105"/>
      <c r="LW471" s="105"/>
      <c r="LX471" s="105"/>
      <c r="LY471" s="105"/>
      <c r="LZ471" s="105"/>
      <c r="MA471" s="105"/>
      <c r="MB471" s="105"/>
      <c r="MC471" s="105"/>
      <c r="MD471" s="105"/>
      <c r="ME471" s="105"/>
      <c r="MF471" s="105"/>
      <c r="MG471" s="105"/>
      <c r="MH471" s="105"/>
      <c r="MI471" s="105"/>
      <c r="MJ471" s="105"/>
      <c r="MK471" s="105"/>
      <c r="ML471" s="105"/>
      <c r="MM471" s="105"/>
      <c r="MN471" s="105"/>
      <c r="MO471" s="105"/>
      <c r="MP471" s="105"/>
      <c r="MQ471" s="105"/>
      <c r="MR471" s="105"/>
      <c r="MS471" s="105"/>
      <c r="MT471" s="105"/>
      <c r="MU471" s="105"/>
      <c r="MV471" s="105"/>
      <c r="MW471" s="105"/>
      <c r="MX471" s="105"/>
      <c r="MY471" s="105"/>
      <c r="MZ471" s="105"/>
      <c r="NA471" s="105"/>
      <c r="NB471" s="105"/>
      <c r="NC471" s="105"/>
      <c r="ND471" s="105"/>
      <c r="NE471" s="105"/>
      <c r="NF471" s="105"/>
      <c r="NG471" s="105"/>
      <c r="NH471" s="105"/>
      <c r="NI471" s="105"/>
      <c r="NJ471" s="105"/>
      <c r="NK471" s="105"/>
      <c r="NL471" s="105"/>
      <c r="NM471" s="105"/>
      <c r="NN471" s="105"/>
      <c r="NO471" s="105"/>
      <c r="NP471" s="105"/>
      <c r="NQ471" s="105"/>
      <c r="NR471" s="105"/>
      <c r="NS471" s="105"/>
      <c r="NT471" s="105"/>
      <c r="NU471" s="105"/>
      <c r="NV471" s="105"/>
      <c r="NW471" s="105"/>
      <c r="NX471" s="105"/>
      <c r="NY471" s="105"/>
      <c r="NZ471" s="105"/>
      <c r="OA471" s="105"/>
      <c r="OB471" s="105"/>
      <c r="OC471" s="105"/>
      <c r="OD471" s="105"/>
      <c r="OE471" s="105"/>
      <c r="OF471" s="105"/>
      <c r="OG471" s="105"/>
      <c r="OH471" s="105"/>
      <c r="OI471" s="105"/>
      <c r="OJ471" s="105"/>
      <c r="OK471" s="105"/>
      <c r="OL471" s="105"/>
      <c r="OM471" s="105"/>
      <c r="ON471" s="105"/>
      <c r="OO471" s="105"/>
      <c r="OP471" s="105"/>
      <c r="OQ471" s="105"/>
      <c r="OR471" s="105"/>
      <c r="OS471" s="105"/>
      <c r="OT471" s="105"/>
      <c r="OU471" s="105"/>
      <c r="OV471" s="105"/>
      <c r="OW471" s="105"/>
      <c r="OX471" s="105"/>
      <c r="OY471" s="105"/>
      <c r="OZ471" s="105"/>
      <c r="PA471" s="105"/>
      <c r="PB471" s="105"/>
      <c r="PC471" s="105"/>
      <c r="PD471" s="105"/>
      <c r="PE471" s="105"/>
      <c r="PF471" s="105"/>
      <c r="PG471" s="105"/>
      <c r="PH471" s="105"/>
      <c r="PI471" s="105"/>
      <c r="PJ471" s="105"/>
      <c r="PK471" s="105"/>
      <c r="PL471" s="105"/>
      <c r="PM471" s="105"/>
      <c r="PN471" s="105"/>
      <c r="PO471" s="105"/>
      <c r="PP471" s="105"/>
      <c r="PQ471" s="105"/>
      <c r="PR471" s="105"/>
      <c r="PS471" s="105"/>
      <c r="PT471" s="105"/>
      <c r="PU471" s="105"/>
      <c r="PV471" s="105"/>
      <c r="PW471" s="105"/>
      <c r="PX471" s="105"/>
      <c r="PY471" s="105"/>
      <c r="PZ471" s="105"/>
      <c r="QA471" s="105"/>
      <c r="QB471" s="105"/>
      <c r="QC471" s="105"/>
      <c r="QD471" s="105"/>
      <c r="QE471" s="105"/>
      <c r="QF471" s="105"/>
      <c r="QG471" s="105"/>
      <c r="QH471" s="105"/>
      <c r="QI471" s="105"/>
      <c r="QJ471" s="105"/>
      <c r="QK471" s="105"/>
      <c r="QL471" s="105"/>
      <c r="QM471" s="105"/>
      <c r="QN471" s="105"/>
      <c r="QO471" s="105"/>
      <c r="QP471" s="105"/>
      <c r="QQ471" s="105"/>
      <c r="QR471" s="105"/>
      <c r="QS471" s="105"/>
      <c r="QT471" s="105"/>
      <c r="QU471" s="105"/>
      <c r="QV471" s="105"/>
      <c r="QW471" s="105"/>
      <c r="QX471" s="105"/>
      <c r="QY471" s="105"/>
      <c r="QZ471" s="105"/>
      <c r="RA471" s="105"/>
      <c r="RB471" s="105"/>
      <c r="RC471" s="105"/>
      <c r="RD471" s="105"/>
      <c r="RE471" s="105"/>
      <c r="RF471" s="105"/>
      <c r="RG471" s="105"/>
      <c r="RH471" s="105"/>
      <c r="RI471" s="105"/>
      <c r="RJ471" s="105"/>
      <c r="RK471" s="105"/>
      <c r="RL471" s="105"/>
      <c r="RM471" s="105"/>
      <c r="RN471" s="105"/>
      <c r="RO471" s="105"/>
      <c r="RP471" s="105"/>
      <c r="RQ471" s="105"/>
      <c r="RR471" s="105"/>
      <c r="RS471" s="105"/>
      <c r="RT471" s="105"/>
      <c r="RU471" s="105"/>
      <c r="RV471" s="105"/>
      <c r="RW471" s="105"/>
      <c r="RX471" s="105"/>
      <c r="RY471" s="105"/>
      <c r="RZ471" s="105"/>
      <c r="SA471" s="105"/>
      <c r="SB471" s="105"/>
      <c r="SC471" s="105"/>
      <c r="SD471" s="105"/>
      <c r="SE471" s="105"/>
      <c r="SF471" s="105"/>
      <c r="SG471" s="105"/>
      <c r="SH471" s="105"/>
      <c r="SI471" s="105"/>
      <c r="SJ471" s="105"/>
      <c r="SK471" s="105"/>
      <c r="SL471" s="105"/>
      <c r="SM471" s="105"/>
      <c r="SN471" s="105"/>
      <c r="SO471" s="105"/>
      <c r="SP471" s="105"/>
      <c r="SQ471" s="105"/>
      <c r="SR471" s="105"/>
      <c r="SS471" s="105"/>
      <c r="ST471" s="105"/>
      <c r="SU471" s="105"/>
      <c r="SV471" s="105"/>
      <c r="SW471" s="105"/>
      <c r="SX471" s="105"/>
      <c r="SY471" s="105"/>
      <c r="SZ471" s="105"/>
      <c r="TA471" s="105"/>
      <c r="TB471" s="105"/>
      <c r="TC471" s="105"/>
      <c r="TD471" s="105"/>
      <c r="TE471" s="105"/>
      <c r="TF471" s="105"/>
      <c r="TG471" s="105"/>
      <c r="TH471" s="105"/>
      <c r="TI471" s="105"/>
      <c r="TJ471" s="105"/>
      <c r="TK471" s="105"/>
      <c r="TL471" s="105"/>
      <c r="TM471" s="105"/>
      <c r="TN471" s="105"/>
      <c r="TO471" s="105"/>
      <c r="TP471" s="105"/>
      <c r="TQ471" s="105"/>
      <c r="TR471" s="105"/>
      <c r="TS471" s="105"/>
      <c r="TT471" s="105"/>
      <c r="TU471" s="105"/>
      <c r="TV471" s="105"/>
      <c r="TW471" s="105"/>
      <c r="TX471" s="105"/>
      <c r="TY471" s="105"/>
      <c r="TZ471" s="105"/>
      <c r="UA471" s="105"/>
      <c r="UB471" s="105"/>
      <c r="UC471" s="105"/>
      <c r="UD471" s="105"/>
      <c r="UE471" s="105"/>
      <c r="UF471" s="105"/>
      <c r="UG471" s="105"/>
      <c r="UH471" s="105"/>
      <c r="UI471" s="105"/>
      <c r="UJ471" s="105"/>
      <c r="UK471" s="105"/>
      <c r="UL471" s="105"/>
      <c r="UM471" s="105"/>
      <c r="UN471" s="105"/>
      <c r="UO471" s="105"/>
      <c r="UP471" s="105"/>
      <c r="UQ471" s="105"/>
      <c r="UR471" s="105"/>
      <c r="US471" s="105"/>
      <c r="UT471" s="105"/>
      <c r="UU471" s="105"/>
      <c r="UV471" s="105"/>
      <c r="UW471" s="105"/>
      <c r="UX471" s="105"/>
      <c r="UY471" s="105"/>
      <c r="UZ471" s="105"/>
      <c r="VA471" s="105"/>
      <c r="VB471" s="105"/>
      <c r="VC471" s="105"/>
      <c r="VD471" s="105"/>
      <c r="VE471" s="105"/>
      <c r="VF471" s="105"/>
      <c r="VG471" s="105"/>
      <c r="VH471" s="105"/>
      <c r="VI471" s="105"/>
      <c r="VJ471" s="105"/>
      <c r="VK471" s="105"/>
      <c r="VL471" s="105"/>
      <c r="VM471" s="105"/>
      <c r="VN471" s="105"/>
      <c r="VO471" s="105"/>
      <c r="VP471" s="105"/>
      <c r="VQ471" s="105"/>
      <c r="VR471" s="105"/>
      <c r="VS471" s="105"/>
      <c r="VT471" s="105"/>
      <c r="VU471" s="105"/>
      <c r="VV471" s="105"/>
      <c r="VW471" s="105"/>
      <c r="VX471" s="105"/>
      <c r="VY471" s="105"/>
      <c r="VZ471" s="105"/>
      <c r="WA471" s="105"/>
      <c r="WB471" s="105"/>
      <c r="WC471" s="105"/>
      <c r="WD471" s="105"/>
      <c r="WE471" s="105"/>
      <c r="WF471" s="105"/>
      <c r="WG471" s="105"/>
      <c r="WH471" s="105"/>
      <c r="WI471" s="105"/>
      <c r="WJ471" s="105"/>
      <c r="WK471" s="105"/>
      <c r="WL471" s="105"/>
      <c r="WM471" s="105"/>
      <c r="WN471" s="105"/>
      <c r="WO471" s="105"/>
      <c r="WP471" s="105"/>
      <c r="WQ471" s="105"/>
      <c r="WR471" s="105"/>
      <c r="WS471" s="105"/>
      <c r="WT471" s="105"/>
      <c r="WU471" s="105"/>
      <c r="WV471" s="105"/>
      <c r="WW471" s="105"/>
      <c r="WX471" s="105"/>
      <c r="WY471" s="105"/>
      <c r="WZ471" s="105"/>
      <c r="XA471" s="105"/>
      <c r="XB471" s="105"/>
      <c r="XC471" s="105"/>
      <c r="XD471" s="105"/>
      <c r="XE471" s="105"/>
      <c r="XF471" s="105"/>
      <c r="XG471" s="105"/>
      <c r="XH471" s="105"/>
      <c r="XI471" s="105"/>
      <c r="XJ471" s="105"/>
      <c r="XK471" s="105"/>
      <c r="XL471" s="105"/>
      <c r="XM471" s="105"/>
      <c r="XN471" s="105"/>
      <c r="XO471" s="105"/>
      <c r="XP471" s="105"/>
      <c r="XQ471" s="105"/>
      <c r="XR471" s="105"/>
      <c r="XS471" s="105"/>
      <c r="XT471" s="105"/>
      <c r="XU471" s="105"/>
      <c r="XV471" s="105"/>
      <c r="XW471" s="105"/>
      <c r="XX471" s="105"/>
      <c r="XY471" s="105"/>
      <c r="XZ471" s="105"/>
      <c r="YA471" s="105"/>
      <c r="YB471" s="105"/>
      <c r="YC471" s="105"/>
      <c r="YD471" s="105"/>
      <c r="YE471" s="105"/>
      <c r="YF471" s="105"/>
      <c r="YG471" s="105"/>
      <c r="YH471" s="105"/>
      <c r="YI471" s="105"/>
      <c r="YJ471" s="105"/>
      <c r="YK471" s="105"/>
      <c r="YL471" s="105"/>
      <c r="YM471" s="105"/>
      <c r="YN471" s="105"/>
      <c r="YO471" s="105"/>
      <c r="YP471" s="105"/>
      <c r="YQ471" s="105"/>
      <c r="YR471" s="105"/>
      <c r="YS471" s="105"/>
      <c r="YT471" s="105"/>
      <c r="YU471" s="105"/>
      <c r="YV471" s="105"/>
      <c r="YW471" s="105"/>
      <c r="YX471" s="105"/>
      <c r="YY471" s="105"/>
      <c r="YZ471" s="105"/>
      <c r="ZA471" s="105"/>
      <c r="ZB471" s="105"/>
      <c r="ZC471" s="105"/>
      <c r="ZD471" s="105"/>
      <c r="ZE471" s="105"/>
      <c r="ZF471" s="105"/>
      <c r="ZG471" s="105"/>
      <c r="ZH471" s="105"/>
      <c r="ZI471" s="105"/>
      <c r="ZJ471" s="105"/>
      <c r="ZK471" s="105"/>
      <c r="ZL471" s="105"/>
      <c r="ZM471" s="105"/>
      <c r="ZN471" s="105"/>
      <c r="ZO471" s="105"/>
      <c r="ZP471" s="105"/>
      <c r="ZQ471" s="105"/>
      <c r="ZR471" s="105"/>
      <c r="ZS471" s="105"/>
      <c r="ZT471" s="105"/>
      <c r="ZU471" s="105"/>
      <c r="ZV471" s="105"/>
      <c r="ZW471" s="105"/>
      <c r="ZX471" s="105"/>
      <c r="ZY471" s="105"/>
      <c r="ZZ471" s="105"/>
      <c r="AAA471" s="105"/>
      <c r="AAB471" s="105"/>
      <c r="AAC471" s="105"/>
      <c r="AAD471" s="105"/>
      <c r="AAE471" s="105"/>
      <c r="AAF471" s="105"/>
      <c r="AAG471" s="105"/>
      <c r="AAH471" s="105"/>
      <c r="AAI471" s="105"/>
      <c r="AAJ471" s="105"/>
      <c r="AAK471" s="105"/>
      <c r="AAL471" s="105"/>
      <c r="AAM471" s="105"/>
      <c r="AAN471" s="105"/>
      <c r="AAO471" s="105"/>
      <c r="AAP471" s="105"/>
      <c r="AAQ471" s="105"/>
      <c r="AAR471" s="105"/>
      <c r="AAS471" s="105"/>
      <c r="AAT471" s="105"/>
      <c r="AAU471" s="105"/>
      <c r="AAV471" s="105"/>
      <c r="AAW471" s="105"/>
      <c r="AAX471" s="105"/>
      <c r="AAY471" s="105"/>
      <c r="AAZ471" s="105"/>
      <c r="ABA471" s="105"/>
      <c r="ABB471" s="105"/>
      <c r="ABC471" s="105"/>
      <c r="ABD471" s="105"/>
      <c r="ABE471" s="105"/>
      <c r="ABF471" s="105"/>
      <c r="ABG471" s="105"/>
      <c r="ABH471" s="105"/>
      <c r="ABI471" s="105"/>
      <c r="ABJ471" s="105"/>
      <c r="ABK471" s="105"/>
      <c r="ABL471" s="105"/>
      <c r="ABM471" s="105"/>
      <c r="ABN471" s="105"/>
      <c r="ABO471" s="105"/>
      <c r="ABP471" s="105"/>
      <c r="ABQ471" s="105"/>
      <c r="ABR471" s="105"/>
      <c r="ABS471" s="105"/>
      <c r="ABT471" s="105"/>
      <c r="ABU471" s="105"/>
      <c r="ABV471" s="105"/>
      <c r="ABW471" s="105"/>
      <c r="ABX471" s="105"/>
      <c r="ABY471" s="105"/>
      <c r="ABZ471" s="105"/>
      <c r="ACA471" s="105"/>
      <c r="ACB471" s="105"/>
      <c r="ACC471" s="105"/>
      <c r="ACD471" s="105"/>
      <c r="ACE471" s="105"/>
      <c r="ACF471" s="105"/>
      <c r="ACG471" s="105"/>
      <c r="ACH471" s="105"/>
      <c r="ACI471" s="105"/>
      <c r="ACJ471" s="105"/>
      <c r="ACK471" s="105"/>
      <c r="ACL471" s="105"/>
      <c r="ACM471" s="105"/>
      <c r="ACN471" s="105"/>
      <c r="ACO471" s="105"/>
      <c r="ACP471" s="105"/>
      <c r="ACQ471" s="105"/>
      <c r="ACR471" s="105"/>
      <c r="ACS471" s="105"/>
      <c r="ACT471" s="105"/>
      <c r="ACU471" s="105"/>
      <c r="ACV471" s="105"/>
      <c r="ACW471" s="105"/>
      <c r="ACX471" s="105"/>
      <c r="ACY471" s="105"/>
      <c r="ACZ471" s="105"/>
      <c r="ADA471" s="105"/>
      <c r="ADB471" s="105"/>
      <c r="ADC471" s="105"/>
      <c r="ADD471" s="105"/>
      <c r="ADE471" s="105"/>
      <c r="ADF471" s="105"/>
      <c r="ADG471" s="105"/>
      <c r="ADH471" s="105"/>
      <c r="ADI471" s="105"/>
      <c r="ADJ471" s="105"/>
      <c r="ADK471" s="105"/>
      <c r="ADL471" s="105"/>
      <c r="ADM471" s="105"/>
      <c r="ADN471" s="105"/>
      <c r="ADO471" s="105"/>
      <c r="ADP471" s="105"/>
      <c r="ADQ471" s="105"/>
      <c r="ADR471" s="105"/>
      <c r="ADS471" s="105"/>
      <c r="ADT471" s="105"/>
      <c r="ADU471" s="105"/>
      <c r="ADV471" s="105"/>
      <c r="ADW471" s="105"/>
      <c r="ADX471" s="105"/>
      <c r="ADY471" s="105"/>
      <c r="ADZ471" s="105"/>
      <c r="AEA471" s="105"/>
      <c r="AEB471" s="105"/>
      <c r="AEC471" s="105"/>
      <c r="AED471" s="105"/>
      <c r="AEE471" s="105"/>
      <c r="AEF471" s="105"/>
      <c r="AEG471" s="105"/>
      <c r="AEH471" s="105"/>
      <c r="AEI471" s="105"/>
      <c r="AEJ471" s="105"/>
      <c r="AEK471" s="105"/>
      <c r="AEL471" s="105"/>
      <c r="AEM471" s="105"/>
      <c r="AEN471" s="105"/>
      <c r="AEO471" s="105"/>
      <c r="AEP471" s="105"/>
      <c r="AEQ471" s="105"/>
      <c r="AER471" s="105"/>
      <c r="AES471" s="105"/>
      <c r="AET471" s="105"/>
      <c r="AEU471" s="105"/>
      <c r="AEV471" s="105"/>
      <c r="AEW471" s="105"/>
      <c r="AEX471" s="105"/>
      <c r="AEY471" s="105"/>
      <c r="AEZ471" s="105"/>
      <c r="AFA471" s="105"/>
      <c r="AFB471" s="105"/>
      <c r="AFC471" s="105"/>
      <c r="AFD471" s="105"/>
      <c r="AFE471" s="105"/>
      <c r="AFF471" s="105"/>
      <c r="AFG471" s="105"/>
      <c r="AFH471" s="105"/>
      <c r="AFI471" s="105"/>
      <c r="AFJ471" s="105"/>
      <c r="AFK471" s="105"/>
      <c r="AFL471" s="105"/>
      <c r="AFM471" s="105"/>
      <c r="AFN471" s="105"/>
      <c r="AFO471" s="105"/>
      <c r="AFP471" s="105"/>
      <c r="AFQ471" s="105"/>
      <c r="AFR471" s="105"/>
      <c r="AFS471" s="105"/>
      <c r="AFT471" s="105"/>
      <c r="AFU471" s="105"/>
      <c r="AFV471" s="105"/>
      <c r="AFW471" s="105"/>
      <c r="AFX471" s="105"/>
      <c r="AFY471" s="105"/>
      <c r="AFZ471" s="105"/>
      <c r="AGA471" s="105"/>
      <c r="AGB471" s="105"/>
      <c r="AGC471" s="105"/>
      <c r="AGD471" s="105"/>
      <c r="AGE471" s="105"/>
      <c r="AGF471" s="105"/>
      <c r="AGG471" s="105"/>
      <c r="AGH471" s="105"/>
      <c r="AGI471" s="105"/>
      <c r="AGJ471" s="105"/>
      <c r="AGK471" s="105"/>
      <c r="AGL471" s="105"/>
      <c r="AGM471" s="105"/>
      <c r="AGN471" s="105"/>
      <c r="AGO471" s="105"/>
      <c r="AGP471" s="105"/>
      <c r="AGQ471" s="105"/>
      <c r="AGR471" s="105"/>
      <c r="AGS471" s="105"/>
      <c r="AGT471" s="105"/>
      <c r="AGU471" s="105"/>
      <c r="AGV471" s="105"/>
      <c r="AGW471" s="105"/>
      <c r="AGX471" s="105"/>
      <c r="AGY471" s="105"/>
      <c r="AGZ471" s="105"/>
      <c r="AHA471" s="105"/>
      <c r="AHB471" s="105"/>
      <c r="AHC471" s="105"/>
      <c r="AHD471" s="105"/>
      <c r="AHE471" s="105"/>
      <c r="AHF471" s="105"/>
      <c r="AHG471" s="105"/>
      <c r="AHH471" s="105"/>
      <c r="AHI471" s="105"/>
      <c r="AHJ471" s="105"/>
      <c r="AHK471" s="105"/>
      <c r="AHL471" s="105"/>
      <c r="AHM471" s="105"/>
      <c r="AHN471" s="105"/>
      <c r="AHO471" s="105"/>
      <c r="AHP471" s="105"/>
      <c r="AHQ471" s="105"/>
      <c r="AHR471" s="105"/>
      <c r="AHS471" s="105"/>
      <c r="AHT471" s="105"/>
      <c r="AHU471" s="105"/>
      <c r="AHV471" s="105"/>
      <c r="AHW471" s="105"/>
      <c r="AHX471" s="105"/>
      <c r="AHY471" s="105"/>
      <c r="AHZ471" s="105"/>
      <c r="AIA471" s="105"/>
      <c r="AIB471" s="105"/>
      <c r="AIC471" s="105"/>
      <c r="AID471" s="105"/>
      <c r="AIE471" s="105"/>
      <c r="AIF471" s="105"/>
      <c r="AIG471" s="105"/>
      <c r="AIH471" s="105"/>
      <c r="AII471" s="105"/>
      <c r="AIJ471" s="105"/>
      <c r="AIK471" s="105"/>
      <c r="AIL471" s="105"/>
      <c r="AIM471" s="105"/>
      <c r="AIN471" s="105"/>
      <c r="AIO471" s="105"/>
      <c r="AIP471" s="105"/>
      <c r="AIQ471" s="105"/>
      <c r="AIR471" s="105"/>
      <c r="AIS471" s="105"/>
      <c r="AIT471" s="105"/>
      <c r="AIU471" s="105"/>
      <c r="AIV471" s="105"/>
      <c r="AIW471" s="105"/>
      <c r="AIX471" s="105"/>
      <c r="AIY471" s="105"/>
      <c r="AIZ471" s="105"/>
      <c r="AJA471" s="105"/>
      <c r="AJB471" s="105"/>
      <c r="AJC471" s="105"/>
      <c r="AJD471" s="105"/>
      <c r="AJE471" s="105"/>
      <c r="AJF471" s="105"/>
      <c r="AJG471" s="105"/>
      <c r="AJH471" s="105"/>
      <c r="AJI471" s="105"/>
      <c r="AJJ471" s="105"/>
      <c r="AJK471" s="105"/>
      <c r="AJL471" s="105"/>
      <c r="AJM471" s="105"/>
      <c r="AJN471" s="105"/>
      <c r="AJO471" s="105"/>
      <c r="AJP471" s="105"/>
      <c r="AJQ471" s="105"/>
      <c r="AJR471" s="105"/>
      <c r="AJS471" s="105"/>
      <c r="AJT471" s="105"/>
      <c r="AJU471" s="105"/>
      <c r="AJV471" s="105"/>
      <c r="AJW471" s="105"/>
      <c r="AJX471" s="105"/>
      <c r="AJY471" s="105"/>
      <c r="AJZ471" s="105"/>
      <c r="AKA471" s="105"/>
      <c r="AKB471" s="105"/>
      <c r="AKC471" s="105"/>
      <c r="AKD471" s="105"/>
      <c r="AKE471" s="105"/>
      <c r="AKF471" s="105"/>
      <c r="AKG471" s="105"/>
      <c r="AKH471" s="105"/>
      <c r="AKI471" s="105"/>
      <c r="AKJ471" s="105"/>
      <c r="AKK471" s="105"/>
      <c r="AKL471" s="105"/>
      <c r="AKM471" s="105"/>
      <c r="AKN471" s="105"/>
      <c r="AKO471" s="105"/>
      <c r="AKP471" s="105"/>
      <c r="AKQ471" s="105"/>
      <c r="AKR471" s="105"/>
      <c r="AKS471" s="105"/>
      <c r="AKT471" s="105"/>
      <c r="AKU471" s="105"/>
      <c r="AKV471" s="105"/>
      <c r="AKW471" s="105"/>
      <c r="AKX471" s="105"/>
      <c r="AKY471" s="105"/>
      <c r="AKZ471" s="105"/>
      <c r="ALA471" s="105"/>
      <c r="ALB471" s="105"/>
      <c r="ALC471" s="105"/>
      <c r="ALD471" s="105"/>
      <c r="ALE471" s="105"/>
      <c r="ALF471" s="105"/>
      <c r="ALG471" s="105"/>
      <c r="ALH471" s="105"/>
      <c r="ALI471" s="105"/>
      <c r="ALJ471" s="105"/>
      <c r="ALK471" s="105"/>
      <c r="ALL471" s="105"/>
      <c r="ALM471" s="105"/>
      <c r="ALN471" s="105"/>
      <c r="ALO471" s="105"/>
      <c r="ALP471" s="105"/>
      <c r="ALQ471" s="105"/>
      <c r="ALR471" s="105"/>
      <c r="ALS471" s="105"/>
      <c r="ALT471" s="105"/>
      <c r="ALU471" s="105"/>
      <c r="ALV471" s="105"/>
      <c r="ALW471" s="105"/>
      <c r="ALX471" s="105"/>
      <c r="ALY471" s="105"/>
      <c r="ALZ471" s="105"/>
      <c r="AMA471" s="105"/>
      <c r="AMB471" s="105"/>
      <c r="AMC471" s="105"/>
      <c r="AMD471" s="105"/>
      <c r="AME471" s="105"/>
      <c r="AMF471" s="105"/>
      <c r="AMG471" s="105"/>
      <c r="AMH471" s="105"/>
      <c r="AMI471" s="105"/>
      <c r="AMJ471" s="105"/>
      <c r="AMK471" s="105"/>
      <c r="AML471" s="105"/>
      <c r="AMM471" s="105"/>
      <c r="AMN471" s="105"/>
      <c r="AMO471" s="105"/>
      <c r="AMP471" s="105"/>
      <c r="AMQ471" s="105"/>
      <c r="AMR471" s="105"/>
      <c r="AMS471" s="105"/>
      <c r="AMT471" s="105"/>
      <c r="AMU471" s="105"/>
      <c r="AMV471" s="105"/>
      <c r="AMW471" s="105"/>
      <c r="AMX471" s="105"/>
      <c r="AMY471" s="105"/>
      <c r="AMZ471" s="105"/>
      <c r="ANA471" s="105"/>
      <c r="ANB471" s="105"/>
      <c r="ANC471" s="105"/>
      <c r="AND471" s="105"/>
      <c r="ANE471" s="105"/>
      <c r="ANF471" s="105"/>
      <c r="ANG471" s="105"/>
      <c r="ANH471" s="105"/>
      <c r="ANI471" s="105"/>
      <c r="ANJ471" s="105"/>
      <c r="ANK471" s="105"/>
      <c r="ANL471" s="105"/>
      <c r="ANM471" s="105"/>
      <c r="ANN471" s="105"/>
      <c r="ANO471" s="105"/>
      <c r="ANP471" s="105"/>
      <c r="ANQ471" s="105"/>
      <c r="ANR471" s="105"/>
      <c r="ANS471" s="105"/>
      <c r="ANT471" s="105"/>
      <c r="ANU471" s="105"/>
      <c r="ANV471" s="105"/>
      <c r="ANW471" s="105"/>
      <c r="ANX471" s="105"/>
      <c r="ANY471" s="105"/>
      <c r="ANZ471" s="105"/>
      <c r="AOA471" s="105"/>
      <c r="AOB471" s="105"/>
      <c r="AOC471" s="105"/>
      <c r="AOD471" s="105"/>
      <c r="AOE471" s="105"/>
      <c r="AOF471" s="105"/>
      <c r="AOG471" s="105"/>
      <c r="AOH471" s="105"/>
      <c r="AOI471" s="105"/>
      <c r="AOJ471" s="105"/>
      <c r="AOK471" s="105"/>
      <c r="AOL471" s="105"/>
      <c r="AOM471" s="105"/>
      <c r="AON471" s="105"/>
      <c r="AOO471" s="105"/>
      <c r="AOP471" s="105"/>
      <c r="AOQ471" s="105"/>
      <c r="AOR471" s="105"/>
      <c r="AOS471" s="105"/>
      <c r="AOT471" s="105"/>
      <c r="AOU471" s="105"/>
      <c r="AOV471" s="105"/>
      <c r="AOW471" s="105"/>
      <c r="AOX471" s="105"/>
      <c r="AOY471" s="105"/>
      <c r="AOZ471" s="105"/>
      <c r="APA471" s="105"/>
      <c r="APB471" s="105"/>
      <c r="APC471" s="105"/>
      <c r="APD471" s="105"/>
      <c r="APE471" s="105"/>
      <c r="APF471" s="105"/>
      <c r="APG471" s="105"/>
      <c r="APH471" s="105"/>
      <c r="API471" s="105"/>
      <c r="APJ471" s="105"/>
      <c r="APK471" s="105"/>
      <c r="APL471" s="105"/>
      <c r="APM471" s="105"/>
      <c r="APN471" s="105"/>
      <c r="APO471" s="105"/>
      <c r="APP471" s="105"/>
      <c r="APQ471" s="105"/>
      <c r="APR471" s="105"/>
      <c r="APS471" s="105"/>
      <c r="APT471" s="105"/>
      <c r="APU471" s="105"/>
      <c r="APV471" s="105"/>
      <c r="APW471" s="105"/>
      <c r="APX471" s="105"/>
      <c r="APY471" s="105"/>
      <c r="APZ471" s="105"/>
      <c r="AQA471" s="105"/>
      <c r="AQB471" s="105"/>
      <c r="AQC471" s="105"/>
      <c r="AQD471" s="105"/>
      <c r="AQE471" s="105"/>
      <c r="AQF471" s="105"/>
      <c r="AQG471" s="105"/>
      <c r="AQH471" s="105"/>
      <c r="AQI471" s="105"/>
      <c r="AQJ471" s="105"/>
      <c r="AQK471" s="105"/>
      <c r="AQL471" s="105"/>
      <c r="AQM471" s="105"/>
      <c r="AQN471" s="105"/>
      <c r="AQO471" s="105"/>
      <c r="AQP471" s="105"/>
      <c r="AQQ471" s="105"/>
      <c r="AQR471" s="105"/>
      <c r="AQS471" s="105"/>
      <c r="AQT471" s="105"/>
      <c r="AQU471" s="105"/>
      <c r="AQV471" s="105"/>
      <c r="AQW471" s="105"/>
      <c r="AQX471" s="105"/>
      <c r="AQY471" s="105"/>
      <c r="AQZ471" s="105"/>
      <c r="ARA471" s="105"/>
      <c r="ARB471" s="105"/>
      <c r="ARC471" s="105"/>
      <c r="ARD471" s="105"/>
      <c r="ARE471" s="105"/>
      <c r="ARF471" s="105"/>
      <c r="ARG471" s="105"/>
      <c r="ARH471" s="105"/>
      <c r="ARI471" s="105"/>
      <c r="ARJ471" s="105"/>
      <c r="ARK471" s="105"/>
      <c r="ARL471" s="105"/>
      <c r="ARM471" s="105"/>
      <c r="ARN471" s="105"/>
      <c r="ARO471" s="105"/>
      <c r="ARP471" s="105"/>
      <c r="ARQ471" s="105"/>
      <c r="ARR471" s="105"/>
      <c r="ARS471" s="105"/>
      <c r="ART471" s="105"/>
      <c r="ARU471" s="105"/>
      <c r="ARV471" s="105"/>
      <c r="ARW471" s="105"/>
      <c r="ARX471" s="105"/>
      <c r="ARY471" s="105"/>
      <c r="ARZ471" s="105"/>
      <c r="ASA471" s="105"/>
      <c r="ASB471" s="105"/>
      <c r="ASC471" s="105"/>
      <c r="ASD471" s="105"/>
      <c r="ASE471" s="105"/>
      <c r="ASF471" s="105"/>
      <c r="ASG471" s="105"/>
      <c r="ASH471" s="105"/>
      <c r="ASI471" s="105"/>
      <c r="ASJ471" s="105"/>
      <c r="ASK471" s="105"/>
      <c r="ASL471" s="105"/>
      <c r="ASM471" s="105"/>
      <c r="ASN471" s="105"/>
      <c r="ASO471" s="105"/>
      <c r="ASP471" s="105"/>
      <c r="ASQ471" s="105"/>
      <c r="ASR471" s="105"/>
      <c r="ASS471" s="105"/>
      <c r="AST471" s="105"/>
      <c r="ASU471" s="105"/>
      <c r="ASV471" s="105"/>
      <c r="ASW471" s="105"/>
      <c r="ASX471" s="105"/>
      <c r="ASY471" s="105"/>
      <c r="ASZ471" s="105"/>
      <c r="ATA471" s="105"/>
      <c r="ATB471" s="105"/>
      <c r="ATC471" s="105"/>
      <c r="ATD471" s="105"/>
      <c r="ATE471" s="105"/>
      <c r="ATF471" s="105"/>
      <c r="ATG471" s="105"/>
      <c r="ATH471" s="105"/>
      <c r="ATI471" s="105"/>
      <c r="ATJ471" s="105"/>
      <c r="ATK471" s="105"/>
      <c r="ATL471" s="105"/>
      <c r="ATM471" s="105"/>
      <c r="ATN471" s="105"/>
      <c r="ATO471" s="105"/>
      <c r="ATP471" s="105"/>
      <c r="ATQ471" s="105"/>
      <c r="ATR471" s="105"/>
      <c r="ATS471" s="105"/>
      <c r="ATT471" s="105"/>
      <c r="ATU471" s="105"/>
      <c r="ATV471" s="105"/>
      <c r="ATW471" s="105"/>
      <c r="ATX471" s="105"/>
      <c r="ATY471" s="105"/>
      <c r="ATZ471" s="105"/>
      <c r="AUA471" s="105"/>
      <c r="AUB471" s="105"/>
      <c r="AUC471" s="105"/>
      <c r="AUD471" s="105"/>
      <c r="AUE471" s="105"/>
      <c r="AUF471" s="105"/>
      <c r="AUG471" s="105"/>
      <c r="AUH471" s="105"/>
      <c r="AUI471" s="105"/>
      <c r="AUJ471" s="105"/>
      <c r="AUK471" s="105"/>
      <c r="AUL471" s="105"/>
      <c r="AUM471" s="105"/>
      <c r="AUN471" s="105"/>
      <c r="AUO471" s="105"/>
      <c r="AUP471" s="105"/>
      <c r="AUQ471" s="105"/>
      <c r="AUR471" s="105"/>
      <c r="AUS471" s="105"/>
      <c r="AUT471" s="105"/>
      <c r="AUU471" s="105"/>
      <c r="AUV471" s="105"/>
      <c r="AUW471" s="105"/>
      <c r="AUX471" s="105"/>
      <c r="AUY471" s="105"/>
      <c r="AUZ471" s="105"/>
      <c r="AVA471" s="105"/>
      <c r="AVB471" s="105"/>
      <c r="AVC471" s="105"/>
      <c r="AVD471" s="105"/>
      <c r="AVE471" s="105"/>
      <c r="AVF471" s="105"/>
      <c r="AVG471" s="105"/>
      <c r="AVH471" s="105"/>
      <c r="AVI471" s="105"/>
      <c r="AVJ471" s="105"/>
      <c r="AVK471" s="105"/>
      <c r="AVL471" s="105"/>
      <c r="AVM471" s="105"/>
      <c r="AVN471" s="105"/>
      <c r="AVO471" s="105"/>
      <c r="AVP471" s="105"/>
      <c r="AVQ471" s="105"/>
      <c r="AVR471" s="105"/>
      <c r="AVS471" s="105"/>
      <c r="AVT471" s="105"/>
      <c r="AVU471" s="105"/>
      <c r="AVV471" s="105"/>
      <c r="AVW471" s="105"/>
      <c r="AVX471" s="105"/>
      <c r="AVY471" s="105"/>
      <c r="AVZ471" s="105"/>
      <c r="AWA471" s="105"/>
      <c r="AWB471" s="105"/>
      <c r="AWC471" s="105"/>
      <c r="AWD471" s="105"/>
      <c r="AWE471" s="105"/>
      <c r="AWF471" s="105"/>
      <c r="AWG471" s="105"/>
      <c r="AWH471" s="105"/>
      <c r="AWI471" s="105"/>
      <c r="AWJ471" s="105"/>
      <c r="AWK471" s="105"/>
      <c r="AWL471" s="105"/>
      <c r="AWM471" s="105"/>
      <c r="AWN471" s="105"/>
      <c r="AWO471" s="105"/>
      <c r="AWP471" s="105"/>
      <c r="AWQ471" s="105"/>
      <c r="AWR471" s="105"/>
      <c r="AWS471" s="105"/>
      <c r="AWT471" s="105"/>
      <c r="AWU471" s="105"/>
      <c r="AWV471" s="105"/>
      <c r="AWW471" s="105"/>
      <c r="AWX471" s="105"/>
      <c r="AWY471" s="105"/>
      <c r="AWZ471" s="105"/>
      <c r="AXA471" s="105"/>
      <c r="AXB471" s="105"/>
      <c r="AXC471" s="105"/>
      <c r="AXD471" s="105"/>
      <c r="AXE471" s="105"/>
      <c r="AXF471" s="105"/>
      <c r="AXG471" s="105"/>
      <c r="AXH471" s="105"/>
      <c r="AXI471" s="105"/>
      <c r="AXJ471" s="105"/>
      <c r="AXK471" s="105"/>
      <c r="AXL471" s="105"/>
      <c r="AXM471" s="105"/>
      <c r="AXN471" s="105"/>
      <c r="AXO471" s="105"/>
      <c r="AXP471" s="105"/>
      <c r="AXQ471" s="105"/>
      <c r="AXR471" s="105"/>
      <c r="AXS471" s="105"/>
      <c r="AXT471" s="105"/>
      <c r="AXU471" s="105"/>
      <c r="AXV471" s="105"/>
      <c r="AXW471" s="105"/>
      <c r="AXX471" s="105"/>
    </row>
    <row r="472" spans="1:1324" s="131" customFormat="1" ht="15.75" hidden="1" customHeight="1" x14ac:dyDescent="0.2">
      <c r="A472" s="13" t="s">
        <v>1570</v>
      </c>
      <c r="B472" s="11" t="s">
        <v>313</v>
      </c>
      <c r="C472" s="12" t="s">
        <v>312</v>
      </c>
      <c r="D472" s="19" t="s">
        <v>76</v>
      </c>
      <c r="E472" s="9">
        <v>41262</v>
      </c>
      <c r="F472" s="9" t="s">
        <v>1167</v>
      </c>
      <c r="G472" s="30" t="s">
        <v>1186</v>
      </c>
      <c r="H472" s="30">
        <v>42005</v>
      </c>
      <c r="I472" s="30" t="s">
        <v>1065</v>
      </c>
      <c r="J472" s="173"/>
      <c r="K472" s="87" t="s">
        <v>6</v>
      </c>
      <c r="L472" s="87">
        <v>1</v>
      </c>
      <c r="M472" s="87">
        <v>1</v>
      </c>
      <c r="N472" s="87" t="s">
        <v>326</v>
      </c>
      <c r="O472" s="87">
        <v>1</v>
      </c>
      <c r="P472" s="87" t="s">
        <v>326</v>
      </c>
      <c r="Q472" s="87">
        <v>1</v>
      </c>
      <c r="R472" s="87" t="s">
        <v>326</v>
      </c>
      <c r="S472" s="87">
        <v>1</v>
      </c>
      <c r="T472" s="87" t="s">
        <v>49</v>
      </c>
      <c r="U472" s="87">
        <v>1</v>
      </c>
      <c r="V472" s="87">
        <v>1</v>
      </c>
      <c r="W472" s="87">
        <v>0</v>
      </c>
      <c r="X472" s="87">
        <v>0</v>
      </c>
      <c r="Y472" s="87">
        <v>0</v>
      </c>
      <c r="Z472" s="87">
        <v>0</v>
      </c>
      <c r="AA472" s="87">
        <v>0</v>
      </c>
      <c r="AB472" s="87">
        <v>0</v>
      </c>
      <c r="AC472" s="87">
        <v>0</v>
      </c>
      <c r="AD472" s="87">
        <v>0</v>
      </c>
      <c r="AE472" s="87">
        <v>0</v>
      </c>
      <c r="AF472" s="104"/>
    </row>
    <row r="473" spans="1:1324" s="105" customFormat="1" ht="15.75" hidden="1" customHeight="1" x14ac:dyDescent="0.2">
      <c r="A473" s="13" t="s">
        <v>3023</v>
      </c>
      <c r="B473" s="11" t="s">
        <v>313</v>
      </c>
      <c r="C473" s="12" t="s">
        <v>312</v>
      </c>
      <c r="D473" s="19" t="s">
        <v>10</v>
      </c>
      <c r="E473" s="9">
        <v>42712</v>
      </c>
      <c r="F473" s="30" t="s">
        <v>1167</v>
      </c>
      <c r="G473" s="30" t="s">
        <v>1186</v>
      </c>
      <c r="H473" s="30">
        <v>42773</v>
      </c>
      <c r="I473" s="30" t="s">
        <v>1065</v>
      </c>
      <c r="J473" s="173"/>
      <c r="K473" s="87" t="s">
        <v>6</v>
      </c>
      <c r="L473" s="87">
        <v>1</v>
      </c>
      <c r="M473" s="87">
        <v>0</v>
      </c>
      <c r="N473" s="84" t="s">
        <v>326</v>
      </c>
      <c r="O473" s="84">
        <v>1</v>
      </c>
      <c r="P473" s="84" t="s">
        <v>326</v>
      </c>
      <c r="Q473" s="84">
        <v>1</v>
      </c>
      <c r="R473" s="84" t="s">
        <v>326</v>
      </c>
      <c r="S473" s="84">
        <v>1</v>
      </c>
      <c r="T473" s="87" t="s">
        <v>49</v>
      </c>
      <c r="U473" s="87">
        <v>1</v>
      </c>
      <c r="V473" s="87">
        <v>1</v>
      </c>
      <c r="W473" s="87">
        <v>0</v>
      </c>
      <c r="X473" s="87">
        <v>0</v>
      </c>
      <c r="Y473" s="87">
        <v>0</v>
      </c>
      <c r="Z473" s="87">
        <v>1</v>
      </c>
      <c r="AA473" s="87">
        <v>0</v>
      </c>
      <c r="AB473" s="87">
        <v>1</v>
      </c>
      <c r="AC473" s="87">
        <v>0</v>
      </c>
      <c r="AD473" s="87">
        <v>0</v>
      </c>
      <c r="AE473" s="87">
        <v>0</v>
      </c>
      <c r="AF473" s="104"/>
      <c r="AG473" s="131"/>
      <c r="AH473" s="131"/>
      <c r="AI473" s="131"/>
      <c r="AJ473" s="131"/>
      <c r="AK473" s="131"/>
      <c r="AL473" s="131"/>
      <c r="AM473" s="131"/>
      <c r="AN473" s="131"/>
      <c r="AO473" s="131"/>
      <c r="AP473" s="131"/>
      <c r="AQ473" s="131"/>
      <c r="AR473" s="131"/>
      <c r="AS473" s="131"/>
      <c r="AT473" s="131"/>
      <c r="AU473" s="131"/>
      <c r="AV473" s="131"/>
      <c r="AW473" s="131"/>
      <c r="AX473" s="131"/>
      <c r="AY473" s="131"/>
      <c r="AZ473" s="131"/>
      <c r="BA473" s="131"/>
      <c r="BB473" s="131"/>
      <c r="BC473" s="131"/>
      <c r="BD473" s="131"/>
      <c r="BE473" s="131"/>
      <c r="BF473" s="131"/>
      <c r="BG473" s="131"/>
      <c r="BH473" s="131"/>
      <c r="BI473" s="131"/>
      <c r="BJ473" s="131"/>
      <c r="BK473" s="131"/>
      <c r="BL473" s="131"/>
      <c r="BM473" s="131"/>
      <c r="BN473" s="131"/>
      <c r="BO473" s="131"/>
      <c r="BP473" s="131"/>
      <c r="BQ473" s="131"/>
      <c r="BR473" s="131"/>
      <c r="BS473" s="131"/>
      <c r="BT473" s="131"/>
      <c r="BU473" s="131"/>
      <c r="BV473" s="131"/>
      <c r="BW473" s="131"/>
      <c r="BX473" s="131"/>
      <c r="BY473" s="131"/>
      <c r="BZ473" s="131"/>
      <c r="CA473" s="131"/>
      <c r="CB473" s="131"/>
      <c r="CC473" s="131"/>
      <c r="CD473" s="131"/>
      <c r="CE473" s="131"/>
      <c r="CF473" s="131"/>
      <c r="CG473" s="131"/>
      <c r="CH473" s="131"/>
      <c r="CI473" s="131"/>
      <c r="CJ473" s="131"/>
      <c r="CK473" s="131"/>
      <c r="CL473" s="131"/>
      <c r="CM473" s="131"/>
      <c r="CN473" s="131"/>
      <c r="CO473" s="131"/>
      <c r="CP473" s="131"/>
      <c r="CQ473" s="131"/>
      <c r="CR473" s="131"/>
      <c r="CS473" s="131"/>
      <c r="CT473" s="131"/>
      <c r="CU473" s="131"/>
      <c r="CV473" s="131"/>
      <c r="CW473" s="131"/>
      <c r="CX473" s="131"/>
      <c r="CY473" s="131"/>
      <c r="CZ473" s="131"/>
      <c r="DA473" s="131"/>
      <c r="DB473" s="131"/>
      <c r="DC473" s="131"/>
      <c r="DD473" s="131"/>
      <c r="DE473" s="131"/>
      <c r="DF473" s="131"/>
      <c r="DG473" s="131"/>
      <c r="DH473" s="131"/>
      <c r="DI473" s="131"/>
      <c r="DJ473" s="131"/>
      <c r="DK473" s="131"/>
      <c r="DL473" s="131"/>
      <c r="DM473" s="131"/>
      <c r="DN473" s="131"/>
      <c r="DO473" s="131"/>
      <c r="DP473" s="131"/>
      <c r="DQ473" s="131"/>
      <c r="DR473" s="131"/>
      <c r="DS473" s="131"/>
      <c r="DT473" s="131"/>
      <c r="DU473" s="131"/>
      <c r="DV473" s="131"/>
      <c r="DW473" s="131"/>
      <c r="DX473" s="131"/>
      <c r="DY473" s="131"/>
      <c r="DZ473" s="131"/>
      <c r="EA473" s="131"/>
      <c r="EB473" s="131"/>
      <c r="EC473" s="131"/>
      <c r="ED473" s="131"/>
      <c r="EE473" s="131"/>
      <c r="EF473" s="131"/>
      <c r="EG473" s="131"/>
      <c r="EH473" s="131"/>
      <c r="EI473" s="131"/>
      <c r="EJ473" s="131"/>
      <c r="EK473" s="131"/>
      <c r="EL473" s="131"/>
      <c r="EM473" s="131"/>
      <c r="EN473" s="131"/>
      <c r="EO473" s="131"/>
      <c r="EP473" s="131"/>
      <c r="EQ473" s="131"/>
      <c r="ER473" s="131"/>
      <c r="ES473" s="131"/>
      <c r="ET473" s="131"/>
      <c r="EU473" s="131"/>
      <c r="EV473" s="131"/>
      <c r="EW473" s="131"/>
      <c r="EX473" s="131"/>
      <c r="EY473" s="131"/>
      <c r="EZ473" s="131"/>
      <c r="FA473" s="131"/>
      <c r="FB473" s="131"/>
      <c r="FC473" s="131"/>
      <c r="FD473" s="131"/>
      <c r="FE473" s="131"/>
      <c r="FF473" s="131"/>
      <c r="FG473" s="131"/>
      <c r="FH473" s="131"/>
      <c r="FI473" s="131"/>
      <c r="FJ473" s="131"/>
      <c r="FK473" s="131"/>
      <c r="FL473" s="131"/>
      <c r="FM473" s="131"/>
      <c r="FN473" s="131"/>
      <c r="FO473" s="131"/>
      <c r="FP473" s="131"/>
      <c r="FQ473" s="131"/>
      <c r="FR473" s="131"/>
      <c r="FS473" s="131"/>
      <c r="FT473" s="131"/>
      <c r="FU473" s="131"/>
      <c r="FV473" s="131"/>
      <c r="FW473" s="131"/>
      <c r="FX473" s="131"/>
      <c r="FY473" s="131"/>
      <c r="FZ473" s="131"/>
      <c r="GA473" s="131"/>
      <c r="GB473" s="131"/>
      <c r="GC473" s="131"/>
      <c r="GD473" s="131"/>
      <c r="GE473" s="131"/>
      <c r="GF473" s="131"/>
      <c r="GG473" s="131"/>
      <c r="GH473" s="131"/>
      <c r="GI473" s="131"/>
      <c r="GJ473" s="131"/>
      <c r="GK473" s="131"/>
      <c r="GL473" s="131"/>
      <c r="GM473" s="131"/>
      <c r="GN473" s="131"/>
      <c r="GO473" s="131"/>
      <c r="GP473" s="131"/>
      <c r="GQ473" s="131"/>
      <c r="GR473" s="131"/>
      <c r="GS473" s="131"/>
      <c r="GT473" s="131"/>
      <c r="GU473" s="131"/>
      <c r="GV473" s="131"/>
      <c r="GW473" s="131"/>
      <c r="GX473" s="131"/>
      <c r="GY473" s="131"/>
      <c r="GZ473" s="131"/>
      <c r="HA473" s="131"/>
      <c r="HB473" s="131"/>
      <c r="HC473" s="131"/>
      <c r="HD473" s="131"/>
      <c r="HE473" s="131"/>
      <c r="HF473" s="131"/>
      <c r="HG473" s="131"/>
      <c r="HH473" s="131"/>
      <c r="HI473" s="131"/>
      <c r="HJ473" s="131"/>
      <c r="HK473" s="131"/>
      <c r="HL473" s="131"/>
      <c r="HM473" s="131"/>
      <c r="HN473" s="131"/>
      <c r="HO473" s="131"/>
      <c r="HP473" s="131"/>
      <c r="HQ473" s="131"/>
      <c r="HR473" s="131"/>
      <c r="HS473" s="131"/>
      <c r="HT473" s="131"/>
      <c r="HU473" s="131"/>
      <c r="HV473" s="131"/>
      <c r="HW473" s="131"/>
      <c r="HX473" s="131"/>
      <c r="HY473" s="131"/>
      <c r="HZ473" s="131"/>
      <c r="IA473" s="131"/>
      <c r="IB473" s="131"/>
      <c r="IC473" s="131"/>
      <c r="ID473" s="131"/>
      <c r="IE473" s="131"/>
      <c r="IF473" s="131"/>
      <c r="IG473" s="131"/>
      <c r="IH473" s="131"/>
      <c r="II473" s="131"/>
      <c r="IJ473" s="131"/>
      <c r="IK473" s="131"/>
      <c r="IL473" s="131"/>
      <c r="IM473" s="131"/>
      <c r="IN473" s="131"/>
      <c r="IO473" s="131"/>
      <c r="IP473" s="131"/>
      <c r="IQ473" s="131"/>
      <c r="IR473" s="131"/>
      <c r="IS473" s="131"/>
      <c r="IT473" s="131"/>
      <c r="IU473" s="131"/>
      <c r="IV473" s="131"/>
      <c r="IW473" s="131"/>
      <c r="IX473" s="131"/>
      <c r="IY473" s="131"/>
      <c r="IZ473" s="131"/>
      <c r="JA473" s="131"/>
      <c r="JB473" s="131"/>
      <c r="JC473" s="131"/>
      <c r="JD473" s="131"/>
      <c r="JE473" s="131"/>
      <c r="JF473" s="131"/>
      <c r="JG473" s="131"/>
      <c r="JH473" s="131"/>
      <c r="JI473" s="131"/>
      <c r="JJ473" s="131"/>
      <c r="JK473" s="131"/>
      <c r="JL473" s="131"/>
      <c r="JM473" s="131"/>
      <c r="JN473" s="131"/>
      <c r="JO473" s="131"/>
      <c r="JP473" s="131"/>
      <c r="JQ473" s="131"/>
      <c r="JR473" s="131"/>
      <c r="JS473" s="131"/>
      <c r="JT473" s="131"/>
      <c r="JU473" s="131"/>
      <c r="JV473" s="131"/>
      <c r="JW473" s="131"/>
      <c r="JX473" s="131"/>
      <c r="JY473" s="131"/>
      <c r="JZ473" s="131"/>
      <c r="KA473" s="131"/>
      <c r="KB473" s="131"/>
      <c r="KC473" s="131"/>
      <c r="KD473" s="131"/>
      <c r="KE473" s="131"/>
      <c r="KF473" s="131"/>
      <c r="KG473" s="131"/>
      <c r="KH473" s="131"/>
      <c r="KI473" s="131"/>
      <c r="KJ473" s="131"/>
      <c r="KK473" s="131"/>
      <c r="KL473" s="131"/>
      <c r="KM473" s="131"/>
      <c r="KN473" s="131"/>
      <c r="KO473" s="131"/>
      <c r="KP473" s="131"/>
      <c r="KQ473" s="131"/>
      <c r="KR473" s="131"/>
      <c r="KS473" s="131"/>
      <c r="KT473" s="131"/>
      <c r="KU473" s="131"/>
      <c r="KV473" s="131"/>
      <c r="KW473" s="131"/>
      <c r="KX473" s="131"/>
      <c r="KY473" s="131"/>
      <c r="KZ473" s="131"/>
      <c r="LA473" s="131"/>
      <c r="LB473" s="131"/>
      <c r="LC473" s="131"/>
      <c r="LD473" s="131"/>
      <c r="LE473" s="131"/>
      <c r="LF473" s="131"/>
      <c r="LG473" s="131"/>
      <c r="LH473" s="131"/>
      <c r="LI473" s="131"/>
      <c r="LJ473" s="131"/>
      <c r="LK473" s="131"/>
      <c r="LL473" s="131"/>
      <c r="LM473" s="131"/>
      <c r="LN473" s="131"/>
      <c r="LO473" s="131"/>
      <c r="LP473" s="131"/>
      <c r="LQ473" s="131"/>
      <c r="LR473" s="131"/>
      <c r="LS473" s="131"/>
      <c r="LT473" s="131"/>
      <c r="LU473" s="131"/>
      <c r="LV473" s="131"/>
      <c r="LW473" s="131"/>
      <c r="LX473" s="131"/>
      <c r="LY473" s="131"/>
      <c r="LZ473" s="131"/>
      <c r="MA473" s="131"/>
      <c r="MB473" s="131"/>
      <c r="MC473" s="131"/>
      <c r="MD473" s="131"/>
      <c r="ME473" s="131"/>
      <c r="MF473" s="131"/>
      <c r="MG473" s="131"/>
      <c r="MH473" s="131"/>
      <c r="MI473" s="131"/>
      <c r="MJ473" s="131"/>
      <c r="MK473" s="131"/>
      <c r="ML473" s="131"/>
      <c r="MM473" s="131"/>
      <c r="MN473" s="131"/>
      <c r="MO473" s="131"/>
      <c r="MP473" s="131"/>
      <c r="MQ473" s="131"/>
      <c r="MR473" s="131"/>
      <c r="MS473" s="131"/>
      <c r="MT473" s="131"/>
      <c r="MU473" s="131"/>
      <c r="MV473" s="131"/>
      <c r="MW473" s="131"/>
      <c r="MX473" s="131"/>
      <c r="MY473" s="131"/>
      <c r="MZ473" s="131"/>
      <c r="NA473" s="131"/>
      <c r="NB473" s="131"/>
      <c r="NC473" s="131"/>
      <c r="ND473" s="131"/>
      <c r="NE473" s="131"/>
      <c r="NF473" s="131"/>
      <c r="NG473" s="131"/>
      <c r="NH473" s="131"/>
      <c r="NI473" s="131"/>
      <c r="NJ473" s="131"/>
      <c r="NK473" s="131"/>
      <c r="NL473" s="131"/>
      <c r="NM473" s="131"/>
      <c r="NN473" s="131"/>
      <c r="NO473" s="131"/>
      <c r="NP473" s="131"/>
      <c r="NQ473" s="131"/>
      <c r="NR473" s="131"/>
      <c r="NS473" s="131"/>
      <c r="NT473" s="131"/>
      <c r="NU473" s="131"/>
      <c r="NV473" s="131"/>
      <c r="NW473" s="131"/>
      <c r="NX473" s="131"/>
      <c r="NY473" s="131"/>
      <c r="NZ473" s="131"/>
      <c r="OA473" s="131"/>
      <c r="OB473" s="131"/>
      <c r="OC473" s="131"/>
      <c r="OD473" s="131"/>
      <c r="OE473" s="131"/>
      <c r="OF473" s="131"/>
      <c r="OG473" s="131"/>
      <c r="OH473" s="131"/>
      <c r="OI473" s="131"/>
      <c r="OJ473" s="131"/>
      <c r="OK473" s="131"/>
      <c r="OL473" s="131"/>
      <c r="OM473" s="131"/>
      <c r="ON473" s="131"/>
      <c r="OO473" s="131"/>
      <c r="OP473" s="131"/>
      <c r="OQ473" s="131"/>
      <c r="OR473" s="131"/>
      <c r="OS473" s="131"/>
      <c r="OT473" s="131"/>
      <c r="OU473" s="131"/>
      <c r="OV473" s="131"/>
      <c r="OW473" s="131"/>
      <c r="OX473" s="131"/>
      <c r="OY473" s="131"/>
      <c r="OZ473" s="131"/>
      <c r="PA473" s="131"/>
      <c r="PB473" s="131"/>
      <c r="PC473" s="131"/>
      <c r="PD473" s="131"/>
      <c r="PE473" s="131"/>
      <c r="PF473" s="131"/>
      <c r="PG473" s="131"/>
      <c r="PH473" s="131"/>
      <c r="PI473" s="131"/>
      <c r="PJ473" s="131"/>
      <c r="PK473" s="131"/>
      <c r="PL473" s="131"/>
      <c r="PM473" s="131"/>
      <c r="PN473" s="131"/>
      <c r="PO473" s="131"/>
      <c r="PP473" s="131"/>
      <c r="PQ473" s="131"/>
      <c r="PR473" s="131"/>
      <c r="PS473" s="131"/>
      <c r="PT473" s="131"/>
      <c r="PU473" s="131"/>
      <c r="PV473" s="131"/>
      <c r="PW473" s="131"/>
      <c r="PX473" s="131"/>
      <c r="PY473" s="131"/>
      <c r="PZ473" s="131"/>
      <c r="QA473" s="131"/>
      <c r="QB473" s="131"/>
      <c r="QC473" s="131"/>
      <c r="QD473" s="131"/>
      <c r="QE473" s="131"/>
      <c r="QF473" s="131"/>
      <c r="QG473" s="131"/>
      <c r="QH473" s="131"/>
      <c r="QI473" s="131"/>
      <c r="QJ473" s="131"/>
      <c r="QK473" s="131"/>
      <c r="QL473" s="131"/>
      <c r="QM473" s="131"/>
      <c r="QN473" s="131"/>
      <c r="QO473" s="131"/>
      <c r="QP473" s="131"/>
      <c r="QQ473" s="131"/>
      <c r="QR473" s="131"/>
      <c r="QS473" s="131"/>
      <c r="QT473" s="131"/>
      <c r="QU473" s="131"/>
      <c r="QV473" s="131"/>
      <c r="QW473" s="131"/>
      <c r="QX473" s="131"/>
      <c r="QY473" s="131"/>
      <c r="QZ473" s="131"/>
      <c r="RA473" s="131"/>
      <c r="RB473" s="131"/>
      <c r="RC473" s="131"/>
      <c r="RD473" s="131"/>
      <c r="RE473" s="131"/>
      <c r="RF473" s="131"/>
      <c r="RG473" s="131"/>
      <c r="RH473" s="131"/>
      <c r="RI473" s="131"/>
      <c r="RJ473" s="131"/>
      <c r="RK473" s="131"/>
      <c r="RL473" s="131"/>
      <c r="RM473" s="131"/>
      <c r="RN473" s="131"/>
      <c r="RO473" s="131"/>
      <c r="RP473" s="131"/>
      <c r="RQ473" s="131"/>
      <c r="RR473" s="131"/>
      <c r="RS473" s="131"/>
      <c r="RT473" s="131"/>
      <c r="RU473" s="131"/>
      <c r="RV473" s="131"/>
      <c r="RW473" s="131"/>
      <c r="RX473" s="131"/>
      <c r="RY473" s="131"/>
      <c r="RZ473" s="131"/>
      <c r="SA473" s="131"/>
      <c r="SB473" s="131"/>
      <c r="SC473" s="131"/>
      <c r="SD473" s="131"/>
      <c r="SE473" s="131"/>
      <c r="SF473" s="131"/>
      <c r="SG473" s="131"/>
      <c r="SH473" s="131"/>
      <c r="SI473" s="131"/>
      <c r="SJ473" s="131"/>
      <c r="SK473" s="131"/>
      <c r="SL473" s="131"/>
      <c r="SM473" s="131"/>
      <c r="SN473" s="131"/>
      <c r="SO473" s="131"/>
      <c r="SP473" s="131"/>
      <c r="SQ473" s="131"/>
      <c r="SR473" s="131"/>
      <c r="SS473" s="131"/>
      <c r="ST473" s="131"/>
      <c r="SU473" s="131"/>
      <c r="SV473" s="131"/>
      <c r="SW473" s="131"/>
      <c r="SX473" s="131"/>
      <c r="SY473" s="131"/>
      <c r="SZ473" s="131"/>
      <c r="TA473" s="131"/>
      <c r="TB473" s="131"/>
      <c r="TC473" s="131"/>
      <c r="TD473" s="131"/>
      <c r="TE473" s="131"/>
      <c r="TF473" s="131"/>
      <c r="TG473" s="131"/>
      <c r="TH473" s="131"/>
      <c r="TI473" s="131"/>
      <c r="TJ473" s="131"/>
      <c r="TK473" s="131"/>
      <c r="TL473" s="131"/>
      <c r="TM473" s="131"/>
      <c r="TN473" s="131"/>
      <c r="TO473" s="131"/>
      <c r="TP473" s="131"/>
      <c r="TQ473" s="131"/>
      <c r="TR473" s="131"/>
      <c r="TS473" s="131"/>
      <c r="TT473" s="131"/>
      <c r="TU473" s="131"/>
      <c r="TV473" s="131"/>
      <c r="TW473" s="131"/>
      <c r="TX473" s="131"/>
      <c r="TY473" s="131"/>
      <c r="TZ473" s="131"/>
      <c r="UA473" s="131"/>
      <c r="UB473" s="131"/>
      <c r="UC473" s="131"/>
      <c r="UD473" s="131"/>
      <c r="UE473" s="131"/>
      <c r="UF473" s="131"/>
      <c r="UG473" s="131"/>
      <c r="UH473" s="131"/>
      <c r="UI473" s="131"/>
      <c r="UJ473" s="131"/>
      <c r="UK473" s="131"/>
      <c r="UL473" s="131"/>
      <c r="UM473" s="131"/>
      <c r="UN473" s="131"/>
      <c r="UO473" s="131"/>
      <c r="UP473" s="131"/>
      <c r="UQ473" s="131"/>
      <c r="UR473" s="131"/>
      <c r="US473" s="131"/>
      <c r="UT473" s="131"/>
      <c r="UU473" s="131"/>
      <c r="UV473" s="131"/>
      <c r="UW473" s="131"/>
      <c r="UX473" s="131"/>
      <c r="UY473" s="131"/>
      <c r="UZ473" s="131"/>
      <c r="VA473" s="131"/>
      <c r="VB473" s="131"/>
      <c r="VC473" s="131"/>
      <c r="VD473" s="131"/>
      <c r="VE473" s="131"/>
      <c r="VF473" s="131"/>
      <c r="VG473" s="131"/>
      <c r="VH473" s="131"/>
      <c r="VI473" s="131"/>
      <c r="VJ473" s="131"/>
      <c r="VK473" s="131"/>
      <c r="VL473" s="131"/>
      <c r="VM473" s="131"/>
      <c r="VN473" s="131"/>
      <c r="VO473" s="131"/>
      <c r="VP473" s="131"/>
      <c r="VQ473" s="131"/>
      <c r="VR473" s="131"/>
      <c r="VS473" s="131"/>
      <c r="VT473" s="131"/>
      <c r="VU473" s="131"/>
      <c r="VV473" s="131"/>
      <c r="VW473" s="131"/>
      <c r="VX473" s="131"/>
      <c r="VY473" s="131"/>
      <c r="VZ473" s="131"/>
      <c r="WA473" s="131"/>
      <c r="WB473" s="131"/>
      <c r="WC473" s="131"/>
      <c r="WD473" s="131"/>
      <c r="WE473" s="131"/>
      <c r="WF473" s="131"/>
      <c r="WG473" s="131"/>
      <c r="WH473" s="131"/>
      <c r="WI473" s="131"/>
      <c r="WJ473" s="131"/>
      <c r="WK473" s="131"/>
      <c r="WL473" s="131"/>
      <c r="WM473" s="131"/>
      <c r="WN473" s="131"/>
      <c r="WO473" s="131"/>
      <c r="WP473" s="131"/>
      <c r="WQ473" s="131"/>
      <c r="WR473" s="131"/>
      <c r="WS473" s="131"/>
      <c r="WT473" s="131"/>
      <c r="WU473" s="131"/>
      <c r="WV473" s="131"/>
      <c r="WW473" s="131"/>
      <c r="WX473" s="131"/>
      <c r="WY473" s="131"/>
      <c r="WZ473" s="131"/>
      <c r="XA473" s="131"/>
      <c r="XB473" s="131"/>
      <c r="XC473" s="131"/>
      <c r="XD473" s="131"/>
      <c r="XE473" s="131"/>
      <c r="XF473" s="131"/>
      <c r="XG473" s="131"/>
      <c r="XH473" s="131"/>
      <c r="XI473" s="131"/>
      <c r="XJ473" s="131"/>
      <c r="XK473" s="131"/>
      <c r="XL473" s="131"/>
      <c r="XM473" s="131"/>
      <c r="XN473" s="131"/>
      <c r="XO473" s="131"/>
      <c r="XP473" s="131"/>
      <c r="XQ473" s="131"/>
      <c r="XR473" s="131"/>
      <c r="XS473" s="131"/>
      <c r="XT473" s="131"/>
      <c r="XU473" s="131"/>
      <c r="XV473" s="131"/>
      <c r="XW473" s="131"/>
      <c r="XX473" s="131"/>
      <c r="XY473" s="131"/>
      <c r="XZ473" s="131"/>
      <c r="YA473" s="131"/>
      <c r="YB473" s="131"/>
      <c r="YC473" s="131"/>
      <c r="YD473" s="131"/>
      <c r="YE473" s="131"/>
      <c r="YF473" s="131"/>
      <c r="YG473" s="131"/>
      <c r="YH473" s="131"/>
      <c r="YI473" s="131"/>
      <c r="YJ473" s="131"/>
      <c r="YK473" s="131"/>
      <c r="YL473" s="131"/>
      <c r="YM473" s="131"/>
      <c r="YN473" s="131"/>
      <c r="YO473" s="131"/>
      <c r="YP473" s="131"/>
      <c r="YQ473" s="131"/>
      <c r="YR473" s="131"/>
      <c r="YS473" s="131"/>
      <c r="YT473" s="131"/>
      <c r="YU473" s="131"/>
      <c r="YV473" s="131"/>
      <c r="YW473" s="131"/>
      <c r="YX473" s="131"/>
      <c r="YY473" s="131"/>
      <c r="YZ473" s="131"/>
      <c r="ZA473" s="131"/>
      <c r="ZB473" s="131"/>
      <c r="ZC473" s="131"/>
      <c r="ZD473" s="131"/>
      <c r="ZE473" s="131"/>
      <c r="ZF473" s="131"/>
      <c r="ZG473" s="131"/>
      <c r="ZH473" s="131"/>
      <c r="ZI473" s="131"/>
      <c r="ZJ473" s="131"/>
      <c r="ZK473" s="131"/>
      <c r="ZL473" s="131"/>
      <c r="ZM473" s="131"/>
      <c r="ZN473" s="131"/>
      <c r="ZO473" s="131"/>
      <c r="ZP473" s="131"/>
      <c r="ZQ473" s="131"/>
      <c r="ZR473" s="131"/>
      <c r="ZS473" s="131"/>
      <c r="ZT473" s="131"/>
      <c r="ZU473" s="131"/>
      <c r="ZV473" s="131"/>
      <c r="ZW473" s="131"/>
      <c r="ZX473" s="131"/>
      <c r="ZY473" s="131"/>
      <c r="ZZ473" s="131"/>
      <c r="AAA473" s="131"/>
      <c r="AAB473" s="131"/>
      <c r="AAC473" s="131"/>
      <c r="AAD473" s="131"/>
      <c r="AAE473" s="131"/>
      <c r="AAF473" s="131"/>
      <c r="AAG473" s="131"/>
      <c r="AAH473" s="131"/>
      <c r="AAI473" s="131"/>
      <c r="AAJ473" s="131"/>
      <c r="AAK473" s="131"/>
      <c r="AAL473" s="131"/>
      <c r="AAM473" s="131"/>
      <c r="AAN473" s="131"/>
      <c r="AAO473" s="131"/>
      <c r="AAP473" s="131"/>
      <c r="AAQ473" s="131"/>
      <c r="AAR473" s="131"/>
      <c r="AAS473" s="131"/>
      <c r="AAT473" s="131"/>
      <c r="AAU473" s="131"/>
      <c r="AAV473" s="131"/>
      <c r="AAW473" s="131"/>
      <c r="AAX473" s="131"/>
      <c r="AAY473" s="131"/>
      <c r="AAZ473" s="131"/>
      <c r="ABA473" s="131"/>
      <c r="ABB473" s="131"/>
      <c r="ABC473" s="131"/>
      <c r="ABD473" s="131"/>
      <c r="ABE473" s="131"/>
      <c r="ABF473" s="131"/>
      <c r="ABG473" s="131"/>
      <c r="ABH473" s="131"/>
      <c r="ABI473" s="131"/>
      <c r="ABJ473" s="131"/>
      <c r="ABK473" s="131"/>
      <c r="ABL473" s="131"/>
      <c r="ABM473" s="131"/>
      <c r="ABN473" s="131"/>
      <c r="ABO473" s="131"/>
      <c r="ABP473" s="131"/>
      <c r="ABQ473" s="131"/>
      <c r="ABR473" s="131"/>
      <c r="ABS473" s="131"/>
      <c r="ABT473" s="131"/>
      <c r="ABU473" s="131"/>
      <c r="ABV473" s="131"/>
      <c r="ABW473" s="131"/>
      <c r="ABX473" s="131"/>
      <c r="ABY473" s="131"/>
      <c r="ABZ473" s="131"/>
      <c r="ACA473" s="131"/>
      <c r="ACB473" s="131"/>
      <c r="ACC473" s="131"/>
      <c r="ACD473" s="131"/>
      <c r="ACE473" s="131"/>
      <c r="ACF473" s="131"/>
      <c r="ACG473" s="131"/>
      <c r="ACH473" s="131"/>
      <c r="ACI473" s="131"/>
      <c r="ACJ473" s="131"/>
      <c r="ACK473" s="131"/>
      <c r="ACL473" s="131"/>
      <c r="ACM473" s="131"/>
      <c r="ACN473" s="131"/>
      <c r="ACO473" s="131"/>
      <c r="ACP473" s="131"/>
      <c r="ACQ473" s="131"/>
      <c r="ACR473" s="131"/>
      <c r="ACS473" s="131"/>
      <c r="ACT473" s="131"/>
      <c r="ACU473" s="131"/>
      <c r="ACV473" s="131"/>
      <c r="ACW473" s="131"/>
      <c r="ACX473" s="131"/>
      <c r="ACY473" s="131"/>
      <c r="ACZ473" s="131"/>
      <c r="ADA473" s="131"/>
      <c r="ADB473" s="131"/>
      <c r="ADC473" s="131"/>
      <c r="ADD473" s="131"/>
      <c r="ADE473" s="131"/>
      <c r="ADF473" s="131"/>
      <c r="ADG473" s="131"/>
      <c r="ADH473" s="131"/>
      <c r="ADI473" s="131"/>
      <c r="ADJ473" s="131"/>
      <c r="ADK473" s="131"/>
      <c r="ADL473" s="131"/>
      <c r="ADM473" s="131"/>
      <c r="ADN473" s="131"/>
      <c r="ADO473" s="131"/>
      <c r="ADP473" s="131"/>
      <c r="ADQ473" s="131"/>
      <c r="ADR473" s="131"/>
      <c r="ADS473" s="131"/>
      <c r="ADT473" s="131"/>
      <c r="ADU473" s="131"/>
      <c r="ADV473" s="131"/>
      <c r="ADW473" s="131"/>
      <c r="ADX473" s="131"/>
      <c r="ADY473" s="131"/>
      <c r="ADZ473" s="131"/>
      <c r="AEA473" s="131"/>
      <c r="AEB473" s="131"/>
      <c r="AEC473" s="131"/>
      <c r="AED473" s="131"/>
      <c r="AEE473" s="131"/>
      <c r="AEF473" s="131"/>
      <c r="AEG473" s="131"/>
      <c r="AEH473" s="131"/>
      <c r="AEI473" s="131"/>
      <c r="AEJ473" s="131"/>
      <c r="AEK473" s="131"/>
      <c r="AEL473" s="131"/>
      <c r="AEM473" s="131"/>
      <c r="AEN473" s="131"/>
      <c r="AEO473" s="131"/>
      <c r="AEP473" s="131"/>
      <c r="AEQ473" s="131"/>
      <c r="AER473" s="131"/>
      <c r="AES473" s="131"/>
      <c r="AET473" s="131"/>
      <c r="AEU473" s="131"/>
      <c r="AEV473" s="131"/>
      <c r="AEW473" s="131"/>
      <c r="AEX473" s="131"/>
      <c r="AEY473" s="131"/>
      <c r="AEZ473" s="131"/>
      <c r="AFA473" s="131"/>
      <c r="AFB473" s="131"/>
      <c r="AFC473" s="131"/>
      <c r="AFD473" s="131"/>
      <c r="AFE473" s="131"/>
      <c r="AFF473" s="131"/>
      <c r="AFG473" s="131"/>
      <c r="AFH473" s="131"/>
      <c r="AFI473" s="131"/>
      <c r="AFJ473" s="131"/>
      <c r="AFK473" s="131"/>
      <c r="AFL473" s="131"/>
      <c r="AFM473" s="131"/>
      <c r="AFN473" s="131"/>
      <c r="AFO473" s="131"/>
      <c r="AFP473" s="131"/>
      <c r="AFQ473" s="131"/>
      <c r="AFR473" s="131"/>
      <c r="AFS473" s="131"/>
      <c r="AFT473" s="131"/>
      <c r="AFU473" s="131"/>
      <c r="AFV473" s="131"/>
      <c r="AFW473" s="131"/>
      <c r="AFX473" s="131"/>
      <c r="AFY473" s="131"/>
      <c r="AFZ473" s="131"/>
      <c r="AGA473" s="131"/>
      <c r="AGB473" s="131"/>
      <c r="AGC473" s="131"/>
      <c r="AGD473" s="131"/>
      <c r="AGE473" s="131"/>
      <c r="AGF473" s="131"/>
      <c r="AGG473" s="131"/>
      <c r="AGH473" s="131"/>
      <c r="AGI473" s="131"/>
      <c r="AGJ473" s="131"/>
      <c r="AGK473" s="131"/>
      <c r="AGL473" s="131"/>
      <c r="AGM473" s="131"/>
      <c r="AGN473" s="131"/>
      <c r="AGO473" s="131"/>
      <c r="AGP473" s="131"/>
      <c r="AGQ473" s="131"/>
      <c r="AGR473" s="131"/>
      <c r="AGS473" s="131"/>
      <c r="AGT473" s="131"/>
      <c r="AGU473" s="131"/>
      <c r="AGV473" s="131"/>
      <c r="AGW473" s="131"/>
      <c r="AGX473" s="131"/>
      <c r="AGY473" s="131"/>
      <c r="AGZ473" s="131"/>
      <c r="AHA473" s="131"/>
      <c r="AHB473" s="131"/>
      <c r="AHC473" s="131"/>
      <c r="AHD473" s="131"/>
      <c r="AHE473" s="131"/>
      <c r="AHF473" s="131"/>
      <c r="AHG473" s="131"/>
      <c r="AHH473" s="131"/>
      <c r="AHI473" s="131"/>
      <c r="AHJ473" s="131"/>
      <c r="AHK473" s="131"/>
      <c r="AHL473" s="131"/>
      <c r="AHM473" s="131"/>
      <c r="AHN473" s="131"/>
      <c r="AHO473" s="131"/>
      <c r="AHP473" s="131"/>
      <c r="AHQ473" s="131"/>
      <c r="AHR473" s="131"/>
      <c r="AHS473" s="131"/>
      <c r="AHT473" s="131"/>
      <c r="AHU473" s="131"/>
      <c r="AHV473" s="131"/>
      <c r="AHW473" s="131"/>
      <c r="AHX473" s="131"/>
      <c r="AHY473" s="131"/>
      <c r="AHZ473" s="131"/>
      <c r="AIA473" s="131"/>
      <c r="AIB473" s="131"/>
      <c r="AIC473" s="131"/>
      <c r="AID473" s="131"/>
      <c r="AIE473" s="131"/>
      <c r="AIF473" s="131"/>
      <c r="AIG473" s="131"/>
      <c r="AIH473" s="131"/>
      <c r="AII473" s="131"/>
      <c r="AIJ473" s="131"/>
      <c r="AIK473" s="131"/>
      <c r="AIL473" s="131"/>
      <c r="AIM473" s="131"/>
      <c r="AIN473" s="131"/>
      <c r="AIO473" s="131"/>
      <c r="AIP473" s="131"/>
      <c r="AIQ473" s="131"/>
      <c r="AIR473" s="131"/>
      <c r="AIS473" s="131"/>
      <c r="AIT473" s="131"/>
      <c r="AIU473" s="131"/>
      <c r="AIV473" s="131"/>
      <c r="AIW473" s="131"/>
      <c r="AIX473" s="131"/>
      <c r="AIY473" s="131"/>
      <c r="AIZ473" s="131"/>
      <c r="AJA473" s="131"/>
      <c r="AJB473" s="131"/>
      <c r="AJC473" s="131"/>
      <c r="AJD473" s="131"/>
      <c r="AJE473" s="131"/>
      <c r="AJF473" s="131"/>
      <c r="AJG473" s="131"/>
      <c r="AJH473" s="131"/>
      <c r="AJI473" s="131"/>
      <c r="AJJ473" s="131"/>
      <c r="AJK473" s="131"/>
      <c r="AJL473" s="131"/>
      <c r="AJM473" s="131"/>
      <c r="AJN473" s="131"/>
      <c r="AJO473" s="131"/>
      <c r="AJP473" s="131"/>
      <c r="AJQ473" s="131"/>
      <c r="AJR473" s="131"/>
      <c r="AJS473" s="131"/>
      <c r="AJT473" s="131"/>
      <c r="AJU473" s="131"/>
      <c r="AJV473" s="131"/>
      <c r="AJW473" s="131"/>
      <c r="AJX473" s="131"/>
      <c r="AJY473" s="131"/>
      <c r="AJZ473" s="131"/>
      <c r="AKA473" s="131"/>
      <c r="AKB473" s="131"/>
      <c r="AKC473" s="131"/>
      <c r="AKD473" s="131"/>
      <c r="AKE473" s="131"/>
      <c r="AKF473" s="131"/>
      <c r="AKG473" s="131"/>
      <c r="AKH473" s="131"/>
      <c r="AKI473" s="131"/>
      <c r="AKJ473" s="131"/>
      <c r="AKK473" s="131"/>
      <c r="AKL473" s="131"/>
      <c r="AKM473" s="131"/>
      <c r="AKN473" s="131"/>
      <c r="AKO473" s="131"/>
      <c r="AKP473" s="131"/>
      <c r="AKQ473" s="131"/>
      <c r="AKR473" s="131"/>
      <c r="AKS473" s="131"/>
      <c r="AKT473" s="131"/>
      <c r="AKU473" s="131"/>
      <c r="AKV473" s="131"/>
      <c r="AKW473" s="131"/>
      <c r="AKX473" s="131"/>
      <c r="AKY473" s="131"/>
      <c r="AKZ473" s="131"/>
      <c r="ALA473" s="131"/>
      <c r="ALB473" s="131"/>
      <c r="ALC473" s="131"/>
      <c r="ALD473" s="131"/>
      <c r="ALE473" s="131"/>
      <c r="ALF473" s="131"/>
      <c r="ALG473" s="131"/>
      <c r="ALH473" s="131"/>
      <c r="ALI473" s="131"/>
      <c r="ALJ473" s="131"/>
      <c r="ALK473" s="131"/>
      <c r="ALL473" s="131"/>
      <c r="ALM473" s="131"/>
      <c r="ALN473" s="131"/>
      <c r="ALO473" s="131"/>
      <c r="ALP473" s="131"/>
      <c r="ALQ473" s="131"/>
      <c r="ALR473" s="131"/>
      <c r="ALS473" s="131"/>
      <c r="ALT473" s="131"/>
      <c r="ALU473" s="131"/>
      <c r="ALV473" s="131"/>
      <c r="ALW473" s="131"/>
      <c r="ALX473" s="131"/>
      <c r="ALY473" s="131"/>
      <c r="ALZ473" s="131"/>
      <c r="AMA473" s="131"/>
      <c r="AMB473" s="131"/>
      <c r="AMC473" s="131"/>
      <c r="AMD473" s="131"/>
      <c r="AME473" s="131"/>
      <c r="AMF473" s="131"/>
      <c r="AMG473" s="131"/>
      <c r="AMH473" s="131"/>
      <c r="AMI473" s="131"/>
      <c r="AMJ473" s="131"/>
      <c r="AMK473" s="131"/>
      <c r="AML473" s="131"/>
      <c r="AMM473" s="131"/>
      <c r="AMN473" s="131"/>
      <c r="AMO473" s="131"/>
      <c r="AMP473" s="131"/>
      <c r="AMQ473" s="131"/>
      <c r="AMR473" s="131"/>
      <c r="AMS473" s="131"/>
      <c r="AMT473" s="131"/>
      <c r="AMU473" s="131"/>
      <c r="AMV473" s="131"/>
      <c r="AMW473" s="131"/>
      <c r="AMX473" s="131"/>
      <c r="AMY473" s="131"/>
      <c r="AMZ473" s="131"/>
      <c r="ANA473" s="131"/>
      <c r="ANB473" s="131"/>
      <c r="ANC473" s="131"/>
      <c r="AND473" s="131"/>
      <c r="ANE473" s="131"/>
      <c r="ANF473" s="131"/>
      <c r="ANG473" s="131"/>
      <c r="ANH473" s="131"/>
      <c r="ANI473" s="131"/>
      <c r="ANJ473" s="131"/>
      <c r="ANK473" s="131"/>
      <c r="ANL473" s="131"/>
      <c r="ANM473" s="131"/>
      <c r="ANN473" s="131"/>
      <c r="ANO473" s="131"/>
      <c r="ANP473" s="131"/>
      <c r="ANQ473" s="131"/>
      <c r="ANR473" s="131"/>
      <c r="ANS473" s="131"/>
      <c r="ANT473" s="131"/>
      <c r="ANU473" s="131"/>
      <c r="ANV473" s="131"/>
      <c r="ANW473" s="131"/>
      <c r="ANX473" s="131"/>
      <c r="ANY473" s="131"/>
      <c r="ANZ473" s="131"/>
      <c r="AOA473" s="131"/>
      <c r="AOB473" s="131"/>
      <c r="AOC473" s="131"/>
      <c r="AOD473" s="131"/>
      <c r="AOE473" s="131"/>
      <c r="AOF473" s="131"/>
      <c r="AOG473" s="131"/>
      <c r="AOH473" s="131"/>
      <c r="AOI473" s="131"/>
      <c r="AOJ473" s="131"/>
      <c r="AOK473" s="131"/>
      <c r="AOL473" s="131"/>
      <c r="AOM473" s="131"/>
      <c r="AON473" s="131"/>
      <c r="AOO473" s="131"/>
      <c r="AOP473" s="131"/>
      <c r="AOQ473" s="131"/>
      <c r="AOR473" s="131"/>
      <c r="AOS473" s="131"/>
      <c r="AOT473" s="131"/>
      <c r="AOU473" s="131"/>
      <c r="AOV473" s="131"/>
      <c r="AOW473" s="131"/>
      <c r="AOX473" s="131"/>
      <c r="AOY473" s="131"/>
      <c r="AOZ473" s="131"/>
      <c r="APA473" s="131"/>
      <c r="APB473" s="131"/>
      <c r="APC473" s="131"/>
      <c r="APD473" s="131"/>
      <c r="APE473" s="131"/>
      <c r="APF473" s="131"/>
      <c r="APG473" s="131"/>
      <c r="APH473" s="131"/>
      <c r="API473" s="131"/>
      <c r="APJ473" s="131"/>
      <c r="APK473" s="131"/>
      <c r="APL473" s="131"/>
      <c r="APM473" s="131"/>
      <c r="APN473" s="131"/>
      <c r="APO473" s="131"/>
      <c r="APP473" s="131"/>
      <c r="APQ473" s="131"/>
      <c r="APR473" s="131"/>
      <c r="APS473" s="131"/>
      <c r="APT473" s="131"/>
      <c r="APU473" s="131"/>
      <c r="APV473" s="131"/>
      <c r="APW473" s="131"/>
      <c r="APX473" s="131"/>
      <c r="APY473" s="131"/>
      <c r="APZ473" s="131"/>
      <c r="AQA473" s="131"/>
      <c r="AQB473" s="131"/>
      <c r="AQC473" s="131"/>
      <c r="AQD473" s="131"/>
      <c r="AQE473" s="131"/>
      <c r="AQF473" s="131"/>
      <c r="AQG473" s="131"/>
      <c r="AQH473" s="131"/>
      <c r="AQI473" s="131"/>
      <c r="AQJ473" s="131"/>
      <c r="AQK473" s="131"/>
      <c r="AQL473" s="131"/>
      <c r="AQM473" s="131"/>
      <c r="AQN473" s="131"/>
      <c r="AQO473" s="131"/>
      <c r="AQP473" s="131"/>
      <c r="AQQ473" s="131"/>
      <c r="AQR473" s="131"/>
      <c r="AQS473" s="131"/>
      <c r="AQT473" s="131"/>
      <c r="AQU473" s="131"/>
      <c r="AQV473" s="131"/>
      <c r="AQW473" s="131"/>
      <c r="AQX473" s="131"/>
      <c r="AQY473" s="131"/>
      <c r="AQZ473" s="131"/>
      <c r="ARA473" s="131"/>
      <c r="ARB473" s="131"/>
      <c r="ARC473" s="131"/>
      <c r="ARD473" s="131"/>
      <c r="ARE473" s="131"/>
      <c r="ARF473" s="131"/>
      <c r="ARG473" s="131"/>
      <c r="ARH473" s="131"/>
      <c r="ARI473" s="131"/>
      <c r="ARJ473" s="131"/>
      <c r="ARK473" s="131"/>
      <c r="ARL473" s="131"/>
      <c r="ARM473" s="131"/>
      <c r="ARN473" s="131"/>
      <c r="ARO473" s="131"/>
      <c r="ARP473" s="131"/>
      <c r="ARQ473" s="131"/>
      <c r="ARR473" s="131"/>
      <c r="ARS473" s="131"/>
      <c r="ART473" s="131"/>
      <c r="ARU473" s="131"/>
      <c r="ARV473" s="131"/>
      <c r="ARW473" s="131"/>
      <c r="ARX473" s="131"/>
      <c r="ARY473" s="131"/>
      <c r="ARZ473" s="131"/>
      <c r="ASA473" s="131"/>
      <c r="ASB473" s="131"/>
      <c r="ASC473" s="131"/>
      <c r="ASD473" s="131"/>
      <c r="ASE473" s="131"/>
      <c r="ASF473" s="131"/>
      <c r="ASG473" s="131"/>
      <c r="ASH473" s="131"/>
      <c r="ASI473" s="131"/>
      <c r="ASJ473" s="131"/>
      <c r="ASK473" s="131"/>
      <c r="ASL473" s="131"/>
      <c r="ASM473" s="131"/>
      <c r="ASN473" s="131"/>
      <c r="ASO473" s="131"/>
      <c r="ASP473" s="131"/>
      <c r="ASQ473" s="131"/>
      <c r="ASR473" s="131"/>
      <c r="ASS473" s="131"/>
      <c r="AST473" s="131"/>
      <c r="ASU473" s="131"/>
      <c r="ASV473" s="131"/>
      <c r="ASW473" s="131"/>
      <c r="ASX473" s="131"/>
      <c r="ASY473" s="131"/>
      <c r="ASZ473" s="131"/>
      <c r="ATA473" s="131"/>
      <c r="ATB473" s="131"/>
      <c r="ATC473" s="131"/>
      <c r="ATD473" s="131"/>
      <c r="ATE473" s="131"/>
      <c r="ATF473" s="131"/>
      <c r="ATG473" s="131"/>
      <c r="ATH473" s="131"/>
      <c r="ATI473" s="131"/>
      <c r="ATJ473" s="131"/>
      <c r="ATK473" s="131"/>
      <c r="ATL473" s="131"/>
      <c r="ATM473" s="131"/>
      <c r="ATN473" s="131"/>
      <c r="ATO473" s="131"/>
      <c r="ATP473" s="131"/>
      <c r="ATQ473" s="131"/>
      <c r="ATR473" s="131"/>
      <c r="ATS473" s="131"/>
      <c r="ATT473" s="131"/>
      <c r="ATU473" s="131"/>
      <c r="ATV473" s="131"/>
      <c r="ATW473" s="131"/>
      <c r="ATX473" s="131"/>
      <c r="ATY473" s="131"/>
      <c r="ATZ473" s="131"/>
      <c r="AUA473" s="131"/>
      <c r="AUB473" s="131"/>
      <c r="AUC473" s="131"/>
      <c r="AUD473" s="131"/>
      <c r="AUE473" s="131"/>
      <c r="AUF473" s="131"/>
      <c r="AUG473" s="131"/>
      <c r="AUH473" s="131"/>
      <c r="AUI473" s="131"/>
      <c r="AUJ473" s="131"/>
      <c r="AUK473" s="131"/>
      <c r="AUL473" s="131"/>
      <c r="AUM473" s="131"/>
      <c r="AUN473" s="131"/>
      <c r="AUO473" s="131"/>
      <c r="AUP473" s="131"/>
      <c r="AUQ473" s="131"/>
      <c r="AUR473" s="131"/>
      <c r="AUS473" s="131"/>
      <c r="AUT473" s="131"/>
      <c r="AUU473" s="131"/>
      <c r="AUV473" s="131"/>
      <c r="AUW473" s="131"/>
      <c r="AUX473" s="131"/>
      <c r="AUY473" s="131"/>
      <c r="AUZ473" s="131"/>
      <c r="AVA473" s="131"/>
      <c r="AVB473" s="131"/>
      <c r="AVC473" s="131"/>
      <c r="AVD473" s="131"/>
      <c r="AVE473" s="131"/>
      <c r="AVF473" s="131"/>
      <c r="AVG473" s="131"/>
      <c r="AVH473" s="131"/>
      <c r="AVI473" s="131"/>
      <c r="AVJ473" s="131"/>
      <c r="AVK473" s="131"/>
      <c r="AVL473" s="131"/>
      <c r="AVM473" s="131"/>
      <c r="AVN473" s="131"/>
      <c r="AVO473" s="131"/>
      <c r="AVP473" s="131"/>
      <c r="AVQ473" s="131"/>
      <c r="AVR473" s="131"/>
      <c r="AVS473" s="131"/>
      <c r="AVT473" s="131"/>
      <c r="AVU473" s="131"/>
      <c r="AVV473" s="131"/>
      <c r="AVW473" s="131"/>
      <c r="AVX473" s="131"/>
      <c r="AVY473" s="131"/>
      <c r="AVZ473" s="131"/>
      <c r="AWA473" s="131"/>
      <c r="AWB473" s="131"/>
      <c r="AWC473" s="131"/>
      <c r="AWD473" s="131"/>
      <c r="AWE473" s="131"/>
      <c r="AWF473" s="131"/>
      <c r="AWG473" s="131"/>
      <c r="AWH473" s="131"/>
      <c r="AWI473" s="131"/>
      <c r="AWJ473" s="131"/>
      <c r="AWK473" s="131"/>
      <c r="AWL473" s="131"/>
      <c r="AWM473" s="131"/>
      <c r="AWN473" s="131"/>
      <c r="AWO473" s="131"/>
      <c r="AWP473" s="131"/>
      <c r="AWQ473" s="131"/>
      <c r="AWR473" s="131"/>
      <c r="AWS473" s="131"/>
      <c r="AWT473" s="131"/>
      <c r="AWU473" s="131"/>
      <c r="AWV473" s="131"/>
      <c r="AWW473" s="131"/>
      <c r="AWX473" s="131"/>
      <c r="AWY473" s="131"/>
      <c r="AWZ473" s="131"/>
      <c r="AXA473" s="131"/>
      <c r="AXB473" s="131"/>
      <c r="AXC473" s="131"/>
      <c r="AXD473" s="131"/>
      <c r="AXE473" s="131"/>
      <c r="AXF473" s="131"/>
      <c r="AXG473" s="131"/>
      <c r="AXH473" s="131"/>
      <c r="AXI473" s="131"/>
      <c r="AXJ473" s="131"/>
      <c r="AXK473" s="131"/>
      <c r="AXL473" s="131"/>
      <c r="AXM473" s="131"/>
      <c r="AXN473" s="131"/>
      <c r="AXO473" s="131"/>
      <c r="AXP473" s="131"/>
      <c r="AXQ473" s="131"/>
      <c r="AXR473" s="131"/>
      <c r="AXS473" s="131"/>
      <c r="AXT473" s="131"/>
      <c r="AXU473" s="131"/>
      <c r="AXV473" s="131"/>
      <c r="AXW473" s="131"/>
      <c r="AXX473" s="131"/>
    </row>
    <row r="474" spans="1:1324" s="106" customFormat="1" ht="15.75" hidden="1" customHeight="1" x14ac:dyDescent="0.2">
      <c r="A474" s="13" t="s">
        <v>1612</v>
      </c>
      <c r="B474" s="13" t="s">
        <v>1211</v>
      </c>
      <c r="C474" s="12" t="s">
        <v>1613</v>
      </c>
      <c r="D474" s="19" t="s">
        <v>76</v>
      </c>
      <c r="E474" s="9">
        <v>41457</v>
      </c>
      <c r="F474" s="30" t="s">
        <v>1167</v>
      </c>
      <c r="G474" s="30" t="s">
        <v>1186</v>
      </c>
      <c r="H474" s="30">
        <v>42005</v>
      </c>
      <c r="I474" s="30" t="s">
        <v>1065</v>
      </c>
      <c r="J474" s="173"/>
      <c r="K474" s="87" t="s">
        <v>6</v>
      </c>
      <c r="L474" s="87">
        <v>1</v>
      </c>
      <c r="M474" s="87">
        <v>1</v>
      </c>
      <c r="N474" s="87" t="s">
        <v>1596</v>
      </c>
      <c r="O474" s="87">
        <v>1</v>
      </c>
      <c r="P474" s="87" t="s">
        <v>1596</v>
      </c>
      <c r="Q474" s="87">
        <v>1</v>
      </c>
      <c r="R474" s="87" t="s">
        <v>1596</v>
      </c>
      <c r="S474" s="87">
        <v>1</v>
      </c>
      <c r="T474" s="87" t="s">
        <v>49</v>
      </c>
      <c r="U474" s="87">
        <v>1</v>
      </c>
      <c r="V474" s="87">
        <v>1</v>
      </c>
      <c r="W474" s="87">
        <v>1</v>
      </c>
      <c r="X474" s="87">
        <v>1</v>
      </c>
      <c r="Y474" s="87">
        <v>1</v>
      </c>
      <c r="Z474" s="87">
        <v>0</v>
      </c>
      <c r="AA474" s="87">
        <v>0</v>
      </c>
      <c r="AB474" s="87">
        <v>0</v>
      </c>
      <c r="AC474" s="87">
        <v>0</v>
      </c>
      <c r="AD474" s="87">
        <v>0</v>
      </c>
      <c r="AE474" s="87">
        <v>0</v>
      </c>
      <c r="AF474" s="104" t="s">
        <v>2347</v>
      </c>
      <c r="AG474" s="105"/>
      <c r="AH474" s="131"/>
      <c r="AI474" s="131"/>
      <c r="AJ474" s="131"/>
      <c r="AK474" s="131"/>
      <c r="AL474" s="131"/>
      <c r="AM474" s="131"/>
      <c r="AN474" s="131"/>
      <c r="AO474" s="131"/>
      <c r="AP474" s="131"/>
      <c r="AQ474" s="131"/>
      <c r="AR474" s="131"/>
      <c r="AS474" s="131"/>
      <c r="AT474" s="131"/>
      <c r="AU474" s="131"/>
      <c r="AV474" s="131"/>
      <c r="AW474" s="131"/>
      <c r="AX474" s="131"/>
      <c r="AY474" s="131"/>
      <c r="AZ474" s="131"/>
      <c r="BA474" s="131"/>
      <c r="BB474" s="131"/>
      <c r="BC474" s="131"/>
      <c r="BD474" s="131"/>
      <c r="BE474" s="131"/>
      <c r="BF474" s="131"/>
      <c r="BG474" s="131"/>
      <c r="BH474" s="131"/>
      <c r="BI474" s="131"/>
      <c r="BJ474" s="131"/>
      <c r="BK474" s="131"/>
      <c r="BL474" s="131"/>
      <c r="BM474" s="131"/>
      <c r="BN474" s="131"/>
      <c r="BO474" s="131"/>
      <c r="BP474" s="131"/>
      <c r="BQ474" s="131"/>
      <c r="BR474" s="131"/>
      <c r="BS474" s="131"/>
      <c r="BT474" s="131"/>
      <c r="BU474" s="131"/>
      <c r="BV474" s="131"/>
      <c r="BW474" s="131"/>
      <c r="BX474" s="131"/>
      <c r="BY474" s="131"/>
      <c r="BZ474" s="131"/>
      <c r="CA474" s="131"/>
      <c r="CB474" s="131"/>
      <c r="CC474" s="131"/>
      <c r="CD474" s="131"/>
      <c r="CE474" s="131"/>
      <c r="CF474" s="131"/>
      <c r="CG474" s="131"/>
      <c r="CH474" s="131"/>
      <c r="CI474" s="131"/>
      <c r="CJ474" s="131"/>
      <c r="CK474" s="131"/>
      <c r="CL474" s="131"/>
      <c r="CM474" s="131"/>
      <c r="CN474" s="131"/>
      <c r="CO474" s="131"/>
      <c r="CP474" s="131"/>
      <c r="CQ474" s="131"/>
      <c r="CR474" s="131"/>
      <c r="CS474" s="131"/>
      <c r="CT474" s="131"/>
      <c r="CU474" s="131"/>
      <c r="CV474" s="131"/>
      <c r="CW474" s="131"/>
      <c r="CX474" s="131"/>
      <c r="CY474" s="131"/>
      <c r="CZ474" s="131"/>
      <c r="DA474" s="131"/>
      <c r="DB474" s="131"/>
      <c r="DC474" s="131"/>
      <c r="DD474" s="131"/>
      <c r="DE474" s="131"/>
      <c r="DF474" s="131"/>
      <c r="DG474" s="131"/>
      <c r="DH474" s="131"/>
      <c r="DI474" s="131"/>
      <c r="DJ474" s="131"/>
      <c r="DK474" s="131"/>
      <c r="DL474" s="131"/>
      <c r="DM474" s="131"/>
      <c r="DN474" s="131"/>
      <c r="DO474" s="131"/>
      <c r="DP474" s="131"/>
      <c r="DQ474" s="131"/>
      <c r="DR474" s="131"/>
      <c r="DS474" s="131"/>
      <c r="DT474" s="131"/>
      <c r="DU474" s="131"/>
      <c r="DV474" s="131"/>
      <c r="DW474" s="131"/>
      <c r="DX474" s="131"/>
      <c r="DY474" s="131"/>
      <c r="DZ474" s="131"/>
      <c r="EA474" s="131"/>
      <c r="EB474" s="131"/>
      <c r="EC474" s="131"/>
      <c r="ED474" s="131"/>
      <c r="EE474" s="131"/>
      <c r="EF474" s="131"/>
      <c r="EG474" s="131"/>
      <c r="EH474" s="131"/>
      <c r="EI474" s="131"/>
      <c r="EJ474" s="131"/>
      <c r="EK474" s="131"/>
      <c r="EL474" s="131"/>
      <c r="EM474" s="131"/>
      <c r="EN474" s="131"/>
      <c r="EO474" s="131"/>
      <c r="EP474" s="131"/>
      <c r="EQ474" s="131"/>
      <c r="ER474" s="131"/>
      <c r="ES474" s="131"/>
      <c r="ET474" s="131"/>
      <c r="EU474" s="131"/>
      <c r="EV474" s="131"/>
      <c r="EW474" s="131"/>
      <c r="EX474" s="131"/>
      <c r="EY474" s="131"/>
      <c r="EZ474" s="131"/>
      <c r="FA474" s="131"/>
      <c r="FB474" s="131"/>
      <c r="FC474" s="131"/>
      <c r="FD474" s="131"/>
      <c r="FE474" s="131"/>
      <c r="FF474" s="131"/>
      <c r="FG474" s="131"/>
      <c r="FH474" s="131"/>
      <c r="FI474" s="131"/>
      <c r="FJ474" s="131"/>
      <c r="FK474" s="131"/>
      <c r="FL474" s="131"/>
      <c r="FM474" s="131"/>
      <c r="FN474" s="131"/>
      <c r="FO474" s="131"/>
      <c r="FP474" s="131"/>
      <c r="FQ474" s="131"/>
      <c r="FR474" s="131"/>
      <c r="FS474" s="131"/>
      <c r="FT474" s="131"/>
      <c r="FU474" s="131"/>
      <c r="FV474" s="131"/>
      <c r="FW474" s="131"/>
      <c r="FX474" s="131"/>
      <c r="FY474" s="131"/>
      <c r="FZ474" s="131"/>
      <c r="GA474" s="131"/>
      <c r="GB474" s="131"/>
      <c r="GC474" s="131"/>
      <c r="GD474" s="131"/>
      <c r="GE474" s="131"/>
      <c r="GF474" s="131"/>
      <c r="GG474" s="131"/>
      <c r="GH474" s="131"/>
      <c r="GI474" s="131"/>
      <c r="GJ474" s="131"/>
      <c r="GK474" s="131"/>
      <c r="GL474" s="131"/>
      <c r="GM474" s="131"/>
      <c r="GN474" s="131"/>
      <c r="GO474" s="131"/>
      <c r="GP474" s="131"/>
      <c r="GQ474" s="131"/>
      <c r="GR474" s="131"/>
      <c r="GS474" s="131"/>
      <c r="GT474" s="131"/>
      <c r="GU474" s="131"/>
      <c r="GV474" s="131"/>
      <c r="GW474" s="131"/>
      <c r="GX474" s="131"/>
      <c r="GY474" s="131"/>
      <c r="GZ474" s="131"/>
      <c r="HA474" s="131"/>
      <c r="HB474" s="131"/>
      <c r="HC474" s="131"/>
      <c r="HD474" s="131"/>
      <c r="HE474" s="131"/>
      <c r="HF474" s="131"/>
      <c r="HG474" s="131"/>
      <c r="HH474" s="131"/>
      <c r="HI474" s="131"/>
      <c r="HJ474" s="131"/>
      <c r="HK474" s="131"/>
      <c r="HL474" s="131"/>
      <c r="HM474" s="131"/>
      <c r="HN474" s="131"/>
      <c r="HO474" s="131"/>
      <c r="HP474" s="131"/>
      <c r="HQ474" s="131"/>
      <c r="HR474" s="131"/>
      <c r="HS474" s="131"/>
      <c r="HT474" s="131"/>
      <c r="HU474" s="131"/>
      <c r="HV474" s="131"/>
      <c r="HW474" s="131"/>
      <c r="HX474" s="131"/>
      <c r="HY474" s="131"/>
      <c r="HZ474" s="131"/>
      <c r="IA474" s="131"/>
      <c r="IB474" s="131"/>
      <c r="IC474" s="131"/>
      <c r="ID474" s="131"/>
      <c r="IE474" s="131"/>
      <c r="IF474" s="131"/>
      <c r="IG474" s="131"/>
      <c r="IH474" s="131"/>
      <c r="II474" s="131"/>
      <c r="IJ474" s="131"/>
      <c r="IK474" s="131"/>
      <c r="IL474" s="131"/>
      <c r="IM474" s="131"/>
      <c r="IN474" s="131"/>
      <c r="IO474" s="131"/>
      <c r="IP474" s="131"/>
      <c r="IQ474" s="131"/>
      <c r="IR474" s="131"/>
      <c r="IS474" s="131"/>
      <c r="IT474" s="131"/>
      <c r="IU474" s="131"/>
      <c r="IV474" s="131"/>
      <c r="IW474" s="131"/>
      <c r="IX474" s="131"/>
      <c r="IY474" s="131"/>
      <c r="IZ474" s="131"/>
      <c r="JA474" s="131"/>
      <c r="JB474" s="131"/>
      <c r="JC474" s="131"/>
      <c r="JD474" s="131"/>
      <c r="JE474" s="131"/>
      <c r="JF474" s="131"/>
      <c r="JG474" s="131"/>
      <c r="JH474" s="131"/>
      <c r="JI474" s="131"/>
      <c r="JJ474" s="131"/>
      <c r="JK474" s="131"/>
      <c r="JL474" s="131"/>
      <c r="JM474" s="131"/>
      <c r="JN474" s="131"/>
      <c r="JO474" s="131"/>
      <c r="JP474" s="131"/>
      <c r="JQ474" s="131"/>
      <c r="JR474" s="131"/>
      <c r="JS474" s="131"/>
      <c r="JT474" s="131"/>
      <c r="JU474" s="131"/>
      <c r="JV474" s="131"/>
      <c r="JW474" s="131"/>
      <c r="JX474" s="131"/>
      <c r="JY474" s="131"/>
      <c r="JZ474" s="131"/>
      <c r="KA474" s="131"/>
      <c r="KB474" s="131"/>
      <c r="KC474" s="131"/>
      <c r="KD474" s="131"/>
      <c r="KE474" s="131"/>
      <c r="KF474" s="131"/>
      <c r="KG474" s="131"/>
      <c r="KH474" s="131"/>
      <c r="KI474" s="131"/>
      <c r="KJ474" s="131"/>
      <c r="KK474" s="131"/>
      <c r="KL474" s="131"/>
      <c r="KM474" s="131"/>
      <c r="KN474" s="131"/>
      <c r="KO474" s="131"/>
      <c r="KP474" s="131"/>
      <c r="KQ474" s="131"/>
      <c r="KR474" s="131"/>
      <c r="KS474" s="131"/>
      <c r="KT474" s="131"/>
      <c r="KU474" s="131"/>
      <c r="KV474" s="131"/>
      <c r="KW474" s="131"/>
      <c r="KX474" s="131"/>
      <c r="KY474" s="131"/>
      <c r="KZ474" s="131"/>
      <c r="LA474" s="131"/>
      <c r="LB474" s="131"/>
      <c r="LC474" s="131"/>
      <c r="LD474" s="131"/>
      <c r="LE474" s="131"/>
      <c r="LF474" s="131"/>
      <c r="LG474" s="131"/>
      <c r="LH474" s="131"/>
      <c r="LI474" s="131"/>
      <c r="LJ474" s="131"/>
      <c r="LK474" s="131"/>
      <c r="LL474" s="131"/>
      <c r="LM474" s="131"/>
      <c r="LN474" s="131"/>
      <c r="LO474" s="131"/>
      <c r="LP474" s="131"/>
      <c r="LQ474" s="131"/>
      <c r="LR474" s="131"/>
      <c r="LS474" s="131"/>
      <c r="LT474" s="131"/>
      <c r="LU474" s="131"/>
      <c r="LV474" s="131"/>
      <c r="LW474" s="131"/>
      <c r="LX474" s="131"/>
      <c r="LY474" s="131"/>
      <c r="LZ474" s="131"/>
      <c r="MA474" s="131"/>
      <c r="MB474" s="131"/>
      <c r="MC474" s="131"/>
      <c r="MD474" s="131"/>
      <c r="ME474" s="131"/>
      <c r="MF474" s="131"/>
      <c r="MG474" s="131"/>
      <c r="MH474" s="131"/>
      <c r="MI474" s="131"/>
      <c r="MJ474" s="131"/>
      <c r="MK474" s="131"/>
      <c r="ML474" s="131"/>
      <c r="MM474" s="131"/>
      <c r="MN474" s="131"/>
      <c r="MO474" s="131"/>
      <c r="MP474" s="131"/>
      <c r="MQ474" s="131"/>
      <c r="MR474" s="131"/>
      <c r="MS474" s="131"/>
      <c r="MT474" s="131"/>
      <c r="MU474" s="131"/>
      <c r="MV474" s="131"/>
      <c r="MW474" s="131"/>
      <c r="MX474" s="131"/>
      <c r="MY474" s="131"/>
      <c r="MZ474" s="131"/>
      <c r="NA474" s="131"/>
      <c r="NB474" s="131"/>
      <c r="NC474" s="131"/>
      <c r="ND474" s="131"/>
      <c r="NE474" s="131"/>
      <c r="NF474" s="131"/>
      <c r="NG474" s="131"/>
      <c r="NH474" s="131"/>
      <c r="NI474" s="131"/>
      <c r="NJ474" s="131"/>
      <c r="NK474" s="131"/>
      <c r="NL474" s="131"/>
      <c r="NM474" s="131"/>
      <c r="NN474" s="131"/>
      <c r="NO474" s="131"/>
      <c r="NP474" s="131"/>
      <c r="NQ474" s="131"/>
      <c r="NR474" s="131"/>
      <c r="NS474" s="131"/>
      <c r="NT474" s="131"/>
      <c r="NU474" s="131"/>
      <c r="NV474" s="131"/>
      <c r="NW474" s="131"/>
      <c r="NX474" s="131"/>
      <c r="NY474" s="131"/>
      <c r="NZ474" s="131"/>
      <c r="OA474" s="131"/>
      <c r="OB474" s="131"/>
      <c r="OC474" s="131"/>
      <c r="OD474" s="131"/>
      <c r="OE474" s="131"/>
      <c r="OF474" s="131"/>
      <c r="OG474" s="131"/>
      <c r="OH474" s="131"/>
      <c r="OI474" s="131"/>
      <c r="OJ474" s="131"/>
      <c r="OK474" s="131"/>
      <c r="OL474" s="131"/>
      <c r="OM474" s="131"/>
      <c r="ON474" s="131"/>
      <c r="OO474" s="131"/>
      <c r="OP474" s="131"/>
      <c r="OQ474" s="131"/>
      <c r="OR474" s="131"/>
      <c r="OS474" s="131"/>
      <c r="OT474" s="131"/>
      <c r="OU474" s="131"/>
      <c r="OV474" s="131"/>
      <c r="OW474" s="131"/>
      <c r="OX474" s="131"/>
      <c r="OY474" s="131"/>
      <c r="OZ474" s="131"/>
      <c r="PA474" s="131"/>
      <c r="PB474" s="131"/>
      <c r="PC474" s="131"/>
      <c r="PD474" s="131"/>
      <c r="PE474" s="131"/>
      <c r="PF474" s="131"/>
      <c r="PG474" s="131"/>
      <c r="PH474" s="131"/>
      <c r="PI474" s="131"/>
      <c r="PJ474" s="131"/>
      <c r="PK474" s="131"/>
      <c r="PL474" s="131"/>
      <c r="PM474" s="131"/>
      <c r="PN474" s="131"/>
      <c r="PO474" s="131"/>
      <c r="PP474" s="131"/>
      <c r="PQ474" s="131"/>
      <c r="PR474" s="131"/>
      <c r="PS474" s="131"/>
      <c r="PT474" s="131"/>
      <c r="PU474" s="131"/>
      <c r="PV474" s="131"/>
      <c r="PW474" s="131"/>
      <c r="PX474" s="131"/>
      <c r="PY474" s="131"/>
      <c r="PZ474" s="131"/>
      <c r="QA474" s="131"/>
      <c r="QB474" s="131"/>
      <c r="QC474" s="131"/>
      <c r="QD474" s="131"/>
      <c r="QE474" s="131"/>
      <c r="QF474" s="131"/>
      <c r="QG474" s="131"/>
      <c r="QH474" s="131"/>
      <c r="QI474" s="131"/>
      <c r="QJ474" s="131"/>
      <c r="QK474" s="131"/>
      <c r="QL474" s="131"/>
      <c r="QM474" s="131"/>
      <c r="QN474" s="131"/>
      <c r="QO474" s="131"/>
      <c r="QP474" s="131"/>
      <c r="QQ474" s="131"/>
      <c r="QR474" s="131"/>
      <c r="QS474" s="131"/>
      <c r="QT474" s="131"/>
      <c r="QU474" s="131"/>
      <c r="QV474" s="131"/>
      <c r="QW474" s="131"/>
      <c r="QX474" s="131"/>
      <c r="QY474" s="131"/>
      <c r="QZ474" s="131"/>
      <c r="RA474" s="131"/>
      <c r="RB474" s="131"/>
      <c r="RC474" s="131"/>
      <c r="RD474" s="131"/>
      <c r="RE474" s="131"/>
      <c r="RF474" s="131"/>
      <c r="RG474" s="131"/>
      <c r="RH474" s="131"/>
      <c r="RI474" s="131"/>
      <c r="RJ474" s="131"/>
      <c r="RK474" s="131"/>
      <c r="RL474" s="131"/>
      <c r="RM474" s="131"/>
      <c r="RN474" s="131"/>
      <c r="RO474" s="131"/>
      <c r="RP474" s="131"/>
      <c r="RQ474" s="131"/>
      <c r="RR474" s="131"/>
      <c r="RS474" s="131"/>
      <c r="RT474" s="131"/>
      <c r="RU474" s="131"/>
      <c r="RV474" s="131"/>
      <c r="RW474" s="131"/>
      <c r="RX474" s="131"/>
      <c r="RY474" s="131"/>
      <c r="RZ474" s="131"/>
      <c r="SA474" s="131"/>
      <c r="SB474" s="131"/>
      <c r="SC474" s="131"/>
      <c r="SD474" s="131"/>
      <c r="SE474" s="131"/>
      <c r="SF474" s="131"/>
      <c r="SG474" s="131"/>
      <c r="SH474" s="131"/>
      <c r="SI474" s="131"/>
      <c r="SJ474" s="131"/>
      <c r="SK474" s="131"/>
      <c r="SL474" s="131"/>
      <c r="SM474" s="131"/>
      <c r="SN474" s="131"/>
      <c r="SO474" s="131"/>
      <c r="SP474" s="131"/>
      <c r="SQ474" s="131"/>
      <c r="SR474" s="131"/>
      <c r="SS474" s="131"/>
      <c r="ST474" s="131"/>
      <c r="SU474" s="131"/>
      <c r="SV474" s="131"/>
      <c r="SW474" s="131"/>
      <c r="SX474" s="131"/>
      <c r="SY474" s="131"/>
      <c r="SZ474" s="131"/>
      <c r="TA474" s="131"/>
      <c r="TB474" s="131"/>
      <c r="TC474" s="131"/>
      <c r="TD474" s="131"/>
      <c r="TE474" s="131"/>
      <c r="TF474" s="131"/>
      <c r="TG474" s="131"/>
      <c r="TH474" s="131"/>
      <c r="TI474" s="131"/>
      <c r="TJ474" s="131"/>
      <c r="TK474" s="131"/>
      <c r="TL474" s="131"/>
      <c r="TM474" s="131"/>
      <c r="TN474" s="131"/>
      <c r="TO474" s="131"/>
      <c r="TP474" s="131"/>
      <c r="TQ474" s="131"/>
      <c r="TR474" s="131"/>
      <c r="TS474" s="131"/>
      <c r="TT474" s="131"/>
      <c r="TU474" s="131"/>
      <c r="TV474" s="131"/>
      <c r="TW474" s="131"/>
      <c r="TX474" s="131"/>
      <c r="TY474" s="131"/>
      <c r="TZ474" s="131"/>
      <c r="UA474" s="131"/>
      <c r="UB474" s="131"/>
      <c r="UC474" s="131"/>
      <c r="UD474" s="131"/>
      <c r="UE474" s="131"/>
      <c r="UF474" s="131"/>
      <c r="UG474" s="131"/>
      <c r="UH474" s="131"/>
      <c r="UI474" s="131"/>
      <c r="UJ474" s="131"/>
      <c r="UK474" s="131"/>
      <c r="UL474" s="131"/>
      <c r="UM474" s="131"/>
      <c r="UN474" s="131"/>
      <c r="UO474" s="131"/>
      <c r="UP474" s="131"/>
      <c r="UQ474" s="131"/>
      <c r="UR474" s="131"/>
      <c r="US474" s="131"/>
      <c r="UT474" s="131"/>
      <c r="UU474" s="131"/>
      <c r="UV474" s="131"/>
      <c r="UW474" s="131"/>
      <c r="UX474" s="131"/>
      <c r="UY474" s="131"/>
      <c r="UZ474" s="131"/>
      <c r="VA474" s="131"/>
      <c r="VB474" s="131"/>
      <c r="VC474" s="131"/>
      <c r="VD474" s="131"/>
      <c r="VE474" s="131"/>
      <c r="VF474" s="131"/>
      <c r="VG474" s="131"/>
      <c r="VH474" s="131"/>
      <c r="VI474" s="131"/>
      <c r="VJ474" s="131"/>
      <c r="VK474" s="131"/>
      <c r="VL474" s="131"/>
      <c r="VM474" s="131"/>
      <c r="VN474" s="131"/>
      <c r="VO474" s="131"/>
      <c r="VP474" s="131"/>
      <c r="VQ474" s="131"/>
      <c r="VR474" s="131"/>
      <c r="VS474" s="131"/>
      <c r="VT474" s="131"/>
      <c r="VU474" s="131"/>
      <c r="VV474" s="131"/>
      <c r="VW474" s="131"/>
      <c r="VX474" s="131"/>
      <c r="VY474" s="131"/>
      <c r="VZ474" s="131"/>
      <c r="WA474" s="131"/>
      <c r="WB474" s="131"/>
      <c r="WC474" s="131"/>
      <c r="WD474" s="131"/>
      <c r="WE474" s="131"/>
      <c r="WF474" s="131"/>
      <c r="WG474" s="131"/>
      <c r="WH474" s="131"/>
      <c r="WI474" s="131"/>
      <c r="WJ474" s="131"/>
      <c r="WK474" s="131"/>
      <c r="WL474" s="131"/>
      <c r="WM474" s="131"/>
      <c r="WN474" s="131"/>
      <c r="WO474" s="131"/>
      <c r="WP474" s="131"/>
      <c r="WQ474" s="131"/>
      <c r="WR474" s="131"/>
      <c r="WS474" s="131"/>
      <c r="WT474" s="131"/>
      <c r="WU474" s="131"/>
      <c r="WV474" s="131"/>
      <c r="WW474" s="131"/>
      <c r="WX474" s="131"/>
      <c r="WY474" s="131"/>
      <c r="WZ474" s="131"/>
      <c r="XA474" s="131"/>
      <c r="XB474" s="131"/>
      <c r="XC474" s="131"/>
      <c r="XD474" s="131"/>
      <c r="XE474" s="131"/>
      <c r="XF474" s="131"/>
      <c r="XG474" s="131"/>
      <c r="XH474" s="131"/>
      <c r="XI474" s="131"/>
      <c r="XJ474" s="131"/>
      <c r="XK474" s="131"/>
      <c r="XL474" s="131"/>
      <c r="XM474" s="131"/>
      <c r="XN474" s="131"/>
      <c r="XO474" s="131"/>
      <c r="XP474" s="131"/>
      <c r="XQ474" s="131"/>
      <c r="XR474" s="131"/>
      <c r="XS474" s="131"/>
      <c r="XT474" s="131"/>
      <c r="XU474" s="131"/>
      <c r="XV474" s="131"/>
      <c r="XW474" s="131"/>
      <c r="XX474" s="131"/>
      <c r="XY474" s="131"/>
      <c r="XZ474" s="131"/>
      <c r="YA474" s="131"/>
      <c r="YB474" s="131"/>
      <c r="YC474" s="131"/>
      <c r="YD474" s="131"/>
      <c r="YE474" s="131"/>
      <c r="YF474" s="131"/>
      <c r="YG474" s="131"/>
      <c r="YH474" s="131"/>
      <c r="YI474" s="131"/>
      <c r="YJ474" s="131"/>
      <c r="YK474" s="131"/>
      <c r="YL474" s="131"/>
      <c r="YM474" s="131"/>
      <c r="YN474" s="131"/>
      <c r="YO474" s="131"/>
      <c r="YP474" s="131"/>
      <c r="YQ474" s="131"/>
      <c r="YR474" s="131"/>
      <c r="YS474" s="131"/>
      <c r="YT474" s="131"/>
      <c r="YU474" s="131"/>
      <c r="YV474" s="131"/>
      <c r="YW474" s="131"/>
      <c r="YX474" s="131"/>
      <c r="YY474" s="131"/>
      <c r="YZ474" s="131"/>
      <c r="ZA474" s="131"/>
      <c r="ZB474" s="131"/>
      <c r="ZC474" s="131"/>
      <c r="ZD474" s="131"/>
      <c r="ZE474" s="131"/>
      <c r="ZF474" s="131"/>
      <c r="ZG474" s="131"/>
      <c r="ZH474" s="131"/>
      <c r="ZI474" s="131"/>
      <c r="ZJ474" s="131"/>
      <c r="ZK474" s="131"/>
      <c r="ZL474" s="131"/>
      <c r="ZM474" s="131"/>
      <c r="ZN474" s="131"/>
      <c r="ZO474" s="131"/>
      <c r="ZP474" s="131"/>
      <c r="ZQ474" s="131"/>
      <c r="ZR474" s="131"/>
      <c r="ZS474" s="131"/>
      <c r="ZT474" s="131"/>
      <c r="ZU474" s="131"/>
      <c r="ZV474" s="131"/>
      <c r="ZW474" s="131"/>
      <c r="ZX474" s="131"/>
      <c r="ZY474" s="131"/>
      <c r="ZZ474" s="131"/>
      <c r="AAA474" s="131"/>
      <c r="AAB474" s="131"/>
      <c r="AAC474" s="131"/>
      <c r="AAD474" s="131"/>
      <c r="AAE474" s="131"/>
      <c r="AAF474" s="131"/>
      <c r="AAG474" s="131"/>
      <c r="AAH474" s="131"/>
      <c r="AAI474" s="131"/>
      <c r="AAJ474" s="131"/>
      <c r="AAK474" s="131"/>
      <c r="AAL474" s="131"/>
      <c r="AAM474" s="131"/>
      <c r="AAN474" s="131"/>
      <c r="AAO474" s="131"/>
      <c r="AAP474" s="131"/>
      <c r="AAQ474" s="131"/>
      <c r="AAR474" s="131"/>
      <c r="AAS474" s="131"/>
      <c r="AAT474" s="131"/>
      <c r="AAU474" s="131"/>
      <c r="AAV474" s="131"/>
      <c r="AAW474" s="131"/>
      <c r="AAX474" s="131"/>
      <c r="AAY474" s="131"/>
      <c r="AAZ474" s="131"/>
      <c r="ABA474" s="131"/>
      <c r="ABB474" s="131"/>
      <c r="ABC474" s="131"/>
      <c r="ABD474" s="131"/>
      <c r="ABE474" s="131"/>
      <c r="ABF474" s="131"/>
      <c r="ABG474" s="131"/>
      <c r="ABH474" s="131"/>
      <c r="ABI474" s="131"/>
      <c r="ABJ474" s="131"/>
      <c r="ABK474" s="131"/>
      <c r="ABL474" s="131"/>
      <c r="ABM474" s="131"/>
      <c r="ABN474" s="131"/>
      <c r="ABO474" s="131"/>
      <c r="ABP474" s="131"/>
      <c r="ABQ474" s="131"/>
      <c r="ABR474" s="131"/>
      <c r="ABS474" s="131"/>
      <c r="ABT474" s="131"/>
      <c r="ABU474" s="131"/>
      <c r="ABV474" s="131"/>
      <c r="ABW474" s="131"/>
      <c r="ABX474" s="131"/>
      <c r="ABY474" s="131"/>
      <c r="ABZ474" s="131"/>
      <c r="ACA474" s="131"/>
      <c r="ACB474" s="131"/>
      <c r="ACC474" s="131"/>
      <c r="ACD474" s="131"/>
      <c r="ACE474" s="131"/>
      <c r="ACF474" s="131"/>
      <c r="ACG474" s="131"/>
      <c r="ACH474" s="131"/>
      <c r="ACI474" s="131"/>
      <c r="ACJ474" s="131"/>
      <c r="ACK474" s="131"/>
      <c r="ACL474" s="131"/>
      <c r="ACM474" s="131"/>
      <c r="ACN474" s="131"/>
      <c r="ACO474" s="131"/>
      <c r="ACP474" s="131"/>
      <c r="ACQ474" s="131"/>
      <c r="ACR474" s="131"/>
      <c r="ACS474" s="131"/>
      <c r="ACT474" s="131"/>
      <c r="ACU474" s="131"/>
      <c r="ACV474" s="131"/>
      <c r="ACW474" s="131"/>
      <c r="ACX474" s="131"/>
      <c r="ACY474" s="131"/>
      <c r="ACZ474" s="131"/>
      <c r="ADA474" s="131"/>
      <c r="ADB474" s="131"/>
      <c r="ADC474" s="131"/>
      <c r="ADD474" s="131"/>
      <c r="ADE474" s="131"/>
      <c r="ADF474" s="131"/>
      <c r="ADG474" s="131"/>
      <c r="ADH474" s="131"/>
      <c r="ADI474" s="131"/>
      <c r="ADJ474" s="131"/>
      <c r="ADK474" s="131"/>
      <c r="ADL474" s="131"/>
      <c r="ADM474" s="131"/>
      <c r="ADN474" s="131"/>
      <c r="ADO474" s="131"/>
      <c r="ADP474" s="131"/>
      <c r="ADQ474" s="131"/>
      <c r="ADR474" s="131"/>
      <c r="ADS474" s="131"/>
      <c r="ADT474" s="131"/>
      <c r="ADU474" s="131"/>
      <c r="ADV474" s="131"/>
      <c r="ADW474" s="131"/>
      <c r="ADX474" s="131"/>
      <c r="ADY474" s="131"/>
      <c r="ADZ474" s="131"/>
      <c r="AEA474" s="131"/>
      <c r="AEB474" s="131"/>
      <c r="AEC474" s="131"/>
      <c r="AED474" s="131"/>
      <c r="AEE474" s="131"/>
      <c r="AEF474" s="131"/>
      <c r="AEG474" s="131"/>
      <c r="AEH474" s="131"/>
      <c r="AEI474" s="131"/>
      <c r="AEJ474" s="131"/>
      <c r="AEK474" s="131"/>
      <c r="AEL474" s="131"/>
      <c r="AEM474" s="131"/>
      <c r="AEN474" s="131"/>
      <c r="AEO474" s="131"/>
      <c r="AEP474" s="131"/>
      <c r="AEQ474" s="131"/>
      <c r="AER474" s="131"/>
      <c r="AES474" s="131"/>
      <c r="AET474" s="131"/>
      <c r="AEU474" s="131"/>
      <c r="AEV474" s="131"/>
      <c r="AEW474" s="131"/>
      <c r="AEX474" s="131"/>
      <c r="AEY474" s="131"/>
      <c r="AEZ474" s="131"/>
      <c r="AFA474" s="131"/>
      <c r="AFB474" s="131"/>
      <c r="AFC474" s="131"/>
      <c r="AFD474" s="131"/>
      <c r="AFE474" s="131"/>
      <c r="AFF474" s="131"/>
      <c r="AFG474" s="131"/>
      <c r="AFH474" s="131"/>
      <c r="AFI474" s="131"/>
      <c r="AFJ474" s="131"/>
      <c r="AFK474" s="131"/>
      <c r="AFL474" s="131"/>
      <c r="AFM474" s="131"/>
      <c r="AFN474" s="131"/>
      <c r="AFO474" s="131"/>
      <c r="AFP474" s="131"/>
      <c r="AFQ474" s="131"/>
      <c r="AFR474" s="131"/>
      <c r="AFS474" s="131"/>
      <c r="AFT474" s="131"/>
      <c r="AFU474" s="131"/>
      <c r="AFV474" s="131"/>
      <c r="AFW474" s="131"/>
      <c r="AFX474" s="131"/>
      <c r="AFY474" s="131"/>
      <c r="AFZ474" s="131"/>
      <c r="AGA474" s="131"/>
      <c r="AGB474" s="131"/>
      <c r="AGC474" s="131"/>
      <c r="AGD474" s="131"/>
      <c r="AGE474" s="131"/>
      <c r="AGF474" s="131"/>
      <c r="AGG474" s="131"/>
      <c r="AGH474" s="131"/>
      <c r="AGI474" s="131"/>
      <c r="AGJ474" s="131"/>
      <c r="AGK474" s="131"/>
      <c r="AGL474" s="131"/>
      <c r="AGM474" s="131"/>
      <c r="AGN474" s="131"/>
      <c r="AGO474" s="131"/>
      <c r="AGP474" s="131"/>
      <c r="AGQ474" s="131"/>
      <c r="AGR474" s="131"/>
      <c r="AGS474" s="131"/>
      <c r="AGT474" s="131"/>
      <c r="AGU474" s="131"/>
      <c r="AGV474" s="131"/>
      <c r="AGW474" s="131"/>
      <c r="AGX474" s="131"/>
      <c r="AGY474" s="131"/>
      <c r="AGZ474" s="131"/>
      <c r="AHA474" s="131"/>
      <c r="AHB474" s="131"/>
      <c r="AHC474" s="131"/>
      <c r="AHD474" s="131"/>
      <c r="AHE474" s="131"/>
      <c r="AHF474" s="131"/>
      <c r="AHG474" s="131"/>
      <c r="AHH474" s="131"/>
      <c r="AHI474" s="131"/>
      <c r="AHJ474" s="131"/>
      <c r="AHK474" s="131"/>
      <c r="AHL474" s="131"/>
      <c r="AHM474" s="131"/>
      <c r="AHN474" s="131"/>
      <c r="AHO474" s="131"/>
      <c r="AHP474" s="131"/>
      <c r="AHQ474" s="131"/>
      <c r="AHR474" s="131"/>
      <c r="AHS474" s="131"/>
      <c r="AHT474" s="131"/>
      <c r="AHU474" s="131"/>
      <c r="AHV474" s="131"/>
      <c r="AHW474" s="131"/>
      <c r="AHX474" s="131"/>
      <c r="AHY474" s="131"/>
      <c r="AHZ474" s="131"/>
      <c r="AIA474" s="131"/>
      <c r="AIB474" s="131"/>
      <c r="AIC474" s="131"/>
      <c r="AID474" s="131"/>
      <c r="AIE474" s="131"/>
      <c r="AIF474" s="131"/>
      <c r="AIG474" s="131"/>
      <c r="AIH474" s="131"/>
      <c r="AII474" s="131"/>
      <c r="AIJ474" s="131"/>
      <c r="AIK474" s="131"/>
      <c r="AIL474" s="131"/>
      <c r="AIM474" s="131"/>
      <c r="AIN474" s="131"/>
      <c r="AIO474" s="131"/>
      <c r="AIP474" s="131"/>
      <c r="AIQ474" s="131"/>
      <c r="AIR474" s="131"/>
      <c r="AIS474" s="131"/>
      <c r="AIT474" s="131"/>
      <c r="AIU474" s="131"/>
      <c r="AIV474" s="131"/>
      <c r="AIW474" s="131"/>
      <c r="AIX474" s="131"/>
      <c r="AIY474" s="131"/>
      <c r="AIZ474" s="131"/>
      <c r="AJA474" s="131"/>
      <c r="AJB474" s="131"/>
      <c r="AJC474" s="131"/>
      <c r="AJD474" s="131"/>
      <c r="AJE474" s="131"/>
      <c r="AJF474" s="131"/>
      <c r="AJG474" s="131"/>
      <c r="AJH474" s="131"/>
      <c r="AJI474" s="131"/>
      <c r="AJJ474" s="131"/>
      <c r="AJK474" s="131"/>
      <c r="AJL474" s="131"/>
      <c r="AJM474" s="131"/>
      <c r="AJN474" s="131"/>
      <c r="AJO474" s="131"/>
      <c r="AJP474" s="131"/>
      <c r="AJQ474" s="131"/>
      <c r="AJR474" s="131"/>
      <c r="AJS474" s="131"/>
      <c r="AJT474" s="131"/>
      <c r="AJU474" s="131"/>
      <c r="AJV474" s="131"/>
      <c r="AJW474" s="131"/>
      <c r="AJX474" s="131"/>
      <c r="AJY474" s="131"/>
      <c r="AJZ474" s="131"/>
      <c r="AKA474" s="131"/>
      <c r="AKB474" s="131"/>
      <c r="AKC474" s="131"/>
      <c r="AKD474" s="131"/>
      <c r="AKE474" s="131"/>
      <c r="AKF474" s="131"/>
      <c r="AKG474" s="131"/>
      <c r="AKH474" s="131"/>
      <c r="AKI474" s="131"/>
      <c r="AKJ474" s="131"/>
      <c r="AKK474" s="131"/>
      <c r="AKL474" s="131"/>
      <c r="AKM474" s="131"/>
      <c r="AKN474" s="131"/>
      <c r="AKO474" s="131"/>
      <c r="AKP474" s="131"/>
      <c r="AKQ474" s="131"/>
      <c r="AKR474" s="131"/>
      <c r="AKS474" s="131"/>
      <c r="AKT474" s="131"/>
      <c r="AKU474" s="131"/>
      <c r="AKV474" s="131"/>
      <c r="AKW474" s="131"/>
      <c r="AKX474" s="131"/>
      <c r="AKY474" s="131"/>
      <c r="AKZ474" s="131"/>
      <c r="ALA474" s="131"/>
      <c r="ALB474" s="131"/>
      <c r="ALC474" s="131"/>
      <c r="ALD474" s="131"/>
      <c r="ALE474" s="131"/>
      <c r="ALF474" s="131"/>
      <c r="ALG474" s="131"/>
      <c r="ALH474" s="131"/>
      <c r="ALI474" s="131"/>
      <c r="ALJ474" s="131"/>
      <c r="ALK474" s="131"/>
      <c r="ALL474" s="131"/>
      <c r="ALM474" s="131"/>
      <c r="ALN474" s="131"/>
      <c r="ALO474" s="131"/>
      <c r="ALP474" s="131"/>
      <c r="ALQ474" s="131"/>
      <c r="ALR474" s="131"/>
      <c r="ALS474" s="131"/>
      <c r="ALT474" s="131"/>
      <c r="ALU474" s="131"/>
      <c r="ALV474" s="131"/>
      <c r="ALW474" s="131"/>
      <c r="ALX474" s="131"/>
      <c r="ALY474" s="131"/>
      <c r="ALZ474" s="131"/>
      <c r="AMA474" s="131"/>
      <c r="AMB474" s="131"/>
      <c r="AMC474" s="131"/>
      <c r="AMD474" s="131"/>
      <c r="AME474" s="131"/>
      <c r="AMF474" s="131"/>
      <c r="AMG474" s="131"/>
      <c r="AMH474" s="131"/>
      <c r="AMI474" s="131"/>
      <c r="AMJ474" s="131"/>
      <c r="AMK474" s="131"/>
      <c r="AML474" s="131"/>
      <c r="AMM474" s="131"/>
      <c r="AMN474" s="131"/>
      <c r="AMO474" s="131"/>
      <c r="AMP474" s="131"/>
      <c r="AMQ474" s="131"/>
      <c r="AMR474" s="131"/>
      <c r="AMS474" s="131"/>
      <c r="AMT474" s="131"/>
      <c r="AMU474" s="131"/>
      <c r="AMV474" s="131"/>
      <c r="AMW474" s="131"/>
      <c r="AMX474" s="131"/>
      <c r="AMY474" s="131"/>
      <c r="AMZ474" s="131"/>
      <c r="ANA474" s="131"/>
      <c r="ANB474" s="131"/>
      <c r="ANC474" s="131"/>
      <c r="AND474" s="131"/>
      <c r="ANE474" s="131"/>
      <c r="ANF474" s="131"/>
      <c r="ANG474" s="131"/>
      <c r="ANH474" s="131"/>
      <c r="ANI474" s="131"/>
      <c r="ANJ474" s="131"/>
      <c r="ANK474" s="131"/>
      <c r="ANL474" s="131"/>
      <c r="ANM474" s="131"/>
      <c r="ANN474" s="131"/>
      <c r="ANO474" s="131"/>
      <c r="ANP474" s="131"/>
      <c r="ANQ474" s="131"/>
      <c r="ANR474" s="131"/>
      <c r="ANS474" s="131"/>
      <c r="ANT474" s="131"/>
      <c r="ANU474" s="131"/>
      <c r="ANV474" s="131"/>
      <c r="ANW474" s="131"/>
      <c r="ANX474" s="131"/>
      <c r="ANY474" s="131"/>
      <c r="ANZ474" s="131"/>
      <c r="AOA474" s="131"/>
      <c r="AOB474" s="131"/>
      <c r="AOC474" s="131"/>
      <c r="AOD474" s="131"/>
      <c r="AOE474" s="131"/>
      <c r="AOF474" s="131"/>
      <c r="AOG474" s="131"/>
      <c r="AOH474" s="131"/>
      <c r="AOI474" s="131"/>
      <c r="AOJ474" s="131"/>
      <c r="AOK474" s="131"/>
      <c r="AOL474" s="131"/>
      <c r="AOM474" s="131"/>
      <c r="AON474" s="131"/>
      <c r="AOO474" s="131"/>
      <c r="AOP474" s="131"/>
      <c r="AOQ474" s="131"/>
      <c r="AOR474" s="131"/>
      <c r="AOS474" s="131"/>
      <c r="AOT474" s="131"/>
      <c r="AOU474" s="131"/>
      <c r="AOV474" s="131"/>
      <c r="AOW474" s="131"/>
      <c r="AOX474" s="131"/>
      <c r="AOY474" s="131"/>
      <c r="AOZ474" s="131"/>
      <c r="APA474" s="131"/>
      <c r="APB474" s="131"/>
      <c r="APC474" s="131"/>
      <c r="APD474" s="131"/>
      <c r="APE474" s="131"/>
      <c r="APF474" s="131"/>
      <c r="APG474" s="131"/>
      <c r="APH474" s="131"/>
      <c r="API474" s="131"/>
      <c r="APJ474" s="131"/>
      <c r="APK474" s="131"/>
      <c r="APL474" s="131"/>
      <c r="APM474" s="131"/>
      <c r="APN474" s="131"/>
      <c r="APO474" s="131"/>
      <c r="APP474" s="131"/>
      <c r="APQ474" s="131"/>
      <c r="APR474" s="131"/>
      <c r="APS474" s="131"/>
      <c r="APT474" s="131"/>
      <c r="APU474" s="131"/>
      <c r="APV474" s="131"/>
      <c r="APW474" s="131"/>
      <c r="APX474" s="131"/>
      <c r="APY474" s="131"/>
      <c r="APZ474" s="131"/>
      <c r="AQA474" s="131"/>
      <c r="AQB474" s="131"/>
      <c r="AQC474" s="131"/>
      <c r="AQD474" s="131"/>
      <c r="AQE474" s="131"/>
      <c r="AQF474" s="131"/>
      <c r="AQG474" s="131"/>
      <c r="AQH474" s="131"/>
      <c r="AQI474" s="131"/>
      <c r="AQJ474" s="131"/>
      <c r="AQK474" s="131"/>
      <c r="AQL474" s="131"/>
      <c r="AQM474" s="131"/>
      <c r="AQN474" s="131"/>
      <c r="AQO474" s="131"/>
      <c r="AQP474" s="131"/>
      <c r="AQQ474" s="131"/>
      <c r="AQR474" s="131"/>
      <c r="AQS474" s="131"/>
      <c r="AQT474" s="131"/>
      <c r="AQU474" s="131"/>
      <c r="AQV474" s="131"/>
      <c r="AQW474" s="131"/>
      <c r="AQX474" s="131"/>
      <c r="AQY474" s="131"/>
      <c r="AQZ474" s="131"/>
      <c r="ARA474" s="131"/>
      <c r="ARB474" s="131"/>
      <c r="ARC474" s="131"/>
      <c r="ARD474" s="131"/>
      <c r="ARE474" s="131"/>
      <c r="ARF474" s="131"/>
      <c r="ARG474" s="131"/>
      <c r="ARH474" s="131"/>
      <c r="ARI474" s="131"/>
      <c r="ARJ474" s="131"/>
      <c r="ARK474" s="131"/>
      <c r="ARL474" s="131"/>
      <c r="ARM474" s="131"/>
      <c r="ARN474" s="131"/>
      <c r="ARO474" s="131"/>
      <c r="ARP474" s="131"/>
      <c r="ARQ474" s="131"/>
      <c r="ARR474" s="131"/>
      <c r="ARS474" s="131"/>
      <c r="ART474" s="131"/>
      <c r="ARU474" s="131"/>
      <c r="ARV474" s="131"/>
      <c r="ARW474" s="131"/>
      <c r="ARX474" s="131"/>
      <c r="ARY474" s="131"/>
      <c r="ARZ474" s="131"/>
      <c r="ASA474" s="131"/>
      <c r="ASB474" s="131"/>
      <c r="ASC474" s="131"/>
      <c r="ASD474" s="131"/>
      <c r="ASE474" s="131"/>
      <c r="ASF474" s="131"/>
      <c r="ASG474" s="131"/>
      <c r="ASH474" s="131"/>
      <c r="ASI474" s="131"/>
      <c r="ASJ474" s="131"/>
      <c r="ASK474" s="131"/>
      <c r="ASL474" s="131"/>
      <c r="ASM474" s="131"/>
      <c r="ASN474" s="131"/>
      <c r="ASO474" s="131"/>
      <c r="ASP474" s="131"/>
      <c r="ASQ474" s="131"/>
      <c r="ASR474" s="131"/>
      <c r="ASS474" s="131"/>
      <c r="AST474" s="131"/>
      <c r="ASU474" s="131"/>
      <c r="ASV474" s="131"/>
      <c r="ASW474" s="131"/>
      <c r="ASX474" s="131"/>
      <c r="ASY474" s="131"/>
      <c r="ASZ474" s="131"/>
      <c r="ATA474" s="131"/>
      <c r="ATB474" s="131"/>
      <c r="ATC474" s="131"/>
      <c r="ATD474" s="131"/>
      <c r="ATE474" s="131"/>
      <c r="ATF474" s="131"/>
      <c r="ATG474" s="131"/>
      <c r="ATH474" s="131"/>
      <c r="ATI474" s="131"/>
      <c r="ATJ474" s="131"/>
      <c r="ATK474" s="131"/>
      <c r="ATL474" s="131"/>
      <c r="ATM474" s="131"/>
      <c r="ATN474" s="131"/>
      <c r="ATO474" s="131"/>
      <c r="ATP474" s="131"/>
      <c r="ATQ474" s="131"/>
      <c r="ATR474" s="131"/>
      <c r="ATS474" s="131"/>
      <c r="ATT474" s="131"/>
      <c r="ATU474" s="131"/>
      <c r="ATV474" s="131"/>
      <c r="ATW474" s="131"/>
      <c r="ATX474" s="131"/>
      <c r="ATY474" s="131"/>
      <c r="ATZ474" s="131"/>
      <c r="AUA474" s="131"/>
      <c r="AUB474" s="131"/>
      <c r="AUC474" s="131"/>
      <c r="AUD474" s="131"/>
      <c r="AUE474" s="131"/>
      <c r="AUF474" s="131"/>
      <c r="AUG474" s="131"/>
      <c r="AUH474" s="131"/>
      <c r="AUI474" s="131"/>
      <c r="AUJ474" s="131"/>
      <c r="AUK474" s="131"/>
      <c r="AUL474" s="131"/>
      <c r="AUM474" s="131"/>
      <c r="AUN474" s="131"/>
      <c r="AUO474" s="131"/>
      <c r="AUP474" s="131"/>
      <c r="AUQ474" s="131"/>
      <c r="AUR474" s="131"/>
      <c r="AUS474" s="131"/>
      <c r="AUT474" s="131"/>
      <c r="AUU474" s="131"/>
      <c r="AUV474" s="131"/>
      <c r="AUW474" s="131"/>
      <c r="AUX474" s="131"/>
      <c r="AUY474" s="131"/>
      <c r="AUZ474" s="131"/>
      <c r="AVA474" s="131"/>
      <c r="AVB474" s="131"/>
      <c r="AVC474" s="131"/>
      <c r="AVD474" s="131"/>
      <c r="AVE474" s="131"/>
      <c r="AVF474" s="131"/>
      <c r="AVG474" s="131"/>
      <c r="AVH474" s="131"/>
      <c r="AVI474" s="131"/>
      <c r="AVJ474" s="131"/>
      <c r="AVK474" s="131"/>
      <c r="AVL474" s="131"/>
      <c r="AVM474" s="131"/>
      <c r="AVN474" s="131"/>
      <c r="AVO474" s="131"/>
      <c r="AVP474" s="131"/>
      <c r="AVQ474" s="131"/>
      <c r="AVR474" s="131"/>
      <c r="AVS474" s="131"/>
      <c r="AVT474" s="131"/>
      <c r="AVU474" s="131"/>
      <c r="AVV474" s="131"/>
      <c r="AVW474" s="131"/>
      <c r="AVX474" s="131"/>
      <c r="AVY474" s="131"/>
      <c r="AVZ474" s="131"/>
      <c r="AWA474" s="131"/>
      <c r="AWB474" s="131"/>
      <c r="AWC474" s="131"/>
      <c r="AWD474" s="131"/>
      <c r="AWE474" s="131"/>
      <c r="AWF474" s="131"/>
      <c r="AWG474" s="131"/>
      <c r="AWH474" s="131"/>
      <c r="AWI474" s="131"/>
      <c r="AWJ474" s="131"/>
      <c r="AWK474" s="131"/>
      <c r="AWL474" s="131"/>
      <c r="AWM474" s="131"/>
      <c r="AWN474" s="131"/>
      <c r="AWO474" s="131"/>
      <c r="AWP474" s="131"/>
      <c r="AWQ474" s="131"/>
      <c r="AWR474" s="131"/>
      <c r="AWS474" s="131"/>
      <c r="AWT474" s="131"/>
      <c r="AWU474" s="131"/>
      <c r="AWV474" s="131"/>
      <c r="AWW474" s="131"/>
      <c r="AWX474" s="131"/>
      <c r="AWY474" s="131"/>
      <c r="AWZ474" s="131"/>
      <c r="AXA474" s="131"/>
      <c r="AXB474" s="131"/>
      <c r="AXC474" s="131"/>
      <c r="AXD474" s="131"/>
      <c r="AXE474" s="131"/>
      <c r="AXF474" s="131"/>
      <c r="AXG474" s="131"/>
      <c r="AXH474" s="131"/>
      <c r="AXI474" s="131"/>
      <c r="AXJ474" s="131"/>
      <c r="AXK474" s="131"/>
      <c r="AXL474" s="131"/>
      <c r="AXM474" s="131"/>
      <c r="AXN474" s="131"/>
      <c r="AXO474" s="131"/>
      <c r="AXP474" s="131"/>
      <c r="AXQ474" s="131"/>
      <c r="AXR474" s="131"/>
      <c r="AXS474" s="131"/>
      <c r="AXT474" s="131"/>
      <c r="AXU474" s="131"/>
      <c r="AXV474" s="131"/>
      <c r="AXW474" s="131"/>
      <c r="AXX474" s="131"/>
    </row>
    <row r="475" spans="1:1324" s="131" customFormat="1" ht="15.75" hidden="1" customHeight="1" x14ac:dyDescent="0.2">
      <c r="A475" s="13" t="s">
        <v>2151</v>
      </c>
      <c r="B475" s="13" t="s">
        <v>1211</v>
      </c>
      <c r="C475" s="12" t="s">
        <v>1613</v>
      </c>
      <c r="D475" s="19" t="s">
        <v>1191</v>
      </c>
      <c r="E475" s="9">
        <v>42052</v>
      </c>
      <c r="F475" s="30" t="s">
        <v>1167</v>
      </c>
      <c r="G475" s="30" t="s">
        <v>1186</v>
      </c>
      <c r="H475" s="30">
        <v>42066</v>
      </c>
      <c r="I475" s="30" t="s">
        <v>1065</v>
      </c>
      <c r="J475" s="173"/>
      <c r="K475" s="87" t="s">
        <v>1807</v>
      </c>
      <c r="L475" s="87">
        <v>1</v>
      </c>
      <c r="M475" s="87">
        <v>1</v>
      </c>
      <c r="N475" s="87" t="s">
        <v>326</v>
      </c>
      <c r="O475" s="87">
        <v>1</v>
      </c>
      <c r="P475" s="87" t="s">
        <v>326</v>
      </c>
      <c r="Q475" s="87">
        <v>1</v>
      </c>
      <c r="R475" s="87" t="s">
        <v>326</v>
      </c>
      <c r="S475" s="87">
        <v>1</v>
      </c>
      <c r="T475" s="87" t="s">
        <v>49</v>
      </c>
      <c r="U475" s="87">
        <v>1</v>
      </c>
      <c r="V475" s="87">
        <v>1</v>
      </c>
      <c r="W475" s="87">
        <v>0</v>
      </c>
      <c r="X475" s="87">
        <v>0</v>
      </c>
      <c r="Y475" s="87">
        <v>0</v>
      </c>
      <c r="Z475" s="87">
        <v>0</v>
      </c>
      <c r="AA475" s="87">
        <v>0</v>
      </c>
      <c r="AB475" s="87">
        <v>0</v>
      </c>
      <c r="AC475" s="87">
        <v>0</v>
      </c>
      <c r="AD475" s="87">
        <v>0</v>
      </c>
      <c r="AE475" s="87">
        <v>0</v>
      </c>
      <c r="AF475" s="104"/>
      <c r="AG475" s="105"/>
    </row>
    <row r="476" spans="1:1324" s="131" customFormat="1" ht="15.75" hidden="1" customHeight="1" x14ac:dyDescent="0.2">
      <c r="A476" s="13" t="s">
        <v>2505</v>
      </c>
      <c r="B476" s="13" t="s">
        <v>1211</v>
      </c>
      <c r="C476" s="12" t="s">
        <v>1613</v>
      </c>
      <c r="D476" s="19" t="s">
        <v>1200</v>
      </c>
      <c r="E476" s="9">
        <v>42087</v>
      </c>
      <c r="F476" s="30" t="s">
        <v>1167</v>
      </c>
      <c r="G476" s="30" t="s">
        <v>1186</v>
      </c>
      <c r="H476" s="30">
        <v>42101</v>
      </c>
      <c r="I476" s="30" t="s">
        <v>1065</v>
      </c>
      <c r="J476" s="173"/>
      <c r="K476" s="87" t="s">
        <v>326</v>
      </c>
      <c r="L476" s="87">
        <v>1</v>
      </c>
      <c r="M476" s="87">
        <v>1</v>
      </c>
      <c r="N476" s="87" t="s">
        <v>49</v>
      </c>
      <c r="O476" s="87">
        <v>1</v>
      </c>
      <c r="P476" s="87" t="s">
        <v>49</v>
      </c>
      <c r="Q476" s="87">
        <v>1</v>
      </c>
      <c r="R476" s="87" t="s">
        <v>49</v>
      </c>
      <c r="S476" s="87">
        <v>1</v>
      </c>
      <c r="T476" s="87" t="s">
        <v>326</v>
      </c>
      <c r="U476" s="87">
        <v>1</v>
      </c>
      <c r="V476" s="87">
        <v>0</v>
      </c>
      <c r="W476" s="87">
        <v>0</v>
      </c>
      <c r="X476" s="87">
        <v>0</v>
      </c>
      <c r="Y476" s="87">
        <v>0</v>
      </c>
      <c r="Z476" s="87">
        <v>1</v>
      </c>
      <c r="AA476" s="87">
        <v>0</v>
      </c>
      <c r="AB476" s="87">
        <v>0</v>
      </c>
      <c r="AC476" s="87">
        <v>0</v>
      </c>
      <c r="AD476" s="87">
        <v>0</v>
      </c>
      <c r="AE476" s="87">
        <v>0</v>
      </c>
      <c r="AF476" s="104"/>
      <c r="AG476" s="105"/>
      <c r="AH476" s="105"/>
      <c r="AI476" s="105"/>
      <c r="AJ476" s="105"/>
      <c r="AK476" s="105"/>
      <c r="AL476" s="105"/>
      <c r="AM476" s="105"/>
      <c r="AN476" s="105"/>
      <c r="AO476" s="105"/>
      <c r="AP476" s="105"/>
      <c r="AQ476" s="105"/>
      <c r="AR476" s="105"/>
      <c r="AS476" s="105"/>
      <c r="AT476" s="105"/>
      <c r="AU476" s="105"/>
      <c r="AV476" s="105"/>
      <c r="AW476" s="105"/>
      <c r="AX476" s="105"/>
      <c r="AY476" s="105"/>
      <c r="AZ476" s="105"/>
      <c r="BA476" s="105"/>
      <c r="BB476" s="105"/>
      <c r="BC476" s="105"/>
      <c r="BD476" s="105"/>
      <c r="BE476" s="105"/>
      <c r="BF476" s="105"/>
      <c r="BG476" s="105"/>
      <c r="BH476" s="105"/>
      <c r="BI476" s="105"/>
      <c r="BJ476" s="105"/>
      <c r="BK476" s="105"/>
      <c r="BL476" s="105"/>
      <c r="BM476" s="105"/>
      <c r="BN476" s="105"/>
      <c r="BO476" s="105"/>
      <c r="BP476" s="105"/>
      <c r="BQ476" s="105"/>
      <c r="BR476" s="105"/>
      <c r="BS476" s="105"/>
      <c r="BT476" s="105"/>
      <c r="BU476" s="105"/>
      <c r="BV476" s="105"/>
      <c r="BW476" s="105"/>
      <c r="BX476" s="105"/>
      <c r="BY476" s="105"/>
      <c r="BZ476" s="105"/>
      <c r="CA476" s="105"/>
      <c r="CB476" s="105"/>
      <c r="CC476" s="105"/>
      <c r="CD476" s="105"/>
      <c r="CE476" s="105"/>
      <c r="CF476" s="105"/>
      <c r="CG476" s="105"/>
      <c r="CH476" s="105"/>
      <c r="CI476" s="105"/>
      <c r="CJ476" s="105"/>
      <c r="CK476" s="105"/>
      <c r="CL476" s="105"/>
      <c r="CM476" s="105"/>
      <c r="CN476" s="105"/>
      <c r="CO476" s="105"/>
      <c r="CP476" s="105"/>
      <c r="CQ476" s="105"/>
      <c r="CR476" s="105"/>
      <c r="CS476" s="105"/>
      <c r="CT476" s="105"/>
      <c r="CU476" s="105"/>
      <c r="CV476" s="105"/>
      <c r="CW476" s="105"/>
      <c r="CX476" s="105"/>
      <c r="CY476" s="105"/>
      <c r="CZ476" s="105"/>
      <c r="DA476" s="105"/>
      <c r="DB476" s="105"/>
      <c r="DC476" s="105"/>
      <c r="DD476" s="105"/>
      <c r="DE476" s="105"/>
      <c r="DF476" s="105"/>
      <c r="DG476" s="105"/>
      <c r="DH476" s="105"/>
      <c r="DI476" s="105"/>
      <c r="DJ476" s="105"/>
      <c r="DK476" s="105"/>
      <c r="DL476" s="105"/>
      <c r="DM476" s="105"/>
      <c r="DN476" s="105"/>
      <c r="DO476" s="105"/>
      <c r="DP476" s="105"/>
      <c r="DQ476" s="105"/>
      <c r="DR476" s="105"/>
      <c r="DS476" s="105"/>
      <c r="DT476" s="105"/>
      <c r="DU476" s="105"/>
      <c r="DV476" s="105"/>
      <c r="DW476" s="105"/>
      <c r="DX476" s="105"/>
      <c r="DY476" s="105"/>
      <c r="DZ476" s="105"/>
      <c r="EA476" s="105"/>
      <c r="EB476" s="105"/>
      <c r="EC476" s="105"/>
      <c r="ED476" s="105"/>
      <c r="EE476" s="105"/>
      <c r="EF476" s="105"/>
      <c r="EG476" s="105"/>
      <c r="EH476" s="105"/>
      <c r="EI476" s="105"/>
      <c r="EJ476" s="105"/>
      <c r="EK476" s="105"/>
      <c r="EL476" s="105"/>
      <c r="EM476" s="105"/>
      <c r="EN476" s="105"/>
      <c r="EO476" s="105"/>
      <c r="EP476" s="105"/>
      <c r="EQ476" s="105"/>
      <c r="ER476" s="105"/>
      <c r="ES476" s="105"/>
      <c r="ET476" s="105"/>
      <c r="EU476" s="105"/>
      <c r="EV476" s="105"/>
      <c r="EW476" s="105"/>
      <c r="EX476" s="105"/>
      <c r="EY476" s="105"/>
      <c r="EZ476" s="105"/>
      <c r="FA476" s="105"/>
      <c r="FB476" s="105"/>
      <c r="FC476" s="105"/>
      <c r="FD476" s="105"/>
      <c r="FE476" s="105"/>
      <c r="FF476" s="105"/>
      <c r="FG476" s="105"/>
      <c r="FH476" s="105"/>
      <c r="FI476" s="105"/>
      <c r="FJ476" s="105"/>
      <c r="FK476" s="105"/>
      <c r="FL476" s="105"/>
      <c r="FM476" s="105"/>
      <c r="FN476" s="105"/>
      <c r="FO476" s="105"/>
      <c r="FP476" s="105"/>
      <c r="FQ476" s="105"/>
      <c r="FR476" s="105"/>
      <c r="FS476" s="105"/>
      <c r="FT476" s="105"/>
      <c r="FU476" s="105"/>
      <c r="FV476" s="105"/>
      <c r="FW476" s="105"/>
      <c r="FX476" s="105"/>
      <c r="FY476" s="105"/>
      <c r="FZ476" s="105"/>
      <c r="GA476" s="105"/>
      <c r="GB476" s="105"/>
      <c r="GC476" s="105"/>
      <c r="GD476" s="105"/>
      <c r="GE476" s="105"/>
      <c r="GF476" s="105"/>
      <c r="GG476" s="105"/>
      <c r="GH476" s="105"/>
      <c r="GI476" s="105"/>
      <c r="GJ476" s="105"/>
      <c r="GK476" s="105"/>
      <c r="GL476" s="105"/>
      <c r="GM476" s="105"/>
      <c r="GN476" s="105"/>
      <c r="GO476" s="105"/>
      <c r="GP476" s="105"/>
      <c r="GQ476" s="105"/>
      <c r="GR476" s="105"/>
      <c r="GS476" s="105"/>
      <c r="GT476" s="105"/>
      <c r="GU476" s="105"/>
      <c r="GV476" s="105"/>
      <c r="GW476" s="105"/>
      <c r="GX476" s="105"/>
      <c r="GY476" s="105"/>
      <c r="GZ476" s="105"/>
      <c r="HA476" s="105"/>
      <c r="HB476" s="105"/>
      <c r="HC476" s="105"/>
      <c r="HD476" s="105"/>
      <c r="HE476" s="105"/>
      <c r="HF476" s="105"/>
      <c r="HG476" s="105"/>
      <c r="HH476" s="105"/>
      <c r="HI476" s="105"/>
      <c r="HJ476" s="105"/>
      <c r="HK476" s="105"/>
      <c r="HL476" s="105"/>
      <c r="HM476" s="105"/>
      <c r="HN476" s="105"/>
      <c r="HO476" s="105"/>
      <c r="HP476" s="105"/>
      <c r="HQ476" s="105"/>
      <c r="HR476" s="105"/>
      <c r="HS476" s="105"/>
      <c r="HT476" s="105"/>
      <c r="HU476" s="105"/>
      <c r="HV476" s="105"/>
      <c r="HW476" s="105"/>
      <c r="HX476" s="105"/>
      <c r="HY476" s="105"/>
      <c r="HZ476" s="105"/>
      <c r="IA476" s="105"/>
      <c r="IB476" s="105"/>
      <c r="IC476" s="105"/>
      <c r="ID476" s="105"/>
      <c r="IE476" s="105"/>
      <c r="IF476" s="105"/>
      <c r="IG476" s="105"/>
      <c r="IH476" s="105"/>
      <c r="II476" s="105"/>
      <c r="IJ476" s="105"/>
      <c r="IK476" s="105"/>
      <c r="IL476" s="105"/>
      <c r="IM476" s="105"/>
      <c r="IN476" s="105"/>
      <c r="IO476" s="105"/>
      <c r="IP476" s="105"/>
      <c r="IQ476" s="105"/>
      <c r="IR476" s="105"/>
      <c r="IS476" s="105"/>
      <c r="IT476" s="105"/>
      <c r="IU476" s="105"/>
      <c r="IV476" s="105"/>
      <c r="IW476" s="105"/>
      <c r="IX476" s="105"/>
      <c r="IY476" s="105"/>
      <c r="IZ476" s="105"/>
      <c r="JA476" s="105"/>
      <c r="JB476" s="105"/>
      <c r="JC476" s="105"/>
      <c r="JD476" s="105"/>
      <c r="JE476" s="105"/>
      <c r="JF476" s="105"/>
      <c r="JG476" s="105"/>
      <c r="JH476" s="105"/>
      <c r="JI476" s="105"/>
      <c r="JJ476" s="105"/>
      <c r="JK476" s="105"/>
      <c r="JL476" s="105"/>
      <c r="JM476" s="105"/>
      <c r="JN476" s="105"/>
      <c r="JO476" s="105"/>
      <c r="JP476" s="105"/>
      <c r="JQ476" s="105"/>
      <c r="JR476" s="105"/>
      <c r="JS476" s="105"/>
      <c r="JT476" s="105"/>
      <c r="JU476" s="105"/>
      <c r="JV476" s="105"/>
      <c r="JW476" s="105"/>
      <c r="JX476" s="105"/>
      <c r="JY476" s="105"/>
      <c r="JZ476" s="105"/>
      <c r="KA476" s="105"/>
      <c r="KB476" s="105"/>
      <c r="KC476" s="105"/>
      <c r="KD476" s="105"/>
      <c r="KE476" s="105"/>
      <c r="KF476" s="105"/>
      <c r="KG476" s="105"/>
      <c r="KH476" s="105"/>
      <c r="KI476" s="105"/>
      <c r="KJ476" s="105"/>
      <c r="KK476" s="105"/>
      <c r="KL476" s="105"/>
      <c r="KM476" s="105"/>
      <c r="KN476" s="105"/>
      <c r="KO476" s="105"/>
      <c r="KP476" s="105"/>
      <c r="KQ476" s="105"/>
      <c r="KR476" s="105"/>
      <c r="KS476" s="105"/>
      <c r="KT476" s="105"/>
      <c r="KU476" s="105"/>
      <c r="KV476" s="105"/>
      <c r="KW476" s="105"/>
      <c r="KX476" s="105"/>
      <c r="KY476" s="105"/>
      <c r="KZ476" s="105"/>
      <c r="LA476" s="105"/>
      <c r="LB476" s="105"/>
      <c r="LC476" s="105"/>
      <c r="LD476" s="105"/>
      <c r="LE476" s="105"/>
      <c r="LF476" s="105"/>
      <c r="LG476" s="105"/>
      <c r="LH476" s="105"/>
      <c r="LI476" s="105"/>
      <c r="LJ476" s="105"/>
      <c r="LK476" s="105"/>
      <c r="LL476" s="105"/>
      <c r="LM476" s="105"/>
      <c r="LN476" s="105"/>
      <c r="LO476" s="105"/>
      <c r="LP476" s="105"/>
      <c r="LQ476" s="105"/>
      <c r="LR476" s="105"/>
      <c r="LS476" s="105"/>
      <c r="LT476" s="105"/>
      <c r="LU476" s="105"/>
      <c r="LV476" s="105"/>
      <c r="LW476" s="105"/>
      <c r="LX476" s="105"/>
      <c r="LY476" s="105"/>
      <c r="LZ476" s="105"/>
      <c r="MA476" s="105"/>
      <c r="MB476" s="105"/>
      <c r="MC476" s="105"/>
      <c r="MD476" s="105"/>
      <c r="ME476" s="105"/>
      <c r="MF476" s="105"/>
      <c r="MG476" s="105"/>
      <c r="MH476" s="105"/>
      <c r="MI476" s="105"/>
      <c r="MJ476" s="105"/>
      <c r="MK476" s="105"/>
      <c r="ML476" s="105"/>
      <c r="MM476" s="105"/>
      <c r="MN476" s="105"/>
      <c r="MO476" s="105"/>
      <c r="MP476" s="105"/>
      <c r="MQ476" s="105"/>
      <c r="MR476" s="105"/>
      <c r="MS476" s="105"/>
      <c r="MT476" s="105"/>
      <c r="MU476" s="105"/>
      <c r="MV476" s="105"/>
      <c r="MW476" s="105"/>
      <c r="MX476" s="105"/>
      <c r="MY476" s="105"/>
      <c r="MZ476" s="105"/>
      <c r="NA476" s="105"/>
      <c r="NB476" s="105"/>
      <c r="NC476" s="105"/>
      <c r="ND476" s="105"/>
      <c r="NE476" s="105"/>
      <c r="NF476" s="105"/>
      <c r="NG476" s="105"/>
      <c r="NH476" s="105"/>
      <c r="NI476" s="105"/>
      <c r="NJ476" s="105"/>
      <c r="NK476" s="105"/>
      <c r="NL476" s="105"/>
      <c r="NM476" s="105"/>
      <c r="NN476" s="105"/>
      <c r="NO476" s="105"/>
      <c r="NP476" s="105"/>
      <c r="NQ476" s="105"/>
      <c r="NR476" s="105"/>
      <c r="NS476" s="105"/>
      <c r="NT476" s="105"/>
      <c r="NU476" s="105"/>
      <c r="NV476" s="105"/>
      <c r="NW476" s="105"/>
      <c r="NX476" s="105"/>
      <c r="NY476" s="105"/>
      <c r="NZ476" s="105"/>
      <c r="OA476" s="105"/>
      <c r="OB476" s="105"/>
      <c r="OC476" s="105"/>
      <c r="OD476" s="105"/>
      <c r="OE476" s="105"/>
      <c r="OF476" s="105"/>
      <c r="OG476" s="105"/>
      <c r="OH476" s="105"/>
      <c r="OI476" s="105"/>
      <c r="OJ476" s="105"/>
      <c r="OK476" s="105"/>
      <c r="OL476" s="105"/>
      <c r="OM476" s="105"/>
      <c r="ON476" s="105"/>
      <c r="OO476" s="105"/>
      <c r="OP476" s="105"/>
      <c r="OQ476" s="105"/>
      <c r="OR476" s="105"/>
      <c r="OS476" s="105"/>
      <c r="OT476" s="105"/>
      <c r="OU476" s="105"/>
      <c r="OV476" s="105"/>
      <c r="OW476" s="105"/>
      <c r="OX476" s="105"/>
      <c r="OY476" s="105"/>
      <c r="OZ476" s="105"/>
      <c r="PA476" s="105"/>
      <c r="PB476" s="105"/>
      <c r="PC476" s="105"/>
      <c r="PD476" s="105"/>
      <c r="PE476" s="105"/>
      <c r="PF476" s="105"/>
      <c r="PG476" s="105"/>
      <c r="PH476" s="105"/>
      <c r="PI476" s="105"/>
      <c r="PJ476" s="105"/>
      <c r="PK476" s="105"/>
      <c r="PL476" s="105"/>
      <c r="PM476" s="105"/>
      <c r="PN476" s="105"/>
      <c r="PO476" s="105"/>
      <c r="PP476" s="105"/>
      <c r="PQ476" s="105"/>
      <c r="PR476" s="105"/>
      <c r="PS476" s="105"/>
      <c r="PT476" s="105"/>
      <c r="PU476" s="105"/>
      <c r="PV476" s="105"/>
      <c r="PW476" s="105"/>
      <c r="PX476" s="105"/>
      <c r="PY476" s="105"/>
      <c r="PZ476" s="105"/>
      <c r="QA476" s="105"/>
      <c r="QB476" s="105"/>
      <c r="QC476" s="105"/>
      <c r="QD476" s="105"/>
      <c r="QE476" s="105"/>
      <c r="QF476" s="105"/>
      <c r="QG476" s="105"/>
      <c r="QH476" s="105"/>
      <c r="QI476" s="105"/>
      <c r="QJ476" s="105"/>
      <c r="QK476" s="105"/>
      <c r="QL476" s="105"/>
      <c r="QM476" s="105"/>
      <c r="QN476" s="105"/>
      <c r="QO476" s="105"/>
      <c r="QP476" s="105"/>
      <c r="QQ476" s="105"/>
      <c r="QR476" s="105"/>
      <c r="QS476" s="105"/>
      <c r="QT476" s="105"/>
      <c r="QU476" s="105"/>
      <c r="QV476" s="105"/>
      <c r="QW476" s="105"/>
      <c r="QX476" s="105"/>
      <c r="QY476" s="105"/>
      <c r="QZ476" s="105"/>
      <c r="RA476" s="105"/>
      <c r="RB476" s="105"/>
      <c r="RC476" s="105"/>
      <c r="RD476" s="105"/>
      <c r="RE476" s="105"/>
      <c r="RF476" s="105"/>
      <c r="RG476" s="105"/>
      <c r="RH476" s="105"/>
      <c r="RI476" s="105"/>
      <c r="RJ476" s="105"/>
      <c r="RK476" s="105"/>
      <c r="RL476" s="105"/>
      <c r="RM476" s="105"/>
      <c r="RN476" s="105"/>
      <c r="RO476" s="105"/>
      <c r="RP476" s="105"/>
      <c r="RQ476" s="105"/>
      <c r="RR476" s="105"/>
      <c r="RS476" s="105"/>
      <c r="RT476" s="105"/>
      <c r="RU476" s="105"/>
      <c r="RV476" s="105"/>
      <c r="RW476" s="105"/>
      <c r="RX476" s="105"/>
      <c r="RY476" s="105"/>
      <c r="RZ476" s="105"/>
      <c r="SA476" s="105"/>
      <c r="SB476" s="105"/>
      <c r="SC476" s="105"/>
      <c r="SD476" s="105"/>
      <c r="SE476" s="105"/>
      <c r="SF476" s="105"/>
      <c r="SG476" s="105"/>
      <c r="SH476" s="105"/>
      <c r="SI476" s="105"/>
      <c r="SJ476" s="105"/>
      <c r="SK476" s="105"/>
      <c r="SL476" s="105"/>
      <c r="SM476" s="105"/>
      <c r="SN476" s="105"/>
      <c r="SO476" s="105"/>
      <c r="SP476" s="105"/>
      <c r="SQ476" s="105"/>
      <c r="SR476" s="105"/>
      <c r="SS476" s="105"/>
      <c r="ST476" s="105"/>
      <c r="SU476" s="105"/>
      <c r="SV476" s="105"/>
      <c r="SW476" s="105"/>
      <c r="SX476" s="105"/>
      <c r="SY476" s="105"/>
      <c r="SZ476" s="105"/>
      <c r="TA476" s="105"/>
      <c r="TB476" s="105"/>
      <c r="TC476" s="105"/>
      <c r="TD476" s="105"/>
      <c r="TE476" s="105"/>
      <c r="TF476" s="105"/>
      <c r="TG476" s="105"/>
      <c r="TH476" s="105"/>
      <c r="TI476" s="105"/>
      <c r="TJ476" s="105"/>
      <c r="TK476" s="105"/>
      <c r="TL476" s="105"/>
      <c r="TM476" s="105"/>
      <c r="TN476" s="105"/>
      <c r="TO476" s="105"/>
      <c r="TP476" s="105"/>
      <c r="TQ476" s="105"/>
      <c r="TR476" s="105"/>
      <c r="TS476" s="105"/>
      <c r="TT476" s="105"/>
      <c r="TU476" s="105"/>
      <c r="TV476" s="105"/>
      <c r="TW476" s="105"/>
      <c r="TX476" s="105"/>
      <c r="TY476" s="105"/>
      <c r="TZ476" s="105"/>
      <c r="UA476" s="105"/>
      <c r="UB476" s="105"/>
      <c r="UC476" s="105"/>
      <c r="UD476" s="105"/>
      <c r="UE476" s="105"/>
      <c r="UF476" s="105"/>
      <c r="UG476" s="105"/>
      <c r="UH476" s="105"/>
      <c r="UI476" s="105"/>
      <c r="UJ476" s="105"/>
      <c r="UK476" s="105"/>
      <c r="UL476" s="105"/>
      <c r="UM476" s="105"/>
      <c r="UN476" s="105"/>
      <c r="UO476" s="105"/>
      <c r="UP476" s="105"/>
      <c r="UQ476" s="105"/>
      <c r="UR476" s="105"/>
      <c r="US476" s="105"/>
      <c r="UT476" s="105"/>
      <c r="UU476" s="105"/>
      <c r="UV476" s="105"/>
      <c r="UW476" s="105"/>
      <c r="UX476" s="105"/>
      <c r="UY476" s="105"/>
      <c r="UZ476" s="105"/>
      <c r="VA476" s="105"/>
      <c r="VB476" s="105"/>
      <c r="VC476" s="105"/>
      <c r="VD476" s="105"/>
      <c r="VE476" s="105"/>
      <c r="VF476" s="105"/>
      <c r="VG476" s="105"/>
      <c r="VH476" s="105"/>
      <c r="VI476" s="105"/>
      <c r="VJ476" s="105"/>
      <c r="VK476" s="105"/>
      <c r="VL476" s="105"/>
      <c r="VM476" s="105"/>
      <c r="VN476" s="105"/>
      <c r="VO476" s="105"/>
      <c r="VP476" s="105"/>
      <c r="VQ476" s="105"/>
      <c r="VR476" s="105"/>
      <c r="VS476" s="105"/>
      <c r="VT476" s="105"/>
      <c r="VU476" s="105"/>
      <c r="VV476" s="105"/>
      <c r="VW476" s="105"/>
      <c r="VX476" s="105"/>
      <c r="VY476" s="105"/>
      <c r="VZ476" s="105"/>
      <c r="WA476" s="105"/>
      <c r="WB476" s="105"/>
      <c r="WC476" s="105"/>
      <c r="WD476" s="105"/>
      <c r="WE476" s="105"/>
      <c r="WF476" s="105"/>
      <c r="WG476" s="105"/>
      <c r="WH476" s="105"/>
      <c r="WI476" s="105"/>
      <c r="WJ476" s="105"/>
      <c r="WK476" s="105"/>
      <c r="WL476" s="105"/>
      <c r="WM476" s="105"/>
      <c r="WN476" s="105"/>
      <c r="WO476" s="105"/>
      <c r="WP476" s="105"/>
      <c r="WQ476" s="105"/>
      <c r="WR476" s="105"/>
      <c r="WS476" s="105"/>
      <c r="WT476" s="105"/>
      <c r="WU476" s="105"/>
      <c r="WV476" s="105"/>
      <c r="WW476" s="105"/>
      <c r="WX476" s="105"/>
      <c r="WY476" s="105"/>
      <c r="WZ476" s="105"/>
      <c r="XA476" s="105"/>
      <c r="XB476" s="105"/>
      <c r="XC476" s="105"/>
      <c r="XD476" s="105"/>
      <c r="XE476" s="105"/>
      <c r="XF476" s="105"/>
      <c r="XG476" s="105"/>
      <c r="XH476" s="105"/>
      <c r="XI476" s="105"/>
      <c r="XJ476" s="105"/>
      <c r="XK476" s="105"/>
      <c r="XL476" s="105"/>
      <c r="XM476" s="105"/>
      <c r="XN476" s="105"/>
      <c r="XO476" s="105"/>
      <c r="XP476" s="105"/>
      <c r="XQ476" s="105"/>
      <c r="XR476" s="105"/>
      <c r="XS476" s="105"/>
      <c r="XT476" s="105"/>
      <c r="XU476" s="105"/>
      <c r="XV476" s="105"/>
      <c r="XW476" s="105"/>
      <c r="XX476" s="105"/>
      <c r="XY476" s="105"/>
      <c r="XZ476" s="105"/>
      <c r="YA476" s="105"/>
      <c r="YB476" s="105"/>
      <c r="YC476" s="105"/>
      <c r="YD476" s="105"/>
      <c r="YE476" s="105"/>
      <c r="YF476" s="105"/>
      <c r="YG476" s="105"/>
      <c r="YH476" s="105"/>
      <c r="YI476" s="105"/>
      <c r="YJ476" s="105"/>
      <c r="YK476" s="105"/>
      <c r="YL476" s="105"/>
      <c r="YM476" s="105"/>
      <c r="YN476" s="105"/>
      <c r="YO476" s="105"/>
      <c r="YP476" s="105"/>
      <c r="YQ476" s="105"/>
      <c r="YR476" s="105"/>
      <c r="YS476" s="105"/>
      <c r="YT476" s="105"/>
      <c r="YU476" s="105"/>
      <c r="YV476" s="105"/>
      <c r="YW476" s="105"/>
      <c r="YX476" s="105"/>
      <c r="YY476" s="105"/>
      <c r="YZ476" s="105"/>
      <c r="ZA476" s="105"/>
      <c r="ZB476" s="105"/>
      <c r="ZC476" s="105"/>
      <c r="ZD476" s="105"/>
      <c r="ZE476" s="105"/>
      <c r="ZF476" s="105"/>
      <c r="ZG476" s="105"/>
      <c r="ZH476" s="105"/>
      <c r="ZI476" s="105"/>
      <c r="ZJ476" s="105"/>
      <c r="ZK476" s="105"/>
      <c r="ZL476" s="105"/>
      <c r="ZM476" s="105"/>
      <c r="ZN476" s="105"/>
      <c r="ZO476" s="105"/>
      <c r="ZP476" s="105"/>
      <c r="ZQ476" s="105"/>
      <c r="ZR476" s="105"/>
      <c r="ZS476" s="105"/>
      <c r="ZT476" s="105"/>
      <c r="ZU476" s="105"/>
      <c r="ZV476" s="105"/>
      <c r="ZW476" s="105"/>
      <c r="ZX476" s="105"/>
      <c r="ZY476" s="105"/>
      <c r="ZZ476" s="105"/>
      <c r="AAA476" s="105"/>
      <c r="AAB476" s="105"/>
      <c r="AAC476" s="105"/>
      <c r="AAD476" s="105"/>
      <c r="AAE476" s="105"/>
      <c r="AAF476" s="105"/>
      <c r="AAG476" s="105"/>
      <c r="AAH476" s="105"/>
      <c r="AAI476" s="105"/>
      <c r="AAJ476" s="105"/>
      <c r="AAK476" s="105"/>
      <c r="AAL476" s="105"/>
      <c r="AAM476" s="105"/>
      <c r="AAN476" s="105"/>
      <c r="AAO476" s="105"/>
      <c r="AAP476" s="105"/>
      <c r="AAQ476" s="105"/>
      <c r="AAR476" s="105"/>
      <c r="AAS476" s="105"/>
      <c r="AAT476" s="105"/>
      <c r="AAU476" s="105"/>
      <c r="AAV476" s="105"/>
      <c r="AAW476" s="105"/>
      <c r="AAX476" s="105"/>
      <c r="AAY476" s="105"/>
      <c r="AAZ476" s="105"/>
      <c r="ABA476" s="105"/>
      <c r="ABB476" s="105"/>
      <c r="ABC476" s="105"/>
      <c r="ABD476" s="105"/>
      <c r="ABE476" s="105"/>
      <c r="ABF476" s="105"/>
      <c r="ABG476" s="105"/>
      <c r="ABH476" s="105"/>
      <c r="ABI476" s="105"/>
      <c r="ABJ476" s="105"/>
      <c r="ABK476" s="105"/>
      <c r="ABL476" s="105"/>
      <c r="ABM476" s="105"/>
      <c r="ABN476" s="105"/>
      <c r="ABO476" s="105"/>
      <c r="ABP476" s="105"/>
      <c r="ABQ476" s="105"/>
      <c r="ABR476" s="105"/>
      <c r="ABS476" s="105"/>
      <c r="ABT476" s="105"/>
      <c r="ABU476" s="105"/>
      <c r="ABV476" s="105"/>
      <c r="ABW476" s="105"/>
      <c r="ABX476" s="105"/>
      <c r="ABY476" s="105"/>
      <c r="ABZ476" s="105"/>
      <c r="ACA476" s="105"/>
      <c r="ACB476" s="105"/>
      <c r="ACC476" s="105"/>
      <c r="ACD476" s="105"/>
      <c r="ACE476" s="105"/>
      <c r="ACF476" s="105"/>
      <c r="ACG476" s="105"/>
      <c r="ACH476" s="105"/>
      <c r="ACI476" s="105"/>
      <c r="ACJ476" s="105"/>
      <c r="ACK476" s="105"/>
      <c r="ACL476" s="105"/>
      <c r="ACM476" s="105"/>
      <c r="ACN476" s="105"/>
      <c r="ACO476" s="105"/>
      <c r="ACP476" s="105"/>
      <c r="ACQ476" s="105"/>
      <c r="ACR476" s="105"/>
      <c r="ACS476" s="105"/>
      <c r="ACT476" s="105"/>
      <c r="ACU476" s="105"/>
      <c r="ACV476" s="105"/>
      <c r="ACW476" s="105"/>
      <c r="ACX476" s="105"/>
      <c r="ACY476" s="105"/>
      <c r="ACZ476" s="105"/>
      <c r="ADA476" s="105"/>
      <c r="ADB476" s="105"/>
      <c r="ADC476" s="105"/>
      <c r="ADD476" s="105"/>
      <c r="ADE476" s="105"/>
      <c r="ADF476" s="105"/>
      <c r="ADG476" s="105"/>
      <c r="ADH476" s="105"/>
      <c r="ADI476" s="105"/>
      <c r="ADJ476" s="105"/>
      <c r="ADK476" s="105"/>
      <c r="ADL476" s="105"/>
      <c r="ADM476" s="105"/>
      <c r="ADN476" s="105"/>
      <c r="ADO476" s="105"/>
      <c r="ADP476" s="105"/>
      <c r="ADQ476" s="105"/>
      <c r="ADR476" s="105"/>
      <c r="ADS476" s="105"/>
      <c r="ADT476" s="105"/>
      <c r="ADU476" s="105"/>
      <c r="ADV476" s="105"/>
      <c r="ADW476" s="105"/>
      <c r="ADX476" s="105"/>
      <c r="ADY476" s="105"/>
      <c r="ADZ476" s="105"/>
      <c r="AEA476" s="105"/>
      <c r="AEB476" s="105"/>
      <c r="AEC476" s="105"/>
      <c r="AED476" s="105"/>
      <c r="AEE476" s="105"/>
      <c r="AEF476" s="105"/>
      <c r="AEG476" s="105"/>
      <c r="AEH476" s="105"/>
      <c r="AEI476" s="105"/>
      <c r="AEJ476" s="105"/>
      <c r="AEK476" s="105"/>
      <c r="AEL476" s="105"/>
      <c r="AEM476" s="105"/>
      <c r="AEN476" s="105"/>
      <c r="AEO476" s="105"/>
      <c r="AEP476" s="105"/>
      <c r="AEQ476" s="105"/>
      <c r="AER476" s="105"/>
      <c r="AES476" s="105"/>
      <c r="AET476" s="105"/>
      <c r="AEU476" s="105"/>
      <c r="AEV476" s="105"/>
      <c r="AEW476" s="105"/>
      <c r="AEX476" s="105"/>
      <c r="AEY476" s="105"/>
      <c r="AEZ476" s="105"/>
      <c r="AFA476" s="105"/>
      <c r="AFB476" s="105"/>
      <c r="AFC476" s="105"/>
      <c r="AFD476" s="105"/>
      <c r="AFE476" s="105"/>
      <c r="AFF476" s="105"/>
      <c r="AFG476" s="105"/>
      <c r="AFH476" s="105"/>
      <c r="AFI476" s="105"/>
      <c r="AFJ476" s="105"/>
      <c r="AFK476" s="105"/>
      <c r="AFL476" s="105"/>
      <c r="AFM476" s="105"/>
      <c r="AFN476" s="105"/>
      <c r="AFO476" s="105"/>
      <c r="AFP476" s="105"/>
      <c r="AFQ476" s="105"/>
      <c r="AFR476" s="105"/>
      <c r="AFS476" s="105"/>
      <c r="AFT476" s="105"/>
      <c r="AFU476" s="105"/>
      <c r="AFV476" s="105"/>
      <c r="AFW476" s="105"/>
      <c r="AFX476" s="105"/>
      <c r="AFY476" s="105"/>
      <c r="AFZ476" s="105"/>
      <c r="AGA476" s="105"/>
      <c r="AGB476" s="105"/>
      <c r="AGC476" s="105"/>
      <c r="AGD476" s="105"/>
      <c r="AGE476" s="105"/>
      <c r="AGF476" s="105"/>
      <c r="AGG476" s="105"/>
      <c r="AGH476" s="105"/>
      <c r="AGI476" s="105"/>
      <c r="AGJ476" s="105"/>
      <c r="AGK476" s="105"/>
      <c r="AGL476" s="105"/>
      <c r="AGM476" s="105"/>
      <c r="AGN476" s="105"/>
      <c r="AGO476" s="105"/>
      <c r="AGP476" s="105"/>
      <c r="AGQ476" s="105"/>
      <c r="AGR476" s="105"/>
      <c r="AGS476" s="105"/>
      <c r="AGT476" s="105"/>
      <c r="AGU476" s="105"/>
      <c r="AGV476" s="105"/>
      <c r="AGW476" s="105"/>
      <c r="AGX476" s="105"/>
      <c r="AGY476" s="105"/>
      <c r="AGZ476" s="105"/>
      <c r="AHA476" s="105"/>
      <c r="AHB476" s="105"/>
      <c r="AHC476" s="105"/>
      <c r="AHD476" s="105"/>
      <c r="AHE476" s="105"/>
      <c r="AHF476" s="105"/>
      <c r="AHG476" s="105"/>
      <c r="AHH476" s="105"/>
      <c r="AHI476" s="105"/>
      <c r="AHJ476" s="105"/>
      <c r="AHK476" s="105"/>
      <c r="AHL476" s="105"/>
      <c r="AHM476" s="105"/>
      <c r="AHN476" s="105"/>
      <c r="AHO476" s="105"/>
      <c r="AHP476" s="105"/>
      <c r="AHQ476" s="105"/>
      <c r="AHR476" s="105"/>
      <c r="AHS476" s="105"/>
      <c r="AHT476" s="105"/>
      <c r="AHU476" s="105"/>
      <c r="AHV476" s="105"/>
      <c r="AHW476" s="105"/>
      <c r="AHX476" s="105"/>
      <c r="AHY476" s="105"/>
      <c r="AHZ476" s="105"/>
      <c r="AIA476" s="105"/>
      <c r="AIB476" s="105"/>
      <c r="AIC476" s="105"/>
      <c r="AID476" s="105"/>
      <c r="AIE476" s="105"/>
      <c r="AIF476" s="105"/>
      <c r="AIG476" s="105"/>
      <c r="AIH476" s="105"/>
      <c r="AII476" s="105"/>
      <c r="AIJ476" s="105"/>
      <c r="AIK476" s="105"/>
      <c r="AIL476" s="105"/>
      <c r="AIM476" s="105"/>
      <c r="AIN476" s="105"/>
      <c r="AIO476" s="105"/>
      <c r="AIP476" s="105"/>
      <c r="AIQ476" s="105"/>
      <c r="AIR476" s="105"/>
      <c r="AIS476" s="105"/>
      <c r="AIT476" s="105"/>
      <c r="AIU476" s="105"/>
      <c r="AIV476" s="105"/>
      <c r="AIW476" s="105"/>
      <c r="AIX476" s="105"/>
      <c r="AIY476" s="105"/>
      <c r="AIZ476" s="105"/>
      <c r="AJA476" s="105"/>
      <c r="AJB476" s="105"/>
      <c r="AJC476" s="105"/>
      <c r="AJD476" s="105"/>
      <c r="AJE476" s="105"/>
      <c r="AJF476" s="105"/>
      <c r="AJG476" s="105"/>
      <c r="AJH476" s="105"/>
      <c r="AJI476" s="105"/>
      <c r="AJJ476" s="105"/>
      <c r="AJK476" s="105"/>
      <c r="AJL476" s="105"/>
      <c r="AJM476" s="105"/>
      <c r="AJN476" s="105"/>
      <c r="AJO476" s="105"/>
      <c r="AJP476" s="105"/>
      <c r="AJQ476" s="105"/>
      <c r="AJR476" s="105"/>
      <c r="AJS476" s="105"/>
      <c r="AJT476" s="105"/>
      <c r="AJU476" s="105"/>
      <c r="AJV476" s="105"/>
      <c r="AJW476" s="105"/>
      <c r="AJX476" s="105"/>
      <c r="AJY476" s="105"/>
      <c r="AJZ476" s="105"/>
      <c r="AKA476" s="105"/>
      <c r="AKB476" s="105"/>
      <c r="AKC476" s="105"/>
      <c r="AKD476" s="105"/>
      <c r="AKE476" s="105"/>
      <c r="AKF476" s="105"/>
      <c r="AKG476" s="105"/>
      <c r="AKH476" s="105"/>
      <c r="AKI476" s="105"/>
      <c r="AKJ476" s="105"/>
      <c r="AKK476" s="105"/>
      <c r="AKL476" s="105"/>
      <c r="AKM476" s="105"/>
      <c r="AKN476" s="105"/>
      <c r="AKO476" s="105"/>
      <c r="AKP476" s="105"/>
      <c r="AKQ476" s="105"/>
      <c r="AKR476" s="105"/>
      <c r="AKS476" s="105"/>
      <c r="AKT476" s="105"/>
      <c r="AKU476" s="105"/>
      <c r="AKV476" s="105"/>
      <c r="AKW476" s="105"/>
      <c r="AKX476" s="105"/>
      <c r="AKY476" s="105"/>
      <c r="AKZ476" s="105"/>
      <c r="ALA476" s="105"/>
      <c r="ALB476" s="105"/>
      <c r="ALC476" s="105"/>
      <c r="ALD476" s="105"/>
      <c r="ALE476" s="105"/>
      <c r="ALF476" s="105"/>
      <c r="ALG476" s="105"/>
      <c r="ALH476" s="105"/>
      <c r="ALI476" s="105"/>
      <c r="ALJ476" s="105"/>
      <c r="ALK476" s="105"/>
      <c r="ALL476" s="105"/>
      <c r="ALM476" s="105"/>
      <c r="ALN476" s="105"/>
      <c r="ALO476" s="105"/>
      <c r="ALP476" s="105"/>
      <c r="ALQ476" s="105"/>
      <c r="ALR476" s="105"/>
      <c r="ALS476" s="105"/>
      <c r="ALT476" s="105"/>
      <c r="ALU476" s="105"/>
      <c r="ALV476" s="105"/>
      <c r="ALW476" s="105"/>
      <c r="ALX476" s="105"/>
      <c r="ALY476" s="105"/>
      <c r="ALZ476" s="105"/>
      <c r="AMA476" s="105"/>
      <c r="AMB476" s="105"/>
      <c r="AMC476" s="105"/>
      <c r="AMD476" s="105"/>
      <c r="AME476" s="105"/>
      <c r="AMF476" s="105"/>
      <c r="AMG476" s="105"/>
      <c r="AMH476" s="105"/>
      <c r="AMI476" s="105"/>
      <c r="AMJ476" s="105"/>
      <c r="AMK476" s="105"/>
      <c r="AML476" s="105"/>
      <c r="AMM476" s="105"/>
      <c r="AMN476" s="105"/>
      <c r="AMO476" s="105"/>
      <c r="AMP476" s="105"/>
      <c r="AMQ476" s="105"/>
      <c r="AMR476" s="105"/>
      <c r="AMS476" s="105"/>
      <c r="AMT476" s="105"/>
      <c r="AMU476" s="105"/>
      <c r="AMV476" s="105"/>
      <c r="AMW476" s="105"/>
      <c r="AMX476" s="105"/>
      <c r="AMY476" s="105"/>
      <c r="AMZ476" s="105"/>
      <c r="ANA476" s="105"/>
      <c r="ANB476" s="105"/>
      <c r="ANC476" s="105"/>
      <c r="AND476" s="105"/>
      <c r="ANE476" s="105"/>
      <c r="ANF476" s="105"/>
      <c r="ANG476" s="105"/>
      <c r="ANH476" s="105"/>
      <c r="ANI476" s="105"/>
      <c r="ANJ476" s="105"/>
      <c r="ANK476" s="105"/>
      <c r="ANL476" s="105"/>
      <c r="ANM476" s="105"/>
      <c r="ANN476" s="105"/>
      <c r="ANO476" s="105"/>
      <c r="ANP476" s="105"/>
      <c r="ANQ476" s="105"/>
      <c r="ANR476" s="105"/>
      <c r="ANS476" s="105"/>
      <c r="ANT476" s="105"/>
      <c r="ANU476" s="105"/>
      <c r="ANV476" s="105"/>
      <c r="ANW476" s="105"/>
      <c r="ANX476" s="105"/>
      <c r="ANY476" s="105"/>
      <c r="ANZ476" s="105"/>
      <c r="AOA476" s="105"/>
      <c r="AOB476" s="105"/>
      <c r="AOC476" s="105"/>
      <c r="AOD476" s="105"/>
      <c r="AOE476" s="105"/>
      <c r="AOF476" s="105"/>
      <c r="AOG476" s="105"/>
      <c r="AOH476" s="105"/>
      <c r="AOI476" s="105"/>
      <c r="AOJ476" s="105"/>
      <c r="AOK476" s="105"/>
      <c r="AOL476" s="105"/>
      <c r="AOM476" s="105"/>
      <c r="AON476" s="105"/>
      <c r="AOO476" s="105"/>
      <c r="AOP476" s="105"/>
      <c r="AOQ476" s="105"/>
      <c r="AOR476" s="105"/>
      <c r="AOS476" s="105"/>
      <c r="AOT476" s="105"/>
      <c r="AOU476" s="105"/>
      <c r="AOV476" s="105"/>
      <c r="AOW476" s="105"/>
      <c r="AOX476" s="105"/>
      <c r="AOY476" s="105"/>
      <c r="AOZ476" s="105"/>
      <c r="APA476" s="105"/>
      <c r="APB476" s="105"/>
      <c r="APC476" s="105"/>
      <c r="APD476" s="105"/>
      <c r="APE476" s="105"/>
      <c r="APF476" s="105"/>
      <c r="APG476" s="105"/>
      <c r="APH476" s="105"/>
      <c r="API476" s="105"/>
      <c r="APJ476" s="105"/>
      <c r="APK476" s="105"/>
      <c r="APL476" s="105"/>
      <c r="APM476" s="105"/>
      <c r="APN476" s="105"/>
      <c r="APO476" s="105"/>
      <c r="APP476" s="105"/>
      <c r="APQ476" s="105"/>
      <c r="APR476" s="105"/>
      <c r="APS476" s="105"/>
      <c r="APT476" s="105"/>
      <c r="APU476" s="105"/>
      <c r="APV476" s="105"/>
      <c r="APW476" s="105"/>
      <c r="APX476" s="105"/>
      <c r="APY476" s="105"/>
      <c r="APZ476" s="105"/>
      <c r="AQA476" s="105"/>
      <c r="AQB476" s="105"/>
      <c r="AQC476" s="105"/>
      <c r="AQD476" s="105"/>
      <c r="AQE476" s="105"/>
      <c r="AQF476" s="105"/>
      <c r="AQG476" s="105"/>
      <c r="AQH476" s="105"/>
      <c r="AQI476" s="105"/>
      <c r="AQJ476" s="105"/>
      <c r="AQK476" s="105"/>
      <c r="AQL476" s="105"/>
      <c r="AQM476" s="105"/>
      <c r="AQN476" s="105"/>
      <c r="AQO476" s="105"/>
      <c r="AQP476" s="105"/>
      <c r="AQQ476" s="105"/>
      <c r="AQR476" s="105"/>
      <c r="AQS476" s="105"/>
      <c r="AQT476" s="105"/>
      <c r="AQU476" s="105"/>
      <c r="AQV476" s="105"/>
      <c r="AQW476" s="105"/>
      <c r="AQX476" s="105"/>
      <c r="AQY476" s="105"/>
      <c r="AQZ476" s="105"/>
      <c r="ARA476" s="105"/>
      <c r="ARB476" s="105"/>
      <c r="ARC476" s="105"/>
      <c r="ARD476" s="105"/>
      <c r="ARE476" s="105"/>
      <c r="ARF476" s="105"/>
      <c r="ARG476" s="105"/>
      <c r="ARH476" s="105"/>
      <c r="ARI476" s="105"/>
      <c r="ARJ476" s="105"/>
      <c r="ARK476" s="105"/>
      <c r="ARL476" s="105"/>
      <c r="ARM476" s="105"/>
      <c r="ARN476" s="105"/>
      <c r="ARO476" s="105"/>
      <c r="ARP476" s="105"/>
      <c r="ARQ476" s="105"/>
      <c r="ARR476" s="105"/>
      <c r="ARS476" s="105"/>
      <c r="ART476" s="105"/>
      <c r="ARU476" s="105"/>
      <c r="ARV476" s="105"/>
      <c r="ARW476" s="105"/>
      <c r="ARX476" s="105"/>
      <c r="ARY476" s="105"/>
      <c r="ARZ476" s="105"/>
      <c r="ASA476" s="105"/>
      <c r="ASB476" s="105"/>
      <c r="ASC476" s="105"/>
      <c r="ASD476" s="105"/>
      <c r="ASE476" s="105"/>
      <c r="ASF476" s="105"/>
      <c r="ASG476" s="105"/>
      <c r="ASH476" s="105"/>
      <c r="ASI476" s="105"/>
      <c r="ASJ476" s="105"/>
      <c r="ASK476" s="105"/>
      <c r="ASL476" s="105"/>
      <c r="ASM476" s="105"/>
      <c r="ASN476" s="105"/>
      <c r="ASO476" s="105"/>
      <c r="ASP476" s="105"/>
      <c r="ASQ476" s="105"/>
      <c r="ASR476" s="105"/>
      <c r="ASS476" s="105"/>
      <c r="AST476" s="105"/>
      <c r="ASU476" s="105"/>
      <c r="ASV476" s="105"/>
      <c r="ASW476" s="105"/>
      <c r="ASX476" s="105"/>
      <c r="ASY476" s="105"/>
      <c r="ASZ476" s="105"/>
      <c r="ATA476" s="105"/>
      <c r="ATB476" s="105"/>
      <c r="ATC476" s="105"/>
      <c r="ATD476" s="105"/>
      <c r="ATE476" s="105"/>
      <c r="ATF476" s="105"/>
      <c r="ATG476" s="105"/>
      <c r="ATH476" s="105"/>
      <c r="ATI476" s="105"/>
      <c r="ATJ476" s="105"/>
      <c r="ATK476" s="105"/>
      <c r="ATL476" s="105"/>
      <c r="ATM476" s="105"/>
      <c r="ATN476" s="105"/>
      <c r="ATO476" s="105"/>
      <c r="ATP476" s="105"/>
      <c r="ATQ476" s="105"/>
      <c r="ATR476" s="105"/>
      <c r="ATS476" s="105"/>
      <c r="ATT476" s="105"/>
      <c r="ATU476" s="105"/>
      <c r="ATV476" s="105"/>
      <c r="ATW476" s="105"/>
      <c r="ATX476" s="105"/>
      <c r="ATY476" s="105"/>
      <c r="ATZ476" s="105"/>
      <c r="AUA476" s="105"/>
      <c r="AUB476" s="105"/>
      <c r="AUC476" s="105"/>
      <c r="AUD476" s="105"/>
      <c r="AUE476" s="105"/>
      <c r="AUF476" s="105"/>
      <c r="AUG476" s="105"/>
      <c r="AUH476" s="105"/>
      <c r="AUI476" s="105"/>
      <c r="AUJ476" s="105"/>
      <c r="AUK476" s="105"/>
      <c r="AUL476" s="105"/>
      <c r="AUM476" s="105"/>
      <c r="AUN476" s="105"/>
      <c r="AUO476" s="105"/>
      <c r="AUP476" s="105"/>
      <c r="AUQ476" s="105"/>
      <c r="AUR476" s="105"/>
      <c r="AUS476" s="105"/>
      <c r="AUT476" s="105"/>
      <c r="AUU476" s="105"/>
      <c r="AUV476" s="105"/>
      <c r="AUW476" s="105"/>
      <c r="AUX476" s="105"/>
      <c r="AUY476" s="105"/>
      <c r="AUZ476" s="105"/>
      <c r="AVA476" s="105"/>
      <c r="AVB476" s="105"/>
      <c r="AVC476" s="105"/>
      <c r="AVD476" s="105"/>
      <c r="AVE476" s="105"/>
      <c r="AVF476" s="105"/>
      <c r="AVG476" s="105"/>
      <c r="AVH476" s="105"/>
      <c r="AVI476" s="105"/>
      <c r="AVJ476" s="105"/>
      <c r="AVK476" s="105"/>
      <c r="AVL476" s="105"/>
      <c r="AVM476" s="105"/>
      <c r="AVN476" s="105"/>
      <c r="AVO476" s="105"/>
      <c r="AVP476" s="105"/>
      <c r="AVQ476" s="105"/>
      <c r="AVR476" s="105"/>
      <c r="AVS476" s="105"/>
      <c r="AVT476" s="105"/>
      <c r="AVU476" s="105"/>
      <c r="AVV476" s="105"/>
      <c r="AVW476" s="105"/>
      <c r="AVX476" s="105"/>
      <c r="AVY476" s="105"/>
      <c r="AVZ476" s="105"/>
      <c r="AWA476" s="105"/>
      <c r="AWB476" s="105"/>
      <c r="AWC476" s="105"/>
      <c r="AWD476" s="105"/>
      <c r="AWE476" s="105"/>
      <c r="AWF476" s="105"/>
      <c r="AWG476" s="105"/>
      <c r="AWH476" s="105"/>
      <c r="AWI476" s="105"/>
      <c r="AWJ476" s="105"/>
      <c r="AWK476" s="105"/>
      <c r="AWL476" s="105"/>
      <c r="AWM476" s="105"/>
      <c r="AWN476" s="105"/>
      <c r="AWO476" s="105"/>
      <c r="AWP476" s="105"/>
      <c r="AWQ476" s="105"/>
      <c r="AWR476" s="105"/>
      <c r="AWS476" s="105"/>
      <c r="AWT476" s="105"/>
      <c r="AWU476" s="105"/>
      <c r="AWV476" s="105"/>
      <c r="AWW476" s="105"/>
      <c r="AWX476" s="105"/>
      <c r="AWY476" s="105"/>
      <c r="AWZ476" s="105"/>
      <c r="AXA476" s="105"/>
      <c r="AXB476" s="105"/>
      <c r="AXC476" s="105"/>
      <c r="AXD476" s="105"/>
      <c r="AXE476" s="105"/>
      <c r="AXF476" s="105"/>
      <c r="AXG476" s="105"/>
      <c r="AXH476" s="105"/>
      <c r="AXI476" s="105"/>
      <c r="AXJ476" s="105"/>
      <c r="AXK476" s="105"/>
      <c r="AXL476" s="105"/>
      <c r="AXM476" s="105"/>
      <c r="AXN476" s="105"/>
      <c r="AXO476" s="105"/>
      <c r="AXP476" s="105"/>
      <c r="AXQ476" s="105"/>
      <c r="AXR476" s="105"/>
      <c r="AXS476" s="105"/>
      <c r="AXT476" s="105"/>
      <c r="AXU476" s="105"/>
      <c r="AXV476" s="105"/>
      <c r="AXW476" s="105"/>
      <c r="AXX476" s="105"/>
    </row>
    <row r="477" spans="1:1324" s="106" customFormat="1" ht="15.75" hidden="1" customHeight="1" x14ac:dyDescent="0.2">
      <c r="A477" s="13" t="s">
        <v>2876</v>
      </c>
      <c r="B477" s="13" t="s">
        <v>1211</v>
      </c>
      <c r="C477" s="12" t="s">
        <v>1613</v>
      </c>
      <c r="D477" s="19" t="s">
        <v>10</v>
      </c>
      <c r="E477" s="9">
        <v>42559</v>
      </c>
      <c r="F477" s="30" t="s">
        <v>1167</v>
      </c>
      <c r="G477" s="30" t="s">
        <v>1186</v>
      </c>
      <c r="H477" s="30">
        <v>42577</v>
      </c>
      <c r="I477" s="30" t="s">
        <v>1065</v>
      </c>
      <c r="J477" s="173"/>
      <c r="K477" s="87" t="s">
        <v>6</v>
      </c>
      <c r="L477" s="87">
        <v>1</v>
      </c>
      <c r="M477" s="87">
        <v>1</v>
      </c>
      <c r="N477" s="87" t="s">
        <v>326</v>
      </c>
      <c r="O477" s="87">
        <v>1</v>
      </c>
      <c r="P477" s="87" t="s">
        <v>326</v>
      </c>
      <c r="Q477" s="87">
        <v>1</v>
      </c>
      <c r="R477" s="87" t="s">
        <v>326</v>
      </c>
      <c r="S477" s="87">
        <v>1</v>
      </c>
      <c r="T477" s="87" t="s">
        <v>49</v>
      </c>
      <c r="U477" s="87">
        <v>1</v>
      </c>
      <c r="V477" s="87">
        <v>1</v>
      </c>
      <c r="W477" s="87">
        <v>0</v>
      </c>
      <c r="X477" s="87">
        <v>0</v>
      </c>
      <c r="Y477" s="87">
        <v>0</v>
      </c>
      <c r="Z477" s="87">
        <v>0</v>
      </c>
      <c r="AA477" s="87">
        <v>0</v>
      </c>
      <c r="AB477" s="87">
        <v>0</v>
      </c>
      <c r="AC477" s="87">
        <v>0</v>
      </c>
      <c r="AD477" s="87">
        <v>0</v>
      </c>
      <c r="AE477" s="87">
        <v>0</v>
      </c>
      <c r="AF477" s="104"/>
      <c r="AG477" s="131"/>
      <c r="AH477" s="131"/>
      <c r="AI477" s="131"/>
      <c r="AJ477" s="131"/>
      <c r="AK477" s="131"/>
      <c r="AL477" s="131"/>
      <c r="AM477" s="131"/>
      <c r="AN477" s="131"/>
      <c r="AO477" s="131"/>
      <c r="AP477" s="131"/>
      <c r="AQ477" s="131"/>
      <c r="AR477" s="131"/>
      <c r="AS477" s="131"/>
      <c r="AT477" s="131"/>
      <c r="AU477" s="131"/>
      <c r="AV477" s="131"/>
      <c r="AW477" s="131"/>
      <c r="AX477" s="131"/>
      <c r="AY477" s="131"/>
      <c r="AZ477" s="131"/>
      <c r="BA477" s="131"/>
      <c r="BB477" s="131"/>
      <c r="BC477" s="131"/>
      <c r="BD477" s="131"/>
      <c r="BE477" s="131"/>
      <c r="BF477" s="131"/>
      <c r="BG477" s="131"/>
      <c r="BH477" s="131"/>
      <c r="BI477" s="131"/>
      <c r="BJ477" s="131"/>
      <c r="BK477" s="131"/>
      <c r="BL477" s="131"/>
      <c r="BM477" s="131"/>
      <c r="BN477" s="131"/>
      <c r="BO477" s="131"/>
      <c r="BP477" s="131"/>
      <c r="BQ477" s="131"/>
      <c r="BR477" s="131"/>
      <c r="BS477" s="131"/>
      <c r="BT477" s="131"/>
      <c r="BU477" s="131"/>
      <c r="BV477" s="131"/>
      <c r="BW477" s="131"/>
      <c r="BX477" s="131"/>
      <c r="BY477" s="131"/>
      <c r="BZ477" s="131"/>
      <c r="CA477" s="131"/>
      <c r="CB477" s="131"/>
      <c r="CC477" s="131"/>
      <c r="CD477" s="131"/>
      <c r="CE477" s="131"/>
      <c r="CF477" s="131"/>
      <c r="CG477" s="131"/>
      <c r="CH477" s="131"/>
      <c r="CI477" s="131"/>
      <c r="CJ477" s="131"/>
      <c r="CK477" s="131"/>
      <c r="CL477" s="131"/>
      <c r="CM477" s="131"/>
      <c r="CN477" s="131"/>
      <c r="CO477" s="131"/>
      <c r="CP477" s="131"/>
      <c r="CQ477" s="131"/>
      <c r="CR477" s="131"/>
      <c r="CS477" s="131"/>
      <c r="CT477" s="131"/>
      <c r="CU477" s="131"/>
      <c r="CV477" s="131"/>
      <c r="CW477" s="131"/>
      <c r="CX477" s="131"/>
      <c r="CY477" s="131"/>
      <c r="CZ477" s="131"/>
      <c r="DA477" s="131"/>
      <c r="DB477" s="131"/>
      <c r="DC477" s="131"/>
      <c r="DD477" s="131"/>
      <c r="DE477" s="131"/>
      <c r="DF477" s="131"/>
      <c r="DG477" s="131"/>
      <c r="DH477" s="131"/>
      <c r="DI477" s="131"/>
      <c r="DJ477" s="131"/>
      <c r="DK477" s="131"/>
      <c r="DL477" s="131"/>
      <c r="DM477" s="131"/>
      <c r="DN477" s="131"/>
      <c r="DO477" s="131"/>
      <c r="DP477" s="131"/>
      <c r="DQ477" s="131"/>
      <c r="DR477" s="131"/>
      <c r="DS477" s="131"/>
      <c r="DT477" s="131"/>
      <c r="DU477" s="131"/>
      <c r="DV477" s="131"/>
      <c r="DW477" s="131"/>
      <c r="DX477" s="131"/>
      <c r="DY477" s="131"/>
      <c r="DZ477" s="131"/>
      <c r="EA477" s="131"/>
      <c r="EB477" s="131"/>
      <c r="EC477" s="131"/>
      <c r="ED477" s="131"/>
      <c r="EE477" s="131"/>
      <c r="EF477" s="131"/>
      <c r="EG477" s="131"/>
      <c r="EH477" s="131"/>
      <c r="EI477" s="131"/>
      <c r="EJ477" s="131"/>
      <c r="EK477" s="131"/>
      <c r="EL477" s="131"/>
      <c r="EM477" s="131"/>
      <c r="EN477" s="131"/>
      <c r="EO477" s="131"/>
      <c r="EP477" s="131"/>
      <c r="EQ477" s="131"/>
      <c r="ER477" s="131"/>
      <c r="ES477" s="131"/>
      <c r="ET477" s="131"/>
      <c r="EU477" s="131"/>
      <c r="EV477" s="131"/>
      <c r="EW477" s="131"/>
      <c r="EX477" s="131"/>
      <c r="EY477" s="131"/>
      <c r="EZ477" s="131"/>
      <c r="FA477" s="131"/>
      <c r="FB477" s="131"/>
      <c r="FC477" s="131"/>
      <c r="FD477" s="131"/>
      <c r="FE477" s="131"/>
      <c r="FF477" s="131"/>
      <c r="FG477" s="131"/>
      <c r="FH477" s="131"/>
      <c r="FI477" s="131"/>
      <c r="FJ477" s="131"/>
      <c r="FK477" s="131"/>
      <c r="FL477" s="131"/>
      <c r="FM477" s="131"/>
      <c r="FN477" s="131"/>
      <c r="FO477" s="131"/>
      <c r="FP477" s="131"/>
      <c r="FQ477" s="131"/>
      <c r="FR477" s="131"/>
      <c r="FS477" s="131"/>
      <c r="FT477" s="131"/>
      <c r="FU477" s="131"/>
      <c r="FV477" s="131"/>
      <c r="FW477" s="131"/>
      <c r="FX477" s="131"/>
      <c r="FY477" s="131"/>
      <c r="FZ477" s="131"/>
      <c r="GA477" s="131"/>
      <c r="GB477" s="131"/>
      <c r="GC477" s="131"/>
      <c r="GD477" s="131"/>
      <c r="GE477" s="131"/>
      <c r="GF477" s="131"/>
      <c r="GG477" s="131"/>
      <c r="GH477" s="131"/>
      <c r="GI477" s="131"/>
      <c r="GJ477" s="131"/>
      <c r="GK477" s="131"/>
      <c r="GL477" s="131"/>
      <c r="GM477" s="131"/>
      <c r="GN477" s="131"/>
      <c r="GO477" s="131"/>
      <c r="GP477" s="131"/>
      <c r="GQ477" s="131"/>
      <c r="GR477" s="131"/>
      <c r="GS477" s="131"/>
      <c r="GT477" s="131"/>
      <c r="GU477" s="131"/>
      <c r="GV477" s="131"/>
      <c r="GW477" s="131"/>
      <c r="GX477" s="131"/>
      <c r="GY477" s="131"/>
      <c r="GZ477" s="131"/>
      <c r="HA477" s="131"/>
      <c r="HB477" s="131"/>
      <c r="HC477" s="131"/>
      <c r="HD477" s="131"/>
      <c r="HE477" s="131"/>
      <c r="HF477" s="131"/>
      <c r="HG477" s="131"/>
      <c r="HH477" s="131"/>
      <c r="HI477" s="131"/>
      <c r="HJ477" s="131"/>
      <c r="HK477" s="131"/>
      <c r="HL477" s="131"/>
      <c r="HM477" s="131"/>
      <c r="HN477" s="131"/>
      <c r="HO477" s="131"/>
      <c r="HP477" s="131"/>
      <c r="HQ477" s="131"/>
      <c r="HR477" s="131"/>
      <c r="HS477" s="131"/>
      <c r="HT477" s="131"/>
      <c r="HU477" s="131"/>
      <c r="HV477" s="131"/>
      <c r="HW477" s="131"/>
      <c r="HX477" s="131"/>
      <c r="HY477" s="131"/>
      <c r="HZ477" s="131"/>
      <c r="IA477" s="131"/>
      <c r="IB477" s="131"/>
      <c r="IC477" s="131"/>
      <c r="ID477" s="131"/>
      <c r="IE477" s="131"/>
      <c r="IF477" s="131"/>
      <c r="IG477" s="131"/>
      <c r="IH477" s="131"/>
      <c r="II477" s="131"/>
      <c r="IJ477" s="131"/>
      <c r="IK477" s="131"/>
      <c r="IL477" s="131"/>
      <c r="IM477" s="131"/>
      <c r="IN477" s="131"/>
      <c r="IO477" s="131"/>
      <c r="IP477" s="131"/>
      <c r="IQ477" s="131"/>
      <c r="IR477" s="131"/>
      <c r="IS477" s="131"/>
      <c r="IT477" s="131"/>
      <c r="IU477" s="131"/>
      <c r="IV477" s="131"/>
      <c r="IW477" s="131"/>
      <c r="IX477" s="131"/>
      <c r="IY477" s="131"/>
      <c r="IZ477" s="131"/>
      <c r="JA477" s="131"/>
      <c r="JB477" s="131"/>
      <c r="JC477" s="131"/>
      <c r="JD477" s="131"/>
      <c r="JE477" s="131"/>
      <c r="JF477" s="131"/>
      <c r="JG477" s="131"/>
      <c r="JH477" s="131"/>
      <c r="JI477" s="131"/>
      <c r="JJ477" s="131"/>
      <c r="JK477" s="131"/>
      <c r="JL477" s="131"/>
      <c r="JM477" s="131"/>
      <c r="JN477" s="131"/>
      <c r="JO477" s="131"/>
      <c r="JP477" s="131"/>
      <c r="JQ477" s="131"/>
      <c r="JR477" s="131"/>
      <c r="JS477" s="131"/>
      <c r="JT477" s="131"/>
      <c r="JU477" s="131"/>
      <c r="JV477" s="131"/>
      <c r="JW477" s="131"/>
      <c r="JX477" s="131"/>
      <c r="JY477" s="131"/>
      <c r="JZ477" s="131"/>
      <c r="KA477" s="131"/>
      <c r="KB477" s="131"/>
      <c r="KC477" s="131"/>
      <c r="KD477" s="131"/>
      <c r="KE477" s="131"/>
      <c r="KF477" s="131"/>
      <c r="KG477" s="131"/>
      <c r="KH477" s="131"/>
      <c r="KI477" s="131"/>
      <c r="KJ477" s="131"/>
      <c r="KK477" s="131"/>
      <c r="KL477" s="131"/>
      <c r="KM477" s="131"/>
      <c r="KN477" s="131"/>
      <c r="KO477" s="131"/>
      <c r="KP477" s="131"/>
      <c r="KQ477" s="131"/>
      <c r="KR477" s="131"/>
      <c r="KS477" s="131"/>
      <c r="KT477" s="131"/>
      <c r="KU477" s="131"/>
      <c r="KV477" s="131"/>
      <c r="KW477" s="131"/>
      <c r="KX477" s="131"/>
      <c r="KY477" s="131"/>
      <c r="KZ477" s="131"/>
      <c r="LA477" s="131"/>
      <c r="LB477" s="131"/>
      <c r="LC477" s="131"/>
      <c r="LD477" s="131"/>
      <c r="LE477" s="131"/>
      <c r="LF477" s="131"/>
      <c r="LG477" s="131"/>
      <c r="LH477" s="131"/>
      <c r="LI477" s="131"/>
      <c r="LJ477" s="131"/>
      <c r="LK477" s="131"/>
      <c r="LL477" s="131"/>
      <c r="LM477" s="131"/>
      <c r="LN477" s="131"/>
      <c r="LO477" s="131"/>
      <c r="LP477" s="131"/>
      <c r="LQ477" s="131"/>
      <c r="LR477" s="131"/>
      <c r="LS477" s="131"/>
      <c r="LT477" s="131"/>
      <c r="LU477" s="131"/>
      <c r="LV477" s="131"/>
      <c r="LW477" s="131"/>
      <c r="LX477" s="131"/>
      <c r="LY477" s="131"/>
      <c r="LZ477" s="131"/>
      <c r="MA477" s="131"/>
      <c r="MB477" s="131"/>
      <c r="MC477" s="131"/>
      <c r="MD477" s="131"/>
      <c r="ME477" s="131"/>
      <c r="MF477" s="131"/>
      <c r="MG477" s="131"/>
      <c r="MH477" s="131"/>
      <c r="MI477" s="131"/>
      <c r="MJ477" s="131"/>
      <c r="MK477" s="131"/>
      <c r="ML477" s="131"/>
      <c r="MM477" s="131"/>
      <c r="MN477" s="131"/>
      <c r="MO477" s="131"/>
      <c r="MP477" s="131"/>
      <c r="MQ477" s="131"/>
      <c r="MR477" s="131"/>
      <c r="MS477" s="131"/>
      <c r="MT477" s="131"/>
      <c r="MU477" s="131"/>
      <c r="MV477" s="131"/>
      <c r="MW477" s="131"/>
      <c r="MX477" s="131"/>
      <c r="MY477" s="131"/>
      <c r="MZ477" s="131"/>
      <c r="NA477" s="131"/>
      <c r="NB477" s="131"/>
      <c r="NC477" s="131"/>
      <c r="ND477" s="131"/>
      <c r="NE477" s="131"/>
      <c r="NF477" s="131"/>
      <c r="NG477" s="131"/>
      <c r="NH477" s="131"/>
      <c r="NI477" s="131"/>
      <c r="NJ477" s="131"/>
      <c r="NK477" s="131"/>
      <c r="NL477" s="131"/>
      <c r="NM477" s="131"/>
      <c r="NN477" s="131"/>
      <c r="NO477" s="131"/>
      <c r="NP477" s="131"/>
      <c r="NQ477" s="131"/>
      <c r="NR477" s="131"/>
      <c r="NS477" s="131"/>
      <c r="NT477" s="131"/>
      <c r="NU477" s="131"/>
      <c r="NV477" s="131"/>
      <c r="NW477" s="131"/>
      <c r="NX477" s="131"/>
      <c r="NY477" s="131"/>
      <c r="NZ477" s="131"/>
      <c r="OA477" s="131"/>
      <c r="OB477" s="131"/>
      <c r="OC477" s="131"/>
      <c r="OD477" s="131"/>
      <c r="OE477" s="131"/>
      <c r="OF477" s="131"/>
      <c r="OG477" s="131"/>
      <c r="OH477" s="131"/>
      <c r="OI477" s="131"/>
      <c r="OJ477" s="131"/>
      <c r="OK477" s="131"/>
      <c r="OL477" s="131"/>
      <c r="OM477" s="131"/>
      <c r="ON477" s="131"/>
      <c r="OO477" s="131"/>
      <c r="OP477" s="131"/>
      <c r="OQ477" s="131"/>
      <c r="OR477" s="131"/>
      <c r="OS477" s="131"/>
      <c r="OT477" s="131"/>
      <c r="OU477" s="131"/>
      <c r="OV477" s="131"/>
      <c r="OW477" s="131"/>
      <c r="OX477" s="131"/>
      <c r="OY477" s="131"/>
      <c r="OZ477" s="131"/>
      <c r="PA477" s="131"/>
      <c r="PB477" s="131"/>
      <c r="PC477" s="131"/>
      <c r="PD477" s="131"/>
      <c r="PE477" s="131"/>
      <c r="PF477" s="131"/>
      <c r="PG477" s="131"/>
      <c r="PH477" s="131"/>
      <c r="PI477" s="131"/>
      <c r="PJ477" s="131"/>
      <c r="PK477" s="131"/>
      <c r="PL477" s="131"/>
      <c r="PM477" s="131"/>
      <c r="PN477" s="131"/>
      <c r="PO477" s="131"/>
      <c r="PP477" s="131"/>
      <c r="PQ477" s="131"/>
      <c r="PR477" s="131"/>
      <c r="PS477" s="131"/>
      <c r="PT477" s="131"/>
      <c r="PU477" s="131"/>
      <c r="PV477" s="131"/>
      <c r="PW477" s="131"/>
      <c r="PX477" s="131"/>
      <c r="PY477" s="131"/>
      <c r="PZ477" s="131"/>
      <c r="QA477" s="131"/>
      <c r="QB477" s="131"/>
      <c r="QC477" s="131"/>
      <c r="QD477" s="131"/>
      <c r="QE477" s="131"/>
      <c r="QF477" s="131"/>
      <c r="QG477" s="131"/>
      <c r="QH477" s="131"/>
      <c r="QI477" s="131"/>
      <c r="QJ477" s="131"/>
      <c r="QK477" s="131"/>
      <c r="QL477" s="131"/>
      <c r="QM477" s="131"/>
      <c r="QN477" s="131"/>
      <c r="QO477" s="131"/>
      <c r="QP477" s="131"/>
      <c r="QQ477" s="131"/>
      <c r="QR477" s="131"/>
      <c r="QS477" s="131"/>
      <c r="QT477" s="131"/>
      <c r="QU477" s="131"/>
      <c r="QV477" s="131"/>
      <c r="QW477" s="131"/>
      <c r="QX477" s="131"/>
      <c r="QY477" s="131"/>
      <c r="QZ477" s="131"/>
      <c r="RA477" s="131"/>
      <c r="RB477" s="131"/>
      <c r="RC477" s="131"/>
      <c r="RD477" s="131"/>
      <c r="RE477" s="131"/>
      <c r="RF477" s="131"/>
      <c r="RG477" s="131"/>
      <c r="RH477" s="131"/>
      <c r="RI477" s="131"/>
      <c r="RJ477" s="131"/>
      <c r="RK477" s="131"/>
      <c r="RL477" s="131"/>
      <c r="RM477" s="131"/>
      <c r="RN477" s="131"/>
      <c r="RO477" s="131"/>
      <c r="RP477" s="131"/>
      <c r="RQ477" s="131"/>
      <c r="RR477" s="131"/>
      <c r="RS477" s="131"/>
      <c r="RT477" s="131"/>
      <c r="RU477" s="131"/>
      <c r="RV477" s="131"/>
      <c r="RW477" s="131"/>
      <c r="RX477" s="131"/>
      <c r="RY477" s="131"/>
      <c r="RZ477" s="131"/>
      <c r="SA477" s="131"/>
      <c r="SB477" s="131"/>
      <c r="SC477" s="131"/>
      <c r="SD477" s="131"/>
      <c r="SE477" s="131"/>
      <c r="SF477" s="131"/>
      <c r="SG477" s="131"/>
      <c r="SH477" s="131"/>
      <c r="SI477" s="131"/>
      <c r="SJ477" s="131"/>
      <c r="SK477" s="131"/>
      <c r="SL477" s="131"/>
      <c r="SM477" s="131"/>
      <c r="SN477" s="131"/>
      <c r="SO477" s="131"/>
      <c r="SP477" s="131"/>
      <c r="SQ477" s="131"/>
      <c r="SR477" s="131"/>
      <c r="SS477" s="131"/>
      <c r="ST477" s="131"/>
      <c r="SU477" s="131"/>
      <c r="SV477" s="131"/>
      <c r="SW477" s="131"/>
      <c r="SX477" s="131"/>
      <c r="SY477" s="131"/>
      <c r="SZ477" s="131"/>
      <c r="TA477" s="131"/>
      <c r="TB477" s="131"/>
      <c r="TC477" s="131"/>
      <c r="TD477" s="131"/>
      <c r="TE477" s="131"/>
      <c r="TF477" s="131"/>
      <c r="TG477" s="131"/>
      <c r="TH477" s="131"/>
      <c r="TI477" s="131"/>
      <c r="TJ477" s="131"/>
      <c r="TK477" s="131"/>
      <c r="TL477" s="131"/>
      <c r="TM477" s="131"/>
      <c r="TN477" s="131"/>
      <c r="TO477" s="131"/>
      <c r="TP477" s="131"/>
      <c r="TQ477" s="131"/>
      <c r="TR477" s="131"/>
      <c r="TS477" s="131"/>
      <c r="TT477" s="131"/>
      <c r="TU477" s="131"/>
      <c r="TV477" s="131"/>
      <c r="TW477" s="131"/>
      <c r="TX477" s="131"/>
      <c r="TY477" s="131"/>
      <c r="TZ477" s="131"/>
      <c r="UA477" s="131"/>
      <c r="UB477" s="131"/>
      <c r="UC477" s="131"/>
      <c r="UD477" s="131"/>
      <c r="UE477" s="131"/>
      <c r="UF477" s="131"/>
      <c r="UG477" s="131"/>
      <c r="UH477" s="131"/>
      <c r="UI477" s="131"/>
      <c r="UJ477" s="131"/>
      <c r="UK477" s="131"/>
      <c r="UL477" s="131"/>
      <c r="UM477" s="131"/>
      <c r="UN477" s="131"/>
      <c r="UO477" s="131"/>
      <c r="UP477" s="131"/>
      <c r="UQ477" s="131"/>
      <c r="UR477" s="131"/>
      <c r="US477" s="131"/>
      <c r="UT477" s="131"/>
      <c r="UU477" s="131"/>
      <c r="UV477" s="131"/>
      <c r="UW477" s="131"/>
      <c r="UX477" s="131"/>
      <c r="UY477" s="131"/>
      <c r="UZ477" s="131"/>
      <c r="VA477" s="131"/>
      <c r="VB477" s="131"/>
      <c r="VC477" s="131"/>
      <c r="VD477" s="131"/>
      <c r="VE477" s="131"/>
      <c r="VF477" s="131"/>
      <c r="VG477" s="131"/>
      <c r="VH477" s="131"/>
      <c r="VI477" s="131"/>
      <c r="VJ477" s="131"/>
      <c r="VK477" s="131"/>
      <c r="VL477" s="131"/>
      <c r="VM477" s="131"/>
      <c r="VN477" s="131"/>
      <c r="VO477" s="131"/>
      <c r="VP477" s="131"/>
      <c r="VQ477" s="131"/>
      <c r="VR477" s="131"/>
      <c r="VS477" s="131"/>
      <c r="VT477" s="131"/>
      <c r="VU477" s="131"/>
      <c r="VV477" s="131"/>
      <c r="VW477" s="131"/>
      <c r="VX477" s="131"/>
      <c r="VY477" s="131"/>
      <c r="VZ477" s="131"/>
      <c r="WA477" s="131"/>
      <c r="WB477" s="131"/>
      <c r="WC477" s="131"/>
      <c r="WD477" s="131"/>
      <c r="WE477" s="131"/>
      <c r="WF477" s="131"/>
      <c r="WG477" s="131"/>
      <c r="WH477" s="131"/>
      <c r="WI477" s="131"/>
      <c r="WJ477" s="131"/>
      <c r="WK477" s="131"/>
      <c r="WL477" s="131"/>
      <c r="WM477" s="131"/>
      <c r="WN477" s="131"/>
      <c r="WO477" s="131"/>
      <c r="WP477" s="131"/>
      <c r="WQ477" s="131"/>
      <c r="WR477" s="131"/>
      <c r="WS477" s="131"/>
      <c r="WT477" s="131"/>
      <c r="WU477" s="131"/>
      <c r="WV477" s="131"/>
      <c r="WW477" s="131"/>
      <c r="WX477" s="131"/>
      <c r="WY477" s="131"/>
      <c r="WZ477" s="131"/>
      <c r="XA477" s="131"/>
      <c r="XB477" s="131"/>
      <c r="XC477" s="131"/>
      <c r="XD477" s="131"/>
      <c r="XE477" s="131"/>
      <c r="XF477" s="131"/>
      <c r="XG477" s="131"/>
      <c r="XH477" s="131"/>
      <c r="XI477" s="131"/>
      <c r="XJ477" s="131"/>
      <c r="XK477" s="131"/>
      <c r="XL477" s="131"/>
      <c r="XM477" s="131"/>
      <c r="XN477" s="131"/>
      <c r="XO477" s="131"/>
      <c r="XP477" s="131"/>
      <c r="XQ477" s="131"/>
      <c r="XR477" s="131"/>
      <c r="XS477" s="131"/>
      <c r="XT477" s="131"/>
      <c r="XU477" s="131"/>
      <c r="XV477" s="131"/>
      <c r="XW477" s="131"/>
      <c r="XX477" s="131"/>
      <c r="XY477" s="131"/>
      <c r="XZ477" s="131"/>
      <c r="YA477" s="131"/>
      <c r="YB477" s="131"/>
      <c r="YC477" s="131"/>
      <c r="YD477" s="131"/>
      <c r="YE477" s="131"/>
      <c r="YF477" s="131"/>
      <c r="YG477" s="131"/>
      <c r="YH477" s="131"/>
      <c r="YI477" s="131"/>
      <c r="YJ477" s="131"/>
      <c r="YK477" s="131"/>
      <c r="YL477" s="131"/>
      <c r="YM477" s="131"/>
      <c r="YN477" s="131"/>
      <c r="YO477" s="131"/>
      <c r="YP477" s="131"/>
      <c r="YQ477" s="131"/>
      <c r="YR477" s="131"/>
      <c r="YS477" s="131"/>
      <c r="YT477" s="131"/>
      <c r="YU477" s="131"/>
      <c r="YV477" s="131"/>
      <c r="YW477" s="131"/>
      <c r="YX477" s="131"/>
      <c r="YY477" s="131"/>
      <c r="YZ477" s="131"/>
      <c r="ZA477" s="131"/>
      <c r="ZB477" s="131"/>
      <c r="ZC477" s="131"/>
      <c r="ZD477" s="131"/>
      <c r="ZE477" s="131"/>
      <c r="ZF477" s="131"/>
      <c r="ZG477" s="131"/>
      <c r="ZH477" s="131"/>
      <c r="ZI477" s="131"/>
      <c r="ZJ477" s="131"/>
      <c r="ZK477" s="131"/>
      <c r="ZL477" s="131"/>
      <c r="ZM477" s="131"/>
      <c r="ZN477" s="131"/>
      <c r="ZO477" s="131"/>
      <c r="ZP477" s="131"/>
      <c r="ZQ477" s="131"/>
      <c r="ZR477" s="131"/>
      <c r="ZS477" s="131"/>
      <c r="ZT477" s="131"/>
      <c r="ZU477" s="131"/>
      <c r="ZV477" s="131"/>
      <c r="ZW477" s="131"/>
      <c r="ZX477" s="131"/>
      <c r="ZY477" s="131"/>
      <c r="ZZ477" s="131"/>
      <c r="AAA477" s="131"/>
      <c r="AAB477" s="131"/>
      <c r="AAC477" s="131"/>
      <c r="AAD477" s="131"/>
      <c r="AAE477" s="131"/>
      <c r="AAF477" s="131"/>
      <c r="AAG477" s="131"/>
      <c r="AAH477" s="131"/>
      <c r="AAI477" s="131"/>
      <c r="AAJ477" s="131"/>
      <c r="AAK477" s="131"/>
      <c r="AAL477" s="131"/>
      <c r="AAM477" s="131"/>
      <c r="AAN477" s="131"/>
      <c r="AAO477" s="131"/>
      <c r="AAP477" s="131"/>
      <c r="AAQ477" s="131"/>
      <c r="AAR477" s="131"/>
      <c r="AAS477" s="131"/>
      <c r="AAT477" s="131"/>
      <c r="AAU477" s="131"/>
      <c r="AAV477" s="131"/>
      <c r="AAW477" s="131"/>
      <c r="AAX477" s="131"/>
      <c r="AAY477" s="131"/>
      <c r="AAZ477" s="131"/>
      <c r="ABA477" s="131"/>
      <c r="ABB477" s="131"/>
      <c r="ABC477" s="131"/>
      <c r="ABD477" s="131"/>
      <c r="ABE477" s="131"/>
      <c r="ABF477" s="131"/>
      <c r="ABG477" s="131"/>
      <c r="ABH477" s="131"/>
      <c r="ABI477" s="131"/>
      <c r="ABJ477" s="131"/>
      <c r="ABK477" s="131"/>
      <c r="ABL477" s="131"/>
      <c r="ABM477" s="131"/>
      <c r="ABN477" s="131"/>
      <c r="ABO477" s="131"/>
      <c r="ABP477" s="131"/>
      <c r="ABQ477" s="131"/>
      <c r="ABR477" s="131"/>
      <c r="ABS477" s="131"/>
      <c r="ABT477" s="131"/>
      <c r="ABU477" s="131"/>
      <c r="ABV477" s="131"/>
      <c r="ABW477" s="131"/>
      <c r="ABX477" s="131"/>
      <c r="ABY477" s="131"/>
      <c r="ABZ477" s="131"/>
      <c r="ACA477" s="131"/>
      <c r="ACB477" s="131"/>
      <c r="ACC477" s="131"/>
      <c r="ACD477" s="131"/>
      <c r="ACE477" s="131"/>
      <c r="ACF477" s="131"/>
      <c r="ACG477" s="131"/>
      <c r="ACH477" s="131"/>
      <c r="ACI477" s="131"/>
      <c r="ACJ477" s="131"/>
      <c r="ACK477" s="131"/>
      <c r="ACL477" s="131"/>
      <c r="ACM477" s="131"/>
      <c r="ACN477" s="131"/>
      <c r="ACO477" s="131"/>
      <c r="ACP477" s="131"/>
      <c r="ACQ477" s="131"/>
      <c r="ACR477" s="131"/>
      <c r="ACS477" s="131"/>
      <c r="ACT477" s="131"/>
      <c r="ACU477" s="131"/>
      <c r="ACV477" s="131"/>
      <c r="ACW477" s="131"/>
      <c r="ACX477" s="131"/>
      <c r="ACY477" s="131"/>
      <c r="ACZ477" s="131"/>
      <c r="ADA477" s="131"/>
      <c r="ADB477" s="131"/>
      <c r="ADC477" s="131"/>
      <c r="ADD477" s="131"/>
      <c r="ADE477" s="131"/>
      <c r="ADF477" s="131"/>
      <c r="ADG477" s="131"/>
      <c r="ADH477" s="131"/>
      <c r="ADI477" s="131"/>
      <c r="ADJ477" s="131"/>
      <c r="ADK477" s="131"/>
      <c r="ADL477" s="131"/>
      <c r="ADM477" s="131"/>
      <c r="ADN477" s="131"/>
      <c r="ADO477" s="131"/>
      <c r="ADP477" s="131"/>
      <c r="ADQ477" s="131"/>
      <c r="ADR477" s="131"/>
      <c r="ADS477" s="131"/>
      <c r="ADT477" s="131"/>
      <c r="ADU477" s="131"/>
      <c r="ADV477" s="131"/>
      <c r="ADW477" s="131"/>
      <c r="ADX477" s="131"/>
      <c r="ADY477" s="131"/>
      <c r="ADZ477" s="131"/>
      <c r="AEA477" s="131"/>
      <c r="AEB477" s="131"/>
      <c r="AEC477" s="131"/>
      <c r="AED477" s="131"/>
      <c r="AEE477" s="131"/>
      <c r="AEF477" s="131"/>
      <c r="AEG477" s="131"/>
      <c r="AEH477" s="131"/>
      <c r="AEI477" s="131"/>
      <c r="AEJ477" s="131"/>
      <c r="AEK477" s="131"/>
      <c r="AEL477" s="131"/>
      <c r="AEM477" s="131"/>
      <c r="AEN477" s="131"/>
      <c r="AEO477" s="131"/>
      <c r="AEP477" s="131"/>
      <c r="AEQ477" s="131"/>
      <c r="AER477" s="131"/>
      <c r="AES477" s="131"/>
      <c r="AET477" s="131"/>
      <c r="AEU477" s="131"/>
      <c r="AEV477" s="131"/>
      <c r="AEW477" s="131"/>
      <c r="AEX477" s="131"/>
      <c r="AEY477" s="131"/>
      <c r="AEZ477" s="131"/>
      <c r="AFA477" s="131"/>
      <c r="AFB477" s="131"/>
      <c r="AFC477" s="131"/>
      <c r="AFD477" s="131"/>
      <c r="AFE477" s="131"/>
      <c r="AFF477" s="131"/>
      <c r="AFG477" s="131"/>
      <c r="AFH477" s="131"/>
      <c r="AFI477" s="131"/>
      <c r="AFJ477" s="131"/>
      <c r="AFK477" s="131"/>
      <c r="AFL477" s="131"/>
      <c r="AFM477" s="131"/>
      <c r="AFN477" s="131"/>
      <c r="AFO477" s="131"/>
      <c r="AFP477" s="131"/>
      <c r="AFQ477" s="131"/>
      <c r="AFR477" s="131"/>
      <c r="AFS477" s="131"/>
      <c r="AFT477" s="131"/>
      <c r="AFU477" s="131"/>
      <c r="AFV477" s="131"/>
      <c r="AFW477" s="131"/>
      <c r="AFX477" s="131"/>
      <c r="AFY477" s="131"/>
      <c r="AFZ477" s="131"/>
      <c r="AGA477" s="131"/>
      <c r="AGB477" s="131"/>
      <c r="AGC477" s="131"/>
      <c r="AGD477" s="131"/>
      <c r="AGE477" s="131"/>
      <c r="AGF477" s="131"/>
      <c r="AGG477" s="131"/>
      <c r="AGH477" s="131"/>
      <c r="AGI477" s="131"/>
      <c r="AGJ477" s="131"/>
      <c r="AGK477" s="131"/>
      <c r="AGL477" s="131"/>
      <c r="AGM477" s="131"/>
      <c r="AGN477" s="131"/>
      <c r="AGO477" s="131"/>
      <c r="AGP477" s="131"/>
      <c r="AGQ477" s="131"/>
      <c r="AGR477" s="131"/>
      <c r="AGS477" s="131"/>
      <c r="AGT477" s="131"/>
      <c r="AGU477" s="131"/>
      <c r="AGV477" s="131"/>
      <c r="AGW477" s="131"/>
      <c r="AGX477" s="131"/>
      <c r="AGY477" s="131"/>
      <c r="AGZ477" s="131"/>
      <c r="AHA477" s="131"/>
      <c r="AHB477" s="131"/>
      <c r="AHC477" s="131"/>
      <c r="AHD477" s="131"/>
      <c r="AHE477" s="131"/>
      <c r="AHF477" s="131"/>
      <c r="AHG477" s="131"/>
      <c r="AHH477" s="131"/>
      <c r="AHI477" s="131"/>
      <c r="AHJ477" s="131"/>
      <c r="AHK477" s="131"/>
      <c r="AHL477" s="131"/>
      <c r="AHM477" s="131"/>
      <c r="AHN477" s="131"/>
      <c r="AHO477" s="131"/>
      <c r="AHP477" s="131"/>
      <c r="AHQ477" s="131"/>
      <c r="AHR477" s="131"/>
      <c r="AHS477" s="131"/>
      <c r="AHT477" s="131"/>
      <c r="AHU477" s="131"/>
      <c r="AHV477" s="131"/>
      <c r="AHW477" s="131"/>
      <c r="AHX477" s="131"/>
      <c r="AHY477" s="131"/>
      <c r="AHZ477" s="131"/>
      <c r="AIA477" s="131"/>
      <c r="AIB477" s="131"/>
      <c r="AIC477" s="131"/>
      <c r="AID477" s="131"/>
      <c r="AIE477" s="131"/>
      <c r="AIF477" s="131"/>
      <c r="AIG477" s="131"/>
      <c r="AIH477" s="131"/>
      <c r="AII477" s="131"/>
      <c r="AIJ477" s="131"/>
      <c r="AIK477" s="131"/>
      <c r="AIL477" s="131"/>
      <c r="AIM477" s="131"/>
      <c r="AIN477" s="131"/>
      <c r="AIO477" s="131"/>
      <c r="AIP477" s="131"/>
      <c r="AIQ477" s="131"/>
      <c r="AIR477" s="131"/>
      <c r="AIS477" s="131"/>
      <c r="AIT477" s="131"/>
      <c r="AIU477" s="131"/>
      <c r="AIV477" s="131"/>
      <c r="AIW477" s="131"/>
      <c r="AIX477" s="131"/>
      <c r="AIY477" s="131"/>
      <c r="AIZ477" s="131"/>
      <c r="AJA477" s="131"/>
      <c r="AJB477" s="131"/>
      <c r="AJC477" s="131"/>
      <c r="AJD477" s="131"/>
      <c r="AJE477" s="131"/>
      <c r="AJF477" s="131"/>
      <c r="AJG477" s="131"/>
      <c r="AJH477" s="131"/>
      <c r="AJI477" s="131"/>
      <c r="AJJ477" s="131"/>
      <c r="AJK477" s="131"/>
      <c r="AJL477" s="131"/>
      <c r="AJM477" s="131"/>
      <c r="AJN477" s="131"/>
      <c r="AJO477" s="131"/>
      <c r="AJP477" s="131"/>
      <c r="AJQ477" s="131"/>
      <c r="AJR477" s="131"/>
      <c r="AJS477" s="131"/>
      <c r="AJT477" s="131"/>
      <c r="AJU477" s="131"/>
      <c r="AJV477" s="131"/>
      <c r="AJW477" s="131"/>
      <c r="AJX477" s="131"/>
      <c r="AJY477" s="131"/>
      <c r="AJZ477" s="131"/>
      <c r="AKA477" s="131"/>
      <c r="AKB477" s="131"/>
      <c r="AKC477" s="131"/>
      <c r="AKD477" s="131"/>
      <c r="AKE477" s="131"/>
      <c r="AKF477" s="131"/>
      <c r="AKG477" s="131"/>
      <c r="AKH477" s="131"/>
      <c r="AKI477" s="131"/>
      <c r="AKJ477" s="131"/>
      <c r="AKK477" s="131"/>
      <c r="AKL477" s="131"/>
      <c r="AKM477" s="131"/>
      <c r="AKN477" s="131"/>
      <c r="AKO477" s="131"/>
      <c r="AKP477" s="131"/>
      <c r="AKQ477" s="131"/>
      <c r="AKR477" s="131"/>
      <c r="AKS477" s="131"/>
      <c r="AKT477" s="131"/>
      <c r="AKU477" s="131"/>
      <c r="AKV477" s="131"/>
      <c r="AKW477" s="131"/>
      <c r="AKX477" s="131"/>
      <c r="AKY477" s="131"/>
      <c r="AKZ477" s="131"/>
      <c r="ALA477" s="131"/>
      <c r="ALB477" s="131"/>
      <c r="ALC477" s="131"/>
      <c r="ALD477" s="131"/>
      <c r="ALE477" s="131"/>
      <c r="ALF477" s="131"/>
      <c r="ALG477" s="131"/>
      <c r="ALH477" s="131"/>
      <c r="ALI477" s="131"/>
      <c r="ALJ477" s="131"/>
      <c r="ALK477" s="131"/>
      <c r="ALL477" s="131"/>
      <c r="ALM477" s="131"/>
      <c r="ALN477" s="131"/>
      <c r="ALO477" s="131"/>
      <c r="ALP477" s="131"/>
      <c r="ALQ477" s="131"/>
      <c r="ALR477" s="131"/>
      <c r="ALS477" s="131"/>
      <c r="ALT477" s="131"/>
      <c r="ALU477" s="131"/>
      <c r="ALV477" s="131"/>
      <c r="ALW477" s="131"/>
      <c r="ALX477" s="131"/>
      <c r="ALY477" s="131"/>
      <c r="ALZ477" s="131"/>
      <c r="AMA477" s="131"/>
      <c r="AMB477" s="131"/>
      <c r="AMC477" s="131"/>
      <c r="AMD477" s="131"/>
      <c r="AME477" s="131"/>
      <c r="AMF477" s="131"/>
      <c r="AMG477" s="131"/>
      <c r="AMH477" s="131"/>
      <c r="AMI477" s="131"/>
      <c r="AMJ477" s="131"/>
      <c r="AMK477" s="131"/>
      <c r="AML477" s="131"/>
      <c r="AMM477" s="131"/>
      <c r="AMN477" s="131"/>
      <c r="AMO477" s="131"/>
      <c r="AMP477" s="131"/>
      <c r="AMQ477" s="131"/>
      <c r="AMR477" s="131"/>
      <c r="AMS477" s="131"/>
      <c r="AMT477" s="131"/>
      <c r="AMU477" s="131"/>
      <c r="AMV477" s="131"/>
      <c r="AMW477" s="131"/>
      <c r="AMX477" s="131"/>
      <c r="AMY477" s="131"/>
      <c r="AMZ477" s="131"/>
      <c r="ANA477" s="131"/>
      <c r="ANB477" s="131"/>
      <c r="ANC477" s="131"/>
      <c r="AND477" s="131"/>
      <c r="ANE477" s="131"/>
      <c r="ANF477" s="131"/>
      <c r="ANG477" s="131"/>
      <c r="ANH477" s="131"/>
      <c r="ANI477" s="131"/>
      <c r="ANJ477" s="131"/>
      <c r="ANK477" s="131"/>
      <c r="ANL477" s="131"/>
      <c r="ANM477" s="131"/>
      <c r="ANN477" s="131"/>
      <c r="ANO477" s="131"/>
      <c r="ANP477" s="131"/>
      <c r="ANQ477" s="131"/>
      <c r="ANR477" s="131"/>
      <c r="ANS477" s="131"/>
      <c r="ANT477" s="131"/>
      <c r="ANU477" s="131"/>
      <c r="ANV477" s="131"/>
      <c r="ANW477" s="131"/>
      <c r="ANX477" s="131"/>
      <c r="ANY477" s="131"/>
      <c r="ANZ477" s="131"/>
      <c r="AOA477" s="131"/>
      <c r="AOB477" s="131"/>
      <c r="AOC477" s="131"/>
      <c r="AOD477" s="131"/>
      <c r="AOE477" s="131"/>
      <c r="AOF477" s="131"/>
      <c r="AOG477" s="131"/>
      <c r="AOH477" s="131"/>
      <c r="AOI477" s="131"/>
      <c r="AOJ477" s="131"/>
      <c r="AOK477" s="131"/>
      <c r="AOL477" s="131"/>
      <c r="AOM477" s="131"/>
      <c r="AON477" s="131"/>
      <c r="AOO477" s="131"/>
      <c r="AOP477" s="131"/>
      <c r="AOQ477" s="131"/>
      <c r="AOR477" s="131"/>
      <c r="AOS477" s="131"/>
      <c r="AOT477" s="131"/>
      <c r="AOU477" s="131"/>
      <c r="AOV477" s="131"/>
      <c r="AOW477" s="131"/>
      <c r="AOX477" s="131"/>
      <c r="AOY477" s="131"/>
      <c r="AOZ477" s="131"/>
      <c r="APA477" s="131"/>
      <c r="APB477" s="131"/>
      <c r="APC477" s="131"/>
      <c r="APD477" s="131"/>
      <c r="APE477" s="131"/>
      <c r="APF477" s="131"/>
      <c r="APG477" s="131"/>
      <c r="APH477" s="131"/>
      <c r="API477" s="131"/>
      <c r="APJ477" s="131"/>
      <c r="APK477" s="131"/>
      <c r="APL477" s="131"/>
      <c r="APM477" s="131"/>
      <c r="APN477" s="131"/>
      <c r="APO477" s="131"/>
      <c r="APP477" s="131"/>
      <c r="APQ477" s="131"/>
      <c r="APR477" s="131"/>
      <c r="APS477" s="131"/>
      <c r="APT477" s="131"/>
      <c r="APU477" s="131"/>
      <c r="APV477" s="131"/>
      <c r="APW477" s="131"/>
      <c r="APX477" s="131"/>
      <c r="APY477" s="131"/>
      <c r="APZ477" s="131"/>
      <c r="AQA477" s="131"/>
      <c r="AQB477" s="131"/>
      <c r="AQC477" s="131"/>
      <c r="AQD477" s="131"/>
      <c r="AQE477" s="131"/>
      <c r="AQF477" s="131"/>
      <c r="AQG477" s="131"/>
      <c r="AQH477" s="131"/>
      <c r="AQI477" s="131"/>
      <c r="AQJ477" s="131"/>
      <c r="AQK477" s="131"/>
      <c r="AQL477" s="131"/>
      <c r="AQM477" s="131"/>
      <c r="AQN477" s="131"/>
      <c r="AQO477" s="131"/>
      <c r="AQP477" s="131"/>
      <c r="AQQ477" s="131"/>
      <c r="AQR477" s="131"/>
      <c r="AQS477" s="131"/>
      <c r="AQT477" s="131"/>
      <c r="AQU477" s="131"/>
      <c r="AQV477" s="131"/>
      <c r="AQW477" s="131"/>
      <c r="AQX477" s="131"/>
      <c r="AQY477" s="131"/>
      <c r="AQZ477" s="131"/>
      <c r="ARA477" s="131"/>
      <c r="ARB477" s="131"/>
      <c r="ARC477" s="131"/>
      <c r="ARD477" s="131"/>
      <c r="ARE477" s="131"/>
      <c r="ARF477" s="131"/>
      <c r="ARG477" s="131"/>
      <c r="ARH477" s="131"/>
      <c r="ARI477" s="131"/>
      <c r="ARJ477" s="131"/>
      <c r="ARK477" s="131"/>
      <c r="ARL477" s="131"/>
      <c r="ARM477" s="131"/>
      <c r="ARN477" s="131"/>
      <c r="ARO477" s="131"/>
      <c r="ARP477" s="131"/>
      <c r="ARQ477" s="131"/>
      <c r="ARR477" s="131"/>
      <c r="ARS477" s="131"/>
      <c r="ART477" s="131"/>
      <c r="ARU477" s="131"/>
      <c r="ARV477" s="131"/>
      <c r="ARW477" s="131"/>
      <c r="ARX477" s="131"/>
      <c r="ARY477" s="131"/>
      <c r="ARZ477" s="131"/>
      <c r="ASA477" s="131"/>
      <c r="ASB477" s="131"/>
      <c r="ASC477" s="131"/>
      <c r="ASD477" s="131"/>
      <c r="ASE477" s="131"/>
      <c r="ASF477" s="131"/>
      <c r="ASG477" s="131"/>
      <c r="ASH477" s="131"/>
      <c r="ASI477" s="131"/>
      <c r="ASJ477" s="131"/>
      <c r="ASK477" s="131"/>
      <c r="ASL477" s="131"/>
      <c r="ASM477" s="131"/>
      <c r="ASN477" s="131"/>
      <c r="ASO477" s="131"/>
      <c r="ASP477" s="131"/>
      <c r="ASQ477" s="131"/>
      <c r="ASR477" s="131"/>
      <c r="ASS477" s="131"/>
      <c r="AST477" s="131"/>
      <c r="ASU477" s="131"/>
      <c r="ASV477" s="131"/>
      <c r="ASW477" s="131"/>
      <c r="ASX477" s="131"/>
      <c r="ASY477" s="131"/>
      <c r="ASZ477" s="131"/>
      <c r="ATA477" s="131"/>
      <c r="ATB477" s="131"/>
      <c r="ATC477" s="131"/>
      <c r="ATD477" s="131"/>
      <c r="ATE477" s="131"/>
      <c r="ATF477" s="131"/>
      <c r="ATG477" s="131"/>
      <c r="ATH477" s="131"/>
      <c r="ATI477" s="131"/>
      <c r="ATJ477" s="131"/>
      <c r="ATK477" s="131"/>
      <c r="ATL477" s="131"/>
      <c r="ATM477" s="131"/>
      <c r="ATN477" s="131"/>
      <c r="ATO477" s="131"/>
      <c r="ATP477" s="131"/>
      <c r="ATQ477" s="131"/>
      <c r="ATR477" s="131"/>
      <c r="ATS477" s="131"/>
      <c r="ATT477" s="131"/>
      <c r="ATU477" s="131"/>
      <c r="ATV477" s="131"/>
      <c r="ATW477" s="131"/>
      <c r="ATX477" s="131"/>
      <c r="ATY477" s="131"/>
      <c r="ATZ477" s="131"/>
      <c r="AUA477" s="131"/>
      <c r="AUB477" s="131"/>
      <c r="AUC477" s="131"/>
      <c r="AUD477" s="131"/>
      <c r="AUE477" s="131"/>
      <c r="AUF477" s="131"/>
      <c r="AUG477" s="131"/>
      <c r="AUH477" s="131"/>
      <c r="AUI477" s="131"/>
      <c r="AUJ477" s="131"/>
      <c r="AUK477" s="131"/>
      <c r="AUL477" s="131"/>
      <c r="AUM477" s="131"/>
      <c r="AUN477" s="131"/>
      <c r="AUO477" s="131"/>
      <c r="AUP477" s="131"/>
      <c r="AUQ477" s="131"/>
      <c r="AUR477" s="131"/>
      <c r="AUS477" s="131"/>
      <c r="AUT477" s="131"/>
      <c r="AUU477" s="131"/>
      <c r="AUV477" s="131"/>
      <c r="AUW477" s="131"/>
      <c r="AUX477" s="131"/>
      <c r="AUY477" s="131"/>
      <c r="AUZ477" s="131"/>
      <c r="AVA477" s="131"/>
      <c r="AVB477" s="131"/>
      <c r="AVC477" s="131"/>
      <c r="AVD477" s="131"/>
      <c r="AVE477" s="131"/>
      <c r="AVF477" s="131"/>
      <c r="AVG477" s="131"/>
      <c r="AVH477" s="131"/>
      <c r="AVI477" s="131"/>
      <c r="AVJ477" s="131"/>
      <c r="AVK477" s="131"/>
      <c r="AVL477" s="131"/>
      <c r="AVM477" s="131"/>
      <c r="AVN477" s="131"/>
      <c r="AVO477" s="131"/>
      <c r="AVP477" s="131"/>
      <c r="AVQ477" s="131"/>
      <c r="AVR477" s="131"/>
      <c r="AVS477" s="131"/>
      <c r="AVT477" s="131"/>
      <c r="AVU477" s="131"/>
      <c r="AVV477" s="131"/>
      <c r="AVW477" s="131"/>
      <c r="AVX477" s="131"/>
      <c r="AVY477" s="131"/>
      <c r="AVZ477" s="131"/>
      <c r="AWA477" s="131"/>
      <c r="AWB477" s="131"/>
      <c r="AWC477" s="131"/>
      <c r="AWD477" s="131"/>
      <c r="AWE477" s="131"/>
      <c r="AWF477" s="131"/>
      <c r="AWG477" s="131"/>
      <c r="AWH477" s="131"/>
      <c r="AWI477" s="131"/>
      <c r="AWJ477" s="131"/>
      <c r="AWK477" s="131"/>
      <c r="AWL477" s="131"/>
      <c r="AWM477" s="131"/>
      <c r="AWN477" s="131"/>
      <c r="AWO477" s="131"/>
      <c r="AWP477" s="131"/>
      <c r="AWQ477" s="131"/>
      <c r="AWR477" s="131"/>
      <c r="AWS477" s="131"/>
      <c r="AWT477" s="131"/>
      <c r="AWU477" s="131"/>
      <c r="AWV477" s="131"/>
      <c r="AWW477" s="131"/>
      <c r="AWX477" s="131"/>
      <c r="AWY477" s="131"/>
      <c r="AWZ477" s="131"/>
      <c r="AXA477" s="131"/>
      <c r="AXB477" s="131"/>
      <c r="AXC477" s="131"/>
      <c r="AXD477" s="131"/>
      <c r="AXE477" s="131"/>
      <c r="AXF477" s="131"/>
      <c r="AXG477" s="131"/>
      <c r="AXH477" s="131"/>
      <c r="AXI477" s="131"/>
      <c r="AXJ477" s="131"/>
      <c r="AXK477" s="131"/>
      <c r="AXL477" s="131"/>
      <c r="AXM477" s="131"/>
      <c r="AXN477" s="131"/>
      <c r="AXO477" s="131"/>
      <c r="AXP477" s="131"/>
      <c r="AXQ477" s="131"/>
      <c r="AXR477" s="131"/>
      <c r="AXS477" s="131"/>
      <c r="AXT477" s="131"/>
      <c r="AXU477" s="131"/>
      <c r="AXV477" s="131"/>
      <c r="AXW477" s="131"/>
      <c r="AXX477" s="131"/>
    </row>
    <row r="478" spans="1:1324" s="105" customFormat="1" ht="15.75" hidden="1" customHeight="1" x14ac:dyDescent="0.2">
      <c r="A478" s="13" t="s">
        <v>2877</v>
      </c>
      <c r="B478" s="13" t="s">
        <v>1211</v>
      </c>
      <c r="C478" s="12" t="s">
        <v>1613</v>
      </c>
      <c r="D478" s="19" t="s">
        <v>547</v>
      </c>
      <c r="E478" s="9">
        <v>42559</v>
      </c>
      <c r="F478" s="30" t="s">
        <v>1167</v>
      </c>
      <c r="G478" s="30" t="s">
        <v>1186</v>
      </c>
      <c r="H478" s="30">
        <v>42577</v>
      </c>
      <c r="I478" s="30" t="s">
        <v>1065</v>
      </c>
      <c r="J478" s="173"/>
      <c r="K478" s="87" t="s">
        <v>6</v>
      </c>
      <c r="L478" s="87">
        <v>1</v>
      </c>
      <c r="M478" s="87">
        <v>1</v>
      </c>
      <c r="N478" s="87" t="s">
        <v>326</v>
      </c>
      <c r="O478" s="87">
        <v>1</v>
      </c>
      <c r="P478" s="87" t="s">
        <v>326</v>
      </c>
      <c r="Q478" s="87">
        <v>1</v>
      </c>
      <c r="R478" s="87" t="s">
        <v>326</v>
      </c>
      <c r="S478" s="87">
        <v>1</v>
      </c>
      <c r="T478" s="87" t="s">
        <v>49</v>
      </c>
      <c r="U478" s="87">
        <v>1</v>
      </c>
      <c r="V478" s="87">
        <v>1</v>
      </c>
      <c r="W478" s="87">
        <v>0</v>
      </c>
      <c r="X478" s="87">
        <v>0</v>
      </c>
      <c r="Y478" s="87">
        <v>0</v>
      </c>
      <c r="Z478" s="87">
        <v>0</v>
      </c>
      <c r="AA478" s="87">
        <v>0</v>
      </c>
      <c r="AB478" s="87">
        <v>0</v>
      </c>
      <c r="AC478" s="87">
        <v>0</v>
      </c>
      <c r="AD478" s="87">
        <v>0</v>
      </c>
      <c r="AE478" s="87">
        <v>0</v>
      </c>
      <c r="AF478" s="104"/>
      <c r="AG478" s="131"/>
      <c r="AH478" s="131"/>
      <c r="AI478" s="131"/>
      <c r="AJ478" s="131"/>
      <c r="AK478" s="131"/>
      <c r="AL478" s="131"/>
      <c r="AM478" s="131"/>
      <c r="AN478" s="131"/>
      <c r="AO478" s="131"/>
      <c r="AP478" s="131"/>
      <c r="AQ478" s="131"/>
      <c r="AR478" s="131"/>
      <c r="AS478" s="131"/>
      <c r="AT478" s="131"/>
      <c r="AU478" s="131"/>
      <c r="AV478" s="131"/>
      <c r="AW478" s="131"/>
      <c r="AX478" s="131"/>
      <c r="AY478" s="131"/>
      <c r="AZ478" s="131"/>
      <c r="BA478" s="131"/>
      <c r="BB478" s="131"/>
      <c r="BC478" s="131"/>
      <c r="BD478" s="131"/>
      <c r="BE478" s="131"/>
      <c r="BF478" s="131"/>
      <c r="BG478" s="131"/>
      <c r="BH478" s="131"/>
      <c r="BI478" s="131"/>
      <c r="BJ478" s="131"/>
      <c r="BK478" s="131"/>
      <c r="BL478" s="131"/>
      <c r="BM478" s="131"/>
      <c r="BN478" s="131"/>
      <c r="BO478" s="131"/>
      <c r="BP478" s="131"/>
      <c r="BQ478" s="131"/>
      <c r="BR478" s="131"/>
      <c r="BS478" s="131"/>
      <c r="BT478" s="131"/>
      <c r="BU478" s="131"/>
      <c r="BV478" s="131"/>
      <c r="BW478" s="131"/>
      <c r="BX478" s="131"/>
      <c r="BY478" s="131"/>
      <c r="BZ478" s="131"/>
      <c r="CA478" s="131"/>
      <c r="CB478" s="131"/>
      <c r="CC478" s="131"/>
      <c r="CD478" s="131"/>
      <c r="CE478" s="131"/>
      <c r="CF478" s="131"/>
      <c r="CG478" s="131"/>
      <c r="CH478" s="131"/>
      <c r="CI478" s="131"/>
      <c r="CJ478" s="131"/>
      <c r="CK478" s="131"/>
      <c r="CL478" s="131"/>
      <c r="CM478" s="131"/>
      <c r="CN478" s="131"/>
      <c r="CO478" s="131"/>
      <c r="CP478" s="131"/>
      <c r="CQ478" s="131"/>
      <c r="CR478" s="131"/>
      <c r="CS478" s="131"/>
      <c r="CT478" s="131"/>
      <c r="CU478" s="131"/>
      <c r="CV478" s="131"/>
      <c r="CW478" s="131"/>
      <c r="CX478" s="131"/>
      <c r="CY478" s="131"/>
      <c r="CZ478" s="131"/>
      <c r="DA478" s="131"/>
      <c r="DB478" s="131"/>
      <c r="DC478" s="131"/>
      <c r="DD478" s="131"/>
      <c r="DE478" s="131"/>
      <c r="DF478" s="131"/>
      <c r="DG478" s="131"/>
      <c r="DH478" s="131"/>
      <c r="DI478" s="131"/>
      <c r="DJ478" s="131"/>
      <c r="DK478" s="131"/>
      <c r="DL478" s="131"/>
      <c r="DM478" s="131"/>
      <c r="DN478" s="131"/>
      <c r="DO478" s="131"/>
      <c r="DP478" s="131"/>
      <c r="DQ478" s="131"/>
      <c r="DR478" s="131"/>
      <c r="DS478" s="131"/>
      <c r="DT478" s="131"/>
      <c r="DU478" s="131"/>
      <c r="DV478" s="131"/>
      <c r="DW478" s="131"/>
      <c r="DX478" s="131"/>
      <c r="DY478" s="131"/>
      <c r="DZ478" s="131"/>
      <c r="EA478" s="131"/>
      <c r="EB478" s="131"/>
      <c r="EC478" s="131"/>
      <c r="ED478" s="131"/>
      <c r="EE478" s="131"/>
      <c r="EF478" s="131"/>
      <c r="EG478" s="131"/>
      <c r="EH478" s="131"/>
      <c r="EI478" s="131"/>
      <c r="EJ478" s="131"/>
      <c r="EK478" s="131"/>
      <c r="EL478" s="131"/>
      <c r="EM478" s="131"/>
      <c r="EN478" s="131"/>
      <c r="EO478" s="131"/>
      <c r="EP478" s="131"/>
      <c r="EQ478" s="131"/>
      <c r="ER478" s="131"/>
      <c r="ES478" s="131"/>
      <c r="ET478" s="131"/>
      <c r="EU478" s="131"/>
      <c r="EV478" s="131"/>
      <c r="EW478" s="131"/>
      <c r="EX478" s="131"/>
      <c r="EY478" s="131"/>
      <c r="EZ478" s="131"/>
      <c r="FA478" s="131"/>
      <c r="FB478" s="131"/>
      <c r="FC478" s="131"/>
      <c r="FD478" s="131"/>
      <c r="FE478" s="131"/>
      <c r="FF478" s="131"/>
      <c r="FG478" s="131"/>
      <c r="FH478" s="131"/>
      <c r="FI478" s="131"/>
      <c r="FJ478" s="131"/>
      <c r="FK478" s="131"/>
      <c r="FL478" s="131"/>
      <c r="FM478" s="131"/>
      <c r="FN478" s="131"/>
      <c r="FO478" s="131"/>
      <c r="FP478" s="131"/>
      <c r="FQ478" s="131"/>
      <c r="FR478" s="131"/>
      <c r="FS478" s="131"/>
      <c r="FT478" s="131"/>
      <c r="FU478" s="131"/>
      <c r="FV478" s="131"/>
      <c r="FW478" s="131"/>
      <c r="FX478" s="131"/>
      <c r="FY478" s="131"/>
      <c r="FZ478" s="131"/>
      <c r="GA478" s="131"/>
      <c r="GB478" s="131"/>
      <c r="GC478" s="131"/>
      <c r="GD478" s="131"/>
      <c r="GE478" s="131"/>
      <c r="GF478" s="131"/>
      <c r="GG478" s="131"/>
      <c r="GH478" s="131"/>
      <c r="GI478" s="131"/>
      <c r="GJ478" s="131"/>
      <c r="GK478" s="131"/>
      <c r="GL478" s="131"/>
      <c r="GM478" s="131"/>
      <c r="GN478" s="131"/>
      <c r="GO478" s="131"/>
      <c r="GP478" s="131"/>
      <c r="GQ478" s="131"/>
      <c r="GR478" s="131"/>
      <c r="GS478" s="131"/>
      <c r="GT478" s="131"/>
      <c r="GU478" s="131"/>
      <c r="GV478" s="131"/>
      <c r="GW478" s="131"/>
      <c r="GX478" s="131"/>
      <c r="GY478" s="131"/>
      <c r="GZ478" s="131"/>
      <c r="HA478" s="131"/>
      <c r="HB478" s="131"/>
      <c r="HC478" s="131"/>
      <c r="HD478" s="131"/>
      <c r="HE478" s="131"/>
      <c r="HF478" s="131"/>
      <c r="HG478" s="131"/>
      <c r="HH478" s="131"/>
      <c r="HI478" s="131"/>
      <c r="HJ478" s="131"/>
      <c r="HK478" s="131"/>
      <c r="HL478" s="131"/>
      <c r="HM478" s="131"/>
      <c r="HN478" s="131"/>
      <c r="HO478" s="131"/>
      <c r="HP478" s="131"/>
      <c r="HQ478" s="131"/>
      <c r="HR478" s="131"/>
      <c r="HS478" s="131"/>
      <c r="HT478" s="131"/>
      <c r="HU478" s="131"/>
      <c r="HV478" s="131"/>
      <c r="HW478" s="131"/>
      <c r="HX478" s="131"/>
      <c r="HY478" s="131"/>
      <c r="HZ478" s="131"/>
      <c r="IA478" s="131"/>
      <c r="IB478" s="131"/>
      <c r="IC478" s="131"/>
      <c r="ID478" s="131"/>
      <c r="IE478" s="131"/>
      <c r="IF478" s="131"/>
      <c r="IG478" s="131"/>
      <c r="IH478" s="131"/>
      <c r="II478" s="131"/>
      <c r="IJ478" s="131"/>
      <c r="IK478" s="131"/>
      <c r="IL478" s="131"/>
      <c r="IM478" s="131"/>
      <c r="IN478" s="131"/>
      <c r="IO478" s="131"/>
      <c r="IP478" s="131"/>
      <c r="IQ478" s="131"/>
      <c r="IR478" s="131"/>
      <c r="IS478" s="131"/>
      <c r="IT478" s="131"/>
      <c r="IU478" s="131"/>
      <c r="IV478" s="131"/>
      <c r="IW478" s="131"/>
      <c r="IX478" s="131"/>
      <c r="IY478" s="131"/>
      <c r="IZ478" s="131"/>
      <c r="JA478" s="131"/>
      <c r="JB478" s="131"/>
      <c r="JC478" s="131"/>
      <c r="JD478" s="131"/>
      <c r="JE478" s="131"/>
      <c r="JF478" s="131"/>
      <c r="JG478" s="131"/>
      <c r="JH478" s="131"/>
      <c r="JI478" s="131"/>
      <c r="JJ478" s="131"/>
      <c r="JK478" s="131"/>
      <c r="JL478" s="131"/>
      <c r="JM478" s="131"/>
      <c r="JN478" s="131"/>
      <c r="JO478" s="131"/>
      <c r="JP478" s="131"/>
      <c r="JQ478" s="131"/>
      <c r="JR478" s="131"/>
      <c r="JS478" s="131"/>
      <c r="JT478" s="131"/>
      <c r="JU478" s="131"/>
      <c r="JV478" s="131"/>
      <c r="JW478" s="131"/>
      <c r="JX478" s="131"/>
      <c r="JY478" s="131"/>
      <c r="JZ478" s="131"/>
      <c r="KA478" s="131"/>
      <c r="KB478" s="131"/>
      <c r="KC478" s="131"/>
      <c r="KD478" s="131"/>
      <c r="KE478" s="131"/>
      <c r="KF478" s="131"/>
      <c r="KG478" s="131"/>
      <c r="KH478" s="131"/>
      <c r="KI478" s="131"/>
      <c r="KJ478" s="131"/>
      <c r="KK478" s="131"/>
      <c r="KL478" s="131"/>
      <c r="KM478" s="131"/>
      <c r="KN478" s="131"/>
      <c r="KO478" s="131"/>
      <c r="KP478" s="131"/>
      <c r="KQ478" s="131"/>
      <c r="KR478" s="131"/>
      <c r="KS478" s="131"/>
      <c r="KT478" s="131"/>
      <c r="KU478" s="131"/>
      <c r="KV478" s="131"/>
      <c r="KW478" s="131"/>
      <c r="KX478" s="131"/>
      <c r="KY478" s="131"/>
      <c r="KZ478" s="131"/>
      <c r="LA478" s="131"/>
      <c r="LB478" s="131"/>
      <c r="LC478" s="131"/>
      <c r="LD478" s="131"/>
      <c r="LE478" s="131"/>
      <c r="LF478" s="131"/>
      <c r="LG478" s="131"/>
      <c r="LH478" s="131"/>
      <c r="LI478" s="131"/>
      <c r="LJ478" s="131"/>
      <c r="LK478" s="131"/>
      <c r="LL478" s="131"/>
      <c r="LM478" s="131"/>
      <c r="LN478" s="131"/>
      <c r="LO478" s="131"/>
      <c r="LP478" s="131"/>
      <c r="LQ478" s="131"/>
      <c r="LR478" s="131"/>
      <c r="LS478" s="131"/>
      <c r="LT478" s="131"/>
      <c r="LU478" s="131"/>
      <c r="LV478" s="131"/>
      <c r="LW478" s="131"/>
      <c r="LX478" s="131"/>
      <c r="LY478" s="131"/>
      <c r="LZ478" s="131"/>
      <c r="MA478" s="131"/>
      <c r="MB478" s="131"/>
      <c r="MC478" s="131"/>
      <c r="MD478" s="131"/>
      <c r="ME478" s="131"/>
      <c r="MF478" s="131"/>
      <c r="MG478" s="131"/>
      <c r="MH478" s="131"/>
      <c r="MI478" s="131"/>
      <c r="MJ478" s="131"/>
      <c r="MK478" s="131"/>
      <c r="ML478" s="131"/>
      <c r="MM478" s="131"/>
      <c r="MN478" s="131"/>
      <c r="MO478" s="131"/>
      <c r="MP478" s="131"/>
      <c r="MQ478" s="131"/>
      <c r="MR478" s="131"/>
      <c r="MS478" s="131"/>
      <c r="MT478" s="131"/>
      <c r="MU478" s="131"/>
      <c r="MV478" s="131"/>
      <c r="MW478" s="131"/>
      <c r="MX478" s="131"/>
      <c r="MY478" s="131"/>
      <c r="MZ478" s="131"/>
      <c r="NA478" s="131"/>
      <c r="NB478" s="131"/>
      <c r="NC478" s="131"/>
      <c r="ND478" s="131"/>
      <c r="NE478" s="131"/>
      <c r="NF478" s="131"/>
      <c r="NG478" s="131"/>
      <c r="NH478" s="131"/>
      <c r="NI478" s="131"/>
      <c r="NJ478" s="131"/>
      <c r="NK478" s="131"/>
      <c r="NL478" s="131"/>
      <c r="NM478" s="131"/>
      <c r="NN478" s="131"/>
      <c r="NO478" s="131"/>
      <c r="NP478" s="131"/>
      <c r="NQ478" s="131"/>
      <c r="NR478" s="131"/>
      <c r="NS478" s="131"/>
      <c r="NT478" s="131"/>
      <c r="NU478" s="131"/>
      <c r="NV478" s="131"/>
      <c r="NW478" s="131"/>
      <c r="NX478" s="131"/>
      <c r="NY478" s="131"/>
      <c r="NZ478" s="131"/>
      <c r="OA478" s="131"/>
      <c r="OB478" s="131"/>
      <c r="OC478" s="131"/>
      <c r="OD478" s="131"/>
      <c r="OE478" s="131"/>
      <c r="OF478" s="131"/>
      <c r="OG478" s="131"/>
      <c r="OH478" s="131"/>
      <c r="OI478" s="131"/>
      <c r="OJ478" s="131"/>
      <c r="OK478" s="131"/>
      <c r="OL478" s="131"/>
      <c r="OM478" s="131"/>
      <c r="ON478" s="131"/>
      <c r="OO478" s="131"/>
      <c r="OP478" s="131"/>
      <c r="OQ478" s="131"/>
      <c r="OR478" s="131"/>
      <c r="OS478" s="131"/>
      <c r="OT478" s="131"/>
      <c r="OU478" s="131"/>
      <c r="OV478" s="131"/>
      <c r="OW478" s="131"/>
      <c r="OX478" s="131"/>
      <c r="OY478" s="131"/>
      <c r="OZ478" s="131"/>
      <c r="PA478" s="131"/>
      <c r="PB478" s="131"/>
      <c r="PC478" s="131"/>
      <c r="PD478" s="131"/>
      <c r="PE478" s="131"/>
      <c r="PF478" s="131"/>
      <c r="PG478" s="131"/>
      <c r="PH478" s="131"/>
      <c r="PI478" s="131"/>
      <c r="PJ478" s="131"/>
      <c r="PK478" s="131"/>
      <c r="PL478" s="131"/>
      <c r="PM478" s="131"/>
      <c r="PN478" s="131"/>
      <c r="PO478" s="131"/>
      <c r="PP478" s="131"/>
      <c r="PQ478" s="131"/>
      <c r="PR478" s="131"/>
      <c r="PS478" s="131"/>
      <c r="PT478" s="131"/>
      <c r="PU478" s="131"/>
      <c r="PV478" s="131"/>
      <c r="PW478" s="131"/>
      <c r="PX478" s="131"/>
      <c r="PY478" s="131"/>
      <c r="PZ478" s="131"/>
      <c r="QA478" s="131"/>
      <c r="QB478" s="131"/>
      <c r="QC478" s="131"/>
      <c r="QD478" s="131"/>
      <c r="QE478" s="131"/>
      <c r="QF478" s="131"/>
      <c r="QG478" s="131"/>
      <c r="QH478" s="131"/>
      <c r="QI478" s="131"/>
      <c r="QJ478" s="131"/>
      <c r="QK478" s="131"/>
      <c r="QL478" s="131"/>
      <c r="QM478" s="131"/>
      <c r="QN478" s="131"/>
      <c r="QO478" s="131"/>
      <c r="QP478" s="131"/>
      <c r="QQ478" s="131"/>
      <c r="QR478" s="131"/>
      <c r="QS478" s="131"/>
      <c r="QT478" s="131"/>
      <c r="QU478" s="131"/>
      <c r="QV478" s="131"/>
      <c r="QW478" s="131"/>
      <c r="QX478" s="131"/>
      <c r="QY478" s="131"/>
      <c r="QZ478" s="131"/>
      <c r="RA478" s="131"/>
      <c r="RB478" s="131"/>
      <c r="RC478" s="131"/>
      <c r="RD478" s="131"/>
      <c r="RE478" s="131"/>
      <c r="RF478" s="131"/>
      <c r="RG478" s="131"/>
      <c r="RH478" s="131"/>
      <c r="RI478" s="131"/>
      <c r="RJ478" s="131"/>
      <c r="RK478" s="131"/>
      <c r="RL478" s="131"/>
      <c r="RM478" s="131"/>
      <c r="RN478" s="131"/>
      <c r="RO478" s="131"/>
      <c r="RP478" s="131"/>
      <c r="RQ478" s="131"/>
      <c r="RR478" s="131"/>
      <c r="RS478" s="131"/>
      <c r="RT478" s="131"/>
      <c r="RU478" s="131"/>
      <c r="RV478" s="131"/>
      <c r="RW478" s="131"/>
      <c r="RX478" s="131"/>
      <c r="RY478" s="131"/>
      <c r="RZ478" s="131"/>
      <c r="SA478" s="131"/>
      <c r="SB478" s="131"/>
      <c r="SC478" s="131"/>
      <c r="SD478" s="131"/>
      <c r="SE478" s="131"/>
      <c r="SF478" s="131"/>
      <c r="SG478" s="131"/>
      <c r="SH478" s="131"/>
      <c r="SI478" s="131"/>
      <c r="SJ478" s="131"/>
      <c r="SK478" s="131"/>
      <c r="SL478" s="131"/>
      <c r="SM478" s="131"/>
      <c r="SN478" s="131"/>
      <c r="SO478" s="131"/>
      <c r="SP478" s="131"/>
      <c r="SQ478" s="131"/>
      <c r="SR478" s="131"/>
      <c r="SS478" s="131"/>
      <c r="ST478" s="131"/>
      <c r="SU478" s="131"/>
      <c r="SV478" s="131"/>
      <c r="SW478" s="131"/>
      <c r="SX478" s="131"/>
      <c r="SY478" s="131"/>
      <c r="SZ478" s="131"/>
      <c r="TA478" s="131"/>
      <c r="TB478" s="131"/>
      <c r="TC478" s="131"/>
      <c r="TD478" s="131"/>
      <c r="TE478" s="131"/>
      <c r="TF478" s="131"/>
      <c r="TG478" s="131"/>
      <c r="TH478" s="131"/>
      <c r="TI478" s="131"/>
      <c r="TJ478" s="131"/>
      <c r="TK478" s="131"/>
      <c r="TL478" s="131"/>
      <c r="TM478" s="131"/>
      <c r="TN478" s="131"/>
      <c r="TO478" s="131"/>
      <c r="TP478" s="131"/>
      <c r="TQ478" s="131"/>
      <c r="TR478" s="131"/>
      <c r="TS478" s="131"/>
      <c r="TT478" s="131"/>
      <c r="TU478" s="131"/>
      <c r="TV478" s="131"/>
      <c r="TW478" s="131"/>
      <c r="TX478" s="131"/>
      <c r="TY478" s="131"/>
      <c r="TZ478" s="131"/>
      <c r="UA478" s="131"/>
      <c r="UB478" s="131"/>
      <c r="UC478" s="131"/>
      <c r="UD478" s="131"/>
      <c r="UE478" s="131"/>
      <c r="UF478" s="131"/>
      <c r="UG478" s="131"/>
      <c r="UH478" s="131"/>
      <c r="UI478" s="131"/>
      <c r="UJ478" s="131"/>
      <c r="UK478" s="131"/>
      <c r="UL478" s="131"/>
      <c r="UM478" s="131"/>
      <c r="UN478" s="131"/>
      <c r="UO478" s="131"/>
      <c r="UP478" s="131"/>
      <c r="UQ478" s="131"/>
      <c r="UR478" s="131"/>
      <c r="US478" s="131"/>
      <c r="UT478" s="131"/>
      <c r="UU478" s="131"/>
      <c r="UV478" s="131"/>
      <c r="UW478" s="131"/>
      <c r="UX478" s="131"/>
      <c r="UY478" s="131"/>
      <c r="UZ478" s="131"/>
      <c r="VA478" s="131"/>
      <c r="VB478" s="131"/>
      <c r="VC478" s="131"/>
      <c r="VD478" s="131"/>
      <c r="VE478" s="131"/>
      <c r="VF478" s="131"/>
      <c r="VG478" s="131"/>
      <c r="VH478" s="131"/>
      <c r="VI478" s="131"/>
      <c r="VJ478" s="131"/>
      <c r="VK478" s="131"/>
      <c r="VL478" s="131"/>
      <c r="VM478" s="131"/>
      <c r="VN478" s="131"/>
      <c r="VO478" s="131"/>
      <c r="VP478" s="131"/>
      <c r="VQ478" s="131"/>
      <c r="VR478" s="131"/>
      <c r="VS478" s="131"/>
      <c r="VT478" s="131"/>
      <c r="VU478" s="131"/>
      <c r="VV478" s="131"/>
      <c r="VW478" s="131"/>
      <c r="VX478" s="131"/>
      <c r="VY478" s="131"/>
      <c r="VZ478" s="131"/>
      <c r="WA478" s="131"/>
      <c r="WB478" s="131"/>
      <c r="WC478" s="131"/>
      <c r="WD478" s="131"/>
      <c r="WE478" s="131"/>
      <c r="WF478" s="131"/>
      <c r="WG478" s="131"/>
      <c r="WH478" s="131"/>
      <c r="WI478" s="131"/>
      <c r="WJ478" s="131"/>
      <c r="WK478" s="131"/>
      <c r="WL478" s="131"/>
      <c r="WM478" s="131"/>
      <c r="WN478" s="131"/>
      <c r="WO478" s="131"/>
      <c r="WP478" s="131"/>
      <c r="WQ478" s="131"/>
      <c r="WR478" s="131"/>
      <c r="WS478" s="131"/>
      <c r="WT478" s="131"/>
      <c r="WU478" s="131"/>
      <c r="WV478" s="131"/>
      <c r="WW478" s="131"/>
      <c r="WX478" s="131"/>
      <c r="WY478" s="131"/>
      <c r="WZ478" s="131"/>
      <c r="XA478" s="131"/>
      <c r="XB478" s="131"/>
      <c r="XC478" s="131"/>
      <c r="XD478" s="131"/>
      <c r="XE478" s="131"/>
      <c r="XF478" s="131"/>
      <c r="XG478" s="131"/>
      <c r="XH478" s="131"/>
      <c r="XI478" s="131"/>
      <c r="XJ478" s="131"/>
      <c r="XK478" s="131"/>
      <c r="XL478" s="131"/>
      <c r="XM478" s="131"/>
      <c r="XN478" s="131"/>
      <c r="XO478" s="131"/>
      <c r="XP478" s="131"/>
      <c r="XQ478" s="131"/>
      <c r="XR478" s="131"/>
      <c r="XS478" s="131"/>
      <c r="XT478" s="131"/>
      <c r="XU478" s="131"/>
      <c r="XV478" s="131"/>
      <c r="XW478" s="131"/>
      <c r="XX478" s="131"/>
      <c r="XY478" s="131"/>
      <c r="XZ478" s="131"/>
      <c r="YA478" s="131"/>
      <c r="YB478" s="131"/>
      <c r="YC478" s="131"/>
      <c r="YD478" s="131"/>
      <c r="YE478" s="131"/>
      <c r="YF478" s="131"/>
      <c r="YG478" s="131"/>
      <c r="YH478" s="131"/>
      <c r="YI478" s="131"/>
      <c r="YJ478" s="131"/>
      <c r="YK478" s="131"/>
      <c r="YL478" s="131"/>
      <c r="YM478" s="131"/>
      <c r="YN478" s="131"/>
      <c r="YO478" s="131"/>
      <c r="YP478" s="131"/>
      <c r="YQ478" s="131"/>
      <c r="YR478" s="131"/>
      <c r="YS478" s="131"/>
      <c r="YT478" s="131"/>
      <c r="YU478" s="131"/>
      <c r="YV478" s="131"/>
      <c r="YW478" s="131"/>
      <c r="YX478" s="131"/>
      <c r="YY478" s="131"/>
      <c r="YZ478" s="131"/>
      <c r="ZA478" s="131"/>
      <c r="ZB478" s="131"/>
      <c r="ZC478" s="131"/>
      <c r="ZD478" s="131"/>
      <c r="ZE478" s="131"/>
      <c r="ZF478" s="131"/>
      <c r="ZG478" s="131"/>
      <c r="ZH478" s="131"/>
      <c r="ZI478" s="131"/>
      <c r="ZJ478" s="131"/>
      <c r="ZK478" s="131"/>
      <c r="ZL478" s="131"/>
      <c r="ZM478" s="131"/>
      <c r="ZN478" s="131"/>
      <c r="ZO478" s="131"/>
      <c r="ZP478" s="131"/>
      <c r="ZQ478" s="131"/>
      <c r="ZR478" s="131"/>
      <c r="ZS478" s="131"/>
      <c r="ZT478" s="131"/>
      <c r="ZU478" s="131"/>
      <c r="ZV478" s="131"/>
      <c r="ZW478" s="131"/>
      <c r="ZX478" s="131"/>
      <c r="ZY478" s="131"/>
      <c r="ZZ478" s="131"/>
      <c r="AAA478" s="131"/>
      <c r="AAB478" s="131"/>
      <c r="AAC478" s="131"/>
      <c r="AAD478" s="131"/>
      <c r="AAE478" s="131"/>
      <c r="AAF478" s="131"/>
      <c r="AAG478" s="131"/>
      <c r="AAH478" s="131"/>
      <c r="AAI478" s="131"/>
      <c r="AAJ478" s="131"/>
      <c r="AAK478" s="131"/>
      <c r="AAL478" s="131"/>
      <c r="AAM478" s="131"/>
      <c r="AAN478" s="131"/>
      <c r="AAO478" s="131"/>
      <c r="AAP478" s="131"/>
      <c r="AAQ478" s="131"/>
      <c r="AAR478" s="131"/>
      <c r="AAS478" s="131"/>
      <c r="AAT478" s="131"/>
      <c r="AAU478" s="131"/>
      <c r="AAV478" s="131"/>
      <c r="AAW478" s="131"/>
      <c r="AAX478" s="131"/>
      <c r="AAY478" s="131"/>
      <c r="AAZ478" s="131"/>
      <c r="ABA478" s="131"/>
      <c r="ABB478" s="131"/>
      <c r="ABC478" s="131"/>
      <c r="ABD478" s="131"/>
      <c r="ABE478" s="131"/>
      <c r="ABF478" s="131"/>
      <c r="ABG478" s="131"/>
      <c r="ABH478" s="131"/>
      <c r="ABI478" s="131"/>
      <c r="ABJ478" s="131"/>
      <c r="ABK478" s="131"/>
      <c r="ABL478" s="131"/>
      <c r="ABM478" s="131"/>
      <c r="ABN478" s="131"/>
      <c r="ABO478" s="131"/>
      <c r="ABP478" s="131"/>
      <c r="ABQ478" s="131"/>
      <c r="ABR478" s="131"/>
      <c r="ABS478" s="131"/>
      <c r="ABT478" s="131"/>
      <c r="ABU478" s="131"/>
      <c r="ABV478" s="131"/>
      <c r="ABW478" s="131"/>
      <c r="ABX478" s="131"/>
      <c r="ABY478" s="131"/>
      <c r="ABZ478" s="131"/>
      <c r="ACA478" s="131"/>
      <c r="ACB478" s="131"/>
      <c r="ACC478" s="131"/>
      <c r="ACD478" s="131"/>
      <c r="ACE478" s="131"/>
      <c r="ACF478" s="131"/>
      <c r="ACG478" s="131"/>
      <c r="ACH478" s="131"/>
      <c r="ACI478" s="131"/>
      <c r="ACJ478" s="131"/>
      <c r="ACK478" s="131"/>
      <c r="ACL478" s="131"/>
      <c r="ACM478" s="131"/>
      <c r="ACN478" s="131"/>
      <c r="ACO478" s="131"/>
      <c r="ACP478" s="131"/>
      <c r="ACQ478" s="131"/>
      <c r="ACR478" s="131"/>
      <c r="ACS478" s="131"/>
      <c r="ACT478" s="131"/>
      <c r="ACU478" s="131"/>
      <c r="ACV478" s="131"/>
      <c r="ACW478" s="131"/>
      <c r="ACX478" s="131"/>
      <c r="ACY478" s="131"/>
      <c r="ACZ478" s="131"/>
      <c r="ADA478" s="131"/>
      <c r="ADB478" s="131"/>
      <c r="ADC478" s="131"/>
      <c r="ADD478" s="131"/>
      <c r="ADE478" s="131"/>
      <c r="ADF478" s="131"/>
      <c r="ADG478" s="131"/>
      <c r="ADH478" s="131"/>
      <c r="ADI478" s="131"/>
      <c r="ADJ478" s="131"/>
      <c r="ADK478" s="131"/>
      <c r="ADL478" s="131"/>
      <c r="ADM478" s="131"/>
      <c r="ADN478" s="131"/>
      <c r="ADO478" s="131"/>
      <c r="ADP478" s="131"/>
      <c r="ADQ478" s="131"/>
      <c r="ADR478" s="131"/>
      <c r="ADS478" s="131"/>
      <c r="ADT478" s="131"/>
      <c r="ADU478" s="131"/>
      <c r="ADV478" s="131"/>
      <c r="ADW478" s="131"/>
      <c r="ADX478" s="131"/>
      <c r="ADY478" s="131"/>
      <c r="ADZ478" s="131"/>
      <c r="AEA478" s="131"/>
      <c r="AEB478" s="131"/>
      <c r="AEC478" s="131"/>
      <c r="AED478" s="131"/>
      <c r="AEE478" s="131"/>
      <c r="AEF478" s="131"/>
      <c r="AEG478" s="131"/>
      <c r="AEH478" s="131"/>
      <c r="AEI478" s="131"/>
      <c r="AEJ478" s="131"/>
      <c r="AEK478" s="131"/>
      <c r="AEL478" s="131"/>
      <c r="AEM478" s="131"/>
      <c r="AEN478" s="131"/>
      <c r="AEO478" s="131"/>
      <c r="AEP478" s="131"/>
      <c r="AEQ478" s="131"/>
      <c r="AER478" s="131"/>
      <c r="AES478" s="131"/>
      <c r="AET478" s="131"/>
      <c r="AEU478" s="131"/>
      <c r="AEV478" s="131"/>
      <c r="AEW478" s="131"/>
      <c r="AEX478" s="131"/>
      <c r="AEY478" s="131"/>
      <c r="AEZ478" s="131"/>
      <c r="AFA478" s="131"/>
      <c r="AFB478" s="131"/>
      <c r="AFC478" s="131"/>
      <c r="AFD478" s="131"/>
      <c r="AFE478" s="131"/>
      <c r="AFF478" s="131"/>
      <c r="AFG478" s="131"/>
      <c r="AFH478" s="131"/>
      <c r="AFI478" s="131"/>
      <c r="AFJ478" s="131"/>
      <c r="AFK478" s="131"/>
      <c r="AFL478" s="131"/>
      <c r="AFM478" s="131"/>
      <c r="AFN478" s="131"/>
      <c r="AFO478" s="131"/>
      <c r="AFP478" s="131"/>
      <c r="AFQ478" s="131"/>
      <c r="AFR478" s="131"/>
      <c r="AFS478" s="131"/>
      <c r="AFT478" s="131"/>
      <c r="AFU478" s="131"/>
      <c r="AFV478" s="131"/>
      <c r="AFW478" s="131"/>
      <c r="AFX478" s="131"/>
      <c r="AFY478" s="131"/>
      <c r="AFZ478" s="131"/>
      <c r="AGA478" s="131"/>
      <c r="AGB478" s="131"/>
      <c r="AGC478" s="131"/>
      <c r="AGD478" s="131"/>
      <c r="AGE478" s="131"/>
      <c r="AGF478" s="131"/>
      <c r="AGG478" s="131"/>
      <c r="AGH478" s="131"/>
      <c r="AGI478" s="131"/>
      <c r="AGJ478" s="131"/>
      <c r="AGK478" s="131"/>
      <c r="AGL478" s="131"/>
      <c r="AGM478" s="131"/>
      <c r="AGN478" s="131"/>
      <c r="AGO478" s="131"/>
      <c r="AGP478" s="131"/>
      <c r="AGQ478" s="131"/>
      <c r="AGR478" s="131"/>
      <c r="AGS478" s="131"/>
      <c r="AGT478" s="131"/>
      <c r="AGU478" s="131"/>
      <c r="AGV478" s="131"/>
      <c r="AGW478" s="131"/>
      <c r="AGX478" s="131"/>
      <c r="AGY478" s="131"/>
      <c r="AGZ478" s="131"/>
      <c r="AHA478" s="131"/>
      <c r="AHB478" s="131"/>
      <c r="AHC478" s="131"/>
      <c r="AHD478" s="131"/>
      <c r="AHE478" s="131"/>
      <c r="AHF478" s="131"/>
      <c r="AHG478" s="131"/>
      <c r="AHH478" s="131"/>
      <c r="AHI478" s="131"/>
      <c r="AHJ478" s="131"/>
      <c r="AHK478" s="131"/>
      <c r="AHL478" s="131"/>
      <c r="AHM478" s="131"/>
      <c r="AHN478" s="131"/>
      <c r="AHO478" s="131"/>
      <c r="AHP478" s="131"/>
      <c r="AHQ478" s="131"/>
      <c r="AHR478" s="131"/>
      <c r="AHS478" s="131"/>
      <c r="AHT478" s="131"/>
      <c r="AHU478" s="131"/>
      <c r="AHV478" s="131"/>
      <c r="AHW478" s="131"/>
      <c r="AHX478" s="131"/>
      <c r="AHY478" s="131"/>
      <c r="AHZ478" s="131"/>
      <c r="AIA478" s="131"/>
      <c r="AIB478" s="131"/>
      <c r="AIC478" s="131"/>
      <c r="AID478" s="131"/>
      <c r="AIE478" s="131"/>
      <c r="AIF478" s="131"/>
      <c r="AIG478" s="131"/>
      <c r="AIH478" s="131"/>
      <c r="AII478" s="131"/>
      <c r="AIJ478" s="131"/>
      <c r="AIK478" s="131"/>
      <c r="AIL478" s="131"/>
      <c r="AIM478" s="131"/>
      <c r="AIN478" s="131"/>
      <c r="AIO478" s="131"/>
      <c r="AIP478" s="131"/>
      <c r="AIQ478" s="131"/>
      <c r="AIR478" s="131"/>
      <c r="AIS478" s="131"/>
      <c r="AIT478" s="131"/>
      <c r="AIU478" s="131"/>
      <c r="AIV478" s="131"/>
      <c r="AIW478" s="131"/>
      <c r="AIX478" s="131"/>
      <c r="AIY478" s="131"/>
      <c r="AIZ478" s="131"/>
      <c r="AJA478" s="131"/>
      <c r="AJB478" s="131"/>
      <c r="AJC478" s="131"/>
      <c r="AJD478" s="131"/>
      <c r="AJE478" s="131"/>
      <c r="AJF478" s="131"/>
      <c r="AJG478" s="131"/>
      <c r="AJH478" s="131"/>
      <c r="AJI478" s="131"/>
      <c r="AJJ478" s="131"/>
      <c r="AJK478" s="131"/>
      <c r="AJL478" s="131"/>
      <c r="AJM478" s="131"/>
      <c r="AJN478" s="131"/>
      <c r="AJO478" s="131"/>
      <c r="AJP478" s="131"/>
      <c r="AJQ478" s="131"/>
      <c r="AJR478" s="131"/>
      <c r="AJS478" s="131"/>
      <c r="AJT478" s="131"/>
      <c r="AJU478" s="131"/>
      <c r="AJV478" s="131"/>
      <c r="AJW478" s="131"/>
      <c r="AJX478" s="131"/>
      <c r="AJY478" s="131"/>
      <c r="AJZ478" s="131"/>
      <c r="AKA478" s="131"/>
      <c r="AKB478" s="131"/>
      <c r="AKC478" s="131"/>
      <c r="AKD478" s="131"/>
      <c r="AKE478" s="131"/>
      <c r="AKF478" s="131"/>
      <c r="AKG478" s="131"/>
      <c r="AKH478" s="131"/>
      <c r="AKI478" s="131"/>
      <c r="AKJ478" s="131"/>
      <c r="AKK478" s="131"/>
      <c r="AKL478" s="131"/>
      <c r="AKM478" s="131"/>
      <c r="AKN478" s="131"/>
      <c r="AKO478" s="131"/>
      <c r="AKP478" s="131"/>
      <c r="AKQ478" s="131"/>
      <c r="AKR478" s="131"/>
      <c r="AKS478" s="131"/>
      <c r="AKT478" s="131"/>
      <c r="AKU478" s="131"/>
      <c r="AKV478" s="131"/>
      <c r="AKW478" s="131"/>
      <c r="AKX478" s="131"/>
      <c r="AKY478" s="131"/>
      <c r="AKZ478" s="131"/>
      <c r="ALA478" s="131"/>
      <c r="ALB478" s="131"/>
      <c r="ALC478" s="131"/>
      <c r="ALD478" s="131"/>
      <c r="ALE478" s="131"/>
      <c r="ALF478" s="131"/>
      <c r="ALG478" s="131"/>
      <c r="ALH478" s="131"/>
      <c r="ALI478" s="131"/>
      <c r="ALJ478" s="131"/>
      <c r="ALK478" s="131"/>
      <c r="ALL478" s="131"/>
      <c r="ALM478" s="131"/>
      <c r="ALN478" s="131"/>
      <c r="ALO478" s="131"/>
      <c r="ALP478" s="131"/>
      <c r="ALQ478" s="131"/>
      <c r="ALR478" s="131"/>
      <c r="ALS478" s="131"/>
      <c r="ALT478" s="131"/>
      <c r="ALU478" s="131"/>
      <c r="ALV478" s="131"/>
      <c r="ALW478" s="131"/>
      <c r="ALX478" s="131"/>
      <c r="ALY478" s="131"/>
      <c r="ALZ478" s="131"/>
      <c r="AMA478" s="131"/>
      <c r="AMB478" s="131"/>
      <c r="AMC478" s="131"/>
      <c r="AMD478" s="131"/>
      <c r="AME478" s="131"/>
      <c r="AMF478" s="131"/>
      <c r="AMG478" s="131"/>
      <c r="AMH478" s="131"/>
      <c r="AMI478" s="131"/>
      <c r="AMJ478" s="131"/>
      <c r="AMK478" s="131"/>
      <c r="AML478" s="131"/>
      <c r="AMM478" s="131"/>
      <c r="AMN478" s="131"/>
      <c r="AMO478" s="131"/>
      <c r="AMP478" s="131"/>
      <c r="AMQ478" s="131"/>
      <c r="AMR478" s="131"/>
      <c r="AMS478" s="131"/>
      <c r="AMT478" s="131"/>
      <c r="AMU478" s="131"/>
      <c r="AMV478" s="131"/>
      <c r="AMW478" s="131"/>
      <c r="AMX478" s="131"/>
      <c r="AMY478" s="131"/>
      <c r="AMZ478" s="131"/>
      <c r="ANA478" s="131"/>
      <c r="ANB478" s="131"/>
      <c r="ANC478" s="131"/>
      <c r="AND478" s="131"/>
      <c r="ANE478" s="131"/>
      <c r="ANF478" s="131"/>
      <c r="ANG478" s="131"/>
      <c r="ANH478" s="131"/>
      <c r="ANI478" s="131"/>
      <c r="ANJ478" s="131"/>
      <c r="ANK478" s="131"/>
      <c r="ANL478" s="131"/>
      <c r="ANM478" s="131"/>
      <c r="ANN478" s="131"/>
      <c r="ANO478" s="131"/>
      <c r="ANP478" s="131"/>
      <c r="ANQ478" s="131"/>
      <c r="ANR478" s="131"/>
      <c r="ANS478" s="131"/>
      <c r="ANT478" s="131"/>
      <c r="ANU478" s="131"/>
      <c r="ANV478" s="131"/>
      <c r="ANW478" s="131"/>
      <c r="ANX478" s="131"/>
      <c r="ANY478" s="131"/>
      <c r="ANZ478" s="131"/>
      <c r="AOA478" s="131"/>
      <c r="AOB478" s="131"/>
      <c r="AOC478" s="131"/>
      <c r="AOD478" s="131"/>
      <c r="AOE478" s="131"/>
      <c r="AOF478" s="131"/>
      <c r="AOG478" s="131"/>
      <c r="AOH478" s="131"/>
      <c r="AOI478" s="131"/>
      <c r="AOJ478" s="131"/>
      <c r="AOK478" s="131"/>
      <c r="AOL478" s="131"/>
      <c r="AOM478" s="131"/>
      <c r="AON478" s="131"/>
      <c r="AOO478" s="131"/>
      <c r="AOP478" s="131"/>
      <c r="AOQ478" s="131"/>
      <c r="AOR478" s="131"/>
      <c r="AOS478" s="131"/>
      <c r="AOT478" s="131"/>
      <c r="AOU478" s="131"/>
      <c r="AOV478" s="131"/>
      <c r="AOW478" s="131"/>
      <c r="AOX478" s="131"/>
      <c r="AOY478" s="131"/>
      <c r="AOZ478" s="131"/>
      <c r="APA478" s="131"/>
      <c r="APB478" s="131"/>
      <c r="APC478" s="131"/>
      <c r="APD478" s="131"/>
      <c r="APE478" s="131"/>
      <c r="APF478" s="131"/>
      <c r="APG478" s="131"/>
      <c r="APH478" s="131"/>
      <c r="API478" s="131"/>
      <c r="APJ478" s="131"/>
      <c r="APK478" s="131"/>
      <c r="APL478" s="131"/>
      <c r="APM478" s="131"/>
      <c r="APN478" s="131"/>
      <c r="APO478" s="131"/>
      <c r="APP478" s="131"/>
      <c r="APQ478" s="131"/>
      <c r="APR478" s="131"/>
      <c r="APS478" s="131"/>
      <c r="APT478" s="131"/>
      <c r="APU478" s="131"/>
      <c r="APV478" s="131"/>
      <c r="APW478" s="131"/>
      <c r="APX478" s="131"/>
      <c r="APY478" s="131"/>
      <c r="APZ478" s="131"/>
      <c r="AQA478" s="131"/>
      <c r="AQB478" s="131"/>
      <c r="AQC478" s="131"/>
      <c r="AQD478" s="131"/>
      <c r="AQE478" s="131"/>
      <c r="AQF478" s="131"/>
      <c r="AQG478" s="131"/>
      <c r="AQH478" s="131"/>
      <c r="AQI478" s="131"/>
      <c r="AQJ478" s="131"/>
      <c r="AQK478" s="131"/>
      <c r="AQL478" s="131"/>
      <c r="AQM478" s="131"/>
      <c r="AQN478" s="131"/>
      <c r="AQO478" s="131"/>
      <c r="AQP478" s="131"/>
      <c r="AQQ478" s="131"/>
      <c r="AQR478" s="131"/>
      <c r="AQS478" s="131"/>
      <c r="AQT478" s="131"/>
      <c r="AQU478" s="131"/>
      <c r="AQV478" s="131"/>
      <c r="AQW478" s="131"/>
      <c r="AQX478" s="131"/>
      <c r="AQY478" s="131"/>
      <c r="AQZ478" s="131"/>
      <c r="ARA478" s="131"/>
      <c r="ARB478" s="131"/>
      <c r="ARC478" s="131"/>
      <c r="ARD478" s="131"/>
      <c r="ARE478" s="131"/>
      <c r="ARF478" s="131"/>
      <c r="ARG478" s="131"/>
      <c r="ARH478" s="131"/>
      <c r="ARI478" s="131"/>
      <c r="ARJ478" s="131"/>
      <c r="ARK478" s="131"/>
      <c r="ARL478" s="131"/>
      <c r="ARM478" s="131"/>
      <c r="ARN478" s="131"/>
      <c r="ARO478" s="131"/>
      <c r="ARP478" s="131"/>
      <c r="ARQ478" s="131"/>
      <c r="ARR478" s="131"/>
      <c r="ARS478" s="131"/>
      <c r="ART478" s="131"/>
      <c r="ARU478" s="131"/>
      <c r="ARV478" s="131"/>
      <c r="ARW478" s="131"/>
      <c r="ARX478" s="131"/>
      <c r="ARY478" s="131"/>
      <c r="ARZ478" s="131"/>
      <c r="ASA478" s="131"/>
      <c r="ASB478" s="131"/>
      <c r="ASC478" s="131"/>
      <c r="ASD478" s="131"/>
      <c r="ASE478" s="131"/>
      <c r="ASF478" s="131"/>
      <c r="ASG478" s="131"/>
      <c r="ASH478" s="131"/>
      <c r="ASI478" s="131"/>
      <c r="ASJ478" s="131"/>
      <c r="ASK478" s="131"/>
      <c r="ASL478" s="131"/>
      <c r="ASM478" s="131"/>
      <c r="ASN478" s="131"/>
      <c r="ASO478" s="131"/>
      <c r="ASP478" s="131"/>
      <c r="ASQ478" s="131"/>
      <c r="ASR478" s="131"/>
      <c r="ASS478" s="131"/>
      <c r="AST478" s="131"/>
      <c r="ASU478" s="131"/>
      <c r="ASV478" s="131"/>
      <c r="ASW478" s="131"/>
      <c r="ASX478" s="131"/>
      <c r="ASY478" s="131"/>
      <c r="ASZ478" s="131"/>
      <c r="ATA478" s="131"/>
      <c r="ATB478" s="131"/>
      <c r="ATC478" s="131"/>
      <c r="ATD478" s="131"/>
      <c r="ATE478" s="131"/>
      <c r="ATF478" s="131"/>
      <c r="ATG478" s="131"/>
      <c r="ATH478" s="131"/>
      <c r="ATI478" s="131"/>
      <c r="ATJ478" s="131"/>
      <c r="ATK478" s="131"/>
      <c r="ATL478" s="131"/>
      <c r="ATM478" s="131"/>
      <c r="ATN478" s="131"/>
      <c r="ATO478" s="131"/>
      <c r="ATP478" s="131"/>
      <c r="ATQ478" s="131"/>
      <c r="ATR478" s="131"/>
      <c r="ATS478" s="131"/>
      <c r="ATT478" s="131"/>
      <c r="ATU478" s="131"/>
      <c r="ATV478" s="131"/>
      <c r="ATW478" s="131"/>
      <c r="ATX478" s="131"/>
      <c r="ATY478" s="131"/>
      <c r="ATZ478" s="131"/>
      <c r="AUA478" s="131"/>
      <c r="AUB478" s="131"/>
      <c r="AUC478" s="131"/>
      <c r="AUD478" s="131"/>
      <c r="AUE478" s="131"/>
      <c r="AUF478" s="131"/>
      <c r="AUG478" s="131"/>
      <c r="AUH478" s="131"/>
      <c r="AUI478" s="131"/>
      <c r="AUJ478" s="131"/>
      <c r="AUK478" s="131"/>
      <c r="AUL478" s="131"/>
      <c r="AUM478" s="131"/>
      <c r="AUN478" s="131"/>
      <c r="AUO478" s="131"/>
      <c r="AUP478" s="131"/>
      <c r="AUQ478" s="131"/>
      <c r="AUR478" s="131"/>
      <c r="AUS478" s="131"/>
      <c r="AUT478" s="131"/>
      <c r="AUU478" s="131"/>
      <c r="AUV478" s="131"/>
      <c r="AUW478" s="131"/>
      <c r="AUX478" s="131"/>
      <c r="AUY478" s="131"/>
      <c r="AUZ478" s="131"/>
      <c r="AVA478" s="131"/>
      <c r="AVB478" s="131"/>
      <c r="AVC478" s="131"/>
      <c r="AVD478" s="131"/>
      <c r="AVE478" s="131"/>
      <c r="AVF478" s="131"/>
      <c r="AVG478" s="131"/>
      <c r="AVH478" s="131"/>
      <c r="AVI478" s="131"/>
      <c r="AVJ478" s="131"/>
      <c r="AVK478" s="131"/>
      <c r="AVL478" s="131"/>
      <c r="AVM478" s="131"/>
      <c r="AVN478" s="131"/>
      <c r="AVO478" s="131"/>
      <c r="AVP478" s="131"/>
      <c r="AVQ478" s="131"/>
      <c r="AVR478" s="131"/>
      <c r="AVS478" s="131"/>
      <c r="AVT478" s="131"/>
      <c r="AVU478" s="131"/>
      <c r="AVV478" s="131"/>
      <c r="AVW478" s="131"/>
      <c r="AVX478" s="131"/>
      <c r="AVY478" s="131"/>
      <c r="AVZ478" s="131"/>
      <c r="AWA478" s="131"/>
      <c r="AWB478" s="131"/>
      <c r="AWC478" s="131"/>
      <c r="AWD478" s="131"/>
      <c r="AWE478" s="131"/>
      <c r="AWF478" s="131"/>
      <c r="AWG478" s="131"/>
      <c r="AWH478" s="131"/>
      <c r="AWI478" s="131"/>
      <c r="AWJ478" s="131"/>
      <c r="AWK478" s="131"/>
      <c r="AWL478" s="131"/>
      <c r="AWM478" s="131"/>
      <c r="AWN478" s="131"/>
      <c r="AWO478" s="131"/>
      <c r="AWP478" s="131"/>
      <c r="AWQ478" s="131"/>
      <c r="AWR478" s="131"/>
      <c r="AWS478" s="131"/>
      <c r="AWT478" s="131"/>
      <c r="AWU478" s="131"/>
      <c r="AWV478" s="131"/>
      <c r="AWW478" s="131"/>
      <c r="AWX478" s="131"/>
      <c r="AWY478" s="131"/>
      <c r="AWZ478" s="131"/>
      <c r="AXA478" s="131"/>
      <c r="AXB478" s="131"/>
      <c r="AXC478" s="131"/>
      <c r="AXD478" s="131"/>
      <c r="AXE478" s="131"/>
      <c r="AXF478" s="131"/>
      <c r="AXG478" s="131"/>
      <c r="AXH478" s="131"/>
      <c r="AXI478" s="131"/>
      <c r="AXJ478" s="131"/>
      <c r="AXK478" s="131"/>
      <c r="AXL478" s="131"/>
      <c r="AXM478" s="131"/>
      <c r="AXN478" s="131"/>
      <c r="AXO478" s="131"/>
      <c r="AXP478" s="131"/>
      <c r="AXQ478" s="131"/>
      <c r="AXR478" s="131"/>
      <c r="AXS478" s="131"/>
      <c r="AXT478" s="131"/>
      <c r="AXU478" s="131"/>
      <c r="AXV478" s="131"/>
      <c r="AXW478" s="131"/>
      <c r="AXX478" s="131"/>
    </row>
    <row r="479" spans="1:1324" s="131" customFormat="1" ht="15.75" hidden="1" customHeight="1" x14ac:dyDescent="0.2">
      <c r="A479" s="13" t="s">
        <v>2930</v>
      </c>
      <c r="B479" s="13" t="s">
        <v>1211</v>
      </c>
      <c r="C479" s="12" t="s">
        <v>1613</v>
      </c>
      <c r="D479" s="19" t="s">
        <v>2929</v>
      </c>
      <c r="E479" s="9">
        <v>42639</v>
      </c>
      <c r="F479" s="30" t="s">
        <v>1167</v>
      </c>
      <c r="G479" s="30" t="s">
        <v>1186</v>
      </c>
      <c r="H479" s="30">
        <v>42654</v>
      </c>
      <c r="I479" s="30" t="s">
        <v>1065</v>
      </c>
      <c r="J479" s="173"/>
      <c r="K479" s="87" t="s">
        <v>6</v>
      </c>
      <c r="L479" s="87">
        <v>1</v>
      </c>
      <c r="M479" s="87">
        <v>1</v>
      </c>
      <c r="N479" s="87" t="s">
        <v>326</v>
      </c>
      <c r="O479" s="87">
        <v>1</v>
      </c>
      <c r="P479" s="87" t="s">
        <v>326</v>
      </c>
      <c r="Q479" s="87">
        <v>1</v>
      </c>
      <c r="R479" s="87" t="s">
        <v>326</v>
      </c>
      <c r="S479" s="87">
        <v>1</v>
      </c>
      <c r="T479" s="87" t="s">
        <v>49</v>
      </c>
      <c r="U479" s="87">
        <v>1</v>
      </c>
      <c r="V479" s="87">
        <v>1</v>
      </c>
      <c r="W479" s="87">
        <v>0</v>
      </c>
      <c r="X479" s="87">
        <v>0</v>
      </c>
      <c r="Y479" s="87">
        <v>0</v>
      </c>
      <c r="Z479" s="87">
        <v>0</v>
      </c>
      <c r="AA479" s="87">
        <v>0</v>
      </c>
      <c r="AB479" s="87">
        <v>0</v>
      </c>
      <c r="AC479" s="87">
        <v>0</v>
      </c>
      <c r="AD479" s="87">
        <v>0</v>
      </c>
      <c r="AE479" s="87">
        <v>0</v>
      </c>
      <c r="AF479" s="104"/>
    </row>
    <row r="480" spans="1:1324" s="131" customFormat="1" ht="15.75" hidden="1" customHeight="1" x14ac:dyDescent="0.2">
      <c r="A480" s="13" t="s">
        <v>1096</v>
      </c>
      <c r="B480" s="13" t="s">
        <v>1097</v>
      </c>
      <c r="C480" s="12" t="s">
        <v>1098</v>
      </c>
      <c r="D480" s="19" t="s">
        <v>1099</v>
      </c>
      <c r="E480" s="9">
        <v>40401</v>
      </c>
      <c r="F480" s="30"/>
      <c r="G480" s="30" t="s">
        <v>1186</v>
      </c>
      <c r="H480" s="30">
        <v>42005</v>
      </c>
      <c r="I480" s="30" t="s">
        <v>1065</v>
      </c>
      <c r="J480" s="173"/>
      <c r="K480" s="87" t="s">
        <v>7</v>
      </c>
      <c r="L480" s="87">
        <v>1</v>
      </c>
      <c r="M480" s="87">
        <v>1</v>
      </c>
      <c r="N480" s="87" t="s">
        <v>326</v>
      </c>
      <c r="O480" s="87">
        <v>1</v>
      </c>
      <c r="P480" s="87" t="s">
        <v>326</v>
      </c>
      <c r="Q480" s="87">
        <v>1</v>
      </c>
      <c r="R480" s="87" t="s">
        <v>326</v>
      </c>
      <c r="S480" s="87">
        <v>1</v>
      </c>
      <c r="T480" s="87" t="s">
        <v>49</v>
      </c>
      <c r="U480" s="87">
        <v>1</v>
      </c>
      <c r="V480" s="87">
        <v>1</v>
      </c>
      <c r="W480" s="87">
        <v>0</v>
      </c>
      <c r="X480" s="87">
        <v>0</v>
      </c>
      <c r="Y480" s="87">
        <v>0</v>
      </c>
      <c r="Z480" s="87">
        <v>1</v>
      </c>
      <c r="AA480" s="87">
        <v>0</v>
      </c>
      <c r="AB480" s="71">
        <f>IF((ISERROR(VLOOKUP($A480,RTlist2,40,FALSE)))=TRUE,2,VLOOKUP($A480,RTlist2,40,FALSE))</f>
        <v>2</v>
      </c>
      <c r="AC480" s="71">
        <f>IF((ISERROR(VLOOKUP($A480,RTlist2,41,FALSE)))=TRUE,2,VLOOKUP($A480,RTlist2,41,FALSE))</f>
        <v>2</v>
      </c>
      <c r="AD480" s="71">
        <f>IF((ISERROR(VLOOKUP($A480,RTlist2,36,FALSE)))=TRUE,2,VLOOKUP($A480,RTlist2,36,FALSE))</f>
        <v>2</v>
      </c>
      <c r="AE480" s="71">
        <f>IF((ISERROR(VLOOKUP($A480,RTlist2,37,FALSE)))=TRUE,2,VLOOKUP($A480,RTlist2,37,FALSE))</f>
        <v>2</v>
      </c>
      <c r="AF480" s="103" t="s">
        <v>2348</v>
      </c>
      <c r="AG480" s="105"/>
      <c r="AH480" s="105"/>
      <c r="AI480" s="105"/>
      <c r="AJ480" s="105"/>
      <c r="AK480" s="105"/>
      <c r="AL480" s="105"/>
      <c r="AM480" s="105"/>
      <c r="AN480" s="105"/>
      <c r="AO480" s="105"/>
      <c r="AP480" s="105"/>
      <c r="AQ480" s="105"/>
      <c r="AR480" s="105"/>
      <c r="AS480" s="105"/>
      <c r="AT480" s="105"/>
      <c r="AU480" s="105"/>
      <c r="AV480" s="105"/>
      <c r="AW480" s="105"/>
      <c r="AX480" s="105"/>
      <c r="AY480" s="105"/>
      <c r="AZ480" s="105"/>
      <c r="BA480" s="105"/>
      <c r="BB480" s="105"/>
      <c r="BC480" s="105"/>
      <c r="BD480" s="105"/>
      <c r="BE480" s="105"/>
      <c r="BF480" s="105"/>
      <c r="BG480" s="105"/>
      <c r="BH480" s="105"/>
      <c r="BI480" s="105"/>
      <c r="BJ480" s="105"/>
      <c r="BK480" s="105"/>
      <c r="BL480" s="105"/>
      <c r="BM480" s="105"/>
      <c r="BN480" s="105"/>
      <c r="BO480" s="105"/>
      <c r="BP480" s="105"/>
      <c r="BQ480" s="105"/>
      <c r="BR480" s="105"/>
      <c r="BS480" s="105"/>
      <c r="BT480" s="105"/>
      <c r="BU480" s="105"/>
      <c r="BV480" s="105"/>
      <c r="BW480" s="105"/>
      <c r="BX480" s="105"/>
      <c r="BY480" s="105"/>
      <c r="BZ480" s="105"/>
      <c r="CA480" s="105"/>
      <c r="CB480" s="105"/>
      <c r="CC480" s="105"/>
      <c r="CD480" s="105"/>
      <c r="CE480" s="105"/>
      <c r="CF480" s="105"/>
      <c r="CG480" s="105"/>
      <c r="CH480" s="105"/>
      <c r="CI480" s="105"/>
      <c r="CJ480" s="105"/>
      <c r="CK480" s="105"/>
      <c r="CL480" s="105"/>
      <c r="CM480" s="105"/>
      <c r="CN480" s="105"/>
      <c r="CO480" s="105"/>
      <c r="CP480" s="105"/>
      <c r="CQ480" s="105"/>
      <c r="CR480" s="105"/>
      <c r="CS480" s="105"/>
      <c r="CT480" s="105"/>
      <c r="CU480" s="105"/>
      <c r="CV480" s="105"/>
      <c r="CW480" s="105"/>
      <c r="CX480" s="105"/>
      <c r="CY480" s="105"/>
      <c r="CZ480" s="105"/>
      <c r="DA480" s="105"/>
      <c r="DB480" s="105"/>
      <c r="DC480" s="105"/>
      <c r="DD480" s="105"/>
      <c r="DE480" s="105"/>
      <c r="DF480" s="105"/>
      <c r="DG480" s="105"/>
      <c r="DH480" s="105"/>
      <c r="DI480" s="105"/>
      <c r="DJ480" s="105"/>
      <c r="DK480" s="105"/>
      <c r="DL480" s="105"/>
      <c r="DM480" s="105"/>
      <c r="DN480" s="105"/>
      <c r="DO480" s="105"/>
      <c r="DP480" s="105"/>
      <c r="DQ480" s="105"/>
      <c r="DR480" s="105"/>
      <c r="DS480" s="105"/>
      <c r="DT480" s="105"/>
      <c r="DU480" s="105"/>
      <c r="DV480" s="105"/>
      <c r="DW480" s="105"/>
      <c r="DX480" s="105"/>
      <c r="DY480" s="105"/>
      <c r="DZ480" s="105"/>
      <c r="EA480" s="105"/>
      <c r="EB480" s="105"/>
      <c r="EC480" s="105"/>
      <c r="ED480" s="105"/>
      <c r="EE480" s="105"/>
      <c r="EF480" s="105"/>
      <c r="EG480" s="105"/>
      <c r="EH480" s="105"/>
      <c r="EI480" s="105"/>
      <c r="EJ480" s="105"/>
      <c r="EK480" s="105"/>
      <c r="EL480" s="105"/>
      <c r="EM480" s="105"/>
      <c r="EN480" s="105"/>
      <c r="EO480" s="105"/>
      <c r="EP480" s="105"/>
      <c r="EQ480" s="105"/>
      <c r="ER480" s="105"/>
      <c r="ES480" s="105"/>
      <c r="ET480" s="105"/>
      <c r="EU480" s="105"/>
      <c r="EV480" s="105"/>
      <c r="EW480" s="105"/>
      <c r="EX480" s="105"/>
      <c r="EY480" s="105"/>
      <c r="EZ480" s="105"/>
      <c r="FA480" s="105"/>
      <c r="FB480" s="105"/>
      <c r="FC480" s="105"/>
      <c r="FD480" s="105"/>
      <c r="FE480" s="105"/>
      <c r="FF480" s="105"/>
      <c r="FG480" s="105"/>
      <c r="FH480" s="105"/>
      <c r="FI480" s="105"/>
      <c r="FJ480" s="105"/>
      <c r="FK480" s="105"/>
      <c r="FL480" s="105"/>
      <c r="FM480" s="105"/>
      <c r="FN480" s="105"/>
      <c r="FO480" s="105"/>
      <c r="FP480" s="105"/>
      <c r="FQ480" s="105"/>
      <c r="FR480" s="105"/>
      <c r="FS480" s="105"/>
      <c r="FT480" s="105"/>
      <c r="FU480" s="105"/>
      <c r="FV480" s="105"/>
      <c r="FW480" s="105"/>
      <c r="FX480" s="105"/>
      <c r="FY480" s="105"/>
      <c r="FZ480" s="105"/>
      <c r="GA480" s="105"/>
      <c r="GB480" s="105"/>
      <c r="GC480" s="105"/>
      <c r="GD480" s="105"/>
      <c r="GE480" s="105"/>
      <c r="GF480" s="105"/>
      <c r="GG480" s="105"/>
      <c r="GH480" s="105"/>
      <c r="GI480" s="105"/>
      <c r="GJ480" s="105"/>
      <c r="GK480" s="105"/>
      <c r="GL480" s="105"/>
      <c r="GM480" s="105"/>
      <c r="GN480" s="105"/>
      <c r="GO480" s="105"/>
      <c r="GP480" s="105"/>
      <c r="GQ480" s="105"/>
      <c r="GR480" s="105"/>
      <c r="GS480" s="105"/>
      <c r="GT480" s="105"/>
      <c r="GU480" s="105"/>
      <c r="GV480" s="105"/>
      <c r="GW480" s="105"/>
      <c r="GX480" s="105"/>
      <c r="GY480" s="105"/>
      <c r="GZ480" s="105"/>
      <c r="HA480" s="105"/>
      <c r="HB480" s="105"/>
      <c r="HC480" s="105"/>
      <c r="HD480" s="105"/>
      <c r="HE480" s="105"/>
      <c r="HF480" s="105"/>
      <c r="HG480" s="105"/>
      <c r="HH480" s="105"/>
      <c r="HI480" s="105"/>
      <c r="HJ480" s="105"/>
      <c r="HK480" s="105"/>
      <c r="HL480" s="105"/>
      <c r="HM480" s="105"/>
      <c r="HN480" s="105"/>
      <c r="HO480" s="105"/>
      <c r="HP480" s="105"/>
      <c r="HQ480" s="105"/>
      <c r="HR480" s="105"/>
      <c r="HS480" s="105"/>
      <c r="HT480" s="105"/>
      <c r="HU480" s="105"/>
      <c r="HV480" s="105"/>
      <c r="HW480" s="105"/>
      <c r="HX480" s="105"/>
      <c r="HY480" s="105"/>
      <c r="HZ480" s="105"/>
      <c r="IA480" s="105"/>
      <c r="IB480" s="105"/>
      <c r="IC480" s="105"/>
      <c r="ID480" s="105"/>
      <c r="IE480" s="105"/>
      <c r="IF480" s="105"/>
      <c r="IG480" s="105"/>
      <c r="IH480" s="105"/>
      <c r="II480" s="105"/>
      <c r="IJ480" s="105"/>
      <c r="IK480" s="105"/>
      <c r="IL480" s="105"/>
      <c r="IM480" s="105"/>
      <c r="IN480" s="105"/>
      <c r="IO480" s="105"/>
      <c r="IP480" s="105"/>
      <c r="IQ480" s="105"/>
      <c r="IR480" s="105"/>
      <c r="IS480" s="105"/>
      <c r="IT480" s="105"/>
      <c r="IU480" s="105"/>
      <c r="IV480" s="105"/>
      <c r="IW480" s="105"/>
      <c r="IX480" s="105"/>
      <c r="IY480" s="105"/>
      <c r="IZ480" s="105"/>
      <c r="JA480" s="105"/>
      <c r="JB480" s="105"/>
      <c r="JC480" s="105"/>
      <c r="JD480" s="105"/>
      <c r="JE480" s="105"/>
      <c r="JF480" s="105"/>
      <c r="JG480" s="105"/>
      <c r="JH480" s="105"/>
      <c r="JI480" s="105"/>
      <c r="JJ480" s="105"/>
      <c r="JK480" s="105"/>
      <c r="JL480" s="105"/>
      <c r="JM480" s="105"/>
      <c r="JN480" s="105"/>
      <c r="JO480" s="105"/>
      <c r="JP480" s="105"/>
      <c r="JQ480" s="105"/>
      <c r="JR480" s="105"/>
      <c r="JS480" s="105"/>
      <c r="JT480" s="105"/>
      <c r="JU480" s="105"/>
      <c r="JV480" s="105"/>
      <c r="JW480" s="105"/>
      <c r="JX480" s="105"/>
      <c r="JY480" s="105"/>
      <c r="JZ480" s="105"/>
      <c r="KA480" s="105"/>
      <c r="KB480" s="105"/>
      <c r="KC480" s="105"/>
      <c r="KD480" s="105"/>
      <c r="KE480" s="105"/>
      <c r="KF480" s="105"/>
      <c r="KG480" s="105"/>
      <c r="KH480" s="105"/>
      <c r="KI480" s="105"/>
      <c r="KJ480" s="105"/>
      <c r="KK480" s="105"/>
      <c r="KL480" s="105"/>
      <c r="KM480" s="105"/>
      <c r="KN480" s="105"/>
      <c r="KO480" s="105"/>
      <c r="KP480" s="105"/>
      <c r="KQ480" s="105"/>
      <c r="KR480" s="105"/>
      <c r="KS480" s="105"/>
      <c r="KT480" s="105"/>
      <c r="KU480" s="105"/>
      <c r="KV480" s="105"/>
      <c r="KW480" s="105"/>
      <c r="KX480" s="105"/>
      <c r="KY480" s="105"/>
      <c r="KZ480" s="105"/>
      <c r="LA480" s="105"/>
      <c r="LB480" s="105"/>
      <c r="LC480" s="105"/>
      <c r="LD480" s="105"/>
      <c r="LE480" s="105"/>
      <c r="LF480" s="105"/>
      <c r="LG480" s="105"/>
      <c r="LH480" s="105"/>
      <c r="LI480" s="105"/>
      <c r="LJ480" s="105"/>
      <c r="LK480" s="105"/>
      <c r="LL480" s="105"/>
      <c r="LM480" s="105"/>
      <c r="LN480" s="105"/>
      <c r="LO480" s="105"/>
      <c r="LP480" s="105"/>
      <c r="LQ480" s="105"/>
      <c r="LR480" s="105"/>
      <c r="LS480" s="105"/>
      <c r="LT480" s="105"/>
      <c r="LU480" s="105"/>
      <c r="LV480" s="105"/>
      <c r="LW480" s="105"/>
      <c r="LX480" s="105"/>
      <c r="LY480" s="105"/>
      <c r="LZ480" s="105"/>
      <c r="MA480" s="105"/>
      <c r="MB480" s="105"/>
      <c r="MC480" s="105"/>
      <c r="MD480" s="105"/>
      <c r="ME480" s="105"/>
      <c r="MF480" s="105"/>
      <c r="MG480" s="105"/>
      <c r="MH480" s="105"/>
      <c r="MI480" s="105"/>
      <c r="MJ480" s="105"/>
      <c r="MK480" s="105"/>
      <c r="ML480" s="105"/>
      <c r="MM480" s="105"/>
      <c r="MN480" s="105"/>
      <c r="MO480" s="105"/>
      <c r="MP480" s="105"/>
      <c r="MQ480" s="105"/>
      <c r="MR480" s="105"/>
      <c r="MS480" s="105"/>
      <c r="MT480" s="105"/>
      <c r="MU480" s="105"/>
      <c r="MV480" s="105"/>
      <c r="MW480" s="105"/>
      <c r="MX480" s="105"/>
      <c r="MY480" s="105"/>
      <c r="MZ480" s="105"/>
      <c r="NA480" s="105"/>
      <c r="NB480" s="105"/>
      <c r="NC480" s="105"/>
      <c r="ND480" s="105"/>
      <c r="NE480" s="105"/>
      <c r="NF480" s="105"/>
      <c r="NG480" s="105"/>
      <c r="NH480" s="105"/>
      <c r="NI480" s="105"/>
      <c r="NJ480" s="105"/>
      <c r="NK480" s="105"/>
      <c r="NL480" s="105"/>
      <c r="NM480" s="105"/>
      <c r="NN480" s="105"/>
      <c r="NO480" s="105"/>
      <c r="NP480" s="105"/>
      <c r="NQ480" s="105"/>
      <c r="NR480" s="105"/>
      <c r="NS480" s="105"/>
      <c r="NT480" s="105"/>
      <c r="NU480" s="105"/>
      <c r="NV480" s="105"/>
      <c r="NW480" s="105"/>
      <c r="NX480" s="105"/>
      <c r="NY480" s="105"/>
      <c r="NZ480" s="105"/>
      <c r="OA480" s="105"/>
      <c r="OB480" s="105"/>
      <c r="OC480" s="105"/>
      <c r="OD480" s="105"/>
      <c r="OE480" s="105"/>
      <c r="OF480" s="105"/>
      <c r="OG480" s="105"/>
      <c r="OH480" s="105"/>
      <c r="OI480" s="105"/>
      <c r="OJ480" s="105"/>
      <c r="OK480" s="105"/>
      <c r="OL480" s="105"/>
      <c r="OM480" s="105"/>
      <c r="ON480" s="105"/>
      <c r="OO480" s="105"/>
      <c r="OP480" s="105"/>
      <c r="OQ480" s="105"/>
      <c r="OR480" s="105"/>
      <c r="OS480" s="105"/>
      <c r="OT480" s="105"/>
      <c r="OU480" s="105"/>
      <c r="OV480" s="105"/>
      <c r="OW480" s="105"/>
      <c r="OX480" s="105"/>
      <c r="OY480" s="105"/>
      <c r="OZ480" s="105"/>
      <c r="PA480" s="105"/>
      <c r="PB480" s="105"/>
      <c r="PC480" s="105"/>
      <c r="PD480" s="105"/>
      <c r="PE480" s="105"/>
      <c r="PF480" s="105"/>
      <c r="PG480" s="105"/>
      <c r="PH480" s="105"/>
      <c r="PI480" s="105"/>
      <c r="PJ480" s="105"/>
      <c r="PK480" s="105"/>
      <c r="PL480" s="105"/>
      <c r="PM480" s="105"/>
      <c r="PN480" s="105"/>
      <c r="PO480" s="105"/>
      <c r="PP480" s="105"/>
      <c r="PQ480" s="105"/>
      <c r="PR480" s="105"/>
      <c r="PS480" s="105"/>
      <c r="PT480" s="105"/>
      <c r="PU480" s="105"/>
      <c r="PV480" s="105"/>
      <c r="PW480" s="105"/>
      <c r="PX480" s="105"/>
      <c r="PY480" s="105"/>
      <c r="PZ480" s="105"/>
      <c r="QA480" s="105"/>
      <c r="QB480" s="105"/>
      <c r="QC480" s="105"/>
      <c r="QD480" s="105"/>
      <c r="QE480" s="105"/>
      <c r="QF480" s="105"/>
      <c r="QG480" s="105"/>
      <c r="QH480" s="105"/>
      <c r="QI480" s="105"/>
      <c r="QJ480" s="105"/>
      <c r="QK480" s="105"/>
      <c r="QL480" s="105"/>
      <c r="QM480" s="105"/>
      <c r="QN480" s="105"/>
      <c r="QO480" s="105"/>
      <c r="QP480" s="105"/>
      <c r="QQ480" s="105"/>
      <c r="QR480" s="105"/>
      <c r="QS480" s="105"/>
      <c r="QT480" s="105"/>
      <c r="QU480" s="105"/>
      <c r="QV480" s="105"/>
      <c r="QW480" s="105"/>
      <c r="QX480" s="105"/>
      <c r="QY480" s="105"/>
      <c r="QZ480" s="105"/>
      <c r="RA480" s="105"/>
      <c r="RB480" s="105"/>
      <c r="RC480" s="105"/>
      <c r="RD480" s="105"/>
      <c r="RE480" s="105"/>
      <c r="RF480" s="105"/>
      <c r="RG480" s="105"/>
      <c r="RH480" s="105"/>
      <c r="RI480" s="105"/>
      <c r="RJ480" s="105"/>
      <c r="RK480" s="105"/>
      <c r="RL480" s="105"/>
      <c r="RM480" s="105"/>
      <c r="RN480" s="105"/>
      <c r="RO480" s="105"/>
      <c r="RP480" s="105"/>
      <c r="RQ480" s="105"/>
      <c r="RR480" s="105"/>
      <c r="RS480" s="105"/>
      <c r="RT480" s="105"/>
      <c r="RU480" s="105"/>
      <c r="RV480" s="105"/>
      <c r="RW480" s="105"/>
      <c r="RX480" s="105"/>
      <c r="RY480" s="105"/>
      <c r="RZ480" s="105"/>
      <c r="SA480" s="105"/>
      <c r="SB480" s="105"/>
      <c r="SC480" s="105"/>
      <c r="SD480" s="105"/>
      <c r="SE480" s="105"/>
      <c r="SF480" s="105"/>
      <c r="SG480" s="105"/>
      <c r="SH480" s="105"/>
      <c r="SI480" s="105"/>
      <c r="SJ480" s="105"/>
      <c r="SK480" s="105"/>
      <c r="SL480" s="105"/>
      <c r="SM480" s="105"/>
      <c r="SN480" s="105"/>
      <c r="SO480" s="105"/>
      <c r="SP480" s="105"/>
      <c r="SQ480" s="105"/>
      <c r="SR480" s="105"/>
      <c r="SS480" s="105"/>
      <c r="ST480" s="105"/>
      <c r="SU480" s="105"/>
      <c r="SV480" s="105"/>
      <c r="SW480" s="105"/>
      <c r="SX480" s="105"/>
      <c r="SY480" s="105"/>
      <c r="SZ480" s="105"/>
      <c r="TA480" s="105"/>
      <c r="TB480" s="105"/>
      <c r="TC480" s="105"/>
      <c r="TD480" s="105"/>
      <c r="TE480" s="105"/>
      <c r="TF480" s="105"/>
      <c r="TG480" s="105"/>
      <c r="TH480" s="105"/>
      <c r="TI480" s="105"/>
      <c r="TJ480" s="105"/>
      <c r="TK480" s="105"/>
      <c r="TL480" s="105"/>
      <c r="TM480" s="105"/>
      <c r="TN480" s="105"/>
      <c r="TO480" s="105"/>
      <c r="TP480" s="105"/>
      <c r="TQ480" s="105"/>
      <c r="TR480" s="105"/>
      <c r="TS480" s="105"/>
      <c r="TT480" s="105"/>
      <c r="TU480" s="105"/>
      <c r="TV480" s="105"/>
      <c r="TW480" s="105"/>
      <c r="TX480" s="105"/>
      <c r="TY480" s="105"/>
      <c r="TZ480" s="105"/>
      <c r="UA480" s="105"/>
      <c r="UB480" s="105"/>
      <c r="UC480" s="105"/>
      <c r="UD480" s="105"/>
      <c r="UE480" s="105"/>
      <c r="UF480" s="105"/>
      <c r="UG480" s="105"/>
      <c r="UH480" s="105"/>
      <c r="UI480" s="105"/>
      <c r="UJ480" s="105"/>
      <c r="UK480" s="105"/>
      <c r="UL480" s="105"/>
      <c r="UM480" s="105"/>
      <c r="UN480" s="105"/>
      <c r="UO480" s="105"/>
      <c r="UP480" s="105"/>
      <c r="UQ480" s="105"/>
      <c r="UR480" s="105"/>
      <c r="US480" s="105"/>
      <c r="UT480" s="105"/>
      <c r="UU480" s="105"/>
      <c r="UV480" s="105"/>
      <c r="UW480" s="105"/>
      <c r="UX480" s="105"/>
      <c r="UY480" s="105"/>
      <c r="UZ480" s="105"/>
      <c r="VA480" s="105"/>
      <c r="VB480" s="105"/>
      <c r="VC480" s="105"/>
      <c r="VD480" s="105"/>
      <c r="VE480" s="105"/>
      <c r="VF480" s="105"/>
      <c r="VG480" s="105"/>
      <c r="VH480" s="105"/>
      <c r="VI480" s="105"/>
      <c r="VJ480" s="105"/>
      <c r="VK480" s="105"/>
      <c r="VL480" s="105"/>
      <c r="VM480" s="105"/>
      <c r="VN480" s="105"/>
      <c r="VO480" s="105"/>
      <c r="VP480" s="105"/>
      <c r="VQ480" s="105"/>
      <c r="VR480" s="105"/>
      <c r="VS480" s="105"/>
      <c r="VT480" s="105"/>
      <c r="VU480" s="105"/>
      <c r="VV480" s="105"/>
      <c r="VW480" s="105"/>
      <c r="VX480" s="105"/>
      <c r="VY480" s="105"/>
      <c r="VZ480" s="105"/>
      <c r="WA480" s="105"/>
      <c r="WB480" s="105"/>
      <c r="WC480" s="105"/>
      <c r="WD480" s="105"/>
      <c r="WE480" s="105"/>
      <c r="WF480" s="105"/>
      <c r="WG480" s="105"/>
      <c r="WH480" s="105"/>
      <c r="WI480" s="105"/>
      <c r="WJ480" s="105"/>
      <c r="WK480" s="105"/>
      <c r="WL480" s="105"/>
      <c r="WM480" s="105"/>
      <c r="WN480" s="105"/>
      <c r="WO480" s="105"/>
      <c r="WP480" s="105"/>
      <c r="WQ480" s="105"/>
      <c r="WR480" s="105"/>
      <c r="WS480" s="105"/>
      <c r="WT480" s="105"/>
      <c r="WU480" s="105"/>
      <c r="WV480" s="105"/>
      <c r="WW480" s="105"/>
      <c r="WX480" s="105"/>
      <c r="WY480" s="105"/>
      <c r="WZ480" s="105"/>
      <c r="XA480" s="105"/>
      <c r="XB480" s="105"/>
      <c r="XC480" s="105"/>
      <c r="XD480" s="105"/>
      <c r="XE480" s="105"/>
      <c r="XF480" s="105"/>
      <c r="XG480" s="105"/>
      <c r="XH480" s="105"/>
      <c r="XI480" s="105"/>
      <c r="XJ480" s="105"/>
      <c r="XK480" s="105"/>
      <c r="XL480" s="105"/>
      <c r="XM480" s="105"/>
      <c r="XN480" s="105"/>
      <c r="XO480" s="105"/>
      <c r="XP480" s="105"/>
      <c r="XQ480" s="105"/>
      <c r="XR480" s="105"/>
      <c r="XS480" s="105"/>
      <c r="XT480" s="105"/>
      <c r="XU480" s="105"/>
      <c r="XV480" s="105"/>
      <c r="XW480" s="105"/>
      <c r="XX480" s="105"/>
      <c r="XY480" s="105"/>
      <c r="XZ480" s="105"/>
      <c r="YA480" s="105"/>
      <c r="YB480" s="105"/>
      <c r="YC480" s="105"/>
      <c r="YD480" s="105"/>
      <c r="YE480" s="105"/>
      <c r="YF480" s="105"/>
      <c r="YG480" s="105"/>
      <c r="YH480" s="105"/>
      <c r="YI480" s="105"/>
      <c r="YJ480" s="105"/>
      <c r="YK480" s="105"/>
      <c r="YL480" s="105"/>
      <c r="YM480" s="105"/>
      <c r="YN480" s="105"/>
      <c r="YO480" s="105"/>
      <c r="YP480" s="105"/>
      <c r="YQ480" s="105"/>
      <c r="YR480" s="105"/>
      <c r="YS480" s="105"/>
      <c r="YT480" s="105"/>
      <c r="YU480" s="105"/>
      <c r="YV480" s="105"/>
      <c r="YW480" s="105"/>
      <c r="YX480" s="105"/>
      <c r="YY480" s="105"/>
      <c r="YZ480" s="105"/>
      <c r="ZA480" s="105"/>
      <c r="ZB480" s="105"/>
      <c r="ZC480" s="105"/>
      <c r="ZD480" s="105"/>
      <c r="ZE480" s="105"/>
      <c r="ZF480" s="105"/>
      <c r="ZG480" s="105"/>
      <c r="ZH480" s="105"/>
      <c r="ZI480" s="105"/>
      <c r="ZJ480" s="105"/>
      <c r="ZK480" s="105"/>
      <c r="ZL480" s="105"/>
      <c r="ZM480" s="105"/>
      <c r="ZN480" s="105"/>
      <c r="ZO480" s="105"/>
      <c r="ZP480" s="105"/>
      <c r="ZQ480" s="105"/>
      <c r="ZR480" s="105"/>
      <c r="ZS480" s="105"/>
      <c r="ZT480" s="105"/>
      <c r="ZU480" s="105"/>
      <c r="ZV480" s="105"/>
      <c r="ZW480" s="105"/>
      <c r="ZX480" s="105"/>
      <c r="ZY480" s="105"/>
      <c r="ZZ480" s="105"/>
      <c r="AAA480" s="105"/>
      <c r="AAB480" s="105"/>
      <c r="AAC480" s="105"/>
      <c r="AAD480" s="105"/>
      <c r="AAE480" s="105"/>
      <c r="AAF480" s="105"/>
      <c r="AAG480" s="105"/>
      <c r="AAH480" s="105"/>
      <c r="AAI480" s="105"/>
      <c r="AAJ480" s="105"/>
      <c r="AAK480" s="105"/>
      <c r="AAL480" s="105"/>
      <c r="AAM480" s="105"/>
      <c r="AAN480" s="105"/>
      <c r="AAO480" s="105"/>
      <c r="AAP480" s="105"/>
      <c r="AAQ480" s="105"/>
      <c r="AAR480" s="105"/>
      <c r="AAS480" s="105"/>
      <c r="AAT480" s="105"/>
      <c r="AAU480" s="105"/>
      <c r="AAV480" s="105"/>
      <c r="AAW480" s="105"/>
      <c r="AAX480" s="105"/>
      <c r="AAY480" s="105"/>
      <c r="AAZ480" s="105"/>
      <c r="ABA480" s="105"/>
      <c r="ABB480" s="105"/>
      <c r="ABC480" s="105"/>
      <c r="ABD480" s="105"/>
      <c r="ABE480" s="105"/>
      <c r="ABF480" s="105"/>
      <c r="ABG480" s="105"/>
      <c r="ABH480" s="105"/>
      <c r="ABI480" s="105"/>
      <c r="ABJ480" s="105"/>
      <c r="ABK480" s="105"/>
      <c r="ABL480" s="105"/>
      <c r="ABM480" s="105"/>
      <c r="ABN480" s="105"/>
      <c r="ABO480" s="105"/>
      <c r="ABP480" s="105"/>
      <c r="ABQ480" s="105"/>
      <c r="ABR480" s="105"/>
      <c r="ABS480" s="105"/>
      <c r="ABT480" s="105"/>
      <c r="ABU480" s="105"/>
      <c r="ABV480" s="105"/>
      <c r="ABW480" s="105"/>
      <c r="ABX480" s="105"/>
      <c r="ABY480" s="105"/>
      <c r="ABZ480" s="105"/>
      <c r="ACA480" s="105"/>
      <c r="ACB480" s="105"/>
      <c r="ACC480" s="105"/>
      <c r="ACD480" s="105"/>
      <c r="ACE480" s="105"/>
      <c r="ACF480" s="105"/>
      <c r="ACG480" s="105"/>
      <c r="ACH480" s="105"/>
      <c r="ACI480" s="105"/>
      <c r="ACJ480" s="105"/>
      <c r="ACK480" s="105"/>
      <c r="ACL480" s="105"/>
      <c r="ACM480" s="105"/>
      <c r="ACN480" s="105"/>
      <c r="ACO480" s="105"/>
      <c r="ACP480" s="105"/>
      <c r="ACQ480" s="105"/>
      <c r="ACR480" s="105"/>
      <c r="ACS480" s="105"/>
      <c r="ACT480" s="105"/>
      <c r="ACU480" s="105"/>
      <c r="ACV480" s="105"/>
      <c r="ACW480" s="105"/>
      <c r="ACX480" s="105"/>
      <c r="ACY480" s="105"/>
      <c r="ACZ480" s="105"/>
      <c r="ADA480" s="105"/>
      <c r="ADB480" s="105"/>
      <c r="ADC480" s="105"/>
      <c r="ADD480" s="105"/>
      <c r="ADE480" s="105"/>
      <c r="ADF480" s="105"/>
      <c r="ADG480" s="105"/>
      <c r="ADH480" s="105"/>
      <c r="ADI480" s="105"/>
      <c r="ADJ480" s="105"/>
      <c r="ADK480" s="105"/>
      <c r="ADL480" s="105"/>
      <c r="ADM480" s="105"/>
      <c r="ADN480" s="105"/>
      <c r="ADO480" s="105"/>
      <c r="ADP480" s="105"/>
      <c r="ADQ480" s="105"/>
      <c r="ADR480" s="105"/>
      <c r="ADS480" s="105"/>
      <c r="ADT480" s="105"/>
      <c r="ADU480" s="105"/>
      <c r="ADV480" s="105"/>
      <c r="ADW480" s="105"/>
      <c r="ADX480" s="105"/>
      <c r="ADY480" s="105"/>
      <c r="ADZ480" s="105"/>
      <c r="AEA480" s="105"/>
      <c r="AEB480" s="105"/>
      <c r="AEC480" s="105"/>
      <c r="AED480" s="105"/>
      <c r="AEE480" s="105"/>
      <c r="AEF480" s="105"/>
      <c r="AEG480" s="105"/>
      <c r="AEH480" s="105"/>
      <c r="AEI480" s="105"/>
      <c r="AEJ480" s="105"/>
      <c r="AEK480" s="105"/>
      <c r="AEL480" s="105"/>
      <c r="AEM480" s="105"/>
      <c r="AEN480" s="105"/>
      <c r="AEO480" s="105"/>
      <c r="AEP480" s="105"/>
      <c r="AEQ480" s="105"/>
      <c r="AER480" s="105"/>
      <c r="AES480" s="105"/>
      <c r="AET480" s="105"/>
      <c r="AEU480" s="105"/>
      <c r="AEV480" s="105"/>
      <c r="AEW480" s="105"/>
      <c r="AEX480" s="105"/>
      <c r="AEY480" s="105"/>
      <c r="AEZ480" s="105"/>
      <c r="AFA480" s="105"/>
      <c r="AFB480" s="105"/>
      <c r="AFC480" s="105"/>
      <c r="AFD480" s="105"/>
      <c r="AFE480" s="105"/>
      <c r="AFF480" s="105"/>
      <c r="AFG480" s="105"/>
      <c r="AFH480" s="105"/>
      <c r="AFI480" s="105"/>
      <c r="AFJ480" s="105"/>
      <c r="AFK480" s="105"/>
      <c r="AFL480" s="105"/>
      <c r="AFM480" s="105"/>
      <c r="AFN480" s="105"/>
      <c r="AFO480" s="105"/>
      <c r="AFP480" s="105"/>
      <c r="AFQ480" s="105"/>
      <c r="AFR480" s="105"/>
      <c r="AFS480" s="105"/>
      <c r="AFT480" s="105"/>
      <c r="AFU480" s="105"/>
      <c r="AFV480" s="105"/>
      <c r="AFW480" s="105"/>
      <c r="AFX480" s="105"/>
      <c r="AFY480" s="105"/>
      <c r="AFZ480" s="105"/>
      <c r="AGA480" s="105"/>
      <c r="AGB480" s="105"/>
      <c r="AGC480" s="105"/>
      <c r="AGD480" s="105"/>
      <c r="AGE480" s="105"/>
      <c r="AGF480" s="105"/>
      <c r="AGG480" s="105"/>
      <c r="AGH480" s="105"/>
      <c r="AGI480" s="105"/>
      <c r="AGJ480" s="105"/>
      <c r="AGK480" s="105"/>
      <c r="AGL480" s="105"/>
      <c r="AGM480" s="105"/>
      <c r="AGN480" s="105"/>
      <c r="AGO480" s="105"/>
      <c r="AGP480" s="105"/>
      <c r="AGQ480" s="105"/>
      <c r="AGR480" s="105"/>
      <c r="AGS480" s="105"/>
      <c r="AGT480" s="105"/>
      <c r="AGU480" s="105"/>
      <c r="AGV480" s="105"/>
      <c r="AGW480" s="105"/>
      <c r="AGX480" s="105"/>
      <c r="AGY480" s="105"/>
      <c r="AGZ480" s="105"/>
      <c r="AHA480" s="105"/>
      <c r="AHB480" s="105"/>
      <c r="AHC480" s="105"/>
      <c r="AHD480" s="105"/>
      <c r="AHE480" s="105"/>
      <c r="AHF480" s="105"/>
      <c r="AHG480" s="105"/>
      <c r="AHH480" s="105"/>
      <c r="AHI480" s="105"/>
      <c r="AHJ480" s="105"/>
      <c r="AHK480" s="105"/>
      <c r="AHL480" s="105"/>
      <c r="AHM480" s="105"/>
      <c r="AHN480" s="105"/>
      <c r="AHO480" s="105"/>
      <c r="AHP480" s="105"/>
      <c r="AHQ480" s="105"/>
      <c r="AHR480" s="105"/>
      <c r="AHS480" s="105"/>
      <c r="AHT480" s="105"/>
      <c r="AHU480" s="105"/>
      <c r="AHV480" s="105"/>
      <c r="AHW480" s="105"/>
      <c r="AHX480" s="105"/>
      <c r="AHY480" s="105"/>
      <c r="AHZ480" s="105"/>
      <c r="AIA480" s="105"/>
      <c r="AIB480" s="105"/>
      <c r="AIC480" s="105"/>
      <c r="AID480" s="105"/>
      <c r="AIE480" s="105"/>
      <c r="AIF480" s="105"/>
      <c r="AIG480" s="105"/>
      <c r="AIH480" s="105"/>
      <c r="AII480" s="105"/>
      <c r="AIJ480" s="105"/>
      <c r="AIK480" s="105"/>
      <c r="AIL480" s="105"/>
      <c r="AIM480" s="105"/>
      <c r="AIN480" s="105"/>
      <c r="AIO480" s="105"/>
      <c r="AIP480" s="105"/>
      <c r="AIQ480" s="105"/>
      <c r="AIR480" s="105"/>
      <c r="AIS480" s="105"/>
      <c r="AIT480" s="105"/>
      <c r="AIU480" s="105"/>
      <c r="AIV480" s="105"/>
      <c r="AIW480" s="105"/>
      <c r="AIX480" s="105"/>
      <c r="AIY480" s="105"/>
      <c r="AIZ480" s="105"/>
      <c r="AJA480" s="105"/>
      <c r="AJB480" s="105"/>
      <c r="AJC480" s="105"/>
      <c r="AJD480" s="105"/>
      <c r="AJE480" s="105"/>
      <c r="AJF480" s="105"/>
      <c r="AJG480" s="105"/>
      <c r="AJH480" s="105"/>
      <c r="AJI480" s="105"/>
      <c r="AJJ480" s="105"/>
      <c r="AJK480" s="105"/>
      <c r="AJL480" s="105"/>
      <c r="AJM480" s="105"/>
      <c r="AJN480" s="105"/>
      <c r="AJO480" s="105"/>
      <c r="AJP480" s="105"/>
      <c r="AJQ480" s="105"/>
      <c r="AJR480" s="105"/>
      <c r="AJS480" s="105"/>
      <c r="AJT480" s="105"/>
      <c r="AJU480" s="105"/>
      <c r="AJV480" s="105"/>
      <c r="AJW480" s="105"/>
      <c r="AJX480" s="105"/>
      <c r="AJY480" s="105"/>
      <c r="AJZ480" s="105"/>
      <c r="AKA480" s="105"/>
      <c r="AKB480" s="105"/>
      <c r="AKC480" s="105"/>
      <c r="AKD480" s="105"/>
      <c r="AKE480" s="105"/>
      <c r="AKF480" s="105"/>
      <c r="AKG480" s="105"/>
      <c r="AKH480" s="105"/>
      <c r="AKI480" s="105"/>
      <c r="AKJ480" s="105"/>
      <c r="AKK480" s="105"/>
      <c r="AKL480" s="105"/>
      <c r="AKM480" s="105"/>
      <c r="AKN480" s="105"/>
      <c r="AKO480" s="105"/>
      <c r="AKP480" s="105"/>
      <c r="AKQ480" s="105"/>
      <c r="AKR480" s="105"/>
      <c r="AKS480" s="105"/>
      <c r="AKT480" s="105"/>
      <c r="AKU480" s="105"/>
      <c r="AKV480" s="105"/>
      <c r="AKW480" s="105"/>
      <c r="AKX480" s="105"/>
      <c r="AKY480" s="105"/>
      <c r="AKZ480" s="105"/>
      <c r="ALA480" s="105"/>
      <c r="ALB480" s="105"/>
      <c r="ALC480" s="105"/>
      <c r="ALD480" s="105"/>
      <c r="ALE480" s="105"/>
      <c r="ALF480" s="105"/>
      <c r="ALG480" s="105"/>
      <c r="ALH480" s="105"/>
      <c r="ALI480" s="105"/>
      <c r="ALJ480" s="105"/>
      <c r="ALK480" s="105"/>
      <c r="ALL480" s="105"/>
      <c r="ALM480" s="105"/>
      <c r="ALN480" s="105"/>
      <c r="ALO480" s="105"/>
      <c r="ALP480" s="105"/>
      <c r="ALQ480" s="105"/>
      <c r="ALR480" s="105"/>
      <c r="ALS480" s="105"/>
      <c r="ALT480" s="105"/>
      <c r="ALU480" s="105"/>
      <c r="ALV480" s="105"/>
      <c r="ALW480" s="105"/>
      <c r="ALX480" s="105"/>
      <c r="ALY480" s="105"/>
      <c r="ALZ480" s="105"/>
      <c r="AMA480" s="105"/>
      <c r="AMB480" s="105"/>
      <c r="AMC480" s="105"/>
      <c r="AMD480" s="105"/>
      <c r="AME480" s="105"/>
      <c r="AMF480" s="105"/>
      <c r="AMG480" s="105"/>
      <c r="AMH480" s="105"/>
      <c r="AMI480" s="105"/>
      <c r="AMJ480" s="105"/>
      <c r="AMK480" s="105"/>
      <c r="AML480" s="105"/>
      <c r="AMM480" s="105"/>
      <c r="AMN480" s="105"/>
      <c r="AMO480" s="105"/>
      <c r="AMP480" s="105"/>
      <c r="AMQ480" s="105"/>
      <c r="AMR480" s="105"/>
      <c r="AMS480" s="105"/>
      <c r="AMT480" s="105"/>
      <c r="AMU480" s="105"/>
      <c r="AMV480" s="105"/>
      <c r="AMW480" s="105"/>
      <c r="AMX480" s="105"/>
      <c r="AMY480" s="105"/>
      <c r="AMZ480" s="105"/>
      <c r="ANA480" s="105"/>
      <c r="ANB480" s="105"/>
      <c r="ANC480" s="105"/>
      <c r="AND480" s="105"/>
      <c r="ANE480" s="105"/>
      <c r="ANF480" s="105"/>
      <c r="ANG480" s="105"/>
      <c r="ANH480" s="105"/>
      <c r="ANI480" s="105"/>
      <c r="ANJ480" s="105"/>
      <c r="ANK480" s="105"/>
      <c r="ANL480" s="105"/>
      <c r="ANM480" s="105"/>
      <c r="ANN480" s="105"/>
      <c r="ANO480" s="105"/>
      <c r="ANP480" s="105"/>
      <c r="ANQ480" s="105"/>
      <c r="ANR480" s="105"/>
      <c r="ANS480" s="105"/>
      <c r="ANT480" s="105"/>
      <c r="ANU480" s="105"/>
      <c r="ANV480" s="105"/>
      <c r="ANW480" s="105"/>
      <c r="ANX480" s="105"/>
      <c r="ANY480" s="105"/>
      <c r="ANZ480" s="105"/>
      <c r="AOA480" s="105"/>
      <c r="AOB480" s="105"/>
      <c r="AOC480" s="105"/>
      <c r="AOD480" s="105"/>
      <c r="AOE480" s="105"/>
      <c r="AOF480" s="105"/>
      <c r="AOG480" s="105"/>
      <c r="AOH480" s="105"/>
      <c r="AOI480" s="105"/>
      <c r="AOJ480" s="105"/>
      <c r="AOK480" s="105"/>
      <c r="AOL480" s="105"/>
      <c r="AOM480" s="105"/>
      <c r="AON480" s="105"/>
      <c r="AOO480" s="105"/>
      <c r="AOP480" s="105"/>
      <c r="AOQ480" s="105"/>
      <c r="AOR480" s="105"/>
      <c r="AOS480" s="105"/>
      <c r="AOT480" s="105"/>
      <c r="AOU480" s="105"/>
      <c r="AOV480" s="105"/>
      <c r="AOW480" s="105"/>
      <c r="AOX480" s="105"/>
      <c r="AOY480" s="105"/>
      <c r="AOZ480" s="105"/>
      <c r="APA480" s="105"/>
      <c r="APB480" s="105"/>
      <c r="APC480" s="105"/>
      <c r="APD480" s="105"/>
      <c r="APE480" s="105"/>
      <c r="APF480" s="105"/>
      <c r="APG480" s="105"/>
      <c r="APH480" s="105"/>
      <c r="API480" s="105"/>
      <c r="APJ480" s="105"/>
      <c r="APK480" s="105"/>
      <c r="APL480" s="105"/>
      <c r="APM480" s="105"/>
      <c r="APN480" s="105"/>
      <c r="APO480" s="105"/>
      <c r="APP480" s="105"/>
      <c r="APQ480" s="105"/>
      <c r="APR480" s="105"/>
      <c r="APS480" s="105"/>
      <c r="APT480" s="105"/>
      <c r="APU480" s="105"/>
      <c r="APV480" s="105"/>
      <c r="APW480" s="105"/>
      <c r="APX480" s="105"/>
      <c r="APY480" s="105"/>
      <c r="APZ480" s="105"/>
      <c r="AQA480" s="105"/>
      <c r="AQB480" s="105"/>
      <c r="AQC480" s="105"/>
      <c r="AQD480" s="105"/>
      <c r="AQE480" s="105"/>
      <c r="AQF480" s="105"/>
      <c r="AQG480" s="105"/>
      <c r="AQH480" s="105"/>
      <c r="AQI480" s="105"/>
      <c r="AQJ480" s="105"/>
      <c r="AQK480" s="105"/>
      <c r="AQL480" s="105"/>
      <c r="AQM480" s="105"/>
      <c r="AQN480" s="105"/>
      <c r="AQO480" s="105"/>
      <c r="AQP480" s="105"/>
      <c r="AQQ480" s="105"/>
      <c r="AQR480" s="105"/>
      <c r="AQS480" s="105"/>
      <c r="AQT480" s="105"/>
      <c r="AQU480" s="105"/>
      <c r="AQV480" s="105"/>
      <c r="AQW480" s="105"/>
      <c r="AQX480" s="105"/>
      <c r="AQY480" s="105"/>
      <c r="AQZ480" s="105"/>
      <c r="ARA480" s="105"/>
      <c r="ARB480" s="105"/>
      <c r="ARC480" s="105"/>
      <c r="ARD480" s="105"/>
      <c r="ARE480" s="105"/>
      <c r="ARF480" s="105"/>
      <c r="ARG480" s="105"/>
      <c r="ARH480" s="105"/>
      <c r="ARI480" s="105"/>
      <c r="ARJ480" s="105"/>
      <c r="ARK480" s="105"/>
      <c r="ARL480" s="105"/>
      <c r="ARM480" s="105"/>
      <c r="ARN480" s="105"/>
      <c r="ARO480" s="105"/>
      <c r="ARP480" s="105"/>
      <c r="ARQ480" s="105"/>
      <c r="ARR480" s="105"/>
      <c r="ARS480" s="105"/>
      <c r="ART480" s="105"/>
      <c r="ARU480" s="105"/>
      <c r="ARV480" s="105"/>
      <c r="ARW480" s="105"/>
      <c r="ARX480" s="105"/>
      <c r="ARY480" s="105"/>
      <c r="ARZ480" s="105"/>
      <c r="ASA480" s="105"/>
      <c r="ASB480" s="105"/>
      <c r="ASC480" s="105"/>
      <c r="ASD480" s="105"/>
      <c r="ASE480" s="105"/>
      <c r="ASF480" s="105"/>
      <c r="ASG480" s="105"/>
      <c r="ASH480" s="105"/>
      <c r="ASI480" s="105"/>
      <c r="ASJ480" s="105"/>
      <c r="ASK480" s="105"/>
      <c r="ASL480" s="105"/>
      <c r="ASM480" s="105"/>
      <c r="ASN480" s="105"/>
      <c r="ASO480" s="105"/>
      <c r="ASP480" s="105"/>
      <c r="ASQ480" s="105"/>
      <c r="ASR480" s="105"/>
      <c r="ASS480" s="105"/>
      <c r="AST480" s="105"/>
      <c r="ASU480" s="105"/>
      <c r="ASV480" s="105"/>
      <c r="ASW480" s="105"/>
      <c r="ASX480" s="105"/>
      <c r="ASY480" s="105"/>
      <c r="ASZ480" s="105"/>
      <c r="ATA480" s="105"/>
      <c r="ATB480" s="105"/>
      <c r="ATC480" s="105"/>
      <c r="ATD480" s="105"/>
      <c r="ATE480" s="105"/>
      <c r="ATF480" s="105"/>
      <c r="ATG480" s="105"/>
      <c r="ATH480" s="105"/>
      <c r="ATI480" s="105"/>
      <c r="ATJ480" s="105"/>
      <c r="ATK480" s="105"/>
      <c r="ATL480" s="105"/>
      <c r="ATM480" s="105"/>
      <c r="ATN480" s="105"/>
      <c r="ATO480" s="105"/>
      <c r="ATP480" s="105"/>
      <c r="ATQ480" s="105"/>
      <c r="ATR480" s="105"/>
      <c r="ATS480" s="105"/>
      <c r="ATT480" s="105"/>
      <c r="ATU480" s="105"/>
      <c r="ATV480" s="105"/>
      <c r="ATW480" s="105"/>
      <c r="ATX480" s="105"/>
      <c r="ATY480" s="105"/>
      <c r="ATZ480" s="105"/>
      <c r="AUA480" s="105"/>
      <c r="AUB480" s="105"/>
      <c r="AUC480" s="105"/>
      <c r="AUD480" s="105"/>
      <c r="AUE480" s="105"/>
      <c r="AUF480" s="105"/>
      <c r="AUG480" s="105"/>
      <c r="AUH480" s="105"/>
      <c r="AUI480" s="105"/>
      <c r="AUJ480" s="105"/>
      <c r="AUK480" s="105"/>
      <c r="AUL480" s="105"/>
      <c r="AUM480" s="105"/>
      <c r="AUN480" s="105"/>
      <c r="AUO480" s="105"/>
      <c r="AUP480" s="105"/>
      <c r="AUQ480" s="105"/>
      <c r="AUR480" s="105"/>
      <c r="AUS480" s="105"/>
      <c r="AUT480" s="105"/>
      <c r="AUU480" s="105"/>
      <c r="AUV480" s="105"/>
      <c r="AUW480" s="105"/>
      <c r="AUX480" s="105"/>
      <c r="AUY480" s="105"/>
      <c r="AUZ480" s="105"/>
      <c r="AVA480" s="105"/>
      <c r="AVB480" s="105"/>
      <c r="AVC480" s="105"/>
      <c r="AVD480" s="105"/>
      <c r="AVE480" s="105"/>
      <c r="AVF480" s="105"/>
      <c r="AVG480" s="105"/>
      <c r="AVH480" s="105"/>
      <c r="AVI480" s="105"/>
      <c r="AVJ480" s="105"/>
      <c r="AVK480" s="105"/>
      <c r="AVL480" s="105"/>
      <c r="AVM480" s="105"/>
      <c r="AVN480" s="105"/>
      <c r="AVO480" s="105"/>
      <c r="AVP480" s="105"/>
      <c r="AVQ480" s="105"/>
      <c r="AVR480" s="105"/>
      <c r="AVS480" s="105"/>
      <c r="AVT480" s="105"/>
      <c r="AVU480" s="105"/>
      <c r="AVV480" s="105"/>
      <c r="AVW480" s="105"/>
      <c r="AVX480" s="105"/>
      <c r="AVY480" s="105"/>
      <c r="AVZ480" s="105"/>
      <c r="AWA480" s="105"/>
      <c r="AWB480" s="105"/>
      <c r="AWC480" s="105"/>
      <c r="AWD480" s="105"/>
      <c r="AWE480" s="105"/>
      <c r="AWF480" s="105"/>
      <c r="AWG480" s="105"/>
      <c r="AWH480" s="105"/>
      <c r="AWI480" s="105"/>
      <c r="AWJ480" s="105"/>
      <c r="AWK480" s="105"/>
      <c r="AWL480" s="105"/>
      <c r="AWM480" s="105"/>
      <c r="AWN480" s="105"/>
      <c r="AWO480" s="105"/>
      <c r="AWP480" s="105"/>
      <c r="AWQ480" s="105"/>
      <c r="AWR480" s="105"/>
      <c r="AWS480" s="105"/>
      <c r="AWT480" s="105"/>
      <c r="AWU480" s="105"/>
      <c r="AWV480" s="105"/>
      <c r="AWW480" s="105"/>
      <c r="AWX480" s="105"/>
      <c r="AWY480" s="105"/>
      <c r="AWZ480" s="105"/>
      <c r="AXA480" s="105"/>
      <c r="AXB480" s="105"/>
      <c r="AXC480" s="105"/>
      <c r="AXD480" s="105"/>
      <c r="AXE480" s="105"/>
      <c r="AXF480" s="105"/>
      <c r="AXG480" s="105"/>
      <c r="AXH480" s="105"/>
      <c r="AXI480" s="105"/>
      <c r="AXJ480" s="105"/>
      <c r="AXK480" s="105"/>
      <c r="AXL480" s="105"/>
      <c r="AXM480" s="105"/>
      <c r="AXN480" s="105"/>
      <c r="AXO480" s="105"/>
      <c r="AXP480" s="105"/>
      <c r="AXQ480" s="105"/>
      <c r="AXR480" s="105"/>
      <c r="AXS480" s="105"/>
      <c r="AXT480" s="105"/>
      <c r="AXU480" s="105"/>
      <c r="AXV480" s="105"/>
      <c r="AXW480" s="105"/>
      <c r="AXX480" s="105"/>
    </row>
    <row r="481" spans="1:1324" s="131" customFormat="1" ht="15.75" hidden="1" customHeight="1" x14ac:dyDescent="0.2">
      <c r="A481" s="13" t="s">
        <v>1100</v>
      </c>
      <c r="B481" s="11" t="s">
        <v>1097</v>
      </c>
      <c r="C481" s="12" t="s">
        <v>1098</v>
      </c>
      <c r="D481" s="19" t="s">
        <v>1101</v>
      </c>
      <c r="E481" s="9">
        <v>40025</v>
      </c>
      <c r="F481" s="30"/>
      <c r="G481" s="30" t="s">
        <v>1186</v>
      </c>
      <c r="H481" s="30">
        <v>42005</v>
      </c>
      <c r="I481" s="30" t="s">
        <v>1065</v>
      </c>
      <c r="J481" s="173"/>
      <c r="K481" s="87" t="s">
        <v>7</v>
      </c>
      <c r="L481" s="87">
        <v>1</v>
      </c>
      <c r="M481" s="87">
        <v>1</v>
      </c>
      <c r="N481" s="87" t="s">
        <v>326</v>
      </c>
      <c r="O481" s="87">
        <v>1</v>
      </c>
      <c r="P481" s="87" t="s">
        <v>326</v>
      </c>
      <c r="Q481" s="87">
        <v>1</v>
      </c>
      <c r="R481" s="87" t="s">
        <v>326</v>
      </c>
      <c r="S481" s="87">
        <v>1</v>
      </c>
      <c r="T481" s="87" t="s">
        <v>49</v>
      </c>
      <c r="U481" s="87">
        <v>1</v>
      </c>
      <c r="V481" s="87">
        <v>1</v>
      </c>
      <c r="W481" s="87">
        <v>0</v>
      </c>
      <c r="X481" s="87">
        <v>0</v>
      </c>
      <c r="Y481" s="87">
        <v>0</v>
      </c>
      <c r="Z481" s="87">
        <v>1</v>
      </c>
      <c r="AA481" s="87">
        <v>0</v>
      </c>
      <c r="AB481" s="71">
        <f>IF((ISERROR(VLOOKUP($A481,RTlist2,40,FALSE)))=TRUE,2,VLOOKUP($A481,RTlist2,40,FALSE))</f>
        <v>2</v>
      </c>
      <c r="AC481" s="71">
        <f>IF((ISERROR(VLOOKUP($A481,RTlist2,41,FALSE)))=TRUE,2,VLOOKUP($A481,RTlist2,41,FALSE))</f>
        <v>2</v>
      </c>
      <c r="AD481" s="71">
        <f>IF((ISERROR(VLOOKUP($A481,RTlist2,36,FALSE)))=TRUE,2,VLOOKUP($A481,RTlist2,36,FALSE))</f>
        <v>2</v>
      </c>
      <c r="AE481" s="71">
        <f>IF((ISERROR(VLOOKUP($A481,RTlist2,37,FALSE)))=TRUE,2,VLOOKUP($A481,RTlist2,37,FALSE))</f>
        <v>2</v>
      </c>
      <c r="AF481" s="103"/>
      <c r="AG481" s="105"/>
      <c r="AH481" s="105"/>
      <c r="AI481" s="105"/>
      <c r="AJ481" s="105"/>
      <c r="AK481" s="105"/>
      <c r="AL481" s="105"/>
      <c r="AM481" s="105"/>
      <c r="AN481" s="105"/>
      <c r="AO481" s="105"/>
      <c r="AP481" s="105"/>
      <c r="AQ481" s="105"/>
      <c r="AR481" s="105"/>
      <c r="AS481" s="105"/>
      <c r="AT481" s="105"/>
      <c r="AU481" s="105"/>
      <c r="AV481" s="105"/>
      <c r="AW481" s="105"/>
      <c r="AX481" s="105"/>
      <c r="AY481" s="105"/>
      <c r="AZ481" s="105"/>
      <c r="BA481" s="105"/>
      <c r="BB481" s="105"/>
      <c r="BC481" s="105"/>
      <c r="BD481" s="105"/>
      <c r="BE481" s="105"/>
      <c r="BF481" s="105"/>
      <c r="BG481" s="105"/>
      <c r="BH481" s="105"/>
      <c r="BI481" s="105"/>
      <c r="BJ481" s="105"/>
      <c r="BK481" s="105"/>
      <c r="BL481" s="105"/>
      <c r="BM481" s="105"/>
      <c r="BN481" s="105"/>
      <c r="BO481" s="105"/>
      <c r="BP481" s="105"/>
      <c r="BQ481" s="105"/>
      <c r="BR481" s="105"/>
      <c r="BS481" s="105"/>
      <c r="BT481" s="105"/>
      <c r="BU481" s="105"/>
      <c r="BV481" s="105"/>
      <c r="BW481" s="105"/>
      <c r="BX481" s="105"/>
      <c r="BY481" s="105"/>
      <c r="BZ481" s="105"/>
      <c r="CA481" s="105"/>
      <c r="CB481" s="105"/>
      <c r="CC481" s="105"/>
      <c r="CD481" s="105"/>
      <c r="CE481" s="105"/>
      <c r="CF481" s="105"/>
      <c r="CG481" s="105"/>
      <c r="CH481" s="105"/>
      <c r="CI481" s="105"/>
      <c r="CJ481" s="105"/>
      <c r="CK481" s="105"/>
      <c r="CL481" s="105"/>
      <c r="CM481" s="105"/>
      <c r="CN481" s="105"/>
      <c r="CO481" s="105"/>
      <c r="CP481" s="105"/>
      <c r="CQ481" s="105"/>
      <c r="CR481" s="105"/>
      <c r="CS481" s="105"/>
      <c r="CT481" s="105"/>
      <c r="CU481" s="105"/>
      <c r="CV481" s="105"/>
      <c r="CW481" s="105"/>
      <c r="CX481" s="105"/>
      <c r="CY481" s="105"/>
      <c r="CZ481" s="105"/>
      <c r="DA481" s="105"/>
      <c r="DB481" s="105"/>
      <c r="DC481" s="105"/>
      <c r="DD481" s="105"/>
      <c r="DE481" s="105"/>
      <c r="DF481" s="105"/>
      <c r="DG481" s="105"/>
      <c r="DH481" s="105"/>
      <c r="DI481" s="105"/>
      <c r="DJ481" s="105"/>
      <c r="DK481" s="105"/>
      <c r="DL481" s="105"/>
      <c r="DM481" s="105"/>
      <c r="DN481" s="105"/>
      <c r="DO481" s="105"/>
      <c r="DP481" s="105"/>
      <c r="DQ481" s="105"/>
      <c r="DR481" s="105"/>
      <c r="DS481" s="105"/>
      <c r="DT481" s="105"/>
      <c r="DU481" s="105"/>
      <c r="DV481" s="105"/>
      <c r="DW481" s="105"/>
      <c r="DX481" s="105"/>
      <c r="DY481" s="105"/>
      <c r="DZ481" s="105"/>
      <c r="EA481" s="105"/>
      <c r="EB481" s="105"/>
      <c r="EC481" s="105"/>
      <c r="ED481" s="105"/>
      <c r="EE481" s="105"/>
      <c r="EF481" s="105"/>
      <c r="EG481" s="105"/>
      <c r="EH481" s="105"/>
      <c r="EI481" s="105"/>
      <c r="EJ481" s="105"/>
      <c r="EK481" s="105"/>
      <c r="EL481" s="105"/>
      <c r="EM481" s="105"/>
      <c r="EN481" s="105"/>
      <c r="EO481" s="105"/>
      <c r="EP481" s="105"/>
      <c r="EQ481" s="105"/>
      <c r="ER481" s="105"/>
      <c r="ES481" s="105"/>
      <c r="ET481" s="105"/>
      <c r="EU481" s="105"/>
      <c r="EV481" s="105"/>
      <c r="EW481" s="105"/>
      <c r="EX481" s="105"/>
      <c r="EY481" s="105"/>
      <c r="EZ481" s="105"/>
      <c r="FA481" s="105"/>
      <c r="FB481" s="105"/>
      <c r="FC481" s="105"/>
      <c r="FD481" s="105"/>
      <c r="FE481" s="105"/>
      <c r="FF481" s="105"/>
      <c r="FG481" s="105"/>
      <c r="FH481" s="105"/>
      <c r="FI481" s="105"/>
      <c r="FJ481" s="105"/>
      <c r="FK481" s="105"/>
      <c r="FL481" s="105"/>
      <c r="FM481" s="105"/>
      <c r="FN481" s="105"/>
      <c r="FO481" s="105"/>
      <c r="FP481" s="105"/>
      <c r="FQ481" s="105"/>
      <c r="FR481" s="105"/>
      <c r="FS481" s="105"/>
      <c r="FT481" s="105"/>
      <c r="FU481" s="105"/>
      <c r="FV481" s="105"/>
      <c r="FW481" s="105"/>
      <c r="FX481" s="105"/>
      <c r="FY481" s="105"/>
      <c r="FZ481" s="105"/>
      <c r="GA481" s="105"/>
      <c r="GB481" s="105"/>
      <c r="GC481" s="105"/>
      <c r="GD481" s="105"/>
      <c r="GE481" s="105"/>
      <c r="GF481" s="105"/>
      <c r="GG481" s="105"/>
      <c r="GH481" s="105"/>
      <c r="GI481" s="105"/>
      <c r="GJ481" s="105"/>
      <c r="GK481" s="105"/>
      <c r="GL481" s="105"/>
      <c r="GM481" s="105"/>
      <c r="GN481" s="105"/>
      <c r="GO481" s="105"/>
      <c r="GP481" s="105"/>
      <c r="GQ481" s="105"/>
      <c r="GR481" s="105"/>
      <c r="GS481" s="105"/>
      <c r="GT481" s="105"/>
      <c r="GU481" s="105"/>
      <c r="GV481" s="105"/>
      <c r="GW481" s="105"/>
      <c r="GX481" s="105"/>
      <c r="GY481" s="105"/>
      <c r="GZ481" s="105"/>
      <c r="HA481" s="105"/>
      <c r="HB481" s="105"/>
      <c r="HC481" s="105"/>
      <c r="HD481" s="105"/>
      <c r="HE481" s="105"/>
      <c r="HF481" s="105"/>
      <c r="HG481" s="105"/>
      <c r="HH481" s="105"/>
      <c r="HI481" s="105"/>
      <c r="HJ481" s="105"/>
      <c r="HK481" s="105"/>
      <c r="HL481" s="105"/>
      <c r="HM481" s="105"/>
      <c r="HN481" s="105"/>
      <c r="HO481" s="105"/>
      <c r="HP481" s="105"/>
      <c r="HQ481" s="105"/>
      <c r="HR481" s="105"/>
      <c r="HS481" s="105"/>
      <c r="HT481" s="105"/>
      <c r="HU481" s="105"/>
      <c r="HV481" s="105"/>
      <c r="HW481" s="105"/>
      <c r="HX481" s="105"/>
      <c r="HY481" s="105"/>
      <c r="HZ481" s="105"/>
      <c r="IA481" s="105"/>
      <c r="IB481" s="105"/>
      <c r="IC481" s="105"/>
      <c r="ID481" s="105"/>
      <c r="IE481" s="105"/>
      <c r="IF481" s="105"/>
      <c r="IG481" s="105"/>
      <c r="IH481" s="105"/>
      <c r="II481" s="105"/>
      <c r="IJ481" s="105"/>
      <c r="IK481" s="105"/>
      <c r="IL481" s="105"/>
      <c r="IM481" s="105"/>
      <c r="IN481" s="105"/>
      <c r="IO481" s="105"/>
      <c r="IP481" s="105"/>
      <c r="IQ481" s="105"/>
      <c r="IR481" s="105"/>
      <c r="IS481" s="105"/>
      <c r="IT481" s="105"/>
      <c r="IU481" s="105"/>
      <c r="IV481" s="105"/>
      <c r="IW481" s="105"/>
      <c r="IX481" s="105"/>
      <c r="IY481" s="105"/>
      <c r="IZ481" s="105"/>
      <c r="JA481" s="105"/>
      <c r="JB481" s="105"/>
      <c r="JC481" s="105"/>
      <c r="JD481" s="105"/>
      <c r="JE481" s="105"/>
      <c r="JF481" s="105"/>
      <c r="JG481" s="105"/>
      <c r="JH481" s="105"/>
      <c r="JI481" s="105"/>
      <c r="JJ481" s="105"/>
      <c r="JK481" s="105"/>
      <c r="JL481" s="105"/>
      <c r="JM481" s="105"/>
      <c r="JN481" s="105"/>
      <c r="JO481" s="105"/>
      <c r="JP481" s="105"/>
      <c r="JQ481" s="105"/>
      <c r="JR481" s="105"/>
      <c r="JS481" s="105"/>
      <c r="JT481" s="105"/>
      <c r="JU481" s="105"/>
      <c r="JV481" s="105"/>
      <c r="JW481" s="105"/>
      <c r="JX481" s="105"/>
      <c r="JY481" s="105"/>
      <c r="JZ481" s="105"/>
      <c r="KA481" s="105"/>
      <c r="KB481" s="105"/>
      <c r="KC481" s="105"/>
      <c r="KD481" s="105"/>
      <c r="KE481" s="105"/>
      <c r="KF481" s="105"/>
      <c r="KG481" s="105"/>
      <c r="KH481" s="105"/>
      <c r="KI481" s="105"/>
      <c r="KJ481" s="105"/>
      <c r="KK481" s="105"/>
      <c r="KL481" s="105"/>
      <c r="KM481" s="105"/>
      <c r="KN481" s="105"/>
      <c r="KO481" s="105"/>
      <c r="KP481" s="105"/>
      <c r="KQ481" s="105"/>
      <c r="KR481" s="105"/>
      <c r="KS481" s="105"/>
      <c r="KT481" s="105"/>
      <c r="KU481" s="105"/>
      <c r="KV481" s="105"/>
      <c r="KW481" s="105"/>
      <c r="KX481" s="105"/>
      <c r="KY481" s="105"/>
      <c r="KZ481" s="105"/>
      <c r="LA481" s="105"/>
      <c r="LB481" s="105"/>
      <c r="LC481" s="105"/>
      <c r="LD481" s="105"/>
      <c r="LE481" s="105"/>
      <c r="LF481" s="105"/>
      <c r="LG481" s="105"/>
      <c r="LH481" s="105"/>
      <c r="LI481" s="105"/>
      <c r="LJ481" s="105"/>
      <c r="LK481" s="105"/>
      <c r="LL481" s="105"/>
      <c r="LM481" s="105"/>
      <c r="LN481" s="105"/>
      <c r="LO481" s="105"/>
      <c r="LP481" s="105"/>
      <c r="LQ481" s="105"/>
      <c r="LR481" s="105"/>
      <c r="LS481" s="105"/>
      <c r="LT481" s="105"/>
      <c r="LU481" s="105"/>
      <c r="LV481" s="105"/>
      <c r="LW481" s="105"/>
      <c r="LX481" s="105"/>
      <c r="LY481" s="105"/>
      <c r="LZ481" s="105"/>
      <c r="MA481" s="105"/>
      <c r="MB481" s="105"/>
      <c r="MC481" s="105"/>
      <c r="MD481" s="105"/>
      <c r="ME481" s="105"/>
      <c r="MF481" s="105"/>
      <c r="MG481" s="105"/>
      <c r="MH481" s="105"/>
      <c r="MI481" s="105"/>
      <c r="MJ481" s="105"/>
      <c r="MK481" s="105"/>
      <c r="ML481" s="105"/>
      <c r="MM481" s="105"/>
      <c r="MN481" s="105"/>
      <c r="MO481" s="105"/>
      <c r="MP481" s="105"/>
      <c r="MQ481" s="105"/>
      <c r="MR481" s="105"/>
      <c r="MS481" s="105"/>
      <c r="MT481" s="105"/>
      <c r="MU481" s="105"/>
      <c r="MV481" s="105"/>
      <c r="MW481" s="105"/>
      <c r="MX481" s="105"/>
      <c r="MY481" s="105"/>
      <c r="MZ481" s="105"/>
      <c r="NA481" s="105"/>
      <c r="NB481" s="105"/>
      <c r="NC481" s="105"/>
      <c r="ND481" s="105"/>
      <c r="NE481" s="105"/>
      <c r="NF481" s="105"/>
      <c r="NG481" s="105"/>
      <c r="NH481" s="105"/>
      <c r="NI481" s="105"/>
      <c r="NJ481" s="105"/>
      <c r="NK481" s="105"/>
      <c r="NL481" s="105"/>
      <c r="NM481" s="105"/>
      <c r="NN481" s="105"/>
      <c r="NO481" s="105"/>
      <c r="NP481" s="105"/>
      <c r="NQ481" s="105"/>
      <c r="NR481" s="105"/>
      <c r="NS481" s="105"/>
      <c r="NT481" s="105"/>
      <c r="NU481" s="105"/>
      <c r="NV481" s="105"/>
      <c r="NW481" s="105"/>
      <c r="NX481" s="105"/>
      <c r="NY481" s="105"/>
      <c r="NZ481" s="105"/>
      <c r="OA481" s="105"/>
      <c r="OB481" s="105"/>
      <c r="OC481" s="105"/>
      <c r="OD481" s="105"/>
      <c r="OE481" s="105"/>
      <c r="OF481" s="105"/>
      <c r="OG481" s="105"/>
      <c r="OH481" s="105"/>
      <c r="OI481" s="105"/>
      <c r="OJ481" s="105"/>
      <c r="OK481" s="105"/>
      <c r="OL481" s="105"/>
      <c r="OM481" s="105"/>
      <c r="ON481" s="105"/>
      <c r="OO481" s="105"/>
      <c r="OP481" s="105"/>
      <c r="OQ481" s="105"/>
      <c r="OR481" s="105"/>
      <c r="OS481" s="105"/>
      <c r="OT481" s="105"/>
      <c r="OU481" s="105"/>
      <c r="OV481" s="105"/>
      <c r="OW481" s="105"/>
      <c r="OX481" s="105"/>
      <c r="OY481" s="105"/>
      <c r="OZ481" s="105"/>
      <c r="PA481" s="105"/>
      <c r="PB481" s="105"/>
      <c r="PC481" s="105"/>
      <c r="PD481" s="105"/>
      <c r="PE481" s="105"/>
      <c r="PF481" s="105"/>
      <c r="PG481" s="105"/>
      <c r="PH481" s="105"/>
      <c r="PI481" s="105"/>
      <c r="PJ481" s="105"/>
      <c r="PK481" s="105"/>
      <c r="PL481" s="105"/>
      <c r="PM481" s="105"/>
      <c r="PN481" s="105"/>
      <c r="PO481" s="105"/>
      <c r="PP481" s="105"/>
      <c r="PQ481" s="105"/>
      <c r="PR481" s="105"/>
      <c r="PS481" s="105"/>
      <c r="PT481" s="105"/>
      <c r="PU481" s="105"/>
      <c r="PV481" s="105"/>
      <c r="PW481" s="105"/>
      <c r="PX481" s="105"/>
      <c r="PY481" s="105"/>
      <c r="PZ481" s="105"/>
      <c r="QA481" s="105"/>
      <c r="QB481" s="105"/>
      <c r="QC481" s="105"/>
      <c r="QD481" s="105"/>
      <c r="QE481" s="105"/>
      <c r="QF481" s="105"/>
      <c r="QG481" s="105"/>
      <c r="QH481" s="105"/>
      <c r="QI481" s="105"/>
      <c r="QJ481" s="105"/>
      <c r="QK481" s="105"/>
      <c r="QL481" s="105"/>
      <c r="QM481" s="105"/>
      <c r="QN481" s="105"/>
      <c r="QO481" s="105"/>
      <c r="QP481" s="105"/>
      <c r="QQ481" s="105"/>
      <c r="QR481" s="105"/>
      <c r="QS481" s="105"/>
      <c r="QT481" s="105"/>
      <c r="QU481" s="105"/>
      <c r="QV481" s="105"/>
      <c r="QW481" s="105"/>
      <c r="QX481" s="105"/>
      <c r="QY481" s="105"/>
      <c r="QZ481" s="105"/>
      <c r="RA481" s="105"/>
      <c r="RB481" s="105"/>
      <c r="RC481" s="105"/>
      <c r="RD481" s="105"/>
      <c r="RE481" s="105"/>
      <c r="RF481" s="105"/>
      <c r="RG481" s="105"/>
      <c r="RH481" s="105"/>
      <c r="RI481" s="105"/>
      <c r="RJ481" s="105"/>
      <c r="RK481" s="105"/>
      <c r="RL481" s="105"/>
      <c r="RM481" s="105"/>
      <c r="RN481" s="105"/>
      <c r="RO481" s="105"/>
      <c r="RP481" s="105"/>
      <c r="RQ481" s="105"/>
      <c r="RR481" s="105"/>
      <c r="RS481" s="105"/>
      <c r="RT481" s="105"/>
      <c r="RU481" s="105"/>
      <c r="RV481" s="105"/>
      <c r="RW481" s="105"/>
      <c r="RX481" s="105"/>
      <c r="RY481" s="105"/>
      <c r="RZ481" s="105"/>
      <c r="SA481" s="105"/>
      <c r="SB481" s="105"/>
      <c r="SC481" s="105"/>
      <c r="SD481" s="105"/>
      <c r="SE481" s="105"/>
      <c r="SF481" s="105"/>
      <c r="SG481" s="105"/>
      <c r="SH481" s="105"/>
      <c r="SI481" s="105"/>
      <c r="SJ481" s="105"/>
      <c r="SK481" s="105"/>
      <c r="SL481" s="105"/>
      <c r="SM481" s="105"/>
      <c r="SN481" s="105"/>
      <c r="SO481" s="105"/>
      <c r="SP481" s="105"/>
      <c r="SQ481" s="105"/>
      <c r="SR481" s="105"/>
      <c r="SS481" s="105"/>
      <c r="ST481" s="105"/>
      <c r="SU481" s="105"/>
      <c r="SV481" s="105"/>
      <c r="SW481" s="105"/>
      <c r="SX481" s="105"/>
      <c r="SY481" s="105"/>
      <c r="SZ481" s="105"/>
      <c r="TA481" s="105"/>
      <c r="TB481" s="105"/>
      <c r="TC481" s="105"/>
      <c r="TD481" s="105"/>
      <c r="TE481" s="105"/>
      <c r="TF481" s="105"/>
      <c r="TG481" s="105"/>
      <c r="TH481" s="105"/>
      <c r="TI481" s="105"/>
      <c r="TJ481" s="105"/>
      <c r="TK481" s="105"/>
      <c r="TL481" s="105"/>
      <c r="TM481" s="105"/>
      <c r="TN481" s="105"/>
      <c r="TO481" s="105"/>
      <c r="TP481" s="105"/>
      <c r="TQ481" s="105"/>
      <c r="TR481" s="105"/>
      <c r="TS481" s="105"/>
      <c r="TT481" s="105"/>
      <c r="TU481" s="105"/>
      <c r="TV481" s="105"/>
      <c r="TW481" s="105"/>
      <c r="TX481" s="105"/>
      <c r="TY481" s="105"/>
      <c r="TZ481" s="105"/>
      <c r="UA481" s="105"/>
      <c r="UB481" s="105"/>
      <c r="UC481" s="105"/>
      <c r="UD481" s="105"/>
      <c r="UE481" s="105"/>
      <c r="UF481" s="105"/>
      <c r="UG481" s="105"/>
      <c r="UH481" s="105"/>
      <c r="UI481" s="105"/>
      <c r="UJ481" s="105"/>
      <c r="UK481" s="105"/>
      <c r="UL481" s="105"/>
      <c r="UM481" s="105"/>
      <c r="UN481" s="105"/>
      <c r="UO481" s="105"/>
      <c r="UP481" s="105"/>
      <c r="UQ481" s="105"/>
      <c r="UR481" s="105"/>
      <c r="US481" s="105"/>
      <c r="UT481" s="105"/>
      <c r="UU481" s="105"/>
      <c r="UV481" s="105"/>
      <c r="UW481" s="105"/>
      <c r="UX481" s="105"/>
      <c r="UY481" s="105"/>
      <c r="UZ481" s="105"/>
      <c r="VA481" s="105"/>
      <c r="VB481" s="105"/>
      <c r="VC481" s="105"/>
      <c r="VD481" s="105"/>
      <c r="VE481" s="105"/>
      <c r="VF481" s="105"/>
      <c r="VG481" s="105"/>
      <c r="VH481" s="105"/>
      <c r="VI481" s="105"/>
      <c r="VJ481" s="105"/>
      <c r="VK481" s="105"/>
      <c r="VL481" s="105"/>
      <c r="VM481" s="105"/>
      <c r="VN481" s="105"/>
      <c r="VO481" s="105"/>
      <c r="VP481" s="105"/>
      <c r="VQ481" s="105"/>
      <c r="VR481" s="105"/>
      <c r="VS481" s="105"/>
      <c r="VT481" s="105"/>
      <c r="VU481" s="105"/>
      <c r="VV481" s="105"/>
      <c r="VW481" s="105"/>
      <c r="VX481" s="105"/>
      <c r="VY481" s="105"/>
      <c r="VZ481" s="105"/>
      <c r="WA481" s="105"/>
      <c r="WB481" s="105"/>
      <c r="WC481" s="105"/>
      <c r="WD481" s="105"/>
      <c r="WE481" s="105"/>
      <c r="WF481" s="105"/>
      <c r="WG481" s="105"/>
      <c r="WH481" s="105"/>
      <c r="WI481" s="105"/>
      <c r="WJ481" s="105"/>
      <c r="WK481" s="105"/>
      <c r="WL481" s="105"/>
      <c r="WM481" s="105"/>
      <c r="WN481" s="105"/>
      <c r="WO481" s="105"/>
      <c r="WP481" s="105"/>
      <c r="WQ481" s="105"/>
      <c r="WR481" s="105"/>
      <c r="WS481" s="105"/>
      <c r="WT481" s="105"/>
      <c r="WU481" s="105"/>
      <c r="WV481" s="105"/>
      <c r="WW481" s="105"/>
      <c r="WX481" s="105"/>
      <c r="WY481" s="105"/>
      <c r="WZ481" s="105"/>
      <c r="XA481" s="105"/>
      <c r="XB481" s="105"/>
      <c r="XC481" s="105"/>
      <c r="XD481" s="105"/>
      <c r="XE481" s="105"/>
      <c r="XF481" s="105"/>
      <c r="XG481" s="105"/>
      <c r="XH481" s="105"/>
      <c r="XI481" s="105"/>
      <c r="XJ481" s="105"/>
      <c r="XK481" s="105"/>
      <c r="XL481" s="105"/>
      <c r="XM481" s="105"/>
      <c r="XN481" s="105"/>
      <c r="XO481" s="105"/>
      <c r="XP481" s="105"/>
      <c r="XQ481" s="105"/>
      <c r="XR481" s="105"/>
      <c r="XS481" s="105"/>
      <c r="XT481" s="105"/>
      <c r="XU481" s="105"/>
      <c r="XV481" s="105"/>
      <c r="XW481" s="105"/>
      <c r="XX481" s="105"/>
      <c r="XY481" s="105"/>
      <c r="XZ481" s="105"/>
      <c r="YA481" s="105"/>
      <c r="YB481" s="105"/>
      <c r="YC481" s="105"/>
      <c r="YD481" s="105"/>
      <c r="YE481" s="105"/>
      <c r="YF481" s="105"/>
      <c r="YG481" s="105"/>
      <c r="YH481" s="105"/>
      <c r="YI481" s="105"/>
      <c r="YJ481" s="105"/>
      <c r="YK481" s="105"/>
      <c r="YL481" s="105"/>
      <c r="YM481" s="105"/>
      <c r="YN481" s="105"/>
      <c r="YO481" s="105"/>
      <c r="YP481" s="105"/>
      <c r="YQ481" s="105"/>
      <c r="YR481" s="105"/>
      <c r="YS481" s="105"/>
      <c r="YT481" s="105"/>
      <c r="YU481" s="105"/>
      <c r="YV481" s="105"/>
      <c r="YW481" s="105"/>
      <c r="YX481" s="105"/>
      <c r="YY481" s="105"/>
      <c r="YZ481" s="105"/>
      <c r="ZA481" s="105"/>
      <c r="ZB481" s="105"/>
      <c r="ZC481" s="105"/>
      <c r="ZD481" s="105"/>
      <c r="ZE481" s="105"/>
      <c r="ZF481" s="105"/>
      <c r="ZG481" s="105"/>
      <c r="ZH481" s="105"/>
      <c r="ZI481" s="105"/>
      <c r="ZJ481" s="105"/>
      <c r="ZK481" s="105"/>
      <c r="ZL481" s="105"/>
      <c r="ZM481" s="105"/>
      <c r="ZN481" s="105"/>
      <c r="ZO481" s="105"/>
      <c r="ZP481" s="105"/>
      <c r="ZQ481" s="105"/>
      <c r="ZR481" s="105"/>
      <c r="ZS481" s="105"/>
      <c r="ZT481" s="105"/>
      <c r="ZU481" s="105"/>
      <c r="ZV481" s="105"/>
      <c r="ZW481" s="105"/>
      <c r="ZX481" s="105"/>
      <c r="ZY481" s="105"/>
      <c r="ZZ481" s="105"/>
      <c r="AAA481" s="105"/>
      <c r="AAB481" s="105"/>
      <c r="AAC481" s="105"/>
      <c r="AAD481" s="105"/>
      <c r="AAE481" s="105"/>
      <c r="AAF481" s="105"/>
      <c r="AAG481" s="105"/>
      <c r="AAH481" s="105"/>
      <c r="AAI481" s="105"/>
      <c r="AAJ481" s="105"/>
      <c r="AAK481" s="105"/>
      <c r="AAL481" s="105"/>
      <c r="AAM481" s="105"/>
      <c r="AAN481" s="105"/>
      <c r="AAO481" s="105"/>
      <c r="AAP481" s="105"/>
      <c r="AAQ481" s="105"/>
      <c r="AAR481" s="105"/>
      <c r="AAS481" s="105"/>
      <c r="AAT481" s="105"/>
      <c r="AAU481" s="105"/>
      <c r="AAV481" s="105"/>
      <c r="AAW481" s="105"/>
      <c r="AAX481" s="105"/>
      <c r="AAY481" s="105"/>
      <c r="AAZ481" s="105"/>
      <c r="ABA481" s="105"/>
      <c r="ABB481" s="105"/>
      <c r="ABC481" s="105"/>
      <c r="ABD481" s="105"/>
      <c r="ABE481" s="105"/>
      <c r="ABF481" s="105"/>
      <c r="ABG481" s="105"/>
      <c r="ABH481" s="105"/>
      <c r="ABI481" s="105"/>
      <c r="ABJ481" s="105"/>
      <c r="ABK481" s="105"/>
      <c r="ABL481" s="105"/>
      <c r="ABM481" s="105"/>
      <c r="ABN481" s="105"/>
      <c r="ABO481" s="105"/>
      <c r="ABP481" s="105"/>
      <c r="ABQ481" s="105"/>
      <c r="ABR481" s="105"/>
      <c r="ABS481" s="105"/>
      <c r="ABT481" s="105"/>
      <c r="ABU481" s="105"/>
      <c r="ABV481" s="105"/>
      <c r="ABW481" s="105"/>
      <c r="ABX481" s="105"/>
      <c r="ABY481" s="105"/>
      <c r="ABZ481" s="105"/>
      <c r="ACA481" s="105"/>
      <c r="ACB481" s="105"/>
      <c r="ACC481" s="105"/>
      <c r="ACD481" s="105"/>
      <c r="ACE481" s="105"/>
      <c r="ACF481" s="105"/>
      <c r="ACG481" s="105"/>
      <c r="ACH481" s="105"/>
      <c r="ACI481" s="105"/>
      <c r="ACJ481" s="105"/>
      <c r="ACK481" s="105"/>
      <c r="ACL481" s="105"/>
      <c r="ACM481" s="105"/>
      <c r="ACN481" s="105"/>
      <c r="ACO481" s="105"/>
      <c r="ACP481" s="105"/>
      <c r="ACQ481" s="105"/>
      <c r="ACR481" s="105"/>
      <c r="ACS481" s="105"/>
      <c r="ACT481" s="105"/>
      <c r="ACU481" s="105"/>
      <c r="ACV481" s="105"/>
      <c r="ACW481" s="105"/>
      <c r="ACX481" s="105"/>
      <c r="ACY481" s="105"/>
      <c r="ACZ481" s="105"/>
      <c r="ADA481" s="105"/>
      <c r="ADB481" s="105"/>
      <c r="ADC481" s="105"/>
      <c r="ADD481" s="105"/>
      <c r="ADE481" s="105"/>
      <c r="ADF481" s="105"/>
      <c r="ADG481" s="105"/>
      <c r="ADH481" s="105"/>
      <c r="ADI481" s="105"/>
      <c r="ADJ481" s="105"/>
      <c r="ADK481" s="105"/>
      <c r="ADL481" s="105"/>
      <c r="ADM481" s="105"/>
      <c r="ADN481" s="105"/>
      <c r="ADO481" s="105"/>
      <c r="ADP481" s="105"/>
      <c r="ADQ481" s="105"/>
      <c r="ADR481" s="105"/>
      <c r="ADS481" s="105"/>
      <c r="ADT481" s="105"/>
      <c r="ADU481" s="105"/>
      <c r="ADV481" s="105"/>
      <c r="ADW481" s="105"/>
      <c r="ADX481" s="105"/>
      <c r="ADY481" s="105"/>
      <c r="ADZ481" s="105"/>
      <c r="AEA481" s="105"/>
      <c r="AEB481" s="105"/>
      <c r="AEC481" s="105"/>
      <c r="AED481" s="105"/>
      <c r="AEE481" s="105"/>
      <c r="AEF481" s="105"/>
      <c r="AEG481" s="105"/>
      <c r="AEH481" s="105"/>
      <c r="AEI481" s="105"/>
      <c r="AEJ481" s="105"/>
      <c r="AEK481" s="105"/>
      <c r="AEL481" s="105"/>
      <c r="AEM481" s="105"/>
      <c r="AEN481" s="105"/>
      <c r="AEO481" s="105"/>
      <c r="AEP481" s="105"/>
      <c r="AEQ481" s="105"/>
      <c r="AER481" s="105"/>
      <c r="AES481" s="105"/>
      <c r="AET481" s="105"/>
      <c r="AEU481" s="105"/>
      <c r="AEV481" s="105"/>
      <c r="AEW481" s="105"/>
      <c r="AEX481" s="105"/>
      <c r="AEY481" s="105"/>
      <c r="AEZ481" s="105"/>
      <c r="AFA481" s="105"/>
      <c r="AFB481" s="105"/>
      <c r="AFC481" s="105"/>
      <c r="AFD481" s="105"/>
      <c r="AFE481" s="105"/>
      <c r="AFF481" s="105"/>
      <c r="AFG481" s="105"/>
      <c r="AFH481" s="105"/>
      <c r="AFI481" s="105"/>
      <c r="AFJ481" s="105"/>
      <c r="AFK481" s="105"/>
      <c r="AFL481" s="105"/>
      <c r="AFM481" s="105"/>
      <c r="AFN481" s="105"/>
      <c r="AFO481" s="105"/>
      <c r="AFP481" s="105"/>
      <c r="AFQ481" s="105"/>
      <c r="AFR481" s="105"/>
      <c r="AFS481" s="105"/>
      <c r="AFT481" s="105"/>
      <c r="AFU481" s="105"/>
      <c r="AFV481" s="105"/>
      <c r="AFW481" s="105"/>
      <c r="AFX481" s="105"/>
      <c r="AFY481" s="105"/>
      <c r="AFZ481" s="105"/>
      <c r="AGA481" s="105"/>
      <c r="AGB481" s="105"/>
      <c r="AGC481" s="105"/>
      <c r="AGD481" s="105"/>
      <c r="AGE481" s="105"/>
      <c r="AGF481" s="105"/>
      <c r="AGG481" s="105"/>
      <c r="AGH481" s="105"/>
      <c r="AGI481" s="105"/>
      <c r="AGJ481" s="105"/>
      <c r="AGK481" s="105"/>
      <c r="AGL481" s="105"/>
      <c r="AGM481" s="105"/>
      <c r="AGN481" s="105"/>
      <c r="AGO481" s="105"/>
      <c r="AGP481" s="105"/>
      <c r="AGQ481" s="105"/>
      <c r="AGR481" s="105"/>
      <c r="AGS481" s="105"/>
      <c r="AGT481" s="105"/>
      <c r="AGU481" s="105"/>
      <c r="AGV481" s="105"/>
      <c r="AGW481" s="105"/>
      <c r="AGX481" s="105"/>
      <c r="AGY481" s="105"/>
      <c r="AGZ481" s="105"/>
      <c r="AHA481" s="105"/>
      <c r="AHB481" s="105"/>
      <c r="AHC481" s="105"/>
      <c r="AHD481" s="105"/>
      <c r="AHE481" s="105"/>
      <c r="AHF481" s="105"/>
      <c r="AHG481" s="105"/>
      <c r="AHH481" s="105"/>
      <c r="AHI481" s="105"/>
      <c r="AHJ481" s="105"/>
      <c r="AHK481" s="105"/>
      <c r="AHL481" s="105"/>
      <c r="AHM481" s="105"/>
      <c r="AHN481" s="105"/>
      <c r="AHO481" s="105"/>
      <c r="AHP481" s="105"/>
      <c r="AHQ481" s="105"/>
      <c r="AHR481" s="105"/>
      <c r="AHS481" s="105"/>
      <c r="AHT481" s="105"/>
      <c r="AHU481" s="105"/>
      <c r="AHV481" s="105"/>
      <c r="AHW481" s="105"/>
      <c r="AHX481" s="105"/>
      <c r="AHY481" s="105"/>
      <c r="AHZ481" s="105"/>
      <c r="AIA481" s="105"/>
      <c r="AIB481" s="105"/>
      <c r="AIC481" s="105"/>
      <c r="AID481" s="105"/>
      <c r="AIE481" s="105"/>
      <c r="AIF481" s="105"/>
      <c r="AIG481" s="105"/>
      <c r="AIH481" s="105"/>
      <c r="AII481" s="105"/>
      <c r="AIJ481" s="105"/>
      <c r="AIK481" s="105"/>
      <c r="AIL481" s="105"/>
      <c r="AIM481" s="105"/>
      <c r="AIN481" s="105"/>
      <c r="AIO481" s="105"/>
      <c r="AIP481" s="105"/>
      <c r="AIQ481" s="105"/>
      <c r="AIR481" s="105"/>
      <c r="AIS481" s="105"/>
      <c r="AIT481" s="105"/>
      <c r="AIU481" s="105"/>
      <c r="AIV481" s="105"/>
      <c r="AIW481" s="105"/>
      <c r="AIX481" s="105"/>
      <c r="AIY481" s="105"/>
      <c r="AIZ481" s="105"/>
      <c r="AJA481" s="105"/>
      <c r="AJB481" s="105"/>
      <c r="AJC481" s="105"/>
      <c r="AJD481" s="105"/>
      <c r="AJE481" s="105"/>
      <c r="AJF481" s="105"/>
      <c r="AJG481" s="105"/>
      <c r="AJH481" s="105"/>
      <c r="AJI481" s="105"/>
      <c r="AJJ481" s="105"/>
      <c r="AJK481" s="105"/>
      <c r="AJL481" s="105"/>
      <c r="AJM481" s="105"/>
      <c r="AJN481" s="105"/>
      <c r="AJO481" s="105"/>
      <c r="AJP481" s="105"/>
      <c r="AJQ481" s="105"/>
      <c r="AJR481" s="105"/>
      <c r="AJS481" s="105"/>
      <c r="AJT481" s="105"/>
      <c r="AJU481" s="105"/>
      <c r="AJV481" s="105"/>
      <c r="AJW481" s="105"/>
      <c r="AJX481" s="105"/>
      <c r="AJY481" s="105"/>
      <c r="AJZ481" s="105"/>
      <c r="AKA481" s="105"/>
      <c r="AKB481" s="105"/>
      <c r="AKC481" s="105"/>
      <c r="AKD481" s="105"/>
      <c r="AKE481" s="105"/>
      <c r="AKF481" s="105"/>
      <c r="AKG481" s="105"/>
      <c r="AKH481" s="105"/>
      <c r="AKI481" s="105"/>
      <c r="AKJ481" s="105"/>
      <c r="AKK481" s="105"/>
      <c r="AKL481" s="105"/>
      <c r="AKM481" s="105"/>
      <c r="AKN481" s="105"/>
      <c r="AKO481" s="105"/>
      <c r="AKP481" s="105"/>
      <c r="AKQ481" s="105"/>
      <c r="AKR481" s="105"/>
      <c r="AKS481" s="105"/>
      <c r="AKT481" s="105"/>
      <c r="AKU481" s="105"/>
      <c r="AKV481" s="105"/>
      <c r="AKW481" s="105"/>
      <c r="AKX481" s="105"/>
      <c r="AKY481" s="105"/>
      <c r="AKZ481" s="105"/>
      <c r="ALA481" s="105"/>
      <c r="ALB481" s="105"/>
      <c r="ALC481" s="105"/>
      <c r="ALD481" s="105"/>
      <c r="ALE481" s="105"/>
      <c r="ALF481" s="105"/>
      <c r="ALG481" s="105"/>
      <c r="ALH481" s="105"/>
      <c r="ALI481" s="105"/>
      <c r="ALJ481" s="105"/>
      <c r="ALK481" s="105"/>
      <c r="ALL481" s="105"/>
      <c r="ALM481" s="105"/>
      <c r="ALN481" s="105"/>
      <c r="ALO481" s="105"/>
      <c r="ALP481" s="105"/>
      <c r="ALQ481" s="105"/>
      <c r="ALR481" s="105"/>
      <c r="ALS481" s="105"/>
      <c r="ALT481" s="105"/>
      <c r="ALU481" s="105"/>
      <c r="ALV481" s="105"/>
      <c r="ALW481" s="105"/>
      <c r="ALX481" s="105"/>
      <c r="ALY481" s="105"/>
      <c r="ALZ481" s="105"/>
      <c r="AMA481" s="105"/>
      <c r="AMB481" s="105"/>
      <c r="AMC481" s="105"/>
      <c r="AMD481" s="105"/>
      <c r="AME481" s="105"/>
      <c r="AMF481" s="105"/>
      <c r="AMG481" s="105"/>
      <c r="AMH481" s="105"/>
      <c r="AMI481" s="105"/>
      <c r="AMJ481" s="105"/>
      <c r="AMK481" s="105"/>
      <c r="AML481" s="105"/>
      <c r="AMM481" s="105"/>
      <c r="AMN481" s="105"/>
      <c r="AMO481" s="105"/>
      <c r="AMP481" s="105"/>
      <c r="AMQ481" s="105"/>
      <c r="AMR481" s="105"/>
      <c r="AMS481" s="105"/>
      <c r="AMT481" s="105"/>
      <c r="AMU481" s="105"/>
      <c r="AMV481" s="105"/>
      <c r="AMW481" s="105"/>
      <c r="AMX481" s="105"/>
      <c r="AMY481" s="105"/>
      <c r="AMZ481" s="105"/>
      <c r="ANA481" s="105"/>
      <c r="ANB481" s="105"/>
      <c r="ANC481" s="105"/>
      <c r="AND481" s="105"/>
      <c r="ANE481" s="105"/>
      <c r="ANF481" s="105"/>
      <c r="ANG481" s="105"/>
      <c r="ANH481" s="105"/>
      <c r="ANI481" s="105"/>
      <c r="ANJ481" s="105"/>
      <c r="ANK481" s="105"/>
      <c r="ANL481" s="105"/>
      <c r="ANM481" s="105"/>
      <c r="ANN481" s="105"/>
      <c r="ANO481" s="105"/>
      <c r="ANP481" s="105"/>
      <c r="ANQ481" s="105"/>
      <c r="ANR481" s="105"/>
      <c r="ANS481" s="105"/>
      <c r="ANT481" s="105"/>
      <c r="ANU481" s="105"/>
      <c r="ANV481" s="105"/>
      <c r="ANW481" s="105"/>
      <c r="ANX481" s="105"/>
      <c r="ANY481" s="105"/>
      <c r="ANZ481" s="105"/>
      <c r="AOA481" s="105"/>
      <c r="AOB481" s="105"/>
      <c r="AOC481" s="105"/>
      <c r="AOD481" s="105"/>
      <c r="AOE481" s="105"/>
      <c r="AOF481" s="105"/>
      <c r="AOG481" s="105"/>
      <c r="AOH481" s="105"/>
      <c r="AOI481" s="105"/>
      <c r="AOJ481" s="105"/>
      <c r="AOK481" s="105"/>
      <c r="AOL481" s="105"/>
      <c r="AOM481" s="105"/>
      <c r="AON481" s="105"/>
      <c r="AOO481" s="105"/>
      <c r="AOP481" s="105"/>
      <c r="AOQ481" s="105"/>
      <c r="AOR481" s="105"/>
      <c r="AOS481" s="105"/>
      <c r="AOT481" s="105"/>
      <c r="AOU481" s="105"/>
      <c r="AOV481" s="105"/>
      <c r="AOW481" s="105"/>
      <c r="AOX481" s="105"/>
      <c r="AOY481" s="105"/>
      <c r="AOZ481" s="105"/>
      <c r="APA481" s="105"/>
      <c r="APB481" s="105"/>
      <c r="APC481" s="105"/>
      <c r="APD481" s="105"/>
      <c r="APE481" s="105"/>
      <c r="APF481" s="105"/>
      <c r="APG481" s="105"/>
      <c r="APH481" s="105"/>
      <c r="API481" s="105"/>
      <c r="APJ481" s="105"/>
      <c r="APK481" s="105"/>
      <c r="APL481" s="105"/>
      <c r="APM481" s="105"/>
      <c r="APN481" s="105"/>
      <c r="APO481" s="105"/>
      <c r="APP481" s="105"/>
      <c r="APQ481" s="105"/>
      <c r="APR481" s="105"/>
      <c r="APS481" s="105"/>
      <c r="APT481" s="105"/>
      <c r="APU481" s="105"/>
      <c r="APV481" s="105"/>
      <c r="APW481" s="105"/>
      <c r="APX481" s="105"/>
      <c r="APY481" s="105"/>
      <c r="APZ481" s="105"/>
      <c r="AQA481" s="105"/>
      <c r="AQB481" s="105"/>
      <c r="AQC481" s="105"/>
      <c r="AQD481" s="105"/>
      <c r="AQE481" s="105"/>
      <c r="AQF481" s="105"/>
      <c r="AQG481" s="105"/>
      <c r="AQH481" s="105"/>
      <c r="AQI481" s="105"/>
      <c r="AQJ481" s="105"/>
      <c r="AQK481" s="105"/>
      <c r="AQL481" s="105"/>
      <c r="AQM481" s="105"/>
      <c r="AQN481" s="105"/>
      <c r="AQO481" s="105"/>
      <c r="AQP481" s="105"/>
      <c r="AQQ481" s="105"/>
      <c r="AQR481" s="105"/>
      <c r="AQS481" s="105"/>
      <c r="AQT481" s="105"/>
      <c r="AQU481" s="105"/>
      <c r="AQV481" s="105"/>
      <c r="AQW481" s="105"/>
      <c r="AQX481" s="105"/>
      <c r="AQY481" s="105"/>
      <c r="AQZ481" s="105"/>
      <c r="ARA481" s="105"/>
      <c r="ARB481" s="105"/>
      <c r="ARC481" s="105"/>
      <c r="ARD481" s="105"/>
      <c r="ARE481" s="105"/>
      <c r="ARF481" s="105"/>
      <c r="ARG481" s="105"/>
      <c r="ARH481" s="105"/>
      <c r="ARI481" s="105"/>
      <c r="ARJ481" s="105"/>
      <c r="ARK481" s="105"/>
      <c r="ARL481" s="105"/>
      <c r="ARM481" s="105"/>
      <c r="ARN481" s="105"/>
      <c r="ARO481" s="105"/>
      <c r="ARP481" s="105"/>
      <c r="ARQ481" s="105"/>
      <c r="ARR481" s="105"/>
      <c r="ARS481" s="105"/>
      <c r="ART481" s="105"/>
      <c r="ARU481" s="105"/>
      <c r="ARV481" s="105"/>
      <c r="ARW481" s="105"/>
      <c r="ARX481" s="105"/>
      <c r="ARY481" s="105"/>
      <c r="ARZ481" s="105"/>
      <c r="ASA481" s="105"/>
      <c r="ASB481" s="105"/>
      <c r="ASC481" s="105"/>
      <c r="ASD481" s="105"/>
      <c r="ASE481" s="105"/>
      <c r="ASF481" s="105"/>
      <c r="ASG481" s="105"/>
      <c r="ASH481" s="105"/>
      <c r="ASI481" s="105"/>
      <c r="ASJ481" s="105"/>
      <c r="ASK481" s="105"/>
      <c r="ASL481" s="105"/>
      <c r="ASM481" s="105"/>
      <c r="ASN481" s="105"/>
      <c r="ASO481" s="105"/>
      <c r="ASP481" s="105"/>
      <c r="ASQ481" s="105"/>
      <c r="ASR481" s="105"/>
      <c r="ASS481" s="105"/>
      <c r="AST481" s="105"/>
      <c r="ASU481" s="105"/>
      <c r="ASV481" s="105"/>
      <c r="ASW481" s="105"/>
      <c r="ASX481" s="105"/>
      <c r="ASY481" s="105"/>
      <c r="ASZ481" s="105"/>
      <c r="ATA481" s="105"/>
      <c r="ATB481" s="105"/>
      <c r="ATC481" s="105"/>
      <c r="ATD481" s="105"/>
      <c r="ATE481" s="105"/>
      <c r="ATF481" s="105"/>
      <c r="ATG481" s="105"/>
      <c r="ATH481" s="105"/>
      <c r="ATI481" s="105"/>
      <c r="ATJ481" s="105"/>
      <c r="ATK481" s="105"/>
      <c r="ATL481" s="105"/>
      <c r="ATM481" s="105"/>
      <c r="ATN481" s="105"/>
      <c r="ATO481" s="105"/>
      <c r="ATP481" s="105"/>
      <c r="ATQ481" s="105"/>
      <c r="ATR481" s="105"/>
      <c r="ATS481" s="105"/>
      <c r="ATT481" s="105"/>
      <c r="ATU481" s="105"/>
      <c r="ATV481" s="105"/>
      <c r="ATW481" s="105"/>
      <c r="ATX481" s="105"/>
      <c r="ATY481" s="105"/>
      <c r="ATZ481" s="105"/>
      <c r="AUA481" s="105"/>
      <c r="AUB481" s="105"/>
      <c r="AUC481" s="105"/>
      <c r="AUD481" s="105"/>
      <c r="AUE481" s="105"/>
      <c r="AUF481" s="105"/>
      <c r="AUG481" s="105"/>
      <c r="AUH481" s="105"/>
      <c r="AUI481" s="105"/>
      <c r="AUJ481" s="105"/>
      <c r="AUK481" s="105"/>
      <c r="AUL481" s="105"/>
      <c r="AUM481" s="105"/>
      <c r="AUN481" s="105"/>
      <c r="AUO481" s="105"/>
      <c r="AUP481" s="105"/>
      <c r="AUQ481" s="105"/>
      <c r="AUR481" s="105"/>
      <c r="AUS481" s="105"/>
      <c r="AUT481" s="105"/>
      <c r="AUU481" s="105"/>
      <c r="AUV481" s="105"/>
      <c r="AUW481" s="105"/>
      <c r="AUX481" s="105"/>
      <c r="AUY481" s="105"/>
      <c r="AUZ481" s="105"/>
      <c r="AVA481" s="105"/>
      <c r="AVB481" s="105"/>
      <c r="AVC481" s="105"/>
      <c r="AVD481" s="105"/>
      <c r="AVE481" s="105"/>
      <c r="AVF481" s="105"/>
      <c r="AVG481" s="105"/>
      <c r="AVH481" s="105"/>
      <c r="AVI481" s="105"/>
      <c r="AVJ481" s="105"/>
      <c r="AVK481" s="105"/>
      <c r="AVL481" s="105"/>
      <c r="AVM481" s="105"/>
      <c r="AVN481" s="105"/>
      <c r="AVO481" s="105"/>
      <c r="AVP481" s="105"/>
      <c r="AVQ481" s="105"/>
      <c r="AVR481" s="105"/>
      <c r="AVS481" s="105"/>
      <c r="AVT481" s="105"/>
      <c r="AVU481" s="105"/>
      <c r="AVV481" s="105"/>
      <c r="AVW481" s="105"/>
      <c r="AVX481" s="105"/>
      <c r="AVY481" s="105"/>
      <c r="AVZ481" s="105"/>
      <c r="AWA481" s="105"/>
      <c r="AWB481" s="105"/>
      <c r="AWC481" s="105"/>
      <c r="AWD481" s="105"/>
      <c r="AWE481" s="105"/>
      <c r="AWF481" s="105"/>
      <c r="AWG481" s="105"/>
      <c r="AWH481" s="105"/>
      <c r="AWI481" s="105"/>
      <c r="AWJ481" s="105"/>
      <c r="AWK481" s="105"/>
      <c r="AWL481" s="105"/>
      <c r="AWM481" s="105"/>
      <c r="AWN481" s="105"/>
      <c r="AWO481" s="105"/>
      <c r="AWP481" s="105"/>
      <c r="AWQ481" s="105"/>
      <c r="AWR481" s="105"/>
      <c r="AWS481" s="105"/>
      <c r="AWT481" s="105"/>
      <c r="AWU481" s="105"/>
      <c r="AWV481" s="105"/>
      <c r="AWW481" s="105"/>
      <c r="AWX481" s="105"/>
      <c r="AWY481" s="105"/>
      <c r="AWZ481" s="105"/>
      <c r="AXA481" s="105"/>
      <c r="AXB481" s="105"/>
      <c r="AXC481" s="105"/>
      <c r="AXD481" s="105"/>
      <c r="AXE481" s="105"/>
      <c r="AXF481" s="105"/>
      <c r="AXG481" s="105"/>
      <c r="AXH481" s="105"/>
      <c r="AXI481" s="105"/>
      <c r="AXJ481" s="105"/>
      <c r="AXK481" s="105"/>
      <c r="AXL481" s="105"/>
      <c r="AXM481" s="105"/>
      <c r="AXN481" s="105"/>
      <c r="AXO481" s="105"/>
      <c r="AXP481" s="105"/>
      <c r="AXQ481" s="105"/>
      <c r="AXR481" s="105"/>
      <c r="AXS481" s="105"/>
      <c r="AXT481" s="105"/>
      <c r="AXU481" s="105"/>
      <c r="AXV481" s="105"/>
      <c r="AXW481" s="105"/>
      <c r="AXX481" s="105"/>
    </row>
    <row r="482" spans="1:1324" s="105" customFormat="1" ht="15.75" hidden="1" customHeight="1" x14ac:dyDescent="0.2">
      <c r="A482" s="13" t="s">
        <v>1492</v>
      </c>
      <c r="B482" s="11" t="s">
        <v>1097</v>
      </c>
      <c r="C482" s="12" t="s">
        <v>1098</v>
      </c>
      <c r="D482" s="19" t="s">
        <v>10</v>
      </c>
      <c r="E482" s="9">
        <v>41065</v>
      </c>
      <c r="F482" s="30" t="s">
        <v>1167</v>
      </c>
      <c r="G482" s="30" t="s">
        <v>1186</v>
      </c>
      <c r="H482" s="30">
        <v>42005</v>
      </c>
      <c r="I482" s="30" t="s">
        <v>1065</v>
      </c>
      <c r="J482" s="173"/>
      <c r="K482" s="87" t="s">
        <v>6</v>
      </c>
      <c r="L482" s="87">
        <v>1</v>
      </c>
      <c r="M482" s="87">
        <v>1</v>
      </c>
      <c r="N482" s="87" t="s">
        <v>326</v>
      </c>
      <c r="O482" s="87">
        <v>1</v>
      </c>
      <c r="P482" s="87" t="s">
        <v>326</v>
      </c>
      <c r="Q482" s="87">
        <v>1</v>
      </c>
      <c r="R482" s="87" t="s">
        <v>326</v>
      </c>
      <c r="S482" s="87">
        <v>1</v>
      </c>
      <c r="T482" s="87" t="s">
        <v>49</v>
      </c>
      <c r="U482" s="87">
        <v>1</v>
      </c>
      <c r="V482" s="87">
        <v>1</v>
      </c>
      <c r="W482" s="87">
        <v>0</v>
      </c>
      <c r="X482" s="87">
        <v>0</v>
      </c>
      <c r="Y482" s="87">
        <v>0</v>
      </c>
      <c r="Z482" s="87">
        <v>0</v>
      </c>
      <c r="AA482" s="87">
        <v>0</v>
      </c>
      <c r="AB482" s="87">
        <v>0</v>
      </c>
      <c r="AC482" s="87">
        <v>0</v>
      </c>
      <c r="AD482" s="87">
        <v>0</v>
      </c>
      <c r="AE482" s="87">
        <v>0</v>
      </c>
      <c r="AF482" s="104"/>
    </row>
    <row r="483" spans="1:1324" s="105" customFormat="1" ht="15.75" hidden="1" customHeight="1" x14ac:dyDescent="0.2">
      <c r="A483" s="13" t="s">
        <v>1709</v>
      </c>
      <c r="B483" s="11" t="s">
        <v>1097</v>
      </c>
      <c r="C483" s="12" t="s">
        <v>1098</v>
      </c>
      <c r="D483" s="19" t="s">
        <v>1718</v>
      </c>
      <c r="E483" s="9">
        <v>41691</v>
      </c>
      <c r="F483" s="30" t="s">
        <v>1167</v>
      </c>
      <c r="G483" s="30" t="s">
        <v>1186</v>
      </c>
      <c r="H483" s="30">
        <v>42005</v>
      </c>
      <c r="I483" s="30" t="s">
        <v>1065</v>
      </c>
      <c r="J483" s="173"/>
      <c r="K483" s="87" t="s">
        <v>7</v>
      </c>
      <c r="L483" s="87">
        <v>1</v>
      </c>
      <c r="M483" s="87">
        <v>1</v>
      </c>
      <c r="N483" s="87" t="s">
        <v>326</v>
      </c>
      <c r="O483" s="87">
        <v>1</v>
      </c>
      <c r="P483" s="87" t="s">
        <v>326</v>
      </c>
      <c r="Q483" s="87">
        <v>1</v>
      </c>
      <c r="R483" s="87" t="s">
        <v>326</v>
      </c>
      <c r="S483" s="87">
        <v>1</v>
      </c>
      <c r="T483" s="87" t="s">
        <v>49</v>
      </c>
      <c r="U483" s="87">
        <v>1</v>
      </c>
      <c r="V483" s="87">
        <v>1</v>
      </c>
      <c r="W483" s="87">
        <v>1</v>
      </c>
      <c r="X483" s="87">
        <v>1</v>
      </c>
      <c r="Y483" s="87">
        <v>1</v>
      </c>
      <c r="Z483" s="87">
        <v>0</v>
      </c>
      <c r="AA483" s="87">
        <v>0</v>
      </c>
      <c r="AB483" s="87">
        <v>0</v>
      </c>
      <c r="AC483" s="87">
        <v>0</v>
      </c>
      <c r="AD483" s="87">
        <v>0</v>
      </c>
      <c r="AE483" s="87">
        <v>0</v>
      </c>
      <c r="AF483" s="104"/>
    </row>
    <row r="484" spans="1:1324" s="105" customFormat="1" ht="15.75" hidden="1" customHeight="1" x14ac:dyDescent="0.2">
      <c r="A484" s="13" t="s">
        <v>310</v>
      </c>
      <c r="B484" s="13" t="s">
        <v>1245</v>
      </c>
      <c r="C484" s="12" t="s">
        <v>309</v>
      </c>
      <c r="D484" s="19" t="s">
        <v>308</v>
      </c>
      <c r="E484" s="9">
        <v>40375</v>
      </c>
      <c r="F484" s="30"/>
      <c r="G484" s="30" t="s">
        <v>1186</v>
      </c>
      <c r="H484" s="30">
        <v>42005</v>
      </c>
      <c r="I484" s="30" t="s">
        <v>1065</v>
      </c>
      <c r="J484" s="173"/>
      <c r="K484" s="87" t="s">
        <v>7</v>
      </c>
      <c r="L484" s="87">
        <v>1</v>
      </c>
      <c r="M484" s="87">
        <v>1</v>
      </c>
      <c r="N484" s="87" t="s">
        <v>326</v>
      </c>
      <c r="O484" s="87">
        <v>1</v>
      </c>
      <c r="P484" s="87" t="s">
        <v>326</v>
      </c>
      <c r="Q484" s="87">
        <v>1</v>
      </c>
      <c r="R484" s="87" t="s">
        <v>326</v>
      </c>
      <c r="S484" s="87">
        <v>1</v>
      </c>
      <c r="T484" s="87" t="s">
        <v>49</v>
      </c>
      <c r="U484" s="87">
        <v>1</v>
      </c>
      <c r="V484" s="87">
        <v>1</v>
      </c>
      <c r="W484" s="87">
        <v>0</v>
      </c>
      <c r="X484" s="87">
        <v>0</v>
      </c>
      <c r="Y484" s="87">
        <v>0</v>
      </c>
      <c r="Z484" s="87">
        <v>1</v>
      </c>
      <c r="AA484" s="87">
        <v>0</v>
      </c>
      <c r="AB484" s="71">
        <f>IF((ISERROR(VLOOKUP($A484,RTlist2,40,FALSE)))=TRUE,2,VLOOKUP($A484,RTlist2,40,FALSE))</f>
        <v>2</v>
      </c>
      <c r="AC484" s="71">
        <f>IF((ISERROR(VLOOKUP($A484,RTlist2,41,FALSE)))=TRUE,2,VLOOKUP($A484,RTlist2,41,FALSE))</f>
        <v>2</v>
      </c>
      <c r="AD484" s="71">
        <f>IF((ISERROR(VLOOKUP($A484,RTlist2,36,FALSE)))=TRUE,2,VLOOKUP($A484,RTlist2,36,FALSE))</f>
        <v>2</v>
      </c>
      <c r="AE484" s="71">
        <f>IF((ISERROR(VLOOKUP($A484,RTlist2,37,FALSE)))=TRUE,2,VLOOKUP($A484,RTlist2,37,FALSE))</f>
        <v>2</v>
      </c>
      <c r="AF484" s="103" t="s">
        <v>2349</v>
      </c>
      <c r="AG484" s="131"/>
      <c r="AH484" s="131"/>
      <c r="AI484" s="131"/>
      <c r="AJ484" s="131"/>
      <c r="AK484" s="131"/>
      <c r="AL484" s="131"/>
      <c r="AM484" s="131"/>
      <c r="AN484" s="131"/>
      <c r="AO484" s="131"/>
      <c r="AP484" s="131"/>
      <c r="AQ484" s="131"/>
      <c r="AR484" s="131"/>
      <c r="AS484" s="131"/>
      <c r="AT484" s="131"/>
      <c r="AU484" s="131"/>
      <c r="AV484" s="131"/>
      <c r="AW484" s="131"/>
      <c r="AX484" s="131"/>
      <c r="AY484" s="131"/>
      <c r="AZ484" s="131"/>
      <c r="BA484" s="131"/>
      <c r="BB484" s="131"/>
      <c r="BC484" s="131"/>
      <c r="BD484" s="131"/>
      <c r="BE484" s="131"/>
      <c r="BF484" s="131"/>
      <c r="BG484" s="131"/>
      <c r="BH484" s="131"/>
      <c r="BI484" s="131"/>
      <c r="BJ484" s="131"/>
      <c r="BK484" s="131"/>
      <c r="BL484" s="131"/>
      <c r="BM484" s="131"/>
      <c r="BN484" s="131"/>
      <c r="BO484" s="131"/>
      <c r="BP484" s="131"/>
      <c r="BQ484" s="131"/>
      <c r="BR484" s="131"/>
      <c r="BS484" s="131"/>
      <c r="BT484" s="131"/>
      <c r="BU484" s="131"/>
      <c r="BV484" s="131"/>
      <c r="BW484" s="131"/>
      <c r="BX484" s="131"/>
      <c r="BY484" s="131"/>
      <c r="BZ484" s="131"/>
      <c r="CA484" s="131"/>
      <c r="CB484" s="131"/>
      <c r="CC484" s="131"/>
      <c r="CD484" s="131"/>
      <c r="CE484" s="131"/>
      <c r="CF484" s="131"/>
      <c r="CG484" s="131"/>
      <c r="CH484" s="131"/>
      <c r="CI484" s="131"/>
      <c r="CJ484" s="131"/>
      <c r="CK484" s="131"/>
      <c r="CL484" s="131"/>
      <c r="CM484" s="131"/>
      <c r="CN484" s="131"/>
      <c r="CO484" s="131"/>
      <c r="CP484" s="131"/>
      <c r="CQ484" s="131"/>
      <c r="CR484" s="131"/>
      <c r="CS484" s="131"/>
      <c r="CT484" s="131"/>
      <c r="CU484" s="131"/>
      <c r="CV484" s="131"/>
      <c r="CW484" s="131"/>
      <c r="CX484" s="131"/>
      <c r="CY484" s="131"/>
      <c r="CZ484" s="131"/>
      <c r="DA484" s="131"/>
      <c r="DB484" s="131"/>
      <c r="DC484" s="131"/>
      <c r="DD484" s="131"/>
      <c r="DE484" s="131"/>
      <c r="DF484" s="131"/>
      <c r="DG484" s="131"/>
      <c r="DH484" s="131"/>
      <c r="DI484" s="131"/>
      <c r="DJ484" s="131"/>
      <c r="DK484" s="131"/>
      <c r="DL484" s="131"/>
      <c r="DM484" s="131"/>
      <c r="DN484" s="131"/>
      <c r="DO484" s="131"/>
      <c r="DP484" s="131"/>
      <c r="DQ484" s="131"/>
      <c r="DR484" s="131"/>
      <c r="DS484" s="131"/>
      <c r="DT484" s="131"/>
      <c r="DU484" s="131"/>
      <c r="DV484" s="131"/>
      <c r="DW484" s="131"/>
      <c r="DX484" s="131"/>
      <c r="DY484" s="131"/>
      <c r="DZ484" s="131"/>
      <c r="EA484" s="131"/>
      <c r="EB484" s="131"/>
      <c r="EC484" s="131"/>
      <c r="ED484" s="131"/>
      <c r="EE484" s="131"/>
      <c r="EF484" s="131"/>
      <c r="EG484" s="131"/>
      <c r="EH484" s="131"/>
      <c r="EI484" s="131"/>
      <c r="EJ484" s="131"/>
      <c r="EK484" s="131"/>
      <c r="EL484" s="131"/>
      <c r="EM484" s="131"/>
      <c r="EN484" s="131"/>
      <c r="EO484" s="131"/>
      <c r="EP484" s="131"/>
      <c r="EQ484" s="131"/>
      <c r="ER484" s="131"/>
      <c r="ES484" s="131"/>
      <c r="ET484" s="131"/>
      <c r="EU484" s="131"/>
      <c r="EV484" s="131"/>
      <c r="EW484" s="131"/>
      <c r="EX484" s="131"/>
      <c r="EY484" s="131"/>
      <c r="EZ484" s="131"/>
      <c r="FA484" s="131"/>
      <c r="FB484" s="131"/>
      <c r="FC484" s="131"/>
      <c r="FD484" s="131"/>
      <c r="FE484" s="131"/>
      <c r="FF484" s="131"/>
      <c r="FG484" s="131"/>
      <c r="FH484" s="131"/>
      <c r="FI484" s="131"/>
      <c r="FJ484" s="131"/>
      <c r="FK484" s="131"/>
      <c r="FL484" s="131"/>
      <c r="FM484" s="131"/>
      <c r="FN484" s="131"/>
      <c r="FO484" s="131"/>
      <c r="FP484" s="131"/>
      <c r="FQ484" s="131"/>
      <c r="FR484" s="131"/>
      <c r="FS484" s="131"/>
      <c r="FT484" s="131"/>
      <c r="FU484" s="131"/>
      <c r="FV484" s="131"/>
      <c r="FW484" s="131"/>
      <c r="FX484" s="131"/>
      <c r="FY484" s="131"/>
      <c r="FZ484" s="131"/>
      <c r="GA484" s="131"/>
      <c r="GB484" s="131"/>
      <c r="GC484" s="131"/>
      <c r="GD484" s="131"/>
      <c r="GE484" s="131"/>
      <c r="GF484" s="131"/>
      <c r="GG484" s="131"/>
      <c r="GH484" s="131"/>
      <c r="GI484" s="131"/>
      <c r="GJ484" s="131"/>
      <c r="GK484" s="131"/>
      <c r="GL484" s="131"/>
      <c r="GM484" s="131"/>
      <c r="GN484" s="131"/>
      <c r="GO484" s="131"/>
      <c r="GP484" s="131"/>
      <c r="GQ484" s="131"/>
      <c r="GR484" s="131"/>
      <c r="GS484" s="131"/>
      <c r="GT484" s="131"/>
      <c r="GU484" s="131"/>
      <c r="GV484" s="131"/>
      <c r="GW484" s="131"/>
      <c r="GX484" s="131"/>
      <c r="GY484" s="131"/>
      <c r="GZ484" s="131"/>
      <c r="HA484" s="131"/>
      <c r="HB484" s="131"/>
      <c r="HC484" s="131"/>
      <c r="HD484" s="131"/>
      <c r="HE484" s="131"/>
      <c r="HF484" s="131"/>
      <c r="HG484" s="131"/>
      <c r="HH484" s="131"/>
      <c r="HI484" s="131"/>
      <c r="HJ484" s="131"/>
      <c r="HK484" s="131"/>
      <c r="HL484" s="131"/>
      <c r="HM484" s="131"/>
      <c r="HN484" s="131"/>
      <c r="HO484" s="131"/>
      <c r="HP484" s="131"/>
      <c r="HQ484" s="131"/>
      <c r="HR484" s="131"/>
      <c r="HS484" s="131"/>
      <c r="HT484" s="131"/>
      <c r="HU484" s="131"/>
      <c r="HV484" s="131"/>
      <c r="HW484" s="131"/>
      <c r="HX484" s="131"/>
      <c r="HY484" s="131"/>
      <c r="HZ484" s="131"/>
      <c r="IA484" s="131"/>
      <c r="IB484" s="131"/>
      <c r="IC484" s="131"/>
      <c r="ID484" s="131"/>
      <c r="IE484" s="131"/>
      <c r="IF484" s="131"/>
      <c r="IG484" s="131"/>
      <c r="IH484" s="131"/>
      <c r="II484" s="131"/>
      <c r="IJ484" s="131"/>
      <c r="IK484" s="131"/>
      <c r="IL484" s="131"/>
      <c r="IM484" s="131"/>
      <c r="IN484" s="131"/>
      <c r="IO484" s="131"/>
      <c r="IP484" s="131"/>
      <c r="IQ484" s="131"/>
      <c r="IR484" s="131"/>
      <c r="IS484" s="131"/>
      <c r="IT484" s="131"/>
      <c r="IU484" s="131"/>
      <c r="IV484" s="131"/>
      <c r="IW484" s="131"/>
      <c r="IX484" s="131"/>
      <c r="IY484" s="131"/>
      <c r="IZ484" s="131"/>
      <c r="JA484" s="131"/>
      <c r="JB484" s="131"/>
      <c r="JC484" s="131"/>
      <c r="JD484" s="131"/>
      <c r="JE484" s="131"/>
      <c r="JF484" s="131"/>
      <c r="JG484" s="131"/>
      <c r="JH484" s="131"/>
      <c r="JI484" s="131"/>
      <c r="JJ484" s="131"/>
      <c r="JK484" s="131"/>
      <c r="JL484" s="131"/>
      <c r="JM484" s="131"/>
      <c r="JN484" s="131"/>
      <c r="JO484" s="131"/>
      <c r="JP484" s="131"/>
      <c r="JQ484" s="131"/>
      <c r="JR484" s="131"/>
      <c r="JS484" s="131"/>
      <c r="JT484" s="131"/>
      <c r="JU484" s="131"/>
      <c r="JV484" s="131"/>
      <c r="JW484" s="131"/>
      <c r="JX484" s="131"/>
      <c r="JY484" s="131"/>
      <c r="JZ484" s="131"/>
      <c r="KA484" s="131"/>
      <c r="KB484" s="131"/>
      <c r="KC484" s="131"/>
      <c r="KD484" s="131"/>
      <c r="KE484" s="131"/>
      <c r="KF484" s="131"/>
      <c r="KG484" s="131"/>
      <c r="KH484" s="131"/>
      <c r="KI484" s="131"/>
      <c r="KJ484" s="131"/>
      <c r="KK484" s="131"/>
      <c r="KL484" s="131"/>
      <c r="KM484" s="131"/>
      <c r="KN484" s="131"/>
      <c r="KO484" s="131"/>
      <c r="KP484" s="131"/>
      <c r="KQ484" s="131"/>
      <c r="KR484" s="131"/>
      <c r="KS484" s="131"/>
      <c r="KT484" s="131"/>
      <c r="KU484" s="131"/>
      <c r="KV484" s="131"/>
      <c r="KW484" s="131"/>
      <c r="KX484" s="131"/>
      <c r="KY484" s="131"/>
      <c r="KZ484" s="131"/>
      <c r="LA484" s="131"/>
      <c r="LB484" s="131"/>
      <c r="LC484" s="131"/>
      <c r="LD484" s="131"/>
      <c r="LE484" s="131"/>
      <c r="LF484" s="131"/>
      <c r="LG484" s="131"/>
      <c r="LH484" s="131"/>
      <c r="LI484" s="131"/>
      <c r="LJ484" s="131"/>
      <c r="LK484" s="131"/>
      <c r="LL484" s="131"/>
      <c r="LM484" s="131"/>
      <c r="LN484" s="131"/>
      <c r="LO484" s="131"/>
      <c r="LP484" s="131"/>
      <c r="LQ484" s="131"/>
      <c r="LR484" s="131"/>
      <c r="LS484" s="131"/>
      <c r="LT484" s="131"/>
      <c r="LU484" s="131"/>
      <c r="LV484" s="131"/>
      <c r="LW484" s="131"/>
      <c r="LX484" s="131"/>
      <c r="LY484" s="131"/>
      <c r="LZ484" s="131"/>
      <c r="MA484" s="131"/>
      <c r="MB484" s="131"/>
      <c r="MC484" s="131"/>
      <c r="MD484" s="131"/>
      <c r="ME484" s="131"/>
      <c r="MF484" s="131"/>
      <c r="MG484" s="131"/>
      <c r="MH484" s="131"/>
      <c r="MI484" s="131"/>
      <c r="MJ484" s="131"/>
      <c r="MK484" s="131"/>
      <c r="ML484" s="131"/>
      <c r="MM484" s="131"/>
      <c r="MN484" s="131"/>
      <c r="MO484" s="131"/>
      <c r="MP484" s="131"/>
      <c r="MQ484" s="131"/>
      <c r="MR484" s="131"/>
      <c r="MS484" s="131"/>
      <c r="MT484" s="131"/>
      <c r="MU484" s="131"/>
      <c r="MV484" s="131"/>
      <c r="MW484" s="131"/>
      <c r="MX484" s="131"/>
      <c r="MY484" s="131"/>
      <c r="MZ484" s="131"/>
      <c r="NA484" s="131"/>
      <c r="NB484" s="131"/>
      <c r="NC484" s="131"/>
      <c r="ND484" s="131"/>
      <c r="NE484" s="131"/>
      <c r="NF484" s="131"/>
      <c r="NG484" s="131"/>
      <c r="NH484" s="131"/>
      <c r="NI484" s="131"/>
      <c r="NJ484" s="131"/>
      <c r="NK484" s="131"/>
      <c r="NL484" s="131"/>
      <c r="NM484" s="131"/>
      <c r="NN484" s="131"/>
      <c r="NO484" s="131"/>
      <c r="NP484" s="131"/>
      <c r="NQ484" s="131"/>
      <c r="NR484" s="131"/>
      <c r="NS484" s="131"/>
      <c r="NT484" s="131"/>
      <c r="NU484" s="131"/>
      <c r="NV484" s="131"/>
      <c r="NW484" s="131"/>
      <c r="NX484" s="131"/>
      <c r="NY484" s="131"/>
      <c r="NZ484" s="131"/>
      <c r="OA484" s="131"/>
      <c r="OB484" s="131"/>
      <c r="OC484" s="131"/>
      <c r="OD484" s="131"/>
      <c r="OE484" s="131"/>
      <c r="OF484" s="131"/>
      <c r="OG484" s="131"/>
      <c r="OH484" s="131"/>
      <c r="OI484" s="131"/>
      <c r="OJ484" s="131"/>
      <c r="OK484" s="131"/>
      <c r="OL484" s="131"/>
      <c r="OM484" s="131"/>
      <c r="ON484" s="131"/>
      <c r="OO484" s="131"/>
      <c r="OP484" s="131"/>
      <c r="OQ484" s="131"/>
      <c r="OR484" s="131"/>
      <c r="OS484" s="131"/>
      <c r="OT484" s="131"/>
      <c r="OU484" s="131"/>
      <c r="OV484" s="131"/>
      <c r="OW484" s="131"/>
      <c r="OX484" s="131"/>
      <c r="OY484" s="131"/>
      <c r="OZ484" s="131"/>
      <c r="PA484" s="131"/>
      <c r="PB484" s="131"/>
      <c r="PC484" s="131"/>
      <c r="PD484" s="131"/>
      <c r="PE484" s="131"/>
      <c r="PF484" s="131"/>
      <c r="PG484" s="131"/>
      <c r="PH484" s="131"/>
      <c r="PI484" s="131"/>
      <c r="PJ484" s="131"/>
      <c r="PK484" s="131"/>
      <c r="PL484" s="131"/>
      <c r="PM484" s="131"/>
      <c r="PN484" s="131"/>
      <c r="PO484" s="131"/>
      <c r="PP484" s="131"/>
      <c r="PQ484" s="131"/>
      <c r="PR484" s="131"/>
      <c r="PS484" s="131"/>
      <c r="PT484" s="131"/>
      <c r="PU484" s="131"/>
      <c r="PV484" s="131"/>
      <c r="PW484" s="131"/>
      <c r="PX484" s="131"/>
      <c r="PY484" s="131"/>
      <c r="PZ484" s="131"/>
      <c r="QA484" s="131"/>
      <c r="QB484" s="131"/>
      <c r="QC484" s="131"/>
      <c r="QD484" s="131"/>
      <c r="QE484" s="131"/>
      <c r="QF484" s="131"/>
      <c r="QG484" s="131"/>
      <c r="QH484" s="131"/>
      <c r="QI484" s="131"/>
      <c r="QJ484" s="131"/>
      <c r="QK484" s="131"/>
      <c r="QL484" s="131"/>
      <c r="QM484" s="131"/>
      <c r="QN484" s="131"/>
      <c r="QO484" s="131"/>
      <c r="QP484" s="131"/>
      <c r="QQ484" s="131"/>
      <c r="QR484" s="131"/>
      <c r="QS484" s="131"/>
      <c r="QT484" s="131"/>
      <c r="QU484" s="131"/>
      <c r="QV484" s="131"/>
      <c r="QW484" s="131"/>
      <c r="QX484" s="131"/>
      <c r="QY484" s="131"/>
      <c r="QZ484" s="131"/>
      <c r="RA484" s="131"/>
      <c r="RB484" s="131"/>
      <c r="RC484" s="131"/>
      <c r="RD484" s="131"/>
      <c r="RE484" s="131"/>
      <c r="RF484" s="131"/>
      <c r="RG484" s="131"/>
      <c r="RH484" s="131"/>
      <c r="RI484" s="131"/>
      <c r="RJ484" s="131"/>
      <c r="RK484" s="131"/>
      <c r="RL484" s="131"/>
      <c r="RM484" s="131"/>
      <c r="RN484" s="131"/>
      <c r="RO484" s="131"/>
      <c r="RP484" s="131"/>
      <c r="RQ484" s="131"/>
      <c r="RR484" s="131"/>
      <c r="RS484" s="131"/>
      <c r="RT484" s="131"/>
      <c r="RU484" s="131"/>
      <c r="RV484" s="131"/>
      <c r="RW484" s="131"/>
      <c r="RX484" s="131"/>
      <c r="RY484" s="131"/>
      <c r="RZ484" s="131"/>
      <c r="SA484" s="131"/>
      <c r="SB484" s="131"/>
      <c r="SC484" s="131"/>
      <c r="SD484" s="131"/>
      <c r="SE484" s="131"/>
      <c r="SF484" s="131"/>
      <c r="SG484" s="131"/>
      <c r="SH484" s="131"/>
      <c r="SI484" s="131"/>
      <c r="SJ484" s="131"/>
      <c r="SK484" s="131"/>
      <c r="SL484" s="131"/>
      <c r="SM484" s="131"/>
      <c r="SN484" s="131"/>
      <c r="SO484" s="131"/>
      <c r="SP484" s="131"/>
      <c r="SQ484" s="131"/>
      <c r="SR484" s="131"/>
      <c r="SS484" s="131"/>
      <c r="ST484" s="131"/>
      <c r="SU484" s="131"/>
      <c r="SV484" s="131"/>
      <c r="SW484" s="131"/>
      <c r="SX484" s="131"/>
      <c r="SY484" s="131"/>
      <c r="SZ484" s="131"/>
      <c r="TA484" s="131"/>
      <c r="TB484" s="131"/>
      <c r="TC484" s="131"/>
      <c r="TD484" s="131"/>
      <c r="TE484" s="131"/>
      <c r="TF484" s="131"/>
      <c r="TG484" s="131"/>
      <c r="TH484" s="131"/>
      <c r="TI484" s="131"/>
      <c r="TJ484" s="131"/>
      <c r="TK484" s="131"/>
      <c r="TL484" s="131"/>
      <c r="TM484" s="131"/>
      <c r="TN484" s="131"/>
      <c r="TO484" s="131"/>
      <c r="TP484" s="131"/>
      <c r="TQ484" s="131"/>
      <c r="TR484" s="131"/>
      <c r="TS484" s="131"/>
      <c r="TT484" s="131"/>
      <c r="TU484" s="131"/>
      <c r="TV484" s="131"/>
      <c r="TW484" s="131"/>
      <c r="TX484" s="131"/>
      <c r="TY484" s="131"/>
      <c r="TZ484" s="131"/>
      <c r="UA484" s="131"/>
      <c r="UB484" s="131"/>
      <c r="UC484" s="131"/>
      <c r="UD484" s="131"/>
      <c r="UE484" s="131"/>
      <c r="UF484" s="131"/>
      <c r="UG484" s="131"/>
      <c r="UH484" s="131"/>
      <c r="UI484" s="131"/>
      <c r="UJ484" s="131"/>
      <c r="UK484" s="131"/>
      <c r="UL484" s="131"/>
      <c r="UM484" s="131"/>
      <c r="UN484" s="131"/>
      <c r="UO484" s="131"/>
      <c r="UP484" s="131"/>
      <c r="UQ484" s="131"/>
      <c r="UR484" s="131"/>
      <c r="US484" s="131"/>
      <c r="UT484" s="131"/>
      <c r="UU484" s="131"/>
      <c r="UV484" s="131"/>
      <c r="UW484" s="131"/>
      <c r="UX484" s="131"/>
      <c r="UY484" s="131"/>
      <c r="UZ484" s="131"/>
      <c r="VA484" s="131"/>
      <c r="VB484" s="131"/>
      <c r="VC484" s="131"/>
      <c r="VD484" s="131"/>
      <c r="VE484" s="131"/>
      <c r="VF484" s="131"/>
      <c r="VG484" s="131"/>
      <c r="VH484" s="131"/>
      <c r="VI484" s="131"/>
      <c r="VJ484" s="131"/>
      <c r="VK484" s="131"/>
      <c r="VL484" s="131"/>
      <c r="VM484" s="131"/>
      <c r="VN484" s="131"/>
      <c r="VO484" s="131"/>
      <c r="VP484" s="131"/>
      <c r="VQ484" s="131"/>
      <c r="VR484" s="131"/>
      <c r="VS484" s="131"/>
      <c r="VT484" s="131"/>
      <c r="VU484" s="131"/>
      <c r="VV484" s="131"/>
      <c r="VW484" s="131"/>
      <c r="VX484" s="131"/>
      <c r="VY484" s="131"/>
      <c r="VZ484" s="131"/>
      <c r="WA484" s="131"/>
      <c r="WB484" s="131"/>
      <c r="WC484" s="131"/>
      <c r="WD484" s="131"/>
      <c r="WE484" s="131"/>
      <c r="WF484" s="131"/>
      <c r="WG484" s="131"/>
      <c r="WH484" s="131"/>
      <c r="WI484" s="131"/>
      <c r="WJ484" s="131"/>
      <c r="WK484" s="131"/>
      <c r="WL484" s="131"/>
      <c r="WM484" s="131"/>
      <c r="WN484" s="131"/>
      <c r="WO484" s="131"/>
      <c r="WP484" s="131"/>
      <c r="WQ484" s="131"/>
      <c r="WR484" s="131"/>
      <c r="WS484" s="131"/>
      <c r="WT484" s="131"/>
      <c r="WU484" s="131"/>
      <c r="WV484" s="131"/>
      <c r="WW484" s="131"/>
      <c r="WX484" s="131"/>
      <c r="WY484" s="131"/>
      <c r="WZ484" s="131"/>
      <c r="XA484" s="131"/>
      <c r="XB484" s="131"/>
      <c r="XC484" s="131"/>
      <c r="XD484" s="131"/>
      <c r="XE484" s="131"/>
      <c r="XF484" s="131"/>
      <c r="XG484" s="131"/>
      <c r="XH484" s="131"/>
      <c r="XI484" s="131"/>
      <c r="XJ484" s="131"/>
      <c r="XK484" s="131"/>
      <c r="XL484" s="131"/>
      <c r="XM484" s="131"/>
      <c r="XN484" s="131"/>
      <c r="XO484" s="131"/>
      <c r="XP484" s="131"/>
      <c r="XQ484" s="131"/>
      <c r="XR484" s="131"/>
      <c r="XS484" s="131"/>
      <c r="XT484" s="131"/>
      <c r="XU484" s="131"/>
      <c r="XV484" s="131"/>
      <c r="XW484" s="131"/>
      <c r="XX484" s="131"/>
      <c r="XY484" s="131"/>
      <c r="XZ484" s="131"/>
      <c r="YA484" s="131"/>
      <c r="YB484" s="131"/>
      <c r="YC484" s="131"/>
      <c r="YD484" s="131"/>
      <c r="YE484" s="131"/>
      <c r="YF484" s="131"/>
      <c r="YG484" s="131"/>
      <c r="YH484" s="131"/>
      <c r="YI484" s="131"/>
      <c r="YJ484" s="131"/>
      <c r="YK484" s="131"/>
      <c r="YL484" s="131"/>
      <c r="YM484" s="131"/>
      <c r="YN484" s="131"/>
      <c r="YO484" s="131"/>
      <c r="YP484" s="131"/>
      <c r="YQ484" s="131"/>
      <c r="YR484" s="131"/>
      <c r="YS484" s="131"/>
      <c r="YT484" s="131"/>
      <c r="YU484" s="131"/>
      <c r="YV484" s="131"/>
      <c r="YW484" s="131"/>
      <c r="YX484" s="131"/>
      <c r="YY484" s="131"/>
      <c r="YZ484" s="131"/>
      <c r="ZA484" s="131"/>
      <c r="ZB484" s="131"/>
      <c r="ZC484" s="131"/>
      <c r="ZD484" s="131"/>
      <c r="ZE484" s="131"/>
      <c r="ZF484" s="131"/>
      <c r="ZG484" s="131"/>
      <c r="ZH484" s="131"/>
      <c r="ZI484" s="131"/>
      <c r="ZJ484" s="131"/>
      <c r="ZK484" s="131"/>
      <c r="ZL484" s="131"/>
      <c r="ZM484" s="131"/>
      <c r="ZN484" s="131"/>
      <c r="ZO484" s="131"/>
      <c r="ZP484" s="131"/>
      <c r="ZQ484" s="131"/>
      <c r="ZR484" s="131"/>
      <c r="ZS484" s="131"/>
      <c r="ZT484" s="131"/>
      <c r="ZU484" s="131"/>
      <c r="ZV484" s="131"/>
      <c r="ZW484" s="131"/>
      <c r="ZX484" s="131"/>
      <c r="ZY484" s="131"/>
      <c r="ZZ484" s="131"/>
      <c r="AAA484" s="131"/>
      <c r="AAB484" s="131"/>
      <c r="AAC484" s="131"/>
      <c r="AAD484" s="131"/>
      <c r="AAE484" s="131"/>
      <c r="AAF484" s="131"/>
      <c r="AAG484" s="131"/>
      <c r="AAH484" s="131"/>
      <c r="AAI484" s="131"/>
      <c r="AAJ484" s="131"/>
      <c r="AAK484" s="131"/>
      <c r="AAL484" s="131"/>
      <c r="AAM484" s="131"/>
      <c r="AAN484" s="131"/>
      <c r="AAO484" s="131"/>
      <c r="AAP484" s="131"/>
      <c r="AAQ484" s="131"/>
      <c r="AAR484" s="131"/>
      <c r="AAS484" s="131"/>
      <c r="AAT484" s="131"/>
      <c r="AAU484" s="131"/>
      <c r="AAV484" s="131"/>
      <c r="AAW484" s="131"/>
      <c r="AAX484" s="131"/>
      <c r="AAY484" s="131"/>
      <c r="AAZ484" s="131"/>
      <c r="ABA484" s="131"/>
      <c r="ABB484" s="131"/>
      <c r="ABC484" s="131"/>
      <c r="ABD484" s="131"/>
      <c r="ABE484" s="131"/>
      <c r="ABF484" s="131"/>
      <c r="ABG484" s="131"/>
      <c r="ABH484" s="131"/>
      <c r="ABI484" s="131"/>
      <c r="ABJ484" s="131"/>
      <c r="ABK484" s="131"/>
      <c r="ABL484" s="131"/>
      <c r="ABM484" s="131"/>
      <c r="ABN484" s="131"/>
      <c r="ABO484" s="131"/>
      <c r="ABP484" s="131"/>
      <c r="ABQ484" s="131"/>
      <c r="ABR484" s="131"/>
      <c r="ABS484" s="131"/>
      <c r="ABT484" s="131"/>
      <c r="ABU484" s="131"/>
      <c r="ABV484" s="131"/>
      <c r="ABW484" s="131"/>
      <c r="ABX484" s="131"/>
      <c r="ABY484" s="131"/>
      <c r="ABZ484" s="131"/>
      <c r="ACA484" s="131"/>
      <c r="ACB484" s="131"/>
      <c r="ACC484" s="131"/>
      <c r="ACD484" s="131"/>
      <c r="ACE484" s="131"/>
      <c r="ACF484" s="131"/>
      <c r="ACG484" s="131"/>
      <c r="ACH484" s="131"/>
      <c r="ACI484" s="131"/>
      <c r="ACJ484" s="131"/>
      <c r="ACK484" s="131"/>
      <c r="ACL484" s="131"/>
      <c r="ACM484" s="131"/>
      <c r="ACN484" s="131"/>
      <c r="ACO484" s="131"/>
      <c r="ACP484" s="131"/>
      <c r="ACQ484" s="131"/>
      <c r="ACR484" s="131"/>
      <c r="ACS484" s="131"/>
      <c r="ACT484" s="131"/>
      <c r="ACU484" s="131"/>
      <c r="ACV484" s="131"/>
      <c r="ACW484" s="131"/>
      <c r="ACX484" s="131"/>
      <c r="ACY484" s="131"/>
      <c r="ACZ484" s="131"/>
      <c r="ADA484" s="131"/>
      <c r="ADB484" s="131"/>
      <c r="ADC484" s="131"/>
      <c r="ADD484" s="131"/>
      <c r="ADE484" s="131"/>
      <c r="ADF484" s="131"/>
      <c r="ADG484" s="131"/>
      <c r="ADH484" s="131"/>
      <c r="ADI484" s="131"/>
      <c r="ADJ484" s="131"/>
      <c r="ADK484" s="131"/>
      <c r="ADL484" s="131"/>
      <c r="ADM484" s="131"/>
      <c r="ADN484" s="131"/>
      <c r="ADO484" s="131"/>
      <c r="ADP484" s="131"/>
      <c r="ADQ484" s="131"/>
      <c r="ADR484" s="131"/>
      <c r="ADS484" s="131"/>
      <c r="ADT484" s="131"/>
      <c r="ADU484" s="131"/>
      <c r="ADV484" s="131"/>
      <c r="ADW484" s="131"/>
      <c r="ADX484" s="131"/>
      <c r="ADY484" s="131"/>
      <c r="ADZ484" s="131"/>
      <c r="AEA484" s="131"/>
      <c r="AEB484" s="131"/>
      <c r="AEC484" s="131"/>
      <c r="AED484" s="131"/>
      <c r="AEE484" s="131"/>
      <c r="AEF484" s="131"/>
      <c r="AEG484" s="131"/>
      <c r="AEH484" s="131"/>
      <c r="AEI484" s="131"/>
      <c r="AEJ484" s="131"/>
      <c r="AEK484" s="131"/>
      <c r="AEL484" s="131"/>
      <c r="AEM484" s="131"/>
      <c r="AEN484" s="131"/>
      <c r="AEO484" s="131"/>
      <c r="AEP484" s="131"/>
      <c r="AEQ484" s="131"/>
      <c r="AER484" s="131"/>
      <c r="AES484" s="131"/>
      <c r="AET484" s="131"/>
      <c r="AEU484" s="131"/>
      <c r="AEV484" s="131"/>
      <c r="AEW484" s="131"/>
      <c r="AEX484" s="131"/>
      <c r="AEY484" s="131"/>
      <c r="AEZ484" s="131"/>
      <c r="AFA484" s="131"/>
      <c r="AFB484" s="131"/>
      <c r="AFC484" s="131"/>
      <c r="AFD484" s="131"/>
      <c r="AFE484" s="131"/>
      <c r="AFF484" s="131"/>
      <c r="AFG484" s="131"/>
      <c r="AFH484" s="131"/>
      <c r="AFI484" s="131"/>
      <c r="AFJ484" s="131"/>
      <c r="AFK484" s="131"/>
      <c r="AFL484" s="131"/>
      <c r="AFM484" s="131"/>
      <c r="AFN484" s="131"/>
      <c r="AFO484" s="131"/>
      <c r="AFP484" s="131"/>
      <c r="AFQ484" s="131"/>
      <c r="AFR484" s="131"/>
      <c r="AFS484" s="131"/>
      <c r="AFT484" s="131"/>
      <c r="AFU484" s="131"/>
      <c r="AFV484" s="131"/>
      <c r="AFW484" s="131"/>
      <c r="AFX484" s="131"/>
      <c r="AFY484" s="131"/>
      <c r="AFZ484" s="131"/>
      <c r="AGA484" s="131"/>
      <c r="AGB484" s="131"/>
      <c r="AGC484" s="131"/>
      <c r="AGD484" s="131"/>
      <c r="AGE484" s="131"/>
      <c r="AGF484" s="131"/>
      <c r="AGG484" s="131"/>
      <c r="AGH484" s="131"/>
      <c r="AGI484" s="131"/>
      <c r="AGJ484" s="131"/>
      <c r="AGK484" s="131"/>
      <c r="AGL484" s="131"/>
      <c r="AGM484" s="131"/>
      <c r="AGN484" s="131"/>
      <c r="AGO484" s="131"/>
      <c r="AGP484" s="131"/>
      <c r="AGQ484" s="131"/>
      <c r="AGR484" s="131"/>
      <c r="AGS484" s="131"/>
      <c r="AGT484" s="131"/>
      <c r="AGU484" s="131"/>
      <c r="AGV484" s="131"/>
      <c r="AGW484" s="131"/>
      <c r="AGX484" s="131"/>
      <c r="AGY484" s="131"/>
      <c r="AGZ484" s="131"/>
      <c r="AHA484" s="131"/>
      <c r="AHB484" s="131"/>
      <c r="AHC484" s="131"/>
      <c r="AHD484" s="131"/>
      <c r="AHE484" s="131"/>
      <c r="AHF484" s="131"/>
      <c r="AHG484" s="131"/>
      <c r="AHH484" s="131"/>
      <c r="AHI484" s="131"/>
      <c r="AHJ484" s="131"/>
      <c r="AHK484" s="131"/>
      <c r="AHL484" s="131"/>
      <c r="AHM484" s="131"/>
      <c r="AHN484" s="131"/>
      <c r="AHO484" s="131"/>
      <c r="AHP484" s="131"/>
      <c r="AHQ484" s="131"/>
      <c r="AHR484" s="131"/>
      <c r="AHS484" s="131"/>
      <c r="AHT484" s="131"/>
      <c r="AHU484" s="131"/>
      <c r="AHV484" s="131"/>
      <c r="AHW484" s="131"/>
      <c r="AHX484" s="131"/>
      <c r="AHY484" s="131"/>
      <c r="AHZ484" s="131"/>
      <c r="AIA484" s="131"/>
      <c r="AIB484" s="131"/>
      <c r="AIC484" s="131"/>
      <c r="AID484" s="131"/>
      <c r="AIE484" s="131"/>
      <c r="AIF484" s="131"/>
      <c r="AIG484" s="131"/>
      <c r="AIH484" s="131"/>
      <c r="AII484" s="131"/>
      <c r="AIJ484" s="131"/>
      <c r="AIK484" s="131"/>
      <c r="AIL484" s="131"/>
      <c r="AIM484" s="131"/>
      <c r="AIN484" s="131"/>
      <c r="AIO484" s="131"/>
      <c r="AIP484" s="131"/>
      <c r="AIQ484" s="131"/>
      <c r="AIR484" s="131"/>
      <c r="AIS484" s="131"/>
      <c r="AIT484" s="131"/>
      <c r="AIU484" s="131"/>
      <c r="AIV484" s="131"/>
      <c r="AIW484" s="131"/>
      <c r="AIX484" s="131"/>
      <c r="AIY484" s="131"/>
      <c r="AIZ484" s="131"/>
      <c r="AJA484" s="131"/>
      <c r="AJB484" s="131"/>
      <c r="AJC484" s="131"/>
      <c r="AJD484" s="131"/>
      <c r="AJE484" s="131"/>
      <c r="AJF484" s="131"/>
      <c r="AJG484" s="131"/>
      <c r="AJH484" s="131"/>
      <c r="AJI484" s="131"/>
      <c r="AJJ484" s="131"/>
      <c r="AJK484" s="131"/>
      <c r="AJL484" s="131"/>
      <c r="AJM484" s="131"/>
      <c r="AJN484" s="131"/>
      <c r="AJO484" s="131"/>
      <c r="AJP484" s="131"/>
      <c r="AJQ484" s="131"/>
      <c r="AJR484" s="131"/>
      <c r="AJS484" s="131"/>
      <c r="AJT484" s="131"/>
      <c r="AJU484" s="131"/>
      <c r="AJV484" s="131"/>
      <c r="AJW484" s="131"/>
      <c r="AJX484" s="131"/>
      <c r="AJY484" s="131"/>
      <c r="AJZ484" s="131"/>
      <c r="AKA484" s="131"/>
      <c r="AKB484" s="131"/>
      <c r="AKC484" s="131"/>
      <c r="AKD484" s="131"/>
      <c r="AKE484" s="131"/>
      <c r="AKF484" s="131"/>
      <c r="AKG484" s="131"/>
      <c r="AKH484" s="131"/>
      <c r="AKI484" s="131"/>
      <c r="AKJ484" s="131"/>
      <c r="AKK484" s="131"/>
      <c r="AKL484" s="131"/>
      <c r="AKM484" s="131"/>
      <c r="AKN484" s="131"/>
      <c r="AKO484" s="131"/>
      <c r="AKP484" s="131"/>
      <c r="AKQ484" s="131"/>
      <c r="AKR484" s="131"/>
      <c r="AKS484" s="131"/>
      <c r="AKT484" s="131"/>
      <c r="AKU484" s="131"/>
      <c r="AKV484" s="131"/>
      <c r="AKW484" s="131"/>
      <c r="AKX484" s="131"/>
      <c r="AKY484" s="131"/>
      <c r="AKZ484" s="131"/>
      <c r="ALA484" s="131"/>
      <c r="ALB484" s="131"/>
      <c r="ALC484" s="131"/>
      <c r="ALD484" s="131"/>
      <c r="ALE484" s="131"/>
      <c r="ALF484" s="131"/>
      <c r="ALG484" s="131"/>
      <c r="ALH484" s="131"/>
      <c r="ALI484" s="131"/>
      <c r="ALJ484" s="131"/>
      <c r="ALK484" s="131"/>
      <c r="ALL484" s="131"/>
      <c r="ALM484" s="131"/>
      <c r="ALN484" s="131"/>
      <c r="ALO484" s="131"/>
      <c r="ALP484" s="131"/>
      <c r="ALQ484" s="131"/>
      <c r="ALR484" s="131"/>
      <c r="ALS484" s="131"/>
      <c r="ALT484" s="131"/>
      <c r="ALU484" s="131"/>
      <c r="ALV484" s="131"/>
      <c r="ALW484" s="131"/>
      <c r="ALX484" s="131"/>
      <c r="ALY484" s="131"/>
      <c r="ALZ484" s="131"/>
      <c r="AMA484" s="131"/>
      <c r="AMB484" s="131"/>
      <c r="AMC484" s="131"/>
      <c r="AMD484" s="131"/>
      <c r="AME484" s="131"/>
      <c r="AMF484" s="131"/>
      <c r="AMG484" s="131"/>
      <c r="AMH484" s="131"/>
      <c r="AMI484" s="131"/>
      <c r="AMJ484" s="131"/>
      <c r="AMK484" s="131"/>
      <c r="AML484" s="131"/>
      <c r="AMM484" s="131"/>
      <c r="AMN484" s="131"/>
      <c r="AMO484" s="131"/>
      <c r="AMP484" s="131"/>
      <c r="AMQ484" s="131"/>
      <c r="AMR484" s="131"/>
      <c r="AMS484" s="131"/>
      <c r="AMT484" s="131"/>
      <c r="AMU484" s="131"/>
      <c r="AMV484" s="131"/>
      <c r="AMW484" s="131"/>
      <c r="AMX484" s="131"/>
      <c r="AMY484" s="131"/>
      <c r="AMZ484" s="131"/>
      <c r="ANA484" s="131"/>
      <c r="ANB484" s="131"/>
      <c r="ANC484" s="131"/>
      <c r="AND484" s="131"/>
      <c r="ANE484" s="131"/>
      <c r="ANF484" s="131"/>
      <c r="ANG484" s="131"/>
      <c r="ANH484" s="131"/>
      <c r="ANI484" s="131"/>
      <c r="ANJ484" s="131"/>
      <c r="ANK484" s="131"/>
      <c r="ANL484" s="131"/>
      <c r="ANM484" s="131"/>
      <c r="ANN484" s="131"/>
      <c r="ANO484" s="131"/>
      <c r="ANP484" s="131"/>
      <c r="ANQ484" s="131"/>
      <c r="ANR484" s="131"/>
      <c r="ANS484" s="131"/>
      <c r="ANT484" s="131"/>
      <c r="ANU484" s="131"/>
      <c r="ANV484" s="131"/>
      <c r="ANW484" s="131"/>
      <c r="ANX484" s="131"/>
      <c r="ANY484" s="131"/>
      <c r="ANZ484" s="131"/>
      <c r="AOA484" s="131"/>
      <c r="AOB484" s="131"/>
      <c r="AOC484" s="131"/>
      <c r="AOD484" s="131"/>
      <c r="AOE484" s="131"/>
      <c r="AOF484" s="131"/>
      <c r="AOG484" s="131"/>
      <c r="AOH484" s="131"/>
      <c r="AOI484" s="131"/>
      <c r="AOJ484" s="131"/>
      <c r="AOK484" s="131"/>
      <c r="AOL484" s="131"/>
      <c r="AOM484" s="131"/>
      <c r="AON484" s="131"/>
      <c r="AOO484" s="131"/>
      <c r="AOP484" s="131"/>
      <c r="AOQ484" s="131"/>
      <c r="AOR484" s="131"/>
      <c r="AOS484" s="131"/>
      <c r="AOT484" s="131"/>
      <c r="AOU484" s="131"/>
      <c r="AOV484" s="131"/>
      <c r="AOW484" s="131"/>
      <c r="AOX484" s="131"/>
      <c r="AOY484" s="131"/>
      <c r="AOZ484" s="131"/>
      <c r="APA484" s="131"/>
      <c r="APB484" s="131"/>
      <c r="APC484" s="131"/>
      <c r="APD484" s="131"/>
      <c r="APE484" s="131"/>
      <c r="APF484" s="131"/>
      <c r="APG484" s="131"/>
      <c r="APH484" s="131"/>
      <c r="API484" s="131"/>
      <c r="APJ484" s="131"/>
      <c r="APK484" s="131"/>
      <c r="APL484" s="131"/>
      <c r="APM484" s="131"/>
      <c r="APN484" s="131"/>
      <c r="APO484" s="131"/>
      <c r="APP484" s="131"/>
      <c r="APQ484" s="131"/>
      <c r="APR484" s="131"/>
      <c r="APS484" s="131"/>
      <c r="APT484" s="131"/>
      <c r="APU484" s="131"/>
      <c r="APV484" s="131"/>
      <c r="APW484" s="131"/>
      <c r="APX484" s="131"/>
      <c r="APY484" s="131"/>
      <c r="APZ484" s="131"/>
      <c r="AQA484" s="131"/>
      <c r="AQB484" s="131"/>
      <c r="AQC484" s="131"/>
      <c r="AQD484" s="131"/>
      <c r="AQE484" s="131"/>
      <c r="AQF484" s="131"/>
      <c r="AQG484" s="131"/>
      <c r="AQH484" s="131"/>
      <c r="AQI484" s="131"/>
      <c r="AQJ484" s="131"/>
      <c r="AQK484" s="131"/>
      <c r="AQL484" s="131"/>
      <c r="AQM484" s="131"/>
      <c r="AQN484" s="131"/>
      <c r="AQO484" s="131"/>
      <c r="AQP484" s="131"/>
      <c r="AQQ484" s="131"/>
      <c r="AQR484" s="131"/>
      <c r="AQS484" s="131"/>
      <c r="AQT484" s="131"/>
      <c r="AQU484" s="131"/>
      <c r="AQV484" s="131"/>
      <c r="AQW484" s="131"/>
      <c r="AQX484" s="131"/>
      <c r="AQY484" s="131"/>
      <c r="AQZ484" s="131"/>
      <c r="ARA484" s="131"/>
      <c r="ARB484" s="131"/>
      <c r="ARC484" s="131"/>
      <c r="ARD484" s="131"/>
      <c r="ARE484" s="131"/>
      <c r="ARF484" s="131"/>
      <c r="ARG484" s="131"/>
      <c r="ARH484" s="131"/>
      <c r="ARI484" s="131"/>
      <c r="ARJ484" s="131"/>
      <c r="ARK484" s="131"/>
      <c r="ARL484" s="131"/>
      <c r="ARM484" s="131"/>
      <c r="ARN484" s="131"/>
      <c r="ARO484" s="131"/>
      <c r="ARP484" s="131"/>
      <c r="ARQ484" s="131"/>
      <c r="ARR484" s="131"/>
      <c r="ARS484" s="131"/>
      <c r="ART484" s="131"/>
      <c r="ARU484" s="131"/>
      <c r="ARV484" s="131"/>
      <c r="ARW484" s="131"/>
      <c r="ARX484" s="131"/>
      <c r="ARY484" s="131"/>
      <c r="ARZ484" s="131"/>
      <c r="ASA484" s="131"/>
      <c r="ASB484" s="131"/>
      <c r="ASC484" s="131"/>
      <c r="ASD484" s="131"/>
      <c r="ASE484" s="131"/>
      <c r="ASF484" s="131"/>
      <c r="ASG484" s="131"/>
      <c r="ASH484" s="131"/>
      <c r="ASI484" s="131"/>
      <c r="ASJ484" s="131"/>
      <c r="ASK484" s="131"/>
      <c r="ASL484" s="131"/>
      <c r="ASM484" s="131"/>
      <c r="ASN484" s="131"/>
      <c r="ASO484" s="131"/>
      <c r="ASP484" s="131"/>
      <c r="ASQ484" s="131"/>
      <c r="ASR484" s="131"/>
      <c r="ASS484" s="131"/>
      <c r="AST484" s="131"/>
      <c r="ASU484" s="131"/>
      <c r="ASV484" s="131"/>
      <c r="ASW484" s="131"/>
      <c r="ASX484" s="131"/>
      <c r="ASY484" s="131"/>
      <c r="ASZ484" s="131"/>
      <c r="ATA484" s="131"/>
      <c r="ATB484" s="131"/>
      <c r="ATC484" s="131"/>
      <c r="ATD484" s="131"/>
      <c r="ATE484" s="131"/>
      <c r="ATF484" s="131"/>
      <c r="ATG484" s="131"/>
      <c r="ATH484" s="131"/>
      <c r="ATI484" s="131"/>
      <c r="ATJ484" s="131"/>
      <c r="ATK484" s="131"/>
      <c r="ATL484" s="131"/>
      <c r="ATM484" s="131"/>
      <c r="ATN484" s="131"/>
      <c r="ATO484" s="131"/>
      <c r="ATP484" s="131"/>
      <c r="ATQ484" s="131"/>
      <c r="ATR484" s="131"/>
      <c r="ATS484" s="131"/>
      <c r="ATT484" s="131"/>
      <c r="ATU484" s="131"/>
      <c r="ATV484" s="131"/>
      <c r="ATW484" s="131"/>
      <c r="ATX484" s="131"/>
      <c r="ATY484" s="131"/>
      <c r="ATZ484" s="131"/>
      <c r="AUA484" s="131"/>
      <c r="AUB484" s="131"/>
      <c r="AUC484" s="131"/>
      <c r="AUD484" s="131"/>
      <c r="AUE484" s="131"/>
      <c r="AUF484" s="131"/>
      <c r="AUG484" s="131"/>
      <c r="AUH484" s="131"/>
      <c r="AUI484" s="131"/>
      <c r="AUJ484" s="131"/>
      <c r="AUK484" s="131"/>
      <c r="AUL484" s="131"/>
      <c r="AUM484" s="131"/>
      <c r="AUN484" s="131"/>
      <c r="AUO484" s="131"/>
      <c r="AUP484" s="131"/>
      <c r="AUQ484" s="131"/>
      <c r="AUR484" s="131"/>
      <c r="AUS484" s="131"/>
      <c r="AUT484" s="131"/>
      <c r="AUU484" s="131"/>
      <c r="AUV484" s="131"/>
      <c r="AUW484" s="131"/>
      <c r="AUX484" s="131"/>
      <c r="AUY484" s="131"/>
      <c r="AUZ484" s="131"/>
      <c r="AVA484" s="131"/>
      <c r="AVB484" s="131"/>
      <c r="AVC484" s="131"/>
      <c r="AVD484" s="131"/>
      <c r="AVE484" s="131"/>
      <c r="AVF484" s="131"/>
      <c r="AVG484" s="131"/>
      <c r="AVH484" s="131"/>
      <c r="AVI484" s="131"/>
      <c r="AVJ484" s="131"/>
      <c r="AVK484" s="131"/>
      <c r="AVL484" s="131"/>
      <c r="AVM484" s="131"/>
      <c r="AVN484" s="131"/>
      <c r="AVO484" s="131"/>
      <c r="AVP484" s="131"/>
      <c r="AVQ484" s="131"/>
      <c r="AVR484" s="131"/>
      <c r="AVS484" s="131"/>
      <c r="AVT484" s="131"/>
      <c r="AVU484" s="131"/>
      <c r="AVV484" s="131"/>
      <c r="AVW484" s="131"/>
      <c r="AVX484" s="131"/>
      <c r="AVY484" s="131"/>
      <c r="AVZ484" s="131"/>
      <c r="AWA484" s="131"/>
      <c r="AWB484" s="131"/>
      <c r="AWC484" s="131"/>
      <c r="AWD484" s="131"/>
      <c r="AWE484" s="131"/>
      <c r="AWF484" s="131"/>
      <c r="AWG484" s="131"/>
      <c r="AWH484" s="131"/>
      <c r="AWI484" s="131"/>
      <c r="AWJ484" s="131"/>
      <c r="AWK484" s="131"/>
      <c r="AWL484" s="131"/>
      <c r="AWM484" s="131"/>
      <c r="AWN484" s="131"/>
      <c r="AWO484" s="131"/>
      <c r="AWP484" s="131"/>
      <c r="AWQ484" s="131"/>
      <c r="AWR484" s="131"/>
      <c r="AWS484" s="131"/>
      <c r="AWT484" s="131"/>
      <c r="AWU484" s="131"/>
      <c r="AWV484" s="131"/>
      <c r="AWW484" s="131"/>
      <c r="AWX484" s="131"/>
      <c r="AWY484" s="131"/>
      <c r="AWZ484" s="131"/>
      <c r="AXA484" s="131"/>
      <c r="AXB484" s="131"/>
      <c r="AXC484" s="131"/>
      <c r="AXD484" s="131"/>
      <c r="AXE484" s="131"/>
      <c r="AXF484" s="131"/>
      <c r="AXG484" s="131"/>
      <c r="AXH484" s="131"/>
      <c r="AXI484" s="131"/>
      <c r="AXJ484" s="131"/>
      <c r="AXK484" s="131"/>
      <c r="AXL484" s="131"/>
      <c r="AXM484" s="131"/>
      <c r="AXN484" s="131"/>
      <c r="AXO484" s="131"/>
      <c r="AXP484" s="131"/>
      <c r="AXQ484" s="131"/>
      <c r="AXR484" s="131"/>
      <c r="AXS484" s="131"/>
      <c r="AXT484" s="131"/>
      <c r="AXU484" s="131"/>
      <c r="AXV484" s="131"/>
      <c r="AXW484" s="131"/>
      <c r="AXX484" s="131"/>
    </row>
    <row r="485" spans="1:1324" s="105" customFormat="1" ht="15.75" hidden="1" customHeight="1" x14ac:dyDescent="0.2">
      <c r="A485" s="13" t="s">
        <v>1532</v>
      </c>
      <c r="B485" s="13" t="s">
        <v>1245</v>
      </c>
      <c r="C485" s="12" t="s">
        <v>309</v>
      </c>
      <c r="D485" s="19" t="s">
        <v>1531</v>
      </c>
      <c r="E485" s="9">
        <v>40156</v>
      </c>
      <c r="F485" s="30" t="s">
        <v>1167</v>
      </c>
      <c r="G485" s="30" t="s">
        <v>1186</v>
      </c>
      <c r="H485" s="30">
        <v>42005</v>
      </c>
      <c r="I485" s="30" t="s">
        <v>1065</v>
      </c>
      <c r="J485" s="173"/>
      <c r="K485" s="87" t="s">
        <v>6</v>
      </c>
      <c r="L485" s="87">
        <v>1</v>
      </c>
      <c r="M485" s="87">
        <v>1</v>
      </c>
      <c r="N485" s="87" t="s">
        <v>326</v>
      </c>
      <c r="O485" s="87">
        <v>1</v>
      </c>
      <c r="P485" s="87" t="s">
        <v>326</v>
      </c>
      <c r="Q485" s="87">
        <v>1</v>
      </c>
      <c r="R485" s="87" t="s">
        <v>326</v>
      </c>
      <c r="S485" s="87">
        <v>1</v>
      </c>
      <c r="T485" s="87" t="s">
        <v>49</v>
      </c>
      <c r="U485" s="87">
        <v>1</v>
      </c>
      <c r="V485" s="87">
        <v>1</v>
      </c>
      <c r="W485" s="87">
        <v>0</v>
      </c>
      <c r="X485" s="87">
        <v>0</v>
      </c>
      <c r="Y485" s="87">
        <v>0</v>
      </c>
      <c r="Z485" s="87">
        <v>0</v>
      </c>
      <c r="AA485" s="87">
        <v>0</v>
      </c>
      <c r="AB485" s="71">
        <v>0</v>
      </c>
      <c r="AC485" s="71">
        <v>0</v>
      </c>
      <c r="AD485" s="71">
        <v>0</v>
      </c>
      <c r="AE485" s="71">
        <v>0</v>
      </c>
      <c r="AF485" s="103"/>
    </row>
    <row r="486" spans="1:1324" s="106" customFormat="1" ht="15.75" hidden="1" customHeight="1" x14ac:dyDescent="0.2">
      <c r="A486" s="13" t="s">
        <v>981</v>
      </c>
      <c r="B486" s="13" t="s">
        <v>979</v>
      </c>
      <c r="C486" s="12" t="s">
        <v>980</v>
      </c>
      <c r="D486" s="19" t="s">
        <v>1083</v>
      </c>
      <c r="E486" s="9">
        <v>40240</v>
      </c>
      <c r="F486" s="30"/>
      <c r="G486" s="30" t="s">
        <v>1186</v>
      </c>
      <c r="H486" s="30">
        <v>42005</v>
      </c>
      <c r="I486" s="30" t="s">
        <v>1065</v>
      </c>
      <c r="J486" s="173"/>
      <c r="K486" s="87" t="s">
        <v>7</v>
      </c>
      <c r="L486" s="87">
        <v>1</v>
      </c>
      <c r="M486" s="87">
        <v>1</v>
      </c>
      <c r="N486" s="87" t="s">
        <v>346</v>
      </c>
      <c r="O486" s="87">
        <v>1</v>
      </c>
      <c r="P486" s="87" t="s">
        <v>346</v>
      </c>
      <c r="Q486" s="87">
        <v>1</v>
      </c>
      <c r="R486" s="87" t="s">
        <v>346</v>
      </c>
      <c r="S486" s="87">
        <v>1</v>
      </c>
      <c r="T486" s="87" t="s">
        <v>346</v>
      </c>
      <c r="U486" s="87">
        <v>1</v>
      </c>
      <c r="V486" s="87">
        <v>1</v>
      </c>
      <c r="W486" s="87">
        <v>0</v>
      </c>
      <c r="X486" s="87">
        <v>0</v>
      </c>
      <c r="Y486" s="87">
        <v>0</v>
      </c>
      <c r="Z486" s="87">
        <v>1</v>
      </c>
      <c r="AA486" s="87">
        <v>0</v>
      </c>
      <c r="AB486" s="71">
        <f>IF((ISERROR(VLOOKUP($A486,RTlist2,40,FALSE)))=TRUE,2,VLOOKUP($A486,RTlist2,40,FALSE))</f>
        <v>2</v>
      </c>
      <c r="AC486" s="71">
        <f>IF((ISERROR(VLOOKUP($A486,RTlist2,41,FALSE)))=TRUE,2,VLOOKUP($A486,RTlist2,41,FALSE))</f>
        <v>2</v>
      </c>
      <c r="AD486" s="71">
        <f>IF((ISERROR(VLOOKUP($A486,RTlist2,36,FALSE)))=TRUE,2,VLOOKUP($A486,RTlist2,36,FALSE))</f>
        <v>2</v>
      </c>
      <c r="AE486" s="71">
        <f>IF((ISERROR(VLOOKUP($A486,RTlist2,37,FALSE)))=TRUE,2,VLOOKUP($A486,RTlist2,37,FALSE))</f>
        <v>2</v>
      </c>
      <c r="AF486" s="103" t="s">
        <v>2350</v>
      </c>
      <c r="AG486" s="105"/>
      <c r="AH486" s="105"/>
      <c r="AI486" s="105"/>
      <c r="AJ486" s="105"/>
      <c r="AK486" s="105"/>
      <c r="AL486" s="105"/>
      <c r="AM486" s="105"/>
      <c r="AN486" s="105"/>
      <c r="AO486" s="105"/>
      <c r="AP486" s="105"/>
      <c r="AQ486" s="105"/>
      <c r="AR486" s="105"/>
      <c r="AS486" s="105"/>
      <c r="AT486" s="105"/>
      <c r="AU486" s="105"/>
      <c r="AV486" s="105"/>
      <c r="AW486" s="105"/>
      <c r="AX486" s="105"/>
      <c r="AY486" s="105"/>
      <c r="AZ486" s="105"/>
      <c r="BA486" s="105"/>
      <c r="BB486" s="105"/>
      <c r="BC486" s="105"/>
      <c r="BD486" s="105"/>
      <c r="BE486" s="105"/>
      <c r="BF486" s="105"/>
      <c r="BG486" s="105"/>
      <c r="BH486" s="105"/>
      <c r="BI486" s="105"/>
      <c r="BJ486" s="105"/>
      <c r="BK486" s="105"/>
      <c r="BL486" s="105"/>
      <c r="BM486" s="105"/>
      <c r="BN486" s="105"/>
      <c r="BO486" s="105"/>
      <c r="BP486" s="105"/>
      <c r="BQ486" s="105"/>
      <c r="BR486" s="105"/>
      <c r="BS486" s="105"/>
      <c r="BT486" s="105"/>
      <c r="BU486" s="105"/>
      <c r="BV486" s="105"/>
      <c r="BW486" s="105"/>
      <c r="BX486" s="105"/>
      <c r="BY486" s="105"/>
      <c r="BZ486" s="105"/>
      <c r="CA486" s="105"/>
      <c r="CB486" s="105"/>
      <c r="CC486" s="105"/>
      <c r="CD486" s="105"/>
      <c r="CE486" s="105"/>
      <c r="CF486" s="105"/>
      <c r="CG486" s="105"/>
      <c r="CH486" s="105"/>
      <c r="CI486" s="105"/>
      <c r="CJ486" s="105"/>
      <c r="CK486" s="105"/>
      <c r="CL486" s="105"/>
      <c r="CM486" s="105"/>
      <c r="CN486" s="105"/>
      <c r="CO486" s="105"/>
      <c r="CP486" s="105"/>
      <c r="CQ486" s="105"/>
      <c r="CR486" s="105"/>
      <c r="CS486" s="105"/>
      <c r="CT486" s="105"/>
      <c r="CU486" s="105"/>
      <c r="CV486" s="105"/>
      <c r="CW486" s="105"/>
      <c r="CX486" s="105"/>
      <c r="CY486" s="105"/>
      <c r="CZ486" s="105"/>
      <c r="DA486" s="105"/>
      <c r="DB486" s="105"/>
      <c r="DC486" s="105"/>
      <c r="DD486" s="105"/>
      <c r="DE486" s="105"/>
      <c r="DF486" s="105"/>
      <c r="DG486" s="105"/>
      <c r="DH486" s="105"/>
      <c r="DI486" s="105"/>
      <c r="DJ486" s="105"/>
      <c r="DK486" s="105"/>
      <c r="DL486" s="105"/>
      <c r="DM486" s="105"/>
      <c r="DN486" s="105"/>
      <c r="DO486" s="105"/>
      <c r="DP486" s="105"/>
      <c r="DQ486" s="105"/>
      <c r="DR486" s="105"/>
      <c r="DS486" s="105"/>
      <c r="DT486" s="105"/>
      <c r="DU486" s="105"/>
      <c r="DV486" s="105"/>
      <c r="DW486" s="105"/>
      <c r="DX486" s="105"/>
      <c r="DY486" s="105"/>
      <c r="DZ486" s="105"/>
      <c r="EA486" s="105"/>
      <c r="EB486" s="105"/>
      <c r="EC486" s="105"/>
      <c r="ED486" s="105"/>
      <c r="EE486" s="105"/>
      <c r="EF486" s="105"/>
      <c r="EG486" s="105"/>
      <c r="EH486" s="105"/>
      <c r="EI486" s="105"/>
      <c r="EJ486" s="105"/>
      <c r="EK486" s="105"/>
      <c r="EL486" s="105"/>
      <c r="EM486" s="105"/>
      <c r="EN486" s="105"/>
      <c r="EO486" s="105"/>
      <c r="EP486" s="105"/>
      <c r="EQ486" s="105"/>
      <c r="ER486" s="105"/>
      <c r="ES486" s="105"/>
      <c r="ET486" s="105"/>
      <c r="EU486" s="105"/>
      <c r="EV486" s="105"/>
      <c r="EW486" s="105"/>
      <c r="EX486" s="105"/>
      <c r="EY486" s="105"/>
      <c r="EZ486" s="105"/>
      <c r="FA486" s="105"/>
      <c r="FB486" s="105"/>
      <c r="FC486" s="105"/>
      <c r="FD486" s="105"/>
      <c r="FE486" s="105"/>
      <c r="FF486" s="105"/>
      <c r="FG486" s="105"/>
      <c r="FH486" s="105"/>
      <c r="FI486" s="105"/>
      <c r="FJ486" s="105"/>
      <c r="FK486" s="105"/>
      <c r="FL486" s="105"/>
      <c r="FM486" s="105"/>
      <c r="FN486" s="105"/>
      <c r="FO486" s="105"/>
      <c r="FP486" s="105"/>
      <c r="FQ486" s="105"/>
      <c r="FR486" s="105"/>
      <c r="FS486" s="105"/>
      <c r="FT486" s="105"/>
      <c r="FU486" s="105"/>
      <c r="FV486" s="105"/>
      <c r="FW486" s="105"/>
      <c r="FX486" s="105"/>
      <c r="FY486" s="105"/>
      <c r="FZ486" s="105"/>
      <c r="GA486" s="105"/>
      <c r="GB486" s="105"/>
      <c r="GC486" s="105"/>
      <c r="GD486" s="105"/>
      <c r="GE486" s="105"/>
      <c r="GF486" s="105"/>
      <c r="GG486" s="105"/>
      <c r="GH486" s="105"/>
      <c r="GI486" s="105"/>
      <c r="GJ486" s="105"/>
      <c r="GK486" s="105"/>
      <c r="GL486" s="105"/>
      <c r="GM486" s="105"/>
      <c r="GN486" s="105"/>
      <c r="GO486" s="105"/>
      <c r="GP486" s="105"/>
      <c r="GQ486" s="105"/>
      <c r="GR486" s="105"/>
      <c r="GS486" s="105"/>
      <c r="GT486" s="105"/>
      <c r="GU486" s="105"/>
      <c r="GV486" s="105"/>
      <c r="GW486" s="105"/>
      <c r="GX486" s="105"/>
      <c r="GY486" s="105"/>
      <c r="GZ486" s="105"/>
      <c r="HA486" s="105"/>
      <c r="HB486" s="105"/>
      <c r="HC486" s="105"/>
      <c r="HD486" s="105"/>
      <c r="HE486" s="105"/>
      <c r="HF486" s="105"/>
      <c r="HG486" s="105"/>
      <c r="HH486" s="105"/>
      <c r="HI486" s="105"/>
      <c r="HJ486" s="105"/>
      <c r="HK486" s="105"/>
      <c r="HL486" s="105"/>
      <c r="HM486" s="105"/>
      <c r="HN486" s="105"/>
      <c r="HO486" s="105"/>
      <c r="HP486" s="105"/>
      <c r="HQ486" s="105"/>
      <c r="HR486" s="105"/>
      <c r="HS486" s="105"/>
      <c r="HT486" s="105"/>
      <c r="HU486" s="105"/>
      <c r="HV486" s="105"/>
      <c r="HW486" s="105"/>
      <c r="HX486" s="105"/>
      <c r="HY486" s="105"/>
      <c r="HZ486" s="105"/>
      <c r="IA486" s="105"/>
      <c r="IB486" s="105"/>
      <c r="IC486" s="105"/>
      <c r="ID486" s="105"/>
      <c r="IE486" s="105"/>
      <c r="IF486" s="105"/>
      <c r="IG486" s="105"/>
      <c r="IH486" s="105"/>
      <c r="II486" s="105"/>
      <c r="IJ486" s="105"/>
      <c r="IK486" s="105"/>
      <c r="IL486" s="105"/>
      <c r="IM486" s="105"/>
      <c r="IN486" s="105"/>
      <c r="IO486" s="105"/>
      <c r="IP486" s="105"/>
      <c r="IQ486" s="105"/>
      <c r="IR486" s="105"/>
      <c r="IS486" s="105"/>
      <c r="IT486" s="105"/>
      <c r="IU486" s="105"/>
      <c r="IV486" s="105"/>
      <c r="IW486" s="105"/>
      <c r="IX486" s="105"/>
      <c r="IY486" s="105"/>
      <c r="IZ486" s="105"/>
      <c r="JA486" s="105"/>
      <c r="JB486" s="105"/>
      <c r="JC486" s="105"/>
      <c r="JD486" s="105"/>
      <c r="JE486" s="105"/>
      <c r="JF486" s="105"/>
      <c r="JG486" s="105"/>
      <c r="JH486" s="105"/>
      <c r="JI486" s="105"/>
      <c r="JJ486" s="105"/>
      <c r="JK486" s="105"/>
      <c r="JL486" s="105"/>
      <c r="JM486" s="105"/>
      <c r="JN486" s="105"/>
      <c r="JO486" s="105"/>
      <c r="JP486" s="105"/>
      <c r="JQ486" s="105"/>
      <c r="JR486" s="105"/>
      <c r="JS486" s="105"/>
      <c r="JT486" s="105"/>
      <c r="JU486" s="105"/>
      <c r="JV486" s="105"/>
      <c r="JW486" s="105"/>
      <c r="JX486" s="105"/>
      <c r="JY486" s="105"/>
      <c r="JZ486" s="105"/>
      <c r="KA486" s="105"/>
      <c r="KB486" s="105"/>
      <c r="KC486" s="105"/>
      <c r="KD486" s="105"/>
      <c r="KE486" s="105"/>
      <c r="KF486" s="105"/>
      <c r="KG486" s="105"/>
      <c r="KH486" s="105"/>
      <c r="KI486" s="105"/>
      <c r="KJ486" s="105"/>
      <c r="KK486" s="105"/>
      <c r="KL486" s="105"/>
      <c r="KM486" s="105"/>
      <c r="KN486" s="105"/>
      <c r="KO486" s="105"/>
      <c r="KP486" s="105"/>
      <c r="KQ486" s="105"/>
      <c r="KR486" s="105"/>
      <c r="KS486" s="105"/>
      <c r="KT486" s="105"/>
      <c r="KU486" s="105"/>
      <c r="KV486" s="105"/>
      <c r="KW486" s="105"/>
      <c r="KX486" s="105"/>
      <c r="KY486" s="105"/>
      <c r="KZ486" s="105"/>
      <c r="LA486" s="105"/>
      <c r="LB486" s="105"/>
      <c r="LC486" s="105"/>
      <c r="LD486" s="105"/>
      <c r="LE486" s="105"/>
      <c r="LF486" s="105"/>
      <c r="LG486" s="105"/>
      <c r="LH486" s="105"/>
      <c r="LI486" s="105"/>
      <c r="LJ486" s="105"/>
      <c r="LK486" s="105"/>
      <c r="LL486" s="105"/>
      <c r="LM486" s="105"/>
      <c r="LN486" s="105"/>
      <c r="LO486" s="105"/>
      <c r="LP486" s="105"/>
      <c r="LQ486" s="105"/>
      <c r="LR486" s="105"/>
      <c r="LS486" s="105"/>
      <c r="LT486" s="105"/>
      <c r="LU486" s="105"/>
      <c r="LV486" s="105"/>
      <c r="LW486" s="105"/>
      <c r="LX486" s="105"/>
      <c r="LY486" s="105"/>
      <c r="LZ486" s="105"/>
      <c r="MA486" s="105"/>
      <c r="MB486" s="105"/>
      <c r="MC486" s="105"/>
      <c r="MD486" s="105"/>
      <c r="ME486" s="105"/>
      <c r="MF486" s="105"/>
      <c r="MG486" s="105"/>
      <c r="MH486" s="105"/>
      <c r="MI486" s="105"/>
      <c r="MJ486" s="105"/>
      <c r="MK486" s="105"/>
      <c r="ML486" s="105"/>
      <c r="MM486" s="105"/>
      <c r="MN486" s="105"/>
      <c r="MO486" s="105"/>
      <c r="MP486" s="105"/>
      <c r="MQ486" s="105"/>
      <c r="MR486" s="105"/>
      <c r="MS486" s="105"/>
      <c r="MT486" s="105"/>
      <c r="MU486" s="105"/>
      <c r="MV486" s="105"/>
      <c r="MW486" s="105"/>
      <c r="MX486" s="105"/>
      <c r="MY486" s="105"/>
      <c r="MZ486" s="105"/>
      <c r="NA486" s="105"/>
      <c r="NB486" s="105"/>
      <c r="NC486" s="105"/>
      <c r="ND486" s="105"/>
      <c r="NE486" s="105"/>
      <c r="NF486" s="105"/>
      <c r="NG486" s="105"/>
      <c r="NH486" s="105"/>
      <c r="NI486" s="105"/>
      <c r="NJ486" s="105"/>
      <c r="NK486" s="105"/>
      <c r="NL486" s="105"/>
      <c r="NM486" s="105"/>
      <c r="NN486" s="105"/>
      <c r="NO486" s="105"/>
      <c r="NP486" s="105"/>
      <c r="NQ486" s="105"/>
      <c r="NR486" s="105"/>
      <c r="NS486" s="105"/>
      <c r="NT486" s="105"/>
      <c r="NU486" s="105"/>
      <c r="NV486" s="105"/>
      <c r="NW486" s="105"/>
      <c r="NX486" s="105"/>
      <c r="NY486" s="105"/>
      <c r="NZ486" s="105"/>
      <c r="OA486" s="105"/>
      <c r="OB486" s="105"/>
      <c r="OC486" s="105"/>
      <c r="OD486" s="105"/>
      <c r="OE486" s="105"/>
      <c r="OF486" s="105"/>
      <c r="OG486" s="105"/>
      <c r="OH486" s="105"/>
      <c r="OI486" s="105"/>
      <c r="OJ486" s="105"/>
      <c r="OK486" s="105"/>
      <c r="OL486" s="105"/>
      <c r="OM486" s="105"/>
      <c r="ON486" s="105"/>
      <c r="OO486" s="105"/>
      <c r="OP486" s="105"/>
      <c r="OQ486" s="105"/>
      <c r="OR486" s="105"/>
      <c r="OS486" s="105"/>
      <c r="OT486" s="105"/>
      <c r="OU486" s="105"/>
      <c r="OV486" s="105"/>
      <c r="OW486" s="105"/>
      <c r="OX486" s="105"/>
      <c r="OY486" s="105"/>
      <c r="OZ486" s="105"/>
      <c r="PA486" s="105"/>
      <c r="PB486" s="105"/>
      <c r="PC486" s="105"/>
      <c r="PD486" s="105"/>
      <c r="PE486" s="105"/>
      <c r="PF486" s="105"/>
      <c r="PG486" s="105"/>
      <c r="PH486" s="105"/>
      <c r="PI486" s="105"/>
      <c r="PJ486" s="105"/>
      <c r="PK486" s="105"/>
      <c r="PL486" s="105"/>
      <c r="PM486" s="105"/>
      <c r="PN486" s="105"/>
      <c r="PO486" s="105"/>
      <c r="PP486" s="105"/>
      <c r="PQ486" s="105"/>
      <c r="PR486" s="105"/>
      <c r="PS486" s="105"/>
      <c r="PT486" s="105"/>
      <c r="PU486" s="105"/>
      <c r="PV486" s="105"/>
      <c r="PW486" s="105"/>
      <c r="PX486" s="105"/>
      <c r="PY486" s="105"/>
      <c r="PZ486" s="105"/>
      <c r="QA486" s="105"/>
      <c r="QB486" s="105"/>
      <c r="QC486" s="105"/>
      <c r="QD486" s="105"/>
      <c r="QE486" s="105"/>
      <c r="QF486" s="105"/>
      <c r="QG486" s="105"/>
      <c r="QH486" s="105"/>
      <c r="QI486" s="105"/>
      <c r="QJ486" s="105"/>
      <c r="QK486" s="105"/>
      <c r="QL486" s="105"/>
      <c r="QM486" s="105"/>
      <c r="QN486" s="105"/>
      <c r="QO486" s="105"/>
      <c r="QP486" s="105"/>
      <c r="QQ486" s="105"/>
      <c r="QR486" s="105"/>
      <c r="QS486" s="105"/>
      <c r="QT486" s="105"/>
      <c r="QU486" s="105"/>
      <c r="QV486" s="105"/>
      <c r="QW486" s="105"/>
      <c r="QX486" s="105"/>
      <c r="QY486" s="105"/>
      <c r="QZ486" s="105"/>
      <c r="RA486" s="105"/>
      <c r="RB486" s="105"/>
      <c r="RC486" s="105"/>
      <c r="RD486" s="105"/>
      <c r="RE486" s="105"/>
      <c r="RF486" s="105"/>
      <c r="RG486" s="105"/>
      <c r="RH486" s="105"/>
      <c r="RI486" s="105"/>
      <c r="RJ486" s="105"/>
      <c r="RK486" s="105"/>
      <c r="RL486" s="105"/>
      <c r="RM486" s="105"/>
      <c r="RN486" s="105"/>
      <c r="RO486" s="105"/>
      <c r="RP486" s="105"/>
      <c r="RQ486" s="105"/>
      <c r="RR486" s="105"/>
      <c r="RS486" s="105"/>
      <c r="RT486" s="105"/>
      <c r="RU486" s="105"/>
      <c r="RV486" s="105"/>
      <c r="RW486" s="105"/>
      <c r="RX486" s="105"/>
      <c r="RY486" s="105"/>
      <c r="RZ486" s="105"/>
      <c r="SA486" s="105"/>
      <c r="SB486" s="105"/>
      <c r="SC486" s="105"/>
      <c r="SD486" s="105"/>
      <c r="SE486" s="105"/>
      <c r="SF486" s="105"/>
      <c r="SG486" s="105"/>
      <c r="SH486" s="105"/>
      <c r="SI486" s="105"/>
      <c r="SJ486" s="105"/>
      <c r="SK486" s="105"/>
      <c r="SL486" s="105"/>
      <c r="SM486" s="105"/>
      <c r="SN486" s="105"/>
      <c r="SO486" s="105"/>
      <c r="SP486" s="105"/>
      <c r="SQ486" s="105"/>
      <c r="SR486" s="105"/>
      <c r="SS486" s="105"/>
      <c r="ST486" s="105"/>
      <c r="SU486" s="105"/>
      <c r="SV486" s="105"/>
      <c r="SW486" s="105"/>
      <c r="SX486" s="105"/>
      <c r="SY486" s="105"/>
      <c r="SZ486" s="105"/>
      <c r="TA486" s="105"/>
      <c r="TB486" s="105"/>
      <c r="TC486" s="105"/>
      <c r="TD486" s="105"/>
      <c r="TE486" s="105"/>
      <c r="TF486" s="105"/>
      <c r="TG486" s="105"/>
      <c r="TH486" s="105"/>
      <c r="TI486" s="105"/>
      <c r="TJ486" s="105"/>
      <c r="TK486" s="105"/>
      <c r="TL486" s="105"/>
      <c r="TM486" s="105"/>
      <c r="TN486" s="105"/>
      <c r="TO486" s="105"/>
      <c r="TP486" s="105"/>
      <c r="TQ486" s="105"/>
      <c r="TR486" s="105"/>
      <c r="TS486" s="105"/>
      <c r="TT486" s="105"/>
      <c r="TU486" s="105"/>
      <c r="TV486" s="105"/>
      <c r="TW486" s="105"/>
      <c r="TX486" s="105"/>
      <c r="TY486" s="105"/>
      <c r="TZ486" s="105"/>
      <c r="UA486" s="105"/>
      <c r="UB486" s="105"/>
      <c r="UC486" s="105"/>
      <c r="UD486" s="105"/>
      <c r="UE486" s="105"/>
      <c r="UF486" s="105"/>
      <c r="UG486" s="105"/>
      <c r="UH486" s="105"/>
      <c r="UI486" s="105"/>
      <c r="UJ486" s="105"/>
      <c r="UK486" s="105"/>
      <c r="UL486" s="105"/>
      <c r="UM486" s="105"/>
      <c r="UN486" s="105"/>
      <c r="UO486" s="105"/>
      <c r="UP486" s="105"/>
      <c r="UQ486" s="105"/>
      <c r="UR486" s="105"/>
      <c r="US486" s="105"/>
      <c r="UT486" s="105"/>
      <c r="UU486" s="105"/>
      <c r="UV486" s="105"/>
      <c r="UW486" s="105"/>
      <c r="UX486" s="105"/>
      <c r="UY486" s="105"/>
      <c r="UZ486" s="105"/>
      <c r="VA486" s="105"/>
      <c r="VB486" s="105"/>
      <c r="VC486" s="105"/>
      <c r="VD486" s="105"/>
      <c r="VE486" s="105"/>
      <c r="VF486" s="105"/>
      <c r="VG486" s="105"/>
      <c r="VH486" s="105"/>
      <c r="VI486" s="105"/>
      <c r="VJ486" s="105"/>
      <c r="VK486" s="105"/>
      <c r="VL486" s="105"/>
      <c r="VM486" s="105"/>
      <c r="VN486" s="105"/>
      <c r="VO486" s="105"/>
      <c r="VP486" s="105"/>
      <c r="VQ486" s="105"/>
      <c r="VR486" s="105"/>
      <c r="VS486" s="105"/>
      <c r="VT486" s="105"/>
      <c r="VU486" s="105"/>
      <c r="VV486" s="105"/>
      <c r="VW486" s="105"/>
      <c r="VX486" s="105"/>
      <c r="VY486" s="105"/>
      <c r="VZ486" s="105"/>
      <c r="WA486" s="105"/>
      <c r="WB486" s="105"/>
      <c r="WC486" s="105"/>
      <c r="WD486" s="105"/>
      <c r="WE486" s="105"/>
      <c r="WF486" s="105"/>
      <c r="WG486" s="105"/>
      <c r="WH486" s="105"/>
      <c r="WI486" s="105"/>
      <c r="WJ486" s="105"/>
      <c r="WK486" s="105"/>
      <c r="WL486" s="105"/>
      <c r="WM486" s="105"/>
      <c r="WN486" s="105"/>
      <c r="WO486" s="105"/>
      <c r="WP486" s="105"/>
      <c r="WQ486" s="105"/>
      <c r="WR486" s="105"/>
      <c r="WS486" s="105"/>
      <c r="WT486" s="105"/>
      <c r="WU486" s="105"/>
      <c r="WV486" s="105"/>
      <c r="WW486" s="105"/>
      <c r="WX486" s="105"/>
      <c r="WY486" s="105"/>
      <c r="WZ486" s="105"/>
      <c r="XA486" s="105"/>
      <c r="XB486" s="105"/>
      <c r="XC486" s="105"/>
      <c r="XD486" s="105"/>
      <c r="XE486" s="105"/>
      <c r="XF486" s="105"/>
      <c r="XG486" s="105"/>
      <c r="XH486" s="105"/>
      <c r="XI486" s="105"/>
      <c r="XJ486" s="105"/>
      <c r="XK486" s="105"/>
      <c r="XL486" s="105"/>
      <c r="XM486" s="105"/>
      <c r="XN486" s="105"/>
      <c r="XO486" s="105"/>
      <c r="XP486" s="105"/>
      <c r="XQ486" s="105"/>
      <c r="XR486" s="105"/>
      <c r="XS486" s="105"/>
      <c r="XT486" s="105"/>
      <c r="XU486" s="105"/>
      <c r="XV486" s="105"/>
      <c r="XW486" s="105"/>
      <c r="XX486" s="105"/>
      <c r="XY486" s="105"/>
      <c r="XZ486" s="105"/>
      <c r="YA486" s="105"/>
      <c r="YB486" s="105"/>
      <c r="YC486" s="105"/>
      <c r="YD486" s="105"/>
      <c r="YE486" s="105"/>
      <c r="YF486" s="105"/>
      <c r="YG486" s="105"/>
      <c r="YH486" s="105"/>
      <c r="YI486" s="105"/>
      <c r="YJ486" s="105"/>
      <c r="YK486" s="105"/>
      <c r="YL486" s="105"/>
      <c r="YM486" s="105"/>
      <c r="YN486" s="105"/>
      <c r="YO486" s="105"/>
      <c r="YP486" s="105"/>
      <c r="YQ486" s="105"/>
      <c r="YR486" s="105"/>
      <c r="YS486" s="105"/>
      <c r="YT486" s="105"/>
      <c r="YU486" s="105"/>
      <c r="YV486" s="105"/>
      <c r="YW486" s="105"/>
      <c r="YX486" s="105"/>
      <c r="YY486" s="105"/>
      <c r="YZ486" s="105"/>
      <c r="ZA486" s="105"/>
      <c r="ZB486" s="105"/>
      <c r="ZC486" s="105"/>
      <c r="ZD486" s="105"/>
      <c r="ZE486" s="105"/>
      <c r="ZF486" s="105"/>
      <c r="ZG486" s="105"/>
      <c r="ZH486" s="105"/>
      <c r="ZI486" s="105"/>
      <c r="ZJ486" s="105"/>
      <c r="ZK486" s="105"/>
      <c r="ZL486" s="105"/>
      <c r="ZM486" s="105"/>
      <c r="ZN486" s="105"/>
      <c r="ZO486" s="105"/>
      <c r="ZP486" s="105"/>
      <c r="ZQ486" s="105"/>
      <c r="ZR486" s="105"/>
      <c r="ZS486" s="105"/>
      <c r="ZT486" s="105"/>
      <c r="ZU486" s="105"/>
      <c r="ZV486" s="105"/>
      <c r="ZW486" s="105"/>
      <c r="ZX486" s="105"/>
      <c r="ZY486" s="105"/>
      <c r="ZZ486" s="105"/>
      <c r="AAA486" s="105"/>
      <c r="AAB486" s="105"/>
      <c r="AAC486" s="105"/>
      <c r="AAD486" s="105"/>
      <c r="AAE486" s="105"/>
      <c r="AAF486" s="105"/>
      <c r="AAG486" s="105"/>
      <c r="AAH486" s="105"/>
      <c r="AAI486" s="105"/>
      <c r="AAJ486" s="105"/>
      <c r="AAK486" s="105"/>
      <c r="AAL486" s="105"/>
      <c r="AAM486" s="105"/>
      <c r="AAN486" s="105"/>
      <c r="AAO486" s="105"/>
      <c r="AAP486" s="105"/>
      <c r="AAQ486" s="105"/>
      <c r="AAR486" s="105"/>
      <c r="AAS486" s="105"/>
      <c r="AAT486" s="105"/>
      <c r="AAU486" s="105"/>
      <c r="AAV486" s="105"/>
      <c r="AAW486" s="105"/>
      <c r="AAX486" s="105"/>
      <c r="AAY486" s="105"/>
      <c r="AAZ486" s="105"/>
      <c r="ABA486" s="105"/>
      <c r="ABB486" s="105"/>
      <c r="ABC486" s="105"/>
      <c r="ABD486" s="105"/>
      <c r="ABE486" s="105"/>
      <c r="ABF486" s="105"/>
      <c r="ABG486" s="105"/>
      <c r="ABH486" s="105"/>
      <c r="ABI486" s="105"/>
      <c r="ABJ486" s="105"/>
      <c r="ABK486" s="105"/>
      <c r="ABL486" s="105"/>
      <c r="ABM486" s="105"/>
      <c r="ABN486" s="105"/>
      <c r="ABO486" s="105"/>
      <c r="ABP486" s="105"/>
      <c r="ABQ486" s="105"/>
      <c r="ABR486" s="105"/>
      <c r="ABS486" s="105"/>
      <c r="ABT486" s="105"/>
      <c r="ABU486" s="105"/>
      <c r="ABV486" s="105"/>
      <c r="ABW486" s="105"/>
      <c r="ABX486" s="105"/>
      <c r="ABY486" s="105"/>
      <c r="ABZ486" s="105"/>
      <c r="ACA486" s="105"/>
      <c r="ACB486" s="105"/>
      <c r="ACC486" s="105"/>
      <c r="ACD486" s="105"/>
      <c r="ACE486" s="105"/>
      <c r="ACF486" s="105"/>
      <c r="ACG486" s="105"/>
      <c r="ACH486" s="105"/>
      <c r="ACI486" s="105"/>
      <c r="ACJ486" s="105"/>
      <c r="ACK486" s="105"/>
      <c r="ACL486" s="105"/>
      <c r="ACM486" s="105"/>
      <c r="ACN486" s="105"/>
      <c r="ACO486" s="105"/>
      <c r="ACP486" s="105"/>
      <c r="ACQ486" s="105"/>
      <c r="ACR486" s="105"/>
      <c r="ACS486" s="105"/>
      <c r="ACT486" s="105"/>
      <c r="ACU486" s="105"/>
      <c r="ACV486" s="105"/>
      <c r="ACW486" s="105"/>
      <c r="ACX486" s="105"/>
      <c r="ACY486" s="105"/>
      <c r="ACZ486" s="105"/>
      <c r="ADA486" s="105"/>
      <c r="ADB486" s="105"/>
      <c r="ADC486" s="105"/>
      <c r="ADD486" s="105"/>
      <c r="ADE486" s="105"/>
      <c r="ADF486" s="105"/>
      <c r="ADG486" s="105"/>
      <c r="ADH486" s="105"/>
      <c r="ADI486" s="105"/>
      <c r="ADJ486" s="105"/>
      <c r="ADK486" s="105"/>
      <c r="ADL486" s="105"/>
      <c r="ADM486" s="105"/>
      <c r="ADN486" s="105"/>
      <c r="ADO486" s="105"/>
      <c r="ADP486" s="105"/>
      <c r="ADQ486" s="105"/>
      <c r="ADR486" s="105"/>
      <c r="ADS486" s="105"/>
      <c r="ADT486" s="105"/>
      <c r="ADU486" s="105"/>
      <c r="ADV486" s="105"/>
      <c r="ADW486" s="105"/>
      <c r="ADX486" s="105"/>
      <c r="ADY486" s="105"/>
      <c r="ADZ486" s="105"/>
      <c r="AEA486" s="105"/>
      <c r="AEB486" s="105"/>
      <c r="AEC486" s="105"/>
      <c r="AED486" s="105"/>
      <c r="AEE486" s="105"/>
      <c r="AEF486" s="105"/>
      <c r="AEG486" s="105"/>
      <c r="AEH486" s="105"/>
      <c r="AEI486" s="105"/>
      <c r="AEJ486" s="105"/>
      <c r="AEK486" s="105"/>
      <c r="AEL486" s="105"/>
      <c r="AEM486" s="105"/>
      <c r="AEN486" s="105"/>
      <c r="AEO486" s="105"/>
      <c r="AEP486" s="105"/>
      <c r="AEQ486" s="105"/>
      <c r="AER486" s="105"/>
      <c r="AES486" s="105"/>
      <c r="AET486" s="105"/>
      <c r="AEU486" s="105"/>
      <c r="AEV486" s="105"/>
      <c r="AEW486" s="105"/>
      <c r="AEX486" s="105"/>
      <c r="AEY486" s="105"/>
      <c r="AEZ486" s="105"/>
      <c r="AFA486" s="105"/>
      <c r="AFB486" s="105"/>
      <c r="AFC486" s="105"/>
      <c r="AFD486" s="105"/>
      <c r="AFE486" s="105"/>
      <c r="AFF486" s="105"/>
      <c r="AFG486" s="105"/>
      <c r="AFH486" s="105"/>
      <c r="AFI486" s="105"/>
      <c r="AFJ486" s="105"/>
      <c r="AFK486" s="105"/>
      <c r="AFL486" s="105"/>
      <c r="AFM486" s="105"/>
      <c r="AFN486" s="105"/>
      <c r="AFO486" s="105"/>
      <c r="AFP486" s="105"/>
      <c r="AFQ486" s="105"/>
      <c r="AFR486" s="105"/>
      <c r="AFS486" s="105"/>
      <c r="AFT486" s="105"/>
      <c r="AFU486" s="105"/>
      <c r="AFV486" s="105"/>
      <c r="AFW486" s="105"/>
      <c r="AFX486" s="105"/>
      <c r="AFY486" s="105"/>
      <c r="AFZ486" s="105"/>
      <c r="AGA486" s="105"/>
      <c r="AGB486" s="105"/>
      <c r="AGC486" s="105"/>
      <c r="AGD486" s="105"/>
      <c r="AGE486" s="105"/>
      <c r="AGF486" s="105"/>
      <c r="AGG486" s="105"/>
      <c r="AGH486" s="105"/>
      <c r="AGI486" s="105"/>
      <c r="AGJ486" s="105"/>
      <c r="AGK486" s="105"/>
      <c r="AGL486" s="105"/>
      <c r="AGM486" s="105"/>
      <c r="AGN486" s="105"/>
      <c r="AGO486" s="105"/>
      <c r="AGP486" s="105"/>
      <c r="AGQ486" s="105"/>
      <c r="AGR486" s="105"/>
      <c r="AGS486" s="105"/>
      <c r="AGT486" s="105"/>
      <c r="AGU486" s="105"/>
      <c r="AGV486" s="105"/>
      <c r="AGW486" s="105"/>
      <c r="AGX486" s="105"/>
      <c r="AGY486" s="105"/>
      <c r="AGZ486" s="105"/>
      <c r="AHA486" s="105"/>
      <c r="AHB486" s="105"/>
      <c r="AHC486" s="105"/>
      <c r="AHD486" s="105"/>
      <c r="AHE486" s="105"/>
      <c r="AHF486" s="105"/>
      <c r="AHG486" s="105"/>
      <c r="AHH486" s="105"/>
      <c r="AHI486" s="105"/>
      <c r="AHJ486" s="105"/>
      <c r="AHK486" s="105"/>
      <c r="AHL486" s="105"/>
      <c r="AHM486" s="105"/>
      <c r="AHN486" s="105"/>
      <c r="AHO486" s="105"/>
      <c r="AHP486" s="105"/>
      <c r="AHQ486" s="105"/>
      <c r="AHR486" s="105"/>
      <c r="AHS486" s="105"/>
      <c r="AHT486" s="105"/>
      <c r="AHU486" s="105"/>
      <c r="AHV486" s="105"/>
      <c r="AHW486" s="105"/>
      <c r="AHX486" s="105"/>
      <c r="AHY486" s="105"/>
      <c r="AHZ486" s="105"/>
      <c r="AIA486" s="105"/>
      <c r="AIB486" s="105"/>
      <c r="AIC486" s="105"/>
      <c r="AID486" s="105"/>
      <c r="AIE486" s="105"/>
      <c r="AIF486" s="105"/>
      <c r="AIG486" s="105"/>
      <c r="AIH486" s="105"/>
      <c r="AII486" s="105"/>
      <c r="AIJ486" s="105"/>
      <c r="AIK486" s="105"/>
      <c r="AIL486" s="105"/>
      <c r="AIM486" s="105"/>
      <c r="AIN486" s="105"/>
      <c r="AIO486" s="105"/>
      <c r="AIP486" s="105"/>
      <c r="AIQ486" s="105"/>
      <c r="AIR486" s="105"/>
      <c r="AIS486" s="105"/>
      <c r="AIT486" s="105"/>
      <c r="AIU486" s="105"/>
      <c r="AIV486" s="105"/>
      <c r="AIW486" s="105"/>
      <c r="AIX486" s="105"/>
      <c r="AIY486" s="105"/>
      <c r="AIZ486" s="105"/>
      <c r="AJA486" s="105"/>
      <c r="AJB486" s="105"/>
      <c r="AJC486" s="105"/>
      <c r="AJD486" s="105"/>
      <c r="AJE486" s="105"/>
      <c r="AJF486" s="105"/>
      <c r="AJG486" s="105"/>
      <c r="AJH486" s="105"/>
      <c r="AJI486" s="105"/>
      <c r="AJJ486" s="105"/>
      <c r="AJK486" s="105"/>
      <c r="AJL486" s="105"/>
      <c r="AJM486" s="105"/>
      <c r="AJN486" s="105"/>
      <c r="AJO486" s="105"/>
      <c r="AJP486" s="105"/>
      <c r="AJQ486" s="105"/>
      <c r="AJR486" s="105"/>
      <c r="AJS486" s="105"/>
      <c r="AJT486" s="105"/>
      <c r="AJU486" s="105"/>
      <c r="AJV486" s="105"/>
      <c r="AJW486" s="105"/>
      <c r="AJX486" s="105"/>
      <c r="AJY486" s="105"/>
      <c r="AJZ486" s="105"/>
      <c r="AKA486" s="105"/>
      <c r="AKB486" s="105"/>
      <c r="AKC486" s="105"/>
      <c r="AKD486" s="105"/>
      <c r="AKE486" s="105"/>
      <c r="AKF486" s="105"/>
      <c r="AKG486" s="105"/>
      <c r="AKH486" s="105"/>
      <c r="AKI486" s="105"/>
      <c r="AKJ486" s="105"/>
      <c r="AKK486" s="105"/>
      <c r="AKL486" s="105"/>
      <c r="AKM486" s="105"/>
      <c r="AKN486" s="105"/>
      <c r="AKO486" s="105"/>
      <c r="AKP486" s="105"/>
      <c r="AKQ486" s="105"/>
      <c r="AKR486" s="105"/>
      <c r="AKS486" s="105"/>
      <c r="AKT486" s="105"/>
      <c r="AKU486" s="105"/>
      <c r="AKV486" s="105"/>
      <c r="AKW486" s="105"/>
      <c r="AKX486" s="105"/>
      <c r="AKY486" s="105"/>
      <c r="AKZ486" s="105"/>
      <c r="ALA486" s="105"/>
      <c r="ALB486" s="105"/>
      <c r="ALC486" s="105"/>
      <c r="ALD486" s="105"/>
      <c r="ALE486" s="105"/>
      <c r="ALF486" s="105"/>
      <c r="ALG486" s="105"/>
      <c r="ALH486" s="105"/>
      <c r="ALI486" s="105"/>
      <c r="ALJ486" s="105"/>
      <c r="ALK486" s="105"/>
      <c r="ALL486" s="105"/>
      <c r="ALM486" s="105"/>
      <c r="ALN486" s="105"/>
      <c r="ALO486" s="105"/>
      <c r="ALP486" s="105"/>
      <c r="ALQ486" s="105"/>
      <c r="ALR486" s="105"/>
      <c r="ALS486" s="105"/>
      <c r="ALT486" s="105"/>
      <c r="ALU486" s="105"/>
      <c r="ALV486" s="105"/>
      <c r="ALW486" s="105"/>
      <c r="ALX486" s="105"/>
      <c r="ALY486" s="105"/>
      <c r="ALZ486" s="105"/>
      <c r="AMA486" s="105"/>
      <c r="AMB486" s="105"/>
      <c r="AMC486" s="105"/>
      <c r="AMD486" s="105"/>
      <c r="AME486" s="105"/>
      <c r="AMF486" s="105"/>
      <c r="AMG486" s="105"/>
      <c r="AMH486" s="105"/>
      <c r="AMI486" s="105"/>
      <c r="AMJ486" s="105"/>
      <c r="AMK486" s="105"/>
      <c r="AML486" s="105"/>
      <c r="AMM486" s="105"/>
      <c r="AMN486" s="105"/>
      <c r="AMO486" s="105"/>
      <c r="AMP486" s="105"/>
      <c r="AMQ486" s="105"/>
      <c r="AMR486" s="105"/>
      <c r="AMS486" s="105"/>
      <c r="AMT486" s="105"/>
      <c r="AMU486" s="105"/>
      <c r="AMV486" s="105"/>
      <c r="AMW486" s="105"/>
      <c r="AMX486" s="105"/>
      <c r="AMY486" s="105"/>
      <c r="AMZ486" s="105"/>
      <c r="ANA486" s="105"/>
      <c r="ANB486" s="105"/>
      <c r="ANC486" s="105"/>
      <c r="AND486" s="105"/>
      <c r="ANE486" s="105"/>
      <c r="ANF486" s="105"/>
      <c r="ANG486" s="105"/>
      <c r="ANH486" s="105"/>
      <c r="ANI486" s="105"/>
      <c r="ANJ486" s="105"/>
      <c r="ANK486" s="105"/>
      <c r="ANL486" s="105"/>
      <c r="ANM486" s="105"/>
      <c r="ANN486" s="105"/>
      <c r="ANO486" s="105"/>
      <c r="ANP486" s="105"/>
      <c r="ANQ486" s="105"/>
      <c r="ANR486" s="105"/>
      <c r="ANS486" s="105"/>
      <c r="ANT486" s="105"/>
      <c r="ANU486" s="105"/>
      <c r="ANV486" s="105"/>
      <c r="ANW486" s="105"/>
      <c r="ANX486" s="105"/>
      <c r="ANY486" s="105"/>
      <c r="ANZ486" s="105"/>
      <c r="AOA486" s="105"/>
      <c r="AOB486" s="105"/>
      <c r="AOC486" s="105"/>
      <c r="AOD486" s="105"/>
      <c r="AOE486" s="105"/>
      <c r="AOF486" s="105"/>
      <c r="AOG486" s="105"/>
      <c r="AOH486" s="105"/>
      <c r="AOI486" s="105"/>
      <c r="AOJ486" s="105"/>
      <c r="AOK486" s="105"/>
      <c r="AOL486" s="105"/>
      <c r="AOM486" s="105"/>
      <c r="AON486" s="105"/>
      <c r="AOO486" s="105"/>
      <c r="AOP486" s="105"/>
      <c r="AOQ486" s="105"/>
      <c r="AOR486" s="105"/>
      <c r="AOS486" s="105"/>
      <c r="AOT486" s="105"/>
      <c r="AOU486" s="105"/>
      <c r="AOV486" s="105"/>
      <c r="AOW486" s="105"/>
      <c r="AOX486" s="105"/>
      <c r="AOY486" s="105"/>
      <c r="AOZ486" s="105"/>
      <c r="APA486" s="105"/>
      <c r="APB486" s="105"/>
      <c r="APC486" s="105"/>
      <c r="APD486" s="105"/>
      <c r="APE486" s="105"/>
      <c r="APF486" s="105"/>
      <c r="APG486" s="105"/>
      <c r="APH486" s="105"/>
      <c r="API486" s="105"/>
      <c r="APJ486" s="105"/>
      <c r="APK486" s="105"/>
      <c r="APL486" s="105"/>
      <c r="APM486" s="105"/>
      <c r="APN486" s="105"/>
      <c r="APO486" s="105"/>
      <c r="APP486" s="105"/>
      <c r="APQ486" s="105"/>
      <c r="APR486" s="105"/>
      <c r="APS486" s="105"/>
      <c r="APT486" s="105"/>
      <c r="APU486" s="105"/>
      <c r="APV486" s="105"/>
      <c r="APW486" s="105"/>
      <c r="APX486" s="105"/>
      <c r="APY486" s="105"/>
      <c r="APZ486" s="105"/>
      <c r="AQA486" s="105"/>
      <c r="AQB486" s="105"/>
      <c r="AQC486" s="105"/>
      <c r="AQD486" s="105"/>
      <c r="AQE486" s="105"/>
      <c r="AQF486" s="105"/>
      <c r="AQG486" s="105"/>
      <c r="AQH486" s="105"/>
      <c r="AQI486" s="105"/>
      <c r="AQJ486" s="105"/>
      <c r="AQK486" s="105"/>
      <c r="AQL486" s="105"/>
      <c r="AQM486" s="105"/>
      <c r="AQN486" s="105"/>
      <c r="AQO486" s="105"/>
      <c r="AQP486" s="105"/>
      <c r="AQQ486" s="105"/>
      <c r="AQR486" s="105"/>
      <c r="AQS486" s="105"/>
      <c r="AQT486" s="105"/>
      <c r="AQU486" s="105"/>
      <c r="AQV486" s="105"/>
      <c r="AQW486" s="105"/>
      <c r="AQX486" s="105"/>
      <c r="AQY486" s="105"/>
      <c r="AQZ486" s="105"/>
      <c r="ARA486" s="105"/>
      <c r="ARB486" s="105"/>
      <c r="ARC486" s="105"/>
      <c r="ARD486" s="105"/>
      <c r="ARE486" s="105"/>
      <c r="ARF486" s="105"/>
      <c r="ARG486" s="105"/>
      <c r="ARH486" s="105"/>
      <c r="ARI486" s="105"/>
      <c r="ARJ486" s="105"/>
      <c r="ARK486" s="105"/>
      <c r="ARL486" s="105"/>
      <c r="ARM486" s="105"/>
      <c r="ARN486" s="105"/>
      <c r="ARO486" s="105"/>
      <c r="ARP486" s="105"/>
      <c r="ARQ486" s="105"/>
      <c r="ARR486" s="105"/>
      <c r="ARS486" s="105"/>
      <c r="ART486" s="105"/>
      <c r="ARU486" s="105"/>
      <c r="ARV486" s="105"/>
      <c r="ARW486" s="105"/>
      <c r="ARX486" s="105"/>
      <c r="ARY486" s="105"/>
      <c r="ARZ486" s="105"/>
      <c r="ASA486" s="105"/>
      <c r="ASB486" s="105"/>
      <c r="ASC486" s="105"/>
      <c r="ASD486" s="105"/>
      <c r="ASE486" s="105"/>
      <c r="ASF486" s="105"/>
      <c r="ASG486" s="105"/>
      <c r="ASH486" s="105"/>
      <c r="ASI486" s="105"/>
      <c r="ASJ486" s="105"/>
      <c r="ASK486" s="105"/>
      <c r="ASL486" s="105"/>
      <c r="ASM486" s="105"/>
      <c r="ASN486" s="105"/>
      <c r="ASO486" s="105"/>
      <c r="ASP486" s="105"/>
      <c r="ASQ486" s="105"/>
      <c r="ASR486" s="105"/>
      <c r="ASS486" s="105"/>
      <c r="AST486" s="105"/>
      <c r="ASU486" s="105"/>
      <c r="ASV486" s="105"/>
      <c r="ASW486" s="105"/>
      <c r="ASX486" s="105"/>
      <c r="ASY486" s="105"/>
      <c r="ASZ486" s="105"/>
      <c r="ATA486" s="105"/>
      <c r="ATB486" s="105"/>
      <c r="ATC486" s="105"/>
      <c r="ATD486" s="105"/>
      <c r="ATE486" s="105"/>
      <c r="ATF486" s="105"/>
      <c r="ATG486" s="105"/>
      <c r="ATH486" s="105"/>
      <c r="ATI486" s="105"/>
      <c r="ATJ486" s="105"/>
      <c r="ATK486" s="105"/>
      <c r="ATL486" s="105"/>
      <c r="ATM486" s="105"/>
      <c r="ATN486" s="105"/>
      <c r="ATO486" s="105"/>
      <c r="ATP486" s="105"/>
      <c r="ATQ486" s="105"/>
      <c r="ATR486" s="105"/>
      <c r="ATS486" s="105"/>
      <c r="ATT486" s="105"/>
      <c r="ATU486" s="105"/>
      <c r="ATV486" s="105"/>
      <c r="ATW486" s="105"/>
      <c r="ATX486" s="105"/>
      <c r="ATY486" s="105"/>
      <c r="ATZ486" s="105"/>
      <c r="AUA486" s="105"/>
      <c r="AUB486" s="105"/>
      <c r="AUC486" s="105"/>
      <c r="AUD486" s="105"/>
      <c r="AUE486" s="105"/>
      <c r="AUF486" s="105"/>
      <c r="AUG486" s="105"/>
      <c r="AUH486" s="105"/>
      <c r="AUI486" s="105"/>
      <c r="AUJ486" s="105"/>
      <c r="AUK486" s="105"/>
      <c r="AUL486" s="105"/>
      <c r="AUM486" s="105"/>
      <c r="AUN486" s="105"/>
      <c r="AUO486" s="105"/>
      <c r="AUP486" s="105"/>
      <c r="AUQ486" s="105"/>
      <c r="AUR486" s="105"/>
      <c r="AUS486" s="105"/>
      <c r="AUT486" s="105"/>
      <c r="AUU486" s="105"/>
      <c r="AUV486" s="105"/>
      <c r="AUW486" s="105"/>
      <c r="AUX486" s="105"/>
      <c r="AUY486" s="105"/>
      <c r="AUZ486" s="105"/>
      <c r="AVA486" s="105"/>
      <c r="AVB486" s="105"/>
      <c r="AVC486" s="105"/>
      <c r="AVD486" s="105"/>
      <c r="AVE486" s="105"/>
      <c r="AVF486" s="105"/>
      <c r="AVG486" s="105"/>
      <c r="AVH486" s="105"/>
      <c r="AVI486" s="105"/>
      <c r="AVJ486" s="105"/>
      <c r="AVK486" s="105"/>
      <c r="AVL486" s="105"/>
      <c r="AVM486" s="105"/>
      <c r="AVN486" s="105"/>
      <c r="AVO486" s="105"/>
      <c r="AVP486" s="105"/>
      <c r="AVQ486" s="105"/>
      <c r="AVR486" s="105"/>
      <c r="AVS486" s="105"/>
      <c r="AVT486" s="105"/>
      <c r="AVU486" s="105"/>
      <c r="AVV486" s="105"/>
      <c r="AVW486" s="105"/>
      <c r="AVX486" s="105"/>
      <c r="AVY486" s="105"/>
      <c r="AVZ486" s="105"/>
      <c r="AWA486" s="105"/>
      <c r="AWB486" s="105"/>
      <c r="AWC486" s="105"/>
      <c r="AWD486" s="105"/>
      <c r="AWE486" s="105"/>
      <c r="AWF486" s="105"/>
      <c r="AWG486" s="105"/>
      <c r="AWH486" s="105"/>
      <c r="AWI486" s="105"/>
      <c r="AWJ486" s="105"/>
      <c r="AWK486" s="105"/>
      <c r="AWL486" s="105"/>
      <c r="AWM486" s="105"/>
      <c r="AWN486" s="105"/>
      <c r="AWO486" s="105"/>
      <c r="AWP486" s="105"/>
      <c r="AWQ486" s="105"/>
      <c r="AWR486" s="105"/>
      <c r="AWS486" s="105"/>
      <c r="AWT486" s="105"/>
      <c r="AWU486" s="105"/>
      <c r="AWV486" s="105"/>
      <c r="AWW486" s="105"/>
      <c r="AWX486" s="105"/>
      <c r="AWY486" s="105"/>
      <c r="AWZ486" s="105"/>
      <c r="AXA486" s="105"/>
      <c r="AXB486" s="105"/>
      <c r="AXC486" s="105"/>
      <c r="AXD486" s="105"/>
      <c r="AXE486" s="105"/>
      <c r="AXF486" s="105"/>
      <c r="AXG486" s="105"/>
      <c r="AXH486" s="105"/>
      <c r="AXI486" s="105"/>
      <c r="AXJ486" s="105"/>
      <c r="AXK486" s="105"/>
      <c r="AXL486" s="105"/>
      <c r="AXM486" s="105"/>
      <c r="AXN486" s="105"/>
      <c r="AXO486" s="105"/>
      <c r="AXP486" s="105"/>
      <c r="AXQ486" s="105"/>
      <c r="AXR486" s="105"/>
      <c r="AXS486" s="105"/>
      <c r="AXT486" s="105"/>
      <c r="AXU486" s="105"/>
      <c r="AXV486" s="105"/>
      <c r="AXW486" s="105"/>
      <c r="AXX486" s="105"/>
    </row>
    <row r="487" spans="1:1324" s="105" customFormat="1" ht="15.75" hidden="1" customHeight="1" x14ac:dyDescent="0.2">
      <c r="A487" s="13" t="s">
        <v>1018</v>
      </c>
      <c r="B487" s="11" t="s">
        <v>979</v>
      </c>
      <c r="C487" s="12" t="s">
        <v>980</v>
      </c>
      <c r="D487" s="15" t="s">
        <v>1082</v>
      </c>
      <c r="E487" s="17">
        <v>40494</v>
      </c>
      <c r="F487" s="53"/>
      <c r="G487" s="30" t="s">
        <v>1186</v>
      </c>
      <c r="H487" s="30">
        <v>42005</v>
      </c>
      <c r="I487" s="30" t="s">
        <v>1065</v>
      </c>
      <c r="J487" s="173"/>
      <c r="K487" s="87" t="s">
        <v>346</v>
      </c>
      <c r="L487" s="87">
        <v>1</v>
      </c>
      <c r="M487" s="87">
        <v>1</v>
      </c>
      <c r="N487" s="87" t="s">
        <v>346</v>
      </c>
      <c r="O487" s="87">
        <v>1</v>
      </c>
      <c r="P487" s="87" t="s">
        <v>346</v>
      </c>
      <c r="Q487" s="87">
        <v>1</v>
      </c>
      <c r="R487" s="87" t="s">
        <v>346</v>
      </c>
      <c r="S487" s="87">
        <v>1</v>
      </c>
      <c r="T487" s="87" t="s">
        <v>346</v>
      </c>
      <c r="U487" s="87">
        <v>1</v>
      </c>
      <c r="V487" s="87">
        <v>1</v>
      </c>
      <c r="W487" s="87">
        <v>0</v>
      </c>
      <c r="X487" s="87">
        <v>0</v>
      </c>
      <c r="Y487" s="87">
        <v>0</v>
      </c>
      <c r="Z487" s="87">
        <v>1</v>
      </c>
      <c r="AA487" s="87">
        <v>0</v>
      </c>
      <c r="AB487" s="71">
        <f>IF((ISERROR(VLOOKUP($A487,RTlist2,40,FALSE)))=TRUE,2,VLOOKUP($A487,RTlist2,40,FALSE))</f>
        <v>2</v>
      </c>
      <c r="AC487" s="71">
        <f>IF((ISERROR(VLOOKUP($A487,RTlist2,41,FALSE)))=TRUE,2,VLOOKUP($A487,RTlist2,41,FALSE))</f>
        <v>2</v>
      </c>
      <c r="AD487" s="71">
        <f>IF((ISERROR(VLOOKUP($A487,RTlist2,36,FALSE)))=TRUE,2,VLOOKUP($A487,RTlist2,36,FALSE))</f>
        <v>2</v>
      </c>
      <c r="AE487" s="71">
        <f>IF((ISERROR(VLOOKUP($A487,RTlist2,37,FALSE)))=TRUE,2,VLOOKUP($A487,RTlist2,37,FALSE))</f>
        <v>2</v>
      </c>
      <c r="AF487" s="103"/>
      <c r="AG487" s="131"/>
    </row>
    <row r="488" spans="1:1324" s="105" customFormat="1" ht="15.75" hidden="1" customHeight="1" x14ac:dyDescent="0.2">
      <c r="A488" s="13" t="s">
        <v>1686</v>
      </c>
      <c r="B488" s="13" t="s">
        <v>979</v>
      </c>
      <c r="C488" s="16" t="s">
        <v>980</v>
      </c>
      <c r="D488" s="15" t="s">
        <v>1679</v>
      </c>
      <c r="E488" s="17">
        <v>40623</v>
      </c>
      <c r="F488" s="53" t="s">
        <v>1167</v>
      </c>
      <c r="G488" s="30" t="s">
        <v>1186</v>
      </c>
      <c r="H488" s="30">
        <v>42005</v>
      </c>
      <c r="I488" s="30" t="s">
        <v>1065</v>
      </c>
      <c r="J488" s="173"/>
      <c r="K488" s="87" t="s">
        <v>326</v>
      </c>
      <c r="L488" s="87">
        <v>1</v>
      </c>
      <c r="M488" s="87">
        <v>1</v>
      </c>
      <c r="N488" s="87" t="s">
        <v>326</v>
      </c>
      <c r="O488" s="87">
        <v>1</v>
      </c>
      <c r="P488" s="87" t="s">
        <v>326</v>
      </c>
      <c r="Q488" s="87">
        <v>1</v>
      </c>
      <c r="R488" s="87" t="s">
        <v>326</v>
      </c>
      <c r="S488" s="87">
        <v>1</v>
      </c>
      <c r="T488" s="87" t="s">
        <v>49</v>
      </c>
      <c r="U488" s="87">
        <v>1</v>
      </c>
      <c r="V488" s="87">
        <v>1</v>
      </c>
      <c r="W488" s="87">
        <v>0</v>
      </c>
      <c r="X488" s="87">
        <v>0</v>
      </c>
      <c r="Y488" s="87">
        <v>0</v>
      </c>
      <c r="Z488" s="87">
        <v>0</v>
      </c>
      <c r="AA488" s="87">
        <v>0</v>
      </c>
      <c r="AB488" s="87">
        <v>0</v>
      </c>
      <c r="AC488" s="87">
        <v>0</v>
      </c>
      <c r="AD488" s="87">
        <v>0</v>
      </c>
      <c r="AE488" s="87">
        <v>0</v>
      </c>
      <c r="AF488" s="104"/>
    </row>
    <row r="489" spans="1:1324" s="105" customFormat="1" ht="15.75" hidden="1" customHeight="1" x14ac:dyDescent="0.2">
      <c r="A489" s="13" t="s">
        <v>986</v>
      </c>
      <c r="B489" s="13" t="s">
        <v>987</v>
      </c>
      <c r="C489" s="12" t="s">
        <v>988</v>
      </c>
      <c r="D489" s="19" t="s">
        <v>10</v>
      </c>
      <c r="E489" s="9">
        <v>40444</v>
      </c>
      <c r="F489" s="30"/>
      <c r="G489" s="30" t="s">
        <v>1186</v>
      </c>
      <c r="H489" s="30">
        <v>42005</v>
      </c>
      <c r="I489" s="30" t="s">
        <v>1065</v>
      </c>
      <c r="J489" s="173"/>
      <c r="K489" s="87" t="s">
        <v>7</v>
      </c>
      <c r="L489" s="87">
        <v>1</v>
      </c>
      <c r="M489" s="87">
        <v>1</v>
      </c>
      <c r="N489" s="87" t="s">
        <v>49</v>
      </c>
      <c r="O489" s="87">
        <v>1</v>
      </c>
      <c r="P489" s="87" t="s">
        <v>49</v>
      </c>
      <c r="Q489" s="87">
        <v>1</v>
      </c>
      <c r="R489" s="87" t="s">
        <v>49</v>
      </c>
      <c r="S489" s="87">
        <v>1</v>
      </c>
      <c r="T489" s="87" t="s">
        <v>49</v>
      </c>
      <c r="U489" s="87">
        <v>1</v>
      </c>
      <c r="V489" s="87">
        <v>1</v>
      </c>
      <c r="W489" s="87">
        <v>0</v>
      </c>
      <c r="X489" s="87">
        <v>0</v>
      </c>
      <c r="Y489" s="87">
        <v>0</v>
      </c>
      <c r="Z489" s="87">
        <v>1</v>
      </c>
      <c r="AA489" s="87">
        <v>0</v>
      </c>
      <c r="AB489" s="71">
        <f t="shared" ref="AB489:AB501" si="68">IF((ISERROR(VLOOKUP($A489,RTlist2,40,FALSE)))=TRUE,2,VLOOKUP($A489,RTlist2,40,FALSE))</f>
        <v>2</v>
      </c>
      <c r="AC489" s="71">
        <f t="shared" ref="AC489:AC501" si="69">IF((ISERROR(VLOOKUP($A489,RTlist2,41,FALSE)))=TRUE,2,VLOOKUP($A489,RTlist2,41,FALSE))</f>
        <v>2</v>
      </c>
      <c r="AD489" s="71">
        <f t="shared" ref="AD489:AD501" si="70">IF((ISERROR(VLOOKUP($A489,RTlist2,36,FALSE)))=TRUE,2,VLOOKUP($A489,RTlist2,36,FALSE))</f>
        <v>2</v>
      </c>
      <c r="AE489" s="71">
        <f t="shared" ref="AE489:AE501" si="71">IF((ISERROR(VLOOKUP($A489,RTlist2,37,FALSE)))=TRUE,2,VLOOKUP($A489,RTlist2,37,FALSE))</f>
        <v>2</v>
      </c>
      <c r="AF489" s="103" t="s">
        <v>2351</v>
      </c>
      <c r="AG489" s="131"/>
    </row>
    <row r="490" spans="1:1324" s="105" customFormat="1" ht="15.75" hidden="1" customHeight="1" x14ac:dyDescent="0.2">
      <c r="A490" s="13" t="s">
        <v>1428</v>
      </c>
      <c r="B490" s="11" t="s">
        <v>987</v>
      </c>
      <c r="C490" s="12" t="s">
        <v>988</v>
      </c>
      <c r="D490" s="19" t="s">
        <v>1429</v>
      </c>
      <c r="E490" s="9">
        <v>41089</v>
      </c>
      <c r="F490" s="9" t="s">
        <v>1167</v>
      </c>
      <c r="G490" s="30" t="s">
        <v>1186</v>
      </c>
      <c r="H490" s="30">
        <v>42005</v>
      </c>
      <c r="I490" s="30" t="s">
        <v>1065</v>
      </c>
      <c r="J490" s="173"/>
      <c r="K490" s="84" t="s">
        <v>7</v>
      </c>
      <c r="L490" s="87">
        <v>1</v>
      </c>
      <c r="M490" s="87">
        <v>1</v>
      </c>
      <c r="N490" s="84" t="s">
        <v>326</v>
      </c>
      <c r="O490" s="84">
        <v>1</v>
      </c>
      <c r="P490" s="84" t="s">
        <v>326</v>
      </c>
      <c r="Q490" s="84">
        <v>1</v>
      </c>
      <c r="R490" s="84" t="s">
        <v>326</v>
      </c>
      <c r="S490" s="84">
        <v>1</v>
      </c>
      <c r="T490" s="87" t="s">
        <v>49</v>
      </c>
      <c r="U490" s="84">
        <v>1</v>
      </c>
      <c r="V490" s="87">
        <v>1</v>
      </c>
      <c r="W490" s="84">
        <v>1</v>
      </c>
      <c r="X490" s="87">
        <v>1</v>
      </c>
      <c r="Y490" s="84">
        <v>1</v>
      </c>
      <c r="Z490" s="84">
        <v>1</v>
      </c>
      <c r="AA490" s="87">
        <v>0</v>
      </c>
      <c r="AB490" s="71">
        <f t="shared" si="68"/>
        <v>2</v>
      </c>
      <c r="AC490" s="71">
        <f t="shared" si="69"/>
        <v>2</v>
      </c>
      <c r="AD490" s="71">
        <f t="shared" si="70"/>
        <v>2</v>
      </c>
      <c r="AE490" s="71">
        <f t="shared" si="71"/>
        <v>2</v>
      </c>
      <c r="AF490" s="103"/>
    </row>
    <row r="491" spans="1:1324" s="105" customFormat="1" ht="15.75" hidden="1" customHeight="1" x14ac:dyDescent="0.2">
      <c r="A491" s="13" t="s">
        <v>1003</v>
      </c>
      <c r="B491" s="13" t="s">
        <v>1004</v>
      </c>
      <c r="C491" s="12" t="s">
        <v>1005</v>
      </c>
      <c r="D491" s="19" t="s">
        <v>1248</v>
      </c>
      <c r="E491" s="9">
        <v>39651</v>
      </c>
      <c r="F491" s="9"/>
      <c r="G491" s="30" t="s">
        <v>1186</v>
      </c>
      <c r="H491" s="30" t="s">
        <v>1065</v>
      </c>
      <c r="I491" s="30" t="s">
        <v>1065</v>
      </c>
      <c r="J491" s="173"/>
      <c r="K491" s="84" t="s">
        <v>9</v>
      </c>
      <c r="L491" s="87">
        <v>0</v>
      </c>
      <c r="M491" s="87">
        <v>0</v>
      </c>
      <c r="N491" s="87">
        <v>0</v>
      </c>
      <c r="O491" s="87">
        <v>0</v>
      </c>
      <c r="P491" s="87">
        <v>0</v>
      </c>
      <c r="Q491" s="87">
        <v>0</v>
      </c>
      <c r="R491" s="87">
        <v>0</v>
      </c>
      <c r="S491" s="87">
        <v>0</v>
      </c>
      <c r="T491" s="87">
        <v>0</v>
      </c>
      <c r="U491" s="87">
        <v>0</v>
      </c>
      <c r="V491" s="87">
        <v>0</v>
      </c>
      <c r="W491" s="87">
        <v>0</v>
      </c>
      <c r="X491" s="87">
        <v>0</v>
      </c>
      <c r="Y491" s="87">
        <v>0</v>
      </c>
      <c r="Z491" s="87">
        <v>0</v>
      </c>
      <c r="AA491" s="87">
        <v>0</v>
      </c>
      <c r="AB491" s="71">
        <f t="shared" si="68"/>
        <v>2</v>
      </c>
      <c r="AC491" s="71">
        <f t="shared" si="69"/>
        <v>2</v>
      </c>
      <c r="AD491" s="71">
        <f t="shared" si="70"/>
        <v>2</v>
      </c>
      <c r="AE491" s="71">
        <f t="shared" si="71"/>
        <v>2</v>
      </c>
      <c r="AF491" s="103"/>
    </row>
    <row r="492" spans="1:1324" s="105" customFormat="1" ht="15.75" hidden="1" customHeight="1" x14ac:dyDescent="0.2">
      <c r="A492" s="13" t="s">
        <v>1330</v>
      </c>
      <c r="B492" s="13" t="s">
        <v>1342</v>
      </c>
      <c r="C492" s="12" t="s">
        <v>1005</v>
      </c>
      <c r="D492" s="19" t="s">
        <v>10</v>
      </c>
      <c r="E492" s="9">
        <v>40878</v>
      </c>
      <c r="F492" s="9" t="s">
        <v>1167</v>
      </c>
      <c r="G492" s="30" t="s">
        <v>1186</v>
      </c>
      <c r="H492" s="30">
        <v>42005</v>
      </c>
      <c r="I492" s="30" t="s">
        <v>1065</v>
      </c>
      <c r="J492" s="173"/>
      <c r="K492" s="84" t="s">
        <v>1341</v>
      </c>
      <c r="L492" s="87">
        <v>1</v>
      </c>
      <c r="M492" s="87">
        <v>1</v>
      </c>
      <c r="N492" s="87" t="s">
        <v>326</v>
      </c>
      <c r="O492" s="87">
        <v>1</v>
      </c>
      <c r="P492" s="87" t="s">
        <v>326</v>
      </c>
      <c r="Q492" s="87">
        <v>1</v>
      </c>
      <c r="R492" s="87" t="s">
        <v>326</v>
      </c>
      <c r="S492" s="87">
        <v>1</v>
      </c>
      <c r="T492" s="87" t="s">
        <v>49</v>
      </c>
      <c r="U492" s="87">
        <v>1</v>
      </c>
      <c r="V492" s="87">
        <v>1</v>
      </c>
      <c r="W492" s="87">
        <v>0</v>
      </c>
      <c r="X492" s="87">
        <v>0</v>
      </c>
      <c r="Y492" s="87">
        <v>0</v>
      </c>
      <c r="Z492" s="87">
        <v>1</v>
      </c>
      <c r="AA492" s="87">
        <v>0</v>
      </c>
      <c r="AB492" s="71">
        <f t="shared" si="68"/>
        <v>2</v>
      </c>
      <c r="AC492" s="71">
        <f t="shared" si="69"/>
        <v>2</v>
      </c>
      <c r="AD492" s="71">
        <f t="shared" si="70"/>
        <v>2</v>
      </c>
      <c r="AE492" s="71">
        <f t="shared" si="71"/>
        <v>2</v>
      </c>
      <c r="AF492" s="103" t="s">
        <v>2352</v>
      </c>
      <c r="AH492" s="131"/>
      <c r="AI492" s="131"/>
      <c r="AJ492" s="131"/>
      <c r="AK492" s="131"/>
      <c r="AL492" s="131"/>
      <c r="AM492" s="131"/>
      <c r="AN492" s="131"/>
      <c r="AO492" s="131"/>
      <c r="AP492" s="131"/>
      <c r="AQ492" s="131"/>
      <c r="AR492" s="131"/>
      <c r="AS492" s="131"/>
      <c r="AT492" s="131"/>
      <c r="AU492" s="131"/>
      <c r="AV492" s="131"/>
      <c r="AW492" s="131"/>
      <c r="AX492" s="131"/>
      <c r="AY492" s="131"/>
      <c r="AZ492" s="131"/>
      <c r="BA492" s="131"/>
      <c r="BB492" s="131"/>
      <c r="BC492" s="131"/>
      <c r="BD492" s="131"/>
      <c r="BE492" s="131"/>
      <c r="BF492" s="131"/>
      <c r="BG492" s="131"/>
      <c r="BH492" s="131"/>
      <c r="BI492" s="131"/>
      <c r="BJ492" s="131"/>
      <c r="BK492" s="131"/>
      <c r="BL492" s="131"/>
      <c r="BM492" s="131"/>
      <c r="BN492" s="131"/>
      <c r="BO492" s="131"/>
      <c r="BP492" s="131"/>
      <c r="BQ492" s="131"/>
      <c r="BR492" s="131"/>
      <c r="BS492" s="131"/>
      <c r="BT492" s="131"/>
      <c r="BU492" s="131"/>
      <c r="BV492" s="131"/>
      <c r="BW492" s="131"/>
      <c r="BX492" s="131"/>
      <c r="BY492" s="131"/>
      <c r="BZ492" s="131"/>
      <c r="CA492" s="131"/>
      <c r="CB492" s="131"/>
      <c r="CC492" s="131"/>
      <c r="CD492" s="131"/>
      <c r="CE492" s="131"/>
      <c r="CF492" s="131"/>
      <c r="CG492" s="131"/>
      <c r="CH492" s="131"/>
      <c r="CI492" s="131"/>
      <c r="CJ492" s="131"/>
      <c r="CK492" s="131"/>
      <c r="CL492" s="131"/>
      <c r="CM492" s="131"/>
      <c r="CN492" s="131"/>
      <c r="CO492" s="131"/>
      <c r="CP492" s="131"/>
      <c r="CQ492" s="131"/>
      <c r="CR492" s="131"/>
      <c r="CS492" s="131"/>
      <c r="CT492" s="131"/>
      <c r="CU492" s="131"/>
      <c r="CV492" s="131"/>
      <c r="CW492" s="131"/>
      <c r="CX492" s="131"/>
      <c r="CY492" s="131"/>
      <c r="CZ492" s="131"/>
      <c r="DA492" s="131"/>
      <c r="DB492" s="131"/>
      <c r="DC492" s="131"/>
      <c r="DD492" s="131"/>
      <c r="DE492" s="131"/>
      <c r="DF492" s="131"/>
      <c r="DG492" s="131"/>
      <c r="DH492" s="131"/>
      <c r="DI492" s="131"/>
      <c r="DJ492" s="131"/>
      <c r="DK492" s="131"/>
      <c r="DL492" s="131"/>
      <c r="DM492" s="131"/>
      <c r="DN492" s="131"/>
      <c r="DO492" s="131"/>
      <c r="DP492" s="131"/>
      <c r="DQ492" s="131"/>
      <c r="DR492" s="131"/>
      <c r="DS492" s="131"/>
      <c r="DT492" s="131"/>
      <c r="DU492" s="131"/>
      <c r="DV492" s="131"/>
      <c r="DW492" s="131"/>
      <c r="DX492" s="131"/>
      <c r="DY492" s="131"/>
      <c r="DZ492" s="131"/>
      <c r="EA492" s="131"/>
      <c r="EB492" s="131"/>
      <c r="EC492" s="131"/>
      <c r="ED492" s="131"/>
      <c r="EE492" s="131"/>
      <c r="EF492" s="131"/>
      <c r="EG492" s="131"/>
      <c r="EH492" s="131"/>
      <c r="EI492" s="131"/>
      <c r="EJ492" s="131"/>
      <c r="EK492" s="131"/>
      <c r="EL492" s="131"/>
      <c r="EM492" s="131"/>
      <c r="EN492" s="131"/>
      <c r="EO492" s="131"/>
      <c r="EP492" s="131"/>
      <c r="EQ492" s="131"/>
      <c r="ER492" s="131"/>
      <c r="ES492" s="131"/>
      <c r="ET492" s="131"/>
      <c r="EU492" s="131"/>
      <c r="EV492" s="131"/>
      <c r="EW492" s="131"/>
      <c r="EX492" s="131"/>
      <c r="EY492" s="131"/>
      <c r="EZ492" s="131"/>
      <c r="FA492" s="131"/>
      <c r="FB492" s="131"/>
      <c r="FC492" s="131"/>
      <c r="FD492" s="131"/>
      <c r="FE492" s="131"/>
      <c r="FF492" s="131"/>
      <c r="FG492" s="131"/>
      <c r="FH492" s="131"/>
      <c r="FI492" s="131"/>
      <c r="FJ492" s="131"/>
      <c r="FK492" s="131"/>
      <c r="FL492" s="131"/>
      <c r="FM492" s="131"/>
      <c r="FN492" s="131"/>
      <c r="FO492" s="131"/>
      <c r="FP492" s="131"/>
      <c r="FQ492" s="131"/>
      <c r="FR492" s="131"/>
      <c r="FS492" s="131"/>
      <c r="FT492" s="131"/>
      <c r="FU492" s="131"/>
      <c r="FV492" s="131"/>
      <c r="FW492" s="131"/>
      <c r="FX492" s="131"/>
      <c r="FY492" s="131"/>
      <c r="FZ492" s="131"/>
      <c r="GA492" s="131"/>
      <c r="GB492" s="131"/>
      <c r="GC492" s="131"/>
      <c r="GD492" s="131"/>
      <c r="GE492" s="131"/>
      <c r="GF492" s="131"/>
      <c r="GG492" s="131"/>
      <c r="GH492" s="131"/>
      <c r="GI492" s="131"/>
      <c r="GJ492" s="131"/>
      <c r="GK492" s="131"/>
      <c r="GL492" s="131"/>
      <c r="GM492" s="131"/>
      <c r="GN492" s="131"/>
      <c r="GO492" s="131"/>
      <c r="GP492" s="131"/>
      <c r="GQ492" s="131"/>
      <c r="GR492" s="131"/>
      <c r="GS492" s="131"/>
      <c r="GT492" s="131"/>
      <c r="GU492" s="131"/>
      <c r="GV492" s="131"/>
      <c r="GW492" s="131"/>
      <c r="GX492" s="131"/>
      <c r="GY492" s="131"/>
      <c r="GZ492" s="131"/>
      <c r="HA492" s="131"/>
      <c r="HB492" s="131"/>
      <c r="HC492" s="131"/>
      <c r="HD492" s="131"/>
      <c r="HE492" s="131"/>
      <c r="HF492" s="131"/>
      <c r="HG492" s="131"/>
      <c r="HH492" s="131"/>
      <c r="HI492" s="131"/>
      <c r="HJ492" s="131"/>
      <c r="HK492" s="131"/>
      <c r="HL492" s="131"/>
      <c r="HM492" s="131"/>
      <c r="HN492" s="131"/>
      <c r="HO492" s="131"/>
      <c r="HP492" s="131"/>
      <c r="HQ492" s="131"/>
      <c r="HR492" s="131"/>
      <c r="HS492" s="131"/>
      <c r="HT492" s="131"/>
      <c r="HU492" s="131"/>
      <c r="HV492" s="131"/>
      <c r="HW492" s="131"/>
      <c r="HX492" s="131"/>
      <c r="HY492" s="131"/>
      <c r="HZ492" s="131"/>
      <c r="IA492" s="131"/>
      <c r="IB492" s="131"/>
      <c r="IC492" s="131"/>
      <c r="ID492" s="131"/>
      <c r="IE492" s="131"/>
      <c r="IF492" s="131"/>
      <c r="IG492" s="131"/>
      <c r="IH492" s="131"/>
      <c r="II492" s="131"/>
      <c r="IJ492" s="131"/>
      <c r="IK492" s="131"/>
      <c r="IL492" s="131"/>
      <c r="IM492" s="131"/>
      <c r="IN492" s="131"/>
      <c r="IO492" s="131"/>
      <c r="IP492" s="131"/>
      <c r="IQ492" s="131"/>
      <c r="IR492" s="131"/>
      <c r="IS492" s="131"/>
      <c r="IT492" s="131"/>
      <c r="IU492" s="131"/>
      <c r="IV492" s="131"/>
      <c r="IW492" s="131"/>
      <c r="IX492" s="131"/>
      <c r="IY492" s="131"/>
      <c r="IZ492" s="131"/>
      <c r="JA492" s="131"/>
      <c r="JB492" s="131"/>
      <c r="JC492" s="131"/>
      <c r="JD492" s="131"/>
      <c r="JE492" s="131"/>
      <c r="JF492" s="131"/>
      <c r="JG492" s="131"/>
      <c r="JH492" s="131"/>
      <c r="JI492" s="131"/>
      <c r="JJ492" s="131"/>
      <c r="JK492" s="131"/>
      <c r="JL492" s="131"/>
      <c r="JM492" s="131"/>
      <c r="JN492" s="131"/>
      <c r="JO492" s="131"/>
      <c r="JP492" s="131"/>
      <c r="JQ492" s="131"/>
      <c r="JR492" s="131"/>
      <c r="JS492" s="131"/>
      <c r="JT492" s="131"/>
      <c r="JU492" s="131"/>
      <c r="JV492" s="131"/>
      <c r="JW492" s="131"/>
      <c r="JX492" s="131"/>
      <c r="JY492" s="131"/>
      <c r="JZ492" s="131"/>
      <c r="KA492" s="131"/>
      <c r="KB492" s="131"/>
      <c r="KC492" s="131"/>
      <c r="KD492" s="131"/>
      <c r="KE492" s="131"/>
      <c r="KF492" s="131"/>
      <c r="KG492" s="131"/>
      <c r="KH492" s="131"/>
      <c r="KI492" s="131"/>
      <c r="KJ492" s="131"/>
      <c r="KK492" s="131"/>
      <c r="KL492" s="131"/>
      <c r="KM492" s="131"/>
      <c r="KN492" s="131"/>
      <c r="KO492" s="131"/>
      <c r="KP492" s="131"/>
      <c r="KQ492" s="131"/>
      <c r="KR492" s="131"/>
      <c r="KS492" s="131"/>
      <c r="KT492" s="131"/>
      <c r="KU492" s="131"/>
      <c r="KV492" s="131"/>
      <c r="KW492" s="131"/>
      <c r="KX492" s="131"/>
      <c r="KY492" s="131"/>
      <c r="KZ492" s="131"/>
      <c r="LA492" s="131"/>
      <c r="LB492" s="131"/>
      <c r="LC492" s="131"/>
      <c r="LD492" s="131"/>
      <c r="LE492" s="131"/>
      <c r="LF492" s="131"/>
      <c r="LG492" s="131"/>
      <c r="LH492" s="131"/>
      <c r="LI492" s="131"/>
      <c r="LJ492" s="131"/>
      <c r="LK492" s="131"/>
      <c r="LL492" s="131"/>
      <c r="LM492" s="131"/>
      <c r="LN492" s="131"/>
      <c r="LO492" s="131"/>
      <c r="LP492" s="131"/>
      <c r="LQ492" s="131"/>
      <c r="LR492" s="131"/>
      <c r="LS492" s="131"/>
      <c r="LT492" s="131"/>
      <c r="LU492" s="131"/>
      <c r="LV492" s="131"/>
      <c r="LW492" s="131"/>
      <c r="LX492" s="131"/>
      <c r="LY492" s="131"/>
      <c r="LZ492" s="131"/>
      <c r="MA492" s="131"/>
      <c r="MB492" s="131"/>
      <c r="MC492" s="131"/>
      <c r="MD492" s="131"/>
      <c r="ME492" s="131"/>
      <c r="MF492" s="131"/>
      <c r="MG492" s="131"/>
      <c r="MH492" s="131"/>
      <c r="MI492" s="131"/>
      <c r="MJ492" s="131"/>
      <c r="MK492" s="131"/>
      <c r="ML492" s="131"/>
      <c r="MM492" s="131"/>
      <c r="MN492" s="131"/>
      <c r="MO492" s="131"/>
      <c r="MP492" s="131"/>
      <c r="MQ492" s="131"/>
      <c r="MR492" s="131"/>
      <c r="MS492" s="131"/>
      <c r="MT492" s="131"/>
      <c r="MU492" s="131"/>
      <c r="MV492" s="131"/>
      <c r="MW492" s="131"/>
      <c r="MX492" s="131"/>
      <c r="MY492" s="131"/>
      <c r="MZ492" s="131"/>
      <c r="NA492" s="131"/>
      <c r="NB492" s="131"/>
      <c r="NC492" s="131"/>
      <c r="ND492" s="131"/>
      <c r="NE492" s="131"/>
      <c r="NF492" s="131"/>
      <c r="NG492" s="131"/>
      <c r="NH492" s="131"/>
      <c r="NI492" s="131"/>
      <c r="NJ492" s="131"/>
      <c r="NK492" s="131"/>
      <c r="NL492" s="131"/>
      <c r="NM492" s="131"/>
      <c r="NN492" s="131"/>
      <c r="NO492" s="131"/>
      <c r="NP492" s="131"/>
      <c r="NQ492" s="131"/>
      <c r="NR492" s="131"/>
      <c r="NS492" s="131"/>
      <c r="NT492" s="131"/>
      <c r="NU492" s="131"/>
      <c r="NV492" s="131"/>
      <c r="NW492" s="131"/>
      <c r="NX492" s="131"/>
      <c r="NY492" s="131"/>
      <c r="NZ492" s="131"/>
      <c r="OA492" s="131"/>
      <c r="OB492" s="131"/>
      <c r="OC492" s="131"/>
      <c r="OD492" s="131"/>
      <c r="OE492" s="131"/>
      <c r="OF492" s="131"/>
      <c r="OG492" s="131"/>
      <c r="OH492" s="131"/>
      <c r="OI492" s="131"/>
      <c r="OJ492" s="131"/>
      <c r="OK492" s="131"/>
      <c r="OL492" s="131"/>
      <c r="OM492" s="131"/>
      <c r="ON492" s="131"/>
      <c r="OO492" s="131"/>
      <c r="OP492" s="131"/>
      <c r="OQ492" s="131"/>
      <c r="OR492" s="131"/>
      <c r="OS492" s="131"/>
      <c r="OT492" s="131"/>
      <c r="OU492" s="131"/>
      <c r="OV492" s="131"/>
      <c r="OW492" s="131"/>
      <c r="OX492" s="131"/>
      <c r="OY492" s="131"/>
      <c r="OZ492" s="131"/>
      <c r="PA492" s="131"/>
      <c r="PB492" s="131"/>
      <c r="PC492" s="131"/>
      <c r="PD492" s="131"/>
      <c r="PE492" s="131"/>
      <c r="PF492" s="131"/>
      <c r="PG492" s="131"/>
      <c r="PH492" s="131"/>
      <c r="PI492" s="131"/>
      <c r="PJ492" s="131"/>
      <c r="PK492" s="131"/>
      <c r="PL492" s="131"/>
      <c r="PM492" s="131"/>
      <c r="PN492" s="131"/>
      <c r="PO492" s="131"/>
      <c r="PP492" s="131"/>
      <c r="PQ492" s="131"/>
      <c r="PR492" s="131"/>
      <c r="PS492" s="131"/>
      <c r="PT492" s="131"/>
      <c r="PU492" s="131"/>
      <c r="PV492" s="131"/>
      <c r="PW492" s="131"/>
      <c r="PX492" s="131"/>
      <c r="PY492" s="131"/>
      <c r="PZ492" s="131"/>
      <c r="QA492" s="131"/>
      <c r="QB492" s="131"/>
      <c r="QC492" s="131"/>
      <c r="QD492" s="131"/>
      <c r="QE492" s="131"/>
      <c r="QF492" s="131"/>
      <c r="QG492" s="131"/>
      <c r="QH492" s="131"/>
      <c r="QI492" s="131"/>
      <c r="QJ492" s="131"/>
      <c r="QK492" s="131"/>
      <c r="QL492" s="131"/>
      <c r="QM492" s="131"/>
      <c r="QN492" s="131"/>
      <c r="QO492" s="131"/>
      <c r="QP492" s="131"/>
      <c r="QQ492" s="131"/>
      <c r="QR492" s="131"/>
      <c r="QS492" s="131"/>
      <c r="QT492" s="131"/>
      <c r="QU492" s="131"/>
      <c r="QV492" s="131"/>
      <c r="QW492" s="131"/>
      <c r="QX492" s="131"/>
      <c r="QY492" s="131"/>
      <c r="QZ492" s="131"/>
      <c r="RA492" s="131"/>
      <c r="RB492" s="131"/>
      <c r="RC492" s="131"/>
      <c r="RD492" s="131"/>
      <c r="RE492" s="131"/>
      <c r="RF492" s="131"/>
      <c r="RG492" s="131"/>
      <c r="RH492" s="131"/>
      <c r="RI492" s="131"/>
      <c r="RJ492" s="131"/>
      <c r="RK492" s="131"/>
      <c r="RL492" s="131"/>
      <c r="RM492" s="131"/>
      <c r="RN492" s="131"/>
      <c r="RO492" s="131"/>
      <c r="RP492" s="131"/>
      <c r="RQ492" s="131"/>
      <c r="RR492" s="131"/>
      <c r="RS492" s="131"/>
      <c r="RT492" s="131"/>
      <c r="RU492" s="131"/>
      <c r="RV492" s="131"/>
      <c r="RW492" s="131"/>
      <c r="RX492" s="131"/>
      <c r="RY492" s="131"/>
      <c r="RZ492" s="131"/>
      <c r="SA492" s="131"/>
      <c r="SB492" s="131"/>
      <c r="SC492" s="131"/>
      <c r="SD492" s="131"/>
      <c r="SE492" s="131"/>
      <c r="SF492" s="131"/>
      <c r="SG492" s="131"/>
      <c r="SH492" s="131"/>
      <c r="SI492" s="131"/>
      <c r="SJ492" s="131"/>
      <c r="SK492" s="131"/>
      <c r="SL492" s="131"/>
      <c r="SM492" s="131"/>
      <c r="SN492" s="131"/>
      <c r="SO492" s="131"/>
      <c r="SP492" s="131"/>
      <c r="SQ492" s="131"/>
      <c r="SR492" s="131"/>
      <c r="SS492" s="131"/>
      <c r="ST492" s="131"/>
      <c r="SU492" s="131"/>
      <c r="SV492" s="131"/>
      <c r="SW492" s="131"/>
      <c r="SX492" s="131"/>
      <c r="SY492" s="131"/>
      <c r="SZ492" s="131"/>
      <c r="TA492" s="131"/>
      <c r="TB492" s="131"/>
      <c r="TC492" s="131"/>
      <c r="TD492" s="131"/>
      <c r="TE492" s="131"/>
      <c r="TF492" s="131"/>
      <c r="TG492" s="131"/>
      <c r="TH492" s="131"/>
      <c r="TI492" s="131"/>
      <c r="TJ492" s="131"/>
      <c r="TK492" s="131"/>
      <c r="TL492" s="131"/>
      <c r="TM492" s="131"/>
      <c r="TN492" s="131"/>
      <c r="TO492" s="131"/>
      <c r="TP492" s="131"/>
      <c r="TQ492" s="131"/>
      <c r="TR492" s="131"/>
      <c r="TS492" s="131"/>
      <c r="TT492" s="131"/>
      <c r="TU492" s="131"/>
      <c r="TV492" s="131"/>
      <c r="TW492" s="131"/>
      <c r="TX492" s="131"/>
      <c r="TY492" s="131"/>
      <c r="TZ492" s="131"/>
      <c r="UA492" s="131"/>
      <c r="UB492" s="131"/>
      <c r="UC492" s="131"/>
      <c r="UD492" s="131"/>
      <c r="UE492" s="131"/>
      <c r="UF492" s="131"/>
      <c r="UG492" s="131"/>
      <c r="UH492" s="131"/>
      <c r="UI492" s="131"/>
      <c r="UJ492" s="131"/>
      <c r="UK492" s="131"/>
      <c r="UL492" s="131"/>
      <c r="UM492" s="131"/>
      <c r="UN492" s="131"/>
      <c r="UO492" s="131"/>
      <c r="UP492" s="131"/>
      <c r="UQ492" s="131"/>
      <c r="UR492" s="131"/>
      <c r="US492" s="131"/>
      <c r="UT492" s="131"/>
      <c r="UU492" s="131"/>
      <c r="UV492" s="131"/>
      <c r="UW492" s="131"/>
      <c r="UX492" s="131"/>
      <c r="UY492" s="131"/>
      <c r="UZ492" s="131"/>
      <c r="VA492" s="131"/>
      <c r="VB492" s="131"/>
      <c r="VC492" s="131"/>
      <c r="VD492" s="131"/>
      <c r="VE492" s="131"/>
      <c r="VF492" s="131"/>
      <c r="VG492" s="131"/>
      <c r="VH492" s="131"/>
      <c r="VI492" s="131"/>
      <c r="VJ492" s="131"/>
      <c r="VK492" s="131"/>
      <c r="VL492" s="131"/>
      <c r="VM492" s="131"/>
      <c r="VN492" s="131"/>
      <c r="VO492" s="131"/>
      <c r="VP492" s="131"/>
      <c r="VQ492" s="131"/>
      <c r="VR492" s="131"/>
      <c r="VS492" s="131"/>
      <c r="VT492" s="131"/>
      <c r="VU492" s="131"/>
      <c r="VV492" s="131"/>
      <c r="VW492" s="131"/>
      <c r="VX492" s="131"/>
      <c r="VY492" s="131"/>
      <c r="VZ492" s="131"/>
      <c r="WA492" s="131"/>
      <c r="WB492" s="131"/>
      <c r="WC492" s="131"/>
      <c r="WD492" s="131"/>
      <c r="WE492" s="131"/>
      <c r="WF492" s="131"/>
      <c r="WG492" s="131"/>
      <c r="WH492" s="131"/>
      <c r="WI492" s="131"/>
      <c r="WJ492" s="131"/>
      <c r="WK492" s="131"/>
      <c r="WL492" s="131"/>
      <c r="WM492" s="131"/>
      <c r="WN492" s="131"/>
      <c r="WO492" s="131"/>
      <c r="WP492" s="131"/>
      <c r="WQ492" s="131"/>
      <c r="WR492" s="131"/>
      <c r="WS492" s="131"/>
      <c r="WT492" s="131"/>
      <c r="WU492" s="131"/>
      <c r="WV492" s="131"/>
      <c r="WW492" s="131"/>
      <c r="WX492" s="131"/>
      <c r="WY492" s="131"/>
      <c r="WZ492" s="131"/>
      <c r="XA492" s="131"/>
      <c r="XB492" s="131"/>
      <c r="XC492" s="131"/>
      <c r="XD492" s="131"/>
      <c r="XE492" s="131"/>
      <c r="XF492" s="131"/>
      <c r="XG492" s="131"/>
      <c r="XH492" s="131"/>
      <c r="XI492" s="131"/>
      <c r="XJ492" s="131"/>
      <c r="XK492" s="131"/>
      <c r="XL492" s="131"/>
      <c r="XM492" s="131"/>
      <c r="XN492" s="131"/>
      <c r="XO492" s="131"/>
      <c r="XP492" s="131"/>
      <c r="XQ492" s="131"/>
      <c r="XR492" s="131"/>
      <c r="XS492" s="131"/>
      <c r="XT492" s="131"/>
      <c r="XU492" s="131"/>
      <c r="XV492" s="131"/>
      <c r="XW492" s="131"/>
      <c r="XX492" s="131"/>
      <c r="XY492" s="131"/>
      <c r="XZ492" s="131"/>
      <c r="YA492" s="131"/>
      <c r="YB492" s="131"/>
      <c r="YC492" s="131"/>
      <c r="YD492" s="131"/>
      <c r="YE492" s="131"/>
      <c r="YF492" s="131"/>
      <c r="YG492" s="131"/>
      <c r="YH492" s="131"/>
      <c r="YI492" s="131"/>
      <c r="YJ492" s="131"/>
      <c r="YK492" s="131"/>
      <c r="YL492" s="131"/>
      <c r="YM492" s="131"/>
      <c r="YN492" s="131"/>
      <c r="YO492" s="131"/>
      <c r="YP492" s="131"/>
      <c r="YQ492" s="131"/>
      <c r="YR492" s="131"/>
      <c r="YS492" s="131"/>
      <c r="YT492" s="131"/>
      <c r="YU492" s="131"/>
      <c r="YV492" s="131"/>
      <c r="YW492" s="131"/>
      <c r="YX492" s="131"/>
      <c r="YY492" s="131"/>
      <c r="YZ492" s="131"/>
      <c r="ZA492" s="131"/>
      <c r="ZB492" s="131"/>
      <c r="ZC492" s="131"/>
      <c r="ZD492" s="131"/>
      <c r="ZE492" s="131"/>
      <c r="ZF492" s="131"/>
      <c r="ZG492" s="131"/>
      <c r="ZH492" s="131"/>
      <c r="ZI492" s="131"/>
      <c r="ZJ492" s="131"/>
      <c r="ZK492" s="131"/>
      <c r="ZL492" s="131"/>
      <c r="ZM492" s="131"/>
      <c r="ZN492" s="131"/>
      <c r="ZO492" s="131"/>
      <c r="ZP492" s="131"/>
      <c r="ZQ492" s="131"/>
      <c r="ZR492" s="131"/>
      <c r="ZS492" s="131"/>
      <c r="ZT492" s="131"/>
      <c r="ZU492" s="131"/>
      <c r="ZV492" s="131"/>
      <c r="ZW492" s="131"/>
      <c r="ZX492" s="131"/>
      <c r="ZY492" s="131"/>
      <c r="ZZ492" s="131"/>
      <c r="AAA492" s="131"/>
      <c r="AAB492" s="131"/>
      <c r="AAC492" s="131"/>
      <c r="AAD492" s="131"/>
      <c r="AAE492" s="131"/>
      <c r="AAF492" s="131"/>
      <c r="AAG492" s="131"/>
      <c r="AAH492" s="131"/>
      <c r="AAI492" s="131"/>
      <c r="AAJ492" s="131"/>
      <c r="AAK492" s="131"/>
      <c r="AAL492" s="131"/>
      <c r="AAM492" s="131"/>
      <c r="AAN492" s="131"/>
      <c r="AAO492" s="131"/>
      <c r="AAP492" s="131"/>
      <c r="AAQ492" s="131"/>
      <c r="AAR492" s="131"/>
      <c r="AAS492" s="131"/>
      <c r="AAT492" s="131"/>
      <c r="AAU492" s="131"/>
      <c r="AAV492" s="131"/>
      <c r="AAW492" s="131"/>
      <c r="AAX492" s="131"/>
      <c r="AAY492" s="131"/>
      <c r="AAZ492" s="131"/>
      <c r="ABA492" s="131"/>
      <c r="ABB492" s="131"/>
      <c r="ABC492" s="131"/>
      <c r="ABD492" s="131"/>
      <c r="ABE492" s="131"/>
      <c r="ABF492" s="131"/>
      <c r="ABG492" s="131"/>
      <c r="ABH492" s="131"/>
      <c r="ABI492" s="131"/>
      <c r="ABJ492" s="131"/>
      <c r="ABK492" s="131"/>
      <c r="ABL492" s="131"/>
      <c r="ABM492" s="131"/>
      <c r="ABN492" s="131"/>
      <c r="ABO492" s="131"/>
      <c r="ABP492" s="131"/>
      <c r="ABQ492" s="131"/>
      <c r="ABR492" s="131"/>
      <c r="ABS492" s="131"/>
      <c r="ABT492" s="131"/>
      <c r="ABU492" s="131"/>
      <c r="ABV492" s="131"/>
      <c r="ABW492" s="131"/>
      <c r="ABX492" s="131"/>
      <c r="ABY492" s="131"/>
      <c r="ABZ492" s="131"/>
      <c r="ACA492" s="131"/>
      <c r="ACB492" s="131"/>
      <c r="ACC492" s="131"/>
      <c r="ACD492" s="131"/>
      <c r="ACE492" s="131"/>
      <c r="ACF492" s="131"/>
      <c r="ACG492" s="131"/>
      <c r="ACH492" s="131"/>
      <c r="ACI492" s="131"/>
      <c r="ACJ492" s="131"/>
      <c r="ACK492" s="131"/>
      <c r="ACL492" s="131"/>
      <c r="ACM492" s="131"/>
      <c r="ACN492" s="131"/>
      <c r="ACO492" s="131"/>
      <c r="ACP492" s="131"/>
      <c r="ACQ492" s="131"/>
      <c r="ACR492" s="131"/>
      <c r="ACS492" s="131"/>
      <c r="ACT492" s="131"/>
      <c r="ACU492" s="131"/>
      <c r="ACV492" s="131"/>
      <c r="ACW492" s="131"/>
      <c r="ACX492" s="131"/>
      <c r="ACY492" s="131"/>
      <c r="ACZ492" s="131"/>
      <c r="ADA492" s="131"/>
      <c r="ADB492" s="131"/>
      <c r="ADC492" s="131"/>
      <c r="ADD492" s="131"/>
      <c r="ADE492" s="131"/>
      <c r="ADF492" s="131"/>
      <c r="ADG492" s="131"/>
      <c r="ADH492" s="131"/>
      <c r="ADI492" s="131"/>
      <c r="ADJ492" s="131"/>
      <c r="ADK492" s="131"/>
      <c r="ADL492" s="131"/>
      <c r="ADM492" s="131"/>
      <c r="ADN492" s="131"/>
      <c r="ADO492" s="131"/>
      <c r="ADP492" s="131"/>
      <c r="ADQ492" s="131"/>
      <c r="ADR492" s="131"/>
      <c r="ADS492" s="131"/>
      <c r="ADT492" s="131"/>
      <c r="ADU492" s="131"/>
      <c r="ADV492" s="131"/>
      <c r="ADW492" s="131"/>
      <c r="ADX492" s="131"/>
      <c r="ADY492" s="131"/>
      <c r="ADZ492" s="131"/>
      <c r="AEA492" s="131"/>
      <c r="AEB492" s="131"/>
      <c r="AEC492" s="131"/>
      <c r="AED492" s="131"/>
      <c r="AEE492" s="131"/>
      <c r="AEF492" s="131"/>
      <c r="AEG492" s="131"/>
      <c r="AEH492" s="131"/>
      <c r="AEI492" s="131"/>
      <c r="AEJ492" s="131"/>
      <c r="AEK492" s="131"/>
      <c r="AEL492" s="131"/>
      <c r="AEM492" s="131"/>
      <c r="AEN492" s="131"/>
      <c r="AEO492" s="131"/>
      <c r="AEP492" s="131"/>
      <c r="AEQ492" s="131"/>
      <c r="AER492" s="131"/>
      <c r="AES492" s="131"/>
      <c r="AET492" s="131"/>
      <c r="AEU492" s="131"/>
      <c r="AEV492" s="131"/>
      <c r="AEW492" s="131"/>
      <c r="AEX492" s="131"/>
      <c r="AEY492" s="131"/>
      <c r="AEZ492" s="131"/>
      <c r="AFA492" s="131"/>
      <c r="AFB492" s="131"/>
      <c r="AFC492" s="131"/>
      <c r="AFD492" s="131"/>
      <c r="AFE492" s="131"/>
      <c r="AFF492" s="131"/>
      <c r="AFG492" s="131"/>
      <c r="AFH492" s="131"/>
      <c r="AFI492" s="131"/>
      <c r="AFJ492" s="131"/>
      <c r="AFK492" s="131"/>
      <c r="AFL492" s="131"/>
      <c r="AFM492" s="131"/>
      <c r="AFN492" s="131"/>
      <c r="AFO492" s="131"/>
      <c r="AFP492" s="131"/>
      <c r="AFQ492" s="131"/>
      <c r="AFR492" s="131"/>
      <c r="AFS492" s="131"/>
      <c r="AFT492" s="131"/>
      <c r="AFU492" s="131"/>
      <c r="AFV492" s="131"/>
      <c r="AFW492" s="131"/>
      <c r="AFX492" s="131"/>
      <c r="AFY492" s="131"/>
      <c r="AFZ492" s="131"/>
      <c r="AGA492" s="131"/>
      <c r="AGB492" s="131"/>
      <c r="AGC492" s="131"/>
      <c r="AGD492" s="131"/>
      <c r="AGE492" s="131"/>
      <c r="AGF492" s="131"/>
      <c r="AGG492" s="131"/>
      <c r="AGH492" s="131"/>
      <c r="AGI492" s="131"/>
      <c r="AGJ492" s="131"/>
      <c r="AGK492" s="131"/>
      <c r="AGL492" s="131"/>
      <c r="AGM492" s="131"/>
      <c r="AGN492" s="131"/>
      <c r="AGO492" s="131"/>
      <c r="AGP492" s="131"/>
      <c r="AGQ492" s="131"/>
      <c r="AGR492" s="131"/>
      <c r="AGS492" s="131"/>
      <c r="AGT492" s="131"/>
      <c r="AGU492" s="131"/>
      <c r="AGV492" s="131"/>
      <c r="AGW492" s="131"/>
      <c r="AGX492" s="131"/>
      <c r="AGY492" s="131"/>
      <c r="AGZ492" s="131"/>
      <c r="AHA492" s="131"/>
      <c r="AHB492" s="131"/>
      <c r="AHC492" s="131"/>
      <c r="AHD492" s="131"/>
      <c r="AHE492" s="131"/>
      <c r="AHF492" s="131"/>
      <c r="AHG492" s="131"/>
      <c r="AHH492" s="131"/>
      <c r="AHI492" s="131"/>
      <c r="AHJ492" s="131"/>
      <c r="AHK492" s="131"/>
      <c r="AHL492" s="131"/>
      <c r="AHM492" s="131"/>
      <c r="AHN492" s="131"/>
      <c r="AHO492" s="131"/>
      <c r="AHP492" s="131"/>
      <c r="AHQ492" s="131"/>
      <c r="AHR492" s="131"/>
      <c r="AHS492" s="131"/>
      <c r="AHT492" s="131"/>
      <c r="AHU492" s="131"/>
      <c r="AHV492" s="131"/>
      <c r="AHW492" s="131"/>
      <c r="AHX492" s="131"/>
      <c r="AHY492" s="131"/>
      <c r="AHZ492" s="131"/>
      <c r="AIA492" s="131"/>
      <c r="AIB492" s="131"/>
      <c r="AIC492" s="131"/>
      <c r="AID492" s="131"/>
      <c r="AIE492" s="131"/>
      <c r="AIF492" s="131"/>
      <c r="AIG492" s="131"/>
      <c r="AIH492" s="131"/>
      <c r="AII492" s="131"/>
      <c r="AIJ492" s="131"/>
      <c r="AIK492" s="131"/>
      <c r="AIL492" s="131"/>
      <c r="AIM492" s="131"/>
      <c r="AIN492" s="131"/>
      <c r="AIO492" s="131"/>
      <c r="AIP492" s="131"/>
      <c r="AIQ492" s="131"/>
      <c r="AIR492" s="131"/>
      <c r="AIS492" s="131"/>
      <c r="AIT492" s="131"/>
      <c r="AIU492" s="131"/>
      <c r="AIV492" s="131"/>
      <c r="AIW492" s="131"/>
      <c r="AIX492" s="131"/>
      <c r="AIY492" s="131"/>
      <c r="AIZ492" s="131"/>
      <c r="AJA492" s="131"/>
      <c r="AJB492" s="131"/>
      <c r="AJC492" s="131"/>
      <c r="AJD492" s="131"/>
      <c r="AJE492" s="131"/>
      <c r="AJF492" s="131"/>
      <c r="AJG492" s="131"/>
      <c r="AJH492" s="131"/>
      <c r="AJI492" s="131"/>
      <c r="AJJ492" s="131"/>
      <c r="AJK492" s="131"/>
      <c r="AJL492" s="131"/>
      <c r="AJM492" s="131"/>
      <c r="AJN492" s="131"/>
      <c r="AJO492" s="131"/>
      <c r="AJP492" s="131"/>
      <c r="AJQ492" s="131"/>
      <c r="AJR492" s="131"/>
      <c r="AJS492" s="131"/>
      <c r="AJT492" s="131"/>
      <c r="AJU492" s="131"/>
      <c r="AJV492" s="131"/>
      <c r="AJW492" s="131"/>
      <c r="AJX492" s="131"/>
      <c r="AJY492" s="131"/>
      <c r="AJZ492" s="131"/>
      <c r="AKA492" s="131"/>
      <c r="AKB492" s="131"/>
      <c r="AKC492" s="131"/>
      <c r="AKD492" s="131"/>
      <c r="AKE492" s="131"/>
      <c r="AKF492" s="131"/>
      <c r="AKG492" s="131"/>
      <c r="AKH492" s="131"/>
      <c r="AKI492" s="131"/>
      <c r="AKJ492" s="131"/>
      <c r="AKK492" s="131"/>
      <c r="AKL492" s="131"/>
      <c r="AKM492" s="131"/>
      <c r="AKN492" s="131"/>
      <c r="AKO492" s="131"/>
      <c r="AKP492" s="131"/>
      <c r="AKQ492" s="131"/>
      <c r="AKR492" s="131"/>
      <c r="AKS492" s="131"/>
      <c r="AKT492" s="131"/>
      <c r="AKU492" s="131"/>
      <c r="AKV492" s="131"/>
      <c r="AKW492" s="131"/>
      <c r="AKX492" s="131"/>
      <c r="AKY492" s="131"/>
      <c r="AKZ492" s="131"/>
      <c r="ALA492" s="131"/>
      <c r="ALB492" s="131"/>
      <c r="ALC492" s="131"/>
      <c r="ALD492" s="131"/>
      <c r="ALE492" s="131"/>
      <c r="ALF492" s="131"/>
      <c r="ALG492" s="131"/>
      <c r="ALH492" s="131"/>
      <c r="ALI492" s="131"/>
      <c r="ALJ492" s="131"/>
      <c r="ALK492" s="131"/>
      <c r="ALL492" s="131"/>
      <c r="ALM492" s="131"/>
      <c r="ALN492" s="131"/>
      <c r="ALO492" s="131"/>
      <c r="ALP492" s="131"/>
      <c r="ALQ492" s="131"/>
      <c r="ALR492" s="131"/>
      <c r="ALS492" s="131"/>
      <c r="ALT492" s="131"/>
      <c r="ALU492" s="131"/>
      <c r="ALV492" s="131"/>
      <c r="ALW492" s="131"/>
      <c r="ALX492" s="131"/>
      <c r="ALY492" s="131"/>
      <c r="ALZ492" s="131"/>
      <c r="AMA492" s="131"/>
      <c r="AMB492" s="131"/>
      <c r="AMC492" s="131"/>
      <c r="AMD492" s="131"/>
      <c r="AME492" s="131"/>
      <c r="AMF492" s="131"/>
      <c r="AMG492" s="131"/>
      <c r="AMH492" s="131"/>
      <c r="AMI492" s="131"/>
      <c r="AMJ492" s="131"/>
      <c r="AMK492" s="131"/>
      <c r="AML492" s="131"/>
      <c r="AMM492" s="131"/>
      <c r="AMN492" s="131"/>
      <c r="AMO492" s="131"/>
      <c r="AMP492" s="131"/>
      <c r="AMQ492" s="131"/>
      <c r="AMR492" s="131"/>
      <c r="AMS492" s="131"/>
      <c r="AMT492" s="131"/>
      <c r="AMU492" s="131"/>
      <c r="AMV492" s="131"/>
      <c r="AMW492" s="131"/>
      <c r="AMX492" s="131"/>
      <c r="AMY492" s="131"/>
      <c r="AMZ492" s="131"/>
      <c r="ANA492" s="131"/>
      <c r="ANB492" s="131"/>
      <c r="ANC492" s="131"/>
      <c r="AND492" s="131"/>
      <c r="ANE492" s="131"/>
      <c r="ANF492" s="131"/>
      <c r="ANG492" s="131"/>
      <c r="ANH492" s="131"/>
      <c r="ANI492" s="131"/>
      <c r="ANJ492" s="131"/>
      <c r="ANK492" s="131"/>
      <c r="ANL492" s="131"/>
      <c r="ANM492" s="131"/>
      <c r="ANN492" s="131"/>
      <c r="ANO492" s="131"/>
      <c r="ANP492" s="131"/>
      <c r="ANQ492" s="131"/>
      <c r="ANR492" s="131"/>
      <c r="ANS492" s="131"/>
      <c r="ANT492" s="131"/>
      <c r="ANU492" s="131"/>
      <c r="ANV492" s="131"/>
      <c r="ANW492" s="131"/>
      <c r="ANX492" s="131"/>
      <c r="ANY492" s="131"/>
      <c r="ANZ492" s="131"/>
      <c r="AOA492" s="131"/>
      <c r="AOB492" s="131"/>
      <c r="AOC492" s="131"/>
      <c r="AOD492" s="131"/>
      <c r="AOE492" s="131"/>
      <c r="AOF492" s="131"/>
      <c r="AOG492" s="131"/>
      <c r="AOH492" s="131"/>
      <c r="AOI492" s="131"/>
      <c r="AOJ492" s="131"/>
      <c r="AOK492" s="131"/>
      <c r="AOL492" s="131"/>
      <c r="AOM492" s="131"/>
      <c r="AON492" s="131"/>
      <c r="AOO492" s="131"/>
      <c r="AOP492" s="131"/>
      <c r="AOQ492" s="131"/>
      <c r="AOR492" s="131"/>
      <c r="AOS492" s="131"/>
      <c r="AOT492" s="131"/>
      <c r="AOU492" s="131"/>
      <c r="AOV492" s="131"/>
      <c r="AOW492" s="131"/>
      <c r="AOX492" s="131"/>
      <c r="AOY492" s="131"/>
      <c r="AOZ492" s="131"/>
      <c r="APA492" s="131"/>
      <c r="APB492" s="131"/>
      <c r="APC492" s="131"/>
      <c r="APD492" s="131"/>
      <c r="APE492" s="131"/>
      <c r="APF492" s="131"/>
      <c r="APG492" s="131"/>
      <c r="APH492" s="131"/>
      <c r="API492" s="131"/>
      <c r="APJ492" s="131"/>
      <c r="APK492" s="131"/>
      <c r="APL492" s="131"/>
      <c r="APM492" s="131"/>
      <c r="APN492" s="131"/>
      <c r="APO492" s="131"/>
      <c r="APP492" s="131"/>
      <c r="APQ492" s="131"/>
      <c r="APR492" s="131"/>
      <c r="APS492" s="131"/>
      <c r="APT492" s="131"/>
      <c r="APU492" s="131"/>
      <c r="APV492" s="131"/>
      <c r="APW492" s="131"/>
      <c r="APX492" s="131"/>
      <c r="APY492" s="131"/>
      <c r="APZ492" s="131"/>
      <c r="AQA492" s="131"/>
      <c r="AQB492" s="131"/>
      <c r="AQC492" s="131"/>
      <c r="AQD492" s="131"/>
      <c r="AQE492" s="131"/>
      <c r="AQF492" s="131"/>
      <c r="AQG492" s="131"/>
      <c r="AQH492" s="131"/>
      <c r="AQI492" s="131"/>
      <c r="AQJ492" s="131"/>
      <c r="AQK492" s="131"/>
      <c r="AQL492" s="131"/>
      <c r="AQM492" s="131"/>
      <c r="AQN492" s="131"/>
      <c r="AQO492" s="131"/>
      <c r="AQP492" s="131"/>
      <c r="AQQ492" s="131"/>
      <c r="AQR492" s="131"/>
      <c r="AQS492" s="131"/>
      <c r="AQT492" s="131"/>
      <c r="AQU492" s="131"/>
      <c r="AQV492" s="131"/>
      <c r="AQW492" s="131"/>
      <c r="AQX492" s="131"/>
      <c r="AQY492" s="131"/>
      <c r="AQZ492" s="131"/>
      <c r="ARA492" s="131"/>
      <c r="ARB492" s="131"/>
      <c r="ARC492" s="131"/>
      <c r="ARD492" s="131"/>
      <c r="ARE492" s="131"/>
      <c r="ARF492" s="131"/>
      <c r="ARG492" s="131"/>
      <c r="ARH492" s="131"/>
      <c r="ARI492" s="131"/>
      <c r="ARJ492" s="131"/>
      <c r="ARK492" s="131"/>
      <c r="ARL492" s="131"/>
      <c r="ARM492" s="131"/>
      <c r="ARN492" s="131"/>
      <c r="ARO492" s="131"/>
      <c r="ARP492" s="131"/>
      <c r="ARQ492" s="131"/>
      <c r="ARR492" s="131"/>
      <c r="ARS492" s="131"/>
      <c r="ART492" s="131"/>
      <c r="ARU492" s="131"/>
      <c r="ARV492" s="131"/>
      <c r="ARW492" s="131"/>
      <c r="ARX492" s="131"/>
      <c r="ARY492" s="131"/>
      <c r="ARZ492" s="131"/>
      <c r="ASA492" s="131"/>
      <c r="ASB492" s="131"/>
      <c r="ASC492" s="131"/>
      <c r="ASD492" s="131"/>
      <c r="ASE492" s="131"/>
      <c r="ASF492" s="131"/>
      <c r="ASG492" s="131"/>
      <c r="ASH492" s="131"/>
      <c r="ASI492" s="131"/>
      <c r="ASJ492" s="131"/>
      <c r="ASK492" s="131"/>
      <c r="ASL492" s="131"/>
      <c r="ASM492" s="131"/>
      <c r="ASN492" s="131"/>
      <c r="ASO492" s="131"/>
      <c r="ASP492" s="131"/>
      <c r="ASQ492" s="131"/>
      <c r="ASR492" s="131"/>
      <c r="ASS492" s="131"/>
      <c r="AST492" s="131"/>
      <c r="ASU492" s="131"/>
      <c r="ASV492" s="131"/>
      <c r="ASW492" s="131"/>
      <c r="ASX492" s="131"/>
      <c r="ASY492" s="131"/>
      <c r="ASZ492" s="131"/>
      <c r="ATA492" s="131"/>
      <c r="ATB492" s="131"/>
      <c r="ATC492" s="131"/>
      <c r="ATD492" s="131"/>
      <c r="ATE492" s="131"/>
      <c r="ATF492" s="131"/>
      <c r="ATG492" s="131"/>
      <c r="ATH492" s="131"/>
      <c r="ATI492" s="131"/>
      <c r="ATJ492" s="131"/>
      <c r="ATK492" s="131"/>
      <c r="ATL492" s="131"/>
      <c r="ATM492" s="131"/>
      <c r="ATN492" s="131"/>
      <c r="ATO492" s="131"/>
      <c r="ATP492" s="131"/>
      <c r="ATQ492" s="131"/>
      <c r="ATR492" s="131"/>
      <c r="ATS492" s="131"/>
      <c r="ATT492" s="131"/>
      <c r="ATU492" s="131"/>
      <c r="ATV492" s="131"/>
      <c r="ATW492" s="131"/>
      <c r="ATX492" s="131"/>
      <c r="ATY492" s="131"/>
      <c r="ATZ492" s="131"/>
      <c r="AUA492" s="131"/>
      <c r="AUB492" s="131"/>
      <c r="AUC492" s="131"/>
      <c r="AUD492" s="131"/>
      <c r="AUE492" s="131"/>
      <c r="AUF492" s="131"/>
      <c r="AUG492" s="131"/>
      <c r="AUH492" s="131"/>
      <c r="AUI492" s="131"/>
      <c r="AUJ492" s="131"/>
      <c r="AUK492" s="131"/>
      <c r="AUL492" s="131"/>
      <c r="AUM492" s="131"/>
      <c r="AUN492" s="131"/>
      <c r="AUO492" s="131"/>
      <c r="AUP492" s="131"/>
      <c r="AUQ492" s="131"/>
      <c r="AUR492" s="131"/>
      <c r="AUS492" s="131"/>
      <c r="AUT492" s="131"/>
      <c r="AUU492" s="131"/>
      <c r="AUV492" s="131"/>
      <c r="AUW492" s="131"/>
      <c r="AUX492" s="131"/>
      <c r="AUY492" s="131"/>
      <c r="AUZ492" s="131"/>
      <c r="AVA492" s="131"/>
      <c r="AVB492" s="131"/>
      <c r="AVC492" s="131"/>
      <c r="AVD492" s="131"/>
      <c r="AVE492" s="131"/>
      <c r="AVF492" s="131"/>
      <c r="AVG492" s="131"/>
      <c r="AVH492" s="131"/>
      <c r="AVI492" s="131"/>
      <c r="AVJ492" s="131"/>
      <c r="AVK492" s="131"/>
      <c r="AVL492" s="131"/>
      <c r="AVM492" s="131"/>
      <c r="AVN492" s="131"/>
      <c r="AVO492" s="131"/>
      <c r="AVP492" s="131"/>
      <c r="AVQ492" s="131"/>
      <c r="AVR492" s="131"/>
      <c r="AVS492" s="131"/>
      <c r="AVT492" s="131"/>
      <c r="AVU492" s="131"/>
      <c r="AVV492" s="131"/>
      <c r="AVW492" s="131"/>
      <c r="AVX492" s="131"/>
      <c r="AVY492" s="131"/>
      <c r="AVZ492" s="131"/>
      <c r="AWA492" s="131"/>
      <c r="AWB492" s="131"/>
      <c r="AWC492" s="131"/>
      <c r="AWD492" s="131"/>
      <c r="AWE492" s="131"/>
      <c r="AWF492" s="131"/>
      <c r="AWG492" s="131"/>
      <c r="AWH492" s="131"/>
      <c r="AWI492" s="131"/>
      <c r="AWJ492" s="131"/>
      <c r="AWK492" s="131"/>
      <c r="AWL492" s="131"/>
      <c r="AWM492" s="131"/>
      <c r="AWN492" s="131"/>
      <c r="AWO492" s="131"/>
      <c r="AWP492" s="131"/>
      <c r="AWQ492" s="131"/>
      <c r="AWR492" s="131"/>
      <c r="AWS492" s="131"/>
      <c r="AWT492" s="131"/>
      <c r="AWU492" s="131"/>
      <c r="AWV492" s="131"/>
      <c r="AWW492" s="131"/>
      <c r="AWX492" s="131"/>
      <c r="AWY492" s="131"/>
      <c r="AWZ492" s="131"/>
      <c r="AXA492" s="131"/>
      <c r="AXB492" s="131"/>
      <c r="AXC492" s="131"/>
      <c r="AXD492" s="131"/>
      <c r="AXE492" s="131"/>
      <c r="AXF492" s="131"/>
      <c r="AXG492" s="131"/>
      <c r="AXH492" s="131"/>
      <c r="AXI492" s="131"/>
      <c r="AXJ492" s="131"/>
      <c r="AXK492" s="131"/>
      <c r="AXL492" s="131"/>
      <c r="AXM492" s="131"/>
      <c r="AXN492" s="131"/>
      <c r="AXO492" s="131"/>
      <c r="AXP492" s="131"/>
      <c r="AXQ492" s="131"/>
      <c r="AXR492" s="131"/>
      <c r="AXS492" s="131"/>
      <c r="AXT492" s="131"/>
      <c r="AXU492" s="131"/>
      <c r="AXV492" s="131"/>
      <c r="AXW492" s="131"/>
      <c r="AXX492" s="131"/>
    </row>
    <row r="493" spans="1:1324" s="105" customFormat="1" ht="15.75" hidden="1" customHeight="1" x14ac:dyDescent="0.2">
      <c r="A493" s="13" t="s">
        <v>1331</v>
      </c>
      <c r="B493" s="13" t="s">
        <v>1342</v>
      </c>
      <c r="C493" s="12" t="s">
        <v>1005</v>
      </c>
      <c r="D493" s="19" t="s">
        <v>1332</v>
      </c>
      <c r="E493" s="9">
        <v>40878</v>
      </c>
      <c r="F493" s="9" t="s">
        <v>1167</v>
      </c>
      <c r="G493" s="30" t="s">
        <v>1186</v>
      </c>
      <c r="H493" s="30">
        <v>42005</v>
      </c>
      <c r="I493" s="30" t="s">
        <v>1065</v>
      </c>
      <c r="J493" s="173"/>
      <c r="K493" s="84" t="s">
        <v>1341</v>
      </c>
      <c r="L493" s="87">
        <v>1</v>
      </c>
      <c r="M493" s="87">
        <v>1</v>
      </c>
      <c r="N493" s="87" t="s">
        <v>326</v>
      </c>
      <c r="O493" s="87">
        <v>1</v>
      </c>
      <c r="P493" s="87" t="s">
        <v>326</v>
      </c>
      <c r="Q493" s="87">
        <v>1</v>
      </c>
      <c r="R493" s="87" t="s">
        <v>326</v>
      </c>
      <c r="S493" s="87">
        <v>1</v>
      </c>
      <c r="T493" s="87" t="s">
        <v>49</v>
      </c>
      <c r="U493" s="87">
        <v>1</v>
      </c>
      <c r="V493" s="87">
        <v>1</v>
      </c>
      <c r="W493" s="87">
        <v>0</v>
      </c>
      <c r="X493" s="87">
        <v>0</v>
      </c>
      <c r="Y493" s="87">
        <v>0</v>
      </c>
      <c r="Z493" s="87">
        <v>1</v>
      </c>
      <c r="AA493" s="87">
        <v>0</v>
      </c>
      <c r="AB493" s="71">
        <f t="shared" si="68"/>
        <v>2</v>
      </c>
      <c r="AC493" s="71">
        <f t="shared" si="69"/>
        <v>2</v>
      </c>
      <c r="AD493" s="71">
        <f t="shared" si="70"/>
        <v>2</v>
      </c>
      <c r="AE493" s="71">
        <f t="shared" si="71"/>
        <v>2</v>
      </c>
      <c r="AF493" s="103"/>
    </row>
    <row r="494" spans="1:1324" s="106" customFormat="1" ht="15.75" hidden="1" customHeight="1" x14ac:dyDescent="0.2">
      <c r="A494" s="13" t="s">
        <v>1019</v>
      </c>
      <c r="B494" s="13" t="s">
        <v>1020</v>
      </c>
      <c r="C494" s="12" t="s">
        <v>1021</v>
      </c>
      <c r="D494" s="19" t="s">
        <v>10</v>
      </c>
      <c r="E494" s="9">
        <v>40513</v>
      </c>
      <c r="F494" s="9"/>
      <c r="G494" s="30" t="s">
        <v>1186</v>
      </c>
      <c r="H494" s="30">
        <v>42005</v>
      </c>
      <c r="I494" s="30" t="s">
        <v>1065</v>
      </c>
      <c r="J494" s="173"/>
      <c r="K494" s="84" t="s">
        <v>7</v>
      </c>
      <c r="L494" s="87">
        <v>1</v>
      </c>
      <c r="M494" s="87">
        <v>1</v>
      </c>
      <c r="N494" s="87" t="s">
        <v>49</v>
      </c>
      <c r="O494" s="87">
        <v>1</v>
      </c>
      <c r="P494" s="87" t="s">
        <v>49</v>
      </c>
      <c r="Q494" s="87">
        <v>1</v>
      </c>
      <c r="R494" s="87" t="s">
        <v>49</v>
      </c>
      <c r="S494" s="87">
        <v>1</v>
      </c>
      <c r="T494" s="87" t="s">
        <v>49</v>
      </c>
      <c r="U494" s="87">
        <v>1</v>
      </c>
      <c r="V494" s="87">
        <v>1</v>
      </c>
      <c r="W494" s="87">
        <v>0</v>
      </c>
      <c r="X494" s="87">
        <v>0</v>
      </c>
      <c r="Y494" s="87">
        <v>0</v>
      </c>
      <c r="Z494" s="87">
        <v>1</v>
      </c>
      <c r="AA494" s="87">
        <v>0</v>
      </c>
      <c r="AB494" s="71">
        <f t="shared" si="68"/>
        <v>2</v>
      </c>
      <c r="AC494" s="71">
        <f t="shared" si="69"/>
        <v>2</v>
      </c>
      <c r="AD494" s="71">
        <f t="shared" si="70"/>
        <v>2</v>
      </c>
      <c r="AE494" s="71">
        <f t="shared" si="71"/>
        <v>2</v>
      </c>
      <c r="AF494" s="103" t="s">
        <v>2353</v>
      </c>
      <c r="AG494" s="105"/>
      <c r="AH494" s="105"/>
      <c r="AI494" s="105"/>
      <c r="AJ494" s="105"/>
      <c r="AK494" s="105"/>
      <c r="AL494" s="105"/>
      <c r="AM494" s="105"/>
      <c r="AN494" s="105"/>
      <c r="AO494" s="105"/>
      <c r="AP494" s="105"/>
      <c r="AQ494" s="105"/>
      <c r="AR494" s="105"/>
      <c r="AS494" s="105"/>
      <c r="AT494" s="105"/>
      <c r="AU494" s="105"/>
      <c r="AV494" s="105"/>
      <c r="AW494" s="105"/>
      <c r="AX494" s="105"/>
      <c r="AY494" s="105"/>
      <c r="AZ494" s="105"/>
      <c r="BA494" s="105"/>
      <c r="BB494" s="105"/>
      <c r="BC494" s="105"/>
      <c r="BD494" s="105"/>
      <c r="BE494" s="105"/>
      <c r="BF494" s="105"/>
      <c r="BG494" s="105"/>
      <c r="BH494" s="105"/>
      <c r="BI494" s="105"/>
      <c r="BJ494" s="105"/>
      <c r="BK494" s="105"/>
      <c r="BL494" s="105"/>
      <c r="BM494" s="105"/>
      <c r="BN494" s="105"/>
      <c r="BO494" s="105"/>
      <c r="BP494" s="105"/>
      <c r="BQ494" s="105"/>
      <c r="BR494" s="105"/>
      <c r="BS494" s="105"/>
      <c r="BT494" s="105"/>
      <c r="BU494" s="105"/>
      <c r="BV494" s="105"/>
      <c r="BW494" s="105"/>
      <c r="BX494" s="105"/>
      <c r="BY494" s="105"/>
      <c r="BZ494" s="105"/>
      <c r="CA494" s="105"/>
      <c r="CB494" s="105"/>
      <c r="CC494" s="105"/>
      <c r="CD494" s="105"/>
      <c r="CE494" s="105"/>
      <c r="CF494" s="105"/>
      <c r="CG494" s="105"/>
      <c r="CH494" s="105"/>
      <c r="CI494" s="105"/>
      <c r="CJ494" s="105"/>
      <c r="CK494" s="105"/>
      <c r="CL494" s="105"/>
      <c r="CM494" s="105"/>
      <c r="CN494" s="105"/>
      <c r="CO494" s="105"/>
      <c r="CP494" s="105"/>
      <c r="CQ494" s="105"/>
      <c r="CR494" s="105"/>
      <c r="CS494" s="105"/>
      <c r="CT494" s="105"/>
      <c r="CU494" s="105"/>
      <c r="CV494" s="105"/>
      <c r="CW494" s="105"/>
      <c r="CX494" s="105"/>
      <c r="CY494" s="105"/>
      <c r="CZ494" s="105"/>
      <c r="DA494" s="105"/>
      <c r="DB494" s="105"/>
      <c r="DC494" s="105"/>
      <c r="DD494" s="105"/>
      <c r="DE494" s="105"/>
      <c r="DF494" s="105"/>
      <c r="DG494" s="105"/>
      <c r="DH494" s="105"/>
      <c r="DI494" s="105"/>
      <c r="DJ494" s="105"/>
      <c r="DK494" s="105"/>
      <c r="DL494" s="105"/>
      <c r="DM494" s="105"/>
      <c r="DN494" s="105"/>
      <c r="DO494" s="105"/>
      <c r="DP494" s="105"/>
      <c r="DQ494" s="105"/>
      <c r="DR494" s="105"/>
      <c r="DS494" s="105"/>
      <c r="DT494" s="105"/>
      <c r="DU494" s="105"/>
      <c r="DV494" s="105"/>
      <c r="DW494" s="105"/>
      <c r="DX494" s="105"/>
      <c r="DY494" s="105"/>
      <c r="DZ494" s="105"/>
      <c r="EA494" s="105"/>
      <c r="EB494" s="105"/>
      <c r="EC494" s="105"/>
      <c r="ED494" s="105"/>
      <c r="EE494" s="105"/>
      <c r="EF494" s="105"/>
      <c r="EG494" s="105"/>
      <c r="EH494" s="105"/>
      <c r="EI494" s="105"/>
      <c r="EJ494" s="105"/>
      <c r="EK494" s="105"/>
      <c r="EL494" s="105"/>
      <c r="EM494" s="105"/>
      <c r="EN494" s="105"/>
      <c r="EO494" s="105"/>
      <c r="EP494" s="105"/>
      <c r="EQ494" s="105"/>
      <c r="ER494" s="105"/>
      <c r="ES494" s="105"/>
      <c r="ET494" s="105"/>
      <c r="EU494" s="105"/>
      <c r="EV494" s="105"/>
      <c r="EW494" s="105"/>
      <c r="EX494" s="105"/>
      <c r="EY494" s="105"/>
      <c r="EZ494" s="105"/>
      <c r="FA494" s="105"/>
      <c r="FB494" s="105"/>
      <c r="FC494" s="105"/>
      <c r="FD494" s="105"/>
      <c r="FE494" s="105"/>
      <c r="FF494" s="105"/>
      <c r="FG494" s="105"/>
      <c r="FH494" s="105"/>
      <c r="FI494" s="105"/>
      <c r="FJ494" s="105"/>
      <c r="FK494" s="105"/>
      <c r="FL494" s="105"/>
      <c r="FM494" s="105"/>
      <c r="FN494" s="105"/>
      <c r="FO494" s="105"/>
      <c r="FP494" s="105"/>
      <c r="FQ494" s="105"/>
      <c r="FR494" s="105"/>
      <c r="FS494" s="105"/>
      <c r="FT494" s="105"/>
      <c r="FU494" s="105"/>
      <c r="FV494" s="105"/>
      <c r="FW494" s="105"/>
      <c r="FX494" s="105"/>
      <c r="FY494" s="105"/>
      <c r="FZ494" s="105"/>
      <c r="GA494" s="105"/>
      <c r="GB494" s="105"/>
      <c r="GC494" s="105"/>
      <c r="GD494" s="105"/>
      <c r="GE494" s="105"/>
      <c r="GF494" s="105"/>
      <c r="GG494" s="105"/>
      <c r="GH494" s="105"/>
      <c r="GI494" s="105"/>
      <c r="GJ494" s="105"/>
      <c r="GK494" s="105"/>
      <c r="GL494" s="105"/>
      <c r="GM494" s="105"/>
      <c r="GN494" s="105"/>
      <c r="GO494" s="105"/>
      <c r="GP494" s="105"/>
      <c r="GQ494" s="105"/>
      <c r="GR494" s="105"/>
      <c r="GS494" s="105"/>
      <c r="GT494" s="105"/>
      <c r="GU494" s="105"/>
      <c r="GV494" s="105"/>
      <c r="GW494" s="105"/>
      <c r="GX494" s="105"/>
      <c r="GY494" s="105"/>
      <c r="GZ494" s="105"/>
      <c r="HA494" s="105"/>
      <c r="HB494" s="105"/>
      <c r="HC494" s="105"/>
      <c r="HD494" s="105"/>
      <c r="HE494" s="105"/>
      <c r="HF494" s="105"/>
      <c r="HG494" s="105"/>
      <c r="HH494" s="105"/>
      <c r="HI494" s="105"/>
      <c r="HJ494" s="105"/>
      <c r="HK494" s="105"/>
      <c r="HL494" s="105"/>
      <c r="HM494" s="105"/>
      <c r="HN494" s="105"/>
      <c r="HO494" s="105"/>
      <c r="HP494" s="105"/>
      <c r="HQ494" s="105"/>
      <c r="HR494" s="105"/>
      <c r="HS494" s="105"/>
      <c r="HT494" s="105"/>
      <c r="HU494" s="105"/>
      <c r="HV494" s="105"/>
      <c r="HW494" s="105"/>
      <c r="HX494" s="105"/>
      <c r="HY494" s="105"/>
      <c r="HZ494" s="105"/>
      <c r="IA494" s="105"/>
      <c r="IB494" s="105"/>
      <c r="IC494" s="105"/>
      <c r="ID494" s="105"/>
      <c r="IE494" s="105"/>
      <c r="IF494" s="105"/>
      <c r="IG494" s="105"/>
      <c r="IH494" s="105"/>
      <c r="II494" s="105"/>
      <c r="IJ494" s="105"/>
      <c r="IK494" s="105"/>
      <c r="IL494" s="105"/>
      <c r="IM494" s="105"/>
      <c r="IN494" s="105"/>
      <c r="IO494" s="105"/>
      <c r="IP494" s="105"/>
      <c r="IQ494" s="105"/>
      <c r="IR494" s="105"/>
      <c r="IS494" s="105"/>
      <c r="IT494" s="105"/>
      <c r="IU494" s="105"/>
      <c r="IV494" s="105"/>
      <c r="IW494" s="105"/>
      <c r="IX494" s="105"/>
      <c r="IY494" s="105"/>
      <c r="IZ494" s="105"/>
      <c r="JA494" s="105"/>
      <c r="JB494" s="105"/>
      <c r="JC494" s="105"/>
      <c r="JD494" s="105"/>
      <c r="JE494" s="105"/>
      <c r="JF494" s="105"/>
      <c r="JG494" s="105"/>
      <c r="JH494" s="105"/>
      <c r="JI494" s="105"/>
      <c r="JJ494" s="105"/>
      <c r="JK494" s="105"/>
      <c r="JL494" s="105"/>
      <c r="JM494" s="105"/>
      <c r="JN494" s="105"/>
      <c r="JO494" s="105"/>
      <c r="JP494" s="105"/>
      <c r="JQ494" s="105"/>
      <c r="JR494" s="105"/>
      <c r="JS494" s="105"/>
      <c r="JT494" s="105"/>
      <c r="JU494" s="105"/>
      <c r="JV494" s="105"/>
      <c r="JW494" s="105"/>
      <c r="JX494" s="105"/>
      <c r="JY494" s="105"/>
      <c r="JZ494" s="105"/>
      <c r="KA494" s="105"/>
      <c r="KB494" s="105"/>
      <c r="KC494" s="105"/>
      <c r="KD494" s="105"/>
      <c r="KE494" s="105"/>
      <c r="KF494" s="105"/>
      <c r="KG494" s="105"/>
      <c r="KH494" s="105"/>
      <c r="KI494" s="105"/>
      <c r="KJ494" s="105"/>
      <c r="KK494" s="105"/>
      <c r="KL494" s="105"/>
      <c r="KM494" s="105"/>
      <c r="KN494" s="105"/>
      <c r="KO494" s="105"/>
      <c r="KP494" s="105"/>
      <c r="KQ494" s="105"/>
      <c r="KR494" s="105"/>
      <c r="KS494" s="105"/>
      <c r="KT494" s="105"/>
      <c r="KU494" s="105"/>
      <c r="KV494" s="105"/>
      <c r="KW494" s="105"/>
      <c r="KX494" s="105"/>
      <c r="KY494" s="105"/>
      <c r="KZ494" s="105"/>
      <c r="LA494" s="105"/>
      <c r="LB494" s="105"/>
      <c r="LC494" s="105"/>
      <c r="LD494" s="105"/>
      <c r="LE494" s="105"/>
      <c r="LF494" s="105"/>
      <c r="LG494" s="105"/>
      <c r="LH494" s="105"/>
      <c r="LI494" s="105"/>
      <c r="LJ494" s="105"/>
      <c r="LK494" s="105"/>
      <c r="LL494" s="105"/>
      <c r="LM494" s="105"/>
      <c r="LN494" s="105"/>
      <c r="LO494" s="105"/>
      <c r="LP494" s="105"/>
      <c r="LQ494" s="105"/>
      <c r="LR494" s="105"/>
      <c r="LS494" s="105"/>
      <c r="LT494" s="105"/>
      <c r="LU494" s="105"/>
      <c r="LV494" s="105"/>
      <c r="LW494" s="105"/>
      <c r="LX494" s="105"/>
      <c r="LY494" s="105"/>
      <c r="LZ494" s="105"/>
      <c r="MA494" s="105"/>
      <c r="MB494" s="105"/>
      <c r="MC494" s="105"/>
      <c r="MD494" s="105"/>
      <c r="ME494" s="105"/>
      <c r="MF494" s="105"/>
      <c r="MG494" s="105"/>
      <c r="MH494" s="105"/>
      <c r="MI494" s="105"/>
      <c r="MJ494" s="105"/>
      <c r="MK494" s="105"/>
      <c r="ML494" s="105"/>
      <c r="MM494" s="105"/>
      <c r="MN494" s="105"/>
      <c r="MO494" s="105"/>
      <c r="MP494" s="105"/>
      <c r="MQ494" s="105"/>
      <c r="MR494" s="105"/>
      <c r="MS494" s="105"/>
      <c r="MT494" s="105"/>
      <c r="MU494" s="105"/>
      <c r="MV494" s="105"/>
      <c r="MW494" s="105"/>
      <c r="MX494" s="105"/>
      <c r="MY494" s="105"/>
      <c r="MZ494" s="105"/>
      <c r="NA494" s="105"/>
      <c r="NB494" s="105"/>
      <c r="NC494" s="105"/>
      <c r="ND494" s="105"/>
      <c r="NE494" s="105"/>
      <c r="NF494" s="105"/>
      <c r="NG494" s="105"/>
      <c r="NH494" s="105"/>
      <c r="NI494" s="105"/>
      <c r="NJ494" s="105"/>
      <c r="NK494" s="105"/>
      <c r="NL494" s="105"/>
      <c r="NM494" s="105"/>
      <c r="NN494" s="105"/>
      <c r="NO494" s="105"/>
      <c r="NP494" s="105"/>
      <c r="NQ494" s="105"/>
      <c r="NR494" s="105"/>
      <c r="NS494" s="105"/>
      <c r="NT494" s="105"/>
      <c r="NU494" s="105"/>
      <c r="NV494" s="105"/>
      <c r="NW494" s="105"/>
      <c r="NX494" s="105"/>
      <c r="NY494" s="105"/>
      <c r="NZ494" s="105"/>
      <c r="OA494" s="105"/>
      <c r="OB494" s="105"/>
      <c r="OC494" s="105"/>
      <c r="OD494" s="105"/>
      <c r="OE494" s="105"/>
      <c r="OF494" s="105"/>
      <c r="OG494" s="105"/>
      <c r="OH494" s="105"/>
      <c r="OI494" s="105"/>
      <c r="OJ494" s="105"/>
      <c r="OK494" s="105"/>
      <c r="OL494" s="105"/>
      <c r="OM494" s="105"/>
      <c r="ON494" s="105"/>
      <c r="OO494" s="105"/>
      <c r="OP494" s="105"/>
      <c r="OQ494" s="105"/>
      <c r="OR494" s="105"/>
      <c r="OS494" s="105"/>
      <c r="OT494" s="105"/>
      <c r="OU494" s="105"/>
      <c r="OV494" s="105"/>
      <c r="OW494" s="105"/>
      <c r="OX494" s="105"/>
      <c r="OY494" s="105"/>
      <c r="OZ494" s="105"/>
      <c r="PA494" s="105"/>
      <c r="PB494" s="105"/>
      <c r="PC494" s="105"/>
      <c r="PD494" s="105"/>
      <c r="PE494" s="105"/>
      <c r="PF494" s="105"/>
      <c r="PG494" s="105"/>
      <c r="PH494" s="105"/>
      <c r="PI494" s="105"/>
      <c r="PJ494" s="105"/>
      <c r="PK494" s="105"/>
      <c r="PL494" s="105"/>
      <c r="PM494" s="105"/>
      <c r="PN494" s="105"/>
      <c r="PO494" s="105"/>
      <c r="PP494" s="105"/>
      <c r="PQ494" s="105"/>
      <c r="PR494" s="105"/>
      <c r="PS494" s="105"/>
      <c r="PT494" s="105"/>
      <c r="PU494" s="105"/>
      <c r="PV494" s="105"/>
      <c r="PW494" s="105"/>
      <c r="PX494" s="105"/>
      <c r="PY494" s="105"/>
      <c r="PZ494" s="105"/>
      <c r="QA494" s="105"/>
      <c r="QB494" s="105"/>
      <c r="QC494" s="105"/>
      <c r="QD494" s="105"/>
      <c r="QE494" s="105"/>
      <c r="QF494" s="105"/>
      <c r="QG494" s="105"/>
      <c r="QH494" s="105"/>
      <c r="QI494" s="105"/>
      <c r="QJ494" s="105"/>
      <c r="QK494" s="105"/>
      <c r="QL494" s="105"/>
      <c r="QM494" s="105"/>
      <c r="QN494" s="105"/>
      <c r="QO494" s="105"/>
      <c r="QP494" s="105"/>
      <c r="QQ494" s="105"/>
      <c r="QR494" s="105"/>
      <c r="QS494" s="105"/>
      <c r="QT494" s="105"/>
      <c r="QU494" s="105"/>
      <c r="QV494" s="105"/>
      <c r="QW494" s="105"/>
      <c r="QX494" s="105"/>
      <c r="QY494" s="105"/>
      <c r="QZ494" s="105"/>
      <c r="RA494" s="105"/>
      <c r="RB494" s="105"/>
      <c r="RC494" s="105"/>
      <c r="RD494" s="105"/>
      <c r="RE494" s="105"/>
      <c r="RF494" s="105"/>
      <c r="RG494" s="105"/>
      <c r="RH494" s="105"/>
      <c r="RI494" s="105"/>
      <c r="RJ494" s="105"/>
      <c r="RK494" s="105"/>
      <c r="RL494" s="105"/>
      <c r="RM494" s="105"/>
      <c r="RN494" s="105"/>
      <c r="RO494" s="105"/>
      <c r="RP494" s="105"/>
      <c r="RQ494" s="105"/>
      <c r="RR494" s="105"/>
      <c r="RS494" s="105"/>
      <c r="RT494" s="105"/>
      <c r="RU494" s="105"/>
      <c r="RV494" s="105"/>
      <c r="RW494" s="105"/>
      <c r="RX494" s="105"/>
      <c r="RY494" s="105"/>
      <c r="RZ494" s="105"/>
      <c r="SA494" s="105"/>
      <c r="SB494" s="105"/>
      <c r="SC494" s="105"/>
      <c r="SD494" s="105"/>
      <c r="SE494" s="105"/>
      <c r="SF494" s="105"/>
      <c r="SG494" s="105"/>
      <c r="SH494" s="105"/>
      <c r="SI494" s="105"/>
      <c r="SJ494" s="105"/>
      <c r="SK494" s="105"/>
      <c r="SL494" s="105"/>
      <c r="SM494" s="105"/>
      <c r="SN494" s="105"/>
      <c r="SO494" s="105"/>
      <c r="SP494" s="105"/>
      <c r="SQ494" s="105"/>
      <c r="SR494" s="105"/>
      <c r="SS494" s="105"/>
      <c r="ST494" s="105"/>
      <c r="SU494" s="105"/>
      <c r="SV494" s="105"/>
      <c r="SW494" s="105"/>
      <c r="SX494" s="105"/>
      <c r="SY494" s="105"/>
      <c r="SZ494" s="105"/>
      <c r="TA494" s="105"/>
      <c r="TB494" s="105"/>
      <c r="TC494" s="105"/>
      <c r="TD494" s="105"/>
      <c r="TE494" s="105"/>
      <c r="TF494" s="105"/>
      <c r="TG494" s="105"/>
      <c r="TH494" s="105"/>
      <c r="TI494" s="105"/>
      <c r="TJ494" s="105"/>
      <c r="TK494" s="105"/>
      <c r="TL494" s="105"/>
      <c r="TM494" s="105"/>
      <c r="TN494" s="105"/>
      <c r="TO494" s="105"/>
      <c r="TP494" s="105"/>
      <c r="TQ494" s="105"/>
      <c r="TR494" s="105"/>
      <c r="TS494" s="105"/>
      <c r="TT494" s="105"/>
      <c r="TU494" s="105"/>
      <c r="TV494" s="105"/>
      <c r="TW494" s="105"/>
      <c r="TX494" s="105"/>
      <c r="TY494" s="105"/>
      <c r="TZ494" s="105"/>
      <c r="UA494" s="105"/>
      <c r="UB494" s="105"/>
      <c r="UC494" s="105"/>
      <c r="UD494" s="105"/>
      <c r="UE494" s="105"/>
      <c r="UF494" s="105"/>
      <c r="UG494" s="105"/>
      <c r="UH494" s="105"/>
      <c r="UI494" s="105"/>
      <c r="UJ494" s="105"/>
      <c r="UK494" s="105"/>
      <c r="UL494" s="105"/>
      <c r="UM494" s="105"/>
      <c r="UN494" s="105"/>
      <c r="UO494" s="105"/>
      <c r="UP494" s="105"/>
      <c r="UQ494" s="105"/>
      <c r="UR494" s="105"/>
      <c r="US494" s="105"/>
      <c r="UT494" s="105"/>
      <c r="UU494" s="105"/>
      <c r="UV494" s="105"/>
      <c r="UW494" s="105"/>
      <c r="UX494" s="105"/>
      <c r="UY494" s="105"/>
      <c r="UZ494" s="105"/>
      <c r="VA494" s="105"/>
      <c r="VB494" s="105"/>
      <c r="VC494" s="105"/>
      <c r="VD494" s="105"/>
      <c r="VE494" s="105"/>
      <c r="VF494" s="105"/>
      <c r="VG494" s="105"/>
      <c r="VH494" s="105"/>
      <c r="VI494" s="105"/>
      <c r="VJ494" s="105"/>
      <c r="VK494" s="105"/>
      <c r="VL494" s="105"/>
      <c r="VM494" s="105"/>
      <c r="VN494" s="105"/>
      <c r="VO494" s="105"/>
      <c r="VP494" s="105"/>
      <c r="VQ494" s="105"/>
      <c r="VR494" s="105"/>
      <c r="VS494" s="105"/>
      <c r="VT494" s="105"/>
      <c r="VU494" s="105"/>
      <c r="VV494" s="105"/>
      <c r="VW494" s="105"/>
      <c r="VX494" s="105"/>
      <c r="VY494" s="105"/>
      <c r="VZ494" s="105"/>
      <c r="WA494" s="105"/>
      <c r="WB494" s="105"/>
      <c r="WC494" s="105"/>
      <c r="WD494" s="105"/>
      <c r="WE494" s="105"/>
      <c r="WF494" s="105"/>
      <c r="WG494" s="105"/>
      <c r="WH494" s="105"/>
      <c r="WI494" s="105"/>
      <c r="WJ494" s="105"/>
      <c r="WK494" s="105"/>
      <c r="WL494" s="105"/>
      <c r="WM494" s="105"/>
      <c r="WN494" s="105"/>
      <c r="WO494" s="105"/>
      <c r="WP494" s="105"/>
      <c r="WQ494" s="105"/>
      <c r="WR494" s="105"/>
      <c r="WS494" s="105"/>
      <c r="WT494" s="105"/>
      <c r="WU494" s="105"/>
      <c r="WV494" s="105"/>
      <c r="WW494" s="105"/>
      <c r="WX494" s="105"/>
      <c r="WY494" s="105"/>
      <c r="WZ494" s="105"/>
      <c r="XA494" s="105"/>
      <c r="XB494" s="105"/>
      <c r="XC494" s="105"/>
      <c r="XD494" s="105"/>
      <c r="XE494" s="105"/>
      <c r="XF494" s="105"/>
      <c r="XG494" s="105"/>
      <c r="XH494" s="105"/>
      <c r="XI494" s="105"/>
      <c r="XJ494" s="105"/>
      <c r="XK494" s="105"/>
      <c r="XL494" s="105"/>
      <c r="XM494" s="105"/>
      <c r="XN494" s="105"/>
      <c r="XO494" s="105"/>
      <c r="XP494" s="105"/>
      <c r="XQ494" s="105"/>
      <c r="XR494" s="105"/>
      <c r="XS494" s="105"/>
      <c r="XT494" s="105"/>
      <c r="XU494" s="105"/>
      <c r="XV494" s="105"/>
      <c r="XW494" s="105"/>
      <c r="XX494" s="105"/>
      <c r="XY494" s="105"/>
      <c r="XZ494" s="105"/>
      <c r="YA494" s="105"/>
      <c r="YB494" s="105"/>
      <c r="YC494" s="105"/>
      <c r="YD494" s="105"/>
      <c r="YE494" s="105"/>
      <c r="YF494" s="105"/>
      <c r="YG494" s="105"/>
      <c r="YH494" s="105"/>
      <c r="YI494" s="105"/>
      <c r="YJ494" s="105"/>
      <c r="YK494" s="105"/>
      <c r="YL494" s="105"/>
      <c r="YM494" s="105"/>
      <c r="YN494" s="105"/>
      <c r="YO494" s="105"/>
      <c r="YP494" s="105"/>
      <c r="YQ494" s="105"/>
      <c r="YR494" s="105"/>
      <c r="YS494" s="105"/>
      <c r="YT494" s="105"/>
      <c r="YU494" s="105"/>
      <c r="YV494" s="105"/>
      <c r="YW494" s="105"/>
      <c r="YX494" s="105"/>
      <c r="YY494" s="105"/>
      <c r="YZ494" s="105"/>
      <c r="ZA494" s="105"/>
      <c r="ZB494" s="105"/>
      <c r="ZC494" s="105"/>
      <c r="ZD494" s="105"/>
      <c r="ZE494" s="105"/>
      <c r="ZF494" s="105"/>
      <c r="ZG494" s="105"/>
      <c r="ZH494" s="105"/>
      <c r="ZI494" s="105"/>
      <c r="ZJ494" s="105"/>
      <c r="ZK494" s="105"/>
      <c r="ZL494" s="105"/>
      <c r="ZM494" s="105"/>
      <c r="ZN494" s="105"/>
      <c r="ZO494" s="105"/>
      <c r="ZP494" s="105"/>
      <c r="ZQ494" s="105"/>
      <c r="ZR494" s="105"/>
      <c r="ZS494" s="105"/>
      <c r="ZT494" s="105"/>
      <c r="ZU494" s="105"/>
      <c r="ZV494" s="105"/>
      <c r="ZW494" s="105"/>
      <c r="ZX494" s="105"/>
      <c r="ZY494" s="105"/>
      <c r="ZZ494" s="105"/>
      <c r="AAA494" s="105"/>
      <c r="AAB494" s="105"/>
      <c r="AAC494" s="105"/>
      <c r="AAD494" s="105"/>
      <c r="AAE494" s="105"/>
      <c r="AAF494" s="105"/>
      <c r="AAG494" s="105"/>
      <c r="AAH494" s="105"/>
      <c r="AAI494" s="105"/>
      <c r="AAJ494" s="105"/>
      <c r="AAK494" s="105"/>
      <c r="AAL494" s="105"/>
      <c r="AAM494" s="105"/>
      <c r="AAN494" s="105"/>
      <c r="AAO494" s="105"/>
      <c r="AAP494" s="105"/>
      <c r="AAQ494" s="105"/>
      <c r="AAR494" s="105"/>
      <c r="AAS494" s="105"/>
      <c r="AAT494" s="105"/>
      <c r="AAU494" s="105"/>
      <c r="AAV494" s="105"/>
      <c r="AAW494" s="105"/>
      <c r="AAX494" s="105"/>
      <c r="AAY494" s="105"/>
      <c r="AAZ494" s="105"/>
      <c r="ABA494" s="105"/>
      <c r="ABB494" s="105"/>
      <c r="ABC494" s="105"/>
      <c r="ABD494" s="105"/>
      <c r="ABE494" s="105"/>
      <c r="ABF494" s="105"/>
      <c r="ABG494" s="105"/>
      <c r="ABH494" s="105"/>
      <c r="ABI494" s="105"/>
      <c r="ABJ494" s="105"/>
      <c r="ABK494" s="105"/>
      <c r="ABL494" s="105"/>
      <c r="ABM494" s="105"/>
      <c r="ABN494" s="105"/>
      <c r="ABO494" s="105"/>
      <c r="ABP494" s="105"/>
      <c r="ABQ494" s="105"/>
      <c r="ABR494" s="105"/>
      <c r="ABS494" s="105"/>
      <c r="ABT494" s="105"/>
      <c r="ABU494" s="105"/>
      <c r="ABV494" s="105"/>
      <c r="ABW494" s="105"/>
      <c r="ABX494" s="105"/>
      <c r="ABY494" s="105"/>
      <c r="ABZ494" s="105"/>
      <c r="ACA494" s="105"/>
      <c r="ACB494" s="105"/>
      <c r="ACC494" s="105"/>
      <c r="ACD494" s="105"/>
      <c r="ACE494" s="105"/>
      <c r="ACF494" s="105"/>
      <c r="ACG494" s="105"/>
      <c r="ACH494" s="105"/>
      <c r="ACI494" s="105"/>
      <c r="ACJ494" s="105"/>
      <c r="ACK494" s="105"/>
      <c r="ACL494" s="105"/>
      <c r="ACM494" s="105"/>
      <c r="ACN494" s="105"/>
      <c r="ACO494" s="105"/>
      <c r="ACP494" s="105"/>
      <c r="ACQ494" s="105"/>
      <c r="ACR494" s="105"/>
      <c r="ACS494" s="105"/>
      <c r="ACT494" s="105"/>
      <c r="ACU494" s="105"/>
      <c r="ACV494" s="105"/>
      <c r="ACW494" s="105"/>
      <c r="ACX494" s="105"/>
      <c r="ACY494" s="105"/>
      <c r="ACZ494" s="105"/>
      <c r="ADA494" s="105"/>
      <c r="ADB494" s="105"/>
      <c r="ADC494" s="105"/>
      <c r="ADD494" s="105"/>
      <c r="ADE494" s="105"/>
      <c r="ADF494" s="105"/>
      <c r="ADG494" s="105"/>
      <c r="ADH494" s="105"/>
      <c r="ADI494" s="105"/>
      <c r="ADJ494" s="105"/>
      <c r="ADK494" s="105"/>
      <c r="ADL494" s="105"/>
      <c r="ADM494" s="105"/>
      <c r="ADN494" s="105"/>
      <c r="ADO494" s="105"/>
      <c r="ADP494" s="105"/>
      <c r="ADQ494" s="105"/>
      <c r="ADR494" s="105"/>
      <c r="ADS494" s="105"/>
      <c r="ADT494" s="105"/>
      <c r="ADU494" s="105"/>
      <c r="ADV494" s="105"/>
      <c r="ADW494" s="105"/>
      <c r="ADX494" s="105"/>
      <c r="ADY494" s="105"/>
      <c r="ADZ494" s="105"/>
      <c r="AEA494" s="105"/>
      <c r="AEB494" s="105"/>
      <c r="AEC494" s="105"/>
      <c r="AED494" s="105"/>
      <c r="AEE494" s="105"/>
      <c r="AEF494" s="105"/>
      <c r="AEG494" s="105"/>
      <c r="AEH494" s="105"/>
      <c r="AEI494" s="105"/>
      <c r="AEJ494" s="105"/>
      <c r="AEK494" s="105"/>
      <c r="AEL494" s="105"/>
      <c r="AEM494" s="105"/>
      <c r="AEN494" s="105"/>
      <c r="AEO494" s="105"/>
      <c r="AEP494" s="105"/>
      <c r="AEQ494" s="105"/>
      <c r="AER494" s="105"/>
      <c r="AES494" s="105"/>
      <c r="AET494" s="105"/>
      <c r="AEU494" s="105"/>
      <c r="AEV494" s="105"/>
      <c r="AEW494" s="105"/>
      <c r="AEX494" s="105"/>
      <c r="AEY494" s="105"/>
      <c r="AEZ494" s="105"/>
      <c r="AFA494" s="105"/>
      <c r="AFB494" s="105"/>
      <c r="AFC494" s="105"/>
      <c r="AFD494" s="105"/>
      <c r="AFE494" s="105"/>
      <c r="AFF494" s="105"/>
      <c r="AFG494" s="105"/>
      <c r="AFH494" s="105"/>
      <c r="AFI494" s="105"/>
      <c r="AFJ494" s="105"/>
      <c r="AFK494" s="105"/>
      <c r="AFL494" s="105"/>
      <c r="AFM494" s="105"/>
      <c r="AFN494" s="105"/>
      <c r="AFO494" s="105"/>
      <c r="AFP494" s="105"/>
      <c r="AFQ494" s="105"/>
      <c r="AFR494" s="105"/>
      <c r="AFS494" s="105"/>
      <c r="AFT494" s="105"/>
      <c r="AFU494" s="105"/>
      <c r="AFV494" s="105"/>
      <c r="AFW494" s="105"/>
      <c r="AFX494" s="105"/>
      <c r="AFY494" s="105"/>
      <c r="AFZ494" s="105"/>
      <c r="AGA494" s="105"/>
      <c r="AGB494" s="105"/>
      <c r="AGC494" s="105"/>
      <c r="AGD494" s="105"/>
      <c r="AGE494" s="105"/>
      <c r="AGF494" s="105"/>
      <c r="AGG494" s="105"/>
      <c r="AGH494" s="105"/>
      <c r="AGI494" s="105"/>
      <c r="AGJ494" s="105"/>
      <c r="AGK494" s="105"/>
      <c r="AGL494" s="105"/>
      <c r="AGM494" s="105"/>
      <c r="AGN494" s="105"/>
      <c r="AGO494" s="105"/>
      <c r="AGP494" s="105"/>
      <c r="AGQ494" s="105"/>
      <c r="AGR494" s="105"/>
      <c r="AGS494" s="105"/>
      <c r="AGT494" s="105"/>
      <c r="AGU494" s="105"/>
      <c r="AGV494" s="105"/>
      <c r="AGW494" s="105"/>
      <c r="AGX494" s="105"/>
      <c r="AGY494" s="105"/>
      <c r="AGZ494" s="105"/>
      <c r="AHA494" s="105"/>
      <c r="AHB494" s="105"/>
      <c r="AHC494" s="105"/>
      <c r="AHD494" s="105"/>
      <c r="AHE494" s="105"/>
      <c r="AHF494" s="105"/>
      <c r="AHG494" s="105"/>
      <c r="AHH494" s="105"/>
      <c r="AHI494" s="105"/>
      <c r="AHJ494" s="105"/>
      <c r="AHK494" s="105"/>
      <c r="AHL494" s="105"/>
      <c r="AHM494" s="105"/>
      <c r="AHN494" s="105"/>
      <c r="AHO494" s="105"/>
      <c r="AHP494" s="105"/>
      <c r="AHQ494" s="105"/>
      <c r="AHR494" s="105"/>
      <c r="AHS494" s="105"/>
      <c r="AHT494" s="105"/>
      <c r="AHU494" s="105"/>
      <c r="AHV494" s="105"/>
      <c r="AHW494" s="105"/>
      <c r="AHX494" s="105"/>
      <c r="AHY494" s="105"/>
      <c r="AHZ494" s="105"/>
      <c r="AIA494" s="105"/>
      <c r="AIB494" s="105"/>
      <c r="AIC494" s="105"/>
      <c r="AID494" s="105"/>
      <c r="AIE494" s="105"/>
      <c r="AIF494" s="105"/>
      <c r="AIG494" s="105"/>
      <c r="AIH494" s="105"/>
      <c r="AII494" s="105"/>
      <c r="AIJ494" s="105"/>
      <c r="AIK494" s="105"/>
      <c r="AIL494" s="105"/>
      <c r="AIM494" s="105"/>
      <c r="AIN494" s="105"/>
      <c r="AIO494" s="105"/>
      <c r="AIP494" s="105"/>
      <c r="AIQ494" s="105"/>
      <c r="AIR494" s="105"/>
      <c r="AIS494" s="105"/>
      <c r="AIT494" s="105"/>
      <c r="AIU494" s="105"/>
      <c r="AIV494" s="105"/>
      <c r="AIW494" s="105"/>
      <c r="AIX494" s="105"/>
      <c r="AIY494" s="105"/>
      <c r="AIZ494" s="105"/>
      <c r="AJA494" s="105"/>
      <c r="AJB494" s="105"/>
      <c r="AJC494" s="105"/>
      <c r="AJD494" s="105"/>
      <c r="AJE494" s="105"/>
      <c r="AJF494" s="105"/>
      <c r="AJG494" s="105"/>
      <c r="AJH494" s="105"/>
      <c r="AJI494" s="105"/>
      <c r="AJJ494" s="105"/>
      <c r="AJK494" s="105"/>
      <c r="AJL494" s="105"/>
      <c r="AJM494" s="105"/>
      <c r="AJN494" s="105"/>
      <c r="AJO494" s="105"/>
      <c r="AJP494" s="105"/>
      <c r="AJQ494" s="105"/>
      <c r="AJR494" s="105"/>
      <c r="AJS494" s="105"/>
      <c r="AJT494" s="105"/>
      <c r="AJU494" s="105"/>
      <c r="AJV494" s="105"/>
      <c r="AJW494" s="105"/>
      <c r="AJX494" s="105"/>
      <c r="AJY494" s="105"/>
      <c r="AJZ494" s="105"/>
      <c r="AKA494" s="105"/>
      <c r="AKB494" s="105"/>
      <c r="AKC494" s="105"/>
      <c r="AKD494" s="105"/>
      <c r="AKE494" s="105"/>
      <c r="AKF494" s="105"/>
      <c r="AKG494" s="105"/>
      <c r="AKH494" s="105"/>
      <c r="AKI494" s="105"/>
      <c r="AKJ494" s="105"/>
      <c r="AKK494" s="105"/>
      <c r="AKL494" s="105"/>
      <c r="AKM494" s="105"/>
      <c r="AKN494" s="105"/>
      <c r="AKO494" s="105"/>
      <c r="AKP494" s="105"/>
      <c r="AKQ494" s="105"/>
      <c r="AKR494" s="105"/>
      <c r="AKS494" s="105"/>
      <c r="AKT494" s="105"/>
      <c r="AKU494" s="105"/>
      <c r="AKV494" s="105"/>
      <c r="AKW494" s="105"/>
      <c r="AKX494" s="105"/>
      <c r="AKY494" s="105"/>
      <c r="AKZ494" s="105"/>
      <c r="ALA494" s="105"/>
      <c r="ALB494" s="105"/>
      <c r="ALC494" s="105"/>
      <c r="ALD494" s="105"/>
      <c r="ALE494" s="105"/>
      <c r="ALF494" s="105"/>
      <c r="ALG494" s="105"/>
      <c r="ALH494" s="105"/>
      <c r="ALI494" s="105"/>
      <c r="ALJ494" s="105"/>
      <c r="ALK494" s="105"/>
      <c r="ALL494" s="105"/>
      <c r="ALM494" s="105"/>
      <c r="ALN494" s="105"/>
      <c r="ALO494" s="105"/>
      <c r="ALP494" s="105"/>
      <c r="ALQ494" s="105"/>
      <c r="ALR494" s="105"/>
      <c r="ALS494" s="105"/>
      <c r="ALT494" s="105"/>
      <c r="ALU494" s="105"/>
      <c r="ALV494" s="105"/>
      <c r="ALW494" s="105"/>
      <c r="ALX494" s="105"/>
      <c r="ALY494" s="105"/>
      <c r="ALZ494" s="105"/>
      <c r="AMA494" s="105"/>
      <c r="AMB494" s="105"/>
      <c r="AMC494" s="105"/>
      <c r="AMD494" s="105"/>
      <c r="AME494" s="105"/>
      <c r="AMF494" s="105"/>
      <c r="AMG494" s="105"/>
      <c r="AMH494" s="105"/>
      <c r="AMI494" s="105"/>
      <c r="AMJ494" s="105"/>
      <c r="AMK494" s="105"/>
      <c r="AML494" s="105"/>
      <c r="AMM494" s="105"/>
      <c r="AMN494" s="105"/>
      <c r="AMO494" s="105"/>
      <c r="AMP494" s="105"/>
      <c r="AMQ494" s="105"/>
      <c r="AMR494" s="105"/>
      <c r="AMS494" s="105"/>
      <c r="AMT494" s="105"/>
      <c r="AMU494" s="105"/>
      <c r="AMV494" s="105"/>
      <c r="AMW494" s="105"/>
      <c r="AMX494" s="105"/>
      <c r="AMY494" s="105"/>
      <c r="AMZ494" s="105"/>
      <c r="ANA494" s="105"/>
      <c r="ANB494" s="105"/>
      <c r="ANC494" s="105"/>
      <c r="AND494" s="105"/>
      <c r="ANE494" s="105"/>
      <c r="ANF494" s="105"/>
      <c r="ANG494" s="105"/>
      <c r="ANH494" s="105"/>
      <c r="ANI494" s="105"/>
      <c r="ANJ494" s="105"/>
      <c r="ANK494" s="105"/>
      <c r="ANL494" s="105"/>
      <c r="ANM494" s="105"/>
      <c r="ANN494" s="105"/>
      <c r="ANO494" s="105"/>
      <c r="ANP494" s="105"/>
      <c r="ANQ494" s="105"/>
      <c r="ANR494" s="105"/>
      <c r="ANS494" s="105"/>
      <c r="ANT494" s="105"/>
      <c r="ANU494" s="105"/>
      <c r="ANV494" s="105"/>
      <c r="ANW494" s="105"/>
      <c r="ANX494" s="105"/>
      <c r="ANY494" s="105"/>
      <c r="ANZ494" s="105"/>
      <c r="AOA494" s="105"/>
      <c r="AOB494" s="105"/>
      <c r="AOC494" s="105"/>
      <c r="AOD494" s="105"/>
      <c r="AOE494" s="105"/>
      <c r="AOF494" s="105"/>
      <c r="AOG494" s="105"/>
      <c r="AOH494" s="105"/>
      <c r="AOI494" s="105"/>
      <c r="AOJ494" s="105"/>
      <c r="AOK494" s="105"/>
      <c r="AOL494" s="105"/>
      <c r="AOM494" s="105"/>
      <c r="AON494" s="105"/>
      <c r="AOO494" s="105"/>
      <c r="AOP494" s="105"/>
      <c r="AOQ494" s="105"/>
      <c r="AOR494" s="105"/>
      <c r="AOS494" s="105"/>
      <c r="AOT494" s="105"/>
      <c r="AOU494" s="105"/>
      <c r="AOV494" s="105"/>
      <c r="AOW494" s="105"/>
      <c r="AOX494" s="105"/>
      <c r="AOY494" s="105"/>
      <c r="AOZ494" s="105"/>
      <c r="APA494" s="105"/>
      <c r="APB494" s="105"/>
      <c r="APC494" s="105"/>
      <c r="APD494" s="105"/>
      <c r="APE494" s="105"/>
      <c r="APF494" s="105"/>
      <c r="APG494" s="105"/>
      <c r="APH494" s="105"/>
      <c r="API494" s="105"/>
      <c r="APJ494" s="105"/>
      <c r="APK494" s="105"/>
      <c r="APL494" s="105"/>
      <c r="APM494" s="105"/>
      <c r="APN494" s="105"/>
      <c r="APO494" s="105"/>
      <c r="APP494" s="105"/>
      <c r="APQ494" s="105"/>
      <c r="APR494" s="105"/>
      <c r="APS494" s="105"/>
      <c r="APT494" s="105"/>
      <c r="APU494" s="105"/>
      <c r="APV494" s="105"/>
      <c r="APW494" s="105"/>
      <c r="APX494" s="105"/>
      <c r="APY494" s="105"/>
      <c r="APZ494" s="105"/>
      <c r="AQA494" s="105"/>
      <c r="AQB494" s="105"/>
      <c r="AQC494" s="105"/>
      <c r="AQD494" s="105"/>
      <c r="AQE494" s="105"/>
      <c r="AQF494" s="105"/>
      <c r="AQG494" s="105"/>
      <c r="AQH494" s="105"/>
      <c r="AQI494" s="105"/>
      <c r="AQJ494" s="105"/>
      <c r="AQK494" s="105"/>
      <c r="AQL494" s="105"/>
      <c r="AQM494" s="105"/>
      <c r="AQN494" s="105"/>
      <c r="AQO494" s="105"/>
      <c r="AQP494" s="105"/>
      <c r="AQQ494" s="105"/>
      <c r="AQR494" s="105"/>
      <c r="AQS494" s="105"/>
      <c r="AQT494" s="105"/>
      <c r="AQU494" s="105"/>
      <c r="AQV494" s="105"/>
      <c r="AQW494" s="105"/>
      <c r="AQX494" s="105"/>
      <c r="AQY494" s="105"/>
      <c r="AQZ494" s="105"/>
      <c r="ARA494" s="105"/>
      <c r="ARB494" s="105"/>
      <c r="ARC494" s="105"/>
      <c r="ARD494" s="105"/>
      <c r="ARE494" s="105"/>
      <c r="ARF494" s="105"/>
      <c r="ARG494" s="105"/>
      <c r="ARH494" s="105"/>
      <c r="ARI494" s="105"/>
      <c r="ARJ494" s="105"/>
      <c r="ARK494" s="105"/>
      <c r="ARL494" s="105"/>
      <c r="ARM494" s="105"/>
      <c r="ARN494" s="105"/>
      <c r="ARO494" s="105"/>
      <c r="ARP494" s="105"/>
      <c r="ARQ494" s="105"/>
      <c r="ARR494" s="105"/>
      <c r="ARS494" s="105"/>
      <c r="ART494" s="105"/>
      <c r="ARU494" s="105"/>
      <c r="ARV494" s="105"/>
      <c r="ARW494" s="105"/>
      <c r="ARX494" s="105"/>
      <c r="ARY494" s="105"/>
      <c r="ARZ494" s="105"/>
      <c r="ASA494" s="105"/>
      <c r="ASB494" s="105"/>
      <c r="ASC494" s="105"/>
      <c r="ASD494" s="105"/>
      <c r="ASE494" s="105"/>
      <c r="ASF494" s="105"/>
      <c r="ASG494" s="105"/>
      <c r="ASH494" s="105"/>
      <c r="ASI494" s="105"/>
      <c r="ASJ494" s="105"/>
      <c r="ASK494" s="105"/>
      <c r="ASL494" s="105"/>
      <c r="ASM494" s="105"/>
      <c r="ASN494" s="105"/>
      <c r="ASO494" s="105"/>
      <c r="ASP494" s="105"/>
      <c r="ASQ494" s="105"/>
      <c r="ASR494" s="105"/>
      <c r="ASS494" s="105"/>
      <c r="AST494" s="105"/>
      <c r="ASU494" s="105"/>
      <c r="ASV494" s="105"/>
      <c r="ASW494" s="105"/>
      <c r="ASX494" s="105"/>
      <c r="ASY494" s="105"/>
      <c r="ASZ494" s="105"/>
      <c r="ATA494" s="105"/>
      <c r="ATB494" s="105"/>
      <c r="ATC494" s="105"/>
      <c r="ATD494" s="105"/>
      <c r="ATE494" s="105"/>
      <c r="ATF494" s="105"/>
      <c r="ATG494" s="105"/>
      <c r="ATH494" s="105"/>
      <c r="ATI494" s="105"/>
      <c r="ATJ494" s="105"/>
      <c r="ATK494" s="105"/>
      <c r="ATL494" s="105"/>
      <c r="ATM494" s="105"/>
      <c r="ATN494" s="105"/>
      <c r="ATO494" s="105"/>
      <c r="ATP494" s="105"/>
      <c r="ATQ494" s="105"/>
      <c r="ATR494" s="105"/>
      <c r="ATS494" s="105"/>
      <c r="ATT494" s="105"/>
      <c r="ATU494" s="105"/>
      <c r="ATV494" s="105"/>
      <c r="ATW494" s="105"/>
      <c r="ATX494" s="105"/>
      <c r="ATY494" s="105"/>
      <c r="ATZ494" s="105"/>
      <c r="AUA494" s="105"/>
      <c r="AUB494" s="105"/>
      <c r="AUC494" s="105"/>
      <c r="AUD494" s="105"/>
      <c r="AUE494" s="105"/>
      <c r="AUF494" s="105"/>
      <c r="AUG494" s="105"/>
      <c r="AUH494" s="105"/>
      <c r="AUI494" s="105"/>
      <c r="AUJ494" s="105"/>
      <c r="AUK494" s="105"/>
      <c r="AUL494" s="105"/>
      <c r="AUM494" s="105"/>
      <c r="AUN494" s="105"/>
      <c r="AUO494" s="105"/>
      <c r="AUP494" s="105"/>
      <c r="AUQ494" s="105"/>
      <c r="AUR494" s="105"/>
      <c r="AUS494" s="105"/>
      <c r="AUT494" s="105"/>
      <c r="AUU494" s="105"/>
      <c r="AUV494" s="105"/>
      <c r="AUW494" s="105"/>
      <c r="AUX494" s="105"/>
      <c r="AUY494" s="105"/>
      <c r="AUZ494" s="105"/>
      <c r="AVA494" s="105"/>
      <c r="AVB494" s="105"/>
      <c r="AVC494" s="105"/>
      <c r="AVD494" s="105"/>
      <c r="AVE494" s="105"/>
      <c r="AVF494" s="105"/>
      <c r="AVG494" s="105"/>
      <c r="AVH494" s="105"/>
      <c r="AVI494" s="105"/>
      <c r="AVJ494" s="105"/>
      <c r="AVK494" s="105"/>
      <c r="AVL494" s="105"/>
      <c r="AVM494" s="105"/>
      <c r="AVN494" s="105"/>
      <c r="AVO494" s="105"/>
      <c r="AVP494" s="105"/>
      <c r="AVQ494" s="105"/>
      <c r="AVR494" s="105"/>
      <c r="AVS494" s="105"/>
      <c r="AVT494" s="105"/>
      <c r="AVU494" s="105"/>
      <c r="AVV494" s="105"/>
      <c r="AVW494" s="105"/>
      <c r="AVX494" s="105"/>
      <c r="AVY494" s="105"/>
      <c r="AVZ494" s="105"/>
      <c r="AWA494" s="105"/>
      <c r="AWB494" s="105"/>
      <c r="AWC494" s="105"/>
      <c r="AWD494" s="105"/>
      <c r="AWE494" s="105"/>
      <c r="AWF494" s="105"/>
      <c r="AWG494" s="105"/>
      <c r="AWH494" s="105"/>
      <c r="AWI494" s="105"/>
      <c r="AWJ494" s="105"/>
      <c r="AWK494" s="105"/>
      <c r="AWL494" s="105"/>
      <c r="AWM494" s="105"/>
      <c r="AWN494" s="105"/>
      <c r="AWO494" s="105"/>
      <c r="AWP494" s="105"/>
      <c r="AWQ494" s="105"/>
      <c r="AWR494" s="105"/>
      <c r="AWS494" s="105"/>
      <c r="AWT494" s="105"/>
      <c r="AWU494" s="105"/>
      <c r="AWV494" s="105"/>
      <c r="AWW494" s="105"/>
      <c r="AWX494" s="105"/>
      <c r="AWY494" s="105"/>
      <c r="AWZ494" s="105"/>
      <c r="AXA494" s="105"/>
      <c r="AXB494" s="105"/>
      <c r="AXC494" s="105"/>
      <c r="AXD494" s="105"/>
      <c r="AXE494" s="105"/>
      <c r="AXF494" s="105"/>
      <c r="AXG494" s="105"/>
      <c r="AXH494" s="105"/>
      <c r="AXI494" s="105"/>
      <c r="AXJ494" s="105"/>
      <c r="AXK494" s="105"/>
      <c r="AXL494" s="105"/>
      <c r="AXM494" s="105"/>
      <c r="AXN494" s="105"/>
      <c r="AXO494" s="105"/>
      <c r="AXP494" s="105"/>
      <c r="AXQ494" s="105"/>
      <c r="AXR494" s="105"/>
      <c r="AXS494" s="105"/>
      <c r="AXT494" s="105"/>
      <c r="AXU494" s="105"/>
      <c r="AXV494" s="105"/>
      <c r="AXW494" s="105"/>
      <c r="AXX494" s="105"/>
    </row>
    <row r="495" spans="1:1324" s="105" customFormat="1" ht="15.75" hidden="1" customHeight="1" x14ac:dyDescent="0.2">
      <c r="A495" s="13" t="s">
        <v>1042</v>
      </c>
      <c r="B495" s="13" t="s">
        <v>1779</v>
      </c>
      <c r="C495" s="12" t="s">
        <v>1780</v>
      </c>
      <c r="D495" s="19" t="s">
        <v>1043</v>
      </c>
      <c r="E495" s="9">
        <v>40465</v>
      </c>
      <c r="F495" s="9"/>
      <c r="G495" s="30" t="s">
        <v>1186</v>
      </c>
      <c r="H495" s="30">
        <v>42005</v>
      </c>
      <c r="I495" s="30" t="s">
        <v>1065</v>
      </c>
      <c r="J495" s="173"/>
      <c r="K495" s="84" t="s">
        <v>7</v>
      </c>
      <c r="L495" s="87">
        <v>1</v>
      </c>
      <c r="M495" s="87">
        <v>1</v>
      </c>
      <c r="N495" s="87" t="s">
        <v>326</v>
      </c>
      <c r="O495" s="87">
        <v>1</v>
      </c>
      <c r="P495" s="87" t="s">
        <v>326</v>
      </c>
      <c r="Q495" s="87">
        <v>1</v>
      </c>
      <c r="R495" s="87" t="s">
        <v>326</v>
      </c>
      <c r="S495" s="87">
        <v>1</v>
      </c>
      <c r="T495" s="87" t="s">
        <v>49</v>
      </c>
      <c r="U495" s="87">
        <v>1</v>
      </c>
      <c r="V495" s="87">
        <v>0</v>
      </c>
      <c r="W495" s="87">
        <v>0</v>
      </c>
      <c r="X495" s="87">
        <v>0</v>
      </c>
      <c r="Y495" s="87">
        <v>0</v>
      </c>
      <c r="Z495" s="87">
        <v>1</v>
      </c>
      <c r="AA495" s="87">
        <v>0</v>
      </c>
      <c r="AB495" s="71">
        <f t="shared" si="68"/>
        <v>2</v>
      </c>
      <c r="AC495" s="71">
        <f t="shared" si="69"/>
        <v>2</v>
      </c>
      <c r="AD495" s="71">
        <f t="shared" si="70"/>
        <v>2</v>
      </c>
      <c r="AE495" s="71">
        <f t="shared" si="71"/>
        <v>2</v>
      </c>
      <c r="AF495" s="103" t="s">
        <v>2354</v>
      </c>
      <c r="AH495" s="131"/>
      <c r="AI495" s="131"/>
      <c r="AJ495" s="131"/>
      <c r="AK495" s="131"/>
      <c r="AL495" s="131"/>
      <c r="AM495" s="131"/>
      <c r="AN495" s="131"/>
      <c r="AO495" s="131"/>
      <c r="AP495" s="131"/>
      <c r="AQ495" s="131"/>
      <c r="AR495" s="131"/>
      <c r="AS495" s="131"/>
      <c r="AT495" s="131"/>
      <c r="AU495" s="131"/>
      <c r="AV495" s="131"/>
      <c r="AW495" s="131"/>
      <c r="AX495" s="131"/>
      <c r="AY495" s="131"/>
      <c r="AZ495" s="131"/>
      <c r="BA495" s="131"/>
      <c r="BB495" s="131"/>
      <c r="BC495" s="131"/>
      <c r="BD495" s="131"/>
      <c r="BE495" s="131"/>
      <c r="BF495" s="131"/>
      <c r="BG495" s="131"/>
      <c r="BH495" s="131"/>
      <c r="BI495" s="131"/>
      <c r="BJ495" s="131"/>
      <c r="BK495" s="131"/>
      <c r="BL495" s="131"/>
      <c r="BM495" s="131"/>
      <c r="BN495" s="131"/>
      <c r="BO495" s="131"/>
      <c r="BP495" s="131"/>
      <c r="BQ495" s="131"/>
      <c r="BR495" s="131"/>
      <c r="BS495" s="131"/>
      <c r="BT495" s="131"/>
      <c r="BU495" s="131"/>
      <c r="BV495" s="131"/>
      <c r="BW495" s="131"/>
      <c r="BX495" s="131"/>
      <c r="BY495" s="131"/>
      <c r="BZ495" s="131"/>
      <c r="CA495" s="131"/>
      <c r="CB495" s="131"/>
      <c r="CC495" s="131"/>
      <c r="CD495" s="131"/>
      <c r="CE495" s="131"/>
      <c r="CF495" s="131"/>
      <c r="CG495" s="131"/>
      <c r="CH495" s="131"/>
      <c r="CI495" s="131"/>
      <c r="CJ495" s="131"/>
      <c r="CK495" s="131"/>
      <c r="CL495" s="131"/>
      <c r="CM495" s="131"/>
      <c r="CN495" s="131"/>
      <c r="CO495" s="131"/>
      <c r="CP495" s="131"/>
      <c r="CQ495" s="131"/>
      <c r="CR495" s="131"/>
      <c r="CS495" s="131"/>
      <c r="CT495" s="131"/>
      <c r="CU495" s="131"/>
      <c r="CV495" s="131"/>
      <c r="CW495" s="131"/>
      <c r="CX495" s="131"/>
      <c r="CY495" s="131"/>
      <c r="CZ495" s="131"/>
      <c r="DA495" s="131"/>
      <c r="DB495" s="131"/>
      <c r="DC495" s="131"/>
      <c r="DD495" s="131"/>
      <c r="DE495" s="131"/>
      <c r="DF495" s="131"/>
      <c r="DG495" s="131"/>
      <c r="DH495" s="131"/>
      <c r="DI495" s="131"/>
      <c r="DJ495" s="131"/>
      <c r="DK495" s="131"/>
      <c r="DL495" s="131"/>
      <c r="DM495" s="131"/>
      <c r="DN495" s="131"/>
      <c r="DO495" s="131"/>
      <c r="DP495" s="131"/>
      <c r="DQ495" s="131"/>
      <c r="DR495" s="131"/>
      <c r="DS495" s="131"/>
      <c r="DT495" s="131"/>
      <c r="DU495" s="131"/>
      <c r="DV495" s="131"/>
      <c r="DW495" s="131"/>
      <c r="DX495" s="131"/>
      <c r="DY495" s="131"/>
      <c r="DZ495" s="131"/>
      <c r="EA495" s="131"/>
      <c r="EB495" s="131"/>
      <c r="EC495" s="131"/>
      <c r="ED495" s="131"/>
      <c r="EE495" s="131"/>
      <c r="EF495" s="131"/>
      <c r="EG495" s="131"/>
      <c r="EH495" s="131"/>
      <c r="EI495" s="131"/>
      <c r="EJ495" s="131"/>
      <c r="EK495" s="131"/>
      <c r="EL495" s="131"/>
      <c r="EM495" s="131"/>
      <c r="EN495" s="131"/>
      <c r="EO495" s="131"/>
      <c r="EP495" s="131"/>
      <c r="EQ495" s="131"/>
      <c r="ER495" s="131"/>
      <c r="ES495" s="131"/>
      <c r="ET495" s="131"/>
      <c r="EU495" s="131"/>
      <c r="EV495" s="131"/>
      <c r="EW495" s="131"/>
      <c r="EX495" s="131"/>
      <c r="EY495" s="131"/>
      <c r="EZ495" s="131"/>
      <c r="FA495" s="131"/>
      <c r="FB495" s="131"/>
      <c r="FC495" s="131"/>
      <c r="FD495" s="131"/>
      <c r="FE495" s="131"/>
      <c r="FF495" s="131"/>
      <c r="FG495" s="131"/>
      <c r="FH495" s="131"/>
      <c r="FI495" s="131"/>
      <c r="FJ495" s="131"/>
      <c r="FK495" s="131"/>
      <c r="FL495" s="131"/>
      <c r="FM495" s="131"/>
      <c r="FN495" s="131"/>
      <c r="FO495" s="131"/>
      <c r="FP495" s="131"/>
      <c r="FQ495" s="131"/>
      <c r="FR495" s="131"/>
      <c r="FS495" s="131"/>
      <c r="FT495" s="131"/>
      <c r="FU495" s="131"/>
      <c r="FV495" s="131"/>
      <c r="FW495" s="131"/>
      <c r="FX495" s="131"/>
      <c r="FY495" s="131"/>
      <c r="FZ495" s="131"/>
      <c r="GA495" s="131"/>
      <c r="GB495" s="131"/>
      <c r="GC495" s="131"/>
      <c r="GD495" s="131"/>
      <c r="GE495" s="131"/>
      <c r="GF495" s="131"/>
      <c r="GG495" s="131"/>
      <c r="GH495" s="131"/>
      <c r="GI495" s="131"/>
      <c r="GJ495" s="131"/>
      <c r="GK495" s="131"/>
      <c r="GL495" s="131"/>
      <c r="GM495" s="131"/>
      <c r="GN495" s="131"/>
      <c r="GO495" s="131"/>
      <c r="GP495" s="131"/>
      <c r="GQ495" s="131"/>
      <c r="GR495" s="131"/>
      <c r="GS495" s="131"/>
      <c r="GT495" s="131"/>
      <c r="GU495" s="131"/>
      <c r="GV495" s="131"/>
      <c r="GW495" s="131"/>
      <c r="GX495" s="131"/>
      <c r="GY495" s="131"/>
      <c r="GZ495" s="131"/>
      <c r="HA495" s="131"/>
      <c r="HB495" s="131"/>
      <c r="HC495" s="131"/>
      <c r="HD495" s="131"/>
      <c r="HE495" s="131"/>
      <c r="HF495" s="131"/>
      <c r="HG495" s="131"/>
      <c r="HH495" s="131"/>
      <c r="HI495" s="131"/>
      <c r="HJ495" s="131"/>
      <c r="HK495" s="131"/>
      <c r="HL495" s="131"/>
      <c r="HM495" s="131"/>
      <c r="HN495" s="131"/>
      <c r="HO495" s="131"/>
      <c r="HP495" s="131"/>
      <c r="HQ495" s="131"/>
      <c r="HR495" s="131"/>
      <c r="HS495" s="131"/>
      <c r="HT495" s="131"/>
      <c r="HU495" s="131"/>
      <c r="HV495" s="131"/>
      <c r="HW495" s="131"/>
      <c r="HX495" s="131"/>
      <c r="HY495" s="131"/>
      <c r="HZ495" s="131"/>
      <c r="IA495" s="131"/>
      <c r="IB495" s="131"/>
      <c r="IC495" s="131"/>
      <c r="ID495" s="131"/>
      <c r="IE495" s="131"/>
      <c r="IF495" s="131"/>
      <c r="IG495" s="131"/>
      <c r="IH495" s="131"/>
      <c r="II495" s="131"/>
      <c r="IJ495" s="131"/>
      <c r="IK495" s="131"/>
      <c r="IL495" s="131"/>
      <c r="IM495" s="131"/>
      <c r="IN495" s="131"/>
      <c r="IO495" s="131"/>
      <c r="IP495" s="131"/>
      <c r="IQ495" s="131"/>
      <c r="IR495" s="131"/>
      <c r="IS495" s="131"/>
      <c r="IT495" s="131"/>
      <c r="IU495" s="131"/>
      <c r="IV495" s="131"/>
      <c r="IW495" s="131"/>
      <c r="IX495" s="131"/>
      <c r="IY495" s="131"/>
      <c r="IZ495" s="131"/>
      <c r="JA495" s="131"/>
      <c r="JB495" s="131"/>
      <c r="JC495" s="131"/>
      <c r="JD495" s="131"/>
      <c r="JE495" s="131"/>
      <c r="JF495" s="131"/>
      <c r="JG495" s="131"/>
      <c r="JH495" s="131"/>
      <c r="JI495" s="131"/>
      <c r="JJ495" s="131"/>
      <c r="JK495" s="131"/>
      <c r="JL495" s="131"/>
      <c r="JM495" s="131"/>
      <c r="JN495" s="131"/>
      <c r="JO495" s="131"/>
      <c r="JP495" s="131"/>
      <c r="JQ495" s="131"/>
      <c r="JR495" s="131"/>
      <c r="JS495" s="131"/>
      <c r="JT495" s="131"/>
      <c r="JU495" s="131"/>
      <c r="JV495" s="131"/>
      <c r="JW495" s="131"/>
      <c r="JX495" s="131"/>
      <c r="JY495" s="131"/>
      <c r="JZ495" s="131"/>
      <c r="KA495" s="131"/>
      <c r="KB495" s="131"/>
      <c r="KC495" s="131"/>
      <c r="KD495" s="131"/>
      <c r="KE495" s="131"/>
      <c r="KF495" s="131"/>
      <c r="KG495" s="131"/>
      <c r="KH495" s="131"/>
      <c r="KI495" s="131"/>
      <c r="KJ495" s="131"/>
      <c r="KK495" s="131"/>
      <c r="KL495" s="131"/>
      <c r="KM495" s="131"/>
      <c r="KN495" s="131"/>
      <c r="KO495" s="131"/>
      <c r="KP495" s="131"/>
      <c r="KQ495" s="131"/>
      <c r="KR495" s="131"/>
      <c r="KS495" s="131"/>
      <c r="KT495" s="131"/>
      <c r="KU495" s="131"/>
      <c r="KV495" s="131"/>
      <c r="KW495" s="131"/>
      <c r="KX495" s="131"/>
      <c r="KY495" s="131"/>
      <c r="KZ495" s="131"/>
      <c r="LA495" s="131"/>
      <c r="LB495" s="131"/>
      <c r="LC495" s="131"/>
      <c r="LD495" s="131"/>
      <c r="LE495" s="131"/>
      <c r="LF495" s="131"/>
      <c r="LG495" s="131"/>
      <c r="LH495" s="131"/>
      <c r="LI495" s="131"/>
      <c r="LJ495" s="131"/>
      <c r="LK495" s="131"/>
      <c r="LL495" s="131"/>
      <c r="LM495" s="131"/>
      <c r="LN495" s="131"/>
      <c r="LO495" s="131"/>
      <c r="LP495" s="131"/>
      <c r="LQ495" s="131"/>
      <c r="LR495" s="131"/>
      <c r="LS495" s="131"/>
      <c r="LT495" s="131"/>
      <c r="LU495" s="131"/>
      <c r="LV495" s="131"/>
      <c r="LW495" s="131"/>
      <c r="LX495" s="131"/>
      <c r="LY495" s="131"/>
      <c r="LZ495" s="131"/>
      <c r="MA495" s="131"/>
      <c r="MB495" s="131"/>
      <c r="MC495" s="131"/>
      <c r="MD495" s="131"/>
      <c r="ME495" s="131"/>
      <c r="MF495" s="131"/>
      <c r="MG495" s="131"/>
      <c r="MH495" s="131"/>
      <c r="MI495" s="131"/>
      <c r="MJ495" s="131"/>
      <c r="MK495" s="131"/>
      <c r="ML495" s="131"/>
      <c r="MM495" s="131"/>
      <c r="MN495" s="131"/>
      <c r="MO495" s="131"/>
      <c r="MP495" s="131"/>
      <c r="MQ495" s="131"/>
      <c r="MR495" s="131"/>
      <c r="MS495" s="131"/>
      <c r="MT495" s="131"/>
      <c r="MU495" s="131"/>
      <c r="MV495" s="131"/>
      <c r="MW495" s="131"/>
      <c r="MX495" s="131"/>
      <c r="MY495" s="131"/>
      <c r="MZ495" s="131"/>
      <c r="NA495" s="131"/>
      <c r="NB495" s="131"/>
      <c r="NC495" s="131"/>
      <c r="ND495" s="131"/>
      <c r="NE495" s="131"/>
      <c r="NF495" s="131"/>
      <c r="NG495" s="131"/>
      <c r="NH495" s="131"/>
      <c r="NI495" s="131"/>
      <c r="NJ495" s="131"/>
      <c r="NK495" s="131"/>
      <c r="NL495" s="131"/>
      <c r="NM495" s="131"/>
      <c r="NN495" s="131"/>
      <c r="NO495" s="131"/>
      <c r="NP495" s="131"/>
      <c r="NQ495" s="131"/>
      <c r="NR495" s="131"/>
      <c r="NS495" s="131"/>
      <c r="NT495" s="131"/>
      <c r="NU495" s="131"/>
      <c r="NV495" s="131"/>
      <c r="NW495" s="131"/>
      <c r="NX495" s="131"/>
      <c r="NY495" s="131"/>
      <c r="NZ495" s="131"/>
      <c r="OA495" s="131"/>
      <c r="OB495" s="131"/>
      <c r="OC495" s="131"/>
      <c r="OD495" s="131"/>
      <c r="OE495" s="131"/>
      <c r="OF495" s="131"/>
      <c r="OG495" s="131"/>
      <c r="OH495" s="131"/>
      <c r="OI495" s="131"/>
      <c r="OJ495" s="131"/>
      <c r="OK495" s="131"/>
      <c r="OL495" s="131"/>
      <c r="OM495" s="131"/>
      <c r="ON495" s="131"/>
      <c r="OO495" s="131"/>
      <c r="OP495" s="131"/>
      <c r="OQ495" s="131"/>
      <c r="OR495" s="131"/>
      <c r="OS495" s="131"/>
      <c r="OT495" s="131"/>
      <c r="OU495" s="131"/>
      <c r="OV495" s="131"/>
      <c r="OW495" s="131"/>
      <c r="OX495" s="131"/>
      <c r="OY495" s="131"/>
      <c r="OZ495" s="131"/>
      <c r="PA495" s="131"/>
      <c r="PB495" s="131"/>
      <c r="PC495" s="131"/>
      <c r="PD495" s="131"/>
      <c r="PE495" s="131"/>
      <c r="PF495" s="131"/>
      <c r="PG495" s="131"/>
      <c r="PH495" s="131"/>
      <c r="PI495" s="131"/>
      <c r="PJ495" s="131"/>
      <c r="PK495" s="131"/>
      <c r="PL495" s="131"/>
      <c r="PM495" s="131"/>
      <c r="PN495" s="131"/>
      <c r="PO495" s="131"/>
      <c r="PP495" s="131"/>
      <c r="PQ495" s="131"/>
      <c r="PR495" s="131"/>
      <c r="PS495" s="131"/>
      <c r="PT495" s="131"/>
      <c r="PU495" s="131"/>
      <c r="PV495" s="131"/>
      <c r="PW495" s="131"/>
      <c r="PX495" s="131"/>
      <c r="PY495" s="131"/>
      <c r="PZ495" s="131"/>
      <c r="QA495" s="131"/>
      <c r="QB495" s="131"/>
      <c r="QC495" s="131"/>
      <c r="QD495" s="131"/>
      <c r="QE495" s="131"/>
      <c r="QF495" s="131"/>
      <c r="QG495" s="131"/>
      <c r="QH495" s="131"/>
      <c r="QI495" s="131"/>
      <c r="QJ495" s="131"/>
      <c r="QK495" s="131"/>
      <c r="QL495" s="131"/>
      <c r="QM495" s="131"/>
      <c r="QN495" s="131"/>
      <c r="QO495" s="131"/>
      <c r="QP495" s="131"/>
      <c r="QQ495" s="131"/>
      <c r="QR495" s="131"/>
      <c r="QS495" s="131"/>
      <c r="QT495" s="131"/>
      <c r="QU495" s="131"/>
      <c r="QV495" s="131"/>
      <c r="QW495" s="131"/>
      <c r="QX495" s="131"/>
      <c r="QY495" s="131"/>
      <c r="QZ495" s="131"/>
      <c r="RA495" s="131"/>
      <c r="RB495" s="131"/>
      <c r="RC495" s="131"/>
      <c r="RD495" s="131"/>
      <c r="RE495" s="131"/>
      <c r="RF495" s="131"/>
      <c r="RG495" s="131"/>
      <c r="RH495" s="131"/>
      <c r="RI495" s="131"/>
      <c r="RJ495" s="131"/>
      <c r="RK495" s="131"/>
      <c r="RL495" s="131"/>
      <c r="RM495" s="131"/>
      <c r="RN495" s="131"/>
      <c r="RO495" s="131"/>
      <c r="RP495" s="131"/>
      <c r="RQ495" s="131"/>
      <c r="RR495" s="131"/>
      <c r="RS495" s="131"/>
      <c r="RT495" s="131"/>
      <c r="RU495" s="131"/>
      <c r="RV495" s="131"/>
      <c r="RW495" s="131"/>
      <c r="RX495" s="131"/>
      <c r="RY495" s="131"/>
      <c r="RZ495" s="131"/>
      <c r="SA495" s="131"/>
      <c r="SB495" s="131"/>
      <c r="SC495" s="131"/>
      <c r="SD495" s="131"/>
      <c r="SE495" s="131"/>
      <c r="SF495" s="131"/>
      <c r="SG495" s="131"/>
      <c r="SH495" s="131"/>
      <c r="SI495" s="131"/>
      <c r="SJ495" s="131"/>
      <c r="SK495" s="131"/>
      <c r="SL495" s="131"/>
      <c r="SM495" s="131"/>
      <c r="SN495" s="131"/>
      <c r="SO495" s="131"/>
      <c r="SP495" s="131"/>
      <c r="SQ495" s="131"/>
      <c r="SR495" s="131"/>
      <c r="SS495" s="131"/>
      <c r="ST495" s="131"/>
      <c r="SU495" s="131"/>
      <c r="SV495" s="131"/>
      <c r="SW495" s="131"/>
      <c r="SX495" s="131"/>
      <c r="SY495" s="131"/>
      <c r="SZ495" s="131"/>
      <c r="TA495" s="131"/>
      <c r="TB495" s="131"/>
      <c r="TC495" s="131"/>
      <c r="TD495" s="131"/>
      <c r="TE495" s="131"/>
      <c r="TF495" s="131"/>
      <c r="TG495" s="131"/>
      <c r="TH495" s="131"/>
      <c r="TI495" s="131"/>
      <c r="TJ495" s="131"/>
      <c r="TK495" s="131"/>
      <c r="TL495" s="131"/>
      <c r="TM495" s="131"/>
      <c r="TN495" s="131"/>
      <c r="TO495" s="131"/>
      <c r="TP495" s="131"/>
      <c r="TQ495" s="131"/>
      <c r="TR495" s="131"/>
      <c r="TS495" s="131"/>
      <c r="TT495" s="131"/>
      <c r="TU495" s="131"/>
      <c r="TV495" s="131"/>
      <c r="TW495" s="131"/>
      <c r="TX495" s="131"/>
      <c r="TY495" s="131"/>
      <c r="TZ495" s="131"/>
      <c r="UA495" s="131"/>
      <c r="UB495" s="131"/>
      <c r="UC495" s="131"/>
      <c r="UD495" s="131"/>
      <c r="UE495" s="131"/>
      <c r="UF495" s="131"/>
      <c r="UG495" s="131"/>
      <c r="UH495" s="131"/>
      <c r="UI495" s="131"/>
      <c r="UJ495" s="131"/>
      <c r="UK495" s="131"/>
      <c r="UL495" s="131"/>
      <c r="UM495" s="131"/>
      <c r="UN495" s="131"/>
      <c r="UO495" s="131"/>
      <c r="UP495" s="131"/>
      <c r="UQ495" s="131"/>
      <c r="UR495" s="131"/>
      <c r="US495" s="131"/>
      <c r="UT495" s="131"/>
      <c r="UU495" s="131"/>
      <c r="UV495" s="131"/>
      <c r="UW495" s="131"/>
      <c r="UX495" s="131"/>
      <c r="UY495" s="131"/>
      <c r="UZ495" s="131"/>
      <c r="VA495" s="131"/>
      <c r="VB495" s="131"/>
      <c r="VC495" s="131"/>
      <c r="VD495" s="131"/>
      <c r="VE495" s="131"/>
      <c r="VF495" s="131"/>
      <c r="VG495" s="131"/>
      <c r="VH495" s="131"/>
      <c r="VI495" s="131"/>
      <c r="VJ495" s="131"/>
      <c r="VK495" s="131"/>
      <c r="VL495" s="131"/>
      <c r="VM495" s="131"/>
      <c r="VN495" s="131"/>
      <c r="VO495" s="131"/>
      <c r="VP495" s="131"/>
      <c r="VQ495" s="131"/>
      <c r="VR495" s="131"/>
      <c r="VS495" s="131"/>
      <c r="VT495" s="131"/>
      <c r="VU495" s="131"/>
      <c r="VV495" s="131"/>
      <c r="VW495" s="131"/>
      <c r="VX495" s="131"/>
      <c r="VY495" s="131"/>
      <c r="VZ495" s="131"/>
      <c r="WA495" s="131"/>
      <c r="WB495" s="131"/>
      <c r="WC495" s="131"/>
      <c r="WD495" s="131"/>
      <c r="WE495" s="131"/>
      <c r="WF495" s="131"/>
      <c r="WG495" s="131"/>
      <c r="WH495" s="131"/>
      <c r="WI495" s="131"/>
      <c r="WJ495" s="131"/>
      <c r="WK495" s="131"/>
      <c r="WL495" s="131"/>
      <c r="WM495" s="131"/>
      <c r="WN495" s="131"/>
      <c r="WO495" s="131"/>
      <c r="WP495" s="131"/>
      <c r="WQ495" s="131"/>
      <c r="WR495" s="131"/>
      <c r="WS495" s="131"/>
      <c r="WT495" s="131"/>
      <c r="WU495" s="131"/>
      <c r="WV495" s="131"/>
      <c r="WW495" s="131"/>
      <c r="WX495" s="131"/>
      <c r="WY495" s="131"/>
      <c r="WZ495" s="131"/>
      <c r="XA495" s="131"/>
      <c r="XB495" s="131"/>
      <c r="XC495" s="131"/>
      <c r="XD495" s="131"/>
      <c r="XE495" s="131"/>
      <c r="XF495" s="131"/>
      <c r="XG495" s="131"/>
      <c r="XH495" s="131"/>
      <c r="XI495" s="131"/>
      <c r="XJ495" s="131"/>
      <c r="XK495" s="131"/>
      <c r="XL495" s="131"/>
      <c r="XM495" s="131"/>
      <c r="XN495" s="131"/>
      <c r="XO495" s="131"/>
      <c r="XP495" s="131"/>
      <c r="XQ495" s="131"/>
      <c r="XR495" s="131"/>
      <c r="XS495" s="131"/>
      <c r="XT495" s="131"/>
      <c r="XU495" s="131"/>
      <c r="XV495" s="131"/>
      <c r="XW495" s="131"/>
      <c r="XX495" s="131"/>
      <c r="XY495" s="131"/>
      <c r="XZ495" s="131"/>
      <c r="YA495" s="131"/>
      <c r="YB495" s="131"/>
      <c r="YC495" s="131"/>
      <c r="YD495" s="131"/>
      <c r="YE495" s="131"/>
      <c r="YF495" s="131"/>
      <c r="YG495" s="131"/>
      <c r="YH495" s="131"/>
      <c r="YI495" s="131"/>
      <c r="YJ495" s="131"/>
      <c r="YK495" s="131"/>
      <c r="YL495" s="131"/>
      <c r="YM495" s="131"/>
      <c r="YN495" s="131"/>
      <c r="YO495" s="131"/>
      <c r="YP495" s="131"/>
      <c r="YQ495" s="131"/>
      <c r="YR495" s="131"/>
      <c r="YS495" s="131"/>
      <c r="YT495" s="131"/>
      <c r="YU495" s="131"/>
      <c r="YV495" s="131"/>
      <c r="YW495" s="131"/>
      <c r="YX495" s="131"/>
      <c r="YY495" s="131"/>
      <c r="YZ495" s="131"/>
      <c r="ZA495" s="131"/>
      <c r="ZB495" s="131"/>
      <c r="ZC495" s="131"/>
      <c r="ZD495" s="131"/>
      <c r="ZE495" s="131"/>
      <c r="ZF495" s="131"/>
      <c r="ZG495" s="131"/>
      <c r="ZH495" s="131"/>
      <c r="ZI495" s="131"/>
      <c r="ZJ495" s="131"/>
      <c r="ZK495" s="131"/>
      <c r="ZL495" s="131"/>
      <c r="ZM495" s="131"/>
      <c r="ZN495" s="131"/>
      <c r="ZO495" s="131"/>
      <c r="ZP495" s="131"/>
      <c r="ZQ495" s="131"/>
      <c r="ZR495" s="131"/>
      <c r="ZS495" s="131"/>
      <c r="ZT495" s="131"/>
      <c r="ZU495" s="131"/>
      <c r="ZV495" s="131"/>
      <c r="ZW495" s="131"/>
      <c r="ZX495" s="131"/>
      <c r="ZY495" s="131"/>
      <c r="ZZ495" s="131"/>
      <c r="AAA495" s="131"/>
      <c r="AAB495" s="131"/>
      <c r="AAC495" s="131"/>
      <c r="AAD495" s="131"/>
      <c r="AAE495" s="131"/>
      <c r="AAF495" s="131"/>
      <c r="AAG495" s="131"/>
      <c r="AAH495" s="131"/>
      <c r="AAI495" s="131"/>
      <c r="AAJ495" s="131"/>
      <c r="AAK495" s="131"/>
      <c r="AAL495" s="131"/>
      <c r="AAM495" s="131"/>
      <c r="AAN495" s="131"/>
      <c r="AAO495" s="131"/>
      <c r="AAP495" s="131"/>
      <c r="AAQ495" s="131"/>
      <c r="AAR495" s="131"/>
      <c r="AAS495" s="131"/>
      <c r="AAT495" s="131"/>
      <c r="AAU495" s="131"/>
      <c r="AAV495" s="131"/>
      <c r="AAW495" s="131"/>
      <c r="AAX495" s="131"/>
      <c r="AAY495" s="131"/>
      <c r="AAZ495" s="131"/>
      <c r="ABA495" s="131"/>
      <c r="ABB495" s="131"/>
      <c r="ABC495" s="131"/>
      <c r="ABD495" s="131"/>
      <c r="ABE495" s="131"/>
      <c r="ABF495" s="131"/>
      <c r="ABG495" s="131"/>
      <c r="ABH495" s="131"/>
      <c r="ABI495" s="131"/>
      <c r="ABJ495" s="131"/>
      <c r="ABK495" s="131"/>
      <c r="ABL495" s="131"/>
      <c r="ABM495" s="131"/>
      <c r="ABN495" s="131"/>
      <c r="ABO495" s="131"/>
      <c r="ABP495" s="131"/>
      <c r="ABQ495" s="131"/>
      <c r="ABR495" s="131"/>
      <c r="ABS495" s="131"/>
      <c r="ABT495" s="131"/>
      <c r="ABU495" s="131"/>
      <c r="ABV495" s="131"/>
      <c r="ABW495" s="131"/>
      <c r="ABX495" s="131"/>
      <c r="ABY495" s="131"/>
      <c r="ABZ495" s="131"/>
      <c r="ACA495" s="131"/>
      <c r="ACB495" s="131"/>
      <c r="ACC495" s="131"/>
      <c r="ACD495" s="131"/>
      <c r="ACE495" s="131"/>
      <c r="ACF495" s="131"/>
      <c r="ACG495" s="131"/>
      <c r="ACH495" s="131"/>
      <c r="ACI495" s="131"/>
      <c r="ACJ495" s="131"/>
      <c r="ACK495" s="131"/>
      <c r="ACL495" s="131"/>
      <c r="ACM495" s="131"/>
      <c r="ACN495" s="131"/>
      <c r="ACO495" s="131"/>
      <c r="ACP495" s="131"/>
      <c r="ACQ495" s="131"/>
      <c r="ACR495" s="131"/>
      <c r="ACS495" s="131"/>
      <c r="ACT495" s="131"/>
      <c r="ACU495" s="131"/>
      <c r="ACV495" s="131"/>
      <c r="ACW495" s="131"/>
      <c r="ACX495" s="131"/>
      <c r="ACY495" s="131"/>
      <c r="ACZ495" s="131"/>
      <c r="ADA495" s="131"/>
      <c r="ADB495" s="131"/>
      <c r="ADC495" s="131"/>
      <c r="ADD495" s="131"/>
      <c r="ADE495" s="131"/>
      <c r="ADF495" s="131"/>
      <c r="ADG495" s="131"/>
      <c r="ADH495" s="131"/>
      <c r="ADI495" s="131"/>
      <c r="ADJ495" s="131"/>
      <c r="ADK495" s="131"/>
      <c r="ADL495" s="131"/>
      <c r="ADM495" s="131"/>
      <c r="ADN495" s="131"/>
      <c r="ADO495" s="131"/>
      <c r="ADP495" s="131"/>
      <c r="ADQ495" s="131"/>
      <c r="ADR495" s="131"/>
      <c r="ADS495" s="131"/>
      <c r="ADT495" s="131"/>
      <c r="ADU495" s="131"/>
      <c r="ADV495" s="131"/>
      <c r="ADW495" s="131"/>
      <c r="ADX495" s="131"/>
      <c r="ADY495" s="131"/>
      <c r="ADZ495" s="131"/>
      <c r="AEA495" s="131"/>
      <c r="AEB495" s="131"/>
      <c r="AEC495" s="131"/>
      <c r="AED495" s="131"/>
      <c r="AEE495" s="131"/>
      <c r="AEF495" s="131"/>
      <c r="AEG495" s="131"/>
      <c r="AEH495" s="131"/>
      <c r="AEI495" s="131"/>
      <c r="AEJ495" s="131"/>
      <c r="AEK495" s="131"/>
      <c r="AEL495" s="131"/>
      <c r="AEM495" s="131"/>
      <c r="AEN495" s="131"/>
      <c r="AEO495" s="131"/>
      <c r="AEP495" s="131"/>
      <c r="AEQ495" s="131"/>
      <c r="AER495" s="131"/>
      <c r="AES495" s="131"/>
      <c r="AET495" s="131"/>
      <c r="AEU495" s="131"/>
      <c r="AEV495" s="131"/>
      <c r="AEW495" s="131"/>
      <c r="AEX495" s="131"/>
      <c r="AEY495" s="131"/>
      <c r="AEZ495" s="131"/>
      <c r="AFA495" s="131"/>
      <c r="AFB495" s="131"/>
      <c r="AFC495" s="131"/>
      <c r="AFD495" s="131"/>
      <c r="AFE495" s="131"/>
      <c r="AFF495" s="131"/>
      <c r="AFG495" s="131"/>
      <c r="AFH495" s="131"/>
      <c r="AFI495" s="131"/>
      <c r="AFJ495" s="131"/>
      <c r="AFK495" s="131"/>
      <c r="AFL495" s="131"/>
      <c r="AFM495" s="131"/>
      <c r="AFN495" s="131"/>
      <c r="AFO495" s="131"/>
      <c r="AFP495" s="131"/>
      <c r="AFQ495" s="131"/>
      <c r="AFR495" s="131"/>
      <c r="AFS495" s="131"/>
      <c r="AFT495" s="131"/>
      <c r="AFU495" s="131"/>
      <c r="AFV495" s="131"/>
      <c r="AFW495" s="131"/>
      <c r="AFX495" s="131"/>
      <c r="AFY495" s="131"/>
      <c r="AFZ495" s="131"/>
      <c r="AGA495" s="131"/>
      <c r="AGB495" s="131"/>
      <c r="AGC495" s="131"/>
      <c r="AGD495" s="131"/>
      <c r="AGE495" s="131"/>
      <c r="AGF495" s="131"/>
      <c r="AGG495" s="131"/>
      <c r="AGH495" s="131"/>
      <c r="AGI495" s="131"/>
      <c r="AGJ495" s="131"/>
      <c r="AGK495" s="131"/>
      <c r="AGL495" s="131"/>
      <c r="AGM495" s="131"/>
      <c r="AGN495" s="131"/>
      <c r="AGO495" s="131"/>
      <c r="AGP495" s="131"/>
      <c r="AGQ495" s="131"/>
      <c r="AGR495" s="131"/>
      <c r="AGS495" s="131"/>
      <c r="AGT495" s="131"/>
      <c r="AGU495" s="131"/>
      <c r="AGV495" s="131"/>
      <c r="AGW495" s="131"/>
      <c r="AGX495" s="131"/>
      <c r="AGY495" s="131"/>
      <c r="AGZ495" s="131"/>
      <c r="AHA495" s="131"/>
      <c r="AHB495" s="131"/>
      <c r="AHC495" s="131"/>
      <c r="AHD495" s="131"/>
      <c r="AHE495" s="131"/>
      <c r="AHF495" s="131"/>
      <c r="AHG495" s="131"/>
      <c r="AHH495" s="131"/>
      <c r="AHI495" s="131"/>
      <c r="AHJ495" s="131"/>
      <c r="AHK495" s="131"/>
      <c r="AHL495" s="131"/>
      <c r="AHM495" s="131"/>
      <c r="AHN495" s="131"/>
      <c r="AHO495" s="131"/>
      <c r="AHP495" s="131"/>
      <c r="AHQ495" s="131"/>
      <c r="AHR495" s="131"/>
      <c r="AHS495" s="131"/>
      <c r="AHT495" s="131"/>
      <c r="AHU495" s="131"/>
      <c r="AHV495" s="131"/>
      <c r="AHW495" s="131"/>
      <c r="AHX495" s="131"/>
      <c r="AHY495" s="131"/>
      <c r="AHZ495" s="131"/>
      <c r="AIA495" s="131"/>
      <c r="AIB495" s="131"/>
      <c r="AIC495" s="131"/>
      <c r="AID495" s="131"/>
      <c r="AIE495" s="131"/>
      <c r="AIF495" s="131"/>
      <c r="AIG495" s="131"/>
      <c r="AIH495" s="131"/>
      <c r="AII495" s="131"/>
      <c r="AIJ495" s="131"/>
      <c r="AIK495" s="131"/>
      <c r="AIL495" s="131"/>
      <c r="AIM495" s="131"/>
      <c r="AIN495" s="131"/>
      <c r="AIO495" s="131"/>
      <c r="AIP495" s="131"/>
      <c r="AIQ495" s="131"/>
      <c r="AIR495" s="131"/>
      <c r="AIS495" s="131"/>
      <c r="AIT495" s="131"/>
      <c r="AIU495" s="131"/>
      <c r="AIV495" s="131"/>
      <c r="AIW495" s="131"/>
      <c r="AIX495" s="131"/>
      <c r="AIY495" s="131"/>
      <c r="AIZ495" s="131"/>
      <c r="AJA495" s="131"/>
      <c r="AJB495" s="131"/>
      <c r="AJC495" s="131"/>
      <c r="AJD495" s="131"/>
      <c r="AJE495" s="131"/>
      <c r="AJF495" s="131"/>
      <c r="AJG495" s="131"/>
      <c r="AJH495" s="131"/>
      <c r="AJI495" s="131"/>
      <c r="AJJ495" s="131"/>
      <c r="AJK495" s="131"/>
      <c r="AJL495" s="131"/>
      <c r="AJM495" s="131"/>
      <c r="AJN495" s="131"/>
      <c r="AJO495" s="131"/>
      <c r="AJP495" s="131"/>
      <c r="AJQ495" s="131"/>
      <c r="AJR495" s="131"/>
      <c r="AJS495" s="131"/>
      <c r="AJT495" s="131"/>
      <c r="AJU495" s="131"/>
      <c r="AJV495" s="131"/>
      <c r="AJW495" s="131"/>
      <c r="AJX495" s="131"/>
      <c r="AJY495" s="131"/>
      <c r="AJZ495" s="131"/>
      <c r="AKA495" s="131"/>
      <c r="AKB495" s="131"/>
      <c r="AKC495" s="131"/>
      <c r="AKD495" s="131"/>
      <c r="AKE495" s="131"/>
      <c r="AKF495" s="131"/>
      <c r="AKG495" s="131"/>
      <c r="AKH495" s="131"/>
      <c r="AKI495" s="131"/>
      <c r="AKJ495" s="131"/>
      <c r="AKK495" s="131"/>
      <c r="AKL495" s="131"/>
      <c r="AKM495" s="131"/>
      <c r="AKN495" s="131"/>
      <c r="AKO495" s="131"/>
      <c r="AKP495" s="131"/>
      <c r="AKQ495" s="131"/>
      <c r="AKR495" s="131"/>
      <c r="AKS495" s="131"/>
      <c r="AKT495" s="131"/>
      <c r="AKU495" s="131"/>
      <c r="AKV495" s="131"/>
      <c r="AKW495" s="131"/>
      <c r="AKX495" s="131"/>
      <c r="AKY495" s="131"/>
      <c r="AKZ495" s="131"/>
      <c r="ALA495" s="131"/>
      <c r="ALB495" s="131"/>
      <c r="ALC495" s="131"/>
      <c r="ALD495" s="131"/>
      <c r="ALE495" s="131"/>
      <c r="ALF495" s="131"/>
      <c r="ALG495" s="131"/>
      <c r="ALH495" s="131"/>
      <c r="ALI495" s="131"/>
      <c r="ALJ495" s="131"/>
      <c r="ALK495" s="131"/>
      <c r="ALL495" s="131"/>
      <c r="ALM495" s="131"/>
      <c r="ALN495" s="131"/>
      <c r="ALO495" s="131"/>
      <c r="ALP495" s="131"/>
      <c r="ALQ495" s="131"/>
      <c r="ALR495" s="131"/>
      <c r="ALS495" s="131"/>
      <c r="ALT495" s="131"/>
      <c r="ALU495" s="131"/>
      <c r="ALV495" s="131"/>
      <c r="ALW495" s="131"/>
      <c r="ALX495" s="131"/>
      <c r="ALY495" s="131"/>
      <c r="ALZ495" s="131"/>
      <c r="AMA495" s="131"/>
      <c r="AMB495" s="131"/>
      <c r="AMC495" s="131"/>
      <c r="AMD495" s="131"/>
      <c r="AME495" s="131"/>
      <c r="AMF495" s="131"/>
      <c r="AMG495" s="131"/>
      <c r="AMH495" s="131"/>
      <c r="AMI495" s="131"/>
      <c r="AMJ495" s="131"/>
      <c r="AMK495" s="131"/>
      <c r="AML495" s="131"/>
      <c r="AMM495" s="131"/>
      <c r="AMN495" s="131"/>
      <c r="AMO495" s="131"/>
      <c r="AMP495" s="131"/>
      <c r="AMQ495" s="131"/>
      <c r="AMR495" s="131"/>
      <c r="AMS495" s="131"/>
      <c r="AMT495" s="131"/>
      <c r="AMU495" s="131"/>
      <c r="AMV495" s="131"/>
      <c r="AMW495" s="131"/>
      <c r="AMX495" s="131"/>
      <c r="AMY495" s="131"/>
      <c r="AMZ495" s="131"/>
      <c r="ANA495" s="131"/>
      <c r="ANB495" s="131"/>
      <c r="ANC495" s="131"/>
      <c r="AND495" s="131"/>
      <c r="ANE495" s="131"/>
      <c r="ANF495" s="131"/>
      <c r="ANG495" s="131"/>
      <c r="ANH495" s="131"/>
      <c r="ANI495" s="131"/>
      <c r="ANJ495" s="131"/>
      <c r="ANK495" s="131"/>
      <c r="ANL495" s="131"/>
      <c r="ANM495" s="131"/>
      <c r="ANN495" s="131"/>
      <c r="ANO495" s="131"/>
      <c r="ANP495" s="131"/>
      <c r="ANQ495" s="131"/>
      <c r="ANR495" s="131"/>
      <c r="ANS495" s="131"/>
      <c r="ANT495" s="131"/>
      <c r="ANU495" s="131"/>
      <c r="ANV495" s="131"/>
      <c r="ANW495" s="131"/>
      <c r="ANX495" s="131"/>
      <c r="ANY495" s="131"/>
      <c r="ANZ495" s="131"/>
      <c r="AOA495" s="131"/>
      <c r="AOB495" s="131"/>
      <c r="AOC495" s="131"/>
      <c r="AOD495" s="131"/>
      <c r="AOE495" s="131"/>
      <c r="AOF495" s="131"/>
      <c r="AOG495" s="131"/>
      <c r="AOH495" s="131"/>
      <c r="AOI495" s="131"/>
      <c r="AOJ495" s="131"/>
      <c r="AOK495" s="131"/>
      <c r="AOL495" s="131"/>
      <c r="AOM495" s="131"/>
      <c r="AON495" s="131"/>
      <c r="AOO495" s="131"/>
      <c r="AOP495" s="131"/>
      <c r="AOQ495" s="131"/>
      <c r="AOR495" s="131"/>
      <c r="AOS495" s="131"/>
      <c r="AOT495" s="131"/>
      <c r="AOU495" s="131"/>
      <c r="AOV495" s="131"/>
      <c r="AOW495" s="131"/>
      <c r="AOX495" s="131"/>
      <c r="AOY495" s="131"/>
      <c r="AOZ495" s="131"/>
      <c r="APA495" s="131"/>
      <c r="APB495" s="131"/>
      <c r="APC495" s="131"/>
      <c r="APD495" s="131"/>
      <c r="APE495" s="131"/>
      <c r="APF495" s="131"/>
      <c r="APG495" s="131"/>
      <c r="APH495" s="131"/>
      <c r="API495" s="131"/>
      <c r="APJ495" s="131"/>
      <c r="APK495" s="131"/>
      <c r="APL495" s="131"/>
      <c r="APM495" s="131"/>
      <c r="APN495" s="131"/>
      <c r="APO495" s="131"/>
      <c r="APP495" s="131"/>
      <c r="APQ495" s="131"/>
      <c r="APR495" s="131"/>
      <c r="APS495" s="131"/>
      <c r="APT495" s="131"/>
      <c r="APU495" s="131"/>
      <c r="APV495" s="131"/>
      <c r="APW495" s="131"/>
      <c r="APX495" s="131"/>
      <c r="APY495" s="131"/>
      <c r="APZ495" s="131"/>
      <c r="AQA495" s="131"/>
      <c r="AQB495" s="131"/>
      <c r="AQC495" s="131"/>
      <c r="AQD495" s="131"/>
      <c r="AQE495" s="131"/>
      <c r="AQF495" s="131"/>
      <c r="AQG495" s="131"/>
      <c r="AQH495" s="131"/>
      <c r="AQI495" s="131"/>
      <c r="AQJ495" s="131"/>
      <c r="AQK495" s="131"/>
      <c r="AQL495" s="131"/>
      <c r="AQM495" s="131"/>
      <c r="AQN495" s="131"/>
      <c r="AQO495" s="131"/>
      <c r="AQP495" s="131"/>
      <c r="AQQ495" s="131"/>
      <c r="AQR495" s="131"/>
      <c r="AQS495" s="131"/>
      <c r="AQT495" s="131"/>
      <c r="AQU495" s="131"/>
      <c r="AQV495" s="131"/>
      <c r="AQW495" s="131"/>
      <c r="AQX495" s="131"/>
      <c r="AQY495" s="131"/>
      <c r="AQZ495" s="131"/>
      <c r="ARA495" s="131"/>
      <c r="ARB495" s="131"/>
      <c r="ARC495" s="131"/>
      <c r="ARD495" s="131"/>
      <c r="ARE495" s="131"/>
      <c r="ARF495" s="131"/>
      <c r="ARG495" s="131"/>
      <c r="ARH495" s="131"/>
      <c r="ARI495" s="131"/>
      <c r="ARJ495" s="131"/>
      <c r="ARK495" s="131"/>
      <c r="ARL495" s="131"/>
      <c r="ARM495" s="131"/>
      <c r="ARN495" s="131"/>
      <c r="ARO495" s="131"/>
      <c r="ARP495" s="131"/>
      <c r="ARQ495" s="131"/>
      <c r="ARR495" s="131"/>
      <c r="ARS495" s="131"/>
      <c r="ART495" s="131"/>
      <c r="ARU495" s="131"/>
      <c r="ARV495" s="131"/>
      <c r="ARW495" s="131"/>
      <c r="ARX495" s="131"/>
      <c r="ARY495" s="131"/>
      <c r="ARZ495" s="131"/>
      <c r="ASA495" s="131"/>
      <c r="ASB495" s="131"/>
      <c r="ASC495" s="131"/>
      <c r="ASD495" s="131"/>
      <c r="ASE495" s="131"/>
      <c r="ASF495" s="131"/>
      <c r="ASG495" s="131"/>
      <c r="ASH495" s="131"/>
      <c r="ASI495" s="131"/>
      <c r="ASJ495" s="131"/>
      <c r="ASK495" s="131"/>
      <c r="ASL495" s="131"/>
      <c r="ASM495" s="131"/>
      <c r="ASN495" s="131"/>
      <c r="ASO495" s="131"/>
      <c r="ASP495" s="131"/>
      <c r="ASQ495" s="131"/>
      <c r="ASR495" s="131"/>
      <c r="ASS495" s="131"/>
      <c r="AST495" s="131"/>
      <c r="ASU495" s="131"/>
      <c r="ASV495" s="131"/>
      <c r="ASW495" s="131"/>
      <c r="ASX495" s="131"/>
      <c r="ASY495" s="131"/>
      <c r="ASZ495" s="131"/>
      <c r="ATA495" s="131"/>
      <c r="ATB495" s="131"/>
      <c r="ATC495" s="131"/>
      <c r="ATD495" s="131"/>
      <c r="ATE495" s="131"/>
      <c r="ATF495" s="131"/>
      <c r="ATG495" s="131"/>
      <c r="ATH495" s="131"/>
      <c r="ATI495" s="131"/>
      <c r="ATJ495" s="131"/>
      <c r="ATK495" s="131"/>
      <c r="ATL495" s="131"/>
      <c r="ATM495" s="131"/>
      <c r="ATN495" s="131"/>
      <c r="ATO495" s="131"/>
      <c r="ATP495" s="131"/>
      <c r="ATQ495" s="131"/>
      <c r="ATR495" s="131"/>
      <c r="ATS495" s="131"/>
      <c r="ATT495" s="131"/>
      <c r="ATU495" s="131"/>
      <c r="ATV495" s="131"/>
      <c r="ATW495" s="131"/>
      <c r="ATX495" s="131"/>
      <c r="ATY495" s="131"/>
      <c r="ATZ495" s="131"/>
      <c r="AUA495" s="131"/>
      <c r="AUB495" s="131"/>
      <c r="AUC495" s="131"/>
      <c r="AUD495" s="131"/>
      <c r="AUE495" s="131"/>
      <c r="AUF495" s="131"/>
      <c r="AUG495" s="131"/>
      <c r="AUH495" s="131"/>
      <c r="AUI495" s="131"/>
      <c r="AUJ495" s="131"/>
      <c r="AUK495" s="131"/>
      <c r="AUL495" s="131"/>
      <c r="AUM495" s="131"/>
      <c r="AUN495" s="131"/>
      <c r="AUO495" s="131"/>
      <c r="AUP495" s="131"/>
      <c r="AUQ495" s="131"/>
      <c r="AUR495" s="131"/>
      <c r="AUS495" s="131"/>
      <c r="AUT495" s="131"/>
      <c r="AUU495" s="131"/>
      <c r="AUV495" s="131"/>
      <c r="AUW495" s="131"/>
      <c r="AUX495" s="131"/>
      <c r="AUY495" s="131"/>
      <c r="AUZ495" s="131"/>
      <c r="AVA495" s="131"/>
      <c r="AVB495" s="131"/>
      <c r="AVC495" s="131"/>
      <c r="AVD495" s="131"/>
      <c r="AVE495" s="131"/>
      <c r="AVF495" s="131"/>
      <c r="AVG495" s="131"/>
      <c r="AVH495" s="131"/>
      <c r="AVI495" s="131"/>
      <c r="AVJ495" s="131"/>
      <c r="AVK495" s="131"/>
      <c r="AVL495" s="131"/>
      <c r="AVM495" s="131"/>
      <c r="AVN495" s="131"/>
      <c r="AVO495" s="131"/>
      <c r="AVP495" s="131"/>
      <c r="AVQ495" s="131"/>
      <c r="AVR495" s="131"/>
      <c r="AVS495" s="131"/>
      <c r="AVT495" s="131"/>
      <c r="AVU495" s="131"/>
      <c r="AVV495" s="131"/>
      <c r="AVW495" s="131"/>
      <c r="AVX495" s="131"/>
      <c r="AVY495" s="131"/>
      <c r="AVZ495" s="131"/>
      <c r="AWA495" s="131"/>
      <c r="AWB495" s="131"/>
      <c r="AWC495" s="131"/>
      <c r="AWD495" s="131"/>
      <c r="AWE495" s="131"/>
      <c r="AWF495" s="131"/>
      <c r="AWG495" s="131"/>
      <c r="AWH495" s="131"/>
      <c r="AWI495" s="131"/>
      <c r="AWJ495" s="131"/>
      <c r="AWK495" s="131"/>
      <c r="AWL495" s="131"/>
      <c r="AWM495" s="131"/>
      <c r="AWN495" s="131"/>
      <c r="AWO495" s="131"/>
      <c r="AWP495" s="131"/>
      <c r="AWQ495" s="131"/>
      <c r="AWR495" s="131"/>
      <c r="AWS495" s="131"/>
      <c r="AWT495" s="131"/>
      <c r="AWU495" s="131"/>
      <c r="AWV495" s="131"/>
      <c r="AWW495" s="131"/>
      <c r="AWX495" s="131"/>
      <c r="AWY495" s="131"/>
      <c r="AWZ495" s="131"/>
      <c r="AXA495" s="131"/>
      <c r="AXB495" s="131"/>
      <c r="AXC495" s="131"/>
      <c r="AXD495" s="131"/>
      <c r="AXE495" s="131"/>
      <c r="AXF495" s="131"/>
      <c r="AXG495" s="131"/>
      <c r="AXH495" s="131"/>
      <c r="AXI495" s="131"/>
      <c r="AXJ495" s="131"/>
      <c r="AXK495" s="131"/>
      <c r="AXL495" s="131"/>
      <c r="AXM495" s="131"/>
      <c r="AXN495" s="131"/>
      <c r="AXO495" s="131"/>
      <c r="AXP495" s="131"/>
      <c r="AXQ495" s="131"/>
      <c r="AXR495" s="131"/>
      <c r="AXS495" s="131"/>
      <c r="AXT495" s="131"/>
      <c r="AXU495" s="131"/>
      <c r="AXV495" s="131"/>
      <c r="AXW495" s="131"/>
      <c r="AXX495" s="131"/>
    </row>
    <row r="496" spans="1:1324" s="105" customFormat="1" ht="15.75" hidden="1" customHeight="1" x14ac:dyDescent="0.2">
      <c r="A496" s="13" t="s">
        <v>1044</v>
      </c>
      <c r="B496" s="13" t="s">
        <v>1779</v>
      </c>
      <c r="C496" s="12" t="s">
        <v>1780</v>
      </c>
      <c r="D496" s="19" t="s">
        <v>10</v>
      </c>
      <c r="E496" s="9">
        <v>40522</v>
      </c>
      <c r="F496" s="9"/>
      <c r="G496" s="30" t="s">
        <v>1186</v>
      </c>
      <c r="H496" s="30">
        <v>42005</v>
      </c>
      <c r="I496" s="30" t="s">
        <v>1065</v>
      </c>
      <c r="J496" s="173"/>
      <c r="K496" s="84" t="s">
        <v>7</v>
      </c>
      <c r="L496" s="87">
        <v>1</v>
      </c>
      <c r="M496" s="87">
        <v>1</v>
      </c>
      <c r="N496" s="87" t="s">
        <v>326</v>
      </c>
      <c r="O496" s="87">
        <v>1</v>
      </c>
      <c r="P496" s="87" t="s">
        <v>326</v>
      </c>
      <c r="Q496" s="87">
        <v>1</v>
      </c>
      <c r="R496" s="87" t="s">
        <v>326</v>
      </c>
      <c r="S496" s="87">
        <v>1</v>
      </c>
      <c r="T496" s="87" t="s">
        <v>49</v>
      </c>
      <c r="U496" s="87">
        <v>1</v>
      </c>
      <c r="V496" s="87">
        <v>0</v>
      </c>
      <c r="W496" s="87">
        <v>0</v>
      </c>
      <c r="X496" s="87">
        <v>0</v>
      </c>
      <c r="Y496" s="87">
        <v>0</v>
      </c>
      <c r="Z496" s="87">
        <v>1</v>
      </c>
      <c r="AA496" s="87">
        <v>0</v>
      </c>
      <c r="AB496" s="71">
        <f t="shared" si="68"/>
        <v>2</v>
      </c>
      <c r="AC496" s="71">
        <f t="shared" si="69"/>
        <v>2</v>
      </c>
      <c r="AD496" s="71">
        <f t="shared" si="70"/>
        <v>2</v>
      </c>
      <c r="AE496" s="71">
        <f t="shared" si="71"/>
        <v>2</v>
      </c>
      <c r="AF496" s="103"/>
    </row>
    <row r="497" spans="1:1324" s="106" customFormat="1" ht="15.75" hidden="1" customHeight="1" x14ac:dyDescent="0.2">
      <c r="A497" s="13" t="s">
        <v>1045</v>
      </c>
      <c r="B497" s="13" t="s">
        <v>1046</v>
      </c>
      <c r="C497" s="12" t="s">
        <v>1047</v>
      </c>
      <c r="D497" s="19" t="s">
        <v>89</v>
      </c>
      <c r="E497" s="9">
        <v>40527</v>
      </c>
      <c r="F497" s="9"/>
      <c r="G497" s="30" t="s">
        <v>1186</v>
      </c>
      <c r="H497" s="30">
        <v>42005</v>
      </c>
      <c r="I497" s="30" t="s">
        <v>1065</v>
      </c>
      <c r="J497" s="173"/>
      <c r="K497" s="84" t="s">
        <v>7</v>
      </c>
      <c r="L497" s="87">
        <v>1</v>
      </c>
      <c r="M497" s="87">
        <v>1</v>
      </c>
      <c r="N497" s="87" t="s">
        <v>346</v>
      </c>
      <c r="O497" s="87">
        <v>1</v>
      </c>
      <c r="P497" s="87" t="s">
        <v>346</v>
      </c>
      <c r="Q497" s="87">
        <v>1</v>
      </c>
      <c r="R497" s="87" t="s">
        <v>346</v>
      </c>
      <c r="S497" s="87">
        <v>1</v>
      </c>
      <c r="T497" s="84" t="s">
        <v>346</v>
      </c>
      <c r="U497" s="84">
        <v>1</v>
      </c>
      <c r="V497" s="84">
        <v>1</v>
      </c>
      <c r="W497" s="84">
        <v>0</v>
      </c>
      <c r="X497" s="87">
        <v>0</v>
      </c>
      <c r="Y497" s="84">
        <v>0</v>
      </c>
      <c r="Z497" s="84">
        <v>1</v>
      </c>
      <c r="AA497" s="87">
        <v>0</v>
      </c>
      <c r="AB497" s="83">
        <f t="shared" si="68"/>
        <v>2</v>
      </c>
      <c r="AC497" s="83">
        <f t="shared" si="69"/>
        <v>2</v>
      </c>
      <c r="AD497" s="83">
        <f t="shared" si="70"/>
        <v>2</v>
      </c>
      <c r="AE497" s="83">
        <f t="shared" si="71"/>
        <v>2</v>
      </c>
      <c r="AF497" s="19" t="s">
        <v>2355</v>
      </c>
      <c r="AG497" s="105"/>
      <c r="AH497" s="131"/>
      <c r="AI497" s="131"/>
      <c r="AJ497" s="131"/>
      <c r="AK497" s="131"/>
      <c r="AL497" s="131"/>
      <c r="AM497" s="131"/>
      <c r="AN497" s="131"/>
      <c r="AO497" s="131"/>
      <c r="AP497" s="131"/>
      <c r="AQ497" s="131"/>
      <c r="AR497" s="131"/>
      <c r="AS497" s="131"/>
      <c r="AT497" s="131"/>
      <c r="AU497" s="131"/>
      <c r="AV497" s="131"/>
      <c r="AW497" s="131"/>
      <c r="AX497" s="131"/>
      <c r="AY497" s="131"/>
      <c r="AZ497" s="131"/>
      <c r="BA497" s="131"/>
      <c r="BB497" s="131"/>
      <c r="BC497" s="131"/>
      <c r="BD497" s="131"/>
      <c r="BE497" s="131"/>
      <c r="BF497" s="131"/>
      <c r="BG497" s="131"/>
      <c r="BH497" s="131"/>
      <c r="BI497" s="131"/>
      <c r="BJ497" s="131"/>
      <c r="BK497" s="131"/>
      <c r="BL497" s="131"/>
      <c r="BM497" s="131"/>
      <c r="BN497" s="131"/>
      <c r="BO497" s="131"/>
      <c r="BP497" s="131"/>
      <c r="BQ497" s="131"/>
      <c r="BR497" s="131"/>
      <c r="BS497" s="131"/>
      <c r="BT497" s="131"/>
      <c r="BU497" s="131"/>
      <c r="BV497" s="131"/>
      <c r="BW497" s="131"/>
      <c r="BX497" s="131"/>
      <c r="BY497" s="131"/>
      <c r="BZ497" s="131"/>
      <c r="CA497" s="131"/>
      <c r="CB497" s="131"/>
      <c r="CC497" s="131"/>
      <c r="CD497" s="131"/>
      <c r="CE497" s="131"/>
      <c r="CF497" s="131"/>
      <c r="CG497" s="131"/>
      <c r="CH497" s="131"/>
      <c r="CI497" s="131"/>
      <c r="CJ497" s="131"/>
      <c r="CK497" s="131"/>
      <c r="CL497" s="131"/>
      <c r="CM497" s="131"/>
      <c r="CN497" s="131"/>
      <c r="CO497" s="131"/>
      <c r="CP497" s="131"/>
      <c r="CQ497" s="131"/>
      <c r="CR497" s="131"/>
      <c r="CS497" s="131"/>
      <c r="CT497" s="131"/>
      <c r="CU497" s="131"/>
      <c r="CV497" s="131"/>
      <c r="CW497" s="131"/>
      <c r="CX497" s="131"/>
      <c r="CY497" s="131"/>
      <c r="CZ497" s="131"/>
      <c r="DA497" s="131"/>
      <c r="DB497" s="131"/>
      <c r="DC497" s="131"/>
      <c r="DD497" s="131"/>
      <c r="DE497" s="131"/>
      <c r="DF497" s="131"/>
      <c r="DG497" s="131"/>
      <c r="DH497" s="131"/>
      <c r="DI497" s="131"/>
      <c r="DJ497" s="131"/>
      <c r="DK497" s="131"/>
      <c r="DL497" s="131"/>
      <c r="DM497" s="131"/>
      <c r="DN497" s="131"/>
      <c r="DO497" s="131"/>
      <c r="DP497" s="131"/>
      <c r="DQ497" s="131"/>
      <c r="DR497" s="131"/>
      <c r="DS497" s="131"/>
      <c r="DT497" s="131"/>
      <c r="DU497" s="131"/>
      <c r="DV497" s="131"/>
      <c r="DW497" s="131"/>
      <c r="DX497" s="131"/>
      <c r="DY497" s="131"/>
      <c r="DZ497" s="131"/>
      <c r="EA497" s="131"/>
      <c r="EB497" s="131"/>
      <c r="EC497" s="131"/>
      <c r="ED497" s="131"/>
      <c r="EE497" s="131"/>
      <c r="EF497" s="131"/>
      <c r="EG497" s="131"/>
      <c r="EH497" s="131"/>
      <c r="EI497" s="131"/>
      <c r="EJ497" s="131"/>
      <c r="EK497" s="131"/>
      <c r="EL497" s="131"/>
      <c r="EM497" s="131"/>
      <c r="EN497" s="131"/>
      <c r="EO497" s="131"/>
      <c r="EP497" s="131"/>
      <c r="EQ497" s="131"/>
      <c r="ER497" s="131"/>
      <c r="ES497" s="131"/>
      <c r="ET497" s="131"/>
      <c r="EU497" s="131"/>
      <c r="EV497" s="131"/>
      <c r="EW497" s="131"/>
      <c r="EX497" s="131"/>
      <c r="EY497" s="131"/>
      <c r="EZ497" s="131"/>
      <c r="FA497" s="131"/>
      <c r="FB497" s="131"/>
      <c r="FC497" s="131"/>
      <c r="FD497" s="131"/>
      <c r="FE497" s="131"/>
      <c r="FF497" s="131"/>
      <c r="FG497" s="131"/>
      <c r="FH497" s="131"/>
      <c r="FI497" s="131"/>
      <c r="FJ497" s="131"/>
      <c r="FK497" s="131"/>
      <c r="FL497" s="131"/>
      <c r="FM497" s="131"/>
      <c r="FN497" s="131"/>
      <c r="FO497" s="131"/>
      <c r="FP497" s="131"/>
      <c r="FQ497" s="131"/>
      <c r="FR497" s="131"/>
      <c r="FS497" s="131"/>
      <c r="FT497" s="131"/>
      <c r="FU497" s="131"/>
      <c r="FV497" s="131"/>
      <c r="FW497" s="131"/>
      <c r="FX497" s="131"/>
      <c r="FY497" s="131"/>
      <c r="FZ497" s="131"/>
      <c r="GA497" s="131"/>
      <c r="GB497" s="131"/>
      <c r="GC497" s="131"/>
      <c r="GD497" s="131"/>
      <c r="GE497" s="131"/>
      <c r="GF497" s="131"/>
      <c r="GG497" s="131"/>
      <c r="GH497" s="131"/>
      <c r="GI497" s="131"/>
      <c r="GJ497" s="131"/>
      <c r="GK497" s="131"/>
      <c r="GL497" s="131"/>
      <c r="GM497" s="131"/>
      <c r="GN497" s="131"/>
      <c r="GO497" s="131"/>
      <c r="GP497" s="131"/>
      <c r="GQ497" s="131"/>
      <c r="GR497" s="131"/>
      <c r="GS497" s="131"/>
      <c r="GT497" s="131"/>
      <c r="GU497" s="131"/>
      <c r="GV497" s="131"/>
      <c r="GW497" s="131"/>
      <c r="GX497" s="131"/>
      <c r="GY497" s="131"/>
      <c r="GZ497" s="131"/>
      <c r="HA497" s="131"/>
      <c r="HB497" s="131"/>
      <c r="HC497" s="131"/>
      <c r="HD497" s="131"/>
      <c r="HE497" s="131"/>
      <c r="HF497" s="131"/>
      <c r="HG497" s="131"/>
      <c r="HH497" s="131"/>
      <c r="HI497" s="131"/>
      <c r="HJ497" s="131"/>
      <c r="HK497" s="131"/>
      <c r="HL497" s="131"/>
      <c r="HM497" s="131"/>
      <c r="HN497" s="131"/>
      <c r="HO497" s="131"/>
      <c r="HP497" s="131"/>
      <c r="HQ497" s="131"/>
      <c r="HR497" s="131"/>
      <c r="HS497" s="131"/>
      <c r="HT497" s="131"/>
      <c r="HU497" s="131"/>
      <c r="HV497" s="131"/>
      <c r="HW497" s="131"/>
      <c r="HX497" s="131"/>
      <c r="HY497" s="131"/>
      <c r="HZ497" s="131"/>
      <c r="IA497" s="131"/>
      <c r="IB497" s="131"/>
      <c r="IC497" s="131"/>
      <c r="ID497" s="131"/>
      <c r="IE497" s="131"/>
      <c r="IF497" s="131"/>
      <c r="IG497" s="131"/>
      <c r="IH497" s="131"/>
      <c r="II497" s="131"/>
      <c r="IJ497" s="131"/>
      <c r="IK497" s="131"/>
      <c r="IL497" s="131"/>
      <c r="IM497" s="131"/>
      <c r="IN497" s="131"/>
      <c r="IO497" s="131"/>
      <c r="IP497" s="131"/>
      <c r="IQ497" s="131"/>
      <c r="IR497" s="131"/>
      <c r="IS497" s="131"/>
      <c r="IT497" s="131"/>
      <c r="IU497" s="131"/>
      <c r="IV497" s="131"/>
      <c r="IW497" s="131"/>
      <c r="IX497" s="131"/>
      <c r="IY497" s="131"/>
      <c r="IZ497" s="131"/>
      <c r="JA497" s="131"/>
      <c r="JB497" s="131"/>
      <c r="JC497" s="131"/>
      <c r="JD497" s="131"/>
      <c r="JE497" s="131"/>
      <c r="JF497" s="131"/>
      <c r="JG497" s="131"/>
      <c r="JH497" s="131"/>
      <c r="JI497" s="131"/>
      <c r="JJ497" s="131"/>
      <c r="JK497" s="131"/>
      <c r="JL497" s="131"/>
      <c r="JM497" s="131"/>
      <c r="JN497" s="131"/>
      <c r="JO497" s="131"/>
      <c r="JP497" s="131"/>
      <c r="JQ497" s="131"/>
      <c r="JR497" s="131"/>
      <c r="JS497" s="131"/>
      <c r="JT497" s="131"/>
      <c r="JU497" s="131"/>
      <c r="JV497" s="131"/>
      <c r="JW497" s="131"/>
      <c r="JX497" s="131"/>
      <c r="JY497" s="131"/>
      <c r="JZ497" s="131"/>
      <c r="KA497" s="131"/>
      <c r="KB497" s="131"/>
      <c r="KC497" s="131"/>
      <c r="KD497" s="131"/>
      <c r="KE497" s="131"/>
      <c r="KF497" s="131"/>
      <c r="KG497" s="131"/>
      <c r="KH497" s="131"/>
      <c r="KI497" s="131"/>
      <c r="KJ497" s="131"/>
      <c r="KK497" s="131"/>
      <c r="KL497" s="131"/>
      <c r="KM497" s="131"/>
      <c r="KN497" s="131"/>
      <c r="KO497" s="131"/>
      <c r="KP497" s="131"/>
      <c r="KQ497" s="131"/>
      <c r="KR497" s="131"/>
      <c r="KS497" s="131"/>
      <c r="KT497" s="131"/>
      <c r="KU497" s="131"/>
      <c r="KV497" s="131"/>
      <c r="KW497" s="131"/>
      <c r="KX497" s="131"/>
      <c r="KY497" s="131"/>
      <c r="KZ497" s="131"/>
      <c r="LA497" s="131"/>
      <c r="LB497" s="131"/>
      <c r="LC497" s="131"/>
      <c r="LD497" s="131"/>
      <c r="LE497" s="131"/>
      <c r="LF497" s="131"/>
      <c r="LG497" s="131"/>
      <c r="LH497" s="131"/>
      <c r="LI497" s="131"/>
      <c r="LJ497" s="131"/>
      <c r="LK497" s="131"/>
      <c r="LL497" s="131"/>
      <c r="LM497" s="131"/>
      <c r="LN497" s="131"/>
      <c r="LO497" s="131"/>
      <c r="LP497" s="131"/>
      <c r="LQ497" s="131"/>
      <c r="LR497" s="131"/>
      <c r="LS497" s="131"/>
      <c r="LT497" s="131"/>
      <c r="LU497" s="131"/>
      <c r="LV497" s="131"/>
      <c r="LW497" s="131"/>
      <c r="LX497" s="131"/>
      <c r="LY497" s="131"/>
      <c r="LZ497" s="131"/>
      <c r="MA497" s="131"/>
      <c r="MB497" s="131"/>
      <c r="MC497" s="131"/>
      <c r="MD497" s="131"/>
      <c r="ME497" s="131"/>
      <c r="MF497" s="131"/>
      <c r="MG497" s="131"/>
      <c r="MH497" s="131"/>
      <c r="MI497" s="131"/>
      <c r="MJ497" s="131"/>
      <c r="MK497" s="131"/>
      <c r="ML497" s="131"/>
      <c r="MM497" s="131"/>
      <c r="MN497" s="131"/>
      <c r="MO497" s="131"/>
      <c r="MP497" s="131"/>
      <c r="MQ497" s="131"/>
      <c r="MR497" s="131"/>
      <c r="MS497" s="131"/>
      <c r="MT497" s="131"/>
      <c r="MU497" s="131"/>
      <c r="MV497" s="131"/>
      <c r="MW497" s="131"/>
      <c r="MX497" s="131"/>
      <c r="MY497" s="131"/>
      <c r="MZ497" s="131"/>
      <c r="NA497" s="131"/>
      <c r="NB497" s="131"/>
      <c r="NC497" s="131"/>
      <c r="ND497" s="131"/>
      <c r="NE497" s="131"/>
      <c r="NF497" s="131"/>
      <c r="NG497" s="131"/>
      <c r="NH497" s="131"/>
      <c r="NI497" s="131"/>
      <c r="NJ497" s="131"/>
      <c r="NK497" s="131"/>
      <c r="NL497" s="131"/>
      <c r="NM497" s="131"/>
      <c r="NN497" s="131"/>
      <c r="NO497" s="131"/>
      <c r="NP497" s="131"/>
      <c r="NQ497" s="131"/>
      <c r="NR497" s="131"/>
      <c r="NS497" s="131"/>
      <c r="NT497" s="131"/>
      <c r="NU497" s="131"/>
      <c r="NV497" s="131"/>
      <c r="NW497" s="131"/>
      <c r="NX497" s="131"/>
      <c r="NY497" s="131"/>
      <c r="NZ497" s="131"/>
      <c r="OA497" s="131"/>
      <c r="OB497" s="131"/>
      <c r="OC497" s="131"/>
      <c r="OD497" s="131"/>
      <c r="OE497" s="131"/>
      <c r="OF497" s="131"/>
      <c r="OG497" s="131"/>
      <c r="OH497" s="131"/>
      <c r="OI497" s="131"/>
      <c r="OJ497" s="131"/>
      <c r="OK497" s="131"/>
      <c r="OL497" s="131"/>
      <c r="OM497" s="131"/>
      <c r="ON497" s="131"/>
      <c r="OO497" s="131"/>
      <c r="OP497" s="131"/>
      <c r="OQ497" s="131"/>
      <c r="OR497" s="131"/>
      <c r="OS497" s="131"/>
      <c r="OT497" s="131"/>
      <c r="OU497" s="131"/>
      <c r="OV497" s="131"/>
      <c r="OW497" s="131"/>
      <c r="OX497" s="131"/>
      <c r="OY497" s="131"/>
      <c r="OZ497" s="131"/>
      <c r="PA497" s="131"/>
      <c r="PB497" s="131"/>
      <c r="PC497" s="131"/>
      <c r="PD497" s="131"/>
      <c r="PE497" s="131"/>
      <c r="PF497" s="131"/>
      <c r="PG497" s="131"/>
      <c r="PH497" s="131"/>
      <c r="PI497" s="131"/>
      <c r="PJ497" s="131"/>
      <c r="PK497" s="131"/>
      <c r="PL497" s="131"/>
      <c r="PM497" s="131"/>
      <c r="PN497" s="131"/>
      <c r="PO497" s="131"/>
      <c r="PP497" s="131"/>
      <c r="PQ497" s="131"/>
      <c r="PR497" s="131"/>
      <c r="PS497" s="131"/>
      <c r="PT497" s="131"/>
      <c r="PU497" s="131"/>
      <c r="PV497" s="131"/>
      <c r="PW497" s="131"/>
      <c r="PX497" s="131"/>
      <c r="PY497" s="131"/>
      <c r="PZ497" s="131"/>
      <c r="QA497" s="131"/>
      <c r="QB497" s="131"/>
      <c r="QC497" s="131"/>
      <c r="QD497" s="131"/>
      <c r="QE497" s="131"/>
      <c r="QF497" s="131"/>
      <c r="QG497" s="131"/>
      <c r="QH497" s="131"/>
      <c r="QI497" s="131"/>
      <c r="QJ497" s="131"/>
      <c r="QK497" s="131"/>
      <c r="QL497" s="131"/>
      <c r="QM497" s="131"/>
      <c r="QN497" s="131"/>
      <c r="QO497" s="131"/>
      <c r="QP497" s="131"/>
      <c r="QQ497" s="131"/>
      <c r="QR497" s="131"/>
      <c r="QS497" s="131"/>
      <c r="QT497" s="131"/>
      <c r="QU497" s="131"/>
      <c r="QV497" s="131"/>
      <c r="QW497" s="131"/>
      <c r="QX497" s="131"/>
      <c r="QY497" s="131"/>
      <c r="QZ497" s="131"/>
      <c r="RA497" s="131"/>
      <c r="RB497" s="131"/>
      <c r="RC497" s="131"/>
      <c r="RD497" s="131"/>
      <c r="RE497" s="131"/>
      <c r="RF497" s="131"/>
      <c r="RG497" s="131"/>
      <c r="RH497" s="131"/>
      <c r="RI497" s="131"/>
      <c r="RJ497" s="131"/>
      <c r="RK497" s="131"/>
      <c r="RL497" s="131"/>
      <c r="RM497" s="131"/>
      <c r="RN497" s="131"/>
      <c r="RO497" s="131"/>
      <c r="RP497" s="131"/>
      <c r="RQ497" s="131"/>
      <c r="RR497" s="131"/>
      <c r="RS497" s="131"/>
      <c r="RT497" s="131"/>
      <c r="RU497" s="131"/>
      <c r="RV497" s="131"/>
      <c r="RW497" s="131"/>
      <c r="RX497" s="131"/>
      <c r="RY497" s="131"/>
      <c r="RZ497" s="131"/>
      <c r="SA497" s="131"/>
      <c r="SB497" s="131"/>
      <c r="SC497" s="131"/>
      <c r="SD497" s="131"/>
      <c r="SE497" s="131"/>
      <c r="SF497" s="131"/>
      <c r="SG497" s="131"/>
      <c r="SH497" s="131"/>
      <c r="SI497" s="131"/>
      <c r="SJ497" s="131"/>
      <c r="SK497" s="131"/>
      <c r="SL497" s="131"/>
      <c r="SM497" s="131"/>
      <c r="SN497" s="131"/>
      <c r="SO497" s="131"/>
      <c r="SP497" s="131"/>
      <c r="SQ497" s="131"/>
      <c r="SR497" s="131"/>
      <c r="SS497" s="131"/>
      <c r="ST497" s="131"/>
      <c r="SU497" s="131"/>
      <c r="SV497" s="131"/>
      <c r="SW497" s="131"/>
      <c r="SX497" s="131"/>
      <c r="SY497" s="131"/>
      <c r="SZ497" s="131"/>
      <c r="TA497" s="131"/>
      <c r="TB497" s="131"/>
      <c r="TC497" s="131"/>
      <c r="TD497" s="131"/>
      <c r="TE497" s="131"/>
      <c r="TF497" s="131"/>
      <c r="TG497" s="131"/>
      <c r="TH497" s="131"/>
      <c r="TI497" s="131"/>
      <c r="TJ497" s="131"/>
      <c r="TK497" s="131"/>
      <c r="TL497" s="131"/>
      <c r="TM497" s="131"/>
      <c r="TN497" s="131"/>
      <c r="TO497" s="131"/>
      <c r="TP497" s="131"/>
      <c r="TQ497" s="131"/>
      <c r="TR497" s="131"/>
      <c r="TS497" s="131"/>
      <c r="TT497" s="131"/>
      <c r="TU497" s="131"/>
      <c r="TV497" s="131"/>
      <c r="TW497" s="131"/>
      <c r="TX497" s="131"/>
      <c r="TY497" s="131"/>
      <c r="TZ497" s="131"/>
      <c r="UA497" s="131"/>
      <c r="UB497" s="131"/>
      <c r="UC497" s="131"/>
      <c r="UD497" s="131"/>
      <c r="UE497" s="131"/>
      <c r="UF497" s="131"/>
      <c r="UG497" s="131"/>
      <c r="UH497" s="131"/>
      <c r="UI497" s="131"/>
      <c r="UJ497" s="131"/>
      <c r="UK497" s="131"/>
      <c r="UL497" s="131"/>
      <c r="UM497" s="131"/>
      <c r="UN497" s="131"/>
      <c r="UO497" s="131"/>
      <c r="UP497" s="131"/>
      <c r="UQ497" s="131"/>
      <c r="UR497" s="131"/>
      <c r="US497" s="131"/>
      <c r="UT497" s="131"/>
      <c r="UU497" s="131"/>
      <c r="UV497" s="131"/>
      <c r="UW497" s="131"/>
      <c r="UX497" s="131"/>
      <c r="UY497" s="131"/>
      <c r="UZ497" s="131"/>
      <c r="VA497" s="131"/>
      <c r="VB497" s="131"/>
      <c r="VC497" s="131"/>
      <c r="VD497" s="131"/>
      <c r="VE497" s="131"/>
      <c r="VF497" s="131"/>
      <c r="VG497" s="131"/>
      <c r="VH497" s="131"/>
      <c r="VI497" s="131"/>
      <c r="VJ497" s="131"/>
      <c r="VK497" s="131"/>
      <c r="VL497" s="131"/>
      <c r="VM497" s="131"/>
      <c r="VN497" s="131"/>
      <c r="VO497" s="131"/>
      <c r="VP497" s="131"/>
      <c r="VQ497" s="131"/>
      <c r="VR497" s="131"/>
      <c r="VS497" s="131"/>
      <c r="VT497" s="131"/>
      <c r="VU497" s="131"/>
      <c r="VV497" s="131"/>
      <c r="VW497" s="131"/>
      <c r="VX497" s="131"/>
      <c r="VY497" s="131"/>
      <c r="VZ497" s="131"/>
      <c r="WA497" s="131"/>
      <c r="WB497" s="131"/>
      <c r="WC497" s="131"/>
      <c r="WD497" s="131"/>
      <c r="WE497" s="131"/>
      <c r="WF497" s="131"/>
      <c r="WG497" s="131"/>
      <c r="WH497" s="131"/>
      <c r="WI497" s="131"/>
      <c r="WJ497" s="131"/>
      <c r="WK497" s="131"/>
      <c r="WL497" s="131"/>
      <c r="WM497" s="131"/>
      <c r="WN497" s="131"/>
      <c r="WO497" s="131"/>
      <c r="WP497" s="131"/>
      <c r="WQ497" s="131"/>
      <c r="WR497" s="131"/>
      <c r="WS497" s="131"/>
      <c r="WT497" s="131"/>
      <c r="WU497" s="131"/>
      <c r="WV497" s="131"/>
      <c r="WW497" s="131"/>
      <c r="WX497" s="131"/>
      <c r="WY497" s="131"/>
      <c r="WZ497" s="131"/>
      <c r="XA497" s="131"/>
      <c r="XB497" s="131"/>
      <c r="XC497" s="131"/>
      <c r="XD497" s="131"/>
      <c r="XE497" s="131"/>
      <c r="XF497" s="131"/>
      <c r="XG497" s="131"/>
      <c r="XH497" s="131"/>
      <c r="XI497" s="131"/>
      <c r="XJ497" s="131"/>
      <c r="XK497" s="131"/>
      <c r="XL497" s="131"/>
      <c r="XM497" s="131"/>
      <c r="XN497" s="131"/>
      <c r="XO497" s="131"/>
      <c r="XP497" s="131"/>
      <c r="XQ497" s="131"/>
      <c r="XR497" s="131"/>
      <c r="XS497" s="131"/>
      <c r="XT497" s="131"/>
      <c r="XU497" s="131"/>
      <c r="XV497" s="131"/>
      <c r="XW497" s="131"/>
      <c r="XX497" s="131"/>
      <c r="XY497" s="131"/>
      <c r="XZ497" s="131"/>
      <c r="YA497" s="131"/>
      <c r="YB497" s="131"/>
      <c r="YC497" s="131"/>
      <c r="YD497" s="131"/>
      <c r="YE497" s="131"/>
      <c r="YF497" s="131"/>
      <c r="YG497" s="131"/>
      <c r="YH497" s="131"/>
      <c r="YI497" s="131"/>
      <c r="YJ497" s="131"/>
      <c r="YK497" s="131"/>
      <c r="YL497" s="131"/>
      <c r="YM497" s="131"/>
      <c r="YN497" s="131"/>
      <c r="YO497" s="131"/>
      <c r="YP497" s="131"/>
      <c r="YQ497" s="131"/>
      <c r="YR497" s="131"/>
      <c r="YS497" s="131"/>
      <c r="YT497" s="131"/>
      <c r="YU497" s="131"/>
      <c r="YV497" s="131"/>
      <c r="YW497" s="131"/>
      <c r="YX497" s="131"/>
      <c r="YY497" s="131"/>
      <c r="YZ497" s="131"/>
      <c r="ZA497" s="131"/>
      <c r="ZB497" s="131"/>
      <c r="ZC497" s="131"/>
      <c r="ZD497" s="131"/>
      <c r="ZE497" s="131"/>
      <c r="ZF497" s="131"/>
      <c r="ZG497" s="131"/>
      <c r="ZH497" s="131"/>
      <c r="ZI497" s="131"/>
      <c r="ZJ497" s="131"/>
      <c r="ZK497" s="131"/>
      <c r="ZL497" s="131"/>
      <c r="ZM497" s="131"/>
      <c r="ZN497" s="131"/>
      <c r="ZO497" s="131"/>
      <c r="ZP497" s="131"/>
      <c r="ZQ497" s="131"/>
      <c r="ZR497" s="131"/>
      <c r="ZS497" s="131"/>
      <c r="ZT497" s="131"/>
      <c r="ZU497" s="131"/>
      <c r="ZV497" s="131"/>
      <c r="ZW497" s="131"/>
      <c r="ZX497" s="131"/>
      <c r="ZY497" s="131"/>
      <c r="ZZ497" s="131"/>
      <c r="AAA497" s="131"/>
      <c r="AAB497" s="131"/>
      <c r="AAC497" s="131"/>
      <c r="AAD497" s="131"/>
      <c r="AAE497" s="131"/>
      <c r="AAF497" s="131"/>
      <c r="AAG497" s="131"/>
      <c r="AAH497" s="131"/>
      <c r="AAI497" s="131"/>
      <c r="AAJ497" s="131"/>
      <c r="AAK497" s="131"/>
      <c r="AAL497" s="131"/>
      <c r="AAM497" s="131"/>
      <c r="AAN497" s="131"/>
      <c r="AAO497" s="131"/>
      <c r="AAP497" s="131"/>
      <c r="AAQ497" s="131"/>
      <c r="AAR497" s="131"/>
      <c r="AAS497" s="131"/>
      <c r="AAT497" s="131"/>
      <c r="AAU497" s="131"/>
      <c r="AAV497" s="131"/>
      <c r="AAW497" s="131"/>
      <c r="AAX497" s="131"/>
      <c r="AAY497" s="131"/>
      <c r="AAZ497" s="131"/>
      <c r="ABA497" s="131"/>
      <c r="ABB497" s="131"/>
      <c r="ABC497" s="131"/>
      <c r="ABD497" s="131"/>
      <c r="ABE497" s="131"/>
      <c r="ABF497" s="131"/>
      <c r="ABG497" s="131"/>
      <c r="ABH497" s="131"/>
      <c r="ABI497" s="131"/>
      <c r="ABJ497" s="131"/>
      <c r="ABK497" s="131"/>
      <c r="ABL497" s="131"/>
      <c r="ABM497" s="131"/>
      <c r="ABN497" s="131"/>
      <c r="ABO497" s="131"/>
      <c r="ABP497" s="131"/>
      <c r="ABQ497" s="131"/>
      <c r="ABR497" s="131"/>
      <c r="ABS497" s="131"/>
      <c r="ABT497" s="131"/>
      <c r="ABU497" s="131"/>
      <c r="ABV497" s="131"/>
      <c r="ABW497" s="131"/>
      <c r="ABX497" s="131"/>
      <c r="ABY497" s="131"/>
      <c r="ABZ497" s="131"/>
      <c r="ACA497" s="131"/>
      <c r="ACB497" s="131"/>
      <c r="ACC497" s="131"/>
      <c r="ACD497" s="131"/>
      <c r="ACE497" s="131"/>
      <c r="ACF497" s="131"/>
      <c r="ACG497" s="131"/>
      <c r="ACH497" s="131"/>
      <c r="ACI497" s="131"/>
      <c r="ACJ497" s="131"/>
      <c r="ACK497" s="131"/>
      <c r="ACL497" s="131"/>
      <c r="ACM497" s="131"/>
      <c r="ACN497" s="131"/>
      <c r="ACO497" s="131"/>
      <c r="ACP497" s="131"/>
      <c r="ACQ497" s="131"/>
      <c r="ACR497" s="131"/>
      <c r="ACS497" s="131"/>
      <c r="ACT497" s="131"/>
      <c r="ACU497" s="131"/>
      <c r="ACV497" s="131"/>
      <c r="ACW497" s="131"/>
      <c r="ACX497" s="131"/>
      <c r="ACY497" s="131"/>
      <c r="ACZ497" s="131"/>
      <c r="ADA497" s="131"/>
      <c r="ADB497" s="131"/>
      <c r="ADC497" s="131"/>
      <c r="ADD497" s="131"/>
      <c r="ADE497" s="131"/>
      <c r="ADF497" s="131"/>
      <c r="ADG497" s="131"/>
      <c r="ADH497" s="131"/>
      <c r="ADI497" s="131"/>
      <c r="ADJ497" s="131"/>
      <c r="ADK497" s="131"/>
      <c r="ADL497" s="131"/>
      <c r="ADM497" s="131"/>
      <c r="ADN497" s="131"/>
      <c r="ADO497" s="131"/>
      <c r="ADP497" s="131"/>
      <c r="ADQ497" s="131"/>
      <c r="ADR497" s="131"/>
      <c r="ADS497" s="131"/>
      <c r="ADT497" s="131"/>
      <c r="ADU497" s="131"/>
      <c r="ADV497" s="131"/>
      <c r="ADW497" s="131"/>
      <c r="ADX497" s="131"/>
      <c r="ADY497" s="131"/>
      <c r="ADZ497" s="131"/>
      <c r="AEA497" s="131"/>
      <c r="AEB497" s="131"/>
      <c r="AEC497" s="131"/>
      <c r="AED497" s="131"/>
      <c r="AEE497" s="131"/>
      <c r="AEF497" s="131"/>
      <c r="AEG497" s="131"/>
      <c r="AEH497" s="131"/>
      <c r="AEI497" s="131"/>
      <c r="AEJ497" s="131"/>
      <c r="AEK497" s="131"/>
      <c r="AEL497" s="131"/>
      <c r="AEM497" s="131"/>
      <c r="AEN497" s="131"/>
      <c r="AEO497" s="131"/>
      <c r="AEP497" s="131"/>
      <c r="AEQ497" s="131"/>
      <c r="AER497" s="131"/>
      <c r="AES497" s="131"/>
      <c r="AET497" s="131"/>
      <c r="AEU497" s="131"/>
      <c r="AEV497" s="131"/>
      <c r="AEW497" s="131"/>
      <c r="AEX497" s="131"/>
      <c r="AEY497" s="131"/>
      <c r="AEZ497" s="131"/>
      <c r="AFA497" s="131"/>
      <c r="AFB497" s="131"/>
      <c r="AFC497" s="131"/>
      <c r="AFD497" s="131"/>
      <c r="AFE497" s="131"/>
      <c r="AFF497" s="131"/>
      <c r="AFG497" s="131"/>
      <c r="AFH497" s="131"/>
      <c r="AFI497" s="131"/>
      <c r="AFJ497" s="131"/>
      <c r="AFK497" s="131"/>
      <c r="AFL497" s="131"/>
      <c r="AFM497" s="131"/>
      <c r="AFN497" s="131"/>
      <c r="AFO497" s="131"/>
      <c r="AFP497" s="131"/>
      <c r="AFQ497" s="131"/>
      <c r="AFR497" s="131"/>
      <c r="AFS497" s="131"/>
      <c r="AFT497" s="131"/>
      <c r="AFU497" s="131"/>
      <c r="AFV497" s="131"/>
      <c r="AFW497" s="131"/>
      <c r="AFX497" s="131"/>
      <c r="AFY497" s="131"/>
      <c r="AFZ497" s="131"/>
      <c r="AGA497" s="131"/>
      <c r="AGB497" s="131"/>
      <c r="AGC497" s="131"/>
      <c r="AGD497" s="131"/>
      <c r="AGE497" s="131"/>
      <c r="AGF497" s="131"/>
      <c r="AGG497" s="131"/>
      <c r="AGH497" s="131"/>
      <c r="AGI497" s="131"/>
      <c r="AGJ497" s="131"/>
      <c r="AGK497" s="131"/>
      <c r="AGL497" s="131"/>
      <c r="AGM497" s="131"/>
      <c r="AGN497" s="131"/>
      <c r="AGO497" s="131"/>
      <c r="AGP497" s="131"/>
      <c r="AGQ497" s="131"/>
      <c r="AGR497" s="131"/>
      <c r="AGS497" s="131"/>
      <c r="AGT497" s="131"/>
      <c r="AGU497" s="131"/>
      <c r="AGV497" s="131"/>
      <c r="AGW497" s="131"/>
      <c r="AGX497" s="131"/>
      <c r="AGY497" s="131"/>
      <c r="AGZ497" s="131"/>
      <c r="AHA497" s="131"/>
      <c r="AHB497" s="131"/>
      <c r="AHC497" s="131"/>
      <c r="AHD497" s="131"/>
      <c r="AHE497" s="131"/>
      <c r="AHF497" s="131"/>
      <c r="AHG497" s="131"/>
      <c r="AHH497" s="131"/>
      <c r="AHI497" s="131"/>
      <c r="AHJ497" s="131"/>
      <c r="AHK497" s="131"/>
      <c r="AHL497" s="131"/>
      <c r="AHM497" s="131"/>
      <c r="AHN497" s="131"/>
      <c r="AHO497" s="131"/>
      <c r="AHP497" s="131"/>
      <c r="AHQ497" s="131"/>
      <c r="AHR497" s="131"/>
      <c r="AHS497" s="131"/>
      <c r="AHT497" s="131"/>
      <c r="AHU497" s="131"/>
      <c r="AHV497" s="131"/>
      <c r="AHW497" s="131"/>
      <c r="AHX497" s="131"/>
      <c r="AHY497" s="131"/>
      <c r="AHZ497" s="131"/>
      <c r="AIA497" s="131"/>
      <c r="AIB497" s="131"/>
      <c r="AIC497" s="131"/>
      <c r="AID497" s="131"/>
      <c r="AIE497" s="131"/>
      <c r="AIF497" s="131"/>
      <c r="AIG497" s="131"/>
      <c r="AIH497" s="131"/>
      <c r="AII497" s="131"/>
      <c r="AIJ497" s="131"/>
      <c r="AIK497" s="131"/>
      <c r="AIL497" s="131"/>
      <c r="AIM497" s="131"/>
      <c r="AIN497" s="131"/>
      <c r="AIO497" s="131"/>
      <c r="AIP497" s="131"/>
      <c r="AIQ497" s="131"/>
      <c r="AIR497" s="131"/>
      <c r="AIS497" s="131"/>
      <c r="AIT497" s="131"/>
      <c r="AIU497" s="131"/>
      <c r="AIV497" s="131"/>
      <c r="AIW497" s="131"/>
      <c r="AIX497" s="131"/>
      <c r="AIY497" s="131"/>
      <c r="AIZ497" s="131"/>
      <c r="AJA497" s="131"/>
      <c r="AJB497" s="131"/>
      <c r="AJC497" s="131"/>
      <c r="AJD497" s="131"/>
      <c r="AJE497" s="131"/>
      <c r="AJF497" s="131"/>
      <c r="AJG497" s="131"/>
      <c r="AJH497" s="131"/>
      <c r="AJI497" s="131"/>
      <c r="AJJ497" s="131"/>
      <c r="AJK497" s="131"/>
      <c r="AJL497" s="131"/>
      <c r="AJM497" s="131"/>
      <c r="AJN497" s="131"/>
      <c r="AJO497" s="131"/>
      <c r="AJP497" s="131"/>
      <c r="AJQ497" s="131"/>
      <c r="AJR497" s="131"/>
      <c r="AJS497" s="131"/>
      <c r="AJT497" s="131"/>
      <c r="AJU497" s="131"/>
      <c r="AJV497" s="131"/>
      <c r="AJW497" s="131"/>
      <c r="AJX497" s="131"/>
      <c r="AJY497" s="131"/>
      <c r="AJZ497" s="131"/>
      <c r="AKA497" s="131"/>
      <c r="AKB497" s="131"/>
      <c r="AKC497" s="131"/>
      <c r="AKD497" s="131"/>
      <c r="AKE497" s="131"/>
      <c r="AKF497" s="131"/>
      <c r="AKG497" s="131"/>
      <c r="AKH497" s="131"/>
      <c r="AKI497" s="131"/>
      <c r="AKJ497" s="131"/>
      <c r="AKK497" s="131"/>
      <c r="AKL497" s="131"/>
      <c r="AKM497" s="131"/>
      <c r="AKN497" s="131"/>
      <c r="AKO497" s="131"/>
      <c r="AKP497" s="131"/>
      <c r="AKQ497" s="131"/>
      <c r="AKR497" s="131"/>
      <c r="AKS497" s="131"/>
      <c r="AKT497" s="131"/>
      <c r="AKU497" s="131"/>
      <c r="AKV497" s="131"/>
      <c r="AKW497" s="131"/>
      <c r="AKX497" s="131"/>
      <c r="AKY497" s="131"/>
      <c r="AKZ497" s="131"/>
      <c r="ALA497" s="131"/>
      <c r="ALB497" s="131"/>
      <c r="ALC497" s="131"/>
      <c r="ALD497" s="131"/>
      <c r="ALE497" s="131"/>
      <c r="ALF497" s="131"/>
      <c r="ALG497" s="131"/>
      <c r="ALH497" s="131"/>
      <c r="ALI497" s="131"/>
      <c r="ALJ497" s="131"/>
      <c r="ALK497" s="131"/>
      <c r="ALL497" s="131"/>
      <c r="ALM497" s="131"/>
      <c r="ALN497" s="131"/>
      <c r="ALO497" s="131"/>
      <c r="ALP497" s="131"/>
      <c r="ALQ497" s="131"/>
      <c r="ALR497" s="131"/>
      <c r="ALS497" s="131"/>
      <c r="ALT497" s="131"/>
      <c r="ALU497" s="131"/>
      <c r="ALV497" s="131"/>
      <c r="ALW497" s="131"/>
      <c r="ALX497" s="131"/>
      <c r="ALY497" s="131"/>
      <c r="ALZ497" s="131"/>
      <c r="AMA497" s="131"/>
      <c r="AMB497" s="131"/>
      <c r="AMC497" s="131"/>
      <c r="AMD497" s="131"/>
      <c r="AME497" s="131"/>
      <c r="AMF497" s="131"/>
      <c r="AMG497" s="131"/>
      <c r="AMH497" s="131"/>
      <c r="AMI497" s="131"/>
      <c r="AMJ497" s="131"/>
      <c r="AMK497" s="131"/>
      <c r="AML497" s="131"/>
      <c r="AMM497" s="131"/>
      <c r="AMN497" s="131"/>
      <c r="AMO497" s="131"/>
      <c r="AMP497" s="131"/>
      <c r="AMQ497" s="131"/>
      <c r="AMR497" s="131"/>
      <c r="AMS497" s="131"/>
      <c r="AMT497" s="131"/>
      <c r="AMU497" s="131"/>
      <c r="AMV497" s="131"/>
      <c r="AMW497" s="131"/>
      <c r="AMX497" s="131"/>
      <c r="AMY497" s="131"/>
      <c r="AMZ497" s="131"/>
      <c r="ANA497" s="131"/>
      <c r="ANB497" s="131"/>
      <c r="ANC497" s="131"/>
      <c r="AND497" s="131"/>
      <c r="ANE497" s="131"/>
      <c r="ANF497" s="131"/>
      <c r="ANG497" s="131"/>
      <c r="ANH497" s="131"/>
      <c r="ANI497" s="131"/>
      <c r="ANJ497" s="131"/>
      <c r="ANK497" s="131"/>
      <c r="ANL497" s="131"/>
      <c r="ANM497" s="131"/>
      <c r="ANN497" s="131"/>
      <c r="ANO497" s="131"/>
      <c r="ANP497" s="131"/>
      <c r="ANQ497" s="131"/>
      <c r="ANR497" s="131"/>
      <c r="ANS497" s="131"/>
      <c r="ANT497" s="131"/>
      <c r="ANU497" s="131"/>
      <c r="ANV497" s="131"/>
      <c r="ANW497" s="131"/>
      <c r="ANX497" s="131"/>
      <c r="ANY497" s="131"/>
      <c r="ANZ497" s="131"/>
      <c r="AOA497" s="131"/>
      <c r="AOB497" s="131"/>
      <c r="AOC497" s="131"/>
      <c r="AOD497" s="131"/>
      <c r="AOE497" s="131"/>
      <c r="AOF497" s="131"/>
      <c r="AOG497" s="131"/>
      <c r="AOH497" s="131"/>
      <c r="AOI497" s="131"/>
      <c r="AOJ497" s="131"/>
      <c r="AOK497" s="131"/>
      <c r="AOL497" s="131"/>
      <c r="AOM497" s="131"/>
      <c r="AON497" s="131"/>
      <c r="AOO497" s="131"/>
      <c r="AOP497" s="131"/>
      <c r="AOQ497" s="131"/>
      <c r="AOR497" s="131"/>
      <c r="AOS497" s="131"/>
      <c r="AOT497" s="131"/>
      <c r="AOU497" s="131"/>
      <c r="AOV497" s="131"/>
      <c r="AOW497" s="131"/>
      <c r="AOX497" s="131"/>
      <c r="AOY497" s="131"/>
      <c r="AOZ497" s="131"/>
      <c r="APA497" s="131"/>
      <c r="APB497" s="131"/>
      <c r="APC497" s="131"/>
      <c r="APD497" s="131"/>
      <c r="APE497" s="131"/>
      <c r="APF497" s="131"/>
      <c r="APG497" s="131"/>
      <c r="APH497" s="131"/>
      <c r="API497" s="131"/>
      <c r="APJ497" s="131"/>
      <c r="APK497" s="131"/>
      <c r="APL497" s="131"/>
      <c r="APM497" s="131"/>
      <c r="APN497" s="131"/>
      <c r="APO497" s="131"/>
      <c r="APP497" s="131"/>
      <c r="APQ497" s="131"/>
      <c r="APR497" s="131"/>
      <c r="APS497" s="131"/>
      <c r="APT497" s="131"/>
      <c r="APU497" s="131"/>
      <c r="APV497" s="131"/>
      <c r="APW497" s="131"/>
      <c r="APX497" s="131"/>
      <c r="APY497" s="131"/>
      <c r="APZ497" s="131"/>
      <c r="AQA497" s="131"/>
      <c r="AQB497" s="131"/>
      <c r="AQC497" s="131"/>
      <c r="AQD497" s="131"/>
      <c r="AQE497" s="131"/>
      <c r="AQF497" s="131"/>
      <c r="AQG497" s="131"/>
      <c r="AQH497" s="131"/>
      <c r="AQI497" s="131"/>
      <c r="AQJ497" s="131"/>
      <c r="AQK497" s="131"/>
      <c r="AQL497" s="131"/>
      <c r="AQM497" s="131"/>
      <c r="AQN497" s="131"/>
      <c r="AQO497" s="131"/>
      <c r="AQP497" s="131"/>
      <c r="AQQ497" s="131"/>
      <c r="AQR497" s="131"/>
      <c r="AQS497" s="131"/>
      <c r="AQT497" s="131"/>
      <c r="AQU497" s="131"/>
      <c r="AQV497" s="131"/>
      <c r="AQW497" s="131"/>
      <c r="AQX497" s="131"/>
      <c r="AQY497" s="131"/>
      <c r="AQZ497" s="131"/>
      <c r="ARA497" s="131"/>
      <c r="ARB497" s="131"/>
      <c r="ARC497" s="131"/>
      <c r="ARD497" s="131"/>
      <c r="ARE497" s="131"/>
      <c r="ARF497" s="131"/>
      <c r="ARG497" s="131"/>
      <c r="ARH497" s="131"/>
      <c r="ARI497" s="131"/>
      <c r="ARJ497" s="131"/>
      <c r="ARK497" s="131"/>
      <c r="ARL497" s="131"/>
      <c r="ARM497" s="131"/>
      <c r="ARN497" s="131"/>
      <c r="ARO497" s="131"/>
      <c r="ARP497" s="131"/>
      <c r="ARQ497" s="131"/>
      <c r="ARR497" s="131"/>
      <c r="ARS497" s="131"/>
      <c r="ART497" s="131"/>
      <c r="ARU497" s="131"/>
      <c r="ARV497" s="131"/>
      <c r="ARW497" s="131"/>
      <c r="ARX497" s="131"/>
      <c r="ARY497" s="131"/>
      <c r="ARZ497" s="131"/>
      <c r="ASA497" s="131"/>
      <c r="ASB497" s="131"/>
      <c r="ASC497" s="131"/>
      <c r="ASD497" s="131"/>
      <c r="ASE497" s="131"/>
      <c r="ASF497" s="131"/>
      <c r="ASG497" s="131"/>
      <c r="ASH497" s="131"/>
      <c r="ASI497" s="131"/>
      <c r="ASJ497" s="131"/>
      <c r="ASK497" s="131"/>
      <c r="ASL497" s="131"/>
      <c r="ASM497" s="131"/>
      <c r="ASN497" s="131"/>
      <c r="ASO497" s="131"/>
      <c r="ASP497" s="131"/>
      <c r="ASQ497" s="131"/>
      <c r="ASR497" s="131"/>
      <c r="ASS497" s="131"/>
      <c r="AST497" s="131"/>
      <c r="ASU497" s="131"/>
      <c r="ASV497" s="131"/>
      <c r="ASW497" s="131"/>
      <c r="ASX497" s="131"/>
      <c r="ASY497" s="131"/>
      <c r="ASZ497" s="131"/>
      <c r="ATA497" s="131"/>
      <c r="ATB497" s="131"/>
      <c r="ATC497" s="131"/>
      <c r="ATD497" s="131"/>
      <c r="ATE497" s="131"/>
      <c r="ATF497" s="131"/>
      <c r="ATG497" s="131"/>
      <c r="ATH497" s="131"/>
      <c r="ATI497" s="131"/>
      <c r="ATJ497" s="131"/>
      <c r="ATK497" s="131"/>
      <c r="ATL497" s="131"/>
      <c r="ATM497" s="131"/>
      <c r="ATN497" s="131"/>
      <c r="ATO497" s="131"/>
      <c r="ATP497" s="131"/>
      <c r="ATQ497" s="131"/>
      <c r="ATR497" s="131"/>
      <c r="ATS497" s="131"/>
      <c r="ATT497" s="131"/>
      <c r="ATU497" s="131"/>
      <c r="ATV497" s="131"/>
      <c r="ATW497" s="131"/>
      <c r="ATX497" s="131"/>
      <c r="ATY497" s="131"/>
      <c r="ATZ497" s="131"/>
      <c r="AUA497" s="131"/>
      <c r="AUB497" s="131"/>
      <c r="AUC497" s="131"/>
      <c r="AUD497" s="131"/>
      <c r="AUE497" s="131"/>
      <c r="AUF497" s="131"/>
      <c r="AUG497" s="131"/>
      <c r="AUH497" s="131"/>
      <c r="AUI497" s="131"/>
      <c r="AUJ497" s="131"/>
      <c r="AUK497" s="131"/>
      <c r="AUL497" s="131"/>
      <c r="AUM497" s="131"/>
      <c r="AUN497" s="131"/>
      <c r="AUO497" s="131"/>
      <c r="AUP497" s="131"/>
      <c r="AUQ497" s="131"/>
      <c r="AUR497" s="131"/>
      <c r="AUS497" s="131"/>
      <c r="AUT497" s="131"/>
      <c r="AUU497" s="131"/>
      <c r="AUV497" s="131"/>
      <c r="AUW497" s="131"/>
      <c r="AUX497" s="131"/>
      <c r="AUY497" s="131"/>
      <c r="AUZ497" s="131"/>
      <c r="AVA497" s="131"/>
      <c r="AVB497" s="131"/>
      <c r="AVC497" s="131"/>
      <c r="AVD497" s="131"/>
      <c r="AVE497" s="131"/>
      <c r="AVF497" s="131"/>
      <c r="AVG497" s="131"/>
      <c r="AVH497" s="131"/>
      <c r="AVI497" s="131"/>
      <c r="AVJ497" s="131"/>
      <c r="AVK497" s="131"/>
      <c r="AVL497" s="131"/>
      <c r="AVM497" s="131"/>
      <c r="AVN497" s="131"/>
      <c r="AVO497" s="131"/>
      <c r="AVP497" s="131"/>
      <c r="AVQ497" s="131"/>
      <c r="AVR497" s="131"/>
      <c r="AVS497" s="131"/>
      <c r="AVT497" s="131"/>
      <c r="AVU497" s="131"/>
      <c r="AVV497" s="131"/>
      <c r="AVW497" s="131"/>
      <c r="AVX497" s="131"/>
      <c r="AVY497" s="131"/>
      <c r="AVZ497" s="131"/>
      <c r="AWA497" s="131"/>
      <c r="AWB497" s="131"/>
      <c r="AWC497" s="131"/>
      <c r="AWD497" s="131"/>
      <c r="AWE497" s="131"/>
      <c r="AWF497" s="131"/>
      <c r="AWG497" s="131"/>
      <c r="AWH497" s="131"/>
      <c r="AWI497" s="131"/>
      <c r="AWJ497" s="131"/>
      <c r="AWK497" s="131"/>
      <c r="AWL497" s="131"/>
      <c r="AWM497" s="131"/>
      <c r="AWN497" s="131"/>
      <c r="AWO497" s="131"/>
      <c r="AWP497" s="131"/>
      <c r="AWQ497" s="131"/>
      <c r="AWR497" s="131"/>
      <c r="AWS497" s="131"/>
      <c r="AWT497" s="131"/>
      <c r="AWU497" s="131"/>
      <c r="AWV497" s="131"/>
      <c r="AWW497" s="131"/>
      <c r="AWX497" s="131"/>
      <c r="AWY497" s="131"/>
      <c r="AWZ497" s="131"/>
      <c r="AXA497" s="131"/>
      <c r="AXB497" s="131"/>
      <c r="AXC497" s="131"/>
      <c r="AXD497" s="131"/>
      <c r="AXE497" s="131"/>
      <c r="AXF497" s="131"/>
      <c r="AXG497" s="131"/>
      <c r="AXH497" s="131"/>
      <c r="AXI497" s="131"/>
      <c r="AXJ497" s="131"/>
      <c r="AXK497" s="131"/>
      <c r="AXL497" s="131"/>
      <c r="AXM497" s="131"/>
      <c r="AXN497" s="131"/>
      <c r="AXO497" s="131"/>
      <c r="AXP497" s="131"/>
      <c r="AXQ497" s="131"/>
      <c r="AXR497" s="131"/>
      <c r="AXS497" s="131"/>
      <c r="AXT497" s="131"/>
      <c r="AXU497" s="131"/>
      <c r="AXV497" s="131"/>
      <c r="AXW497" s="131"/>
      <c r="AXX497" s="131"/>
    </row>
    <row r="498" spans="1:1324" s="105" customFormat="1" ht="15.75" hidden="1" customHeight="1" x14ac:dyDescent="0.2">
      <c r="A498" s="13" t="s">
        <v>1064</v>
      </c>
      <c r="B498" s="11" t="s">
        <v>1046</v>
      </c>
      <c r="C498" s="12" t="s">
        <v>1047</v>
      </c>
      <c r="D498" s="19" t="s">
        <v>188</v>
      </c>
      <c r="E498" s="9">
        <v>40527</v>
      </c>
      <c r="F498" s="9"/>
      <c r="G498" s="30" t="s">
        <v>1186</v>
      </c>
      <c r="H498" s="30">
        <v>42005</v>
      </c>
      <c r="I498" s="30" t="s">
        <v>1065</v>
      </c>
      <c r="J498" s="173"/>
      <c r="K498" s="84" t="s">
        <v>7</v>
      </c>
      <c r="L498" s="87">
        <v>1</v>
      </c>
      <c r="M498" s="87">
        <v>1</v>
      </c>
      <c r="N498" s="87" t="s">
        <v>346</v>
      </c>
      <c r="O498" s="87">
        <v>1</v>
      </c>
      <c r="P498" s="87" t="s">
        <v>346</v>
      </c>
      <c r="Q498" s="87">
        <v>1</v>
      </c>
      <c r="R498" s="87" t="s">
        <v>346</v>
      </c>
      <c r="S498" s="87">
        <v>1</v>
      </c>
      <c r="T498" s="87" t="s">
        <v>346</v>
      </c>
      <c r="U498" s="87">
        <v>1</v>
      </c>
      <c r="V498" s="87">
        <v>1</v>
      </c>
      <c r="W498" s="87">
        <v>0</v>
      </c>
      <c r="X498" s="87">
        <v>0</v>
      </c>
      <c r="Y498" s="87">
        <v>0</v>
      </c>
      <c r="Z498" s="87">
        <v>1</v>
      </c>
      <c r="AA498" s="87">
        <v>0</v>
      </c>
      <c r="AB498" s="71">
        <f t="shared" si="68"/>
        <v>2</v>
      </c>
      <c r="AC498" s="71">
        <f t="shared" si="69"/>
        <v>2</v>
      </c>
      <c r="AD498" s="71">
        <f t="shared" si="70"/>
        <v>2</v>
      </c>
      <c r="AE498" s="71">
        <f t="shared" si="71"/>
        <v>2</v>
      </c>
      <c r="AF498" s="103"/>
    </row>
    <row r="499" spans="1:1324" s="106" customFormat="1" ht="15.75" hidden="1" customHeight="1" x14ac:dyDescent="0.2">
      <c r="A499" s="13" t="s">
        <v>1089</v>
      </c>
      <c r="B499" s="13" t="s">
        <v>1090</v>
      </c>
      <c r="C499" s="12" t="s">
        <v>1091</v>
      </c>
      <c r="D499" s="19" t="s">
        <v>1070</v>
      </c>
      <c r="E499" s="9">
        <v>40506</v>
      </c>
      <c r="F499" s="9" t="s">
        <v>1160</v>
      </c>
      <c r="G499" s="30" t="s">
        <v>1186</v>
      </c>
      <c r="H499" s="30">
        <v>42005</v>
      </c>
      <c r="I499" s="30" t="s">
        <v>1065</v>
      </c>
      <c r="J499" s="173"/>
      <c r="K499" s="84" t="s">
        <v>1181</v>
      </c>
      <c r="L499" s="87">
        <v>1</v>
      </c>
      <c r="M499" s="87">
        <v>1</v>
      </c>
      <c r="N499" s="87" t="s">
        <v>346</v>
      </c>
      <c r="O499" s="87">
        <v>1</v>
      </c>
      <c r="P499" s="87" t="s">
        <v>346</v>
      </c>
      <c r="Q499" s="87">
        <v>1</v>
      </c>
      <c r="R499" s="87" t="s">
        <v>346</v>
      </c>
      <c r="S499" s="87">
        <v>1</v>
      </c>
      <c r="T499" s="87" t="s">
        <v>346</v>
      </c>
      <c r="U499" s="87">
        <v>1</v>
      </c>
      <c r="V499" s="87">
        <v>1</v>
      </c>
      <c r="W499" s="87">
        <v>0</v>
      </c>
      <c r="X499" s="87">
        <v>0</v>
      </c>
      <c r="Y499" s="87">
        <v>0</v>
      </c>
      <c r="Z499" s="87">
        <v>1</v>
      </c>
      <c r="AA499" s="87">
        <v>0</v>
      </c>
      <c r="AB499" s="71">
        <f t="shared" si="68"/>
        <v>2</v>
      </c>
      <c r="AC499" s="71">
        <f t="shared" si="69"/>
        <v>2</v>
      </c>
      <c r="AD499" s="71">
        <f t="shared" si="70"/>
        <v>2</v>
      </c>
      <c r="AE499" s="71">
        <f t="shared" si="71"/>
        <v>2</v>
      </c>
      <c r="AF499" s="103" t="s">
        <v>2356</v>
      </c>
      <c r="AG499" s="105"/>
      <c r="AH499" s="105"/>
      <c r="AI499" s="105"/>
      <c r="AJ499" s="105"/>
      <c r="AK499" s="105"/>
      <c r="AL499" s="105"/>
      <c r="AM499" s="105"/>
      <c r="AN499" s="105"/>
      <c r="AO499" s="105"/>
      <c r="AP499" s="105"/>
      <c r="AQ499" s="105"/>
      <c r="AR499" s="105"/>
      <c r="AS499" s="105"/>
      <c r="AT499" s="105"/>
      <c r="AU499" s="105"/>
      <c r="AV499" s="105"/>
      <c r="AW499" s="105"/>
      <c r="AX499" s="105"/>
      <c r="AY499" s="105"/>
      <c r="AZ499" s="105"/>
      <c r="BA499" s="105"/>
      <c r="BB499" s="105"/>
      <c r="BC499" s="105"/>
      <c r="BD499" s="105"/>
      <c r="BE499" s="105"/>
      <c r="BF499" s="105"/>
      <c r="BG499" s="105"/>
      <c r="BH499" s="105"/>
      <c r="BI499" s="105"/>
      <c r="BJ499" s="105"/>
      <c r="BK499" s="105"/>
      <c r="BL499" s="105"/>
      <c r="BM499" s="105"/>
      <c r="BN499" s="105"/>
      <c r="BO499" s="105"/>
      <c r="BP499" s="105"/>
      <c r="BQ499" s="105"/>
      <c r="BR499" s="105"/>
      <c r="BS499" s="105"/>
      <c r="BT499" s="105"/>
      <c r="BU499" s="105"/>
      <c r="BV499" s="105"/>
      <c r="BW499" s="105"/>
      <c r="BX499" s="105"/>
      <c r="BY499" s="105"/>
      <c r="BZ499" s="105"/>
      <c r="CA499" s="105"/>
      <c r="CB499" s="105"/>
      <c r="CC499" s="105"/>
      <c r="CD499" s="105"/>
      <c r="CE499" s="105"/>
      <c r="CF499" s="105"/>
      <c r="CG499" s="105"/>
      <c r="CH499" s="105"/>
      <c r="CI499" s="105"/>
      <c r="CJ499" s="105"/>
      <c r="CK499" s="105"/>
      <c r="CL499" s="105"/>
      <c r="CM499" s="105"/>
      <c r="CN499" s="105"/>
      <c r="CO499" s="105"/>
      <c r="CP499" s="105"/>
      <c r="CQ499" s="105"/>
      <c r="CR499" s="105"/>
      <c r="CS499" s="105"/>
      <c r="CT499" s="105"/>
      <c r="CU499" s="105"/>
      <c r="CV499" s="105"/>
      <c r="CW499" s="105"/>
      <c r="CX499" s="105"/>
      <c r="CY499" s="105"/>
      <c r="CZ499" s="105"/>
      <c r="DA499" s="105"/>
      <c r="DB499" s="105"/>
      <c r="DC499" s="105"/>
      <c r="DD499" s="105"/>
      <c r="DE499" s="105"/>
      <c r="DF499" s="105"/>
      <c r="DG499" s="105"/>
      <c r="DH499" s="105"/>
      <c r="DI499" s="105"/>
      <c r="DJ499" s="105"/>
      <c r="DK499" s="105"/>
      <c r="DL499" s="105"/>
      <c r="DM499" s="105"/>
      <c r="DN499" s="105"/>
      <c r="DO499" s="105"/>
      <c r="DP499" s="105"/>
      <c r="DQ499" s="105"/>
      <c r="DR499" s="105"/>
      <c r="DS499" s="105"/>
      <c r="DT499" s="105"/>
      <c r="DU499" s="105"/>
      <c r="DV499" s="105"/>
      <c r="DW499" s="105"/>
      <c r="DX499" s="105"/>
      <c r="DY499" s="105"/>
      <c r="DZ499" s="105"/>
      <c r="EA499" s="105"/>
      <c r="EB499" s="105"/>
      <c r="EC499" s="105"/>
      <c r="ED499" s="105"/>
      <c r="EE499" s="105"/>
      <c r="EF499" s="105"/>
      <c r="EG499" s="105"/>
      <c r="EH499" s="105"/>
      <c r="EI499" s="105"/>
      <c r="EJ499" s="105"/>
      <c r="EK499" s="105"/>
      <c r="EL499" s="105"/>
      <c r="EM499" s="105"/>
      <c r="EN499" s="105"/>
      <c r="EO499" s="105"/>
      <c r="EP499" s="105"/>
      <c r="EQ499" s="105"/>
      <c r="ER499" s="105"/>
      <c r="ES499" s="105"/>
      <c r="ET499" s="105"/>
      <c r="EU499" s="105"/>
      <c r="EV499" s="105"/>
      <c r="EW499" s="105"/>
      <c r="EX499" s="105"/>
      <c r="EY499" s="105"/>
      <c r="EZ499" s="105"/>
      <c r="FA499" s="105"/>
      <c r="FB499" s="105"/>
      <c r="FC499" s="105"/>
      <c r="FD499" s="105"/>
      <c r="FE499" s="105"/>
      <c r="FF499" s="105"/>
      <c r="FG499" s="105"/>
      <c r="FH499" s="105"/>
      <c r="FI499" s="105"/>
      <c r="FJ499" s="105"/>
      <c r="FK499" s="105"/>
      <c r="FL499" s="105"/>
      <c r="FM499" s="105"/>
      <c r="FN499" s="105"/>
      <c r="FO499" s="105"/>
      <c r="FP499" s="105"/>
      <c r="FQ499" s="105"/>
      <c r="FR499" s="105"/>
      <c r="FS499" s="105"/>
      <c r="FT499" s="105"/>
      <c r="FU499" s="105"/>
      <c r="FV499" s="105"/>
      <c r="FW499" s="105"/>
      <c r="FX499" s="105"/>
      <c r="FY499" s="105"/>
      <c r="FZ499" s="105"/>
      <c r="GA499" s="105"/>
      <c r="GB499" s="105"/>
      <c r="GC499" s="105"/>
      <c r="GD499" s="105"/>
      <c r="GE499" s="105"/>
      <c r="GF499" s="105"/>
      <c r="GG499" s="105"/>
      <c r="GH499" s="105"/>
      <c r="GI499" s="105"/>
      <c r="GJ499" s="105"/>
      <c r="GK499" s="105"/>
      <c r="GL499" s="105"/>
      <c r="GM499" s="105"/>
      <c r="GN499" s="105"/>
      <c r="GO499" s="105"/>
      <c r="GP499" s="105"/>
      <c r="GQ499" s="105"/>
      <c r="GR499" s="105"/>
      <c r="GS499" s="105"/>
      <c r="GT499" s="105"/>
      <c r="GU499" s="105"/>
      <c r="GV499" s="105"/>
      <c r="GW499" s="105"/>
      <c r="GX499" s="105"/>
      <c r="GY499" s="105"/>
      <c r="GZ499" s="105"/>
      <c r="HA499" s="105"/>
      <c r="HB499" s="105"/>
      <c r="HC499" s="105"/>
      <c r="HD499" s="105"/>
      <c r="HE499" s="105"/>
      <c r="HF499" s="105"/>
      <c r="HG499" s="105"/>
      <c r="HH499" s="105"/>
      <c r="HI499" s="105"/>
      <c r="HJ499" s="105"/>
      <c r="HK499" s="105"/>
      <c r="HL499" s="105"/>
      <c r="HM499" s="105"/>
      <c r="HN499" s="105"/>
      <c r="HO499" s="105"/>
      <c r="HP499" s="105"/>
      <c r="HQ499" s="105"/>
      <c r="HR499" s="105"/>
      <c r="HS499" s="105"/>
      <c r="HT499" s="105"/>
      <c r="HU499" s="105"/>
      <c r="HV499" s="105"/>
      <c r="HW499" s="105"/>
      <c r="HX499" s="105"/>
      <c r="HY499" s="105"/>
      <c r="HZ499" s="105"/>
      <c r="IA499" s="105"/>
      <c r="IB499" s="105"/>
      <c r="IC499" s="105"/>
      <c r="ID499" s="105"/>
      <c r="IE499" s="105"/>
      <c r="IF499" s="105"/>
      <c r="IG499" s="105"/>
      <c r="IH499" s="105"/>
      <c r="II499" s="105"/>
      <c r="IJ499" s="105"/>
      <c r="IK499" s="105"/>
      <c r="IL499" s="105"/>
      <c r="IM499" s="105"/>
      <c r="IN499" s="105"/>
      <c r="IO499" s="105"/>
      <c r="IP499" s="105"/>
      <c r="IQ499" s="105"/>
      <c r="IR499" s="105"/>
      <c r="IS499" s="105"/>
      <c r="IT499" s="105"/>
      <c r="IU499" s="105"/>
      <c r="IV499" s="105"/>
      <c r="IW499" s="105"/>
      <c r="IX499" s="105"/>
      <c r="IY499" s="105"/>
      <c r="IZ499" s="105"/>
      <c r="JA499" s="105"/>
      <c r="JB499" s="105"/>
      <c r="JC499" s="105"/>
      <c r="JD499" s="105"/>
      <c r="JE499" s="105"/>
      <c r="JF499" s="105"/>
      <c r="JG499" s="105"/>
      <c r="JH499" s="105"/>
      <c r="JI499" s="105"/>
      <c r="JJ499" s="105"/>
      <c r="JK499" s="105"/>
      <c r="JL499" s="105"/>
      <c r="JM499" s="105"/>
      <c r="JN499" s="105"/>
      <c r="JO499" s="105"/>
      <c r="JP499" s="105"/>
      <c r="JQ499" s="105"/>
      <c r="JR499" s="105"/>
      <c r="JS499" s="105"/>
      <c r="JT499" s="105"/>
      <c r="JU499" s="105"/>
      <c r="JV499" s="105"/>
      <c r="JW499" s="105"/>
      <c r="JX499" s="105"/>
      <c r="JY499" s="105"/>
      <c r="JZ499" s="105"/>
      <c r="KA499" s="105"/>
      <c r="KB499" s="105"/>
      <c r="KC499" s="105"/>
      <c r="KD499" s="105"/>
      <c r="KE499" s="105"/>
      <c r="KF499" s="105"/>
      <c r="KG499" s="105"/>
      <c r="KH499" s="105"/>
      <c r="KI499" s="105"/>
      <c r="KJ499" s="105"/>
      <c r="KK499" s="105"/>
      <c r="KL499" s="105"/>
      <c r="KM499" s="105"/>
      <c r="KN499" s="105"/>
      <c r="KO499" s="105"/>
      <c r="KP499" s="105"/>
      <c r="KQ499" s="105"/>
      <c r="KR499" s="105"/>
      <c r="KS499" s="105"/>
      <c r="KT499" s="105"/>
      <c r="KU499" s="105"/>
      <c r="KV499" s="105"/>
      <c r="KW499" s="105"/>
      <c r="KX499" s="105"/>
      <c r="KY499" s="105"/>
      <c r="KZ499" s="105"/>
      <c r="LA499" s="105"/>
      <c r="LB499" s="105"/>
      <c r="LC499" s="105"/>
      <c r="LD499" s="105"/>
      <c r="LE499" s="105"/>
      <c r="LF499" s="105"/>
      <c r="LG499" s="105"/>
      <c r="LH499" s="105"/>
      <c r="LI499" s="105"/>
      <c r="LJ499" s="105"/>
      <c r="LK499" s="105"/>
      <c r="LL499" s="105"/>
      <c r="LM499" s="105"/>
      <c r="LN499" s="105"/>
      <c r="LO499" s="105"/>
      <c r="LP499" s="105"/>
      <c r="LQ499" s="105"/>
      <c r="LR499" s="105"/>
      <c r="LS499" s="105"/>
      <c r="LT499" s="105"/>
      <c r="LU499" s="105"/>
      <c r="LV499" s="105"/>
      <c r="LW499" s="105"/>
      <c r="LX499" s="105"/>
      <c r="LY499" s="105"/>
      <c r="LZ499" s="105"/>
      <c r="MA499" s="105"/>
      <c r="MB499" s="105"/>
      <c r="MC499" s="105"/>
      <c r="MD499" s="105"/>
      <c r="ME499" s="105"/>
      <c r="MF499" s="105"/>
      <c r="MG499" s="105"/>
      <c r="MH499" s="105"/>
      <c r="MI499" s="105"/>
      <c r="MJ499" s="105"/>
      <c r="MK499" s="105"/>
      <c r="ML499" s="105"/>
      <c r="MM499" s="105"/>
      <c r="MN499" s="105"/>
      <c r="MO499" s="105"/>
      <c r="MP499" s="105"/>
      <c r="MQ499" s="105"/>
      <c r="MR499" s="105"/>
      <c r="MS499" s="105"/>
      <c r="MT499" s="105"/>
      <c r="MU499" s="105"/>
      <c r="MV499" s="105"/>
      <c r="MW499" s="105"/>
      <c r="MX499" s="105"/>
      <c r="MY499" s="105"/>
      <c r="MZ499" s="105"/>
      <c r="NA499" s="105"/>
      <c r="NB499" s="105"/>
      <c r="NC499" s="105"/>
      <c r="ND499" s="105"/>
      <c r="NE499" s="105"/>
      <c r="NF499" s="105"/>
      <c r="NG499" s="105"/>
      <c r="NH499" s="105"/>
      <c r="NI499" s="105"/>
      <c r="NJ499" s="105"/>
      <c r="NK499" s="105"/>
      <c r="NL499" s="105"/>
      <c r="NM499" s="105"/>
      <c r="NN499" s="105"/>
      <c r="NO499" s="105"/>
      <c r="NP499" s="105"/>
      <c r="NQ499" s="105"/>
      <c r="NR499" s="105"/>
      <c r="NS499" s="105"/>
      <c r="NT499" s="105"/>
      <c r="NU499" s="105"/>
      <c r="NV499" s="105"/>
      <c r="NW499" s="105"/>
      <c r="NX499" s="105"/>
      <c r="NY499" s="105"/>
      <c r="NZ499" s="105"/>
      <c r="OA499" s="105"/>
      <c r="OB499" s="105"/>
      <c r="OC499" s="105"/>
      <c r="OD499" s="105"/>
      <c r="OE499" s="105"/>
      <c r="OF499" s="105"/>
      <c r="OG499" s="105"/>
      <c r="OH499" s="105"/>
      <c r="OI499" s="105"/>
      <c r="OJ499" s="105"/>
      <c r="OK499" s="105"/>
      <c r="OL499" s="105"/>
      <c r="OM499" s="105"/>
      <c r="ON499" s="105"/>
      <c r="OO499" s="105"/>
      <c r="OP499" s="105"/>
      <c r="OQ499" s="105"/>
      <c r="OR499" s="105"/>
      <c r="OS499" s="105"/>
      <c r="OT499" s="105"/>
      <c r="OU499" s="105"/>
      <c r="OV499" s="105"/>
      <c r="OW499" s="105"/>
      <c r="OX499" s="105"/>
      <c r="OY499" s="105"/>
      <c r="OZ499" s="105"/>
      <c r="PA499" s="105"/>
      <c r="PB499" s="105"/>
      <c r="PC499" s="105"/>
      <c r="PD499" s="105"/>
      <c r="PE499" s="105"/>
      <c r="PF499" s="105"/>
      <c r="PG499" s="105"/>
      <c r="PH499" s="105"/>
      <c r="PI499" s="105"/>
      <c r="PJ499" s="105"/>
      <c r="PK499" s="105"/>
      <c r="PL499" s="105"/>
      <c r="PM499" s="105"/>
      <c r="PN499" s="105"/>
      <c r="PO499" s="105"/>
      <c r="PP499" s="105"/>
      <c r="PQ499" s="105"/>
      <c r="PR499" s="105"/>
      <c r="PS499" s="105"/>
      <c r="PT499" s="105"/>
      <c r="PU499" s="105"/>
      <c r="PV499" s="105"/>
      <c r="PW499" s="105"/>
      <c r="PX499" s="105"/>
      <c r="PY499" s="105"/>
      <c r="PZ499" s="105"/>
      <c r="QA499" s="105"/>
      <c r="QB499" s="105"/>
      <c r="QC499" s="105"/>
      <c r="QD499" s="105"/>
      <c r="QE499" s="105"/>
      <c r="QF499" s="105"/>
      <c r="QG499" s="105"/>
      <c r="QH499" s="105"/>
      <c r="QI499" s="105"/>
      <c r="QJ499" s="105"/>
      <c r="QK499" s="105"/>
      <c r="QL499" s="105"/>
      <c r="QM499" s="105"/>
      <c r="QN499" s="105"/>
      <c r="QO499" s="105"/>
      <c r="QP499" s="105"/>
      <c r="QQ499" s="105"/>
      <c r="QR499" s="105"/>
      <c r="QS499" s="105"/>
      <c r="QT499" s="105"/>
      <c r="QU499" s="105"/>
      <c r="QV499" s="105"/>
      <c r="QW499" s="105"/>
      <c r="QX499" s="105"/>
      <c r="QY499" s="105"/>
      <c r="QZ499" s="105"/>
      <c r="RA499" s="105"/>
      <c r="RB499" s="105"/>
      <c r="RC499" s="105"/>
      <c r="RD499" s="105"/>
      <c r="RE499" s="105"/>
      <c r="RF499" s="105"/>
      <c r="RG499" s="105"/>
      <c r="RH499" s="105"/>
      <c r="RI499" s="105"/>
      <c r="RJ499" s="105"/>
      <c r="RK499" s="105"/>
      <c r="RL499" s="105"/>
      <c r="RM499" s="105"/>
      <c r="RN499" s="105"/>
      <c r="RO499" s="105"/>
      <c r="RP499" s="105"/>
      <c r="RQ499" s="105"/>
      <c r="RR499" s="105"/>
      <c r="RS499" s="105"/>
      <c r="RT499" s="105"/>
      <c r="RU499" s="105"/>
      <c r="RV499" s="105"/>
      <c r="RW499" s="105"/>
      <c r="RX499" s="105"/>
      <c r="RY499" s="105"/>
      <c r="RZ499" s="105"/>
      <c r="SA499" s="105"/>
      <c r="SB499" s="105"/>
      <c r="SC499" s="105"/>
      <c r="SD499" s="105"/>
      <c r="SE499" s="105"/>
      <c r="SF499" s="105"/>
      <c r="SG499" s="105"/>
      <c r="SH499" s="105"/>
      <c r="SI499" s="105"/>
      <c r="SJ499" s="105"/>
      <c r="SK499" s="105"/>
      <c r="SL499" s="105"/>
      <c r="SM499" s="105"/>
      <c r="SN499" s="105"/>
      <c r="SO499" s="105"/>
      <c r="SP499" s="105"/>
      <c r="SQ499" s="105"/>
      <c r="SR499" s="105"/>
      <c r="SS499" s="105"/>
      <c r="ST499" s="105"/>
      <c r="SU499" s="105"/>
      <c r="SV499" s="105"/>
      <c r="SW499" s="105"/>
      <c r="SX499" s="105"/>
      <c r="SY499" s="105"/>
      <c r="SZ499" s="105"/>
      <c r="TA499" s="105"/>
      <c r="TB499" s="105"/>
      <c r="TC499" s="105"/>
      <c r="TD499" s="105"/>
      <c r="TE499" s="105"/>
      <c r="TF499" s="105"/>
      <c r="TG499" s="105"/>
      <c r="TH499" s="105"/>
      <c r="TI499" s="105"/>
      <c r="TJ499" s="105"/>
      <c r="TK499" s="105"/>
      <c r="TL499" s="105"/>
      <c r="TM499" s="105"/>
      <c r="TN499" s="105"/>
      <c r="TO499" s="105"/>
      <c r="TP499" s="105"/>
      <c r="TQ499" s="105"/>
      <c r="TR499" s="105"/>
      <c r="TS499" s="105"/>
      <c r="TT499" s="105"/>
      <c r="TU499" s="105"/>
      <c r="TV499" s="105"/>
      <c r="TW499" s="105"/>
      <c r="TX499" s="105"/>
      <c r="TY499" s="105"/>
      <c r="TZ499" s="105"/>
      <c r="UA499" s="105"/>
      <c r="UB499" s="105"/>
      <c r="UC499" s="105"/>
      <c r="UD499" s="105"/>
      <c r="UE499" s="105"/>
      <c r="UF499" s="105"/>
      <c r="UG499" s="105"/>
      <c r="UH499" s="105"/>
      <c r="UI499" s="105"/>
      <c r="UJ499" s="105"/>
      <c r="UK499" s="105"/>
      <c r="UL499" s="105"/>
      <c r="UM499" s="105"/>
      <c r="UN499" s="105"/>
      <c r="UO499" s="105"/>
      <c r="UP499" s="105"/>
      <c r="UQ499" s="105"/>
      <c r="UR499" s="105"/>
      <c r="US499" s="105"/>
      <c r="UT499" s="105"/>
      <c r="UU499" s="105"/>
      <c r="UV499" s="105"/>
      <c r="UW499" s="105"/>
      <c r="UX499" s="105"/>
      <c r="UY499" s="105"/>
      <c r="UZ499" s="105"/>
      <c r="VA499" s="105"/>
      <c r="VB499" s="105"/>
      <c r="VC499" s="105"/>
      <c r="VD499" s="105"/>
      <c r="VE499" s="105"/>
      <c r="VF499" s="105"/>
      <c r="VG499" s="105"/>
      <c r="VH499" s="105"/>
      <c r="VI499" s="105"/>
      <c r="VJ499" s="105"/>
      <c r="VK499" s="105"/>
      <c r="VL499" s="105"/>
      <c r="VM499" s="105"/>
      <c r="VN499" s="105"/>
      <c r="VO499" s="105"/>
      <c r="VP499" s="105"/>
      <c r="VQ499" s="105"/>
      <c r="VR499" s="105"/>
      <c r="VS499" s="105"/>
      <c r="VT499" s="105"/>
      <c r="VU499" s="105"/>
      <c r="VV499" s="105"/>
      <c r="VW499" s="105"/>
      <c r="VX499" s="105"/>
      <c r="VY499" s="105"/>
      <c r="VZ499" s="105"/>
      <c r="WA499" s="105"/>
      <c r="WB499" s="105"/>
      <c r="WC499" s="105"/>
      <c r="WD499" s="105"/>
      <c r="WE499" s="105"/>
      <c r="WF499" s="105"/>
      <c r="WG499" s="105"/>
      <c r="WH499" s="105"/>
      <c r="WI499" s="105"/>
      <c r="WJ499" s="105"/>
      <c r="WK499" s="105"/>
      <c r="WL499" s="105"/>
      <c r="WM499" s="105"/>
      <c r="WN499" s="105"/>
      <c r="WO499" s="105"/>
      <c r="WP499" s="105"/>
      <c r="WQ499" s="105"/>
      <c r="WR499" s="105"/>
      <c r="WS499" s="105"/>
      <c r="WT499" s="105"/>
      <c r="WU499" s="105"/>
      <c r="WV499" s="105"/>
      <c r="WW499" s="105"/>
      <c r="WX499" s="105"/>
      <c r="WY499" s="105"/>
      <c r="WZ499" s="105"/>
      <c r="XA499" s="105"/>
      <c r="XB499" s="105"/>
      <c r="XC499" s="105"/>
      <c r="XD499" s="105"/>
      <c r="XE499" s="105"/>
      <c r="XF499" s="105"/>
      <c r="XG499" s="105"/>
      <c r="XH499" s="105"/>
      <c r="XI499" s="105"/>
      <c r="XJ499" s="105"/>
      <c r="XK499" s="105"/>
      <c r="XL499" s="105"/>
      <c r="XM499" s="105"/>
      <c r="XN499" s="105"/>
      <c r="XO499" s="105"/>
      <c r="XP499" s="105"/>
      <c r="XQ499" s="105"/>
      <c r="XR499" s="105"/>
      <c r="XS499" s="105"/>
      <c r="XT499" s="105"/>
      <c r="XU499" s="105"/>
      <c r="XV499" s="105"/>
      <c r="XW499" s="105"/>
      <c r="XX499" s="105"/>
      <c r="XY499" s="105"/>
      <c r="XZ499" s="105"/>
      <c r="YA499" s="105"/>
      <c r="YB499" s="105"/>
      <c r="YC499" s="105"/>
      <c r="YD499" s="105"/>
      <c r="YE499" s="105"/>
      <c r="YF499" s="105"/>
      <c r="YG499" s="105"/>
      <c r="YH499" s="105"/>
      <c r="YI499" s="105"/>
      <c r="YJ499" s="105"/>
      <c r="YK499" s="105"/>
      <c r="YL499" s="105"/>
      <c r="YM499" s="105"/>
      <c r="YN499" s="105"/>
      <c r="YO499" s="105"/>
      <c r="YP499" s="105"/>
      <c r="YQ499" s="105"/>
      <c r="YR499" s="105"/>
      <c r="YS499" s="105"/>
      <c r="YT499" s="105"/>
      <c r="YU499" s="105"/>
      <c r="YV499" s="105"/>
      <c r="YW499" s="105"/>
      <c r="YX499" s="105"/>
      <c r="YY499" s="105"/>
      <c r="YZ499" s="105"/>
      <c r="ZA499" s="105"/>
      <c r="ZB499" s="105"/>
      <c r="ZC499" s="105"/>
      <c r="ZD499" s="105"/>
      <c r="ZE499" s="105"/>
      <c r="ZF499" s="105"/>
      <c r="ZG499" s="105"/>
      <c r="ZH499" s="105"/>
      <c r="ZI499" s="105"/>
      <c r="ZJ499" s="105"/>
      <c r="ZK499" s="105"/>
      <c r="ZL499" s="105"/>
      <c r="ZM499" s="105"/>
      <c r="ZN499" s="105"/>
      <c r="ZO499" s="105"/>
      <c r="ZP499" s="105"/>
      <c r="ZQ499" s="105"/>
      <c r="ZR499" s="105"/>
      <c r="ZS499" s="105"/>
      <c r="ZT499" s="105"/>
      <c r="ZU499" s="105"/>
      <c r="ZV499" s="105"/>
      <c r="ZW499" s="105"/>
      <c r="ZX499" s="105"/>
      <c r="ZY499" s="105"/>
      <c r="ZZ499" s="105"/>
      <c r="AAA499" s="105"/>
      <c r="AAB499" s="105"/>
      <c r="AAC499" s="105"/>
      <c r="AAD499" s="105"/>
      <c r="AAE499" s="105"/>
      <c r="AAF499" s="105"/>
      <c r="AAG499" s="105"/>
      <c r="AAH499" s="105"/>
      <c r="AAI499" s="105"/>
      <c r="AAJ499" s="105"/>
      <c r="AAK499" s="105"/>
      <c r="AAL499" s="105"/>
      <c r="AAM499" s="105"/>
      <c r="AAN499" s="105"/>
      <c r="AAO499" s="105"/>
      <c r="AAP499" s="105"/>
      <c r="AAQ499" s="105"/>
      <c r="AAR499" s="105"/>
      <c r="AAS499" s="105"/>
      <c r="AAT499" s="105"/>
      <c r="AAU499" s="105"/>
      <c r="AAV499" s="105"/>
      <c r="AAW499" s="105"/>
      <c r="AAX499" s="105"/>
      <c r="AAY499" s="105"/>
      <c r="AAZ499" s="105"/>
      <c r="ABA499" s="105"/>
      <c r="ABB499" s="105"/>
      <c r="ABC499" s="105"/>
      <c r="ABD499" s="105"/>
      <c r="ABE499" s="105"/>
      <c r="ABF499" s="105"/>
      <c r="ABG499" s="105"/>
      <c r="ABH499" s="105"/>
      <c r="ABI499" s="105"/>
      <c r="ABJ499" s="105"/>
      <c r="ABK499" s="105"/>
      <c r="ABL499" s="105"/>
      <c r="ABM499" s="105"/>
      <c r="ABN499" s="105"/>
      <c r="ABO499" s="105"/>
      <c r="ABP499" s="105"/>
      <c r="ABQ499" s="105"/>
      <c r="ABR499" s="105"/>
      <c r="ABS499" s="105"/>
      <c r="ABT499" s="105"/>
      <c r="ABU499" s="105"/>
      <c r="ABV499" s="105"/>
      <c r="ABW499" s="105"/>
      <c r="ABX499" s="105"/>
      <c r="ABY499" s="105"/>
      <c r="ABZ499" s="105"/>
      <c r="ACA499" s="105"/>
      <c r="ACB499" s="105"/>
      <c r="ACC499" s="105"/>
      <c r="ACD499" s="105"/>
      <c r="ACE499" s="105"/>
      <c r="ACF499" s="105"/>
      <c r="ACG499" s="105"/>
      <c r="ACH499" s="105"/>
      <c r="ACI499" s="105"/>
      <c r="ACJ499" s="105"/>
      <c r="ACK499" s="105"/>
      <c r="ACL499" s="105"/>
      <c r="ACM499" s="105"/>
      <c r="ACN499" s="105"/>
      <c r="ACO499" s="105"/>
      <c r="ACP499" s="105"/>
      <c r="ACQ499" s="105"/>
      <c r="ACR499" s="105"/>
      <c r="ACS499" s="105"/>
      <c r="ACT499" s="105"/>
      <c r="ACU499" s="105"/>
      <c r="ACV499" s="105"/>
      <c r="ACW499" s="105"/>
      <c r="ACX499" s="105"/>
      <c r="ACY499" s="105"/>
      <c r="ACZ499" s="105"/>
      <c r="ADA499" s="105"/>
      <c r="ADB499" s="105"/>
      <c r="ADC499" s="105"/>
      <c r="ADD499" s="105"/>
      <c r="ADE499" s="105"/>
      <c r="ADF499" s="105"/>
      <c r="ADG499" s="105"/>
      <c r="ADH499" s="105"/>
      <c r="ADI499" s="105"/>
      <c r="ADJ499" s="105"/>
      <c r="ADK499" s="105"/>
      <c r="ADL499" s="105"/>
      <c r="ADM499" s="105"/>
      <c r="ADN499" s="105"/>
      <c r="ADO499" s="105"/>
      <c r="ADP499" s="105"/>
      <c r="ADQ499" s="105"/>
      <c r="ADR499" s="105"/>
      <c r="ADS499" s="105"/>
      <c r="ADT499" s="105"/>
      <c r="ADU499" s="105"/>
      <c r="ADV499" s="105"/>
      <c r="ADW499" s="105"/>
      <c r="ADX499" s="105"/>
      <c r="ADY499" s="105"/>
      <c r="ADZ499" s="105"/>
      <c r="AEA499" s="105"/>
      <c r="AEB499" s="105"/>
      <c r="AEC499" s="105"/>
      <c r="AED499" s="105"/>
      <c r="AEE499" s="105"/>
      <c r="AEF499" s="105"/>
      <c r="AEG499" s="105"/>
      <c r="AEH499" s="105"/>
      <c r="AEI499" s="105"/>
      <c r="AEJ499" s="105"/>
      <c r="AEK499" s="105"/>
      <c r="AEL499" s="105"/>
      <c r="AEM499" s="105"/>
      <c r="AEN499" s="105"/>
      <c r="AEO499" s="105"/>
      <c r="AEP499" s="105"/>
      <c r="AEQ499" s="105"/>
      <c r="AER499" s="105"/>
      <c r="AES499" s="105"/>
      <c r="AET499" s="105"/>
      <c r="AEU499" s="105"/>
      <c r="AEV499" s="105"/>
      <c r="AEW499" s="105"/>
      <c r="AEX499" s="105"/>
      <c r="AEY499" s="105"/>
      <c r="AEZ499" s="105"/>
      <c r="AFA499" s="105"/>
      <c r="AFB499" s="105"/>
      <c r="AFC499" s="105"/>
      <c r="AFD499" s="105"/>
      <c r="AFE499" s="105"/>
      <c r="AFF499" s="105"/>
      <c r="AFG499" s="105"/>
      <c r="AFH499" s="105"/>
      <c r="AFI499" s="105"/>
      <c r="AFJ499" s="105"/>
      <c r="AFK499" s="105"/>
      <c r="AFL499" s="105"/>
      <c r="AFM499" s="105"/>
      <c r="AFN499" s="105"/>
      <c r="AFO499" s="105"/>
      <c r="AFP499" s="105"/>
      <c r="AFQ499" s="105"/>
      <c r="AFR499" s="105"/>
      <c r="AFS499" s="105"/>
      <c r="AFT499" s="105"/>
      <c r="AFU499" s="105"/>
      <c r="AFV499" s="105"/>
      <c r="AFW499" s="105"/>
      <c r="AFX499" s="105"/>
      <c r="AFY499" s="105"/>
      <c r="AFZ499" s="105"/>
      <c r="AGA499" s="105"/>
      <c r="AGB499" s="105"/>
      <c r="AGC499" s="105"/>
      <c r="AGD499" s="105"/>
      <c r="AGE499" s="105"/>
      <c r="AGF499" s="105"/>
      <c r="AGG499" s="105"/>
      <c r="AGH499" s="105"/>
      <c r="AGI499" s="105"/>
      <c r="AGJ499" s="105"/>
      <c r="AGK499" s="105"/>
      <c r="AGL499" s="105"/>
      <c r="AGM499" s="105"/>
      <c r="AGN499" s="105"/>
      <c r="AGO499" s="105"/>
      <c r="AGP499" s="105"/>
      <c r="AGQ499" s="105"/>
      <c r="AGR499" s="105"/>
      <c r="AGS499" s="105"/>
      <c r="AGT499" s="105"/>
      <c r="AGU499" s="105"/>
      <c r="AGV499" s="105"/>
      <c r="AGW499" s="105"/>
      <c r="AGX499" s="105"/>
      <c r="AGY499" s="105"/>
      <c r="AGZ499" s="105"/>
      <c r="AHA499" s="105"/>
      <c r="AHB499" s="105"/>
      <c r="AHC499" s="105"/>
      <c r="AHD499" s="105"/>
      <c r="AHE499" s="105"/>
      <c r="AHF499" s="105"/>
      <c r="AHG499" s="105"/>
      <c r="AHH499" s="105"/>
      <c r="AHI499" s="105"/>
      <c r="AHJ499" s="105"/>
      <c r="AHK499" s="105"/>
      <c r="AHL499" s="105"/>
      <c r="AHM499" s="105"/>
      <c r="AHN499" s="105"/>
      <c r="AHO499" s="105"/>
      <c r="AHP499" s="105"/>
      <c r="AHQ499" s="105"/>
      <c r="AHR499" s="105"/>
      <c r="AHS499" s="105"/>
      <c r="AHT499" s="105"/>
      <c r="AHU499" s="105"/>
      <c r="AHV499" s="105"/>
      <c r="AHW499" s="105"/>
      <c r="AHX499" s="105"/>
      <c r="AHY499" s="105"/>
      <c r="AHZ499" s="105"/>
      <c r="AIA499" s="105"/>
      <c r="AIB499" s="105"/>
      <c r="AIC499" s="105"/>
      <c r="AID499" s="105"/>
      <c r="AIE499" s="105"/>
      <c r="AIF499" s="105"/>
      <c r="AIG499" s="105"/>
      <c r="AIH499" s="105"/>
      <c r="AII499" s="105"/>
      <c r="AIJ499" s="105"/>
      <c r="AIK499" s="105"/>
      <c r="AIL499" s="105"/>
      <c r="AIM499" s="105"/>
      <c r="AIN499" s="105"/>
      <c r="AIO499" s="105"/>
      <c r="AIP499" s="105"/>
      <c r="AIQ499" s="105"/>
      <c r="AIR499" s="105"/>
      <c r="AIS499" s="105"/>
      <c r="AIT499" s="105"/>
      <c r="AIU499" s="105"/>
      <c r="AIV499" s="105"/>
      <c r="AIW499" s="105"/>
      <c r="AIX499" s="105"/>
      <c r="AIY499" s="105"/>
      <c r="AIZ499" s="105"/>
      <c r="AJA499" s="105"/>
      <c r="AJB499" s="105"/>
      <c r="AJC499" s="105"/>
      <c r="AJD499" s="105"/>
      <c r="AJE499" s="105"/>
      <c r="AJF499" s="105"/>
      <c r="AJG499" s="105"/>
      <c r="AJH499" s="105"/>
      <c r="AJI499" s="105"/>
      <c r="AJJ499" s="105"/>
      <c r="AJK499" s="105"/>
      <c r="AJL499" s="105"/>
      <c r="AJM499" s="105"/>
      <c r="AJN499" s="105"/>
      <c r="AJO499" s="105"/>
      <c r="AJP499" s="105"/>
      <c r="AJQ499" s="105"/>
      <c r="AJR499" s="105"/>
      <c r="AJS499" s="105"/>
      <c r="AJT499" s="105"/>
      <c r="AJU499" s="105"/>
      <c r="AJV499" s="105"/>
      <c r="AJW499" s="105"/>
      <c r="AJX499" s="105"/>
      <c r="AJY499" s="105"/>
      <c r="AJZ499" s="105"/>
      <c r="AKA499" s="105"/>
      <c r="AKB499" s="105"/>
      <c r="AKC499" s="105"/>
      <c r="AKD499" s="105"/>
      <c r="AKE499" s="105"/>
      <c r="AKF499" s="105"/>
      <c r="AKG499" s="105"/>
      <c r="AKH499" s="105"/>
      <c r="AKI499" s="105"/>
      <c r="AKJ499" s="105"/>
      <c r="AKK499" s="105"/>
      <c r="AKL499" s="105"/>
      <c r="AKM499" s="105"/>
      <c r="AKN499" s="105"/>
      <c r="AKO499" s="105"/>
      <c r="AKP499" s="105"/>
      <c r="AKQ499" s="105"/>
      <c r="AKR499" s="105"/>
      <c r="AKS499" s="105"/>
      <c r="AKT499" s="105"/>
      <c r="AKU499" s="105"/>
      <c r="AKV499" s="105"/>
      <c r="AKW499" s="105"/>
      <c r="AKX499" s="105"/>
      <c r="AKY499" s="105"/>
      <c r="AKZ499" s="105"/>
      <c r="ALA499" s="105"/>
      <c r="ALB499" s="105"/>
      <c r="ALC499" s="105"/>
      <c r="ALD499" s="105"/>
      <c r="ALE499" s="105"/>
      <c r="ALF499" s="105"/>
      <c r="ALG499" s="105"/>
      <c r="ALH499" s="105"/>
      <c r="ALI499" s="105"/>
      <c r="ALJ499" s="105"/>
      <c r="ALK499" s="105"/>
      <c r="ALL499" s="105"/>
      <c r="ALM499" s="105"/>
      <c r="ALN499" s="105"/>
      <c r="ALO499" s="105"/>
      <c r="ALP499" s="105"/>
      <c r="ALQ499" s="105"/>
      <c r="ALR499" s="105"/>
      <c r="ALS499" s="105"/>
      <c r="ALT499" s="105"/>
      <c r="ALU499" s="105"/>
      <c r="ALV499" s="105"/>
      <c r="ALW499" s="105"/>
      <c r="ALX499" s="105"/>
      <c r="ALY499" s="105"/>
      <c r="ALZ499" s="105"/>
      <c r="AMA499" s="105"/>
      <c r="AMB499" s="105"/>
      <c r="AMC499" s="105"/>
      <c r="AMD499" s="105"/>
      <c r="AME499" s="105"/>
      <c r="AMF499" s="105"/>
      <c r="AMG499" s="105"/>
      <c r="AMH499" s="105"/>
      <c r="AMI499" s="105"/>
      <c r="AMJ499" s="105"/>
      <c r="AMK499" s="105"/>
      <c r="AML499" s="105"/>
      <c r="AMM499" s="105"/>
      <c r="AMN499" s="105"/>
      <c r="AMO499" s="105"/>
      <c r="AMP499" s="105"/>
      <c r="AMQ499" s="105"/>
      <c r="AMR499" s="105"/>
      <c r="AMS499" s="105"/>
      <c r="AMT499" s="105"/>
      <c r="AMU499" s="105"/>
      <c r="AMV499" s="105"/>
      <c r="AMW499" s="105"/>
      <c r="AMX499" s="105"/>
      <c r="AMY499" s="105"/>
      <c r="AMZ499" s="105"/>
      <c r="ANA499" s="105"/>
      <c r="ANB499" s="105"/>
      <c r="ANC499" s="105"/>
      <c r="AND499" s="105"/>
      <c r="ANE499" s="105"/>
      <c r="ANF499" s="105"/>
      <c r="ANG499" s="105"/>
      <c r="ANH499" s="105"/>
      <c r="ANI499" s="105"/>
      <c r="ANJ499" s="105"/>
      <c r="ANK499" s="105"/>
      <c r="ANL499" s="105"/>
      <c r="ANM499" s="105"/>
      <c r="ANN499" s="105"/>
      <c r="ANO499" s="105"/>
      <c r="ANP499" s="105"/>
      <c r="ANQ499" s="105"/>
      <c r="ANR499" s="105"/>
      <c r="ANS499" s="105"/>
      <c r="ANT499" s="105"/>
      <c r="ANU499" s="105"/>
      <c r="ANV499" s="105"/>
      <c r="ANW499" s="105"/>
      <c r="ANX499" s="105"/>
      <c r="ANY499" s="105"/>
      <c r="ANZ499" s="105"/>
      <c r="AOA499" s="105"/>
      <c r="AOB499" s="105"/>
      <c r="AOC499" s="105"/>
      <c r="AOD499" s="105"/>
      <c r="AOE499" s="105"/>
      <c r="AOF499" s="105"/>
      <c r="AOG499" s="105"/>
      <c r="AOH499" s="105"/>
      <c r="AOI499" s="105"/>
      <c r="AOJ499" s="105"/>
      <c r="AOK499" s="105"/>
      <c r="AOL499" s="105"/>
      <c r="AOM499" s="105"/>
      <c r="AON499" s="105"/>
      <c r="AOO499" s="105"/>
      <c r="AOP499" s="105"/>
      <c r="AOQ499" s="105"/>
      <c r="AOR499" s="105"/>
      <c r="AOS499" s="105"/>
      <c r="AOT499" s="105"/>
      <c r="AOU499" s="105"/>
      <c r="AOV499" s="105"/>
      <c r="AOW499" s="105"/>
      <c r="AOX499" s="105"/>
      <c r="AOY499" s="105"/>
      <c r="AOZ499" s="105"/>
      <c r="APA499" s="105"/>
      <c r="APB499" s="105"/>
      <c r="APC499" s="105"/>
      <c r="APD499" s="105"/>
      <c r="APE499" s="105"/>
      <c r="APF499" s="105"/>
      <c r="APG499" s="105"/>
      <c r="APH499" s="105"/>
      <c r="API499" s="105"/>
      <c r="APJ499" s="105"/>
      <c r="APK499" s="105"/>
      <c r="APL499" s="105"/>
      <c r="APM499" s="105"/>
      <c r="APN499" s="105"/>
      <c r="APO499" s="105"/>
      <c r="APP499" s="105"/>
      <c r="APQ499" s="105"/>
      <c r="APR499" s="105"/>
      <c r="APS499" s="105"/>
      <c r="APT499" s="105"/>
      <c r="APU499" s="105"/>
      <c r="APV499" s="105"/>
      <c r="APW499" s="105"/>
      <c r="APX499" s="105"/>
      <c r="APY499" s="105"/>
      <c r="APZ499" s="105"/>
      <c r="AQA499" s="105"/>
      <c r="AQB499" s="105"/>
      <c r="AQC499" s="105"/>
      <c r="AQD499" s="105"/>
      <c r="AQE499" s="105"/>
      <c r="AQF499" s="105"/>
      <c r="AQG499" s="105"/>
      <c r="AQH499" s="105"/>
      <c r="AQI499" s="105"/>
      <c r="AQJ499" s="105"/>
      <c r="AQK499" s="105"/>
      <c r="AQL499" s="105"/>
      <c r="AQM499" s="105"/>
      <c r="AQN499" s="105"/>
      <c r="AQO499" s="105"/>
      <c r="AQP499" s="105"/>
      <c r="AQQ499" s="105"/>
      <c r="AQR499" s="105"/>
      <c r="AQS499" s="105"/>
      <c r="AQT499" s="105"/>
      <c r="AQU499" s="105"/>
      <c r="AQV499" s="105"/>
      <c r="AQW499" s="105"/>
      <c r="AQX499" s="105"/>
      <c r="AQY499" s="105"/>
      <c r="AQZ499" s="105"/>
      <c r="ARA499" s="105"/>
      <c r="ARB499" s="105"/>
      <c r="ARC499" s="105"/>
      <c r="ARD499" s="105"/>
      <c r="ARE499" s="105"/>
      <c r="ARF499" s="105"/>
      <c r="ARG499" s="105"/>
      <c r="ARH499" s="105"/>
      <c r="ARI499" s="105"/>
      <c r="ARJ499" s="105"/>
      <c r="ARK499" s="105"/>
      <c r="ARL499" s="105"/>
      <c r="ARM499" s="105"/>
      <c r="ARN499" s="105"/>
      <c r="ARO499" s="105"/>
      <c r="ARP499" s="105"/>
      <c r="ARQ499" s="105"/>
      <c r="ARR499" s="105"/>
      <c r="ARS499" s="105"/>
      <c r="ART499" s="105"/>
      <c r="ARU499" s="105"/>
      <c r="ARV499" s="105"/>
      <c r="ARW499" s="105"/>
      <c r="ARX499" s="105"/>
      <c r="ARY499" s="105"/>
      <c r="ARZ499" s="105"/>
      <c r="ASA499" s="105"/>
      <c r="ASB499" s="105"/>
      <c r="ASC499" s="105"/>
      <c r="ASD499" s="105"/>
      <c r="ASE499" s="105"/>
      <c r="ASF499" s="105"/>
      <c r="ASG499" s="105"/>
      <c r="ASH499" s="105"/>
      <c r="ASI499" s="105"/>
      <c r="ASJ499" s="105"/>
      <c r="ASK499" s="105"/>
      <c r="ASL499" s="105"/>
      <c r="ASM499" s="105"/>
      <c r="ASN499" s="105"/>
      <c r="ASO499" s="105"/>
      <c r="ASP499" s="105"/>
      <c r="ASQ499" s="105"/>
      <c r="ASR499" s="105"/>
      <c r="ASS499" s="105"/>
      <c r="AST499" s="105"/>
      <c r="ASU499" s="105"/>
      <c r="ASV499" s="105"/>
      <c r="ASW499" s="105"/>
      <c r="ASX499" s="105"/>
      <c r="ASY499" s="105"/>
      <c r="ASZ499" s="105"/>
      <c r="ATA499" s="105"/>
      <c r="ATB499" s="105"/>
      <c r="ATC499" s="105"/>
      <c r="ATD499" s="105"/>
      <c r="ATE499" s="105"/>
      <c r="ATF499" s="105"/>
      <c r="ATG499" s="105"/>
      <c r="ATH499" s="105"/>
      <c r="ATI499" s="105"/>
      <c r="ATJ499" s="105"/>
      <c r="ATK499" s="105"/>
      <c r="ATL499" s="105"/>
      <c r="ATM499" s="105"/>
      <c r="ATN499" s="105"/>
      <c r="ATO499" s="105"/>
      <c r="ATP499" s="105"/>
      <c r="ATQ499" s="105"/>
      <c r="ATR499" s="105"/>
      <c r="ATS499" s="105"/>
      <c r="ATT499" s="105"/>
      <c r="ATU499" s="105"/>
      <c r="ATV499" s="105"/>
      <c r="ATW499" s="105"/>
      <c r="ATX499" s="105"/>
      <c r="ATY499" s="105"/>
      <c r="ATZ499" s="105"/>
      <c r="AUA499" s="105"/>
      <c r="AUB499" s="105"/>
      <c r="AUC499" s="105"/>
      <c r="AUD499" s="105"/>
      <c r="AUE499" s="105"/>
      <c r="AUF499" s="105"/>
      <c r="AUG499" s="105"/>
      <c r="AUH499" s="105"/>
      <c r="AUI499" s="105"/>
      <c r="AUJ499" s="105"/>
      <c r="AUK499" s="105"/>
      <c r="AUL499" s="105"/>
      <c r="AUM499" s="105"/>
      <c r="AUN499" s="105"/>
      <c r="AUO499" s="105"/>
      <c r="AUP499" s="105"/>
      <c r="AUQ499" s="105"/>
      <c r="AUR499" s="105"/>
      <c r="AUS499" s="105"/>
      <c r="AUT499" s="105"/>
      <c r="AUU499" s="105"/>
      <c r="AUV499" s="105"/>
      <c r="AUW499" s="105"/>
      <c r="AUX499" s="105"/>
      <c r="AUY499" s="105"/>
      <c r="AUZ499" s="105"/>
      <c r="AVA499" s="105"/>
      <c r="AVB499" s="105"/>
      <c r="AVC499" s="105"/>
      <c r="AVD499" s="105"/>
      <c r="AVE499" s="105"/>
      <c r="AVF499" s="105"/>
      <c r="AVG499" s="105"/>
      <c r="AVH499" s="105"/>
      <c r="AVI499" s="105"/>
      <c r="AVJ499" s="105"/>
      <c r="AVK499" s="105"/>
      <c r="AVL499" s="105"/>
      <c r="AVM499" s="105"/>
      <c r="AVN499" s="105"/>
      <c r="AVO499" s="105"/>
      <c r="AVP499" s="105"/>
      <c r="AVQ499" s="105"/>
      <c r="AVR499" s="105"/>
      <c r="AVS499" s="105"/>
      <c r="AVT499" s="105"/>
      <c r="AVU499" s="105"/>
      <c r="AVV499" s="105"/>
      <c r="AVW499" s="105"/>
      <c r="AVX499" s="105"/>
      <c r="AVY499" s="105"/>
      <c r="AVZ499" s="105"/>
      <c r="AWA499" s="105"/>
      <c r="AWB499" s="105"/>
      <c r="AWC499" s="105"/>
      <c r="AWD499" s="105"/>
      <c r="AWE499" s="105"/>
      <c r="AWF499" s="105"/>
      <c r="AWG499" s="105"/>
      <c r="AWH499" s="105"/>
      <c r="AWI499" s="105"/>
      <c r="AWJ499" s="105"/>
      <c r="AWK499" s="105"/>
      <c r="AWL499" s="105"/>
      <c r="AWM499" s="105"/>
      <c r="AWN499" s="105"/>
      <c r="AWO499" s="105"/>
      <c r="AWP499" s="105"/>
      <c r="AWQ499" s="105"/>
      <c r="AWR499" s="105"/>
      <c r="AWS499" s="105"/>
      <c r="AWT499" s="105"/>
      <c r="AWU499" s="105"/>
      <c r="AWV499" s="105"/>
      <c r="AWW499" s="105"/>
      <c r="AWX499" s="105"/>
      <c r="AWY499" s="105"/>
      <c r="AWZ499" s="105"/>
      <c r="AXA499" s="105"/>
      <c r="AXB499" s="105"/>
      <c r="AXC499" s="105"/>
      <c r="AXD499" s="105"/>
      <c r="AXE499" s="105"/>
      <c r="AXF499" s="105"/>
      <c r="AXG499" s="105"/>
      <c r="AXH499" s="105"/>
      <c r="AXI499" s="105"/>
      <c r="AXJ499" s="105"/>
      <c r="AXK499" s="105"/>
      <c r="AXL499" s="105"/>
      <c r="AXM499" s="105"/>
      <c r="AXN499" s="105"/>
      <c r="AXO499" s="105"/>
      <c r="AXP499" s="105"/>
      <c r="AXQ499" s="105"/>
      <c r="AXR499" s="105"/>
      <c r="AXS499" s="105"/>
      <c r="AXT499" s="105"/>
      <c r="AXU499" s="105"/>
      <c r="AXV499" s="105"/>
      <c r="AXW499" s="105"/>
      <c r="AXX499" s="105"/>
    </row>
    <row r="500" spans="1:1324" s="105" customFormat="1" ht="15.75" hidden="1" customHeight="1" x14ac:dyDescent="0.2">
      <c r="A500" s="13" t="s">
        <v>1102</v>
      </c>
      <c r="B500" s="11" t="s">
        <v>1090</v>
      </c>
      <c r="C500" s="12" t="s">
        <v>1091</v>
      </c>
      <c r="D500" s="19" t="s">
        <v>1159</v>
      </c>
      <c r="E500" s="9">
        <v>40506</v>
      </c>
      <c r="F500" s="9" t="s">
        <v>1160</v>
      </c>
      <c r="G500" s="30" t="s">
        <v>1186</v>
      </c>
      <c r="H500" s="30">
        <v>42005</v>
      </c>
      <c r="I500" s="30" t="s">
        <v>1065</v>
      </c>
      <c r="J500" s="173"/>
      <c r="K500" s="84" t="s">
        <v>1181</v>
      </c>
      <c r="L500" s="87">
        <v>1</v>
      </c>
      <c r="M500" s="87">
        <v>1</v>
      </c>
      <c r="N500" s="87" t="s">
        <v>346</v>
      </c>
      <c r="O500" s="87">
        <v>1</v>
      </c>
      <c r="P500" s="87" t="s">
        <v>346</v>
      </c>
      <c r="Q500" s="87">
        <v>1</v>
      </c>
      <c r="R500" s="87" t="s">
        <v>346</v>
      </c>
      <c r="S500" s="87">
        <v>1</v>
      </c>
      <c r="T500" s="87" t="s">
        <v>346</v>
      </c>
      <c r="U500" s="87">
        <v>1</v>
      </c>
      <c r="V500" s="87">
        <v>1</v>
      </c>
      <c r="W500" s="87">
        <v>0</v>
      </c>
      <c r="X500" s="87">
        <v>0</v>
      </c>
      <c r="Y500" s="87">
        <v>0</v>
      </c>
      <c r="Z500" s="87">
        <v>1</v>
      </c>
      <c r="AA500" s="87">
        <v>0</v>
      </c>
      <c r="AB500" s="71">
        <f t="shared" si="68"/>
        <v>2</v>
      </c>
      <c r="AC500" s="71">
        <f t="shared" si="69"/>
        <v>2</v>
      </c>
      <c r="AD500" s="71">
        <f t="shared" si="70"/>
        <v>2</v>
      </c>
      <c r="AE500" s="71">
        <f t="shared" si="71"/>
        <v>2</v>
      </c>
      <c r="AF500" s="103"/>
    </row>
    <row r="501" spans="1:1324" s="105" customFormat="1" ht="15.75" hidden="1" customHeight="1" x14ac:dyDescent="0.2">
      <c r="A501" s="13" t="s">
        <v>1287</v>
      </c>
      <c r="B501" s="13" t="s">
        <v>1090</v>
      </c>
      <c r="C501" s="12" t="s">
        <v>1091</v>
      </c>
      <c r="D501" s="19" t="s">
        <v>1288</v>
      </c>
      <c r="E501" s="9">
        <v>40793</v>
      </c>
      <c r="F501" s="9" t="s">
        <v>1160</v>
      </c>
      <c r="G501" s="30" t="s">
        <v>1186</v>
      </c>
      <c r="H501" s="30">
        <v>42005</v>
      </c>
      <c r="I501" s="30" t="s">
        <v>1065</v>
      </c>
      <c r="J501" s="173"/>
      <c r="K501" s="84" t="s">
        <v>326</v>
      </c>
      <c r="L501" s="87">
        <v>1</v>
      </c>
      <c r="M501" s="87">
        <v>1</v>
      </c>
      <c r="N501" s="87" t="s">
        <v>326</v>
      </c>
      <c r="O501" s="87">
        <v>1</v>
      </c>
      <c r="P501" s="87" t="s">
        <v>326</v>
      </c>
      <c r="Q501" s="87">
        <v>1</v>
      </c>
      <c r="R501" s="87" t="s">
        <v>326</v>
      </c>
      <c r="S501" s="87">
        <v>1</v>
      </c>
      <c r="T501" s="87" t="s">
        <v>49</v>
      </c>
      <c r="U501" s="87">
        <v>1</v>
      </c>
      <c r="V501" s="87">
        <v>1</v>
      </c>
      <c r="W501" s="87">
        <v>0</v>
      </c>
      <c r="X501" s="87">
        <v>0</v>
      </c>
      <c r="Y501" s="87">
        <v>0</v>
      </c>
      <c r="Z501" s="87">
        <v>1</v>
      </c>
      <c r="AA501" s="87">
        <v>0</v>
      </c>
      <c r="AB501" s="71">
        <f t="shared" si="68"/>
        <v>2</v>
      </c>
      <c r="AC501" s="71">
        <f t="shared" si="69"/>
        <v>2</v>
      </c>
      <c r="AD501" s="71">
        <f t="shared" si="70"/>
        <v>2</v>
      </c>
      <c r="AE501" s="71">
        <f t="shared" si="71"/>
        <v>2</v>
      </c>
      <c r="AF501" s="103"/>
      <c r="AG501" s="131"/>
    </row>
    <row r="502" spans="1:1324" s="105" customFormat="1" ht="15.75" hidden="1" customHeight="1" x14ac:dyDescent="0.2">
      <c r="A502" s="13" t="s">
        <v>1749</v>
      </c>
      <c r="B502" s="13" t="s">
        <v>1090</v>
      </c>
      <c r="C502" s="12" t="s">
        <v>1091</v>
      </c>
      <c r="D502" s="19" t="s">
        <v>1750</v>
      </c>
      <c r="E502" s="9">
        <v>41046</v>
      </c>
      <c r="F502" s="9" t="s">
        <v>1167</v>
      </c>
      <c r="G502" s="30" t="s">
        <v>1186</v>
      </c>
      <c r="H502" s="30">
        <v>42005</v>
      </c>
      <c r="I502" s="30" t="s">
        <v>1065</v>
      </c>
      <c r="J502" s="173"/>
      <c r="K502" s="84" t="s">
        <v>326</v>
      </c>
      <c r="L502" s="87">
        <v>1</v>
      </c>
      <c r="M502" s="87">
        <v>1</v>
      </c>
      <c r="N502" s="84" t="s">
        <v>326</v>
      </c>
      <c r="O502" s="84">
        <v>1</v>
      </c>
      <c r="P502" s="84" t="s">
        <v>326</v>
      </c>
      <c r="Q502" s="84">
        <v>1</v>
      </c>
      <c r="R502" s="84" t="s">
        <v>326</v>
      </c>
      <c r="S502" s="84">
        <v>1</v>
      </c>
      <c r="T502" s="87" t="s">
        <v>49</v>
      </c>
      <c r="U502" s="84">
        <v>1</v>
      </c>
      <c r="V502" s="87">
        <v>1</v>
      </c>
      <c r="W502" s="84">
        <v>0</v>
      </c>
      <c r="X502" s="87">
        <v>0</v>
      </c>
      <c r="Y502" s="84">
        <v>0</v>
      </c>
      <c r="Z502" s="84">
        <v>0</v>
      </c>
      <c r="AA502" s="87">
        <v>0</v>
      </c>
      <c r="AB502" s="87">
        <v>0</v>
      </c>
      <c r="AC502" s="87">
        <v>0</v>
      </c>
      <c r="AD502" s="87">
        <v>0</v>
      </c>
      <c r="AE502" s="87">
        <v>0</v>
      </c>
      <c r="AF502" s="104"/>
    </row>
    <row r="503" spans="1:1324" s="105" customFormat="1" ht="15.75" hidden="1" customHeight="1" x14ac:dyDescent="0.2">
      <c r="A503" s="13" t="s">
        <v>1103</v>
      </c>
      <c r="B503" s="13" t="s">
        <v>1104</v>
      </c>
      <c r="C503" s="12" t="s">
        <v>1105</v>
      </c>
      <c r="D503" s="19" t="s">
        <v>1106</v>
      </c>
      <c r="E503" s="9">
        <v>38862</v>
      </c>
      <c r="F503" s="30"/>
      <c r="G503" s="30" t="s">
        <v>1186</v>
      </c>
      <c r="H503" s="30">
        <v>42005</v>
      </c>
      <c r="I503" s="30" t="s">
        <v>1065</v>
      </c>
      <c r="J503" s="173"/>
      <c r="K503" s="87" t="s">
        <v>7</v>
      </c>
      <c r="L503" s="87">
        <v>1</v>
      </c>
      <c r="M503" s="87">
        <v>1</v>
      </c>
      <c r="N503" s="87" t="s">
        <v>326</v>
      </c>
      <c r="O503" s="87">
        <v>1</v>
      </c>
      <c r="P503" s="87" t="s">
        <v>326</v>
      </c>
      <c r="Q503" s="87">
        <v>1</v>
      </c>
      <c r="R503" s="87" t="s">
        <v>326</v>
      </c>
      <c r="S503" s="87">
        <v>1</v>
      </c>
      <c r="T503" s="87" t="s">
        <v>346</v>
      </c>
      <c r="U503" s="87">
        <v>1</v>
      </c>
      <c r="V503" s="87">
        <v>0</v>
      </c>
      <c r="W503" s="87">
        <v>1</v>
      </c>
      <c r="X503" s="87">
        <v>1</v>
      </c>
      <c r="Y503" s="87">
        <v>1</v>
      </c>
      <c r="Z503" s="87">
        <v>1</v>
      </c>
      <c r="AA503" s="87">
        <v>0</v>
      </c>
      <c r="AB503" s="71">
        <f>IF((ISERROR(VLOOKUP($A503,RTlist2,40,FALSE)))=TRUE,2,VLOOKUP($A503,RTlist2,40,FALSE))</f>
        <v>2</v>
      </c>
      <c r="AC503" s="71">
        <f>IF((ISERROR(VLOOKUP($A503,RTlist2,41,FALSE)))=TRUE,2,VLOOKUP($A503,RTlist2,41,FALSE))</f>
        <v>2</v>
      </c>
      <c r="AD503" s="71">
        <f>IF((ISERROR(VLOOKUP($A503,RTlist2,36,FALSE)))=TRUE,2,VLOOKUP($A503,RTlist2,36,FALSE))</f>
        <v>2</v>
      </c>
      <c r="AE503" s="71">
        <f>IF((ISERROR(VLOOKUP($A503,RTlist2,37,FALSE)))=TRUE,2,VLOOKUP($A503,RTlist2,37,FALSE))</f>
        <v>2</v>
      </c>
      <c r="AF503" s="103" t="s">
        <v>2357</v>
      </c>
    </row>
    <row r="504" spans="1:1324" s="105" customFormat="1" ht="15.75" hidden="1" customHeight="1" x14ac:dyDescent="0.2">
      <c r="A504" s="13" t="s">
        <v>1112</v>
      </c>
      <c r="B504" s="13" t="s">
        <v>1113</v>
      </c>
      <c r="C504" s="12" t="s">
        <v>1114</v>
      </c>
      <c r="D504" s="19" t="s">
        <v>10</v>
      </c>
      <c r="E504" s="9">
        <v>40581</v>
      </c>
      <c r="F504" s="30"/>
      <c r="G504" s="30" t="s">
        <v>1186</v>
      </c>
      <c r="H504" s="30">
        <v>42005</v>
      </c>
      <c r="I504" s="30" t="s">
        <v>1065</v>
      </c>
      <c r="J504" s="173"/>
      <c r="K504" s="87" t="s">
        <v>7</v>
      </c>
      <c r="L504" s="87">
        <v>1</v>
      </c>
      <c r="M504" s="87">
        <v>1</v>
      </c>
      <c r="N504" s="87" t="s">
        <v>346</v>
      </c>
      <c r="O504" s="87">
        <v>1</v>
      </c>
      <c r="P504" s="87" t="s">
        <v>346</v>
      </c>
      <c r="Q504" s="87">
        <v>1</v>
      </c>
      <c r="R504" s="87" t="s">
        <v>346</v>
      </c>
      <c r="S504" s="87">
        <v>1</v>
      </c>
      <c r="T504" s="87" t="s">
        <v>346</v>
      </c>
      <c r="U504" s="87">
        <v>1</v>
      </c>
      <c r="V504" s="87">
        <v>1</v>
      </c>
      <c r="W504" s="87">
        <v>0</v>
      </c>
      <c r="X504" s="87">
        <v>0</v>
      </c>
      <c r="Y504" s="87">
        <v>0</v>
      </c>
      <c r="Z504" s="87">
        <v>1</v>
      </c>
      <c r="AA504" s="87">
        <v>0</v>
      </c>
      <c r="AB504" s="71">
        <f>IF((ISERROR(VLOOKUP($A504,RTlist2,40,FALSE)))=TRUE,2,VLOOKUP($A504,RTlist2,40,FALSE))</f>
        <v>2</v>
      </c>
      <c r="AC504" s="71">
        <f>IF((ISERROR(VLOOKUP($A504,RTlist2,41,FALSE)))=TRUE,2,VLOOKUP($A504,RTlist2,41,FALSE))</f>
        <v>2</v>
      </c>
      <c r="AD504" s="71">
        <f>IF((ISERROR(VLOOKUP($A504,RTlist2,36,FALSE)))=TRUE,2,VLOOKUP($A504,RTlist2,36,FALSE))</f>
        <v>2</v>
      </c>
      <c r="AE504" s="71">
        <f>IF((ISERROR(VLOOKUP($A504,RTlist2,37,FALSE)))=TRUE,2,VLOOKUP($A504,RTlist2,37,FALSE))</f>
        <v>2</v>
      </c>
      <c r="AF504" s="103" t="s">
        <v>2358</v>
      </c>
      <c r="AG504" s="131"/>
    </row>
    <row r="505" spans="1:1324" s="105" customFormat="1" ht="15.75" hidden="1" customHeight="1" x14ac:dyDescent="0.2">
      <c r="A505" s="13" t="s">
        <v>1611</v>
      </c>
      <c r="B505" s="11" t="s">
        <v>1113</v>
      </c>
      <c r="C505" s="12" t="s">
        <v>1114</v>
      </c>
      <c r="D505" s="19" t="s">
        <v>434</v>
      </c>
      <c r="E505" s="9">
        <v>41458</v>
      </c>
      <c r="F505" s="30" t="s">
        <v>1167</v>
      </c>
      <c r="G505" s="30" t="s">
        <v>1186</v>
      </c>
      <c r="H505" s="30">
        <v>42005</v>
      </c>
      <c r="I505" s="30" t="s">
        <v>1065</v>
      </c>
      <c r="J505" s="173"/>
      <c r="K505" s="87" t="s">
        <v>4</v>
      </c>
      <c r="L505" s="87">
        <v>1</v>
      </c>
      <c r="M505" s="87">
        <v>1</v>
      </c>
      <c r="N505" s="87" t="s">
        <v>49</v>
      </c>
      <c r="O505" s="87">
        <v>1</v>
      </c>
      <c r="P505" s="87" t="s">
        <v>49</v>
      </c>
      <c r="Q505" s="87">
        <v>1</v>
      </c>
      <c r="R505" s="87" t="s">
        <v>49</v>
      </c>
      <c r="S505" s="87">
        <v>1</v>
      </c>
      <c r="T505" s="87" t="s">
        <v>346</v>
      </c>
      <c r="U505" s="87">
        <v>1</v>
      </c>
      <c r="V505" s="87">
        <v>1</v>
      </c>
      <c r="W505" s="87">
        <v>1</v>
      </c>
      <c r="X505" s="87">
        <v>1</v>
      </c>
      <c r="Y505" s="87">
        <v>1</v>
      </c>
      <c r="Z505" s="87">
        <v>0</v>
      </c>
      <c r="AA505" s="87">
        <v>0</v>
      </c>
      <c r="AB505" s="87">
        <v>0</v>
      </c>
      <c r="AC505" s="87">
        <v>0</v>
      </c>
      <c r="AD505" s="87">
        <v>0</v>
      </c>
      <c r="AE505" s="87">
        <v>0</v>
      </c>
      <c r="AF505" s="104"/>
    </row>
    <row r="506" spans="1:1324" s="105" customFormat="1" ht="15.75" hidden="1" customHeight="1" x14ac:dyDescent="0.2">
      <c r="A506" s="13" t="s">
        <v>1120</v>
      </c>
      <c r="B506" s="13" t="s">
        <v>1121</v>
      </c>
      <c r="C506" s="12" t="s">
        <v>2516</v>
      </c>
      <c r="D506" s="19" t="s">
        <v>1122</v>
      </c>
      <c r="E506" s="9">
        <v>40535</v>
      </c>
      <c r="F506" s="30"/>
      <c r="G506" s="30" t="s">
        <v>1186</v>
      </c>
      <c r="H506" s="30">
        <v>42005</v>
      </c>
      <c r="I506" s="30" t="s">
        <v>1065</v>
      </c>
      <c r="J506" s="173"/>
      <c r="K506" s="87" t="s">
        <v>7</v>
      </c>
      <c r="L506" s="87">
        <v>1</v>
      </c>
      <c r="M506" s="87">
        <v>1</v>
      </c>
      <c r="N506" s="87" t="s">
        <v>326</v>
      </c>
      <c r="O506" s="87">
        <v>1</v>
      </c>
      <c r="P506" s="87" t="s">
        <v>326</v>
      </c>
      <c r="Q506" s="87">
        <v>1</v>
      </c>
      <c r="R506" s="87" t="s">
        <v>326</v>
      </c>
      <c r="S506" s="87">
        <v>1</v>
      </c>
      <c r="T506" s="87" t="s">
        <v>346</v>
      </c>
      <c r="U506" s="87">
        <v>1</v>
      </c>
      <c r="V506" s="87">
        <v>0</v>
      </c>
      <c r="W506" s="87">
        <v>0</v>
      </c>
      <c r="X506" s="87">
        <v>0</v>
      </c>
      <c r="Y506" s="87">
        <v>0</v>
      </c>
      <c r="Z506" s="87">
        <v>1</v>
      </c>
      <c r="AA506" s="87">
        <v>0</v>
      </c>
      <c r="AB506" s="71">
        <f>IF((ISERROR(VLOOKUP($A506,RTlist2,40,FALSE)))=TRUE,2,VLOOKUP($A506,RTlist2,40,FALSE))</f>
        <v>2</v>
      </c>
      <c r="AC506" s="71">
        <f>IF((ISERROR(VLOOKUP($A506,RTlist2,41,FALSE)))=TRUE,2,VLOOKUP($A506,RTlist2,41,FALSE))</f>
        <v>2</v>
      </c>
      <c r="AD506" s="71">
        <f>IF((ISERROR(VLOOKUP($A506,RTlist2,36,FALSE)))=TRUE,2,VLOOKUP($A506,RTlist2,36,FALSE))</f>
        <v>2</v>
      </c>
      <c r="AE506" s="71">
        <f>IF((ISERROR(VLOOKUP($A506,RTlist2,37,FALSE)))=TRUE,2,VLOOKUP($A506,RTlist2,37,FALSE))</f>
        <v>2</v>
      </c>
      <c r="AF506" s="103" t="s">
        <v>2359</v>
      </c>
      <c r="AG506" s="131"/>
    </row>
    <row r="507" spans="1:1324" s="105" customFormat="1" ht="15.75" hidden="1" customHeight="1" x14ac:dyDescent="0.2">
      <c r="A507" s="13" t="s">
        <v>1550</v>
      </c>
      <c r="B507" s="11" t="s">
        <v>1121</v>
      </c>
      <c r="C507" s="12" t="s">
        <v>2516</v>
      </c>
      <c r="D507" s="19" t="s">
        <v>76</v>
      </c>
      <c r="E507" s="9">
        <v>41313</v>
      </c>
      <c r="F507" s="30" t="s">
        <v>1167</v>
      </c>
      <c r="G507" s="30" t="s">
        <v>1186</v>
      </c>
      <c r="H507" s="30">
        <v>42005</v>
      </c>
      <c r="I507" s="30" t="s">
        <v>1065</v>
      </c>
      <c r="J507" s="173"/>
      <c r="K507" s="87" t="s">
        <v>7</v>
      </c>
      <c r="L507" s="87">
        <v>1</v>
      </c>
      <c r="M507" s="87">
        <v>1</v>
      </c>
      <c r="N507" s="87" t="s">
        <v>326</v>
      </c>
      <c r="O507" s="87">
        <v>1</v>
      </c>
      <c r="P507" s="87" t="s">
        <v>326</v>
      </c>
      <c r="Q507" s="87">
        <v>1</v>
      </c>
      <c r="R507" s="87" t="s">
        <v>326</v>
      </c>
      <c r="S507" s="87">
        <v>1</v>
      </c>
      <c r="T507" s="87" t="s">
        <v>346</v>
      </c>
      <c r="U507" s="87">
        <v>1</v>
      </c>
      <c r="V507" s="87">
        <v>0</v>
      </c>
      <c r="W507" s="87">
        <v>0</v>
      </c>
      <c r="X507" s="87">
        <v>0</v>
      </c>
      <c r="Y507" s="87">
        <v>0</v>
      </c>
      <c r="Z507" s="87">
        <v>0</v>
      </c>
      <c r="AA507" s="87">
        <v>0</v>
      </c>
      <c r="AB507" s="87">
        <v>0</v>
      </c>
      <c r="AC507" s="87">
        <v>0</v>
      </c>
      <c r="AD507" s="87">
        <v>0</v>
      </c>
      <c r="AE507" s="87">
        <v>0</v>
      </c>
      <c r="AF507" s="104"/>
    </row>
    <row r="508" spans="1:1324" s="105" customFormat="1" ht="15.75" hidden="1" customHeight="1" x14ac:dyDescent="0.2">
      <c r="A508" s="13" t="s">
        <v>2188</v>
      </c>
      <c r="B508" s="11" t="s">
        <v>1121</v>
      </c>
      <c r="C508" s="12" t="s">
        <v>2516</v>
      </c>
      <c r="D508" s="19" t="s">
        <v>10</v>
      </c>
      <c r="E508" s="9">
        <v>42076</v>
      </c>
      <c r="F508" s="30" t="s">
        <v>1167</v>
      </c>
      <c r="G508" s="30" t="s">
        <v>1186</v>
      </c>
      <c r="H508" s="30">
        <v>42094</v>
      </c>
      <c r="I508" s="30" t="s">
        <v>1065</v>
      </c>
      <c r="J508" s="173"/>
      <c r="K508" s="87" t="s">
        <v>7</v>
      </c>
      <c r="L508" s="87">
        <v>1</v>
      </c>
      <c r="M508" s="87">
        <v>1</v>
      </c>
      <c r="N508" s="87" t="s">
        <v>326</v>
      </c>
      <c r="O508" s="87">
        <v>1</v>
      </c>
      <c r="P508" s="87" t="s">
        <v>326</v>
      </c>
      <c r="Q508" s="87">
        <v>1</v>
      </c>
      <c r="R508" s="87" t="s">
        <v>326</v>
      </c>
      <c r="S508" s="87">
        <v>1</v>
      </c>
      <c r="T508" s="87" t="s">
        <v>49</v>
      </c>
      <c r="U508" s="87">
        <v>1</v>
      </c>
      <c r="V508" s="87">
        <v>1</v>
      </c>
      <c r="W508" s="87">
        <v>0</v>
      </c>
      <c r="X508" s="87">
        <v>0</v>
      </c>
      <c r="Y508" s="87">
        <v>0</v>
      </c>
      <c r="Z508" s="87">
        <v>0</v>
      </c>
      <c r="AA508" s="87">
        <v>0</v>
      </c>
      <c r="AB508" s="87">
        <v>0</v>
      </c>
      <c r="AC508" s="87">
        <v>0</v>
      </c>
      <c r="AD508" s="87">
        <v>0</v>
      </c>
      <c r="AE508" s="87">
        <v>0</v>
      </c>
      <c r="AF508" s="104"/>
    </row>
    <row r="509" spans="1:1324" s="105" customFormat="1" ht="15.75" hidden="1" customHeight="1" x14ac:dyDescent="0.2">
      <c r="A509" s="13" t="s">
        <v>2627</v>
      </c>
      <c r="B509" s="11" t="s">
        <v>1121</v>
      </c>
      <c r="C509" s="12" t="s">
        <v>2516</v>
      </c>
      <c r="D509" s="19" t="s">
        <v>2628</v>
      </c>
      <c r="E509" s="9">
        <v>42192</v>
      </c>
      <c r="F509" s="30" t="s">
        <v>1167</v>
      </c>
      <c r="G509" s="30" t="s">
        <v>1186</v>
      </c>
      <c r="H509" s="30">
        <v>42206</v>
      </c>
      <c r="I509" s="30" t="s">
        <v>1065</v>
      </c>
      <c r="J509" s="173"/>
      <c r="K509" s="87" t="s">
        <v>1276</v>
      </c>
      <c r="L509" s="87">
        <v>1</v>
      </c>
      <c r="M509" s="87">
        <v>1</v>
      </c>
      <c r="N509" s="87" t="s">
        <v>326</v>
      </c>
      <c r="O509" s="87">
        <v>1</v>
      </c>
      <c r="P509" s="87" t="s">
        <v>326</v>
      </c>
      <c r="Q509" s="87">
        <v>1</v>
      </c>
      <c r="R509" s="87" t="s">
        <v>326</v>
      </c>
      <c r="S509" s="87">
        <v>1</v>
      </c>
      <c r="T509" s="87" t="s">
        <v>49</v>
      </c>
      <c r="U509" s="87">
        <v>1</v>
      </c>
      <c r="V509" s="87">
        <v>1</v>
      </c>
      <c r="W509" s="87">
        <v>0</v>
      </c>
      <c r="X509" s="87">
        <v>0</v>
      </c>
      <c r="Y509" s="87">
        <v>0</v>
      </c>
      <c r="Z509" s="87">
        <v>0</v>
      </c>
      <c r="AA509" s="87">
        <v>0</v>
      </c>
      <c r="AB509" s="87">
        <v>0</v>
      </c>
      <c r="AC509" s="87">
        <v>0</v>
      </c>
      <c r="AD509" s="87">
        <v>0</v>
      </c>
      <c r="AE509" s="87">
        <v>0</v>
      </c>
      <c r="AF509" s="104"/>
      <c r="AG509" s="131"/>
      <c r="AH509" s="131"/>
      <c r="AI509" s="131"/>
      <c r="AJ509" s="131"/>
      <c r="AK509" s="131"/>
      <c r="AL509" s="131"/>
      <c r="AM509" s="131"/>
      <c r="AN509" s="131"/>
      <c r="AO509" s="131"/>
      <c r="AP509" s="131"/>
      <c r="AQ509" s="131"/>
      <c r="AR509" s="131"/>
      <c r="AS509" s="131"/>
      <c r="AT509" s="131"/>
      <c r="AU509" s="131"/>
      <c r="AV509" s="131"/>
      <c r="AW509" s="131"/>
      <c r="AX509" s="131"/>
      <c r="AY509" s="131"/>
      <c r="AZ509" s="131"/>
      <c r="BA509" s="131"/>
      <c r="BB509" s="131"/>
      <c r="BC509" s="131"/>
      <c r="BD509" s="131"/>
      <c r="BE509" s="131"/>
      <c r="BF509" s="131"/>
      <c r="BG509" s="131"/>
      <c r="BH509" s="131"/>
      <c r="BI509" s="131"/>
      <c r="BJ509" s="131"/>
      <c r="BK509" s="131"/>
      <c r="BL509" s="131"/>
      <c r="BM509" s="131"/>
      <c r="BN509" s="131"/>
      <c r="BO509" s="131"/>
      <c r="BP509" s="131"/>
      <c r="BQ509" s="131"/>
      <c r="BR509" s="131"/>
      <c r="BS509" s="131"/>
      <c r="BT509" s="131"/>
      <c r="BU509" s="131"/>
      <c r="BV509" s="131"/>
      <c r="BW509" s="131"/>
      <c r="BX509" s="131"/>
      <c r="BY509" s="131"/>
      <c r="BZ509" s="131"/>
      <c r="CA509" s="131"/>
      <c r="CB509" s="131"/>
      <c r="CC509" s="131"/>
      <c r="CD509" s="131"/>
      <c r="CE509" s="131"/>
      <c r="CF509" s="131"/>
      <c r="CG509" s="131"/>
      <c r="CH509" s="131"/>
      <c r="CI509" s="131"/>
      <c r="CJ509" s="131"/>
      <c r="CK509" s="131"/>
      <c r="CL509" s="131"/>
      <c r="CM509" s="131"/>
      <c r="CN509" s="131"/>
      <c r="CO509" s="131"/>
      <c r="CP509" s="131"/>
      <c r="CQ509" s="131"/>
      <c r="CR509" s="131"/>
      <c r="CS509" s="131"/>
      <c r="CT509" s="131"/>
      <c r="CU509" s="131"/>
      <c r="CV509" s="131"/>
      <c r="CW509" s="131"/>
      <c r="CX509" s="131"/>
      <c r="CY509" s="131"/>
      <c r="CZ509" s="131"/>
      <c r="DA509" s="131"/>
      <c r="DB509" s="131"/>
      <c r="DC509" s="131"/>
      <c r="DD509" s="131"/>
      <c r="DE509" s="131"/>
      <c r="DF509" s="131"/>
      <c r="DG509" s="131"/>
      <c r="DH509" s="131"/>
      <c r="DI509" s="131"/>
      <c r="DJ509" s="131"/>
      <c r="DK509" s="131"/>
      <c r="DL509" s="131"/>
      <c r="DM509" s="131"/>
      <c r="DN509" s="131"/>
      <c r="DO509" s="131"/>
      <c r="DP509" s="131"/>
      <c r="DQ509" s="131"/>
      <c r="DR509" s="131"/>
      <c r="DS509" s="131"/>
      <c r="DT509" s="131"/>
      <c r="DU509" s="131"/>
      <c r="DV509" s="131"/>
      <c r="DW509" s="131"/>
      <c r="DX509" s="131"/>
      <c r="DY509" s="131"/>
      <c r="DZ509" s="131"/>
      <c r="EA509" s="131"/>
      <c r="EB509" s="131"/>
      <c r="EC509" s="131"/>
      <c r="ED509" s="131"/>
      <c r="EE509" s="131"/>
      <c r="EF509" s="131"/>
      <c r="EG509" s="131"/>
      <c r="EH509" s="131"/>
      <c r="EI509" s="131"/>
      <c r="EJ509" s="131"/>
      <c r="EK509" s="131"/>
      <c r="EL509" s="131"/>
      <c r="EM509" s="131"/>
      <c r="EN509" s="131"/>
      <c r="EO509" s="131"/>
      <c r="EP509" s="131"/>
      <c r="EQ509" s="131"/>
      <c r="ER509" s="131"/>
      <c r="ES509" s="131"/>
      <c r="ET509" s="131"/>
      <c r="EU509" s="131"/>
      <c r="EV509" s="131"/>
      <c r="EW509" s="131"/>
      <c r="EX509" s="131"/>
      <c r="EY509" s="131"/>
      <c r="EZ509" s="131"/>
      <c r="FA509" s="131"/>
      <c r="FB509" s="131"/>
      <c r="FC509" s="131"/>
      <c r="FD509" s="131"/>
      <c r="FE509" s="131"/>
      <c r="FF509" s="131"/>
      <c r="FG509" s="131"/>
      <c r="FH509" s="131"/>
      <c r="FI509" s="131"/>
      <c r="FJ509" s="131"/>
      <c r="FK509" s="131"/>
      <c r="FL509" s="131"/>
      <c r="FM509" s="131"/>
      <c r="FN509" s="131"/>
      <c r="FO509" s="131"/>
      <c r="FP509" s="131"/>
      <c r="FQ509" s="131"/>
      <c r="FR509" s="131"/>
      <c r="FS509" s="131"/>
      <c r="FT509" s="131"/>
      <c r="FU509" s="131"/>
      <c r="FV509" s="131"/>
      <c r="FW509" s="131"/>
      <c r="FX509" s="131"/>
      <c r="FY509" s="131"/>
      <c r="FZ509" s="131"/>
      <c r="GA509" s="131"/>
      <c r="GB509" s="131"/>
      <c r="GC509" s="131"/>
      <c r="GD509" s="131"/>
      <c r="GE509" s="131"/>
      <c r="GF509" s="131"/>
      <c r="GG509" s="131"/>
      <c r="GH509" s="131"/>
      <c r="GI509" s="131"/>
      <c r="GJ509" s="131"/>
      <c r="GK509" s="131"/>
      <c r="GL509" s="131"/>
      <c r="GM509" s="131"/>
      <c r="GN509" s="131"/>
      <c r="GO509" s="131"/>
      <c r="GP509" s="131"/>
      <c r="GQ509" s="131"/>
      <c r="GR509" s="131"/>
      <c r="GS509" s="131"/>
      <c r="GT509" s="131"/>
      <c r="GU509" s="131"/>
      <c r="GV509" s="131"/>
      <c r="GW509" s="131"/>
      <c r="GX509" s="131"/>
      <c r="GY509" s="131"/>
      <c r="GZ509" s="131"/>
      <c r="HA509" s="131"/>
      <c r="HB509" s="131"/>
      <c r="HC509" s="131"/>
      <c r="HD509" s="131"/>
      <c r="HE509" s="131"/>
      <c r="HF509" s="131"/>
      <c r="HG509" s="131"/>
      <c r="HH509" s="131"/>
      <c r="HI509" s="131"/>
      <c r="HJ509" s="131"/>
      <c r="HK509" s="131"/>
      <c r="HL509" s="131"/>
      <c r="HM509" s="131"/>
      <c r="HN509" s="131"/>
      <c r="HO509" s="131"/>
      <c r="HP509" s="131"/>
      <c r="HQ509" s="131"/>
      <c r="HR509" s="131"/>
      <c r="HS509" s="131"/>
      <c r="HT509" s="131"/>
      <c r="HU509" s="131"/>
      <c r="HV509" s="131"/>
      <c r="HW509" s="131"/>
      <c r="HX509" s="131"/>
      <c r="HY509" s="131"/>
      <c r="HZ509" s="131"/>
      <c r="IA509" s="131"/>
      <c r="IB509" s="131"/>
      <c r="IC509" s="131"/>
      <c r="ID509" s="131"/>
      <c r="IE509" s="131"/>
      <c r="IF509" s="131"/>
      <c r="IG509" s="131"/>
      <c r="IH509" s="131"/>
      <c r="II509" s="131"/>
      <c r="IJ509" s="131"/>
      <c r="IK509" s="131"/>
      <c r="IL509" s="131"/>
      <c r="IM509" s="131"/>
      <c r="IN509" s="131"/>
      <c r="IO509" s="131"/>
      <c r="IP509" s="131"/>
      <c r="IQ509" s="131"/>
      <c r="IR509" s="131"/>
      <c r="IS509" s="131"/>
      <c r="IT509" s="131"/>
      <c r="IU509" s="131"/>
      <c r="IV509" s="131"/>
      <c r="IW509" s="131"/>
      <c r="IX509" s="131"/>
      <c r="IY509" s="131"/>
      <c r="IZ509" s="131"/>
      <c r="JA509" s="131"/>
      <c r="JB509" s="131"/>
      <c r="JC509" s="131"/>
      <c r="JD509" s="131"/>
      <c r="JE509" s="131"/>
      <c r="JF509" s="131"/>
      <c r="JG509" s="131"/>
      <c r="JH509" s="131"/>
      <c r="JI509" s="131"/>
      <c r="JJ509" s="131"/>
      <c r="JK509" s="131"/>
      <c r="JL509" s="131"/>
      <c r="JM509" s="131"/>
      <c r="JN509" s="131"/>
      <c r="JO509" s="131"/>
      <c r="JP509" s="131"/>
      <c r="JQ509" s="131"/>
      <c r="JR509" s="131"/>
      <c r="JS509" s="131"/>
      <c r="JT509" s="131"/>
      <c r="JU509" s="131"/>
      <c r="JV509" s="131"/>
      <c r="JW509" s="131"/>
      <c r="JX509" s="131"/>
      <c r="JY509" s="131"/>
      <c r="JZ509" s="131"/>
      <c r="KA509" s="131"/>
      <c r="KB509" s="131"/>
      <c r="KC509" s="131"/>
      <c r="KD509" s="131"/>
      <c r="KE509" s="131"/>
      <c r="KF509" s="131"/>
      <c r="KG509" s="131"/>
      <c r="KH509" s="131"/>
      <c r="KI509" s="131"/>
      <c r="KJ509" s="131"/>
      <c r="KK509" s="131"/>
      <c r="KL509" s="131"/>
      <c r="KM509" s="131"/>
      <c r="KN509" s="131"/>
      <c r="KO509" s="131"/>
      <c r="KP509" s="131"/>
      <c r="KQ509" s="131"/>
      <c r="KR509" s="131"/>
      <c r="KS509" s="131"/>
      <c r="KT509" s="131"/>
      <c r="KU509" s="131"/>
      <c r="KV509" s="131"/>
      <c r="KW509" s="131"/>
      <c r="KX509" s="131"/>
      <c r="KY509" s="131"/>
      <c r="KZ509" s="131"/>
      <c r="LA509" s="131"/>
      <c r="LB509" s="131"/>
      <c r="LC509" s="131"/>
      <c r="LD509" s="131"/>
      <c r="LE509" s="131"/>
      <c r="LF509" s="131"/>
      <c r="LG509" s="131"/>
      <c r="LH509" s="131"/>
      <c r="LI509" s="131"/>
      <c r="LJ509" s="131"/>
      <c r="LK509" s="131"/>
      <c r="LL509" s="131"/>
      <c r="LM509" s="131"/>
      <c r="LN509" s="131"/>
      <c r="LO509" s="131"/>
      <c r="LP509" s="131"/>
      <c r="LQ509" s="131"/>
      <c r="LR509" s="131"/>
      <c r="LS509" s="131"/>
      <c r="LT509" s="131"/>
      <c r="LU509" s="131"/>
      <c r="LV509" s="131"/>
      <c r="LW509" s="131"/>
      <c r="LX509" s="131"/>
      <c r="LY509" s="131"/>
      <c r="LZ509" s="131"/>
      <c r="MA509" s="131"/>
      <c r="MB509" s="131"/>
      <c r="MC509" s="131"/>
      <c r="MD509" s="131"/>
      <c r="ME509" s="131"/>
      <c r="MF509" s="131"/>
      <c r="MG509" s="131"/>
      <c r="MH509" s="131"/>
      <c r="MI509" s="131"/>
      <c r="MJ509" s="131"/>
      <c r="MK509" s="131"/>
      <c r="ML509" s="131"/>
      <c r="MM509" s="131"/>
      <c r="MN509" s="131"/>
      <c r="MO509" s="131"/>
      <c r="MP509" s="131"/>
      <c r="MQ509" s="131"/>
      <c r="MR509" s="131"/>
      <c r="MS509" s="131"/>
      <c r="MT509" s="131"/>
      <c r="MU509" s="131"/>
      <c r="MV509" s="131"/>
      <c r="MW509" s="131"/>
      <c r="MX509" s="131"/>
      <c r="MY509" s="131"/>
      <c r="MZ509" s="131"/>
      <c r="NA509" s="131"/>
      <c r="NB509" s="131"/>
      <c r="NC509" s="131"/>
      <c r="ND509" s="131"/>
      <c r="NE509" s="131"/>
      <c r="NF509" s="131"/>
      <c r="NG509" s="131"/>
      <c r="NH509" s="131"/>
      <c r="NI509" s="131"/>
      <c r="NJ509" s="131"/>
      <c r="NK509" s="131"/>
      <c r="NL509" s="131"/>
      <c r="NM509" s="131"/>
      <c r="NN509" s="131"/>
      <c r="NO509" s="131"/>
      <c r="NP509" s="131"/>
      <c r="NQ509" s="131"/>
      <c r="NR509" s="131"/>
      <c r="NS509" s="131"/>
      <c r="NT509" s="131"/>
      <c r="NU509" s="131"/>
      <c r="NV509" s="131"/>
      <c r="NW509" s="131"/>
      <c r="NX509" s="131"/>
      <c r="NY509" s="131"/>
      <c r="NZ509" s="131"/>
      <c r="OA509" s="131"/>
      <c r="OB509" s="131"/>
      <c r="OC509" s="131"/>
      <c r="OD509" s="131"/>
      <c r="OE509" s="131"/>
      <c r="OF509" s="131"/>
      <c r="OG509" s="131"/>
      <c r="OH509" s="131"/>
      <c r="OI509" s="131"/>
      <c r="OJ509" s="131"/>
      <c r="OK509" s="131"/>
      <c r="OL509" s="131"/>
      <c r="OM509" s="131"/>
      <c r="ON509" s="131"/>
      <c r="OO509" s="131"/>
      <c r="OP509" s="131"/>
      <c r="OQ509" s="131"/>
      <c r="OR509" s="131"/>
      <c r="OS509" s="131"/>
      <c r="OT509" s="131"/>
      <c r="OU509" s="131"/>
      <c r="OV509" s="131"/>
      <c r="OW509" s="131"/>
      <c r="OX509" s="131"/>
      <c r="OY509" s="131"/>
      <c r="OZ509" s="131"/>
      <c r="PA509" s="131"/>
      <c r="PB509" s="131"/>
      <c r="PC509" s="131"/>
      <c r="PD509" s="131"/>
      <c r="PE509" s="131"/>
      <c r="PF509" s="131"/>
      <c r="PG509" s="131"/>
      <c r="PH509" s="131"/>
      <c r="PI509" s="131"/>
      <c r="PJ509" s="131"/>
      <c r="PK509" s="131"/>
      <c r="PL509" s="131"/>
      <c r="PM509" s="131"/>
      <c r="PN509" s="131"/>
      <c r="PO509" s="131"/>
      <c r="PP509" s="131"/>
      <c r="PQ509" s="131"/>
      <c r="PR509" s="131"/>
      <c r="PS509" s="131"/>
      <c r="PT509" s="131"/>
      <c r="PU509" s="131"/>
      <c r="PV509" s="131"/>
      <c r="PW509" s="131"/>
      <c r="PX509" s="131"/>
      <c r="PY509" s="131"/>
      <c r="PZ509" s="131"/>
      <c r="QA509" s="131"/>
      <c r="QB509" s="131"/>
      <c r="QC509" s="131"/>
      <c r="QD509" s="131"/>
      <c r="QE509" s="131"/>
      <c r="QF509" s="131"/>
      <c r="QG509" s="131"/>
      <c r="QH509" s="131"/>
      <c r="QI509" s="131"/>
      <c r="QJ509" s="131"/>
      <c r="QK509" s="131"/>
      <c r="QL509" s="131"/>
      <c r="QM509" s="131"/>
      <c r="QN509" s="131"/>
      <c r="QO509" s="131"/>
      <c r="QP509" s="131"/>
      <c r="QQ509" s="131"/>
      <c r="QR509" s="131"/>
      <c r="QS509" s="131"/>
      <c r="QT509" s="131"/>
      <c r="QU509" s="131"/>
      <c r="QV509" s="131"/>
      <c r="QW509" s="131"/>
      <c r="QX509" s="131"/>
      <c r="QY509" s="131"/>
      <c r="QZ509" s="131"/>
      <c r="RA509" s="131"/>
      <c r="RB509" s="131"/>
      <c r="RC509" s="131"/>
      <c r="RD509" s="131"/>
      <c r="RE509" s="131"/>
      <c r="RF509" s="131"/>
      <c r="RG509" s="131"/>
      <c r="RH509" s="131"/>
      <c r="RI509" s="131"/>
      <c r="RJ509" s="131"/>
      <c r="RK509" s="131"/>
      <c r="RL509" s="131"/>
      <c r="RM509" s="131"/>
      <c r="RN509" s="131"/>
      <c r="RO509" s="131"/>
      <c r="RP509" s="131"/>
      <c r="RQ509" s="131"/>
      <c r="RR509" s="131"/>
      <c r="RS509" s="131"/>
      <c r="RT509" s="131"/>
      <c r="RU509" s="131"/>
      <c r="RV509" s="131"/>
      <c r="RW509" s="131"/>
      <c r="RX509" s="131"/>
      <c r="RY509" s="131"/>
      <c r="RZ509" s="131"/>
      <c r="SA509" s="131"/>
      <c r="SB509" s="131"/>
      <c r="SC509" s="131"/>
      <c r="SD509" s="131"/>
      <c r="SE509" s="131"/>
      <c r="SF509" s="131"/>
      <c r="SG509" s="131"/>
      <c r="SH509" s="131"/>
      <c r="SI509" s="131"/>
      <c r="SJ509" s="131"/>
      <c r="SK509" s="131"/>
      <c r="SL509" s="131"/>
      <c r="SM509" s="131"/>
      <c r="SN509" s="131"/>
      <c r="SO509" s="131"/>
      <c r="SP509" s="131"/>
      <c r="SQ509" s="131"/>
      <c r="SR509" s="131"/>
      <c r="SS509" s="131"/>
      <c r="ST509" s="131"/>
      <c r="SU509" s="131"/>
      <c r="SV509" s="131"/>
      <c r="SW509" s="131"/>
      <c r="SX509" s="131"/>
      <c r="SY509" s="131"/>
      <c r="SZ509" s="131"/>
      <c r="TA509" s="131"/>
      <c r="TB509" s="131"/>
      <c r="TC509" s="131"/>
      <c r="TD509" s="131"/>
      <c r="TE509" s="131"/>
      <c r="TF509" s="131"/>
      <c r="TG509" s="131"/>
      <c r="TH509" s="131"/>
      <c r="TI509" s="131"/>
      <c r="TJ509" s="131"/>
      <c r="TK509" s="131"/>
      <c r="TL509" s="131"/>
      <c r="TM509" s="131"/>
      <c r="TN509" s="131"/>
      <c r="TO509" s="131"/>
      <c r="TP509" s="131"/>
      <c r="TQ509" s="131"/>
      <c r="TR509" s="131"/>
      <c r="TS509" s="131"/>
      <c r="TT509" s="131"/>
      <c r="TU509" s="131"/>
      <c r="TV509" s="131"/>
      <c r="TW509" s="131"/>
      <c r="TX509" s="131"/>
      <c r="TY509" s="131"/>
      <c r="TZ509" s="131"/>
      <c r="UA509" s="131"/>
      <c r="UB509" s="131"/>
      <c r="UC509" s="131"/>
      <c r="UD509" s="131"/>
      <c r="UE509" s="131"/>
      <c r="UF509" s="131"/>
      <c r="UG509" s="131"/>
      <c r="UH509" s="131"/>
      <c r="UI509" s="131"/>
      <c r="UJ509" s="131"/>
      <c r="UK509" s="131"/>
      <c r="UL509" s="131"/>
      <c r="UM509" s="131"/>
      <c r="UN509" s="131"/>
      <c r="UO509" s="131"/>
      <c r="UP509" s="131"/>
      <c r="UQ509" s="131"/>
      <c r="UR509" s="131"/>
      <c r="US509" s="131"/>
      <c r="UT509" s="131"/>
      <c r="UU509" s="131"/>
      <c r="UV509" s="131"/>
      <c r="UW509" s="131"/>
      <c r="UX509" s="131"/>
      <c r="UY509" s="131"/>
      <c r="UZ509" s="131"/>
      <c r="VA509" s="131"/>
      <c r="VB509" s="131"/>
      <c r="VC509" s="131"/>
      <c r="VD509" s="131"/>
      <c r="VE509" s="131"/>
      <c r="VF509" s="131"/>
      <c r="VG509" s="131"/>
      <c r="VH509" s="131"/>
      <c r="VI509" s="131"/>
      <c r="VJ509" s="131"/>
      <c r="VK509" s="131"/>
      <c r="VL509" s="131"/>
      <c r="VM509" s="131"/>
      <c r="VN509" s="131"/>
      <c r="VO509" s="131"/>
      <c r="VP509" s="131"/>
      <c r="VQ509" s="131"/>
      <c r="VR509" s="131"/>
      <c r="VS509" s="131"/>
      <c r="VT509" s="131"/>
      <c r="VU509" s="131"/>
      <c r="VV509" s="131"/>
      <c r="VW509" s="131"/>
      <c r="VX509" s="131"/>
      <c r="VY509" s="131"/>
      <c r="VZ509" s="131"/>
      <c r="WA509" s="131"/>
      <c r="WB509" s="131"/>
      <c r="WC509" s="131"/>
      <c r="WD509" s="131"/>
      <c r="WE509" s="131"/>
      <c r="WF509" s="131"/>
      <c r="WG509" s="131"/>
      <c r="WH509" s="131"/>
      <c r="WI509" s="131"/>
      <c r="WJ509" s="131"/>
      <c r="WK509" s="131"/>
      <c r="WL509" s="131"/>
      <c r="WM509" s="131"/>
      <c r="WN509" s="131"/>
      <c r="WO509" s="131"/>
      <c r="WP509" s="131"/>
      <c r="WQ509" s="131"/>
      <c r="WR509" s="131"/>
      <c r="WS509" s="131"/>
      <c r="WT509" s="131"/>
      <c r="WU509" s="131"/>
      <c r="WV509" s="131"/>
      <c r="WW509" s="131"/>
      <c r="WX509" s="131"/>
      <c r="WY509" s="131"/>
      <c r="WZ509" s="131"/>
      <c r="XA509" s="131"/>
      <c r="XB509" s="131"/>
      <c r="XC509" s="131"/>
      <c r="XD509" s="131"/>
      <c r="XE509" s="131"/>
      <c r="XF509" s="131"/>
      <c r="XG509" s="131"/>
      <c r="XH509" s="131"/>
      <c r="XI509" s="131"/>
      <c r="XJ509" s="131"/>
      <c r="XK509" s="131"/>
      <c r="XL509" s="131"/>
      <c r="XM509" s="131"/>
      <c r="XN509" s="131"/>
      <c r="XO509" s="131"/>
      <c r="XP509" s="131"/>
      <c r="XQ509" s="131"/>
      <c r="XR509" s="131"/>
      <c r="XS509" s="131"/>
      <c r="XT509" s="131"/>
      <c r="XU509" s="131"/>
      <c r="XV509" s="131"/>
      <c r="XW509" s="131"/>
      <c r="XX509" s="131"/>
      <c r="XY509" s="131"/>
      <c r="XZ509" s="131"/>
      <c r="YA509" s="131"/>
      <c r="YB509" s="131"/>
      <c r="YC509" s="131"/>
      <c r="YD509" s="131"/>
      <c r="YE509" s="131"/>
      <c r="YF509" s="131"/>
      <c r="YG509" s="131"/>
      <c r="YH509" s="131"/>
      <c r="YI509" s="131"/>
      <c r="YJ509" s="131"/>
      <c r="YK509" s="131"/>
      <c r="YL509" s="131"/>
      <c r="YM509" s="131"/>
      <c r="YN509" s="131"/>
      <c r="YO509" s="131"/>
      <c r="YP509" s="131"/>
      <c r="YQ509" s="131"/>
      <c r="YR509" s="131"/>
      <c r="YS509" s="131"/>
      <c r="YT509" s="131"/>
      <c r="YU509" s="131"/>
      <c r="YV509" s="131"/>
      <c r="YW509" s="131"/>
      <c r="YX509" s="131"/>
      <c r="YY509" s="131"/>
      <c r="YZ509" s="131"/>
      <c r="ZA509" s="131"/>
      <c r="ZB509" s="131"/>
      <c r="ZC509" s="131"/>
      <c r="ZD509" s="131"/>
      <c r="ZE509" s="131"/>
      <c r="ZF509" s="131"/>
      <c r="ZG509" s="131"/>
      <c r="ZH509" s="131"/>
      <c r="ZI509" s="131"/>
      <c r="ZJ509" s="131"/>
      <c r="ZK509" s="131"/>
      <c r="ZL509" s="131"/>
      <c r="ZM509" s="131"/>
      <c r="ZN509" s="131"/>
      <c r="ZO509" s="131"/>
      <c r="ZP509" s="131"/>
      <c r="ZQ509" s="131"/>
      <c r="ZR509" s="131"/>
      <c r="ZS509" s="131"/>
      <c r="ZT509" s="131"/>
      <c r="ZU509" s="131"/>
      <c r="ZV509" s="131"/>
      <c r="ZW509" s="131"/>
      <c r="ZX509" s="131"/>
      <c r="ZY509" s="131"/>
      <c r="ZZ509" s="131"/>
      <c r="AAA509" s="131"/>
      <c r="AAB509" s="131"/>
      <c r="AAC509" s="131"/>
      <c r="AAD509" s="131"/>
      <c r="AAE509" s="131"/>
      <c r="AAF509" s="131"/>
      <c r="AAG509" s="131"/>
      <c r="AAH509" s="131"/>
      <c r="AAI509" s="131"/>
      <c r="AAJ509" s="131"/>
      <c r="AAK509" s="131"/>
      <c r="AAL509" s="131"/>
      <c r="AAM509" s="131"/>
      <c r="AAN509" s="131"/>
      <c r="AAO509" s="131"/>
      <c r="AAP509" s="131"/>
      <c r="AAQ509" s="131"/>
      <c r="AAR509" s="131"/>
      <c r="AAS509" s="131"/>
      <c r="AAT509" s="131"/>
      <c r="AAU509" s="131"/>
      <c r="AAV509" s="131"/>
      <c r="AAW509" s="131"/>
      <c r="AAX509" s="131"/>
      <c r="AAY509" s="131"/>
      <c r="AAZ509" s="131"/>
      <c r="ABA509" s="131"/>
      <c r="ABB509" s="131"/>
      <c r="ABC509" s="131"/>
      <c r="ABD509" s="131"/>
      <c r="ABE509" s="131"/>
      <c r="ABF509" s="131"/>
      <c r="ABG509" s="131"/>
      <c r="ABH509" s="131"/>
      <c r="ABI509" s="131"/>
      <c r="ABJ509" s="131"/>
      <c r="ABK509" s="131"/>
      <c r="ABL509" s="131"/>
      <c r="ABM509" s="131"/>
      <c r="ABN509" s="131"/>
      <c r="ABO509" s="131"/>
      <c r="ABP509" s="131"/>
      <c r="ABQ509" s="131"/>
      <c r="ABR509" s="131"/>
      <c r="ABS509" s="131"/>
      <c r="ABT509" s="131"/>
      <c r="ABU509" s="131"/>
      <c r="ABV509" s="131"/>
      <c r="ABW509" s="131"/>
      <c r="ABX509" s="131"/>
      <c r="ABY509" s="131"/>
      <c r="ABZ509" s="131"/>
      <c r="ACA509" s="131"/>
      <c r="ACB509" s="131"/>
      <c r="ACC509" s="131"/>
      <c r="ACD509" s="131"/>
      <c r="ACE509" s="131"/>
      <c r="ACF509" s="131"/>
      <c r="ACG509" s="131"/>
      <c r="ACH509" s="131"/>
      <c r="ACI509" s="131"/>
      <c r="ACJ509" s="131"/>
      <c r="ACK509" s="131"/>
      <c r="ACL509" s="131"/>
      <c r="ACM509" s="131"/>
      <c r="ACN509" s="131"/>
      <c r="ACO509" s="131"/>
      <c r="ACP509" s="131"/>
      <c r="ACQ509" s="131"/>
      <c r="ACR509" s="131"/>
      <c r="ACS509" s="131"/>
      <c r="ACT509" s="131"/>
      <c r="ACU509" s="131"/>
      <c r="ACV509" s="131"/>
      <c r="ACW509" s="131"/>
      <c r="ACX509" s="131"/>
      <c r="ACY509" s="131"/>
      <c r="ACZ509" s="131"/>
      <c r="ADA509" s="131"/>
      <c r="ADB509" s="131"/>
      <c r="ADC509" s="131"/>
      <c r="ADD509" s="131"/>
      <c r="ADE509" s="131"/>
      <c r="ADF509" s="131"/>
      <c r="ADG509" s="131"/>
      <c r="ADH509" s="131"/>
      <c r="ADI509" s="131"/>
      <c r="ADJ509" s="131"/>
      <c r="ADK509" s="131"/>
      <c r="ADL509" s="131"/>
      <c r="ADM509" s="131"/>
      <c r="ADN509" s="131"/>
      <c r="ADO509" s="131"/>
      <c r="ADP509" s="131"/>
      <c r="ADQ509" s="131"/>
      <c r="ADR509" s="131"/>
      <c r="ADS509" s="131"/>
      <c r="ADT509" s="131"/>
      <c r="ADU509" s="131"/>
      <c r="ADV509" s="131"/>
      <c r="ADW509" s="131"/>
      <c r="ADX509" s="131"/>
      <c r="ADY509" s="131"/>
      <c r="ADZ509" s="131"/>
      <c r="AEA509" s="131"/>
      <c r="AEB509" s="131"/>
      <c r="AEC509" s="131"/>
      <c r="AED509" s="131"/>
      <c r="AEE509" s="131"/>
      <c r="AEF509" s="131"/>
      <c r="AEG509" s="131"/>
      <c r="AEH509" s="131"/>
      <c r="AEI509" s="131"/>
      <c r="AEJ509" s="131"/>
      <c r="AEK509" s="131"/>
      <c r="AEL509" s="131"/>
      <c r="AEM509" s="131"/>
      <c r="AEN509" s="131"/>
      <c r="AEO509" s="131"/>
      <c r="AEP509" s="131"/>
      <c r="AEQ509" s="131"/>
      <c r="AER509" s="131"/>
      <c r="AES509" s="131"/>
      <c r="AET509" s="131"/>
      <c r="AEU509" s="131"/>
      <c r="AEV509" s="131"/>
      <c r="AEW509" s="131"/>
      <c r="AEX509" s="131"/>
      <c r="AEY509" s="131"/>
      <c r="AEZ509" s="131"/>
      <c r="AFA509" s="131"/>
      <c r="AFB509" s="131"/>
      <c r="AFC509" s="131"/>
      <c r="AFD509" s="131"/>
      <c r="AFE509" s="131"/>
      <c r="AFF509" s="131"/>
      <c r="AFG509" s="131"/>
      <c r="AFH509" s="131"/>
      <c r="AFI509" s="131"/>
      <c r="AFJ509" s="131"/>
      <c r="AFK509" s="131"/>
      <c r="AFL509" s="131"/>
      <c r="AFM509" s="131"/>
      <c r="AFN509" s="131"/>
      <c r="AFO509" s="131"/>
      <c r="AFP509" s="131"/>
      <c r="AFQ509" s="131"/>
      <c r="AFR509" s="131"/>
      <c r="AFS509" s="131"/>
      <c r="AFT509" s="131"/>
      <c r="AFU509" s="131"/>
      <c r="AFV509" s="131"/>
      <c r="AFW509" s="131"/>
      <c r="AFX509" s="131"/>
      <c r="AFY509" s="131"/>
      <c r="AFZ509" s="131"/>
      <c r="AGA509" s="131"/>
      <c r="AGB509" s="131"/>
      <c r="AGC509" s="131"/>
      <c r="AGD509" s="131"/>
      <c r="AGE509" s="131"/>
      <c r="AGF509" s="131"/>
      <c r="AGG509" s="131"/>
      <c r="AGH509" s="131"/>
      <c r="AGI509" s="131"/>
      <c r="AGJ509" s="131"/>
      <c r="AGK509" s="131"/>
      <c r="AGL509" s="131"/>
      <c r="AGM509" s="131"/>
      <c r="AGN509" s="131"/>
      <c r="AGO509" s="131"/>
      <c r="AGP509" s="131"/>
      <c r="AGQ509" s="131"/>
      <c r="AGR509" s="131"/>
      <c r="AGS509" s="131"/>
      <c r="AGT509" s="131"/>
      <c r="AGU509" s="131"/>
      <c r="AGV509" s="131"/>
      <c r="AGW509" s="131"/>
      <c r="AGX509" s="131"/>
      <c r="AGY509" s="131"/>
      <c r="AGZ509" s="131"/>
      <c r="AHA509" s="131"/>
      <c r="AHB509" s="131"/>
      <c r="AHC509" s="131"/>
      <c r="AHD509" s="131"/>
      <c r="AHE509" s="131"/>
      <c r="AHF509" s="131"/>
      <c r="AHG509" s="131"/>
      <c r="AHH509" s="131"/>
      <c r="AHI509" s="131"/>
      <c r="AHJ509" s="131"/>
      <c r="AHK509" s="131"/>
      <c r="AHL509" s="131"/>
      <c r="AHM509" s="131"/>
      <c r="AHN509" s="131"/>
      <c r="AHO509" s="131"/>
      <c r="AHP509" s="131"/>
      <c r="AHQ509" s="131"/>
      <c r="AHR509" s="131"/>
      <c r="AHS509" s="131"/>
      <c r="AHT509" s="131"/>
      <c r="AHU509" s="131"/>
      <c r="AHV509" s="131"/>
      <c r="AHW509" s="131"/>
      <c r="AHX509" s="131"/>
      <c r="AHY509" s="131"/>
      <c r="AHZ509" s="131"/>
      <c r="AIA509" s="131"/>
      <c r="AIB509" s="131"/>
      <c r="AIC509" s="131"/>
      <c r="AID509" s="131"/>
      <c r="AIE509" s="131"/>
      <c r="AIF509" s="131"/>
      <c r="AIG509" s="131"/>
      <c r="AIH509" s="131"/>
      <c r="AII509" s="131"/>
      <c r="AIJ509" s="131"/>
      <c r="AIK509" s="131"/>
      <c r="AIL509" s="131"/>
      <c r="AIM509" s="131"/>
      <c r="AIN509" s="131"/>
      <c r="AIO509" s="131"/>
      <c r="AIP509" s="131"/>
      <c r="AIQ509" s="131"/>
      <c r="AIR509" s="131"/>
      <c r="AIS509" s="131"/>
      <c r="AIT509" s="131"/>
      <c r="AIU509" s="131"/>
      <c r="AIV509" s="131"/>
      <c r="AIW509" s="131"/>
      <c r="AIX509" s="131"/>
      <c r="AIY509" s="131"/>
      <c r="AIZ509" s="131"/>
      <c r="AJA509" s="131"/>
      <c r="AJB509" s="131"/>
      <c r="AJC509" s="131"/>
      <c r="AJD509" s="131"/>
      <c r="AJE509" s="131"/>
      <c r="AJF509" s="131"/>
      <c r="AJG509" s="131"/>
      <c r="AJH509" s="131"/>
      <c r="AJI509" s="131"/>
      <c r="AJJ509" s="131"/>
      <c r="AJK509" s="131"/>
      <c r="AJL509" s="131"/>
      <c r="AJM509" s="131"/>
      <c r="AJN509" s="131"/>
      <c r="AJO509" s="131"/>
      <c r="AJP509" s="131"/>
      <c r="AJQ509" s="131"/>
      <c r="AJR509" s="131"/>
      <c r="AJS509" s="131"/>
      <c r="AJT509" s="131"/>
      <c r="AJU509" s="131"/>
      <c r="AJV509" s="131"/>
      <c r="AJW509" s="131"/>
      <c r="AJX509" s="131"/>
      <c r="AJY509" s="131"/>
      <c r="AJZ509" s="131"/>
      <c r="AKA509" s="131"/>
      <c r="AKB509" s="131"/>
      <c r="AKC509" s="131"/>
      <c r="AKD509" s="131"/>
      <c r="AKE509" s="131"/>
      <c r="AKF509" s="131"/>
      <c r="AKG509" s="131"/>
      <c r="AKH509" s="131"/>
      <c r="AKI509" s="131"/>
      <c r="AKJ509" s="131"/>
      <c r="AKK509" s="131"/>
      <c r="AKL509" s="131"/>
      <c r="AKM509" s="131"/>
      <c r="AKN509" s="131"/>
      <c r="AKO509" s="131"/>
      <c r="AKP509" s="131"/>
      <c r="AKQ509" s="131"/>
      <c r="AKR509" s="131"/>
      <c r="AKS509" s="131"/>
      <c r="AKT509" s="131"/>
      <c r="AKU509" s="131"/>
      <c r="AKV509" s="131"/>
      <c r="AKW509" s="131"/>
      <c r="AKX509" s="131"/>
      <c r="AKY509" s="131"/>
      <c r="AKZ509" s="131"/>
      <c r="ALA509" s="131"/>
      <c r="ALB509" s="131"/>
      <c r="ALC509" s="131"/>
      <c r="ALD509" s="131"/>
      <c r="ALE509" s="131"/>
      <c r="ALF509" s="131"/>
      <c r="ALG509" s="131"/>
      <c r="ALH509" s="131"/>
      <c r="ALI509" s="131"/>
      <c r="ALJ509" s="131"/>
      <c r="ALK509" s="131"/>
      <c r="ALL509" s="131"/>
      <c r="ALM509" s="131"/>
      <c r="ALN509" s="131"/>
      <c r="ALO509" s="131"/>
      <c r="ALP509" s="131"/>
      <c r="ALQ509" s="131"/>
      <c r="ALR509" s="131"/>
      <c r="ALS509" s="131"/>
      <c r="ALT509" s="131"/>
      <c r="ALU509" s="131"/>
      <c r="ALV509" s="131"/>
      <c r="ALW509" s="131"/>
      <c r="ALX509" s="131"/>
      <c r="ALY509" s="131"/>
      <c r="ALZ509" s="131"/>
      <c r="AMA509" s="131"/>
      <c r="AMB509" s="131"/>
      <c r="AMC509" s="131"/>
      <c r="AMD509" s="131"/>
      <c r="AME509" s="131"/>
      <c r="AMF509" s="131"/>
      <c r="AMG509" s="131"/>
      <c r="AMH509" s="131"/>
      <c r="AMI509" s="131"/>
      <c r="AMJ509" s="131"/>
      <c r="AMK509" s="131"/>
      <c r="AML509" s="131"/>
      <c r="AMM509" s="131"/>
      <c r="AMN509" s="131"/>
      <c r="AMO509" s="131"/>
      <c r="AMP509" s="131"/>
      <c r="AMQ509" s="131"/>
      <c r="AMR509" s="131"/>
      <c r="AMS509" s="131"/>
      <c r="AMT509" s="131"/>
      <c r="AMU509" s="131"/>
      <c r="AMV509" s="131"/>
      <c r="AMW509" s="131"/>
      <c r="AMX509" s="131"/>
      <c r="AMY509" s="131"/>
      <c r="AMZ509" s="131"/>
      <c r="ANA509" s="131"/>
      <c r="ANB509" s="131"/>
      <c r="ANC509" s="131"/>
      <c r="AND509" s="131"/>
      <c r="ANE509" s="131"/>
      <c r="ANF509" s="131"/>
      <c r="ANG509" s="131"/>
      <c r="ANH509" s="131"/>
      <c r="ANI509" s="131"/>
      <c r="ANJ509" s="131"/>
      <c r="ANK509" s="131"/>
      <c r="ANL509" s="131"/>
      <c r="ANM509" s="131"/>
      <c r="ANN509" s="131"/>
      <c r="ANO509" s="131"/>
      <c r="ANP509" s="131"/>
      <c r="ANQ509" s="131"/>
      <c r="ANR509" s="131"/>
      <c r="ANS509" s="131"/>
      <c r="ANT509" s="131"/>
      <c r="ANU509" s="131"/>
      <c r="ANV509" s="131"/>
      <c r="ANW509" s="131"/>
      <c r="ANX509" s="131"/>
      <c r="ANY509" s="131"/>
      <c r="ANZ509" s="131"/>
      <c r="AOA509" s="131"/>
      <c r="AOB509" s="131"/>
      <c r="AOC509" s="131"/>
      <c r="AOD509" s="131"/>
      <c r="AOE509" s="131"/>
      <c r="AOF509" s="131"/>
      <c r="AOG509" s="131"/>
      <c r="AOH509" s="131"/>
      <c r="AOI509" s="131"/>
      <c r="AOJ509" s="131"/>
      <c r="AOK509" s="131"/>
      <c r="AOL509" s="131"/>
      <c r="AOM509" s="131"/>
      <c r="AON509" s="131"/>
      <c r="AOO509" s="131"/>
      <c r="AOP509" s="131"/>
      <c r="AOQ509" s="131"/>
      <c r="AOR509" s="131"/>
      <c r="AOS509" s="131"/>
      <c r="AOT509" s="131"/>
      <c r="AOU509" s="131"/>
      <c r="AOV509" s="131"/>
      <c r="AOW509" s="131"/>
      <c r="AOX509" s="131"/>
      <c r="AOY509" s="131"/>
      <c r="AOZ509" s="131"/>
      <c r="APA509" s="131"/>
      <c r="APB509" s="131"/>
      <c r="APC509" s="131"/>
      <c r="APD509" s="131"/>
      <c r="APE509" s="131"/>
      <c r="APF509" s="131"/>
      <c r="APG509" s="131"/>
      <c r="APH509" s="131"/>
      <c r="API509" s="131"/>
      <c r="APJ509" s="131"/>
      <c r="APK509" s="131"/>
      <c r="APL509" s="131"/>
      <c r="APM509" s="131"/>
      <c r="APN509" s="131"/>
      <c r="APO509" s="131"/>
      <c r="APP509" s="131"/>
      <c r="APQ509" s="131"/>
      <c r="APR509" s="131"/>
      <c r="APS509" s="131"/>
      <c r="APT509" s="131"/>
      <c r="APU509" s="131"/>
      <c r="APV509" s="131"/>
      <c r="APW509" s="131"/>
      <c r="APX509" s="131"/>
      <c r="APY509" s="131"/>
      <c r="APZ509" s="131"/>
      <c r="AQA509" s="131"/>
      <c r="AQB509" s="131"/>
      <c r="AQC509" s="131"/>
      <c r="AQD509" s="131"/>
      <c r="AQE509" s="131"/>
      <c r="AQF509" s="131"/>
      <c r="AQG509" s="131"/>
      <c r="AQH509" s="131"/>
      <c r="AQI509" s="131"/>
      <c r="AQJ509" s="131"/>
      <c r="AQK509" s="131"/>
      <c r="AQL509" s="131"/>
      <c r="AQM509" s="131"/>
      <c r="AQN509" s="131"/>
      <c r="AQO509" s="131"/>
      <c r="AQP509" s="131"/>
      <c r="AQQ509" s="131"/>
      <c r="AQR509" s="131"/>
      <c r="AQS509" s="131"/>
      <c r="AQT509" s="131"/>
      <c r="AQU509" s="131"/>
      <c r="AQV509" s="131"/>
      <c r="AQW509" s="131"/>
      <c r="AQX509" s="131"/>
      <c r="AQY509" s="131"/>
      <c r="AQZ509" s="131"/>
      <c r="ARA509" s="131"/>
      <c r="ARB509" s="131"/>
      <c r="ARC509" s="131"/>
      <c r="ARD509" s="131"/>
      <c r="ARE509" s="131"/>
      <c r="ARF509" s="131"/>
      <c r="ARG509" s="131"/>
      <c r="ARH509" s="131"/>
      <c r="ARI509" s="131"/>
      <c r="ARJ509" s="131"/>
      <c r="ARK509" s="131"/>
      <c r="ARL509" s="131"/>
      <c r="ARM509" s="131"/>
      <c r="ARN509" s="131"/>
      <c r="ARO509" s="131"/>
      <c r="ARP509" s="131"/>
      <c r="ARQ509" s="131"/>
      <c r="ARR509" s="131"/>
      <c r="ARS509" s="131"/>
      <c r="ART509" s="131"/>
      <c r="ARU509" s="131"/>
      <c r="ARV509" s="131"/>
      <c r="ARW509" s="131"/>
      <c r="ARX509" s="131"/>
      <c r="ARY509" s="131"/>
      <c r="ARZ509" s="131"/>
      <c r="ASA509" s="131"/>
      <c r="ASB509" s="131"/>
      <c r="ASC509" s="131"/>
      <c r="ASD509" s="131"/>
      <c r="ASE509" s="131"/>
      <c r="ASF509" s="131"/>
      <c r="ASG509" s="131"/>
      <c r="ASH509" s="131"/>
      <c r="ASI509" s="131"/>
      <c r="ASJ509" s="131"/>
      <c r="ASK509" s="131"/>
      <c r="ASL509" s="131"/>
      <c r="ASM509" s="131"/>
      <c r="ASN509" s="131"/>
      <c r="ASO509" s="131"/>
      <c r="ASP509" s="131"/>
      <c r="ASQ509" s="131"/>
      <c r="ASR509" s="131"/>
      <c r="ASS509" s="131"/>
      <c r="AST509" s="131"/>
      <c r="ASU509" s="131"/>
      <c r="ASV509" s="131"/>
      <c r="ASW509" s="131"/>
      <c r="ASX509" s="131"/>
      <c r="ASY509" s="131"/>
      <c r="ASZ509" s="131"/>
      <c r="ATA509" s="131"/>
      <c r="ATB509" s="131"/>
      <c r="ATC509" s="131"/>
      <c r="ATD509" s="131"/>
      <c r="ATE509" s="131"/>
      <c r="ATF509" s="131"/>
      <c r="ATG509" s="131"/>
      <c r="ATH509" s="131"/>
      <c r="ATI509" s="131"/>
      <c r="ATJ509" s="131"/>
      <c r="ATK509" s="131"/>
      <c r="ATL509" s="131"/>
      <c r="ATM509" s="131"/>
      <c r="ATN509" s="131"/>
      <c r="ATO509" s="131"/>
      <c r="ATP509" s="131"/>
      <c r="ATQ509" s="131"/>
      <c r="ATR509" s="131"/>
      <c r="ATS509" s="131"/>
      <c r="ATT509" s="131"/>
      <c r="ATU509" s="131"/>
      <c r="ATV509" s="131"/>
      <c r="ATW509" s="131"/>
      <c r="ATX509" s="131"/>
      <c r="ATY509" s="131"/>
      <c r="ATZ509" s="131"/>
      <c r="AUA509" s="131"/>
      <c r="AUB509" s="131"/>
      <c r="AUC509" s="131"/>
      <c r="AUD509" s="131"/>
      <c r="AUE509" s="131"/>
      <c r="AUF509" s="131"/>
      <c r="AUG509" s="131"/>
      <c r="AUH509" s="131"/>
      <c r="AUI509" s="131"/>
      <c r="AUJ509" s="131"/>
      <c r="AUK509" s="131"/>
      <c r="AUL509" s="131"/>
      <c r="AUM509" s="131"/>
      <c r="AUN509" s="131"/>
      <c r="AUO509" s="131"/>
      <c r="AUP509" s="131"/>
      <c r="AUQ509" s="131"/>
      <c r="AUR509" s="131"/>
      <c r="AUS509" s="131"/>
      <c r="AUT509" s="131"/>
      <c r="AUU509" s="131"/>
      <c r="AUV509" s="131"/>
      <c r="AUW509" s="131"/>
      <c r="AUX509" s="131"/>
      <c r="AUY509" s="131"/>
      <c r="AUZ509" s="131"/>
      <c r="AVA509" s="131"/>
      <c r="AVB509" s="131"/>
      <c r="AVC509" s="131"/>
      <c r="AVD509" s="131"/>
      <c r="AVE509" s="131"/>
      <c r="AVF509" s="131"/>
      <c r="AVG509" s="131"/>
      <c r="AVH509" s="131"/>
      <c r="AVI509" s="131"/>
      <c r="AVJ509" s="131"/>
      <c r="AVK509" s="131"/>
      <c r="AVL509" s="131"/>
      <c r="AVM509" s="131"/>
      <c r="AVN509" s="131"/>
      <c r="AVO509" s="131"/>
      <c r="AVP509" s="131"/>
      <c r="AVQ509" s="131"/>
      <c r="AVR509" s="131"/>
      <c r="AVS509" s="131"/>
      <c r="AVT509" s="131"/>
      <c r="AVU509" s="131"/>
      <c r="AVV509" s="131"/>
      <c r="AVW509" s="131"/>
      <c r="AVX509" s="131"/>
      <c r="AVY509" s="131"/>
      <c r="AVZ509" s="131"/>
      <c r="AWA509" s="131"/>
      <c r="AWB509" s="131"/>
      <c r="AWC509" s="131"/>
      <c r="AWD509" s="131"/>
      <c r="AWE509" s="131"/>
      <c r="AWF509" s="131"/>
      <c r="AWG509" s="131"/>
      <c r="AWH509" s="131"/>
      <c r="AWI509" s="131"/>
      <c r="AWJ509" s="131"/>
      <c r="AWK509" s="131"/>
      <c r="AWL509" s="131"/>
      <c r="AWM509" s="131"/>
      <c r="AWN509" s="131"/>
      <c r="AWO509" s="131"/>
      <c r="AWP509" s="131"/>
      <c r="AWQ509" s="131"/>
      <c r="AWR509" s="131"/>
      <c r="AWS509" s="131"/>
      <c r="AWT509" s="131"/>
      <c r="AWU509" s="131"/>
      <c r="AWV509" s="131"/>
      <c r="AWW509" s="131"/>
      <c r="AWX509" s="131"/>
      <c r="AWY509" s="131"/>
      <c r="AWZ509" s="131"/>
      <c r="AXA509" s="131"/>
      <c r="AXB509" s="131"/>
      <c r="AXC509" s="131"/>
      <c r="AXD509" s="131"/>
      <c r="AXE509" s="131"/>
      <c r="AXF509" s="131"/>
      <c r="AXG509" s="131"/>
      <c r="AXH509" s="131"/>
      <c r="AXI509" s="131"/>
      <c r="AXJ509" s="131"/>
      <c r="AXK509" s="131"/>
      <c r="AXL509" s="131"/>
      <c r="AXM509" s="131"/>
      <c r="AXN509" s="131"/>
      <c r="AXO509" s="131"/>
      <c r="AXP509" s="131"/>
      <c r="AXQ509" s="131"/>
      <c r="AXR509" s="131"/>
      <c r="AXS509" s="131"/>
      <c r="AXT509" s="131"/>
      <c r="AXU509" s="131"/>
      <c r="AXV509" s="131"/>
      <c r="AXW509" s="131"/>
      <c r="AXX509" s="131"/>
    </row>
    <row r="510" spans="1:1324" s="105" customFormat="1" ht="15.75" hidden="1" customHeight="1" x14ac:dyDescent="0.2">
      <c r="A510" s="13" t="s">
        <v>2766</v>
      </c>
      <c r="B510" s="11" t="s">
        <v>1121</v>
      </c>
      <c r="C510" s="12" t="s">
        <v>2516</v>
      </c>
      <c r="D510" s="19" t="s">
        <v>2767</v>
      </c>
      <c r="E510" s="9">
        <v>42429</v>
      </c>
      <c r="F510" s="30" t="s">
        <v>1167</v>
      </c>
      <c r="G510" s="30" t="s">
        <v>1186</v>
      </c>
      <c r="H510" s="30">
        <v>42444</v>
      </c>
      <c r="I510" s="30" t="s">
        <v>1065</v>
      </c>
      <c r="J510" s="173"/>
      <c r="K510" s="87" t="s">
        <v>6</v>
      </c>
      <c r="L510" s="87">
        <v>1</v>
      </c>
      <c r="M510" s="87">
        <v>1</v>
      </c>
      <c r="N510" s="87" t="s">
        <v>326</v>
      </c>
      <c r="O510" s="87">
        <v>1</v>
      </c>
      <c r="P510" s="87" t="s">
        <v>326</v>
      </c>
      <c r="Q510" s="87">
        <v>1</v>
      </c>
      <c r="R510" s="87" t="s">
        <v>326</v>
      </c>
      <c r="S510" s="87">
        <v>1</v>
      </c>
      <c r="T510" s="87" t="s">
        <v>49</v>
      </c>
      <c r="U510" s="87">
        <v>1</v>
      </c>
      <c r="V510" s="87">
        <v>1</v>
      </c>
      <c r="W510" s="87">
        <v>0</v>
      </c>
      <c r="X510" s="87">
        <v>0</v>
      </c>
      <c r="Y510" s="87">
        <v>0</v>
      </c>
      <c r="Z510" s="87">
        <v>0</v>
      </c>
      <c r="AA510" s="87">
        <v>0</v>
      </c>
      <c r="AB510" s="87">
        <v>0</v>
      </c>
      <c r="AC510" s="87">
        <v>0</v>
      </c>
      <c r="AD510" s="87">
        <v>0</v>
      </c>
      <c r="AE510" s="87">
        <v>0</v>
      </c>
      <c r="AF510" s="104"/>
      <c r="AG510" s="131"/>
    </row>
    <row r="511" spans="1:1324" s="106" customFormat="1" ht="15.75" hidden="1" customHeight="1" x14ac:dyDescent="0.2">
      <c r="A511" s="13" t="s">
        <v>3013</v>
      </c>
      <c r="B511" s="11" t="s">
        <v>1121</v>
      </c>
      <c r="C511" s="12" t="s">
        <v>2516</v>
      </c>
      <c r="D511" s="19" t="s">
        <v>434</v>
      </c>
      <c r="E511" s="9">
        <v>42731</v>
      </c>
      <c r="F511" s="30" t="s">
        <v>1167</v>
      </c>
      <c r="G511" s="30" t="s">
        <v>1186</v>
      </c>
      <c r="H511" s="30">
        <v>42745</v>
      </c>
      <c r="I511" s="30" t="s">
        <v>1065</v>
      </c>
      <c r="J511" s="173"/>
      <c r="K511" s="87" t="s">
        <v>2824</v>
      </c>
      <c r="L511" s="87">
        <v>1</v>
      </c>
      <c r="M511" s="87">
        <v>1</v>
      </c>
      <c r="N511" s="87" t="s">
        <v>326</v>
      </c>
      <c r="O511" s="87">
        <v>1</v>
      </c>
      <c r="P511" s="87" t="s">
        <v>326</v>
      </c>
      <c r="Q511" s="87">
        <v>1</v>
      </c>
      <c r="R511" s="87" t="s">
        <v>326</v>
      </c>
      <c r="S511" s="87">
        <v>1</v>
      </c>
      <c r="T511" s="87" t="s">
        <v>49</v>
      </c>
      <c r="U511" s="87">
        <v>1</v>
      </c>
      <c r="V511" s="87">
        <v>1</v>
      </c>
      <c r="W511" s="87">
        <v>1</v>
      </c>
      <c r="X511" s="87">
        <v>1</v>
      </c>
      <c r="Y511" s="87">
        <v>0</v>
      </c>
      <c r="Z511" s="87">
        <v>1</v>
      </c>
      <c r="AA511" s="87">
        <v>0</v>
      </c>
      <c r="AB511" s="87">
        <v>1</v>
      </c>
      <c r="AC511" s="87">
        <v>0</v>
      </c>
      <c r="AD511" s="87">
        <v>0</v>
      </c>
      <c r="AE511" s="87">
        <v>0</v>
      </c>
      <c r="AF511" s="104"/>
      <c r="AG511" s="131"/>
      <c r="AH511" s="131"/>
      <c r="AI511" s="131"/>
      <c r="AJ511" s="131"/>
      <c r="AK511" s="131"/>
      <c r="AL511" s="131"/>
      <c r="AM511" s="131"/>
      <c r="AN511" s="131"/>
      <c r="AO511" s="131"/>
      <c r="AP511" s="131"/>
      <c r="AQ511" s="131"/>
      <c r="AR511" s="131"/>
      <c r="AS511" s="131"/>
      <c r="AT511" s="131"/>
      <c r="AU511" s="131"/>
      <c r="AV511" s="131"/>
      <c r="AW511" s="131"/>
      <c r="AX511" s="131"/>
      <c r="AY511" s="131"/>
      <c r="AZ511" s="131"/>
      <c r="BA511" s="131"/>
      <c r="BB511" s="131"/>
      <c r="BC511" s="131"/>
      <c r="BD511" s="131"/>
      <c r="BE511" s="131"/>
      <c r="BF511" s="131"/>
      <c r="BG511" s="131"/>
      <c r="BH511" s="131"/>
      <c r="BI511" s="131"/>
      <c r="BJ511" s="131"/>
      <c r="BK511" s="131"/>
      <c r="BL511" s="131"/>
      <c r="BM511" s="131"/>
      <c r="BN511" s="131"/>
      <c r="BO511" s="131"/>
      <c r="BP511" s="131"/>
      <c r="BQ511" s="131"/>
      <c r="BR511" s="131"/>
      <c r="BS511" s="131"/>
      <c r="BT511" s="131"/>
      <c r="BU511" s="131"/>
      <c r="BV511" s="131"/>
      <c r="BW511" s="131"/>
      <c r="BX511" s="131"/>
      <c r="BY511" s="131"/>
      <c r="BZ511" s="131"/>
      <c r="CA511" s="131"/>
      <c r="CB511" s="131"/>
      <c r="CC511" s="131"/>
      <c r="CD511" s="131"/>
      <c r="CE511" s="131"/>
      <c r="CF511" s="131"/>
      <c r="CG511" s="131"/>
      <c r="CH511" s="131"/>
      <c r="CI511" s="131"/>
      <c r="CJ511" s="131"/>
      <c r="CK511" s="131"/>
      <c r="CL511" s="131"/>
      <c r="CM511" s="131"/>
      <c r="CN511" s="131"/>
      <c r="CO511" s="131"/>
      <c r="CP511" s="131"/>
      <c r="CQ511" s="131"/>
      <c r="CR511" s="131"/>
      <c r="CS511" s="131"/>
      <c r="CT511" s="131"/>
      <c r="CU511" s="131"/>
      <c r="CV511" s="131"/>
      <c r="CW511" s="131"/>
      <c r="CX511" s="131"/>
      <c r="CY511" s="131"/>
      <c r="CZ511" s="131"/>
      <c r="DA511" s="131"/>
      <c r="DB511" s="131"/>
      <c r="DC511" s="131"/>
      <c r="DD511" s="131"/>
      <c r="DE511" s="131"/>
      <c r="DF511" s="131"/>
      <c r="DG511" s="131"/>
      <c r="DH511" s="131"/>
      <c r="DI511" s="131"/>
      <c r="DJ511" s="131"/>
      <c r="DK511" s="131"/>
      <c r="DL511" s="131"/>
      <c r="DM511" s="131"/>
      <c r="DN511" s="131"/>
      <c r="DO511" s="131"/>
      <c r="DP511" s="131"/>
      <c r="DQ511" s="131"/>
      <c r="DR511" s="131"/>
      <c r="DS511" s="131"/>
      <c r="DT511" s="131"/>
      <c r="DU511" s="131"/>
      <c r="DV511" s="131"/>
      <c r="DW511" s="131"/>
      <c r="DX511" s="131"/>
      <c r="DY511" s="131"/>
      <c r="DZ511" s="131"/>
      <c r="EA511" s="131"/>
      <c r="EB511" s="131"/>
      <c r="EC511" s="131"/>
      <c r="ED511" s="131"/>
      <c r="EE511" s="131"/>
      <c r="EF511" s="131"/>
      <c r="EG511" s="131"/>
      <c r="EH511" s="131"/>
      <c r="EI511" s="131"/>
      <c r="EJ511" s="131"/>
      <c r="EK511" s="131"/>
      <c r="EL511" s="131"/>
      <c r="EM511" s="131"/>
      <c r="EN511" s="131"/>
      <c r="EO511" s="131"/>
      <c r="EP511" s="131"/>
      <c r="EQ511" s="131"/>
      <c r="ER511" s="131"/>
      <c r="ES511" s="131"/>
      <c r="ET511" s="131"/>
      <c r="EU511" s="131"/>
      <c r="EV511" s="131"/>
      <c r="EW511" s="131"/>
      <c r="EX511" s="131"/>
      <c r="EY511" s="131"/>
      <c r="EZ511" s="131"/>
      <c r="FA511" s="131"/>
      <c r="FB511" s="131"/>
      <c r="FC511" s="131"/>
      <c r="FD511" s="131"/>
      <c r="FE511" s="131"/>
      <c r="FF511" s="131"/>
      <c r="FG511" s="131"/>
      <c r="FH511" s="131"/>
      <c r="FI511" s="131"/>
      <c r="FJ511" s="131"/>
      <c r="FK511" s="131"/>
      <c r="FL511" s="131"/>
      <c r="FM511" s="131"/>
      <c r="FN511" s="131"/>
      <c r="FO511" s="131"/>
      <c r="FP511" s="131"/>
      <c r="FQ511" s="131"/>
      <c r="FR511" s="131"/>
      <c r="FS511" s="131"/>
      <c r="FT511" s="131"/>
      <c r="FU511" s="131"/>
      <c r="FV511" s="131"/>
      <c r="FW511" s="131"/>
      <c r="FX511" s="131"/>
      <c r="FY511" s="131"/>
      <c r="FZ511" s="131"/>
      <c r="GA511" s="131"/>
      <c r="GB511" s="131"/>
      <c r="GC511" s="131"/>
      <c r="GD511" s="131"/>
      <c r="GE511" s="131"/>
      <c r="GF511" s="131"/>
      <c r="GG511" s="131"/>
      <c r="GH511" s="131"/>
      <c r="GI511" s="131"/>
      <c r="GJ511" s="131"/>
      <c r="GK511" s="131"/>
      <c r="GL511" s="131"/>
      <c r="GM511" s="131"/>
      <c r="GN511" s="131"/>
      <c r="GO511" s="131"/>
      <c r="GP511" s="131"/>
      <c r="GQ511" s="131"/>
      <c r="GR511" s="131"/>
      <c r="GS511" s="131"/>
      <c r="GT511" s="131"/>
      <c r="GU511" s="131"/>
      <c r="GV511" s="131"/>
      <c r="GW511" s="131"/>
      <c r="GX511" s="131"/>
      <c r="GY511" s="131"/>
      <c r="GZ511" s="131"/>
      <c r="HA511" s="131"/>
      <c r="HB511" s="131"/>
      <c r="HC511" s="131"/>
      <c r="HD511" s="131"/>
      <c r="HE511" s="131"/>
      <c r="HF511" s="131"/>
      <c r="HG511" s="131"/>
      <c r="HH511" s="131"/>
      <c r="HI511" s="131"/>
      <c r="HJ511" s="131"/>
      <c r="HK511" s="131"/>
      <c r="HL511" s="131"/>
      <c r="HM511" s="131"/>
      <c r="HN511" s="131"/>
      <c r="HO511" s="131"/>
      <c r="HP511" s="131"/>
      <c r="HQ511" s="131"/>
      <c r="HR511" s="131"/>
      <c r="HS511" s="131"/>
      <c r="HT511" s="131"/>
      <c r="HU511" s="131"/>
      <c r="HV511" s="131"/>
      <c r="HW511" s="131"/>
      <c r="HX511" s="131"/>
      <c r="HY511" s="131"/>
      <c r="HZ511" s="131"/>
      <c r="IA511" s="131"/>
      <c r="IB511" s="131"/>
      <c r="IC511" s="131"/>
      <c r="ID511" s="131"/>
      <c r="IE511" s="131"/>
      <c r="IF511" s="131"/>
      <c r="IG511" s="131"/>
      <c r="IH511" s="131"/>
      <c r="II511" s="131"/>
      <c r="IJ511" s="131"/>
      <c r="IK511" s="131"/>
      <c r="IL511" s="131"/>
      <c r="IM511" s="131"/>
      <c r="IN511" s="131"/>
      <c r="IO511" s="131"/>
      <c r="IP511" s="131"/>
      <c r="IQ511" s="131"/>
      <c r="IR511" s="131"/>
      <c r="IS511" s="131"/>
      <c r="IT511" s="131"/>
      <c r="IU511" s="131"/>
      <c r="IV511" s="131"/>
      <c r="IW511" s="131"/>
      <c r="IX511" s="131"/>
      <c r="IY511" s="131"/>
      <c r="IZ511" s="131"/>
      <c r="JA511" s="131"/>
      <c r="JB511" s="131"/>
      <c r="JC511" s="131"/>
      <c r="JD511" s="131"/>
      <c r="JE511" s="131"/>
      <c r="JF511" s="131"/>
      <c r="JG511" s="131"/>
      <c r="JH511" s="131"/>
      <c r="JI511" s="131"/>
      <c r="JJ511" s="131"/>
      <c r="JK511" s="131"/>
      <c r="JL511" s="131"/>
      <c r="JM511" s="131"/>
      <c r="JN511" s="131"/>
      <c r="JO511" s="131"/>
      <c r="JP511" s="131"/>
      <c r="JQ511" s="131"/>
      <c r="JR511" s="131"/>
      <c r="JS511" s="131"/>
      <c r="JT511" s="131"/>
      <c r="JU511" s="131"/>
      <c r="JV511" s="131"/>
      <c r="JW511" s="131"/>
      <c r="JX511" s="131"/>
      <c r="JY511" s="131"/>
      <c r="JZ511" s="131"/>
      <c r="KA511" s="131"/>
      <c r="KB511" s="131"/>
      <c r="KC511" s="131"/>
      <c r="KD511" s="131"/>
      <c r="KE511" s="131"/>
      <c r="KF511" s="131"/>
      <c r="KG511" s="131"/>
      <c r="KH511" s="131"/>
      <c r="KI511" s="131"/>
      <c r="KJ511" s="131"/>
      <c r="KK511" s="131"/>
      <c r="KL511" s="131"/>
      <c r="KM511" s="131"/>
      <c r="KN511" s="131"/>
      <c r="KO511" s="131"/>
      <c r="KP511" s="131"/>
      <c r="KQ511" s="131"/>
      <c r="KR511" s="131"/>
      <c r="KS511" s="131"/>
      <c r="KT511" s="131"/>
      <c r="KU511" s="131"/>
      <c r="KV511" s="131"/>
      <c r="KW511" s="131"/>
      <c r="KX511" s="131"/>
      <c r="KY511" s="131"/>
      <c r="KZ511" s="131"/>
      <c r="LA511" s="131"/>
      <c r="LB511" s="131"/>
      <c r="LC511" s="131"/>
      <c r="LD511" s="131"/>
      <c r="LE511" s="131"/>
      <c r="LF511" s="131"/>
      <c r="LG511" s="131"/>
      <c r="LH511" s="131"/>
      <c r="LI511" s="131"/>
      <c r="LJ511" s="131"/>
      <c r="LK511" s="131"/>
      <c r="LL511" s="131"/>
      <c r="LM511" s="131"/>
      <c r="LN511" s="131"/>
      <c r="LO511" s="131"/>
      <c r="LP511" s="131"/>
      <c r="LQ511" s="131"/>
      <c r="LR511" s="131"/>
      <c r="LS511" s="131"/>
      <c r="LT511" s="131"/>
      <c r="LU511" s="131"/>
      <c r="LV511" s="131"/>
      <c r="LW511" s="131"/>
      <c r="LX511" s="131"/>
      <c r="LY511" s="131"/>
      <c r="LZ511" s="131"/>
      <c r="MA511" s="131"/>
      <c r="MB511" s="131"/>
      <c r="MC511" s="131"/>
      <c r="MD511" s="131"/>
      <c r="ME511" s="131"/>
      <c r="MF511" s="131"/>
      <c r="MG511" s="131"/>
      <c r="MH511" s="131"/>
      <c r="MI511" s="131"/>
      <c r="MJ511" s="131"/>
      <c r="MK511" s="131"/>
      <c r="ML511" s="131"/>
      <c r="MM511" s="131"/>
      <c r="MN511" s="131"/>
      <c r="MO511" s="131"/>
      <c r="MP511" s="131"/>
      <c r="MQ511" s="131"/>
      <c r="MR511" s="131"/>
      <c r="MS511" s="131"/>
      <c r="MT511" s="131"/>
      <c r="MU511" s="131"/>
      <c r="MV511" s="131"/>
      <c r="MW511" s="131"/>
      <c r="MX511" s="131"/>
      <c r="MY511" s="131"/>
      <c r="MZ511" s="131"/>
      <c r="NA511" s="131"/>
      <c r="NB511" s="131"/>
      <c r="NC511" s="131"/>
      <c r="ND511" s="131"/>
      <c r="NE511" s="131"/>
      <c r="NF511" s="131"/>
      <c r="NG511" s="131"/>
      <c r="NH511" s="131"/>
      <c r="NI511" s="131"/>
      <c r="NJ511" s="131"/>
      <c r="NK511" s="131"/>
      <c r="NL511" s="131"/>
      <c r="NM511" s="131"/>
      <c r="NN511" s="131"/>
      <c r="NO511" s="131"/>
      <c r="NP511" s="131"/>
      <c r="NQ511" s="131"/>
      <c r="NR511" s="131"/>
      <c r="NS511" s="131"/>
      <c r="NT511" s="131"/>
      <c r="NU511" s="131"/>
      <c r="NV511" s="131"/>
      <c r="NW511" s="131"/>
      <c r="NX511" s="131"/>
      <c r="NY511" s="131"/>
      <c r="NZ511" s="131"/>
      <c r="OA511" s="131"/>
      <c r="OB511" s="131"/>
      <c r="OC511" s="131"/>
      <c r="OD511" s="131"/>
      <c r="OE511" s="131"/>
      <c r="OF511" s="131"/>
      <c r="OG511" s="131"/>
      <c r="OH511" s="131"/>
      <c r="OI511" s="131"/>
      <c r="OJ511" s="131"/>
      <c r="OK511" s="131"/>
      <c r="OL511" s="131"/>
      <c r="OM511" s="131"/>
      <c r="ON511" s="131"/>
      <c r="OO511" s="131"/>
      <c r="OP511" s="131"/>
      <c r="OQ511" s="131"/>
      <c r="OR511" s="131"/>
      <c r="OS511" s="131"/>
      <c r="OT511" s="131"/>
      <c r="OU511" s="131"/>
      <c r="OV511" s="131"/>
      <c r="OW511" s="131"/>
      <c r="OX511" s="131"/>
      <c r="OY511" s="131"/>
      <c r="OZ511" s="131"/>
      <c r="PA511" s="131"/>
      <c r="PB511" s="131"/>
      <c r="PC511" s="131"/>
      <c r="PD511" s="131"/>
      <c r="PE511" s="131"/>
      <c r="PF511" s="131"/>
      <c r="PG511" s="131"/>
      <c r="PH511" s="131"/>
      <c r="PI511" s="131"/>
      <c r="PJ511" s="131"/>
      <c r="PK511" s="131"/>
      <c r="PL511" s="131"/>
      <c r="PM511" s="131"/>
      <c r="PN511" s="131"/>
      <c r="PO511" s="131"/>
      <c r="PP511" s="131"/>
      <c r="PQ511" s="131"/>
      <c r="PR511" s="131"/>
      <c r="PS511" s="131"/>
      <c r="PT511" s="131"/>
      <c r="PU511" s="131"/>
      <c r="PV511" s="131"/>
      <c r="PW511" s="131"/>
      <c r="PX511" s="131"/>
      <c r="PY511" s="131"/>
      <c r="PZ511" s="131"/>
      <c r="QA511" s="131"/>
      <c r="QB511" s="131"/>
      <c r="QC511" s="131"/>
      <c r="QD511" s="131"/>
      <c r="QE511" s="131"/>
      <c r="QF511" s="131"/>
      <c r="QG511" s="131"/>
      <c r="QH511" s="131"/>
      <c r="QI511" s="131"/>
      <c r="QJ511" s="131"/>
      <c r="QK511" s="131"/>
      <c r="QL511" s="131"/>
      <c r="QM511" s="131"/>
      <c r="QN511" s="131"/>
      <c r="QO511" s="131"/>
      <c r="QP511" s="131"/>
      <c r="QQ511" s="131"/>
      <c r="QR511" s="131"/>
      <c r="QS511" s="131"/>
      <c r="QT511" s="131"/>
      <c r="QU511" s="131"/>
      <c r="QV511" s="131"/>
      <c r="QW511" s="131"/>
      <c r="QX511" s="131"/>
      <c r="QY511" s="131"/>
      <c r="QZ511" s="131"/>
      <c r="RA511" s="131"/>
      <c r="RB511" s="131"/>
      <c r="RC511" s="131"/>
      <c r="RD511" s="131"/>
      <c r="RE511" s="131"/>
      <c r="RF511" s="131"/>
      <c r="RG511" s="131"/>
      <c r="RH511" s="131"/>
      <c r="RI511" s="131"/>
      <c r="RJ511" s="131"/>
      <c r="RK511" s="131"/>
      <c r="RL511" s="131"/>
      <c r="RM511" s="131"/>
      <c r="RN511" s="131"/>
      <c r="RO511" s="131"/>
      <c r="RP511" s="131"/>
      <c r="RQ511" s="131"/>
      <c r="RR511" s="131"/>
      <c r="RS511" s="131"/>
      <c r="RT511" s="131"/>
      <c r="RU511" s="131"/>
      <c r="RV511" s="131"/>
      <c r="RW511" s="131"/>
      <c r="RX511" s="131"/>
      <c r="RY511" s="131"/>
      <c r="RZ511" s="131"/>
      <c r="SA511" s="131"/>
      <c r="SB511" s="131"/>
      <c r="SC511" s="131"/>
      <c r="SD511" s="131"/>
      <c r="SE511" s="131"/>
      <c r="SF511" s="131"/>
      <c r="SG511" s="131"/>
      <c r="SH511" s="131"/>
      <c r="SI511" s="131"/>
      <c r="SJ511" s="131"/>
      <c r="SK511" s="131"/>
      <c r="SL511" s="131"/>
      <c r="SM511" s="131"/>
      <c r="SN511" s="131"/>
      <c r="SO511" s="131"/>
      <c r="SP511" s="131"/>
      <c r="SQ511" s="131"/>
      <c r="SR511" s="131"/>
      <c r="SS511" s="131"/>
      <c r="ST511" s="131"/>
      <c r="SU511" s="131"/>
      <c r="SV511" s="131"/>
      <c r="SW511" s="131"/>
      <c r="SX511" s="131"/>
      <c r="SY511" s="131"/>
      <c r="SZ511" s="131"/>
      <c r="TA511" s="131"/>
      <c r="TB511" s="131"/>
      <c r="TC511" s="131"/>
      <c r="TD511" s="131"/>
      <c r="TE511" s="131"/>
      <c r="TF511" s="131"/>
      <c r="TG511" s="131"/>
      <c r="TH511" s="131"/>
      <c r="TI511" s="131"/>
      <c r="TJ511" s="131"/>
      <c r="TK511" s="131"/>
      <c r="TL511" s="131"/>
      <c r="TM511" s="131"/>
      <c r="TN511" s="131"/>
      <c r="TO511" s="131"/>
      <c r="TP511" s="131"/>
      <c r="TQ511" s="131"/>
      <c r="TR511" s="131"/>
      <c r="TS511" s="131"/>
      <c r="TT511" s="131"/>
      <c r="TU511" s="131"/>
      <c r="TV511" s="131"/>
      <c r="TW511" s="131"/>
      <c r="TX511" s="131"/>
      <c r="TY511" s="131"/>
      <c r="TZ511" s="131"/>
      <c r="UA511" s="131"/>
      <c r="UB511" s="131"/>
      <c r="UC511" s="131"/>
      <c r="UD511" s="131"/>
      <c r="UE511" s="131"/>
      <c r="UF511" s="131"/>
      <c r="UG511" s="131"/>
      <c r="UH511" s="131"/>
      <c r="UI511" s="131"/>
      <c r="UJ511" s="131"/>
      <c r="UK511" s="131"/>
      <c r="UL511" s="131"/>
      <c r="UM511" s="131"/>
      <c r="UN511" s="131"/>
      <c r="UO511" s="131"/>
      <c r="UP511" s="131"/>
      <c r="UQ511" s="131"/>
      <c r="UR511" s="131"/>
      <c r="US511" s="131"/>
      <c r="UT511" s="131"/>
      <c r="UU511" s="131"/>
      <c r="UV511" s="131"/>
      <c r="UW511" s="131"/>
      <c r="UX511" s="131"/>
      <c r="UY511" s="131"/>
      <c r="UZ511" s="131"/>
      <c r="VA511" s="131"/>
      <c r="VB511" s="131"/>
      <c r="VC511" s="131"/>
      <c r="VD511" s="131"/>
      <c r="VE511" s="131"/>
      <c r="VF511" s="131"/>
      <c r="VG511" s="131"/>
      <c r="VH511" s="131"/>
      <c r="VI511" s="131"/>
      <c r="VJ511" s="131"/>
      <c r="VK511" s="131"/>
      <c r="VL511" s="131"/>
      <c r="VM511" s="131"/>
      <c r="VN511" s="131"/>
      <c r="VO511" s="131"/>
      <c r="VP511" s="131"/>
      <c r="VQ511" s="131"/>
      <c r="VR511" s="131"/>
      <c r="VS511" s="131"/>
      <c r="VT511" s="131"/>
      <c r="VU511" s="131"/>
      <c r="VV511" s="131"/>
      <c r="VW511" s="131"/>
      <c r="VX511" s="131"/>
      <c r="VY511" s="131"/>
      <c r="VZ511" s="131"/>
      <c r="WA511" s="131"/>
      <c r="WB511" s="131"/>
      <c r="WC511" s="131"/>
      <c r="WD511" s="131"/>
      <c r="WE511" s="131"/>
      <c r="WF511" s="131"/>
      <c r="WG511" s="131"/>
      <c r="WH511" s="131"/>
      <c r="WI511" s="131"/>
      <c r="WJ511" s="131"/>
      <c r="WK511" s="131"/>
      <c r="WL511" s="131"/>
      <c r="WM511" s="131"/>
      <c r="WN511" s="131"/>
      <c r="WO511" s="131"/>
      <c r="WP511" s="131"/>
      <c r="WQ511" s="131"/>
      <c r="WR511" s="131"/>
      <c r="WS511" s="131"/>
      <c r="WT511" s="131"/>
      <c r="WU511" s="131"/>
      <c r="WV511" s="131"/>
      <c r="WW511" s="131"/>
      <c r="WX511" s="131"/>
      <c r="WY511" s="131"/>
      <c r="WZ511" s="131"/>
      <c r="XA511" s="131"/>
      <c r="XB511" s="131"/>
      <c r="XC511" s="131"/>
      <c r="XD511" s="131"/>
      <c r="XE511" s="131"/>
      <c r="XF511" s="131"/>
      <c r="XG511" s="131"/>
      <c r="XH511" s="131"/>
      <c r="XI511" s="131"/>
      <c r="XJ511" s="131"/>
      <c r="XK511" s="131"/>
      <c r="XL511" s="131"/>
      <c r="XM511" s="131"/>
      <c r="XN511" s="131"/>
      <c r="XO511" s="131"/>
      <c r="XP511" s="131"/>
      <c r="XQ511" s="131"/>
      <c r="XR511" s="131"/>
      <c r="XS511" s="131"/>
      <c r="XT511" s="131"/>
      <c r="XU511" s="131"/>
      <c r="XV511" s="131"/>
      <c r="XW511" s="131"/>
      <c r="XX511" s="131"/>
      <c r="XY511" s="131"/>
      <c r="XZ511" s="131"/>
      <c r="YA511" s="131"/>
      <c r="YB511" s="131"/>
      <c r="YC511" s="131"/>
      <c r="YD511" s="131"/>
      <c r="YE511" s="131"/>
      <c r="YF511" s="131"/>
      <c r="YG511" s="131"/>
      <c r="YH511" s="131"/>
      <c r="YI511" s="131"/>
      <c r="YJ511" s="131"/>
      <c r="YK511" s="131"/>
      <c r="YL511" s="131"/>
      <c r="YM511" s="131"/>
      <c r="YN511" s="131"/>
      <c r="YO511" s="131"/>
      <c r="YP511" s="131"/>
      <c r="YQ511" s="131"/>
      <c r="YR511" s="131"/>
      <c r="YS511" s="131"/>
      <c r="YT511" s="131"/>
      <c r="YU511" s="131"/>
      <c r="YV511" s="131"/>
      <c r="YW511" s="131"/>
      <c r="YX511" s="131"/>
      <c r="YY511" s="131"/>
      <c r="YZ511" s="131"/>
      <c r="ZA511" s="131"/>
      <c r="ZB511" s="131"/>
      <c r="ZC511" s="131"/>
      <c r="ZD511" s="131"/>
      <c r="ZE511" s="131"/>
      <c r="ZF511" s="131"/>
      <c r="ZG511" s="131"/>
      <c r="ZH511" s="131"/>
      <c r="ZI511" s="131"/>
      <c r="ZJ511" s="131"/>
      <c r="ZK511" s="131"/>
      <c r="ZL511" s="131"/>
      <c r="ZM511" s="131"/>
      <c r="ZN511" s="131"/>
      <c r="ZO511" s="131"/>
      <c r="ZP511" s="131"/>
      <c r="ZQ511" s="131"/>
      <c r="ZR511" s="131"/>
      <c r="ZS511" s="131"/>
      <c r="ZT511" s="131"/>
      <c r="ZU511" s="131"/>
      <c r="ZV511" s="131"/>
      <c r="ZW511" s="131"/>
      <c r="ZX511" s="131"/>
      <c r="ZY511" s="131"/>
      <c r="ZZ511" s="131"/>
      <c r="AAA511" s="131"/>
      <c r="AAB511" s="131"/>
      <c r="AAC511" s="131"/>
      <c r="AAD511" s="131"/>
      <c r="AAE511" s="131"/>
      <c r="AAF511" s="131"/>
      <c r="AAG511" s="131"/>
      <c r="AAH511" s="131"/>
      <c r="AAI511" s="131"/>
      <c r="AAJ511" s="131"/>
      <c r="AAK511" s="131"/>
      <c r="AAL511" s="131"/>
      <c r="AAM511" s="131"/>
      <c r="AAN511" s="131"/>
      <c r="AAO511" s="131"/>
      <c r="AAP511" s="131"/>
      <c r="AAQ511" s="131"/>
      <c r="AAR511" s="131"/>
      <c r="AAS511" s="131"/>
      <c r="AAT511" s="131"/>
      <c r="AAU511" s="131"/>
      <c r="AAV511" s="131"/>
      <c r="AAW511" s="131"/>
      <c r="AAX511" s="131"/>
      <c r="AAY511" s="131"/>
      <c r="AAZ511" s="131"/>
      <c r="ABA511" s="131"/>
      <c r="ABB511" s="131"/>
      <c r="ABC511" s="131"/>
      <c r="ABD511" s="131"/>
      <c r="ABE511" s="131"/>
      <c r="ABF511" s="131"/>
      <c r="ABG511" s="131"/>
      <c r="ABH511" s="131"/>
      <c r="ABI511" s="131"/>
      <c r="ABJ511" s="131"/>
      <c r="ABK511" s="131"/>
      <c r="ABL511" s="131"/>
      <c r="ABM511" s="131"/>
      <c r="ABN511" s="131"/>
      <c r="ABO511" s="131"/>
      <c r="ABP511" s="131"/>
      <c r="ABQ511" s="131"/>
      <c r="ABR511" s="131"/>
      <c r="ABS511" s="131"/>
      <c r="ABT511" s="131"/>
      <c r="ABU511" s="131"/>
      <c r="ABV511" s="131"/>
      <c r="ABW511" s="131"/>
      <c r="ABX511" s="131"/>
      <c r="ABY511" s="131"/>
      <c r="ABZ511" s="131"/>
      <c r="ACA511" s="131"/>
      <c r="ACB511" s="131"/>
      <c r="ACC511" s="131"/>
      <c r="ACD511" s="131"/>
      <c r="ACE511" s="131"/>
      <c r="ACF511" s="131"/>
      <c r="ACG511" s="131"/>
      <c r="ACH511" s="131"/>
      <c r="ACI511" s="131"/>
      <c r="ACJ511" s="131"/>
      <c r="ACK511" s="131"/>
      <c r="ACL511" s="131"/>
      <c r="ACM511" s="131"/>
      <c r="ACN511" s="131"/>
      <c r="ACO511" s="131"/>
      <c r="ACP511" s="131"/>
      <c r="ACQ511" s="131"/>
      <c r="ACR511" s="131"/>
      <c r="ACS511" s="131"/>
      <c r="ACT511" s="131"/>
      <c r="ACU511" s="131"/>
      <c r="ACV511" s="131"/>
      <c r="ACW511" s="131"/>
      <c r="ACX511" s="131"/>
      <c r="ACY511" s="131"/>
      <c r="ACZ511" s="131"/>
      <c r="ADA511" s="131"/>
      <c r="ADB511" s="131"/>
      <c r="ADC511" s="131"/>
      <c r="ADD511" s="131"/>
      <c r="ADE511" s="131"/>
      <c r="ADF511" s="131"/>
      <c r="ADG511" s="131"/>
      <c r="ADH511" s="131"/>
      <c r="ADI511" s="131"/>
      <c r="ADJ511" s="131"/>
      <c r="ADK511" s="131"/>
      <c r="ADL511" s="131"/>
      <c r="ADM511" s="131"/>
      <c r="ADN511" s="131"/>
      <c r="ADO511" s="131"/>
      <c r="ADP511" s="131"/>
      <c r="ADQ511" s="131"/>
      <c r="ADR511" s="131"/>
      <c r="ADS511" s="131"/>
      <c r="ADT511" s="131"/>
      <c r="ADU511" s="131"/>
      <c r="ADV511" s="131"/>
      <c r="ADW511" s="131"/>
      <c r="ADX511" s="131"/>
      <c r="ADY511" s="131"/>
      <c r="ADZ511" s="131"/>
      <c r="AEA511" s="131"/>
      <c r="AEB511" s="131"/>
      <c r="AEC511" s="131"/>
      <c r="AED511" s="131"/>
      <c r="AEE511" s="131"/>
      <c r="AEF511" s="131"/>
      <c r="AEG511" s="131"/>
      <c r="AEH511" s="131"/>
      <c r="AEI511" s="131"/>
      <c r="AEJ511" s="131"/>
      <c r="AEK511" s="131"/>
      <c r="AEL511" s="131"/>
      <c r="AEM511" s="131"/>
      <c r="AEN511" s="131"/>
      <c r="AEO511" s="131"/>
      <c r="AEP511" s="131"/>
      <c r="AEQ511" s="131"/>
      <c r="AER511" s="131"/>
      <c r="AES511" s="131"/>
      <c r="AET511" s="131"/>
      <c r="AEU511" s="131"/>
      <c r="AEV511" s="131"/>
      <c r="AEW511" s="131"/>
      <c r="AEX511" s="131"/>
      <c r="AEY511" s="131"/>
      <c r="AEZ511" s="131"/>
      <c r="AFA511" s="131"/>
      <c r="AFB511" s="131"/>
      <c r="AFC511" s="131"/>
      <c r="AFD511" s="131"/>
      <c r="AFE511" s="131"/>
      <c r="AFF511" s="131"/>
      <c r="AFG511" s="131"/>
      <c r="AFH511" s="131"/>
      <c r="AFI511" s="131"/>
      <c r="AFJ511" s="131"/>
      <c r="AFK511" s="131"/>
      <c r="AFL511" s="131"/>
      <c r="AFM511" s="131"/>
      <c r="AFN511" s="131"/>
      <c r="AFO511" s="131"/>
      <c r="AFP511" s="131"/>
      <c r="AFQ511" s="131"/>
      <c r="AFR511" s="131"/>
      <c r="AFS511" s="131"/>
      <c r="AFT511" s="131"/>
      <c r="AFU511" s="131"/>
      <c r="AFV511" s="131"/>
      <c r="AFW511" s="131"/>
      <c r="AFX511" s="131"/>
      <c r="AFY511" s="131"/>
      <c r="AFZ511" s="131"/>
      <c r="AGA511" s="131"/>
      <c r="AGB511" s="131"/>
      <c r="AGC511" s="131"/>
      <c r="AGD511" s="131"/>
      <c r="AGE511" s="131"/>
      <c r="AGF511" s="131"/>
      <c r="AGG511" s="131"/>
      <c r="AGH511" s="131"/>
      <c r="AGI511" s="131"/>
      <c r="AGJ511" s="131"/>
      <c r="AGK511" s="131"/>
      <c r="AGL511" s="131"/>
      <c r="AGM511" s="131"/>
      <c r="AGN511" s="131"/>
      <c r="AGO511" s="131"/>
      <c r="AGP511" s="131"/>
      <c r="AGQ511" s="131"/>
      <c r="AGR511" s="131"/>
      <c r="AGS511" s="131"/>
      <c r="AGT511" s="131"/>
      <c r="AGU511" s="131"/>
      <c r="AGV511" s="131"/>
      <c r="AGW511" s="131"/>
      <c r="AGX511" s="131"/>
      <c r="AGY511" s="131"/>
      <c r="AGZ511" s="131"/>
      <c r="AHA511" s="131"/>
      <c r="AHB511" s="131"/>
      <c r="AHC511" s="131"/>
      <c r="AHD511" s="131"/>
      <c r="AHE511" s="131"/>
      <c r="AHF511" s="131"/>
      <c r="AHG511" s="131"/>
      <c r="AHH511" s="131"/>
      <c r="AHI511" s="131"/>
      <c r="AHJ511" s="131"/>
      <c r="AHK511" s="131"/>
      <c r="AHL511" s="131"/>
      <c r="AHM511" s="131"/>
      <c r="AHN511" s="131"/>
      <c r="AHO511" s="131"/>
      <c r="AHP511" s="131"/>
      <c r="AHQ511" s="131"/>
      <c r="AHR511" s="131"/>
      <c r="AHS511" s="131"/>
      <c r="AHT511" s="131"/>
      <c r="AHU511" s="131"/>
      <c r="AHV511" s="131"/>
      <c r="AHW511" s="131"/>
      <c r="AHX511" s="131"/>
      <c r="AHY511" s="131"/>
      <c r="AHZ511" s="131"/>
      <c r="AIA511" s="131"/>
      <c r="AIB511" s="131"/>
      <c r="AIC511" s="131"/>
      <c r="AID511" s="131"/>
      <c r="AIE511" s="131"/>
      <c r="AIF511" s="131"/>
      <c r="AIG511" s="131"/>
      <c r="AIH511" s="131"/>
      <c r="AII511" s="131"/>
      <c r="AIJ511" s="131"/>
      <c r="AIK511" s="131"/>
      <c r="AIL511" s="131"/>
      <c r="AIM511" s="131"/>
      <c r="AIN511" s="131"/>
      <c r="AIO511" s="131"/>
      <c r="AIP511" s="131"/>
      <c r="AIQ511" s="131"/>
      <c r="AIR511" s="131"/>
      <c r="AIS511" s="131"/>
      <c r="AIT511" s="131"/>
      <c r="AIU511" s="131"/>
      <c r="AIV511" s="131"/>
      <c r="AIW511" s="131"/>
      <c r="AIX511" s="131"/>
      <c r="AIY511" s="131"/>
      <c r="AIZ511" s="131"/>
      <c r="AJA511" s="131"/>
      <c r="AJB511" s="131"/>
      <c r="AJC511" s="131"/>
      <c r="AJD511" s="131"/>
      <c r="AJE511" s="131"/>
      <c r="AJF511" s="131"/>
      <c r="AJG511" s="131"/>
      <c r="AJH511" s="131"/>
      <c r="AJI511" s="131"/>
      <c r="AJJ511" s="131"/>
      <c r="AJK511" s="131"/>
      <c r="AJL511" s="131"/>
      <c r="AJM511" s="131"/>
      <c r="AJN511" s="131"/>
      <c r="AJO511" s="131"/>
      <c r="AJP511" s="131"/>
      <c r="AJQ511" s="131"/>
      <c r="AJR511" s="131"/>
      <c r="AJS511" s="131"/>
      <c r="AJT511" s="131"/>
      <c r="AJU511" s="131"/>
      <c r="AJV511" s="131"/>
      <c r="AJW511" s="131"/>
      <c r="AJX511" s="131"/>
      <c r="AJY511" s="131"/>
      <c r="AJZ511" s="131"/>
      <c r="AKA511" s="131"/>
      <c r="AKB511" s="131"/>
      <c r="AKC511" s="131"/>
      <c r="AKD511" s="131"/>
      <c r="AKE511" s="131"/>
      <c r="AKF511" s="131"/>
      <c r="AKG511" s="131"/>
      <c r="AKH511" s="131"/>
      <c r="AKI511" s="131"/>
      <c r="AKJ511" s="131"/>
      <c r="AKK511" s="131"/>
      <c r="AKL511" s="131"/>
      <c r="AKM511" s="131"/>
      <c r="AKN511" s="131"/>
      <c r="AKO511" s="131"/>
      <c r="AKP511" s="131"/>
      <c r="AKQ511" s="131"/>
      <c r="AKR511" s="131"/>
      <c r="AKS511" s="131"/>
      <c r="AKT511" s="131"/>
      <c r="AKU511" s="131"/>
      <c r="AKV511" s="131"/>
      <c r="AKW511" s="131"/>
      <c r="AKX511" s="131"/>
      <c r="AKY511" s="131"/>
      <c r="AKZ511" s="131"/>
      <c r="ALA511" s="131"/>
      <c r="ALB511" s="131"/>
      <c r="ALC511" s="131"/>
      <c r="ALD511" s="131"/>
      <c r="ALE511" s="131"/>
      <c r="ALF511" s="131"/>
      <c r="ALG511" s="131"/>
      <c r="ALH511" s="131"/>
      <c r="ALI511" s="131"/>
      <c r="ALJ511" s="131"/>
      <c r="ALK511" s="131"/>
      <c r="ALL511" s="131"/>
      <c r="ALM511" s="131"/>
      <c r="ALN511" s="131"/>
      <c r="ALO511" s="131"/>
      <c r="ALP511" s="131"/>
      <c r="ALQ511" s="131"/>
      <c r="ALR511" s="131"/>
      <c r="ALS511" s="131"/>
      <c r="ALT511" s="131"/>
      <c r="ALU511" s="131"/>
      <c r="ALV511" s="131"/>
      <c r="ALW511" s="131"/>
      <c r="ALX511" s="131"/>
      <c r="ALY511" s="131"/>
      <c r="ALZ511" s="131"/>
      <c r="AMA511" s="131"/>
      <c r="AMB511" s="131"/>
      <c r="AMC511" s="131"/>
      <c r="AMD511" s="131"/>
      <c r="AME511" s="131"/>
      <c r="AMF511" s="131"/>
      <c r="AMG511" s="131"/>
      <c r="AMH511" s="131"/>
      <c r="AMI511" s="131"/>
      <c r="AMJ511" s="131"/>
      <c r="AMK511" s="131"/>
      <c r="AML511" s="131"/>
      <c r="AMM511" s="131"/>
      <c r="AMN511" s="131"/>
      <c r="AMO511" s="131"/>
      <c r="AMP511" s="131"/>
      <c r="AMQ511" s="131"/>
      <c r="AMR511" s="131"/>
      <c r="AMS511" s="131"/>
      <c r="AMT511" s="131"/>
      <c r="AMU511" s="131"/>
      <c r="AMV511" s="131"/>
      <c r="AMW511" s="131"/>
      <c r="AMX511" s="131"/>
      <c r="AMY511" s="131"/>
      <c r="AMZ511" s="131"/>
      <c r="ANA511" s="131"/>
      <c r="ANB511" s="131"/>
      <c r="ANC511" s="131"/>
      <c r="AND511" s="131"/>
      <c r="ANE511" s="131"/>
      <c r="ANF511" s="131"/>
      <c r="ANG511" s="131"/>
      <c r="ANH511" s="131"/>
      <c r="ANI511" s="131"/>
      <c r="ANJ511" s="131"/>
      <c r="ANK511" s="131"/>
      <c r="ANL511" s="131"/>
      <c r="ANM511" s="131"/>
      <c r="ANN511" s="131"/>
      <c r="ANO511" s="131"/>
      <c r="ANP511" s="131"/>
      <c r="ANQ511" s="131"/>
      <c r="ANR511" s="131"/>
      <c r="ANS511" s="131"/>
      <c r="ANT511" s="131"/>
      <c r="ANU511" s="131"/>
      <c r="ANV511" s="131"/>
      <c r="ANW511" s="131"/>
      <c r="ANX511" s="131"/>
      <c r="ANY511" s="131"/>
      <c r="ANZ511" s="131"/>
      <c r="AOA511" s="131"/>
      <c r="AOB511" s="131"/>
      <c r="AOC511" s="131"/>
      <c r="AOD511" s="131"/>
      <c r="AOE511" s="131"/>
      <c r="AOF511" s="131"/>
      <c r="AOG511" s="131"/>
      <c r="AOH511" s="131"/>
      <c r="AOI511" s="131"/>
      <c r="AOJ511" s="131"/>
      <c r="AOK511" s="131"/>
      <c r="AOL511" s="131"/>
      <c r="AOM511" s="131"/>
      <c r="AON511" s="131"/>
      <c r="AOO511" s="131"/>
      <c r="AOP511" s="131"/>
      <c r="AOQ511" s="131"/>
      <c r="AOR511" s="131"/>
      <c r="AOS511" s="131"/>
      <c r="AOT511" s="131"/>
      <c r="AOU511" s="131"/>
      <c r="AOV511" s="131"/>
      <c r="AOW511" s="131"/>
      <c r="AOX511" s="131"/>
      <c r="AOY511" s="131"/>
      <c r="AOZ511" s="131"/>
      <c r="APA511" s="131"/>
      <c r="APB511" s="131"/>
      <c r="APC511" s="131"/>
      <c r="APD511" s="131"/>
      <c r="APE511" s="131"/>
      <c r="APF511" s="131"/>
      <c r="APG511" s="131"/>
      <c r="APH511" s="131"/>
      <c r="API511" s="131"/>
      <c r="APJ511" s="131"/>
      <c r="APK511" s="131"/>
      <c r="APL511" s="131"/>
      <c r="APM511" s="131"/>
      <c r="APN511" s="131"/>
      <c r="APO511" s="131"/>
      <c r="APP511" s="131"/>
      <c r="APQ511" s="131"/>
      <c r="APR511" s="131"/>
      <c r="APS511" s="131"/>
      <c r="APT511" s="131"/>
      <c r="APU511" s="131"/>
      <c r="APV511" s="131"/>
      <c r="APW511" s="131"/>
      <c r="APX511" s="131"/>
      <c r="APY511" s="131"/>
      <c r="APZ511" s="131"/>
      <c r="AQA511" s="131"/>
      <c r="AQB511" s="131"/>
      <c r="AQC511" s="131"/>
      <c r="AQD511" s="131"/>
      <c r="AQE511" s="131"/>
      <c r="AQF511" s="131"/>
      <c r="AQG511" s="131"/>
      <c r="AQH511" s="131"/>
      <c r="AQI511" s="131"/>
      <c r="AQJ511" s="131"/>
      <c r="AQK511" s="131"/>
      <c r="AQL511" s="131"/>
      <c r="AQM511" s="131"/>
      <c r="AQN511" s="131"/>
      <c r="AQO511" s="131"/>
      <c r="AQP511" s="131"/>
      <c r="AQQ511" s="131"/>
      <c r="AQR511" s="131"/>
      <c r="AQS511" s="131"/>
      <c r="AQT511" s="131"/>
      <c r="AQU511" s="131"/>
      <c r="AQV511" s="131"/>
      <c r="AQW511" s="131"/>
      <c r="AQX511" s="131"/>
      <c r="AQY511" s="131"/>
      <c r="AQZ511" s="131"/>
      <c r="ARA511" s="131"/>
      <c r="ARB511" s="131"/>
      <c r="ARC511" s="131"/>
      <c r="ARD511" s="131"/>
      <c r="ARE511" s="131"/>
      <c r="ARF511" s="131"/>
      <c r="ARG511" s="131"/>
      <c r="ARH511" s="131"/>
      <c r="ARI511" s="131"/>
      <c r="ARJ511" s="131"/>
      <c r="ARK511" s="131"/>
      <c r="ARL511" s="131"/>
      <c r="ARM511" s="131"/>
      <c r="ARN511" s="131"/>
      <c r="ARO511" s="131"/>
      <c r="ARP511" s="131"/>
      <c r="ARQ511" s="131"/>
      <c r="ARR511" s="131"/>
      <c r="ARS511" s="131"/>
      <c r="ART511" s="131"/>
      <c r="ARU511" s="131"/>
      <c r="ARV511" s="131"/>
      <c r="ARW511" s="131"/>
      <c r="ARX511" s="131"/>
      <c r="ARY511" s="131"/>
      <c r="ARZ511" s="131"/>
      <c r="ASA511" s="131"/>
      <c r="ASB511" s="131"/>
      <c r="ASC511" s="131"/>
      <c r="ASD511" s="131"/>
      <c r="ASE511" s="131"/>
      <c r="ASF511" s="131"/>
      <c r="ASG511" s="131"/>
      <c r="ASH511" s="131"/>
      <c r="ASI511" s="131"/>
      <c r="ASJ511" s="131"/>
      <c r="ASK511" s="131"/>
      <c r="ASL511" s="131"/>
      <c r="ASM511" s="131"/>
      <c r="ASN511" s="131"/>
      <c r="ASO511" s="131"/>
      <c r="ASP511" s="131"/>
      <c r="ASQ511" s="131"/>
      <c r="ASR511" s="131"/>
      <c r="ASS511" s="131"/>
      <c r="AST511" s="131"/>
      <c r="ASU511" s="131"/>
      <c r="ASV511" s="131"/>
      <c r="ASW511" s="131"/>
      <c r="ASX511" s="131"/>
      <c r="ASY511" s="131"/>
      <c r="ASZ511" s="131"/>
      <c r="ATA511" s="131"/>
      <c r="ATB511" s="131"/>
      <c r="ATC511" s="131"/>
      <c r="ATD511" s="131"/>
      <c r="ATE511" s="131"/>
      <c r="ATF511" s="131"/>
      <c r="ATG511" s="131"/>
      <c r="ATH511" s="131"/>
      <c r="ATI511" s="131"/>
      <c r="ATJ511" s="131"/>
      <c r="ATK511" s="131"/>
      <c r="ATL511" s="131"/>
      <c r="ATM511" s="131"/>
      <c r="ATN511" s="131"/>
      <c r="ATO511" s="131"/>
      <c r="ATP511" s="131"/>
      <c r="ATQ511" s="131"/>
      <c r="ATR511" s="131"/>
      <c r="ATS511" s="131"/>
      <c r="ATT511" s="131"/>
      <c r="ATU511" s="131"/>
      <c r="ATV511" s="131"/>
      <c r="ATW511" s="131"/>
      <c r="ATX511" s="131"/>
      <c r="ATY511" s="131"/>
      <c r="ATZ511" s="131"/>
      <c r="AUA511" s="131"/>
      <c r="AUB511" s="131"/>
      <c r="AUC511" s="131"/>
      <c r="AUD511" s="131"/>
      <c r="AUE511" s="131"/>
      <c r="AUF511" s="131"/>
      <c r="AUG511" s="131"/>
      <c r="AUH511" s="131"/>
      <c r="AUI511" s="131"/>
      <c r="AUJ511" s="131"/>
      <c r="AUK511" s="131"/>
      <c r="AUL511" s="131"/>
      <c r="AUM511" s="131"/>
      <c r="AUN511" s="131"/>
      <c r="AUO511" s="131"/>
      <c r="AUP511" s="131"/>
      <c r="AUQ511" s="131"/>
      <c r="AUR511" s="131"/>
      <c r="AUS511" s="131"/>
      <c r="AUT511" s="131"/>
      <c r="AUU511" s="131"/>
      <c r="AUV511" s="131"/>
      <c r="AUW511" s="131"/>
      <c r="AUX511" s="131"/>
      <c r="AUY511" s="131"/>
      <c r="AUZ511" s="131"/>
      <c r="AVA511" s="131"/>
      <c r="AVB511" s="131"/>
      <c r="AVC511" s="131"/>
      <c r="AVD511" s="131"/>
      <c r="AVE511" s="131"/>
      <c r="AVF511" s="131"/>
      <c r="AVG511" s="131"/>
      <c r="AVH511" s="131"/>
      <c r="AVI511" s="131"/>
      <c r="AVJ511" s="131"/>
      <c r="AVK511" s="131"/>
      <c r="AVL511" s="131"/>
      <c r="AVM511" s="131"/>
      <c r="AVN511" s="131"/>
      <c r="AVO511" s="131"/>
      <c r="AVP511" s="131"/>
      <c r="AVQ511" s="131"/>
      <c r="AVR511" s="131"/>
      <c r="AVS511" s="131"/>
      <c r="AVT511" s="131"/>
      <c r="AVU511" s="131"/>
      <c r="AVV511" s="131"/>
      <c r="AVW511" s="131"/>
      <c r="AVX511" s="131"/>
      <c r="AVY511" s="131"/>
      <c r="AVZ511" s="131"/>
      <c r="AWA511" s="131"/>
      <c r="AWB511" s="131"/>
      <c r="AWC511" s="131"/>
      <c r="AWD511" s="131"/>
      <c r="AWE511" s="131"/>
      <c r="AWF511" s="131"/>
      <c r="AWG511" s="131"/>
      <c r="AWH511" s="131"/>
      <c r="AWI511" s="131"/>
      <c r="AWJ511" s="131"/>
      <c r="AWK511" s="131"/>
      <c r="AWL511" s="131"/>
      <c r="AWM511" s="131"/>
      <c r="AWN511" s="131"/>
      <c r="AWO511" s="131"/>
      <c r="AWP511" s="131"/>
      <c r="AWQ511" s="131"/>
      <c r="AWR511" s="131"/>
      <c r="AWS511" s="131"/>
      <c r="AWT511" s="131"/>
      <c r="AWU511" s="131"/>
      <c r="AWV511" s="131"/>
      <c r="AWW511" s="131"/>
      <c r="AWX511" s="131"/>
      <c r="AWY511" s="131"/>
      <c r="AWZ511" s="131"/>
      <c r="AXA511" s="131"/>
      <c r="AXB511" s="131"/>
      <c r="AXC511" s="131"/>
      <c r="AXD511" s="131"/>
      <c r="AXE511" s="131"/>
      <c r="AXF511" s="131"/>
      <c r="AXG511" s="131"/>
      <c r="AXH511" s="131"/>
      <c r="AXI511" s="131"/>
      <c r="AXJ511" s="131"/>
      <c r="AXK511" s="131"/>
      <c r="AXL511" s="131"/>
      <c r="AXM511" s="131"/>
      <c r="AXN511" s="131"/>
      <c r="AXO511" s="131"/>
      <c r="AXP511" s="131"/>
      <c r="AXQ511" s="131"/>
      <c r="AXR511" s="131"/>
      <c r="AXS511" s="131"/>
      <c r="AXT511" s="131"/>
      <c r="AXU511" s="131"/>
      <c r="AXV511" s="131"/>
      <c r="AXW511" s="131"/>
      <c r="AXX511" s="131"/>
    </row>
    <row r="512" spans="1:1324" s="105" customFormat="1" ht="15.75" hidden="1" customHeight="1" x14ac:dyDescent="0.2">
      <c r="A512" s="13" t="s">
        <v>1155</v>
      </c>
      <c r="B512" s="13" t="s">
        <v>1156</v>
      </c>
      <c r="C512" s="12" t="s">
        <v>1157</v>
      </c>
      <c r="D512" s="19" t="s">
        <v>10</v>
      </c>
      <c r="E512" s="9">
        <v>40633</v>
      </c>
      <c r="F512" s="30"/>
      <c r="G512" s="30" t="s">
        <v>1186</v>
      </c>
      <c r="H512" s="30">
        <v>42005</v>
      </c>
      <c r="I512" s="30" t="s">
        <v>1065</v>
      </c>
      <c r="J512" s="173"/>
      <c r="K512" s="87" t="s">
        <v>7</v>
      </c>
      <c r="L512" s="87">
        <v>1</v>
      </c>
      <c r="M512" s="87">
        <v>1</v>
      </c>
      <c r="N512" s="87" t="s">
        <v>326</v>
      </c>
      <c r="O512" s="87">
        <v>1</v>
      </c>
      <c r="P512" s="87" t="s">
        <v>326</v>
      </c>
      <c r="Q512" s="87">
        <v>1</v>
      </c>
      <c r="R512" s="87" t="s">
        <v>326</v>
      </c>
      <c r="S512" s="87">
        <v>1</v>
      </c>
      <c r="T512" s="87" t="s">
        <v>49</v>
      </c>
      <c r="U512" s="87">
        <v>1</v>
      </c>
      <c r="V512" s="87">
        <v>0</v>
      </c>
      <c r="W512" s="87">
        <v>0</v>
      </c>
      <c r="X512" s="87">
        <v>0</v>
      </c>
      <c r="Y512" s="87">
        <v>0</v>
      </c>
      <c r="Z512" s="87">
        <v>1</v>
      </c>
      <c r="AA512" s="87">
        <v>0</v>
      </c>
      <c r="AB512" s="71">
        <f>IF((ISERROR(VLOOKUP($A512,RTlist2,40,FALSE)))=TRUE,2,VLOOKUP($A512,RTlist2,40,FALSE))</f>
        <v>2</v>
      </c>
      <c r="AC512" s="71">
        <f>IF((ISERROR(VLOOKUP($A512,RTlist2,41,FALSE)))=TRUE,2,VLOOKUP($A512,RTlist2,41,FALSE))</f>
        <v>2</v>
      </c>
      <c r="AD512" s="71">
        <f>IF((ISERROR(VLOOKUP($A512,RTlist2,36,FALSE)))=TRUE,2,VLOOKUP($A512,RTlist2,36,FALSE))</f>
        <v>2</v>
      </c>
      <c r="AE512" s="71">
        <f>IF((ISERROR(VLOOKUP($A512,RTlist2,37,FALSE)))=TRUE,2,VLOOKUP($A512,RTlist2,37,FALSE))</f>
        <v>2</v>
      </c>
      <c r="AF512" s="103" t="s">
        <v>2360</v>
      </c>
      <c r="AH512" s="131"/>
      <c r="AI512" s="131"/>
      <c r="AJ512" s="131"/>
      <c r="AK512" s="131"/>
      <c r="AL512" s="131"/>
      <c r="AM512" s="131"/>
      <c r="AN512" s="131"/>
      <c r="AO512" s="131"/>
      <c r="AP512" s="131"/>
      <c r="AQ512" s="131"/>
      <c r="AR512" s="131"/>
      <c r="AS512" s="131"/>
      <c r="AT512" s="131"/>
      <c r="AU512" s="131"/>
      <c r="AV512" s="131"/>
      <c r="AW512" s="131"/>
      <c r="AX512" s="131"/>
      <c r="AY512" s="131"/>
      <c r="AZ512" s="131"/>
      <c r="BA512" s="131"/>
      <c r="BB512" s="131"/>
      <c r="BC512" s="131"/>
      <c r="BD512" s="131"/>
      <c r="BE512" s="131"/>
      <c r="BF512" s="131"/>
      <c r="BG512" s="131"/>
      <c r="BH512" s="131"/>
      <c r="BI512" s="131"/>
      <c r="BJ512" s="131"/>
      <c r="BK512" s="131"/>
      <c r="BL512" s="131"/>
      <c r="BM512" s="131"/>
      <c r="BN512" s="131"/>
      <c r="BO512" s="131"/>
      <c r="BP512" s="131"/>
      <c r="BQ512" s="131"/>
      <c r="BR512" s="131"/>
      <c r="BS512" s="131"/>
      <c r="BT512" s="131"/>
      <c r="BU512" s="131"/>
      <c r="BV512" s="131"/>
      <c r="BW512" s="131"/>
      <c r="BX512" s="131"/>
      <c r="BY512" s="131"/>
      <c r="BZ512" s="131"/>
      <c r="CA512" s="131"/>
      <c r="CB512" s="131"/>
      <c r="CC512" s="131"/>
      <c r="CD512" s="131"/>
      <c r="CE512" s="131"/>
      <c r="CF512" s="131"/>
      <c r="CG512" s="131"/>
      <c r="CH512" s="131"/>
      <c r="CI512" s="131"/>
      <c r="CJ512" s="131"/>
      <c r="CK512" s="131"/>
      <c r="CL512" s="131"/>
      <c r="CM512" s="131"/>
      <c r="CN512" s="131"/>
      <c r="CO512" s="131"/>
      <c r="CP512" s="131"/>
      <c r="CQ512" s="131"/>
      <c r="CR512" s="131"/>
      <c r="CS512" s="131"/>
      <c r="CT512" s="131"/>
      <c r="CU512" s="131"/>
      <c r="CV512" s="131"/>
      <c r="CW512" s="131"/>
      <c r="CX512" s="131"/>
      <c r="CY512" s="131"/>
      <c r="CZ512" s="131"/>
      <c r="DA512" s="131"/>
      <c r="DB512" s="131"/>
      <c r="DC512" s="131"/>
      <c r="DD512" s="131"/>
      <c r="DE512" s="131"/>
      <c r="DF512" s="131"/>
      <c r="DG512" s="131"/>
      <c r="DH512" s="131"/>
      <c r="DI512" s="131"/>
      <c r="DJ512" s="131"/>
      <c r="DK512" s="131"/>
      <c r="DL512" s="131"/>
      <c r="DM512" s="131"/>
      <c r="DN512" s="131"/>
      <c r="DO512" s="131"/>
      <c r="DP512" s="131"/>
      <c r="DQ512" s="131"/>
      <c r="DR512" s="131"/>
      <c r="DS512" s="131"/>
      <c r="DT512" s="131"/>
      <c r="DU512" s="131"/>
      <c r="DV512" s="131"/>
      <c r="DW512" s="131"/>
      <c r="DX512" s="131"/>
      <c r="DY512" s="131"/>
      <c r="DZ512" s="131"/>
      <c r="EA512" s="131"/>
      <c r="EB512" s="131"/>
      <c r="EC512" s="131"/>
      <c r="ED512" s="131"/>
      <c r="EE512" s="131"/>
      <c r="EF512" s="131"/>
      <c r="EG512" s="131"/>
      <c r="EH512" s="131"/>
      <c r="EI512" s="131"/>
      <c r="EJ512" s="131"/>
      <c r="EK512" s="131"/>
      <c r="EL512" s="131"/>
      <c r="EM512" s="131"/>
      <c r="EN512" s="131"/>
      <c r="EO512" s="131"/>
      <c r="EP512" s="131"/>
      <c r="EQ512" s="131"/>
      <c r="ER512" s="131"/>
      <c r="ES512" s="131"/>
      <c r="ET512" s="131"/>
      <c r="EU512" s="131"/>
      <c r="EV512" s="131"/>
      <c r="EW512" s="131"/>
      <c r="EX512" s="131"/>
      <c r="EY512" s="131"/>
      <c r="EZ512" s="131"/>
      <c r="FA512" s="131"/>
      <c r="FB512" s="131"/>
      <c r="FC512" s="131"/>
      <c r="FD512" s="131"/>
      <c r="FE512" s="131"/>
      <c r="FF512" s="131"/>
      <c r="FG512" s="131"/>
      <c r="FH512" s="131"/>
      <c r="FI512" s="131"/>
      <c r="FJ512" s="131"/>
      <c r="FK512" s="131"/>
      <c r="FL512" s="131"/>
      <c r="FM512" s="131"/>
      <c r="FN512" s="131"/>
      <c r="FO512" s="131"/>
      <c r="FP512" s="131"/>
      <c r="FQ512" s="131"/>
      <c r="FR512" s="131"/>
      <c r="FS512" s="131"/>
      <c r="FT512" s="131"/>
      <c r="FU512" s="131"/>
      <c r="FV512" s="131"/>
      <c r="FW512" s="131"/>
      <c r="FX512" s="131"/>
      <c r="FY512" s="131"/>
      <c r="FZ512" s="131"/>
      <c r="GA512" s="131"/>
      <c r="GB512" s="131"/>
      <c r="GC512" s="131"/>
      <c r="GD512" s="131"/>
      <c r="GE512" s="131"/>
      <c r="GF512" s="131"/>
      <c r="GG512" s="131"/>
      <c r="GH512" s="131"/>
      <c r="GI512" s="131"/>
      <c r="GJ512" s="131"/>
      <c r="GK512" s="131"/>
      <c r="GL512" s="131"/>
      <c r="GM512" s="131"/>
      <c r="GN512" s="131"/>
      <c r="GO512" s="131"/>
      <c r="GP512" s="131"/>
      <c r="GQ512" s="131"/>
      <c r="GR512" s="131"/>
      <c r="GS512" s="131"/>
      <c r="GT512" s="131"/>
      <c r="GU512" s="131"/>
      <c r="GV512" s="131"/>
      <c r="GW512" s="131"/>
      <c r="GX512" s="131"/>
      <c r="GY512" s="131"/>
      <c r="GZ512" s="131"/>
      <c r="HA512" s="131"/>
      <c r="HB512" s="131"/>
      <c r="HC512" s="131"/>
      <c r="HD512" s="131"/>
      <c r="HE512" s="131"/>
      <c r="HF512" s="131"/>
      <c r="HG512" s="131"/>
      <c r="HH512" s="131"/>
      <c r="HI512" s="131"/>
      <c r="HJ512" s="131"/>
      <c r="HK512" s="131"/>
      <c r="HL512" s="131"/>
      <c r="HM512" s="131"/>
      <c r="HN512" s="131"/>
      <c r="HO512" s="131"/>
      <c r="HP512" s="131"/>
      <c r="HQ512" s="131"/>
      <c r="HR512" s="131"/>
      <c r="HS512" s="131"/>
      <c r="HT512" s="131"/>
      <c r="HU512" s="131"/>
      <c r="HV512" s="131"/>
      <c r="HW512" s="131"/>
      <c r="HX512" s="131"/>
      <c r="HY512" s="131"/>
      <c r="HZ512" s="131"/>
      <c r="IA512" s="131"/>
      <c r="IB512" s="131"/>
      <c r="IC512" s="131"/>
      <c r="ID512" s="131"/>
      <c r="IE512" s="131"/>
      <c r="IF512" s="131"/>
      <c r="IG512" s="131"/>
      <c r="IH512" s="131"/>
      <c r="II512" s="131"/>
      <c r="IJ512" s="131"/>
      <c r="IK512" s="131"/>
      <c r="IL512" s="131"/>
      <c r="IM512" s="131"/>
      <c r="IN512" s="131"/>
      <c r="IO512" s="131"/>
      <c r="IP512" s="131"/>
      <c r="IQ512" s="131"/>
      <c r="IR512" s="131"/>
      <c r="IS512" s="131"/>
      <c r="IT512" s="131"/>
      <c r="IU512" s="131"/>
      <c r="IV512" s="131"/>
      <c r="IW512" s="131"/>
      <c r="IX512" s="131"/>
      <c r="IY512" s="131"/>
      <c r="IZ512" s="131"/>
      <c r="JA512" s="131"/>
      <c r="JB512" s="131"/>
      <c r="JC512" s="131"/>
      <c r="JD512" s="131"/>
      <c r="JE512" s="131"/>
      <c r="JF512" s="131"/>
      <c r="JG512" s="131"/>
      <c r="JH512" s="131"/>
      <c r="JI512" s="131"/>
      <c r="JJ512" s="131"/>
      <c r="JK512" s="131"/>
      <c r="JL512" s="131"/>
      <c r="JM512" s="131"/>
      <c r="JN512" s="131"/>
      <c r="JO512" s="131"/>
      <c r="JP512" s="131"/>
      <c r="JQ512" s="131"/>
      <c r="JR512" s="131"/>
      <c r="JS512" s="131"/>
      <c r="JT512" s="131"/>
      <c r="JU512" s="131"/>
      <c r="JV512" s="131"/>
      <c r="JW512" s="131"/>
      <c r="JX512" s="131"/>
      <c r="JY512" s="131"/>
      <c r="JZ512" s="131"/>
      <c r="KA512" s="131"/>
      <c r="KB512" s="131"/>
      <c r="KC512" s="131"/>
      <c r="KD512" s="131"/>
      <c r="KE512" s="131"/>
      <c r="KF512" s="131"/>
      <c r="KG512" s="131"/>
      <c r="KH512" s="131"/>
      <c r="KI512" s="131"/>
      <c r="KJ512" s="131"/>
      <c r="KK512" s="131"/>
      <c r="KL512" s="131"/>
      <c r="KM512" s="131"/>
      <c r="KN512" s="131"/>
      <c r="KO512" s="131"/>
      <c r="KP512" s="131"/>
      <c r="KQ512" s="131"/>
      <c r="KR512" s="131"/>
      <c r="KS512" s="131"/>
      <c r="KT512" s="131"/>
      <c r="KU512" s="131"/>
      <c r="KV512" s="131"/>
      <c r="KW512" s="131"/>
      <c r="KX512" s="131"/>
      <c r="KY512" s="131"/>
      <c r="KZ512" s="131"/>
      <c r="LA512" s="131"/>
      <c r="LB512" s="131"/>
      <c r="LC512" s="131"/>
      <c r="LD512" s="131"/>
      <c r="LE512" s="131"/>
      <c r="LF512" s="131"/>
      <c r="LG512" s="131"/>
      <c r="LH512" s="131"/>
      <c r="LI512" s="131"/>
      <c r="LJ512" s="131"/>
      <c r="LK512" s="131"/>
      <c r="LL512" s="131"/>
      <c r="LM512" s="131"/>
      <c r="LN512" s="131"/>
      <c r="LO512" s="131"/>
      <c r="LP512" s="131"/>
      <c r="LQ512" s="131"/>
      <c r="LR512" s="131"/>
      <c r="LS512" s="131"/>
      <c r="LT512" s="131"/>
      <c r="LU512" s="131"/>
      <c r="LV512" s="131"/>
      <c r="LW512" s="131"/>
      <c r="LX512" s="131"/>
      <c r="LY512" s="131"/>
      <c r="LZ512" s="131"/>
      <c r="MA512" s="131"/>
      <c r="MB512" s="131"/>
      <c r="MC512" s="131"/>
      <c r="MD512" s="131"/>
      <c r="ME512" s="131"/>
      <c r="MF512" s="131"/>
      <c r="MG512" s="131"/>
      <c r="MH512" s="131"/>
      <c r="MI512" s="131"/>
      <c r="MJ512" s="131"/>
      <c r="MK512" s="131"/>
      <c r="ML512" s="131"/>
      <c r="MM512" s="131"/>
      <c r="MN512" s="131"/>
      <c r="MO512" s="131"/>
      <c r="MP512" s="131"/>
      <c r="MQ512" s="131"/>
      <c r="MR512" s="131"/>
      <c r="MS512" s="131"/>
      <c r="MT512" s="131"/>
      <c r="MU512" s="131"/>
      <c r="MV512" s="131"/>
      <c r="MW512" s="131"/>
      <c r="MX512" s="131"/>
      <c r="MY512" s="131"/>
      <c r="MZ512" s="131"/>
      <c r="NA512" s="131"/>
      <c r="NB512" s="131"/>
      <c r="NC512" s="131"/>
      <c r="ND512" s="131"/>
      <c r="NE512" s="131"/>
      <c r="NF512" s="131"/>
      <c r="NG512" s="131"/>
      <c r="NH512" s="131"/>
      <c r="NI512" s="131"/>
      <c r="NJ512" s="131"/>
      <c r="NK512" s="131"/>
      <c r="NL512" s="131"/>
      <c r="NM512" s="131"/>
      <c r="NN512" s="131"/>
      <c r="NO512" s="131"/>
      <c r="NP512" s="131"/>
      <c r="NQ512" s="131"/>
      <c r="NR512" s="131"/>
      <c r="NS512" s="131"/>
      <c r="NT512" s="131"/>
      <c r="NU512" s="131"/>
      <c r="NV512" s="131"/>
      <c r="NW512" s="131"/>
      <c r="NX512" s="131"/>
      <c r="NY512" s="131"/>
      <c r="NZ512" s="131"/>
      <c r="OA512" s="131"/>
      <c r="OB512" s="131"/>
      <c r="OC512" s="131"/>
      <c r="OD512" s="131"/>
      <c r="OE512" s="131"/>
      <c r="OF512" s="131"/>
      <c r="OG512" s="131"/>
      <c r="OH512" s="131"/>
      <c r="OI512" s="131"/>
      <c r="OJ512" s="131"/>
      <c r="OK512" s="131"/>
      <c r="OL512" s="131"/>
      <c r="OM512" s="131"/>
      <c r="ON512" s="131"/>
      <c r="OO512" s="131"/>
      <c r="OP512" s="131"/>
      <c r="OQ512" s="131"/>
      <c r="OR512" s="131"/>
      <c r="OS512" s="131"/>
      <c r="OT512" s="131"/>
      <c r="OU512" s="131"/>
      <c r="OV512" s="131"/>
      <c r="OW512" s="131"/>
      <c r="OX512" s="131"/>
      <c r="OY512" s="131"/>
      <c r="OZ512" s="131"/>
      <c r="PA512" s="131"/>
      <c r="PB512" s="131"/>
      <c r="PC512" s="131"/>
      <c r="PD512" s="131"/>
      <c r="PE512" s="131"/>
      <c r="PF512" s="131"/>
      <c r="PG512" s="131"/>
      <c r="PH512" s="131"/>
      <c r="PI512" s="131"/>
      <c r="PJ512" s="131"/>
      <c r="PK512" s="131"/>
      <c r="PL512" s="131"/>
      <c r="PM512" s="131"/>
      <c r="PN512" s="131"/>
      <c r="PO512" s="131"/>
      <c r="PP512" s="131"/>
      <c r="PQ512" s="131"/>
      <c r="PR512" s="131"/>
      <c r="PS512" s="131"/>
      <c r="PT512" s="131"/>
      <c r="PU512" s="131"/>
      <c r="PV512" s="131"/>
      <c r="PW512" s="131"/>
      <c r="PX512" s="131"/>
      <c r="PY512" s="131"/>
      <c r="PZ512" s="131"/>
      <c r="QA512" s="131"/>
      <c r="QB512" s="131"/>
      <c r="QC512" s="131"/>
      <c r="QD512" s="131"/>
      <c r="QE512" s="131"/>
      <c r="QF512" s="131"/>
      <c r="QG512" s="131"/>
      <c r="QH512" s="131"/>
      <c r="QI512" s="131"/>
      <c r="QJ512" s="131"/>
      <c r="QK512" s="131"/>
      <c r="QL512" s="131"/>
      <c r="QM512" s="131"/>
      <c r="QN512" s="131"/>
      <c r="QO512" s="131"/>
      <c r="QP512" s="131"/>
      <c r="QQ512" s="131"/>
      <c r="QR512" s="131"/>
      <c r="QS512" s="131"/>
      <c r="QT512" s="131"/>
      <c r="QU512" s="131"/>
      <c r="QV512" s="131"/>
      <c r="QW512" s="131"/>
      <c r="QX512" s="131"/>
      <c r="QY512" s="131"/>
      <c r="QZ512" s="131"/>
      <c r="RA512" s="131"/>
      <c r="RB512" s="131"/>
      <c r="RC512" s="131"/>
      <c r="RD512" s="131"/>
      <c r="RE512" s="131"/>
      <c r="RF512" s="131"/>
      <c r="RG512" s="131"/>
      <c r="RH512" s="131"/>
      <c r="RI512" s="131"/>
      <c r="RJ512" s="131"/>
      <c r="RK512" s="131"/>
      <c r="RL512" s="131"/>
      <c r="RM512" s="131"/>
      <c r="RN512" s="131"/>
      <c r="RO512" s="131"/>
      <c r="RP512" s="131"/>
      <c r="RQ512" s="131"/>
      <c r="RR512" s="131"/>
      <c r="RS512" s="131"/>
      <c r="RT512" s="131"/>
      <c r="RU512" s="131"/>
      <c r="RV512" s="131"/>
      <c r="RW512" s="131"/>
      <c r="RX512" s="131"/>
      <c r="RY512" s="131"/>
      <c r="RZ512" s="131"/>
      <c r="SA512" s="131"/>
      <c r="SB512" s="131"/>
      <c r="SC512" s="131"/>
      <c r="SD512" s="131"/>
      <c r="SE512" s="131"/>
      <c r="SF512" s="131"/>
      <c r="SG512" s="131"/>
      <c r="SH512" s="131"/>
      <c r="SI512" s="131"/>
      <c r="SJ512" s="131"/>
      <c r="SK512" s="131"/>
      <c r="SL512" s="131"/>
      <c r="SM512" s="131"/>
      <c r="SN512" s="131"/>
      <c r="SO512" s="131"/>
      <c r="SP512" s="131"/>
      <c r="SQ512" s="131"/>
      <c r="SR512" s="131"/>
      <c r="SS512" s="131"/>
      <c r="ST512" s="131"/>
      <c r="SU512" s="131"/>
      <c r="SV512" s="131"/>
      <c r="SW512" s="131"/>
      <c r="SX512" s="131"/>
      <c r="SY512" s="131"/>
      <c r="SZ512" s="131"/>
      <c r="TA512" s="131"/>
      <c r="TB512" s="131"/>
      <c r="TC512" s="131"/>
      <c r="TD512" s="131"/>
      <c r="TE512" s="131"/>
      <c r="TF512" s="131"/>
      <c r="TG512" s="131"/>
      <c r="TH512" s="131"/>
      <c r="TI512" s="131"/>
      <c r="TJ512" s="131"/>
      <c r="TK512" s="131"/>
      <c r="TL512" s="131"/>
      <c r="TM512" s="131"/>
      <c r="TN512" s="131"/>
      <c r="TO512" s="131"/>
      <c r="TP512" s="131"/>
      <c r="TQ512" s="131"/>
      <c r="TR512" s="131"/>
      <c r="TS512" s="131"/>
      <c r="TT512" s="131"/>
      <c r="TU512" s="131"/>
      <c r="TV512" s="131"/>
      <c r="TW512" s="131"/>
      <c r="TX512" s="131"/>
      <c r="TY512" s="131"/>
      <c r="TZ512" s="131"/>
      <c r="UA512" s="131"/>
      <c r="UB512" s="131"/>
      <c r="UC512" s="131"/>
      <c r="UD512" s="131"/>
      <c r="UE512" s="131"/>
      <c r="UF512" s="131"/>
      <c r="UG512" s="131"/>
      <c r="UH512" s="131"/>
      <c r="UI512" s="131"/>
      <c r="UJ512" s="131"/>
      <c r="UK512" s="131"/>
      <c r="UL512" s="131"/>
      <c r="UM512" s="131"/>
      <c r="UN512" s="131"/>
      <c r="UO512" s="131"/>
      <c r="UP512" s="131"/>
      <c r="UQ512" s="131"/>
      <c r="UR512" s="131"/>
      <c r="US512" s="131"/>
      <c r="UT512" s="131"/>
      <c r="UU512" s="131"/>
      <c r="UV512" s="131"/>
      <c r="UW512" s="131"/>
      <c r="UX512" s="131"/>
      <c r="UY512" s="131"/>
      <c r="UZ512" s="131"/>
      <c r="VA512" s="131"/>
      <c r="VB512" s="131"/>
      <c r="VC512" s="131"/>
      <c r="VD512" s="131"/>
      <c r="VE512" s="131"/>
      <c r="VF512" s="131"/>
      <c r="VG512" s="131"/>
      <c r="VH512" s="131"/>
      <c r="VI512" s="131"/>
      <c r="VJ512" s="131"/>
      <c r="VK512" s="131"/>
      <c r="VL512" s="131"/>
      <c r="VM512" s="131"/>
      <c r="VN512" s="131"/>
      <c r="VO512" s="131"/>
      <c r="VP512" s="131"/>
      <c r="VQ512" s="131"/>
      <c r="VR512" s="131"/>
      <c r="VS512" s="131"/>
      <c r="VT512" s="131"/>
      <c r="VU512" s="131"/>
      <c r="VV512" s="131"/>
      <c r="VW512" s="131"/>
      <c r="VX512" s="131"/>
      <c r="VY512" s="131"/>
      <c r="VZ512" s="131"/>
      <c r="WA512" s="131"/>
      <c r="WB512" s="131"/>
      <c r="WC512" s="131"/>
      <c r="WD512" s="131"/>
      <c r="WE512" s="131"/>
      <c r="WF512" s="131"/>
      <c r="WG512" s="131"/>
      <c r="WH512" s="131"/>
      <c r="WI512" s="131"/>
      <c r="WJ512" s="131"/>
      <c r="WK512" s="131"/>
      <c r="WL512" s="131"/>
      <c r="WM512" s="131"/>
      <c r="WN512" s="131"/>
      <c r="WO512" s="131"/>
      <c r="WP512" s="131"/>
      <c r="WQ512" s="131"/>
      <c r="WR512" s="131"/>
      <c r="WS512" s="131"/>
      <c r="WT512" s="131"/>
      <c r="WU512" s="131"/>
      <c r="WV512" s="131"/>
      <c r="WW512" s="131"/>
      <c r="WX512" s="131"/>
      <c r="WY512" s="131"/>
      <c r="WZ512" s="131"/>
      <c r="XA512" s="131"/>
      <c r="XB512" s="131"/>
      <c r="XC512" s="131"/>
      <c r="XD512" s="131"/>
      <c r="XE512" s="131"/>
      <c r="XF512" s="131"/>
      <c r="XG512" s="131"/>
      <c r="XH512" s="131"/>
      <c r="XI512" s="131"/>
      <c r="XJ512" s="131"/>
      <c r="XK512" s="131"/>
      <c r="XL512" s="131"/>
      <c r="XM512" s="131"/>
      <c r="XN512" s="131"/>
      <c r="XO512" s="131"/>
      <c r="XP512" s="131"/>
      <c r="XQ512" s="131"/>
      <c r="XR512" s="131"/>
      <c r="XS512" s="131"/>
      <c r="XT512" s="131"/>
      <c r="XU512" s="131"/>
      <c r="XV512" s="131"/>
      <c r="XW512" s="131"/>
      <c r="XX512" s="131"/>
      <c r="XY512" s="131"/>
      <c r="XZ512" s="131"/>
      <c r="YA512" s="131"/>
      <c r="YB512" s="131"/>
      <c r="YC512" s="131"/>
      <c r="YD512" s="131"/>
      <c r="YE512" s="131"/>
      <c r="YF512" s="131"/>
      <c r="YG512" s="131"/>
      <c r="YH512" s="131"/>
      <c r="YI512" s="131"/>
      <c r="YJ512" s="131"/>
      <c r="YK512" s="131"/>
      <c r="YL512" s="131"/>
      <c r="YM512" s="131"/>
      <c r="YN512" s="131"/>
      <c r="YO512" s="131"/>
      <c r="YP512" s="131"/>
      <c r="YQ512" s="131"/>
      <c r="YR512" s="131"/>
      <c r="YS512" s="131"/>
      <c r="YT512" s="131"/>
      <c r="YU512" s="131"/>
      <c r="YV512" s="131"/>
      <c r="YW512" s="131"/>
      <c r="YX512" s="131"/>
      <c r="YY512" s="131"/>
      <c r="YZ512" s="131"/>
      <c r="ZA512" s="131"/>
      <c r="ZB512" s="131"/>
      <c r="ZC512" s="131"/>
      <c r="ZD512" s="131"/>
      <c r="ZE512" s="131"/>
      <c r="ZF512" s="131"/>
      <c r="ZG512" s="131"/>
      <c r="ZH512" s="131"/>
      <c r="ZI512" s="131"/>
      <c r="ZJ512" s="131"/>
      <c r="ZK512" s="131"/>
      <c r="ZL512" s="131"/>
      <c r="ZM512" s="131"/>
      <c r="ZN512" s="131"/>
      <c r="ZO512" s="131"/>
      <c r="ZP512" s="131"/>
      <c r="ZQ512" s="131"/>
      <c r="ZR512" s="131"/>
      <c r="ZS512" s="131"/>
      <c r="ZT512" s="131"/>
      <c r="ZU512" s="131"/>
      <c r="ZV512" s="131"/>
      <c r="ZW512" s="131"/>
      <c r="ZX512" s="131"/>
      <c r="ZY512" s="131"/>
      <c r="ZZ512" s="131"/>
      <c r="AAA512" s="131"/>
      <c r="AAB512" s="131"/>
      <c r="AAC512" s="131"/>
      <c r="AAD512" s="131"/>
      <c r="AAE512" s="131"/>
      <c r="AAF512" s="131"/>
      <c r="AAG512" s="131"/>
      <c r="AAH512" s="131"/>
      <c r="AAI512" s="131"/>
      <c r="AAJ512" s="131"/>
      <c r="AAK512" s="131"/>
      <c r="AAL512" s="131"/>
      <c r="AAM512" s="131"/>
      <c r="AAN512" s="131"/>
      <c r="AAO512" s="131"/>
      <c r="AAP512" s="131"/>
      <c r="AAQ512" s="131"/>
      <c r="AAR512" s="131"/>
      <c r="AAS512" s="131"/>
      <c r="AAT512" s="131"/>
      <c r="AAU512" s="131"/>
      <c r="AAV512" s="131"/>
      <c r="AAW512" s="131"/>
      <c r="AAX512" s="131"/>
      <c r="AAY512" s="131"/>
      <c r="AAZ512" s="131"/>
      <c r="ABA512" s="131"/>
      <c r="ABB512" s="131"/>
      <c r="ABC512" s="131"/>
      <c r="ABD512" s="131"/>
      <c r="ABE512" s="131"/>
      <c r="ABF512" s="131"/>
      <c r="ABG512" s="131"/>
      <c r="ABH512" s="131"/>
      <c r="ABI512" s="131"/>
      <c r="ABJ512" s="131"/>
      <c r="ABK512" s="131"/>
      <c r="ABL512" s="131"/>
      <c r="ABM512" s="131"/>
      <c r="ABN512" s="131"/>
      <c r="ABO512" s="131"/>
      <c r="ABP512" s="131"/>
      <c r="ABQ512" s="131"/>
      <c r="ABR512" s="131"/>
      <c r="ABS512" s="131"/>
      <c r="ABT512" s="131"/>
      <c r="ABU512" s="131"/>
      <c r="ABV512" s="131"/>
      <c r="ABW512" s="131"/>
      <c r="ABX512" s="131"/>
      <c r="ABY512" s="131"/>
      <c r="ABZ512" s="131"/>
      <c r="ACA512" s="131"/>
      <c r="ACB512" s="131"/>
      <c r="ACC512" s="131"/>
      <c r="ACD512" s="131"/>
      <c r="ACE512" s="131"/>
      <c r="ACF512" s="131"/>
      <c r="ACG512" s="131"/>
      <c r="ACH512" s="131"/>
      <c r="ACI512" s="131"/>
      <c r="ACJ512" s="131"/>
      <c r="ACK512" s="131"/>
      <c r="ACL512" s="131"/>
      <c r="ACM512" s="131"/>
      <c r="ACN512" s="131"/>
      <c r="ACO512" s="131"/>
      <c r="ACP512" s="131"/>
      <c r="ACQ512" s="131"/>
      <c r="ACR512" s="131"/>
      <c r="ACS512" s="131"/>
      <c r="ACT512" s="131"/>
      <c r="ACU512" s="131"/>
      <c r="ACV512" s="131"/>
      <c r="ACW512" s="131"/>
      <c r="ACX512" s="131"/>
      <c r="ACY512" s="131"/>
      <c r="ACZ512" s="131"/>
      <c r="ADA512" s="131"/>
      <c r="ADB512" s="131"/>
      <c r="ADC512" s="131"/>
      <c r="ADD512" s="131"/>
      <c r="ADE512" s="131"/>
      <c r="ADF512" s="131"/>
      <c r="ADG512" s="131"/>
      <c r="ADH512" s="131"/>
      <c r="ADI512" s="131"/>
      <c r="ADJ512" s="131"/>
      <c r="ADK512" s="131"/>
      <c r="ADL512" s="131"/>
      <c r="ADM512" s="131"/>
      <c r="ADN512" s="131"/>
      <c r="ADO512" s="131"/>
      <c r="ADP512" s="131"/>
      <c r="ADQ512" s="131"/>
      <c r="ADR512" s="131"/>
      <c r="ADS512" s="131"/>
      <c r="ADT512" s="131"/>
      <c r="ADU512" s="131"/>
      <c r="ADV512" s="131"/>
      <c r="ADW512" s="131"/>
      <c r="ADX512" s="131"/>
      <c r="ADY512" s="131"/>
      <c r="ADZ512" s="131"/>
      <c r="AEA512" s="131"/>
      <c r="AEB512" s="131"/>
      <c r="AEC512" s="131"/>
      <c r="AED512" s="131"/>
      <c r="AEE512" s="131"/>
      <c r="AEF512" s="131"/>
      <c r="AEG512" s="131"/>
      <c r="AEH512" s="131"/>
      <c r="AEI512" s="131"/>
      <c r="AEJ512" s="131"/>
      <c r="AEK512" s="131"/>
      <c r="AEL512" s="131"/>
      <c r="AEM512" s="131"/>
      <c r="AEN512" s="131"/>
      <c r="AEO512" s="131"/>
      <c r="AEP512" s="131"/>
      <c r="AEQ512" s="131"/>
      <c r="AER512" s="131"/>
      <c r="AES512" s="131"/>
      <c r="AET512" s="131"/>
      <c r="AEU512" s="131"/>
      <c r="AEV512" s="131"/>
      <c r="AEW512" s="131"/>
      <c r="AEX512" s="131"/>
      <c r="AEY512" s="131"/>
      <c r="AEZ512" s="131"/>
      <c r="AFA512" s="131"/>
      <c r="AFB512" s="131"/>
      <c r="AFC512" s="131"/>
      <c r="AFD512" s="131"/>
      <c r="AFE512" s="131"/>
      <c r="AFF512" s="131"/>
      <c r="AFG512" s="131"/>
      <c r="AFH512" s="131"/>
      <c r="AFI512" s="131"/>
      <c r="AFJ512" s="131"/>
      <c r="AFK512" s="131"/>
      <c r="AFL512" s="131"/>
      <c r="AFM512" s="131"/>
      <c r="AFN512" s="131"/>
      <c r="AFO512" s="131"/>
      <c r="AFP512" s="131"/>
      <c r="AFQ512" s="131"/>
      <c r="AFR512" s="131"/>
      <c r="AFS512" s="131"/>
      <c r="AFT512" s="131"/>
      <c r="AFU512" s="131"/>
      <c r="AFV512" s="131"/>
      <c r="AFW512" s="131"/>
      <c r="AFX512" s="131"/>
      <c r="AFY512" s="131"/>
      <c r="AFZ512" s="131"/>
      <c r="AGA512" s="131"/>
      <c r="AGB512" s="131"/>
      <c r="AGC512" s="131"/>
      <c r="AGD512" s="131"/>
      <c r="AGE512" s="131"/>
      <c r="AGF512" s="131"/>
      <c r="AGG512" s="131"/>
      <c r="AGH512" s="131"/>
      <c r="AGI512" s="131"/>
      <c r="AGJ512" s="131"/>
      <c r="AGK512" s="131"/>
      <c r="AGL512" s="131"/>
      <c r="AGM512" s="131"/>
      <c r="AGN512" s="131"/>
      <c r="AGO512" s="131"/>
      <c r="AGP512" s="131"/>
      <c r="AGQ512" s="131"/>
      <c r="AGR512" s="131"/>
      <c r="AGS512" s="131"/>
      <c r="AGT512" s="131"/>
      <c r="AGU512" s="131"/>
      <c r="AGV512" s="131"/>
      <c r="AGW512" s="131"/>
      <c r="AGX512" s="131"/>
      <c r="AGY512" s="131"/>
      <c r="AGZ512" s="131"/>
      <c r="AHA512" s="131"/>
      <c r="AHB512" s="131"/>
      <c r="AHC512" s="131"/>
      <c r="AHD512" s="131"/>
      <c r="AHE512" s="131"/>
      <c r="AHF512" s="131"/>
      <c r="AHG512" s="131"/>
      <c r="AHH512" s="131"/>
      <c r="AHI512" s="131"/>
      <c r="AHJ512" s="131"/>
      <c r="AHK512" s="131"/>
      <c r="AHL512" s="131"/>
      <c r="AHM512" s="131"/>
      <c r="AHN512" s="131"/>
      <c r="AHO512" s="131"/>
      <c r="AHP512" s="131"/>
      <c r="AHQ512" s="131"/>
      <c r="AHR512" s="131"/>
      <c r="AHS512" s="131"/>
      <c r="AHT512" s="131"/>
      <c r="AHU512" s="131"/>
      <c r="AHV512" s="131"/>
      <c r="AHW512" s="131"/>
      <c r="AHX512" s="131"/>
      <c r="AHY512" s="131"/>
      <c r="AHZ512" s="131"/>
      <c r="AIA512" s="131"/>
      <c r="AIB512" s="131"/>
      <c r="AIC512" s="131"/>
      <c r="AID512" s="131"/>
      <c r="AIE512" s="131"/>
      <c r="AIF512" s="131"/>
      <c r="AIG512" s="131"/>
      <c r="AIH512" s="131"/>
      <c r="AII512" s="131"/>
      <c r="AIJ512" s="131"/>
      <c r="AIK512" s="131"/>
      <c r="AIL512" s="131"/>
      <c r="AIM512" s="131"/>
      <c r="AIN512" s="131"/>
      <c r="AIO512" s="131"/>
      <c r="AIP512" s="131"/>
      <c r="AIQ512" s="131"/>
      <c r="AIR512" s="131"/>
      <c r="AIS512" s="131"/>
      <c r="AIT512" s="131"/>
      <c r="AIU512" s="131"/>
      <c r="AIV512" s="131"/>
      <c r="AIW512" s="131"/>
      <c r="AIX512" s="131"/>
      <c r="AIY512" s="131"/>
      <c r="AIZ512" s="131"/>
      <c r="AJA512" s="131"/>
      <c r="AJB512" s="131"/>
      <c r="AJC512" s="131"/>
      <c r="AJD512" s="131"/>
      <c r="AJE512" s="131"/>
      <c r="AJF512" s="131"/>
      <c r="AJG512" s="131"/>
      <c r="AJH512" s="131"/>
      <c r="AJI512" s="131"/>
      <c r="AJJ512" s="131"/>
      <c r="AJK512" s="131"/>
      <c r="AJL512" s="131"/>
      <c r="AJM512" s="131"/>
      <c r="AJN512" s="131"/>
      <c r="AJO512" s="131"/>
      <c r="AJP512" s="131"/>
      <c r="AJQ512" s="131"/>
      <c r="AJR512" s="131"/>
      <c r="AJS512" s="131"/>
      <c r="AJT512" s="131"/>
      <c r="AJU512" s="131"/>
      <c r="AJV512" s="131"/>
      <c r="AJW512" s="131"/>
      <c r="AJX512" s="131"/>
      <c r="AJY512" s="131"/>
      <c r="AJZ512" s="131"/>
      <c r="AKA512" s="131"/>
      <c r="AKB512" s="131"/>
      <c r="AKC512" s="131"/>
      <c r="AKD512" s="131"/>
      <c r="AKE512" s="131"/>
      <c r="AKF512" s="131"/>
      <c r="AKG512" s="131"/>
      <c r="AKH512" s="131"/>
      <c r="AKI512" s="131"/>
      <c r="AKJ512" s="131"/>
      <c r="AKK512" s="131"/>
      <c r="AKL512" s="131"/>
      <c r="AKM512" s="131"/>
      <c r="AKN512" s="131"/>
      <c r="AKO512" s="131"/>
      <c r="AKP512" s="131"/>
      <c r="AKQ512" s="131"/>
      <c r="AKR512" s="131"/>
      <c r="AKS512" s="131"/>
      <c r="AKT512" s="131"/>
      <c r="AKU512" s="131"/>
      <c r="AKV512" s="131"/>
      <c r="AKW512" s="131"/>
      <c r="AKX512" s="131"/>
      <c r="AKY512" s="131"/>
      <c r="AKZ512" s="131"/>
      <c r="ALA512" s="131"/>
      <c r="ALB512" s="131"/>
      <c r="ALC512" s="131"/>
      <c r="ALD512" s="131"/>
      <c r="ALE512" s="131"/>
      <c r="ALF512" s="131"/>
      <c r="ALG512" s="131"/>
      <c r="ALH512" s="131"/>
      <c r="ALI512" s="131"/>
      <c r="ALJ512" s="131"/>
      <c r="ALK512" s="131"/>
      <c r="ALL512" s="131"/>
      <c r="ALM512" s="131"/>
      <c r="ALN512" s="131"/>
      <c r="ALO512" s="131"/>
      <c r="ALP512" s="131"/>
      <c r="ALQ512" s="131"/>
      <c r="ALR512" s="131"/>
      <c r="ALS512" s="131"/>
      <c r="ALT512" s="131"/>
      <c r="ALU512" s="131"/>
      <c r="ALV512" s="131"/>
      <c r="ALW512" s="131"/>
      <c r="ALX512" s="131"/>
      <c r="ALY512" s="131"/>
      <c r="ALZ512" s="131"/>
      <c r="AMA512" s="131"/>
      <c r="AMB512" s="131"/>
      <c r="AMC512" s="131"/>
      <c r="AMD512" s="131"/>
      <c r="AME512" s="131"/>
      <c r="AMF512" s="131"/>
      <c r="AMG512" s="131"/>
      <c r="AMH512" s="131"/>
      <c r="AMI512" s="131"/>
      <c r="AMJ512" s="131"/>
      <c r="AMK512" s="131"/>
      <c r="AML512" s="131"/>
      <c r="AMM512" s="131"/>
      <c r="AMN512" s="131"/>
      <c r="AMO512" s="131"/>
      <c r="AMP512" s="131"/>
      <c r="AMQ512" s="131"/>
      <c r="AMR512" s="131"/>
      <c r="AMS512" s="131"/>
      <c r="AMT512" s="131"/>
      <c r="AMU512" s="131"/>
      <c r="AMV512" s="131"/>
      <c r="AMW512" s="131"/>
      <c r="AMX512" s="131"/>
      <c r="AMY512" s="131"/>
      <c r="AMZ512" s="131"/>
      <c r="ANA512" s="131"/>
      <c r="ANB512" s="131"/>
      <c r="ANC512" s="131"/>
      <c r="AND512" s="131"/>
      <c r="ANE512" s="131"/>
      <c r="ANF512" s="131"/>
      <c r="ANG512" s="131"/>
      <c r="ANH512" s="131"/>
      <c r="ANI512" s="131"/>
      <c r="ANJ512" s="131"/>
      <c r="ANK512" s="131"/>
      <c r="ANL512" s="131"/>
      <c r="ANM512" s="131"/>
      <c r="ANN512" s="131"/>
      <c r="ANO512" s="131"/>
      <c r="ANP512" s="131"/>
      <c r="ANQ512" s="131"/>
      <c r="ANR512" s="131"/>
      <c r="ANS512" s="131"/>
      <c r="ANT512" s="131"/>
      <c r="ANU512" s="131"/>
      <c r="ANV512" s="131"/>
      <c r="ANW512" s="131"/>
      <c r="ANX512" s="131"/>
      <c r="ANY512" s="131"/>
      <c r="ANZ512" s="131"/>
      <c r="AOA512" s="131"/>
      <c r="AOB512" s="131"/>
      <c r="AOC512" s="131"/>
      <c r="AOD512" s="131"/>
      <c r="AOE512" s="131"/>
      <c r="AOF512" s="131"/>
      <c r="AOG512" s="131"/>
      <c r="AOH512" s="131"/>
      <c r="AOI512" s="131"/>
      <c r="AOJ512" s="131"/>
      <c r="AOK512" s="131"/>
      <c r="AOL512" s="131"/>
      <c r="AOM512" s="131"/>
      <c r="AON512" s="131"/>
      <c r="AOO512" s="131"/>
      <c r="AOP512" s="131"/>
      <c r="AOQ512" s="131"/>
      <c r="AOR512" s="131"/>
      <c r="AOS512" s="131"/>
      <c r="AOT512" s="131"/>
      <c r="AOU512" s="131"/>
      <c r="AOV512" s="131"/>
      <c r="AOW512" s="131"/>
      <c r="AOX512" s="131"/>
      <c r="AOY512" s="131"/>
      <c r="AOZ512" s="131"/>
      <c r="APA512" s="131"/>
      <c r="APB512" s="131"/>
      <c r="APC512" s="131"/>
      <c r="APD512" s="131"/>
      <c r="APE512" s="131"/>
      <c r="APF512" s="131"/>
      <c r="APG512" s="131"/>
      <c r="APH512" s="131"/>
      <c r="API512" s="131"/>
      <c r="APJ512" s="131"/>
      <c r="APK512" s="131"/>
      <c r="APL512" s="131"/>
      <c r="APM512" s="131"/>
      <c r="APN512" s="131"/>
      <c r="APO512" s="131"/>
      <c r="APP512" s="131"/>
      <c r="APQ512" s="131"/>
      <c r="APR512" s="131"/>
      <c r="APS512" s="131"/>
      <c r="APT512" s="131"/>
      <c r="APU512" s="131"/>
      <c r="APV512" s="131"/>
      <c r="APW512" s="131"/>
      <c r="APX512" s="131"/>
      <c r="APY512" s="131"/>
      <c r="APZ512" s="131"/>
      <c r="AQA512" s="131"/>
      <c r="AQB512" s="131"/>
      <c r="AQC512" s="131"/>
      <c r="AQD512" s="131"/>
      <c r="AQE512" s="131"/>
      <c r="AQF512" s="131"/>
      <c r="AQG512" s="131"/>
      <c r="AQH512" s="131"/>
      <c r="AQI512" s="131"/>
      <c r="AQJ512" s="131"/>
      <c r="AQK512" s="131"/>
      <c r="AQL512" s="131"/>
      <c r="AQM512" s="131"/>
      <c r="AQN512" s="131"/>
      <c r="AQO512" s="131"/>
      <c r="AQP512" s="131"/>
      <c r="AQQ512" s="131"/>
      <c r="AQR512" s="131"/>
      <c r="AQS512" s="131"/>
      <c r="AQT512" s="131"/>
      <c r="AQU512" s="131"/>
      <c r="AQV512" s="131"/>
      <c r="AQW512" s="131"/>
      <c r="AQX512" s="131"/>
      <c r="AQY512" s="131"/>
      <c r="AQZ512" s="131"/>
      <c r="ARA512" s="131"/>
      <c r="ARB512" s="131"/>
      <c r="ARC512" s="131"/>
      <c r="ARD512" s="131"/>
      <c r="ARE512" s="131"/>
      <c r="ARF512" s="131"/>
      <c r="ARG512" s="131"/>
      <c r="ARH512" s="131"/>
      <c r="ARI512" s="131"/>
      <c r="ARJ512" s="131"/>
      <c r="ARK512" s="131"/>
      <c r="ARL512" s="131"/>
      <c r="ARM512" s="131"/>
      <c r="ARN512" s="131"/>
      <c r="ARO512" s="131"/>
      <c r="ARP512" s="131"/>
      <c r="ARQ512" s="131"/>
      <c r="ARR512" s="131"/>
      <c r="ARS512" s="131"/>
      <c r="ART512" s="131"/>
      <c r="ARU512" s="131"/>
      <c r="ARV512" s="131"/>
      <c r="ARW512" s="131"/>
      <c r="ARX512" s="131"/>
      <c r="ARY512" s="131"/>
      <c r="ARZ512" s="131"/>
      <c r="ASA512" s="131"/>
      <c r="ASB512" s="131"/>
      <c r="ASC512" s="131"/>
      <c r="ASD512" s="131"/>
      <c r="ASE512" s="131"/>
      <c r="ASF512" s="131"/>
      <c r="ASG512" s="131"/>
      <c r="ASH512" s="131"/>
      <c r="ASI512" s="131"/>
      <c r="ASJ512" s="131"/>
      <c r="ASK512" s="131"/>
      <c r="ASL512" s="131"/>
      <c r="ASM512" s="131"/>
      <c r="ASN512" s="131"/>
      <c r="ASO512" s="131"/>
      <c r="ASP512" s="131"/>
      <c r="ASQ512" s="131"/>
      <c r="ASR512" s="131"/>
      <c r="ASS512" s="131"/>
      <c r="AST512" s="131"/>
      <c r="ASU512" s="131"/>
      <c r="ASV512" s="131"/>
      <c r="ASW512" s="131"/>
      <c r="ASX512" s="131"/>
      <c r="ASY512" s="131"/>
      <c r="ASZ512" s="131"/>
      <c r="ATA512" s="131"/>
      <c r="ATB512" s="131"/>
      <c r="ATC512" s="131"/>
      <c r="ATD512" s="131"/>
      <c r="ATE512" s="131"/>
      <c r="ATF512" s="131"/>
      <c r="ATG512" s="131"/>
      <c r="ATH512" s="131"/>
      <c r="ATI512" s="131"/>
      <c r="ATJ512" s="131"/>
      <c r="ATK512" s="131"/>
      <c r="ATL512" s="131"/>
      <c r="ATM512" s="131"/>
      <c r="ATN512" s="131"/>
      <c r="ATO512" s="131"/>
      <c r="ATP512" s="131"/>
      <c r="ATQ512" s="131"/>
      <c r="ATR512" s="131"/>
      <c r="ATS512" s="131"/>
      <c r="ATT512" s="131"/>
      <c r="ATU512" s="131"/>
      <c r="ATV512" s="131"/>
      <c r="ATW512" s="131"/>
      <c r="ATX512" s="131"/>
      <c r="ATY512" s="131"/>
      <c r="ATZ512" s="131"/>
      <c r="AUA512" s="131"/>
      <c r="AUB512" s="131"/>
      <c r="AUC512" s="131"/>
      <c r="AUD512" s="131"/>
      <c r="AUE512" s="131"/>
      <c r="AUF512" s="131"/>
      <c r="AUG512" s="131"/>
      <c r="AUH512" s="131"/>
      <c r="AUI512" s="131"/>
      <c r="AUJ512" s="131"/>
      <c r="AUK512" s="131"/>
      <c r="AUL512" s="131"/>
      <c r="AUM512" s="131"/>
      <c r="AUN512" s="131"/>
      <c r="AUO512" s="131"/>
      <c r="AUP512" s="131"/>
      <c r="AUQ512" s="131"/>
      <c r="AUR512" s="131"/>
      <c r="AUS512" s="131"/>
      <c r="AUT512" s="131"/>
      <c r="AUU512" s="131"/>
      <c r="AUV512" s="131"/>
      <c r="AUW512" s="131"/>
      <c r="AUX512" s="131"/>
      <c r="AUY512" s="131"/>
      <c r="AUZ512" s="131"/>
      <c r="AVA512" s="131"/>
      <c r="AVB512" s="131"/>
      <c r="AVC512" s="131"/>
      <c r="AVD512" s="131"/>
      <c r="AVE512" s="131"/>
      <c r="AVF512" s="131"/>
      <c r="AVG512" s="131"/>
      <c r="AVH512" s="131"/>
      <c r="AVI512" s="131"/>
      <c r="AVJ512" s="131"/>
      <c r="AVK512" s="131"/>
      <c r="AVL512" s="131"/>
      <c r="AVM512" s="131"/>
      <c r="AVN512" s="131"/>
      <c r="AVO512" s="131"/>
      <c r="AVP512" s="131"/>
      <c r="AVQ512" s="131"/>
      <c r="AVR512" s="131"/>
      <c r="AVS512" s="131"/>
      <c r="AVT512" s="131"/>
      <c r="AVU512" s="131"/>
      <c r="AVV512" s="131"/>
      <c r="AVW512" s="131"/>
      <c r="AVX512" s="131"/>
      <c r="AVY512" s="131"/>
      <c r="AVZ512" s="131"/>
      <c r="AWA512" s="131"/>
      <c r="AWB512" s="131"/>
      <c r="AWC512" s="131"/>
      <c r="AWD512" s="131"/>
      <c r="AWE512" s="131"/>
      <c r="AWF512" s="131"/>
      <c r="AWG512" s="131"/>
      <c r="AWH512" s="131"/>
      <c r="AWI512" s="131"/>
      <c r="AWJ512" s="131"/>
      <c r="AWK512" s="131"/>
      <c r="AWL512" s="131"/>
      <c r="AWM512" s="131"/>
      <c r="AWN512" s="131"/>
      <c r="AWO512" s="131"/>
      <c r="AWP512" s="131"/>
      <c r="AWQ512" s="131"/>
      <c r="AWR512" s="131"/>
      <c r="AWS512" s="131"/>
      <c r="AWT512" s="131"/>
      <c r="AWU512" s="131"/>
      <c r="AWV512" s="131"/>
      <c r="AWW512" s="131"/>
      <c r="AWX512" s="131"/>
      <c r="AWY512" s="131"/>
      <c r="AWZ512" s="131"/>
      <c r="AXA512" s="131"/>
      <c r="AXB512" s="131"/>
      <c r="AXC512" s="131"/>
      <c r="AXD512" s="131"/>
      <c r="AXE512" s="131"/>
      <c r="AXF512" s="131"/>
      <c r="AXG512" s="131"/>
      <c r="AXH512" s="131"/>
      <c r="AXI512" s="131"/>
      <c r="AXJ512" s="131"/>
      <c r="AXK512" s="131"/>
      <c r="AXL512" s="131"/>
      <c r="AXM512" s="131"/>
      <c r="AXN512" s="131"/>
      <c r="AXO512" s="131"/>
      <c r="AXP512" s="131"/>
      <c r="AXQ512" s="131"/>
      <c r="AXR512" s="131"/>
      <c r="AXS512" s="131"/>
      <c r="AXT512" s="131"/>
      <c r="AXU512" s="131"/>
      <c r="AXV512" s="131"/>
      <c r="AXW512" s="131"/>
      <c r="AXX512" s="131"/>
    </row>
    <row r="513" spans="1:1324" s="131" customFormat="1" ht="15.75" hidden="1" customHeight="1" x14ac:dyDescent="0.2">
      <c r="A513" s="13" t="s">
        <v>1168</v>
      </c>
      <c r="B513" s="13" t="s">
        <v>1169</v>
      </c>
      <c r="C513" s="12" t="s">
        <v>1170</v>
      </c>
      <c r="D513" s="19" t="s">
        <v>76</v>
      </c>
      <c r="E513" s="9">
        <v>40592</v>
      </c>
      <c r="F513" s="30" t="s">
        <v>1182</v>
      </c>
      <c r="G513" s="30" t="s">
        <v>1186</v>
      </c>
      <c r="H513" s="30">
        <v>42005</v>
      </c>
      <c r="I513" s="30" t="s">
        <v>1065</v>
      </c>
      <c r="J513" s="173"/>
      <c r="K513" s="87" t="s">
        <v>6</v>
      </c>
      <c r="L513" s="87">
        <v>1</v>
      </c>
      <c r="M513" s="87">
        <v>1</v>
      </c>
      <c r="N513" s="87" t="s">
        <v>326</v>
      </c>
      <c r="O513" s="87">
        <v>1</v>
      </c>
      <c r="P513" s="87" t="s">
        <v>326</v>
      </c>
      <c r="Q513" s="87">
        <v>1</v>
      </c>
      <c r="R513" s="87" t="s">
        <v>326</v>
      </c>
      <c r="S513" s="87">
        <v>1</v>
      </c>
      <c r="T513" s="87" t="s">
        <v>49</v>
      </c>
      <c r="U513" s="87">
        <v>1</v>
      </c>
      <c r="V513" s="87">
        <v>1</v>
      </c>
      <c r="W513" s="87">
        <v>0</v>
      </c>
      <c r="X513" s="87">
        <v>0</v>
      </c>
      <c r="Y513" s="87">
        <v>0</v>
      </c>
      <c r="Z513" s="87">
        <v>0</v>
      </c>
      <c r="AA513" s="87">
        <v>0</v>
      </c>
      <c r="AB513" s="71">
        <f>IF((ISERROR(VLOOKUP($A513,RTlist2,40,FALSE)))=TRUE,2,VLOOKUP($A513,RTlist2,40,FALSE))</f>
        <v>2</v>
      </c>
      <c r="AC513" s="71">
        <f>IF((ISERROR(VLOOKUP($A513,RTlist2,41,FALSE)))=TRUE,2,VLOOKUP($A513,RTlist2,41,FALSE))</f>
        <v>2</v>
      </c>
      <c r="AD513" s="71">
        <f>IF((ISERROR(VLOOKUP($A513,RTlist2,36,FALSE)))=TRUE,2,VLOOKUP($A513,RTlist2,36,FALSE))</f>
        <v>2</v>
      </c>
      <c r="AE513" s="71">
        <f>IF((ISERROR(VLOOKUP($A513,RTlist2,37,FALSE)))=TRUE,2,VLOOKUP($A513,RTlist2,37,FALSE))</f>
        <v>2</v>
      </c>
      <c r="AF513" s="103" t="s">
        <v>2361</v>
      </c>
      <c r="AH513" s="105"/>
      <c r="AI513" s="105"/>
      <c r="AJ513" s="105"/>
      <c r="AK513" s="105"/>
      <c r="AL513" s="105"/>
      <c r="AM513" s="105"/>
      <c r="AN513" s="105"/>
      <c r="AO513" s="105"/>
      <c r="AP513" s="105"/>
      <c r="AQ513" s="105"/>
      <c r="AR513" s="105"/>
      <c r="AS513" s="105"/>
      <c r="AT513" s="105"/>
      <c r="AU513" s="105"/>
      <c r="AV513" s="105"/>
      <c r="AW513" s="105"/>
      <c r="AX513" s="105"/>
      <c r="AY513" s="105"/>
      <c r="AZ513" s="105"/>
      <c r="BA513" s="105"/>
      <c r="BB513" s="105"/>
      <c r="BC513" s="105"/>
      <c r="BD513" s="105"/>
      <c r="BE513" s="105"/>
      <c r="BF513" s="105"/>
      <c r="BG513" s="105"/>
      <c r="BH513" s="105"/>
      <c r="BI513" s="105"/>
      <c r="BJ513" s="105"/>
      <c r="BK513" s="105"/>
      <c r="BL513" s="105"/>
      <c r="BM513" s="105"/>
      <c r="BN513" s="105"/>
      <c r="BO513" s="105"/>
      <c r="BP513" s="105"/>
      <c r="BQ513" s="105"/>
      <c r="BR513" s="105"/>
      <c r="BS513" s="105"/>
      <c r="BT513" s="105"/>
      <c r="BU513" s="105"/>
      <c r="BV513" s="105"/>
      <c r="BW513" s="105"/>
      <c r="BX513" s="105"/>
      <c r="BY513" s="105"/>
      <c r="BZ513" s="105"/>
      <c r="CA513" s="105"/>
      <c r="CB513" s="105"/>
      <c r="CC513" s="105"/>
      <c r="CD513" s="105"/>
      <c r="CE513" s="105"/>
      <c r="CF513" s="105"/>
      <c r="CG513" s="105"/>
      <c r="CH513" s="105"/>
      <c r="CI513" s="105"/>
      <c r="CJ513" s="105"/>
      <c r="CK513" s="105"/>
      <c r="CL513" s="105"/>
      <c r="CM513" s="105"/>
      <c r="CN513" s="105"/>
      <c r="CO513" s="105"/>
      <c r="CP513" s="105"/>
      <c r="CQ513" s="105"/>
      <c r="CR513" s="105"/>
      <c r="CS513" s="105"/>
      <c r="CT513" s="105"/>
      <c r="CU513" s="105"/>
      <c r="CV513" s="105"/>
      <c r="CW513" s="105"/>
      <c r="CX513" s="105"/>
      <c r="CY513" s="105"/>
      <c r="CZ513" s="105"/>
      <c r="DA513" s="105"/>
      <c r="DB513" s="105"/>
      <c r="DC513" s="105"/>
      <c r="DD513" s="105"/>
      <c r="DE513" s="105"/>
      <c r="DF513" s="105"/>
      <c r="DG513" s="105"/>
      <c r="DH513" s="105"/>
      <c r="DI513" s="105"/>
      <c r="DJ513" s="105"/>
      <c r="DK513" s="105"/>
      <c r="DL513" s="105"/>
      <c r="DM513" s="105"/>
      <c r="DN513" s="105"/>
      <c r="DO513" s="105"/>
      <c r="DP513" s="105"/>
      <c r="DQ513" s="105"/>
      <c r="DR513" s="105"/>
      <c r="DS513" s="105"/>
      <c r="DT513" s="105"/>
      <c r="DU513" s="105"/>
      <c r="DV513" s="105"/>
      <c r="DW513" s="105"/>
      <c r="DX513" s="105"/>
      <c r="DY513" s="105"/>
      <c r="DZ513" s="105"/>
      <c r="EA513" s="105"/>
      <c r="EB513" s="105"/>
      <c r="EC513" s="105"/>
      <c r="ED513" s="105"/>
      <c r="EE513" s="105"/>
      <c r="EF513" s="105"/>
      <c r="EG513" s="105"/>
      <c r="EH513" s="105"/>
      <c r="EI513" s="105"/>
      <c r="EJ513" s="105"/>
      <c r="EK513" s="105"/>
      <c r="EL513" s="105"/>
      <c r="EM513" s="105"/>
      <c r="EN513" s="105"/>
      <c r="EO513" s="105"/>
      <c r="EP513" s="105"/>
      <c r="EQ513" s="105"/>
      <c r="ER513" s="105"/>
      <c r="ES513" s="105"/>
      <c r="ET513" s="105"/>
      <c r="EU513" s="105"/>
      <c r="EV513" s="105"/>
      <c r="EW513" s="105"/>
      <c r="EX513" s="105"/>
      <c r="EY513" s="105"/>
      <c r="EZ513" s="105"/>
      <c r="FA513" s="105"/>
      <c r="FB513" s="105"/>
      <c r="FC513" s="105"/>
      <c r="FD513" s="105"/>
      <c r="FE513" s="105"/>
      <c r="FF513" s="105"/>
      <c r="FG513" s="105"/>
      <c r="FH513" s="105"/>
      <c r="FI513" s="105"/>
      <c r="FJ513" s="105"/>
      <c r="FK513" s="105"/>
      <c r="FL513" s="105"/>
      <c r="FM513" s="105"/>
      <c r="FN513" s="105"/>
      <c r="FO513" s="105"/>
      <c r="FP513" s="105"/>
      <c r="FQ513" s="105"/>
      <c r="FR513" s="105"/>
      <c r="FS513" s="105"/>
      <c r="FT513" s="105"/>
      <c r="FU513" s="105"/>
      <c r="FV513" s="105"/>
      <c r="FW513" s="105"/>
      <c r="FX513" s="105"/>
      <c r="FY513" s="105"/>
      <c r="FZ513" s="105"/>
      <c r="GA513" s="105"/>
      <c r="GB513" s="105"/>
      <c r="GC513" s="105"/>
      <c r="GD513" s="105"/>
      <c r="GE513" s="105"/>
      <c r="GF513" s="105"/>
      <c r="GG513" s="105"/>
      <c r="GH513" s="105"/>
      <c r="GI513" s="105"/>
      <c r="GJ513" s="105"/>
      <c r="GK513" s="105"/>
      <c r="GL513" s="105"/>
      <c r="GM513" s="105"/>
      <c r="GN513" s="105"/>
      <c r="GO513" s="105"/>
      <c r="GP513" s="105"/>
      <c r="GQ513" s="105"/>
      <c r="GR513" s="105"/>
      <c r="GS513" s="105"/>
      <c r="GT513" s="105"/>
      <c r="GU513" s="105"/>
      <c r="GV513" s="105"/>
      <c r="GW513" s="105"/>
      <c r="GX513" s="105"/>
      <c r="GY513" s="105"/>
      <c r="GZ513" s="105"/>
      <c r="HA513" s="105"/>
      <c r="HB513" s="105"/>
      <c r="HC513" s="105"/>
      <c r="HD513" s="105"/>
      <c r="HE513" s="105"/>
      <c r="HF513" s="105"/>
      <c r="HG513" s="105"/>
      <c r="HH513" s="105"/>
      <c r="HI513" s="105"/>
      <c r="HJ513" s="105"/>
      <c r="HK513" s="105"/>
      <c r="HL513" s="105"/>
      <c r="HM513" s="105"/>
      <c r="HN513" s="105"/>
      <c r="HO513" s="105"/>
      <c r="HP513" s="105"/>
      <c r="HQ513" s="105"/>
      <c r="HR513" s="105"/>
      <c r="HS513" s="105"/>
      <c r="HT513" s="105"/>
      <c r="HU513" s="105"/>
      <c r="HV513" s="105"/>
      <c r="HW513" s="105"/>
      <c r="HX513" s="105"/>
      <c r="HY513" s="105"/>
      <c r="HZ513" s="105"/>
      <c r="IA513" s="105"/>
      <c r="IB513" s="105"/>
      <c r="IC513" s="105"/>
      <c r="ID513" s="105"/>
      <c r="IE513" s="105"/>
      <c r="IF513" s="105"/>
      <c r="IG513" s="105"/>
      <c r="IH513" s="105"/>
      <c r="II513" s="105"/>
      <c r="IJ513" s="105"/>
      <c r="IK513" s="105"/>
      <c r="IL513" s="105"/>
      <c r="IM513" s="105"/>
      <c r="IN513" s="105"/>
      <c r="IO513" s="105"/>
      <c r="IP513" s="105"/>
      <c r="IQ513" s="105"/>
      <c r="IR513" s="105"/>
      <c r="IS513" s="105"/>
      <c r="IT513" s="105"/>
      <c r="IU513" s="105"/>
      <c r="IV513" s="105"/>
      <c r="IW513" s="105"/>
      <c r="IX513" s="105"/>
      <c r="IY513" s="105"/>
      <c r="IZ513" s="105"/>
      <c r="JA513" s="105"/>
      <c r="JB513" s="105"/>
      <c r="JC513" s="105"/>
      <c r="JD513" s="105"/>
      <c r="JE513" s="105"/>
      <c r="JF513" s="105"/>
      <c r="JG513" s="105"/>
      <c r="JH513" s="105"/>
      <c r="JI513" s="105"/>
      <c r="JJ513" s="105"/>
      <c r="JK513" s="105"/>
      <c r="JL513" s="105"/>
      <c r="JM513" s="105"/>
      <c r="JN513" s="105"/>
      <c r="JO513" s="105"/>
      <c r="JP513" s="105"/>
      <c r="JQ513" s="105"/>
      <c r="JR513" s="105"/>
      <c r="JS513" s="105"/>
      <c r="JT513" s="105"/>
      <c r="JU513" s="105"/>
      <c r="JV513" s="105"/>
      <c r="JW513" s="105"/>
      <c r="JX513" s="105"/>
      <c r="JY513" s="105"/>
      <c r="JZ513" s="105"/>
      <c r="KA513" s="105"/>
      <c r="KB513" s="105"/>
      <c r="KC513" s="105"/>
      <c r="KD513" s="105"/>
      <c r="KE513" s="105"/>
      <c r="KF513" s="105"/>
      <c r="KG513" s="105"/>
      <c r="KH513" s="105"/>
      <c r="KI513" s="105"/>
      <c r="KJ513" s="105"/>
      <c r="KK513" s="105"/>
      <c r="KL513" s="105"/>
      <c r="KM513" s="105"/>
      <c r="KN513" s="105"/>
      <c r="KO513" s="105"/>
      <c r="KP513" s="105"/>
      <c r="KQ513" s="105"/>
      <c r="KR513" s="105"/>
      <c r="KS513" s="105"/>
      <c r="KT513" s="105"/>
      <c r="KU513" s="105"/>
      <c r="KV513" s="105"/>
      <c r="KW513" s="105"/>
      <c r="KX513" s="105"/>
      <c r="KY513" s="105"/>
      <c r="KZ513" s="105"/>
      <c r="LA513" s="105"/>
      <c r="LB513" s="105"/>
      <c r="LC513" s="105"/>
      <c r="LD513" s="105"/>
      <c r="LE513" s="105"/>
      <c r="LF513" s="105"/>
      <c r="LG513" s="105"/>
      <c r="LH513" s="105"/>
      <c r="LI513" s="105"/>
      <c r="LJ513" s="105"/>
      <c r="LK513" s="105"/>
      <c r="LL513" s="105"/>
      <c r="LM513" s="105"/>
      <c r="LN513" s="105"/>
      <c r="LO513" s="105"/>
      <c r="LP513" s="105"/>
      <c r="LQ513" s="105"/>
      <c r="LR513" s="105"/>
      <c r="LS513" s="105"/>
      <c r="LT513" s="105"/>
      <c r="LU513" s="105"/>
      <c r="LV513" s="105"/>
      <c r="LW513" s="105"/>
      <c r="LX513" s="105"/>
      <c r="LY513" s="105"/>
      <c r="LZ513" s="105"/>
      <c r="MA513" s="105"/>
      <c r="MB513" s="105"/>
      <c r="MC513" s="105"/>
      <c r="MD513" s="105"/>
      <c r="ME513" s="105"/>
      <c r="MF513" s="105"/>
      <c r="MG513" s="105"/>
      <c r="MH513" s="105"/>
      <c r="MI513" s="105"/>
      <c r="MJ513" s="105"/>
      <c r="MK513" s="105"/>
      <c r="ML513" s="105"/>
      <c r="MM513" s="105"/>
      <c r="MN513" s="105"/>
      <c r="MO513" s="105"/>
      <c r="MP513" s="105"/>
      <c r="MQ513" s="105"/>
      <c r="MR513" s="105"/>
      <c r="MS513" s="105"/>
      <c r="MT513" s="105"/>
      <c r="MU513" s="105"/>
      <c r="MV513" s="105"/>
      <c r="MW513" s="105"/>
      <c r="MX513" s="105"/>
      <c r="MY513" s="105"/>
      <c r="MZ513" s="105"/>
      <c r="NA513" s="105"/>
      <c r="NB513" s="105"/>
      <c r="NC513" s="105"/>
      <c r="ND513" s="105"/>
      <c r="NE513" s="105"/>
      <c r="NF513" s="105"/>
      <c r="NG513" s="105"/>
      <c r="NH513" s="105"/>
      <c r="NI513" s="105"/>
      <c r="NJ513" s="105"/>
      <c r="NK513" s="105"/>
      <c r="NL513" s="105"/>
      <c r="NM513" s="105"/>
      <c r="NN513" s="105"/>
      <c r="NO513" s="105"/>
      <c r="NP513" s="105"/>
      <c r="NQ513" s="105"/>
      <c r="NR513" s="105"/>
      <c r="NS513" s="105"/>
      <c r="NT513" s="105"/>
      <c r="NU513" s="105"/>
      <c r="NV513" s="105"/>
      <c r="NW513" s="105"/>
      <c r="NX513" s="105"/>
      <c r="NY513" s="105"/>
      <c r="NZ513" s="105"/>
      <c r="OA513" s="105"/>
      <c r="OB513" s="105"/>
      <c r="OC513" s="105"/>
      <c r="OD513" s="105"/>
      <c r="OE513" s="105"/>
      <c r="OF513" s="105"/>
      <c r="OG513" s="105"/>
      <c r="OH513" s="105"/>
      <c r="OI513" s="105"/>
      <c r="OJ513" s="105"/>
      <c r="OK513" s="105"/>
      <c r="OL513" s="105"/>
      <c r="OM513" s="105"/>
      <c r="ON513" s="105"/>
      <c r="OO513" s="105"/>
      <c r="OP513" s="105"/>
      <c r="OQ513" s="105"/>
      <c r="OR513" s="105"/>
      <c r="OS513" s="105"/>
      <c r="OT513" s="105"/>
      <c r="OU513" s="105"/>
      <c r="OV513" s="105"/>
      <c r="OW513" s="105"/>
      <c r="OX513" s="105"/>
      <c r="OY513" s="105"/>
      <c r="OZ513" s="105"/>
      <c r="PA513" s="105"/>
      <c r="PB513" s="105"/>
      <c r="PC513" s="105"/>
      <c r="PD513" s="105"/>
      <c r="PE513" s="105"/>
      <c r="PF513" s="105"/>
      <c r="PG513" s="105"/>
      <c r="PH513" s="105"/>
      <c r="PI513" s="105"/>
      <c r="PJ513" s="105"/>
      <c r="PK513" s="105"/>
      <c r="PL513" s="105"/>
      <c r="PM513" s="105"/>
      <c r="PN513" s="105"/>
      <c r="PO513" s="105"/>
      <c r="PP513" s="105"/>
      <c r="PQ513" s="105"/>
      <c r="PR513" s="105"/>
      <c r="PS513" s="105"/>
      <c r="PT513" s="105"/>
      <c r="PU513" s="105"/>
      <c r="PV513" s="105"/>
      <c r="PW513" s="105"/>
      <c r="PX513" s="105"/>
      <c r="PY513" s="105"/>
      <c r="PZ513" s="105"/>
      <c r="QA513" s="105"/>
      <c r="QB513" s="105"/>
      <c r="QC513" s="105"/>
      <c r="QD513" s="105"/>
      <c r="QE513" s="105"/>
      <c r="QF513" s="105"/>
      <c r="QG513" s="105"/>
      <c r="QH513" s="105"/>
      <c r="QI513" s="105"/>
      <c r="QJ513" s="105"/>
      <c r="QK513" s="105"/>
      <c r="QL513" s="105"/>
      <c r="QM513" s="105"/>
      <c r="QN513" s="105"/>
      <c r="QO513" s="105"/>
      <c r="QP513" s="105"/>
      <c r="QQ513" s="105"/>
      <c r="QR513" s="105"/>
      <c r="QS513" s="105"/>
      <c r="QT513" s="105"/>
      <c r="QU513" s="105"/>
      <c r="QV513" s="105"/>
      <c r="QW513" s="105"/>
      <c r="QX513" s="105"/>
      <c r="QY513" s="105"/>
      <c r="QZ513" s="105"/>
      <c r="RA513" s="105"/>
      <c r="RB513" s="105"/>
      <c r="RC513" s="105"/>
      <c r="RD513" s="105"/>
      <c r="RE513" s="105"/>
      <c r="RF513" s="105"/>
      <c r="RG513" s="105"/>
      <c r="RH513" s="105"/>
      <c r="RI513" s="105"/>
      <c r="RJ513" s="105"/>
      <c r="RK513" s="105"/>
      <c r="RL513" s="105"/>
      <c r="RM513" s="105"/>
      <c r="RN513" s="105"/>
      <c r="RO513" s="105"/>
      <c r="RP513" s="105"/>
      <c r="RQ513" s="105"/>
      <c r="RR513" s="105"/>
      <c r="RS513" s="105"/>
      <c r="RT513" s="105"/>
      <c r="RU513" s="105"/>
      <c r="RV513" s="105"/>
      <c r="RW513" s="105"/>
      <c r="RX513" s="105"/>
      <c r="RY513" s="105"/>
      <c r="RZ513" s="105"/>
      <c r="SA513" s="105"/>
      <c r="SB513" s="105"/>
      <c r="SC513" s="105"/>
      <c r="SD513" s="105"/>
      <c r="SE513" s="105"/>
      <c r="SF513" s="105"/>
      <c r="SG513" s="105"/>
      <c r="SH513" s="105"/>
      <c r="SI513" s="105"/>
      <c r="SJ513" s="105"/>
      <c r="SK513" s="105"/>
      <c r="SL513" s="105"/>
      <c r="SM513" s="105"/>
      <c r="SN513" s="105"/>
      <c r="SO513" s="105"/>
      <c r="SP513" s="105"/>
      <c r="SQ513" s="105"/>
      <c r="SR513" s="105"/>
      <c r="SS513" s="105"/>
      <c r="ST513" s="105"/>
      <c r="SU513" s="105"/>
      <c r="SV513" s="105"/>
      <c r="SW513" s="105"/>
      <c r="SX513" s="105"/>
      <c r="SY513" s="105"/>
      <c r="SZ513" s="105"/>
      <c r="TA513" s="105"/>
      <c r="TB513" s="105"/>
      <c r="TC513" s="105"/>
      <c r="TD513" s="105"/>
      <c r="TE513" s="105"/>
      <c r="TF513" s="105"/>
      <c r="TG513" s="105"/>
      <c r="TH513" s="105"/>
      <c r="TI513" s="105"/>
      <c r="TJ513" s="105"/>
      <c r="TK513" s="105"/>
      <c r="TL513" s="105"/>
      <c r="TM513" s="105"/>
      <c r="TN513" s="105"/>
      <c r="TO513" s="105"/>
      <c r="TP513" s="105"/>
      <c r="TQ513" s="105"/>
      <c r="TR513" s="105"/>
      <c r="TS513" s="105"/>
      <c r="TT513" s="105"/>
      <c r="TU513" s="105"/>
      <c r="TV513" s="105"/>
      <c r="TW513" s="105"/>
      <c r="TX513" s="105"/>
      <c r="TY513" s="105"/>
      <c r="TZ513" s="105"/>
      <c r="UA513" s="105"/>
      <c r="UB513" s="105"/>
      <c r="UC513" s="105"/>
      <c r="UD513" s="105"/>
      <c r="UE513" s="105"/>
      <c r="UF513" s="105"/>
      <c r="UG513" s="105"/>
      <c r="UH513" s="105"/>
      <c r="UI513" s="105"/>
      <c r="UJ513" s="105"/>
      <c r="UK513" s="105"/>
      <c r="UL513" s="105"/>
      <c r="UM513" s="105"/>
      <c r="UN513" s="105"/>
      <c r="UO513" s="105"/>
      <c r="UP513" s="105"/>
      <c r="UQ513" s="105"/>
      <c r="UR513" s="105"/>
      <c r="US513" s="105"/>
      <c r="UT513" s="105"/>
      <c r="UU513" s="105"/>
      <c r="UV513" s="105"/>
      <c r="UW513" s="105"/>
      <c r="UX513" s="105"/>
      <c r="UY513" s="105"/>
      <c r="UZ513" s="105"/>
      <c r="VA513" s="105"/>
      <c r="VB513" s="105"/>
      <c r="VC513" s="105"/>
      <c r="VD513" s="105"/>
      <c r="VE513" s="105"/>
      <c r="VF513" s="105"/>
      <c r="VG513" s="105"/>
      <c r="VH513" s="105"/>
      <c r="VI513" s="105"/>
      <c r="VJ513" s="105"/>
      <c r="VK513" s="105"/>
      <c r="VL513" s="105"/>
      <c r="VM513" s="105"/>
      <c r="VN513" s="105"/>
      <c r="VO513" s="105"/>
      <c r="VP513" s="105"/>
      <c r="VQ513" s="105"/>
      <c r="VR513" s="105"/>
      <c r="VS513" s="105"/>
      <c r="VT513" s="105"/>
      <c r="VU513" s="105"/>
      <c r="VV513" s="105"/>
      <c r="VW513" s="105"/>
      <c r="VX513" s="105"/>
      <c r="VY513" s="105"/>
      <c r="VZ513" s="105"/>
      <c r="WA513" s="105"/>
      <c r="WB513" s="105"/>
      <c r="WC513" s="105"/>
      <c r="WD513" s="105"/>
      <c r="WE513" s="105"/>
      <c r="WF513" s="105"/>
      <c r="WG513" s="105"/>
      <c r="WH513" s="105"/>
      <c r="WI513" s="105"/>
      <c r="WJ513" s="105"/>
      <c r="WK513" s="105"/>
      <c r="WL513" s="105"/>
      <c r="WM513" s="105"/>
      <c r="WN513" s="105"/>
      <c r="WO513" s="105"/>
      <c r="WP513" s="105"/>
      <c r="WQ513" s="105"/>
      <c r="WR513" s="105"/>
      <c r="WS513" s="105"/>
      <c r="WT513" s="105"/>
      <c r="WU513" s="105"/>
      <c r="WV513" s="105"/>
      <c r="WW513" s="105"/>
      <c r="WX513" s="105"/>
      <c r="WY513" s="105"/>
      <c r="WZ513" s="105"/>
      <c r="XA513" s="105"/>
      <c r="XB513" s="105"/>
      <c r="XC513" s="105"/>
      <c r="XD513" s="105"/>
      <c r="XE513" s="105"/>
      <c r="XF513" s="105"/>
      <c r="XG513" s="105"/>
      <c r="XH513" s="105"/>
      <c r="XI513" s="105"/>
      <c r="XJ513" s="105"/>
      <c r="XK513" s="105"/>
      <c r="XL513" s="105"/>
      <c r="XM513" s="105"/>
      <c r="XN513" s="105"/>
      <c r="XO513" s="105"/>
      <c r="XP513" s="105"/>
      <c r="XQ513" s="105"/>
      <c r="XR513" s="105"/>
      <c r="XS513" s="105"/>
      <c r="XT513" s="105"/>
      <c r="XU513" s="105"/>
      <c r="XV513" s="105"/>
      <c r="XW513" s="105"/>
      <c r="XX513" s="105"/>
      <c r="XY513" s="105"/>
      <c r="XZ513" s="105"/>
      <c r="YA513" s="105"/>
      <c r="YB513" s="105"/>
      <c r="YC513" s="105"/>
      <c r="YD513" s="105"/>
      <c r="YE513" s="105"/>
      <c r="YF513" s="105"/>
      <c r="YG513" s="105"/>
      <c r="YH513" s="105"/>
      <c r="YI513" s="105"/>
      <c r="YJ513" s="105"/>
      <c r="YK513" s="105"/>
      <c r="YL513" s="105"/>
      <c r="YM513" s="105"/>
      <c r="YN513" s="105"/>
      <c r="YO513" s="105"/>
      <c r="YP513" s="105"/>
      <c r="YQ513" s="105"/>
      <c r="YR513" s="105"/>
      <c r="YS513" s="105"/>
      <c r="YT513" s="105"/>
      <c r="YU513" s="105"/>
      <c r="YV513" s="105"/>
      <c r="YW513" s="105"/>
      <c r="YX513" s="105"/>
      <c r="YY513" s="105"/>
      <c r="YZ513" s="105"/>
      <c r="ZA513" s="105"/>
      <c r="ZB513" s="105"/>
      <c r="ZC513" s="105"/>
      <c r="ZD513" s="105"/>
      <c r="ZE513" s="105"/>
      <c r="ZF513" s="105"/>
      <c r="ZG513" s="105"/>
      <c r="ZH513" s="105"/>
      <c r="ZI513" s="105"/>
      <c r="ZJ513" s="105"/>
      <c r="ZK513" s="105"/>
      <c r="ZL513" s="105"/>
      <c r="ZM513" s="105"/>
      <c r="ZN513" s="105"/>
      <c r="ZO513" s="105"/>
      <c r="ZP513" s="105"/>
      <c r="ZQ513" s="105"/>
      <c r="ZR513" s="105"/>
      <c r="ZS513" s="105"/>
      <c r="ZT513" s="105"/>
      <c r="ZU513" s="105"/>
      <c r="ZV513" s="105"/>
      <c r="ZW513" s="105"/>
      <c r="ZX513" s="105"/>
      <c r="ZY513" s="105"/>
      <c r="ZZ513" s="105"/>
      <c r="AAA513" s="105"/>
      <c r="AAB513" s="105"/>
      <c r="AAC513" s="105"/>
      <c r="AAD513" s="105"/>
      <c r="AAE513" s="105"/>
      <c r="AAF513" s="105"/>
      <c r="AAG513" s="105"/>
      <c r="AAH513" s="105"/>
      <c r="AAI513" s="105"/>
      <c r="AAJ513" s="105"/>
      <c r="AAK513" s="105"/>
      <c r="AAL513" s="105"/>
      <c r="AAM513" s="105"/>
      <c r="AAN513" s="105"/>
      <c r="AAO513" s="105"/>
      <c r="AAP513" s="105"/>
      <c r="AAQ513" s="105"/>
      <c r="AAR513" s="105"/>
      <c r="AAS513" s="105"/>
      <c r="AAT513" s="105"/>
      <c r="AAU513" s="105"/>
      <c r="AAV513" s="105"/>
      <c r="AAW513" s="105"/>
      <c r="AAX513" s="105"/>
      <c r="AAY513" s="105"/>
      <c r="AAZ513" s="105"/>
      <c r="ABA513" s="105"/>
      <c r="ABB513" s="105"/>
      <c r="ABC513" s="105"/>
      <c r="ABD513" s="105"/>
      <c r="ABE513" s="105"/>
      <c r="ABF513" s="105"/>
      <c r="ABG513" s="105"/>
      <c r="ABH513" s="105"/>
      <c r="ABI513" s="105"/>
      <c r="ABJ513" s="105"/>
      <c r="ABK513" s="105"/>
      <c r="ABL513" s="105"/>
      <c r="ABM513" s="105"/>
      <c r="ABN513" s="105"/>
      <c r="ABO513" s="105"/>
      <c r="ABP513" s="105"/>
      <c r="ABQ513" s="105"/>
      <c r="ABR513" s="105"/>
      <c r="ABS513" s="105"/>
      <c r="ABT513" s="105"/>
      <c r="ABU513" s="105"/>
      <c r="ABV513" s="105"/>
      <c r="ABW513" s="105"/>
      <c r="ABX513" s="105"/>
      <c r="ABY513" s="105"/>
      <c r="ABZ513" s="105"/>
      <c r="ACA513" s="105"/>
      <c r="ACB513" s="105"/>
      <c r="ACC513" s="105"/>
      <c r="ACD513" s="105"/>
      <c r="ACE513" s="105"/>
      <c r="ACF513" s="105"/>
      <c r="ACG513" s="105"/>
      <c r="ACH513" s="105"/>
      <c r="ACI513" s="105"/>
      <c r="ACJ513" s="105"/>
      <c r="ACK513" s="105"/>
      <c r="ACL513" s="105"/>
      <c r="ACM513" s="105"/>
      <c r="ACN513" s="105"/>
      <c r="ACO513" s="105"/>
      <c r="ACP513" s="105"/>
      <c r="ACQ513" s="105"/>
      <c r="ACR513" s="105"/>
      <c r="ACS513" s="105"/>
      <c r="ACT513" s="105"/>
      <c r="ACU513" s="105"/>
      <c r="ACV513" s="105"/>
      <c r="ACW513" s="105"/>
      <c r="ACX513" s="105"/>
      <c r="ACY513" s="105"/>
      <c r="ACZ513" s="105"/>
      <c r="ADA513" s="105"/>
      <c r="ADB513" s="105"/>
      <c r="ADC513" s="105"/>
      <c r="ADD513" s="105"/>
      <c r="ADE513" s="105"/>
      <c r="ADF513" s="105"/>
      <c r="ADG513" s="105"/>
      <c r="ADH513" s="105"/>
      <c r="ADI513" s="105"/>
      <c r="ADJ513" s="105"/>
      <c r="ADK513" s="105"/>
      <c r="ADL513" s="105"/>
      <c r="ADM513" s="105"/>
      <c r="ADN513" s="105"/>
      <c r="ADO513" s="105"/>
      <c r="ADP513" s="105"/>
      <c r="ADQ513" s="105"/>
      <c r="ADR513" s="105"/>
      <c r="ADS513" s="105"/>
      <c r="ADT513" s="105"/>
      <c r="ADU513" s="105"/>
      <c r="ADV513" s="105"/>
      <c r="ADW513" s="105"/>
      <c r="ADX513" s="105"/>
      <c r="ADY513" s="105"/>
      <c r="ADZ513" s="105"/>
      <c r="AEA513" s="105"/>
      <c r="AEB513" s="105"/>
      <c r="AEC513" s="105"/>
      <c r="AED513" s="105"/>
      <c r="AEE513" s="105"/>
      <c r="AEF513" s="105"/>
      <c r="AEG513" s="105"/>
      <c r="AEH513" s="105"/>
      <c r="AEI513" s="105"/>
      <c r="AEJ513" s="105"/>
      <c r="AEK513" s="105"/>
      <c r="AEL513" s="105"/>
      <c r="AEM513" s="105"/>
      <c r="AEN513" s="105"/>
      <c r="AEO513" s="105"/>
      <c r="AEP513" s="105"/>
      <c r="AEQ513" s="105"/>
      <c r="AER513" s="105"/>
      <c r="AES513" s="105"/>
      <c r="AET513" s="105"/>
      <c r="AEU513" s="105"/>
      <c r="AEV513" s="105"/>
      <c r="AEW513" s="105"/>
      <c r="AEX513" s="105"/>
      <c r="AEY513" s="105"/>
      <c r="AEZ513" s="105"/>
      <c r="AFA513" s="105"/>
      <c r="AFB513" s="105"/>
      <c r="AFC513" s="105"/>
      <c r="AFD513" s="105"/>
      <c r="AFE513" s="105"/>
      <c r="AFF513" s="105"/>
      <c r="AFG513" s="105"/>
      <c r="AFH513" s="105"/>
      <c r="AFI513" s="105"/>
      <c r="AFJ513" s="105"/>
      <c r="AFK513" s="105"/>
      <c r="AFL513" s="105"/>
      <c r="AFM513" s="105"/>
      <c r="AFN513" s="105"/>
      <c r="AFO513" s="105"/>
      <c r="AFP513" s="105"/>
      <c r="AFQ513" s="105"/>
      <c r="AFR513" s="105"/>
      <c r="AFS513" s="105"/>
      <c r="AFT513" s="105"/>
      <c r="AFU513" s="105"/>
      <c r="AFV513" s="105"/>
      <c r="AFW513" s="105"/>
      <c r="AFX513" s="105"/>
      <c r="AFY513" s="105"/>
      <c r="AFZ513" s="105"/>
      <c r="AGA513" s="105"/>
      <c r="AGB513" s="105"/>
      <c r="AGC513" s="105"/>
      <c r="AGD513" s="105"/>
      <c r="AGE513" s="105"/>
      <c r="AGF513" s="105"/>
      <c r="AGG513" s="105"/>
      <c r="AGH513" s="105"/>
      <c r="AGI513" s="105"/>
      <c r="AGJ513" s="105"/>
      <c r="AGK513" s="105"/>
      <c r="AGL513" s="105"/>
      <c r="AGM513" s="105"/>
      <c r="AGN513" s="105"/>
      <c r="AGO513" s="105"/>
      <c r="AGP513" s="105"/>
      <c r="AGQ513" s="105"/>
      <c r="AGR513" s="105"/>
      <c r="AGS513" s="105"/>
      <c r="AGT513" s="105"/>
      <c r="AGU513" s="105"/>
      <c r="AGV513" s="105"/>
      <c r="AGW513" s="105"/>
      <c r="AGX513" s="105"/>
      <c r="AGY513" s="105"/>
      <c r="AGZ513" s="105"/>
      <c r="AHA513" s="105"/>
      <c r="AHB513" s="105"/>
      <c r="AHC513" s="105"/>
      <c r="AHD513" s="105"/>
      <c r="AHE513" s="105"/>
      <c r="AHF513" s="105"/>
      <c r="AHG513" s="105"/>
      <c r="AHH513" s="105"/>
      <c r="AHI513" s="105"/>
      <c r="AHJ513" s="105"/>
      <c r="AHK513" s="105"/>
      <c r="AHL513" s="105"/>
      <c r="AHM513" s="105"/>
      <c r="AHN513" s="105"/>
      <c r="AHO513" s="105"/>
      <c r="AHP513" s="105"/>
      <c r="AHQ513" s="105"/>
      <c r="AHR513" s="105"/>
      <c r="AHS513" s="105"/>
      <c r="AHT513" s="105"/>
      <c r="AHU513" s="105"/>
      <c r="AHV513" s="105"/>
      <c r="AHW513" s="105"/>
      <c r="AHX513" s="105"/>
      <c r="AHY513" s="105"/>
      <c r="AHZ513" s="105"/>
      <c r="AIA513" s="105"/>
      <c r="AIB513" s="105"/>
      <c r="AIC513" s="105"/>
      <c r="AID513" s="105"/>
      <c r="AIE513" s="105"/>
      <c r="AIF513" s="105"/>
      <c r="AIG513" s="105"/>
      <c r="AIH513" s="105"/>
      <c r="AII513" s="105"/>
      <c r="AIJ513" s="105"/>
      <c r="AIK513" s="105"/>
      <c r="AIL513" s="105"/>
      <c r="AIM513" s="105"/>
      <c r="AIN513" s="105"/>
      <c r="AIO513" s="105"/>
      <c r="AIP513" s="105"/>
      <c r="AIQ513" s="105"/>
      <c r="AIR513" s="105"/>
      <c r="AIS513" s="105"/>
      <c r="AIT513" s="105"/>
      <c r="AIU513" s="105"/>
      <c r="AIV513" s="105"/>
      <c r="AIW513" s="105"/>
      <c r="AIX513" s="105"/>
      <c r="AIY513" s="105"/>
      <c r="AIZ513" s="105"/>
      <c r="AJA513" s="105"/>
      <c r="AJB513" s="105"/>
      <c r="AJC513" s="105"/>
      <c r="AJD513" s="105"/>
      <c r="AJE513" s="105"/>
      <c r="AJF513" s="105"/>
      <c r="AJG513" s="105"/>
      <c r="AJH513" s="105"/>
      <c r="AJI513" s="105"/>
      <c r="AJJ513" s="105"/>
      <c r="AJK513" s="105"/>
      <c r="AJL513" s="105"/>
      <c r="AJM513" s="105"/>
      <c r="AJN513" s="105"/>
      <c r="AJO513" s="105"/>
      <c r="AJP513" s="105"/>
      <c r="AJQ513" s="105"/>
      <c r="AJR513" s="105"/>
      <c r="AJS513" s="105"/>
      <c r="AJT513" s="105"/>
      <c r="AJU513" s="105"/>
      <c r="AJV513" s="105"/>
      <c r="AJW513" s="105"/>
      <c r="AJX513" s="105"/>
      <c r="AJY513" s="105"/>
      <c r="AJZ513" s="105"/>
      <c r="AKA513" s="105"/>
      <c r="AKB513" s="105"/>
      <c r="AKC513" s="105"/>
      <c r="AKD513" s="105"/>
      <c r="AKE513" s="105"/>
      <c r="AKF513" s="105"/>
      <c r="AKG513" s="105"/>
      <c r="AKH513" s="105"/>
      <c r="AKI513" s="105"/>
      <c r="AKJ513" s="105"/>
      <c r="AKK513" s="105"/>
      <c r="AKL513" s="105"/>
      <c r="AKM513" s="105"/>
      <c r="AKN513" s="105"/>
      <c r="AKO513" s="105"/>
      <c r="AKP513" s="105"/>
      <c r="AKQ513" s="105"/>
      <c r="AKR513" s="105"/>
      <c r="AKS513" s="105"/>
      <c r="AKT513" s="105"/>
      <c r="AKU513" s="105"/>
      <c r="AKV513" s="105"/>
      <c r="AKW513" s="105"/>
      <c r="AKX513" s="105"/>
      <c r="AKY513" s="105"/>
      <c r="AKZ513" s="105"/>
      <c r="ALA513" s="105"/>
      <c r="ALB513" s="105"/>
      <c r="ALC513" s="105"/>
      <c r="ALD513" s="105"/>
      <c r="ALE513" s="105"/>
      <c r="ALF513" s="105"/>
      <c r="ALG513" s="105"/>
      <c r="ALH513" s="105"/>
      <c r="ALI513" s="105"/>
      <c r="ALJ513" s="105"/>
      <c r="ALK513" s="105"/>
      <c r="ALL513" s="105"/>
      <c r="ALM513" s="105"/>
      <c r="ALN513" s="105"/>
      <c r="ALO513" s="105"/>
      <c r="ALP513" s="105"/>
      <c r="ALQ513" s="105"/>
      <c r="ALR513" s="105"/>
      <c r="ALS513" s="105"/>
      <c r="ALT513" s="105"/>
      <c r="ALU513" s="105"/>
      <c r="ALV513" s="105"/>
      <c r="ALW513" s="105"/>
      <c r="ALX513" s="105"/>
      <c r="ALY513" s="105"/>
      <c r="ALZ513" s="105"/>
      <c r="AMA513" s="105"/>
      <c r="AMB513" s="105"/>
      <c r="AMC513" s="105"/>
      <c r="AMD513" s="105"/>
      <c r="AME513" s="105"/>
      <c r="AMF513" s="105"/>
      <c r="AMG513" s="105"/>
      <c r="AMH513" s="105"/>
      <c r="AMI513" s="105"/>
      <c r="AMJ513" s="105"/>
      <c r="AMK513" s="105"/>
      <c r="AML513" s="105"/>
      <c r="AMM513" s="105"/>
      <c r="AMN513" s="105"/>
      <c r="AMO513" s="105"/>
      <c r="AMP513" s="105"/>
      <c r="AMQ513" s="105"/>
      <c r="AMR513" s="105"/>
      <c r="AMS513" s="105"/>
      <c r="AMT513" s="105"/>
      <c r="AMU513" s="105"/>
      <c r="AMV513" s="105"/>
      <c r="AMW513" s="105"/>
      <c r="AMX513" s="105"/>
      <c r="AMY513" s="105"/>
      <c r="AMZ513" s="105"/>
      <c r="ANA513" s="105"/>
      <c r="ANB513" s="105"/>
      <c r="ANC513" s="105"/>
      <c r="AND513" s="105"/>
      <c r="ANE513" s="105"/>
      <c r="ANF513" s="105"/>
      <c r="ANG513" s="105"/>
      <c r="ANH513" s="105"/>
      <c r="ANI513" s="105"/>
      <c r="ANJ513" s="105"/>
      <c r="ANK513" s="105"/>
      <c r="ANL513" s="105"/>
      <c r="ANM513" s="105"/>
      <c r="ANN513" s="105"/>
      <c r="ANO513" s="105"/>
      <c r="ANP513" s="105"/>
      <c r="ANQ513" s="105"/>
      <c r="ANR513" s="105"/>
      <c r="ANS513" s="105"/>
      <c r="ANT513" s="105"/>
      <c r="ANU513" s="105"/>
      <c r="ANV513" s="105"/>
      <c r="ANW513" s="105"/>
      <c r="ANX513" s="105"/>
      <c r="ANY513" s="105"/>
      <c r="ANZ513" s="105"/>
      <c r="AOA513" s="105"/>
      <c r="AOB513" s="105"/>
      <c r="AOC513" s="105"/>
      <c r="AOD513" s="105"/>
      <c r="AOE513" s="105"/>
      <c r="AOF513" s="105"/>
      <c r="AOG513" s="105"/>
      <c r="AOH513" s="105"/>
      <c r="AOI513" s="105"/>
      <c r="AOJ513" s="105"/>
      <c r="AOK513" s="105"/>
      <c r="AOL513" s="105"/>
      <c r="AOM513" s="105"/>
      <c r="AON513" s="105"/>
      <c r="AOO513" s="105"/>
      <c r="AOP513" s="105"/>
      <c r="AOQ513" s="105"/>
      <c r="AOR513" s="105"/>
      <c r="AOS513" s="105"/>
      <c r="AOT513" s="105"/>
      <c r="AOU513" s="105"/>
      <c r="AOV513" s="105"/>
      <c r="AOW513" s="105"/>
      <c r="AOX513" s="105"/>
      <c r="AOY513" s="105"/>
      <c r="AOZ513" s="105"/>
      <c r="APA513" s="105"/>
      <c r="APB513" s="105"/>
      <c r="APC513" s="105"/>
      <c r="APD513" s="105"/>
      <c r="APE513" s="105"/>
      <c r="APF513" s="105"/>
      <c r="APG513" s="105"/>
      <c r="APH513" s="105"/>
      <c r="API513" s="105"/>
      <c r="APJ513" s="105"/>
      <c r="APK513" s="105"/>
      <c r="APL513" s="105"/>
      <c r="APM513" s="105"/>
      <c r="APN513" s="105"/>
      <c r="APO513" s="105"/>
      <c r="APP513" s="105"/>
      <c r="APQ513" s="105"/>
      <c r="APR513" s="105"/>
      <c r="APS513" s="105"/>
      <c r="APT513" s="105"/>
      <c r="APU513" s="105"/>
      <c r="APV513" s="105"/>
      <c r="APW513" s="105"/>
      <c r="APX513" s="105"/>
      <c r="APY513" s="105"/>
      <c r="APZ513" s="105"/>
      <c r="AQA513" s="105"/>
      <c r="AQB513" s="105"/>
      <c r="AQC513" s="105"/>
      <c r="AQD513" s="105"/>
      <c r="AQE513" s="105"/>
      <c r="AQF513" s="105"/>
      <c r="AQG513" s="105"/>
      <c r="AQH513" s="105"/>
      <c r="AQI513" s="105"/>
      <c r="AQJ513" s="105"/>
      <c r="AQK513" s="105"/>
      <c r="AQL513" s="105"/>
      <c r="AQM513" s="105"/>
      <c r="AQN513" s="105"/>
      <c r="AQO513" s="105"/>
      <c r="AQP513" s="105"/>
      <c r="AQQ513" s="105"/>
      <c r="AQR513" s="105"/>
      <c r="AQS513" s="105"/>
      <c r="AQT513" s="105"/>
      <c r="AQU513" s="105"/>
      <c r="AQV513" s="105"/>
      <c r="AQW513" s="105"/>
      <c r="AQX513" s="105"/>
      <c r="AQY513" s="105"/>
      <c r="AQZ513" s="105"/>
      <c r="ARA513" s="105"/>
      <c r="ARB513" s="105"/>
      <c r="ARC513" s="105"/>
      <c r="ARD513" s="105"/>
      <c r="ARE513" s="105"/>
      <c r="ARF513" s="105"/>
      <c r="ARG513" s="105"/>
      <c r="ARH513" s="105"/>
      <c r="ARI513" s="105"/>
      <c r="ARJ513" s="105"/>
      <c r="ARK513" s="105"/>
      <c r="ARL513" s="105"/>
      <c r="ARM513" s="105"/>
      <c r="ARN513" s="105"/>
      <c r="ARO513" s="105"/>
      <c r="ARP513" s="105"/>
      <c r="ARQ513" s="105"/>
      <c r="ARR513" s="105"/>
      <c r="ARS513" s="105"/>
      <c r="ART513" s="105"/>
      <c r="ARU513" s="105"/>
      <c r="ARV513" s="105"/>
      <c r="ARW513" s="105"/>
      <c r="ARX513" s="105"/>
      <c r="ARY513" s="105"/>
      <c r="ARZ513" s="105"/>
      <c r="ASA513" s="105"/>
      <c r="ASB513" s="105"/>
      <c r="ASC513" s="105"/>
      <c r="ASD513" s="105"/>
      <c r="ASE513" s="105"/>
      <c r="ASF513" s="105"/>
      <c r="ASG513" s="105"/>
      <c r="ASH513" s="105"/>
      <c r="ASI513" s="105"/>
      <c r="ASJ513" s="105"/>
      <c r="ASK513" s="105"/>
      <c r="ASL513" s="105"/>
      <c r="ASM513" s="105"/>
      <c r="ASN513" s="105"/>
      <c r="ASO513" s="105"/>
      <c r="ASP513" s="105"/>
      <c r="ASQ513" s="105"/>
      <c r="ASR513" s="105"/>
      <c r="ASS513" s="105"/>
      <c r="AST513" s="105"/>
      <c r="ASU513" s="105"/>
      <c r="ASV513" s="105"/>
      <c r="ASW513" s="105"/>
      <c r="ASX513" s="105"/>
      <c r="ASY513" s="105"/>
      <c r="ASZ513" s="105"/>
      <c r="ATA513" s="105"/>
      <c r="ATB513" s="105"/>
      <c r="ATC513" s="105"/>
      <c r="ATD513" s="105"/>
      <c r="ATE513" s="105"/>
      <c r="ATF513" s="105"/>
      <c r="ATG513" s="105"/>
      <c r="ATH513" s="105"/>
      <c r="ATI513" s="105"/>
      <c r="ATJ513" s="105"/>
      <c r="ATK513" s="105"/>
      <c r="ATL513" s="105"/>
      <c r="ATM513" s="105"/>
      <c r="ATN513" s="105"/>
      <c r="ATO513" s="105"/>
      <c r="ATP513" s="105"/>
      <c r="ATQ513" s="105"/>
      <c r="ATR513" s="105"/>
      <c r="ATS513" s="105"/>
      <c r="ATT513" s="105"/>
      <c r="ATU513" s="105"/>
      <c r="ATV513" s="105"/>
      <c r="ATW513" s="105"/>
      <c r="ATX513" s="105"/>
      <c r="ATY513" s="105"/>
      <c r="ATZ513" s="105"/>
      <c r="AUA513" s="105"/>
      <c r="AUB513" s="105"/>
      <c r="AUC513" s="105"/>
      <c r="AUD513" s="105"/>
      <c r="AUE513" s="105"/>
      <c r="AUF513" s="105"/>
      <c r="AUG513" s="105"/>
      <c r="AUH513" s="105"/>
      <c r="AUI513" s="105"/>
      <c r="AUJ513" s="105"/>
      <c r="AUK513" s="105"/>
      <c r="AUL513" s="105"/>
      <c r="AUM513" s="105"/>
      <c r="AUN513" s="105"/>
      <c r="AUO513" s="105"/>
      <c r="AUP513" s="105"/>
      <c r="AUQ513" s="105"/>
      <c r="AUR513" s="105"/>
      <c r="AUS513" s="105"/>
      <c r="AUT513" s="105"/>
      <c r="AUU513" s="105"/>
      <c r="AUV513" s="105"/>
      <c r="AUW513" s="105"/>
      <c r="AUX513" s="105"/>
      <c r="AUY513" s="105"/>
      <c r="AUZ513" s="105"/>
      <c r="AVA513" s="105"/>
      <c r="AVB513" s="105"/>
      <c r="AVC513" s="105"/>
      <c r="AVD513" s="105"/>
      <c r="AVE513" s="105"/>
      <c r="AVF513" s="105"/>
      <c r="AVG513" s="105"/>
      <c r="AVH513" s="105"/>
      <c r="AVI513" s="105"/>
      <c r="AVJ513" s="105"/>
      <c r="AVK513" s="105"/>
      <c r="AVL513" s="105"/>
      <c r="AVM513" s="105"/>
      <c r="AVN513" s="105"/>
      <c r="AVO513" s="105"/>
      <c r="AVP513" s="105"/>
      <c r="AVQ513" s="105"/>
      <c r="AVR513" s="105"/>
      <c r="AVS513" s="105"/>
      <c r="AVT513" s="105"/>
      <c r="AVU513" s="105"/>
      <c r="AVV513" s="105"/>
      <c r="AVW513" s="105"/>
      <c r="AVX513" s="105"/>
      <c r="AVY513" s="105"/>
      <c r="AVZ513" s="105"/>
      <c r="AWA513" s="105"/>
      <c r="AWB513" s="105"/>
      <c r="AWC513" s="105"/>
      <c r="AWD513" s="105"/>
      <c r="AWE513" s="105"/>
      <c r="AWF513" s="105"/>
      <c r="AWG513" s="105"/>
      <c r="AWH513" s="105"/>
      <c r="AWI513" s="105"/>
      <c r="AWJ513" s="105"/>
      <c r="AWK513" s="105"/>
      <c r="AWL513" s="105"/>
      <c r="AWM513" s="105"/>
      <c r="AWN513" s="105"/>
      <c r="AWO513" s="105"/>
      <c r="AWP513" s="105"/>
      <c r="AWQ513" s="105"/>
      <c r="AWR513" s="105"/>
      <c r="AWS513" s="105"/>
      <c r="AWT513" s="105"/>
      <c r="AWU513" s="105"/>
      <c r="AWV513" s="105"/>
      <c r="AWW513" s="105"/>
      <c r="AWX513" s="105"/>
      <c r="AWY513" s="105"/>
      <c r="AWZ513" s="105"/>
      <c r="AXA513" s="105"/>
      <c r="AXB513" s="105"/>
      <c r="AXC513" s="105"/>
      <c r="AXD513" s="105"/>
      <c r="AXE513" s="105"/>
      <c r="AXF513" s="105"/>
      <c r="AXG513" s="105"/>
      <c r="AXH513" s="105"/>
      <c r="AXI513" s="105"/>
      <c r="AXJ513" s="105"/>
      <c r="AXK513" s="105"/>
      <c r="AXL513" s="105"/>
      <c r="AXM513" s="105"/>
      <c r="AXN513" s="105"/>
      <c r="AXO513" s="105"/>
      <c r="AXP513" s="105"/>
      <c r="AXQ513" s="105"/>
      <c r="AXR513" s="105"/>
      <c r="AXS513" s="105"/>
      <c r="AXT513" s="105"/>
      <c r="AXU513" s="105"/>
      <c r="AXV513" s="105"/>
      <c r="AXW513" s="105"/>
      <c r="AXX513" s="105"/>
    </row>
    <row r="514" spans="1:1324" s="131" customFormat="1" ht="15.75" hidden="1" customHeight="1" x14ac:dyDescent="0.2">
      <c r="A514" s="13" t="s">
        <v>1585</v>
      </c>
      <c r="B514" s="13" t="s">
        <v>1169</v>
      </c>
      <c r="C514" s="12" t="s">
        <v>1170</v>
      </c>
      <c r="D514" s="19" t="s">
        <v>1489</v>
      </c>
      <c r="E514" s="9">
        <v>40592</v>
      </c>
      <c r="F514" s="30" t="s">
        <v>1182</v>
      </c>
      <c r="G514" s="30" t="s">
        <v>1186</v>
      </c>
      <c r="H514" s="30">
        <v>42005</v>
      </c>
      <c r="I514" s="30" t="s">
        <v>1065</v>
      </c>
      <c r="J514" s="173"/>
      <c r="K514" s="87" t="s">
        <v>6</v>
      </c>
      <c r="L514" s="87">
        <v>1</v>
      </c>
      <c r="M514" s="87">
        <v>1</v>
      </c>
      <c r="N514" s="87" t="s">
        <v>326</v>
      </c>
      <c r="O514" s="87">
        <v>1</v>
      </c>
      <c r="P514" s="87" t="s">
        <v>326</v>
      </c>
      <c r="Q514" s="87">
        <v>1</v>
      </c>
      <c r="R514" s="87" t="s">
        <v>326</v>
      </c>
      <c r="S514" s="87">
        <v>1</v>
      </c>
      <c r="T514" s="87" t="s">
        <v>49</v>
      </c>
      <c r="U514" s="87">
        <v>1</v>
      </c>
      <c r="V514" s="87">
        <v>1</v>
      </c>
      <c r="W514" s="87">
        <v>0</v>
      </c>
      <c r="X514" s="87">
        <v>0</v>
      </c>
      <c r="Y514" s="87">
        <v>0</v>
      </c>
      <c r="Z514" s="87">
        <v>0</v>
      </c>
      <c r="AA514" s="87">
        <v>0</v>
      </c>
      <c r="AB514" s="87">
        <v>0</v>
      </c>
      <c r="AC514" s="87">
        <v>0</v>
      </c>
      <c r="AD514" s="87">
        <v>0</v>
      </c>
      <c r="AE514" s="87">
        <v>0</v>
      </c>
      <c r="AF514" s="104"/>
      <c r="AG514" s="105"/>
    </row>
    <row r="515" spans="1:1324" s="105" customFormat="1" ht="15.75" hidden="1" customHeight="1" x14ac:dyDescent="0.2">
      <c r="A515" s="13" t="s">
        <v>1175</v>
      </c>
      <c r="B515" s="13" t="s">
        <v>1176</v>
      </c>
      <c r="C515" s="12" t="s">
        <v>1177</v>
      </c>
      <c r="D515" s="19" t="s">
        <v>1247</v>
      </c>
      <c r="E515" s="9">
        <v>39503</v>
      </c>
      <c r="F515" s="30" t="s">
        <v>1167</v>
      </c>
      <c r="G515" s="30" t="s">
        <v>1186</v>
      </c>
      <c r="H515" s="30">
        <v>42346</v>
      </c>
      <c r="I515" s="30" t="s">
        <v>1065</v>
      </c>
      <c r="J515" s="173"/>
      <c r="K515" s="87" t="s">
        <v>6</v>
      </c>
      <c r="L515" s="87">
        <v>1</v>
      </c>
      <c r="M515" s="87">
        <v>1</v>
      </c>
      <c r="N515" s="87" t="s">
        <v>326</v>
      </c>
      <c r="O515" s="87">
        <v>1</v>
      </c>
      <c r="P515" s="87" t="s">
        <v>326</v>
      </c>
      <c r="Q515" s="87">
        <v>1</v>
      </c>
      <c r="R515" s="87" t="s">
        <v>326</v>
      </c>
      <c r="S515" s="87">
        <v>1</v>
      </c>
      <c r="T515" s="87" t="s">
        <v>49</v>
      </c>
      <c r="U515" s="87">
        <v>1</v>
      </c>
      <c r="V515" s="87">
        <v>1</v>
      </c>
      <c r="W515" s="87">
        <v>1</v>
      </c>
      <c r="X515" s="87">
        <v>1</v>
      </c>
      <c r="Y515" s="87">
        <v>1</v>
      </c>
      <c r="Z515" s="87">
        <v>0</v>
      </c>
      <c r="AA515" s="87">
        <v>0</v>
      </c>
      <c r="AB515" s="71">
        <f>IF((ISERROR(VLOOKUP($A515,RTlist2,40,FALSE)))=TRUE,2,VLOOKUP($A515,RTlist2,40,FALSE))</f>
        <v>2</v>
      </c>
      <c r="AC515" s="71">
        <f>IF((ISERROR(VLOOKUP($A515,RTlist2,41,FALSE)))=TRUE,2,VLOOKUP($A515,RTlist2,41,FALSE))</f>
        <v>2</v>
      </c>
      <c r="AD515" s="71">
        <f>IF((ISERROR(VLOOKUP($A515,RTlist2,36,FALSE)))=TRUE,2,VLOOKUP($A515,RTlist2,36,FALSE))</f>
        <v>2</v>
      </c>
      <c r="AE515" s="71">
        <f>IF((ISERROR(VLOOKUP($A515,RTlist2,37,FALSE)))=TRUE,2,VLOOKUP($A515,RTlist2,37,FALSE))</f>
        <v>2</v>
      </c>
      <c r="AF515" s="103"/>
      <c r="AG515" s="131"/>
    </row>
    <row r="516" spans="1:1324" s="106" customFormat="1" ht="15.75" hidden="1" customHeight="1" x14ac:dyDescent="0.2">
      <c r="A516" s="13" t="s">
        <v>1506</v>
      </c>
      <c r="B516" s="13" t="s">
        <v>1176</v>
      </c>
      <c r="C516" s="12" t="s">
        <v>1177</v>
      </c>
      <c r="D516" s="19" t="s">
        <v>1507</v>
      </c>
      <c r="E516" s="9">
        <v>41243</v>
      </c>
      <c r="F516" s="30" t="s">
        <v>1167</v>
      </c>
      <c r="G516" s="30" t="s">
        <v>1186</v>
      </c>
      <c r="H516" s="30">
        <v>42005</v>
      </c>
      <c r="I516" s="30" t="s">
        <v>1065</v>
      </c>
      <c r="J516" s="173"/>
      <c r="K516" s="87" t="s">
        <v>6</v>
      </c>
      <c r="L516" s="87">
        <v>1</v>
      </c>
      <c r="M516" s="87">
        <v>1</v>
      </c>
      <c r="N516" s="87" t="s">
        <v>326</v>
      </c>
      <c r="O516" s="87">
        <v>1</v>
      </c>
      <c r="P516" s="87" t="s">
        <v>326</v>
      </c>
      <c r="Q516" s="87">
        <v>1</v>
      </c>
      <c r="R516" s="87" t="s">
        <v>326</v>
      </c>
      <c r="S516" s="87">
        <v>1</v>
      </c>
      <c r="T516" s="87" t="s">
        <v>49</v>
      </c>
      <c r="U516" s="87">
        <v>1</v>
      </c>
      <c r="V516" s="87">
        <v>1</v>
      </c>
      <c r="W516" s="87">
        <v>0</v>
      </c>
      <c r="X516" s="87">
        <v>0</v>
      </c>
      <c r="Y516" s="87">
        <v>0</v>
      </c>
      <c r="Z516" s="87">
        <v>0</v>
      </c>
      <c r="AA516" s="87">
        <v>0</v>
      </c>
      <c r="AB516" s="87">
        <v>0</v>
      </c>
      <c r="AC516" s="87">
        <v>0</v>
      </c>
      <c r="AD516" s="87">
        <v>0</v>
      </c>
      <c r="AE516" s="87">
        <v>0</v>
      </c>
      <c r="AF516" s="104" t="s">
        <v>2362</v>
      </c>
      <c r="AG516" s="105"/>
      <c r="AH516" s="131"/>
      <c r="AI516" s="131"/>
      <c r="AJ516" s="131"/>
      <c r="AK516" s="131"/>
      <c r="AL516" s="131"/>
      <c r="AM516" s="131"/>
      <c r="AN516" s="131"/>
      <c r="AO516" s="131"/>
      <c r="AP516" s="131"/>
      <c r="AQ516" s="131"/>
      <c r="AR516" s="131"/>
      <c r="AS516" s="131"/>
      <c r="AT516" s="131"/>
      <c r="AU516" s="131"/>
      <c r="AV516" s="131"/>
      <c r="AW516" s="131"/>
      <c r="AX516" s="131"/>
      <c r="AY516" s="131"/>
      <c r="AZ516" s="131"/>
      <c r="BA516" s="131"/>
      <c r="BB516" s="131"/>
      <c r="BC516" s="131"/>
      <c r="BD516" s="131"/>
      <c r="BE516" s="131"/>
      <c r="BF516" s="131"/>
      <c r="BG516" s="131"/>
      <c r="BH516" s="131"/>
      <c r="BI516" s="131"/>
      <c r="BJ516" s="131"/>
      <c r="BK516" s="131"/>
      <c r="BL516" s="131"/>
      <c r="BM516" s="131"/>
      <c r="BN516" s="131"/>
      <c r="BO516" s="131"/>
      <c r="BP516" s="131"/>
      <c r="BQ516" s="131"/>
      <c r="BR516" s="131"/>
      <c r="BS516" s="131"/>
      <c r="BT516" s="131"/>
      <c r="BU516" s="131"/>
      <c r="BV516" s="131"/>
      <c r="BW516" s="131"/>
      <c r="BX516" s="131"/>
      <c r="BY516" s="131"/>
      <c r="BZ516" s="131"/>
      <c r="CA516" s="131"/>
      <c r="CB516" s="131"/>
      <c r="CC516" s="131"/>
      <c r="CD516" s="131"/>
      <c r="CE516" s="131"/>
      <c r="CF516" s="131"/>
      <c r="CG516" s="131"/>
      <c r="CH516" s="131"/>
      <c r="CI516" s="131"/>
      <c r="CJ516" s="131"/>
      <c r="CK516" s="131"/>
      <c r="CL516" s="131"/>
      <c r="CM516" s="131"/>
      <c r="CN516" s="131"/>
      <c r="CO516" s="131"/>
      <c r="CP516" s="131"/>
      <c r="CQ516" s="131"/>
      <c r="CR516" s="131"/>
      <c r="CS516" s="131"/>
      <c r="CT516" s="131"/>
      <c r="CU516" s="131"/>
      <c r="CV516" s="131"/>
      <c r="CW516" s="131"/>
      <c r="CX516" s="131"/>
      <c r="CY516" s="131"/>
      <c r="CZ516" s="131"/>
      <c r="DA516" s="131"/>
      <c r="DB516" s="131"/>
      <c r="DC516" s="131"/>
      <c r="DD516" s="131"/>
      <c r="DE516" s="131"/>
      <c r="DF516" s="131"/>
      <c r="DG516" s="131"/>
      <c r="DH516" s="131"/>
      <c r="DI516" s="131"/>
      <c r="DJ516" s="131"/>
      <c r="DK516" s="131"/>
      <c r="DL516" s="131"/>
      <c r="DM516" s="131"/>
      <c r="DN516" s="131"/>
      <c r="DO516" s="131"/>
      <c r="DP516" s="131"/>
      <c r="DQ516" s="131"/>
      <c r="DR516" s="131"/>
      <c r="DS516" s="131"/>
      <c r="DT516" s="131"/>
      <c r="DU516" s="131"/>
      <c r="DV516" s="131"/>
      <c r="DW516" s="131"/>
      <c r="DX516" s="131"/>
      <c r="DY516" s="131"/>
      <c r="DZ516" s="131"/>
      <c r="EA516" s="131"/>
      <c r="EB516" s="131"/>
      <c r="EC516" s="131"/>
      <c r="ED516" s="131"/>
      <c r="EE516" s="131"/>
      <c r="EF516" s="131"/>
      <c r="EG516" s="131"/>
      <c r="EH516" s="131"/>
      <c r="EI516" s="131"/>
      <c r="EJ516" s="131"/>
      <c r="EK516" s="131"/>
      <c r="EL516" s="131"/>
      <c r="EM516" s="131"/>
      <c r="EN516" s="131"/>
      <c r="EO516" s="131"/>
      <c r="EP516" s="131"/>
      <c r="EQ516" s="131"/>
      <c r="ER516" s="131"/>
      <c r="ES516" s="131"/>
      <c r="ET516" s="131"/>
      <c r="EU516" s="131"/>
      <c r="EV516" s="131"/>
      <c r="EW516" s="131"/>
      <c r="EX516" s="131"/>
      <c r="EY516" s="131"/>
      <c r="EZ516" s="131"/>
      <c r="FA516" s="131"/>
      <c r="FB516" s="131"/>
      <c r="FC516" s="131"/>
      <c r="FD516" s="131"/>
      <c r="FE516" s="131"/>
      <c r="FF516" s="131"/>
      <c r="FG516" s="131"/>
      <c r="FH516" s="131"/>
      <c r="FI516" s="131"/>
      <c r="FJ516" s="131"/>
      <c r="FK516" s="131"/>
      <c r="FL516" s="131"/>
      <c r="FM516" s="131"/>
      <c r="FN516" s="131"/>
      <c r="FO516" s="131"/>
      <c r="FP516" s="131"/>
      <c r="FQ516" s="131"/>
      <c r="FR516" s="131"/>
      <c r="FS516" s="131"/>
      <c r="FT516" s="131"/>
      <c r="FU516" s="131"/>
      <c r="FV516" s="131"/>
      <c r="FW516" s="131"/>
      <c r="FX516" s="131"/>
      <c r="FY516" s="131"/>
      <c r="FZ516" s="131"/>
      <c r="GA516" s="131"/>
      <c r="GB516" s="131"/>
      <c r="GC516" s="131"/>
      <c r="GD516" s="131"/>
      <c r="GE516" s="131"/>
      <c r="GF516" s="131"/>
      <c r="GG516" s="131"/>
      <c r="GH516" s="131"/>
      <c r="GI516" s="131"/>
      <c r="GJ516" s="131"/>
      <c r="GK516" s="131"/>
      <c r="GL516" s="131"/>
      <c r="GM516" s="131"/>
      <c r="GN516" s="131"/>
      <c r="GO516" s="131"/>
      <c r="GP516" s="131"/>
      <c r="GQ516" s="131"/>
      <c r="GR516" s="131"/>
      <c r="GS516" s="131"/>
      <c r="GT516" s="131"/>
      <c r="GU516" s="131"/>
      <c r="GV516" s="131"/>
      <c r="GW516" s="131"/>
      <c r="GX516" s="131"/>
      <c r="GY516" s="131"/>
      <c r="GZ516" s="131"/>
      <c r="HA516" s="131"/>
      <c r="HB516" s="131"/>
      <c r="HC516" s="131"/>
      <c r="HD516" s="131"/>
      <c r="HE516" s="131"/>
      <c r="HF516" s="131"/>
      <c r="HG516" s="131"/>
      <c r="HH516" s="131"/>
      <c r="HI516" s="131"/>
      <c r="HJ516" s="131"/>
      <c r="HK516" s="131"/>
      <c r="HL516" s="131"/>
      <c r="HM516" s="131"/>
      <c r="HN516" s="131"/>
      <c r="HO516" s="131"/>
      <c r="HP516" s="131"/>
      <c r="HQ516" s="131"/>
      <c r="HR516" s="131"/>
      <c r="HS516" s="131"/>
      <c r="HT516" s="131"/>
      <c r="HU516" s="131"/>
      <c r="HV516" s="131"/>
      <c r="HW516" s="131"/>
      <c r="HX516" s="131"/>
      <c r="HY516" s="131"/>
      <c r="HZ516" s="131"/>
      <c r="IA516" s="131"/>
      <c r="IB516" s="131"/>
      <c r="IC516" s="131"/>
      <c r="ID516" s="131"/>
      <c r="IE516" s="131"/>
      <c r="IF516" s="131"/>
      <c r="IG516" s="131"/>
      <c r="IH516" s="131"/>
      <c r="II516" s="131"/>
      <c r="IJ516" s="131"/>
      <c r="IK516" s="131"/>
      <c r="IL516" s="131"/>
      <c r="IM516" s="131"/>
      <c r="IN516" s="131"/>
      <c r="IO516" s="131"/>
      <c r="IP516" s="131"/>
      <c r="IQ516" s="131"/>
      <c r="IR516" s="131"/>
      <c r="IS516" s="131"/>
      <c r="IT516" s="131"/>
      <c r="IU516" s="131"/>
      <c r="IV516" s="131"/>
      <c r="IW516" s="131"/>
      <c r="IX516" s="131"/>
      <c r="IY516" s="131"/>
      <c r="IZ516" s="131"/>
      <c r="JA516" s="131"/>
      <c r="JB516" s="131"/>
      <c r="JC516" s="131"/>
      <c r="JD516" s="131"/>
      <c r="JE516" s="131"/>
      <c r="JF516" s="131"/>
      <c r="JG516" s="131"/>
      <c r="JH516" s="131"/>
      <c r="JI516" s="131"/>
      <c r="JJ516" s="131"/>
      <c r="JK516" s="131"/>
      <c r="JL516" s="131"/>
      <c r="JM516" s="131"/>
      <c r="JN516" s="131"/>
      <c r="JO516" s="131"/>
      <c r="JP516" s="131"/>
      <c r="JQ516" s="131"/>
      <c r="JR516" s="131"/>
      <c r="JS516" s="131"/>
      <c r="JT516" s="131"/>
      <c r="JU516" s="131"/>
      <c r="JV516" s="131"/>
      <c r="JW516" s="131"/>
      <c r="JX516" s="131"/>
      <c r="JY516" s="131"/>
      <c r="JZ516" s="131"/>
      <c r="KA516" s="131"/>
      <c r="KB516" s="131"/>
      <c r="KC516" s="131"/>
      <c r="KD516" s="131"/>
      <c r="KE516" s="131"/>
      <c r="KF516" s="131"/>
      <c r="KG516" s="131"/>
      <c r="KH516" s="131"/>
      <c r="KI516" s="131"/>
      <c r="KJ516" s="131"/>
      <c r="KK516" s="131"/>
      <c r="KL516" s="131"/>
      <c r="KM516" s="131"/>
      <c r="KN516" s="131"/>
      <c r="KO516" s="131"/>
      <c r="KP516" s="131"/>
      <c r="KQ516" s="131"/>
      <c r="KR516" s="131"/>
      <c r="KS516" s="131"/>
      <c r="KT516" s="131"/>
      <c r="KU516" s="131"/>
      <c r="KV516" s="131"/>
      <c r="KW516" s="131"/>
      <c r="KX516" s="131"/>
      <c r="KY516" s="131"/>
      <c r="KZ516" s="131"/>
      <c r="LA516" s="131"/>
      <c r="LB516" s="131"/>
      <c r="LC516" s="131"/>
      <c r="LD516" s="131"/>
      <c r="LE516" s="131"/>
      <c r="LF516" s="131"/>
      <c r="LG516" s="131"/>
      <c r="LH516" s="131"/>
      <c r="LI516" s="131"/>
      <c r="LJ516" s="131"/>
      <c r="LK516" s="131"/>
      <c r="LL516" s="131"/>
      <c r="LM516" s="131"/>
      <c r="LN516" s="131"/>
      <c r="LO516" s="131"/>
      <c r="LP516" s="131"/>
      <c r="LQ516" s="131"/>
      <c r="LR516" s="131"/>
      <c r="LS516" s="131"/>
      <c r="LT516" s="131"/>
      <c r="LU516" s="131"/>
      <c r="LV516" s="131"/>
      <c r="LW516" s="131"/>
      <c r="LX516" s="131"/>
      <c r="LY516" s="131"/>
      <c r="LZ516" s="131"/>
      <c r="MA516" s="131"/>
      <c r="MB516" s="131"/>
      <c r="MC516" s="131"/>
      <c r="MD516" s="131"/>
      <c r="ME516" s="131"/>
      <c r="MF516" s="131"/>
      <c r="MG516" s="131"/>
      <c r="MH516" s="131"/>
      <c r="MI516" s="131"/>
      <c r="MJ516" s="131"/>
      <c r="MK516" s="131"/>
      <c r="ML516" s="131"/>
      <c r="MM516" s="131"/>
      <c r="MN516" s="131"/>
      <c r="MO516" s="131"/>
      <c r="MP516" s="131"/>
      <c r="MQ516" s="131"/>
      <c r="MR516" s="131"/>
      <c r="MS516" s="131"/>
      <c r="MT516" s="131"/>
      <c r="MU516" s="131"/>
      <c r="MV516" s="131"/>
      <c r="MW516" s="131"/>
      <c r="MX516" s="131"/>
      <c r="MY516" s="131"/>
      <c r="MZ516" s="131"/>
      <c r="NA516" s="131"/>
      <c r="NB516" s="131"/>
      <c r="NC516" s="131"/>
      <c r="ND516" s="131"/>
      <c r="NE516" s="131"/>
      <c r="NF516" s="131"/>
      <c r="NG516" s="131"/>
      <c r="NH516" s="131"/>
      <c r="NI516" s="131"/>
      <c r="NJ516" s="131"/>
      <c r="NK516" s="131"/>
      <c r="NL516" s="131"/>
      <c r="NM516" s="131"/>
      <c r="NN516" s="131"/>
      <c r="NO516" s="131"/>
      <c r="NP516" s="131"/>
      <c r="NQ516" s="131"/>
      <c r="NR516" s="131"/>
      <c r="NS516" s="131"/>
      <c r="NT516" s="131"/>
      <c r="NU516" s="131"/>
      <c r="NV516" s="131"/>
      <c r="NW516" s="131"/>
      <c r="NX516" s="131"/>
      <c r="NY516" s="131"/>
      <c r="NZ516" s="131"/>
      <c r="OA516" s="131"/>
      <c r="OB516" s="131"/>
      <c r="OC516" s="131"/>
      <c r="OD516" s="131"/>
      <c r="OE516" s="131"/>
      <c r="OF516" s="131"/>
      <c r="OG516" s="131"/>
      <c r="OH516" s="131"/>
      <c r="OI516" s="131"/>
      <c r="OJ516" s="131"/>
      <c r="OK516" s="131"/>
      <c r="OL516" s="131"/>
      <c r="OM516" s="131"/>
      <c r="ON516" s="131"/>
      <c r="OO516" s="131"/>
      <c r="OP516" s="131"/>
      <c r="OQ516" s="131"/>
      <c r="OR516" s="131"/>
      <c r="OS516" s="131"/>
      <c r="OT516" s="131"/>
      <c r="OU516" s="131"/>
      <c r="OV516" s="131"/>
      <c r="OW516" s="131"/>
      <c r="OX516" s="131"/>
      <c r="OY516" s="131"/>
      <c r="OZ516" s="131"/>
      <c r="PA516" s="131"/>
      <c r="PB516" s="131"/>
      <c r="PC516" s="131"/>
      <c r="PD516" s="131"/>
      <c r="PE516" s="131"/>
      <c r="PF516" s="131"/>
      <c r="PG516" s="131"/>
      <c r="PH516" s="131"/>
      <c r="PI516" s="131"/>
      <c r="PJ516" s="131"/>
      <c r="PK516" s="131"/>
      <c r="PL516" s="131"/>
      <c r="PM516" s="131"/>
      <c r="PN516" s="131"/>
      <c r="PO516" s="131"/>
      <c r="PP516" s="131"/>
      <c r="PQ516" s="131"/>
      <c r="PR516" s="131"/>
      <c r="PS516" s="131"/>
      <c r="PT516" s="131"/>
      <c r="PU516" s="131"/>
      <c r="PV516" s="131"/>
      <c r="PW516" s="131"/>
      <c r="PX516" s="131"/>
      <c r="PY516" s="131"/>
      <c r="PZ516" s="131"/>
      <c r="QA516" s="131"/>
      <c r="QB516" s="131"/>
      <c r="QC516" s="131"/>
      <c r="QD516" s="131"/>
      <c r="QE516" s="131"/>
      <c r="QF516" s="131"/>
      <c r="QG516" s="131"/>
      <c r="QH516" s="131"/>
      <c r="QI516" s="131"/>
      <c r="QJ516" s="131"/>
      <c r="QK516" s="131"/>
      <c r="QL516" s="131"/>
      <c r="QM516" s="131"/>
      <c r="QN516" s="131"/>
      <c r="QO516" s="131"/>
      <c r="QP516" s="131"/>
      <c r="QQ516" s="131"/>
      <c r="QR516" s="131"/>
      <c r="QS516" s="131"/>
      <c r="QT516" s="131"/>
      <c r="QU516" s="131"/>
      <c r="QV516" s="131"/>
      <c r="QW516" s="131"/>
      <c r="QX516" s="131"/>
      <c r="QY516" s="131"/>
      <c r="QZ516" s="131"/>
      <c r="RA516" s="131"/>
      <c r="RB516" s="131"/>
      <c r="RC516" s="131"/>
      <c r="RD516" s="131"/>
      <c r="RE516" s="131"/>
      <c r="RF516" s="131"/>
      <c r="RG516" s="131"/>
      <c r="RH516" s="131"/>
      <c r="RI516" s="131"/>
      <c r="RJ516" s="131"/>
      <c r="RK516" s="131"/>
      <c r="RL516" s="131"/>
      <c r="RM516" s="131"/>
      <c r="RN516" s="131"/>
      <c r="RO516" s="131"/>
      <c r="RP516" s="131"/>
      <c r="RQ516" s="131"/>
      <c r="RR516" s="131"/>
      <c r="RS516" s="131"/>
      <c r="RT516" s="131"/>
      <c r="RU516" s="131"/>
      <c r="RV516" s="131"/>
      <c r="RW516" s="131"/>
      <c r="RX516" s="131"/>
      <c r="RY516" s="131"/>
      <c r="RZ516" s="131"/>
      <c r="SA516" s="131"/>
      <c r="SB516" s="131"/>
      <c r="SC516" s="131"/>
      <c r="SD516" s="131"/>
      <c r="SE516" s="131"/>
      <c r="SF516" s="131"/>
      <c r="SG516" s="131"/>
      <c r="SH516" s="131"/>
      <c r="SI516" s="131"/>
      <c r="SJ516" s="131"/>
      <c r="SK516" s="131"/>
      <c r="SL516" s="131"/>
      <c r="SM516" s="131"/>
      <c r="SN516" s="131"/>
      <c r="SO516" s="131"/>
      <c r="SP516" s="131"/>
      <c r="SQ516" s="131"/>
      <c r="SR516" s="131"/>
      <c r="SS516" s="131"/>
      <c r="ST516" s="131"/>
      <c r="SU516" s="131"/>
      <c r="SV516" s="131"/>
      <c r="SW516" s="131"/>
      <c r="SX516" s="131"/>
      <c r="SY516" s="131"/>
      <c r="SZ516" s="131"/>
      <c r="TA516" s="131"/>
      <c r="TB516" s="131"/>
      <c r="TC516" s="131"/>
      <c r="TD516" s="131"/>
      <c r="TE516" s="131"/>
      <c r="TF516" s="131"/>
      <c r="TG516" s="131"/>
      <c r="TH516" s="131"/>
      <c r="TI516" s="131"/>
      <c r="TJ516" s="131"/>
      <c r="TK516" s="131"/>
      <c r="TL516" s="131"/>
      <c r="TM516" s="131"/>
      <c r="TN516" s="131"/>
      <c r="TO516" s="131"/>
      <c r="TP516" s="131"/>
      <c r="TQ516" s="131"/>
      <c r="TR516" s="131"/>
      <c r="TS516" s="131"/>
      <c r="TT516" s="131"/>
      <c r="TU516" s="131"/>
      <c r="TV516" s="131"/>
      <c r="TW516" s="131"/>
      <c r="TX516" s="131"/>
      <c r="TY516" s="131"/>
      <c r="TZ516" s="131"/>
      <c r="UA516" s="131"/>
      <c r="UB516" s="131"/>
      <c r="UC516" s="131"/>
      <c r="UD516" s="131"/>
      <c r="UE516" s="131"/>
      <c r="UF516" s="131"/>
      <c r="UG516" s="131"/>
      <c r="UH516" s="131"/>
      <c r="UI516" s="131"/>
      <c r="UJ516" s="131"/>
      <c r="UK516" s="131"/>
      <c r="UL516" s="131"/>
      <c r="UM516" s="131"/>
      <c r="UN516" s="131"/>
      <c r="UO516" s="131"/>
      <c r="UP516" s="131"/>
      <c r="UQ516" s="131"/>
      <c r="UR516" s="131"/>
      <c r="US516" s="131"/>
      <c r="UT516" s="131"/>
      <c r="UU516" s="131"/>
      <c r="UV516" s="131"/>
      <c r="UW516" s="131"/>
      <c r="UX516" s="131"/>
      <c r="UY516" s="131"/>
      <c r="UZ516" s="131"/>
      <c r="VA516" s="131"/>
      <c r="VB516" s="131"/>
      <c r="VC516" s="131"/>
      <c r="VD516" s="131"/>
      <c r="VE516" s="131"/>
      <c r="VF516" s="131"/>
      <c r="VG516" s="131"/>
      <c r="VH516" s="131"/>
      <c r="VI516" s="131"/>
      <c r="VJ516" s="131"/>
      <c r="VK516" s="131"/>
      <c r="VL516" s="131"/>
      <c r="VM516" s="131"/>
      <c r="VN516" s="131"/>
      <c r="VO516" s="131"/>
      <c r="VP516" s="131"/>
      <c r="VQ516" s="131"/>
      <c r="VR516" s="131"/>
      <c r="VS516" s="131"/>
      <c r="VT516" s="131"/>
      <c r="VU516" s="131"/>
      <c r="VV516" s="131"/>
      <c r="VW516" s="131"/>
      <c r="VX516" s="131"/>
      <c r="VY516" s="131"/>
      <c r="VZ516" s="131"/>
      <c r="WA516" s="131"/>
      <c r="WB516" s="131"/>
      <c r="WC516" s="131"/>
      <c r="WD516" s="131"/>
      <c r="WE516" s="131"/>
      <c r="WF516" s="131"/>
      <c r="WG516" s="131"/>
      <c r="WH516" s="131"/>
      <c r="WI516" s="131"/>
      <c r="WJ516" s="131"/>
      <c r="WK516" s="131"/>
      <c r="WL516" s="131"/>
      <c r="WM516" s="131"/>
      <c r="WN516" s="131"/>
      <c r="WO516" s="131"/>
      <c r="WP516" s="131"/>
      <c r="WQ516" s="131"/>
      <c r="WR516" s="131"/>
      <c r="WS516" s="131"/>
      <c r="WT516" s="131"/>
      <c r="WU516" s="131"/>
      <c r="WV516" s="131"/>
      <c r="WW516" s="131"/>
      <c r="WX516" s="131"/>
      <c r="WY516" s="131"/>
      <c r="WZ516" s="131"/>
      <c r="XA516" s="131"/>
      <c r="XB516" s="131"/>
      <c r="XC516" s="131"/>
      <c r="XD516" s="131"/>
      <c r="XE516" s="131"/>
      <c r="XF516" s="131"/>
      <c r="XG516" s="131"/>
      <c r="XH516" s="131"/>
      <c r="XI516" s="131"/>
      <c r="XJ516" s="131"/>
      <c r="XK516" s="131"/>
      <c r="XL516" s="131"/>
      <c r="XM516" s="131"/>
      <c r="XN516" s="131"/>
      <c r="XO516" s="131"/>
      <c r="XP516" s="131"/>
      <c r="XQ516" s="131"/>
      <c r="XR516" s="131"/>
      <c r="XS516" s="131"/>
      <c r="XT516" s="131"/>
      <c r="XU516" s="131"/>
      <c r="XV516" s="131"/>
      <c r="XW516" s="131"/>
      <c r="XX516" s="131"/>
      <c r="XY516" s="131"/>
      <c r="XZ516" s="131"/>
      <c r="YA516" s="131"/>
      <c r="YB516" s="131"/>
      <c r="YC516" s="131"/>
      <c r="YD516" s="131"/>
      <c r="YE516" s="131"/>
      <c r="YF516" s="131"/>
      <c r="YG516" s="131"/>
      <c r="YH516" s="131"/>
      <c r="YI516" s="131"/>
      <c r="YJ516" s="131"/>
      <c r="YK516" s="131"/>
      <c r="YL516" s="131"/>
      <c r="YM516" s="131"/>
      <c r="YN516" s="131"/>
      <c r="YO516" s="131"/>
      <c r="YP516" s="131"/>
      <c r="YQ516" s="131"/>
      <c r="YR516" s="131"/>
      <c r="YS516" s="131"/>
      <c r="YT516" s="131"/>
      <c r="YU516" s="131"/>
      <c r="YV516" s="131"/>
      <c r="YW516" s="131"/>
      <c r="YX516" s="131"/>
      <c r="YY516" s="131"/>
      <c r="YZ516" s="131"/>
      <c r="ZA516" s="131"/>
      <c r="ZB516" s="131"/>
      <c r="ZC516" s="131"/>
      <c r="ZD516" s="131"/>
      <c r="ZE516" s="131"/>
      <c r="ZF516" s="131"/>
      <c r="ZG516" s="131"/>
      <c r="ZH516" s="131"/>
      <c r="ZI516" s="131"/>
      <c r="ZJ516" s="131"/>
      <c r="ZK516" s="131"/>
      <c r="ZL516" s="131"/>
      <c r="ZM516" s="131"/>
      <c r="ZN516" s="131"/>
      <c r="ZO516" s="131"/>
      <c r="ZP516" s="131"/>
      <c r="ZQ516" s="131"/>
      <c r="ZR516" s="131"/>
      <c r="ZS516" s="131"/>
      <c r="ZT516" s="131"/>
      <c r="ZU516" s="131"/>
      <c r="ZV516" s="131"/>
      <c r="ZW516" s="131"/>
      <c r="ZX516" s="131"/>
      <c r="ZY516" s="131"/>
      <c r="ZZ516" s="131"/>
      <c r="AAA516" s="131"/>
      <c r="AAB516" s="131"/>
      <c r="AAC516" s="131"/>
      <c r="AAD516" s="131"/>
      <c r="AAE516" s="131"/>
      <c r="AAF516" s="131"/>
      <c r="AAG516" s="131"/>
      <c r="AAH516" s="131"/>
      <c r="AAI516" s="131"/>
      <c r="AAJ516" s="131"/>
      <c r="AAK516" s="131"/>
      <c r="AAL516" s="131"/>
      <c r="AAM516" s="131"/>
      <c r="AAN516" s="131"/>
      <c r="AAO516" s="131"/>
      <c r="AAP516" s="131"/>
      <c r="AAQ516" s="131"/>
      <c r="AAR516" s="131"/>
      <c r="AAS516" s="131"/>
      <c r="AAT516" s="131"/>
      <c r="AAU516" s="131"/>
      <c r="AAV516" s="131"/>
      <c r="AAW516" s="131"/>
      <c r="AAX516" s="131"/>
      <c r="AAY516" s="131"/>
      <c r="AAZ516" s="131"/>
      <c r="ABA516" s="131"/>
      <c r="ABB516" s="131"/>
      <c r="ABC516" s="131"/>
      <c r="ABD516" s="131"/>
      <c r="ABE516" s="131"/>
      <c r="ABF516" s="131"/>
      <c r="ABG516" s="131"/>
      <c r="ABH516" s="131"/>
      <c r="ABI516" s="131"/>
      <c r="ABJ516" s="131"/>
      <c r="ABK516" s="131"/>
      <c r="ABL516" s="131"/>
      <c r="ABM516" s="131"/>
      <c r="ABN516" s="131"/>
      <c r="ABO516" s="131"/>
      <c r="ABP516" s="131"/>
      <c r="ABQ516" s="131"/>
      <c r="ABR516" s="131"/>
      <c r="ABS516" s="131"/>
      <c r="ABT516" s="131"/>
      <c r="ABU516" s="131"/>
      <c r="ABV516" s="131"/>
      <c r="ABW516" s="131"/>
      <c r="ABX516" s="131"/>
      <c r="ABY516" s="131"/>
      <c r="ABZ516" s="131"/>
      <c r="ACA516" s="131"/>
      <c r="ACB516" s="131"/>
      <c r="ACC516" s="131"/>
      <c r="ACD516" s="131"/>
      <c r="ACE516" s="131"/>
      <c r="ACF516" s="131"/>
      <c r="ACG516" s="131"/>
      <c r="ACH516" s="131"/>
      <c r="ACI516" s="131"/>
      <c r="ACJ516" s="131"/>
      <c r="ACK516" s="131"/>
      <c r="ACL516" s="131"/>
      <c r="ACM516" s="131"/>
      <c r="ACN516" s="131"/>
      <c r="ACO516" s="131"/>
      <c r="ACP516" s="131"/>
      <c r="ACQ516" s="131"/>
      <c r="ACR516" s="131"/>
      <c r="ACS516" s="131"/>
      <c r="ACT516" s="131"/>
      <c r="ACU516" s="131"/>
      <c r="ACV516" s="131"/>
      <c r="ACW516" s="131"/>
      <c r="ACX516" s="131"/>
      <c r="ACY516" s="131"/>
      <c r="ACZ516" s="131"/>
      <c r="ADA516" s="131"/>
      <c r="ADB516" s="131"/>
      <c r="ADC516" s="131"/>
      <c r="ADD516" s="131"/>
      <c r="ADE516" s="131"/>
      <c r="ADF516" s="131"/>
      <c r="ADG516" s="131"/>
      <c r="ADH516" s="131"/>
      <c r="ADI516" s="131"/>
      <c r="ADJ516" s="131"/>
      <c r="ADK516" s="131"/>
      <c r="ADL516" s="131"/>
      <c r="ADM516" s="131"/>
      <c r="ADN516" s="131"/>
      <c r="ADO516" s="131"/>
      <c r="ADP516" s="131"/>
      <c r="ADQ516" s="131"/>
      <c r="ADR516" s="131"/>
      <c r="ADS516" s="131"/>
      <c r="ADT516" s="131"/>
      <c r="ADU516" s="131"/>
      <c r="ADV516" s="131"/>
      <c r="ADW516" s="131"/>
      <c r="ADX516" s="131"/>
      <c r="ADY516" s="131"/>
      <c r="ADZ516" s="131"/>
      <c r="AEA516" s="131"/>
      <c r="AEB516" s="131"/>
      <c r="AEC516" s="131"/>
      <c r="AED516" s="131"/>
      <c r="AEE516" s="131"/>
      <c r="AEF516" s="131"/>
      <c r="AEG516" s="131"/>
      <c r="AEH516" s="131"/>
      <c r="AEI516" s="131"/>
      <c r="AEJ516" s="131"/>
      <c r="AEK516" s="131"/>
      <c r="AEL516" s="131"/>
      <c r="AEM516" s="131"/>
      <c r="AEN516" s="131"/>
      <c r="AEO516" s="131"/>
      <c r="AEP516" s="131"/>
      <c r="AEQ516" s="131"/>
      <c r="AER516" s="131"/>
      <c r="AES516" s="131"/>
      <c r="AET516" s="131"/>
      <c r="AEU516" s="131"/>
      <c r="AEV516" s="131"/>
      <c r="AEW516" s="131"/>
      <c r="AEX516" s="131"/>
      <c r="AEY516" s="131"/>
      <c r="AEZ516" s="131"/>
      <c r="AFA516" s="131"/>
      <c r="AFB516" s="131"/>
      <c r="AFC516" s="131"/>
      <c r="AFD516" s="131"/>
      <c r="AFE516" s="131"/>
      <c r="AFF516" s="131"/>
      <c r="AFG516" s="131"/>
      <c r="AFH516" s="131"/>
      <c r="AFI516" s="131"/>
      <c r="AFJ516" s="131"/>
      <c r="AFK516" s="131"/>
      <c r="AFL516" s="131"/>
      <c r="AFM516" s="131"/>
      <c r="AFN516" s="131"/>
      <c r="AFO516" s="131"/>
      <c r="AFP516" s="131"/>
      <c r="AFQ516" s="131"/>
      <c r="AFR516" s="131"/>
      <c r="AFS516" s="131"/>
      <c r="AFT516" s="131"/>
      <c r="AFU516" s="131"/>
      <c r="AFV516" s="131"/>
      <c r="AFW516" s="131"/>
      <c r="AFX516" s="131"/>
      <c r="AFY516" s="131"/>
      <c r="AFZ516" s="131"/>
      <c r="AGA516" s="131"/>
      <c r="AGB516" s="131"/>
      <c r="AGC516" s="131"/>
      <c r="AGD516" s="131"/>
      <c r="AGE516" s="131"/>
      <c r="AGF516" s="131"/>
      <c r="AGG516" s="131"/>
      <c r="AGH516" s="131"/>
      <c r="AGI516" s="131"/>
      <c r="AGJ516" s="131"/>
      <c r="AGK516" s="131"/>
      <c r="AGL516" s="131"/>
      <c r="AGM516" s="131"/>
      <c r="AGN516" s="131"/>
      <c r="AGO516" s="131"/>
      <c r="AGP516" s="131"/>
      <c r="AGQ516" s="131"/>
      <c r="AGR516" s="131"/>
      <c r="AGS516" s="131"/>
      <c r="AGT516" s="131"/>
      <c r="AGU516" s="131"/>
      <c r="AGV516" s="131"/>
      <c r="AGW516" s="131"/>
      <c r="AGX516" s="131"/>
      <c r="AGY516" s="131"/>
      <c r="AGZ516" s="131"/>
      <c r="AHA516" s="131"/>
      <c r="AHB516" s="131"/>
      <c r="AHC516" s="131"/>
      <c r="AHD516" s="131"/>
      <c r="AHE516" s="131"/>
      <c r="AHF516" s="131"/>
      <c r="AHG516" s="131"/>
      <c r="AHH516" s="131"/>
      <c r="AHI516" s="131"/>
      <c r="AHJ516" s="131"/>
      <c r="AHK516" s="131"/>
      <c r="AHL516" s="131"/>
      <c r="AHM516" s="131"/>
      <c r="AHN516" s="131"/>
      <c r="AHO516" s="131"/>
      <c r="AHP516" s="131"/>
      <c r="AHQ516" s="131"/>
      <c r="AHR516" s="131"/>
      <c r="AHS516" s="131"/>
      <c r="AHT516" s="131"/>
      <c r="AHU516" s="131"/>
      <c r="AHV516" s="131"/>
      <c r="AHW516" s="131"/>
      <c r="AHX516" s="131"/>
      <c r="AHY516" s="131"/>
      <c r="AHZ516" s="131"/>
      <c r="AIA516" s="131"/>
      <c r="AIB516" s="131"/>
      <c r="AIC516" s="131"/>
      <c r="AID516" s="131"/>
      <c r="AIE516" s="131"/>
      <c r="AIF516" s="131"/>
      <c r="AIG516" s="131"/>
      <c r="AIH516" s="131"/>
      <c r="AII516" s="131"/>
      <c r="AIJ516" s="131"/>
      <c r="AIK516" s="131"/>
      <c r="AIL516" s="131"/>
      <c r="AIM516" s="131"/>
      <c r="AIN516" s="131"/>
      <c r="AIO516" s="131"/>
      <c r="AIP516" s="131"/>
      <c r="AIQ516" s="131"/>
      <c r="AIR516" s="131"/>
      <c r="AIS516" s="131"/>
      <c r="AIT516" s="131"/>
      <c r="AIU516" s="131"/>
      <c r="AIV516" s="131"/>
      <c r="AIW516" s="131"/>
      <c r="AIX516" s="131"/>
      <c r="AIY516" s="131"/>
      <c r="AIZ516" s="131"/>
      <c r="AJA516" s="131"/>
      <c r="AJB516" s="131"/>
      <c r="AJC516" s="131"/>
      <c r="AJD516" s="131"/>
      <c r="AJE516" s="131"/>
      <c r="AJF516" s="131"/>
      <c r="AJG516" s="131"/>
      <c r="AJH516" s="131"/>
      <c r="AJI516" s="131"/>
      <c r="AJJ516" s="131"/>
      <c r="AJK516" s="131"/>
      <c r="AJL516" s="131"/>
      <c r="AJM516" s="131"/>
      <c r="AJN516" s="131"/>
      <c r="AJO516" s="131"/>
      <c r="AJP516" s="131"/>
      <c r="AJQ516" s="131"/>
      <c r="AJR516" s="131"/>
      <c r="AJS516" s="131"/>
      <c r="AJT516" s="131"/>
      <c r="AJU516" s="131"/>
      <c r="AJV516" s="131"/>
      <c r="AJW516" s="131"/>
      <c r="AJX516" s="131"/>
      <c r="AJY516" s="131"/>
      <c r="AJZ516" s="131"/>
      <c r="AKA516" s="131"/>
      <c r="AKB516" s="131"/>
      <c r="AKC516" s="131"/>
      <c r="AKD516" s="131"/>
      <c r="AKE516" s="131"/>
      <c r="AKF516" s="131"/>
      <c r="AKG516" s="131"/>
      <c r="AKH516" s="131"/>
      <c r="AKI516" s="131"/>
      <c r="AKJ516" s="131"/>
      <c r="AKK516" s="131"/>
      <c r="AKL516" s="131"/>
      <c r="AKM516" s="131"/>
      <c r="AKN516" s="131"/>
      <c r="AKO516" s="131"/>
      <c r="AKP516" s="131"/>
      <c r="AKQ516" s="131"/>
      <c r="AKR516" s="131"/>
      <c r="AKS516" s="131"/>
      <c r="AKT516" s="131"/>
      <c r="AKU516" s="131"/>
      <c r="AKV516" s="131"/>
      <c r="AKW516" s="131"/>
      <c r="AKX516" s="131"/>
      <c r="AKY516" s="131"/>
      <c r="AKZ516" s="131"/>
      <c r="ALA516" s="131"/>
      <c r="ALB516" s="131"/>
      <c r="ALC516" s="131"/>
      <c r="ALD516" s="131"/>
      <c r="ALE516" s="131"/>
      <c r="ALF516" s="131"/>
      <c r="ALG516" s="131"/>
      <c r="ALH516" s="131"/>
      <c r="ALI516" s="131"/>
      <c r="ALJ516" s="131"/>
      <c r="ALK516" s="131"/>
      <c r="ALL516" s="131"/>
      <c r="ALM516" s="131"/>
      <c r="ALN516" s="131"/>
      <c r="ALO516" s="131"/>
      <c r="ALP516" s="131"/>
      <c r="ALQ516" s="131"/>
      <c r="ALR516" s="131"/>
      <c r="ALS516" s="131"/>
      <c r="ALT516" s="131"/>
      <c r="ALU516" s="131"/>
      <c r="ALV516" s="131"/>
      <c r="ALW516" s="131"/>
      <c r="ALX516" s="131"/>
      <c r="ALY516" s="131"/>
      <c r="ALZ516" s="131"/>
      <c r="AMA516" s="131"/>
      <c r="AMB516" s="131"/>
      <c r="AMC516" s="131"/>
      <c r="AMD516" s="131"/>
      <c r="AME516" s="131"/>
      <c r="AMF516" s="131"/>
      <c r="AMG516" s="131"/>
      <c r="AMH516" s="131"/>
      <c r="AMI516" s="131"/>
      <c r="AMJ516" s="131"/>
      <c r="AMK516" s="131"/>
      <c r="AML516" s="131"/>
      <c r="AMM516" s="131"/>
      <c r="AMN516" s="131"/>
      <c r="AMO516" s="131"/>
      <c r="AMP516" s="131"/>
      <c r="AMQ516" s="131"/>
      <c r="AMR516" s="131"/>
      <c r="AMS516" s="131"/>
      <c r="AMT516" s="131"/>
      <c r="AMU516" s="131"/>
      <c r="AMV516" s="131"/>
      <c r="AMW516" s="131"/>
      <c r="AMX516" s="131"/>
      <c r="AMY516" s="131"/>
      <c r="AMZ516" s="131"/>
      <c r="ANA516" s="131"/>
      <c r="ANB516" s="131"/>
      <c r="ANC516" s="131"/>
      <c r="AND516" s="131"/>
      <c r="ANE516" s="131"/>
      <c r="ANF516" s="131"/>
      <c r="ANG516" s="131"/>
      <c r="ANH516" s="131"/>
      <c r="ANI516" s="131"/>
      <c r="ANJ516" s="131"/>
      <c r="ANK516" s="131"/>
      <c r="ANL516" s="131"/>
      <c r="ANM516" s="131"/>
      <c r="ANN516" s="131"/>
      <c r="ANO516" s="131"/>
      <c r="ANP516" s="131"/>
      <c r="ANQ516" s="131"/>
      <c r="ANR516" s="131"/>
      <c r="ANS516" s="131"/>
      <c r="ANT516" s="131"/>
      <c r="ANU516" s="131"/>
      <c r="ANV516" s="131"/>
      <c r="ANW516" s="131"/>
      <c r="ANX516" s="131"/>
      <c r="ANY516" s="131"/>
      <c r="ANZ516" s="131"/>
      <c r="AOA516" s="131"/>
      <c r="AOB516" s="131"/>
      <c r="AOC516" s="131"/>
      <c r="AOD516" s="131"/>
      <c r="AOE516" s="131"/>
      <c r="AOF516" s="131"/>
      <c r="AOG516" s="131"/>
      <c r="AOH516" s="131"/>
      <c r="AOI516" s="131"/>
      <c r="AOJ516" s="131"/>
      <c r="AOK516" s="131"/>
      <c r="AOL516" s="131"/>
      <c r="AOM516" s="131"/>
      <c r="AON516" s="131"/>
      <c r="AOO516" s="131"/>
      <c r="AOP516" s="131"/>
      <c r="AOQ516" s="131"/>
      <c r="AOR516" s="131"/>
      <c r="AOS516" s="131"/>
      <c r="AOT516" s="131"/>
      <c r="AOU516" s="131"/>
      <c r="AOV516" s="131"/>
      <c r="AOW516" s="131"/>
      <c r="AOX516" s="131"/>
      <c r="AOY516" s="131"/>
      <c r="AOZ516" s="131"/>
      <c r="APA516" s="131"/>
      <c r="APB516" s="131"/>
      <c r="APC516" s="131"/>
      <c r="APD516" s="131"/>
      <c r="APE516" s="131"/>
      <c r="APF516" s="131"/>
      <c r="APG516" s="131"/>
      <c r="APH516" s="131"/>
      <c r="API516" s="131"/>
      <c r="APJ516" s="131"/>
      <c r="APK516" s="131"/>
      <c r="APL516" s="131"/>
      <c r="APM516" s="131"/>
      <c r="APN516" s="131"/>
      <c r="APO516" s="131"/>
      <c r="APP516" s="131"/>
      <c r="APQ516" s="131"/>
      <c r="APR516" s="131"/>
      <c r="APS516" s="131"/>
      <c r="APT516" s="131"/>
      <c r="APU516" s="131"/>
      <c r="APV516" s="131"/>
      <c r="APW516" s="131"/>
      <c r="APX516" s="131"/>
      <c r="APY516" s="131"/>
      <c r="APZ516" s="131"/>
      <c r="AQA516" s="131"/>
      <c r="AQB516" s="131"/>
      <c r="AQC516" s="131"/>
      <c r="AQD516" s="131"/>
      <c r="AQE516" s="131"/>
      <c r="AQF516" s="131"/>
      <c r="AQG516" s="131"/>
      <c r="AQH516" s="131"/>
      <c r="AQI516" s="131"/>
      <c r="AQJ516" s="131"/>
      <c r="AQK516" s="131"/>
      <c r="AQL516" s="131"/>
      <c r="AQM516" s="131"/>
      <c r="AQN516" s="131"/>
      <c r="AQO516" s="131"/>
      <c r="AQP516" s="131"/>
      <c r="AQQ516" s="131"/>
      <c r="AQR516" s="131"/>
      <c r="AQS516" s="131"/>
      <c r="AQT516" s="131"/>
      <c r="AQU516" s="131"/>
      <c r="AQV516" s="131"/>
      <c r="AQW516" s="131"/>
      <c r="AQX516" s="131"/>
      <c r="AQY516" s="131"/>
      <c r="AQZ516" s="131"/>
      <c r="ARA516" s="131"/>
      <c r="ARB516" s="131"/>
      <c r="ARC516" s="131"/>
      <c r="ARD516" s="131"/>
      <c r="ARE516" s="131"/>
      <c r="ARF516" s="131"/>
      <c r="ARG516" s="131"/>
      <c r="ARH516" s="131"/>
      <c r="ARI516" s="131"/>
      <c r="ARJ516" s="131"/>
      <c r="ARK516" s="131"/>
      <c r="ARL516" s="131"/>
      <c r="ARM516" s="131"/>
      <c r="ARN516" s="131"/>
      <c r="ARO516" s="131"/>
      <c r="ARP516" s="131"/>
      <c r="ARQ516" s="131"/>
      <c r="ARR516" s="131"/>
      <c r="ARS516" s="131"/>
      <c r="ART516" s="131"/>
      <c r="ARU516" s="131"/>
      <c r="ARV516" s="131"/>
      <c r="ARW516" s="131"/>
      <c r="ARX516" s="131"/>
      <c r="ARY516" s="131"/>
      <c r="ARZ516" s="131"/>
      <c r="ASA516" s="131"/>
      <c r="ASB516" s="131"/>
      <c r="ASC516" s="131"/>
      <c r="ASD516" s="131"/>
      <c r="ASE516" s="131"/>
      <c r="ASF516" s="131"/>
      <c r="ASG516" s="131"/>
      <c r="ASH516" s="131"/>
      <c r="ASI516" s="131"/>
      <c r="ASJ516" s="131"/>
      <c r="ASK516" s="131"/>
      <c r="ASL516" s="131"/>
      <c r="ASM516" s="131"/>
      <c r="ASN516" s="131"/>
      <c r="ASO516" s="131"/>
      <c r="ASP516" s="131"/>
      <c r="ASQ516" s="131"/>
      <c r="ASR516" s="131"/>
      <c r="ASS516" s="131"/>
      <c r="AST516" s="131"/>
      <c r="ASU516" s="131"/>
      <c r="ASV516" s="131"/>
      <c r="ASW516" s="131"/>
      <c r="ASX516" s="131"/>
      <c r="ASY516" s="131"/>
      <c r="ASZ516" s="131"/>
      <c r="ATA516" s="131"/>
      <c r="ATB516" s="131"/>
      <c r="ATC516" s="131"/>
      <c r="ATD516" s="131"/>
      <c r="ATE516" s="131"/>
      <c r="ATF516" s="131"/>
      <c r="ATG516" s="131"/>
      <c r="ATH516" s="131"/>
      <c r="ATI516" s="131"/>
      <c r="ATJ516" s="131"/>
      <c r="ATK516" s="131"/>
      <c r="ATL516" s="131"/>
      <c r="ATM516" s="131"/>
      <c r="ATN516" s="131"/>
      <c r="ATO516" s="131"/>
      <c r="ATP516" s="131"/>
      <c r="ATQ516" s="131"/>
      <c r="ATR516" s="131"/>
      <c r="ATS516" s="131"/>
      <c r="ATT516" s="131"/>
      <c r="ATU516" s="131"/>
      <c r="ATV516" s="131"/>
      <c r="ATW516" s="131"/>
      <c r="ATX516" s="131"/>
      <c r="ATY516" s="131"/>
      <c r="ATZ516" s="131"/>
      <c r="AUA516" s="131"/>
      <c r="AUB516" s="131"/>
      <c r="AUC516" s="131"/>
      <c r="AUD516" s="131"/>
      <c r="AUE516" s="131"/>
      <c r="AUF516" s="131"/>
      <c r="AUG516" s="131"/>
      <c r="AUH516" s="131"/>
      <c r="AUI516" s="131"/>
      <c r="AUJ516" s="131"/>
      <c r="AUK516" s="131"/>
      <c r="AUL516" s="131"/>
      <c r="AUM516" s="131"/>
      <c r="AUN516" s="131"/>
      <c r="AUO516" s="131"/>
      <c r="AUP516" s="131"/>
      <c r="AUQ516" s="131"/>
      <c r="AUR516" s="131"/>
      <c r="AUS516" s="131"/>
      <c r="AUT516" s="131"/>
      <c r="AUU516" s="131"/>
      <c r="AUV516" s="131"/>
      <c r="AUW516" s="131"/>
      <c r="AUX516" s="131"/>
      <c r="AUY516" s="131"/>
      <c r="AUZ516" s="131"/>
      <c r="AVA516" s="131"/>
      <c r="AVB516" s="131"/>
      <c r="AVC516" s="131"/>
      <c r="AVD516" s="131"/>
      <c r="AVE516" s="131"/>
      <c r="AVF516" s="131"/>
      <c r="AVG516" s="131"/>
      <c r="AVH516" s="131"/>
      <c r="AVI516" s="131"/>
      <c r="AVJ516" s="131"/>
      <c r="AVK516" s="131"/>
      <c r="AVL516" s="131"/>
      <c r="AVM516" s="131"/>
      <c r="AVN516" s="131"/>
      <c r="AVO516" s="131"/>
      <c r="AVP516" s="131"/>
      <c r="AVQ516" s="131"/>
      <c r="AVR516" s="131"/>
      <c r="AVS516" s="131"/>
      <c r="AVT516" s="131"/>
      <c r="AVU516" s="131"/>
      <c r="AVV516" s="131"/>
      <c r="AVW516" s="131"/>
      <c r="AVX516" s="131"/>
      <c r="AVY516" s="131"/>
      <c r="AVZ516" s="131"/>
      <c r="AWA516" s="131"/>
      <c r="AWB516" s="131"/>
      <c r="AWC516" s="131"/>
      <c r="AWD516" s="131"/>
      <c r="AWE516" s="131"/>
      <c r="AWF516" s="131"/>
      <c r="AWG516" s="131"/>
      <c r="AWH516" s="131"/>
      <c r="AWI516" s="131"/>
      <c r="AWJ516" s="131"/>
      <c r="AWK516" s="131"/>
      <c r="AWL516" s="131"/>
      <c r="AWM516" s="131"/>
      <c r="AWN516" s="131"/>
      <c r="AWO516" s="131"/>
      <c r="AWP516" s="131"/>
      <c r="AWQ516" s="131"/>
      <c r="AWR516" s="131"/>
      <c r="AWS516" s="131"/>
      <c r="AWT516" s="131"/>
      <c r="AWU516" s="131"/>
      <c r="AWV516" s="131"/>
      <c r="AWW516" s="131"/>
      <c r="AWX516" s="131"/>
      <c r="AWY516" s="131"/>
      <c r="AWZ516" s="131"/>
      <c r="AXA516" s="131"/>
      <c r="AXB516" s="131"/>
      <c r="AXC516" s="131"/>
      <c r="AXD516" s="131"/>
      <c r="AXE516" s="131"/>
      <c r="AXF516" s="131"/>
      <c r="AXG516" s="131"/>
      <c r="AXH516" s="131"/>
      <c r="AXI516" s="131"/>
      <c r="AXJ516" s="131"/>
      <c r="AXK516" s="131"/>
      <c r="AXL516" s="131"/>
      <c r="AXM516" s="131"/>
      <c r="AXN516" s="131"/>
      <c r="AXO516" s="131"/>
      <c r="AXP516" s="131"/>
      <c r="AXQ516" s="131"/>
      <c r="AXR516" s="131"/>
      <c r="AXS516" s="131"/>
      <c r="AXT516" s="131"/>
      <c r="AXU516" s="131"/>
      <c r="AXV516" s="131"/>
      <c r="AXW516" s="131"/>
      <c r="AXX516" s="131"/>
    </row>
    <row r="517" spans="1:1324" s="105" customFormat="1" ht="15.75" hidden="1" customHeight="1" x14ac:dyDescent="0.2">
      <c r="A517" s="13" t="s">
        <v>2698</v>
      </c>
      <c r="B517" s="13" t="s">
        <v>1176</v>
      </c>
      <c r="C517" s="12" t="s">
        <v>1177</v>
      </c>
      <c r="D517" s="19" t="s">
        <v>10</v>
      </c>
      <c r="E517" s="9">
        <v>42333</v>
      </c>
      <c r="F517" s="30" t="s">
        <v>1167</v>
      </c>
      <c r="G517" s="30" t="s">
        <v>1186</v>
      </c>
      <c r="H517" s="30">
        <v>42352</v>
      </c>
      <c r="I517" s="30" t="s">
        <v>1065</v>
      </c>
      <c r="J517" s="173"/>
      <c r="K517" s="87" t="s">
        <v>1341</v>
      </c>
      <c r="L517" s="87">
        <v>1</v>
      </c>
      <c r="M517" s="87">
        <v>0</v>
      </c>
      <c r="N517" s="87" t="s">
        <v>326</v>
      </c>
      <c r="O517" s="87">
        <v>1</v>
      </c>
      <c r="P517" s="87" t="s">
        <v>326</v>
      </c>
      <c r="Q517" s="87">
        <v>1</v>
      </c>
      <c r="R517" s="87" t="s">
        <v>326</v>
      </c>
      <c r="S517" s="87">
        <v>1</v>
      </c>
      <c r="T517" s="87" t="s">
        <v>49</v>
      </c>
      <c r="U517" s="87">
        <v>1</v>
      </c>
      <c r="V517" s="87">
        <v>1</v>
      </c>
      <c r="W517" s="87">
        <v>0</v>
      </c>
      <c r="X517" s="87">
        <v>0</v>
      </c>
      <c r="Y517" s="87">
        <v>0</v>
      </c>
      <c r="Z517" s="87">
        <v>0</v>
      </c>
      <c r="AA517" s="87">
        <v>0</v>
      </c>
      <c r="AB517" s="87">
        <v>0</v>
      </c>
      <c r="AC517" s="87">
        <v>0</v>
      </c>
      <c r="AD517" s="87">
        <v>0</v>
      </c>
      <c r="AE517" s="87">
        <v>0</v>
      </c>
      <c r="AF517" s="104"/>
      <c r="AG517" s="131"/>
    </row>
    <row r="518" spans="1:1324" s="106" customFormat="1" ht="15.75" hidden="1" customHeight="1" x14ac:dyDescent="0.2">
      <c r="A518" s="13" t="s">
        <v>2724</v>
      </c>
      <c r="B518" s="13" t="s">
        <v>1176</v>
      </c>
      <c r="C518" s="12" t="s">
        <v>1177</v>
      </c>
      <c r="D518" s="19" t="s">
        <v>1200</v>
      </c>
      <c r="E518" s="9">
        <v>39931</v>
      </c>
      <c r="F518" s="30" t="s">
        <v>1167</v>
      </c>
      <c r="G518" s="30" t="s">
        <v>1186</v>
      </c>
      <c r="H518" s="30">
        <v>42416</v>
      </c>
      <c r="I518" s="30" t="s">
        <v>1065</v>
      </c>
      <c r="J518" s="173"/>
      <c r="K518" s="87" t="s">
        <v>1276</v>
      </c>
      <c r="L518" s="87">
        <v>1</v>
      </c>
      <c r="M518" s="87">
        <v>1</v>
      </c>
      <c r="N518" s="87" t="s">
        <v>326</v>
      </c>
      <c r="O518" s="87">
        <v>1</v>
      </c>
      <c r="P518" s="87" t="s">
        <v>326</v>
      </c>
      <c r="Q518" s="87">
        <v>1</v>
      </c>
      <c r="R518" s="87" t="s">
        <v>326</v>
      </c>
      <c r="S518" s="87">
        <v>1</v>
      </c>
      <c r="T518" s="87" t="s">
        <v>49</v>
      </c>
      <c r="U518" s="87">
        <v>1</v>
      </c>
      <c r="V518" s="87">
        <v>1</v>
      </c>
      <c r="W518" s="87">
        <v>0</v>
      </c>
      <c r="X518" s="87">
        <v>0</v>
      </c>
      <c r="Y518" s="87">
        <v>0</v>
      </c>
      <c r="Z518" s="87">
        <v>0</v>
      </c>
      <c r="AA518" s="87">
        <v>0</v>
      </c>
      <c r="AB518" s="87">
        <v>0</v>
      </c>
      <c r="AC518" s="87">
        <v>0</v>
      </c>
      <c r="AD518" s="87">
        <v>0</v>
      </c>
      <c r="AE518" s="87">
        <v>0</v>
      </c>
      <c r="AF518" s="104"/>
      <c r="AG518" s="131"/>
      <c r="AH518" s="105"/>
      <c r="AI518" s="105"/>
      <c r="AJ518" s="105"/>
      <c r="AK518" s="105"/>
      <c r="AL518" s="105"/>
      <c r="AM518" s="105"/>
      <c r="AN518" s="105"/>
      <c r="AO518" s="105"/>
      <c r="AP518" s="105"/>
      <c r="AQ518" s="105"/>
      <c r="AR518" s="105"/>
      <c r="AS518" s="105"/>
      <c r="AT518" s="105"/>
      <c r="AU518" s="105"/>
      <c r="AV518" s="105"/>
      <c r="AW518" s="105"/>
      <c r="AX518" s="105"/>
      <c r="AY518" s="105"/>
      <c r="AZ518" s="105"/>
      <c r="BA518" s="105"/>
      <c r="BB518" s="105"/>
      <c r="BC518" s="105"/>
      <c r="BD518" s="105"/>
      <c r="BE518" s="105"/>
      <c r="BF518" s="105"/>
      <c r="BG518" s="105"/>
      <c r="BH518" s="105"/>
      <c r="BI518" s="105"/>
      <c r="BJ518" s="105"/>
      <c r="BK518" s="105"/>
      <c r="BL518" s="105"/>
      <c r="BM518" s="105"/>
      <c r="BN518" s="105"/>
      <c r="BO518" s="105"/>
      <c r="BP518" s="105"/>
      <c r="BQ518" s="105"/>
      <c r="BR518" s="105"/>
      <c r="BS518" s="105"/>
      <c r="BT518" s="105"/>
      <c r="BU518" s="105"/>
      <c r="BV518" s="105"/>
      <c r="BW518" s="105"/>
      <c r="BX518" s="105"/>
      <c r="BY518" s="105"/>
      <c r="BZ518" s="105"/>
      <c r="CA518" s="105"/>
      <c r="CB518" s="105"/>
      <c r="CC518" s="105"/>
      <c r="CD518" s="105"/>
      <c r="CE518" s="105"/>
      <c r="CF518" s="105"/>
      <c r="CG518" s="105"/>
      <c r="CH518" s="105"/>
      <c r="CI518" s="105"/>
      <c r="CJ518" s="105"/>
      <c r="CK518" s="105"/>
      <c r="CL518" s="105"/>
      <c r="CM518" s="105"/>
      <c r="CN518" s="105"/>
      <c r="CO518" s="105"/>
      <c r="CP518" s="105"/>
      <c r="CQ518" s="105"/>
      <c r="CR518" s="105"/>
      <c r="CS518" s="105"/>
      <c r="CT518" s="105"/>
      <c r="CU518" s="105"/>
      <c r="CV518" s="105"/>
      <c r="CW518" s="105"/>
      <c r="CX518" s="105"/>
      <c r="CY518" s="105"/>
      <c r="CZ518" s="105"/>
      <c r="DA518" s="105"/>
      <c r="DB518" s="105"/>
      <c r="DC518" s="105"/>
      <c r="DD518" s="105"/>
      <c r="DE518" s="105"/>
      <c r="DF518" s="105"/>
      <c r="DG518" s="105"/>
      <c r="DH518" s="105"/>
      <c r="DI518" s="105"/>
      <c r="DJ518" s="105"/>
      <c r="DK518" s="105"/>
      <c r="DL518" s="105"/>
      <c r="DM518" s="105"/>
      <c r="DN518" s="105"/>
      <c r="DO518" s="105"/>
      <c r="DP518" s="105"/>
      <c r="DQ518" s="105"/>
      <c r="DR518" s="105"/>
      <c r="DS518" s="105"/>
      <c r="DT518" s="105"/>
      <c r="DU518" s="105"/>
      <c r="DV518" s="105"/>
      <c r="DW518" s="105"/>
      <c r="DX518" s="105"/>
      <c r="DY518" s="105"/>
      <c r="DZ518" s="105"/>
      <c r="EA518" s="105"/>
      <c r="EB518" s="105"/>
      <c r="EC518" s="105"/>
      <c r="ED518" s="105"/>
      <c r="EE518" s="105"/>
      <c r="EF518" s="105"/>
      <c r="EG518" s="105"/>
      <c r="EH518" s="105"/>
      <c r="EI518" s="105"/>
      <c r="EJ518" s="105"/>
      <c r="EK518" s="105"/>
      <c r="EL518" s="105"/>
      <c r="EM518" s="105"/>
      <c r="EN518" s="105"/>
      <c r="EO518" s="105"/>
      <c r="EP518" s="105"/>
      <c r="EQ518" s="105"/>
      <c r="ER518" s="105"/>
      <c r="ES518" s="105"/>
      <c r="ET518" s="105"/>
      <c r="EU518" s="105"/>
      <c r="EV518" s="105"/>
      <c r="EW518" s="105"/>
      <c r="EX518" s="105"/>
      <c r="EY518" s="105"/>
      <c r="EZ518" s="105"/>
      <c r="FA518" s="105"/>
      <c r="FB518" s="105"/>
      <c r="FC518" s="105"/>
      <c r="FD518" s="105"/>
      <c r="FE518" s="105"/>
      <c r="FF518" s="105"/>
      <c r="FG518" s="105"/>
      <c r="FH518" s="105"/>
      <c r="FI518" s="105"/>
      <c r="FJ518" s="105"/>
      <c r="FK518" s="105"/>
      <c r="FL518" s="105"/>
      <c r="FM518" s="105"/>
      <c r="FN518" s="105"/>
      <c r="FO518" s="105"/>
      <c r="FP518" s="105"/>
      <c r="FQ518" s="105"/>
      <c r="FR518" s="105"/>
      <c r="FS518" s="105"/>
      <c r="FT518" s="105"/>
      <c r="FU518" s="105"/>
      <c r="FV518" s="105"/>
      <c r="FW518" s="105"/>
      <c r="FX518" s="105"/>
      <c r="FY518" s="105"/>
      <c r="FZ518" s="105"/>
      <c r="GA518" s="105"/>
      <c r="GB518" s="105"/>
      <c r="GC518" s="105"/>
      <c r="GD518" s="105"/>
      <c r="GE518" s="105"/>
      <c r="GF518" s="105"/>
      <c r="GG518" s="105"/>
      <c r="GH518" s="105"/>
      <c r="GI518" s="105"/>
      <c r="GJ518" s="105"/>
      <c r="GK518" s="105"/>
      <c r="GL518" s="105"/>
      <c r="GM518" s="105"/>
      <c r="GN518" s="105"/>
      <c r="GO518" s="105"/>
      <c r="GP518" s="105"/>
      <c r="GQ518" s="105"/>
      <c r="GR518" s="105"/>
      <c r="GS518" s="105"/>
      <c r="GT518" s="105"/>
      <c r="GU518" s="105"/>
      <c r="GV518" s="105"/>
      <c r="GW518" s="105"/>
      <c r="GX518" s="105"/>
      <c r="GY518" s="105"/>
      <c r="GZ518" s="105"/>
      <c r="HA518" s="105"/>
      <c r="HB518" s="105"/>
      <c r="HC518" s="105"/>
      <c r="HD518" s="105"/>
      <c r="HE518" s="105"/>
      <c r="HF518" s="105"/>
      <c r="HG518" s="105"/>
      <c r="HH518" s="105"/>
      <c r="HI518" s="105"/>
      <c r="HJ518" s="105"/>
      <c r="HK518" s="105"/>
      <c r="HL518" s="105"/>
      <c r="HM518" s="105"/>
      <c r="HN518" s="105"/>
      <c r="HO518" s="105"/>
      <c r="HP518" s="105"/>
      <c r="HQ518" s="105"/>
      <c r="HR518" s="105"/>
      <c r="HS518" s="105"/>
      <c r="HT518" s="105"/>
      <c r="HU518" s="105"/>
      <c r="HV518" s="105"/>
      <c r="HW518" s="105"/>
      <c r="HX518" s="105"/>
      <c r="HY518" s="105"/>
      <c r="HZ518" s="105"/>
      <c r="IA518" s="105"/>
      <c r="IB518" s="105"/>
      <c r="IC518" s="105"/>
      <c r="ID518" s="105"/>
      <c r="IE518" s="105"/>
      <c r="IF518" s="105"/>
      <c r="IG518" s="105"/>
      <c r="IH518" s="105"/>
      <c r="II518" s="105"/>
      <c r="IJ518" s="105"/>
      <c r="IK518" s="105"/>
      <c r="IL518" s="105"/>
      <c r="IM518" s="105"/>
      <c r="IN518" s="105"/>
      <c r="IO518" s="105"/>
      <c r="IP518" s="105"/>
      <c r="IQ518" s="105"/>
      <c r="IR518" s="105"/>
      <c r="IS518" s="105"/>
      <c r="IT518" s="105"/>
      <c r="IU518" s="105"/>
      <c r="IV518" s="105"/>
      <c r="IW518" s="105"/>
      <c r="IX518" s="105"/>
      <c r="IY518" s="105"/>
      <c r="IZ518" s="105"/>
      <c r="JA518" s="105"/>
      <c r="JB518" s="105"/>
      <c r="JC518" s="105"/>
      <c r="JD518" s="105"/>
      <c r="JE518" s="105"/>
      <c r="JF518" s="105"/>
      <c r="JG518" s="105"/>
      <c r="JH518" s="105"/>
      <c r="JI518" s="105"/>
      <c r="JJ518" s="105"/>
      <c r="JK518" s="105"/>
      <c r="JL518" s="105"/>
      <c r="JM518" s="105"/>
      <c r="JN518" s="105"/>
      <c r="JO518" s="105"/>
      <c r="JP518" s="105"/>
      <c r="JQ518" s="105"/>
      <c r="JR518" s="105"/>
      <c r="JS518" s="105"/>
      <c r="JT518" s="105"/>
      <c r="JU518" s="105"/>
      <c r="JV518" s="105"/>
      <c r="JW518" s="105"/>
      <c r="JX518" s="105"/>
      <c r="JY518" s="105"/>
      <c r="JZ518" s="105"/>
      <c r="KA518" s="105"/>
      <c r="KB518" s="105"/>
      <c r="KC518" s="105"/>
      <c r="KD518" s="105"/>
      <c r="KE518" s="105"/>
      <c r="KF518" s="105"/>
      <c r="KG518" s="105"/>
      <c r="KH518" s="105"/>
      <c r="KI518" s="105"/>
      <c r="KJ518" s="105"/>
      <c r="KK518" s="105"/>
      <c r="KL518" s="105"/>
      <c r="KM518" s="105"/>
      <c r="KN518" s="105"/>
      <c r="KO518" s="105"/>
      <c r="KP518" s="105"/>
      <c r="KQ518" s="105"/>
      <c r="KR518" s="105"/>
      <c r="KS518" s="105"/>
      <c r="KT518" s="105"/>
      <c r="KU518" s="105"/>
      <c r="KV518" s="105"/>
      <c r="KW518" s="105"/>
      <c r="KX518" s="105"/>
      <c r="KY518" s="105"/>
      <c r="KZ518" s="105"/>
      <c r="LA518" s="105"/>
      <c r="LB518" s="105"/>
      <c r="LC518" s="105"/>
      <c r="LD518" s="105"/>
      <c r="LE518" s="105"/>
      <c r="LF518" s="105"/>
      <c r="LG518" s="105"/>
      <c r="LH518" s="105"/>
      <c r="LI518" s="105"/>
      <c r="LJ518" s="105"/>
      <c r="LK518" s="105"/>
      <c r="LL518" s="105"/>
      <c r="LM518" s="105"/>
      <c r="LN518" s="105"/>
      <c r="LO518" s="105"/>
      <c r="LP518" s="105"/>
      <c r="LQ518" s="105"/>
      <c r="LR518" s="105"/>
      <c r="LS518" s="105"/>
      <c r="LT518" s="105"/>
      <c r="LU518" s="105"/>
      <c r="LV518" s="105"/>
      <c r="LW518" s="105"/>
      <c r="LX518" s="105"/>
      <c r="LY518" s="105"/>
      <c r="LZ518" s="105"/>
      <c r="MA518" s="105"/>
      <c r="MB518" s="105"/>
      <c r="MC518" s="105"/>
      <c r="MD518" s="105"/>
      <c r="ME518" s="105"/>
      <c r="MF518" s="105"/>
      <c r="MG518" s="105"/>
      <c r="MH518" s="105"/>
      <c r="MI518" s="105"/>
      <c r="MJ518" s="105"/>
      <c r="MK518" s="105"/>
      <c r="ML518" s="105"/>
      <c r="MM518" s="105"/>
      <c r="MN518" s="105"/>
      <c r="MO518" s="105"/>
      <c r="MP518" s="105"/>
      <c r="MQ518" s="105"/>
      <c r="MR518" s="105"/>
      <c r="MS518" s="105"/>
      <c r="MT518" s="105"/>
      <c r="MU518" s="105"/>
      <c r="MV518" s="105"/>
      <c r="MW518" s="105"/>
      <c r="MX518" s="105"/>
      <c r="MY518" s="105"/>
      <c r="MZ518" s="105"/>
      <c r="NA518" s="105"/>
      <c r="NB518" s="105"/>
      <c r="NC518" s="105"/>
      <c r="ND518" s="105"/>
      <c r="NE518" s="105"/>
      <c r="NF518" s="105"/>
      <c r="NG518" s="105"/>
      <c r="NH518" s="105"/>
      <c r="NI518" s="105"/>
      <c r="NJ518" s="105"/>
      <c r="NK518" s="105"/>
      <c r="NL518" s="105"/>
      <c r="NM518" s="105"/>
      <c r="NN518" s="105"/>
      <c r="NO518" s="105"/>
      <c r="NP518" s="105"/>
      <c r="NQ518" s="105"/>
      <c r="NR518" s="105"/>
      <c r="NS518" s="105"/>
      <c r="NT518" s="105"/>
      <c r="NU518" s="105"/>
      <c r="NV518" s="105"/>
      <c r="NW518" s="105"/>
      <c r="NX518" s="105"/>
      <c r="NY518" s="105"/>
      <c r="NZ518" s="105"/>
      <c r="OA518" s="105"/>
      <c r="OB518" s="105"/>
      <c r="OC518" s="105"/>
      <c r="OD518" s="105"/>
      <c r="OE518" s="105"/>
      <c r="OF518" s="105"/>
      <c r="OG518" s="105"/>
      <c r="OH518" s="105"/>
      <c r="OI518" s="105"/>
      <c r="OJ518" s="105"/>
      <c r="OK518" s="105"/>
      <c r="OL518" s="105"/>
      <c r="OM518" s="105"/>
      <c r="ON518" s="105"/>
      <c r="OO518" s="105"/>
      <c r="OP518" s="105"/>
      <c r="OQ518" s="105"/>
      <c r="OR518" s="105"/>
      <c r="OS518" s="105"/>
      <c r="OT518" s="105"/>
      <c r="OU518" s="105"/>
      <c r="OV518" s="105"/>
      <c r="OW518" s="105"/>
      <c r="OX518" s="105"/>
      <c r="OY518" s="105"/>
      <c r="OZ518" s="105"/>
      <c r="PA518" s="105"/>
      <c r="PB518" s="105"/>
      <c r="PC518" s="105"/>
      <c r="PD518" s="105"/>
      <c r="PE518" s="105"/>
      <c r="PF518" s="105"/>
      <c r="PG518" s="105"/>
      <c r="PH518" s="105"/>
      <c r="PI518" s="105"/>
      <c r="PJ518" s="105"/>
      <c r="PK518" s="105"/>
      <c r="PL518" s="105"/>
      <c r="PM518" s="105"/>
      <c r="PN518" s="105"/>
      <c r="PO518" s="105"/>
      <c r="PP518" s="105"/>
      <c r="PQ518" s="105"/>
      <c r="PR518" s="105"/>
      <c r="PS518" s="105"/>
      <c r="PT518" s="105"/>
      <c r="PU518" s="105"/>
      <c r="PV518" s="105"/>
      <c r="PW518" s="105"/>
      <c r="PX518" s="105"/>
      <c r="PY518" s="105"/>
      <c r="PZ518" s="105"/>
      <c r="QA518" s="105"/>
      <c r="QB518" s="105"/>
      <c r="QC518" s="105"/>
      <c r="QD518" s="105"/>
      <c r="QE518" s="105"/>
      <c r="QF518" s="105"/>
      <c r="QG518" s="105"/>
      <c r="QH518" s="105"/>
      <c r="QI518" s="105"/>
      <c r="QJ518" s="105"/>
      <c r="QK518" s="105"/>
      <c r="QL518" s="105"/>
      <c r="QM518" s="105"/>
      <c r="QN518" s="105"/>
      <c r="QO518" s="105"/>
      <c r="QP518" s="105"/>
      <c r="QQ518" s="105"/>
      <c r="QR518" s="105"/>
      <c r="QS518" s="105"/>
      <c r="QT518" s="105"/>
      <c r="QU518" s="105"/>
      <c r="QV518" s="105"/>
      <c r="QW518" s="105"/>
      <c r="QX518" s="105"/>
      <c r="QY518" s="105"/>
      <c r="QZ518" s="105"/>
      <c r="RA518" s="105"/>
      <c r="RB518" s="105"/>
      <c r="RC518" s="105"/>
      <c r="RD518" s="105"/>
      <c r="RE518" s="105"/>
      <c r="RF518" s="105"/>
      <c r="RG518" s="105"/>
      <c r="RH518" s="105"/>
      <c r="RI518" s="105"/>
      <c r="RJ518" s="105"/>
      <c r="RK518" s="105"/>
      <c r="RL518" s="105"/>
      <c r="RM518" s="105"/>
      <c r="RN518" s="105"/>
      <c r="RO518" s="105"/>
      <c r="RP518" s="105"/>
      <c r="RQ518" s="105"/>
      <c r="RR518" s="105"/>
      <c r="RS518" s="105"/>
      <c r="RT518" s="105"/>
      <c r="RU518" s="105"/>
      <c r="RV518" s="105"/>
      <c r="RW518" s="105"/>
      <c r="RX518" s="105"/>
      <c r="RY518" s="105"/>
      <c r="RZ518" s="105"/>
      <c r="SA518" s="105"/>
      <c r="SB518" s="105"/>
      <c r="SC518" s="105"/>
      <c r="SD518" s="105"/>
      <c r="SE518" s="105"/>
      <c r="SF518" s="105"/>
      <c r="SG518" s="105"/>
      <c r="SH518" s="105"/>
      <c r="SI518" s="105"/>
      <c r="SJ518" s="105"/>
      <c r="SK518" s="105"/>
      <c r="SL518" s="105"/>
      <c r="SM518" s="105"/>
      <c r="SN518" s="105"/>
      <c r="SO518" s="105"/>
      <c r="SP518" s="105"/>
      <c r="SQ518" s="105"/>
      <c r="SR518" s="105"/>
      <c r="SS518" s="105"/>
      <c r="ST518" s="105"/>
      <c r="SU518" s="105"/>
      <c r="SV518" s="105"/>
      <c r="SW518" s="105"/>
      <c r="SX518" s="105"/>
      <c r="SY518" s="105"/>
      <c r="SZ518" s="105"/>
      <c r="TA518" s="105"/>
      <c r="TB518" s="105"/>
      <c r="TC518" s="105"/>
      <c r="TD518" s="105"/>
      <c r="TE518" s="105"/>
      <c r="TF518" s="105"/>
      <c r="TG518" s="105"/>
      <c r="TH518" s="105"/>
      <c r="TI518" s="105"/>
      <c r="TJ518" s="105"/>
      <c r="TK518" s="105"/>
      <c r="TL518" s="105"/>
      <c r="TM518" s="105"/>
      <c r="TN518" s="105"/>
      <c r="TO518" s="105"/>
      <c r="TP518" s="105"/>
      <c r="TQ518" s="105"/>
      <c r="TR518" s="105"/>
      <c r="TS518" s="105"/>
      <c r="TT518" s="105"/>
      <c r="TU518" s="105"/>
      <c r="TV518" s="105"/>
      <c r="TW518" s="105"/>
      <c r="TX518" s="105"/>
      <c r="TY518" s="105"/>
      <c r="TZ518" s="105"/>
      <c r="UA518" s="105"/>
      <c r="UB518" s="105"/>
      <c r="UC518" s="105"/>
      <c r="UD518" s="105"/>
      <c r="UE518" s="105"/>
      <c r="UF518" s="105"/>
      <c r="UG518" s="105"/>
      <c r="UH518" s="105"/>
      <c r="UI518" s="105"/>
      <c r="UJ518" s="105"/>
      <c r="UK518" s="105"/>
      <c r="UL518" s="105"/>
      <c r="UM518" s="105"/>
      <c r="UN518" s="105"/>
      <c r="UO518" s="105"/>
      <c r="UP518" s="105"/>
      <c r="UQ518" s="105"/>
      <c r="UR518" s="105"/>
      <c r="US518" s="105"/>
      <c r="UT518" s="105"/>
      <c r="UU518" s="105"/>
      <c r="UV518" s="105"/>
      <c r="UW518" s="105"/>
      <c r="UX518" s="105"/>
      <c r="UY518" s="105"/>
      <c r="UZ518" s="105"/>
      <c r="VA518" s="105"/>
      <c r="VB518" s="105"/>
      <c r="VC518" s="105"/>
      <c r="VD518" s="105"/>
      <c r="VE518" s="105"/>
      <c r="VF518" s="105"/>
      <c r="VG518" s="105"/>
      <c r="VH518" s="105"/>
      <c r="VI518" s="105"/>
      <c r="VJ518" s="105"/>
      <c r="VK518" s="105"/>
      <c r="VL518" s="105"/>
      <c r="VM518" s="105"/>
      <c r="VN518" s="105"/>
      <c r="VO518" s="105"/>
      <c r="VP518" s="105"/>
      <c r="VQ518" s="105"/>
      <c r="VR518" s="105"/>
      <c r="VS518" s="105"/>
      <c r="VT518" s="105"/>
      <c r="VU518" s="105"/>
      <c r="VV518" s="105"/>
      <c r="VW518" s="105"/>
      <c r="VX518" s="105"/>
      <c r="VY518" s="105"/>
      <c r="VZ518" s="105"/>
      <c r="WA518" s="105"/>
      <c r="WB518" s="105"/>
      <c r="WC518" s="105"/>
      <c r="WD518" s="105"/>
      <c r="WE518" s="105"/>
      <c r="WF518" s="105"/>
      <c r="WG518" s="105"/>
      <c r="WH518" s="105"/>
      <c r="WI518" s="105"/>
      <c r="WJ518" s="105"/>
      <c r="WK518" s="105"/>
      <c r="WL518" s="105"/>
      <c r="WM518" s="105"/>
      <c r="WN518" s="105"/>
      <c r="WO518" s="105"/>
      <c r="WP518" s="105"/>
      <c r="WQ518" s="105"/>
      <c r="WR518" s="105"/>
      <c r="WS518" s="105"/>
      <c r="WT518" s="105"/>
      <c r="WU518" s="105"/>
      <c r="WV518" s="105"/>
      <c r="WW518" s="105"/>
      <c r="WX518" s="105"/>
      <c r="WY518" s="105"/>
      <c r="WZ518" s="105"/>
      <c r="XA518" s="105"/>
      <c r="XB518" s="105"/>
      <c r="XC518" s="105"/>
      <c r="XD518" s="105"/>
      <c r="XE518" s="105"/>
      <c r="XF518" s="105"/>
      <c r="XG518" s="105"/>
      <c r="XH518" s="105"/>
      <c r="XI518" s="105"/>
      <c r="XJ518" s="105"/>
      <c r="XK518" s="105"/>
      <c r="XL518" s="105"/>
      <c r="XM518" s="105"/>
      <c r="XN518" s="105"/>
      <c r="XO518" s="105"/>
      <c r="XP518" s="105"/>
      <c r="XQ518" s="105"/>
      <c r="XR518" s="105"/>
      <c r="XS518" s="105"/>
      <c r="XT518" s="105"/>
      <c r="XU518" s="105"/>
      <c r="XV518" s="105"/>
      <c r="XW518" s="105"/>
      <c r="XX518" s="105"/>
      <c r="XY518" s="105"/>
      <c r="XZ518" s="105"/>
      <c r="YA518" s="105"/>
      <c r="YB518" s="105"/>
      <c r="YC518" s="105"/>
      <c r="YD518" s="105"/>
      <c r="YE518" s="105"/>
      <c r="YF518" s="105"/>
      <c r="YG518" s="105"/>
      <c r="YH518" s="105"/>
      <c r="YI518" s="105"/>
      <c r="YJ518" s="105"/>
      <c r="YK518" s="105"/>
      <c r="YL518" s="105"/>
      <c r="YM518" s="105"/>
      <c r="YN518" s="105"/>
      <c r="YO518" s="105"/>
      <c r="YP518" s="105"/>
      <c r="YQ518" s="105"/>
      <c r="YR518" s="105"/>
      <c r="YS518" s="105"/>
      <c r="YT518" s="105"/>
      <c r="YU518" s="105"/>
      <c r="YV518" s="105"/>
      <c r="YW518" s="105"/>
      <c r="YX518" s="105"/>
      <c r="YY518" s="105"/>
      <c r="YZ518" s="105"/>
      <c r="ZA518" s="105"/>
      <c r="ZB518" s="105"/>
      <c r="ZC518" s="105"/>
      <c r="ZD518" s="105"/>
      <c r="ZE518" s="105"/>
      <c r="ZF518" s="105"/>
      <c r="ZG518" s="105"/>
      <c r="ZH518" s="105"/>
      <c r="ZI518" s="105"/>
      <c r="ZJ518" s="105"/>
      <c r="ZK518" s="105"/>
      <c r="ZL518" s="105"/>
      <c r="ZM518" s="105"/>
      <c r="ZN518" s="105"/>
      <c r="ZO518" s="105"/>
      <c r="ZP518" s="105"/>
      <c r="ZQ518" s="105"/>
      <c r="ZR518" s="105"/>
      <c r="ZS518" s="105"/>
      <c r="ZT518" s="105"/>
      <c r="ZU518" s="105"/>
      <c r="ZV518" s="105"/>
      <c r="ZW518" s="105"/>
      <c r="ZX518" s="105"/>
      <c r="ZY518" s="105"/>
      <c r="ZZ518" s="105"/>
      <c r="AAA518" s="105"/>
      <c r="AAB518" s="105"/>
      <c r="AAC518" s="105"/>
      <c r="AAD518" s="105"/>
      <c r="AAE518" s="105"/>
      <c r="AAF518" s="105"/>
      <c r="AAG518" s="105"/>
      <c r="AAH518" s="105"/>
      <c r="AAI518" s="105"/>
      <c r="AAJ518" s="105"/>
      <c r="AAK518" s="105"/>
      <c r="AAL518" s="105"/>
      <c r="AAM518" s="105"/>
      <c r="AAN518" s="105"/>
      <c r="AAO518" s="105"/>
      <c r="AAP518" s="105"/>
      <c r="AAQ518" s="105"/>
      <c r="AAR518" s="105"/>
      <c r="AAS518" s="105"/>
      <c r="AAT518" s="105"/>
      <c r="AAU518" s="105"/>
      <c r="AAV518" s="105"/>
      <c r="AAW518" s="105"/>
      <c r="AAX518" s="105"/>
      <c r="AAY518" s="105"/>
      <c r="AAZ518" s="105"/>
      <c r="ABA518" s="105"/>
      <c r="ABB518" s="105"/>
      <c r="ABC518" s="105"/>
      <c r="ABD518" s="105"/>
      <c r="ABE518" s="105"/>
      <c r="ABF518" s="105"/>
      <c r="ABG518" s="105"/>
      <c r="ABH518" s="105"/>
      <c r="ABI518" s="105"/>
      <c r="ABJ518" s="105"/>
      <c r="ABK518" s="105"/>
      <c r="ABL518" s="105"/>
      <c r="ABM518" s="105"/>
      <c r="ABN518" s="105"/>
      <c r="ABO518" s="105"/>
      <c r="ABP518" s="105"/>
      <c r="ABQ518" s="105"/>
      <c r="ABR518" s="105"/>
      <c r="ABS518" s="105"/>
      <c r="ABT518" s="105"/>
      <c r="ABU518" s="105"/>
      <c r="ABV518" s="105"/>
      <c r="ABW518" s="105"/>
      <c r="ABX518" s="105"/>
      <c r="ABY518" s="105"/>
      <c r="ABZ518" s="105"/>
      <c r="ACA518" s="105"/>
      <c r="ACB518" s="105"/>
      <c r="ACC518" s="105"/>
      <c r="ACD518" s="105"/>
      <c r="ACE518" s="105"/>
      <c r="ACF518" s="105"/>
      <c r="ACG518" s="105"/>
      <c r="ACH518" s="105"/>
      <c r="ACI518" s="105"/>
      <c r="ACJ518" s="105"/>
      <c r="ACK518" s="105"/>
      <c r="ACL518" s="105"/>
      <c r="ACM518" s="105"/>
      <c r="ACN518" s="105"/>
      <c r="ACO518" s="105"/>
      <c r="ACP518" s="105"/>
      <c r="ACQ518" s="105"/>
      <c r="ACR518" s="105"/>
      <c r="ACS518" s="105"/>
      <c r="ACT518" s="105"/>
      <c r="ACU518" s="105"/>
      <c r="ACV518" s="105"/>
      <c r="ACW518" s="105"/>
      <c r="ACX518" s="105"/>
      <c r="ACY518" s="105"/>
      <c r="ACZ518" s="105"/>
      <c r="ADA518" s="105"/>
      <c r="ADB518" s="105"/>
      <c r="ADC518" s="105"/>
      <c r="ADD518" s="105"/>
      <c r="ADE518" s="105"/>
      <c r="ADF518" s="105"/>
      <c r="ADG518" s="105"/>
      <c r="ADH518" s="105"/>
      <c r="ADI518" s="105"/>
      <c r="ADJ518" s="105"/>
      <c r="ADK518" s="105"/>
      <c r="ADL518" s="105"/>
      <c r="ADM518" s="105"/>
      <c r="ADN518" s="105"/>
      <c r="ADO518" s="105"/>
      <c r="ADP518" s="105"/>
      <c r="ADQ518" s="105"/>
      <c r="ADR518" s="105"/>
      <c r="ADS518" s="105"/>
      <c r="ADT518" s="105"/>
      <c r="ADU518" s="105"/>
      <c r="ADV518" s="105"/>
      <c r="ADW518" s="105"/>
      <c r="ADX518" s="105"/>
      <c r="ADY518" s="105"/>
      <c r="ADZ518" s="105"/>
      <c r="AEA518" s="105"/>
      <c r="AEB518" s="105"/>
      <c r="AEC518" s="105"/>
      <c r="AED518" s="105"/>
      <c r="AEE518" s="105"/>
      <c r="AEF518" s="105"/>
      <c r="AEG518" s="105"/>
      <c r="AEH518" s="105"/>
      <c r="AEI518" s="105"/>
      <c r="AEJ518" s="105"/>
      <c r="AEK518" s="105"/>
      <c r="AEL518" s="105"/>
      <c r="AEM518" s="105"/>
      <c r="AEN518" s="105"/>
      <c r="AEO518" s="105"/>
      <c r="AEP518" s="105"/>
      <c r="AEQ518" s="105"/>
      <c r="AER518" s="105"/>
      <c r="AES518" s="105"/>
      <c r="AET518" s="105"/>
      <c r="AEU518" s="105"/>
      <c r="AEV518" s="105"/>
      <c r="AEW518" s="105"/>
      <c r="AEX518" s="105"/>
      <c r="AEY518" s="105"/>
      <c r="AEZ518" s="105"/>
      <c r="AFA518" s="105"/>
      <c r="AFB518" s="105"/>
      <c r="AFC518" s="105"/>
      <c r="AFD518" s="105"/>
      <c r="AFE518" s="105"/>
      <c r="AFF518" s="105"/>
      <c r="AFG518" s="105"/>
      <c r="AFH518" s="105"/>
      <c r="AFI518" s="105"/>
      <c r="AFJ518" s="105"/>
      <c r="AFK518" s="105"/>
      <c r="AFL518" s="105"/>
      <c r="AFM518" s="105"/>
      <c r="AFN518" s="105"/>
      <c r="AFO518" s="105"/>
      <c r="AFP518" s="105"/>
      <c r="AFQ518" s="105"/>
      <c r="AFR518" s="105"/>
      <c r="AFS518" s="105"/>
      <c r="AFT518" s="105"/>
      <c r="AFU518" s="105"/>
      <c r="AFV518" s="105"/>
      <c r="AFW518" s="105"/>
      <c r="AFX518" s="105"/>
      <c r="AFY518" s="105"/>
      <c r="AFZ518" s="105"/>
      <c r="AGA518" s="105"/>
      <c r="AGB518" s="105"/>
      <c r="AGC518" s="105"/>
      <c r="AGD518" s="105"/>
      <c r="AGE518" s="105"/>
      <c r="AGF518" s="105"/>
      <c r="AGG518" s="105"/>
      <c r="AGH518" s="105"/>
      <c r="AGI518" s="105"/>
      <c r="AGJ518" s="105"/>
      <c r="AGK518" s="105"/>
      <c r="AGL518" s="105"/>
      <c r="AGM518" s="105"/>
      <c r="AGN518" s="105"/>
      <c r="AGO518" s="105"/>
      <c r="AGP518" s="105"/>
      <c r="AGQ518" s="105"/>
      <c r="AGR518" s="105"/>
      <c r="AGS518" s="105"/>
      <c r="AGT518" s="105"/>
      <c r="AGU518" s="105"/>
      <c r="AGV518" s="105"/>
      <c r="AGW518" s="105"/>
      <c r="AGX518" s="105"/>
      <c r="AGY518" s="105"/>
      <c r="AGZ518" s="105"/>
      <c r="AHA518" s="105"/>
      <c r="AHB518" s="105"/>
      <c r="AHC518" s="105"/>
      <c r="AHD518" s="105"/>
      <c r="AHE518" s="105"/>
      <c r="AHF518" s="105"/>
      <c r="AHG518" s="105"/>
      <c r="AHH518" s="105"/>
      <c r="AHI518" s="105"/>
      <c r="AHJ518" s="105"/>
      <c r="AHK518" s="105"/>
      <c r="AHL518" s="105"/>
      <c r="AHM518" s="105"/>
      <c r="AHN518" s="105"/>
      <c r="AHO518" s="105"/>
      <c r="AHP518" s="105"/>
      <c r="AHQ518" s="105"/>
      <c r="AHR518" s="105"/>
      <c r="AHS518" s="105"/>
      <c r="AHT518" s="105"/>
      <c r="AHU518" s="105"/>
      <c r="AHV518" s="105"/>
      <c r="AHW518" s="105"/>
      <c r="AHX518" s="105"/>
      <c r="AHY518" s="105"/>
      <c r="AHZ518" s="105"/>
      <c r="AIA518" s="105"/>
      <c r="AIB518" s="105"/>
      <c r="AIC518" s="105"/>
      <c r="AID518" s="105"/>
      <c r="AIE518" s="105"/>
      <c r="AIF518" s="105"/>
      <c r="AIG518" s="105"/>
      <c r="AIH518" s="105"/>
      <c r="AII518" s="105"/>
      <c r="AIJ518" s="105"/>
      <c r="AIK518" s="105"/>
      <c r="AIL518" s="105"/>
      <c r="AIM518" s="105"/>
      <c r="AIN518" s="105"/>
      <c r="AIO518" s="105"/>
      <c r="AIP518" s="105"/>
      <c r="AIQ518" s="105"/>
      <c r="AIR518" s="105"/>
      <c r="AIS518" s="105"/>
      <c r="AIT518" s="105"/>
      <c r="AIU518" s="105"/>
      <c r="AIV518" s="105"/>
      <c r="AIW518" s="105"/>
      <c r="AIX518" s="105"/>
      <c r="AIY518" s="105"/>
      <c r="AIZ518" s="105"/>
      <c r="AJA518" s="105"/>
      <c r="AJB518" s="105"/>
      <c r="AJC518" s="105"/>
      <c r="AJD518" s="105"/>
      <c r="AJE518" s="105"/>
      <c r="AJF518" s="105"/>
      <c r="AJG518" s="105"/>
      <c r="AJH518" s="105"/>
      <c r="AJI518" s="105"/>
      <c r="AJJ518" s="105"/>
      <c r="AJK518" s="105"/>
      <c r="AJL518" s="105"/>
      <c r="AJM518" s="105"/>
      <c r="AJN518" s="105"/>
      <c r="AJO518" s="105"/>
      <c r="AJP518" s="105"/>
      <c r="AJQ518" s="105"/>
      <c r="AJR518" s="105"/>
      <c r="AJS518" s="105"/>
      <c r="AJT518" s="105"/>
      <c r="AJU518" s="105"/>
      <c r="AJV518" s="105"/>
      <c r="AJW518" s="105"/>
      <c r="AJX518" s="105"/>
      <c r="AJY518" s="105"/>
      <c r="AJZ518" s="105"/>
      <c r="AKA518" s="105"/>
      <c r="AKB518" s="105"/>
      <c r="AKC518" s="105"/>
      <c r="AKD518" s="105"/>
      <c r="AKE518" s="105"/>
      <c r="AKF518" s="105"/>
      <c r="AKG518" s="105"/>
      <c r="AKH518" s="105"/>
      <c r="AKI518" s="105"/>
      <c r="AKJ518" s="105"/>
      <c r="AKK518" s="105"/>
      <c r="AKL518" s="105"/>
      <c r="AKM518" s="105"/>
      <c r="AKN518" s="105"/>
      <c r="AKO518" s="105"/>
      <c r="AKP518" s="105"/>
      <c r="AKQ518" s="105"/>
      <c r="AKR518" s="105"/>
      <c r="AKS518" s="105"/>
      <c r="AKT518" s="105"/>
      <c r="AKU518" s="105"/>
      <c r="AKV518" s="105"/>
      <c r="AKW518" s="105"/>
      <c r="AKX518" s="105"/>
      <c r="AKY518" s="105"/>
      <c r="AKZ518" s="105"/>
      <c r="ALA518" s="105"/>
      <c r="ALB518" s="105"/>
      <c r="ALC518" s="105"/>
      <c r="ALD518" s="105"/>
      <c r="ALE518" s="105"/>
      <c r="ALF518" s="105"/>
      <c r="ALG518" s="105"/>
      <c r="ALH518" s="105"/>
      <c r="ALI518" s="105"/>
      <c r="ALJ518" s="105"/>
      <c r="ALK518" s="105"/>
      <c r="ALL518" s="105"/>
      <c r="ALM518" s="105"/>
      <c r="ALN518" s="105"/>
      <c r="ALO518" s="105"/>
      <c r="ALP518" s="105"/>
      <c r="ALQ518" s="105"/>
      <c r="ALR518" s="105"/>
      <c r="ALS518" s="105"/>
      <c r="ALT518" s="105"/>
      <c r="ALU518" s="105"/>
      <c r="ALV518" s="105"/>
      <c r="ALW518" s="105"/>
      <c r="ALX518" s="105"/>
      <c r="ALY518" s="105"/>
      <c r="ALZ518" s="105"/>
      <c r="AMA518" s="105"/>
      <c r="AMB518" s="105"/>
      <c r="AMC518" s="105"/>
      <c r="AMD518" s="105"/>
      <c r="AME518" s="105"/>
      <c r="AMF518" s="105"/>
      <c r="AMG518" s="105"/>
      <c r="AMH518" s="105"/>
      <c r="AMI518" s="105"/>
      <c r="AMJ518" s="105"/>
      <c r="AMK518" s="105"/>
      <c r="AML518" s="105"/>
      <c r="AMM518" s="105"/>
      <c r="AMN518" s="105"/>
      <c r="AMO518" s="105"/>
      <c r="AMP518" s="105"/>
      <c r="AMQ518" s="105"/>
      <c r="AMR518" s="105"/>
      <c r="AMS518" s="105"/>
      <c r="AMT518" s="105"/>
      <c r="AMU518" s="105"/>
      <c r="AMV518" s="105"/>
      <c r="AMW518" s="105"/>
      <c r="AMX518" s="105"/>
      <c r="AMY518" s="105"/>
      <c r="AMZ518" s="105"/>
      <c r="ANA518" s="105"/>
      <c r="ANB518" s="105"/>
      <c r="ANC518" s="105"/>
      <c r="AND518" s="105"/>
      <c r="ANE518" s="105"/>
      <c r="ANF518" s="105"/>
      <c r="ANG518" s="105"/>
      <c r="ANH518" s="105"/>
      <c r="ANI518" s="105"/>
      <c r="ANJ518" s="105"/>
      <c r="ANK518" s="105"/>
      <c r="ANL518" s="105"/>
      <c r="ANM518" s="105"/>
      <c r="ANN518" s="105"/>
      <c r="ANO518" s="105"/>
      <c r="ANP518" s="105"/>
      <c r="ANQ518" s="105"/>
      <c r="ANR518" s="105"/>
      <c r="ANS518" s="105"/>
      <c r="ANT518" s="105"/>
      <c r="ANU518" s="105"/>
      <c r="ANV518" s="105"/>
      <c r="ANW518" s="105"/>
      <c r="ANX518" s="105"/>
      <c r="ANY518" s="105"/>
      <c r="ANZ518" s="105"/>
      <c r="AOA518" s="105"/>
      <c r="AOB518" s="105"/>
      <c r="AOC518" s="105"/>
      <c r="AOD518" s="105"/>
      <c r="AOE518" s="105"/>
      <c r="AOF518" s="105"/>
      <c r="AOG518" s="105"/>
      <c r="AOH518" s="105"/>
      <c r="AOI518" s="105"/>
      <c r="AOJ518" s="105"/>
      <c r="AOK518" s="105"/>
      <c r="AOL518" s="105"/>
      <c r="AOM518" s="105"/>
      <c r="AON518" s="105"/>
      <c r="AOO518" s="105"/>
      <c r="AOP518" s="105"/>
      <c r="AOQ518" s="105"/>
      <c r="AOR518" s="105"/>
      <c r="AOS518" s="105"/>
      <c r="AOT518" s="105"/>
      <c r="AOU518" s="105"/>
      <c r="AOV518" s="105"/>
      <c r="AOW518" s="105"/>
      <c r="AOX518" s="105"/>
      <c r="AOY518" s="105"/>
      <c r="AOZ518" s="105"/>
      <c r="APA518" s="105"/>
      <c r="APB518" s="105"/>
      <c r="APC518" s="105"/>
      <c r="APD518" s="105"/>
      <c r="APE518" s="105"/>
      <c r="APF518" s="105"/>
      <c r="APG518" s="105"/>
      <c r="APH518" s="105"/>
      <c r="API518" s="105"/>
      <c r="APJ518" s="105"/>
      <c r="APK518" s="105"/>
      <c r="APL518" s="105"/>
      <c r="APM518" s="105"/>
      <c r="APN518" s="105"/>
      <c r="APO518" s="105"/>
      <c r="APP518" s="105"/>
      <c r="APQ518" s="105"/>
      <c r="APR518" s="105"/>
      <c r="APS518" s="105"/>
      <c r="APT518" s="105"/>
      <c r="APU518" s="105"/>
      <c r="APV518" s="105"/>
      <c r="APW518" s="105"/>
      <c r="APX518" s="105"/>
      <c r="APY518" s="105"/>
      <c r="APZ518" s="105"/>
      <c r="AQA518" s="105"/>
      <c r="AQB518" s="105"/>
      <c r="AQC518" s="105"/>
      <c r="AQD518" s="105"/>
      <c r="AQE518" s="105"/>
      <c r="AQF518" s="105"/>
      <c r="AQG518" s="105"/>
      <c r="AQH518" s="105"/>
      <c r="AQI518" s="105"/>
      <c r="AQJ518" s="105"/>
      <c r="AQK518" s="105"/>
      <c r="AQL518" s="105"/>
      <c r="AQM518" s="105"/>
      <c r="AQN518" s="105"/>
      <c r="AQO518" s="105"/>
      <c r="AQP518" s="105"/>
      <c r="AQQ518" s="105"/>
      <c r="AQR518" s="105"/>
      <c r="AQS518" s="105"/>
      <c r="AQT518" s="105"/>
      <c r="AQU518" s="105"/>
      <c r="AQV518" s="105"/>
      <c r="AQW518" s="105"/>
      <c r="AQX518" s="105"/>
      <c r="AQY518" s="105"/>
      <c r="AQZ518" s="105"/>
      <c r="ARA518" s="105"/>
      <c r="ARB518" s="105"/>
      <c r="ARC518" s="105"/>
      <c r="ARD518" s="105"/>
      <c r="ARE518" s="105"/>
      <c r="ARF518" s="105"/>
      <c r="ARG518" s="105"/>
      <c r="ARH518" s="105"/>
      <c r="ARI518" s="105"/>
      <c r="ARJ518" s="105"/>
      <c r="ARK518" s="105"/>
      <c r="ARL518" s="105"/>
      <c r="ARM518" s="105"/>
      <c r="ARN518" s="105"/>
      <c r="ARO518" s="105"/>
      <c r="ARP518" s="105"/>
      <c r="ARQ518" s="105"/>
      <c r="ARR518" s="105"/>
      <c r="ARS518" s="105"/>
      <c r="ART518" s="105"/>
      <c r="ARU518" s="105"/>
      <c r="ARV518" s="105"/>
      <c r="ARW518" s="105"/>
      <c r="ARX518" s="105"/>
      <c r="ARY518" s="105"/>
      <c r="ARZ518" s="105"/>
      <c r="ASA518" s="105"/>
      <c r="ASB518" s="105"/>
      <c r="ASC518" s="105"/>
      <c r="ASD518" s="105"/>
      <c r="ASE518" s="105"/>
      <c r="ASF518" s="105"/>
      <c r="ASG518" s="105"/>
      <c r="ASH518" s="105"/>
      <c r="ASI518" s="105"/>
      <c r="ASJ518" s="105"/>
      <c r="ASK518" s="105"/>
      <c r="ASL518" s="105"/>
      <c r="ASM518" s="105"/>
      <c r="ASN518" s="105"/>
      <c r="ASO518" s="105"/>
      <c r="ASP518" s="105"/>
      <c r="ASQ518" s="105"/>
      <c r="ASR518" s="105"/>
      <c r="ASS518" s="105"/>
      <c r="AST518" s="105"/>
      <c r="ASU518" s="105"/>
      <c r="ASV518" s="105"/>
      <c r="ASW518" s="105"/>
      <c r="ASX518" s="105"/>
      <c r="ASY518" s="105"/>
      <c r="ASZ518" s="105"/>
      <c r="ATA518" s="105"/>
      <c r="ATB518" s="105"/>
      <c r="ATC518" s="105"/>
      <c r="ATD518" s="105"/>
      <c r="ATE518" s="105"/>
      <c r="ATF518" s="105"/>
      <c r="ATG518" s="105"/>
      <c r="ATH518" s="105"/>
      <c r="ATI518" s="105"/>
      <c r="ATJ518" s="105"/>
      <c r="ATK518" s="105"/>
      <c r="ATL518" s="105"/>
      <c r="ATM518" s="105"/>
      <c r="ATN518" s="105"/>
      <c r="ATO518" s="105"/>
      <c r="ATP518" s="105"/>
      <c r="ATQ518" s="105"/>
      <c r="ATR518" s="105"/>
      <c r="ATS518" s="105"/>
      <c r="ATT518" s="105"/>
      <c r="ATU518" s="105"/>
      <c r="ATV518" s="105"/>
      <c r="ATW518" s="105"/>
      <c r="ATX518" s="105"/>
      <c r="ATY518" s="105"/>
      <c r="ATZ518" s="105"/>
      <c r="AUA518" s="105"/>
      <c r="AUB518" s="105"/>
      <c r="AUC518" s="105"/>
      <c r="AUD518" s="105"/>
      <c r="AUE518" s="105"/>
      <c r="AUF518" s="105"/>
      <c r="AUG518" s="105"/>
      <c r="AUH518" s="105"/>
      <c r="AUI518" s="105"/>
      <c r="AUJ518" s="105"/>
      <c r="AUK518" s="105"/>
      <c r="AUL518" s="105"/>
      <c r="AUM518" s="105"/>
      <c r="AUN518" s="105"/>
      <c r="AUO518" s="105"/>
      <c r="AUP518" s="105"/>
      <c r="AUQ518" s="105"/>
      <c r="AUR518" s="105"/>
      <c r="AUS518" s="105"/>
      <c r="AUT518" s="105"/>
      <c r="AUU518" s="105"/>
      <c r="AUV518" s="105"/>
      <c r="AUW518" s="105"/>
      <c r="AUX518" s="105"/>
      <c r="AUY518" s="105"/>
      <c r="AUZ518" s="105"/>
      <c r="AVA518" s="105"/>
      <c r="AVB518" s="105"/>
      <c r="AVC518" s="105"/>
      <c r="AVD518" s="105"/>
      <c r="AVE518" s="105"/>
      <c r="AVF518" s="105"/>
      <c r="AVG518" s="105"/>
      <c r="AVH518" s="105"/>
      <c r="AVI518" s="105"/>
      <c r="AVJ518" s="105"/>
      <c r="AVK518" s="105"/>
      <c r="AVL518" s="105"/>
      <c r="AVM518" s="105"/>
      <c r="AVN518" s="105"/>
      <c r="AVO518" s="105"/>
      <c r="AVP518" s="105"/>
      <c r="AVQ518" s="105"/>
      <c r="AVR518" s="105"/>
      <c r="AVS518" s="105"/>
      <c r="AVT518" s="105"/>
      <c r="AVU518" s="105"/>
      <c r="AVV518" s="105"/>
      <c r="AVW518" s="105"/>
      <c r="AVX518" s="105"/>
      <c r="AVY518" s="105"/>
      <c r="AVZ518" s="105"/>
      <c r="AWA518" s="105"/>
      <c r="AWB518" s="105"/>
      <c r="AWC518" s="105"/>
      <c r="AWD518" s="105"/>
      <c r="AWE518" s="105"/>
      <c r="AWF518" s="105"/>
      <c r="AWG518" s="105"/>
      <c r="AWH518" s="105"/>
      <c r="AWI518" s="105"/>
      <c r="AWJ518" s="105"/>
      <c r="AWK518" s="105"/>
      <c r="AWL518" s="105"/>
      <c r="AWM518" s="105"/>
      <c r="AWN518" s="105"/>
      <c r="AWO518" s="105"/>
      <c r="AWP518" s="105"/>
      <c r="AWQ518" s="105"/>
      <c r="AWR518" s="105"/>
      <c r="AWS518" s="105"/>
      <c r="AWT518" s="105"/>
      <c r="AWU518" s="105"/>
      <c r="AWV518" s="105"/>
      <c r="AWW518" s="105"/>
      <c r="AWX518" s="105"/>
      <c r="AWY518" s="105"/>
      <c r="AWZ518" s="105"/>
      <c r="AXA518" s="105"/>
      <c r="AXB518" s="105"/>
      <c r="AXC518" s="105"/>
      <c r="AXD518" s="105"/>
      <c r="AXE518" s="105"/>
      <c r="AXF518" s="105"/>
      <c r="AXG518" s="105"/>
      <c r="AXH518" s="105"/>
      <c r="AXI518" s="105"/>
      <c r="AXJ518" s="105"/>
      <c r="AXK518" s="105"/>
      <c r="AXL518" s="105"/>
      <c r="AXM518" s="105"/>
      <c r="AXN518" s="105"/>
      <c r="AXO518" s="105"/>
      <c r="AXP518" s="105"/>
      <c r="AXQ518" s="105"/>
      <c r="AXR518" s="105"/>
      <c r="AXS518" s="105"/>
      <c r="AXT518" s="105"/>
      <c r="AXU518" s="105"/>
      <c r="AXV518" s="105"/>
      <c r="AXW518" s="105"/>
      <c r="AXX518" s="105"/>
    </row>
    <row r="519" spans="1:1324" s="105" customFormat="1" ht="15.75" hidden="1" customHeight="1" x14ac:dyDescent="0.2">
      <c r="A519" s="13" t="s">
        <v>1230</v>
      </c>
      <c r="B519" s="13" t="s">
        <v>1231</v>
      </c>
      <c r="C519" s="12" t="s">
        <v>1236</v>
      </c>
      <c r="D519" s="19" t="s">
        <v>1232</v>
      </c>
      <c r="E519" s="9">
        <v>40683</v>
      </c>
      <c r="F519" s="30" t="s">
        <v>1167</v>
      </c>
      <c r="G519" s="30" t="s">
        <v>1186</v>
      </c>
      <c r="H519" s="30">
        <v>42005</v>
      </c>
      <c r="I519" s="30" t="s">
        <v>1065</v>
      </c>
      <c r="J519" s="173"/>
      <c r="K519" s="87" t="s">
        <v>6</v>
      </c>
      <c r="L519" s="87">
        <v>1</v>
      </c>
      <c r="M519" s="87">
        <v>1</v>
      </c>
      <c r="N519" s="87" t="s">
        <v>326</v>
      </c>
      <c r="O519" s="87">
        <v>1</v>
      </c>
      <c r="P519" s="87" t="s">
        <v>326</v>
      </c>
      <c r="Q519" s="87">
        <v>1</v>
      </c>
      <c r="R519" s="87" t="s">
        <v>326</v>
      </c>
      <c r="S519" s="87">
        <v>1</v>
      </c>
      <c r="T519" s="87" t="s">
        <v>346</v>
      </c>
      <c r="U519" s="87">
        <v>1</v>
      </c>
      <c r="V519" s="87">
        <v>1</v>
      </c>
      <c r="W519" s="87">
        <v>0</v>
      </c>
      <c r="X519" s="87">
        <v>0</v>
      </c>
      <c r="Y519" s="87">
        <v>0</v>
      </c>
      <c r="Z519" s="87">
        <v>1</v>
      </c>
      <c r="AA519" s="87">
        <v>0</v>
      </c>
      <c r="AB519" s="71">
        <f>IF((ISERROR(VLOOKUP($A519,RTlist2,40,FALSE)))=TRUE,2,VLOOKUP($A519,RTlist2,40,FALSE))</f>
        <v>2</v>
      </c>
      <c r="AC519" s="71">
        <f>IF((ISERROR(VLOOKUP($A519,RTlist2,41,FALSE)))=TRUE,2,VLOOKUP($A519,RTlist2,41,FALSE))</f>
        <v>2</v>
      </c>
      <c r="AD519" s="71">
        <f>IF((ISERROR(VLOOKUP($A519,RTlist2,36,FALSE)))=TRUE,2,VLOOKUP($A519,RTlist2,36,FALSE))</f>
        <v>2</v>
      </c>
      <c r="AE519" s="71">
        <f>IF((ISERROR(VLOOKUP($A519,RTlist2,37,FALSE)))=TRUE,2,VLOOKUP($A519,RTlist2,37,FALSE))</f>
        <v>2</v>
      </c>
      <c r="AF519" s="103" t="s">
        <v>2363</v>
      </c>
      <c r="AH519" s="131"/>
      <c r="AI519" s="131"/>
      <c r="AJ519" s="131"/>
      <c r="AK519" s="131"/>
      <c r="AL519" s="131"/>
      <c r="AM519" s="131"/>
      <c r="AN519" s="131"/>
      <c r="AO519" s="131"/>
      <c r="AP519" s="131"/>
      <c r="AQ519" s="131"/>
      <c r="AR519" s="131"/>
      <c r="AS519" s="131"/>
      <c r="AT519" s="131"/>
      <c r="AU519" s="131"/>
      <c r="AV519" s="131"/>
      <c r="AW519" s="131"/>
      <c r="AX519" s="131"/>
      <c r="AY519" s="131"/>
      <c r="AZ519" s="131"/>
      <c r="BA519" s="131"/>
      <c r="BB519" s="131"/>
      <c r="BC519" s="131"/>
      <c r="BD519" s="131"/>
      <c r="BE519" s="131"/>
      <c r="BF519" s="131"/>
      <c r="BG519" s="131"/>
      <c r="BH519" s="131"/>
      <c r="BI519" s="131"/>
      <c r="BJ519" s="131"/>
      <c r="BK519" s="131"/>
      <c r="BL519" s="131"/>
      <c r="BM519" s="131"/>
      <c r="BN519" s="131"/>
      <c r="BO519" s="131"/>
      <c r="BP519" s="131"/>
      <c r="BQ519" s="131"/>
      <c r="BR519" s="131"/>
      <c r="BS519" s="131"/>
      <c r="BT519" s="131"/>
      <c r="BU519" s="131"/>
      <c r="BV519" s="131"/>
      <c r="BW519" s="131"/>
      <c r="BX519" s="131"/>
      <c r="BY519" s="131"/>
      <c r="BZ519" s="131"/>
      <c r="CA519" s="131"/>
      <c r="CB519" s="131"/>
      <c r="CC519" s="131"/>
      <c r="CD519" s="131"/>
      <c r="CE519" s="131"/>
      <c r="CF519" s="131"/>
      <c r="CG519" s="131"/>
      <c r="CH519" s="131"/>
      <c r="CI519" s="131"/>
      <c r="CJ519" s="131"/>
      <c r="CK519" s="131"/>
      <c r="CL519" s="131"/>
      <c r="CM519" s="131"/>
      <c r="CN519" s="131"/>
      <c r="CO519" s="131"/>
      <c r="CP519" s="131"/>
      <c r="CQ519" s="131"/>
      <c r="CR519" s="131"/>
      <c r="CS519" s="131"/>
      <c r="CT519" s="131"/>
      <c r="CU519" s="131"/>
      <c r="CV519" s="131"/>
      <c r="CW519" s="131"/>
      <c r="CX519" s="131"/>
      <c r="CY519" s="131"/>
      <c r="CZ519" s="131"/>
      <c r="DA519" s="131"/>
      <c r="DB519" s="131"/>
      <c r="DC519" s="131"/>
      <c r="DD519" s="131"/>
      <c r="DE519" s="131"/>
      <c r="DF519" s="131"/>
      <c r="DG519" s="131"/>
      <c r="DH519" s="131"/>
      <c r="DI519" s="131"/>
      <c r="DJ519" s="131"/>
      <c r="DK519" s="131"/>
      <c r="DL519" s="131"/>
      <c r="DM519" s="131"/>
      <c r="DN519" s="131"/>
      <c r="DO519" s="131"/>
      <c r="DP519" s="131"/>
      <c r="DQ519" s="131"/>
      <c r="DR519" s="131"/>
      <c r="DS519" s="131"/>
      <c r="DT519" s="131"/>
      <c r="DU519" s="131"/>
      <c r="DV519" s="131"/>
      <c r="DW519" s="131"/>
      <c r="DX519" s="131"/>
      <c r="DY519" s="131"/>
      <c r="DZ519" s="131"/>
      <c r="EA519" s="131"/>
      <c r="EB519" s="131"/>
      <c r="EC519" s="131"/>
      <c r="ED519" s="131"/>
      <c r="EE519" s="131"/>
      <c r="EF519" s="131"/>
      <c r="EG519" s="131"/>
      <c r="EH519" s="131"/>
      <c r="EI519" s="131"/>
      <c r="EJ519" s="131"/>
      <c r="EK519" s="131"/>
      <c r="EL519" s="131"/>
      <c r="EM519" s="131"/>
      <c r="EN519" s="131"/>
      <c r="EO519" s="131"/>
      <c r="EP519" s="131"/>
      <c r="EQ519" s="131"/>
      <c r="ER519" s="131"/>
      <c r="ES519" s="131"/>
      <c r="ET519" s="131"/>
      <c r="EU519" s="131"/>
      <c r="EV519" s="131"/>
      <c r="EW519" s="131"/>
      <c r="EX519" s="131"/>
      <c r="EY519" s="131"/>
      <c r="EZ519" s="131"/>
      <c r="FA519" s="131"/>
      <c r="FB519" s="131"/>
      <c r="FC519" s="131"/>
      <c r="FD519" s="131"/>
      <c r="FE519" s="131"/>
      <c r="FF519" s="131"/>
      <c r="FG519" s="131"/>
      <c r="FH519" s="131"/>
      <c r="FI519" s="131"/>
      <c r="FJ519" s="131"/>
      <c r="FK519" s="131"/>
      <c r="FL519" s="131"/>
      <c r="FM519" s="131"/>
      <c r="FN519" s="131"/>
      <c r="FO519" s="131"/>
      <c r="FP519" s="131"/>
      <c r="FQ519" s="131"/>
      <c r="FR519" s="131"/>
      <c r="FS519" s="131"/>
      <c r="FT519" s="131"/>
      <c r="FU519" s="131"/>
      <c r="FV519" s="131"/>
      <c r="FW519" s="131"/>
      <c r="FX519" s="131"/>
      <c r="FY519" s="131"/>
      <c r="FZ519" s="131"/>
      <c r="GA519" s="131"/>
      <c r="GB519" s="131"/>
      <c r="GC519" s="131"/>
      <c r="GD519" s="131"/>
      <c r="GE519" s="131"/>
      <c r="GF519" s="131"/>
      <c r="GG519" s="131"/>
      <c r="GH519" s="131"/>
      <c r="GI519" s="131"/>
      <c r="GJ519" s="131"/>
      <c r="GK519" s="131"/>
      <c r="GL519" s="131"/>
      <c r="GM519" s="131"/>
      <c r="GN519" s="131"/>
      <c r="GO519" s="131"/>
      <c r="GP519" s="131"/>
      <c r="GQ519" s="131"/>
      <c r="GR519" s="131"/>
      <c r="GS519" s="131"/>
      <c r="GT519" s="131"/>
      <c r="GU519" s="131"/>
      <c r="GV519" s="131"/>
      <c r="GW519" s="131"/>
      <c r="GX519" s="131"/>
      <c r="GY519" s="131"/>
      <c r="GZ519" s="131"/>
      <c r="HA519" s="131"/>
      <c r="HB519" s="131"/>
      <c r="HC519" s="131"/>
      <c r="HD519" s="131"/>
      <c r="HE519" s="131"/>
      <c r="HF519" s="131"/>
      <c r="HG519" s="131"/>
      <c r="HH519" s="131"/>
      <c r="HI519" s="131"/>
      <c r="HJ519" s="131"/>
      <c r="HK519" s="131"/>
      <c r="HL519" s="131"/>
      <c r="HM519" s="131"/>
      <c r="HN519" s="131"/>
      <c r="HO519" s="131"/>
      <c r="HP519" s="131"/>
      <c r="HQ519" s="131"/>
      <c r="HR519" s="131"/>
      <c r="HS519" s="131"/>
      <c r="HT519" s="131"/>
      <c r="HU519" s="131"/>
      <c r="HV519" s="131"/>
      <c r="HW519" s="131"/>
      <c r="HX519" s="131"/>
      <c r="HY519" s="131"/>
      <c r="HZ519" s="131"/>
      <c r="IA519" s="131"/>
      <c r="IB519" s="131"/>
      <c r="IC519" s="131"/>
      <c r="ID519" s="131"/>
      <c r="IE519" s="131"/>
      <c r="IF519" s="131"/>
      <c r="IG519" s="131"/>
      <c r="IH519" s="131"/>
      <c r="II519" s="131"/>
      <c r="IJ519" s="131"/>
      <c r="IK519" s="131"/>
      <c r="IL519" s="131"/>
      <c r="IM519" s="131"/>
      <c r="IN519" s="131"/>
      <c r="IO519" s="131"/>
      <c r="IP519" s="131"/>
      <c r="IQ519" s="131"/>
      <c r="IR519" s="131"/>
      <c r="IS519" s="131"/>
      <c r="IT519" s="131"/>
      <c r="IU519" s="131"/>
      <c r="IV519" s="131"/>
      <c r="IW519" s="131"/>
      <c r="IX519" s="131"/>
      <c r="IY519" s="131"/>
      <c r="IZ519" s="131"/>
      <c r="JA519" s="131"/>
      <c r="JB519" s="131"/>
      <c r="JC519" s="131"/>
      <c r="JD519" s="131"/>
      <c r="JE519" s="131"/>
      <c r="JF519" s="131"/>
      <c r="JG519" s="131"/>
      <c r="JH519" s="131"/>
      <c r="JI519" s="131"/>
      <c r="JJ519" s="131"/>
      <c r="JK519" s="131"/>
      <c r="JL519" s="131"/>
      <c r="JM519" s="131"/>
      <c r="JN519" s="131"/>
      <c r="JO519" s="131"/>
      <c r="JP519" s="131"/>
      <c r="JQ519" s="131"/>
      <c r="JR519" s="131"/>
      <c r="JS519" s="131"/>
      <c r="JT519" s="131"/>
      <c r="JU519" s="131"/>
      <c r="JV519" s="131"/>
      <c r="JW519" s="131"/>
      <c r="JX519" s="131"/>
      <c r="JY519" s="131"/>
      <c r="JZ519" s="131"/>
      <c r="KA519" s="131"/>
      <c r="KB519" s="131"/>
      <c r="KC519" s="131"/>
      <c r="KD519" s="131"/>
      <c r="KE519" s="131"/>
      <c r="KF519" s="131"/>
      <c r="KG519" s="131"/>
      <c r="KH519" s="131"/>
      <c r="KI519" s="131"/>
      <c r="KJ519" s="131"/>
      <c r="KK519" s="131"/>
      <c r="KL519" s="131"/>
      <c r="KM519" s="131"/>
      <c r="KN519" s="131"/>
      <c r="KO519" s="131"/>
      <c r="KP519" s="131"/>
      <c r="KQ519" s="131"/>
      <c r="KR519" s="131"/>
      <c r="KS519" s="131"/>
      <c r="KT519" s="131"/>
      <c r="KU519" s="131"/>
      <c r="KV519" s="131"/>
      <c r="KW519" s="131"/>
      <c r="KX519" s="131"/>
      <c r="KY519" s="131"/>
      <c r="KZ519" s="131"/>
      <c r="LA519" s="131"/>
      <c r="LB519" s="131"/>
      <c r="LC519" s="131"/>
      <c r="LD519" s="131"/>
      <c r="LE519" s="131"/>
      <c r="LF519" s="131"/>
      <c r="LG519" s="131"/>
      <c r="LH519" s="131"/>
      <c r="LI519" s="131"/>
      <c r="LJ519" s="131"/>
      <c r="LK519" s="131"/>
      <c r="LL519" s="131"/>
      <c r="LM519" s="131"/>
      <c r="LN519" s="131"/>
      <c r="LO519" s="131"/>
      <c r="LP519" s="131"/>
      <c r="LQ519" s="131"/>
      <c r="LR519" s="131"/>
      <c r="LS519" s="131"/>
      <c r="LT519" s="131"/>
      <c r="LU519" s="131"/>
      <c r="LV519" s="131"/>
      <c r="LW519" s="131"/>
      <c r="LX519" s="131"/>
      <c r="LY519" s="131"/>
      <c r="LZ519" s="131"/>
      <c r="MA519" s="131"/>
      <c r="MB519" s="131"/>
      <c r="MC519" s="131"/>
      <c r="MD519" s="131"/>
      <c r="ME519" s="131"/>
      <c r="MF519" s="131"/>
      <c r="MG519" s="131"/>
      <c r="MH519" s="131"/>
      <c r="MI519" s="131"/>
      <c r="MJ519" s="131"/>
      <c r="MK519" s="131"/>
      <c r="ML519" s="131"/>
      <c r="MM519" s="131"/>
      <c r="MN519" s="131"/>
      <c r="MO519" s="131"/>
      <c r="MP519" s="131"/>
      <c r="MQ519" s="131"/>
      <c r="MR519" s="131"/>
      <c r="MS519" s="131"/>
      <c r="MT519" s="131"/>
      <c r="MU519" s="131"/>
      <c r="MV519" s="131"/>
      <c r="MW519" s="131"/>
      <c r="MX519" s="131"/>
      <c r="MY519" s="131"/>
      <c r="MZ519" s="131"/>
      <c r="NA519" s="131"/>
      <c r="NB519" s="131"/>
      <c r="NC519" s="131"/>
      <c r="ND519" s="131"/>
      <c r="NE519" s="131"/>
      <c r="NF519" s="131"/>
      <c r="NG519" s="131"/>
      <c r="NH519" s="131"/>
      <c r="NI519" s="131"/>
      <c r="NJ519" s="131"/>
      <c r="NK519" s="131"/>
      <c r="NL519" s="131"/>
      <c r="NM519" s="131"/>
      <c r="NN519" s="131"/>
      <c r="NO519" s="131"/>
      <c r="NP519" s="131"/>
      <c r="NQ519" s="131"/>
      <c r="NR519" s="131"/>
      <c r="NS519" s="131"/>
      <c r="NT519" s="131"/>
      <c r="NU519" s="131"/>
      <c r="NV519" s="131"/>
      <c r="NW519" s="131"/>
      <c r="NX519" s="131"/>
      <c r="NY519" s="131"/>
      <c r="NZ519" s="131"/>
      <c r="OA519" s="131"/>
      <c r="OB519" s="131"/>
      <c r="OC519" s="131"/>
      <c r="OD519" s="131"/>
      <c r="OE519" s="131"/>
      <c r="OF519" s="131"/>
      <c r="OG519" s="131"/>
      <c r="OH519" s="131"/>
      <c r="OI519" s="131"/>
      <c r="OJ519" s="131"/>
      <c r="OK519" s="131"/>
      <c r="OL519" s="131"/>
      <c r="OM519" s="131"/>
      <c r="ON519" s="131"/>
      <c r="OO519" s="131"/>
      <c r="OP519" s="131"/>
      <c r="OQ519" s="131"/>
      <c r="OR519" s="131"/>
      <c r="OS519" s="131"/>
      <c r="OT519" s="131"/>
      <c r="OU519" s="131"/>
      <c r="OV519" s="131"/>
      <c r="OW519" s="131"/>
      <c r="OX519" s="131"/>
      <c r="OY519" s="131"/>
      <c r="OZ519" s="131"/>
      <c r="PA519" s="131"/>
      <c r="PB519" s="131"/>
      <c r="PC519" s="131"/>
      <c r="PD519" s="131"/>
      <c r="PE519" s="131"/>
      <c r="PF519" s="131"/>
      <c r="PG519" s="131"/>
      <c r="PH519" s="131"/>
      <c r="PI519" s="131"/>
      <c r="PJ519" s="131"/>
      <c r="PK519" s="131"/>
      <c r="PL519" s="131"/>
      <c r="PM519" s="131"/>
      <c r="PN519" s="131"/>
      <c r="PO519" s="131"/>
      <c r="PP519" s="131"/>
      <c r="PQ519" s="131"/>
      <c r="PR519" s="131"/>
      <c r="PS519" s="131"/>
      <c r="PT519" s="131"/>
      <c r="PU519" s="131"/>
      <c r="PV519" s="131"/>
      <c r="PW519" s="131"/>
      <c r="PX519" s="131"/>
      <c r="PY519" s="131"/>
      <c r="PZ519" s="131"/>
      <c r="QA519" s="131"/>
      <c r="QB519" s="131"/>
      <c r="QC519" s="131"/>
      <c r="QD519" s="131"/>
      <c r="QE519" s="131"/>
      <c r="QF519" s="131"/>
      <c r="QG519" s="131"/>
      <c r="QH519" s="131"/>
      <c r="QI519" s="131"/>
      <c r="QJ519" s="131"/>
      <c r="QK519" s="131"/>
      <c r="QL519" s="131"/>
      <c r="QM519" s="131"/>
      <c r="QN519" s="131"/>
      <c r="QO519" s="131"/>
      <c r="QP519" s="131"/>
      <c r="QQ519" s="131"/>
      <c r="QR519" s="131"/>
      <c r="QS519" s="131"/>
      <c r="QT519" s="131"/>
      <c r="QU519" s="131"/>
      <c r="QV519" s="131"/>
      <c r="QW519" s="131"/>
      <c r="QX519" s="131"/>
      <c r="QY519" s="131"/>
      <c r="QZ519" s="131"/>
      <c r="RA519" s="131"/>
      <c r="RB519" s="131"/>
      <c r="RC519" s="131"/>
      <c r="RD519" s="131"/>
      <c r="RE519" s="131"/>
      <c r="RF519" s="131"/>
      <c r="RG519" s="131"/>
      <c r="RH519" s="131"/>
      <c r="RI519" s="131"/>
      <c r="RJ519" s="131"/>
      <c r="RK519" s="131"/>
      <c r="RL519" s="131"/>
      <c r="RM519" s="131"/>
      <c r="RN519" s="131"/>
      <c r="RO519" s="131"/>
      <c r="RP519" s="131"/>
      <c r="RQ519" s="131"/>
      <c r="RR519" s="131"/>
      <c r="RS519" s="131"/>
      <c r="RT519" s="131"/>
      <c r="RU519" s="131"/>
      <c r="RV519" s="131"/>
      <c r="RW519" s="131"/>
      <c r="RX519" s="131"/>
      <c r="RY519" s="131"/>
      <c r="RZ519" s="131"/>
      <c r="SA519" s="131"/>
      <c r="SB519" s="131"/>
      <c r="SC519" s="131"/>
      <c r="SD519" s="131"/>
      <c r="SE519" s="131"/>
      <c r="SF519" s="131"/>
      <c r="SG519" s="131"/>
      <c r="SH519" s="131"/>
      <c r="SI519" s="131"/>
      <c r="SJ519" s="131"/>
      <c r="SK519" s="131"/>
      <c r="SL519" s="131"/>
      <c r="SM519" s="131"/>
      <c r="SN519" s="131"/>
      <c r="SO519" s="131"/>
      <c r="SP519" s="131"/>
      <c r="SQ519" s="131"/>
      <c r="SR519" s="131"/>
      <c r="SS519" s="131"/>
      <c r="ST519" s="131"/>
      <c r="SU519" s="131"/>
      <c r="SV519" s="131"/>
      <c r="SW519" s="131"/>
      <c r="SX519" s="131"/>
      <c r="SY519" s="131"/>
      <c r="SZ519" s="131"/>
      <c r="TA519" s="131"/>
      <c r="TB519" s="131"/>
      <c r="TC519" s="131"/>
      <c r="TD519" s="131"/>
      <c r="TE519" s="131"/>
      <c r="TF519" s="131"/>
      <c r="TG519" s="131"/>
      <c r="TH519" s="131"/>
      <c r="TI519" s="131"/>
      <c r="TJ519" s="131"/>
      <c r="TK519" s="131"/>
      <c r="TL519" s="131"/>
      <c r="TM519" s="131"/>
      <c r="TN519" s="131"/>
      <c r="TO519" s="131"/>
      <c r="TP519" s="131"/>
      <c r="TQ519" s="131"/>
      <c r="TR519" s="131"/>
      <c r="TS519" s="131"/>
      <c r="TT519" s="131"/>
      <c r="TU519" s="131"/>
      <c r="TV519" s="131"/>
      <c r="TW519" s="131"/>
      <c r="TX519" s="131"/>
      <c r="TY519" s="131"/>
      <c r="TZ519" s="131"/>
      <c r="UA519" s="131"/>
      <c r="UB519" s="131"/>
      <c r="UC519" s="131"/>
      <c r="UD519" s="131"/>
      <c r="UE519" s="131"/>
      <c r="UF519" s="131"/>
      <c r="UG519" s="131"/>
      <c r="UH519" s="131"/>
      <c r="UI519" s="131"/>
      <c r="UJ519" s="131"/>
      <c r="UK519" s="131"/>
      <c r="UL519" s="131"/>
      <c r="UM519" s="131"/>
      <c r="UN519" s="131"/>
      <c r="UO519" s="131"/>
      <c r="UP519" s="131"/>
      <c r="UQ519" s="131"/>
      <c r="UR519" s="131"/>
      <c r="US519" s="131"/>
      <c r="UT519" s="131"/>
      <c r="UU519" s="131"/>
      <c r="UV519" s="131"/>
      <c r="UW519" s="131"/>
      <c r="UX519" s="131"/>
      <c r="UY519" s="131"/>
      <c r="UZ519" s="131"/>
      <c r="VA519" s="131"/>
      <c r="VB519" s="131"/>
      <c r="VC519" s="131"/>
      <c r="VD519" s="131"/>
      <c r="VE519" s="131"/>
      <c r="VF519" s="131"/>
      <c r="VG519" s="131"/>
      <c r="VH519" s="131"/>
      <c r="VI519" s="131"/>
      <c r="VJ519" s="131"/>
      <c r="VK519" s="131"/>
      <c r="VL519" s="131"/>
      <c r="VM519" s="131"/>
      <c r="VN519" s="131"/>
      <c r="VO519" s="131"/>
      <c r="VP519" s="131"/>
      <c r="VQ519" s="131"/>
      <c r="VR519" s="131"/>
      <c r="VS519" s="131"/>
      <c r="VT519" s="131"/>
      <c r="VU519" s="131"/>
      <c r="VV519" s="131"/>
      <c r="VW519" s="131"/>
      <c r="VX519" s="131"/>
      <c r="VY519" s="131"/>
      <c r="VZ519" s="131"/>
      <c r="WA519" s="131"/>
      <c r="WB519" s="131"/>
      <c r="WC519" s="131"/>
      <c r="WD519" s="131"/>
      <c r="WE519" s="131"/>
      <c r="WF519" s="131"/>
      <c r="WG519" s="131"/>
      <c r="WH519" s="131"/>
      <c r="WI519" s="131"/>
      <c r="WJ519" s="131"/>
      <c r="WK519" s="131"/>
      <c r="WL519" s="131"/>
      <c r="WM519" s="131"/>
      <c r="WN519" s="131"/>
      <c r="WO519" s="131"/>
      <c r="WP519" s="131"/>
      <c r="WQ519" s="131"/>
      <c r="WR519" s="131"/>
      <c r="WS519" s="131"/>
      <c r="WT519" s="131"/>
      <c r="WU519" s="131"/>
      <c r="WV519" s="131"/>
      <c r="WW519" s="131"/>
      <c r="WX519" s="131"/>
      <c r="WY519" s="131"/>
      <c r="WZ519" s="131"/>
      <c r="XA519" s="131"/>
      <c r="XB519" s="131"/>
      <c r="XC519" s="131"/>
      <c r="XD519" s="131"/>
      <c r="XE519" s="131"/>
      <c r="XF519" s="131"/>
      <c r="XG519" s="131"/>
      <c r="XH519" s="131"/>
      <c r="XI519" s="131"/>
      <c r="XJ519" s="131"/>
      <c r="XK519" s="131"/>
      <c r="XL519" s="131"/>
      <c r="XM519" s="131"/>
      <c r="XN519" s="131"/>
      <c r="XO519" s="131"/>
      <c r="XP519" s="131"/>
      <c r="XQ519" s="131"/>
      <c r="XR519" s="131"/>
      <c r="XS519" s="131"/>
      <c r="XT519" s="131"/>
      <c r="XU519" s="131"/>
      <c r="XV519" s="131"/>
      <c r="XW519" s="131"/>
      <c r="XX519" s="131"/>
      <c r="XY519" s="131"/>
      <c r="XZ519" s="131"/>
      <c r="YA519" s="131"/>
      <c r="YB519" s="131"/>
      <c r="YC519" s="131"/>
      <c r="YD519" s="131"/>
      <c r="YE519" s="131"/>
      <c r="YF519" s="131"/>
      <c r="YG519" s="131"/>
      <c r="YH519" s="131"/>
      <c r="YI519" s="131"/>
      <c r="YJ519" s="131"/>
      <c r="YK519" s="131"/>
      <c r="YL519" s="131"/>
      <c r="YM519" s="131"/>
      <c r="YN519" s="131"/>
      <c r="YO519" s="131"/>
      <c r="YP519" s="131"/>
      <c r="YQ519" s="131"/>
      <c r="YR519" s="131"/>
      <c r="YS519" s="131"/>
      <c r="YT519" s="131"/>
      <c r="YU519" s="131"/>
      <c r="YV519" s="131"/>
      <c r="YW519" s="131"/>
      <c r="YX519" s="131"/>
      <c r="YY519" s="131"/>
      <c r="YZ519" s="131"/>
      <c r="ZA519" s="131"/>
      <c r="ZB519" s="131"/>
      <c r="ZC519" s="131"/>
      <c r="ZD519" s="131"/>
      <c r="ZE519" s="131"/>
      <c r="ZF519" s="131"/>
      <c r="ZG519" s="131"/>
      <c r="ZH519" s="131"/>
      <c r="ZI519" s="131"/>
      <c r="ZJ519" s="131"/>
      <c r="ZK519" s="131"/>
      <c r="ZL519" s="131"/>
      <c r="ZM519" s="131"/>
      <c r="ZN519" s="131"/>
      <c r="ZO519" s="131"/>
      <c r="ZP519" s="131"/>
      <c r="ZQ519" s="131"/>
      <c r="ZR519" s="131"/>
      <c r="ZS519" s="131"/>
      <c r="ZT519" s="131"/>
      <c r="ZU519" s="131"/>
      <c r="ZV519" s="131"/>
      <c r="ZW519" s="131"/>
      <c r="ZX519" s="131"/>
      <c r="ZY519" s="131"/>
      <c r="ZZ519" s="131"/>
      <c r="AAA519" s="131"/>
      <c r="AAB519" s="131"/>
      <c r="AAC519" s="131"/>
      <c r="AAD519" s="131"/>
      <c r="AAE519" s="131"/>
      <c r="AAF519" s="131"/>
      <c r="AAG519" s="131"/>
      <c r="AAH519" s="131"/>
      <c r="AAI519" s="131"/>
      <c r="AAJ519" s="131"/>
      <c r="AAK519" s="131"/>
      <c r="AAL519" s="131"/>
      <c r="AAM519" s="131"/>
      <c r="AAN519" s="131"/>
      <c r="AAO519" s="131"/>
      <c r="AAP519" s="131"/>
      <c r="AAQ519" s="131"/>
      <c r="AAR519" s="131"/>
      <c r="AAS519" s="131"/>
      <c r="AAT519" s="131"/>
      <c r="AAU519" s="131"/>
      <c r="AAV519" s="131"/>
      <c r="AAW519" s="131"/>
      <c r="AAX519" s="131"/>
      <c r="AAY519" s="131"/>
      <c r="AAZ519" s="131"/>
      <c r="ABA519" s="131"/>
      <c r="ABB519" s="131"/>
      <c r="ABC519" s="131"/>
      <c r="ABD519" s="131"/>
      <c r="ABE519" s="131"/>
      <c r="ABF519" s="131"/>
      <c r="ABG519" s="131"/>
      <c r="ABH519" s="131"/>
      <c r="ABI519" s="131"/>
      <c r="ABJ519" s="131"/>
      <c r="ABK519" s="131"/>
      <c r="ABL519" s="131"/>
      <c r="ABM519" s="131"/>
      <c r="ABN519" s="131"/>
      <c r="ABO519" s="131"/>
      <c r="ABP519" s="131"/>
      <c r="ABQ519" s="131"/>
      <c r="ABR519" s="131"/>
      <c r="ABS519" s="131"/>
      <c r="ABT519" s="131"/>
      <c r="ABU519" s="131"/>
      <c r="ABV519" s="131"/>
      <c r="ABW519" s="131"/>
      <c r="ABX519" s="131"/>
      <c r="ABY519" s="131"/>
      <c r="ABZ519" s="131"/>
      <c r="ACA519" s="131"/>
      <c r="ACB519" s="131"/>
      <c r="ACC519" s="131"/>
      <c r="ACD519" s="131"/>
      <c r="ACE519" s="131"/>
      <c r="ACF519" s="131"/>
      <c r="ACG519" s="131"/>
      <c r="ACH519" s="131"/>
      <c r="ACI519" s="131"/>
      <c r="ACJ519" s="131"/>
      <c r="ACK519" s="131"/>
      <c r="ACL519" s="131"/>
      <c r="ACM519" s="131"/>
      <c r="ACN519" s="131"/>
      <c r="ACO519" s="131"/>
      <c r="ACP519" s="131"/>
      <c r="ACQ519" s="131"/>
      <c r="ACR519" s="131"/>
      <c r="ACS519" s="131"/>
      <c r="ACT519" s="131"/>
      <c r="ACU519" s="131"/>
      <c r="ACV519" s="131"/>
      <c r="ACW519" s="131"/>
      <c r="ACX519" s="131"/>
      <c r="ACY519" s="131"/>
      <c r="ACZ519" s="131"/>
      <c r="ADA519" s="131"/>
      <c r="ADB519" s="131"/>
      <c r="ADC519" s="131"/>
      <c r="ADD519" s="131"/>
      <c r="ADE519" s="131"/>
      <c r="ADF519" s="131"/>
      <c r="ADG519" s="131"/>
      <c r="ADH519" s="131"/>
      <c r="ADI519" s="131"/>
      <c r="ADJ519" s="131"/>
      <c r="ADK519" s="131"/>
      <c r="ADL519" s="131"/>
      <c r="ADM519" s="131"/>
      <c r="ADN519" s="131"/>
      <c r="ADO519" s="131"/>
      <c r="ADP519" s="131"/>
      <c r="ADQ519" s="131"/>
      <c r="ADR519" s="131"/>
      <c r="ADS519" s="131"/>
      <c r="ADT519" s="131"/>
      <c r="ADU519" s="131"/>
      <c r="ADV519" s="131"/>
      <c r="ADW519" s="131"/>
      <c r="ADX519" s="131"/>
      <c r="ADY519" s="131"/>
      <c r="ADZ519" s="131"/>
      <c r="AEA519" s="131"/>
      <c r="AEB519" s="131"/>
      <c r="AEC519" s="131"/>
      <c r="AED519" s="131"/>
      <c r="AEE519" s="131"/>
      <c r="AEF519" s="131"/>
      <c r="AEG519" s="131"/>
      <c r="AEH519" s="131"/>
      <c r="AEI519" s="131"/>
      <c r="AEJ519" s="131"/>
      <c r="AEK519" s="131"/>
      <c r="AEL519" s="131"/>
      <c r="AEM519" s="131"/>
      <c r="AEN519" s="131"/>
      <c r="AEO519" s="131"/>
      <c r="AEP519" s="131"/>
      <c r="AEQ519" s="131"/>
      <c r="AER519" s="131"/>
      <c r="AES519" s="131"/>
      <c r="AET519" s="131"/>
      <c r="AEU519" s="131"/>
      <c r="AEV519" s="131"/>
      <c r="AEW519" s="131"/>
      <c r="AEX519" s="131"/>
      <c r="AEY519" s="131"/>
      <c r="AEZ519" s="131"/>
      <c r="AFA519" s="131"/>
      <c r="AFB519" s="131"/>
      <c r="AFC519" s="131"/>
      <c r="AFD519" s="131"/>
      <c r="AFE519" s="131"/>
      <c r="AFF519" s="131"/>
      <c r="AFG519" s="131"/>
      <c r="AFH519" s="131"/>
      <c r="AFI519" s="131"/>
      <c r="AFJ519" s="131"/>
      <c r="AFK519" s="131"/>
      <c r="AFL519" s="131"/>
      <c r="AFM519" s="131"/>
      <c r="AFN519" s="131"/>
      <c r="AFO519" s="131"/>
      <c r="AFP519" s="131"/>
      <c r="AFQ519" s="131"/>
      <c r="AFR519" s="131"/>
      <c r="AFS519" s="131"/>
      <c r="AFT519" s="131"/>
      <c r="AFU519" s="131"/>
      <c r="AFV519" s="131"/>
      <c r="AFW519" s="131"/>
      <c r="AFX519" s="131"/>
      <c r="AFY519" s="131"/>
      <c r="AFZ519" s="131"/>
      <c r="AGA519" s="131"/>
      <c r="AGB519" s="131"/>
      <c r="AGC519" s="131"/>
      <c r="AGD519" s="131"/>
      <c r="AGE519" s="131"/>
      <c r="AGF519" s="131"/>
      <c r="AGG519" s="131"/>
      <c r="AGH519" s="131"/>
      <c r="AGI519" s="131"/>
      <c r="AGJ519" s="131"/>
      <c r="AGK519" s="131"/>
      <c r="AGL519" s="131"/>
      <c r="AGM519" s="131"/>
      <c r="AGN519" s="131"/>
      <c r="AGO519" s="131"/>
      <c r="AGP519" s="131"/>
      <c r="AGQ519" s="131"/>
      <c r="AGR519" s="131"/>
      <c r="AGS519" s="131"/>
      <c r="AGT519" s="131"/>
      <c r="AGU519" s="131"/>
      <c r="AGV519" s="131"/>
      <c r="AGW519" s="131"/>
      <c r="AGX519" s="131"/>
      <c r="AGY519" s="131"/>
      <c r="AGZ519" s="131"/>
      <c r="AHA519" s="131"/>
      <c r="AHB519" s="131"/>
      <c r="AHC519" s="131"/>
      <c r="AHD519" s="131"/>
      <c r="AHE519" s="131"/>
      <c r="AHF519" s="131"/>
      <c r="AHG519" s="131"/>
      <c r="AHH519" s="131"/>
      <c r="AHI519" s="131"/>
      <c r="AHJ519" s="131"/>
      <c r="AHK519" s="131"/>
      <c r="AHL519" s="131"/>
      <c r="AHM519" s="131"/>
      <c r="AHN519" s="131"/>
      <c r="AHO519" s="131"/>
      <c r="AHP519" s="131"/>
      <c r="AHQ519" s="131"/>
      <c r="AHR519" s="131"/>
      <c r="AHS519" s="131"/>
      <c r="AHT519" s="131"/>
      <c r="AHU519" s="131"/>
      <c r="AHV519" s="131"/>
      <c r="AHW519" s="131"/>
      <c r="AHX519" s="131"/>
      <c r="AHY519" s="131"/>
      <c r="AHZ519" s="131"/>
      <c r="AIA519" s="131"/>
      <c r="AIB519" s="131"/>
      <c r="AIC519" s="131"/>
      <c r="AID519" s="131"/>
      <c r="AIE519" s="131"/>
      <c r="AIF519" s="131"/>
      <c r="AIG519" s="131"/>
      <c r="AIH519" s="131"/>
      <c r="AII519" s="131"/>
      <c r="AIJ519" s="131"/>
      <c r="AIK519" s="131"/>
      <c r="AIL519" s="131"/>
      <c r="AIM519" s="131"/>
      <c r="AIN519" s="131"/>
      <c r="AIO519" s="131"/>
      <c r="AIP519" s="131"/>
      <c r="AIQ519" s="131"/>
      <c r="AIR519" s="131"/>
      <c r="AIS519" s="131"/>
      <c r="AIT519" s="131"/>
      <c r="AIU519" s="131"/>
      <c r="AIV519" s="131"/>
      <c r="AIW519" s="131"/>
      <c r="AIX519" s="131"/>
      <c r="AIY519" s="131"/>
      <c r="AIZ519" s="131"/>
      <c r="AJA519" s="131"/>
      <c r="AJB519" s="131"/>
      <c r="AJC519" s="131"/>
      <c r="AJD519" s="131"/>
      <c r="AJE519" s="131"/>
      <c r="AJF519" s="131"/>
      <c r="AJG519" s="131"/>
      <c r="AJH519" s="131"/>
      <c r="AJI519" s="131"/>
      <c r="AJJ519" s="131"/>
      <c r="AJK519" s="131"/>
      <c r="AJL519" s="131"/>
      <c r="AJM519" s="131"/>
      <c r="AJN519" s="131"/>
      <c r="AJO519" s="131"/>
      <c r="AJP519" s="131"/>
      <c r="AJQ519" s="131"/>
      <c r="AJR519" s="131"/>
      <c r="AJS519" s="131"/>
      <c r="AJT519" s="131"/>
      <c r="AJU519" s="131"/>
      <c r="AJV519" s="131"/>
      <c r="AJW519" s="131"/>
      <c r="AJX519" s="131"/>
      <c r="AJY519" s="131"/>
      <c r="AJZ519" s="131"/>
      <c r="AKA519" s="131"/>
      <c r="AKB519" s="131"/>
      <c r="AKC519" s="131"/>
      <c r="AKD519" s="131"/>
      <c r="AKE519" s="131"/>
      <c r="AKF519" s="131"/>
      <c r="AKG519" s="131"/>
      <c r="AKH519" s="131"/>
      <c r="AKI519" s="131"/>
      <c r="AKJ519" s="131"/>
      <c r="AKK519" s="131"/>
      <c r="AKL519" s="131"/>
      <c r="AKM519" s="131"/>
      <c r="AKN519" s="131"/>
      <c r="AKO519" s="131"/>
      <c r="AKP519" s="131"/>
      <c r="AKQ519" s="131"/>
      <c r="AKR519" s="131"/>
      <c r="AKS519" s="131"/>
      <c r="AKT519" s="131"/>
      <c r="AKU519" s="131"/>
      <c r="AKV519" s="131"/>
      <c r="AKW519" s="131"/>
      <c r="AKX519" s="131"/>
      <c r="AKY519" s="131"/>
      <c r="AKZ519" s="131"/>
      <c r="ALA519" s="131"/>
      <c r="ALB519" s="131"/>
      <c r="ALC519" s="131"/>
      <c r="ALD519" s="131"/>
      <c r="ALE519" s="131"/>
      <c r="ALF519" s="131"/>
      <c r="ALG519" s="131"/>
      <c r="ALH519" s="131"/>
      <c r="ALI519" s="131"/>
      <c r="ALJ519" s="131"/>
      <c r="ALK519" s="131"/>
      <c r="ALL519" s="131"/>
      <c r="ALM519" s="131"/>
      <c r="ALN519" s="131"/>
      <c r="ALO519" s="131"/>
      <c r="ALP519" s="131"/>
      <c r="ALQ519" s="131"/>
      <c r="ALR519" s="131"/>
      <c r="ALS519" s="131"/>
      <c r="ALT519" s="131"/>
      <c r="ALU519" s="131"/>
      <c r="ALV519" s="131"/>
      <c r="ALW519" s="131"/>
      <c r="ALX519" s="131"/>
      <c r="ALY519" s="131"/>
      <c r="ALZ519" s="131"/>
      <c r="AMA519" s="131"/>
      <c r="AMB519" s="131"/>
      <c r="AMC519" s="131"/>
      <c r="AMD519" s="131"/>
      <c r="AME519" s="131"/>
      <c r="AMF519" s="131"/>
      <c r="AMG519" s="131"/>
      <c r="AMH519" s="131"/>
      <c r="AMI519" s="131"/>
      <c r="AMJ519" s="131"/>
      <c r="AMK519" s="131"/>
      <c r="AML519" s="131"/>
      <c r="AMM519" s="131"/>
      <c r="AMN519" s="131"/>
      <c r="AMO519" s="131"/>
      <c r="AMP519" s="131"/>
      <c r="AMQ519" s="131"/>
      <c r="AMR519" s="131"/>
      <c r="AMS519" s="131"/>
      <c r="AMT519" s="131"/>
      <c r="AMU519" s="131"/>
      <c r="AMV519" s="131"/>
      <c r="AMW519" s="131"/>
      <c r="AMX519" s="131"/>
      <c r="AMY519" s="131"/>
      <c r="AMZ519" s="131"/>
      <c r="ANA519" s="131"/>
      <c r="ANB519" s="131"/>
      <c r="ANC519" s="131"/>
      <c r="AND519" s="131"/>
      <c r="ANE519" s="131"/>
      <c r="ANF519" s="131"/>
      <c r="ANG519" s="131"/>
      <c r="ANH519" s="131"/>
      <c r="ANI519" s="131"/>
      <c r="ANJ519" s="131"/>
      <c r="ANK519" s="131"/>
      <c r="ANL519" s="131"/>
      <c r="ANM519" s="131"/>
      <c r="ANN519" s="131"/>
      <c r="ANO519" s="131"/>
      <c r="ANP519" s="131"/>
      <c r="ANQ519" s="131"/>
      <c r="ANR519" s="131"/>
      <c r="ANS519" s="131"/>
      <c r="ANT519" s="131"/>
      <c r="ANU519" s="131"/>
      <c r="ANV519" s="131"/>
      <c r="ANW519" s="131"/>
      <c r="ANX519" s="131"/>
      <c r="ANY519" s="131"/>
      <c r="ANZ519" s="131"/>
      <c r="AOA519" s="131"/>
      <c r="AOB519" s="131"/>
      <c r="AOC519" s="131"/>
      <c r="AOD519" s="131"/>
      <c r="AOE519" s="131"/>
      <c r="AOF519" s="131"/>
      <c r="AOG519" s="131"/>
      <c r="AOH519" s="131"/>
      <c r="AOI519" s="131"/>
      <c r="AOJ519" s="131"/>
      <c r="AOK519" s="131"/>
      <c r="AOL519" s="131"/>
      <c r="AOM519" s="131"/>
      <c r="AON519" s="131"/>
      <c r="AOO519" s="131"/>
      <c r="AOP519" s="131"/>
      <c r="AOQ519" s="131"/>
      <c r="AOR519" s="131"/>
      <c r="AOS519" s="131"/>
      <c r="AOT519" s="131"/>
      <c r="AOU519" s="131"/>
      <c r="AOV519" s="131"/>
      <c r="AOW519" s="131"/>
      <c r="AOX519" s="131"/>
      <c r="AOY519" s="131"/>
      <c r="AOZ519" s="131"/>
      <c r="APA519" s="131"/>
      <c r="APB519" s="131"/>
      <c r="APC519" s="131"/>
      <c r="APD519" s="131"/>
      <c r="APE519" s="131"/>
      <c r="APF519" s="131"/>
      <c r="APG519" s="131"/>
      <c r="APH519" s="131"/>
      <c r="API519" s="131"/>
      <c r="APJ519" s="131"/>
      <c r="APK519" s="131"/>
      <c r="APL519" s="131"/>
      <c r="APM519" s="131"/>
      <c r="APN519" s="131"/>
      <c r="APO519" s="131"/>
      <c r="APP519" s="131"/>
      <c r="APQ519" s="131"/>
      <c r="APR519" s="131"/>
      <c r="APS519" s="131"/>
      <c r="APT519" s="131"/>
      <c r="APU519" s="131"/>
      <c r="APV519" s="131"/>
      <c r="APW519" s="131"/>
      <c r="APX519" s="131"/>
      <c r="APY519" s="131"/>
      <c r="APZ519" s="131"/>
      <c r="AQA519" s="131"/>
      <c r="AQB519" s="131"/>
      <c r="AQC519" s="131"/>
      <c r="AQD519" s="131"/>
      <c r="AQE519" s="131"/>
      <c r="AQF519" s="131"/>
      <c r="AQG519" s="131"/>
      <c r="AQH519" s="131"/>
      <c r="AQI519" s="131"/>
      <c r="AQJ519" s="131"/>
      <c r="AQK519" s="131"/>
      <c r="AQL519" s="131"/>
      <c r="AQM519" s="131"/>
      <c r="AQN519" s="131"/>
      <c r="AQO519" s="131"/>
      <c r="AQP519" s="131"/>
      <c r="AQQ519" s="131"/>
      <c r="AQR519" s="131"/>
      <c r="AQS519" s="131"/>
      <c r="AQT519" s="131"/>
      <c r="AQU519" s="131"/>
      <c r="AQV519" s="131"/>
      <c r="AQW519" s="131"/>
      <c r="AQX519" s="131"/>
      <c r="AQY519" s="131"/>
      <c r="AQZ519" s="131"/>
      <c r="ARA519" s="131"/>
      <c r="ARB519" s="131"/>
      <c r="ARC519" s="131"/>
      <c r="ARD519" s="131"/>
      <c r="ARE519" s="131"/>
      <c r="ARF519" s="131"/>
      <c r="ARG519" s="131"/>
      <c r="ARH519" s="131"/>
      <c r="ARI519" s="131"/>
      <c r="ARJ519" s="131"/>
      <c r="ARK519" s="131"/>
      <c r="ARL519" s="131"/>
      <c r="ARM519" s="131"/>
      <c r="ARN519" s="131"/>
      <c r="ARO519" s="131"/>
      <c r="ARP519" s="131"/>
      <c r="ARQ519" s="131"/>
      <c r="ARR519" s="131"/>
      <c r="ARS519" s="131"/>
      <c r="ART519" s="131"/>
      <c r="ARU519" s="131"/>
      <c r="ARV519" s="131"/>
      <c r="ARW519" s="131"/>
      <c r="ARX519" s="131"/>
      <c r="ARY519" s="131"/>
      <c r="ARZ519" s="131"/>
      <c r="ASA519" s="131"/>
      <c r="ASB519" s="131"/>
      <c r="ASC519" s="131"/>
      <c r="ASD519" s="131"/>
      <c r="ASE519" s="131"/>
      <c r="ASF519" s="131"/>
      <c r="ASG519" s="131"/>
      <c r="ASH519" s="131"/>
      <c r="ASI519" s="131"/>
      <c r="ASJ519" s="131"/>
      <c r="ASK519" s="131"/>
      <c r="ASL519" s="131"/>
      <c r="ASM519" s="131"/>
      <c r="ASN519" s="131"/>
      <c r="ASO519" s="131"/>
      <c r="ASP519" s="131"/>
      <c r="ASQ519" s="131"/>
      <c r="ASR519" s="131"/>
      <c r="ASS519" s="131"/>
      <c r="AST519" s="131"/>
      <c r="ASU519" s="131"/>
      <c r="ASV519" s="131"/>
      <c r="ASW519" s="131"/>
      <c r="ASX519" s="131"/>
      <c r="ASY519" s="131"/>
      <c r="ASZ519" s="131"/>
      <c r="ATA519" s="131"/>
      <c r="ATB519" s="131"/>
      <c r="ATC519" s="131"/>
      <c r="ATD519" s="131"/>
      <c r="ATE519" s="131"/>
      <c r="ATF519" s="131"/>
      <c r="ATG519" s="131"/>
      <c r="ATH519" s="131"/>
      <c r="ATI519" s="131"/>
      <c r="ATJ519" s="131"/>
      <c r="ATK519" s="131"/>
      <c r="ATL519" s="131"/>
      <c r="ATM519" s="131"/>
      <c r="ATN519" s="131"/>
      <c r="ATO519" s="131"/>
      <c r="ATP519" s="131"/>
      <c r="ATQ519" s="131"/>
      <c r="ATR519" s="131"/>
      <c r="ATS519" s="131"/>
      <c r="ATT519" s="131"/>
      <c r="ATU519" s="131"/>
      <c r="ATV519" s="131"/>
      <c r="ATW519" s="131"/>
      <c r="ATX519" s="131"/>
      <c r="ATY519" s="131"/>
      <c r="ATZ519" s="131"/>
      <c r="AUA519" s="131"/>
      <c r="AUB519" s="131"/>
      <c r="AUC519" s="131"/>
      <c r="AUD519" s="131"/>
      <c r="AUE519" s="131"/>
      <c r="AUF519" s="131"/>
      <c r="AUG519" s="131"/>
      <c r="AUH519" s="131"/>
      <c r="AUI519" s="131"/>
      <c r="AUJ519" s="131"/>
      <c r="AUK519" s="131"/>
      <c r="AUL519" s="131"/>
      <c r="AUM519" s="131"/>
      <c r="AUN519" s="131"/>
      <c r="AUO519" s="131"/>
      <c r="AUP519" s="131"/>
      <c r="AUQ519" s="131"/>
      <c r="AUR519" s="131"/>
      <c r="AUS519" s="131"/>
      <c r="AUT519" s="131"/>
      <c r="AUU519" s="131"/>
      <c r="AUV519" s="131"/>
      <c r="AUW519" s="131"/>
      <c r="AUX519" s="131"/>
      <c r="AUY519" s="131"/>
      <c r="AUZ519" s="131"/>
      <c r="AVA519" s="131"/>
      <c r="AVB519" s="131"/>
      <c r="AVC519" s="131"/>
      <c r="AVD519" s="131"/>
      <c r="AVE519" s="131"/>
      <c r="AVF519" s="131"/>
      <c r="AVG519" s="131"/>
      <c r="AVH519" s="131"/>
      <c r="AVI519" s="131"/>
      <c r="AVJ519" s="131"/>
      <c r="AVK519" s="131"/>
      <c r="AVL519" s="131"/>
      <c r="AVM519" s="131"/>
      <c r="AVN519" s="131"/>
      <c r="AVO519" s="131"/>
      <c r="AVP519" s="131"/>
      <c r="AVQ519" s="131"/>
      <c r="AVR519" s="131"/>
      <c r="AVS519" s="131"/>
      <c r="AVT519" s="131"/>
      <c r="AVU519" s="131"/>
      <c r="AVV519" s="131"/>
      <c r="AVW519" s="131"/>
      <c r="AVX519" s="131"/>
      <c r="AVY519" s="131"/>
      <c r="AVZ519" s="131"/>
      <c r="AWA519" s="131"/>
      <c r="AWB519" s="131"/>
      <c r="AWC519" s="131"/>
      <c r="AWD519" s="131"/>
      <c r="AWE519" s="131"/>
      <c r="AWF519" s="131"/>
      <c r="AWG519" s="131"/>
      <c r="AWH519" s="131"/>
      <c r="AWI519" s="131"/>
      <c r="AWJ519" s="131"/>
      <c r="AWK519" s="131"/>
      <c r="AWL519" s="131"/>
      <c r="AWM519" s="131"/>
      <c r="AWN519" s="131"/>
      <c r="AWO519" s="131"/>
      <c r="AWP519" s="131"/>
      <c r="AWQ519" s="131"/>
      <c r="AWR519" s="131"/>
      <c r="AWS519" s="131"/>
      <c r="AWT519" s="131"/>
      <c r="AWU519" s="131"/>
      <c r="AWV519" s="131"/>
      <c r="AWW519" s="131"/>
      <c r="AWX519" s="131"/>
      <c r="AWY519" s="131"/>
      <c r="AWZ519" s="131"/>
      <c r="AXA519" s="131"/>
      <c r="AXB519" s="131"/>
      <c r="AXC519" s="131"/>
      <c r="AXD519" s="131"/>
      <c r="AXE519" s="131"/>
      <c r="AXF519" s="131"/>
      <c r="AXG519" s="131"/>
      <c r="AXH519" s="131"/>
      <c r="AXI519" s="131"/>
      <c r="AXJ519" s="131"/>
      <c r="AXK519" s="131"/>
      <c r="AXL519" s="131"/>
      <c r="AXM519" s="131"/>
      <c r="AXN519" s="131"/>
      <c r="AXO519" s="131"/>
      <c r="AXP519" s="131"/>
      <c r="AXQ519" s="131"/>
      <c r="AXR519" s="131"/>
      <c r="AXS519" s="131"/>
      <c r="AXT519" s="131"/>
      <c r="AXU519" s="131"/>
      <c r="AXV519" s="131"/>
      <c r="AXW519" s="131"/>
      <c r="AXX519" s="131"/>
    </row>
    <row r="520" spans="1:1324" s="105" customFormat="1" ht="15.75" hidden="1" customHeight="1" x14ac:dyDescent="0.2">
      <c r="A520" s="13" t="s">
        <v>1254</v>
      </c>
      <c r="B520" s="13" t="s">
        <v>1257</v>
      </c>
      <c r="C520" s="12" t="s">
        <v>1258</v>
      </c>
      <c r="D520" s="19" t="s">
        <v>10</v>
      </c>
      <c r="E520" s="9">
        <v>40715</v>
      </c>
      <c r="F520" s="30" t="s">
        <v>1167</v>
      </c>
      <c r="G520" s="30" t="s">
        <v>1186</v>
      </c>
      <c r="H520" s="30">
        <v>42005</v>
      </c>
      <c r="I520" s="30" t="s">
        <v>1065</v>
      </c>
      <c r="J520" s="173"/>
      <c r="K520" s="87" t="s">
        <v>7</v>
      </c>
      <c r="L520" s="87">
        <v>1</v>
      </c>
      <c r="M520" s="87">
        <v>1</v>
      </c>
      <c r="N520" s="87" t="s">
        <v>326</v>
      </c>
      <c r="O520" s="87">
        <v>1</v>
      </c>
      <c r="P520" s="87" t="s">
        <v>326</v>
      </c>
      <c r="Q520" s="87">
        <v>1</v>
      </c>
      <c r="R520" s="87" t="s">
        <v>326</v>
      </c>
      <c r="S520" s="87">
        <v>1</v>
      </c>
      <c r="T520" s="87" t="s">
        <v>49</v>
      </c>
      <c r="U520" s="87">
        <v>1</v>
      </c>
      <c r="V520" s="87">
        <v>1</v>
      </c>
      <c r="W520" s="87">
        <v>1</v>
      </c>
      <c r="X520" s="87">
        <v>1</v>
      </c>
      <c r="Y520" s="87">
        <v>1</v>
      </c>
      <c r="Z520" s="87">
        <v>1</v>
      </c>
      <c r="AA520" s="87">
        <v>0</v>
      </c>
      <c r="AB520" s="71">
        <f>IF((ISERROR(VLOOKUP($A520,RTlist2,40,FALSE)))=TRUE,2,VLOOKUP($A520,RTlist2,40,FALSE))</f>
        <v>2</v>
      </c>
      <c r="AC520" s="71">
        <f>IF((ISERROR(VLOOKUP($A520,RTlist2,41,FALSE)))=TRUE,2,VLOOKUP($A520,RTlist2,41,FALSE))</f>
        <v>2</v>
      </c>
      <c r="AD520" s="71">
        <f>IF((ISERROR(VLOOKUP($A520,RTlist2,36,FALSE)))=TRUE,2,VLOOKUP($A520,RTlist2,36,FALSE))</f>
        <v>2</v>
      </c>
      <c r="AE520" s="71">
        <f>IF((ISERROR(VLOOKUP($A520,RTlist2,37,FALSE)))=TRUE,2,VLOOKUP($A520,RTlist2,37,FALSE))</f>
        <v>2</v>
      </c>
      <c r="AF520" s="103" t="s">
        <v>2364</v>
      </c>
    </row>
    <row r="521" spans="1:1324" s="131" customFormat="1" ht="15.75" hidden="1" customHeight="1" x14ac:dyDescent="0.2">
      <c r="A521" s="13" t="s">
        <v>1255</v>
      </c>
      <c r="B521" s="13" t="s">
        <v>1257</v>
      </c>
      <c r="C521" s="12" t="s">
        <v>1258</v>
      </c>
      <c r="D521" s="19" t="s">
        <v>1259</v>
      </c>
      <c r="E521" s="9">
        <v>40715</v>
      </c>
      <c r="F521" s="30" t="s">
        <v>1167</v>
      </c>
      <c r="G521" s="30" t="s">
        <v>1186</v>
      </c>
      <c r="H521" s="30">
        <v>42005</v>
      </c>
      <c r="I521" s="30" t="s">
        <v>1065</v>
      </c>
      <c r="J521" s="173"/>
      <c r="K521" s="87" t="s">
        <v>7</v>
      </c>
      <c r="L521" s="87">
        <v>1</v>
      </c>
      <c r="M521" s="87">
        <v>1</v>
      </c>
      <c r="N521" s="87" t="s">
        <v>326</v>
      </c>
      <c r="O521" s="87">
        <v>1</v>
      </c>
      <c r="P521" s="87" t="s">
        <v>326</v>
      </c>
      <c r="Q521" s="87">
        <v>1</v>
      </c>
      <c r="R521" s="87" t="s">
        <v>326</v>
      </c>
      <c r="S521" s="87">
        <v>1</v>
      </c>
      <c r="T521" s="87" t="s">
        <v>49</v>
      </c>
      <c r="U521" s="87">
        <v>1</v>
      </c>
      <c r="V521" s="87">
        <v>1</v>
      </c>
      <c r="W521" s="87">
        <v>0</v>
      </c>
      <c r="X521" s="87">
        <v>0</v>
      </c>
      <c r="Y521" s="87">
        <v>0</v>
      </c>
      <c r="Z521" s="87">
        <v>1</v>
      </c>
      <c r="AA521" s="87">
        <v>0</v>
      </c>
      <c r="AB521" s="71">
        <f>IF((ISERROR(VLOOKUP($A521,RTlist2,40,FALSE)))=TRUE,2,VLOOKUP($A521,RTlist2,40,FALSE))</f>
        <v>2</v>
      </c>
      <c r="AC521" s="71">
        <f>IF((ISERROR(VLOOKUP($A521,RTlist2,41,FALSE)))=TRUE,2,VLOOKUP($A521,RTlist2,41,FALSE))</f>
        <v>2</v>
      </c>
      <c r="AD521" s="71">
        <f>IF((ISERROR(VLOOKUP($A521,RTlist2,36,FALSE)))=TRUE,2,VLOOKUP($A521,RTlist2,36,FALSE))</f>
        <v>2</v>
      </c>
      <c r="AE521" s="71">
        <f>IF((ISERROR(VLOOKUP($A521,RTlist2,37,FALSE)))=TRUE,2,VLOOKUP($A521,RTlist2,37,FALSE))</f>
        <v>2</v>
      </c>
      <c r="AF521" s="103"/>
      <c r="AG521" s="105"/>
    </row>
    <row r="522" spans="1:1324" s="105" customFormat="1" ht="15.75" hidden="1" customHeight="1" x14ac:dyDescent="0.2">
      <c r="A522" s="13" t="s">
        <v>1256</v>
      </c>
      <c r="B522" s="13" t="s">
        <v>1257</v>
      </c>
      <c r="C522" s="12" t="s">
        <v>1258</v>
      </c>
      <c r="D522" s="19" t="s">
        <v>1260</v>
      </c>
      <c r="E522" s="9">
        <v>40715</v>
      </c>
      <c r="F522" s="30" t="s">
        <v>1167</v>
      </c>
      <c r="G522" s="30" t="s">
        <v>1186</v>
      </c>
      <c r="H522" s="30">
        <v>42005</v>
      </c>
      <c r="I522" s="30" t="s">
        <v>1065</v>
      </c>
      <c r="J522" s="173"/>
      <c r="K522" s="87" t="s">
        <v>7</v>
      </c>
      <c r="L522" s="87">
        <v>1</v>
      </c>
      <c r="M522" s="87">
        <v>1</v>
      </c>
      <c r="N522" s="87" t="s">
        <v>326</v>
      </c>
      <c r="O522" s="87">
        <v>1</v>
      </c>
      <c r="P522" s="87" t="s">
        <v>326</v>
      </c>
      <c r="Q522" s="87">
        <v>1</v>
      </c>
      <c r="R522" s="87" t="s">
        <v>326</v>
      </c>
      <c r="S522" s="87">
        <v>1</v>
      </c>
      <c r="T522" s="87" t="s">
        <v>49</v>
      </c>
      <c r="U522" s="87">
        <v>1</v>
      </c>
      <c r="V522" s="87">
        <v>1</v>
      </c>
      <c r="W522" s="87">
        <v>0</v>
      </c>
      <c r="X522" s="87">
        <v>0</v>
      </c>
      <c r="Y522" s="87">
        <v>0</v>
      </c>
      <c r="Z522" s="87">
        <v>1</v>
      </c>
      <c r="AA522" s="87">
        <v>0</v>
      </c>
      <c r="AB522" s="71">
        <f>IF((ISERROR(VLOOKUP($A522,RTlist2,40,FALSE)))=TRUE,2,VLOOKUP($A522,RTlist2,40,FALSE))</f>
        <v>2</v>
      </c>
      <c r="AC522" s="71">
        <f>IF((ISERROR(VLOOKUP($A522,RTlist2,41,FALSE)))=TRUE,2,VLOOKUP($A522,RTlist2,41,FALSE))</f>
        <v>2</v>
      </c>
      <c r="AD522" s="71">
        <f>IF((ISERROR(VLOOKUP($A522,RTlist2,36,FALSE)))=TRUE,2,VLOOKUP($A522,RTlist2,36,FALSE))</f>
        <v>2</v>
      </c>
      <c r="AE522" s="71">
        <f>IF((ISERROR(VLOOKUP($A522,RTlist2,37,FALSE)))=TRUE,2,VLOOKUP($A522,RTlist2,37,FALSE))</f>
        <v>2</v>
      </c>
      <c r="AF522" s="103"/>
      <c r="AG522" s="131"/>
    </row>
    <row r="523" spans="1:1324" s="106" customFormat="1" ht="15.75" hidden="1" customHeight="1" x14ac:dyDescent="0.2">
      <c r="A523" s="13" t="s">
        <v>1690</v>
      </c>
      <c r="B523" s="13" t="s">
        <v>1257</v>
      </c>
      <c r="C523" s="12" t="s">
        <v>1258</v>
      </c>
      <c r="D523" s="19" t="s">
        <v>1429</v>
      </c>
      <c r="E523" s="9">
        <v>41663</v>
      </c>
      <c r="F523" s="30" t="s">
        <v>1167</v>
      </c>
      <c r="G523" s="30" t="s">
        <v>1186</v>
      </c>
      <c r="H523" s="30">
        <v>42005</v>
      </c>
      <c r="I523" s="30" t="s">
        <v>1065</v>
      </c>
      <c r="J523" s="173"/>
      <c r="K523" s="87" t="s">
        <v>6</v>
      </c>
      <c r="L523" s="87">
        <v>1</v>
      </c>
      <c r="M523" s="87">
        <v>1</v>
      </c>
      <c r="N523" s="87" t="s">
        <v>326</v>
      </c>
      <c r="O523" s="87">
        <v>1</v>
      </c>
      <c r="P523" s="87" t="s">
        <v>326</v>
      </c>
      <c r="Q523" s="87">
        <v>1</v>
      </c>
      <c r="R523" s="87" t="s">
        <v>326</v>
      </c>
      <c r="S523" s="87">
        <v>1</v>
      </c>
      <c r="T523" s="87" t="s">
        <v>49</v>
      </c>
      <c r="U523" s="87">
        <v>1</v>
      </c>
      <c r="V523" s="87">
        <v>1</v>
      </c>
      <c r="W523" s="87">
        <v>1</v>
      </c>
      <c r="X523" s="87">
        <v>1</v>
      </c>
      <c r="Y523" s="87">
        <v>1</v>
      </c>
      <c r="Z523" s="87">
        <v>0</v>
      </c>
      <c r="AA523" s="87">
        <v>0</v>
      </c>
      <c r="AB523" s="87">
        <v>0</v>
      </c>
      <c r="AC523" s="87">
        <v>0</v>
      </c>
      <c r="AD523" s="87">
        <v>0</v>
      </c>
      <c r="AE523" s="87">
        <v>0</v>
      </c>
      <c r="AF523" s="104"/>
      <c r="AG523" s="105"/>
      <c r="AH523" s="131"/>
      <c r="AI523" s="131"/>
      <c r="AJ523" s="131"/>
      <c r="AK523" s="131"/>
      <c r="AL523" s="131"/>
      <c r="AM523" s="131"/>
      <c r="AN523" s="131"/>
      <c r="AO523" s="131"/>
      <c r="AP523" s="131"/>
      <c r="AQ523" s="131"/>
      <c r="AR523" s="131"/>
      <c r="AS523" s="131"/>
      <c r="AT523" s="131"/>
      <c r="AU523" s="131"/>
      <c r="AV523" s="131"/>
      <c r="AW523" s="131"/>
      <c r="AX523" s="131"/>
      <c r="AY523" s="131"/>
      <c r="AZ523" s="131"/>
      <c r="BA523" s="131"/>
      <c r="BB523" s="131"/>
      <c r="BC523" s="131"/>
      <c r="BD523" s="131"/>
      <c r="BE523" s="131"/>
      <c r="BF523" s="131"/>
      <c r="BG523" s="131"/>
      <c r="BH523" s="131"/>
      <c r="BI523" s="131"/>
      <c r="BJ523" s="131"/>
      <c r="BK523" s="131"/>
      <c r="BL523" s="131"/>
      <c r="BM523" s="131"/>
      <c r="BN523" s="131"/>
      <c r="BO523" s="131"/>
      <c r="BP523" s="131"/>
      <c r="BQ523" s="131"/>
      <c r="BR523" s="131"/>
      <c r="BS523" s="131"/>
      <c r="BT523" s="131"/>
      <c r="BU523" s="131"/>
      <c r="BV523" s="131"/>
      <c r="BW523" s="131"/>
      <c r="BX523" s="131"/>
      <c r="BY523" s="131"/>
      <c r="BZ523" s="131"/>
      <c r="CA523" s="131"/>
      <c r="CB523" s="131"/>
      <c r="CC523" s="131"/>
      <c r="CD523" s="131"/>
      <c r="CE523" s="131"/>
      <c r="CF523" s="131"/>
      <c r="CG523" s="131"/>
      <c r="CH523" s="131"/>
      <c r="CI523" s="131"/>
      <c r="CJ523" s="131"/>
      <c r="CK523" s="131"/>
      <c r="CL523" s="131"/>
      <c r="CM523" s="131"/>
      <c r="CN523" s="131"/>
      <c r="CO523" s="131"/>
      <c r="CP523" s="131"/>
      <c r="CQ523" s="131"/>
      <c r="CR523" s="131"/>
      <c r="CS523" s="131"/>
      <c r="CT523" s="131"/>
      <c r="CU523" s="131"/>
      <c r="CV523" s="131"/>
      <c r="CW523" s="131"/>
      <c r="CX523" s="131"/>
      <c r="CY523" s="131"/>
      <c r="CZ523" s="131"/>
      <c r="DA523" s="131"/>
      <c r="DB523" s="131"/>
      <c r="DC523" s="131"/>
      <c r="DD523" s="131"/>
      <c r="DE523" s="131"/>
      <c r="DF523" s="131"/>
      <c r="DG523" s="131"/>
      <c r="DH523" s="131"/>
      <c r="DI523" s="131"/>
      <c r="DJ523" s="131"/>
      <c r="DK523" s="131"/>
      <c r="DL523" s="131"/>
      <c r="DM523" s="131"/>
      <c r="DN523" s="131"/>
      <c r="DO523" s="131"/>
      <c r="DP523" s="131"/>
      <c r="DQ523" s="131"/>
      <c r="DR523" s="131"/>
      <c r="DS523" s="131"/>
      <c r="DT523" s="131"/>
      <c r="DU523" s="131"/>
      <c r="DV523" s="131"/>
      <c r="DW523" s="131"/>
      <c r="DX523" s="131"/>
      <c r="DY523" s="131"/>
      <c r="DZ523" s="131"/>
      <c r="EA523" s="131"/>
      <c r="EB523" s="131"/>
      <c r="EC523" s="131"/>
      <c r="ED523" s="131"/>
      <c r="EE523" s="131"/>
      <c r="EF523" s="131"/>
      <c r="EG523" s="131"/>
      <c r="EH523" s="131"/>
      <c r="EI523" s="131"/>
      <c r="EJ523" s="131"/>
      <c r="EK523" s="131"/>
      <c r="EL523" s="131"/>
      <c r="EM523" s="131"/>
      <c r="EN523" s="131"/>
      <c r="EO523" s="131"/>
      <c r="EP523" s="131"/>
      <c r="EQ523" s="131"/>
      <c r="ER523" s="131"/>
      <c r="ES523" s="131"/>
      <c r="ET523" s="131"/>
      <c r="EU523" s="131"/>
      <c r="EV523" s="131"/>
      <c r="EW523" s="131"/>
      <c r="EX523" s="131"/>
      <c r="EY523" s="131"/>
      <c r="EZ523" s="131"/>
      <c r="FA523" s="131"/>
      <c r="FB523" s="131"/>
      <c r="FC523" s="131"/>
      <c r="FD523" s="131"/>
      <c r="FE523" s="131"/>
      <c r="FF523" s="131"/>
      <c r="FG523" s="131"/>
      <c r="FH523" s="131"/>
      <c r="FI523" s="131"/>
      <c r="FJ523" s="131"/>
      <c r="FK523" s="131"/>
      <c r="FL523" s="131"/>
      <c r="FM523" s="131"/>
      <c r="FN523" s="131"/>
      <c r="FO523" s="131"/>
      <c r="FP523" s="131"/>
      <c r="FQ523" s="131"/>
      <c r="FR523" s="131"/>
      <c r="FS523" s="131"/>
      <c r="FT523" s="131"/>
      <c r="FU523" s="131"/>
      <c r="FV523" s="131"/>
      <c r="FW523" s="131"/>
      <c r="FX523" s="131"/>
      <c r="FY523" s="131"/>
      <c r="FZ523" s="131"/>
      <c r="GA523" s="131"/>
      <c r="GB523" s="131"/>
      <c r="GC523" s="131"/>
      <c r="GD523" s="131"/>
      <c r="GE523" s="131"/>
      <c r="GF523" s="131"/>
      <c r="GG523" s="131"/>
      <c r="GH523" s="131"/>
      <c r="GI523" s="131"/>
      <c r="GJ523" s="131"/>
      <c r="GK523" s="131"/>
      <c r="GL523" s="131"/>
      <c r="GM523" s="131"/>
      <c r="GN523" s="131"/>
      <c r="GO523" s="131"/>
      <c r="GP523" s="131"/>
      <c r="GQ523" s="131"/>
      <c r="GR523" s="131"/>
      <c r="GS523" s="131"/>
      <c r="GT523" s="131"/>
      <c r="GU523" s="131"/>
      <c r="GV523" s="131"/>
      <c r="GW523" s="131"/>
      <c r="GX523" s="131"/>
      <c r="GY523" s="131"/>
      <c r="GZ523" s="131"/>
      <c r="HA523" s="131"/>
      <c r="HB523" s="131"/>
      <c r="HC523" s="131"/>
      <c r="HD523" s="131"/>
      <c r="HE523" s="131"/>
      <c r="HF523" s="131"/>
      <c r="HG523" s="131"/>
      <c r="HH523" s="131"/>
      <c r="HI523" s="131"/>
      <c r="HJ523" s="131"/>
      <c r="HK523" s="131"/>
      <c r="HL523" s="131"/>
      <c r="HM523" s="131"/>
      <c r="HN523" s="131"/>
      <c r="HO523" s="131"/>
      <c r="HP523" s="131"/>
      <c r="HQ523" s="131"/>
      <c r="HR523" s="131"/>
      <c r="HS523" s="131"/>
      <c r="HT523" s="131"/>
      <c r="HU523" s="131"/>
      <c r="HV523" s="131"/>
      <c r="HW523" s="131"/>
      <c r="HX523" s="131"/>
      <c r="HY523" s="131"/>
      <c r="HZ523" s="131"/>
      <c r="IA523" s="131"/>
      <c r="IB523" s="131"/>
      <c r="IC523" s="131"/>
      <c r="ID523" s="131"/>
      <c r="IE523" s="131"/>
      <c r="IF523" s="131"/>
      <c r="IG523" s="131"/>
      <c r="IH523" s="131"/>
      <c r="II523" s="131"/>
      <c r="IJ523" s="131"/>
      <c r="IK523" s="131"/>
      <c r="IL523" s="131"/>
      <c r="IM523" s="131"/>
      <c r="IN523" s="131"/>
      <c r="IO523" s="131"/>
      <c r="IP523" s="131"/>
      <c r="IQ523" s="131"/>
      <c r="IR523" s="131"/>
      <c r="IS523" s="131"/>
      <c r="IT523" s="131"/>
      <c r="IU523" s="131"/>
      <c r="IV523" s="131"/>
      <c r="IW523" s="131"/>
      <c r="IX523" s="131"/>
      <c r="IY523" s="131"/>
      <c r="IZ523" s="131"/>
      <c r="JA523" s="131"/>
      <c r="JB523" s="131"/>
      <c r="JC523" s="131"/>
      <c r="JD523" s="131"/>
      <c r="JE523" s="131"/>
      <c r="JF523" s="131"/>
      <c r="JG523" s="131"/>
      <c r="JH523" s="131"/>
      <c r="JI523" s="131"/>
      <c r="JJ523" s="131"/>
      <c r="JK523" s="131"/>
      <c r="JL523" s="131"/>
      <c r="JM523" s="131"/>
      <c r="JN523" s="131"/>
      <c r="JO523" s="131"/>
      <c r="JP523" s="131"/>
      <c r="JQ523" s="131"/>
      <c r="JR523" s="131"/>
      <c r="JS523" s="131"/>
      <c r="JT523" s="131"/>
      <c r="JU523" s="131"/>
      <c r="JV523" s="131"/>
      <c r="JW523" s="131"/>
      <c r="JX523" s="131"/>
      <c r="JY523" s="131"/>
      <c r="JZ523" s="131"/>
      <c r="KA523" s="131"/>
      <c r="KB523" s="131"/>
      <c r="KC523" s="131"/>
      <c r="KD523" s="131"/>
      <c r="KE523" s="131"/>
      <c r="KF523" s="131"/>
      <c r="KG523" s="131"/>
      <c r="KH523" s="131"/>
      <c r="KI523" s="131"/>
      <c r="KJ523" s="131"/>
      <c r="KK523" s="131"/>
      <c r="KL523" s="131"/>
      <c r="KM523" s="131"/>
      <c r="KN523" s="131"/>
      <c r="KO523" s="131"/>
      <c r="KP523" s="131"/>
      <c r="KQ523" s="131"/>
      <c r="KR523" s="131"/>
      <c r="KS523" s="131"/>
      <c r="KT523" s="131"/>
      <c r="KU523" s="131"/>
      <c r="KV523" s="131"/>
      <c r="KW523" s="131"/>
      <c r="KX523" s="131"/>
      <c r="KY523" s="131"/>
      <c r="KZ523" s="131"/>
      <c r="LA523" s="131"/>
      <c r="LB523" s="131"/>
      <c r="LC523" s="131"/>
      <c r="LD523" s="131"/>
      <c r="LE523" s="131"/>
      <c r="LF523" s="131"/>
      <c r="LG523" s="131"/>
      <c r="LH523" s="131"/>
      <c r="LI523" s="131"/>
      <c r="LJ523" s="131"/>
      <c r="LK523" s="131"/>
      <c r="LL523" s="131"/>
      <c r="LM523" s="131"/>
      <c r="LN523" s="131"/>
      <c r="LO523" s="131"/>
      <c r="LP523" s="131"/>
      <c r="LQ523" s="131"/>
      <c r="LR523" s="131"/>
      <c r="LS523" s="131"/>
      <c r="LT523" s="131"/>
      <c r="LU523" s="131"/>
      <c r="LV523" s="131"/>
      <c r="LW523" s="131"/>
      <c r="LX523" s="131"/>
      <c r="LY523" s="131"/>
      <c r="LZ523" s="131"/>
      <c r="MA523" s="131"/>
      <c r="MB523" s="131"/>
      <c r="MC523" s="131"/>
      <c r="MD523" s="131"/>
      <c r="ME523" s="131"/>
      <c r="MF523" s="131"/>
      <c r="MG523" s="131"/>
      <c r="MH523" s="131"/>
      <c r="MI523" s="131"/>
      <c r="MJ523" s="131"/>
      <c r="MK523" s="131"/>
      <c r="ML523" s="131"/>
      <c r="MM523" s="131"/>
      <c r="MN523" s="131"/>
      <c r="MO523" s="131"/>
      <c r="MP523" s="131"/>
      <c r="MQ523" s="131"/>
      <c r="MR523" s="131"/>
      <c r="MS523" s="131"/>
      <c r="MT523" s="131"/>
      <c r="MU523" s="131"/>
      <c r="MV523" s="131"/>
      <c r="MW523" s="131"/>
      <c r="MX523" s="131"/>
      <c r="MY523" s="131"/>
      <c r="MZ523" s="131"/>
      <c r="NA523" s="131"/>
      <c r="NB523" s="131"/>
      <c r="NC523" s="131"/>
      <c r="ND523" s="131"/>
      <c r="NE523" s="131"/>
      <c r="NF523" s="131"/>
      <c r="NG523" s="131"/>
      <c r="NH523" s="131"/>
      <c r="NI523" s="131"/>
      <c r="NJ523" s="131"/>
      <c r="NK523" s="131"/>
      <c r="NL523" s="131"/>
      <c r="NM523" s="131"/>
      <c r="NN523" s="131"/>
      <c r="NO523" s="131"/>
      <c r="NP523" s="131"/>
      <c r="NQ523" s="131"/>
      <c r="NR523" s="131"/>
      <c r="NS523" s="131"/>
      <c r="NT523" s="131"/>
      <c r="NU523" s="131"/>
      <c r="NV523" s="131"/>
      <c r="NW523" s="131"/>
      <c r="NX523" s="131"/>
      <c r="NY523" s="131"/>
      <c r="NZ523" s="131"/>
      <c r="OA523" s="131"/>
      <c r="OB523" s="131"/>
      <c r="OC523" s="131"/>
      <c r="OD523" s="131"/>
      <c r="OE523" s="131"/>
      <c r="OF523" s="131"/>
      <c r="OG523" s="131"/>
      <c r="OH523" s="131"/>
      <c r="OI523" s="131"/>
      <c r="OJ523" s="131"/>
      <c r="OK523" s="131"/>
      <c r="OL523" s="131"/>
      <c r="OM523" s="131"/>
      <c r="ON523" s="131"/>
      <c r="OO523" s="131"/>
      <c r="OP523" s="131"/>
      <c r="OQ523" s="131"/>
      <c r="OR523" s="131"/>
      <c r="OS523" s="131"/>
      <c r="OT523" s="131"/>
      <c r="OU523" s="131"/>
      <c r="OV523" s="131"/>
      <c r="OW523" s="131"/>
      <c r="OX523" s="131"/>
      <c r="OY523" s="131"/>
      <c r="OZ523" s="131"/>
      <c r="PA523" s="131"/>
      <c r="PB523" s="131"/>
      <c r="PC523" s="131"/>
      <c r="PD523" s="131"/>
      <c r="PE523" s="131"/>
      <c r="PF523" s="131"/>
      <c r="PG523" s="131"/>
      <c r="PH523" s="131"/>
      <c r="PI523" s="131"/>
      <c r="PJ523" s="131"/>
      <c r="PK523" s="131"/>
      <c r="PL523" s="131"/>
      <c r="PM523" s="131"/>
      <c r="PN523" s="131"/>
      <c r="PO523" s="131"/>
      <c r="PP523" s="131"/>
      <c r="PQ523" s="131"/>
      <c r="PR523" s="131"/>
      <c r="PS523" s="131"/>
      <c r="PT523" s="131"/>
      <c r="PU523" s="131"/>
      <c r="PV523" s="131"/>
      <c r="PW523" s="131"/>
      <c r="PX523" s="131"/>
      <c r="PY523" s="131"/>
      <c r="PZ523" s="131"/>
      <c r="QA523" s="131"/>
      <c r="QB523" s="131"/>
      <c r="QC523" s="131"/>
      <c r="QD523" s="131"/>
      <c r="QE523" s="131"/>
      <c r="QF523" s="131"/>
      <c r="QG523" s="131"/>
      <c r="QH523" s="131"/>
      <c r="QI523" s="131"/>
      <c r="QJ523" s="131"/>
      <c r="QK523" s="131"/>
      <c r="QL523" s="131"/>
      <c r="QM523" s="131"/>
      <c r="QN523" s="131"/>
      <c r="QO523" s="131"/>
      <c r="QP523" s="131"/>
      <c r="QQ523" s="131"/>
      <c r="QR523" s="131"/>
      <c r="QS523" s="131"/>
      <c r="QT523" s="131"/>
      <c r="QU523" s="131"/>
      <c r="QV523" s="131"/>
      <c r="QW523" s="131"/>
      <c r="QX523" s="131"/>
      <c r="QY523" s="131"/>
      <c r="QZ523" s="131"/>
      <c r="RA523" s="131"/>
      <c r="RB523" s="131"/>
      <c r="RC523" s="131"/>
      <c r="RD523" s="131"/>
      <c r="RE523" s="131"/>
      <c r="RF523" s="131"/>
      <c r="RG523" s="131"/>
      <c r="RH523" s="131"/>
      <c r="RI523" s="131"/>
      <c r="RJ523" s="131"/>
      <c r="RK523" s="131"/>
      <c r="RL523" s="131"/>
      <c r="RM523" s="131"/>
      <c r="RN523" s="131"/>
      <c r="RO523" s="131"/>
      <c r="RP523" s="131"/>
      <c r="RQ523" s="131"/>
      <c r="RR523" s="131"/>
      <c r="RS523" s="131"/>
      <c r="RT523" s="131"/>
      <c r="RU523" s="131"/>
      <c r="RV523" s="131"/>
      <c r="RW523" s="131"/>
      <c r="RX523" s="131"/>
      <c r="RY523" s="131"/>
      <c r="RZ523" s="131"/>
      <c r="SA523" s="131"/>
      <c r="SB523" s="131"/>
      <c r="SC523" s="131"/>
      <c r="SD523" s="131"/>
      <c r="SE523" s="131"/>
      <c r="SF523" s="131"/>
      <c r="SG523" s="131"/>
      <c r="SH523" s="131"/>
      <c r="SI523" s="131"/>
      <c r="SJ523" s="131"/>
      <c r="SK523" s="131"/>
      <c r="SL523" s="131"/>
      <c r="SM523" s="131"/>
      <c r="SN523" s="131"/>
      <c r="SO523" s="131"/>
      <c r="SP523" s="131"/>
      <c r="SQ523" s="131"/>
      <c r="SR523" s="131"/>
      <c r="SS523" s="131"/>
      <c r="ST523" s="131"/>
      <c r="SU523" s="131"/>
      <c r="SV523" s="131"/>
      <c r="SW523" s="131"/>
      <c r="SX523" s="131"/>
      <c r="SY523" s="131"/>
      <c r="SZ523" s="131"/>
      <c r="TA523" s="131"/>
      <c r="TB523" s="131"/>
      <c r="TC523" s="131"/>
      <c r="TD523" s="131"/>
      <c r="TE523" s="131"/>
      <c r="TF523" s="131"/>
      <c r="TG523" s="131"/>
      <c r="TH523" s="131"/>
      <c r="TI523" s="131"/>
      <c r="TJ523" s="131"/>
      <c r="TK523" s="131"/>
      <c r="TL523" s="131"/>
      <c r="TM523" s="131"/>
      <c r="TN523" s="131"/>
      <c r="TO523" s="131"/>
      <c r="TP523" s="131"/>
      <c r="TQ523" s="131"/>
      <c r="TR523" s="131"/>
      <c r="TS523" s="131"/>
      <c r="TT523" s="131"/>
      <c r="TU523" s="131"/>
      <c r="TV523" s="131"/>
      <c r="TW523" s="131"/>
      <c r="TX523" s="131"/>
      <c r="TY523" s="131"/>
      <c r="TZ523" s="131"/>
      <c r="UA523" s="131"/>
      <c r="UB523" s="131"/>
      <c r="UC523" s="131"/>
      <c r="UD523" s="131"/>
      <c r="UE523" s="131"/>
      <c r="UF523" s="131"/>
      <c r="UG523" s="131"/>
      <c r="UH523" s="131"/>
      <c r="UI523" s="131"/>
      <c r="UJ523" s="131"/>
      <c r="UK523" s="131"/>
      <c r="UL523" s="131"/>
      <c r="UM523" s="131"/>
      <c r="UN523" s="131"/>
      <c r="UO523" s="131"/>
      <c r="UP523" s="131"/>
      <c r="UQ523" s="131"/>
      <c r="UR523" s="131"/>
      <c r="US523" s="131"/>
      <c r="UT523" s="131"/>
      <c r="UU523" s="131"/>
      <c r="UV523" s="131"/>
      <c r="UW523" s="131"/>
      <c r="UX523" s="131"/>
      <c r="UY523" s="131"/>
      <c r="UZ523" s="131"/>
      <c r="VA523" s="131"/>
      <c r="VB523" s="131"/>
      <c r="VC523" s="131"/>
      <c r="VD523" s="131"/>
      <c r="VE523" s="131"/>
      <c r="VF523" s="131"/>
      <c r="VG523" s="131"/>
      <c r="VH523" s="131"/>
      <c r="VI523" s="131"/>
      <c r="VJ523" s="131"/>
      <c r="VK523" s="131"/>
      <c r="VL523" s="131"/>
      <c r="VM523" s="131"/>
      <c r="VN523" s="131"/>
      <c r="VO523" s="131"/>
      <c r="VP523" s="131"/>
      <c r="VQ523" s="131"/>
      <c r="VR523" s="131"/>
      <c r="VS523" s="131"/>
      <c r="VT523" s="131"/>
      <c r="VU523" s="131"/>
      <c r="VV523" s="131"/>
      <c r="VW523" s="131"/>
      <c r="VX523" s="131"/>
      <c r="VY523" s="131"/>
      <c r="VZ523" s="131"/>
      <c r="WA523" s="131"/>
      <c r="WB523" s="131"/>
      <c r="WC523" s="131"/>
      <c r="WD523" s="131"/>
      <c r="WE523" s="131"/>
      <c r="WF523" s="131"/>
      <c r="WG523" s="131"/>
      <c r="WH523" s="131"/>
      <c r="WI523" s="131"/>
      <c r="WJ523" s="131"/>
      <c r="WK523" s="131"/>
      <c r="WL523" s="131"/>
      <c r="WM523" s="131"/>
      <c r="WN523" s="131"/>
      <c r="WO523" s="131"/>
      <c r="WP523" s="131"/>
      <c r="WQ523" s="131"/>
      <c r="WR523" s="131"/>
      <c r="WS523" s="131"/>
      <c r="WT523" s="131"/>
      <c r="WU523" s="131"/>
      <c r="WV523" s="131"/>
      <c r="WW523" s="131"/>
      <c r="WX523" s="131"/>
      <c r="WY523" s="131"/>
      <c r="WZ523" s="131"/>
      <c r="XA523" s="131"/>
      <c r="XB523" s="131"/>
      <c r="XC523" s="131"/>
      <c r="XD523" s="131"/>
      <c r="XE523" s="131"/>
      <c r="XF523" s="131"/>
      <c r="XG523" s="131"/>
      <c r="XH523" s="131"/>
      <c r="XI523" s="131"/>
      <c r="XJ523" s="131"/>
      <c r="XK523" s="131"/>
      <c r="XL523" s="131"/>
      <c r="XM523" s="131"/>
      <c r="XN523" s="131"/>
      <c r="XO523" s="131"/>
      <c r="XP523" s="131"/>
      <c r="XQ523" s="131"/>
      <c r="XR523" s="131"/>
      <c r="XS523" s="131"/>
      <c r="XT523" s="131"/>
      <c r="XU523" s="131"/>
      <c r="XV523" s="131"/>
      <c r="XW523" s="131"/>
      <c r="XX523" s="131"/>
      <c r="XY523" s="131"/>
      <c r="XZ523" s="131"/>
      <c r="YA523" s="131"/>
      <c r="YB523" s="131"/>
      <c r="YC523" s="131"/>
      <c r="YD523" s="131"/>
      <c r="YE523" s="131"/>
      <c r="YF523" s="131"/>
      <c r="YG523" s="131"/>
      <c r="YH523" s="131"/>
      <c r="YI523" s="131"/>
      <c r="YJ523" s="131"/>
      <c r="YK523" s="131"/>
      <c r="YL523" s="131"/>
      <c r="YM523" s="131"/>
      <c r="YN523" s="131"/>
      <c r="YO523" s="131"/>
      <c r="YP523" s="131"/>
      <c r="YQ523" s="131"/>
      <c r="YR523" s="131"/>
      <c r="YS523" s="131"/>
      <c r="YT523" s="131"/>
      <c r="YU523" s="131"/>
      <c r="YV523" s="131"/>
      <c r="YW523" s="131"/>
      <c r="YX523" s="131"/>
      <c r="YY523" s="131"/>
      <c r="YZ523" s="131"/>
      <c r="ZA523" s="131"/>
      <c r="ZB523" s="131"/>
      <c r="ZC523" s="131"/>
      <c r="ZD523" s="131"/>
      <c r="ZE523" s="131"/>
      <c r="ZF523" s="131"/>
      <c r="ZG523" s="131"/>
      <c r="ZH523" s="131"/>
      <c r="ZI523" s="131"/>
      <c r="ZJ523" s="131"/>
      <c r="ZK523" s="131"/>
      <c r="ZL523" s="131"/>
      <c r="ZM523" s="131"/>
      <c r="ZN523" s="131"/>
      <c r="ZO523" s="131"/>
      <c r="ZP523" s="131"/>
      <c r="ZQ523" s="131"/>
      <c r="ZR523" s="131"/>
      <c r="ZS523" s="131"/>
      <c r="ZT523" s="131"/>
      <c r="ZU523" s="131"/>
      <c r="ZV523" s="131"/>
      <c r="ZW523" s="131"/>
      <c r="ZX523" s="131"/>
      <c r="ZY523" s="131"/>
      <c r="ZZ523" s="131"/>
      <c r="AAA523" s="131"/>
      <c r="AAB523" s="131"/>
      <c r="AAC523" s="131"/>
      <c r="AAD523" s="131"/>
      <c r="AAE523" s="131"/>
      <c r="AAF523" s="131"/>
      <c r="AAG523" s="131"/>
      <c r="AAH523" s="131"/>
      <c r="AAI523" s="131"/>
      <c r="AAJ523" s="131"/>
      <c r="AAK523" s="131"/>
      <c r="AAL523" s="131"/>
      <c r="AAM523" s="131"/>
      <c r="AAN523" s="131"/>
      <c r="AAO523" s="131"/>
      <c r="AAP523" s="131"/>
      <c r="AAQ523" s="131"/>
      <c r="AAR523" s="131"/>
      <c r="AAS523" s="131"/>
      <c r="AAT523" s="131"/>
      <c r="AAU523" s="131"/>
      <c r="AAV523" s="131"/>
      <c r="AAW523" s="131"/>
      <c r="AAX523" s="131"/>
      <c r="AAY523" s="131"/>
      <c r="AAZ523" s="131"/>
      <c r="ABA523" s="131"/>
      <c r="ABB523" s="131"/>
      <c r="ABC523" s="131"/>
      <c r="ABD523" s="131"/>
      <c r="ABE523" s="131"/>
      <c r="ABF523" s="131"/>
      <c r="ABG523" s="131"/>
      <c r="ABH523" s="131"/>
      <c r="ABI523" s="131"/>
      <c r="ABJ523" s="131"/>
      <c r="ABK523" s="131"/>
      <c r="ABL523" s="131"/>
      <c r="ABM523" s="131"/>
      <c r="ABN523" s="131"/>
      <c r="ABO523" s="131"/>
      <c r="ABP523" s="131"/>
      <c r="ABQ523" s="131"/>
      <c r="ABR523" s="131"/>
      <c r="ABS523" s="131"/>
      <c r="ABT523" s="131"/>
      <c r="ABU523" s="131"/>
      <c r="ABV523" s="131"/>
      <c r="ABW523" s="131"/>
      <c r="ABX523" s="131"/>
      <c r="ABY523" s="131"/>
      <c r="ABZ523" s="131"/>
      <c r="ACA523" s="131"/>
      <c r="ACB523" s="131"/>
      <c r="ACC523" s="131"/>
      <c r="ACD523" s="131"/>
      <c r="ACE523" s="131"/>
      <c r="ACF523" s="131"/>
      <c r="ACG523" s="131"/>
      <c r="ACH523" s="131"/>
      <c r="ACI523" s="131"/>
      <c r="ACJ523" s="131"/>
      <c r="ACK523" s="131"/>
      <c r="ACL523" s="131"/>
      <c r="ACM523" s="131"/>
      <c r="ACN523" s="131"/>
      <c r="ACO523" s="131"/>
      <c r="ACP523" s="131"/>
      <c r="ACQ523" s="131"/>
      <c r="ACR523" s="131"/>
      <c r="ACS523" s="131"/>
      <c r="ACT523" s="131"/>
      <c r="ACU523" s="131"/>
      <c r="ACV523" s="131"/>
      <c r="ACW523" s="131"/>
      <c r="ACX523" s="131"/>
      <c r="ACY523" s="131"/>
      <c r="ACZ523" s="131"/>
      <c r="ADA523" s="131"/>
      <c r="ADB523" s="131"/>
      <c r="ADC523" s="131"/>
      <c r="ADD523" s="131"/>
      <c r="ADE523" s="131"/>
      <c r="ADF523" s="131"/>
      <c r="ADG523" s="131"/>
      <c r="ADH523" s="131"/>
      <c r="ADI523" s="131"/>
      <c r="ADJ523" s="131"/>
      <c r="ADK523" s="131"/>
      <c r="ADL523" s="131"/>
      <c r="ADM523" s="131"/>
      <c r="ADN523" s="131"/>
      <c r="ADO523" s="131"/>
      <c r="ADP523" s="131"/>
      <c r="ADQ523" s="131"/>
      <c r="ADR523" s="131"/>
      <c r="ADS523" s="131"/>
      <c r="ADT523" s="131"/>
      <c r="ADU523" s="131"/>
      <c r="ADV523" s="131"/>
      <c r="ADW523" s="131"/>
      <c r="ADX523" s="131"/>
      <c r="ADY523" s="131"/>
      <c r="ADZ523" s="131"/>
      <c r="AEA523" s="131"/>
      <c r="AEB523" s="131"/>
      <c r="AEC523" s="131"/>
      <c r="AED523" s="131"/>
      <c r="AEE523" s="131"/>
      <c r="AEF523" s="131"/>
      <c r="AEG523" s="131"/>
      <c r="AEH523" s="131"/>
      <c r="AEI523" s="131"/>
      <c r="AEJ523" s="131"/>
      <c r="AEK523" s="131"/>
      <c r="AEL523" s="131"/>
      <c r="AEM523" s="131"/>
      <c r="AEN523" s="131"/>
      <c r="AEO523" s="131"/>
      <c r="AEP523" s="131"/>
      <c r="AEQ523" s="131"/>
      <c r="AER523" s="131"/>
      <c r="AES523" s="131"/>
      <c r="AET523" s="131"/>
      <c r="AEU523" s="131"/>
      <c r="AEV523" s="131"/>
      <c r="AEW523" s="131"/>
      <c r="AEX523" s="131"/>
      <c r="AEY523" s="131"/>
      <c r="AEZ523" s="131"/>
      <c r="AFA523" s="131"/>
      <c r="AFB523" s="131"/>
      <c r="AFC523" s="131"/>
      <c r="AFD523" s="131"/>
      <c r="AFE523" s="131"/>
      <c r="AFF523" s="131"/>
      <c r="AFG523" s="131"/>
      <c r="AFH523" s="131"/>
      <c r="AFI523" s="131"/>
      <c r="AFJ523" s="131"/>
      <c r="AFK523" s="131"/>
      <c r="AFL523" s="131"/>
      <c r="AFM523" s="131"/>
      <c r="AFN523" s="131"/>
      <c r="AFO523" s="131"/>
      <c r="AFP523" s="131"/>
      <c r="AFQ523" s="131"/>
      <c r="AFR523" s="131"/>
      <c r="AFS523" s="131"/>
      <c r="AFT523" s="131"/>
      <c r="AFU523" s="131"/>
      <c r="AFV523" s="131"/>
      <c r="AFW523" s="131"/>
      <c r="AFX523" s="131"/>
      <c r="AFY523" s="131"/>
      <c r="AFZ523" s="131"/>
      <c r="AGA523" s="131"/>
      <c r="AGB523" s="131"/>
      <c r="AGC523" s="131"/>
      <c r="AGD523" s="131"/>
      <c r="AGE523" s="131"/>
      <c r="AGF523" s="131"/>
      <c r="AGG523" s="131"/>
      <c r="AGH523" s="131"/>
      <c r="AGI523" s="131"/>
      <c r="AGJ523" s="131"/>
      <c r="AGK523" s="131"/>
      <c r="AGL523" s="131"/>
      <c r="AGM523" s="131"/>
      <c r="AGN523" s="131"/>
      <c r="AGO523" s="131"/>
      <c r="AGP523" s="131"/>
      <c r="AGQ523" s="131"/>
      <c r="AGR523" s="131"/>
      <c r="AGS523" s="131"/>
      <c r="AGT523" s="131"/>
      <c r="AGU523" s="131"/>
      <c r="AGV523" s="131"/>
      <c r="AGW523" s="131"/>
      <c r="AGX523" s="131"/>
      <c r="AGY523" s="131"/>
      <c r="AGZ523" s="131"/>
      <c r="AHA523" s="131"/>
      <c r="AHB523" s="131"/>
      <c r="AHC523" s="131"/>
      <c r="AHD523" s="131"/>
      <c r="AHE523" s="131"/>
      <c r="AHF523" s="131"/>
      <c r="AHG523" s="131"/>
      <c r="AHH523" s="131"/>
      <c r="AHI523" s="131"/>
      <c r="AHJ523" s="131"/>
      <c r="AHK523" s="131"/>
      <c r="AHL523" s="131"/>
      <c r="AHM523" s="131"/>
      <c r="AHN523" s="131"/>
      <c r="AHO523" s="131"/>
      <c r="AHP523" s="131"/>
      <c r="AHQ523" s="131"/>
      <c r="AHR523" s="131"/>
      <c r="AHS523" s="131"/>
      <c r="AHT523" s="131"/>
      <c r="AHU523" s="131"/>
      <c r="AHV523" s="131"/>
      <c r="AHW523" s="131"/>
      <c r="AHX523" s="131"/>
      <c r="AHY523" s="131"/>
      <c r="AHZ523" s="131"/>
      <c r="AIA523" s="131"/>
      <c r="AIB523" s="131"/>
      <c r="AIC523" s="131"/>
      <c r="AID523" s="131"/>
      <c r="AIE523" s="131"/>
      <c r="AIF523" s="131"/>
      <c r="AIG523" s="131"/>
      <c r="AIH523" s="131"/>
      <c r="AII523" s="131"/>
      <c r="AIJ523" s="131"/>
      <c r="AIK523" s="131"/>
      <c r="AIL523" s="131"/>
      <c r="AIM523" s="131"/>
      <c r="AIN523" s="131"/>
      <c r="AIO523" s="131"/>
      <c r="AIP523" s="131"/>
      <c r="AIQ523" s="131"/>
      <c r="AIR523" s="131"/>
      <c r="AIS523" s="131"/>
      <c r="AIT523" s="131"/>
      <c r="AIU523" s="131"/>
      <c r="AIV523" s="131"/>
      <c r="AIW523" s="131"/>
      <c r="AIX523" s="131"/>
      <c r="AIY523" s="131"/>
      <c r="AIZ523" s="131"/>
      <c r="AJA523" s="131"/>
      <c r="AJB523" s="131"/>
      <c r="AJC523" s="131"/>
      <c r="AJD523" s="131"/>
      <c r="AJE523" s="131"/>
      <c r="AJF523" s="131"/>
      <c r="AJG523" s="131"/>
      <c r="AJH523" s="131"/>
      <c r="AJI523" s="131"/>
      <c r="AJJ523" s="131"/>
      <c r="AJK523" s="131"/>
      <c r="AJL523" s="131"/>
      <c r="AJM523" s="131"/>
      <c r="AJN523" s="131"/>
      <c r="AJO523" s="131"/>
      <c r="AJP523" s="131"/>
      <c r="AJQ523" s="131"/>
      <c r="AJR523" s="131"/>
      <c r="AJS523" s="131"/>
      <c r="AJT523" s="131"/>
      <c r="AJU523" s="131"/>
      <c r="AJV523" s="131"/>
      <c r="AJW523" s="131"/>
      <c r="AJX523" s="131"/>
      <c r="AJY523" s="131"/>
      <c r="AJZ523" s="131"/>
      <c r="AKA523" s="131"/>
      <c r="AKB523" s="131"/>
      <c r="AKC523" s="131"/>
      <c r="AKD523" s="131"/>
      <c r="AKE523" s="131"/>
      <c r="AKF523" s="131"/>
      <c r="AKG523" s="131"/>
      <c r="AKH523" s="131"/>
      <c r="AKI523" s="131"/>
      <c r="AKJ523" s="131"/>
      <c r="AKK523" s="131"/>
      <c r="AKL523" s="131"/>
      <c r="AKM523" s="131"/>
      <c r="AKN523" s="131"/>
      <c r="AKO523" s="131"/>
      <c r="AKP523" s="131"/>
      <c r="AKQ523" s="131"/>
      <c r="AKR523" s="131"/>
      <c r="AKS523" s="131"/>
      <c r="AKT523" s="131"/>
      <c r="AKU523" s="131"/>
      <c r="AKV523" s="131"/>
      <c r="AKW523" s="131"/>
      <c r="AKX523" s="131"/>
      <c r="AKY523" s="131"/>
      <c r="AKZ523" s="131"/>
      <c r="ALA523" s="131"/>
      <c r="ALB523" s="131"/>
      <c r="ALC523" s="131"/>
      <c r="ALD523" s="131"/>
      <c r="ALE523" s="131"/>
      <c r="ALF523" s="131"/>
      <c r="ALG523" s="131"/>
      <c r="ALH523" s="131"/>
      <c r="ALI523" s="131"/>
      <c r="ALJ523" s="131"/>
      <c r="ALK523" s="131"/>
      <c r="ALL523" s="131"/>
      <c r="ALM523" s="131"/>
      <c r="ALN523" s="131"/>
      <c r="ALO523" s="131"/>
      <c r="ALP523" s="131"/>
      <c r="ALQ523" s="131"/>
      <c r="ALR523" s="131"/>
      <c r="ALS523" s="131"/>
      <c r="ALT523" s="131"/>
      <c r="ALU523" s="131"/>
      <c r="ALV523" s="131"/>
      <c r="ALW523" s="131"/>
      <c r="ALX523" s="131"/>
      <c r="ALY523" s="131"/>
      <c r="ALZ523" s="131"/>
      <c r="AMA523" s="131"/>
      <c r="AMB523" s="131"/>
      <c r="AMC523" s="131"/>
      <c r="AMD523" s="131"/>
      <c r="AME523" s="131"/>
      <c r="AMF523" s="131"/>
      <c r="AMG523" s="131"/>
      <c r="AMH523" s="131"/>
      <c r="AMI523" s="131"/>
      <c r="AMJ523" s="131"/>
      <c r="AMK523" s="131"/>
      <c r="AML523" s="131"/>
      <c r="AMM523" s="131"/>
      <c r="AMN523" s="131"/>
      <c r="AMO523" s="131"/>
      <c r="AMP523" s="131"/>
      <c r="AMQ523" s="131"/>
      <c r="AMR523" s="131"/>
      <c r="AMS523" s="131"/>
      <c r="AMT523" s="131"/>
      <c r="AMU523" s="131"/>
      <c r="AMV523" s="131"/>
      <c r="AMW523" s="131"/>
      <c r="AMX523" s="131"/>
      <c r="AMY523" s="131"/>
      <c r="AMZ523" s="131"/>
      <c r="ANA523" s="131"/>
      <c r="ANB523" s="131"/>
      <c r="ANC523" s="131"/>
      <c r="AND523" s="131"/>
      <c r="ANE523" s="131"/>
      <c r="ANF523" s="131"/>
      <c r="ANG523" s="131"/>
      <c r="ANH523" s="131"/>
      <c r="ANI523" s="131"/>
      <c r="ANJ523" s="131"/>
      <c r="ANK523" s="131"/>
      <c r="ANL523" s="131"/>
      <c r="ANM523" s="131"/>
      <c r="ANN523" s="131"/>
      <c r="ANO523" s="131"/>
      <c r="ANP523" s="131"/>
      <c r="ANQ523" s="131"/>
      <c r="ANR523" s="131"/>
      <c r="ANS523" s="131"/>
      <c r="ANT523" s="131"/>
      <c r="ANU523" s="131"/>
      <c r="ANV523" s="131"/>
      <c r="ANW523" s="131"/>
      <c r="ANX523" s="131"/>
      <c r="ANY523" s="131"/>
      <c r="ANZ523" s="131"/>
      <c r="AOA523" s="131"/>
      <c r="AOB523" s="131"/>
      <c r="AOC523" s="131"/>
      <c r="AOD523" s="131"/>
      <c r="AOE523" s="131"/>
      <c r="AOF523" s="131"/>
      <c r="AOG523" s="131"/>
      <c r="AOH523" s="131"/>
      <c r="AOI523" s="131"/>
      <c r="AOJ523" s="131"/>
      <c r="AOK523" s="131"/>
      <c r="AOL523" s="131"/>
      <c r="AOM523" s="131"/>
      <c r="AON523" s="131"/>
      <c r="AOO523" s="131"/>
      <c r="AOP523" s="131"/>
      <c r="AOQ523" s="131"/>
      <c r="AOR523" s="131"/>
      <c r="AOS523" s="131"/>
      <c r="AOT523" s="131"/>
      <c r="AOU523" s="131"/>
      <c r="AOV523" s="131"/>
      <c r="AOW523" s="131"/>
      <c r="AOX523" s="131"/>
      <c r="AOY523" s="131"/>
      <c r="AOZ523" s="131"/>
      <c r="APA523" s="131"/>
      <c r="APB523" s="131"/>
      <c r="APC523" s="131"/>
      <c r="APD523" s="131"/>
      <c r="APE523" s="131"/>
      <c r="APF523" s="131"/>
      <c r="APG523" s="131"/>
      <c r="APH523" s="131"/>
      <c r="API523" s="131"/>
      <c r="APJ523" s="131"/>
      <c r="APK523" s="131"/>
      <c r="APL523" s="131"/>
      <c r="APM523" s="131"/>
      <c r="APN523" s="131"/>
      <c r="APO523" s="131"/>
      <c r="APP523" s="131"/>
      <c r="APQ523" s="131"/>
      <c r="APR523" s="131"/>
      <c r="APS523" s="131"/>
      <c r="APT523" s="131"/>
      <c r="APU523" s="131"/>
      <c r="APV523" s="131"/>
      <c r="APW523" s="131"/>
      <c r="APX523" s="131"/>
      <c r="APY523" s="131"/>
      <c r="APZ523" s="131"/>
      <c r="AQA523" s="131"/>
      <c r="AQB523" s="131"/>
      <c r="AQC523" s="131"/>
      <c r="AQD523" s="131"/>
      <c r="AQE523" s="131"/>
      <c r="AQF523" s="131"/>
      <c r="AQG523" s="131"/>
      <c r="AQH523" s="131"/>
      <c r="AQI523" s="131"/>
      <c r="AQJ523" s="131"/>
      <c r="AQK523" s="131"/>
      <c r="AQL523" s="131"/>
      <c r="AQM523" s="131"/>
      <c r="AQN523" s="131"/>
      <c r="AQO523" s="131"/>
      <c r="AQP523" s="131"/>
      <c r="AQQ523" s="131"/>
      <c r="AQR523" s="131"/>
      <c r="AQS523" s="131"/>
      <c r="AQT523" s="131"/>
      <c r="AQU523" s="131"/>
      <c r="AQV523" s="131"/>
      <c r="AQW523" s="131"/>
      <c r="AQX523" s="131"/>
      <c r="AQY523" s="131"/>
      <c r="AQZ523" s="131"/>
      <c r="ARA523" s="131"/>
      <c r="ARB523" s="131"/>
      <c r="ARC523" s="131"/>
      <c r="ARD523" s="131"/>
      <c r="ARE523" s="131"/>
      <c r="ARF523" s="131"/>
      <c r="ARG523" s="131"/>
      <c r="ARH523" s="131"/>
      <c r="ARI523" s="131"/>
      <c r="ARJ523" s="131"/>
      <c r="ARK523" s="131"/>
      <c r="ARL523" s="131"/>
      <c r="ARM523" s="131"/>
      <c r="ARN523" s="131"/>
      <c r="ARO523" s="131"/>
      <c r="ARP523" s="131"/>
      <c r="ARQ523" s="131"/>
      <c r="ARR523" s="131"/>
      <c r="ARS523" s="131"/>
      <c r="ART523" s="131"/>
      <c r="ARU523" s="131"/>
      <c r="ARV523" s="131"/>
      <c r="ARW523" s="131"/>
      <c r="ARX523" s="131"/>
      <c r="ARY523" s="131"/>
      <c r="ARZ523" s="131"/>
      <c r="ASA523" s="131"/>
      <c r="ASB523" s="131"/>
      <c r="ASC523" s="131"/>
      <c r="ASD523" s="131"/>
      <c r="ASE523" s="131"/>
      <c r="ASF523" s="131"/>
      <c r="ASG523" s="131"/>
      <c r="ASH523" s="131"/>
      <c r="ASI523" s="131"/>
      <c r="ASJ523" s="131"/>
      <c r="ASK523" s="131"/>
      <c r="ASL523" s="131"/>
      <c r="ASM523" s="131"/>
      <c r="ASN523" s="131"/>
      <c r="ASO523" s="131"/>
      <c r="ASP523" s="131"/>
      <c r="ASQ523" s="131"/>
      <c r="ASR523" s="131"/>
      <c r="ASS523" s="131"/>
      <c r="AST523" s="131"/>
      <c r="ASU523" s="131"/>
      <c r="ASV523" s="131"/>
      <c r="ASW523" s="131"/>
      <c r="ASX523" s="131"/>
      <c r="ASY523" s="131"/>
      <c r="ASZ523" s="131"/>
      <c r="ATA523" s="131"/>
      <c r="ATB523" s="131"/>
      <c r="ATC523" s="131"/>
      <c r="ATD523" s="131"/>
      <c r="ATE523" s="131"/>
      <c r="ATF523" s="131"/>
      <c r="ATG523" s="131"/>
      <c r="ATH523" s="131"/>
      <c r="ATI523" s="131"/>
      <c r="ATJ523" s="131"/>
      <c r="ATK523" s="131"/>
      <c r="ATL523" s="131"/>
      <c r="ATM523" s="131"/>
      <c r="ATN523" s="131"/>
      <c r="ATO523" s="131"/>
      <c r="ATP523" s="131"/>
      <c r="ATQ523" s="131"/>
      <c r="ATR523" s="131"/>
      <c r="ATS523" s="131"/>
      <c r="ATT523" s="131"/>
      <c r="ATU523" s="131"/>
      <c r="ATV523" s="131"/>
      <c r="ATW523" s="131"/>
      <c r="ATX523" s="131"/>
      <c r="ATY523" s="131"/>
      <c r="ATZ523" s="131"/>
      <c r="AUA523" s="131"/>
      <c r="AUB523" s="131"/>
      <c r="AUC523" s="131"/>
      <c r="AUD523" s="131"/>
      <c r="AUE523" s="131"/>
      <c r="AUF523" s="131"/>
      <c r="AUG523" s="131"/>
      <c r="AUH523" s="131"/>
      <c r="AUI523" s="131"/>
      <c r="AUJ523" s="131"/>
      <c r="AUK523" s="131"/>
      <c r="AUL523" s="131"/>
      <c r="AUM523" s="131"/>
      <c r="AUN523" s="131"/>
      <c r="AUO523" s="131"/>
      <c r="AUP523" s="131"/>
      <c r="AUQ523" s="131"/>
      <c r="AUR523" s="131"/>
      <c r="AUS523" s="131"/>
      <c r="AUT523" s="131"/>
      <c r="AUU523" s="131"/>
      <c r="AUV523" s="131"/>
      <c r="AUW523" s="131"/>
      <c r="AUX523" s="131"/>
      <c r="AUY523" s="131"/>
      <c r="AUZ523" s="131"/>
      <c r="AVA523" s="131"/>
      <c r="AVB523" s="131"/>
      <c r="AVC523" s="131"/>
      <c r="AVD523" s="131"/>
      <c r="AVE523" s="131"/>
      <c r="AVF523" s="131"/>
      <c r="AVG523" s="131"/>
      <c r="AVH523" s="131"/>
      <c r="AVI523" s="131"/>
      <c r="AVJ523" s="131"/>
      <c r="AVK523" s="131"/>
      <c r="AVL523" s="131"/>
      <c r="AVM523" s="131"/>
      <c r="AVN523" s="131"/>
      <c r="AVO523" s="131"/>
      <c r="AVP523" s="131"/>
      <c r="AVQ523" s="131"/>
      <c r="AVR523" s="131"/>
      <c r="AVS523" s="131"/>
      <c r="AVT523" s="131"/>
      <c r="AVU523" s="131"/>
      <c r="AVV523" s="131"/>
      <c r="AVW523" s="131"/>
      <c r="AVX523" s="131"/>
      <c r="AVY523" s="131"/>
      <c r="AVZ523" s="131"/>
      <c r="AWA523" s="131"/>
      <c r="AWB523" s="131"/>
      <c r="AWC523" s="131"/>
      <c r="AWD523" s="131"/>
      <c r="AWE523" s="131"/>
      <c r="AWF523" s="131"/>
      <c r="AWG523" s="131"/>
      <c r="AWH523" s="131"/>
      <c r="AWI523" s="131"/>
      <c r="AWJ523" s="131"/>
      <c r="AWK523" s="131"/>
      <c r="AWL523" s="131"/>
      <c r="AWM523" s="131"/>
      <c r="AWN523" s="131"/>
      <c r="AWO523" s="131"/>
      <c r="AWP523" s="131"/>
      <c r="AWQ523" s="131"/>
      <c r="AWR523" s="131"/>
      <c r="AWS523" s="131"/>
      <c r="AWT523" s="131"/>
      <c r="AWU523" s="131"/>
      <c r="AWV523" s="131"/>
      <c r="AWW523" s="131"/>
      <c r="AWX523" s="131"/>
      <c r="AWY523" s="131"/>
      <c r="AWZ523" s="131"/>
      <c r="AXA523" s="131"/>
      <c r="AXB523" s="131"/>
      <c r="AXC523" s="131"/>
      <c r="AXD523" s="131"/>
      <c r="AXE523" s="131"/>
      <c r="AXF523" s="131"/>
      <c r="AXG523" s="131"/>
      <c r="AXH523" s="131"/>
      <c r="AXI523" s="131"/>
      <c r="AXJ523" s="131"/>
      <c r="AXK523" s="131"/>
      <c r="AXL523" s="131"/>
      <c r="AXM523" s="131"/>
      <c r="AXN523" s="131"/>
      <c r="AXO523" s="131"/>
      <c r="AXP523" s="131"/>
      <c r="AXQ523" s="131"/>
      <c r="AXR523" s="131"/>
      <c r="AXS523" s="131"/>
      <c r="AXT523" s="131"/>
      <c r="AXU523" s="131"/>
      <c r="AXV523" s="131"/>
      <c r="AXW523" s="131"/>
      <c r="AXX523" s="131"/>
    </row>
    <row r="524" spans="1:1324" s="105" customFormat="1" ht="15.75" hidden="1" customHeight="1" x14ac:dyDescent="0.2">
      <c r="A524" s="13" t="s">
        <v>1291</v>
      </c>
      <c r="B524" s="13" t="s">
        <v>1293</v>
      </c>
      <c r="C524" s="12" t="s">
        <v>1292</v>
      </c>
      <c r="D524" s="19" t="s">
        <v>910</v>
      </c>
      <c r="E524" s="9">
        <v>40788</v>
      </c>
      <c r="F524" s="30" t="s">
        <v>1167</v>
      </c>
      <c r="G524" s="30" t="s">
        <v>1186</v>
      </c>
      <c r="H524" s="30">
        <v>42005</v>
      </c>
      <c r="I524" s="30" t="s">
        <v>1065</v>
      </c>
      <c r="J524" s="173"/>
      <c r="K524" s="87" t="s">
        <v>49</v>
      </c>
      <c r="L524" s="87">
        <v>1</v>
      </c>
      <c r="M524" s="87">
        <v>1</v>
      </c>
      <c r="N524" s="87" t="s">
        <v>49</v>
      </c>
      <c r="O524" s="87">
        <v>1</v>
      </c>
      <c r="P524" s="87" t="s">
        <v>49</v>
      </c>
      <c r="Q524" s="87">
        <v>1</v>
      </c>
      <c r="R524" s="87" t="s">
        <v>49</v>
      </c>
      <c r="S524" s="87">
        <v>1</v>
      </c>
      <c r="T524" s="87" t="s">
        <v>49</v>
      </c>
      <c r="U524" s="87">
        <v>1</v>
      </c>
      <c r="V524" s="87">
        <v>1</v>
      </c>
      <c r="W524" s="87">
        <v>0</v>
      </c>
      <c r="X524" s="87">
        <v>0</v>
      </c>
      <c r="Y524" s="87">
        <v>0</v>
      </c>
      <c r="Z524" s="87" t="s">
        <v>1065</v>
      </c>
      <c r="AA524" s="87">
        <v>0</v>
      </c>
      <c r="AB524" s="71">
        <f>IF((ISERROR(VLOOKUP($A524,RTlist2,40,FALSE)))=TRUE,2,VLOOKUP($A524,RTlist2,40,FALSE))</f>
        <v>2</v>
      </c>
      <c r="AC524" s="71">
        <f>IF((ISERROR(VLOOKUP($A524,RTlist2,41,FALSE)))=TRUE,2,VLOOKUP($A524,RTlist2,41,FALSE))</f>
        <v>2</v>
      </c>
      <c r="AD524" s="71">
        <f>IF((ISERROR(VLOOKUP($A524,RTlist2,36,FALSE)))=TRUE,2,VLOOKUP($A524,RTlist2,36,FALSE))</f>
        <v>2</v>
      </c>
      <c r="AE524" s="71">
        <f>IF((ISERROR(VLOOKUP($A524,RTlist2,37,FALSE)))=TRUE,2,VLOOKUP($A524,RTlist2,37,FALSE))</f>
        <v>2</v>
      </c>
      <c r="AF524" s="103" t="s">
        <v>2575</v>
      </c>
    </row>
    <row r="525" spans="1:1324" s="131" customFormat="1" ht="15.75" hidden="1" customHeight="1" x14ac:dyDescent="0.2">
      <c r="A525" s="13" t="s">
        <v>1574</v>
      </c>
      <c r="B525" s="13" t="s">
        <v>1575</v>
      </c>
      <c r="C525" s="12" t="s">
        <v>1324</v>
      </c>
      <c r="D525" s="19" t="s">
        <v>1578</v>
      </c>
      <c r="E525" s="9">
        <v>41215</v>
      </c>
      <c r="F525" s="30" t="s">
        <v>1167</v>
      </c>
      <c r="G525" s="30" t="s">
        <v>1186</v>
      </c>
      <c r="H525" s="30">
        <v>42005</v>
      </c>
      <c r="I525" s="30" t="s">
        <v>1065</v>
      </c>
      <c r="J525" s="173"/>
      <c r="K525" s="87" t="s">
        <v>6</v>
      </c>
      <c r="L525" s="87">
        <v>1</v>
      </c>
      <c r="M525" s="87">
        <v>1</v>
      </c>
      <c r="N525" s="87" t="s">
        <v>326</v>
      </c>
      <c r="O525" s="87">
        <v>1</v>
      </c>
      <c r="P525" s="87" t="s">
        <v>326</v>
      </c>
      <c r="Q525" s="87">
        <v>1</v>
      </c>
      <c r="R525" s="87" t="s">
        <v>326</v>
      </c>
      <c r="S525" s="87">
        <v>1</v>
      </c>
      <c r="T525" s="87" t="s">
        <v>49</v>
      </c>
      <c r="U525" s="87">
        <v>1</v>
      </c>
      <c r="V525" s="87">
        <v>1</v>
      </c>
      <c r="W525" s="87">
        <v>0</v>
      </c>
      <c r="X525" s="87">
        <v>0</v>
      </c>
      <c r="Y525" s="87">
        <v>0</v>
      </c>
      <c r="Z525" s="87">
        <v>0</v>
      </c>
      <c r="AA525" s="87">
        <v>0</v>
      </c>
      <c r="AB525" s="87">
        <v>0</v>
      </c>
      <c r="AC525" s="87">
        <v>0</v>
      </c>
      <c r="AD525" s="87">
        <v>0</v>
      </c>
      <c r="AE525" s="87">
        <v>0</v>
      </c>
      <c r="AF525" s="104" t="s">
        <v>2365</v>
      </c>
      <c r="AG525" s="105"/>
    </row>
    <row r="526" spans="1:1324" s="105" customFormat="1" ht="15.75" hidden="1" customHeight="1" x14ac:dyDescent="0.2">
      <c r="A526" s="13" t="s">
        <v>1576</v>
      </c>
      <c r="B526" s="13" t="s">
        <v>1575</v>
      </c>
      <c r="C526" s="12" t="s">
        <v>1324</v>
      </c>
      <c r="D526" s="19" t="s">
        <v>1577</v>
      </c>
      <c r="E526" s="9">
        <v>41338</v>
      </c>
      <c r="F526" s="30" t="s">
        <v>1167</v>
      </c>
      <c r="G526" s="30" t="s">
        <v>1186</v>
      </c>
      <c r="H526" s="30">
        <v>42005</v>
      </c>
      <c r="I526" s="30" t="s">
        <v>1065</v>
      </c>
      <c r="J526" s="173"/>
      <c r="K526" s="87" t="s">
        <v>6</v>
      </c>
      <c r="L526" s="87">
        <v>1</v>
      </c>
      <c r="M526" s="87">
        <v>1</v>
      </c>
      <c r="N526" s="87" t="s">
        <v>326</v>
      </c>
      <c r="O526" s="87">
        <v>1</v>
      </c>
      <c r="P526" s="87" t="s">
        <v>326</v>
      </c>
      <c r="Q526" s="87">
        <v>1</v>
      </c>
      <c r="R526" s="87" t="s">
        <v>326</v>
      </c>
      <c r="S526" s="87">
        <v>1</v>
      </c>
      <c r="T526" s="87" t="s">
        <v>49</v>
      </c>
      <c r="U526" s="87">
        <v>1</v>
      </c>
      <c r="V526" s="87">
        <v>1</v>
      </c>
      <c r="W526" s="87">
        <v>0</v>
      </c>
      <c r="X526" s="87">
        <v>0</v>
      </c>
      <c r="Y526" s="87">
        <v>0</v>
      </c>
      <c r="Z526" s="87">
        <v>0</v>
      </c>
      <c r="AA526" s="87">
        <v>0</v>
      </c>
      <c r="AB526" s="87">
        <v>0</v>
      </c>
      <c r="AC526" s="87">
        <v>0</v>
      </c>
      <c r="AD526" s="87">
        <v>0</v>
      </c>
      <c r="AE526" s="87">
        <v>0</v>
      </c>
      <c r="AF526" s="104"/>
      <c r="AG526" s="131"/>
      <c r="AH526" s="131"/>
      <c r="AI526" s="131"/>
      <c r="AJ526" s="131"/>
      <c r="AK526" s="131"/>
      <c r="AL526" s="131"/>
      <c r="AM526" s="131"/>
      <c r="AN526" s="131"/>
      <c r="AO526" s="131"/>
      <c r="AP526" s="131"/>
      <c r="AQ526" s="131"/>
      <c r="AR526" s="131"/>
      <c r="AS526" s="131"/>
      <c r="AT526" s="131"/>
      <c r="AU526" s="131"/>
      <c r="AV526" s="131"/>
      <c r="AW526" s="131"/>
      <c r="AX526" s="131"/>
      <c r="AY526" s="131"/>
      <c r="AZ526" s="131"/>
      <c r="BA526" s="131"/>
      <c r="BB526" s="131"/>
      <c r="BC526" s="131"/>
      <c r="BD526" s="131"/>
      <c r="BE526" s="131"/>
      <c r="BF526" s="131"/>
      <c r="BG526" s="131"/>
      <c r="BH526" s="131"/>
      <c r="BI526" s="131"/>
      <c r="BJ526" s="131"/>
      <c r="BK526" s="131"/>
      <c r="BL526" s="131"/>
      <c r="BM526" s="131"/>
      <c r="BN526" s="131"/>
      <c r="BO526" s="131"/>
      <c r="BP526" s="131"/>
      <c r="BQ526" s="131"/>
      <c r="BR526" s="131"/>
      <c r="BS526" s="131"/>
      <c r="BT526" s="131"/>
      <c r="BU526" s="131"/>
      <c r="BV526" s="131"/>
      <c r="BW526" s="131"/>
      <c r="BX526" s="131"/>
      <c r="BY526" s="131"/>
      <c r="BZ526" s="131"/>
      <c r="CA526" s="131"/>
      <c r="CB526" s="131"/>
      <c r="CC526" s="131"/>
      <c r="CD526" s="131"/>
      <c r="CE526" s="131"/>
      <c r="CF526" s="131"/>
      <c r="CG526" s="131"/>
      <c r="CH526" s="131"/>
      <c r="CI526" s="131"/>
      <c r="CJ526" s="131"/>
      <c r="CK526" s="131"/>
      <c r="CL526" s="131"/>
      <c r="CM526" s="131"/>
      <c r="CN526" s="131"/>
      <c r="CO526" s="131"/>
      <c r="CP526" s="131"/>
      <c r="CQ526" s="131"/>
      <c r="CR526" s="131"/>
      <c r="CS526" s="131"/>
      <c r="CT526" s="131"/>
      <c r="CU526" s="131"/>
      <c r="CV526" s="131"/>
      <c r="CW526" s="131"/>
      <c r="CX526" s="131"/>
      <c r="CY526" s="131"/>
      <c r="CZ526" s="131"/>
      <c r="DA526" s="131"/>
      <c r="DB526" s="131"/>
      <c r="DC526" s="131"/>
      <c r="DD526" s="131"/>
      <c r="DE526" s="131"/>
      <c r="DF526" s="131"/>
      <c r="DG526" s="131"/>
      <c r="DH526" s="131"/>
      <c r="DI526" s="131"/>
      <c r="DJ526" s="131"/>
      <c r="DK526" s="131"/>
      <c r="DL526" s="131"/>
      <c r="DM526" s="131"/>
      <c r="DN526" s="131"/>
      <c r="DO526" s="131"/>
      <c r="DP526" s="131"/>
      <c r="DQ526" s="131"/>
      <c r="DR526" s="131"/>
      <c r="DS526" s="131"/>
      <c r="DT526" s="131"/>
      <c r="DU526" s="131"/>
      <c r="DV526" s="131"/>
      <c r="DW526" s="131"/>
      <c r="DX526" s="131"/>
      <c r="DY526" s="131"/>
      <c r="DZ526" s="131"/>
      <c r="EA526" s="131"/>
      <c r="EB526" s="131"/>
      <c r="EC526" s="131"/>
      <c r="ED526" s="131"/>
      <c r="EE526" s="131"/>
      <c r="EF526" s="131"/>
      <c r="EG526" s="131"/>
      <c r="EH526" s="131"/>
      <c r="EI526" s="131"/>
      <c r="EJ526" s="131"/>
      <c r="EK526" s="131"/>
      <c r="EL526" s="131"/>
      <c r="EM526" s="131"/>
      <c r="EN526" s="131"/>
      <c r="EO526" s="131"/>
      <c r="EP526" s="131"/>
      <c r="EQ526" s="131"/>
      <c r="ER526" s="131"/>
      <c r="ES526" s="131"/>
      <c r="ET526" s="131"/>
      <c r="EU526" s="131"/>
      <c r="EV526" s="131"/>
      <c r="EW526" s="131"/>
      <c r="EX526" s="131"/>
      <c r="EY526" s="131"/>
      <c r="EZ526" s="131"/>
      <c r="FA526" s="131"/>
      <c r="FB526" s="131"/>
      <c r="FC526" s="131"/>
      <c r="FD526" s="131"/>
      <c r="FE526" s="131"/>
      <c r="FF526" s="131"/>
      <c r="FG526" s="131"/>
      <c r="FH526" s="131"/>
      <c r="FI526" s="131"/>
      <c r="FJ526" s="131"/>
      <c r="FK526" s="131"/>
      <c r="FL526" s="131"/>
      <c r="FM526" s="131"/>
      <c r="FN526" s="131"/>
      <c r="FO526" s="131"/>
      <c r="FP526" s="131"/>
      <c r="FQ526" s="131"/>
      <c r="FR526" s="131"/>
      <c r="FS526" s="131"/>
      <c r="FT526" s="131"/>
      <c r="FU526" s="131"/>
      <c r="FV526" s="131"/>
      <c r="FW526" s="131"/>
      <c r="FX526" s="131"/>
      <c r="FY526" s="131"/>
      <c r="FZ526" s="131"/>
      <c r="GA526" s="131"/>
      <c r="GB526" s="131"/>
      <c r="GC526" s="131"/>
      <c r="GD526" s="131"/>
      <c r="GE526" s="131"/>
      <c r="GF526" s="131"/>
      <c r="GG526" s="131"/>
      <c r="GH526" s="131"/>
      <c r="GI526" s="131"/>
      <c r="GJ526" s="131"/>
      <c r="GK526" s="131"/>
      <c r="GL526" s="131"/>
      <c r="GM526" s="131"/>
      <c r="GN526" s="131"/>
      <c r="GO526" s="131"/>
      <c r="GP526" s="131"/>
      <c r="GQ526" s="131"/>
      <c r="GR526" s="131"/>
      <c r="GS526" s="131"/>
      <c r="GT526" s="131"/>
      <c r="GU526" s="131"/>
      <c r="GV526" s="131"/>
      <c r="GW526" s="131"/>
      <c r="GX526" s="131"/>
      <c r="GY526" s="131"/>
      <c r="GZ526" s="131"/>
      <c r="HA526" s="131"/>
      <c r="HB526" s="131"/>
      <c r="HC526" s="131"/>
      <c r="HD526" s="131"/>
      <c r="HE526" s="131"/>
      <c r="HF526" s="131"/>
      <c r="HG526" s="131"/>
      <c r="HH526" s="131"/>
      <c r="HI526" s="131"/>
      <c r="HJ526" s="131"/>
      <c r="HK526" s="131"/>
      <c r="HL526" s="131"/>
      <c r="HM526" s="131"/>
      <c r="HN526" s="131"/>
      <c r="HO526" s="131"/>
      <c r="HP526" s="131"/>
      <c r="HQ526" s="131"/>
      <c r="HR526" s="131"/>
      <c r="HS526" s="131"/>
      <c r="HT526" s="131"/>
      <c r="HU526" s="131"/>
      <c r="HV526" s="131"/>
      <c r="HW526" s="131"/>
      <c r="HX526" s="131"/>
      <c r="HY526" s="131"/>
      <c r="HZ526" s="131"/>
      <c r="IA526" s="131"/>
      <c r="IB526" s="131"/>
      <c r="IC526" s="131"/>
      <c r="ID526" s="131"/>
      <c r="IE526" s="131"/>
      <c r="IF526" s="131"/>
      <c r="IG526" s="131"/>
      <c r="IH526" s="131"/>
      <c r="II526" s="131"/>
      <c r="IJ526" s="131"/>
      <c r="IK526" s="131"/>
      <c r="IL526" s="131"/>
      <c r="IM526" s="131"/>
      <c r="IN526" s="131"/>
      <c r="IO526" s="131"/>
      <c r="IP526" s="131"/>
      <c r="IQ526" s="131"/>
      <c r="IR526" s="131"/>
      <c r="IS526" s="131"/>
      <c r="IT526" s="131"/>
      <c r="IU526" s="131"/>
      <c r="IV526" s="131"/>
      <c r="IW526" s="131"/>
      <c r="IX526" s="131"/>
      <c r="IY526" s="131"/>
      <c r="IZ526" s="131"/>
      <c r="JA526" s="131"/>
      <c r="JB526" s="131"/>
      <c r="JC526" s="131"/>
      <c r="JD526" s="131"/>
      <c r="JE526" s="131"/>
      <c r="JF526" s="131"/>
      <c r="JG526" s="131"/>
      <c r="JH526" s="131"/>
      <c r="JI526" s="131"/>
      <c r="JJ526" s="131"/>
      <c r="JK526" s="131"/>
      <c r="JL526" s="131"/>
      <c r="JM526" s="131"/>
      <c r="JN526" s="131"/>
      <c r="JO526" s="131"/>
      <c r="JP526" s="131"/>
      <c r="JQ526" s="131"/>
      <c r="JR526" s="131"/>
      <c r="JS526" s="131"/>
      <c r="JT526" s="131"/>
      <c r="JU526" s="131"/>
      <c r="JV526" s="131"/>
      <c r="JW526" s="131"/>
      <c r="JX526" s="131"/>
      <c r="JY526" s="131"/>
      <c r="JZ526" s="131"/>
      <c r="KA526" s="131"/>
      <c r="KB526" s="131"/>
      <c r="KC526" s="131"/>
      <c r="KD526" s="131"/>
      <c r="KE526" s="131"/>
      <c r="KF526" s="131"/>
      <c r="KG526" s="131"/>
      <c r="KH526" s="131"/>
      <c r="KI526" s="131"/>
      <c r="KJ526" s="131"/>
      <c r="KK526" s="131"/>
      <c r="KL526" s="131"/>
      <c r="KM526" s="131"/>
      <c r="KN526" s="131"/>
      <c r="KO526" s="131"/>
      <c r="KP526" s="131"/>
      <c r="KQ526" s="131"/>
      <c r="KR526" s="131"/>
      <c r="KS526" s="131"/>
      <c r="KT526" s="131"/>
      <c r="KU526" s="131"/>
      <c r="KV526" s="131"/>
      <c r="KW526" s="131"/>
      <c r="KX526" s="131"/>
      <c r="KY526" s="131"/>
      <c r="KZ526" s="131"/>
      <c r="LA526" s="131"/>
      <c r="LB526" s="131"/>
      <c r="LC526" s="131"/>
      <c r="LD526" s="131"/>
      <c r="LE526" s="131"/>
      <c r="LF526" s="131"/>
      <c r="LG526" s="131"/>
      <c r="LH526" s="131"/>
      <c r="LI526" s="131"/>
      <c r="LJ526" s="131"/>
      <c r="LK526" s="131"/>
      <c r="LL526" s="131"/>
      <c r="LM526" s="131"/>
      <c r="LN526" s="131"/>
      <c r="LO526" s="131"/>
      <c r="LP526" s="131"/>
      <c r="LQ526" s="131"/>
      <c r="LR526" s="131"/>
      <c r="LS526" s="131"/>
      <c r="LT526" s="131"/>
      <c r="LU526" s="131"/>
      <c r="LV526" s="131"/>
      <c r="LW526" s="131"/>
      <c r="LX526" s="131"/>
      <c r="LY526" s="131"/>
      <c r="LZ526" s="131"/>
      <c r="MA526" s="131"/>
      <c r="MB526" s="131"/>
      <c r="MC526" s="131"/>
      <c r="MD526" s="131"/>
      <c r="ME526" s="131"/>
      <c r="MF526" s="131"/>
      <c r="MG526" s="131"/>
      <c r="MH526" s="131"/>
      <c r="MI526" s="131"/>
      <c r="MJ526" s="131"/>
      <c r="MK526" s="131"/>
      <c r="ML526" s="131"/>
      <c r="MM526" s="131"/>
      <c r="MN526" s="131"/>
      <c r="MO526" s="131"/>
      <c r="MP526" s="131"/>
      <c r="MQ526" s="131"/>
      <c r="MR526" s="131"/>
      <c r="MS526" s="131"/>
      <c r="MT526" s="131"/>
      <c r="MU526" s="131"/>
      <c r="MV526" s="131"/>
      <c r="MW526" s="131"/>
      <c r="MX526" s="131"/>
      <c r="MY526" s="131"/>
      <c r="MZ526" s="131"/>
      <c r="NA526" s="131"/>
      <c r="NB526" s="131"/>
      <c r="NC526" s="131"/>
      <c r="ND526" s="131"/>
      <c r="NE526" s="131"/>
      <c r="NF526" s="131"/>
      <c r="NG526" s="131"/>
      <c r="NH526" s="131"/>
      <c r="NI526" s="131"/>
      <c r="NJ526" s="131"/>
      <c r="NK526" s="131"/>
      <c r="NL526" s="131"/>
      <c r="NM526" s="131"/>
      <c r="NN526" s="131"/>
      <c r="NO526" s="131"/>
      <c r="NP526" s="131"/>
      <c r="NQ526" s="131"/>
      <c r="NR526" s="131"/>
      <c r="NS526" s="131"/>
      <c r="NT526" s="131"/>
      <c r="NU526" s="131"/>
      <c r="NV526" s="131"/>
      <c r="NW526" s="131"/>
      <c r="NX526" s="131"/>
      <c r="NY526" s="131"/>
      <c r="NZ526" s="131"/>
      <c r="OA526" s="131"/>
      <c r="OB526" s="131"/>
      <c r="OC526" s="131"/>
      <c r="OD526" s="131"/>
      <c r="OE526" s="131"/>
      <c r="OF526" s="131"/>
      <c r="OG526" s="131"/>
      <c r="OH526" s="131"/>
      <c r="OI526" s="131"/>
      <c r="OJ526" s="131"/>
      <c r="OK526" s="131"/>
      <c r="OL526" s="131"/>
      <c r="OM526" s="131"/>
      <c r="ON526" s="131"/>
      <c r="OO526" s="131"/>
      <c r="OP526" s="131"/>
      <c r="OQ526" s="131"/>
      <c r="OR526" s="131"/>
      <c r="OS526" s="131"/>
      <c r="OT526" s="131"/>
      <c r="OU526" s="131"/>
      <c r="OV526" s="131"/>
      <c r="OW526" s="131"/>
      <c r="OX526" s="131"/>
      <c r="OY526" s="131"/>
      <c r="OZ526" s="131"/>
      <c r="PA526" s="131"/>
      <c r="PB526" s="131"/>
      <c r="PC526" s="131"/>
      <c r="PD526" s="131"/>
      <c r="PE526" s="131"/>
      <c r="PF526" s="131"/>
      <c r="PG526" s="131"/>
      <c r="PH526" s="131"/>
      <c r="PI526" s="131"/>
      <c r="PJ526" s="131"/>
      <c r="PK526" s="131"/>
      <c r="PL526" s="131"/>
      <c r="PM526" s="131"/>
      <c r="PN526" s="131"/>
      <c r="PO526" s="131"/>
      <c r="PP526" s="131"/>
      <c r="PQ526" s="131"/>
      <c r="PR526" s="131"/>
      <c r="PS526" s="131"/>
      <c r="PT526" s="131"/>
      <c r="PU526" s="131"/>
      <c r="PV526" s="131"/>
      <c r="PW526" s="131"/>
      <c r="PX526" s="131"/>
      <c r="PY526" s="131"/>
      <c r="PZ526" s="131"/>
      <c r="QA526" s="131"/>
      <c r="QB526" s="131"/>
      <c r="QC526" s="131"/>
      <c r="QD526" s="131"/>
      <c r="QE526" s="131"/>
      <c r="QF526" s="131"/>
      <c r="QG526" s="131"/>
      <c r="QH526" s="131"/>
      <c r="QI526" s="131"/>
      <c r="QJ526" s="131"/>
      <c r="QK526" s="131"/>
      <c r="QL526" s="131"/>
      <c r="QM526" s="131"/>
      <c r="QN526" s="131"/>
      <c r="QO526" s="131"/>
      <c r="QP526" s="131"/>
      <c r="QQ526" s="131"/>
      <c r="QR526" s="131"/>
      <c r="QS526" s="131"/>
      <c r="QT526" s="131"/>
      <c r="QU526" s="131"/>
      <c r="QV526" s="131"/>
      <c r="QW526" s="131"/>
      <c r="QX526" s="131"/>
      <c r="QY526" s="131"/>
      <c r="QZ526" s="131"/>
      <c r="RA526" s="131"/>
      <c r="RB526" s="131"/>
      <c r="RC526" s="131"/>
      <c r="RD526" s="131"/>
      <c r="RE526" s="131"/>
      <c r="RF526" s="131"/>
      <c r="RG526" s="131"/>
      <c r="RH526" s="131"/>
      <c r="RI526" s="131"/>
      <c r="RJ526" s="131"/>
      <c r="RK526" s="131"/>
      <c r="RL526" s="131"/>
      <c r="RM526" s="131"/>
      <c r="RN526" s="131"/>
      <c r="RO526" s="131"/>
      <c r="RP526" s="131"/>
      <c r="RQ526" s="131"/>
      <c r="RR526" s="131"/>
      <c r="RS526" s="131"/>
      <c r="RT526" s="131"/>
      <c r="RU526" s="131"/>
      <c r="RV526" s="131"/>
      <c r="RW526" s="131"/>
      <c r="RX526" s="131"/>
      <c r="RY526" s="131"/>
      <c r="RZ526" s="131"/>
      <c r="SA526" s="131"/>
      <c r="SB526" s="131"/>
      <c r="SC526" s="131"/>
      <c r="SD526" s="131"/>
      <c r="SE526" s="131"/>
      <c r="SF526" s="131"/>
      <c r="SG526" s="131"/>
      <c r="SH526" s="131"/>
      <c r="SI526" s="131"/>
      <c r="SJ526" s="131"/>
      <c r="SK526" s="131"/>
      <c r="SL526" s="131"/>
      <c r="SM526" s="131"/>
      <c r="SN526" s="131"/>
      <c r="SO526" s="131"/>
      <c r="SP526" s="131"/>
      <c r="SQ526" s="131"/>
      <c r="SR526" s="131"/>
      <c r="SS526" s="131"/>
      <c r="ST526" s="131"/>
      <c r="SU526" s="131"/>
      <c r="SV526" s="131"/>
      <c r="SW526" s="131"/>
      <c r="SX526" s="131"/>
      <c r="SY526" s="131"/>
      <c r="SZ526" s="131"/>
      <c r="TA526" s="131"/>
      <c r="TB526" s="131"/>
      <c r="TC526" s="131"/>
      <c r="TD526" s="131"/>
      <c r="TE526" s="131"/>
      <c r="TF526" s="131"/>
      <c r="TG526" s="131"/>
      <c r="TH526" s="131"/>
      <c r="TI526" s="131"/>
      <c r="TJ526" s="131"/>
      <c r="TK526" s="131"/>
      <c r="TL526" s="131"/>
      <c r="TM526" s="131"/>
      <c r="TN526" s="131"/>
      <c r="TO526" s="131"/>
      <c r="TP526" s="131"/>
      <c r="TQ526" s="131"/>
      <c r="TR526" s="131"/>
      <c r="TS526" s="131"/>
      <c r="TT526" s="131"/>
      <c r="TU526" s="131"/>
      <c r="TV526" s="131"/>
      <c r="TW526" s="131"/>
      <c r="TX526" s="131"/>
      <c r="TY526" s="131"/>
      <c r="TZ526" s="131"/>
      <c r="UA526" s="131"/>
      <c r="UB526" s="131"/>
      <c r="UC526" s="131"/>
      <c r="UD526" s="131"/>
      <c r="UE526" s="131"/>
      <c r="UF526" s="131"/>
      <c r="UG526" s="131"/>
      <c r="UH526" s="131"/>
      <c r="UI526" s="131"/>
      <c r="UJ526" s="131"/>
      <c r="UK526" s="131"/>
      <c r="UL526" s="131"/>
      <c r="UM526" s="131"/>
      <c r="UN526" s="131"/>
      <c r="UO526" s="131"/>
      <c r="UP526" s="131"/>
      <c r="UQ526" s="131"/>
      <c r="UR526" s="131"/>
      <c r="US526" s="131"/>
      <c r="UT526" s="131"/>
      <c r="UU526" s="131"/>
      <c r="UV526" s="131"/>
      <c r="UW526" s="131"/>
      <c r="UX526" s="131"/>
      <c r="UY526" s="131"/>
      <c r="UZ526" s="131"/>
      <c r="VA526" s="131"/>
      <c r="VB526" s="131"/>
      <c r="VC526" s="131"/>
      <c r="VD526" s="131"/>
      <c r="VE526" s="131"/>
      <c r="VF526" s="131"/>
      <c r="VG526" s="131"/>
      <c r="VH526" s="131"/>
      <c r="VI526" s="131"/>
      <c r="VJ526" s="131"/>
      <c r="VK526" s="131"/>
      <c r="VL526" s="131"/>
      <c r="VM526" s="131"/>
      <c r="VN526" s="131"/>
      <c r="VO526" s="131"/>
      <c r="VP526" s="131"/>
      <c r="VQ526" s="131"/>
      <c r="VR526" s="131"/>
      <c r="VS526" s="131"/>
      <c r="VT526" s="131"/>
      <c r="VU526" s="131"/>
      <c r="VV526" s="131"/>
      <c r="VW526" s="131"/>
      <c r="VX526" s="131"/>
      <c r="VY526" s="131"/>
      <c r="VZ526" s="131"/>
      <c r="WA526" s="131"/>
      <c r="WB526" s="131"/>
      <c r="WC526" s="131"/>
      <c r="WD526" s="131"/>
      <c r="WE526" s="131"/>
      <c r="WF526" s="131"/>
      <c r="WG526" s="131"/>
      <c r="WH526" s="131"/>
      <c r="WI526" s="131"/>
      <c r="WJ526" s="131"/>
      <c r="WK526" s="131"/>
      <c r="WL526" s="131"/>
      <c r="WM526" s="131"/>
      <c r="WN526" s="131"/>
      <c r="WO526" s="131"/>
      <c r="WP526" s="131"/>
      <c r="WQ526" s="131"/>
      <c r="WR526" s="131"/>
      <c r="WS526" s="131"/>
      <c r="WT526" s="131"/>
      <c r="WU526" s="131"/>
      <c r="WV526" s="131"/>
      <c r="WW526" s="131"/>
      <c r="WX526" s="131"/>
      <c r="WY526" s="131"/>
      <c r="WZ526" s="131"/>
      <c r="XA526" s="131"/>
      <c r="XB526" s="131"/>
      <c r="XC526" s="131"/>
      <c r="XD526" s="131"/>
      <c r="XE526" s="131"/>
      <c r="XF526" s="131"/>
      <c r="XG526" s="131"/>
      <c r="XH526" s="131"/>
      <c r="XI526" s="131"/>
      <c r="XJ526" s="131"/>
      <c r="XK526" s="131"/>
      <c r="XL526" s="131"/>
      <c r="XM526" s="131"/>
      <c r="XN526" s="131"/>
      <c r="XO526" s="131"/>
      <c r="XP526" s="131"/>
      <c r="XQ526" s="131"/>
      <c r="XR526" s="131"/>
      <c r="XS526" s="131"/>
      <c r="XT526" s="131"/>
      <c r="XU526" s="131"/>
      <c r="XV526" s="131"/>
      <c r="XW526" s="131"/>
      <c r="XX526" s="131"/>
      <c r="XY526" s="131"/>
      <c r="XZ526" s="131"/>
      <c r="YA526" s="131"/>
      <c r="YB526" s="131"/>
      <c r="YC526" s="131"/>
      <c r="YD526" s="131"/>
      <c r="YE526" s="131"/>
      <c r="YF526" s="131"/>
      <c r="YG526" s="131"/>
      <c r="YH526" s="131"/>
      <c r="YI526" s="131"/>
      <c r="YJ526" s="131"/>
      <c r="YK526" s="131"/>
      <c r="YL526" s="131"/>
      <c r="YM526" s="131"/>
      <c r="YN526" s="131"/>
      <c r="YO526" s="131"/>
      <c r="YP526" s="131"/>
      <c r="YQ526" s="131"/>
      <c r="YR526" s="131"/>
      <c r="YS526" s="131"/>
      <c r="YT526" s="131"/>
      <c r="YU526" s="131"/>
      <c r="YV526" s="131"/>
      <c r="YW526" s="131"/>
      <c r="YX526" s="131"/>
      <c r="YY526" s="131"/>
      <c r="YZ526" s="131"/>
      <c r="ZA526" s="131"/>
      <c r="ZB526" s="131"/>
      <c r="ZC526" s="131"/>
      <c r="ZD526" s="131"/>
      <c r="ZE526" s="131"/>
      <c r="ZF526" s="131"/>
      <c r="ZG526" s="131"/>
      <c r="ZH526" s="131"/>
      <c r="ZI526" s="131"/>
      <c r="ZJ526" s="131"/>
      <c r="ZK526" s="131"/>
      <c r="ZL526" s="131"/>
      <c r="ZM526" s="131"/>
      <c r="ZN526" s="131"/>
      <c r="ZO526" s="131"/>
      <c r="ZP526" s="131"/>
      <c r="ZQ526" s="131"/>
      <c r="ZR526" s="131"/>
      <c r="ZS526" s="131"/>
      <c r="ZT526" s="131"/>
      <c r="ZU526" s="131"/>
      <c r="ZV526" s="131"/>
      <c r="ZW526" s="131"/>
      <c r="ZX526" s="131"/>
      <c r="ZY526" s="131"/>
      <c r="ZZ526" s="131"/>
      <c r="AAA526" s="131"/>
      <c r="AAB526" s="131"/>
      <c r="AAC526" s="131"/>
      <c r="AAD526" s="131"/>
      <c r="AAE526" s="131"/>
      <c r="AAF526" s="131"/>
      <c r="AAG526" s="131"/>
      <c r="AAH526" s="131"/>
      <c r="AAI526" s="131"/>
      <c r="AAJ526" s="131"/>
      <c r="AAK526" s="131"/>
      <c r="AAL526" s="131"/>
      <c r="AAM526" s="131"/>
      <c r="AAN526" s="131"/>
      <c r="AAO526" s="131"/>
      <c r="AAP526" s="131"/>
      <c r="AAQ526" s="131"/>
      <c r="AAR526" s="131"/>
      <c r="AAS526" s="131"/>
      <c r="AAT526" s="131"/>
      <c r="AAU526" s="131"/>
      <c r="AAV526" s="131"/>
      <c r="AAW526" s="131"/>
      <c r="AAX526" s="131"/>
      <c r="AAY526" s="131"/>
      <c r="AAZ526" s="131"/>
      <c r="ABA526" s="131"/>
      <c r="ABB526" s="131"/>
      <c r="ABC526" s="131"/>
      <c r="ABD526" s="131"/>
      <c r="ABE526" s="131"/>
      <c r="ABF526" s="131"/>
      <c r="ABG526" s="131"/>
      <c r="ABH526" s="131"/>
      <c r="ABI526" s="131"/>
      <c r="ABJ526" s="131"/>
      <c r="ABK526" s="131"/>
      <c r="ABL526" s="131"/>
      <c r="ABM526" s="131"/>
      <c r="ABN526" s="131"/>
      <c r="ABO526" s="131"/>
      <c r="ABP526" s="131"/>
      <c r="ABQ526" s="131"/>
      <c r="ABR526" s="131"/>
      <c r="ABS526" s="131"/>
      <c r="ABT526" s="131"/>
      <c r="ABU526" s="131"/>
      <c r="ABV526" s="131"/>
      <c r="ABW526" s="131"/>
      <c r="ABX526" s="131"/>
      <c r="ABY526" s="131"/>
      <c r="ABZ526" s="131"/>
      <c r="ACA526" s="131"/>
      <c r="ACB526" s="131"/>
      <c r="ACC526" s="131"/>
      <c r="ACD526" s="131"/>
      <c r="ACE526" s="131"/>
      <c r="ACF526" s="131"/>
      <c r="ACG526" s="131"/>
      <c r="ACH526" s="131"/>
      <c r="ACI526" s="131"/>
      <c r="ACJ526" s="131"/>
      <c r="ACK526" s="131"/>
      <c r="ACL526" s="131"/>
      <c r="ACM526" s="131"/>
      <c r="ACN526" s="131"/>
      <c r="ACO526" s="131"/>
      <c r="ACP526" s="131"/>
      <c r="ACQ526" s="131"/>
      <c r="ACR526" s="131"/>
      <c r="ACS526" s="131"/>
      <c r="ACT526" s="131"/>
      <c r="ACU526" s="131"/>
      <c r="ACV526" s="131"/>
      <c r="ACW526" s="131"/>
      <c r="ACX526" s="131"/>
      <c r="ACY526" s="131"/>
      <c r="ACZ526" s="131"/>
      <c r="ADA526" s="131"/>
      <c r="ADB526" s="131"/>
      <c r="ADC526" s="131"/>
      <c r="ADD526" s="131"/>
      <c r="ADE526" s="131"/>
      <c r="ADF526" s="131"/>
      <c r="ADG526" s="131"/>
      <c r="ADH526" s="131"/>
      <c r="ADI526" s="131"/>
      <c r="ADJ526" s="131"/>
      <c r="ADK526" s="131"/>
      <c r="ADL526" s="131"/>
      <c r="ADM526" s="131"/>
      <c r="ADN526" s="131"/>
      <c r="ADO526" s="131"/>
      <c r="ADP526" s="131"/>
      <c r="ADQ526" s="131"/>
      <c r="ADR526" s="131"/>
      <c r="ADS526" s="131"/>
      <c r="ADT526" s="131"/>
      <c r="ADU526" s="131"/>
      <c r="ADV526" s="131"/>
      <c r="ADW526" s="131"/>
      <c r="ADX526" s="131"/>
      <c r="ADY526" s="131"/>
      <c r="ADZ526" s="131"/>
      <c r="AEA526" s="131"/>
      <c r="AEB526" s="131"/>
      <c r="AEC526" s="131"/>
      <c r="AED526" s="131"/>
      <c r="AEE526" s="131"/>
      <c r="AEF526" s="131"/>
      <c r="AEG526" s="131"/>
      <c r="AEH526" s="131"/>
      <c r="AEI526" s="131"/>
      <c r="AEJ526" s="131"/>
      <c r="AEK526" s="131"/>
      <c r="AEL526" s="131"/>
      <c r="AEM526" s="131"/>
      <c r="AEN526" s="131"/>
      <c r="AEO526" s="131"/>
      <c r="AEP526" s="131"/>
      <c r="AEQ526" s="131"/>
      <c r="AER526" s="131"/>
      <c r="AES526" s="131"/>
      <c r="AET526" s="131"/>
      <c r="AEU526" s="131"/>
      <c r="AEV526" s="131"/>
      <c r="AEW526" s="131"/>
      <c r="AEX526" s="131"/>
      <c r="AEY526" s="131"/>
      <c r="AEZ526" s="131"/>
      <c r="AFA526" s="131"/>
      <c r="AFB526" s="131"/>
      <c r="AFC526" s="131"/>
      <c r="AFD526" s="131"/>
      <c r="AFE526" s="131"/>
      <c r="AFF526" s="131"/>
      <c r="AFG526" s="131"/>
      <c r="AFH526" s="131"/>
      <c r="AFI526" s="131"/>
      <c r="AFJ526" s="131"/>
      <c r="AFK526" s="131"/>
      <c r="AFL526" s="131"/>
      <c r="AFM526" s="131"/>
      <c r="AFN526" s="131"/>
      <c r="AFO526" s="131"/>
      <c r="AFP526" s="131"/>
      <c r="AFQ526" s="131"/>
      <c r="AFR526" s="131"/>
      <c r="AFS526" s="131"/>
      <c r="AFT526" s="131"/>
      <c r="AFU526" s="131"/>
      <c r="AFV526" s="131"/>
      <c r="AFW526" s="131"/>
      <c r="AFX526" s="131"/>
      <c r="AFY526" s="131"/>
      <c r="AFZ526" s="131"/>
      <c r="AGA526" s="131"/>
      <c r="AGB526" s="131"/>
      <c r="AGC526" s="131"/>
      <c r="AGD526" s="131"/>
      <c r="AGE526" s="131"/>
      <c r="AGF526" s="131"/>
      <c r="AGG526" s="131"/>
      <c r="AGH526" s="131"/>
      <c r="AGI526" s="131"/>
      <c r="AGJ526" s="131"/>
      <c r="AGK526" s="131"/>
      <c r="AGL526" s="131"/>
      <c r="AGM526" s="131"/>
      <c r="AGN526" s="131"/>
      <c r="AGO526" s="131"/>
      <c r="AGP526" s="131"/>
      <c r="AGQ526" s="131"/>
      <c r="AGR526" s="131"/>
      <c r="AGS526" s="131"/>
      <c r="AGT526" s="131"/>
      <c r="AGU526" s="131"/>
      <c r="AGV526" s="131"/>
      <c r="AGW526" s="131"/>
      <c r="AGX526" s="131"/>
      <c r="AGY526" s="131"/>
      <c r="AGZ526" s="131"/>
      <c r="AHA526" s="131"/>
      <c r="AHB526" s="131"/>
      <c r="AHC526" s="131"/>
      <c r="AHD526" s="131"/>
      <c r="AHE526" s="131"/>
      <c r="AHF526" s="131"/>
      <c r="AHG526" s="131"/>
      <c r="AHH526" s="131"/>
      <c r="AHI526" s="131"/>
      <c r="AHJ526" s="131"/>
      <c r="AHK526" s="131"/>
      <c r="AHL526" s="131"/>
      <c r="AHM526" s="131"/>
      <c r="AHN526" s="131"/>
      <c r="AHO526" s="131"/>
      <c r="AHP526" s="131"/>
      <c r="AHQ526" s="131"/>
      <c r="AHR526" s="131"/>
      <c r="AHS526" s="131"/>
      <c r="AHT526" s="131"/>
      <c r="AHU526" s="131"/>
      <c r="AHV526" s="131"/>
      <c r="AHW526" s="131"/>
      <c r="AHX526" s="131"/>
      <c r="AHY526" s="131"/>
      <c r="AHZ526" s="131"/>
      <c r="AIA526" s="131"/>
      <c r="AIB526" s="131"/>
      <c r="AIC526" s="131"/>
      <c r="AID526" s="131"/>
      <c r="AIE526" s="131"/>
      <c r="AIF526" s="131"/>
      <c r="AIG526" s="131"/>
      <c r="AIH526" s="131"/>
      <c r="AII526" s="131"/>
      <c r="AIJ526" s="131"/>
      <c r="AIK526" s="131"/>
      <c r="AIL526" s="131"/>
      <c r="AIM526" s="131"/>
      <c r="AIN526" s="131"/>
      <c r="AIO526" s="131"/>
      <c r="AIP526" s="131"/>
      <c r="AIQ526" s="131"/>
      <c r="AIR526" s="131"/>
      <c r="AIS526" s="131"/>
      <c r="AIT526" s="131"/>
      <c r="AIU526" s="131"/>
      <c r="AIV526" s="131"/>
      <c r="AIW526" s="131"/>
      <c r="AIX526" s="131"/>
      <c r="AIY526" s="131"/>
      <c r="AIZ526" s="131"/>
      <c r="AJA526" s="131"/>
      <c r="AJB526" s="131"/>
      <c r="AJC526" s="131"/>
      <c r="AJD526" s="131"/>
      <c r="AJE526" s="131"/>
      <c r="AJF526" s="131"/>
      <c r="AJG526" s="131"/>
      <c r="AJH526" s="131"/>
      <c r="AJI526" s="131"/>
      <c r="AJJ526" s="131"/>
      <c r="AJK526" s="131"/>
      <c r="AJL526" s="131"/>
      <c r="AJM526" s="131"/>
      <c r="AJN526" s="131"/>
      <c r="AJO526" s="131"/>
      <c r="AJP526" s="131"/>
      <c r="AJQ526" s="131"/>
      <c r="AJR526" s="131"/>
      <c r="AJS526" s="131"/>
      <c r="AJT526" s="131"/>
      <c r="AJU526" s="131"/>
      <c r="AJV526" s="131"/>
      <c r="AJW526" s="131"/>
      <c r="AJX526" s="131"/>
      <c r="AJY526" s="131"/>
      <c r="AJZ526" s="131"/>
      <c r="AKA526" s="131"/>
      <c r="AKB526" s="131"/>
      <c r="AKC526" s="131"/>
      <c r="AKD526" s="131"/>
      <c r="AKE526" s="131"/>
      <c r="AKF526" s="131"/>
      <c r="AKG526" s="131"/>
      <c r="AKH526" s="131"/>
      <c r="AKI526" s="131"/>
      <c r="AKJ526" s="131"/>
      <c r="AKK526" s="131"/>
      <c r="AKL526" s="131"/>
      <c r="AKM526" s="131"/>
      <c r="AKN526" s="131"/>
      <c r="AKO526" s="131"/>
      <c r="AKP526" s="131"/>
      <c r="AKQ526" s="131"/>
      <c r="AKR526" s="131"/>
      <c r="AKS526" s="131"/>
      <c r="AKT526" s="131"/>
      <c r="AKU526" s="131"/>
      <c r="AKV526" s="131"/>
      <c r="AKW526" s="131"/>
      <c r="AKX526" s="131"/>
      <c r="AKY526" s="131"/>
      <c r="AKZ526" s="131"/>
      <c r="ALA526" s="131"/>
      <c r="ALB526" s="131"/>
      <c r="ALC526" s="131"/>
      <c r="ALD526" s="131"/>
      <c r="ALE526" s="131"/>
      <c r="ALF526" s="131"/>
      <c r="ALG526" s="131"/>
      <c r="ALH526" s="131"/>
      <c r="ALI526" s="131"/>
      <c r="ALJ526" s="131"/>
      <c r="ALK526" s="131"/>
      <c r="ALL526" s="131"/>
      <c r="ALM526" s="131"/>
      <c r="ALN526" s="131"/>
      <c r="ALO526" s="131"/>
      <c r="ALP526" s="131"/>
      <c r="ALQ526" s="131"/>
      <c r="ALR526" s="131"/>
      <c r="ALS526" s="131"/>
      <c r="ALT526" s="131"/>
      <c r="ALU526" s="131"/>
      <c r="ALV526" s="131"/>
      <c r="ALW526" s="131"/>
      <c r="ALX526" s="131"/>
      <c r="ALY526" s="131"/>
      <c r="ALZ526" s="131"/>
      <c r="AMA526" s="131"/>
      <c r="AMB526" s="131"/>
      <c r="AMC526" s="131"/>
      <c r="AMD526" s="131"/>
      <c r="AME526" s="131"/>
      <c r="AMF526" s="131"/>
      <c r="AMG526" s="131"/>
      <c r="AMH526" s="131"/>
      <c r="AMI526" s="131"/>
      <c r="AMJ526" s="131"/>
      <c r="AMK526" s="131"/>
      <c r="AML526" s="131"/>
      <c r="AMM526" s="131"/>
      <c r="AMN526" s="131"/>
      <c r="AMO526" s="131"/>
      <c r="AMP526" s="131"/>
      <c r="AMQ526" s="131"/>
      <c r="AMR526" s="131"/>
      <c r="AMS526" s="131"/>
      <c r="AMT526" s="131"/>
      <c r="AMU526" s="131"/>
      <c r="AMV526" s="131"/>
      <c r="AMW526" s="131"/>
      <c r="AMX526" s="131"/>
      <c r="AMY526" s="131"/>
      <c r="AMZ526" s="131"/>
      <c r="ANA526" s="131"/>
      <c r="ANB526" s="131"/>
      <c r="ANC526" s="131"/>
      <c r="AND526" s="131"/>
      <c r="ANE526" s="131"/>
      <c r="ANF526" s="131"/>
      <c r="ANG526" s="131"/>
      <c r="ANH526" s="131"/>
      <c r="ANI526" s="131"/>
      <c r="ANJ526" s="131"/>
      <c r="ANK526" s="131"/>
      <c r="ANL526" s="131"/>
      <c r="ANM526" s="131"/>
      <c r="ANN526" s="131"/>
      <c r="ANO526" s="131"/>
      <c r="ANP526" s="131"/>
      <c r="ANQ526" s="131"/>
      <c r="ANR526" s="131"/>
      <c r="ANS526" s="131"/>
      <c r="ANT526" s="131"/>
      <c r="ANU526" s="131"/>
      <c r="ANV526" s="131"/>
      <c r="ANW526" s="131"/>
      <c r="ANX526" s="131"/>
      <c r="ANY526" s="131"/>
      <c r="ANZ526" s="131"/>
      <c r="AOA526" s="131"/>
      <c r="AOB526" s="131"/>
      <c r="AOC526" s="131"/>
      <c r="AOD526" s="131"/>
      <c r="AOE526" s="131"/>
      <c r="AOF526" s="131"/>
      <c r="AOG526" s="131"/>
      <c r="AOH526" s="131"/>
      <c r="AOI526" s="131"/>
      <c r="AOJ526" s="131"/>
      <c r="AOK526" s="131"/>
      <c r="AOL526" s="131"/>
      <c r="AOM526" s="131"/>
      <c r="AON526" s="131"/>
      <c r="AOO526" s="131"/>
      <c r="AOP526" s="131"/>
      <c r="AOQ526" s="131"/>
      <c r="AOR526" s="131"/>
      <c r="AOS526" s="131"/>
      <c r="AOT526" s="131"/>
      <c r="AOU526" s="131"/>
      <c r="AOV526" s="131"/>
      <c r="AOW526" s="131"/>
      <c r="AOX526" s="131"/>
      <c r="AOY526" s="131"/>
      <c r="AOZ526" s="131"/>
      <c r="APA526" s="131"/>
      <c r="APB526" s="131"/>
      <c r="APC526" s="131"/>
      <c r="APD526" s="131"/>
      <c r="APE526" s="131"/>
      <c r="APF526" s="131"/>
      <c r="APG526" s="131"/>
      <c r="APH526" s="131"/>
      <c r="API526" s="131"/>
      <c r="APJ526" s="131"/>
      <c r="APK526" s="131"/>
      <c r="APL526" s="131"/>
      <c r="APM526" s="131"/>
      <c r="APN526" s="131"/>
      <c r="APO526" s="131"/>
      <c r="APP526" s="131"/>
      <c r="APQ526" s="131"/>
      <c r="APR526" s="131"/>
      <c r="APS526" s="131"/>
      <c r="APT526" s="131"/>
      <c r="APU526" s="131"/>
      <c r="APV526" s="131"/>
      <c r="APW526" s="131"/>
      <c r="APX526" s="131"/>
      <c r="APY526" s="131"/>
      <c r="APZ526" s="131"/>
      <c r="AQA526" s="131"/>
      <c r="AQB526" s="131"/>
      <c r="AQC526" s="131"/>
      <c r="AQD526" s="131"/>
      <c r="AQE526" s="131"/>
      <c r="AQF526" s="131"/>
      <c r="AQG526" s="131"/>
      <c r="AQH526" s="131"/>
      <c r="AQI526" s="131"/>
      <c r="AQJ526" s="131"/>
      <c r="AQK526" s="131"/>
      <c r="AQL526" s="131"/>
      <c r="AQM526" s="131"/>
      <c r="AQN526" s="131"/>
      <c r="AQO526" s="131"/>
      <c r="AQP526" s="131"/>
      <c r="AQQ526" s="131"/>
      <c r="AQR526" s="131"/>
      <c r="AQS526" s="131"/>
      <c r="AQT526" s="131"/>
      <c r="AQU526" s="131"/>
      <c r="AQV526" s="131"/>
      <c r="AQW526" s="131"/>
      <c r="AQX526" s="131"/>
      <c r="AQY526" s="131"/>
      <c r="AQZ526" s="131"/>
      <c r="ARA526" s="131"/>
      <c r="ARB526" s="131"/>
      <c r="ARC526" s="131"/>
      <c r="ARD526" s="131"/>
      <c r="ARE526" s="131"/>
      <c r="ARF526" s="131"/>
      <c r="ARG526" s="131"/>
      <c r="ARH526" s="131"/>
      <c r="ARI526" s="131"/>
      <c r="ARJ526" s="131"/>
      <c r="ARK526" s="131"/>
      <c r="ARL526" s="131"/>
      <c r="ARM526" s="131"/>
      <c r="ARN526" s="131"/>
      <c r="ARO526" s="131"/>
      <c r="ARP526" s="131"/>
      <c r="ARQ526" s="131"/>
      <c r="ARR526" s="131"/>
      <c r="ARS526" s="131"/>
      <c r="ART526" s="131"/>
      <c r="ARU526" s="131"/>
      <c r="ARV526" s="131"/>
      <c r="ARW526" s="131"/>
      <c r="ARX526" s="131"/>
      <c r="ARY526" s="131"/>
      <c r="ARZ526" s="131"/>
      <c r="ASA526" s="131"/>
      <c r="ASB526" s="131"/>
      <c r="ASC526" s="131"/>
      <c r="ASD526" s="131"/>
      <c r="ASE526" s="131"/>
      <c r="ASF526" s="131"/>
      <c r="ASG526" s="131"/>
      <c r="ASH526" s="131"/>
      <c r="ASI526" s="131"/>
      <c r="ASJ526" s="131"/>
      <c r="ASK526" s="131"/>
      <c r="ASL526" s="131"/>
      <c r="ASM526" s="131"/>
      <c r="ASN526" s="131"/>
      <c r="ASO526" s="131"/>
      <c r="ASP526" s="131"/>
      <c r="ASQ526" s="131"/>
      <c r="ASR526" s="131"/>
      <c r="ASS526" s="131"/>
      <c r="AST526" s="131"/>
      <c r="ASU526" s="131"/>
      <c r="ASV526" s="131"/>
      <c r="ASW526" s="131"/>
      <c r="ASX526" s="131"/>
      <c r="ASY526" s="131"/>
      <c r="ASZ526" s="131"/>
      <c r="ATA526" s="131"/>
      <c r="ATB526" s="131"/>
      <c r="ATC526" s="131"/>
      <c r="ATD526" s="131"/>
      <c r="ATE526" s="131"/>
      <c r="ATF526" s="131"/>
      <c r="ATG526" s="131"/>
      <c r="ATH526" s="131"/>
      <c r="ATI526" s="131"/>
      <c r="ATJ526" s="131"/>
      <c r="ATK526" s="131"/>
      <c r="ATL526" s="131"/>
      <c r="ATM526" s="131"/>
      <c r="ATN526" s="131"/>
      <c r="ATO526" s="131"/>
      <c r="ATP526" s="131"/>
      <c r="ATQ526" s="131"/>
      <c r="ATR526" s="131"/>
      <c r="ATS526" s="131"/>
      <c r="ATT526" s="131"/>
      <c r="ATU526" s="131"/>
      <c r="ATV526" s="131"/>
      <c r="ATW526" s="131"/>
      <c r="ATX526" s="131"/>
      <c r="ATY526" s="131"/>
      <c r="ATZ526" s="131"/>
      <c r="AUA526" s="131"/>
      <c r="AUB526" s="131"/>
      <c r="AUC526" s="131"/>
      <c r="AUD526" s="131"/>
      <c r="AUE526" s="131"/>
      <c r="AUF526" s="131"/>
      <c r="AUG526" s="131"/>
      <c r="AUH526" s="131"/>
      <c r="AUI526" s="131"/>
      <c r="AUJ526" s="131"/>
      <c r="AUK526" s="131"/>
      <c r="AUL526" s="131"/>
      <c r="AUM526" s="131"/>
      <c r="AUN526" s="131"/>
      <c r="AUO526" s="131"/>
      <c r="AUP526" s="131"/>
      <c r="AUQ526" s="131"/>
      <c r="AUR526" s="131"/>
      <c r="AUS526" s="131"/>
      <c r="AUT526" s="131"/>
      <c r="AUU526" s="131"/>
      <c r="AUV526" s="131"/>
      <c r="AUW526" s="131"/>
      <c r="AUX526" s="131"/>
      <c r="AUY526" s="131"/>
      <c r="AUZ526" s="131"/>
      <c r="AVA526" s="131"/>
      <c r="AVB526" s="131"/>
      <c r="AVC526" s="131"/>
      <c r="AVD526" s="131"/>
      <c r="AVE526" s="131"/>
      <c r="AVF526" s="131"/>
      <c r="AVG526" s="131"/>
      <c r="AVH526" s="131"/>
      <c r="AVI526" s="131"/>
      <c r="AVJ526" s="131"/>
      <c r="AVK526" s="131"/>
      <c r="AVL526" s="131"/>
      <c r="AVM526" s="131"/>
      <c r="AVN526" s="131"/>
      <c r="AVO526" s="131"/>
      <c r="AVP526" s="131"/>
      <c r="AVQ526" s="131"/>
      <c r="AVR526" s="131"/>
      <c r="AVS526" s="131"/>
      <c r="AVT526" s="131"/>
      <c r="AVU526" s="131"/>
      <c r="AVV526" s="131"/>
      <c r="AVW526" s="131"/>
      <c r="AVX526" s="131"/>
      <c r="AVY526" s="131"/>
      <c r="AVZ526" s="131"/>
      <c r="AWA526" s="131"/>
      <c r="AWB526" s="131"/>
      <c r="AWC526" s="131"/>
      <c r="AWD526" s="131"/>
      <c r="AWE526" s="131"/>
      <c r="AWF526" s="131"/>
      <c r="AWG526" s="131"/>
      <c r="AWH526" s="131"/>
      <c r="AWI526" s="131"/>
      <c r="AWJ526" s="131"/>
      <c r="AWK526" s="131"/>
      <c r="AWL526" s="131"/>
      <c r="AWM526" s="131"/>
      <c r="AWN526" s="131"/>
      <c r="AWO526" s="131"/>
      <c r="AWP526" s="131"/>
      <c r="AWQ526" s="131"/>
      <c r="AWR526" s="131"/>
      <c r="AWS526" s="131"/>
      <c r="AWT526" s="131"/>
      <c r="AWU526" s="131"/>
      <c r="AWV526" s="131"/>
      <c r="AWW526" s="131"/>
      <c r="AWX526" s="131"/>
      <c r="AWY526" s="131"/>
      <c r="AWZ526" s="131"/>
      <c r="AXA526" s="131"/>
      <c r="AXB526" s="131"/>
      <c r="AXC526" s="131"/>
      <c r="AXD526" s="131"/>
      <c r="AXE526" s="131"/>
      <c r="AXF526" s="131"/>
      <c r="AXG526" s="131"/>
      <c r="AXH526" s="131"/>
      <c r="AXI526" s="131"/>
      <c r="AXJ526" s="131"/>
      <c r="AXK526" s="131"/>
      <c r="AXL526" s="131"/>
      <c r="AXM526" s="131"/>
      <c r="AXN526" s="131"/>
      <c r="AXO526" s="131"/>
      <c r="AXP526" s="131"/>
      <c r="AXQ526" s="131"/>
      <c r="AXR526" s="131"/>
      <c r="AXS526" s="131"/>
      <c r="AXT526" s="131"/>
      <c r="AXU526" s="131"/>
      <c r="AXV526" s="131"/>
      <c r="AXW526" s="131"/>
      <c r="AXX526" s="131"/>
    </row>
    <row r="527" spans="1:1324" s="131" customFormat="1" ht="15.75" hidden="1" customHeight="1" x14ac:dyDescent="0.2">
      <c r="A527" s="13" t="s">
        <v>1735</v>
      </c>
      <c r="B527" s="13" t="s">
        <v>1575</v>
      </c>
      <c r="C527" s="12" t="s">
        <v>1324</v>
      </c>
      <c r="D527" s="19" t="s">
        <v>10</v>
      </c>
      <c r="E527" s="9">
        <v>41708</v>
      </c>
      <c r="F527" s="30" t="s">
        <v>1167</v>
      </c>
      <c r="G527" s="30" t="s">
        <v>1186</v>
      </c>
      <c r="H527" s="30">
        <v>42005</v>
      </c>
      <c r="I527" s="30" t="s">
        <v>1065</v>
      </c>
      <c r="J527" s="173"/>
      <c r="K527" s="87" t="s">
        <v>6</v>
      </c>
      <c r="L527" s="87">
        <v>1</v>
      </c>
      <c r="M527" s="87">
        <v>1</v>
      </c>
      <c r="N527" s="87" t="s">
        <v>326</v>
      </c>
      <c r="O527" s="87">
        <v>1</v>
      </c>
      <c r="P527" s="87" t="s">
        <v>326</v>
      </c>
      <c r="Q527" s="87">
        <v>1</v>
      </c>
      <c r="R527" s="87" t="s">
        <v>326</v>
      </c>
      <c r="S527" s="87">
        <v>1</v>
      </c>
      <c r="T527" s="87" t="s">
        <v>49</v>
      </c>
      <c r="U527" s="87">
        <v>1</v>
      </c>
      <c r="V527" s="87">
        <v>1</v>
      </c>
      <c r="W527" s="87">
        <v>0</v>
      </c>
      <c r="X527" s="87">
        <v>0</v>
      </c>
      <c r="Y527" s="87">
        <v>0</v>
      </c>
      <c r="Z527" s="87">
        <v>0</v>
      </c>
      <c r="AA527" s="87">
        <v>0</v>
      </c>
      <c r="AB527" s="87">
        <v>0</v>
      </c>
      <c r="AC527" s="87">
        <v>0</v>
      </c>
      <c r="AD527" s="87">
        <v>0</v>
      </c>
      <c r="AE527" s="87">
        <v>0</v>
      </c>
      <c r="AF527" s="104"/>
      <c r="AH527" s="105"/>
      <c r="AI527" s="105"/>
      <c r="AJ527" s="105"/>
      <c r="AK527" s="105"/>
      <c r="AL527" s="105"/>
      <c r="AM527" s="105"/>
      <c r="AN527" s="105"/>
      <c r="AO527" s="105"/>
      <c r="AP527" s="105"/>
      <c r="AQ527" s="105"/>
      <c r="AR527" s="105"/>
      <c r="AS527" s="105"/>
      <c r="AT527" s="105"/>
      <c r="AU527" s="105"/>
      <c r="AV527" s="105"/>
      <c r="AW527" s="105"/>
      <c r="AX527" s="105"/>
      <c r="AY527" s="105"/>
      <c r="AZ527" s="105"/>
      <c r="BA527" s="105"/>
      <c r="BB527" s="105"/>
      <c r="BC527" s="105"/>
      <c r="BD527" s="105"/>
      <c r="BE527" s="105"/>
      <c r="BF527" s="105"/>
      <c r="BG527" s="105"/>
      <c r="BH527" s="105"/>
      <c r="BI527" s="105"/>
      <c r="BJ527" s="105"/>
      <c r="BK527" s="105"/>
      <c r="BL527" s="105"/>
      <c r="BM527" s="105"/>
      <c r="BN527" s="105"/>
      <c r="BO527" s="105"/>
      <c r="BP527" s="105"/>
      <c r="BQ527" s="105"/>
      <c r="BR527" s="105"/>
      <c r="BS527" s="105"/>
      <c r="BT527" s="105"/>
      <c r="BU527" s="105"/>
      <c r="BV527" s="105"/>
      <c r="BW527" s="105"/>
      <c r="BX527" s="105"/>
      <c r="BY527" s="105"/>
      <c r="BZ527" s="105"/>
      <c r="CA527" s="105"/>
      <c r="CB527" s="105"/>
      <c r="CC527" s="105"/>
      <c r="CD527" s="105"/>
      <c r="CE527" s="105"/>
      <c r="CF527" s="105"/>
      <c r="CG527" s="105"/>
      <c r="CH527" s="105"/>
      <c r="CI527" s="105"/>
      <c r="CJ527" s="105"/>
      <c r="CK527" s="105"/>
      <c r="CL527" s="105"/>
      <c r="CM527" s="105"/>
      <c r="CN527" s="105"/>
      <c r="CO527" s="105"/>
      <c r="CP527" s="105"/>
      <c r="CQ527" s="105"/>
      <c r="CR527" s="105"/>
      <c r="CS527" s="105"/>
      <c r="CT527" s="105"/>
      <c r="CU527" s="105"/>
      <c r="CV527" s="105"/>
      <c r="CW527" s="105"/>
      <c r="CX527" s="105"/>
      <c r="CY527" s="105"/>
      <c r="CZ527" s="105"/>
      <c r="DA527" s="105"/>
      <c r="DB527" s="105"/>
      <c r="DC527" s="105"/>
      <c r="DD527" s="105"/>
      <c r="DE527" s="105"/>
      <c r="DF527" s="105"/>
      <c r="DG527" s="105"/>
      <c r="DH527" s="105"/>
      <c r="DI527" s="105"/>
      <c r="DJ527" s="105"/>
      <c r="DK527" s="105"/>
      <c r="DL527" s="105"/>
      <c r="DM527" s="105"/>
      <c r="DN527" s="105"/>
      <c r="DO527" s="105"/>
      <c r="DP527" s="105"/>
      <c r="DQ527" s="105"/>
      <c r="DR527" s="105"/>
      <c r="DS527" s="105"/>
      <c r="DT527" s="105"/>
      <c r="DU527" s="105"/>
      <c r="DV527" s="105"/>
      <c r="DW527" s="105"/>
      <c r="DX527" s="105"/>
      <c r="DY527" s="105"/>
      <c r="DZ527" s="105"/>
      <c r="EA527" s="105"/>
      <c r="EB527" s="105"/>
      <c r="EC527" s="105"/>
      <c r="ED527" s="105"/>
      <c r="EE527" s="105"/>
      <c r="EF527" s="105"/>
      <c r="EG527" s="105"/>
      <c r="EH527" s="105"/>
      <c r="EI527" s="105"/>
      <c r="EJ527" s="105"/>
      <c r="EK527" s="105"/>
      <c r="EL527" s="105"/>
      <c r="EM527" s="105"/>
      <c r="EN527" s="105"/>
      <c r="EO527" s="105"/>
      <c r="EP527" s="105"/>
      <c r="EQ527" s="105"/>
      <c r="ER527" s="105"/>
      <c r="ES527" s="105"/>
      <c r="ET527" s="105"/>
      <c r="EU527" s="105"/>
      <c r="EV527" s="105"/>
      <c r="EW527" s="105"/>
      <c r="EX527" s="105"/>
      <c r="EY527" s="105"/>
      <c r="EZ527" s="105"/>
      <c r="FA527" s="105"/>
      <c r="FB527" s="105"/>
      <c r="FC527" s="105"/>
      <c r="FD527" s="105"/>
      <c r="FE527" s="105"/>
      <c r="FF527" s="105"/>
      <c r="FG527" s="105"/>
      <c r="FH527" s="105"/>
      <c r="FI527" s="105"/>
      <c r="FJ527" s="105"/>
      <c r="FK527" s="105"/>
      <c r="FL527" s="105"/>
      <c r="FM527" s="105"/>
      <c r="FN527" s="105"/>
      <c r="FO527" s="105"/>
      <c r="FP527" s="105"/>
      <c r="FQ527" s="105"/>
      <c r="FR527" s="105"/>
      <c r="FS527" s="105"/>
      <c r="FT527" s="105"/>
      <c r="FU527" s="105"/>
      <c r="FV527" s="105"/>
      <c r="FW527" s="105"/>
      <c r="FX527" s="105"/>
      <c r="FY527" s="105"/>
      <c r="FZ527" s="105"/>
      <c r="GA527" s="105"/>
      <c r="GB527" s="105"/>
      <c r="GC527" s="105"/>
      <c r="GD527" s="105"/>
      <c r="GE527" s="105"/>
      <c r="GF527" s="105"/>
      <c r="GG527" s="105"/>
      <c r="GH527" s="105"/>
      <c r="GI527" s="105"/>
      <c r="GJ527" s="105"/>
      <c r="GK527" s="105"/>
      <c r="GL527" s="105"/>
      <c r="GM527" s="105"/>
      <c r="GN527" s="105"/>
      <c r="GO527" s="105"/>
      <c r="GP527" s="105"/>
      <c r="GQ527" s="105"/>
      <c r="GR527" s="105"/>
      <c r="GS527" s="105"/>
      <c r="GT527" s="105"/>
      <c r="GU527" s="105"/>
      <c r="GV527" s="105"/>
      <c r="GW527" s="105"/>
      <c r="GX527" s="105"/>
      <c r="GY527" s="105"/>
      <c r="GZ527" s="105"/>
      <c r="HA527" s="105"/>
      <c r="HB527" s="105"/>
      <c r="HC527" s="105"/>
      <c r="HD527" s="105"/>
      <c r="HE527" s="105"/>
      <c r="HF527" s="105"/>
      <c r="HG527" s="105"/>
      <c r="HH527" s="105"/>
      <c r="HI527" s="105"/>
      <c r="HJ527" s="105"/>
      <c r="HK527" s="105"/>
      <c r="HL527" s="105"/>
      <c r="HM527" s="105"/>
      <c r="HN527" s="105"/>
      <c r="HO527" s="105"/>
      <c r="HP527" s="105"/>
      <c r="HQ527" s="105"/>
      <c r="HR527" s="105"/>
      <c r="HS527" s="105"/>
      <c r="HT527" s="105"/>
      <c r="HU527" s="105"/>
      <c r="HV527" s="105"/>
      <c r="HW527" s="105"/>
      <c r="HX527" s="105"/>
      <c r="HY527" s="105"/>
      <c r="HZ527" s="105"/>
      <c r="IA527" s="105"/>
      <c r="IB527" s="105"/>
      <c r="IC527" s="105"/>
      <c r="ID527" s="105"/>
      <c r="IE527" s="105"/>
      <c r="IF527" s="105"/>
      <c r="IG527" s="105"/>
      <c r="IH527" s="105"/>
      <c r="II527" s="105"/>
      <c r="IJ527" s="105"/>
      <c r="IK527" s="105"/>
      <c r="IL527" s="105"/>
      <c r="IM527" s="105"/>
      <c r="IN527" s="105"/>
      <c r="IO527" s="105"/>
      <c r="IP527" s="105"/>
      <c r="IQ527" s="105"/>
      <c r="IR527" s="105"/>
      <c r="IS527" s="105"/>
      <c r="IT527" s="105"/>
      <c r="IU527" s="105"/>
      <c r="IV527" s="105"/>
      <c r="IW527" s="105"/>
      <c r="IX527" s="105"/>
      <c r="IY527" s="105"/>
      <c r="IZ527" s="105"/>
      <c r="JA527" s="105"/>
      <c r="JB527" s="105"/>
      <c r="JC527" s="105"/>
      <c r="JD527" s="105"/>
      <c r="JE527" s="105"/>
      <c r="JF527" s="105"/>
      <c r="JG527" s="105"/>
      <c r="JH527" s="105"/>
      <c r="JI527" s="105"/>
      <c r="JJ527" s="105"/>
      <c r="JK527" s="105"/>
      <c r="JL527" s="105"/>
      <c r="JM527" s="105"/>
      <c r="JN527" s="105"/>
      <c r="JO527" s="105"/>
      <c r="JP527" s="105"/>
      <c r="JQ527" s="105"/>
      <c r="JR527" s="105"/>
      <c r="JS527" s="105"/>
      <c r="JT527" s="105"/>
      <c r="JU527" s="105"/>
      <c r="JV527" s="105"/>
      <c r="JW527" s="105"/>
      <c r="JX527" s="105"/>
      <c r="JY527" s="105"/>
      <c r="JZ527" s="105"/>
      <c r="KA527" s="105"/>
      <c r="KB527" s="105"/>
      <c r="KC527" s="105"/>
      <c r="KD527" s="105"/>
      <c r="KE527" s="105"/>
      <c r="KF527" s="105"/>
      <c r="KG527" s="105"/>
      <c r="KH527" s="105"/>
      <c r="KI527" s="105"/>
      <c r="KJ527" s="105"/>
      <c r="KK527" s="105"/>
      <c r="KL527" s="105"/>
      <c r="KM527" s="105"/>
      <c r="KN527" s="105"/>
      <c r="KO527" s="105"/>
      <c r="KP527" s="105"/>
      <c r="KQ527" s="105"/>
      <c r="KR527" s="105"/>
      <c r="KS527" s="105"/>
      <c r="KT527" s="105"/>
      <c r="KU527" s="105"/>
      <c r="KV527" s="105"/>
      <c r="KW527" s="105"/>
      <c r="KX527" s="105"/>
      <c r="KY527" s="105"/>
      <c r="KZ527" s="105"/>
      <c r="LA527" s="105"/>
      <c r="LB527" s="105"/>
      <c r="LC527" s="105"/>
      <c r="LD527" s="105"/>
      <c r="LE527" s="105"/>
      <c r="LF527" s="105"/>
      <c r="LG527" s="105"/>
      <c r="LH527" s="105"/>
      <c r="LI527" s="105"/>
      <c r="LJ527" s="105"/>
      <c r="LK527" s="105"/>
      <c r="LL527" s="105"/>
      <c r="LM527" s="105"/>
      <c r="LN527" s="105"/>
      <c r="LO527" s="105"/>
      <c r="LP527" s="105"/>
      <c r="LQ527" s="105"/>
      <c r="LR527" s="105"/>
      <c r="LS527" s="105"/>
      <c r="LT527" s="105"/>
      <c r="LU527" s="105"/>
      <c r="LV527" s="105"/>
      <c r="LW527" s="105"/>
      <c r="LX527" s="105"/>
      <c r="LY527" s="105"/>
      <c r="LZ527" s="105"/>
      <c r="MA527" s="105"/>
      <c r="MB527" s="105"/>
      <c r="MC527" s="105"/>
      <c r="MD527" s="105"/>
      <c r="ME527" s="105"/>
      <c r="MF527" s="105"/>
      <c r="MG527" s="105"/>
      <c r="MH527" s="105"/>
      <c r="MI527" s="105"/>
      <c r="MJ527" s="105"/>
      <c r="MK527" s="105"/>
      <c r="ML527" s="105"/>
      <c r="MM527" s="105"/>
      <c r="MN527" s="105"/>
      <c r="MO527" s="105"/>
      <c r="MP527" s="105"/>
      <c r="MQ527" s="105"/>
      <c r="MR527" s="105"/>
      <c r="MS527" s="105"/>
      <c r="MT527" s="105"/>
      <c r="MU527" s="105"/>
      <c r="MV527" s="105"/>
      <c r="MW527" s="105"/>
      <c r="MX527" s="105"/>
      <c r="MY527" s="105"/>
      <c r="MZ527" s="105"/>
      <c r="NA527" s="105"/>
      <c r="NB527" s="105"/>
      <c r="NC527" s="105"/>
      <c r="ND527" s="105"/>
      <c r="NE527" s="105"/>
      <c r="NF527" s="105"/>
      <c r="NG527" s="105"/>
      <c r="NH527" s="105"/>
      <c r="NI527" s="105"/>
      <c r="NJ527" s="105"/>
      <c r="NK527" s="105"/>
      <c r="NL527" s="105"/>
      <c r="NM527" s="105"/>
      <c r="NN527" s="105"/>
      <c r="NO527" s="105"/>
      <c r="NP527" s="105"/>
      <c r="NQ527" s="105"/>
      <c r="NR527" s="105"/>
      <c r="NS527" s="105"/>
      <c r="NT527" s="105"/>
      <c r="NU527" s="105"/>
      <c r="NV527" s="105"/>
      <c r="NW527" s="105"/>
      <c r="NX527" s="105"/>
      <c r="NY527" s="105"/>
      <c r="NZ527" s="105"/>
      <c r="OA527" s="105"/>
      <c r="OB527" s="105"/>
      <c r="OC527" s="105"/>
      <c r="OD527" s="105"/>
      <c r="OE527" s="105"/>
      <c r="OF527" s="105"/>
      <c r="OG527" s="105"/>
      <c r="OH527" s="105"/>
      <c r="OI527" s="105"/>
      <c r="OJ527" s="105"/>
      <c r="OK527" s="105"/>
      <c r="OL527" s="105"/>
      <c r="OM527" s="105"/>
      <c r="ON527" s="105"/>
      <c r="OO527" s="105"/>
      <c r="OP527" s="105"/>
      <c r="OQ527" s="105"/>
      <c r="OR527" s="105"/>
      <c r="OS527" s="105"/>
      <c r="OT527" s="105"/>
      <c r="OU527" s="105"/>
      <c r="OV527" s="105"/>
      <c r="OW527" s="105"/>
      <c r="OX527" s="105"/>
      <c r="OY527" s="105"/>
      <c r="OZ527" s="105"/>
      <c r="PA527" s="105"/>
      <c r="PB527" s="105"/>
      <c r="PC527" s="105"/>
      <c r="PD527" s="105"/>
      <c r="PE527" s="105"/>
      <c r="PF527" s="105"/>
      <c r="PG527" s="105"/>
      <c r="PH527" s="105"/>
      <c r="PI527" s="105"/>
      <c r="PJ527" s="105"/>
      <c r="PK527" s="105"/>
      <c r="PL527" s="105"/>
      <c r="PM527" s="105"/>
      <c r="PN527" s="105"/>
      <c r="PO527" s="105"/>
      <c r="PP527" s="105"/>
      <c r="PQ527" s="105"/>
      <c r="PR527" s="105"/>
      <c r="PS527" s="105"/>
      <c r="PT527" s="105"/>
      <c r="PU527" s="105"/>
      <c r="PV527" s="105"/>
      <c r="PW527" s="105"/>
      <c r="PX527" s="105"/>
      <c r="PY527" s="105"/>
      <c r="PZ527" s="105"/>
      <c r="QA527" s="105"/>
      <c r="QB527" s="105"/>
      <c r="QC527" s="105"/>
      <c r="QD527" s="105"/>
      <c r="QE527" s="105"/>
      <c r="QF527" s="105"/>
      <c r="QG527" s="105"/>
      <c r="QH527" s="105"/>
      <c r="QI527" s="105"/>
      <c r="QJ527" s="105"/>
      <c r="QK527" s="105"/>
      <c r="QL527" s="105"/>
      <c r="QM527" s="105"/>
      <c r="QN527" s="105"/>
      <c r="QO527" s="105"/>
      <c r="QP527" s="105"/>
      <c r="QQ527" s="105"/>
      <c r="QR527" s="105"/>
      <c r="QS527" s="105"/>
      <c r="QT527" s="105"/>
      <c r="QU527" s="105"/>
      <c r="QV527" s="105"/>
      <c r="QW527" s="105"/>
      <c r="QX527" s="105"/>
      <c r="QY527" s="105"/>
      <c r="QZ527" s="105"/>
      <c r="RA527" s="105"/>
      <c r="RB527" s="105"/>
      <c r="RC527" s="105"/>
      <c r="RD527" s="105"/>
      <c r="RE527" s="105"/>
      <c r="RF527" s="105"/>
      <c r="RG527" s="105"/>
      <c r="RH527" s="105"/>
      <c r="RI527" s="105"/>
      <c r="RJ527" s="105"/>
      <c r="RK527" s="105"/>
      <c r="RL527" s="105"/>
      <c r="RM527" s="105"/>
      <c r="RN527" s="105"/>
      <c r="RO527" s="105"/>
      <c r="RP527" s="105"/>
      <c r="RQ527" s="105"/>
      <c r="RR527" s="105"/>
      <c r="RS527" s="105"/>
      <c r="RT527" s="105"/>
      <c r="RU527" s="105"/>
      <c r="RV527" s="105"/>
      <c r="RW527" s="105"/>
      <c r="RX527" s="105"/>
      <c r="RY527" s="105"/>
      <c r="RZ527" s="105"/>
      <c r="SA527" s="105"/>
      <c r="SB527" s="105"/>
      <c r="SC527" s="105"/>
      <c r="SD527" s="105"/>
      <c r="SE527" s="105"/>
      <c r="SF527" s="105"/>
      <c r="SG527" s="105"/>
      <c r="SH527" s="105"/>
      <c r="SI527" s="105"/>
      <c r="SJ527" s="105"/>
      <c r="SK527" s="105"/>
      <c r="SL527" s="105"/>
      <c r="SM527" s="105"/>
      <c r="SN527" s="105"/>
      <c r="SO527" s="105"/>
      <c r="SP527" s="105"/>
      <c r="SQ527" s="105"/>
      <c r="SR527" s="105"/>
      <c r="SS527" s="105"/>
      <c r="ST527" s="105"/>
      <c r="SU527" s="105"/>
      <c r="SV527" s="105"/>
      <c r="SW527" s="105"/>
      <c r="SX527" s="105"/>
      <c r="SY527" s="105"/>
      <c r="SZ527" s="105"/>
      <c r="TA527" s="105"/>
      <c r="TB527" s="105"/>
      <c r="TC527" s="105"/>
      <c r="TD527" s="105"/>
      <c r="TE527" s="105"/>
      <c r="TF527" s="105"/>
      <c r="TG527" s="105"/>
      <c r="TH527" s="105"/>
      <c r="TI527" s="105"/>
      <c r="TJ527" s="105"/>
      <c r="TK527" s="105"/>
      <c r="TL527" s="105"/>
      <c r="TM527" s="105"/>
      <c r="TN527" s="105"/>
      <c r="TO527" s="105"/>
      <c r="TP527" s="105"/>
      <c r="TQ527" s="105"/>
      <c r="TR527" s="105"/>
      <c r="TS527" s="105"/>
      <c r="TT527" s="105"/>
      <c r="TU527" s="105"/>
      <c r="TV527" s="105"/>
      <c r="TW527" s="105"/>
      <c r="TX527" s="105"/>
      <c r="TY527" s="105"/>
      <c r="TZ527" s="105"/>
      <c r="UA527" s="105"/>
      <c r="UB527" s="105"/>
      <c r="UC527" s="105"/>
      <c r="UD527" s="105"/>
      <c r="UE527" s="105"/>
      <c r="UF527" s="105"/>
      <c r="UG527" s="105"/>
      <c r="UH527" s="105"/>
      <c r="UI527" s="105"/>
      <c r="UJ527" s="105"/>
      <c r="UK527" s="105"/>
      <c r="UL527" s="105"/>
      <c r="UM527" s="105"/>
      <c r="UN527" s="105"/>
      <c r="UO527" s="105"/>
      <c r="UP527" s="105"/>
      <c r="UQ527" s="105"/>
      <c r="UR527" s="105"/>
      <c r="US527" s="105"/>
      <c r="UT527" s="105"/>
      <c r="UU527" s="105"/>
      <c r="UV527" s="105"/>
      <c r="UW527" s="105"/>
      <c r="UX527" s="105"/>
      <c r="UY527" s="105"/>
      <c r="UZ527" s="105"/>
      <c r="VA527" s="105"/>
      <c r="VB527" s="105"/>
      <c r="VC527" s="105"/>
      <c r="VD527" s="105"/>
      <c r="VE527" s="105"/>
      <c r="VF527" s="105"/>
      <c r="VG527" s="105"/>
      <c r="VH527" s="105"/>
      <c r="VI527" s="105"/>
      <c r="VJ527" s="105"/>
      <c r="VK527" s="105"/>
      <c r="VL527" s="105"/>
      <c r="VM527" s="105"/>
      <c r="VN527" s="105"/>
      <c r="VO527" s="105"/>
      <c r="VP527" s="105"/>
      <c r="VQ527" s="105"/>
      <c r="VR527" s="105"/>
      <c r="VS527" s="105"/>
      <c r="VT527" s="105"/>
      <c r="VU527" s="105"/>
      <c r="VV527" s="105"/>
      <c r="VW527" s="105"/>
      <c r="VX527" s="105"/>
      <c r="VY527" s="105"/>
      <c r="VZ527" s="105"/>
      <c r="WA527" s="105"/>
      <c r="WB527" s="105"/>
      <c r="WC527" s="105"/>
      <c r="WD527" s="105"/>
      <c r="WE527" s="105"/>
      <c r="WF527" s="105"/>
      <c r="WG527" s="105"/>
      <c r="WH527" s="105"/>
      <c r="WI527" s="105"/>
      <c r="WJ527" s="105"/>
      <c r="WK527" s="105"/>
      <c r="WL527" s="105"/>
      <c r="WM527" s="105"/>
      <c r="WN527" s="105"/>
      <c r="WO527" s="105"/>
      <c r="WP527" s="105"/>
      <c r="WQ527" s="105"/>
      <c r="WR527" s="105"/>
      <c r="WS527" s="105"/>
      <c r="WT527" s="105"/>
      <c r="WU527" s="105"/>
      <c r="WV527" s="105"/>
      <c r="WW527" s="105"/>
      <c r="WX527" s="105"/>
      <c r="WY527" s="105"/>
      <c r="WZ527" s="105"/>
      <c r="XA527" s="105"/>
      <c r="XB527" s="105"/>
      <c r="XC527" s="105"/>
      <c r="XD527" s="105"/>
      <c r="XE527" s="105"/>
      <c r="XF527" s="105"/>
      <c r="XG527" s="105"/>
      <c r="XH527" s="105"/>
      <c r="XI527" s="105"/>
      <c r="XJ527" s="105"/>
      <c r="XK527" s="105"/>
      <c r="XL527" s="105"/>
      <c r="XM527" s="105"/>
      <c r="XN527" s="105"/>
      <c r="XO527" s="105"/>
      <c r="XP527" s="105"/>
      <c r="XQ527" s="105"/>
      <c r="XR527" s="105"/>
      <c r="XS527" s="105"/>
      <c r="XT527" s="105"/>
      <c r="XU527" s="105"/>
      <c r="XV527" s="105"/>
      <c r="XW527" s="105"/>
      <c r="XX527" s="105"/>
      <c r="XY527" s="105"/>
      <c r="XZ527" s="105"/>
      <c r="YA527" s="105"/>
      <c r="YB527" s="105"/>
      <c r="YC527" s="105"/>
      <c r="YD527" s="105"/>
      <c r="YE527" s="105"/>
      <c r="YF527" s="105"/>
      <c r="YG527" s="105"/>
      <c r="YH527" s="105"/>
      <c r="YI527" s="105"/>
      <c r="YJ527" s="105"/>
      <c r="YK527" s="105"/>
      <c r="YL527" s="105"/>
      <c r="YM527" s="105"/>
      <c r="YN527" s="105"/>
      <c r="YO527" s="105"/>
      <c r="YP527" s="105"/>
      <c r="YQ527" s="105"/>
      <c r="YR527" s="105"/>
      <c r="YS527" s="105"/>
      <c r="YT527" s="105"/>
      <c r="YU527" s="105"/>
      <c r="YV527" s="105"/>
      <c r="YW527" s="105"/>
      <c r="YX527" s="105"/>
      <c r="YY527" s="105"/>
      <c r="YZ527" s="105"/>
      <c r="ZA527" s="105"/>
      <c r="ZB527" s="105"/>
      <c r="ZC527" s="105"/>
      <c r="ZD527" s="105"/>
      <c r="ZE527" s="105"/>
      <c r="ZF527" s="105"/>
      <c r="ZG527" s="105"/>
      <c r="ZH527" s="105"/>
      <c r="ZI527" s="105"/>
      <c r="ZJ527" s="105"/>
      <c r="ZK527" s="105"/>
      <c r="ZL527" s="105"/>
      <c r="ZM527" s="105"/>
      <c r="ZN527" s="105"/>
      <c r="ZO527" s="105"/>
      <c r="ZP527" s="105"/>
      <c r="ZQ527" s="105"/>
      <c r="ZR527" s="105"/>
      <c r="ZS527" s="105"/>
      <c r="ZT527" s="105"/>
      <c r="ZU527" s="105"/>
      <c r="ZV527" s="105"/>
      <c r="ZW527" s="105"/>
      <c r="ZX527" s="105"/>
      <c r="ZY527" s="105"/>
      <c r="ZZ527" s="105"/>
      <c r="AAA527" s="105"/>
      <c r="AAB527" s="105"/>
      <c r="AAC527" s="105"/>
      <c r="AAD527" s="105"/>
      <c r="AAE527" s="105"/>
      <c r="AAF527" s="105"/>
      <c r="AAG527" s="105"/>
      <c r="AAH527" s="105"/>
      <c r="AAI527" s="105"/>
      <c r="AAJ527" s="105"/>
      <c r="AAK527" s="105"/>
      <c r="AAL527" s="105"/>
      <c r="AAM527" s="105"/>
      <c r="AAN527" s="105"/>
      <c r="AAO527" s="105"/>
      <c r="AAP527" s="105"/>
      <c r="AAQ527" s="105"/>
      <c r="AAR527" s="105"/>
      <c r="AAS527" s="105"/>
      <c r="AAT527" s="105"/>
      <c r="AAU527" s="105"/>
      <c r="AAV527" s="105"/>
      <c r="AAW527" s="105"/>
      <c r="AAX527" s="105"/>
      <c r="AAY527" s="105"/>
      <c r="AAZ527" s="105"/>
      <c r="ABA527" s="105"/>
      <c r="ABB527" s="105"/>
      <c r="ABC527" s="105"/>
      <c r="ABD527" s="105"/>
      <c r="ABE527" s="105"/>
      <c r="ABF527" s="105"/>
      <c r="ABG527" s="105"/>
      <c r="ABH527" s="105"/>
      <c r="ABI527" s="105"/>
      <c r="ABJ527" s="105"/>
      <c r="ABK527" s="105"/>
      <c r="ABL527" s="105"/>
      <c r="ABM527" s="105"/>
      <c r="ABN527" s="105"/>
      <c r="ABO527" s="105"/>
      <c r="ABP527" s="105"/>
      <c r="ABQ527" s="105"/>
      <c r="ABR527" s="105"/>
      <c r="ABS527" s="105"/>
      <c r="ABT527" s="105"/>
      <c r="ABU527" s="105"/>
      <c r="ABV527" s="105"/>
      <c r="ABW527" s="105"/>
      <c r="ABX527" s="105"/>
      <c r="ABY527" s="105"/>
      <c r="ABZ527" s="105"/>
      <c r="ACA527" s="105"/>
      <c r="ACB527" s="105"/>
      <c r="ACC527" s="105"/>
      <c r="ACD527" s="105"/>
      <c r="ACE527" s="105"/>
      <c r="ACF527" s="105"/>
      <c r="ACG527" s="105"/>
      <c r="ACH527" s="105"/>
      <c r="ACI527" s="105"/>
      <c r="ACJ527" s="105"/>
      <c r="ACK527" s="105"/>
      <c r="ACL527" s="105"/>
      <c r="ACM527" s="105"/>
      <c r="ACN527" s="105"/>
      <c r="ACO527" s="105"/>
      <c r="ACP527" s="105"/>
      <c r="ACQ527" s="105"/>
      <c r="ACR527" s="105"/>
      <c r="ACS527" s="105"/>
      <c r="ACT527" s="105"/>
      <c r="ACU527" s="105"/>
      <c r="ACV527" s="105"/>
      <c r="ACW527" s="105"/>
      <c r="ACX527" s="105"/>
      <c r="ACY527" s="105"/>
      <c r="ACZ527" s="105"/>
      <c r="ADA527" s="105"/>
      <c r="ADB527" s="105"/>
      <c r="ADC527" s="105"/>
      <c r="ADD527" s="105"/>
      <c r="ADE527" s="105"/>
      <c r="ADF527" s="105"/>
      <c r="ADG527" s="105"/>
      <c r="ADH527" s="105"/>
      <c r="ADI527" s="105"/>
      <c r="ADJ527" s="105"/>
      <c r="ADK527" s="105"/>
      <c r="ADL527" s="105"/>
      <c r="ADM527" s="105"/>
      <c r="ADN527" s="105"/>
      <c r="ADO527" s="105"/>
      <c r="ADP527" s="105"/>
      <c r="ADQ527" s="105"/>
      <c r="ADR527" s="105"/>
      <c r="ADS527" s="105"/>
      <c r="ADT527" s="105"/>
      <c r="ADU527" s="105"/>
      <c r="ADV527" s="105"/>
      <c r="ADW527" s="105"/>
      <c r="ADX527" s="105"/>
      <c r="ADY527" s="105"/>
      <c r="ADZ527" s="105"/>
      <c r="AEA527" s="105"/>
      <c r="AEB527" s="105"/>
      <c r="AEC527" s="105"/>
      <c r="AED527" s="105"/>
      <c r="AEE527" s="105"/>
      <c r="AEF527" s="105"/>
      <c r="AEG527" s="105"/>
      <c r="AEH527" s="105"/>
      <c r="AEI527" s="105"/>
      <c r="AEJ527" s="105"/>
      <c r="AEK527" s="105"/>
      <c r="AEL527" s="105"/>
      <c r="AEM527" s="105"/>
      <c r="AEN527" s="105"/>
      <c r="AEO527" s="105"/>
      <c r="AEP527" s="105"/>
      <c r="AEQ527" s="105"/>
      <c r="AER527" s="105"/>
      <c r="AES527" s="105"/>
      <c r="AET527" s="105"/>
      <c r="AEU527" s="105"/>
      <c r="AEV527" s="105"/>
      <c r="AEW527" s="105"/>
      <c r="AEX527" s="105"/>
      <c r="AEY527" s="105"/>
      <c r="AEZ527" s="105"/>
      <c r="AFA527" s="105"/>
      <c r="AFB527" s="105"/>
      <c r="AFC527" s="105"/>
      <c r="AFD527" s="105"/>
      <c r="AFE527" s="105"/>
      <c r="AFF527" s="105"/>
      <c r="AFG527" s="105"/>
      <c r="AFH527" s="105"/>
      <c r="AFI527" s="105"/>
      <c r="AFJ527" s="105"/>
      <c r="AFK527" s="105"/>
      <c r="AFL527" s="105"/>
      <c r="AFM527" s="105"/>
      <c r="AFN527" s="105"/>
      <c r="AFO527" s="105"/>
      <c r="AFP527" s="105"/>
      <c r="AFQ527" s="105"/>
      <c r="AFR527" s="105"/>
      <c r="AFS527" s="105"/>
      <c r="AFT527" s="105"/>
      <c r="AFU527" s="105"/>
      <c r="AFV527" s="105"/>
      <c r="AFW527" s="105"/>
      <c r="AFX527" s="105"/>
      <c r="AFY527" s="105"/>
      <c r="AFZ527" s="105"/>
      <c r="AGA527" s="105"/>
      <c r="AGB527" s="105"/>
      <c r="AGC527" s="105"/>
      <c r="AGD527" s="105"/>
      <c r="AGE527" s="105"/>
      <c r="AGF527" s="105"/>
      <c r="AGG527" s="105"/>
      <c r="AGH527" s="105"/>
      <c r="AGI527" s="105"/>
      <c r="AGJ527" s="105"/>
      <c r="AGK527" s="105"/>
      <c r="AGL527" s="105"/>
      <c r="AGM527" s="105"/>
      <c r="AGN527" s="105"/>
      <c r="AGO527" s="105"/>
      <c r="AGP527" s="105"/>
      <c r="AGQ527" s="105"/>
      <c r="AGR527" s="105"/>
      <c r="AGS527" s="105"/>
      <c r="AGT527" s="105"/>
      <c r="AGU527" s="105"/>
      <c r="AGV527" s="105"/>
      <c r="AGW527" s="105"/>
      <c r="AGX527" s="105"/>
      <c r="AGY527" s="105"/>
      <c r="AGZ527" s="105"/>
      <c r="AHA527" s="105"/>
      <c r="AHB527" s="105"/>
      <c r="AHC527" s="105"/>
      <c r="AHD527" s="105"/>
      <c r="AHE527" s="105"/>
      <c r="AHF527" s="105"/>
      <c r="AHG527" s="105"/>
      <c r="AHH527" s="105"/>
      <c r="AHI527" s="105"/>
      <c r="AHJ527" s="105"/>
      <c r="AHK527" s="105"/>
      <c r="AHL527" s="105"/>
      <c r="AHM527" s="105"/>
      <c r="AHN527" s="105"/>
      <c r="AHO527" s="105"/>
      <c r="AHP527" s="105"/>
      <c r="AHQ527" s="105"/>
      <c r="AHR527" s="105"/>
      <c r="AHS527" s="105"/>
      <c r="AHT527" s="105"/>
      <c r="AHU527" s="105"/>
      <c r="AHV527" s="105"/>
      <c r="AHW527" s="105"/>
      <c r="AHX527" s="105"/>
      <c r="AHY527" s="105"/>
      <c r="AHZ527" s="105"/>
      <c r="AIA527" s="105"/>
      <c r="AIB527" s="105"/>
      <c r="AIC527" s="105"/>
      <c r="AID527" s="105"/>
      <c r="AIE527" s="105"/>
      <c r="AIF527" s="105"/>
      <c r="AIG527" s="105"/>
      <c r="AIH527" s="105"/>
      <c r="AII527" s="105"/>
      <c r="AIJ527" s="105"/>
      <c r="AIK527" s="105"/>
      <c r="AIL527" s="105"/>
      <c r="AIM527" s="105"/>
      <c r="AIN527" s="105"/>
      <c r="AIO527" s="105"/>
      <c r="AIP527" s="105"/>
      <c r="AIQ527" s="105"/>
      <c r="AIR527" s="105"/>
      <c r="AIS527" s="105"/>
      <c r="AIT527" s="105"/>
      <c r="AIU527" s="105"/>
      <c r="AIV527" s="105"/>
      <c r="AIW527" s="105"/>
      <c r="AIX527" s="105"/>
      <c r="AIY527" s="105"/>
      <c r="AIZ527" s="105"/>
      <c r="AJA527" s="105"/>
      <c r="AJB527" s="105"/>
      <c r="AJC527" s="105"/>
      <c r="AJD527" s="105"/>
      <c r="AJE527" s="105"/>
      <c r="AJF527" s="105"/>
      <c r="AJG527" s="105"/>
      <c r="AJH527" s="105"/>
      <c r="AJI527" s="105"/>
      <c r="AJJ527" s="105"/>
      <c r="AJK527" s="105"/>
      <c r="AJL527" s="105"/>
      <c r="AJM527" s="105"/>
      <c r="AJN527" s="105"/>
      <c r="AJO527" s="105"/>
      <c r="AJP527" s="105"/>
      <c r="AJQ527" s="105"/>
      <c r="AJR527" s="105"/>
      <c r="AJS527" s="105"/>
      <c r="AJT527" s="105"/>
      <c r="AJU527" s="105"/>
      <c r="AJV527" s="105"/>
      <c r="AJW527" s="105"/>
      <c r="AJX527" s="105"/>
      <c r="AJY527" s="105"/>
      <c r="AJZ527" s="105"/>
      <c r="AKA527" s="105"/>
      <c r="AKB527" s="105"/>
      <c r="AKC527" s="105"/>
      <c r="AKD527" s="105"/>
      <c r="AKE527" s="105"/>
      <c r="AKF527" s="105"/>
      <c r="AKG527" s="105"/>
      <c r="AKH527" s="105"/>
      <c r="AKI527" s="105"/>
      <c r="AKJ527" s="105"/>
      <c r="AKK527" s="105"/>
      <c r="AKL527" s="105"/>
      <c r="AKM527" s="105"/>
      <c r="AKN527" s="105"/>
      <c r="AKO527" s="105"/>
      <c r="AKP527" s="105"/>
      <c r="AKQ527" s="105"/>
      <c r="AKR527" s="105"/>
      <c r="AKS527" s="105"/>
      <c r="AKT527" s="105"/>
      <c r="AKU527" s="105"/>
      <c r="AKV527" s="105"/>
      <c r="AKW527" s="105"/>
      <c r="AKX527" s="105"/>
      <c r="AKY527" s="105"/>
      <c r="AKZ527" s="105"/>
      <c r="ALA527" s="105"/>
      <c r="ALB527" s="105"/>
      <c r="ALC527" s="105"/>
      <c r="ALD527" s="105"/>
      <c r="ALE527" s="105"/>
      <c r="ALF527" s="105"/>
      <c r="ALG527" s="105"/>
      <c r="ALH527" s="105"/>
      <c r="ALI527" s="105"/>
      <c r="ALJ527" s="105"/>
      <c r="ALK527" s="105"/>
      <c r="ALL527" s="105"/>
      <c r="ALM527" s="105"/>
      <c r="ALN527" s="105"/>
      <c r="ALO527" s="105"/>
      <c r="ALP527" s="105"/>
      <c r="ALQ527" s="105"/>
      <c r="ALR527" s="105"/>
      <c r="ALS527" s="105"/>
      <c r="ALT527" s="105"/>
      <c r="ALU527" s="105"/>
      <c r="ALV527" s="105"/>
      <c r="ALW527" s="105"/>
      <c r="ALX527" s="105"/>
      <c r="ALY527" s="105"/>
      <c r="ALZ527" s="105"/>
      <c r="AMA527" s="105"/>
      <c r="AMB527" s="105"/>
      <c r="AMC527" s="105"/>
      <c r="AMD527" s="105"/>
      <c r="AME527" s="105"/>
      <c r="AMF527" s="105"/>
      <c r="AMG527" s="105"/>
      <c r="AMH527" s="105"/>
      <c r="AMI527" s="105"/>
      <c r="AMJ527" s="105"/>
      <c r="AMK527" s="105"/>
      <c r="AML527" s="105"/>
      <c r="AMM527" s="105"/>
      <c r="AMN527" s="105"/>
      <c r="AMO527" s="105"/>
      <c r="AMP527" s="105"/>
      <c r="AMQ527" s="105"/>
      <c r="AMR527" s="105"/>
      <c r="AMS527" s="105"/>
      <c r="AMT527" s="105"/>
      <c r="AMU527" s="105"/>
      <c r="AMV527" s="105"/>
      <c r="AMW527" s="105"/>
      <c r="AMX527" s="105"/>
      <c r="AMY527" s="105"/>
      <c r="AMZ527" s="105"/>
      <c r="ANA527" s="105"/>
      <c r="ANB527" s="105"/>
      <c r="ANC527" s="105"/>
      <c r="AND527" s="105"/>
      <c r="ANE527" s="105"/>
      <c r="ANF527" s="105"/>
      <c r="ANG527" s="105"/>
      <c r="ANH527" s="105"/>
      <c r="ANI527" s="105"/>
      <c r="ANJ527" s="105"/>
      <c r="ANK527" s="105"/>
      <c r="ANL527" s="105"/>
      <c r="ANM527" s="105"/>
      <c r="ANN527" s="105"/>
      <c r="ANO527" s="105"/>
      <c r="ANP527" s="105"/>
      <c r="ANQ527" s="105"/>
      <c r="ANR527" s="105"/>
      <c r="ANS527" s="105"/>
      <c r="ANT527" s="105"/>
      <c r="ANU527" s="105"/>
      <c r="ANV527" s="105"/>
      <c r="ANW527" s="105"/>
      <c r="ANX527" s="105"/>
      <c r="ANY527" s="105"/>
      <c r="ANZ527" s="105"/>
      <c r="AOA527" s="105"/>
      <c r="AOB527" s="105"/>
      <c r="AOC527" s="105"/>
      <c r="AOD527" s="105"/>
      <c r="AOE527" s="105"/>
      <c r="AOF527" s="105"/>
      <c r="AOG527" s="105"/>
      <c r="AOH527" s="105"/>
      <c r="AOI527" s="105"/>
      <c r="AOJ527" s="105"/>
      <c r="AOK527" s="105"/>
      <c r="AOL527" s="105"/>
      <c r="AOM527" s="105"/>
      <c r="AON527" s="105"/>
      <c r="AOO527" s="105"/>
      <c r="AOP527" s="105"/>
      <c r="AOQ527" s="105"/>
      <c r="AOR527" s="105"/>
      <c r="AOS527" s="105"/>
      <c r="AOT527" s="105"/>
      <c r="AOU527" s="105"/>
      <c r="AOV527" s="105"/>
      <c r="AOW527" s="105"/>
      <c r="AOX527" s="105"/>
      <c r="AOY527" s="105"/>
      <c r="AOZ527" s="105"/>
      <c r="APA527" s="105"/>
      <c r="APB527" s="105"/>
      <c r="APC527" s="105"/>
      <c r="APD527" s="105"/>
      <c r="APE527" s="105"/>
      <c r="APF527" s="105"/>
      <c r="APG527" s="105"/>
      <c r="APH527" s="105"/>
      <c r="API527" s="105"/>
      <c r="APJ527" s="105"/>
      <c r="APK527" s="105"/>
      <c r="APL527" s="105"/>
      <c r="APM527" s="105"/>
      <c r="APN527" s="105"/>
      <c r="APO527" s="105"/>
      <c r="APP527" s="105"/>
      <c r="APQ527" s="105"/>
      <c r="APR527" s="105"/>
      <c r="APS527" s="105"/>
      <c r="APT527" s="105"/>
      <c r="APU527" s="105"/>
      <c r="APV527" s="105"/>
      <c r="APW527" s="105"/>
      <c r="APX527" s="105"/>
      <c r="APY527" s="105"/>
      <c r="APZ527" s="105"/>
      <c r="AQA527" s="105"/>
      <c r="AQB527" s="105"/>
      <c r="AQC527" s="105"/>
      <c r="AQD527" s="105"/>
      <c r="AQE527" s="105"/>
      <c r="AQF527" s="105"/>
      <c r="AQG527" s="105"/>
      <c r="AQH527" s="105"/>
      <c r="AQI527" s="105"/>
      <c r="AQJ527" s="105"/>
      <c r="AQK527" s="105"/>
      <c r="AQL527" s="105"/>
      <c r="AQM527" s="105"/>
      <c r="AQN527" s="105"/>
      <c r="AQO527" s="105"/>
      <c r="AQP527" s="105"/>
      <c r="AQQ527" s="105"/>
      <c r="AQR527" s="105"/>
      <c r="AQS527" s="105"/>
      <c r="AQT527" s="105"/>
      <c r="AQU527" s="105"/>
      <c r="AQV527" s="105"/>
      <c r="AQW527" s="105"/>
      <c r="AQX527" s="105"/>
      <c r="AQY527" s="105"/>
      <c r="AQZ527" s="105"/>
      <c r="ARA527" s="105"/>
      <c r="ARB527" s="105"/>
      <c r="ARC527" s="105"/>
      <c r="ARD527" s="105"/>
      <c r="ARE527" s="105"/>
      <c r="ARF527" s="105"/>
      <c r="ARG527" s="105"/>
      <c r="ARH527" s="105"/>
      <c r="ARI527" s="105"/>
      <c r="ARJ527" s="105"/>
      <c r="ARK527" s="105"/>
      <c r="ARL527" s="105"/>
      <c r="ARM527" s="105"/>
      <c r="ARN527" s="105"/>
      <c r="ARO527" s="105"/>
      <c r="ARP527" s="105"/>
      <c r="ARQ527" s="105"/>
      <c r="ARR527" s="105"/>
      <c r="ARS527" s="105"/>
      <c r="ART527" s="105"/>
      <c r="ARU527" s="105"/>
      <c r="ARV527" s="105"/>
      <c r="ARW527" s="105"/>
      <c r="ARX527" s="105"/>
      <c r="ARY527" s="105"/>
      <c r="ARZ527" s="105"/>
      <c r="ASA527" s="105"/>
      <c r="ASB527" s="105"/>
      <c r="ASC527" s="105"/>
      <c r="ASD527" s="105"/>
      <c r="ASE527" s="105"/>
      <c r="ASF527" s="105"/>
      <c r="ASG527" s="105"/>
      <c r="ASH527" s="105"/>
      <c r="ASI527" s="105"/>
      <c r="ASJ527" s="105"/>
      <c r="ASK527" s="105"/>
      <c r="ASL527" s="105"/>
      <c r="ASM527" s="105"/>
      <c r="ASN527" s="105"/>
      <c r="ASO527" s="105"/>
      <c r="ASP527" s="105"/>
      <c r="ASQ527" s="105"/>
      <c r="ASR527" s="105"/>
      <c r="ASS527" s="105"/>
      <c r="AST527" s="105"/>
      <c r="ASU527" s="105"/>
      <c r="ASV527" s="105"/>
      <c r="ASW527" s="105"/>
      <c r="ASX527" s="105"/>
      <c r="ASY527" s="105"/>
      <c r="ASZ527" s="105"/>
      <c r="ATA527" s="105"/>
      <c r="ATB527" s="105"/>
      <c r="ATC527" s="105"/>
      <c r="ATD527" s="105"/>
      <c r="ATE527" s="105"/>
      <c r="ATF527" s="105"/>
      <c r="ATG527" s="105"/>
      <c r="ATH527" s="105"/>
      <c r="ATI527" s="105"/>
      <c r="ATJ527" s="105"/>
      <c r="ATK527" s="105"/>
      <c r="ATL527" s="105"/>
      <c r="ATM527" s="105"/>
      <c r="ATN527" s="105"/>
      <c r="ATO527" s="105"/>
      <c r="ATP527" s="105"/>
      <c r="ATQ527" s="105"/>
      <c r="ATR527" s="105"/>
      <c r="ATS527" s="105"/>
      <c r="ATT527" s="105"/>
      <c r="ATU527" s="105"/>
      <c r="ATV527" s="105"/>
      <c r="ATW527" s="105"/>
      <c r="ATX527" s="105"/>
      <c r="ATY527" s="105"/>
      <c r="ATZ527" s="105"/>
      <c r="AUA527" s="105"/>
      <c r="AUB527" s="105"/>
      <c r="AUC527" s="105"/>
      <c r="AUD527" s="105"/>
      <c r="AUE527" s="105"/>
      <c r="AUF527" s="105"/>
      <c r="AUG527" s="105"/>
      <c r="AUH527" s="105"/>
      <c r="AUI527" s="105"/>
      <c r="AUJ527" s="105"/>
      <c r="AUK527" s="105"/>
      <c r="AUL527" s="105"/>
      <c r="AUM527" s="105"/>
      <c r="AUN527" s="105"/>
      <c r="AUO527" s="105"/>
      <c r="AUP527" s="105"/>
      <c r="AUQ527" s="105"/>
      <c r="AUR527" s="105"/>
      <c r="AUS527" s="105"/>
      <c r="AUT527" s="105"/>
      <c r="AUU527" s="105"/>
      <c r="AUV527" s="105"/>
      <c r="AUW527" s="105"/>
      <c r="AUX527" s="105"/>
      <c r="AUY527" s="105"/>
      <c r="AUZ527" s="105"/>
      <c r="AVA527" s="105"/>
      <c r="AVB527" s="105"/>
      <c r="AVC527" s="105"/>
      <c r="AVD527" s="105"/>
      <c r="AVE527" s="105"/>
      <c r="AVF527" s="105"/>
      <c r="AVG527" s="105"/>
      <c r="AVH527" s="105"/>
      <c r="AVI527" s="105"/>
      <c r="AVJ527" s="105"/>
      <c r="AVK527" s="105"/>
      <c r="AVL527" s="105"/>
      <c r="AVM527" s="105"/>
      <c r="AVN527" s="105"/>
      <c r="AVO527" s="105"/>
      <c r="AVP527" s="105"/>
      <c r="AVQ527" s="105"/>
      <c r="AVR527" s="105"/>
      <c r="AVS527" s="105"/>
      <c r="AVT527" s="105"/>
      <c r="AVU527" s="105"/>
      <c r="AVV527" s="105"/>
      <c r="AVW527" s="105"/>
      <c r="AVX527" s="105"/>
      <c r="AVY527" s="105"/>
      <c r="AVZ527" s="105"/>
      <c r="AWA527" s="105"/>
      <c r="AWB527" s="105"/>
      <c r="AWC527" s="105"/>
      <c r="AWD527" s="105"/>
      <c r="AWE527" s="105"/>
      <c r="AWF527" s="105"/>
      <c r="AWG527" s="105"/>
      <c r="AWH527" s="105"/>
      <c r="AWI527" s="105"/>
      <c r="AWJ527" s="105"/>
      <c r="AWK527" s="105"/>
      <c r="AWL527" s="105"/>
      <c r="AWM527" s="105"/>
      <c r="AWN527" s="105"/>
      <c r="AWO527" s="105"/>
      <c r="AWP527" s="105"/>
      <c r="AWQ527" s="105"/>
      <c r="AWR527" s="105"/>
      <c r="AWS527" s="105"/>
      <c r="AWT527" s="105"/>
      <c r="AWU527" s="105"/>
      <c r="AWV527" s="105"/>
      <c r="AWW527" s="105"/>
      <c r="AWX527" s="105"/>
      <c r="AWY527" s="105"/>
      <c r="AWZ527" s="105"/>
      <c r="AXA527" s="105"/>
      <c r="AXB527" s="105"/>
      <c r="AXC527" s="105"/>
      <c r="AXD527" s="105"/>
      <c r="AXE527" s="105"/>
      <c r="AXF527" s="105"/>
      <c r="AXG527" s="105"/>
      <c r="AXH527" s="105"/>
      <c r="AXI527" s="105"/>
      <c r="AXJ527" s="105"/>
      <c r="AXK527" s="105"/>
      <c r="AXL527" s="105"/>
      <c r="AXM527" s="105"/>
      <c r="AXN527" s="105"/>
      <c r="AXO527" s="105"/>
      <c r="AXP527" s="105"/>
      <c r="AXQ527" s="105"/>
      <c r="AXR527" s="105"/>
      <c r="AXS527" s="105"/>
      <c r="AXT527" s="105"/>
      <c r="AXU527" s="105"/>
      <c r="AXV527" s="105"/>
      <c r="AXW527" s="105"/>
      <c r="AXX527" s="105"/>
    </row>
    <row r="528" spans="1:1324" s="131" customFormat="1" ht="15.75" hidden="1" customHeight="1" x14ac:dyDescent="0.2">
      <c r="A528" s="13" t="s">
        <v>1736</v>
      </c>
      <c r="B528" s="13" t="s">
        <v>1575</v>
      </c>
      <c r="C528" s="12" t="s">
        <v>1324</v>
      </c>
      <c r="D528" s="19" t="s">
        <v>1737</v>
      </c>
      <c r="E528" s="9">
        <v>41708</v>
      </c>
      <c r="F528" s="30" t="s">
        <v>1167</v>
      </c>
      <c r="G528" s="30" t="s">
        <v>1186</v>
      </c>
      <c r="H528" s="30">
        <v>42005</v>
      </c>
      <c r="I528" s="30" t="s">
        <v>1065</v>
      </c>
      <c r="J528" s="173"/>
      <c r="K528" s="87" t="s">
        <v>6</v>
      </c>
      <c r="L528" s="87">
        <v>1</v>
      </c>
      <c r="M528" s="87">
        <v>1</v>
      </c>
      <c r="N528" s="87" t="s">
        <v>326</v>
      </c>
      <c r="O528" s="87">
        <v>1</v>
      </c>
      <c r="P528" s="87" t="s">
        <v>326</v>
      </c>
      <c r="Q528" s="87">
        <v>1</v>
      </c>
      <c r="R528" s="87" t="s">
        <v>326</v>
      </c>
      <c r="S528" s="87">
        <v>1</v>
      </c>
      <c r="T528" s="87" t="s">
        <v>49</v>
      </c>
      <c r="U528" s="87">
        <v>1</v>
      </c>
      <c r="V528" s="87">
        <v>1</v>
      </c>
      <c r="W528" s="87">
        <v>0</v>
      </c>
      <c r="X528" s="87">
        <v>0</v>
      </c>
      <c r="Y528" s="87">
        <v>0</v>
      </c>
      <c r="Z528" s="87">
        <v>0</v>
      </c>
      <c r="AA528" s="87">
        <v>0</v>
      </c>
      <c r="AB528" s="87">
        <v>0</v>
      </c>
      <c r="AC528" s="87">
        <v>0</v>
      </c>
      <c r="AD528" s="87">
        <v>0</v>
      </c>
      <c r="AE528" s="87">
        <v>0</v>
      </c>
      <c r="AF528" s="104"/>
      <c r="AG528" s="105"/>
      <c r="AH528" s="105"/>
      <c r="AI528" s="105"/>
      <c r="AJ528" s="105"/>
      <c r="AK528" s="105"/>
      <c r="AL528" s="105"/>
      <c r="AM528" s="105"/>
      <c r="AN528" s="105"/>
      <c r="AO528" s="105"/>
      <c r="AP528" s="105"/>
      <c r="AQ528" s="105"/>
      <c r="AR528" s="105"/>
      <c r="AS528" s="105"/>
      <c r="AT528" s="105"/>
      <c r="AU528" s="105"/>
      <c r="AV528" s="105"/>
      <c r="AW528" s="105"/>
      <c r="AX528" s="105"/>
      <c r="AY528" s="105"/>
      <c r="AZ528" s="105"/>
      <c r="BA528" s="105"/>
      <c r="BB528" s="105"/>
      <c r="BC528" s="105"/>
      <c r="BD528" s="105"/>
      <c r="BE528" s="105"/>
      <c r="BF528" s="105"/>
      <c r="BG528" s="105"/>
      <c r="BH528" s="105"/>
      <c r="BI528" s="105"/>
      <c r="BJ528" s="105"/>
      <c r="BK528" s="105"/>
      <c r="BL528" s="105"/>
      <c r="BM528" s="105"/>
      <c r="BN528" s="105"/>
      <c r="BO528" s="105"/>
      <c r="BP528" s="105"/>
      <c r="BQ528" s="105"/>
      <c r="BR528" s="105"/>
      <c r="BS528" s="105"/>
      <c r="BT528" s="105"/>
      <c r="BU528" s="105"/>
      <c r="BV528" s="105"/>
      <c r="BW528" s="105"/>
      <c r="BX528" s="105"/>
      <c r="BY528" s="105"/>
      <c r="BZ528" s="105"/>
      <c r="CA528" s="105"/>
      <c r="CB528" s="105"/>
      <c r="CC528" s="105"/>
      <c r="CD528" s="105"/>
      <c r="CE528" s="105"/>
      <c r="CF528" s="105"/>
      <c r="CG528" s="105"/>
      <c r="CH528" s="105"/>
      <c r="CI528" s="105"/>
      <c r="CJ528" s="105"/>
      <c r="CK528" s="105"/>
      <c r="CL528" s="105"/>
      <c r="CM528" s="105"/>
      <c r="CN528" s="105"/>
      <c r="CO528" s="105"/>
      <c r="CP528" s="105"/>
      <c r="CQ528" s="105"/>
      <c r="CR528" s="105"/>
      <c r="CS528" s="105"/>
      <c r="CT528" s="105"/>
      <c r="CU528" s="105"/>
      <c r="CV528" s="105"/>
      <c r="CW528" s="105"/>
      <c r="CX528" s="105"/>
      <c r="CY528" s="105"/>
      <c r="CZ528" s="105"/>
      <c r="DA528" s="105"/>
      <c r="DB528" s="105"/>
      <c r="DC528" s="105"/>
      <c r="DD528" s="105"/>
      <c r="DE528" s="105"/>
      <c r="DF528" s="105"/>
      <c r="DG528" s="105"/>
      <c r="DH528" s="105"/>
      <c r="DI528" s="105"/>
      <c r="DJ528" s="105"/>
      <c r="DK528" s="105"/>
      <c r="DL528" s="105"/>
      <c r="DM528" s="105"/>
      <c r="DN528" s="105"/>
      <c r="DO528" s="105"/>
      <c r="DP528" s="105"/>
      <c r="DQ528" s="105"/>
      <c r="DR528" s="105"/>
      <c r="DS528" s="105"/>
      <c r="DT528" s="105"/>
      <c r="DU528" s="105"/>
      <c r="DV528" s="105"/>
      <c r="DW528" s="105"/>
      <c r="DX528" s="105"/>
      <c r="DY528" s="105"/>
      <c r="DZ528" s="105"/>
      <c r="EA528" s="105"/>
      <c r="EB528" s="105"/>
      <c r="EC528" s="105"/>
      <c r="ED528" s="105"/>
      <c r="EE528" s="105"/>
      <c r="EF528" s="105"/>
      <c r="EG528" s="105"/>
      <c r="EH528" s="105"/>
      <c r="EI528" s="105"/>
      <c r="EJ528" s="105"/>
      <c r="EK528" s="105"/>
      <c r="EL528" s="105"/>
      <c r="EM528" s="105"/>
      <c r="EN528" s="105"/>
      <c r="EO528" s="105"/>
      <c r="EP528" s="105"/>
      <c r="EQ528" s="105"/>
      <c r="ER528" s="105"/>
      <c r="ES528" s="105"/>
      <c r="ET528" s="105"/>
      <c r="EU528" s="105"/>
      <c r="EV528" s="105"/>
      <c r="EW528" s="105"/>
      <c r="EX528" s="105"/>
      <c r="EY528" s="105"/>
      <c r="EZ528" s="105"/>
      <c r="FA528" s="105"/>
      <c r="FB528" s="105"/>
      <c r="FC528" s="105"/>
      <c r="FD528" s="105"/>
      <c r="FE528" s="105"/>
      <c r="FF528" s="105"/>
      <c r="FG528" s="105"/>
      <c r="FH528" s="105"/>
      <c r="FI528" s="105"/>
      <c r="FJ528" s="105"/>
      <c r="FK528" s="105"/>
      <c r="FL528" s="105"/>
      <c r="FM528" s="105"/>
      <c r="FN528" s="105"/>
      <c r="FO528" s="105"/>
      <c r="FP528" s="105"/>
      <c r="FQ528" s="105"/>
      <c r="FR528" s="105"/>
      <c r="FS528" s="105"/>
      <c r="FT528" s="105"/>
      <c r="FU528" s="105"/>
      <c r="FV528" s="105"/>
      <c r="FW528" s="105"/>
      <c r="FX528" s="105"/>
      <c r="FY528" s="105"/>
      <c r="FZ528" s="105"/>
      <c r="GA528" s="105"/>
      <c r="GB528" s="105"/>
      <c r="GC528" s="105"/>
      <c r="GD528" s="105"/>
      <c r="GE528" s="105"/>
      <c r="GF528" s="105"/>
      <c r="GG528" s="105"/>
      <c r="GH528" s="105"/>
      <c r="GI528" s="105"/>
      <c r="GJ528" s="105"/>
      <c r="GK528" s="105"/>
      <c r="GL528" s="105"/>
      <c r="GM528" s="105"/>
      <c r="GN528" s="105"/>
      <c r="GO528" s="105"/>
      <c r="GP528" s="105"/>
      <c r="GQ528" s="105"/>
      <c r="GR528" s="105"/>
      <c r="GS528" s="105"/>
      <c r="GT528" s="105"/>
      <c r="GU528" s="105"/>
      <c r="GV528" s="105"/>
      <c r="GW528" s="105"/>
      <c r="GX528" s="105"/>
      <c r="GY528" s="105"/>
      <c r="GZ528" s="105"/>
      <c r="HA528" s="105"/>
      <c r="HB528" s="105"/>
      <c r="HC528" s="105"/>
      <c r="HD528" s="105"/>
      <c r="HE528" s="105"/>
      <c r="HF528" s="105"/>
      <c r="HG528" s="105"/>
      <c r="HH528" s="105"/>
      <c r="HI528" s="105"/>
      <c r="HJ528" s="105"/>
      <c r="HK528" s="105"/>
      <c r="HL528" s="105"/>
      <c r="HM528" s="105"/>
      <c r="HN528" s="105"/>
      <c r="HO528" s="105"/>
      <c r="HP528" s="105"/>
      <c r="HQ528" s="105"/>
      <c r="HR528" s="105"/>
      <c r="HS528" s="105"/>
      <c r="HT528" s="105"/>
      <c r="HU528" s="105"/>
      <c r="HV528" s="105"/>
      <c r="HW528" s="105"/>
      <c r="HX528" s="105"/>
      <c r="HY528" s="105"/>
      <c r="HZ528" s="105"/>
      <c r="IA528" s="105"/>
      <c r="IB528" s="105"/>
      <c r="IC528" s="105"/>
      <c r="ID528" s="105"/>
      <c r="IE528" s="105"/>
      <c r="IF528" s="105"/>
      <c r="IG528" s="105"/>
      <c r="IH528" s="105"/>
      <c r="II528" s="105"/>
      <c r="IJ528" s="105"/>
      <c r="IK528" s="105"/>
      <c r="IL528" s="105"/>
      <c r="IM528" s="105"/>
      <c r="IN528" s="105"/>
      <c r="IO528" s="105"/>
      <c r="IP528" s="105"/>
      <c r="IQ528" s="105"/>
      <c r="IR528" s="105"/>
      <c r="IS528" s="105"/>
      <c r="IT528" s="105"/>
      <c r="IU528" s="105"/>
      <c r="IV528" s="105"/>
      <c r="IW528" s="105"/>
      <c r="IX528" s="105"/>
      <c r="IY528" s="105"/>
      <c r="IZ528" s="105"/>
      <c r="JA528" s="105"/>
      <c r="JB528" s="105"/>
      <c r="JC528" s="105"/>
      <c r="JD528" s="105"/>
      <c r="JE528" s="105"/>
      <c r="JF528" s="105"/>
      <c r="JG528" s="105"/>
      <c r="JH528" s="105"/>
      <c r="JI528" s="105"/>
      <c r="JJ528" s="105"/>
      <c r="JK528" s="105"/>
      <c r="JL528" s="105"/>
      <c r="JM528" s="105"/>
      <c r="JN528" s="105"/>
      <c r="JO528" s="105"/>
      <c r="JP528" s="105"/>
      <c r="JQ528" s="105"/>
      <c r="JR528" s="105"/>
      <c r="JS528" s="105"/>
      <c r="JT528" s="105"/>
      <c r="JU528" s="105"/>
      <c r="JV528" s="105"/>
      <c r="JW528" s="105"/>
      <c r="JX528" s="105"/>
      <c r="JY528" s="105"/>
      <c r="JZ528" s="105"/>
      <c r="KA528" s="105"/>
      <c r="KB528" s="105"/>
      <c r="KC528" s="105"/>
      <c r="KD528" s="105"/>
      <c r="KE528" s="105"/>
      <c r="KF528" s="105"/>
      <c r="KG528" s="105"/>
      <c r="KH528" s="105"/>
      <c r="KI528" s="105"/>
      <c r="KJ528" s="105"/>
      <c r="KK528" s="105"/>
      <c r="KL528" s="105"/>
      <c r="KM528" s="105"/>
      <c r="KN528" s="105"/>
      <c r="KO528" s="105"/>
      <c r="KP528" s="105"/>
      <c r="KQ528" s="105"/>
      <c r="KR528" s="105"/>
      <c r="KS528" s="105"/>
      <c r="KT528" s="105"/>
      <c r="KU528" s="105"/>
      <c r="KV528" s="105"/>
      <c r="KW528" s="105"/>
      <c r="KX528" s="105"/>
      <c r="KY528" s="105"/>
      <c r="KZ528" s="105"/>
      <c r="LA528" s="105"/>
      <c r="LB528" s="105"/>
      <c r="LC528" s="105"/>
      <c r="LD528" s="105"/>
      <c r="LE528" s="105"/>
      <c r="LF528" s="105"/>
      <c r="LG528" s="105"/>
      <c r="LH528" s="105"/>
      <c r="LI528" s="105"/>
      <c r="LJ528" s="105"/>
      <c r="LK528" s="105"/>
      <c r="LL528" s="105"/>
      <c r="LM528" s="105"/>
      <c r="LN528" s="105"/>
      <c r="LO528" s="105"/>
      <c r="LP528" s="105"/>
      <c r="LQ528" s="105"/>
      <c r="LR528" s="105"/>
      <c r="LS528" s="105"/>
      <c r="LT528" s="105"/>
      <c r="LU528" s="105"/>
      <c r="LV528" s="105"/>
      <c r="LW528" s="105"/>
      <c r="LX528" s="105"/>
      <c r="LY528" s="105"/>
      <c r="LZ528" s="105"/>
      <c r="MA528" s="105"/>
      <c r="MB528" s="105"/>
      <c r="MC528" s="105"/>
      <c r="MD528" s="105"/>
      <c r="ME528" s="105"/>
      <c r="MF528" s="105"/>
      <c r="MG528" s="105"/>
      <c r="MH528" s="105"/>
      <c r="MI528" s="105"/>
      <c r="MJ528" s="105"/>
      <c r="MK528" s="105"/>
      <c r="ML528" s="105"/>
      <c r="MM528" s="105"/>
      <c r="MN528" s="105"/>
      <c r="MO528" s="105"/>
      <c r="MP528" s="105"/>
      <c r="MQ528" s="105"/>
      <c r="MR528" s="105"/>
      <c r="MS528" s="105"/>
      <c r="MT528" s="105"/>
      <c r="MU528" s="105"/>
      <c r="MV528" s="105"/>
      <c r="MW528" s="105"/>
      <c r="MX528" s="105"/>
      <c r="MY528" s="105"/>
      <c r="MZ528" s="105"/>
      <c r="NA528" s="105"/>
      <c r="NB528" s="105"/>
      <c r="NC528" s="105"/>
      <c r="ND528" s="105"/>
      <c r="NE528" s="105"/>
      <c r="NF528" s="105"/>
      <c r="NG528" s="105"/>
      <c r="NH528" s="105"/>
      <c r="NI528" s="105"/>
      <c r="NJ528" s="105"/>
      <c r="NK528" s="105"/>
      <c r="NL528" s="105"/>
      <c r="NM528" s="105"/>
      <c r="NN528" s="105"/>
      <c r="NO528" s="105"/>
      <c r="NP528" s="105"/>
      <c r="NQ528" s="105"/>
      <c r="NR528" s="105"/>
      <c r="NS528" s="105"/>
      <c r="NT528" s="105"/>
      <c r="NU528" s="105"/>
      <c r="NV528" s="105"/>
      <c r="NW528" s="105"/>
      <c r="NX528" s="105"/>
      <c r="NY528" s="105"/>
      <c r="NZ528" s="105"/>
      <c r="OA528" s="105"/>
      <c r="OB528" s="105"/>
      <c r="OC528" s="105"/>
      <c r="OD528" s="105"/>
      <c r="OE528" s="105"/>
      <c r="OF528" s="105"/>
      <c r="OG528" s="105"/>
      <c r="OH528" s="105"/>
      <c r="OI528" s="105"/>
      <c r="OJ528" s="105"/>
      <c r="OK528" s="105"/>
      <c r="OL528" s="105"/>
      <c r="OM528" s="105"/>
      <c r="ON528" s="105"/>
      <c r="OO528" s="105"/>
      <c r="OP528" s="105"/>
      <c r="OQ528" s="105"/>
      <c r="OR528" s="105"/>
      <c r="OS528" s="105"/>
      <c r="OT528" s="105"/>
      <c r="OU528" s="105"/>
      <c r="OV528" s="105"/>
      <c r="OW528" s="105"/>
      <c r="OX528" s="105"/>
      <c r="OY528" s="105"/>
      <c r="OZ528" s="105"/>
      <c r="PA528" s="105"/>
      <c r="PB528" s="105"/>
      <c r="PC528" s="105"/>
      <c r="PD528" s="105"/>
      <c r="PE528" s="105"/>
      <c r="PF528" s="105"/>
      <c r="PG528" s="105"/>
      <c r="PH528" s="105"/>
      <c r="PI528" s="105"/>
      <c r="PJ528" s="105"/>
      <c r="PK528" s="105"/>
      <c r="PL528" s="105"/>
      <c r="PM528" s="105"/>
      <c r="PN528" s="105"/>
      <c r="PO528" s="105"/>
      <c r="PP528" s="105"/>
      <c r="PQ528" s="105"/>
      <c r="PR528" s="105"/>
      <c r="PS528" s="105"/>
      <c r="PT528" s="105"/>
      <c r="PU528" s="105"/>
      <c r="PV528" s="105"/>
      <c r="PW528" s="105"/>
      <c r="PX528" s="105"/>
      <c r="PY528" s="105"/>
      <c r="PZ528" s="105"/>
      <c r="QA528" s="105"/>
      <c r="QB528" s="105"/>
      <c r="QC528" s="105"/>
      <c r="QD528" s="105"/>
      <c r="QE528" s="105"/>
      <c r="QF528" s="105"/>
      <c r="QG528" s="105"/>
      <c r="QH528" s="105"/>
      <c r="QI528" s="105"/>
      <c r="QJ528" s="105"/>
      <c r="QK528" s="105"/>
      <c r="QL528" s="105"/>
      <c r="QM528" s="105"/>
      <c r="QN528" s="105"/>
      <c r="QO528" s="105"/>
      <c r="QP528" s="105"/>
      <c r="QQ528" s="105"/>
      <c r="QR528" s="105"/>
      <c r="QS528" s="105"/>
      <c r="QT528" s="105"/>
      <c r="QU528" s="105"/>
      <c r="QV528" s="105"/>
      <c r="QW528" s="105"/>
      <c r="QX528" s="105"/>
      <c r="QY528" s="105"/>
      <c r="QZ528" s="105"/>
      <c r="RA528" s="105"/>
      <c r="RB528" s="105"/>
      <c r="RC528" s="105"/>
      <c r="RD528" s="105"/>
      <c r="RE528" s="105"/>
      <c r="RF528" s="105"/>
      <c r="RG528" s="105"/>
      <c r="RH528" s="105"/>
      <c r="RI528" s="105"/>
      <c r="RJ528" s="105"/>
      <c r="RK528" s="105"/>
      <c r="RL528" s="105"/>
      <c r="RM528" s="105"/>
      <c r="RN528" s="105"/>
      <c r="RO528" s="105"/>
      <c r="RP528" s="105"/>
      <c r="RQ528" s="105"/>
      <c r="RR528" s="105"/>
      <c r="RS528" s="105"/>
      <c r="RT528" s="105"/>
      <c r="RU528" s="105"/>
      <c r="RV528" s="105"/>
      <c r="RW528" s="105"/>
      <c r="RX528" s="105"/>
      <c r="RY528" s="105"/>
      <c r="RZ528" s="105"/>
      <c r="SA528" s="105"/>
      <c r="SB528" s="105"/>
      <c r="SC528" s="105"/>
      <c r="SD528" s="105"/>
      <c r="SE528" s="105"/>
      <c r="SF528" s="105"/>
      <c r="SG528" s="105"/>
      <c r="SH528" s="105"/>
      <c r="SI528" s="105"/>
      <c r="SJ528" s="105"/>
      <c r="SK528" s="105"/>
      <c r="SL528" s="105"/>
      <c r="SM528" s="105"/>
      <c r="SN528" s="105"/>
      <c r="SO528" s="105"/>
      <c r="SP528" s="105"/>
      <c r="SQ528" s="105"/>
      <c r="SR528" s="105"/>
      <c r="SS528" s="105"/>
      <c r="ST528" s="105"/>
      <c r="SU528" s="105"/>
      <c r="SV528" s="105"/>
      <c r="SW528" s="105"/>
      <c r="SX528" s="105"/>
      <c r="SY528" s="105"/>
      <c r="SZ528" s="105"/>
      <c r="TA528" s="105"/>
      <c r="TB528" s="105"/>
      <c r="TC528" s="105"/>
      <c r="TD528" s="105"/>
      <c r="TE528" s="105"/>
      <c r="TF528" s="105"/>
      <c r="TG528" s="105"/>
      <c r="TH528" s="105"/>
      <c r="TI528" s="105"/>
      <c r="TJ528" s="105"/>
      <c r="TK528" s="105"/>
      <c r="TL528" s="105"/>
      <c r="TM528" s="105"/>
      <c r="TN528" s="105"/>
      <c r="TO528" s="105"/>
      <c r="TP528" s="105"/>
      <c r="TQ528" s="105"/>
      <c r="TR528" s="105"/>
      <c r="TS528" s="105"/>
      <c r="TT528" s="105"/>
      <c r="TU528" s="105"/>
      <c r="TV528" s="105"/>
      <c r="TW528" s="105"/>
      <c r="TX528" s="105"/>
      <c r="TY528" s="105"/>
      <c r="TZ528" s="105"/>
      <c r="UA528" s="105"/>
      <c r="UB528" s="105"/>
      <c r="UC528" s="105"/>
      <c r="UD528" s="105"/>
      <c r="UE528" s="105"/>
      <c r="UF528" s="105"/>
      <c r="UG528" s="105"/>
      <c r="UH528" s="105"/>
      <c r="UI528" s="105"/>
      <c r="UJ528" s="105"/>
      <c r="UK528" s="105"/>
      <c r="UL528" s="105"/>
      <c r="UM528" s="105"/>
      <c r="UN528" s="105"/>
      <c r="UO528" s="105"/>
      <c r="UP528" s="105"/>
      <c r="UQ528" s="105"/>
      <c r="UR528" s="105"/>
      <c r="US528" s="105"/>
      <c r="UT528" s="105"/>
      <c r="UU528" s="105"/>
      <c r="UV528" s="105"/>
      <c r="UW528" s="105"/>
      <c r="UX528" s="105"/>
      <c r="UY528" s="105"/>
      <c r="UZ528" s="105"/>
      <c r="VA528" s="105"/>
      <c r="VB528" s="105"/>
      <c r="VC528" s="105"/>
      <c r="VD528" s="105"/>
      <c r="VE528" s="105"/>
      <c r="VF528" s="105"/>
      <c r="VG528" s="105"/>
      <c r="VH528" s="105"/>
      <c r="VI528" s="105"/>
      <c r="VJ528" s="105"/>
      <c r="VK528" s="105"/>
      <c r="VL528" s="105"/>
      <c r="VM528" s="105"/>
      <c r="VN528" s="105"/>
      <c r="VO528" s="105"/>
      <c r="VP528" s="105"/>
      <c r="VQ528" s="105"/>
      <c r="VR528" s="105"/>
      <c r="VS528" s="105"/>
      <c r="VT528" s="105"/>
      <c r="VU528" s="105"/>
      <c r="VV528" s="105"/>
      <c r="VW528" s="105"/>
      <c r="VX528" s="105"/>
      <c r="VY528" s="105"/>
      <c r="VZ528" s="105"/>
      <c r="WA528" s="105"/>
      <c r="WB528" s="105"/>
      <c r="WC528" s="105"/>
      <c r="WD528" s="105"/>
      <c r="WE528" s="105"/>
      <c r="WF528" s="105"/>
      <c r="WG528" s="105"/>
      <c r="WH528" s="105"/>
      <c r="WI528" s="105"/>
      <c r="WJ528" s="105"/>
      <c r="WK528" s="105"/>
      <c r="WL528" s="105"/>
      <c r="WM528" s="105"/>
      <c r="WN528" s="105"/>
      <c r="WO528" s="105"/>
      <c r="WP528" s="105"/>
      <c r="WQ528" s="105"/>
      <c r="WR528" s="105"/>
      <c r="WS528" s="105"/>
      <c r="WT528" s="105"/>
      <c r="WU528" s="105"/>
      <c r="WV528" s="105"/>
      <c r="WW528" s="105"/>
      <c r="WX528" s="105"/>
      <c r="WY528" s="105"/>
      <c r="WZ528" s="105"/>
      <c r="XA528" s="105"/>
      <c r="XB528" s="105"/>
      <c r="XC528" s="105"/>
      <c r="XD528" s="105"/>
      <c r="XE528" s="105"/>
      <c r="XF528" s="105"/>
      <c r="XG528" s="105"/>
      <c r="XH528" s="105"/>
      <c r="XI528" s="105"/>
      <c r="XJ528" s="105"/>
      <c r="XK528" s="105"/>
      <c r="XL528" s="105"/>
      <c r="XM528" s="105"/>
      <c r="XN528" s="105"/>
      <c r="XO528" s="105"/>
      <c r="XP528" s="105"/>
      <c r="XQ528" s="105"/>
      <c r="XR528" s="105"/>
      <c r="XS528" s="105"/>
      <c r="XT528" s="105"/>
      <c r="XU528" s="105"/>
      <c r="XV528" s="105"/>
      <c r="XW528" s="105"/>
      <c r="XX528" s="105"/>
      <c r="XY528" s="105"/>
      <c r="XZ528" s="105"/>
      <c r="YA528" s="105"/>
      <c r="YB528" s="105"/>
      <c r="YC528" s="105"/>
      <c r="YD528" s="105"/>
      <c r="YE528" s="105"/>
      <c r="YF528" s="105"/>
      <c r="YG528" s="105"/>
      <c r="YH528" s="105"/>
      <c r="YI528" s="105"/>
      <c r="YJ528" s="105"/>
      <c r="YK528" s="105"/>
      <c r="YL528" s="105"/>
      <c r="YM528" s="105"/>
      <c r="YN528" s="105"/>
      <c r="YO528" s="105"/>
      <c r="YP528" s="105"/>
      <c r="YQ528" s="105"/>
      <c r="YR528" s="105"/>
      <c r="YS528" s="105"/>
      <c r="YT528" s="105"/>
      <c r="YU528" s="105"/>
      <c r="YV528" s="105"/>
      <c r="YW528" s="105"/>
      <c r="YX528" s="105"/>
      <c r="YY528" s="105"/>
      <c r="YZ528" s="105"/>
      <c r="ZA528" s="105"/>
      <c r="ZB528" s="105"/>
      <c r="ZC528" s="105"/>
      <c r="ZD528" s="105"/>
      <c r="ZE528" s="105"/>
      <c r="ZF528" s="105"/>
      <c r="ZG528" s="105"/>
      <c r="ZH528" s="105"/>
      <c r="ZI528" s="105"/>
      <c r="ZJ528" s="105"/>
      <c r="ZK528" s="105"/>
      <c r="ZL528" s="105"/>
      <c r="ZM528" s="105"/>
      <c r="ZN528" s="105"/>
      <c r="ZO528" s="105"/>
      <c r="ZP528" s="105"/>
      <c r="ZQ528" s="105"/>
      <c r="ZR528" s="105"/>
      <c r="ZS528" s="105"/>
      <c r="ZT528" s="105"/>
      <c r="ZU528" s="105"/>
      <c r="ZV528" s="105"/>
      <c r="ZW528" s="105"/>
      <c r="ZX528" s="105"/>
      <c r="ZY528" s="105"/>
      <c r="ZZ528" s="105"/>
      <c r="AAA528" s="105"/>
      <c r="AAB528" s="105"/>
      <c r="AAC528" s="105"/>
      <c r="AAD528" s="105"/>
      <c r="AAE528" s="105"/>
      <c r="AAF528" s="105"/>
      <c r="AAG528" s="105"/>
      <c r="AAH528" s="105"/>
      <c r="AAI528" s="105"/>
      <c r="AAJ528" s="105"/>
      <c r="AAK528" s="105"/>
      <c r="AAL528" s="105"/>
      <c r="AAM528" s="105"/>
      <c r="AAN528" s="105"/>
      <c r="AAO528" s="105"/>
      <c r="AAP528" s="105"/>
      <c r="AAQ528" s="105"/>
      <c r="AAR528" s="105"/>
      <c r="AAS528" s="105"/>
      <c r="AAT528" s="105"/>
      <c r="AAU528" s="105"/>
      <c r="AAV528" s="105"/>
      <c r="AAW528" s="105"/>
      <c r="AAX528" s="105"/>
      <c r="AAY528" s="105"/>
      <c r="AAZ528" s="105"/>
      <c r="ABA528" s="105"/>
      <c r="ABB528" s="105"/>
      <c r="ABC528" s="105"/>
      <c r="ABD528" s="105"/>
      <c r="ABE528" s="105"/>
      <c r="ABF528" s="105"/>
      <c r="ABG528" s="105"/>
      <c r="ABH528" s="105"/>
      <c r="ABI528" s="105"/>
      <c r="ABJ528" s="105"/>
      <c r="ABK528" s="105"/>
      <c r="ABL528" s="105"/>
      <c r="ABM528" s="105"/>
      <c r="ABN528" s="105"/>
      <c r="ABO528" s="105"/>
      <c r="ABP528" s="105"/>
      <c r="ABQ528" s="105"/>
      <c r="ABR528" s="105"/>
      <c r="ABS528" s="105"/>
      <c r="ABT528" s="105"/>
      <c r="ABU528" s="105"/>
      <c r="ABV528" s="105"/>
      <c r="ABW528" s="105"/>
      <c r="ABX528" s="105"/>
      <c r="ABY528" s="105"/>
      <c r="ABZ528" s="105"/>
      <c r="ACA528" s="105"/>
      <c r="ACB528" s="105"/>
      <c r="ACC528" s="105"/>
      <c r="ACD528" s="105"/>
      <c r="ACE528" s="105"/>
      <c r="ACF528" s="105"/>
      <c r="ACG528" s="105"/>
      <c r="ACH528" s="105"/>
      <c r="ACI528" s="105"/>
      <c r="ACJ528" s="105"/>
      <c r="ACK528" s="105"/>
      <c r="ACL528" s="105"/>
      <c r="ACM528" s="105"/>
      <c r="ACN528" s="105"/>
      <c r="ACO528" s="105"/>
      <c r="ACP528" s="105"/>
      <c r="ACQ528" s="105"/>
      <c r="ACR528" s="105"/>
      <c r="ACS528" s="105"/>
      <c r="ACT528" s="105"/>
      <c r="ACU528" s="105"/>
      <c r="ACV528" s="105"/>
      <c r="ACW528" s="105"/>
      <c r="ACX528" s="105"/>
      <c r="ACY528" s="105"/>
      <c r="ACZ528" s="105"/>
      <c r="ADA528" s="105"/>
      <c r="ADB528" s="105"/>
      <c r="ADC528" s="105"/>
      <c r="ADD528" s="105"/>
      <c r="ADE528" s="105"/>
      <c r="ADF528" s="105"/>
      <c r="ADG528" s="105"/>
      <c r="ADH528" s="105"/>
      <c r="ADI528" s="105"/>
      <c r="ADJ528" s="105"/>
      <c r="ADK528" s="105"/>
      <c r="ADL528" s="105"/>
      <c r="ADM528" s="105"/>
      <c r="ADN528" s="105"/>
      <c r="ADO528" s="105"/>
      <c r="ADP528" s="105"/>
      <c r="ADQ528" s="105"/>
      <c r="ADR528" s="105"/>
      <c r="ADS528" s="105"/>
      <c r="ADT528" s="105"/>
      <c r="ADU528" s="105"/>
      <c r="ADV528" s="105"/>
      <c r="ADW528" s="105"/>
      <c r="ADX528" s="105"/>
      <c r="ADY528" s="105"/>
      <c r="ADZ528" s="105"/>
      <c r="AEA528" s="105"/>
      <c r="AEB528" s="105"/>
      <c r="AEC528" s="105"/>
      <c r="AED528" s="105"/>
      <c r="AEE528" s="105"/>
      <c r="AEF528" s="105"/>
      <c r="AEG528" s="105"/>
      <c r="AEH528" s="105"/>
      <c r="AEI528" s="105"/>
      <c r="AEJ528" s="105"/>
      <c r="AEK528" s="105"/>
      <c r="AEL528" s="105"/>
      <c r="AEM528" s="105"/>
      <c r="AEN528" s="105"/>
      <c r="AEO528" s="105"/>
      <c r="AEP528" s="105"/>
      <c r="AEQ528" s="105"/>
      <c r="AER528" s="105"/>
      <c r="AES528" s="105"/>
      <c r="AET528" s="105"/>
      <c r="AEU528" s="105"/>
      <c r="AEV528" s="105"/>
      <c r="AEW528" s="105"/>
      <c r="AEX528" s="105"/>
      <c r="AEY528" s="105"/>
      <c r="AEZ528" s="105"/>
      <c r="AFA528" s="105"/>
      <c r="AFB528" s="105"/>
      <c r="AFC528" s="105"/>
      <c r="AFD528" s="105"/>
      <c r="AFE528" s="105"/>
      <c r="AFF528" s="105"/>
      <c r="AFG528" s="105"/>
      <c r="AFH528" s="105"/>
      <c r="AFI528" s="105"/>
      <c r="AFJ528" s="105"/>
      <c r="AFK528" s="105"/>
      <c r="AFL528" s="105"/>
      <c r="AFM528" s="105"/>
      <c r="AFN528" s="105"/>
      <c r="AFO528" s="105"/>
      <c r="AFP528" s="105"/>
      <c r="AFQ528" s="105"/>
      <c r="AFR528" s="105"/>
      <c r="AFS528" s="105"/>
      <c r="AFT528" s="105"/>
      <c r="AFU528" s="105"/>
      <c r="AFV528" s="105"/>
      <c r="AFW528" s="105"/>
      <c r="AFX528" s="105"/>
      <c r="AFY528" s="105"/>
      <c r="AFZ528" s="105"/>
      <c r="AGA528" s="105"/>
      <c r="AGB528" s="105"/>
      <c r="AGC528" s="105"/>
      <c r="AGD528" s="105"/>
      <c r="AGE528" s="105"/>
      <c r="AGF528" s="105"/>
      <c r="AGG528" s="105"/>
      <c r="AGH528" s="105"/>
      <c r="AGI528" s="105"/>
      <c r="AGJ528" s="105"/>
      <c r="AGK528" s="105"/>
      <c r="AGL528" s="105"/>
      <c r="AGM528" s="105"/>
      <c r="AGN528" s="105"/>
      <c r="AGO528" s="105"/>
      <c r="AGP528" s="105"/>
      <c r="AGQ528" s="105"/>
      <c r="AGR528" s="105"/>
      <c r="AGS528" s="105"/>
      <c r="AGT528" s="105"/>
      <c r="AGU528" s="105"/>
      <c r="AGV528" s="105"/>
      <c r="AGW528" s="105"/>
      <c r="AGX528" s="105"/>
      <c r="AGY528" s="105"/>
      <c r="AGZ528" s="105"/>
      <c r="AHA528" s="105"/>
      <c r="AHB528" s="105"/>
      <c r="AHC528" s="105"/>
      <c r="AHD528" s="105"/>
      <c r="AHE528" s="105"/>
      <c r="AHF528" s="105"/>
      <c r="AHG528" s="105"/>
      <c r="AHH528" s="105"/>
      <c r="AHI528" s="105"/>
      <c r="AHJ528" s="105"/>
      <c r="AHK528" s="105"/>
      <c r="AHL528" s="105"/>
      <c r="AHM528" s="105"/>
      <c r="AHN528" s="105"/>
      <c r="AHO528" s="105"/>
      <c r="AHP528" s="105"/>
      <c r="AHQ528" s="105"/>
      <c r="AHR528" s="105"/>
      <c r="AHS528" s="105"/>
      <c r="AHT528" s="105"/>
      <c r="AHU528" s="105"/>
      <c r="AHV528" s="105"/>
      <c r="AHW528" s="105"/>
      <c r="AHX528" s="105"/>
      <c r="AHY528" s="105"/>
      <c r="AHZ528" s="105"/>
      <c r="AIA528" s="105"/>
      <c r="AIB528" s="105"/>
      <c r="AIC528" s="105"/>
      <c r="AID528" s="105"/>
      <c r="AIE528" s="105"/>
      <c r="AIF528" s="105"/>
      <c r="AIG528" s="105"/>
      <c r="AIH528" s="105"/>
      <c r="AII528" s="105"/>
      <c r="AIJ528" s="105"/>
      <c r="AIK528" s="105"/>
      <c r="AIL528" s="105"/>
      <c r="AIM528" s="105"/>
      <c r="AIN528" s="105"/>
      <c r="AIO528" s="105"/>
      <c r="AIP528" s="105"/>
      <c r="AIQ528" s="105"/>
      <c r="AIR528" s="105"/>
      <c r="AIS528" s="105"/>
      <c r="AIT528" s="105"/>
      <c r="AIU528" s="105"/>
      <c r="AIV528" s="105"/>
      <c r="AIW528" s="105"/>
      <c r="AIX528" s="105"/>
      <c r="AIY528" s="105"/>
      <c r="AIZ528" s="105"/>
      <c r="AJA528" s="105"/>
      <c r="AJB528" s="105"/>
      <c r="AJC528" s="105"/>
      <c r="AJD528" s="105"/>
      <c r="AJE528" s="105"/>
      <c r="AJF528" s="105"/>
      <c r="AJG528" s="105"/>
      <c r="AJH528" s="105"/>
      <c r="AJI528" s="105"/>
      <c r="AJJ528" s="105"/>
      <c r="AJK528" s="105"/>
      <c r="AJL528" s="105"/>
      <c r="AJM528" s="105"/>
      <c r="AJN528" s="105"/>
      <c r="AJO528" s="105"/>
      <c r="AJP528" s="105"/>
      <c r="AJQ528" s="105"/>
      <c r="AJR528" s="105"/>
      <c r="AJS528" s="105"/>
      <c r="AJT528" s="105"/>
      <c r="AJU528" s="105"/>
      <c r="AJV528" s="105"/>
      <c r="AJW528" s="105"/>
      <c r="AJX528" s="105"/>
      <c r="AJY528" s="105"/>
      <c r="AJZ528" s="105"/>
      <c r="AKA528" s="105"/>
      <c r="AKB528" s="105"/>
      <c r="AKC528" s="105"/>
      <c r="AKD528" s="105"/>
      <c r="AKE528" s="105"/>
      <c r="AKF528" s="105"/>
      <c r="AKG528" s="105"/>
      <c r="AKH528" s="105"/>
      <c r="AKI528" s="105"/>
      <c r="AKJ528" s="105"/>
      <c r="AKK528" s="105"/>
      <c r="AKL528" s="105"/>
      <c r="AKM528" s="105"/>
      <c r="AKN528" s="105"/>
      <c r="AKO528" s="105"/>
      <c r="AKP528" s="105"/>
      <c r="AKQ528" s="105"/>
      <c r="AKR528" s="105"/>
      <c r="AKS528" s="105"/>
      <c r="AKT528" s="105"/>
      <c r="AKU528" s="105"/>
      <c r="AKV528" s="105"/>
      <c r="AKW528" s="105"/>
      <c r="AKX528" s="105"/>
      <c r="AKY528" s="105"/>
      <c r="AKZ528" s="105"/>
      <c r="ALA528" s="105"/>
      <c r="ALB528" s="105"/>
      <c r="ALC528" s="105"/>
      <c r="ALD528" s="105"/>
      <c r="ALE528" s="105"/>
      <c r="ALF528" s="105"/>
      <c r="ALG528" s="105"/>
      <c r="ALH528" s="105"/>
      <c r="ALI528" s="105"/>
      <c r="ALJ528" s="105"/>
      <c r="ALK528" s="105"/>
      <c r="ALL528" s="105"/>
      <c r="ALM528" s="105"/>
      <c r="ALN528" s="105"/>
      <c r="ALO528" s="105"/>
      <c r="ALP528" s="105"/>
      <c r="ALQ528" s="105"/>
      <c r="ALR528" s="105"/>
      <c r="ALS528" s="105"/>
      <c r="ALT528" s="105"/>
      <c r="ALU528" s="105"/>
      <c r="ALV528" s="105"/>
      <c r="ALW528" s="105"/>
      <c r="ALX528" s="105"/>
      <c r="ALY528" s="105"/>
      <c r="ALZ528" s="105"/>
      <c r="AMA528" s="105"/>
      <c r="AMB528" s="105"/>
      <c r="AMC528" s="105"/>
      <c r="AMD528" s="105"/>
      <c r="AME528" s="105"/>
      <c r="AMF528" s="105"/>
      <c r="AMG528" s="105"/>
      <c r="AMH528" s="105"/>
      <c r="AMI528" s="105"/>
      <c r="AMJ528" s="105"/>
      <c r="AMK528" s="105"/>
      <c r="AML528" s="105"/>
      <c r="AMM528" s="105"/>
      <c r="AMN528" s="105"/>
      <c r="AMO528" s="105"/>
      <c r="AMP528" s="105"/>
      <c r="AMQ528" s="105"/>
      <c r="AMR528" s="105"/>
      <c r="AMS528" s="105"/>
      <c r="AMT528" s="105"/>
      <c r="AMU528" s="105"/>
      <c r="AMV528" s="105"/>
      <c r="AMW528" s="105"/>
      <c r="AMX528" s="105"/>
      <c r="AMY528" s="105"/>
      <c r="AMZ528" s="105"/>
      <c r="ANA528" s="105"/>
      <c r="ANB528" s="105"/>
      <c r="ANC528" s="105"/>
      <c r="AND528" s="105"/>
      <c r="ANE528" s="105"/>
      <c r="ANF528" s="105"/>
      <c r="ANG528" s="105"/>
      <c r="ANH528" s="105"/>
      <c r="ANI528" s="105"/>
      <c r="ANJ528" s="105"/>
      <c r="ANK528" s="105"/>
      <c r="ANL528" s="105"/>
      <c r="ANM528" s="105"/>
      <c r="ANN528" s="105"/>
      <c r="ANO528" s="105"/>
      <c r="ANP528" s="105"/>
      <c r="ANQ528" s="105"/>
      <c r="ANR528" s="105"/>
      <c r="ANS528" s="105"/>
      <c r="ANT528" s="105"/>
      <c r="ANU528" s="105"/>
      <c r="ANV528" s="105"/>
      <c r="ANW528" s="105"/>
      <c r="ANX528" s="105"/>
      <c r="ANY528" s="105"/>
      <c r="ANZ528" s="105"/>
      <c r="AOA528" s="105"/>
      <c r="AOB528" s="105"/>
      <c r="AOC528" s="105"/>
      <c r="AOD528" s="105"/>
      <c r="AOE528" s="105"/>
      <c r="AOF528" s="105"/>
      <c r="AOG528" s="105"/>
      <c r="AOH528" s="105"/>
      <c r="AOI528" s="105"/>
      <c r="AOJ528" s="105"/>
      <c r="AOK528" s="105"/>
      <c r="AOL528" s="105"/>
      <c r="AOM528" s="105"/>
      <c r="AON528" s="105"/>
      <c r="AOO528" s="105"/>
      <c r="AOP528" s="105"/>
      <c r="AOQ528" s="105"/>
      <c r="AOR528" s="105"/>
      <c r="AOS528" s="105"/>
      <c r="AOT528" s="105"/>
      <c r="AOU528" s="105"/>
      <c r="AOV528" s="105"/>
      <c r="AOW528" s="105"/>
      <c r="AOX528" s="105"/>
      <c r="AOY528" s="105"/>
      <c r="AOZ528" s="105"/>
      <c r="APA528" s="105"/>
      <c r="APB528" s="105"/>
      <c r="APC528" s="105"/>
      <c r="APD528" s="105"/>
      <c r="APE528" s="105"/>
      <c r="APF528" s="105"/>
      <c r="APG528" s="105"/>
      <c r="APH528" s="105"/>
      <c r="API528" s="105"/>
      <c r="APJ528" s="105"/>
      <c r="APK528" s="105"/>
      <c r="APL528" s="105"/>
      <c r="APM528" s="105"/>
      <c r="APN528" s="105"/>
      <c r="APO528" s="105"/>
      <c r="APP528" s="105"/>
      <c r="APQ528" s="105"/>
      <c r="APR528" s="105"/>
      <c r="APS528" s="105"/>
      <c r="APT528" s="105"/>
      <c r="APU528" s="105"/>
      <c r="APV528" s="105"/>
      <c r="APW528" s="105"/>
      <c r="APX528" s="105"/>
      <c r="APY528" s="105"/>
      <c r="APZ528" s="105"/>
      <c r="AQA528" s="105"/>
      <c r="AQB528" s="105"/>
      <c r="AQC528" s="105"/>
      <c r="AQD528" s="105"/>
      <c r="AQE528" s="105"/>
      <c r="AQF528" s="105"/>
      <c r="AQG528" s="105"/>
      <c r="AQH528" s="105"/>
      <c r="AQI528" s="105"/>
      <c r="AQJ528" s="105"/>
      <c r="AQK528" s="105"/>
      <c r="AQL528" s="105"/>
      <c r="AQM528" s="105"/>
      <c r="AQN528" s="105"/>
      <c r="AQO528" s="105"/>
      <c r="AQP528" s="105"/>
      <c r="AQQ528" s="105"/>
      <c r="AQR528" s="105"/>
      <c r="AQS528" s="105"/>
      <c r="AQT528" s="105"/>
      <c r="AQU528" s="105"/>
      <c r="AQV528" s="105"/>
      <c r="AQW528" s="105"/>
      <c r="AQX528" s="105"/>
      <c r="AQY528" s="105"/>
      <c r="AQZ528" s="105"/>
      <c r="ARA528" s="105"/>
      <c r="ARB528" s="105"/>
      <c r="ARC528" s="105"/>
      <c r="ARD528" s="105"/>
      <c r="ARE528" s="105"/>
      <c r="ARF528" s="105"/>
      <c r="ARG528" s="105"/>
      <c r="ARH528" s="105"/>
      <c r="ARI528" s="105"/>
      <c r="ARJ528" s="105"/>
      <c r="ARK528" s="105"/>
      <c r="ARL528" s="105"/>
      <c r="ARM528" s="105"/>
      <c r="ARN528" s="105"/>
      <c r="ARO528" s="105"/>
      <c r="ARP528" s="105"/>
      <c r="ARQ528" s="105"/>
      <c r="ARR528" s="105"/>
      <c r="ARS528" s="105"/>
      <c r="ART528" s="105"/>
      <c r="ARU528" s="105"/>
      <c r="ARV528" s="105"/>
      <c r="ARW528" s="105"/>
      <c r="ARX528" s="105"/>
      <c r="ARY528" s="105"/>
      <c r="ARZ528" s="105"/>
      <c r="ASA528" s="105"/>
      <c r="ASB528" s="105"/>
      <c r="ASC528" s="105"/>
      <c r="ASD528" s="105"/>
      <c r="ASE528" s="105"/>
      <c r="ASF528" s="105"/>
      <c r="ASG528" s="105"/>
      <c r="ASH528" s="105"/>
      <c r="ASI528" s="105"/>
      <c r="ASJ528" s="105"/>
      <c r="ASK528" s="105"/>
      <c r="ASL528" s="105"/>
      <c r="ASM528" s="105"/>
      <c r="ASN528" s="105"/>
      <c r="ASO528" s="105"/>
      <c r="ASP528" s="105"/>
      <c r="ASQ528" s="105"/>
      <c r="ASR528" s="105"/>
      <c r="ASS528" s="105"/>
      <c r="AST528" s="105"/>
      <c r="ASU528" s="105"/>
      <c r="ASV528" s="105"/>
      <c r="ASW528" s="105"/>
      <c r="ASX528" s="105"/>
      <c r="ASY528" s="105"/>
      <c r="ASZ528" s="105"/>
      <c r="ATA528" s="105"/>
      <c r="ATB528" s="105"/>
      <c r="ATC528" s="105"/>
      <c r="ATD528" s="105"/>
      <c r="ATE528" s="105"/>
      <c r="ATF528" s="105"/>
      <c r="ATG528" s="105"/>
      <c r="ATH528" s="105"/>
      <c r="ATI528" s="105"/>
      <c r="ATJ528" s="105"/>
      <c r="ATK528" s="105"/>
      <c r="ATL528" s="105"/>
      <c r="ATM528" s="105"/>
      <c r="ATN528" s="105"/>
      <c r="ATO528" s="105"/>
      <c r="ATP528" s="105"/>
      <c r="ATQ528" s="105"/>
      <c r="ATR528" s="105"/>
      <c r="ATS528" s="105"/>
      <c r="ATT528" s="105"/>
      <c r="ATU528" s="105"/>
      <c r="ATV528" s="105"/>
      <c r="ATW528" s="105"/>
      <c r="ATX528" s="105"/>
      <c r="ATY528" s="105"/>
      <c r="ATZ528" s="105"/>
      <c r="AUA528" s="105"/>
      <c r="AUB528" s="105"/>
      <c r="AUC528" s="105"/>
      <c r="AUD528" s="105"/>
      <c r="AUE528" s="105"/>
      <c r="AUF528" s="105"/>
      <c r="AUG528" s="105"/>
      <c r="AUH528" s="105"/>
      <c r="AUI528" s="105"/>
      <c r="AUJ528" s="105"/>
      <c r="AUK528" s="105"/>
      <c r="AUL528" s="105"/>
      <c r="AUM528" s="105"/>
      <c r="AUN528" s="105"/>
      <c r="AUO528" s="105"/>
      <c r="AUP528" s="105"/>
      <c r="AUQ528" s="105"/>
      <c r="AUR528" s="105"/>
      <c r="AUS528" s="105"/>
      <c r="AUT528" s="105"/>
      <c r="AUU528" s="105"/>
      <c r="AUV528" s="105"/>
      <c r="AUW528" s="105"/>
      <c r="AUX528" s="105"/>
      <c r="AUY528" s="105"/>
      <c r="AUZ528" s="105"/>
      <c r="AVA528" s="105"/>
      <c r="AVB528" s="105"/>
      <c r="AVC528" s="105"/>
      <c r="AVD528" s="105"/>
      <c r="AVE528" s="105"/>
      <c r="AVF528" s="105"/>
      <c r="AVG528" s="105"/>
      <c r="AVH528" s="105"/>
      <c r="AVI528" s="105"/>
      <c r="AVJ528" s="105"/>
      <c r="AVK528" s="105"/>
      <c r="AVL528" s="105"/>
      <c r="AVM528" s="105"/>
      <c r="AVN528" s="105"/>
      <c r="AVO528" s="105"/>
      <c r="AVP528" s="105"/>
      <c r="AVQ528" s="105"/>
      <c r="AVR528" s="105"/>
      <c r="AVS528" s="105"/>
      <c r="AVT528" s="105"/>
      <c r="AVU528" s="105"/>
      <c r="AVV528" s="105"/>
      <c r="AVW528" s="105"/>
      <c r="AVX528" s="105"/>
      <c r="AVY528" s="105"/>
      <c r="AVZ528" s="105"/>
      <c r="AWA528" s="105"/>
      <c r="AWB528" s="105"/>
      <c r="AWC528" s="105"/>
      <c r="AWD528" s="105"/>
      <c r="AWE528" s="105"/>
      <c r="AWF528" s="105"/>
      <c r="AWG528" s="105"/>
      <c r="AWH528" s="105"/>
      <c r="AWI528" s="105"/>
      <c r="AWJ528" s="105"/>
      <c r="AWK528" s="105"/>
      <c r="AWL528" s="105"/>
      <c r="AWM528" s="105"/>
      <c r="AWN528" s="105"/>
      <c r="AWO528" s="105"/>
      <c r="AWP528" s="105"/>
      <c r="AWQ528" s="105"/>
      <c r="AWR528" s="105"/>
      <c r="AWS528" s="105"/>
      <c r="AWT528" s="105"/>
      <c r="AWU528" s="105"/>
      <c r="AWV528" s="105"/>
      <c r="AWW528" s="105"/>
      <c r="AWX528" s="105"/>
      <c r="AWY528" s="105"/>
      <c r="AWZ528" s="105"/>
      <c r="AXA528" s="105"/>
      <c r="AXB528" s="105"/>
      <c r="AXC528" s="105"/>
      <c r="AXD528" s="105"/>
      <c r="AXE528" s="105"/>
      <c r="AXF528" s="105"/>
      <c r="AXG528" s="105"/>
      <c r="AXH528" s="105"/>
      <c r="AXI528" s="105"/>
      <c r="AXJ528" s="105"/>
      <c r="AXK528" s="105"/>
      <c r="AXL528" s="105"/>
      <c r="AXM528" s="105"/>
      <c r="AXN528" s="105"/>
      <c r="AXO528" s="105"/>
      <c r="AXP528" s="105"/>
      <c r="AXQ528" s="105"/>
      <c r="AXR528" s="105"/>
      <c r="AXS528" s="105"/>
      <c r="AXT528" s="105"/>
      <c r="AXU528" s="105"/>
      <c r="AXV528" s="105"/>
      <c r="AXW528" s="105"/>
      <c r="AXX528" s="105"/>
    </row>
    <row r="529" spans="1:1324" s="105" customFormat="1" ht="15.75" hidden="1" customHeight="1" x14ac:dyDescent="0.2">
      <c r="A529" s="13" t="s">
        <v>2711</v>
      </c>
      <c r="B529" s="13" t="s">
        <v>1575</v>
      </c>
      <c r="C529" s="12" t="s">
        <v>1324</v>
      </c>
      <c r="D529" s="19" t="s">
        <v>434</v>
      </c>
      <c r="E529" s="9">
        <v>42368</v>
      </c>
      <c r="F529" s="30" t="s">
        <v>1167</v>
      </c>
      <c r="G529" s="30" t="s">
        <v>1186</v>
      </c>
      <c r="H529" s="30">
        <v>42388</v>
      </c>
      <c r="I529" s="30" t="s">
        <v>1065</v>
      </c>
      <c r="J529" s="173"/>
      <c r="K529" s="87" t="s">
        <v>1807</v>
      </c>
      <c r="L529" s="87">
        <v>1</v>
      </c>
      <c r="M529" s="87">
        <v>1</v>
      </c>
      <c r="N529" s="87" t="s">
        <v>326</v>
      </c>
      <c r="O529" s="87">
        <v>1</v>
      </c>
      <c r="P529" s="87" t="s">
        <v>326</v>
      </c>
      <c r="Q529" s="87">
        <v>1</v>
      </c>
      <c r="R529" s="87" t="s">
        <v>326</v>
      </c>
      <c r="S529" s="87">
        <v>1</v>
      </c>
      <c r="T529" s="87" t="s">
        <v>49</v>
      </c>
      <c r="U529" s="87">
        <v>1</v>
      </c>
      <c r="V529" s="87">
        <v>1</v>
      </c>
      <c r="W529" s="87">
        <v>1</v>
      </c>
      <c r="X529" s="87">
        <v>1</v>
      </c>
      <c r="Y529" s="87">
        <v>1</v>
      </c>
      <c r="Z529" s="87">
        <v>0</v>
      </c>
      <c r="AA529" s="87">
        <v>0</v>
      </c>
      <c r="AB529" s="87">
        <v>0</v>
      </c>
      <c r="AC529" s="87">
        <v>0</v>
      </c>
      <c r="AD529" s="87">
        <v>0</v>
      </c>
      <c r="AE529" s="87">
        <v>0</v>
      </c>
      <c r="AF529" s="104"/>
      <c r="AG529" s="131"/>
    </row>
    <row r="530" spans="1:1324" s="105" customFormat="1" ht="15.75" hidden="1" customHeight="1" x14ac:dyDescent="0.2">
      <c r="A530" s="13" t="s">
        <v>1300</v>
      </c>
      <c r="B530" s="13" t="s">
        <v>1304</v>
      </c>
      <c r="C530" s="12" t="s">
        <v>1301</v>
      </c>
      <c r="D530" s="19" t="s">
        <v>76</v>
      </c>
      <c r="E530" s="9">
        <v>40840</v>
      </c>
      <c r="F530" s="30" t="s">
        <v>1167</v>
      </c>
      <c r="G530" s="30" t="s">
        <v>1186</v>
      </c>
      <c r="H530" s="30">
        <v>42005</v>
      </c>
      <c r="I530" s="30" t="s">
        <v>1065</v>
      </c>
      <c r="J530" s="173"/>
      <c r="K530" s="87" t="s">
        <v>7</v>
      </c>
      <c r="L530" s="87">
        <v>1</v>
      </c>
      <c r="M530" s="87">
        <v>1</v>
      </c>
      <c r="N530" s="87" t="s">
        <v>49</v>
      </c>
      <c r="O530" s="87">
        <v>1</v>
      </c>
      <c r="P530" s="87" t="s">
        <v>49</v>
      </c>
      <c r="Q530" s="87">
        <v>1</v>
      </c>
      <c r="R530" s="87" t="s">
        <v>49</v>
      </c>
      <c r="S530" s="87">
        <v>1</v>
      </c>
      <c r="T530" s="87" t="s">
        <v>326</v>
      </c>
      <c r="U530" s="87">
        <v>1</v>
      </c>
      <c r="V530" s="87">
        <v>1</v>
      </c>
      <c r="W530" s="87">
        <v>0</v>
      </c>
      <c r="X530" s="87">
        <v>0</v>
      </c>
      <c r="Y530" s="87">
        <v>0</v>
      </c>
      <c r="Z530" s="87">
        <v>1</v>
      </c>
      <c r="AA530" s="87">
        <v>0</v>
      </c>
      <c r="AB530" s="71">
        <f>IF((ISERROR(VLOOKUP($A530,RTlist2,40,FALSE)))=TRUE,2,VLOOKUP($A530,RTlist2,40,FALSE))</f>
        <v>2</v>
      </c>
      <c r="AC530" s="71">
        <f>IF((ISERROR(VLOOKUP($A530,RTlist2,41,FALSE)))=TRUE,2,VLOOKUP($A530,RTlist2,41,FALSE))</f>
        <v>2</v>
      </c>
      <c r="AD530" s="71">
        <f>IF((ISERROR(VLOOKUP($A530,RTlist2,36,FALSE)))=TRUE,2,VLOOKUP($A530,RTlist2,36,FALSE))</f>
        <v>2</v>
      </c>
      <c r="AE530" s="71">
        <f>IF((ISERROR(VLOOKUP($A530,RTlist2,37,FALSE)))=TRUE,2,VLOOKUP($A530,RTlist2,37,FALSE))</f>
        <v>2</v>
      </c>
      <c r="AF530" s="103" t="s">
        <v>2366</v>
      </c>
      <c r="AH530" s="131"/>
      <c r="AI530" s="131"/>
      <c r="AJ530" s="131"/>
      <c r="AK530" s="131"/>
      <c r="AL530" s="131"/>
      <c r="AM530" s="131"/>
      <c r="AN530" s="131"/>
      <c r="AO530" s="131"/>
      <c r="AP530" s="131"/>
      <c r="AQ530" s="131"/>
      <c r="AR530" s="131"/>
      <c r="AS530" s="131"/>
      <c r="AT530" s="131"/>
      <c r="AU530" s="131"/>
      <c r="AV530" s="131"/>
      <c r="AW530" s="131"/>
      <c r="AX530" s="131"/>
      <c r="AY530" s="131"/>
      <c r="AZ530" s="131"/>
      <c r="BA530" s="131"/>
      <c r="BB530" s="131"/>
      <c r="BC530" s="131"/>
      <c r="BD530" s="131"/>
      <c r="BE530" s="131"/>
      <c r="BF530" s="131"/>
      <c r="BG530" s="131"/>
      <c r="BH530" s="131"/>
      <c r="BI530" s="131"/>
      <c r="BJ530" s="131"/>
      <c r="BK530" s="131"/>
      <c r="BL530" s="131"/>
      <c r="BM530" s="131"/>
      <c r="BN530" s="131"/>
      <c r="BO530" s="131"/>
      <c r="BP530" s="131"/>
      <c r="BQ530" s="131"/>
      <c r="BR530" s="131"/>
      <c r="BS530" s="131"/>
      <c r="BT530" s="131"/>
      <c r="BU530" s="131"/>
      <c r="BV530" s="131"/>
      <c r="BW530" s="131"/>
      <c r="BX530" s="131"/>
      <c r="BY530" s="131"/>
      <c r="BZ530" s="131"/>
      <c r="CA530" s="131"/>
      <c r="CB530" s="131"/>
      <c r="CC530" s="131"/>
      <c r="CD530" s="131"/>
      <c r="CE530" s="131"/>
      <c r="CF530" s="131"/>
      <c r="CG530" s="131"/>
      <c r="CH530" s="131"/>
      <c r="CI530" s="131"/>
      <c r="CJ530" s="131"/>
      <c r="CK530" s="131"/>
      <c r="CL530" s="131"/>
      <c r="CM530" s="131"/>
      <c r="CN530" s="131"/>
      <c r="CO530" s="131"/>
      <c r="CP530" s="131"/>
      <c r="CQ530" s="131"/>
      <c r="CR530" s="131"/>
      <c r="CS530" s="131"/>
      <c r="CT530" s="131"/>
      <c r="CU530" s="131"/>
      <c r="CV530" s="131"/>
      <c r="CW530" s="131"/>
      <c r="CX530" s="131"/>
      <c r="CY530" s="131"/>
      <c r="CZ530" s="131"/>
      <c r="DA530" s="131"/>
      <c r="DB530" s="131"/>
      <c r="DC530" s="131"/>
      <c r="DD530" s="131"/>
      <c r="DE530" s="131"/>
      <c r="DF530" s="131"/>
      <c r="DG530" s="131"/>
      <c r="DH530" s="131"/>
      <c r="DI530" s="131"/>
      <c r="DJ530" s="131"/>
      <c r="DK530" s="131"/>
      <c r="DL530" s="131"/>
      <c r="DM530" s="131"/>
      <c r="DN530" s="131"/>
      <c r="DO530" s="131"/>
      <c r="DP530" s="131"/>
      <c r="DQ530" s="131"/>
      <c r="DR530" s="131"/>
      <c r="DS530" s="131"/>
      <c r="DT530" s="131"/>
      <c r="DU530" s="131"/>
      <c r="DV530" s="131"/>
      <c r="DW530" s="131"/>
      <c r="DX530" s="131"/>
      <c r="DY530" s="131"/>
      <c r="DZ530" s="131"/>
      <c r="EA530" s="131"/>
      <c r="EB530" s="131"/>
      <c r="EC530" s="131"/>
      <c r="ED530" s="131"/>
      <c r="EE530" s="131"/>
      <c r="EF530" s="131"/>
      <c r="EG530" s="131"/>
      <c r="EH530" s="131"/>
      <c r="EI530" s="131"/>
      <c r="EJ530" s="131"/>
      <c r="EK530" s="131"/>
      <c r="EL530" s="131"/>
      <c r="EM530" s="131"/>
      <c r="EN530" s="131"/>
      <c r="EO530" s="131"/>
      <c r="EP530" s="131"/>
      <c r="EQ530" s="131"/>
      <c r="ER530" s="131"/>
      <c r="ES530" s="131"/>
      <c r="ET530" s="131"/>
      <c r="EU530" s="131"/>
      <c r="EV530" s="131"/>
      <c r="EW530" s="131"/>
      <c r="EX530" s="131"/>
      <c r="EY530" s="131"/>
      <c r="EZ530" s="131"/>
      <c r="FA530" s="131"/>
      <c r="FB530" s="131"/>
      <c r="FC530" s="131"/>
      <c r="FD530" s="131"/>
      <c r="FE530" s="131"/>
      <c r="FF530" s="131"/>
      <c r="FG530" s="131"/>
      <c r="FH530" s="131"/>
      <c r="FI530" s="131"/>
      <c r="FJ530" s="131"/>
      <c r="FK530" s="131"/>
      <c r="FL530" s="131"/>
      <c r="FM530" s="131"/>
      <c r="FN530" s="131"/>
      <c r="FO530" s="131"/>
      <c r="FP530" s="131"/>
      <c r="FQ530" s="131"/>
      <c r="FR530" s="131"/>
      <c r="FS530" s="131"/>
      <c r="FT530" s="131"/>
      <c r="FU530" s="131"/>
      <c r="FV530" s="131"/>
      <c r="FW530" s="131"/>
      <c r="FX530" s="131"/>
      <c r="FY530" s="131"/>
      <c r="FZ530" s="131"/>
      <c r="GA530" s="131"/>
      <c r="GB530" s="131"/>
      <c r="GC530" s="131"/>
      <c r="GD530" s="131"/>
      <c r="GE530" s="131"/>
      <c r="GF530" s="131"/>
      <c r="GG530" s="131"/>
      <c r="GH530" s="131"/>
      <c r="GI530" s="131"/>
      <c r="GJ530" s="131"/>
      <c r="GK530" s="131"/>
      <c r="GL530" s="131"/>
      <c r="GM530" s="131"/>
      <c r="GN530" s="131"/>
      <c r="GO530" s="131"/>
      <c r="GP530" s="131"/>
      <c r="GQ530" s="131"/>
      <c r="GR530" s="131"/>
      <c r="GS530" s="131"/>
      <c r="GT530" s="131"/>
      <c r="GU530" s="131"/>
      <c r="GV530" s="131"/>
      <c r="GW530" s="131"/>
      <c r="GX530" s="131"/>
      <c r="GY530" s="131"/>
      <c r="GZ530" s="131"/>
      <c r="HA530" s="131"/>
      <c r="HB530" s="131"/>
      <c r="HC530" s="131"/>
      <c r="HD530" s="131"/>
      <c r="HE530" s="131"/>
      <c r="HF530" s="131"/>
      <c r="HG530" s="131"/>
      <c r="HH530" s="131"/>
      <c r="HI530" s="131"/>
      <c r="HJ530" s="131"/>
      <c r="HK530" s="131"/>
      <c r="HL530" s="131"/>
      <c r="HM530" s="131"/>
      <c r="HN530" s="131"/>
      <c r="HO530" s="131"/>
      <c r="HP530" s="131"/>
      <c r="HQ530" s="131"/>
      <c r="HR530" s="131"/>
      <c r="HS530" s="131"/>
      <c r="HT530" s="131"/>
      <c r="HU530" s="131"/>
      <c r="HV530" s="131"/>
      <c r="HW530" s="131"/>
      <c r="HX530" s="131"/>
      <c r="HY530" s="131"/>
      <c r="HZ530" s="131"/>
      <c r="IA530" s="131"/>
      <c r="IB530" s="131"/>
      <c r="IC530" s="131"/>
      <c r="ID530" s="131"/>
      <c r="IE530" s="131"/>
      <c r="IF530" s="131"/>
      <c r="IG530" s="131"/>
      <c r="IH530" s="131"/>
      <c r="II530" s="131"/>
      <c r="IJ530" s="131"/>
      <c r="IK530" s="131"/>
      <c r="IL530" s="131"/>
      <c r="IM530" s="131"/>
      <c r="IN530" s="131"/>
      <c r="IO530" s="131"/>
      <c r="IP530" s="131"/>
      <c r="IQ530" s="131"/>
      <c r="IR530" s="131"/>
      <c r="IS530" s="131"/>
      <c r="IT530" s="131"/>
      <c r="IU530" s="131"/>
      <c r="IV530" s="131"/>
      <c r="IW530" s="131"/>
      <c r="IX530" s="131"/>
      <c r="IY530" s="131"/>
      <c r="IZ530" s="131"/>
      <c r="JA530" s="131"/>
      <c r="JB530" s="131"/>
      <c r="JC530" s="131"/>
      <c r="JD530" s="131"/>
      <c r="JE530" s="131"/>
      <c r="JF530" s="131"/>
      <c r="JG530" s="131"/>
      <c r="JH530" s="131"/>
      <c r="JI530" s="131"/>
      <c r="JJ530" s="131"/>
      <c r="JK530" s="131"/>
      <c r="JL530" s="131"/>
      <c r="JM530" s="131"/>
      <c r="JN530" s="131"/>
      <c r="JO530" s="131"/>
      <c r="JP530" s="131"/>
      <c r="JQ530" s="131"/>
      <c r="JR530" s="131"/>
      <c r="JS530" s="131"/>
      <c r="JT530" s="131"/>
      <c r="JU530" s="131"/>
      <c r="JV530" s="131"/>
      <c r="JW530" s="131"/>
      <c r="JX530" s="131"/>
      <c r="JY530" s="131"/>
      <c r="JZ530" s="131"/>
      <c r="KA530" s="131"/>
      <c r="KB530" s="131"/>
      <c r="KC530" s="131"/>
      <c r="KD530" s="131"/>
      <c r="KE530" s="131"/>
      <c r="KF530" s="131"/>
      <c r="KG530" s="131"/>
      <c r="KH530" s="131"/>
      <c r="KI530" s="131"/>
      <c r="KJ530" s="131"/>
      <c r="KK530" s="131"/>
      <c r="KL530" s="131"/>
      <c r="KM530" s="131"/>
      <c r="KN530" s="131"/>
      <c r="KO530" s="131"/>
      <c r="KP530" s="131"/>
      <c r="KQ530" s="131"/>
      <c r="KR530" s="131"/>
      <c r="KS530" s="131"/>
      <c r="KT530" s="131"/>
      <c r="KU530" s="131"/>
      <c r="KV530" s="131"/>
      <c r="KW530" s="131"/>
      <c r="KX530" s="131"/>
      <c r="KY530" s="131"/>
      <c r="KZ530" s="131"/>
      <c r="LA530" s="131"/>
      <c r="LB530" s="131"/>
      <c r="LC530" s="131"/>
      <c r="LD530" s="131"/>
      <c r="LE530" s="131"/>
      <c r="LF530" s="131"/>
      <c r="LG530" s="131"/>
      <c r="LH530" s="131"/>
      <c r="LI530" s="131"/>
      <c r="LJ530" s="131"/>
      <c r="LK530" s="131"/>
      <c r="LL530" s="131"/>
      <c r="LM530" s="131"/>
      <c r="LN530" s="131"/>
      <c r="LO530" s="131"/>
      <c r="LP530" s="131"/>
      <c r="LQ530" s="131"/>
      <c r="LR530" s="131"/>
      <c r="LS530" s="131"/>
      <c r="LT530" s="131"/>
      <c r="LU530" s="131"/>
      <c r="LV530" s="131"/>
      <c r="LW530" s="131"/>
      <c r="LX530" s="131"/>
      <c r="LY530" s="131"/>
      <c r="LZ530" s="131"/>
      <c r="MA530" s="131"/>
      <c r="MB530" s="131"/>
      <c r="MC530" s="131"/>
      <c r="MD530" s="131"/>
      <c r="ME530" s="131"/>
      <c r="MF530" s="131"/>
      <c r="MG530" s="131"/>
      <c r="MH530" s="131"/>
      <c r="MI530" s="131"/>
      <c r="MJ530" s="131"/>
      <c r="MK530" s="131"/>
      <c r="ML530" s="131"/>
      <c r="MM530" s="131"/>
      <c r="MN530" s="131"/>
      <c r="MO530" s="131"/>
      <c r="MP530" s="131"/>
      <c r="MQ530" s="131"/>
      <c r="MR530" s="131"/>
      <c r="MS530" s="131"/>
      <c r="MT530" s="131"/>
      <c r="MU530" s="131"/>
      <c r="MV530" s="131"/>
      <c r="MW530" s="131"/>
      <c r="MX530" s="131"/>
      <c r="MY530" s="131"/>
      <c r="MZ530" s="131"/>
      <c r="NA530" s="131"/>
      <c r="NB530" s="131"/>
      <c r="NC530" s="131"/>
      <c r="ND530" s="131"/>
      <c r="NE530" s="131"/>
      <c r="NF530" s="131"/>
      <c r="NG530" s="131"/>
      <c r="NH530" s="131"/>
      <c r="NI530" s="131"/>
      <c r="NJ530" s="131"/>
      <c r="NK530" s="131"/>
      <c r="NL530" s="131"/>
      <c r="NM530" s="131"/>
      <c r="NN530" s="131"/>
      <c r="NO530" s="131"/>
      <c r="NP530" s="131"/>
      <c r="NQ530" s="131"/>
      <c r="NR530" s="131"/>
      <c r="NS530" s="131"/>
      <c r="NT530" s="131"/>
      <c r="NU530" s="131"/>
      <c r="NV530" s="131"/>
      <c r="NW530" s="131"/>
      <c r="NX530" s="131"/>
      <c r="NY530" s="131"/>
      <c r="NZ530" s="131"/>
      <c r="OA530" s="131"/>
      <c r="OB530" s="131"/>
      <c r="OC530" s="131"/>
      <c r="OD530" s="131"/>
      <c r="OE530" s="131"/>
      <c r="OF530" s="131"/>
      <c r="OG530" s="131"/>
      <c r="OH530" s="131"/>
      <c r="OI530" s="131"/>
      <c r="OJ530" s="131"/>
      <c r="OK530" s="131"/>
      <c r="OL530" s="131"/>
      <c r="OM530" s="131"/>
      <c r="ON530" s="131"/>
      <c r="OO530" s="131"/>
      <c r="OP530" s="131"/>
      <c r="OQ530" s="131"/>
      <c r="OR530" s="131"/>
      <c r="OS530" s="131"/>
      <c r="OT530" s="131"/>
      <c r="OU530" s="131"/>
      <c r="OV530" s="131"/>
      <c r="OW530" s="131"/>
      <c r="OX530" s="131"/>
      <c r="OY530" s="131"/>
      <c r="OZ530" s="131"/>
      <c r="PA530" s="131"/>
      <c r="PB530" s="131"/>
      <c r="PC530" s="131"/>
      <c r="PD530" s="131"/>
      <c r="PE530" s="131"/>
      <c r="PF530" s="131"/>
      <c r="PG530" s="131"/>
      <c r="PH530" s="131"/>
      <c r="PI530" s="131"/>
      <c r="PJ530" s="131"/>
      <c r="PK530" s="131"/>
      <c r="PL530" s="131"/>
      <c r="PM530" s="131"/>
      <c r="PN530" s="131"/>
      <c r="PO530" s="131"/>
      <c r="PP530" s="131"/>
      <c r="PQ530" s="131"/>
      <c r="PR530" s="131"/>
      <c r="PS530" s="131"/>
      <c r="PT530" s="131"/>
      <c r="PU530" s="131"/>
      <c r="PV530" s="131"/>
      <c r="PW530" s="131"/>
      <c r="PX530" s="131"/>
      <c r="PY530" s="131"/>
      <c r="PZ530" s="131"/>
      <c r="QA530" s="131"/>
      <c r="QB530" s="131"/>
      <c r="QC530" s="131"/>
      <c r="QD530" s="131"/>
      <c r="QE530" s="131"/>
      <c r="QF530" s="131"/>
      <c r="QG530" s="131"/>
      <c r="QH530" s="131"/>
      <c r="QI530" s="131"/>
      <c r="QJ530" s="131"/>
      <c r="QK530" s="131"/>
      <c r="QL530" s="131"/>
      <c r="QM530" s="131"/>
      <c r="QN530" s="131"/>
      <c r="QO530" s="131"/>
      <c r="QP530" s="131"/>
      <c r="QQ530" s="131"/>
      <c r="QR530" s="131"/>
      <c r="QS530" s="131"/>
      <c r="QT530" s="131"/>
      <c r="QU530" s="131"/>
      <c r="QV530" s="131"/>
      <c r="QW530" s="131"/>
      <c r="QX530" s="131"/>
      <c r="QY530" s="131"/>
      <c r="QZ530" s="131"/>
      <c r="RA530" s="131"/>
      <c r="RB530" s="131"/>
      <c r="RC530" s="131"/>
      <c r="RD530" s="131"/>
      <c r="RE530" s="131"/>
      <c r="RF530" s="131"/>
      <c r="RG530" s="131"/>
      <c r="RH530" s="131"/>
      <c r="RI530" s="131"/>
      <c r="RJ530" s="131"/>
      <c r="RK530" s="131"/>
      <c r="RL530" s="131"/>
      <c r="RM530" s="131"/>
      <c r="RN530" s="131"/>
      <c r="RO530" s="131"/>
      <c r="RP530" s="131"/>
      <c r="RQ530" s="131"/>
      <c r="RR530" s="131"/>
      <c r="RS530" s="131"/>
      <c r="RT530" s="131"/>
      <c r="RU530" s="131"/>
      <c r="RV530" s="131"/>
      <c r="RW530" s="131"/>
      <c r="RX530" s="131"/>
      <c r="RY530" s="131"/>
      <c r="RZ530" s="131"/>
      <c r="SA530" s="131"/>
      <c r="SB530" s="131"/>
      <c r="SC530" s="131"/>
      <c r="SD530" s="131"/>
      <c r="SE530" s="131"/>
      <c r="SF530" s="131"/>
      <c r="SG530" s="131"/>
      <c r="SH530" s="131"/>
      <c r="SI530" s="131"/>
      <c r="SJ530" s="131"/>
      <c r="SK530" s="131"/>
      <c r="SL530" s="131"/>
      <c r="SM530" s="131"/>
      <c r="SN530" s="131"/>
      <c r="SO530" s="131"/>
      <c r="SP530" s="131"/>
      <c r="SQ530" s="131"/>
      <c r="SR530" s="131"/>
      <c r="SS530" s="131"/>
      <c r="ST530" s="131"/>
      <c r="SU530" s="131"/>
      <c r="SV530" s="131"/>
      <c r="SW530" s="131"/>
      <c r="SX530" s="131"/>
      <c r="SY530" s="131"/>
      <c r="SZ530" s="131"/>
      <c r="TA530" s="131"/>
      <c r="TB530" s="131"/>
      <c r="TC530" s="131"/>
      <c r="TD530" s="131"/>
      <c r="TE530" s="131"/>
      <c r="TF530" s="131"/>
      <c r="TG530" s="131"/>
      <c r="TH530" s="131"/>
      <c r="TI530" s="131"/>
      <c r="TJ530" s="131"/>
      <c r="TK530" s="131"/>
      <c r="TL530" s="131"/>
      <c r="TM530" s="131"/>
      <c r="TN530" s="131"/>
      <c r="TO530" s="131"/>
      <c r="TP530" s="131"/>
      <c r="TQ530" s="131"/>
      <c r="TR530" s="131"/>
      <c r="TS530" s="131"/>
      <c r="TT530" s="131"/>
      <c r="TU530" s="131"/>
      <c r="TV530" s="131"/>
      <c r="TW530" s="131"/>
      <c r="TX530" s="131"/>
      <c r="TY530" s="131"/>
      <c r="TZ530" s="131"/>
      <c r="UA530" s="131"/>
      <c r="UB530" s="131"/>
      <c r="UC530" s="131"/>
      <c r="UD530" s="131"/>
      <c r="UE530" s="131"/>
      <c r="UF530" s="131"/>
      <c r="UG530" s="131"/>
      <c r="UH530" s="131"/>
      <c r="UI530" s="131"/>
      <c r="UJ530" s="131"/>
      <c r="UK530" s="131"/>
      <c r="UL530" s="131"/>
      <c r="UM530" s="131"/>
      <c r="UN530" s="131"/>
      <c r="UO530" s="131"/>
      <c r="UP530" s="131"/>
      <c r="UQ530" s="131"/>
      <c r="UR530" s="131"/>
      <c r="US530" s="131"/>
      <c r="UT530" s="131"/>
      <c r="UU530" s="131"/>
      <c r="UV530" s="131"/>
      <c r="UW530" s="131"/>
      <c r="UX530" s="131"/>
      <c r="UY530" s="131"/>
      <c r="UZ530" s="131"/>
      <c r="VA530" s="131"/>
      <c r="VB530" s="131"/>
      <c r="VC530" s="131"/>
      <c r="VD530" s="131"/>
      <c r="VE530" s="131"/>
      <c r="VF530" s="131"/>
      <c r="VG530" s="131"/>
      <c r="VH530" s="131"/>
      <c r="VI530" s="131"/>
      <c r="VJ530" s="131"/>
      <c r="VK530" s="131"/>
      <c r="VL530" s="131"/>
      <c r="VM530" s="131"/>
      <c r="VN530" s="131"/>
      <c r="VO530" s="131"/>
      <c r="VP530" s="131"/>
      <c r="VQ530" s="131"/>
      <c r="VR530" s="131"/>
      <c r="VS530" s="131"/>
      <c r="VT530" s="131"/>
      <c r="VU530" s="131"/>
      <c r="VV530" s="131"/>
      <c r="VW530" s="131"/>
      <c r="VX530" s="131"/>
      <c r="VY530" s="131"/>
      <c r="VZ530" s="131"/>
      <c r="WA530" s="131"/>
      <c r="WB530" s="131"/>
      <c r="WC530" s="131"/>
      <c r="WD530" s="131"/>
      <c r="WE530" s="131"/>
      <c r="WF530" s="131"/>
      <c r="WG530" s="131"/>
      <c r="WH530" s="131"/>
      <c r="WI530" s="131"/>
      <c r="WJ530" s="131"/>
      <c r="WK530" s="131"/>
      <c r="WL530" s="131"/>
      <c r="WM530" s="131"/>
      <c r="WN530" s="131"/>
      <c r="WO530" s="131"/>
      <c r="WP530" s="131"/>
      <c r="WQ530" s="131"/>
      <c r="WR530" s="131"/>
      <c r="WS530" s="131"/>
      <c r="WT530" s="131"/>
      <c r="WU530" s="131"/>
      <c r="WV530" s="131"/>
      <c r="WW530" s="131"/>
      <c r="WX530" s="131"/>
      <c r="WY530" s="131"/>
      <c r="WZ530" s="131"/>
      <c r="XA530" s="131"/>
      <c r="XB530" s="131"/>
      <c r="XC530" s="131"/>
      <c r="XD530" s="131"/>
      <c r="XE530" s="131"/>
      <c r="XF530" s="131"/>
      <c r="XG530" s="131"/>
      <c r="XH530" s="131"/>
      <c r="XI530" s="131"/>
      <c r="XJ530" s="131"/>
      <c r="XK530" s="131"/>
      <c r="XL530" s="131"/>
      <c r="XM530" s="131"/>
      <c r="XN530" s="131"/>
      <c r="XO530" s="131"/>
      <c r="XP530" s="131"/>
      <c r="XQ530" s="131"/>
      <c r="XR530" s="131"/>
      <c r="XS530" s="131"/>
      <c r="XT530" s="131"/>
      <c r="XU530" s="131"/>
      <c r="XV530" s="131"/>
      <c r="XW530" s="131"/>
      <c r="XX530" s="131"/>
      <c r="XY530" s="131"/>
      <c r="XZ530" s="131"/>
      <c r="YA530" s="131"/>
      <c r="YB530" s="131"/>
      <c r="YC530" s="131"/>
      <c r="YD530" s="131"/>
      <c r="YE530" s="131"/>
      <c r="YF530" s="131"/>
      <c r="YG530" s="131"/>
      <c r="YH530" s="131"/>
      <c r="YI530" s="131"/>
      <c r="YJ530" s="131"/>
      <c r="YK530" s="131"/>
      <c r="YL530" s="131"/>
      <c r="YM530" s="131"/>
      <c r="YN530" s="131"/>
      <c r="YO530" s="131"/>
      <c r="YP530" s="131"/>
      <c r="YQ530" s="131"/>
      <c r="YR530" s="131"/>
      <c r="YS530" s="131"/>
      <c r="YT530" s="131"/>
      <c r="YU530" s="131"/>
      <c r="YV530" s="131"/>
      <c r="YW530" s="131"/>
      <c r="YX530" s="131"/>
      <c r="YY530" s="131"/>
      <c r="YZ530" s="131"/>
      <c r="ZA530" s="131"/>
      <c r="ZB530" s="131"/>
      <c r="ZC530" s="131"/>
      <c r="ZD530" s="131"/>
      <c r="ZE530" s="131"/>
      <c r="ZF530" s="131"/>
      <c r="ZG530" s="131"/>
      <c r="ZH530" s="131"/>
      <c r="ZI530" s="131"/>
      <c r="ZJ530" s="131"/>
      <c r="ZK530" s="131"/>
      <c r="ZL530" s="131"/>
      <c r="ZM530" s="131"/>
      <c r="ZN530" s="131"/>
      <c r="ZO530" s="131"/>
      <c r="ZP530" s="131"/>
      <c r="ZQ530" s="131"/>
      <c r="ZR530" s="131"/>
      <c r="ZS530" s="131"/>
      <c r="ZT530" s="131"/>
      <c r="ZU530" s="131"/>
      <c r="ZV530" s="131"/>
      <c r="ZW530" s="131"/>
      <c r="ZX530" s="131"/>
      <c r="ZY530" s="131"/>
      <c r="ZZ530" s="131"/>
      <c r="AAA530" s="131"/>
      <c r="AAB530" s="131"/>
      <c r="AAC530" s="131"/>
      <c r="AAD530" s="131"/>
      <c r="AAE530" s="131"/>
      <c r="AAF530" s="131"/>
      <c r="AAG530" s="131"/>
      <c r="AAH530" s="131"/>
      <c r="AAI530" s="131"/>
      <c r="AAJ530" s="131"/>
      <c r="AAK530" s="131"/>
      <c r="AAL530" s="131"/>
      <c r="AAM530" s="131"/>
      <c r="AAN530" s="131"/>
      <c r="AAO530" s="131"/>
      <c r="AAP530" s="131"/>
      <c r="AAQ530" s="131"/>
      <c r="AAR530" s="131"/>
      <c r="AAS530" s="131"/>
      <c r="AAT530" s="131"/>
      <c r="AAU530" s="131"/>
      <c r="AAV530" s="131"/>
      <c r="AAW530" s="131"/>
      <c r="AAX530" s="131"/>
      <c r="AAY530" s="131"/>
      <c r="AAZ530" s="131"/>
      <c r="ABA530" s="131"/>
      <c r="ABB530" s="131"/>
      <c r="ABC530" s="131"/>
      <c r="ABD530" s="131"/>
      <c r="ABE530" s="131"/>
      <c r="ABF530" s="131"/>
      <c r="ABG530" s="131"/>
      <c r="ABH530" s="131"/>
      <c r="ABI530" s="131"/>
      <c r="ABJ530" s="131"/>
      <c r="ABK530" s="131"/>
      <c r="ABL530" s="131"/>
      <c r="ABM530" s="131"/>
      <c r="ABN530" s="131"/>
      <c r="ABO530" s="131"/>
      <c r="ABP530" s="131"/>
      <c r="ABQ530" s="131"/>
      <c r="ABR530" s="131"/>
      <c r="ABS530" s="131"/>
      <c r="ABT530" s="131"/>
      <c r="ABU530" s="131"/>
      <c r="ABV530" s="131"/>
      <c r="ABW530" s="131"/>
      <c r="ABX530" s="131"/>
      <c r="ABY530" s="131"/>
      <c r="ABZ530" s="131"/>
      <c r="ACA530" s="131"/>
      <c r="ACB530" s="131"/>
      <c r="ACC530" s="131"/>
      <c r="ACD530" s="131"/>
      <c r="ACE530" s="131"/>
      <c r="ACF530" s="131"/>
      <c r="ACG530" s="131"/>
      <c r="ACH530" s="131"/>
      <c r="ACI530" s="131"/>
      <c r="ACJ530" s="131"/>
      <c r="ACK530" s="131"/>
      <c r="ACL530" s="131"/>
      <c r="ACM530" s="131"/>
      <c r="ACN530" s="131"/>
      <c r="ACO530" s="131"/>
      <c r="ACP530" s="131"/>
      <c r="ACQ530" s="131"/>
      <c r="ACR530" s="131"/>
      <c r="ACS530" s="131"/>
      <c r="ACT530" s="131"/>
      <c r="ACU530" s="131"/>
      <c r="ACV530" s="131"/>
      <c r="ACW530" s="131"/>
      <c r="ACX530" s="131"/>
      <c r="ACY530" s="131"/>
      <c r="ACZ530" s="131"/>
      <c r="ADA530" s="131"/>
      <c r="ADB530" s="131"/>
      <c r="ADC530" s="131"/>
      <c r="ADD530" s="131"/>
      <c r="ADE530" s="131"/>
      <c r="ADF530" s="131"/>
      <c r="ADG530" s="131"/>
      <c r="ADH530" s="131"/>
      <c r="ADI530" s="131"/>
      <c r="ADJ530" s="131"/>
      <c r="ADK530" s="131"/>
      <c r="ADL530" s="131"/>
      <c r="ADM530" s="131"/>
      <c r="ADN530" s="131"/>
      <c r="ADO530" s="131"/>
      <c r="ADP530" s="131"/>
      <c r="ADQ530" s="131"/>
      <c r="ADR530" s="131"/>
      <c r="ADS530" s="131"/>
      <c r="ADT530" s="131"/>
      <c r="ADU530" s="131"/>
      <c r="ADV530" s="131"/>
      <c r="ADW530" s="131"/>
      <c r="ADX530" s="131"/>
      <c r="ADY530" s="131"/>
      <c r="ADZ530" s="131"/>
      <c r="AEA530" s="131"/>
      <c r="AEB530" s="131"/>
      <c r="AEC530" s="131"/>
      <c r="AED530" s="131"/>
      <c r="AEE530" s="131"/>
      <c r="AEF530" s="131"/>
      <c r="AEG530" s="131"/>
      <c r="AEH530" s="131"/>
      <c r="AEI530" s="131"/>
      <c r="AEJ530" s="131"/>
      <c r="AEK530" s="131"/>
      <c r="AEL530" s="131"/>
      <c r="AEM530" s="131"/>
      <c r="AEN530" s="131"/>
      <c r="AEO530" s="131"/>
      <c r="AEP530" s="131"/>
      <c r="AEQ530" s="131"/>
      <c r="AER530" s="131"/>
      <c r="AES530" s="131"/>
      <c r="AET530" s="131"/>
      <c r="AEU530" s="131"/>
      <c r="AEV530" s="131"/>
      <c r="AEW530" s="131"/>
      <c r="AEX530" s="131"/>
      <c r="AEY530" s="131"/>
      <c r="AEZ530" s="131"/>
      <c r="AFA530" s="131"/>
      <c r="AFB530" s="131"/>
      <c r="AFC530" s="131"/>
      <c r="AFD530" s="131"/>
      <c r="AFE530" s="131"/>
      <c r="AFF530" s="131"/>
      <c r="AFG530" s="131"/>
      <c r="AFH530" s="131"/>
      <c r="AFI530" s="131"/>
      <c r="AFJ530" s="131"/>
      <c r="AFK530" s="131"/>
      <c r="AFL530" s="131"/>
      <c r="AFM530" s="131"/>
      <c r="AFN530" s="131"/>
      <c r="AFO530" s="131"/>
      <c r="AFP530" s="131"/>
      <c r="AFQ530" s="131"/>
      <c r="AFR530" s="131"/>
      <c r="AFS530" s="131"/>
      <c r="AFT530" s="131"/>
      <c r="AFU530" s="131"/>
      <c r="AFV530" s="131"/>
      <c r="AFW530" s="131"/>
      <c r="AFX530" s="131"/>
      <c r="AFY530" s="131"/>
      <c r="AFZ530" s="131"/>
      <c r="AGA530" s="131"/>
      <c r="AGB530" s="131"/>
      <c r="AGC530" s="131"/>
      <c r="AGD530" s="131"/>
      <c r="AGE530" s="131"/>
      <c r="AGF530" s="131"/>
      <c r="AGG530" s="131"/>
      <c r="AGH530" s="131"/>
      <c r="AGI530" s="131"/>
      <c r="AGJ530" s="131"/>
      <c r="AGK530" s="131"/>
      <c r="AGL530" s="131"/>
      <c r="AGM530" s="131"/>
      <c r="AGN530" s="131"/>
      <c r="AGO530" s="131"/>
      <c r="AGP530" s="131"/>
      <c r="AGQ530" s="131"/>
      <c r="AGR530" s="131"/>
      <c r="AGS530" s="131"/>
      <c r="AGT530" s="131"/>
      <c r="AGU530" s="131"/>
      <c r="AGV530" s="131"/>
      <c r="AGW530" s="131"/>
      <c r="AGX530" s="131"/>
      <c r="AGY530" s="131"/>
      <c r="AGZ530" s="131"/>
      <c r="AHA530" s="131"/>
      <c r="AHB530" s="131"/>
      <c r="AHC530" s="131"/>
      <c r="AHD530" s="131"/>
      <c r="AHE530" s="131"/>
      <c r="AHF530" s="131"/>
      <c r="AHG530" s="131"/>
      <c r="AHH530" s="131"/>
      <c r="AHI530" s="131"/>
      <c r="AHJ530" s="131"/>
      <c r="AHK530" s="131"/>
      <c r="AHL530" s="131"/>
      <c r="AHM530" s="131"/>
      <c r="AHN530" s="131"/>
      <c r="AHO530" s="131"/>
      <c r="AHP530" s="131"/>
      <c r="AHQ530" s="131"/>
      <c r="AHR530" s="131"/>
      <c r="AHS530" s="131"/>
      <c r="AHT530" s="131"/>
      <c r="AHU530" s="131"/>
      <c r="AHV530" s="131"/>
      <c r="AHW530" s="131"/>
      <c r="AHX530" s="131"/>
      <c r="AHY530" s="131"/>
      <c r="AHZ530" s="131"/>
      <c r="AIA530" s="131"/>
      <c r="AIB530" s="131"/>
      <c r="AIC530" s="131"/>
      <c r="AID530" s="131"/>
      <c r="AIE530" s="131"/>
      <c r="AIF530" s="131"/>
      <c r="AIG530" s="131"/>
      <c r="AIH530" s="131"/>
      <c r="AII530" s="131"/>
      <c r="AIJ530" s="131"/>
      <c r="AIK530" s="131"/>
      <c r="AIL530" s="131"/>
      <c r="AIM530" s="131"/>
      <c r="AIN530" s="131"/>
      <c r="AIO530" s="131"/>
      <c r="AIP530" s="131"/>
      <c r="AIQ530" s="131"/>
      <c r="AIR530" s="131"/>
      <c r="AIS530" s="131"/>
      <c r="AIT530" s="131"/>
      <c r="AIU530" s="131"/>
      <c r="AIV530" s="131"/>
      <c r="AIW530" s="131"/>
      <c r="AIX530" s="131"/>
      <c r="AIY530" s="131"/>
      <c r="AIZ530" s="131"/>
      <c r="AJA530" s="131"/>
      <c r="AJB530" s="131"/>
      <c r="AJC530" s="131"/>
      <c r="AJD530" s="131"/>
      <c r="AJE530" s="131"/>
      <c r="AJF530" s="131"/>
      <c r="AJG530" s="131"/>
      <c r="AJH530" s="131"/>
      <c r="AJI530" s="131"/>
      <c r="AJJ530" s="131"/>
      <c r="AJK530" s="131"/>
      <c r="AJL530" s="131"/>
      <c r="AJM530" s="131"/>
      <c r="AJN530" s="131"/>
      <c r="AJO530" s="131"/>
      <c r="AJP530" s="131"/>
      <c r="AJQ530" s="131"/>
      <c r="AJR530" s="131"/>
      <c r="AJS530" s="131"/>
      <c r="AJT530" s="131"/>
      <c r="AJU530" s="131"/>
      <c r="AJV530" s="131"/>
      <c r="AJW530" s="131"/>
      <c r="AJX530" s="131"/>
      <c r="AJY530" s="131"/>
      <c r="AJZ530" s="131"/>
      <c r="AKA530" s="131"/>
      <c r="AKB530" s="131"/>
      <c r="AKC530" s="131"/>
      <c r="AKD530" s="131"/>
      <c r="AKE530" s="131"/>
      <c r="AKF530" s="131"/>
      <c r="AKG530" s="131"/>
      <c r="AKH530" s="131"/>
      <c r="AKI530" s="131"/>
      <c r="AKJ530" s="131"/>
      <c r="AKK530" s="131"/>
      <c r="AKL530" s="131"/>
      <c r="AKM530" s="131"/>
      <c r="AKN530" s="131"/>
      <c r="AKO530" s="131"/>
      <c r="AKP530" s="131"/>
      <c r="AKQ530" s="131"/>
      <c r="AKR530" s="131"/>
      <c r="AKS530" s="131"/>
      <c r="AKT530" s="131"/>
      <c r="AKU530" s="131"/>
      <c r="AKV530" s="131"/>
      <c r="AKW530" s="131"/>
      <c r="AKX530" s="131"/>
      <c r="AKY530" s="131"/>
      <c r="AKZ530" s="131"/>
      <c r="ALA530" s="131"/>
      <c r="ALB530" s="131"/>
      <c r="ALC530" s="131"/>
      <c r="ALD530" s="131"/>
      <c r="ALE530" s="131"/>
      <c r="ALF530" s="131"/>
      <c r="ALG530" s="131"/>
      <c r="ALH530" s="131"/>
      <c r="ALI530" s="131"/>
      <c r="ALJ530" s="131"/>
      <c r="ALK530" s="131"/>
      <c r="ALL530" s="131"/>
      <c r="ALM530" s="131"/>
      <c r="ALN530" s="131"/>
      <c r="ALO530" s="131"/>
      <c r="ALP530" s="131"/>
      <c r="ALQ530" s="131"/>
      <c r="ALR530" s="131"/>
      <c r="ALS530" s="131"/>
      <c r="ALT530" s="131"/>
      <c r="ALU530" s="131"/>
      <c r="ALV530" s="131"/>
      <c r="ALW530" s="131"/>
      <c r="ALX530" s="131"/>
      <c r="ALY530" s="131"/>
      <c r="ALZ530" s="131"/>
      <c r="AMA530" s="131"/>
      <c r="AMB530" s="131"/>
      <c r="AMC530" s="131"/>
      <c r="AMD530" s="131"/>
      <c r="AME530" s="131"/>
      <c r="AMF530" s="131"/>
      <c r="AMG530" s="131"/>
      <c r="AMH530" s="131"/>
      <c r="AMI530" s="131"/>
      <c r="AMJ530" s="131"/>
      <c r="AMK530" s="131"/>
      <c r="AML530" s="131"/>
      <c r="AMM530" s="131"/>
      <c r="AMN530" s="131"/>
      <c r="AMO530" s="131"/>
      <c r="AMP530" s="131"/>
      <c r="AMQ530" s="131"/>
      <c r="AMR530" s="131"/>
      <c r="AMS530" s="131"/>
      <c r="AMT530" s="131"/>
      <c r="AMU530" s="131"/>
      <c r="AMV530" s="131"/>
      <c r="AMW530" s="131"/>
      <c r="AMX530" s="131"/>
      <c r="AMY530" s="131"/>
      <c r="AMZ530" s="131"/>
      <c r="ANA530" s="131"/>
      <c r="ANB530" s="131"/>
      <c r="ANC530" s="131"/>
      <c r="AND530" s="131"/>
      <c r="ANE530" s="131"/>
      <c r="ANF530" s="131"/>
      <c r="ANG530" s="131"/>
      <c r="ANH530" s="131"/>
      <c r="ANI530" s="131"/>
      <c r="ANJ530" s="131"/>
      <c r="ANK530" s="131"/>
      <c r="ANL530" s="131"/>
      <c r="ANM530" s="131"/>
      <c r="ANN530" s="131"/>
      <c r="ANO530" s="131"/>
      <c r="ANP530" s="131"/>
      <c r="ANQ530" s="131"/>
      <c r="ANR530" s="131"/>
      <c r="ANS530" s="131"/>
      <c r="ANT530" s="131"/>
      <c r="ANU530" s="131"/>
      <c r="ANV530" s="131"/>
      <c r="ANW530" s="131"/>
      <c r="ANX530" s="131"/>
      <c r="ANY530" s="131"/>
      <c r="ANZ530" s="131"/>
      <c r="AOA530" s="131"/>
      <c r="AOB530" s="131"/>
      <c r="AOC530" s="131"/>
      <c r="AOD530" s="131"/>
      <c r="AOE530" s="131"/>
      <c r="AOF530" s="131"/>
      <c r="AOG530" s="131"/>
      <c r="AOH530" s="131"/>
      <c r="AOI530" s="131"/>
      <c r="AOJ530" s="131"/>
      <c r="AOK530" s="131"/>
      <c r="AOL530" s="131"/>
      <c r="AOM530" s="131"/>
      <c r="AON530" s="131"/>
      <c r="AOO530" s="131"/>
      <c r="AOP530" s="131"/>
      <c r="AOQ530" s="131"/>
      <c r="AOR530" s="131"/>
      <c r="AOS530" s="131"/>
      <c r="AOT530" s="131"/>
      <c r="AOU530" s="131"/>
      <c r="AOV530" s="131"/>
      <c r="AOW530" s="131"/>
      <c r="AOX530" s="131"/>
      <c r="AOY530" s="131"/>
      <c r="AOZ530" s="131"/>
      <c r="APA530" s="131"/>
      <c r="APB530" s="131"/>
      <c r="APC530" s="131"/>
      <c r="APD530" s="131"/>
      <c r="APE530" s="131"/>
      <c r="APF530" s="131"/>
      <c r="APG530" s="131"/>
      <c r="APH530" s="131"/>
      <c r="API530" s="131"/>
      <c r="APJ530" s="131"/>
      <c r="APK530" s="131"/>
      <c r="APL530" s="131"/>
      <c r="APM530" s="131"/>
      <c r="APN530" s="131"/>
      <c r="APO530" s="131"/>
      <c r="APP530" s="131"/>
      <c r="APQ530" s="131"/>
      <c r="APR530" s="131"/>
      <c r="APS530" s="131"/>
      <c r="APT530" s="131"/>
      <c r="APU530" s="131"/>
      <c r="APV530" s="131"/>
      <c r="APW530" s="131"/>
      <c r="APX530" s="131"/>
      <c r="APY530" s="131"/>
      <c r="APZ530" s="131"/>
      <c r="AQA530" s="131"/>
      <c r="AQB530" s="131"/>
      <c r="AQC530" s="131"/>
      <c r="AQD530" s="131"/>
      <c r="AQE530" s="131"/>
      <c r="AQF530" s="131"/>
      <c r="AQG530" s="131"/>
      <c r="AQH530" s="131"/>
      <c r="AQI530" s="131"/>
      <c r="AQJ530" s="131"/>
      <c r="AQK530" s="131"/>
      <c r="AQL530" s="131"/>
      <c r="AQM530" s="131"/>
      <c r="AQN530" s="131"/>
      <c r="AQO530" s="131"/>
      <c r="AQP530" s="131"/>
      <c r="AQQ530" s="131"/>
      <c r="AQR530" s="131"/>
      <c r="AQS530" s="131"/>
      <c r="AQT530" s="131"/>
      <c r="AQU530" s="131"/>
      <c r="AQV530" s="131"/>
      <c r="AQW530" s="131"/>
      <c r="AQX530" s="131"/>
      <c r="AQY530" s="131"/>
      <c r="AQZ530" s="131"/>
      <c r="ARA530" s="131"/>
      <c r="ARB530" s="131"/>
      <c r="ARC530" s="131"/>
      <c r="ARD530" s="131"/>
      <c r="ARE530" s="131"/>
      <c r="ARF530" s="131"/>
      <c r="ARG530" s="131"/>
      <c r="ARH530" s="131"/>
      <c r="ARI530" s="131"/>
      <c r="ARJ530" s="131"/>
      <c r="ARK530" s="131"/>
      <c r="ARL530" s="131"/>
      <c r="ARM530" s="131"/>
      <c r="ARN530" s="131"/>
      <c r="ARO530" s="131"/>
      <c r="ARP530" s="131"/>
      <c r="ARQ530" s="131"/>
      <c r="ARR530" s="131"/>
      <c r="ARS530" s="131"/>
      <c r="ART530" s="131"/>
      <c r="ARU530" s="131"/>
      <c r="ARV530" s="131"/>
      <c r="ARW530" s="131"/>
      <c r="ARX530" s="131"/>
      <c r="ARY530" s="131"/>
      <c r="ARZ530" s="131"/>
      <c r="ASA530" s="131"/>
      <c r="ASB530" s="131"/>
      <c r="ASC530" s="131"/>
      <c r="ASD530" s="131"/>
      <c r="ASE530" s="131"/>
      <c r="ASF530" s="131"/>
      <c r="ASG530" s="131"/>
      <c r="ASH530" s="131"/>
      <c r="ASI530" s="131"/>
      <c r="ASJ530" s="131"/>
      <c r="ASK530" s="131"/>
      <c r="ASL530" s="131"/>
      <c r="ASM530" s="131"/>
      <c r="ASN530" s="131"/>
      <c r="ASO530" s="131"/>
      <c r="ASP530" s="131"/>
      <c r="ASQ530" s="131"/>
      <c r="ASR530" s="131"/>
      <c r="ASS530" s="131"/>
      <c r="AST530" s="131"/>
      <c r="ASU530" s="131"/>
      <c r="ASV530" s="131"/>
      <c r="ASW530" s="131"/>
      <c r="ASX530" s="131"/>
      <c r="ASY530" s="131"/>
      <c r="ASZ530" s="131"/>
      <c r="ATA530" s="131"/>
      <c r="ATB530" s="131"/>
      <c r="ATC530" s="131"/>
      <c r="ATD530" s="131"/>
      <c r="ATE530" s="131"/>
      <c r="ATF530" s="131"/>
      <c r="ATG530" s="131"/>
      <c r="ATH530" s="131"/>
      <c r="ATI530" s="131"/>
      <c r="ATJ530" s="131"/>
      <c r="ATK530" s="131"/>
      <c r="ATL530" s="131"/>
      <c r="ATM530" s="131"/>
      <c r="ATN530" s="131"/>
      <c r="ATO530" s="131"/>
      <c r="ATP530" s="131"/>
      <c r="ATQ530" s="131"/>
      <c r="ATR530" s="131"/>
      <c r="ATS530" s="131"/>
      <c r="ATT530" s="131"/>
      <c r="ATU530" s="131"/>
      <c r="ATV530" s="131"/>
      <c r="ATW530" s="131"/>
      <c r="ATX530" s="131"/>
      <c r="ATY530" s="131"/>
      <c r="ATZ530" s="131"/>
      <c r="AUA530" s="131"/>
      <c r="AUB530" s="131"/>
      <c r="AUC530" s="131"/>
      <c r="AUD530" s="131"/>
      <c r="AUE530" s="131"/>
      <c r="AUF530" s="131"/>
      <c r="AUG530" s="131"/>
      <c r="AUH530" s="131"/>
      <c r="AUI530" s="131"/>
      <c r="AUJ530" s="131"/>
      <c r="AUK530" s="131"/>
      <c r="AUL530" s="131"/>
      <c r="AUM530" s="131"/>
      <c r="AUN530" s="131"/>
      <c r="AUO530" s="131"/>
      <c r="AUP530" s="131"/>
      <c r="AUQ530" s="131"/>
      <c r="AUR530" s="131"/>
      <c r="AUS530" s="131"/>
      <c r="AUT530" s="131"/>
      <c r="AUU530" s="131"/>
      <c r="AUV530" s="131"/>
      <c r="AUW530" s="131"/>
      <c r="AUX530" s="131"/>
      <c r="AUY530" s="131"/>
      <c r="AUZ530" s="131"/>
      <c r="AVA530" s="131"/>
      <c r="AVB530" s="131"/>
      <c r="AVC530" s="131"/>
      <c r="AVD530" s="131"/>
      <c r="AVE530" s="131"/>
      <c r="AVF530" s="131"/>
      <c r="AVG530" s="131"/>
      <c r="AVH530" s="131"/>
      <c r="AVI530" s="131"/>
      <c r="AVJ530" s="131"/>
      <c r="AVK530" s="131"/>
      <c r="AVL530" s="131"/>
      <c r="AVM530" s="131"/>
      <c r="AVN530" s="131"/>
      <c r="AVO530" s="131"/>
      <c r="AVP530" s="131"/>
      <c r="AVQ530" s="131"/>
      <c r="AVR530" s="131"/>
      <c r="AVS530" s="131"/>
      <c r="AVT530" s="131"/>
      <c r="AVU530" s="131"/>
      <c r="AVV530" s="131"/>
      <c r="AVW530" s="131"/>
      <c r="AVX530" s="131"/>
      <c r="AVY530" s="131"/>
      <c r="AVZ530" s="131"/>
      <c r="AWA530" s="131"/>
      <c r="AWB530" s="131"/>
      <c r="AWC530" s="131"/>
      <c r="AWD530" s="131"/>
      <c r="AWE530" s="131"/>
      <c r="AWF530" s="131"/>
      <c r="AWG530" s="131"/>
      <c r="AWH530" s="131"/>
      <c r="AWI530" s="131"/>
      <c r="AWJ530" s="131"/>
      <c r="AWK530" s="131"/>
      <c r="AWL530" s="131"/>
      <c r="AWM530" s="131"/>
      <c r="AWN530" s="131"/>
      <c r="AWO530" s="131"/>
      <c r="AWP530" s="131"/>
      <c r="AWQ530" s="131"/>
      <c r="AWR530" s="131"/>
      <c r="AWS530" s="131"/>
      <c r="AWT530" s="131"/>
      <c r="AWU530" s="131"/>
      <c r="AWV530" s="131"/>
      <c r="AWW530" s="131"/>
      <c r="AWX530" s="131"/>
      <c r="AWY530" s="131"/>
      <c r="AWZ530" s="131"/>
      <c r="AXA530" s="131"/>
      <c r="AXB530" s="131"/>
      <c r="AXC530" s="131"/>
      <c r="AXD530" s="131"/>
      <c r="AXE530" s="131"/>
      <c r="AXF530" s="131"/>
      <c r="AXG530" s="131"/>
      <c r="AXH530" s="131"/>
      <c r="AXI530" s="131"/>
      <c r="AXJ530" s="131"/>
      <c r="AXK530" s="131"/>
      <c r="AXL530" s="131"/>
      <c r="AXM530" s="131"/>
      <c r="AXN530" s="131"/>
      <c r="AXO530" s="131"/>
      <c r="AXP530" s="131"/>
      <c r="AXQ530" s="131"/>
      <c r="AXR530" s="131"/>
      <c r="AXS530" s="131"/>
      <c r="AXT530" s="131"/>
      <c r="AXU530" s="131"/>
      <c r="AXV530" s="131"/>
      <c r="AXW530" s="131"/>
      <c r="AXX530" s="131"/>
    </row>
    <row r="531" spans="1:1324" s="105" customFormat="1" ht="15.75" hidden="1" customHeight="1" x14ac:dyDescent="0.2">
      <c r="A531" s="13" t="s">
        <v>1302</v>
      </c>
      <c r="B531" s="13" t="s">
        <v>1304</v>
      </c>
      <c r="C531" s="12" t="s">
        <v>1301</v>
      </c>
      <c r="D531" s="19" t="s">
        <v>1303</v>
      </c>
      <c r="E531" s="9">
        <v>40840</v>
      </c>
      <c r="F531" s="30" t="s">
        <v>1167</v>
      </c>
      <c r="G531" s="30" t="s">
        <v>1186</v>
      </c>
      <c r="H531" s="30">
        <v>42005</v>
      </c>
      <c r="I531" s="30" t="s">
        <v>1065</v>
      </c>
      <c r="J531" s="173"/>
      <c r="K531" s="87" t="s">
        <v>7</v>
      </c>
      <c r="L531" s="87">
        <v>1</v>
      </c>
      <c r="M531" s="87">
        <v>1</v>
      </c>
      <c r="N531" s="87" t="s">
        <v>49</v>
      </c>
      <c r="O531" s="87">
        <v>1</v>
      </c>
      <c r="P531" s="87" t="s">
        <v>49</v>
      </c>
      <c r="Q531" s="87">
        <v>1</v>
      </c>
      <c r="R531" s="87" t="s">
        <v>49</v>
      </c>
      <c r="S531" s="87">
        <v>1</v>
      </c>
      <c r="T531" s="87" t="s">
        <v>326</v>
      </c>
      <c r="U531" s="87">
        <v>1</v>
      </c>
      <c r="V531" s="87">
        <v>1</v>
      </c>
      <c r="W531" s="87">
        <v>0</v>
      </c>
      <c r="X531" s="87">
        <v>0</v>
      </c>
      <c r="Y531" s="87">
        <v>0</v>
      </c>
      <c r="Z531" s="84">
        <v>1</v>
      </c>
      <c r="AA531" s="87">
        <v>0</v>
      </c>
      <c r="AB531" s="71">
        <f>IF((ISERROR(VLOOKUP($A531,RTlist2,40,FALSE)))=TRUE,2,VLOOKUP($A531,RTlist2,40,FALSE))</f>
        <v>2</v>
      </c>
      <c r="AC531" s="71">
        <f>IF((ISERROR(VLOOKUP($A531,RTlist2,41,FALSE)))=TRUE,2,VLOOKUP($A531,RTlist2,41,FALSE))</f>
        <v>2</v>
      </c>
      <c r="AD531" s="71">
        <f>IF((ISERROR(VLOOKUP($A531,RTlist2,36,FALSE)))=TRUE,2,VLOOKUP($A531,RTlist2,36,FALSE))</f>
        <v>2</v>
      </c>
      <c r="AE531" s="71">
        <f>IF((ISERROR(VLOOKUP($A531,RTlist2,37,FALSE)))=TRUE,2,VLOOKUP($A531,RTlist2,37,FALSE))</f>
        <v>2</v>
      </c>
      <c r="AF531" s="103"/>
      <c r="AG531" s="131"/>
    </row>
    <row r="532" spans="1:1324" s="106" customFormat="1" ht="15.75" hidden="1" customHeight="1" x14ac:dyDescent="0.2">
      <c r="A532" s="13" t="s">
        <v>2120</v>
      </c>
      <c r="B532" s="13" t="s">
        <v>1304</v>
      </c>
      <c r="C532" s="12" t="s">
        <v>1301</v>
      </c>
      <c r="D532" s="19" t="s">
        <v>72</v>
      </c>
      <c r="E532" s="9">
        <v>42002</v>
      </c>
      <c r="F532" s="30" t="s">
        <v>1167</v>
      </c>
      <c r="G532" s="30" t="s">
        <v>1186</v>
      </c>
      <c r="H532" s="30">
        <v>42038</v>
      </c>
      <c r="I532" s="30" t="s">
        <v>1065</v>
      </c>
      <c r="J532" s="173"/>
      <c r="K532" s="87" t="s">
        <v>7</v>
      </c>
      <c r="L532" s="87">
        <v>1</v>
      </c>
      <c r="M532" s="87">
        <v>1</v>
      </c>
      <c r="N532" s="87" t="s">
        <v>326</v>
      </c>
      <c r="O532" s="87">
        <v>1</v>
      </c>
      <c r="P532" s="87" t="s">
        <v>326</v>
      </c>
      <c r="Q532" s="87">
        <v>1</v>
      </c>
      <c r="R532" s="87" t="s">
        <v>326</v>
      </c>
      <c r="S532" s="87">
        <v>1</v>
      </c>
      <c r="T532" s="87" t="s">
        <v>49</v>
      </c>
      <c r="U532" s="87">
        <v>1</v>
      </c>
      <c r="V532" s="87">
        <v>1</v>
      </c>
      <c r="W532" s="87">
        <v>0</v>
      </c>
      <c r="X532" s="87">
        <v>0</v>
      </c>
      <c r="Y532" s="87">
        <v>0</v>
      </c>
      <c r="Z532" s="87">
        <v>0</v>
      </c>
      <c r="AA532" s="87">
        <v>0</v>
      </c>
      <c r="AB532" s="87">
        <v>0</v>
      </c>
      <c r="AC532" s="87">
        <v>0</v>
      </c>
      <c r="AD532" s="87">
        <v>0</v>
      </c>
      <c r="AE532" s="87">
        <v>0</v>
      </c>
      <c r="AF532" s="104"/>
      <c r="AG532" s="131"/>
      <c r="AH532" s="105"/>
      <c r="AI532" s="105"/>
      <c r="AJ532" s="105"/>
      <c r="AK532" s="105"/>
      <c r="AL532" s="105"/>
      <c r="AM532" s="105"/>
      <c r="AN532" s="105"/>
      <c r="AO532" s="105"/>
      <c r="AP532" s="105"/>
      <c r="AQ532" s="105"/>
      <c r="AR532" s="105"/>
      <c r="AS532" s="105"/>
      <c r="AT532" s="105"/>
      <c r="AU532" s="105"/>
      <c r="AV532" s="105"/>
      <c r="AW532" s="105"/>
      <c r="AX532" s="105"/>
      <c r="AY532" s="105"/>
      <c r="AZ532" s="105"/>
      <c r="BA532" s="105"/>
      <c r="BB532" s="105"/>
      <c r="BC532" s="105"/>
      <c r="BD532" s="105"/>
      <c r="BE532" s="105"/>
      <c r="BF532" s="105"/>
      <c r="BG532" s="105"/>
      <c r="BH532" s="105"/>
      <c r="BI532" s="105"/>
      <c r="BJ532" s="105"/>
      <c r="BK532" s="105"/>
      <c r="BL532" s="105"/>
      <c r="BM532" s="105"/>
      <c r="BN532" s="105"/>
      <c r="BO532" s="105"/>
      <c r="BP532" s="105"/>
      <c r="BQ532" s="105"/>
      <c r="BR532" s="105"/>
      <c r="BS532" s="105"/>
      <c r="BT532" s="105"/>
      <c r="BU532" s="105"/>
      <c r="BV532" s="105"/>
      <c r="BW532" s="105"/>
      <c r="BX532" s="105"/>
      <c r="BY532" s="105"/>
      <c r="BZ532" s="105"/>
      <c r="CA532" s="105"/>
      <c r="CB532" s="105"/>
      <c r="CC532" s="105"/>
      <c r="CD532" s="105"/>
      <c r="CE532" s="105"/>
      <c r="CF532" s="105"/>
      <c r="CG532" s="105"/>
      <c r="CH532" s="105"/>
      <c r="CI532" s="105"/>
      <c r="CJ532" s="105"/>
      <c r="CK532" s="105"/>
      <c r="CL532" s="105"/>
      <c r="CM532" s="105"/>
      <c r="CN532" s="105"/>
      <c r="CO532" s="105"/>
      <c r="CP532" s="105"/>
      <c r="CQ532" s="105"/>
      <c r="CR532" s="105"/>
      <c r="CS532" s="105"/>
      <c r="CT532" s="105"/>
      <c r="CU532" s="105"/>
      <c r="CV532" s="105"/>
      <c r="CW532" s="105"/>
      <c r="CX532" s="105"/>
      <c r="CY532" s="105"/>
      <c r="CZ532" s="105"/>
      <c r="DA532" s="105"/>
      <c r="DB532" s="105"/>
      <c r="DC532" s="105"/>
      <c r="DD532" s="105"/>
      <c r="DE532" s="105"/>
      <c r="DF532" s="105"/>
      <c r="DG532" s="105"/>
      <c r="DH532" s="105"/>
      <c r="DI532" s="105"/>
      <c r="DJ532" s="105"/>
      <c r="DK532" s="105"/>
      <c r="DL532" s="105"/>
      <c r="DM532" s="105"/>
      <c r="DN532" s="105"/>
      <c r="DO532" s="105"/>
      <c r="DP532" s="105"/>
      <c r="DQ532" s="105"/>
      <c r="DR532" s="105"/>
      <c r="DS532" s="105"/>
      <c r="DT532" s="105"/>
      <c r="DU532" s="105"/>
      <c r="DV532" s="105"/>
      <c r="DW532" s="105"/>
      <c r="DX532" s="105"/>
      <c r="DY532" s="105"/>
      <c r="DZ532" s="105"/>
      <c r="EA532" s="105"/>
      <c r="EB532" s="105"/>
      <c r="EC532" s="105"/>
      <c r="ED532" s="105"/>
      <c r="EE532" s="105"/>
      <c r="EF532" s="105"/>
      <c r="EG532" s="105"/>
      <c r="EH532" s="105"/>
      <c r="EI532" s="105"/>
      <c r="EJ532" s="105"/>
      <c r="EK532" s="105"/>
      <c r="EL532" s="105"/>
      <c r="EM532" s="105"/>
      <c r="EN532" s="105"/>
      <c r="EO532" s="105"/>
      <c r="EP532" s="105"/>
      <c r="EQ532" s="105"/>
      <c r="ER532" s="105"/>
      <c r="ES532" s="105"/>
      <c r="ET532" s="105"/>
      <c r="EU532" s="105"/>
      <c r="EV532" s="105"/>
      <c r="EW532" s="105"/>
      <c r="EX532" s="105"/>
      <c r="EY532" s="105"/>
      <c r="EZ532" s="105"/>
      <c r="FA532" s="105"/>
      <c r="FB532" s="105"/>
      <c r="FC532" s="105"/>
      <c r="FD532" s="105"/>
      <c r="FE532" s="105"/>
      <c r="FF532" s="105"/>
      <c r="FG532" s="105"/>
      <c r="FH532" s="105"/>
      <c r="FI532" s="105"/>
      <c r="FJ532" s="105"/>
      <c r="FK532" s="105"/>
      <c r="FL532" s="105"/>
      <c r="FM532" s="105"/>
      <c r="FN532" s="105"/>
      <c r="FO532" s="105"/>
      <c r="FP532" s="105"/>
      <c r="FQ532" s="105"/>
      <c r="FR532" s="105"/>
      <c r="FS532" s="105"/>
      <c r="FT532" s="105"/>
      <c r="FU532" s="105"/>
      <c r="FV532" s="105"/>
      <c r="FW532" s="105"/>
      <c r="FX532" s="105"/>
      <c r="FY532" s="105"/>
      <c r="FZ532" s="105"/>
      <c r="GA532" s="105"/>
      <c r="GB532" s="105"/>
      <c r="GC532" s="105"/>
      <c r="GD532" s="105"/>
      <c r="GE532" s="105"/>
      <c r="GF532" s="105"/>
      <c r="GG532" s="105"/>
      <c r="GH532" s="105"/>
      <c r="GI532" s="105"/>
      <c r="GJ532" s="105"/>
      <c r="GK532" s="105"/>
      <c r="GL532" s="105"/>
      <c r="GM532" s="105"/>
      <c r="GN532" s="105"/>
      <c r="GO532" s="105"/>
      <c r="GP532" s="105"/>
      <c r="GQ532" s="105"/>
      <c r="GR532" s="105"/>
      <c r="GS532" s="105"/>
      <c r="GT532" s="105"/>
      <c r="GU532" s="105"/>
      <c r="GV532" s="105"/>
      <c r="GW532" s="105"/>
      <c r="GX532" s="105"/>
      <c r="GY532" s="105"/>
      <c r="GZ532" s="105"/>
      <c r="HA532" s="105"/>
      <c r="HB532" s="105"/>
      <c r="HC532" s="105"/>
      <c r="HD532" s="105"/>
      <c r="HE532" s="105"/>
      <c r="HF532" s="105"/>
      <c r="HG532" s="105"/>
      <c r="HH532" s="105"/>
      <c r="HI532" s="105"/>
      <c r="HJ532" s="105"/>
      <c r="HK532" s="105"/>
      <c r="HL532" s="105"/>
      <c r="HM532" s="105"/>
      <c r="HN532" s="105"/>
      <c r="HO532" s="105"/>
      <c r="HP532" s="105"/>
      <c r="HQ532" s="105"/>
      <c r="HR532" s="105"/>
      <c r="HS532" s="105"/>
      <c r="HT532" s="105"/>
      <c r="HU532" s="105"/>
      <c r="HV532" s="105"/>
      <c r="HW532" s="105"/>
      <c r="HX532" s="105"/>
      <c r="HY532" s="105"/>
      <c r="HZ532" s="105"/>
      <c r="IA532" s="105"/>
      <c r="IB532" s="105"/>
      <c r="IC532" s="105"/>
      <c r="ID532" s="105"/>
      <c r="IE532" s="105"/>
      <c r="IF532" s="105"/>
      <c r="IG532" s="105"/>
      <c r="IH532" s="105"/>
      <c r="II532" s="105"/>
      <c r="IJ532" s="105"/>
      <c r="IK532" s="105"/>
      <c r="IL532" s="105"/>
      <c r="IM532" s="105"/>
      <c r="IN532" s="105"/>
      <c r="IO532" s="105"/>
      <c r="IP532" s="105"/>
      <c r="IQ532" s="105"/>
      <c r="IR532" s="105"/>
      <c r="IS532" s="105"/>
      <c r="IT532" s="105"/>
      <c r="IU532" s="105"/>
      <c r="IV532" s="105"/>
      <c r="IW532" s="105"/>
      <c r="IX532" s="105"/>
      <c r="IY532" s="105"/>
      <c r="IZ532" s="105"/>
      <c r="JA532" s="105"/>
      <c r="JB532" s="105"/>
      <c r="JC532" s="105"/>
      <c r="JD532" s="105"/>
      <c r="JE532" s="105"/>
      <c r="JF532" s="105"/>
      <c r="JG532" s="105"/>
      <c r="JH532" s="105"/>
      <c r="JI532" s="105"/>
      <c r="JJ532" s="105"/>
      <c r="JK532" s="105"/>
      <c r="JL532" s="105"/>
      <c r="JM532" s="105"/>
      <c r="JN532" s="105"/>
      <c r="JO532" s="105"/>
      <c r="JP532" s="105"/>
      <c r="JQ532" s="105"/>
      <c r="JR532" s="105"/>
      <c r="JS532" s="105"/>
      <c r="JT532" s="105"/>
      <c r="JU532" s="105"/>
      <c r="JV532" s="105"/>
      <c r="JW532" s="105"/>
      <c r="JX532" s="105"/>
      <c r="JY532" s="105"/>
      <c r="JZ532" s="105"/>
      <c r="KA532" s="105"/>
      <c r="KB532" s="105"/>
      <c r="KC532" s="105"/>
      <c r="KD532" s="105"/>
      <c r="KE532" s="105"/>
      <c r="KF532" s="105"/>
      <c r="KG532" s="105"/>
      <c r="KH532" s="105"/>
      <c r="KI532" s="105"/>
      <c r="KJ532" s="105"/>
      <c r="KK532" s="105"/>
      <c r="KL532" s="105"/>
      <c r="KM532" s="105"/>
      <c r="KN532" s="105"/>
      <c r="KO532" s="105"/>
      <c r="KP532" s="105"/>
      <c r="KQ532" s="105"/>
      <c r="KR532" s="105"/>
      <c r="KS532" s="105"/>
      <c r="KT532" s="105"/>
      <c r="KU532" s="105"/>
      <c r="KV532" s="105"/>
      <c r="KW532" s="105"/>
      <c r="KX532" s="105"/>
      <c r="KY532" s="105"/>
      <c r="KZ532" s="105"/>
      <c r="LA532" s="105"/>
      <c r="LB532" s="105"/>
      <c r="LC532" s="105"/>
      <c r="LD532" s="105"/>
      <c r="LE532" s="105"/>
      <c r="LF532" s="105"/>
      <c r="LG532" s="105"/>
      <c r="LH532" s="105"/>
      <c r="LI532" s="105"/>
      <c r="LJ532" s="105"/>
      <c r="LK532" s="105"/>
      <c r="LL532" s="105"/>
      <c r="LM532" s="105"/>
      <c r="LN532" s="105"/>
      <c r="LO532" s="105"/>
      <c r="LP532" s="105"/>
      <c r="LQ532" s="105"/>
      <c r="LR532" s="105"/>
      <c r="LS532" s="105"/>
      <c r="LT532" s="105"/>
      <c r="LU532" s="105"/>
      <c r="LV532" s="105"/>
      <c r="LW532" s="105"/>
      <c r="LX532" s="105"/>
      <c r="LY532" s="105"/>
      <c r="LZ532" s="105"/>
      <c r="MA532" s="105"/>
      <c r="MB532" s="105"/>
      <c r="MC532" s="105"/>
      <c r="MD532" s="105"/>
      <c r="ME532" s="105"/>
      <c r="MF532" s="105"/>
      <c r="MG532" s="105"/>
      <c r="MH532" s="105"/>
      <c r="MI532" s="105"/>
      <c r="MJ532" s="105"/>
      <c r="MK532" s="105"/>
      <c r="ML532" s="105"/>
      <c r="MM532" s="105"/>
      <c r="MN532" s="105"/>
      <c r="MO532" s="105"/>
      <c r="MP532" s="105"/>
      <c r="MQ532" s="105"/>
      <c r="MR532" s="105"/>
      <c r="MS532" s="105"/>
      <c r="MT532" s="105"/>
      <c r="MU532" s="105"/>
      <c r="MV532" s="105"/>
      <c r="MW532" s="105"/>
      <c r="MX532" s="105"/>
      <c r="MY532" s="105"/>
      <c r="MZ532" s="105"/>
      <c r="NA532" s="105"/>
      <c r="NB532" s="105"/>
      <c r="NC532" s="105"/>
      <c r="ND532" s="105"/>
      <c r="NE532" s="105"/>
      <c r="NF532" s="105"/>
      <c r="NG532" s="105"/>
      <c r="NH532" s="105"/>
      <c r="NI532" s="105"/>
      <c r="NJ532" s="105"/>
      <c r="NK532" s="105"/>
      <c r="NL532" s="105"/>
      <c r="NM532" s="105"/>
      <c r="NN532" s="105"/>
      <c r="NO532" s="105"/>
      <c r="NP532" s="105"/>
      <c r="NQ532" s="105"/>
      <c r="NR532" s="105"/>
      <c r="NS532" s="105"/>
      <c r="NT532" s="105"/>
      <c r="NU532" s="105"/>
      <c r="NV532" s="105"/>
      <c r="NW532" s="105"/>
      <c r="NX532" s="105"/>
      <c r="NY532" s="105"/>
      <c r="NZ532" s="105"/>
      <c r="OA532" s="105"/>
      <c r="OB532" s="105"/>
      <c r="OC532" s="105"/>
      <c r="OD532" s="105"/>
      <c r="OE532" s="105"/>
      <c r="OF532" s="105"/>
      <c r="OG532" s="105"/>
      <c r="OH532" s="105"/>
      <c r="OI532" s="105"/>
      <c r="OJ532" s="105"/>
      <c r="OK532" s="105"/>
      <c r="OL532" s="105"/>
      <c r="OM532" s="105"/>
      <c r="ON532" s="105"/>
      <c r="OO532" s="105"/>
      <c r="OP532" s="105"/>
      <c r="OQ532" s="105"/>
      <c r="OR532" s="105"/>
      <c r="OS532" s="105"/>
      <c r="OT532" s="105"/>
      <c r="OU532" s="105"/>
      <c r="OV532" s="105"/>
      <c r="OW532" s="105"/>
      <c r="OX532" s="105"/>
      <c r="OY532" s="105"/>
      <c r="OZ532" s="105"/>
      <c r="PA532" s="105"/>
      <c r="PB532" s="105"/>
      <c r="PC532" s="105"/>
      <c r="PD532" s="105"/>
      <c r="PE532" s="105"/>
      <c r="PF532" s="105"/>
      <c r="PG532" s="105"/>
      <c r="PH532" s="105"/>
      <c r="PI532" s="105"/>
      <c r="PJ532" s="105"/>
      <c r="PK532" s="105"/>
      <c r="PL532" s="105"/>
      <c r="PM532" s="105"/>
      <c r="PN532" s="105"/>
      <c r="PO532" s="105"/>
      <c r="PP532" s="105"/>
      <c r="PQ532" s="105"/>
      <c r="PR532" s="105"/>
      <c r="PS532" s="105"/>
      <c r="PT532" s="105"/>
      <c r="PU532" s="105"/>
      <c r="PV532" s="105"/>
      <c r="PW532" s="105"/>
      <c r="PX532" s="105"/>
      <c r="PY532" s="105"/>
      <c r="PZ532" s="105"/>
      <c r="QA532" s="105"/>
      <c r="QB532" s="105"/>
      <c r="QC532" s="105"/>
      <c r="QD532" s="105"/>
      <c r="QE532" s="105"/>
      <c r="QF532" s="105"/>
      <c r="QG532" s="105"/>
      <c r="QH532" s="105"/>
      <c r="QI532" s="105"/>
      <c r="QJ532" s="105"/>
      <c r="QK532" s="105"/>
      <c r="QL532" s="105"/>
      <c r="QM532" s="105"/>
      <c r="QN532" s="105"/>
      <c r="QO532" s="105"/>
      <c r="QP532" s="105"/>
      <c r="QQ532" s="105"/>
      <c r="QR532" s="105"/>
      <c r="QS532" s="105"/>
      <c r="QT532" s="105"/>
      <c r="QU532" s="105"/>
      <c r="QV532" s="105"/>
      <c r="QW532" s="105"/>
      <c r="QX532" s="105"/>
      <c r="QY532" s="105"/>
      <c r="QZ532" s="105"/>
      <c r="RA532" s="105"/>
      <c r="RB532" s="105"/>
      <c r="RC532" s="105"/>
      <c r="RD532" s="105"/>
      <c r="RE532" s="105"/>
      <c r="RF532" s="105"/>
      <c r="RG532" s="105"/>
      <c r="RH532" s="105"/>
      <c r="RI532" s="105"/>
      <c r="RJ532" s="105"/>
      <c r="RK532" s="105"/>
      <c r="RL532" s="105"/>
      <c r="RM532" s="105"/>
      <c r="RN532" s="105"/>
      <c r="RO532" s="105"/>
      <c r="RP532" s="105"/>
      <c r="RQ532" s="105"/>
      <c r="RR532" s="105"/>
      <c r="RS532" s="105"/>
      <c r="RT532" s="105"/>
      <c r="RU532" s="105"/>
      <c r="RV532" s="105"/>
      <c r="RW532" s="105"/>
      <c r="RX532" s="105"/>
      <c r="RY532" s="105"/>
      <c r="RZ532" s="105"/>
      <c r="SA532" s="105"/>
      <c r="SB532" s="105"/>
      <c r="SC532" s="105"/>
      <c r="SD532" s="105"/>
      <c r="SE532" s="105"/>
      <c r="SF532" s="105"/>
      <c r="SG532" s="105"/>
      <c r="SH532" s="105"/>
      <c r="SI532" s="105"/>
      <c r="SJ532" s="105"/>
      <c r="SK532" s="105"/>
      <c r="SL532" s="105"/>
      <c r="SM532" s="105"/>
      <c r="SN532" s="105"/>
      <c r="SO532" s="105"/>
      <c r="SP532" s="105"/>
      <c r="SQ532" s="105"/>
      <c r="SR532" s="105"/>
      <c r="SS532" s="105"/>
      <c r="ST532" s="105"/>
      <c r="SU532" s="105"/>
      <c r="SV532" s="105"/>
      <c r="SW532" s="105"/>
      <c r="SX532" s="105"/>
      <c r="SY532" s="105"/>
      <c r="SZ532" s="105"/>
      <c r="TA532" s="105"/>
      <c r="TB532" s="105"/>
      <c r="TC532" s="105"/>
      <c r="TD532" s="105"/>
      <c r="TE532" s="105"/>
      <c r="TF532" s="105"/>
      <c r="TG532" s="105"/>
      <c r="TH532" s="105"/>
      <c r="TI532" s="105"/>
      <c r="TJ532" s="105"/>
      <c r="TK532" s="105"/>
      <c r="TL532" s="105"/>
      <c r="TM532" s="105"/>
      <c r="TN532" s="105"/>
      <c r="TO532" s="105"/>
      <c r="TP532" s="105"/>
      <c r="TQ532" s="105"/>
      <c r="TR532" s="105"/>
      <c r="TS532" s="105"/>
      <c r="TT532" s="105"/>
      <c r="TU532" s="105"/>
      <c r="TV532" s="105"/>
      <c r="TW532" s="105"/>
      <c r="TX532" s="105"/>
      <c r="TY532" s="105"/>
      <c r="TZ532" s="105"/>
      <c r="UA532" s="105"/>
      <c r="UB532" s="105"/>
      <c r="UC532" s="105"/>
      <c r="UD532" s="105"/>
      <c r="UE532" s="105"/>
      <c r="UF532" s="105"/>
      <c r="UG532" s="105"/>
      <c r="UH532" s="105"/>
      <c r="UI532" s="105"/>
      <c r="UJ532" s="105"/>
      <c r="UK532" s="105"/>
      <c r="UL532" s="105"/>
      <c r="UM532" s="105"/>
      <c r="UN532" s="105"/>
      <c r="UO532" s="105"/>
      <c r="UP532" s="105"/>
      <c r="UQ532" s="105"/>
      <c r="UR532" s="105"/>
      <c r="US532" s="105"/>
      <c r="UT532" s="105"/>
      <c r="UU532" s="105"/>
      <c r="UV532" s="105"/>
      <c r="UW532" s="105"/>
      <c r="UX532" s="105"/>
      <c r="UY532" s="105"/>
      <c r="UZ532" s="105"/>
      <c r="VA532" s="105"/>
      <c r="VB532" s="105"/>
      <c r="VC532" s="105"/>
      <c r="VD532" s="105"/>
      <c r="VE532" s="105"/>
      <c r="VF532" s="105"/>
      <c r="VG532" s="105"/>
      <c r="VH532" s="105"/>
      <c r="VI532" s="105"/>
      <c r="VJ532" s="105"/>
      <c r="VK532" s="105"/>
      <c r="VL532" s="105"/>
      <c r="VM532" s="105"/>
      <c r="VN532" s="105"/>
      <c r="VO532" s="105"/>
      <c r="VP532" s="105"/>
      <c r="VQ532" s="105"/>
      <c r="VR532" s="105"/>
      <c r="VS532" s="105"/>
      <c r="VT532" s="105"/>
      <c r="VU532" s="105"/>
      <c r="VV532" s="105"/>
      <c r="VW532" s="105"/>
      <c r="VX532" s="105"/>
      <c r="VY532" s="105"/>
      <c r="VZ532" s="105"/>
      <c r="WA532" s="105"/>
      <c r="WB532" s="105"/>
      <c r="WC532" s="105"/>
      <c r="WD532" s="105"/>
      <c r="WE532" s="105"/>
      <c r="WF532" s="105"/>
      <c r="WG532" s="105"/>
      <c r="WH532" s="105"/>
      <c r="WI532" s="105"/>
      <c r="WJ532" s="105"/>
      <c r="WK532" s="105"/>
      <c r="WL532" s="105"/>
      <c r="WM532" s="105"/>
      <c r="WN532" s="105"/>
      <c r="WO532" s="105"/>
      <c r="WP532" s="105"/>
      <c r="WQ532" s="105"/>
      <c r="WR532" s="105"/>
      <c r="WS532" s="105"/>
      <c r="WT532" s="105"/>
      <c r="WU532" s="105"/>
      <c r="WV532" s="105"/>
      <c r="WW532" s="105"/>
      <c r="WX532" s="105"/>
      <c r="WY532" s="105"/>
      <c r="WZ532" s="105"/>
      <c r="XA532" s="105"/>
      <c r="XB532" s="105"/>
      <c r="XC532" s="105"/>
      <c r="XD532" s="105"/>
      <c r="XE532" s="105"/>
      <c r="XF532" s="105"/>
      <c r="XG532" s="105"/>
      <c r="XH532" s="105"/>
      <c r="XI532" s="105"/>
      <c r="XJ532" s="105"/>
      <c r="XK532" s="105"/>
      <c r="XL532" s="105"/>
      <c r="XM532" s="105"/>
      <c r="XN532" s="105"/>
      <c r="XO532" s="105"/>
      <c r="XP532" s="105"/>
      <c r="XQ532" s="105"/>
      <c r="XR532" s="105"/>
      <c r="XS532" s="105"/>
      <c r="XT532" s="105"/>
      <c r="XU532" s="105"/>
      <c r="XV532" s="105"/>
      <c r="XW532" s="105"/>
      <c r="XX532" s="105"/>
      <c r="XY532" s="105"/>
      <c r="XZ532" s="105"/>
      <c r="YA532" s="105"/>
      <c r="YB532" s="105"/>
      <c r="YC532" s="105"/>
      <c r="YD532" s="105"/>
      <c r="YE532" s="105"/>
      <c r="YF532" s="105"/>
      <c r="YG532" s="105"/>
      <c r="YH532" s="105"/>
      <c r="YI532" s="105"/>
      <c r="YJ532" s="105"/>
      <c r="YK532" s="105"/>
      <c r="YL532" s="105"/>
      <c r="YM532" s="105"/>
      <c r="YN532" s="105"/>
      <c r="YO532" s="105"/>
      <c r="YP532" s="105"/>
      <c r="YQ532" s="105"/>
      <c r="YR532" s="105"/>
      <c r="YS532" s="105"/>
      <c r="YT532" s="105"/>
      <c r="YU532" s="105"/>
      <c r="YV532" s="105"/>
      <c r="YW532" s="105"/>
      <c r="YX532" s="105"/>
      <c r="YY532" s="105"/>
      <c r="YZ532" s="105"/>
      <c r="ZA532" s="105"/>
      <c r="ZB532" s="105"/>
      <c r="ZC532" s="105"/>
      <c r="ZD532" s="105"/>
      <c r="ZE532" s="105"/>
      <c r="ZF532" s="105"/>
      <c r="ZG532" s="105"/>
      <c r="ZH532" s="105"/>
      <c r="ZI532" s="105"/>
      <c r="ZJ532" s="105"/>
      <c r="ZK532" s="105"/>
      <c r="ZL532" s="105"/>
      <c r="ZM532" s="105"/>
      <c r="ZN532" s="105"/>
      <c r="ZO532" s="105"/>
      <c r="ZP532" s="105"/>
      <c r="ZQ532" s="105"/>
      <c r="ZR532" s="105"/>
      <c r="ZS532" s="105"/>
      <c r="ZT532" s="105"/>
      <c r="ZU532" s="105"/>
      <c r="ZV532" s="105"/>
      <c r="ZW532" s="105"/>
      <c r="ZX532" s="105"/>
      <c r="ZY532" s="105"/>
      <c r="ZZ532" s="105"/>
      <c r="AAA532" s="105"/>
      <c r="AAB532" s="105"/>
      <c r="AAC532" s="105"/>
      <c r="AAD532" s="105"/>
      <c r="AAE532" s="105"/>
      <c r="AAF532" s="105"/>
      <c r="AAG532" s="105"/>
      <c r="AAH532" s="105"/>
      <c r="AAI532" s="105"/>
      <c r="AAJ532" s="105"/>
      <c r="AAK532" s="105"/>
      <c r="AAL532" s="105"/>
      <c r="AAM532" s="105"/>
      <c r="AAN532" s="105"/>
      <c r="AAO532" s="105"/>
      <c r="AAP532" s="105"/>
      <c r="AAQ532" s="105"/>
      <c r="AAR532" s="105"/>
      <c r="AAS532" s="105"/>
      <c r="AAT532" s="105"/>
      <c r="AAU532" s="105"/>
      <c r="AAV532" s="105"/>
      <c r="AAW532" s="105"/>
      <c r="AAX532" s="105"/>
      <c r="AAY532" s="105"/>
      <c r="AAZ532" s="105"/>
      <c r="ABA532" s="105"/>
      <c r="ABB532" s="105"/>
      <c r="ABC532" s="105"/>
      <c r="ABD532" s="105"/>
      <c r="ABE532" s="105"/>
      <c r="ABF532" s="105"/>
      <c r="ABG532" s="105"/>
      <c r="ABH532" s="105"/>
      <c r="ABI532" s="105"/>
      <c r="ABJ532" s="105"/>
      <c r="ABK532" s="105"/>
      <c r="ABL532" s="105"/>
      <c r="ABM532" s="105"/>
      <c r="ABN532" s="105"/>
      <c r="ABO532" s="105"/>
      <c r="ABP532" s="105"/>
      <c r="ABQ532" s="105"/>
      <c r="ABR532" s="105"/>
      <c r="ABS532" s="105"/>
      <c r="ABT532" s="105"/>
      <c r="ABU532" s="105"/>
      <c r="ABV532" s="105"/>
      <c r="ABW532" s="105"/>
      <c r="ABX532" s="105"/>
      <c r="ABY532" s="105"/>
      <c r="ABZ532" s="105"/>
      <c r="ACA532" s="105"/>
      <c r="ACB532" s="105"/>
      <c r="ACC532" s="105"/>
      <c r="ACD532" s="105"/>
      <c r="ACE532" s="105"/>
      <c r="ACF532" s="105"/>
      <c r="ACG532" s="105"/>
      <c r="ACH532" s="105"/>
      <c r="ACI532" s="105"/>
      <c r="ACJ532" s="105"/>
      <c r="ACK532" s="105"/>
      <c r="ACL532" s="105"/>
      <c r="ACM532" s="105"/>
      <c r="ACN532" s="105"/>
      <c r="ACO532" s="105"/>
      <c r="ACP532" s="105"/>
      <c r="ACQ532" s="105"/>
      <c r="ACR532" s="105"/>
      <c r="ACS532" s="105"/>
      <c r="ACT532" s="105"/>
      <c r="ACU532" s="105"/>
      <c r="ACV532" s="105"/>
      <c r="ACW532" s="105"/>
      <c r="ACX532" s="105"/>
      <c r="ACY532" s="105"/>
      <c r="ACZ532" s="105"/>
      <c r="ADA532" s="105"/>
      <c r="ADB532" s="105"/>
      <c r="ADC532" s="105"/>
      <c r="ADD532" s="105"/>
      <c r="ADE532" s="105"/>
      <c r="ADF532" s="105"/>
      <c r="ADG532" s="105"/>
      <c r="ADH532" s="105"/>
      <c r="ADI532" s="105"/>
      <c r="ADJ532" s="105"/>
      <c r="ADK532" s="105"/>
      <c r="ADL532" s="105"/>
      <c r="ADM532" s="105"/>
      <c r="ADN532" s="105"/>
      <c r="ADO532" s="105"/>
      <c r="ADP532" s="105"/>
      <c r="ADQ532" s="105"/>
      <c r="ADR532" s="105"/>
      <c r="ADS532" s="105"/>
      <c r="ADT532" s="105"/>
      <c r="ADU532" s="105"/>
      <c r="ADV532" s="105"/>
      <c r="ADW532" s="105"/>
      <c r="ADX532" s="105"/>
      <c r="ADY532" s="105"/>
      <c r="ADZ532" s="105"/>
      <c r="AEA532" s="105"/>
      <c r="AEB532" s="105"/>
      <c r="AEC532" s="105"/>
      <c r="AED532" s="105"/>
      <c r="AEE532" s="105"/>
      <c r="AEF532" s="105"/>
      <c r="AEG532" s="105"/>
      <c r="AEH532" s="105"/>
      <c r="AEI532" s="105"/>
      <c r="AEJ532" s="105"/>
      <c r="AEK532" s="105"/>
      <c r="AEL532" s="105"/>
      <c r="AEM532" s="105"/>
      <c r="AEN532" s="105"/>
      <c r="AEO532" s="105"/>
      <c r="AEP532" s="105"/>
      <c r="AEQ532" s="105"/>
      <c r="AER532" s="105"/>
      <c r="AES532" s="105"/>
      <c r="AET532" s="105"/>
      <c r="AEU532" s="105"/>
      <c r="AEV532" s="105"/>
      <c r="AEW532" s="105"/>
      <c r="AEX532" s="105"/>
      <c r="AEY532" s="105"/>
      <c r="AEZ532" s="105"/>
      <c r="AFA532" s="105"/>
      <c r="AFB532" s="105"/>
      <c r="AFC532" s="105"/>
      <c r="AFD532" s="105"/>
      <c r="AFE532" s="105"/>
      <c r="AFF532" s="105"/>
      <c r="AFG532" s="105"/>
      <c r="AFH532" s="105"/>
      <c r="AFI532" s="105"/>
      <c r="AFJ532" s="105"/>
      <c r="AFK532" s="105"/>
      <c r="AFL532" s="105"/>
      <c r="AFM532" s="105"/>
      <c r="AFN532" s="105"/>
      <c r="AFO532" s="105"/>
      <c r="AFP532" s="105"/>
      <c r="AFQ532" s="105"/>
      <c r="AFR532" s="105"/>
      <c r="AFS532" s="105"/>
      <c r="AFT532" s="105"/>
      <c r="AFU532" s="105"/>
      <c r="AFV532" s="105"/>
      <c r="AFW532" s="105"/>
      <c r="AFX532" s="105"/>
      <c r="AFY532" s="105"/>
      <c r="AFZ532" s="105"/>
      <c r="AGA532" s="105"/>
      <c r="AGB532" s="105"/>
      <c r="AGC532" s="105"/>
      <c r="AGD532" s="105"/>
      <c r="AGE532" s="105"/>
      <c r="AGF532" s="105"/>
      <c r="AGG532" s="105"/>
      <c r="AGH532" s="105"/>
      <c r="AGI532" s="105"/>
      <c r="AGJ532" s="105"/>
      <c r="AGK532" s="105"/>
      <c r="AGL532" s="105"/>
      <c r="AGM532" s="105"/>
      <c r="AGN532" s="105"/>
      <c r="AGO532" s="105"/>
      <c r="AGP532" s="105"/>
      <c r="AGQ532" s="105"/>
      <c r="AGR532" s="105"/>
      <c r="AGS532" s="105"/>
      <c r="AGT532" s="105"/>
      <c r="AGU532" s="105"/>
      <c r="AGV532" s="105"/>
      <c r="AGW532" s="105"/>
      <c r="AGX532" s="105"/>
      <c r="AGY532" s="105"/>
      <c r="AGZ532" s="105"/>
      <c r="AHA532" s="105"/>
      <c r="AHB532" s="105"/>
      <c r="AHC532" s="105"/>
      <c r="AHD532" s="105"/>
      <c r="AHE532" s="105"/>
      <c r="AHF532" s="105"/>
      <c r="AHG532" s="105"/>
      <c r="AHH532" s="105"/>
      <c r="AHI532" s="105"/>
      <c r="AHJ532" s="105"/>
      <c r="AHK532" s="105"/>
      <c r="AHL532" s="105"/>
      <c r="AHM532" s="105"/>
      <c r="AHN532" s="105"/>
      <c r="AHO532" s="105"/>
      <c r="AHP532" s="105"/>
      <c r="AHQ532" s="105"/>
      <c r="AHR532" s="105"/>
      <c r="AHS532" s="105"/>
      <c r="AHT532" s="105"/>
      <c r="AHU532" s="105"/>
      <c r="AHV532" s="105"/>
      <c r="AHW532" s="105"/>
      <c r="AHX532" s="105"/>
      <c r="AHY532" s="105"/>
      <c r="AHZ532" s="105"/>
      <c r="AIA532" s="105"/>
      <c r="AIB532" s="105"/>
      <c r="AIC532" s="105"/>
      <c r="AID532" s="105"/>
      <c r="AIE532" s="105"/>
      <c r="AIF532" s="105"/>
      <c r="AIG532" s="105"/>
      <c r="AIH532" s="105"/>
      <c r="AII532" s="105"/>
      <c r="AIJ532" s="105"/>
      <c r="AIK532" s="105"/>
      <c r="AIL532" s="105"/>
      <c r="AIM532" s="105"/>
      <c r="AIN532" s="105"/>
      <c r="AIO532" s="105"/>
      <c r="AIP532" s="105"/>
      <c r="AIQ532" s="105"/>
      <c r="AIR532" s="105"/>
      <c r="AIS532" s="105"/>
      <c r="AIT532" s="105"/>
      <c r="AIU532" s="105"/>
      <c r="AIV532" s="105"/>
      <c r="AIW532" s="105"/>
      <c r="AIX532" s="105"/>
      <c r="AIY532" s="105"/>
      <c r="AIZ532" s="105"/>
      <c r="AJA532" s="105"/>
      <c r="AJB532" s="105"/>
      <c r="AJC532" s="105"/>
      <c r="AJD532" s="105"/>
      <c r="AJE532" s="105"/>
      <c r="AJF532" s="105"/>
      <c r="AJG532" s="105"/>
      <c r="AJH532" s="105"/>
      <c r="AJI532" s="105"/>
      <c r="AJJ532" s="105"/>
      <c r="AJK532" s="105"/>
      <c r="AJL532" s="105"/>
      <c r="AJM532" s="105"/>
      <c r="AJN532" s="105"/>
      <c r="AJO532" s="105"/>
      <c r="AJP532" s="105"/>
      <c r="AJQ532" s="105"/>
      <c r="AJR532" s="105"/>
      <c r="AJS532" s="105"/>
      <c r="AJT532" s="105"/>
      <c r="AJU532" s="105"/>
      <c r="AJV532" s="105"/>
      <c r="AJW532" s="105"/>
      <c r="AJX532" s="105"/>
      <c r="AJY532" s="105"/>
      <c r="AJZ532" s="105"/>
      <c r="AKA532" s="105"/>
      <c r="AKB532" s="105"/>
      <c r="AKC532" s="105"/>
      <c r="AKD532" s="105"/>
      <c r="AKE532" s="105"/>
      <c r="AKF532" s="105"/>
      <c r="AKG532" s="105"/>
      <c r="AKH532" s="105"/>
      <c r="AKI532" s="105"/>
      <c r="AKJ532" s="105"/>
      <c r="AKK532" s="105"/>
      <c r="AKL532" s="105"/>
      <c r="AKM532" s="105"/>
      <c r="AKN532" s="105"/>
      <c r="AKO532" s="105"/>
      <c r="AKP532" s="105"/>
      <c r="AKQ532" s="105"/>
      <c r="AKR532" s="105"/>
      <c r="AKS532" s="105"/>
      <c r="AKT532" s="105"/>
      <c r="AKU532" s="105"/>
      <c r="AKV532" s="105"/>
      <c r="AKW532" s="105"/>
      <c r="AKX532" s="105"/>
      <c r="AKY532" s="105"/>
      <c r="AKZ532" s="105"/>
      <c r="ALA532" s="105"/>
      <c r="ALB532" s="105"/>
      <c r="ALC532" s="105"/>
      <c r="ALD532" s="105"/>
      <c r="ALE532" s="105"/>
      <c r="ALF532" s="105"/>
      <c r="ALG532" s="105"/>
      <c r="ALH532" s="105"/>
      <c r="ALI532" s="105"/>
      <c r="ALJ532" s="105"/>
      <c r="ALK532" s="105"/>
      <c r="ALL532" s="105"/>
      <c r="ALM532" s="105"/>
      <c r="ALN532" s="105"/>
      <c r="ALO532" s="105"/>
      <c r="ALP532" s="105"/>
      <c r="ALQ532" s="105"/>
      <c r="ALR532" s="105"/>
      <c r="ALS532" s="105"/>
      <c r="ALT532" s="105"/>
      <c r="ALU532" s="105"/>
      <c r="ALV532" s="105"/>
      <c r="ALW532" s="105"/>
      <c r="ALX532" s="105"/>
      <c r="ALY532" s="105"/>
      <c r="ALZ532" s="105"/>
      <c r="AMA532" s="105"/>
      <c r="AMB532" s="105"/>
      <c r="AMC532" s="105"/>
      <c r="AMD532" s="105"/>
      <c r="AME532" s="105"/>
      <c r="AMF532" s="105"/>
      <c r="AMG532" s="105"/>
      <c r="AMH532" s="105"/>
      <c r="AMI532" s="105"/>
      <c r="AMJ532" s="105"/>
      <c r="AMK532" s="105"/>
      <c r="AML532" s="105"/>
      <c r="AMM532" s="105"/>
      <c r="AMN532" s="105"/>
      <c r="AMO532" s="105"/>
      <c r="AMP532" s="105"/>
      <c r="AMQ532" s="105"/>
      <c r="AMR532" s="105"/>
      <c r="AMS532" s="105"/>
      <c r="AMT532" s="105"/>
      <c r="AMU532" s="105"/>
      <c r="AMV532" s="105"/>
      <c r="AMW532" s="105"/>
      <c r="AMX532" s="105"/>
      <c r="AMY532" s="105"/>
      <c r="AMZ532" s="105"/>
      <c r="ANA532" s="105"/>
      <c r="ANB532" s="105"/>
      <c r="ANC532" s="105"/>
      <c r="AND532" s="105"/>
      <c r="ANE532" s="105"/>
      <c r="ANF532" s="105"/>
      <c r="ANG532" s="105"/>
      <c r="ANH532" s="105"/>
      <c r="ANI532" s="105"/>
      <c r="ANJ532" s="105"/>
      <c r="ANK532" s="105"/>
      <c r="ANL532" s="105"/>
      <c r="ANM532" s="105"/>
      <c r="ANN532" s="105"/>
      <c r="ANO532" s="105"/>
      <c r="ANP532" s="105"/>
      <c r="ANQ532" s="105"/>
      <c r="ANR532" s="105"/>
      <c r="ANS532" s="105"/>
      <c r="ANT532" s="105"/>
      <c r="ANU532" s="105"/>
      <c r="ANV532" s="105"/>
      <c r="ANW532" s="105"/>
      <c r="ANX532" s="105"/>
      <c r="ANY532" s="105"/>
      <c r="ANZ532" s="105"/>
      <c r="AOA532" s="105"/>
      <c r="AOB532" s="105"/>
      <c r="AOC532" s="105"/>
      <c r="AOD532" s="105"/>
      <c r="AOE532" s="105"/>
      <c r="AOF532" s="105"/>
      <c r="AOG532" s="105"/>
      <c r="AOH532" s="105"/>
      <c r="AOI532" s="105"/>
      <c r="AOJ532" s="105"/>
      <c r="AOK532" s="105"/>
      <c r="AOL532" s="105"/>
      <c r="AOM532" s="105"/>
      <c r="AON532" s="105"/>
      <c r="AOO532" s="105"/>
      <c r="AOP532" s="105"/>
      <c r="AOQ532" s="105"/>
      <c r="AOR532" s="105"/>
      <c r="AOS532" s="105"/>
      <c r="AOT532" s="105"/>
      <c r="AOU532" s="105"/>
      <c r="AOV532" s="105"/>
      <c r="AOW532" s="105"/>
      <c r="AOX532" s="105"/>
      <c r="AOY532" s="105"/>
      <c r="AOZ532" s="105"/>
      <c r="APA532" s="105"/>
      <c r="APB532" s="105"/>
      <c r="APC532" s="105"/>
      <c r="APD532" s="105"/>
      <c r="APE532" s="105"/>
      <c r="APF532" s="105"/>
      <c r="APG532" s="105"/>
      <c r="APH532" s="105"/>
      <c r="API532" s="105"/>
      <c r="APJ532" s="105"/>
      <c r="APK532" s="105"/>
      <c r="APL532" s="105"/>
      <c r="APM532" s="105"/>
      <c r="APN532" s="105"/>
      <c r="APO532" s="105"/>
      <c r="APP532" s="105"/>
      <c r="APQ532" s="105"/>
      <c r="APR532" s="105"/>
      <c r="APS532" s="105"/>
      <c r="APT532" s="105"/>
      <c r="APU532" s="105"/>
      <c r="APV532" s="105"/>
      <c r="APW532" s="105"/>
      <c r="APX532" s="105"/>
      <c r="APY532" s="105"/>
      <c r="APZ532" s="105"/>
      <c r="AQA532" s="105"/>
      <c r="AQB532" s="105"/>
      <c r="AQC532" s="105"/>
      <c r="AQD532" s="105"/>
      <c r="AQE532" s="105"/>
      <c r="AQF532" s="105"/>
      <c r="AQG532" s="105"/>
      <c r="AQH532" s="105"/>
      <c r="AQI532" s="105"/>
      <c r="AQJ532" s="105"/>
      <c r="AQK532" s="105"/>
      <c r="AQL532" s="105"/>
      <c r="AQM532" s="105"/>
      <c r="AQN532" s="105"/>
      <c r="AQO532" s="105"/>
      <c r="AQP532" s="105"/>
      <c r="AQQ532" s="105"/>
      <c r="AQR532" s="105"/>
      <c r="AQS532" s="105"/>
      <c r="AQT532" s="105"/>
      <c r="AQU532" s="105"/>
      <c r="AQV532" s="105"/>
      <c r="AQW532" s="105"/>
      <c r="AQX532" s="105"/>
      <c r="AQY532" s="105"/>
      <c r="AQZ532" s="105"/>
      <c r="ARA532" s="105"/>
      <c r="ARB532" s="105"/>
      <c r="ARC532" s="105"/>
      <c r="ARD532" s="105"/>
      <c r="ARE532" s="105"/>
      <c r="ARF532" s="105"/>
      <c r="ARG532" s="105"/>
      <c r="ARH532" s="105"/>
      <c r="ARI532" s="105"/>
      <c r="ARJ532" s="105"/>
      <c r="ARK532" s="105"/>
      <c r="ARL532" s="105"/>
      <c r="ARM532" s="105"/>
      <c r="ARN532" s="105"/>
      <c r="ARO532" s="105"/>
      <c r="ARP532" s="105"/>
      <c r="ARQ532" s="105"/>
      <c r="ARR532" s="105"/>
      <c r="ARS532" s="105"/>
      <c r="ART532" s="105"/>
      <c r="ARU532" s="105"/>
      <c r="ARV532" s="105"/>
      <c r="ARW532" s="105"/>
      <c r="ARX532" s="105"/>
      <c r="ARY532" s="105"/>
      <c r="ARZ532" s="105"/>
      <c r="ASA532" s="105"/>
      <c r="ASB532" s="105"/>
      <c r="ASC532" s="105"/>
      <c r="ASD532" s="105"/>
      <c r="ASE532" s="105"/>
      <c r="ASF532" s="105"/>
      <c r="ASG532" s="105"/>
      <c r="ASH532" s="105"/>
      <c r="ASI532" s="105"/>
      <c r="ASJ532" s="105"/>
      <c r="ASK532" s="105"/>
      <c r="ASL532" s="105"/>
      <c r="ASM532" s="105"/>
      <c r="ASN532" s="105"/>
      <c r="ASO532" s="105"/>
      <c r="ASP532" s="105"/>
      <c r="ASQ532" s="105"/>
      <c r="ASR532" s="105"/>
      <c r="ASS532" s="105"/>
      <c r="AST532" s="105"/>
      <c r="ASU532" s="105"/>
      <c r="ASV532" s="105"/>
      <c r="ASW532" s="105"/>
      <c r="ASX532" s="105"/>
      <c r="ASY532" s="105"/>
      <c r="ASZ532" s="105"/>
      <c r="ATA532" s="105"/>
      <c r="ATB532" s="105"/>
      <c r="ATC532" s="105"/>
      <c r="ATD532" s="105"/>
      <c r="ATE532" s="105"/>
      <c r="ATF532" s="105"/>
      <c r="ATG532" s="105"/>
      <c r="ATH532" s="105"/>
      <c r="ATI532" s="105"/>
      <c r="ATJ532" s="105"/>
      <c r="ATK532" s="105"/>
      <c r="ATL532" s="105"/>
      <c r="ATM532" s="105"/>
      <c r="ATN532" s="105"/>
      <c r="ATO532" s="105"/>
      <c r="ATP532" s="105"/>
      <c r="ATQ532" s="105"/>
      <c r="ATR532" s="105"/>
      <c r="ATS532" s="105"/>
      <c r="ATT532" s="105"/>
      <c r="ATU532" s="105"/>
      <c r="ATV532" s="105"/>
      <c r="ATW532" s="105"/>
      <c r="ATX532" s="105"/>
      <c r="ATY532" s="105"/>
      <c r="ATZ532" s="105"/>
      <c r="AUA532" s="105"/>
      <c r="AUB532" s="105"/>
      <c r="AUC532" s="105"/>
      <c r="AUD532" s="105"/>
      <c r="AUE532" s="105"/>
      <c r="AUF532" s="105"/>
      <c r="AUG532" s="105"/>
      <c r="AUH532" s="105"/>
      <c r="AUI532" s="105"/>
      <c r="AUJ532" s="105"/>
      <c r="AUK532" s="105"/>
      <c r="AUL532" s="105"/>
      <c r="AUM532" s="105"/>
      <c r="AUN532" s="105"/>
      <c r="AUO532" s="105"/>
      <c r="AUP532" s="105"/>
      <c r="AUQ532" s="105"/>
      <c r="AUR532" s="105"/>
      <c r="AUS532" s="105"/>
      <c r="AUT532" s="105"/>
      <c r="AUU532" s="105"/>
      <c r="AUV532" s="105"/>
      <c r="AUW532" s="105"/>
      <c r="AUX532" s="105"/>
      <c r="AUY532" s="105"/>
      <c r="AUZ532" s="105"/>
      <c r="AVA532" s="105"/>
      <c r="AVB532" s="105"/>
      <c r="AVC532" s="105"/>
      <c r="AVD532" s="105"/>
      <c r="AVE532" s="105"/>
      <c r="AVF532" s="105"/>
      <c r="AVG532" s="105"/>
      <c r="AVH532" s="105"/>
      <c r="AVI532" s="105"/>
      <c r="AVJ532" s="105"/>
      <c r="AVK532" s="105"/>
      <c r="AVL532" s="105"/>
      <c r="AVM532" s="105"/>
      <c r="AVN532" s="105"/>
      <c r="AVO532" s="105"/>
      <c r="AVP532" s="105"/>
      <c r="AVQ532" s="105"/>
      <c r="AVR532" s="105"/>
      <c r="AVS532" s="105"/>
      <c r="AVT532" s="105"/>
      <c r="AVU532" s="105"/>
      <c r="AVV532" s="105"/>
      <c r="AVW532" s="105"/>
      <c r="AVX532" s="105"/>
      <c r="AVY532" s="105"/>
      <c r="AVZ532" s="105"/>
      <c r="AWA532" s="105"/>
      <c r="AWB532" s="105"/>
      <c r="AWC532" s="105"/>
      <c r="AWD532" s="105"/>
      <c r="AWE532" s="105"/>
      <c r="AWF532" s="105"/>
      <c r="AWG532" s="105"/>
      <c r="AWH532" s="105"/>
      <c r="AWI532" s="105"/>
      <c r="AWJ532" s="105"/>
      <c r="AWK532" s="105"/>
      <c r="AWL532" s="105"/>
      <c r="AWM532" s="105"/>
      <c r="AWN532" s="105"/>
      <c r="AWO532" s="105"/>
      <c r="AWP532" s="105"/>
      <c r="AWQ532" s="105"/>
      <c r="AWR532" s="105"/>
      <c r="AWS532" s="105"/>
      <c r="AWT532" s="105"/>
      <c r="AWU532" s="105"/>
      <c r="AWV532" s="105"/>
      <c r="AWW532" s="105"/>
      <c r="AWX532" s="105"/>
      <c r="AWY532" s="105"/>
      <c r="AWZ532" s="105"/>
      <c r="AXA532" s="105"/>
      <c r="AXB532" s="105"/>
      <c r="AXC532" s="105"/>
      <c r="AXD532" s="105"/>
      <c r="AXE532" s="105"/>
      <c r="AXF532" s="105"/>
      <c r="AXG532" s="105"/>
      <c r="AXH532" s="105"/>
      <c r="AXI532" s="105"/>
      <c r="AXJ532" s="105"/>
      <c r="AXK532" s="105"/>
      <c r="AXL532" s="105"/>
      <c r="AXM532" s="105"/>
      <c r="AXN532" s="105"/>
      <c r="AXO532" s="105"/>
      <c r="AXP532" s="105"/>
      <c r="AXQ532" s="105"/>
      <c r="AXR532" s="105"/>
      <c r="AXS532" s="105"/>
      <c r="AXT532" s="105"/>
      <c r="AXU532" s="105"/>
      <c r="AXV532" s="105"/>
      <c r="AXW532" s="105"/>
      <c r="AXX532" s="105"/>
    </row>
    <row r="533" spans="1:1324" s="105" customFormat="1" ht="15.75" hidden="1" customHeight="1" x14ac:dyDescent="0.2">
      <c r="A533" s="13" t="s">
        <v>3024</v>
      </c>
      <c r="B533" s="13" t="s">
        <v>1304</v>
      </c>
      <c r="C533" s="12" t="s">
        <v>1301</v>
      </c>
      <c r="D533" s="19" t="s">
        <v>10</v>
      </c>
      <c r="E533" s="9">
        <v>42725</v>
      </c>
      <c r="F533" s="30" t="s">
        <v>1167</v>
      </c>
      <c r="G533" s="30" t="s">
        <v>1186</v>
      </c>
      <c r="H533" s="30">
        <v>42766</v>
      </c>
      <c r="I533" s="30" t="s">
        <v>1065</v>
      </c>
      <c r="J533" s="173"/>
      <c r="K533" s="87" t="s">
        <v>7</v>
      </c>
      <c r="L533" s="87">
        <v>1</v>
      </c>
      <c r="M533" s="87">
        <v>1</v>
      </c>
      <c r="N533" s="87" t="s">
        <v>326</v>
      </c>
      <c r="O533" s="87">
        <v>1</v>
      </c>
      <c r="P533" s="87" t="s">
        <v>326</v>
      </c>
      <c r="Q533" s="87">
        <v>1</v>
      </c>
      <c r="R533" s="87" t="s">
        <v>326</v>
      </c>
      <c r="S533" s="87">
        <v>1</v>
      </c>
      <c r="T533" s="87" t="s">
        <v>49</v>
      </c>
      <c r="U533" s="87">
        <v>1</v>
      </c>
      <c r="V533" s="87">
        <v>1</v>
      </c>
      <c r="W533" s="87">
        <v>0</v>
      </c>
      <c r="X533" s="87">
        <v>0</v>
      </c>
      <c r="Y533" s="87">
        <v>0</v>
      </c>
      <c r="Z533" s="87">
        <v>1</v>
      </c>
      <c r="AA533" s="87">
        <v>0</v>
      </c>
      <c r="AB533" s="87">
        <v>1</v>
      </c>
      <c r="AC533" s="87">
        <v>0</v>
      </c>
      <c r="AD533" s="87">
        <v>0</v>
      </c>
      <c r="AE533" s="87">
        <v>0</v>
      </c>
      <c r="AF533" s="104"/>
      <c r="AG533" s="131"/>
      <c r="AH533" s="131"/>
      <c r="AI533" s="131"/>
      <c r="AJ533" s="131"/>
      <c r="AK533" s="131"/>
      <c r="AL533" s="131"/>
      <c r="AM533" s="131"/>
      <c r="AN533" s="131"/>
      <c r="AO533" s="131"/>
      <c r="AP533" s="131"/>
      <c r="AQ533" s="131"/>
      <c r="AR533" s="131"/>
      <c r="AS533" s="131"/>
      <c r="AT533" s="131"/>
      <c r="AU533" s="131"/>
      <c r="AV533" s="131"/>
      <c r="AW533" s="131"/>
      <c r="AX533" s="131"/>
      <c r="AY533" s="131"/>
      <c r="AZ533" s="131"/>
      <c r="BA533" s="131"/>
      <c r="BB533" s="131"/>
      <c r="BC533" s="131"/>
      <c r="BD533" s="131"/>
      <c r="BE533" s="131"/>
      <c r="BF533" s="131"/>
      <c r="BG533" s="131"/>
      <c r="BH533" s="131"/>
      <c r="BI533" s="131"/>
      <c r="BJ533" s="131"/>
      <c r="BK533" s="131"/>
      <c r="BL533" s="131"/>
      <c r="BM533" s="131"/>
      <c r="BN533" s="131"/>
      <c r="BO533" s="131"/>
      <c r="BP533" s="131"/>
      <c r="BQ533" s="131"/>
      <c r="BR533" s="131"/>
      <c r="BS533" s="131"/>
      <c r="BT533" s="131"/>
      <c r="BU533" s="131"/>
      <c r="BV533" s="131"/>
      <c r="BW533" s="131"/>
      <c r="BX533" s="131"/>
      <c r="BY533" s="131"/>
      <c r="BZ533" s="131"/>
      <c r="CA533" s="131"/>
      <c r="CB533" s="131"/>
      <c r="CC533" s="131"/>
      <c r="CD533" s="131"/>
      <c r="CE533" s="131"/>
      <c r="CF533" s="131"/>
      <c r="CG533" s="131"/>
      <c r="CH533" s="131"/>
      <c r="CI533" s="131"/>
      <c r="CJ533" s="131"/>
      <c r="CK533" s="131"/>
      <c r="CL533" s="131"/>
      <c r="CM533" s="131"/>
      <c r="CN533" s="131"/>
      <c r="CO533" s="131"/>
      <c r="CP533" s="131"/>
      <c r="CQ533" s="131"/>
      <c r="CR533" s="131"/>
      <c r="CS533" s="131"/>
      <c r="CT533" s="131"/>
      <c r="CU533" s="131"/>
      <c r="CV533" s="131"/>
      <c r="CW533" s="131"/>
      <c r="CX533" s="131"/>
      <c r="CY533" s="131"/>
      <c r="CZ533" s="131"/>
      <c r="DA533" s="131"/>
      <c r="DB533" s="131"/>
      <c r="DC533" s="131"/>
      <c r="DD533" s="131"/>
      <c r="DE533" s="131"/>
      <c r="DF533" s="131"/>
      <c r="DG533" s="131"/>
      <c r="DH533" s="131"/>
      <c r="DI533" s="131"/>
      <c r="DJ533" s="131"/>
      <c r="DK533" s="131"/>
      <c r="DL533" s="131"/>
      <c r="DM533" s="131"/>
      <c r="DN533" s="131"/>
      <c r="DO533" s="131"/>
      <c r="DP533" s="131"/>
      <c r="DQ533" s="131"/>
      <c r="DR533" s="131"/>
      <c r="DS533" s="131"/>
      <c r="DT533" s="131"/>
      <c r="DU533" s="131"/>
      <c r="DV533" s="131"/>
      <c r="DW533" s="131"/>
      <c r="DX533" s="131"/>
      <c r="DY533" s="131"/>
      <c r="DZ533" s="131"/>
      <c r="EA533" s="131"/>
      <c r="EB533" s="131"/>
      <c r="EC533" s="131"/>
      <c r="ED533" s="131"/>
      <c r="EE533" s="131"/>
      <c r="EF533" s="131"/>
      <c r="EG533" s="131"/>
      <c r="EH533" s="131"/>
      <c r="EI533" s="131"/>
      <c r="EJ533" s="131"/>
      <c r="EK533" s="131"/>
      <c r="EL533" s="131"/>
      <c r="EM533" s="131"/>
      <c r="EN533" s="131"/>
      <c r="EO533" s="131"/>
      <c r="EP533" s="131"/>
      <c r="EQ533" s="131"/>
      <c r="ER533" s="131"/>
      <c r="ES533" s="131"/>
      <c r="ET533" s="131"/>
      <c r="EU533" s="131"/>
      <c r="EV533" s="131"/>
      <c r="EW533" s="131"/>
      <c r="EX533" s="131"/>
      <c r="EY533" s="131"/>
      <c r="EZ533" s="131"/>
      <c r="FA533" s="131"/>
      <c r="FB533" s="131"/>
      <c r="FC533" s="131"/>
      <c r="FD533" s="131"/>
      <c r="FE533" s="131"/>
      <c r="FF533" s="131"/>
      <c r="FG533" s="131"/>
      <c r="FH533" s="131"/>
      <c r="FI533" s="131"/>
      <c r="FJ533" s="131"/>
      <c r="FK533" s="131"/>
      <c r="FL533" s="131"/>
      <c r="FM533" s="131"/>
      <c r="FN533" s="131"/>
      <c r="FO533" s="131"/>
      <c r="FP533" s="131"/>
      <c r="FQ533" s="131"/>
      <c r="FR533" s="131"/>
      <c r="FS533" s="131"/>
      <c r="FT533" s="131"/>
      <c r="FU533" s="131"/>
      <c r="FV533" s="131"/>
      <c r="FW533" s="131"/>
      <c r="FX533" s="131"/>
      <c r="FY533" s="131"/>
      <c r="FZ533" s="131"/>
      <c r="GA533" s="131"/>
      <c r="GB533" s="131"/>
      <c r="GC533" s="131"/>
      <c r="GD533" s="131"/>
      <c r="GE533" s="131"/>
      <c r="GF533" s="131"/>
      <c r="GG533" s="131"/>
      <c r="GH533" s="131"/>
      <c r="GI533" s="131"/>
      <c r="GJ533" s="131"/>
      <c r="GK533" s="131"/>
      <c r="GL533" s="131"/>
      <c r="GM533" s="131"/>
      <c r="GN533" s="131"/>
      <c r="GO533" s="131"/>
      <c r="GP533" s="131"/>
      <c r="GQ533" s="131"/>
      <c r="GR533" s="131"/>
      <c r="GS533" s="131"/>
      <c r="GT533" s="131"/>
      <c r="GU533" s="131"/>
      <c r="GV533" s="131"/>
      <c r="GW533" s="131"/>
      <c r="GX533" s="131"/>
      <c r="GY533" s="131"/>
      <c r="GZ533" s="131"/>
      <c r="HA533" s="131"/>
      <c r="HB533" s="131"/>
      <c r="HC533" s="131"/>
      <c r="HD533" s="131"/>
      <c r="HE533" s="131"/>
      <c r="HF533" s="131"/>
      <c r="HG533" s="131"/>
      <c r="HH533" s="131"/>
      <c r="HI533" s="131"/>
      <c r="HJ533" s="131"/>
      <c r="HK533" s="131"/>
      <c r="HL533" s="131"/>
      <c r="HM533" s="131"/>
      <c r="HN533" s="131"/>
      <c r="HO533" s="131"/>
      <c r="HP533" s="131"/>
      <c r="HQ533" s="131"/>
      <c r="HR533" s="131"/>
      <c r="HS533" s="131"/>
      <c r="HT533" s="131"/>
      <c r="HU533" s="131"/>
      <c r="HV533" s="131"/>
      <c r="HW533" s="131"/>
      <c r="HX533" s="131"/>
      <c r="HY533" s="131"/>
      <c r="HZ533" s="131"/>
      <c r="IA533" s="131"/>
      <c r="IB533" s="131"/>
      <c r="IC533" s="131"/>
      <c r="ID533" s="131"/>
      <c r="IE533" s="131"/>
      <c r="IF533" s="131"/>
      <c r="IG533" s="131"/>
      <c r="IH533" s="131"/>
      <c r="II533" s="131"/>
      <c r="IJ533" s="131"/>
      <c r="IK533" s="131"/>
      <c r="IL533" s="131"/>
      <c r="IM533" s="131"/>
      <c r="IN533" s="131"/>
      <c r="IO533" s="131"/>
      <c r="IP533" s="131"/>
      <c r="IQ533" s="131"/>
      <c r="IR533" s="131"/>
      <c r="IS533" s="131"/>
      <c r="IT533" s="131"/>
      <c r="IU533" s="131"/>
      <c r="IV533" s="131"/>
      <c r="IW533" s="131"/>
      <c r="IX533" s="131"/>
      <c r="IY533" s="131"/>
      <c r="IZ533" s="131"/>
      <c r="JA533" s="131"/>
      <c r="JB533" s="131"/>
      <c r="JC533" s="131"/>
      <c r="JD533" s="131"/>
      <c r="JE533" s="131"/>
      <c r="JF533" s="131"/>
      <c r="JG533" s="131"/>
      <c r="JH533" s="131"/>
      <c r="JI533" s="131"/>
      <c r="JJ533" s="131"/>
      <c r="JK533" s="131"/>
      <c r="JL533" s="131"/>
      <c r="JM533" s="131"/>
      <c r="JN533" s="131"/>
      <c r="JO533" s="131"/>
      <c r="JP533" s="131"/>
      <c r="JQ533" s="131"/>
      <c r="JR533" s="131"/>
      <c r="JS533" s="131"/>
      <c r="JT533" s="131"/>
      <c r="JU533" s="131"/>
      <c r="JV533" s="131"/>
      <c r="JW533" s="131"/>
      <c r="JX533" s="131"/>
      <c r="JY533" s="131"/>
      <c r="JZ533" s="131"/>
      <c r="KA533" s="131"/>
      <c r="KB533" s="131"/>
      <c r="KC533" s="131"/>
      <c r="KD533" s="131"/>
      <c r="KE533" s="131"/>
      <c r="KF533" s="131"/>
      <c r="KG533" s="131"/>
      <c r="KH533" s="131"/>
      <c r="KI533" s="131"/>
      <c r="KJ533" s="131"/>
      <c r="KK533" s="131"/>
      <c r="KL533" s="131"/>
      <c r="KM533" s="131"/>
      <c r="KN533" s="131"/>
      <c r="KO533" s="131"/>
      <c r="KP533" s="131"/>
      <c r="KQ533" s="131"/>
      <c r="KR533" s="131"/>
      <c r="KS533" s="131"/>
      <c r="KT533" s="131"/>
      <c r="KU533" s="131"/>
      <c r="KV533" s="131"/>
      <c r="KW533" s="131"/>
      <c r="KX533" s="131"/>
      <c r="KY533" s="131"/>
      <c r="KZ533" s="131"/>
      <c r="LA533" s="131"/>
      <c r="LB533" s="131"/>
      <c r="LC533" s="131"/>
      <c r="LD533" s="131"/>
      <c r="LE533" s="131"/>
      <c r="LF533" s="131"/>
      <c r="LG533" s="131"/>
      <c r="LH533" s="131"/>
      <c r="LI533" s="131"/>
      <c r="LJ533" s="131"/>
      <c r="LK533" s="131"/>
      <c r="LL533" s="131"/>
      <c r="LM533" s="131"/>
      <c r="LN533" s="131"/>
      <c r="LO533" s="131"/>
      <c r="LP533" s="131"/>
      <c r="LQ533" s="131"/>
      <c r="LR533" s="131"/>
      <c r="LS533" s="131"/>
      <c r="LT533" s="131"/>
      <c r="LU533" s="131"/>
      <c r="LV533" s="131"/>
      <c r="LW533" s="131"/>
      <c r="LX533" s="131"/>
      <c r="LY533" s="131"/>
      <c r="LZ533" s="131"/>
      <c r="MA533" s="131"/>
      <c r="MB533" s="131"/>
      <c r="MC533" s="131"/>
      <c r="MD533" s="131"/>
      <c r="ME533" s="131"/>
      <c r="MF533" s="131"/>
      <c r="MG533" s="131"/>
      <c r="MH533" s="131"/>
      <c r="MI533" s="131"/>
      <c r="MJ533" s="131"/>
      <c r="MK533" s="131"/>
      <c r="ML533" s="131"/>
      <c r="MM533" s="131"/>
      <c r="MN533" s="131"/>
      <c r="MO533" s="131"/>
      <c r="MP533" s="131"/>
      <c r="MQ533" s="131"/>
      <c r="MR533" s="131"/>
      <c r="MS533" s="131"/>
      <c r="MT533" s="131"/>
      <c r="MU533" s="131"/>
      <c r="MV533" s="131"/>
      <c r="MW533" s="131"/>
      <c r="MX533" s="131"/>
      <c r="MY533" s="131"/>
      <c r="MZ533" s="131"/>
      <c r="NA533" s="131"/>
      <c r="NB533" s="131"/>
      <c r="NC533" s="131"/>
      <c r="ND533" s="131"/>
      <c r="NE533" s="131"/>
      <c r="NF533" s="131"/>
      <c r="NG533" s="131"/>
      <c r="NH533" s="131"/>
      <c r="NI533" s="131"/>
      <c r="NJ533" s="131"/>
      <c r="NK533" s="131"/>
      <c r="NL533" s="131"/>
      <c r="NM533" s="131"/>
      <c r="NN533" s="131"/>
      <c r="NO533" s="131"/>
      <c r="NP533" s="131"/>
      <c r="NQ533" s="131"/>
      <c r="NR533" s="131"/>
      <c r="NS533" s="131"/>
      <c r="NT533" s="131"/>
      <c r="NU533" s="131"/>
      <c r="NV533" s="131"/>
      <c r="NW533" s="131"/>
      <c r="NX533" s="131"/>
      <c r="NY533" s="131"/>
      <c r="NZ533" s="131"/>
      <c r="OA533" s="131"/>
      <c r="OB533" s="131"/>
      <c r="OC533" s="131"/>
      <c r="OD533" s="131"/>
      <c r="OE533" s="131"/>
      <c r="OF533" s="131"/>
      <c r="OG533" s="131"/>
      <c r="OH533" s="131"/>
      <c r="OI533" s="131"/>
      <c r="OJ533" s="131"/>
      <c r="OK533" s="131"/>
      <c r="OL533" s="131"/>
      <c r="OM533" s="131"/>
      <c r="ON533" s="131"/>
      <c r="OO533" s="131"/>
      <c r="OP533" s="131"/>
      <c r="OQ533" s="131"/>
      <c r="OR533" s="131"/>
      <c r="OS533" s="131"/>
      <c r="OT533" s="131"/>
      <c r="OU533" s="131"/>
      <c r="OV533" s="131"/>
      <c r="OW533" s="131"/>
      <c r="OX533" s="131"/>
      <c r="OY533" s="131"/>
      <c r="OZ533" s="131"/>
      <c r="PA533" s="131"/>
      <c r="PB533" s="131"/>
      <c r="PC533" s="131"/>
      <c r="PD533" s="131"/>
      <c r="PE533" s="131"/>
      <c r="PF533" s="131"/>
      <c r="PG533" s="131"/>
      <c r="PH533" s="131"/>
      <c r="PI533" s="131"/>
      <c r="PJ533" s="131"/>
      <c r="PK533" s="131"/>
      <c r="PL533" s="131"/>
      <c r="PM533" s="131"/>
      <c r="PN533" s="131"/>
      <c r="PO533" s="131"/>
      <c r="PP533" s="131"/>
      <c r="PQ533" s="131"/>
      <c r="PR533" s="131"/>
      <c r="PS533" s="131"/>
      <c r="PT533" s="131"/>
      <c r="PU533" s="131"/>
      <c r="PV533" s="131"/>
      <c r="PW533" s="131"/>
      <c r="PX533" s="131"/>
      <c r="PY533" s="131"/>
      <c r="PZ533" s="131"/>
      <c r="QA533" s="131"/>
      <c r="QB533" s="131"/>
      <c r="QC533" s="131"/>
      <c r="QD533" s="131"/>
      <c r="QE533" s="131"/>
      <c r="QF533" s="131"/>
      <c r="QG533" s="131"/>
      <c r="QH533" s="131"/>
      <c r="QI533" s="131"/>
      <c r="QJ533" s="131"/>
      <c r="QK533" s="131"/>
      <c r="QL533" s="131"/>
      <c r="QM533" s="131"/>
      <c r="QN533" s="131"/>
      <c r="QO533" s="131"/>
      <c r="QP533" s="131"/>
      <c r="QQ533" s="131"/>
      <c r="QR533" s="131"/>
      <c r="QS533" s="131"/>
      <c r="QT533" s="131"/>
      <c r="QU533" s="131"/>
      <c r="QV533" s="131"/>
      <c r="QW533" s="131"/>
      <c r="QX533" s="131"/>
      <c r="QY533" s="131"/>
      <c r="QZ533" s="131"/>
      <c r="RA533" s="131"/>
      <c r="RB533" s="131"/>
      <c r="RC533" s="131"/>
      <c r="RD533" s="131"/>
      <c r="RE533" s="131"/>
      <c r="RF533" s="131"/>
      <c r="RG533" s="131"/>
      <c r="RH533" s="131"/>
      <c r="RI533" s="131"/>
      <c r="RJ533" s="131"/>
      <c r="RK533" s="131"/>
      <c r="RL533" s="131"/>
      <c r="RM533" s="131"/>
      <c r="RN533" s="131"/>
      <c r="RO533" s="131"/>
      <c r="RP533" s="131"/>
      <c r="RQ533" s="131"/>
      <c r="RR533" s="131"/>
      <c r="RS533" s="131"/>
      <c r="RT533" s="131"/>
      <c r="RU533" s="131"/>
      <c r="RV533" s="131"/>
      <c r="RW533" s="131"/>
      <c r="RX533" s="131"/>
      <c r="RY533" s="131"/>
      <c r="RZ533" s="131"/>
      <c r="SA533" s="131"/>
      <c r="SB533" s="131"/>
      <c r="SC533" s="131"/>
      <c r="SD533" s="131"/>
      <c r="SE533" s="131"/>
      <c r="SF533" s="131"/>
      <c r="SG533" s="131"/>
      <c r="SH533" s="131"/>
      <c r="SI533" s="131"/>
      <c r="SJ533" s="131"/>
      <c r="SK533" s="131"/>
      <c r="SL533" s="131"/>
      <c r="SM533" s="131"/>
      <c r="SN533" s="131"/>
      <c r="SO533" s="131"/>
      <c r="SP533" s="131"/>
      <c r="SQ533" s="131"/>
      <c r="SR533" s="131"/>
      <c r="SS533" s="131"/>
      <c r="ST533" s="131"/>
      <c r="SU533" s="131"/>
      <c r="SV533" s="131"/>
      <c r="SW533" s="131"/>
      <c r="SX533" s="131"/>
      <c r="SY533" s="131"/>
      <c r="SZ533" s="131"/>
      <c r="TA533" s="131"/>
      <c r="TB533" s="131"/>
      <c r="TC533" s="131"/>
      <c r="TD533" s="131"/>
      <c r="TE533" s="131"/>
      <c r="TF533" s="131"/>
      <c r="TG533" s="131"/>
      <c r="TH533" s="131"/>
      <c r="TI533" s="131"/>
      <c r="TJ533" s="131"/>
      <c r="TK533" s="131"/>
      <c r="TL533" s="131"/>
      <c r="TM533" s="131"/>
      <c r="TN533" s="131"/>
      <c r="TO533" s="131"/>
      <c r="TP533" s="131"/>
      <c r="TQ533" s="131"/>
      <c r="TR533" s="131"/>
      <c r="TS533" s="131"/>
      <c r="TT533" s="131"/>
      <c r="TU533" s="131"/>
      <c r="TV533" s="131"/>
      <c r="TW533" s="131"/>
      <c r="TX533" s="131"/>
      <c r="TY533" s="131"/>
      <c r="TZ533" s="131"/>
      <c r="UA533" s="131"/>
      <c r="UB533" s="131"/>
      <c r="UC533" s="131"/>
      <c r="UD533" s="131"/>
      <c r="UE533" s="131"/>
      <c r="UF533" s="131"/>
      <c r="UG533" s="131"/>
      <c r="UH533" s="131"/>
      <c r="UI533" s="131"/>
      <c r="UJ533" s="131"/>
      <c r="UK533" s="131"/>
      <c r="UL533" s="131"/>
      <c r="UM533" s="131"/>
      <c r="UN533" s="131"/>
      <c r="UO533" s="131"/>
      <c r="UP533" s="131"/>
      <c r="UQ533" s="131"/>
      <c r="UR533" s="131"/>
      <c r="US533" s="131"/>
      <c r="UT533" s="131"/>
      <c r="UU533" s="131"/>
      <c r="UV533" s="131"/>
      <c r="UW533" s="131"/>
      <c r="UX533" s="131"/>
      <c r="UY533" s="131"/>
      <c r="UZ533" s="131"/>
      <c r="VA533" s="131"/>
      <c r="VB533" s="131"/>
      <c r="VC533" s="131"/>
      <c r="VD533" s="131"/>
      <c r="VE533" s="131"/>
      <c r="VF533" s="131"/>
      <c r="VG533" s="131"/>
      <c r="VH533" s="131"/>
      <c r="VI533" s="131"/>
      <c r="VJ533" s="131"/>
      <c r="VK533" s="131"/>
      <c r="VL533" s="131"/>
      <c r="VM533" s="131"/>
      <c r="VN533" s="131"/>
      <c r="VO533" s="131"/>
      <c r="VP533" s="131"/>
      <c r="VQ533" s="131"/>
      <c r="VR533" s="131"/>
      <c r="VS533" s="131"/>
      <c r="VT533" s="131"/>
      <c r="VU533" s="131"/>
      <c r="VV533" s="131"/>
      <c r="VW533" s="131"/>
      <c r="VX533" s="131"/>
      <c r="VY533" s="131"/>
      <c r="VZ533" s="131"/>
      <c r="WA533" s="131"/>
      <c r="WB533" s="131"/>
      <c r="WC533" s="131"/>
      <c r="WD533" s="131"/>
      <c r="WE533" s="131"/>
      <c r="WF533" s="131"/>
      <c r="WG533" s="131"/>
      <c r="WH533" s="131"/>
      <c r="WI533" s="131"/>
      <c r="WJ533" s="131"/>
      <c r="WK533" s="131"/>
      <c r="WL533" s="131"/>
      <c r="WM533" s="131"/>
      <c r="WN533" s="131"/>
      <c r="WO533" s="131"/>
      <c r="WP533" s="131"/>
      <c r="WQ533" s="131"/>
      <c r="WR533" s="131"/>
      <c r="WS533" s="131"/>
      <c r="WT533" s="131"/>
      <c r="WU533" s="131"/>
      <c r="WV533" s="131"/>
      <c r="WW533" s="131"/>
      <c r="WX533" s="131"/>
      <c r="WY533" s="131"/>
      <c r="WZ533" s="131"/>
      <c r="XA533" s="131"/>
      <c r="XB533" s="131"/>
      <c r="XC533" s="131"/>
      <c r="XD533" s="131"/>
      <c r="XE533" s="131"/>
      <c r="XF533" s="131"/>
      <c r="XG533" s="131"/>
      <c r="XH533" s="131"/>
      <c r="XI533" s="131"/>
      <c r="XJ533" s="131"/>
      <c r="XK533" s="131"/>
      <c r="XL533" s="131"/>
      <c r="XM533" s="131"/>
      <c r="XN533" s="131"/>
      <c r="XO533" s="131"/>
      <c r="XP533" s="131"/>
      <c r="XQ533" s="131"/>
      <c r="XR533" s="131"/>
      <c r="XS533" s="131"/>
      <c r="XT533" s="131"/>
      <c r="XU533" s="131"/>
      <c r="XV533" s="131"/>
      <c r="XW533" s="131"/>
      <c r="XX533" s="131"/>
      <c r="XY533" s="131"/>
      <c r="XZ533" s="131"/>
      <c r="YA533" s="131"/>
      <c r="YB533" s="131"/>
      <c r="YC533" s="131"/>
      <c r="YD533" s="131"/>
      <c r="YE533" s="131"/>
      <c r="YF533" s="131"/>
      <c r="YG533" s="131"/>
      <c r="YH533" s="131"/>
      <c r="YI533" s="131"/>
      <c r="YJ533" s="131"/>
      <c r="YK533" s="131"/>
      <c r="YL533" s="131"/>
      <c r="YM533" s="131"/>
      <c r="YN533" s="131"/>
      <c r="YO533" s="131"/>
      <c r="YP533" s="131"/>
      <c r="YQ533" s="131"/>
      <c r="YR533" s="131"/>
      <c r="YS533" s="131"/>
      <c r="YT533" s="131"/>
      <c r="YU533" s="131"/>
      <c r="YV533" s="131"/>
      <c r="YW533" s="131"/>
      <c r="YX533" s="131"/>
      <c r="YY533" s="131"/>
      <c r="YZ533" s="131"/>
      <c r="ZA533" s="131"/>
      <c r="ZB533" s="131"/>
      <c r="ZC533" s="131"/>
      <c r="ZD533" s="131"/>
      <c r="ZE533" s="131"/>
      <c r="ZF533" s="131"/>
      <c r="ZG533" s="131"/>
      <c r="ZH533" s="131"/>
      <c r="ZI533" s="131"/>
      <c r="ZJ533" s="131"/>
      <c r="ZK533" s="131"/>
      <c r="ZL533" s="131"/>
      <c r="ZM533" s="131"/>
      <c r="ZN533" s="131"/>
      <c r="ZO533" s="131"/>
      <c r="ZP533" s="131"/>
      <c r="ZQ533" s="131"/>
      <c r="ZR533" s="131"/>
      <c r="ZS533" s="131"/>
      <c r="ZT533" s="131"/>
      <c r="ZU533" s="131"/>
      <c r="ZV533" s="131"/>
      <c r="ZW533" s="131"/>
      <c r="ZX533" s="131"/>
      <c r="ZY533" s="131"/>
      <c r="ZZ533" s="131"/>
      <c r="AAA533" s="131"/>
      <c r="AAB533" s="131"/>
      <c r="AAC533" s="131"/>
      <c r="AAD533" s="131"/>
      <c r="AAE533" s="131"/>
      <c r="AAF533" s="131"/>
      <c r="AAG533" s="131"/>
      <c r="AAH533" s="131"/>
      <c r="AAI533" s="131"/>
      <c r="AAJ533" s="131"/>
      <c r="AAK533" s="131"/>
      <c r="AAL533" s="131"/>
      <c r="AAM533" s="131"/>
      <c r="AAN533" s="131"/>
      <c r="AAO533" s="131"/>
      <c r="AAP533" s="131"/>
      <c r="AAQ533" s="131"/>
      <c r="AAR533" s="131"/>
      <c r="AAS533" s="131"/>
      <c r="AAT533" s="131"/>
      <c r="AAU533" s="131"/>
      <c r="AAV533" s="131"/>
      <c r="AAW533" s="131"/>
      <c r="AAX533" s="131"/>
      <c r="AAY533" s="131"/>
      <c r="AAZ533" s="131"/>
      <c r="ABA533" s="131"/>
      <c r="ABB533" s="131"/>
      <c r="ABC533" s="131"/>
      <c r="ABD533" s="131"/>
      <c r="ABE533" s="131"/>
      <c r="ABF533" s="131"/>
      <c r="ABG533" s="131"/>
      <c r="ABH533" s="131"/>
      <c r="ABI533" s="131"/>
      <c r="ABJ533" s="131"/>
      <c r="ABK533" s="131"/>
      <c r="ABL533" s="131"/>
      <c r="ABM533" s="131"/>
      <c r="ABN533" s="131"/>
      <c r="ABO533" s="131"/>
      <c r="ABP533" s="131"/>
      <c r="ABQ533" s="131"/>
      <c r="ABR533" s="131"/>
      <c r="ABS533" s="131"/>
      <c r="ABT533" s="131"/>
      <c r="ABU533" s="131"/>
      <c r="ABV533" s="131"/>
      <c r="ABW533" s="131"/>
      <c r="ABX533" s="131"/>
      <c r="ABY533" s="131"/>
      <c r="ABZ533" s="131"/>
      <c r="ACA533" s="131"/>
      <c r="ACB533" s="131"/>
      <c r="ACC533" s="131"/>
      <c r="ACD533" s="131"/>
      <c r="ACE533" s="131"/>
      <c r="ACF533" s="131"/>
      <c r="ACG533" s="131"/>
      <c r="ACH533" s="131"/>
      <c r="ACI533" s="131"/>
      <c r="ACJ533" s="131"/>
      <c r="ACK533" s="131"/>
      <c r="ACL533" s="131"/>
      <c r="ACM533" s="131"/>
      <c r="ACN533" s="131"/>
      <c r="ACO533" s="131"/>
      <c r="ACP533" s="131"/>
      <c r="ACQ533" s="131"/>
      <c r="ACR533" s="131"/>
      <c r="ACS533" s="131"/>
      <c r="ACT533" s="131"/>
      <c r="ACU533" s="131"/>
      <c r="ACV533" s="131"/>
      <c r="ACW533" s="131"/>
      <c r="ACX533" s="131"/>
      <c r="ACY533" s="131"/>
      <c r="ACZ533" s="131"/>
      <c r="ADA533" s="131"/>
      <c r="ADB533" s="131"/>
      <c r="ADC533" s="131"/>
      <c r="ADD533" s="131"/>
      <c r="ADE533" s="131"/>
      <c r="ADF533" s="131"/>
      <c r="ADG533" s="131"/>
      <c r="ADH533" s="131"/>
      <c r="ADI533" s="131"/>
      <c r="ADJ533" s="131"/>
      <c r="ADK533" s="131"/>
      <c r="ADL533" s="131"/>
      <c r="ADM533" s="131"/>
      <c r="ADN533" s="131"/>
      <c r="ADO533" s="131"/>
      <c r="ADP533" s="131"/>
      <c r="ADQ533" s="131"/>
      <c r="ADR533" s="131"/>
      <c r="ADS533" s="131"/>
      <c r="ADT533" s="131"/>
      <c r="ADU533" s="131"/>
      <c r="ADV533" s="131"/>
      <c r="ADW533" s="131"/>
      <c r="ADX533" s="131"/>
      <c r="ADY533" s="131"/>
      <c r="ADZ533" s="131"/>
      <c r="AEA533" s="131"/>
      <c r="AEB533" s="131"/>
      <c r="AEC533" s="131"/>
      <c r="AED533" s="131"/>
      <c r="AEE533" s="131"/>
      <c r="AEF533" s="131"/>
      <c r="AEG533" s="131"/>
      <c r="AEH533" s="131"/>
      <c r="AEI533" s="131"/>
      <c r="AEJ533" s="131"/>
      <c r="AEK533" s="131"/>
      <c r="AEL533" s="131"/>
      <c r="AEM533" s="131"/>
      <c r="AEN533" s="131"/>
      <c r="AEO533" s="131"/>
      <c r="AEP533" s="131"/>
      <c r="AEQ533" s="131"/>
      <c r="AER533" s="131"/>
      <c r="AES533" s="131"/>
      <c r="AET533" s="131"/>
      <c r="AEU533" s="131"/>
      <c r="AEV533" s="131"/>
      <c r="AEW533" s="131"/>
      <c r="AEX533" s="131"/>
      <c r="AEY533" s="131"/>
      <c r="AEZ533" s="131"/>
      <c r="AFA533" s="131"/>
      <c r="AFB533" s="131"/>
      <c r="AFC533" s="131"/>
      <c r="AFD533" s="131"/>
      <c r="AFE533" s="131"/>
      <c r="AFF533" s="131"/>
      <c r="AFG533" s="131"/>
      <c r="AFH533" s="131"/>
      <c r="AFI533" s="131"/>
      <c r="AFJ533" s="131"/>
      <c r="AFK533" s="131"/>
      <c r="AFL533" s="131"/>
      <c r="AFM533" s="131"/>
      <c r="AFN533" s="131"/>
      <c r="AFO533" s="131"/>
      <c r="AFP533" s="131"/>
      <c r="AFQ533" s="131"/>
      <c r="AFR533" s="131"/>
      <c r="AFS533" s="131"/>
      <c r="AFT533" s="131"/>
      <c r="AFU533" s="131"/>
      <c r="AFV533" s="131"/>
      <c r="AFW533" s="131"/>
      <c r="AFX533" s="131"/>
      <c r="AFY533" s="131"/>
      <c r="AFZ533" s="131"/>
      <c r="AGA533" s="131"/>
      <c r="AGB533" s="131"/>
      <c r="AGC533" s="131"/>
      <c r="AGD533" s="131"/>
      <c r="AGE533" s="131"/>
      <c r="AGF533" s="131"/>
      <c r="AGG533" s="131"/>
      <c r="AGH533" s="131"/>
      <c r="AGI533" s="131"/>
      <c r="AGJ533" s="131"/>
      <c r="AGK533" s="131"/>
      <c r="AGL533" s="131"/>
      <c r="AGM533" s="131"/>
      <c r="AGN533" s="131"/>
      <c r="AGO533" s="131"/>
      <c r="AGP533" s="131"/>
      <c r="AGQ533" s="131"/>
      <c r="AGR533" s="131"/>
      <c r="AGS533" s="131"/>
      <c r="AGT533" s="131"/>
      <c r="AGU533" s="131"/>
      <c r="AGV533" s="131"/>
      <c r="AGW533" s="131"/>
      <c r="AGX533" s="131"/>
      <c r="AGY533" s="131"/>
      <c r="AGZ533" s="131"/>
      <c r="AHA533" s="131"/>
      <c r="AHB533" s="131"/>
      <c r="AHC533" s="131"/>
      <c r="AHD533" s="131"/>
      <c r="AHE533" s="131"/>
      <c r="AHF533" s="131"/>
      <c r="AHG533" s="131"/>
      <c r="AHH533" s="131"/>
      <c r="AHI533" s="131"/>
      <c r="AHJ533" s="131"/>
      <c r="AHK533" s="131"/>
      <c r="AHL533" s="131"/>
      <c r="AHM533" s="131"/>
      <c r="AHN533" s="131"/>
      <c r="AHO533" s="131"/>
      <c r="AHP533" s="131"/>
      <c r="AHQ533" s="131"/>
      <c r="AHR533" s="131"/>
      <c r="AHS533" s="131"/>
      <c r="AHT533" s="131"/>
      <c r="AHU533" s="131"/>
      <c r="AHV533" s="131"/>
      <c r="AHW533" s="131"/>
      <c r="AHX533" s="131"/>
      <c r="AHY533" s="131"/>
      <c r="AHZ533" s="131"/>
      <c r="AIA533" s="131"/>
      <c r="AIB533" s="131"/>
      <c r="AIC533" s="131"/>
      <c r="AID533" s="131"/>
      <c r="AIE533" s="131"/>
      <c r="AIF533" s="131"/>
      <c r="AIG533" s="131"/>
      <c r="AIH533" s="131"/>
      <c r="AII533" s="131"/>
      <c r="AIJ533" s="131"/>
      <c r="AIK533" s="131"/>
      <c r="AIL533" s="131"/>
      <c r="AIM533" s="131"/>
      <c r="AIN533" s="131"/>
      <c r="AIO533" s="131"/>
      <c r="AIP533" s="131"/>
      <c r="AIQ533" s="131"/>
      <c r="AIR533" s="131"/>
      <c r="AIS533" s="131"/>
      <c r="AIT533" s="131"/>
      <c r="AIU533" s="131"/>
      <c r="AIV533" s="131"/>
      <c r="AIW533" s="131"/>
      <c r="AIX533" s="131"/>
      <c r="AIY533" s="131"/>
      <c r="AIZ533" s="131"/>
      <c r="AJA533" s="131"/>
      <c r="AJB533" s="131"/>
      <c r="AJC533" s="131"/>
      <c r="AJD533" s="131"/>
      <c r="AJE533" s="131"/>
      <c r="AJF533" s="131"/>
      <c r="AJG533" s="131"/>
      <c r="AJH533" s="131"/>
      <c r="AJI533" s="131"/>
      <c r="AJJ533" s="131"/>
      <c r="AJK533" s="131"/>
      <c r="AJL533" s="131"/>
      <c r="AJM533" s="131"/>
      <c r="AJN533" s="131"/>
      <c r="AJO533" s="131"/>
      <c r="AJP533" s="131"/>
      <c r="AJQ533" s="131"/>
      <c r="AJR533" s="131"/>
      <c r="AJS533" s="131"/>
      <c r="AJT533" s="131"/>
      <c r="AJU533" s="131"/>
      <c r="AJV533" s="131"/>
      <c r="AJW533" s="131"/>
      <c r="AJX533" s="131"/>
      <c r="AJY533" s="131"/>
      <c r="AJZ533" s="131"/>
      <c r="AKA533" s="131"/>
      <c r="AKB533" s="131"/>
      <c r="AKC533" s="131"/>
      <c r="AKD533" s="131"/>
      <c r="AKE533" s="131"/>
      <c r="AKF533" s="131"/>
      <c r="AKG533" s="131"/>
      <c r="AKH533" s="131"/>
      <c r="AKI533" s="131"/>
      <c r="AKJ533" s="131"/>
      <c r="AKK533" s="131"/>
      <c r="AKL533" s="131"/>
      <c r="AKM533" s="131"/>
      <c r="AKN533" s="131"/>
      <c r="AKO533" s="131"/>
      <c r="AKP533" s="131"/>
      <c r="AKQ533" s="131"/>
      <c r="AKR533" s="131"/>
      <c r="AKS533" s="131"/>
      <c r="AKT533" s="131"/>
      <c r="AKU533" s="131"/>
      <c r="AKV533" s="131"/>
      <c r="AKW533" s="131"/>
      <c r="AKX533" s="131"/>
      <c r="AKY533" s="131"/>
      <c r="AKZ533" s="131"/>
      <c r="ALA533" s="131"/>
      <c r="ALB533" s="131"/>
      <c r="ALC533" s="131"/>
      <c r="ALD533" s="131"/>
      <c r="ALE533" s="131"/>
      <c r="ALF533" s="131"/>
      <c r="ALG533" s="131"/>
      <c r="ALH533" s="131"/>
      <c r="ALI533" s="131"/>
      <c r="ALJ533" s="131"/>
      <c r="ALK533" s="131"/>
      <c r="ALL533" s="131"/>
      <c r="ALM533" s="131"/>
      <c r="ALN533" s="131"/>
      <c r="ALO533" s="131"/>
      <c r="ALP533" s="131"/>
      <c r="ALQ533" s="131"/>
      <c r="ALR533" s="131"/>
      <c r="ALS533" s="131"/>
      <c r="ALT533" s="131"/>
      <c r="ALU533" s="131"/>
      <c r="ALV533" s="131"/>
      <c r="ALW533" s="131"/>
      <c r="ALX533" s="131"/>
      <c r="ALY533" s="131"/>
      <c r="ALZ533" s="131"/>
      <c r="AMA533" s="131"/>
      <c r="AMB533" s="131"/>
      <c r="AMC533" s="131"/>
      <c r="AMD533" s="131"/>
      <c r="AME533" s="131"/>
      <c r="AMF533" s="131"/>
      <c r="AMG533" s="131"/>
      <c r="AMH533" s="131"/>
      <c r="AMI533" s="131"/>
      <c r="AMJ533" s="131"/>
      <c r="AMK533" s="131"/>
      <c r="AML533" s="131"/>
      <c r="AMM533" s="131"/>
      <c r="AMN533" s="131"/>
      <c r="AMO533" s="131"/>
      <c r="AMP533" s="131"/>
      <c r="AMQ533" s="131"/>
      <c r="AMR533" s="131"/>
      <c r="AMS533" s="131"/>
      <c r="AMT533" s="131"/>
      <c r="AMU533" s="131"/>
      <c r="AMV533" s="131"/>
      <c r="AMW533" s="131"/>
      <c r="AMX533" s="131"/>
      <c r="AMY533" s="131"/>
      <c r="AMZ533" s="131"/>
      <c r="ANA533" s="131"/>
      <c r="ANB533" s="131"/>
      <c r="ANC533" s="131"/>
      <c r="AND533" s="131"/>
      <c r="ANE533" s="131"/>
      <c r="ANF533" s="131"/>
      <c r="ANG533" s="131"/>
      <c r="ANH533" s="131"/>
      <c r="ANI533" s="131"/>
      <c r="ANJ533" s="131"/>
      <c r="ANK533" s="131"/>
      <c r="ANL533" s="131"/>
      <c r="ANM533" s="131"/>
      <c r="ANN533" s="131"/>
      <c r="ANO533" s="131"/>
      <c r="ANP533" s="131"/>
      <c r="ANQ533" s="131"/>
      <c r="ANR533" s="131"/>
      <c r="ANS533" s="131"/>
      <c r="ANT533" s="131"/>
      <c r="ANU533" s="131"/>
      <c r="ANV533" s="131"/>
      <c r="ANW533" s="131"/>
      <c r="ANX533" s="131"/>
      <c r="ANY533" s="131"/>
      <c r="ANZ533" s="131"/>
      <c r="AOA533" s="131"/>
      <c r="AOB533" s="131"/>
      <c r="AOC533" s="131"/>
      <c r="AOD533" s="131"/>
      <c r="AOE533" s="131"/>
      <c r="AOF533" s="131"/>
      <c r="AOG533" s="131"/>
      <c r="AOH533" s="131"/>
      <c r="AOI533" s="131"/>
      <c r="AOJ533" s="131"/>
      <c r="AOK533" s="131"/>
      <c r="AOL533" s="131"/>
      <c r="AOM533" s="131"/>
      <c r="AON533" s="131"/>
      <c r="AOO533" s="131"/>
      <c r="AOP533" s="131"/>
      <c r="AOQ533" s="131"/>
      <c r="AOR533" s="131"/>
      <c r="AOS533" s="131"/>
      <c r="AOT533" s="131"/>
      <c r="AOU533" s="131"/>
      <c r="AOV533" s="131"/>
      <c r="AOW533" s="131"/>
      <c r="AOX533" s="131"/>
      <c r="AOY533" s="131"/>
      <c r="AOZ533" s="131"/>
      <c r="APA533" s="131"/>
      <c r="APB533" s="131"/>
      <c r="APC533" s="131"/>
      <c r="APD533" s="131"/>
      <c r="APE533" s="131"/>
      <c r="APF533" s="131"/>
      <c r="APG533" s="131"/>
      <c r="APH533" s="131"/>
      <c r="API533" s="131"/>
      <c r="APJ533" s="131"/>
      <c r="APK533" s="131"/>
      <c r="APL533" s="131"/>
      <c r="APM533" s="131"/>
      <c r="APN533" s="131"/>
      <c r="APO533" s="131"/>
      <c r="APP533" s="131"/>
      <c r="APQ533" s="131"/>
      <c r="APR533" s="131"/>
      <c r="APS533" s="131"/>
      <c r="APT533" s="131"/>
      <c r="APU533" s="131"/>
      <c r="APV533" s="131"/>
      <c r="APW533" s="131"/>
      <c r="APX533" s="131"/>
      <c r="APY533" s="131"/>
      <c r="APZ533" s="131"/>
      <c r="AQA533" s="131"/>
      <c r="AQB533" s="131"/>
      <c r="AQC533" s="131"/>
      <c r="AQD533" s="131"/>
      <c r="AQE533" s="131"/>
      <c r="AQF533" s="131"/>
      <c r="AQG533" s="131"/>
      <c r="AQH533" s="131"/>
      <c r="AQI533" s="131"/>
      <c r="AQJ533" s="131"/>
      <c r="AQK533" s="131"/>
      <c r="AQL533" s="131"/>
      <c r="AQM533" s="131"/>
      <c r="AQN533" s="131"/>
      <c r="AQO533" s="131"/>
      <c r="AQP533" s="131"/>
      <c r="AQQ533" s="131"/>
      <c r="AQR533" s="131"/>
      <c r="AQS533" s="131"/>
      <c r="AQT533" s="131"/>
      <c r="AQU533" s="131"/>
      <c r="AQV533" s="131"/>
      <c r="AQW533" s="131"/>
      <c r="AQX533" s="131"/>
      <c r="AQY533" s="131"/>
      <c r="AQZ533" s="131"/>
      <c r="ARA533" s="131"/>
      <c r="ARB533" s="131"/>
      <c r="ARC533" s="131"/>
      <c r="ARD533" s="131"/>
      <c r="ARE533" s="131"/>
      <c r="ARF533" s="131"/>
      <c r="ARG533" s="131"/>
      <c r="ARH533" s="131"/>
      <c r="ARI533" s="131"/>
      <c r="ARJ533" s="131"/>
      <c r="ARK533" s="131"/>
      <c r="ARL533" s="131"/>
      <c r="ARM533" s="131"/>
      <c r="ARN533" s="131"/>
      <c r="ARO533" s="131"/>
      <c r="ARP533" s="131"/>
      <c r="ARQ533" s="131"/>
      <c r="ARR533" s="131"/>
      <c r="ARS533" s="131"/>
      <c r="ART533" s="131"/>
      <c r="ARU533" s="131"/>
      <c r="ARV533" s="131"/>
      <c r="ARW533" s="131"/>
      <c r="ARX533" s="131"/>
      <c r="ARY533" s="131"/>
      <c r="ARZ533" s="131"/>
      <c r="ASA533" s="131"/>
      <c r="ASB533" s="131"/>
      <c r="ASC533" s="131"/>
      <c r="ASD533" s="131"/>
      <c r="ASE533" s="131"/>
      <c r="ASF533" s="131"/>
      <c r="ASG533" s="131"/>
      <c r="ASH533" s="131"/>
      <c r="ASI533" s="131"/>
      <c r="ASJ533" s="131"/>
      <c r="ASK533" s="131"/>
      <c r="ASL533" s="131"/>
      <c r="ASM533" s="131"/>
      <c r="ASN533" s="131"/>
      <c r="ASO533" s="131"/>
      <c r="ASP533" s="131"/>
      <c r="ASQ533" s="131"/>
      <c r="ASR533" s="131"/>
      <c r="ASS533" s="131"/>
      <c r="AST533" s="131"/>
      <c r="ASU533" s="131"/>
      <c r="ASV533" s="131"/>
      <c r="ASW533" s="131"/>
      <c r="ASX533" s="131"/>
      <c r="ASY533" s="131"/>
      <c r="ASZ533" s="131"/>
      <c r="ATA533" s="131"/>
      <c r="ATB533" s="131"/>
      <c r="ATC533" s="131"/>
      <c r="ATD533" s="131"/>
      <c r="ATE533" s="131"/>
      <c r="ATF533" s="131"/>
      <c r="ATG533" s="131"/>
      <c r="ATH533" s="131"/>
      <c r="ATI533" s="131"/>
      <c r="ATJ533" s="131"/>
      <c r="ATK533" s="131"/>
      <c r="ATL533" s="131"/>
      <c r="ATM533" s="131"/>
      <c r="ATN533" s="131"/>
      <c r="ATO533" s="131"/>
      <c r="ATP533" s="131"/>
      <c r="ATQ533" s="131"/>
      <c r="ATR533" s="131"/>
      <c r="ATS533" s="131"/>
      <c r="ATT533" s="131"/>
      <c r="ATU533" s="131"/>
      <c r="ATV533" s="131"/>
      <c r="ATW533" s="131"/>
      <c r="ATX533" s="131"/>
      <c r="ATY533" s="131"/>
      <c r="ATZ533" s="131"/>
      <c r="AUA533" s="131"/>
      <c r="AUB533" s="131"/>
      <c r="AUC533" s="131"/>
      <c r="AUD533" s="131"/>
      <c r="AUE533" s="131"/>
      <c r="AUF533" s="131"/>
      <c r="AUG533" s="131"/>
      <c r="AUH533" s="131"/>
      <c r="AUI533" s="131"/>
      <c r="AUJ533" s="131"/>
      <c r="AUK533" s="131"/>
      <c r="AUL533" s="131"/>
      <c r="AUM533" s="131"/>
      <c r="AUN533" s="131"/>
      <c r="AUO533" s="131"/>
      <c r="AUP533" s="131"/>
      <c r="AUQ533" s="131"/>
      <c r="AUR533" s="131"/>
      <c r="AUS533" s="131"/>
      <c r="AUT533" s="131"/>
      <c r="AUU533" s="131"/>
      <c r="AUV533" s="131"/>
      <c r="AUW533" s="131"/>
      <c r="AUX533" s="131"/>
      <c r="AUY533" s="131"/>
      <c r="AUZ533" s="131"/>
      <c r="AVA533" s="131"/>
      <c r="AVB533" s="131"/>
      <c r="AVC533" s="131"/>
      <c r="AVD533" s="131"/>
      <c r="AVE533" s="131"/>
      <c r="AVF533" s="131"/>
      <c r="AVG533" s="131"/>
      <c r="AVH533" s="131"/>
      <c r="AVI533" s="131"/>
      <c r="AVJ533" s="131"/>
      <c r="AVK533" s="131"/>
      <c r="AVL533" s="131"/>
      <c r="AVM533" s="131"/>
      <c r="AVN533" s="131"/>
      <c r="AVO533" s="131"/>
      <c r="AVP533" s="131"/>
      <c r="AVQ533" s="131"/>
      <c r="AVR533" s="131"/>
      <c r="AVS533" s="131"/>
      <c r="AVT533" s="131"/>
      <c r="AVU533" s="131"/>
      <c r="AVV533" s="131"/>
      <c r="AVW533" s="131"/>
      <c r="AVX533" s="131"/>
      <c r="AVY533" s="131"/>
      <c r="AVZ533" s="131"/>
      <c r="AWA533" s="131"/>
      <c r="AWB533" s="131"/>
      <c r="AWC533" s="131"/>
      <c r="AWD533" s="131"/>
      <c r="AWE533" s="131"/>
      <c r="AWF533" s="131"/>
      <c r="AWG533" s="131"/>
      <c r="AWH533" s="131"/>
      <c r="AWI533" s="131"/>
      <c r="AWJ533" s="131"/>
      <c r="AWK533" s="131"/>
      <c r="AWL533" s="131"/>
      <c r="AWM533" s="131"/>
      <c r="AWN533" s="131"/>
      <c r="AWO533" s="131"/>
      <c r="AWP533" s="131"/>
      <c r="AWQ533" s="131"/>
      <c r="AWR533" s="131"/>
      <c r="AWS533" s="131"/>
      <c r="AWT533" s="131"/>
      <c r="AWU533" s="131"/>
      <c r="AWV533" s="131"/>
      <c r="AWW533" s="131"/>
      <c r="AWX533" s="131"/>
      <c r="AWY533" s="131"/>
      <c r="AWZ533" s="131"/>
      <c r="AXA533" s="131"/>
      <c r="AXB533" s="131"/>
      <c r="AXC533" s="131"/>
      <c r="AXD533" s="131"/>
      <c r="AXE533" s="131"/>
      <c r="AXF533" s="131"/>
      <c r="AXG533" s="131"/>
      <c r="AXH533" s="131"/>
      <c r="AXI533" s="131"/>
      <c r="AXJ533" s="131"/>
      <c r="AXK533" s="131"/>
      <c r="AXL533" s="131"/>
      <c r="AXM533" s="131"/>
      <c r="AXN533" s="131"/>
      <c r="AXO533" s="131"/>
      <c r="AXP533" s="131"/>
      <c r="AXQ533" s="131"/>
      <c r="AXR533" s="131"/>
      <c r="AXS533" s="131"/>
      <c r="AXT533" s="131"/>
      <c r="AXU533" s="131"/>
      <c r="AXV533" s="131"/>
      <c r="AXW533" s="131"/>
      <c r="AXX533" s="131"/>
    </row>
    <row r="534" spans="1:1324" s="105" customFormat="1" ht="15.75" hidden="1" customHeight="1" x14ac:dyDescent="0.2">
      <c r="A534" s="13" t="s">
        <v>1579</v>
      </c>
      <c r="B534" s="13" t="s">
        <v>1325</v>
      </c>
      <c r="C534" s="12" t="s">
        <v>3266</v>
      </c>
      <c r="D534" s="19" t="s">
        <v>1580</v>
      </c>
      <c r="E534" s="9">
        <v>41344</v>
      </c>
      <c r="F534" s="30" t="s">
        <v>1167</v>
      </c>
      <c r="G534" s="30" t="s">
        <v>1186</v>
      </c>
      <c r="H534" s="30">
        <v>42005</v>
      </c>
      <c r="I534" s="30" t="s">
        <v>1065</v>
      </c>
      <c r="J534" s="173"/>
      <c r="K534" s="87" t="s">
        <v>7</v>
      </c>
      <c r="L534" s="87">
        <v>1</v>
      </c>
      <c r="M534" s="87">
        <v>1</v>
      </c>
      <c r="N534" s="87" t="s">
        <v>326</v>
      </c>
      <c r="O534" s="87">
        <v>1</v>
      </c>
      <c r="P534" s="87" t="s">
        <v>326</v>
      </c>
      <c r="Q534" s="87">
        <v>1</v>
      </c>
      <c r="R534" s="87" t="s">
        <v>326</v>
      </c>
      <c r="S534" s="87">
        <v>1</v>
      </c>
      <c r="T534" s="87" t="s">
        <v>49</v>
      </c>
      <c r="U534" s="87">
        <v>1</v>
      </c>
      <c r="V534" s="87">
        <v>1</v>
      </c>
      <c r="W534" s="87">
        <v>0</v>
      </c>
      <c r="X534" s="87">
        <v>0</v>
      </c>
      <c r="Y534" s="87">
        <v>0</v>
      </c>
      <c r="Z534" s="87">
        <v>0</v>
      </c>
      <c r="AA534" s="87">
        <v>0</v>
      </c>
      <c r="AB534" s="87">
        <v>0</v>
      </c>
      <c r="AC534" s="87">
        <v>0</v>
      </c>
      <c r="AD534" s="87">
        <v>0</v>
      </c>
      <c r="AE534" s="87">
        <v>0</v>
      </c>
      <c r="AF534" s="104" t="s">
        <v>2367</v>
      </c>
      <c r="AG534" s="131"/>
    </row>
    <row r="535" spans="1:1324" s="131" customFormat="1" ht="15.75" hidden="1" customHeight="1" x14ac:dyDescent="0.2">
      <c r="A535" s="13" t="s">
        <v>1604</v>
      </c>
      <c r="B535" s="13" t="s">
        <v>1325</v>
      </c>
      <c r="C535" s="12" t="s">
        <v>3266</v>
      </c>
      <c r="D535" s="19" t="s">
        <v>1605</v>
      </c>
      <c r="E535" s="9">
        <v>41438</v>
      </c>
      <c r="F535" s="30" t="s">
        <v>1167</v>
      </c>
      <c r="G535" s="30" t="s">
        <v>1186</v>
      </c>
      <c r="H535" s="30">
        <v>42005</v>
      </c>
      <c r="I535" s="30" t="s">
        <v>1065</v>
      </c>
      <c r="J535" s="173"/>
      <c r="K535" s="87" t="s">
        <v>6</v>
      </c>
      <c r="L535" s="87">
        <v>1</v>
      </c>
      <c r="M535" s="87">
        <v>1</v>
      </c>
      <c r="N535" s="87" t="s">
        <v>1596</v>
      </c>
      <c r="O535" s="87">
        <v>0</v>
      </c>
      <c r="P535" s="87" t="s">
        <v>1596</v>
      </c>
      <c r="Q535" s="87">
        <v>0</v>
      </c>
      <c r="R535" s="87" t="s">
        <v>1596</v>
      </c>
      <c r="S535" s="87">
        <v>0</v>
      </c>
      <c r="T535" s="87" t="s">
        <v>49</v>
      </c>
      <c r="U535" s="87">
        <v>1</v>
      </c>
      <c r="V535" s="87">
        <v>1</v>
      </c>
      <c r="W535" s="87">
        <v>0</v>
      </c>
      <c r="X535" s="87">
        <v>0</v>
      </c>
      <c r="Y535" s="87">
        <v>0</v>
      </c>
      <c r="Z535" s="87">
        <v>0</v>
      </c>
      <c r="AA535" s="87">
        <v>0</v>
      </c>
      <c r="AB535" s="87">
        <v>0</v>
      </c>
      <c r="AC535" s="87">
        <v>0</v>
      </c>
      <c r="AD535" s="87">
        <v>0</v>
      </c>
      <c r="AE535" s="87">
        <v>0</v>
      </c>
      <c r="AF535" s="104"/>
    </row>
    <row r="536" spans="1:1324" s="105" customFormat="1" ht="15.75" hidden="1" customHeight="1" x14ac:dyDescent="0.2">
      <c r="A536" s="13" t="s">
        <v>1746</v>
      </c>
      <c r="B536" s="13" t="s">
        <v>1325</v>
      </c>
      <c r="C536" s="12" t="s">
        <v>3266</v>
      </c>
      <c r="D536" s="19" t="s">
        <v>10</v>
      </c>
      <c r="E536" s="9">
        <v>41745</v>
      </c>
      <c r="F536" s="30" t="s">
        <v>1167</v>
      </c>
      <c r="G536" s="30" t="s">
        <v>1186</v>
      </c>
      <c r="H536" s="30">
        <v>42005</v>
      </c>
      <c r="I536" s="30" t="s">
        <v>1065</v>
      </c>
      <c r="J536" s="173"/>
      <c r="K536" s="87" t="s">
        <v>6</v>
      </c>
      <c r="L536" s="87">
        <v>1</v>
      </c>
      <c r="M536" s="87">
        <v>1</v>
      </c>
      <c r="N536" s="87" t="s">
        <v>326</v>
      </c>
      <c r="O536" s="87">
        <v>1</v>
      </c>
      <c r="P536" s="87" t="s">
        <v>326</v>
      </c>
      <c r="Q536" s="87">
        <v>1</v>
      </c>
      <c r="R536" s="87" t="s">
        <v>326</v>
      </c>
      <c r="S536" s="87">
        <v>1</v>
      </c>
      <c r="T536" s="87" t="s">
        <v>49</v>
      </c>
      <c r="U536" s="87">
        <v>1</v>
      </c>
      <c r="V536" s="87">
        <v>1</v>
      </c>
      <c r="W536" s="87">
        <v>0</v>
      </c>
      <c r="X536" s="87">
        <v>0</v>
      </c>
      <c r="Y536" s="87">
        <v>0</v>
      </c>
      <c r="Z536" s="87">
        <v>0</v>
      </c>
      <c r="AA536" s="87">
        <v>0</v>
      </c>
      <c r="AB536" s="87">
        <v>0</v>
      </c>
      <c r="AC536" s="87">
        <v>0</v>
      </c>
      <c r="AD536" s="87">
        <v>0</v>
      </c>
      <c r="AE536" s="87">
        <v>0</v>
      </c>
      <c r="AF536" s="104"/>
      <c r="AG536" s="131"/>
      <c r="AH536" s="131"/>
      <c r="AI536" s="131"/>
      <c r="AJ536" s="131"/>
      <c r="AK536" s="131"/>
      <c r="AL536" s="131"/>
      <c r="AM536" s="131"/>
      <c r="AN536" s="131"/>
      <c r="AO536" s="131"/>
      <c r="AP536" s="131"/>
      <c r="AQ536" s="131"/>
      <c r="AR536" s="131"/>
      <c r="AS536" s="131"/>
      <c r="AT536" s="131"/>
      <c r="AU536" s="131"/>
      <c r="AV536" s="131"/>
      <c r="AW536" s="131"/>
      <c r="AX536" s="131"/>
      <c r="AY536" s="131"/>
      <c r="AZ536" s="131"/>
      <c r="BA536" s="131"/>
      <c r="BB536" s="131"/>
      <c r="BC536" s="131"/>
      <c r="BD536" s="131"/>
      <c r="BE536" s="131"/>
      <c r="BF536" s="131"/>
      <c r="BG536" s="131"/>
      <c r="BH536" s="131"/>
      <c r="BI536" s="131"/>
      <c r="BJ536" s="131"/>
      <c r="BK536" s="131"/>
      <c r="BL536" s="131"/>
      <c r="BM536" s="131"/>
      <c r="BN536" s="131"/>
      <c r="BO536" s="131"/>
      <c r="BP536" s="131"/>
      <c r="BQ536" s="131"/>
      <c r="BR536" s="131"/>
      <c r="BS536" s="131"/>
      <c r="BT536" s="131"/>
      <c r="BU536" s="131"/>
      <c r="BV536" s="131"/>
      <c r="BW536" s="131"/>
      <c r="BX536" s="131"/>
      <c r="BY536" s="131"/>
      <c r="BZ536" s="131"/>
      <c r="CA536" s="131"/>
      <c r="CB536" s="131"/>
      <c r="CC536" s="131"/>
      <c r="CD536" s="131"/>
      <c r="CE536" s="131"/>
      <c r="CF536" s="131"/>
      <c r="CG536" s="131"/>
      <c r="CH536" s="131"/>
      <c r="CI536" s="131"/>
      <c r="CJ536" s="131"/>
      <c r="CK536" s="131"/>
      <c r="CL536" s="131"/>
      <c r="CM536" s="131"/>
      <c r="CN536" s="131"/>
      <c r="CO536" s="131"/>
      <c r="CP536" s="131"/>
      <c r="CQ536" s="131"/>
      <c r="CR536" s="131"/>
      <c r="CS536" s="131"/>
      <c r="CT536" s="131"/>
      <c r="CU536" s="131"/>
      <c r="CV536" s="131"/>
      <c r="CW536" s="131"/>
      <c r="CX536" s="131"/>
      <c r="CY536" s="131"/>
      <c r="CZ536" s="131"/>
      <c r="DA536" s="131"/>
      <c r="DB536" s="131"/>
      <c r="DC536" s="131"/>
      <c r="DD536" s="131"/>
      <c r="DE536" s="131"/>
      <c r="DF536" s="131"/>
      <c r="DG536" s="131"/>
      <c r="DH536" s="131"/>
      <c r="DI536" s="131"/>
      <c r="DJ536" s="131"/>
      <c r="DK536" s="131"/>
      <c r="DL536" s="131"/>
      <c r="DM536" s="131"/>
      <c r="DN536" s="131"/>
      <c r="DO536" s="131"/>
      <c r="DP536" s="131"/>
      <c r="DQ536" s="131"/>
      <c r="DR536" s="131"/>
      <c r="DS536" s="131"/>
      <c r="DT536" s="131"/>
      <c r="DU536" s="131"/>
      <c r="DV536" s="131"/>
      <c r="DW536" s="131"/>
      <c r="DX536" s="131"/>
      <c r="DY536" s="131"/>
      <c r="DZ536" s="131"/>
      <c r="EA536" s="131"/>
      <c r="EB536" s="131"/>
      <c r="EC536" s="131"/>
      <c r="ED536" s="131"/>
      <c r="EE536" s="131"/>
      <c r="EF536" s="131"/>
      <c r="EG536" s="131"/>
      <c r="EH536" s="131"/>
      <c r="EI536" s="131"/>
      <c r="EJ536" s="131"/>
      <c r="EK536" s="131"/>
      <c r="EL536" s="131"/>
      <c r="EM536" s="131"/>
      <c r="EN536" s="131"/>
      <c r="EO536" s="131"/>
      <c r="EP536" s="131"/>
      <c r="EQ536" s="131"/>
      <c r="ER536" s="131"/>
      <c r="ES536" s="131"/>
      <c r="ET536" s="131"/>
      <c r="EU536" s="131"/>
      <c r="EV536" s="131"/>
      <c r="EW536" s="131"/>
      <c r="EX536" s="131"/>
      <c r="EY536" s="131"/>
      <c r="EZ536" s="131"/>
      <c r="FA536" s="131"/>
      <c r="FB536" s="131"/>
      <c r="FC536" s="131"/>
      <c r="FD536" s="131"/>
      <c r="FE536" s="131"/>
      <c r="FF536" s="131"/>
      <c r="FG536" s="131"/>
      <c r="FH536" s="131"/>
      <c r="FI536" s="131"/>
      <c r="FJ536" s="131"/>
      <c r="FK536" s="131"/>
      <c r="FL536" s="131"/>
      <c r="FM536" s="131"/>
      <c r="FN536" s="131"/>
      <c r="FO536" s="131"/>
      <c r="FP536" s="131"/>
      <c r="FQ536" s="131"/>
      <c r="FR536" s="131"/>
      <c r="FS536" s="131"/>
      <c r="FT536" s="131"/>
      <c r="FU536" s="131"/>
      <c r="FV536" s="131"/>
      <c r="FW536" s="131"/>
      <c r="FX536" s="131"/>
      <c r="FY536" s="131"/>
      <c r="FZ536" s="131"/>
      <c r="GA536" s="131"/>
      <c r="GB536" s="131"/>
      <c r="GC536" s="131"/>
      <c r="GD536" s="131"/>
      <c r="GE536" s="131"/>
      <c r="GF536" s="131"/>
      <c r="GG536" s="131"/>
      <c r="GH536" s="131"/>
      <c r="GI536" s="131"/>
      <c r="GJ536" s="131"/>
      <c r="GK536" s="131"/>
      <c r="GL536" s="131"/>
      <c r="GM536" s="131"/>
      <c r="GN536" s="131"/>
      <c r="GO536" s="131"/>
      <c r="GP536" s="131"/>
      <c r="GQ536" s="131"/>
      <c r="GR536" s="131"/>
      <c r="GS536" s="131"/>
      <c r="GT536" s="131"/>
      <c r="GU536" s="131"/>
      <c r="GV536" s="131"/>
      <c r="GW536" s="131"/>
      <c r="GX536" s="131"/>
      <c r="GY536" s="131"/>
      <c r="GZ536" s="131"/>
      <c r="HA536" s="131"/>
      <c r="HB536" s="131"/>
      <c r="HC536" s="131"/>
      <c r="HD536" s="131"/>
      <c r="HE536" s="131"/>
      <c r="HF536" s="131"/>
      <c r="HG536" s="131"/>
      <c r="HH536" s="131"/>
      <c r="HI536" s="131"/>
      <c r="HJ536" s="131"/>
      <c r="HK536" s="131"/>
      <c r="HL536" s="131"/>
      <c r="HM536" s="131"/>
      <c r="HN536" s="131"/>
      <c r="HO536" s="131"/>
      <c r="HP536" s="131"/>
      <c r="HQ536" s="131"/>
      <c r="HR536" s="131"/>
      <c r="HS536" s="131"/>
      <c r="HT536" s="131"/>
      <c r="HU536" s="131"/>
      <c r="HV536" s="131"/>
      <c r="HW536" s="131"/>
      <c r="HX536" s="131"/>
      <c r="HY536" s="131"/>
      <c r="HZ536" s="131"/>
      <c r="IA536" s="131"/>
      <c r="IB536" s="131"/>
      <c r="IC536" s="131"/>
      <c r="ID536" s="131"/>
      <c r="IE536" s="131"/>
      <c r="IF536" s="131"/>
      <c r="IG536" s="131"/>
      <c r="IH536" s="131"/>
      <c r="II536" s="131"/>
      <c r="IJ536" s="131"/>
      <c r="IK536" s="131"/>
      <c r="IL536" s="131"/>
      <c r="IM536" s="131"/>
      <c r="IN536" s="131"/>
      <c r="IO536" s="131"/>
      <c r="IP536" s="131"/>
      <c r="IQ536" s="131"/>
      <c r="IR536" s="131"/>
      <c r="IS536" s="131"/>
      <c r="IT536" s="131"/>
      <c r="IU536" s="131"/>
      <c r="IV536" s="131"/>
      <c r="IW536" s="131"/>
      <c r="IX536" s="131"/>
      <c r="IY536" s="131"/>
      <c r="IZ536" s="131"/>
      <c r="JA536" s="131"/>
      <c r="JB536" s="131"/>
      <c r="JC536" s="131"/>
      <c r="JD536" s="131"/>
      <c r="JE536" s="131"/>
      <c r="JF536" s="131"/>
      <c r="JG536" s="131"/>
      <c r="JH536" s="131"/>
      <c r="JI536" s="131"/>
      <c r="JJ536" s="131"/>
      <c r="JK536" s="131"/>
      <c r="JL536" s="131"/>
      <c r="JM536" s="131"/>
      <c r="JN536" s="131"/>
      <c r="JO536" s="131"/>
      <c r="JP536" s="131"/>
      <c r="JQ536" s="131"/>
      <c r="JR536" s="131"/>
      <c r="JS536" s="131"/>
      <c r="JT536" s="131"/>
      <c r="JU536" s="131"/>
      <c r="JV536" s="131"/>
      <c r="JW536" s="131"/>
      <c r="JX536" s="131"/>
      <c r="JY536" s="131"/>
      <c r="JZ536" s="131"/>
      <c r="KA536" s="131"/>
      <c r="KB536" s="131"/>
      <c r="KC536" s="131"/>
      <c r="KD536" s="131"/>
      <c r="KE536" s="131"/>
      <c r="KF536" s="131"/>
      <c r="KG536" s="131"/>
      <c r="KH536" s="131"/>
      <c r="KI536" s="131"/>
      <c r="KJ536" s="131"/>
      <c r="KK536" s="131"/>
      <c r="KL536" s="131"/>
      <c r="KM536" s="131"/>
      <c r="KN536" s="131"/>
      <c r="KO536" s="131"/>
      <c r="KP536" s="131"/>
      <c r="KQ536" s="131"/>
      <c r="KR536" s="131"/>
      <c r="KS536" s="131"/>
      <c r="KT536" s="131"/>
      <c r="KU536" s="131"/>
      <c r="KV536" s="131"/>
      <c r="KW536" s="131"/>
      <c r="KX536" s="131"/>
      <c r="KY536" s="131"/>
      <c r="KZ536" s="131"/>
      <c r="LA536" s="131"/>
      <c r="LB536" s="131"/>
      <c r="LC536" s="131"/>
      <c r="LD536" s="131"/>
      <c r="LE536" s="131"/>
      <c r="LF536" s="131"/>
      <c r="LG536" s="131"/>
      <c r="LH536" s="131"/>
      <c r="LI536" s="131"/>
      <c r="LJ536" s="131"/>
      <c r="LK536" s="131"/>
      <c r="LL536" s="131"/>
      <c r="LM536" s="131"/>
      <c r="LN536" s="131"/>
      <c r="LO536" s="131"/>
      <c r="LP536" s="131"/>
      <c r="LQ536" s="131"/>
      <c r="LR536" s="131"/>
      <c r="LS536" s="131"/>
      <c r="LT536" s="131"/>
      <c r="LU536" s="131"/>
      <c r="LV536" s="131"/>
      <c r="LW536" s="131"/>
      <c r="LX536" s="131"/>
      <c r="LY536" s="131"/>
      <c r="LZ536" s="131"/>
      <c r="MA536" s="131"/>
      <c r="MB536" s="131"/>
      <c r="MC536" s="131"/>
      <c r="MD536" s="131"/>
      <c r="ME536" s="131"/>
      <c r="MF536" s="131"/>
      <c r="MG536" s="131"/>
      <c r="MH536" s="131"/>
      <c r="MI536" s="131"/>
      <c r="MJ536" s="131"/>
      <c r="MK536" s="131"/>
      <c r="ML536" s="131"/>
      <c r="MM536" s="131"/>
      <c r="MN536" s="131"/>
      <c r="MO536" s="131"/>
      <c r="MP536" s="131"/>
      <c r="MQ536" s="131"/>
      <c r="MR536" s="131"/>
      <c r="MS536" s="131"/>
      <c r="MT536" s="131"/>
      <c r="MU536" s="131"/>
      <c r="MV536" s="131"/>
      <c r="MW536" s="131"/>
      <c r="MX536" s="131"/>
      <c r="MY536" s="131"/>
      <c r="MZ536" s="131"/>
      <c r="NA536" s="131"/>
      <c r="NB536" s="131"/>
      <c r="NC536" s="131"/>
      <c r="ND536" s="131"/>
      <c r="NE536" s="131"/>
      <c r="NF536" s="131"/>
      <c r="NG536" s="131"/>
      <c r="NH536" s="131"/>
      <c r="NI536" s="131"/>
      <c r="NJ536" s="131"/>
      <c r="NK536" s="131"/>
      <c r="NL536" s="131"/>
      <c r="NM536" s="131"/>
      <c r="NN536" s="131"/>
      <c r="NO536" s="131"/>
      <c r="NP536" s="131"/>
      <c r="NQ536" s="131"/>
      <c r="NR536" s="131"/>
      <c r="NS536" s="131"/>
      <c r="NT536" s="131"/>
      <c r="NU536" s="131"/>
      <c r="NV536" s="131"/>
      <c r="NW536" s="131"/>
      <c r="NX536" s="131"/>
      <c r="NY536" s="131"/>
      <c r="NZ536" s="131"/>
      <c r="OA536" s="131"/>
      <c r="OB536" s="131"/>
      <c r="OC536" s="131"/>
      <c r="OD536" s="131"/>
      <c r="OE536" s="131"/>
      <c r="OF536" s="131"/>
      <c r="OG536" s="131"/>
      <c r="OH536" s="131"/>
      <c r="OI536" s="131"/>
      <c r="OJ536" s="131"/>
      <c r="OK536" s="131"/>
      <c r="OL536" s="131"/>
      <c r="OM536" s="131"/>
      <c r="ON536" s="131"/>
      <c r="OO536" s="131"/>
      <c r="OP536" s="131"/>
      <c r="OQ536" s="131"/>
      <c r="OR536" s="131"/>
      <c r="OS536" s="131"/>
      <c r="OT536" s="131"/>
      <c r="OU536" s="131"/>
      <c r="OV536" s="131"/>
      <c r="OW536" s="131"/>
      <c r="OX536" s="131"/>
      <c r="OY536" s="131"/>
      <c r="OZ536" s="131"/>
      <c r="PA536" s="131"/>
      <c r="PB536" s="131"/>
      <c r="PC536" s="131"/>
      <c r="PD536" s="131"/>
      <c r="PE536" s="131"/>
      <c r="PF536" s="131"/>
      <c r="PG536" s="131"/>
      <c r="PH536" s="131"/>
      <c r="PI536" s="131"/>
      <c r="PJ536" s="131"/>
      <c r="PK536" s="131"/>
      <c r="PL536" s="131"/>
      <c r="PM536" s="131"/>
      <c r="PN536" s="131"/>
      <c r="PO536" s="131"/>
      <c r="PP536" s="131"/>
      <c r="PQ536" s="131"/>
      <c r="PR536" s="131"/>
      <c r="PS536" s="131"/>
      <c r="PT536" s="131"/>
      <c r="PU536" s="131"/>
      <c r="PV536" s="131"/>
      <c r="PW536" s="131"/>
      <c r="PX536" s="131"/>
      <c r="PY536" s="131"/>
      <c r="PZ536" s="131"/>
      <c r="QA536" s="131"/>
      <c r="QB536" s="131"/>
      <c r="QC536" s="131"/>
      <c r="QD536" s="131"/>
      <c r="QE536" s="131"/>
      <c r="QF536" s="131"/>
      <c r="QG536" s="131"/>
      <c r="QH536" s="131"/>
      <c r="QI536" s="131"/>
      <c r="QJ536" s="131"/>
      <c r="QK536" s="131"/>
      <c r="QL536" s="131"/>
      <c r="QM536" s="131"/>
      <c r="QN536" s="131"/>
      <c r="QO536" s="131"/>
      <c r="QP536" s="131"/>
      <c r="QQ536" s="131"/>
      <c r="QR536" s="131"/>
      <c r="QS536" s="131"/>
      <c r="QT536" s="131"/>
      <c r="QU536" s="131"/>
      <c r="QV536" s="131"/>
      <c r="QW536" s="131"/>
      <c r="QX536" s="131"/>
      <c r="QY536" s="131"/>
      <c r="QZ536" s="131"/>
      <c r="RA536" s="131"/>
      <c r="RB536" s="131"/>
      <c r="RC536" s="131"/>
      <c r="RD536" s="131"/>
      <c r="RE536" s="131"/>
      <c r="RF536" s="131"/>
      <c r="RG536" s="131"/>
      <c r="RH536" s="131"/>
      <c r="RI536" s="131"/>
      <c r="RJ536" s="131"/>
      <c r="RK536" s="131"/>
      <c r="RL536" s="131"/>
      <c r="RM536" s="131"/>
      <c r="RN536" s="131"/>
      <c r="RO536" s="131"/>
      <c r="RP536" s="131"/>
      <c r="RQ536" s="131"/>
      <c r="RR536" s="131"/>
      <c r="RS536" s="131"/>
      <c r="RT536" s="131"/>
      <c r="RU536" s="131"/>
      <c r="RV536" s="131"/>
      <c r="RW536" s="131"/>
      <c r="RX536" s="131"/>
      <c r="RY536" s="131"/>
      <c r="RZ536" s="131"/>
      <c r="SA536" s="131"/>
      <c r="SB536" s="131"/>
      <c r="SC536" s="131"/>
      <c r="SD536" s="131"/>
      <c r="SE536" s="131"/>
      <c r="SF536" s="131"/>
      <c r="SG536" s="131"/>
      <c r="SH536" s="131"/>
      <c r="SI536" s="131"/>
      <c r="SJ536" s="131"/>
      <c r="SK536" s="131"/>
      <c r="SL536" s="131"/>
      <c r="SM536" s="131"/>
      <c r="SN536" s="131"/>
      <c r="SO536" s="131"/>
      <c r="SP536" s="131"/>
      <c r="SQ536" s="131"/>
      <c r="SR536" s="131"/>
      <c r="SS536" s="131"/>
      <c r="ST536" s="131"/>
      <c r="SU536" s="131"/>
      <c r="SV536" s="131"/>
      <c r="SW536" s="131"/>
      <c r="SX536" s="131"/>
      <c r="SY536" s="131"/>
      <c r="SZ536" s="131"/>
      <c r="TA536" s="131"/>
      <c r="TB536" s="131"/>
      <c r="TC536" s="131"/>
      <c r="TD536" s="131"/>
      <c r="TE536" s="131"/>
      <c r="TF536" s="131"/>
      <c r="TG536" s="131"/>
      <c r="TH536" s="131"/>
      <c r="TI536" s="131"/>
      <c r="TJ536" s="131"/>
      <c r="TK536" s="131"/>
      <c r="TL536" s="131"/>
      <c r="TM536" s="131"/>
      <c r="TN536" s="131"/>
      <c r="TO536" s="131"/>
      <c r="TP536" s="131"/>
      <c r="TQ536" s="131"/>
      <c r="TR536" s="131"/>
      <c r="TS536" s="131"/>
      <c r="TT536" s="131"/>
      <c r="TU536" s="131"/>
      <c r="TV536" s="131"/>
      <c r="TW536" s="131"/>
      <c r="TX536" s="131"/>
      <c r="TY536" s="131"/>
      <c r="TZ536" s="131"/>
      <c r="UA536" s="131"/>
      <c r="UB536" s="131"/>
      <c r="UC536" s="131"/>
      <c r="UD536" s="131"/>
      <c r="UE536" s="131"/>
      <c r="UF536" s="131"/>
      <c r="UG536" s="131"/>
      <c r="UH536" s="131"/>
      <c r="UI536" s="131"/>
      <c r="UJ536" s="131"/>
      <c r="UK536" s="131"/>
      <c r="UL536" s="131"/>
      <c r="UM536" s="131"/>
      <c r="UN536" s="131"/>
      <c r="UO536" s="131"/>
      <c r="UP536" s="131"/>
      <c r="UQ536" s="131"/>
      <c r="UR536" s="131"/>
      <c r="US536" s="131"/>
      <c r="UT536" s="131"/>
      <c r="UU536" s="131"/>
      <c r="UV536" s="131"/>
      <c r="UW536" s="131"/>
      <c r="UX536" s="131"/>
      <c r="UY536" s="131"/>
      <c r="UZ536" s="131"/>
      <c r="VA536" s="131"/>
      <c r="VB536" s="131"/>
      <c r="VC536" s="131"/>
      <c r="VD536" s="131"/>
      <c r="VE536" s="131"/>
      <c r="VF536" s="131"/>
      <c r="VG536" s="131"/>
      <c r="VH536" s="131"/>
      <c r="VI536" s="131"/>
      <c r="VJ536" s="131"/>
      <c r="VK536" s="131"/>
      <c r="VL536" s="131"/>
      <c r="VM536" s="131"/>
      <c r="VN536" s="131"/>
      <c r="VO536" s="131"/>
      <c r="VP536" s="131"/>
      <c r="VQ536" s="131"/>
      <c r="VR536" s="131"/>
      <c r="VS536" s="131"/>
      <c r="VT536" s="131"/>
      <c r="VU536" s="131"/>
      <c r="VV536" s="131"/>
      <c r="VW536" s="131"/>
      <c r="VX536" s="131"/>
      <c r="VY536" s="131"/>
      <c r="VZ536" s="131"/>
      <c r="WA536" s="131"/>
      <c r="WB536" s="131"/>
      <c r="WC536" s="131"/>
      <c r="WD536" s="131"/>
      <c r="WE536" s="131"/>
      <c r="WF536" s="131"/>
      <c r="WG536" s="131"/>
      <c r="WH536" s="131"/>
      <c r="WI536" s="131"/>
      <c r="WJ536" s="131"/>
      <c r="WK536" s="131"/>
      <c r="WL536" s="131"/>
      <c r="WM536" s="131"/>
      <c r="WN536" s="131"/>
      <c r="WO536" s="131"/>
      <c r="WP536" s="131"/>
      <c r="WQ536" s="131"/>
      <c r="WR536" s="131"/>
      <c r="WS536" s="131"/>
      <c r="WT536" s="131"/>
      <c r="WU536" s="131"/>
      <c r="WV536" s="131"/>
      <c r="WW536" s="131"/>
      <c r="WX536" s="131"/>
      <c r="WY536" s="131"/>
      <c r="WZ536" s="131"/>
      <c r="XA536" s="131"/>
      <c r="XB536" s="131"/>
      <c r="XC536" s="131"/>
      <c r="XD536" s="131"/>
      <c r="XE536" s="131"/>
      <c r="XF536" s="131"/>
      <c r="XG536" s="131"/>
      <c r="XH536" s="131"/>
      <c r="XI536" s="131"/>
      <c r="XJ536" s="131"/>
      <c r="XK536" s="131"/>
      <c r="XL536" s="131"/>
      <c r="XM536" s="131"/>
      <c r="XN536" s="131"/>
      <c r="XO536" s="131"/>
      <c r="XP536" s="131"/>
      <c r="XQ536" s="131"/>
      <c r="XR536" s="131"/>
      <c r="XS536" s="131"/>
      <c r="XT536" s="131"/>
      <c r="XU536" s="131"/>
      <c r="XV536" s="131"/>
      <c r="XW536" s="131"/>
      <c r="XX536" s="131"/>
      <c r="XY536" s="131"/>
      <c r="XZ536" s="131"/>
      <c r="YA536" s="131"/>
      <c r="YB536" s="131"/>
      <c r="YC536" s="131"/>
      <c r="YD536" s="131"/>
      <c r="YE536" s="131"/>
      <c r="YF536" s="131"/>
      <c r="YG536" s="131"/>
      <c r="YH536" s="131"/>
      <c r="YI536" s="131"/>
      <c r="YJ536" s="131"/>
      <c r="YK536" s="131"/>
      <c r="YL536" s="131"/>
      <c r="YM536" s="131"/>
      <c r="YN536" s="131"/>
      <c r="YO536" s="131"/>
      <c r="YP536" s="131"/>
      <c r="YQ536" s="131"/>
      <c r="YR536" s="131"/>
      <c r="YS536" s="131"/>
      <c r="YT536" s="131"/>
      <c r="YU536" s="131"/>
      <c r="YV536" s="131"/>
      <c r="YW536" s="131"/>
      <c r="YX536" s="131"/>
      <c r="YY536" s="131"/>
      <c r="YZ536" s="131"/>
      <c r="ZA536" s="131"/>
      <c r="ZB536" s="131"/>
      <c r="ZC536" s="131"/>
      <c r="ZD536" s="131"/>
      <c r="ZE536" s="131"/>
      <c r="ZF536" s="131"/>
      <c r="ZG536" s="131"/>
      <c r="ZH536" s="131"/>
      <c r="ZI536" s="131"/>
      <c r="ZJ536" s="131"/>
      <c r="ZK536" s="131"/>
      <c r="ZL536" s="131"/>
      <c r="ZM536" s="131"/>
      <c r="ZN536" s="131"/>
      <c r="ZO536" s="131"/>
      <c r="ZP536" s="131"/>
      <c r="ZQ536" s="131"/>
      <c r="ZR536" s="131"/>
      <c r="ZS536" s="131"/>
      <c r="ZT536" s="131"/>
      <c r="ZU536" s="131"/>
      <c r="ZV536" s="131"/>
      <c r="ZW536" s="131"/>
      <c r="ZX536" s="131"/>
      <c r="ZY536" s="131"/>
      <c r="ZZ536" s="131"/>
      <c r="AAA536" s="131"/>
      <c r="AAB536" s="131"/>
      <c r="AAC536" s="131"/>
      <c r="AAD536" s="131"/>
      <c r="AAE536" s="131"/>
      <c r="AAF536" s="131"/>
      <c r="AAG536" s="131"/>
      <c r="AAH536" s="131"/>
      <c r="AAI536" s="131"/>
      <c r="AAJ536" s="131"/>
      <c r="AAK536" s="131"/>
      <c r="AAL536" s="131"/>
      <c r="AAM536" s="131"/>
      <c r="AAN536" s="131"/>
      <c r="AAO536" s="131"/>
      <c r="AAP536" s="131"/>
      <c r="AAQ536" s="131"/>
      <c r="AAR536" s="131"/>
      <c r="AAS536" s="131"/>
      <c r="AAT536" s="131"/>
      <c r="AAU536" s="131"/>
      <c r="AAV536" s="131"/>
      <c r="AAW536" s="131"/>
      <c r="AAX536" s="131"/>
      <c r="AAY536" s="131"/>
      <c r="AAZ536" s="131"/>
      <c r="ABA536" s="131"/>
      <c r="ABB536" s="131"/>
      <c r="ABC536" s="131"/>
      <c r="ABD536" s="131"/>
      <c r="ABE536" s="131"/>
      <c r="ABF536" s="131"/>
      <c r="ABG536" s="131"/>
      <c r="ABH536" s="131"/>
      <c r="ABI536" s="131"/>
      <c r="ABJ536" s="131"/>
      <c r="ABK536" s="131"/>
      <c r="ABL536" s="131"/>
      <c r="ABM536" s="131"/>
      <c r="ABN536" s="131"/>
      <c r="ABO536" s="131"/>
      <c r="ABP536" s="131"/>
      <c r="ABQ536" s="131"/>
      <c r="ABR536" s="131"/>
      <c r="ABS536" s="131"/>
      <c r="ABT536" s="131"/>
      <c r="ABU536" s="131"/>
      <c r="ABV536" s="131"/>
      <c r="ABW536" s="131"/>
      <c r="ABX536" s="131"/>
      <c r="ABY536" s="131"/>
      <c r="ABZ536" s="131"/>
      <c r="ACA536" s="131"/>
      <c r="ACB536" s="131"/>
      <c r="ACC536" s="131"/>
      <c r="ACD536" s="131"/>
      <c r="ACE536" s="131"/>
      <c r="ACF536" s="131"/>
      <c r="ACG536" s="131"/>
      <c r="ACH536" s="131"/>
      <c r="ACI536" s="131"/>
      <c r="ACJ536" s="131"/>
      <c r="ACK536" s="131"/>
      <c r="ACL536" s="131"/>
      <c r="ACM536" s="131"/>
      <c r="ACN536" s="131"/>
      <c r="ACO536" s="131"/>
      <c r="ACP536" s="131"/>
      <c r="ACQ536" s="131"/>
      <c r="ACR536" s="131"/>
      <c r="ACS536" s="131"/>
      <c r="ACT536" s="131"/>
      <c r="ACU536" s="131"/>
      <c r="ACV536" s="131"/>
      <c r="ACW536" s="131"/>
      <c r="ACX536" s="131"/>
      <c r="ACY536" s="131"/>
      <c r="ACZ536" s="131"/>
      <c r="ADA536" s="131"/>
      <c r="ADB536" s="131"/>
      <c r="ADC536" s="131"/>
      <c r="ADD536" s="131"/>
      <c r="ADE536" s="131"/>
      <c r="ADF536" s="131"/>
      <c r="ADG536" s="131"/>
      <c r="ADH536" s="131"/>
      <c r="ADI536" s="131"/>
      <c r="ADJ536" s="131"/>
      <c r="ADK536" s="131"/>
      <c r="ADL536" s="131"/>
      <c r="ADM536" s="131"/>
      <c r="ADN536" s="131"/>
      <c r="ADO536" s="131"/>
      <c r="ADP536" s="131"/>
      <c r="ADQ536" s="131"/>
      <c r="ADR536" s="131"/>
      <c r="ADS536" s="131"/>
      <c r="ADT536" s="131"/>
      <c r="ADU536" s="131"/>
      <c r="ADV536" s="131"/>
      <c r="ADW536" s="131"/>
      <c r="ADX536" s="131"/>
      <c r="ADY536" s="131"/>
      <c r="ADZ536" s="131"/>
      <c r="AEA536" s="131"/>
      <c r="AEB536" s="131"/>
      <c r="AEC536" s="131"/>
      <c r="AED536" s="131"/>
      <c r="AEE536" s="131"/>
      <c r="AEF536" s="131"/>
      <c r="AEG536" s="131"/>
      <c r="AEH536" s="131"/>
      <c r="AEI536" s="131"/>
      <c r="AEJ536" s="131"/>
      <c r="AEK536" s="131"/>
      <c r="AEL536" s="131"/>
      <c r="AEM536" s="131"/>
      <c r="AEN536" s="131"/>
      <c r="AEO536" s="131"/>
      <c r="AEP536" s="131"/>
      <c r="AEQ536" s="131"/>
      <c r="AER536" s="131"/>
      <c r="AES536" s="131"/>
      <c r="AET536" s="131"/>
      <c r="AEU536" s="131"/>
      <c r="AEV536" s="131"/>
      <c r="AEW536" s="131"/>
      <c r="AEX536" s="131"/>
      <c r="AEY536" s="131"/>
      <c r="AEZ536" s="131"/>
      <c r="AFA536" s="131"/>
      <c r="AFB536" s="131"/>
      <c r="AFC536" s="131"/>
      <c r="AFD536" s="131"/>
      <c r="AFE536" s="131"/>
      <c r="AFF536" s="131"/>
      <c r="AFG536" s="131"/>
      <c r="AFH536" s="131"/>
      <c r="AFI536" s="131"/>
      <c r="AFJ536" s="131"/>
      <c r="AFK536" s="131"/>
      <c r="AFL536" s="131"/>
      <c r="AFM536" s="131"/>
      <c r="AFN536" s="131"/>
      <c r="AFO536" s="131"/>
      <c r="AFP536" s="131"/>
      <c r="AFQ536" s="131"/>
      <c r="AFR536" s="131"/>
      <c r="AFS536" s="131"/>
      <c r="AFT536" s="131"/>
      <c r="AFU536" s="131"/>
      <c r="AFV536" s="131"/>
      <c r="AFW536" s="131"/>
      <c r="AFX536" s="131"/>
      <c r="AFY536" s="131"/>
      <c r="AFZ536" s="131"/>
      <c r="AGA536" s="131"/>
      <c r="AGB536" s="131"/>
      <c r="AGC536" s="131"/>
      <c r="AGD536" s="131"/>
      <c r="AGE536" s="131"/>
      <c r="AGF536" s="131"/>
      <c r="AGG536" s="131"/>
      <c r="AGH536" s="131"/>
      <c r="AGI536" s="131"/>
      <c r="AGJ536" s="131"/>
      <c r="AGK536" s="131"/>
      <c r="AGL536" s="131"/>
      <c r="AGM536" s="131"/>
      <c r="AGN536" s="131"/>
      <c r="AGO536" s="131"/>
      <c r="AGP536" s="131"/>
      <c r="AGQ536" s="131"/>
      <c r="AGR536" s="131"/>
      <c r="AGS536" s="131"/>
      <c r="AGT536" s="131"/>
      <c r="AGU536" s="131"/>
      <c r="AGV536" s="131"/>
      <c r="AGW536" s="131"/>
      <c r="AGX536" s="131"/>
      <c r="AGY536" s="131"/>
      <c r="AGZ536" s="131"/>
      <c r="AHA536" s="131"/>
      <c r="AHB536" s="131"/>
      <c r="AHC536" s="131"/>
      <c r="AHD536" s="131"/>
      <c r="AHE536" s="131"/>
      <c r="AHF536" s="131"/>
      <c r="AHG536" s="131"/>
      <c r="AHH536" s="131"/>
      <c r="AHI536" s="131"/>
      <c r="AHJ536" s="131"/>
      <c r="AHK536" s="131"/>
      <c r="AHL536" s="131"/>
      <c r="AHM536" s="131"/>
      <c r="AHN536" s="131"/>
      <c r="AHO536" s="131"/>
      <c r="AHP536" s="131"/>
      <c r="AHQ536" s="131"/>
      <c r="AHR536" s="131"/>
      <c r="AHS536" s="131"/>
      <c r="AHT536" s="131"/>
      <c r="AHU536" s="131"/>
      <c r="AHV536" s="131"/>
      <c r="AHW536" s="131"/>
      <c r="AHX536" s="131"/>
      <c r="AHY536" s="131"/>
      <c r="AHZ536" s="131"/>
      <c r="AIA536" s="131"/>
      <c r="AIB536" s="131"/>
      <c r="AIC536" s="131"/>
      <c r="AID536" s="131"/>
      <c r="AIE536" s="131"/>
      <c r="AIF536" s="131"/>
      <c r="AIG536" s="131"/>
      <c r="AIH536" s="131"/>
      <c r="AII536" s="131"/>
      <c r="AIJ536" s="131"/>
      <c r="AIK536" s="131"/>
      <c r="AIL536" s="131"/>
      <c r="AIM536" s="131"/>
      <c r="AIN536" s="131"/>
      <c r="AIO536" s="131"/>
      <c r="AIP536" s="131"/>
      <c r="AIQ536" s="131"/>
      <c r="AIR536" s="131"/>
      <c r="AIS536" s="131"/>
      <c r="AIT536" s="131"/>
      <c r="AIU536" s="131"/>
      <c r="AIV536" s="131"/>
      <c r="AIW536" s="131"/>
      <c r="AIX536" s="131"/>
      <c r="AIY536" s="131"/>
      <c r="AIZ536" s="131"/>
      <c r="AJA536" s="131"/>
      <c r="AJB536" s="131"/>
      <c r="AJC536" s="131"/>
      <c r="AJD536" s="131"/>
      <c r="AJE536" s="131"/>
      <c r="AJF536" s="131"/>
      <c r="AJG536" s="131"/>
      <c r="AJH536" s="131"/>
      <c r="AJI536" s="131"/>
      <c r="AJJ536" s="131"/>
      <c r="AJK536" s="131"/>
      <c r="AJL536" s="131"/>
      <c r="AJM536" s="131"/>
      <c r="AJN536" s="131"/>
      <c r="AJO536" s="131"/>
      <c r="AJP536" s="131"/>
      <c r="AJQ536" s="131"/>
      <c r="AJR536" s="131"/>
      <c r="AJS536" s="131"/>
      <c r="AJT536" s="131"/>
      <c r="AJU536" s="131"/>
      <c r="AJV536" s="131"/>
      <c r="AJW536" s="131"/>
      <c r="AJX536" s="131"/>
      <c r="AJY536" s="131"/>
      <c r="AJZ536" s="131"/>
      <c r="AKA536" s="131"/>
      <c r="AKB536" s="131"/>
      <c r="AKC536" s="131"/>
      <c r="AKD536" s="131"/>
      <c r="AKE536" s="131"/>
      <c r="AKF536" s="131"/>
      <c r="AKG536" s="131"/>
      <c r="AKH536" s="131"/>
      <c r="AKI536" s="131"/>
      <c r="AKJ536" s="131"/>
      <c r="AKK536" s="131"/>
      <c r="AKL536" s="131"/>
      <c r="AKM536" s="131"/>
      <c r="AKN536" s="131"/>
      <c r="AKO536" s="131"/>
      <c r="AKP536" s="131"/>
      <c r="AKQ536" s="131"/>
      <c r="AKR536" s="131"/>
      <c r="AKS536" s="131"/>
      <c r="AKT536" s="131"/>
      <c r="AKU536" s="131"/>
      <c r="AKV536" s="131"/>
      <c r="AKW536" s="131"/>
      <c r="AKX536" s="131"/>
      <c r="AKY536" s="131"/>
      <c r="AKZ536" s="131"/>
      <c r="ALA536" s="131"/>
      <c r="ALB536" s="131"/>
      <c r="ALC536" s="131"/>
      <c r="ALD536" s="131"/>
      <c r="ALE536" s="131"/>
      <c r="ALF536" s="131"/>
      <c r="ALG536" s="131"/>
      <c r="ALH536" s="131"/>
      <c r="ALI536" s="131"/>
      <c r="ALJ536" s="131"/>
      <c r="ALK536" s="131"/>
      <c r="ALL536" s="131"/>
      <c r="ALM536" s="131"/>
      <c r="ALN536" s="131"/>
      <c r="ALO536" s="131"/>
      <c r="ALP536" s="131"/>
      <c r="ALQ536" s="131"/>
      <c r="ALR536" s="131"/>
      <c r="ALS536" s="131"/>
      <c r="ALT536" s="131"/>
      <c r="ALU536" s="131"/>
      <c r="ALV536" s="131"/>
      <c r="ALW536" s="131"/>
      <c r="ALX536" s="131"/>
      <c r="ALY536" s="131"/>
      <c r="ALZ536" s="131"/>
      <c r="AMA536" s="131"/>
      <c r="AMB536" s="131"/>
      <c r="AMC536" s="131"/>
      <c r="AMD536" s="131"/>
      <c r="AME536" s="131"/>
      <c r="AMF536" s="131"/>
      <c r="AMG536" s="131"/>
      <c r="AMH536" s="131"/>
      <c r="AMI536" s="131"/>
      <c r="AMJ536" s="131"/>
      <c r="AMK536" s="131"/>
      <c r="AML536" s="131"/>
      <c r="AMM536" s="131"/>
      <c r="AMN536" s="131"/>
      <c r="AMO536" s="131"/>
      <c r="AMP536" s="131"/>
      <c r="AMQ536" s="131"/>
      <c r="AMR536" s="131"/>
      <c r="AMS536" s="131"/>
      <c r="AMT536" s="131"/>
      <c r="AMU536" s="131"/>
      <c r="AMV536" s="131"/>
      <c r="AMW536" s="131"/>
      <c r="AMX536" s="131"/>
      <c r="AMY536" s="131"/>
      <c r="AMZ536" s="131"/>
      <c r="ANA536" s="131"/>
      <c r="ANB536" s="131"/>
      <c r="ANC536" s="131"/>
      <c r="AND536" s="131"/>
      <c r="ANE536" s="131"/>
      <c r="ANF536" s="131"/>
      <c r="ANG536" s="131"/>
      <c r="ANH536" s="131"/>
      <c r="ANI536" s="131"/>
      <c r="ANJ536" s="131"/>
      <c r="ANK536" s="131"/>
      <c r="ANL536" s="131"/>
      <c r="ANM536" s="131"/>
      <c r="ANN536" s="131"/>
      <c r="ANO536" s="131"/>
      <c r="ANP536" s="131"/>
      <c r="ANQ536" s="131"/>
      <c r="ANR536" s="131"/>
      <c r="ANS536" s="131"/>
      <c r="ANT536" s="131"/>
      <c r="ANU536" s="131"/>
      <c r="ANV536" s="131"/>
      <c r="ANW536" s="131"/>
      <c r="ANX536" s="131"/>
      <c r="ANY536" s="131"/>
      <c r="ANZ536" s="131"/>
      <c r="AOA536" s="131"/>
      <c r="AOB536" s="131"/>
      <c r="AOC536" s="131"/>
      <c r="AOD536" s="131"/>
      <c r="AOE536" s="131"/>
      <c r="AOF536" s="131"/>
      <c r="AOG536" s="131"/>
      <c r="AOH536" s="131"/>
      <c r="AOI536" s="131"/>
      <c r="AOJ536" s="131"/>
      <c r="AOK536" s="131"/>
      <c r="AOL536" s="131"/>
      <c r="AOM536" s="131"/>
      <c r="AON536" s="131"/>
      <c r="AOO536" s="131"/>
      <c r="AOP536" s="131"/>
      <c r="AOQ536" s="131"/>
      <c r="AOR536" s="131"/>
      <c r="AOS536" s="131"/>
      <c r="AOT536" s="131"/>
      <c r="AOU536" s="131"/>
      <c r="AOV536" s="131"/>
      <c r="AOW536" s="131"/>
      <c r="AOX536" s="131"/>
      <c r="AOY536" s="131"/>
      <c r="AOZ536" s="131"/>
      <c r="APA536" s="131"/>
      <c r="APB536" s="131"/>
      <c r="APC536" s="131"/>
      <c r="APD536" s="131"/>
      <c r="APE536" s="131"/>
      <c r="APF536" s="131"/>
      <c r="APG536" s="131"/>
      <c r="APH536" s="131"/>
      <c r="API536" s="131"/>
      <c r="APJ536" s="131"/>
      <c r="APK536" s="131"/>
      <c r="APL536" s="131"/>
      <c r="APM536" s="131"/>
      <c r="APN536" s="131"/>
      <c r="APO536" s="131"/>
      <c r="APP536" s="131"/>
      <c r="APQ536" s="131"/>
      <c r="APR536" s="131"/>
      <c r="APS536" s="131"/>
      <c r="APT536" s="131"/>
      <c r="APU536" s="131"/>
      <c r="APV536" s="131"/>
      <c r="APW536" s="131"/>
      <c r="APX536" s="131"/>
      <c r="APY536" s="131"/>
      <c r="APZ536" s="131"/>
      <c r="AQA536" s="131"/>
      <c r="AQB536" s="131"/>
      <c r="AQC536" s="131"/>
      <c r="AQD536" s="131"/>
      <c r="AQE536" s="131"/>
      <c r="AQF536" s="131"/>
      <c r="AQG536" s="131"/>
      <c r="AQH536" s="131"/>
      <c r="AQI536" s="131"/>
      <c r="AQJ536" s="131"/>
      <c r="AQK536" s="131"/>
      <c r="AQL536" s="131"/>
      <c r="AQM536" s="131"/>
      <c r="AQN536" s="131"/>
      <c r="AQO536" s="131"/>
      <c r="AQP536" s="131"/>
      <c r="AQQ536" s="131"/>
      <c r="AQR536" s="131"/>
      <c r="AQS536" s="131"/>
      <c r="AQT536" s="131"/>
      <c r="AQU536" s="131"/>
      <c r="AQV536" s="131"/>
      <c r="AQW536" s="131"/>
      <c r="AQX536" s="131"/>
      <c r="AQY536" s="131"/>
      <c r="AQZ536" s="131"/>
      <c r="ARA536" s="131"/>
      <c r="ARB536" s="131"/>
      <c r="ARC536" s="131"/>
      <c r="ARD536" s="131"/>
      <c r="ARE536" s="131"/>
      <c r="ARF536" s="131"/>
      <c r="ARG536" s="131"/>
      <c r="ARH536" s="131"/>
      <c r="ARI536" s="131"/>
      <c r="ARJ536" s="131"/>
      <c r="ARK536" s="131"/>
      <c r="ARL536" s="131"/>
      <c r="ARM536" s="131"/>
      <c r="ARN536" s="131"/>
      <c r="ARO536" s="131"/>
      <c r="ARP536" s="131"/>
      <c r="ARQ536" s="131"/>
      <c r="ARR536" s="131"/>
      <c r="ARS536" s="131"/>
      <c r="ART536" s="131"/>
      <c r="ARU536" s="131"/>
      <c r="ARV536" s="131"/>
      <c r="ARW536" s="131"/>
      <c r="ARX536" s="131"/>
      <c r="ARY536" s="131"/>
      <c r="ARZ536" s="131"/>
      <c r="ASA536" s="131"/>
      <c r="ASB536" s="131"/>
      <c r="ASC536" s="131"/>
      <c r="ASD536" s="131"/>
      <c r="ASE536" s="131"/>
      <c r="ASF536" s="131"/>
      <c r="ASG536" s="131"/>
      <c r="ASH536" s="131"/>
      <c r="ASI536" s="131"/>
      <c r="ASJ536" s="131"/>
      <c r="ASK536" s="131"/>
      <c r="ASL536" s="131"/>
      <c r="ASM536" s="131"/>
      <c r="ASN536" s="131"/>
      <c r="ASO536" s="131"/>
      <c r="ASP536" s="131"/>
      <c r="ASQ536" s="131"/>
      <c r="ASR536" s="131"/>
      <c r="ASS536" s="131"/>
      <c r="AST536" s="131"/>
      <c r="ASU536" s="131"/>
      <c r="ASV536" s="131"/>
      <c r="ASW536" s="131"/>
      <c r="ASX536" s="131"/>
      <c r="ASY536" s="131"/>
      <c r="ASZ536" s="131"/>
      <c r="ATA536" s="131"/>
      <c r="ATB536" s="131"/>
      <c r="ATC536" s="131"/>
      <c r="ATD536" s="131"/>
      <c r="ATE536" s="131"/>
      <c r="ATF536" s="131"/>
      <c r="ATG536" s="131"/>
      <c r="ATH536" s="131"/>
      <c r="ATI536" s="131"/>
      <c r="ATJ536" s="131"/>
      <c r="ATK536" s="131"/>
      <c r="ATL536" s="131"/>
      <c r="ATM536" s="131"/>
      <c r="ATN536" s="131"/>
      <c r="ATO536" s="131"/>
      <c r="ATP536" s="131"/>
      <c r="ATQ536" s="131"/>
      <c r="ATR536" s="131"/>
      <c r="ATS536" s="131"/>
      <c r="ATT536" s="131"/>
      <c r="ATU536" s="131"/>
      <c r="ATV536" s="131"/>
      <c r="ATW536" s="131"/>
      <c r="ATX536" s="131"/>
      <c r="ATY536" s="131"/>
      <c r="ATZ536" s="131"/>
      <c r="AUA536" s="131"/>
      <c r="AUB536" s="131"/>
      <c r="AUC536" s="131"/>
      <c r="AUD536" s="131"/>
      <c r="AUE536" s="131"/>
      <c r="AUF536" s="131"/>
      <c r="AUG536" s="131"/>
      <c r="AUH536" s="131"/>
      <c r="AUI536" s="131"/>
      <c r="AUJ536" s="131"/>
      <c r="AUK536" s="131"/>
      <c r="AUL536" s="131"/>
      <c r="AUM536" s="131"/>
      <c r="AUN536" s="131"/>
      <c r="AUO536" s="131"/>
      <c r="AUP536" s="131"/>
      <c r="AUQ536" s="131"/>
      <c r="AUR536" s="131"/>
      <c r="AUS536" s="131"/>
      <c r="AUT536" s="131"/>
      <c r="AUU536" s="131"/>
      <c r="AUV536" s="131"/>
      <c r="AUW536" s="131"/>
      <c r="AUX536" s="131"/>
      <c r="AUY536" s="131"/>
      <c r="AUZ536" s="131"/>
      <c r="AVA536" s="131"/>
      <c r="AVB536" s="131"/>
      <c r="AVC536" s="131"/>
      <c r="AVD536" s="131"/>
      <c r="AVE536" s="131"/>
      <c r="AVF536" s="131"/>
      <c r="AVG536" s="131"/>
      <c r="AVH536" s="131"/>
      <c r="AVI536" s="131"/>
      <c r="AVJ536" s="131"/>
      <c r="AVK536" s="131"/>
      <c r="AVL536" s="131"/>
      <c r="AVM536" s="131"/>
      <c r="AVN536" s="131"/>
      <c r="AVO536" s="131"/>
      <c r="AVP536" s="131"/>
      <c r="AVQ536" s="131"/>
      <c r="AVR536" s="131"/>
      <c r="AVS536" s="131"/>
      <c r="AVT536" s="131"/>
      <c r="AVU536" s="131"/>
      <c r="AVV536" s="131"/>
      <c r="AVW536" s="131"/>
      <c r="AVX536" s="131"/>
      <c r="AVY536" s="131"/>
      <c r="AVZ536" s="131"/>
      <c r="AWA536" s="131"/>
      <c r="AWB536" s="131"/>
      <c r="AWC536" s="131"/>
      <c r="AWD536" s="131"/>
      <c r="AWE536" s="131"/>
      <c r="AWF536" s="131"/>
      <c r="AWG536" s="131"/>
      <c r="AWH536" s="131"/>
      <c r="AWI536" s="131"/>
      <c r="AWJ536" s="131"/>
      <c r="AWK536" s="131"/>
      <c r="AWL536" s="131"/>
      <c r="AWM536" s="131"/>
      <c r="AWN536" s="131"/>
      <c r="AWO536" s="131"/>
      <c r="AWP536" s="131"/>
      <c r="AWQ536" s="131"/>
      <c r="AWR536" s="131"/>
      <c r="AWS536" s="131"/>
      <c r="AWT536" s="131"/>
      <c r="AWU536" s="131"/>
      <c r="AWV536" s="131"/>
      <c r="AWW536" s="131"/>
      <c r="AWX536" s="131"/>
      <c r="AWY536" s="131"/>
      <c r="AWZ536" s="131"/>
      <c r="AXA536" s="131"/>
      <c r="AXB536" s="131"/>
      <c r="AXC536" s="131"/>
      <c r="AXD536" s="131"/>
      <c r="AXE536" s="131"/>
      <c r="AXF536" s="131"/>
      <c r="AXG536" s="131"/>
      <c r="AXH536" s="131"/>
      <c r="AXI536" s="131"/>
      <c r="AXJ536" s="131"/>
      <c r="AXK536" s="131"/>
      <c r="AXL536" s="131"/>
      <c r="AXM536" s="131"/>
      <c r="AXN536" s="131"/>
      <c r="AXO536" s="131"/>
      <c r="AXP536" s="131"/>
      <c r="AXQ536" s="131"/>
      <c r="AXR536" s="131"/>
      <c r="AXS536" s="131"/>
      <c r="AXT536" s="131"/>
      <c r="AXU536" s="131"/>
      <c r="AXV536" s="131"/>
      <c r="AXW536" s="131"/>
      <c r="AXX536" s="131"/>
    </row>
    <row r="537" spans="1:1324" s="106" customFormat="1" ht="15.75" hidden="1" customHeight="1" x14ac:dyDescent="0.2">
      <c r="A537" s="13" t="s">
        <v>2688</v>
      </c>
      <c r="B537" s="13" t="s">
        <v>2689</v>
      </c>
      <c r="C537" s="12" t="s">
        <v>2690</v>
      </c>
      <c r="D537" s="19" t="s">
        <v>10</v>
      </c>
      <c r="E537" s="9">
        <v>42304</v>
      </c>
      <c r="F537" s="30" t="s">
        <v>1167</v>
      </c>
      <c r="G537" s="30" t="s">
        <v>1186</v>
      </c>
      <c r="H537" s="30">
        <v>42325</v>
      </c>
      <c r="I537" s="30" t="s">
        <v>1065</v>
      </c>
      <c r="J537" s="173"/>
      <c r="K537" s="87" t="s">
        <v>1807</v>
      </c>
      <c r="L537" s="87">
        <v>1</v>
      </c>
      <c r="M537" s="87">
        <v>1</v>
      </c>
      <c r="N537" s="87" t="s">
        <v>49</v>
      </c>
      <c r="O537" s="87">
        <v>1</v>
      </c>
      <c r="P537" s="87" t="s">
        <v>49</v>
      </c>
      <c r="Q537" s="87">
        <v>1</v>
      </c>
      <c r="R537" s="87" t="s">
        <v>49</v>
      </c>
      <c r="S537" s="87">
        <v>1</v>
      </c>
      <c r="T537" s="87" t="s">
        <v>326</v>
      </c>
      <c r="U537" s="87">
        <v>1</v>
      </c>
      <c r="V537" s="87">
        <v>1</v>
      </c>
      <c r="W537" s="87">
        <v>0</v>
      </c>
      <c r="X537" s="87">
        <v>0</v>
      </c>
      <c r="Y537" s="87">
        <v>0</v>
      </c>
      <c r="Z537" s="87">
        <v>1</v>
      </c>
      <c r="AA537" s="87">
        <v>0</v>
      </c>
      <c r="AB537" s="87">
        <v>1</v>
      </c>
      <c r="AC537" s="87">
        <v>0</v>
      </c>
      <c r="AD537" s="87">
        <v>0</v>
      </c>
      <c r="AE537" s="87">
        <v>0</v>
      </c>
      <c r="AF537" s="104"/>
      <c r="AG537" s="131"/>
      <c r="AH537" s="105"/>
      <c r="AI537" s="105"/>
      <c r="AJ537" s="105"/>
      <c r="AK537" s="105"/>
      <c r="AL537" s="105"/>
      <c r="AM537" s="105"/>
      <c r="AN537" s="105"/>
      <c r="AO537" s="105"/>
      <c r="AP537" s="105"/>
      <c r="AQ537" s="105"/>
      <c r="AR537" s="105"/>
      <c r="AS537" s="105"/>
      <c r="AT537" s="105"/>
      <c r="AU537" s="105"/>
      <c r="AV537" s="105"/>
      <c r="AW537" s="105"/>
      <c r="AX537" s="105"/>
      <c r="AY537" s="105"/>
      <c r="AZ537" s="105"/>
      <c r="BA537" s="105"/>
      <c r="BB537" s="105"/>
      <c r="BC537" s="105"/>
      <c r="BD537" s="105"/>
      <c r="BE537" s="105"/>
      <c r="BF537" s="105"/>
      <c r="BG537" s="105"/>
      <c r="BH537" s="105"/>
      <c r="BI537" s="105"/>
      <c r="BJ537" s="105"/>
      <c r="BK537" s="105"/>
      <c r="BL537" s="105"/>
      <c r="BM537" s="105"/>
      <c r="BN537" s="105"/>
      <c r="BO537" s="105"/>
      <c r="BP537" s="105"/>
      <c r="BQ537" s="105"/>
      <c r="BR537" s="105"/>
      <c r="BS537" s="105"/>
      <c r="BT537" s="105"/>
      <c r="BU537" s="105"/>
      <c r="BV537" s="105"/>
      <c r="BW537" s="105"/>
      <c r="BX537" s="105"/>
      <c r="BY537" s="105"/>
      <c r="BZ537" s="105"/>
      <c r="CA537" s="105"/>
      <c r="CB537" s="105"/>
      <c r="CC537" s="105"/>
      <c r="CD537" s="105"/>
      <c r="CE537" s="105"/>
      <c r="CF537" s="105"/>
      <c r="CG537" s="105"/>
      <c r="CH537" s="105"/>
      <c r="CI537" s="105"/>
      <c r="CJ537" s="105"/>
      <c r="CK537" s="105"/>
      <c r="CL537" s="105"/>
      <c r="CM537" s="105"/>
      <c r="CN537" s="105"/>
      <c r="CO537" s="105"/>
      <c r="CP537" s="105"/>
      <c r="CQ537" s="105"/>
      <c r="CR537" s="105"/>
      <c r="CS537" s="105"/>
      <c r="CT537" s="105"/>
      <c r="CU537" s="105"/>
      <c r="CV537" s="105"/>
      <c r="CW537" s="105"/>
      <c r="CX537" s="105"/>
      <c r="CY537" s="105"/>
      <c r="CZ537" s="105"/>
      <c r="DA537" s="105"/>
      <c r="DB537" s="105"/>
      <c r="DC537" s="105"/>
      <c r="DD537" s="105"/>
      <c r="DE537" s="105"/>
      <c r="DF537" s="105"/>
      <c r="DG537" s="105"/>
      <c r="DH537" s="105"/>
      <c r="DI537" s="105"/>
      <c r="DJ537" s="105"/>
      <c r="DK537" s="105"/>
      <c r="DL537" s="105"/>
      <c r="DM537" s="105"/>
      <c r="DN537" s="105"/>
      <c r="DO537" s="105"/>
      <c r="DP537" s="105"/>
      <c r="DQ537" s="105"/>
      <c r="DR537" s="105"/>
      <c r="DS537" s="105"/>
      <c r="DT537" s="105"/>
      <c r="DU537" s="105"/>
      <c r="DV537" s="105"/>
      <c r="DW537" s="105"/>
      <c r="DX537" s="105"/>
      <c r="DY537" s="105"/>
      <c r="DZ537" s="105"/>
      <c r="EA537" s="105"/>
      <c r="EB537" s="105"/>
      <c r="EC537" s="105"/>
      <c r="ED537" s="105"/>
      <c r="EE537" s="105"/>
      <c r="EF537" s="105"/>
      <c r="EG537" s="105"/>
      <c r="EH537" s="105"/>
      <c r="EI537" s="105"/>
      <c r="EJ537" s="105"/>
      <c r="EK537" s="105"/>
      <c r="EL537" s="105"/>
      <c r="EM537" s="105"/>
      <c r="EN537" s="105"/>
      <c r="EO537" s="105"/>
      <c r="EP537" s="105"/>
      <c r="EQ537" s="105"/>
      <c r="ER537" s="105"/>
      <c r="ES537" s="105"/>
      <c r="ET537" s="105"/>
      <c r="EU537" s="105"/>
      <c r="EV537" s="105"/>
      <c r="EW537" s="105"/>
      <c r="EX537" s="105"/>
      <c r="EY537" s="105"/>
      <c r="EZ537" s="105"/>
      <c r="FA537" s="105"/>
      <c r="FB537" s="105"/>
      <c r="FC537" s="105"/>
      <c r="FD537" s="105"/>
      <c r="FE537" s="105"/>
      <c r="FF537" s="105"/>
      <c r="FG537" s="105"/>
      <c r="FH537" s="105"/>
      <c r="FI537" s="105"/>
      <c r="FJ537" s="105"/>
      <c r="FK537" s="105"/>
      <c r="FL537" s="105"/>
      <c r="FM537" s="105"/>
      <c r="FN537" s="105"/>
      <c r="FO537" s="105"/>
      <c r="FP537" s="105"/>
      <c r="FQ537" s="105"/>
      <c r="FR537" s="105"/>
      <c r="FS537" s="105"/>
      <c r="FT537" s="105"/>
      <c r="FU537" s="105"/>
      <c r="FV537" s="105"/>
      <c r="FW537" s="105"/>
      <c r="FX537" s="105"/>
      <c r="FY537" s="105"/>
      <c r="FZ537" s="105"/>
      <c r="GA537" s="105"/>
      <c r="GB537" s="105"/>
      <c r="GC537" s="105"/>
      <c r="GD537" s="105"/>
      <c r="GE537" s="105"/>
      <c r="GF537" s="105"/>
      <c r="GG537" s="105"/>
      <c r="GH537" s="105"/>
      <c r="GI537" s="105"/>
      <c r="GJ537" s="105"/>
      <c r="GK537" s="105"/>
      <c r="GL537" s="105"/>
      <c r="GM537" s="105"/>
      <c r="GN537" s="105"/>
      <c r="GO537" s="105"/>
      <c r="GP537" s="105"/>
      <c r="GQ537" s="105"/>
      <c r="GR537" s="105"/>
      <c r="GS537" s="105"/>
      <c r="GT537" s="105"/>
      <c r="GU537" s="105"/>
      <c r="GV537" s="105"/>
      <c r="GW537" s="105"/>
      <c r="GX537" s="105"/>
      <c r="GY537" s="105"/>
      <c r="GZ537" s="105"/>
      <c r="HA537" s="105"/>
      <c r="HB537" s="105"/>
      <c r="HC537" s="105"/>
      <c r="HD537" s="105"/>
      <c r="HE537" s="105"/>
      <c r="HF537" s="105"/>
      <c r="HG537" s="105"/>
      <c r="HH537" s="105"/>
      <c r="HI537" s="105"/>
      <c r="HJ537" s="105"/>
      <c r="HK537" s="105"/>
      <c r="HL537" s="105"/>
      <c r="HM537" s="105"/>
      <c r="HN537" s="105"/>
      <c r="HO537" s="105"/>
      <c r="HP537" s="105"/>
      <c r="HQ537" s="105"/>
      <c r="HR537" s="105"/>
      <c r="HS537" s="105"/>
      <c r="HT537" s="105"/>
      <c r="HU537" s="105"/>
      <c r="HV537" s="105"/>
      <c r="HW537" s="105"/>
      <c r="HX537" s="105"/>
      <c r="HY537" s="105"/>
      <c r="HZ537" s="105"/>
      <c r="IA537" s="105"/>
      <c r="IB537" s="105"/>
      <c r="IC537" s="105"/>
      <c r="ID537" s="105"/>
      <c r="IE537" s="105"/>
      <c r="IF537" s="105"/>
      <c r="IG537" s="105"/>
      <c r="IH537" s="105"/>
      <c r="II537" s="105"/>
      <c r="IJ537" s="105"/>
      <c r="IK537" s="105"/>
      <c r="IL537" s="105"/>
      <c r="IM537" s="105"/>
      <c r="IN537" s="105"/>
      <c r="IO537" s="105"/>
      <c r="IP537" s="105"/>
      <c r="IQ537" s="105"/>
      <c r="IR537" s="105"/>
      <c r="IS537" s="105"/>
      <c r="IT537" s="105"/>
      <c r="IU537" s="105"/>
      <c r="IV537" s="105"/>
      <c r="IW537" s="105"/>
      <c r="IX537" s="105"/>
      <c r="IY537" s="105"/>
      <c r="IZ537" s="105"/>
      <c r="JA537" s="105"/>
      <c r="JB537" s="105"/>
      <c r="JC537" s="105"/>
      <c r="JD537" s="105"/>
      <c r="JE537" s="105"/>
      <c r="JF537" s="105"/>
      <c r="JG537" s="105"/>
      <c r="JH537" s="105"/>
      <c r="JI537" s="105"/>
      <c r="JJ537" s="105"/>
      <c r="JK537" s="105"/>
      <c r="JL537" s="105"/>
      <c r="JM537" s="105"/>
      <c r="JN537" s="105"/>
      <c r="JO537" s="105"/>
      <c r="JP537" s="105"/>
      <c r="JQ537" s="105"/>
      <c r="JR537" s="105"/>
      <c r="JS537" s="105"/>
      <c r="JT537" s="105"/>
      <c r="JU537" s="105"/>
      <c r="JV537" s="105"/>
      <c r="JW537" s="105"/>
      <c r="JX537" s="105"/>
      <c r="JY537" s="105"/>
      <c r="JZ537" s="105"/>
      <c r="KA537" s="105"/>
      <c r="KB537" s="105"/>
      <c r="KC537" s="105"/>
      <c r="KD537" s="105"/>
      <c r="KE537" s="105"/>
      <c r="KF537" s="105"/>
      <c r="KG537" s="105"/>
      <c r="KH537" s="105"/>
      <c r="KI537" s="105"/>
      <c r="KJ537" s="105"/>
      <c r="KK537" s="105"/>
      <c r="KL537" s="105"/>
      <c r="KM537" s="105"/>
      <c r="KN537" s="105"/>
      <c r="KO537" s="105"/>
      <c r="KP537" s="105"/>
      <c r="KQ537" s="105"/>
      <c r="KR537" s="105"/>
      <c r="KS537" s="105"/>
      <c r="KT537" s="105"/>
      <c r="KU537" s="105"/>
      <c r="KV537" s="105"/>
      <c r="KW537" s="105"/>
      <c r="KX537" s="105"/>
      <c r="KY537" s="105"/>
      <c r="KZ537" s="105"/>
      <c r="LA537" s="105"/>
      <c r="LB537" s="105"/>
      <c r="LC537" s="105"/>
      <c r="LD537" s="105"/>
      <c r="LE537" s="105"/>
      <c r="LF537" s="105"/>
      <c r="LG537" s="105"/>
      <c r="LH537" s="105"/>
      <c r="LI537" s="105"/>
      <c r="LJ537" s="105"/>
      <c r="LK537" s="105"/>
      <c r="LL537" s="105"/>
      <c r="LM537" s="105"/>
      <c r="LN537" s="105"/>
      <c r="LO537" s="105"/>
      <c r="LP537" s="105"/>
      <c r="LQ537" s="105"/>
      <c r="LR537" s="105"/>
      <c r="LS537" s="105"/>
      <c r="LT537" s="105"/>
      <c r="LU537" s="105"/>
      <c r="LV537" s="105"/>
      <c r="LW537" s="105"/>
      <c r="LX537" s="105"/>
      <c r="LY537" s="105"/>
      <c r="LZ537" s="105"/>
      <c r="MA537" s="105"/>
      <c r="MB537" s="105"/>
      <c r="MC537" s="105"/>
      <c r="MD537" s="105"/>
      <c r="ME537" s="105"/>
      <c r="MF537" s="105"/>
      <c r="MG537" s="105"/>
      <c r="MH537" s="105"/>
      <c r="MI537" s="105"/>
      <c r="MJ537" s="105"/>
      <c r="MK537" s="105"/>
      <c r="ML537" s="105"/>
      <c r="MM537" s="105"/>
      <c r="MN537" s="105"/>
      <c r="MO537" s="105"/>
      <c r="MP537" s="105"/>
      <c r="MQ537" s="105"/>
      <c r="MR537" s="105"/>
      <c r="MS537" s="105"/>
      <c r="MT537" s="105"/>
      <c r="MU537" s="105"/>
      <c r="MV537" s="105"/>
      <c r="MW537" s="105"/>
      <c r="MX537" s="105"/>
      <c r="MY537" s="105"/>
      <c r="MZ537" s="105"/>
      <c r="NA537" s="105"/>
      <c r="NB537" s="105"/>
      <c r="NC537" s="105"/>
      <c r="ND537" s="105"/>
      <c r="NE537" s="105"/>
      <c r="NF537" s="105"/>
      <c r="NG537" s="105"/>
      <c r="NH537" s="105"/>
      <c r="NI537" s="105"/>
      <c r="NJ537" s="105"/>
      <c r="NK537" s="105"/>
      <c r="NL537" s="105"/>
      <c r="NM537" s="105"/>
      <c r="NN537" s="105"/>
      <c r="NO537" s="105"/>
      <c r="NP537" s="105"/>
      <c r="NQ537" s="105"/>
      <c r="NR537" s="105"/>
      <c r="NS537" s="105"/>
      <c r="NT537" s="105"/>
      <c r="NU537" s="105"/>
      <c r="NV537" s="105"/>
      <c r="NW537" s="105"/>
      <c r="NX537" s="105"/>
      <c r="NY537" s="105"/>
      <c r="NZ537" s="105"/>
      <c r="OA537" s="105"/>
      <c r="OB537" s="105"/>
      <c r="OC537" s="105"/>
      <c r="OD537" s="105"/>
      <c r="OE537" s="105"/>
      <c r="OF537" s="105"/>
      <c r="OG537" s="105"/>
      <c r="OH537" s="105"/>
      <c r="OI537" s="105"/>
      <c r="OJ537" s="105"/>
      <c r="OK537" s="105"/>
      <c r="OL537" s="105"/>
      <c r="OM537" s="105"/>
      <c r="ON537" s="105"/>
      <c r="OO537" s="105"/>
      <c r="OP537" s="105"/>
      <c r="OQ537" s="105"/>
      <c r="OR537" s="105"/>
      <c r="OS537" s="105"/>
      <c r="OT537" s="105"/>
      <c r="OU537" s="105"/>
      <c r="OV537" s="105"/>
      <c r="OW537" s="105"/>
      <c r="OX537" s="105"/>
      <c r="OY537" s="105"/>
      <c r="OZ537" s="105"/>
      <c r="PA537" s="105"/>
      <c r="PB537" s="105"/>
      <c r="PC537" s="105"/>
      <c r="PD537" s="105"/>
      <c r="PE537" s="105"/>
      <c r="PF537" s="105"/>
      <c r="PG537" s="105"/>
      <c r="PH537" s="105"/>
      <c r="PI537" s="105"/>
      <c r="PJ537" s="105"/>
      <c r="PK537" s="105"/>
      <c r="PL537" s="105"/>
      <c r="PM537" s="105"/>
      <c r="PN537" s="105"/>
      <c r="PO537" s="105"/>
      <c r="PP537" s="105"/>
      <c r="PQ537" s="105"/>
      <c r="PR537" s="105"/>
      <c r="PS537" s="105"/>
      <c r="PT537" s="105"/>
      <c r="PU537" s="105"/>
      <c r="PV537" s="105"/>
      <c r="PW537" s="105"/>
      <c r="PX537" s="105"/>
      <c r="PY537" s="105"/>
      <c r="PZ537" s="105"/>
      <c r="QA537" s="105"/>
      <c r="QB537" s="105"/>
      <c r="QC537" s="105"/>
      <c r="QD537" s="105"/>
      <c r="QE537" s="105"/>
      <c r="QF537" s="105"/>
      <c r="QG537" s="105"/>
      <c r="QH537" s="105"/>
      <c r="QI537" s="105"/>
      <c r="QJ537" s="105"/>
      <c r="QK537" s="105"/>
      <c r="QL537" s="105"/>
      <c r="QM537" s="105"/>
      <c r="QN537" s="105"/>
      <c r="QO537" s="105"/>
      <c r="QP537" s="105"/>
      <c r="QQ537" s="105"/>
      <c r="QR537" s="105"/>
      <c r="QS537" s="105"/>
      <c r="QT537" s="105"/>
      <c r="QU537" s="105"/>
      <c r="QV537" s="105"/>
      <c r="QW537" s="105"/>
      <c r="QX537" s="105"/>
      <c r="QY537" s="105"/>
      <c r="QZ537" s="105"/>
      <c r="RA537" s="105"/>
      <c r="RB537" s="105"/>
      <c r="RC537" s="105"/>
      <c r="RD537" s="105"/>
      <c r="RE537" s="105"/>
      <c r="RF537" s="105"/>
      <c r="RG537" s="105"/>
      <c r="RH537" s="105"/>
      <c r="RI537" s="105"/>
      <c r="RJ537" s="105"/>
      <c r="RK537" s="105"/>
      <c r="RL537" s="105"/>
      <c r="RM537" s="105"/>
      <c r="RN537" s="105"/>
      <c r="RO537" s="105"/>
      <c r="RP537" s="105"/>
      <c r="RQ537" s="105"/>
      <c r="RR537" s="105"/>
      <c r="RS537" s="105"/>
      <c r="RT537" s="105"/>
      <c r="RU537" s="105"/>
      <c r="RV537" s="105"/>
      <c r="RW537" s="105"/>
      <c r="RX537" s="105"/>
      <c r="RY537" s="105"/>
      <c r="RZ537" s="105"/>
      <c r="SA537" s="105"/>
      <c r="SB537" s="105"/>
      <c r="SC537" s="105"/>
      <c r="SD537" s="105"/>
      <c r="SE537" s="105"/>
      <c r="SF537" s="105"/>
      <c r="SG537" s="105"/>
      <c r="SH537" s="105"/>
      <c r="SI537" s="105"/>
      <c r="SJ537" s="105"/>
      <c r="SK537" s="105"/>
      <c r="SL537" s="105"/>
      <c r="SM537" s="105"/>
      <c r="SN537" s="105"/>
      <c r="SO537" s="105"/>
      <c r="SP537" s="105"/>
      <c r="SQ537" s="105"/>
      <c r="SR537" s="105"/>
      <c r="SS537" s="105"/>
      <c r="ST537" s="105"/>
      <c r="SU537" s="105"/>
      <c r="SV537" s="105"/>
      <c r="SW537" s="105"/>
      <c r="SX537" s="105"/>
      <c r="SY537" s="105"/>
      <c r="SZ537" s="105"/>
      <c r="TA537" s="105"/>
      <c r="TB537" s="105"/>
      <c r="TC537" s="105"/>
      <c r="TD537" s="105"/>
      <c r="TE537" s="105"/>
      <c r="TF537" s="105"/>
      <c r="TG537" s="105"/>
      <c r="TH537" s="105"/>
      <c r="TI537" s="105"/>
      <c r="TJ537" s="105"/>
      <c r="TK537" s="105"/>
      <c r="TL537" s="105"/>
      <c r="TM537" s="105"/>
      <c r="TN537" s="105"/>
      <c r="TO537" s="105"/>
      <c r="TP537" s="105"/>
      <c r="TQ537" s="105"/>
      <c r="TR537" s="105"/>
      <c r="TS537" s="105"/>
      <c r="TT537" s="105"/>
      <c r="TU537" s="105"/>
      <c r="TV537" s="105"/>
      <c r="TW537" s="105"/>
      <c r="TX537" s="105"/>
      <c r="TY537" s="105"/>
      <c r="TZ537" s="105"/>
      <c r="UA537" s="105"/>
      <c r="UB537" s="105"/>
      <c r="UC537" s="105"/>
      <c r="UD537" s="105"/>
      <c r="UE537" s="105"/>
      <c r="UF537" s="105"/>
      <c r="UG537" s="105"/>
      <c r="UH537" s="105"/>
      <c r="UI537" s="105"/>
      <c r="UJ537" s="105"/>
      <c r="UK537" s="105"/>
      <c r="UL537" s="105"/>
      <c r="UM537" s="105"/>
      <c r="UN537" s="105"/>
      <c r="UO537" s="105"/>
      <c r="UP537" s="105"/>
      <c r="UQ537" s="105"/>
      <c r="UR537" s="105"/>
      <c r="US537" s="105"/>
      <c r="UT537" s="105"/>
      <c r="UU537" s="105"/>
      <c r="UV537" s="105"/>
      <c r="UW537" s="105"/>
      <c r="UX537" s="105"/>
      <c r="UY537" s="105"/>
      <c r="UZ537" s="105"/>
      <c r="VA537" s="105"/>
      <c r="VB537" s="105"/>
      <c r="VC537" s="105"/>
      <c r="VD537" s="105"/>
      <c r="VE537" s="105"/>
      <c r="VF537" s="105"/>
      <c r="VG537" s="105"/>
      <c r="VH537" s="105"/>
      <c r="VI537" s="105"/>
      <c r="VJ537" s="105"/>
      <c r="VK537" s="105"/>
      <c r="VL537" s="105"/>
      <c r="VM537" s="105"/>
      <c r="VN537" s="105"/>
      <c r="VO537" s="105"/>
      <c r="VP537" s="105"/>
      <c r="VQ537" s="105"/>
      <c r="VR537" s="105"/>
      <c r="VS537" s="105"/>
      <c r="VT537" s="105"/>
      <c r="VU537" s="105"/>
      <c r="VV537" s="105"/>
      <c r="VW537" s="105"/>
      <c r="VX537" s="105"/>
      <c r="VY537" s="105"/>
      <c r="VZ537" s="105"/>
      <c r="WA537" s="105"/>
      <c r="WB537" s="105"/>
      <c r="WC537" s="105"/>
      <c r="WD537" s="105"/>
      <c r="WE537" s="105"/>
      <c r="WF537" s="105"/>
      <c r="WG537" s="105"/>
      <c r="WH537" s="105"/>
      <c r="WI537" s="105"/>
      <c r="WJ537" s="105"/>
      <c r="WK537" s="105"/>
      <c r="WL537" s="105"/>
      <c r="WM537" s="105"/>
      <c r="WN537" s="105"/>
      <c r="WO537" s="105"/>
      <c r="WP537" s="105"/>
      <c r="WQ537" s="105"/>
      <c r="WR537" s="105"/>
      <c r="WS537" s="105"/>
      <c r="WT537" s="105"/>
      <c r="WU537" s="105"/>
      <c r="WV537" s="105"/>
      <c r="WW537" s="105"/>
      <c r="WX537" s="105"/>
      <c r="WY537" s="105"/>
      <c r="WZ537" s="105"/>
      <c r="XA537" s="105"/>
      <c r="XB537" s="105"/>
      <c r="XC537" s="105"/>
      <c r="XD537" s="105"/>
      <c r="XE537" s="105"/>
      <c r="XF537" s="105"/>
      <c r="XG537" s="105"/>
      <c r="XH537" s="105"/>
      <c r="XI537" s="105"/>
      <c r="XJ537" s="105"/>
      <c r="XK537" s="105"/>
      <c r="XL537" s="105"/>
      <c r="XM537" s="105"/>
      <c r="XN537" s="105"/>
      <c r="XO537" s="105"/>
      <c r="XP537" s="105"/>
      <c r="XQ537" s="105"/>
      <c r="XR537" s="105"/>
      <c r="XS537" s="105"/>
      <c r="XT537" s="105"/>
      <c r="XU537" s="105"/>
      <c r="XV537" s="105"/>
      <c r="XW537" s="105"/>
      <c r="XX537" s="105"/>
      <c r="XY537" s="105"/>
      <c r="XZ537" s="105"/>
      <c r="YA537" s="105"/>
      <c r="YB537" s="105"/>
      <c r="YC537" s="105"/>
      <c r="YD537" s="105"/>
      <c r="YE537" s="105"/>
      <c r="YF537" s="105"/>
      <c r="YG537" s="105"/>
      <c r="YH537" s="105"/>
      <c r="YI537" s="105"/>
      <c r="YJ537" s="105"/>
      <c r="YK537" s="105"/>
      <c r="YL537" s="105"/>
      <c r="YM537" s="105"/>
      <c r="YN537" s="105"/>
      <c r="YO537" s="105"/>
      <c r="YP537" s="105"/>
      <c r="YQ537" s="105"/>
      <c r="YR537" s="105"/>
      <c r="YS537" s="105"/>
      <c r="YT537" s="105"/>
      <c r="YU537" s="105"/>
      <c r="YV537" s="105"/>
      <c r="YW537" s="105"/>
      <c r="YX537" s="105"/>
      <c r="YY537" s="105"/>
      <c r="YZ537" s="105"/>
      <c r="ZA537" s="105"/>
      <c r="ZB537" s="105"/>
      <c r="ZC537" s="105"/>
      <c r="ZD537" s="105"/>
      <c r="ZE537" s="105"/>
      <c r="ZF537" s="105"/>
      <c r="ZG537" s="105"/>
      <c r="ZH537" s="105"/>
      <c r="ZI537" s="105"/>
      <c r="ZJ537" s="105"/>
      <c r="ZK537" s="105"/>
      <c r="ZL537" s="105"/>
      <c r="ZM537" s="105"/>
      <c r="ZN537" s="105"/>
      <c r="ZO537" s="105"/>
      <c r="ZP537" s="105"/>
      <c r="ZQ537" s="105"/>
      <c r="ZR537" s="105"/>
      <c r="ZS537" s="105"/>
      <c r="ZT537" s="105"/>
      <c r="ZU537" s="105"/>
      <c r="ZV537" s="105"/>
      <c r="ZW537" s="105"/>
      <c r="ZX537" s="105"/>
      <c r="ZY537" s="105"/>
      <c r="ZZ537" s="105"/>
      <c r="AAA537" s="105"/>
      <c r="AAB537" s="105"/>
      <c r="AAC537" s="105"/>
      <c r="AAD537" s="105"/>
      <c r="AAE537" s="105"/>
      <c r="AAF537" s="105"/>
      <c r="AAG537" s="105"/>
      <c r="AAH537" s="105"/>
      <c r="AAI537" s="105"/>
      <c r="AAJ537" s="105"/>
      <c r="AAK537" s="105"/>
      <c r="AAL537" s="105"/>
      <c r="AAM537" s="105"/>
      <c r="AAN537" s="105"/>
      <c r="AAO537" s="105"/>
      <c r="AAP537" s="105"/>
      <c r="AAQ537" s="105"/>
      <c r="AAR537" s="105"/>
      <c r="AAS537" s="105"/>
      <c r="AAT537" s="105"/>
      <c r="AAU537" s="105"/>
      <c r="AAV537" s="105"/>
      <c r="AAW537" s="105"/>
      <c r="AAX537" s="105"/>
      <c r="AAY537" s="105"/>
      <c r="AAZ537" s="105"/>
      <c r="ABA537" s="105"/>
      <c r="ABB537" s="105"/>
      <c r="ABC537" s="105"/>
      <c r="ABD537" s="105"/>
      <c r="ABE537" s="105"/>
      <c r="ABF537" s="105"/>
      <c r="ABG537" s="105"/>
      <c r="ABH537" s="105"/>
      <c r="ABI537" s="105"/>
      <c r="ABJ537" s="105"/>
      <c r="ABK537" s="105"/>
      <c r="ABL537" s="105"/>
      <c r="ABM537" s="105"/>
      <c r="ABN537" s="105"/>
      <c r="ABO537" s="105"/>
      <c r="ABP537" s="105"/>
      <c r="ABQ537" s="105"/>
      <c r="ABR537" s="105"/>
      <c r="ABS537" s="105"/>
      <c r="ABT537" s="105"/>
      <c r="ABU537" s="105"/>
      <c r="ABV537" s="105"/>
      <c r="ABW537" s="105"/>
      <c r="ABX537" s="105"/>
      <c r="ABY537" s="105"/>
      <c r="ABZ537" s="105"/>
      <c r="ACA537" s="105"/>
      <c r="ACB537" s="105"/>
      <c r="ACC537" s="105"/>
      <c r="ACD537" s="105"/>
      <c r="ACE537" s="105"/>
      <c r="ACF537" s="105"/>
      <c r="ACG537" s="105"/>
      <c r="ACH537" s="105"/>
      <c r="ACI537" s="105"/>
      <c r="ACJ537" s="105"/>
      <c r="ACK537" s="105"/>
      <c r="ACL537" s="105"/>
      <c r="ACM537" s="105"/>
      <c r="ACN537" s="105"/>
      <c r="ACO537" s="105"/>
      <c r="ACP537" s="105"/>
      <c r="ACQ537" s="105"/>
      <c r="ACR537" s="105"/>
      <c r="ACS537" s="105"/>
      <c r="ACT537" s="105"/>
      <c r="ACU537" s="105"/>
      <c r="ACV537" s="105"/>
      <c r="ACW537" s="105"/>
      <c r="ACX537" s="105"/>
      <c r="ACY537" s="105"/>
      <c r="ACZ537" s="105"/>
      <c r="ADA537" s="105"/>
      <c r="ADB537" s="105"/>
      <c r="ADC537" s="105"/>
      <c r="ADD537" s="105"/>
      <c r="ADE537" s="105"/>
      <c r="ADF537" s="105"/>
      <c r="ADG537" s="105"/>
      <c r="ADH537" s="105"/>
      <c r="ADI537" s="105"/>
      <c r="ADJ537" s="105"/>
      <c r="ADK537" s="105"/>
      <c r="ADL537" s="105"/>
      <c r="ADM537" s="105"/>
      <c r="ADN537" s="105"/>
      <c r="ADO537" s="105"/>
      <c r="ADP537" s="105"/>
      <c r="ADQ537" s="105"/>
      <c r="ADR537" s="105"/>
      <c r="ADS537" s="105"/>
      <c r="ADT537" s="105"/>
      <c r="ADU537" s="105"/>
      <c r="ADV537" s="105"/>
      <c r="ADW537" s="105"/>
      <c r="ADX537" s="105"/>
      <c r="ADY537" s="105"/>
      <c r="ADZ537" s="105"/>
      <c r="AEA537" s="105"/>
      <c r="AEB537" s="105"/>
      <c r="AEC537" s="105"/>
      <c r="AED537" s="105"/>
      <c r="AEE537" s="105"/>
      <c r="AEF537" s="105"/>
      <c r="AEG537" s="105"/>
      <c r="AEH537" s="105"/>
      <c r="AEI537" s="105"/>
      <c r="AEJ537" s="105"/>
      <c r="AEK537" s="105"/>
      <c r="AEL537" s="105"/>
      <c r="AEM537" s="105"/>
      <c r="AEN537" s="105"/>
      <c r="AEO537" s="105"/>
      <c r="AEP537" s="105"/>
      <c r="AEQ537" s="105"/>
      <c r="AER537" s="105"/>
      <c r="AES537" s="105"/>
      <c r="AET537" s="105"/>
      <c r="AEU537" s="105"/>
      <c r="AEV537" s="105"/>
      <c r="AEW537" s="105"/>
      <c r="AEX537" s="105"/>
      <c r="AEY537" s="105"/>
      <c r="AEZ537" s="105"/>
      <c r="AFA537" s="105"/>
      <c r="AFB537" s="105"/>
      <c r="AFC537" s="105"/>
      <c r="AFD537" s="105"/>
      <c r="AFE537" s="105"/>
      <c r="AFF537" s="105"/>
      <c r="AFG537" s="105"/>
      <c r="AFH537" s="105"/>
      <c r="AFI537" s="105"/>
      <c r="AFJ537" s="105"/>
      <c r="AFK537" s="105"/>
      <c r="AFL537" s="105"/>
      <c r="AFM537" s="105"/>
      <c r="AFN537" s="105"/>
      <c r="AFO537" s="105"/>
      <c r="AFP537" s="105"/>
      <c r="AFQ537" s="105"/>
      <c r="AFR537" s="105"/>
      <c r="AFS537" s="105"/>
      <c r="AFT537" s="105"/>
      <c r="AFU537" s="105"/>
      <c r="AFV537" s="105"/>
      <c r="AFW537" s="105"/>
      <c r="AFX537" s="105"/>
      <c r="AFY537" s="105"/>
      <c r="AFZ537" s="105"/>
      <c r="AGA537" s="105"/>
      <c r="AGB537" s="105"/>
      <c r="AGC537" s="105"/>
      <c r="AGD537" s="105"/>
      <c r="AGE537" s="105"/>
      <c r="AGF537" s="105"/>
      <c r="AGG537" s="105"/>
      <c r="AGH537" s="105"/>
      <c r="AGI537" s="105"/>
      <c r="AGJ537" s="105"/>
      <c r="AGK537" s="105"/>
      <c r="AGL537" s="105"/>
      <c r="AGM537" s="105"/>
      <c r="AGN537" s="105"/>
      <c r="AGO537" s="105"/>
      <c r="AGP537" s="105"/>
      <c r="AGQ537" s="105"/>
      <c r="AGR537" s="105"/>
      <c r="AGS537" s="105"/>
      <c r="AGT537" s="105"/>
      <c r="AGU537" s="105"/>
      <c r="AGV537" s="105"/>
      <c r="AGW537" s="105"/>
      <c r="AGX537" s="105"/>
      <c r="AGY537" s="105"/>
      <c r="AGZ537" s="105"/>
      <c r="AHA537" s="105"/>
      <c r="AHB537" s="105"/>
      <c r="AHC537" s="105"/>
      <c r="AHD537" s="105"/>
      <c r="AHE537" s="105"/>
      <c r="AHF537" s="105"/>
      <c r="AHG537" s="105"/>
      <c r="AHH537" s="105"/>
      <c r="AHI537" s="105"/>
      <c r="AHJ537" s="105"/>
      <c r="AHK537" s="105"/>
      <c r="AHL537" s="105"/>
      <c r="AHM537" s="105"/>
      <c r="AHN537" s="105"/>
      <c r="AHO537" s="105"/>
      <c r="AHP537" s="105"/>
      <c r="AHQ537" s="105"/>
      <c r="AHR537" s="105"/>
      <c r="AHS537" s="105"/>
      <c r="AHT537" s="105"/>
      <c r="AHU537" s="105"/>
      <c r="AHV537" s="105"/>
      <c r="AHW537" s="105"/>
      <c r="AHX537" s="105"/>
      <c r="AHY537" s="105"/>
      <c r="AHZ537" s="105"/>
      <c r="AIA537" s="105"/>
      <c r="AIB537" s="105"/>
      <c r="AIC537" s="105"/>
      <c r="AID537" s="105"/>
      <c r="AIE537" s="105"/>
      <c r="AIF537" s="105"/>
      <c r="AIG537" s="105"/>
      <c r="AIH537" s="105"/>
      <c r="AII537" s="105"/>
      <c r="AIJ537" s="105"/>
      <c r="AIK537" s="105"/>
      <c r="AIL537" s="105"/>
      <c r="AIM537" s="105"/>
      <c r="AIN537" s="105"/>
      <c r="AIO537" s="105"/>
      <c r="AIP537" s="105"/>
      <c r="AIQ537" s="105"/>
      <c r="AIR537" s="105"/>
      <c r="AIS537" s="105"/>
      <c r="AIT537" s="105"/>
      <c r="AIU537" s="105"/>
      <c r="AIV537" s="105"/>
      <c r="AIW537" s="105"/>
      <c r="AIX537" s="105"/>
      <c r="AIY537" s="105"/>
      <c r="AIZ537" s="105"/>
      <c r="AJA537" s="105"/>
      <c r="AJB537" s="105"/>
      <c r="AJC537" s="105"/>
      <c r="AJD537" s="105"/>
      <c r="AJE537" s="105"/>
      <c r="AJF537" s="105"/>
      <c r="AJG537" s="105"/>
      <c r="AJH537" s="105"/>
      <c r="AJI537" s="105"/>
      <c r="AJJ537" s="105"/>
      <c r="AJK537" s="105"/>
      <c r="AJL537" s="105"/>
      <c r="AJM537" s="105"/>
      <c r="AJN537" s="105"/>
      <c r="AJO537" s="105"/>
      <c r="AJP537" s="105"/>
      <c r="AJQ537" s="105"/>
      <c r="AJR537" s="105"/>
      <c r="AJS537" s="105"/>
      <c r="AJT537" s="105"/>
      <c r="AJU537" s="105"/>
      <c r="AJV537" s="105"/>
      <c r="AJW537" s="105"/>
      <c r="AJX537" s="105"/>
      <c r="AJY537" s="105"/>
      <c r="AJZ537" s="105"/>
      <c r="AKA537" s="105"/>
      <c r="AKB537" s="105"/>
      <c r="AKC537" s="105"/>
      <c r="AKD537" s="105"/>
      <c r="AKE537" s="105"/>
      <c r="AKF537" s="105"/>
      <c r="AKG537" s="105"/>
      <c r="AKH537" s="105"/>
      <c r="AKI537" s="105"/>
      <c r="AKJ537" s="105"/>
      <c r="AKK537" s="105"/>
      <c r="AKL537" s="105"/>
      <c r="AKM537" s="105"/>
      <c r="AKN537" s="105"/>
      <c r="AKO537" s="105"/>
      <c r="AKP537" s="105"/>
      <c r="AKQ537" s="105"/>
      <c r="AKR537" s="105"/>
      <c r="AKS537" s="105"/>
      <c r="AKT537" s="105"/>
      <c r="AKU537" s="105"/>
      <c r="AKV537" s="105"/>
      <c r="AKW537" s="105"/>
      <c r="AKX537" s="105"/>
      <c r="AKY537" s="105"/>
      <c r="AKZ537" s="105"/>
      <c r="ALA537" s="105"/>
      <c r="ALB537" s="105"/>
      <c r="ALC537" s="105"/>
      <c r="ALD537" s="105"/>
      <c r="ALE537" s="105"/>
      <c r="ALF537" s="105"/>
      <c r="ALG537" s="105"/>
      <c r="ALH537" s="105"/>
      <c r="ALI537" s="105"/>
      <c r="ALJ537" s="105"/>
      <c r="ALK537" s="105"/>
      <c r="ALL537" s="105"/>
      <c r="ALM537" s="105"/>
      <c r="ALN537" s="105"/>
      <c r="ALO537" s="105"/>
      <c r="ALP537" s="105"/>
      <c r="ALQ537" s="105"/>
      <c r="ALR537" s="105"/>
      <c r="ALS537" s="105"/>
      <c r="ALT537" s="105"/>
      <c r="ALU537" s="105"/>
      <c r="ALV537" s="105"/>
      <c r="ALW537" s="105"/>
      <c r="ALX537" s="105"/>
      <c r="ALY537" s="105"/>
      <c r="ALZ537" s="105"/>
      <c r="AMA537" s="105"/>
      <c r="AMB537" s="105"/>
      <c r="AMC537" s="105"/>
      <c r="AMD537" s="105"/>
      <c r="AME537" s="105"/>
      <c r="AMF537" s="105"/>
      <c r="AMG537" s="105"/>
      <c r="AMH537" s="105"/>
      <c r="AMI537" s="105"/>
      <c r="AMJ537" s="105"/>
      <c r="AMK537" s="105"/>
      <c r="AML537" s="105"/>
      <c r="AMM537" s="105"/>
      <c r="AMN537" s="105"/>
      <c r="AMO537" s="105"/>
      <c r="AMP537" s="105"/>
      <c r="AMQ537" s="105"/>
      <c r="AMR537" s="105"/>
      <c r="AMS537" s="105"/>
      <c r="AMT537" s="105"/>
      <c r="AMU537" s="105"/>
      <c r="AMV537" s="105"/>
      <c r="AMW537" s="105"/>
      <c r="AMX537" s="105"/>
      <c r="AMY537" s="105"/>
      <c r="AMZ537" s="105"/>
      <c r="ANA537" s="105"/>
      <c r="ANB537" s="105"/>
      <c r="ANC537" s="105"/>
      <c r="AND537" s="105"/>
      <c r="ANE537" s="105"/>
      <c r="ANF537" s="105"/>
      <c r="ANG537" s="105"/>
      <c r="ANH537" s="105"/>
      <c r="ANI537" s="105"/>
      <c r="ANJ537" s="105"/>
      <c r="ANK537" s="105"/>
      <c r="ANL537" s="105"/>
      <c r="ANM537" s="105"/>
      <c r="ANN537" s="105"/>
      <c r="ANO537" s="105"/>
      <c r="ANP537" s="105"/>
      <c r="ANQ537" s="105"/>
      <c r="ANR537" s="105"/>
      <c r="ANS537" s="105"/>
      <c r="ANT537" s="105"/>
      <c r="ANU537" s="105"/>
      <c r="ANV537" s="105"/>
      <c r="ANW537" s="105"/>
      <c r="ANX537" s="105"/>
      <c r="ANY537" s="105"/>
      <c r="ANZ537" s="105"/>
      <c r="AOA537" s="105"/>
      <c r="AOB537" s="105"/>
      <c r="AOC537" s="105"/>
      <c r="AOD537" s="105"/>
      <c r="AOE537" s="105"/>
      <c r="AOF537" s="105"/>
      <c r="AOG537" s="105"/>
      <c r="AOH537" s="105"/>
      <c r="AOI537" s="105"/>
      <c r="AOJ537" s="105"/>
      <c r="AOK537" s="105"/>
      <c r="AOL537" s="105"/>
      <c r="AOM537" s="105"/>
      <c r="AON537" s="105"/>
      <c r="AOO537" s="105"/>
      <c r="AOP537" s="105"/>
      <c r="AOQ537" s="105"/>
      <c r="AOR537" s="105"/>
      <c r="AOS537" s="105"/>
      <c r="AOT537" s="105"/>
      <c r="AOU537" s="105"/>
      <c r="AOV537" s="105"/>
      <c r="AOW537" s="105"/>
      <c r="AOX537" s="105"/>
      <c r="AOY537" s="105"/>
      <c r="AOZ537" s="105"/>
      <c r="APA537" s="105"/>
      <c r="APB537" s="105"/>
      <c r="APC537" s="105"/>
      <c r="APD537" s="105"/>
      <c r="APE537" s="105"/>
      <c r="APF537" s="105"/>
      <c r="APG537" s="105"/>
      <c r="APH537" s="105"/>
      <c r="API537" s="105"/>
      <c r="APJ537" s="105"/>
      <c r="APK537" s="105"/>
      <c r="APL537" s="105"/>
      <c r="APM537" s="105"/>
      <c r="APN537" s="105"/>
      <c r="APO537" s="105"/>
      <c r="APP537" s="105"/>
      <c r="APQ537" s="105"/>
      <c r="APR537" s="105"/>
      <c r="APS537" s="105"/>
      <c r="APT537" s="105"/>
      <c r="APU537" s="105"/>
      <c r="APV537" s="105"/>
      <c r="APW537" s="105"/>
      <c r="APX537" s="105"/>
      <c r="APY537" s="105"/>
      <c r="APZ537" s="105"/>
      <c r="AQA537" s="105"/>
      <c r="AQB537" s="105"/>
      <c r="AQC537" s="105"/>
      <c r="AQD537" s="105"/>
      <c r="AQE537" s="105"/>
      <c r="AQF537" s="105"/>
      <c r="AQG537" s="105"/>
      <c r="AQH537" s="105"/>
      <c r="AQI537" s="105"/>
      <c r="AQJ537" s="105"/>
      <c r="AQK537" s="105"/>
      <c r="AQL537" s="105"/>
      <c r="AQM537" s="105"/>
      <c r="AQN537" s="105"/>
      <c r="AQO537" s="105"/>
      <c r="AQP537" s="105"/>
      <c r="AQQ537" s="105"/>
      <c r="AQR537" s="105"/>
      <c r="AQS537" s="105"/>
      <c r="AQT537" s="105"/>
      <c r="AQU537" s="105"/>
      <c r="AQV537" s="105"/>
      <c r="AQW537" s="105"/>
      <c r="AQX537" s="105"/>
      <c r="AQY537" s="105"/>
      <c r="AQZ537" s="105"/>
      <c r="ARA537" s="105"/>
      <c r="ARB537" s="105"/>
      <c r="ARC537" s="105"/>
      <c r="ARD537" s="105"/>
      <c r="ARE537" s="105"/>
      <c r="ARF537" s="105"/>
      <c r="ARG537" s="105"/>
      <c r="ARH537" s="105"/>
      <c r="ARI537" s="105"/>
      <c r="ARJ537" s="105"/>
      <c r="ARK537" s="105"/>
      <c r="ARL537" s="105"/>
      <c r="ARM537" s="105"/>
      <c r="ARN537" s="105"/>
      <c r="ARO537" s="105"/>
      <c r="ARP537" s="105"/>
      <c r="ARQ537" s="105"/>
      <c r="ARR537" s="105"/>
      <c r="ARS537" s="105"/>
      <c r="ART537" s="105"/>
      <c r="ARU537" s="105"/>
      <c r="ARV537" s="105"/>
      <c r="ARW537" s="105"/>
      <c r="ARX537" s="105"/>
      <c r="ARY537" s="105"/>
      <c r="ARZ537" s="105"/>
      <c r="ASA537" s="105"/>
      <c r="ASB537" s="105"/>
      <c r="ASC537" s="105"/>
      <c r="ASD537" s="105"/>
      <c r="ASE537" s="105"/>
      <c r="ASF537" s="105"/>
      <c r="ASG537" s="105"/>
      <c r="ASH537" s="105"/>
      <c r="ASI537" s="105"/>
      <c r="ASJ537" s="105"/>
      <c r="ASK537" s="105"/>
      <c r="ASL537" s="105"/>
      <c r="ASM537" s="105"/>
      <c r="ASN537" s="105"/>
      <c r="ASO537" s="105"/>
      <c r="ASP537" s="105"/>
      <c r="ASQ537" s="105"/>
      <c r="ASR537" s="105"/>
      <c r="ASS537" s="105"/>
      <c r="AST537" s="105"/>
      <c r="ASU537" s="105"/>
      <c r="ASV537" s="105"/>
      <c r="ASW537" s="105"/>
      <c r="ASX537" s="105"/>
      <c r="ASY537" s="105"/>
      <c r="ASZ537" s="105"/>
      <c r="ATA537" s="105"/>
      <c r="ATB537" s="105"/>
      <c r="ATC537" s="105"/>
      <c r="ATD537" s="105"/>
      <c r="ATE537" s="105"/>
      <c r="ATF537" s="105"/>
      <c r="ATG537" s="105"/>
      <c r="ATH537" s="105"/>
      <c r="ATI537" s="105"/>
      <c r="ATJ537" s="105"/>
      <c r="ATK537" s="105"/>
      <c r="ATL537" s="105"/>
      <c r="ATM537" s="105"/>
      <c r="ATN537" s="105"/>
      <c r="ATO537" s="105"/>
      <c r="ATP537" s="105"/>
      <c r="ATQ537" s="105"/>
      <c r="ATR537" s="105"/>
      <c r="ATS537" s="105"/>
      <c r="ATT537" s="105"/>
      <c r="ATU537" s="105"/>
      <c r="ATV537" s="105"/>
      <c r="ATW537" s="105"/>
      <c r="ATX537" s="105"/>
      <c r="ATY537" s="105"/>
      <c r="ATZ537" s="105"/>
      <c r="AUA537" s="105"/>
      <c r="AUB537" s="105"/>
      <c r="AUC537" s="105"/>
      <c r="AUD537" s="105"/>
      <c r="AUE537" s="105"/>
      <c r="AUF537" s="105"/>
      <c r="AUG537" s="105"/>
      <c r="AUH537" s="105"/>
      <c r="AUI537" s="105"/>
      <c r="AUJ537" s="105"/>
      <c r="AUK537" s="105"/>
      <c r="AUL537" s="105"/>
      <c r="AUM537" s="105"/>
      <c r="AUN537" s="105"/>
      <c r="AUO537" s="105"/>
      <c r="AUP537" s="105"/>
      <c r="AUQ537" s="105"/>
      <c r="AUR537" s="105"/>
      <c r="AUS537" s="105"/>
      <c r="AUT537" s="105"/>
      <c r="AUU537" s="105"/>
      <c r="AUV537" s="105"/>
      <c r="AUW537" s="105"/>
      <c r="AUX537" s="105"/>
      <c r="AUY537" s="105"/>
      <c r="AUZ537" s="105"/>
      <c r="AVA537" s="105"/>
      <c r="AVB537" s="105"/>
      <c r="AVC537" s="105"/>
      <c r="AVD537" s="105"/>
      <c r="AVE537" s="105"/>
      <c r="AVF537" s="105"/>
      <c r="AVG537" s="105"/>
      <c r="AVH537" s="105"/>
      <c r="AVI537" s="105"/>
      <c r="AVJ537" s="105"/>
      <c r="AVK537" s="105"/>
      <c r="AVL537" s="105"/>
      <c r="AVM537" s="105"/>
      <c r="AVN537" s="105"/>
      <c r="AVO537" s="105"/>
      <c r="AVP537" s="105"/>
      <c r="AVQ537" s="105"/>
      <c r="AVR537" s="105"/>
      <c r="AVS537" s="105"/>
      <c r="AVT537" s="105"/>
      <c r="AVU537" s="105"/>
      <c r="AVV537" s="105"/>
      <c r="AVW537" s="105"/>
      <c r="AVX537" s="105"/>
      <c r="AVY537" s="105"/>
      <c r="AVZ537" s="105"/>
      <c r="AWA537" s="105"/>
      <c r="AWB537" s="105"/>
      <c r="AWC537" s="105"/>
      <c r="AWD537" s="105"/>
      <c r="AWE537" s="105"/>
      <c r="AWF537" s="105"/>
      <c r="AWG537" s="105"/>
      <c r="AWH537" s="105"/>
      <c r="AWI537" s="105"/>
      <c r="AWJ537" s="105"/>
      <c r="AWK537" s="105"/>
      <c r="AWL537" s="105"/>
      <c r="AWM537" s="105"/>
      <c r="AWN537" s="105"/>
      <c r="AWO537" s="105"/>
      <c r="AWP537" s="105"/>
      <c r="AWQ537" s="105"/>
      <c r="AWR537" s="105"/>
      <c r="AWS537" s="105"/>
      <c r="AWT537" s="105"/>
      <c r="AWU537" s="105"/>
      <c r="AWV537" s="105"/>
      <c r="AWW537" s="105"/>
      <c r="AWX537" s="105"/>
      <c r="AWY537" s="105"/>
      <c r="AWZ537" s="105"/>
      <c r="AXA537" s="105"/>
      <c r="AXB537" s="105"/>
      <c r="AXC537" s="105"/>
      <c r="AXD537" s="105"/>
      <c r="AXE537" s="105"/>
      <c r="AXF537" s="105"/>
      <c r="AXG537" s="105"/>
      <c r="AXH537" s="105"/>
      <c r="AXI537" s="105"/>
      <c r="AXJ537" s="105"/>
      <c r="AXK537" s="105"/>
      <c r="AXL537" s="105"/>
      <c r="AXM537" s="105"/>
      <c r="AXN537" s="105"/>
      <c r="AXO537" s="105"/>
      <c r="AXP537" s="105"/>
      <c r="AXQ537" s="105"/>
      <c r="AXR537" s="105"/>
      <c r="AXS537" s="105"/>
      <c r="AXT537" s="105"/>
      <c r="AXU537" s="105"/>
      <c r="AXV537" s="105"/>
      <c r="AXW537" s="105"/>
      <c r="AXX537" s="105"/>
    </row>
    <row r="538" spans="1:1324" s="106" customFormat="1" ht="15.75" hidden="1" customHeight="1" x14ac:dyDescent="0.2">
      <c r="A538" s="13" t="s">
        <v>1364</v>
      </c>
      <c r="B538" s="13" t="s">
        <v>1365</v>
      </c>
      <c r="C538" s="12" t="s">
        <v>722</v>
      </c>
      <c r="D538" s="19" t="s">
        <v>10</v>
      </c>
      <c r="E538" s="9">
        <v>40949</v>
      </c>
      <c r="F538" s="30" t="s">
        <v>1167</v>
      </c>
      <c r="G538" s="30" t="s">
        <v>1186</v>
      </c>
      <c r="H538" s="30">
        <v>42005</v>
      </c>
      <c r="I538" s="30" t="s">
        <v>1065</v>
      </c>
      <c r="J538" s="173"/>
      <c r="K538" s="87" t="s">
        <v>6</v>
      </c>
      <c r="L538" s="87">
        <v>1</v>
      </c>
      <c r="M538" s="87">
        <v>1</v>
      </c>
      <c r="N538" s="87" t="s">
        <v>326</v>
      </c>
      <c r="O538" s="87">
        <v>1</v>
      </c>
      <c r="P538" s="87" t="s">
        <v>326</v>
      </c>
      <c r="Q538" s="87">
        <v>1</v>
      </c>
      <c r="R538" s="87" t="s">
        <v>326</v>
      </c>
      <c r="S538" s="87">
        <v>1</v>
      </c>
      <c r="T538" s="87" t="s">
        <v>49</v>
      </c>
      <c r="U538" s="87">
        <v>1</v>
      </c>
      <c r="V538" s="87">
        <v>1</v>
      </c>
      <c r="W538" s="87">
        <v>0</v>
      </c>
      <c r="X538" s="87">
        <v>0</v>
      </c>
      <c r="Y538" s="87">
        <v>0</v>
      </c>
      <c r="Z538" s="87">
        <v>1</v>
      </c>
      <c r="AA538" s="87">
        <v>0</v>
      </c>
      <c r="AB538" s="71">
        <f>IF((ISERROR(VLOOKUP($A538,RTlist2,40,FALSE)))=TRUE,2,VLOOKUP($A538,RTlist2,40,FALSE))</f>
        <v>2</v>
      </c>
      <c r="AC538" s="71">
        <f>IF((ISERROR(VLOOKUP($A538,RTlist2,41,FALSE)))=TRUE,2,VLOOKUP($A538,RTlist2,41,FALSE))</f>
        <v>2</v>
      </c>
      <c r="AD538" s="71">
        <f>IF((ISERROR(VLOOKUP($A538,RTlist2,36,FALSE)))=TRUE,2,VLOOKUP($A538,RTlist2,36,FALSE))</f>
        <v>2</v>
      </c>
      <c r="AE538" s="71">
        <f>IF((ISERROR(VLOOKUP($A538,RTlist2,37,FALSE)))=TRUE,2,VLOOKUP($A538,RTlist2,37,FALSE))</f>
        <v>2</v>
      </c>
      <c r="AF538" s="103" t="s">
        <v>2368</v>
      </c>
      <c r="AG538" s="105"/>
      <c r="AH538" s="131"/>
      <c r="AI538" s="131"/>
      <c r="AJ538" s="131"/>
      <c r="AK538" s="131"/>
      <c r="AL538" s="131"/>
      <c r="AM538" s="131"/>
      <c r="AN538" s="131"/>
      <c r="AO538" s="131"/>
      <c r="AP538" s="131"/>
      <c r="AQ538" s="131"/>
      <c r="AR538" s="131"/>
      <c r="AS538" s="131"/>
      <c r="AT538" s="131"/>
      <c r="AU538" s="131"/>
      <c r="AV538" s="131"/>
      <c r="AW538" s="131"/>
      <c r="AX538" s="131"/>
      <c r="AY538" s="131"/>
      <c r="AZ538" s="131"/>
      <c r="BA538" s="131"/>
      <c r="BB538" s="131"/>
      <c r="BC538" s="131"/>
      <c r="BD538" s="131"/>
      <c r="BE538" s="131"/>
      <c r="BF538" s="131"/>
      <c r="BG538" s="131"/>
      <c r="BH538" s="131"/>
      <c r="BI538" s="131"/>
      <c r="BJ538" s="131"/>
      <c r="BK538" s="131"/>
      <c r="BL538" s="131"/>
      <c r="BM538" s="131"/>
      <c r="BN538" s="131"/>
      <c r="BO538" s="131"/>
      <c r="BP538" s="131"/>
      <c r="BQ538" s="131"/>
      <c r="BR538" s="131"/>
      <c r="BS538" s="131"/>
      <c r="BT538" s="131"/>
      <c r="BU538" s="131"/>
      <c r="BV538" s="131"/>
      <c r="BW538" s="131"/>
      <c r="BX538" s="131"/>
      <c r="BY538" s="131"/>
      <c r="BZ538" s="131"/>
      <c r="CA538" s="131"/>
      <c r="CB538" s="131"/>
      <c r="CC538" s="131"/>
      <c r="CD538" s="131"/>
      <c r="CE538" s="131"/>
      <c r="CF538" s="131"/>
      <c r="CG538" s="131"/>
      <c r="CH538" s="131"/>
      <c r="CI538" s="131"/>
      <c r="CJ538" s="131"/>
      <c r="CK538" s="131"/>
      <c r="CL538" s="131"/>
      <c r="CM538" s="131"/>
      <c r="CN538" s="131"/>
      <c r="CO538" s="131"/>
      <c r="CP538" s="131"/>
      <c r="CQ538" s="131"/>
      <c r="CR538" s="131"/>
      <c r="CS538" s="131"/>
      <c r="CT538" s="131"/>
      <c r="CU538" s="131"/>
      <c r="CV538" s="131"/>
      <c r="CW538" s="131"/>
      <c r="CX538" s="131"/>
      <c r="CY538" s="131"/>
      <c r="CZ538" s="131"/>
      <c r="DA538" s="131"/>
      <c r="DB538" s="131"/>
      <c r="DC538" s="131"/>
      <c r="DD538" s="131"/>
      <c r="DE538" s="131"/>
      <c r="DF538" s="131"/>
      <c r="DG538" s="131"/>
      <c r="DH538" s="131"/>
      <c r="DI538" s="131"/>
      <c r="DJ538" s="131"/>
      <c r="DK538" s="131"/>
      <c r="DL538" s="131"/>
      <c r="DM538" s="131"/>
      <c r="DN538" s="131"/>
      <c r="DO538" s="131"/>
      <c r="DP538" s="131"/>
      <c r="DQ538" s="131"/>
      <c r="DR538" s="131"/>
      <c r="DS538" s="131"/>
      <c r="DT538" s="131"/>
      <c r="DU538" s="131"/>
      <c r="DV538" s="131"/>
      <c r="DW538" s="131"/>
      <c r="DX538" s="131"/>
      <c r="DY538" s="131"/>
      <c r="DZ538" s="131"/>
      <c r="EA538" s="131"/>
      <c r="EB538" s="131"/>
      <c r="EC538" s="131"/>
      <c r="ED538" s="131"/>
      <c r="EE538" s="131"/>
      <c r="EF538" s="131"/>
      <c r="EG538" s="131"/>
      <c r="EH538" s="131"/>
      <c r="EI538" s="131"/>
      <c r="EJ538" s="131"/>
      <c r="EK538" s="131"/>
      <c r="EL538" s="131"/>
      <c r="EM538" s="131"/>
      <c r="EN538" s="131"/>
      <c r="EO538" s="131"/>
      <c r="EP538" s="131"/>
      <c r="EQ538" s="131"/>
      <c r="ER538" s="131"/>
      <c r="ES538" s="131"/>
      <c r="ET538" s="131"/>
      <c r="EU538" s="131"/>
      <c r="EV538" s="131"/>
      <c r="EW538" s="131"/>
      <c r="EX538" s="131"/>
      <c r="EY538" s="131"/>
      <c r="EZ538" s="131"/>
      <c r="FA538" s="131"/>
      <c r="FB538" s="131"/>
      <c r="FC538" s="131"/>
      <c r="FD538" s="131"/>
      <c r="FE538" s="131"/>
      <c r="FF538" s="131"/>
      <c r="FG538" s="131"/>
      <c r="FH538" s="131"/>
      <c r="FI538" s="131"/>
      <c r="FJ538" s="131"/>
      <c r="FK538" s="131"/>
      <c r="FL538" s="131"/>
      <c r="FM538" s="131"/>
      <c r="FN538" s="131"/>
      <c r="FO538" s="131"/>
      <c r="FP538" s="131"/>
      <c r="FQ538" s="131"/>
      <c r="FR538" s="131"/>
      <c r="FS538" s="131"/>
      <c r="FT538" s="131"/>
      <c r="FU538" s="131"/>
      <c r="FV538" s="131"/>
      <c r="FW538" s="131"/>
      <c r="FX538" s="131"/>
      <c r="FY538" s="131"/>
      <c r="FZ538" s="131"/>
      <c r="GA538" s="131"/>
      <c r="GB538" s="131"/>
      <c r="GC538" s="131"/>
      <c r="GD538" s="131"/>
      <c r="GE538" s="131"/>
      <c r="GF538" s="131"/>
      <c r="GG538" s="131"/>
      <c r="GH538" s="131"/>
      <c r="GI538" s="131"/>
      <c r="GJ538" s="131"/>
      <c r="GK538" s="131"/>
      <c r="GL538" s="131"/>
      <c r="GM538" s="131"/>
      <c r="GN538" s="131"/>
      <c r="GO538" s="131"/>
      <c r="GP538" s="131"/>
      <c r="GQ538" s="131"/>
      <c r="GR538" s="131"/>
      <c r="GS538" s="131"/>
      <c r="GT538" s="131"/>
      <c r="GU538" s="131"/>
      <c r="GV538" s="131"/>
      <c r="GW538" s="131"/>
      <c r="GX538" s="131"/>
      <c r="GY538" s="131"/>
      <c r="GZ538" s="131"/>
      <c r="HA538" s="131"/>
      <c r="HB538" s="131"/>
      <c r="HC538" s="131"/>
      <c r="HD538" s="131"/>
      <c r="HE538" s="131"/>
      <c r="HF538" s="131"/>
      <c r="HG538" s="131"/>
      <c r="HH538" s="131"/>
      <c r="HI538" s="131"/>
      <c r="HJ538" s="131"/>
      <c r="HK538" s="131"/>
      <c r="HL538" s="131"/>
      <c r="HM538" s="131"/>
      <c r="HN538" s="131"/>
      <c r="HO538" s="131"/>
      <c r="HP538" s="131"/>
      <c r="HQ538" s="131"/>
      <c r="HR538" s="131"/>
      <c r="HS538" s="131"/>
      <c r="HT538" s="131"/>
      <c r="HU538" s="131"/>
      <c r="HV538" s="131"/>
      <c r="HW538" s="131"/>
      <c r="HX538" s="131"/>
      <c r="HY538" s="131"/>
      <c r="HZ538" s="131"/>
      <c r="IA538" s="131"/>
      <c r="IB538" s="131"/>
      <c r="IC538" s="131"/>
      <c r="ID538" s="131"/>
      <c r="IE538" s="131"/>
      <c r="IF538" s="131"/>
      <c r="IG538" s="131"/>
      <c r="IH538" s="131"/>
      <c r="II538" s="131"/>
      <c r="IJ538" s="131"/>
      <c r="IK538" s="131"/>
      <c r="IL538" s="131"/>
      <c r="IM538" s="131"/>
      <c r="IN538" s="131"/>
      <c r="IO538" s="131"/>
      <c r="IP538" s="131"/>
      <c r="IQ538" s="131"/>
      <c r="IR538" s="131"/>
      <c r="IS538" s="131"/>
      <c r="IT538" s="131"/>
      <c r="IU538" s="131"/>
      <c r="IV538" s="131"/>
      <c r="IW538" s="131"/>
      <c r="IX538" s="131"/>
      <c r="IY538" s="131"/>
      <c r="IZ538" s="131"/>
      <c r="JA538" s="131"/>
      <c r="JB538" s="131"/>
      <c r="JC538" s="131"/>
      <c r="JD538" s="131"/>
      <c r="JE538" s="131"/>
      <c r="JF538" s="131"/>
      <c r="JG538" s="131"/>
      <c r="JH538" s="131"/>
      <c r="JI538" s="131"/>
      <c r="JJ538" s="131"/>
      <c r="JK538" s="131"/>
      <c r="JL538" s="131"/>
      <c r="JM538" s="131"/>
      <c r="JN538" s="131"/>
      <c r="JO538" s="131"/>
      <c r="JP538" s="131"/>
      <c r="JQ538" s="131"/>
      <c r="JR538" s="131"/>
      <c r="JS538" s="131"/>
      <c r="JT538" s="131"/>
      <c r="JU538" s="131"/>
      <c r="JV538" s="131"/>
      <c r="JW538" s="131"/>
      <c r="JX538" s="131"/>
      <c r="JY538" s="131"/>
      <c r="JZ538" s="131"/>
      <c r="KA538" s="131"/>
      <c r="KB538" s="131"/>
      <c r="KC538" s="131"/>
      <c r="KD538" s="131"/>
      <c r="KE538" s="131"/>
      <c r="KF538" s="131"/>
      <c r="KG538" s="131"/>
      <c r="KH538" s="131"/>
      <c r="KI538" s="131"/>
      <c r="KJ538" s="131"/>
      <c r="KK538" s="131"/>
      <c r="KL538" s="131"/>
      <c r="KM538" s="131"/>
      <c r="KN538" s="131"/>
      <c r="KO538" s="131"/>
      <c r="KP538" s="131"/>
      <c r="KQ538" s="131"/>
      <c r="KR538" s="131"/>
      <c r="KS538" s="131"/>
      <c r="KT538" s="131"/>
      <c r="KU538" s="131"/>
      <c r="KV538" s="131"/>
      <c r="KW538" s="131"/>
      <c r="KX538" s="131"/>
      <c r="KY538" s="131"/>
      <c r="KZ538" s="131"/>
      <c r="LA538" s="131"/>
      <c r="LB538" s="131"/>
      <c r="LC538" s="131"/>
      <c r="LD538" s="131"/>
      <c r="LE538" s="131"/>
      <c r="LF538" s="131"/>
      <c r="LG538" s="131"/>
      <c r="LH538" s="131"/>
      <c r="LI538" s="131"/>
      <c r="LJ538" s="131"/>
      <c r="LK538" s="131"/>
      <c r="LL538" s="131"/>
      <c r="LM538" s="131"/>
      <c r="LN538" s="131"/>
      <c r="LO538" s="131"/>
      <c r="LP538" s="131"/>
      <c r="LQ538" s="131"/>
      <c r="LR538" s="131"/>
      <c r="LS538" s="131"/>
      <c r="LT538" s="131"/>
      <c r="LU538" s="131"/>
      <c r="LV538" s="131"/>
      <c r="LW538" s="131"/>
      <c r="LX538" s="131"/>
      <c r="LY538" s="131"/>
      <c r="LZ538" s="131"/>
      <c r="MA538" s="131"/>
      <c r="MB538" s="131"/>
      <c r="MC538" s="131"/>
      <c r="MD538" s="131"/>
      <c r="ME538" s="131"/>
      <c r="MF538" s="131"/>
      <c r="MG538" s="131"/>
      <c r="MH538" s="131"/>
      <c r="MI538" s="131"/>
      <c r="MJ538" s="131"/>
      <c r="MK538" s="131"/>
      <c r="ML538" s="131"/>
      <c r="MM538" s="131"/>
      <c r="MN538" s="131"/>
      <c r="MO538" s="131"/>
      <c r="MP538" s="131"/>
      <c r="MQ538" s="131"/>
      <c r="MR538" s="131"/>
      <c r="MS538" s="131"/>
      <c r="MT538" s="131"/>
      <c r="MU538" s="131"/>
      <c r="MV538" s="131"/>
      <c r="MW538" s="131"/>
      <c r="MX538" s="131"/>
      <c r="MY538" s="131"/>
      <c r="MZ538" s="131"/>
      <c r="NA538" s="131"/>
      <c r="NB538" s="131"/>
      <c r="NC538" s="131"/>
      <c r="ND538" s="131"/>
      <c r="NE538" s="131"/>
      <c r="NF538" s="131"/>
      <c r="NG538" s="131"/>
      <c r="NH538" s="131"/>
      <c r="NI538" s="131"/>
      <c r="NJ538" s="131"/>
      <c r="NK538" s="131"/>
      <c r="NL538" s="131"/>
      <c r="NM538" s="131"/>
      <c r="NN538" s="131"/>
      <c r="NO538" s="131"/>
      <c r="NP538" s="131"/>
      <c r="NQ538" s="131"/>
      <c r="NR538" s="131"/>
      <c r="NS538" s="131"/>
      <c r="NT538" s="131"/>
      <c r="NU538" s="131"/>
      <c r="NV538" s="131"/>
      <c r="NW538" s="131"/>
      <c r="NX538" s="131"/>
      <c r="NY538" s="131"/>
      <c r="NZ538" s="131"/>
      <c r="OA538" s="131"/>
      <c r="OB538" s="131"/>
      <c r="OC538" s="131"/>
      <c r="OD538" s="131"/>
      <c r="OE538" s="131"/>
      <c r="OF538" s="131"/>
      <c r="OG538" s="131"/>
      <c r="OH538" s="131"/>
      <c r="OI538" s="131"/>
      <c r="OJ538" s="131"/>
      <c r="OK538" s="131"/>
      <c r="OL538" s="131"/>
      <c r="OM538" s="131"/>
      <c r="ON538" s="131"/>
      <c r="OO538" s="131"/>
      <c r="OP538" s="131"/>
      <c r="OQ538" s="131"/>
      <c r="OR538" s="131"/>
      <c r="OS538" s="131"/>
      <c r="OT538" s="131"/>
      <c r="OU538" s="131"/>
      <c r="OV538" s="131"/>
      <c r="OW538" s="131"/>
      <c r="OX538" s="131"/>
      <c r="OY538" s="131"/>
      <c r="OZ538" s="131"/>
      <c r="PA538" s="131"/>
      <c r="PB538" s="131"/>
      <c r="PC538" s="131"/>
      <c r="PD538" s="131"/>
      <c r="PE538" s="131"/>
      <c r="PF538" s="131"/>
      <c r="PG538" s="131"/>
      <c r="PH538" s="131"/>
      <c r="PI538" s="131"/>
      <c r="PJ538" s="131"/>
      <c r="PK538" s="131"/>
      <c r="PL538" s="131"/>
      <c r="PM538" s="131"/>
      <c r="PN538" s="131"/>
      <c r="PO538" s="131"/>
      <c r="PP538" s="131"/>
      <c r="PQ538" s="131"/>
      <c r="PR538" s="131"/>
      <c r="PS538" s="131"/>
      <c r="PT538" s="131"/>
      <c r="PU538" s="131"/>
      <c r="PV538" s="131"/>
      <c r="PW538" s="131"/>
      <c r="PX538" s="131"/>
      <c r="PY538" s="131"/>
      <c r="PZ538" s="131"/>
      <c r="QA538" s="131"/>
      <c r="QB538" s="131"/>
      <c r="QC538" s="131"/>
      <c r="QD538" s="131"/>
      <c r="QE538" s="131"/>
      <c r="QF538" s="131"/>
      <c r="QG538" s="131"/>
      <c r="QH538" s="131"/>
      <c r="QI538" s="131"/>
      <c r="QJ538" s="131"/>
      <c r="QK538" s="131"/>
      <c r="QL538" s="131"/>
      <c r="QM538" s="131"/>
      <c r="QN538" s="131"/>
      <c r="QO538" s="131"/>
      <c r="QP538" s="131"/>
      <c r="QQ538" s="131"/>
      <c r="QR538" s="131"/>
      <c r="QS538" s="131"/>
      <c r="QT538" s="131"/>
      <c r="QU538" s="131"/>
      <c r="QV538" s="131"/>
      <c r="QW538" s="131"/>
      <c r="QX538" s="131"/>
      <c r="QY538" s="131"/>
      <c r="QZ538" s="131"/>
      <c r="RA538" s="131"/>
      <c r="RB538" s="131"/>
      <c r="RC538" s="131"/>
      <c r="RD538" s="131"/>
      <c r="RE538" s="131"/>
      <c r="RF538" s="131"/>
      <c r="RG538" s="131"/>
      <c r="RH538" s="131"/>
      <c r="RI538" s="131"/>
      <c r="RJ538" s="131"/>
      <c r="RK538" s="131"/>
      <c r="RL538" s="131"/>
      <c r="RM538" s="131"/>
      <c r="RN538" s="131"/>
      <c r="RO538" s="131"/>
      <c r="RP538" s="131"/>
      <c r="RQ538" s="131"/>
      <c r="RR538" s="131"/>
      <c r="RS538" s="131"/>
      <c r="RT538" s="131"/>
      <c r="RU538" s="131"/>
      <c r="RV538" s="131"/>
      <c r="RW538" s="131"/>
      <c r="RX538" s="131"/>
      <c r="RY538" s="131"/>
      <c r="RZ538" s="131"/>
      <c r="SA538" s="131"/>
      <c r="SB538" s="131"/>
      <c r="SC538" s="131"/>
      <c r="SD538" s="131"/>
      <c r="SE538" s="131"/>
      <c r="SF538" s="131"/>
      <c r="SG538" s="131"/>
      <c r="SH538" s="131"/>
      <c r="SI538" s="131"/>
      <c r="SJ538" s="131"/>
      <c r="SK538" s="131"/>
      <c r="SL538" s="131"/>
      <c r="SM538" s="131"/>
      <c r="SN538" s="131"/>
      <c r="SO538" s="131"/>
      <c r="SP538" s="131"/>
      <c r="SQ538" s="131"/>
      <c r="SR538" s="131"/>
      <c r="SS538" s="131"/>
      <c r="ST538" s="131"/>
      <c r="SU538" s="131"/>
      <c r="SV538" s="131"/>
      <c r="SW538" s="131"/>
      <c r="SX538" s="131"/>
      <c r="SY538" s="131"/>
      <c r="SZ538" s="131"/>
      <c r="TA538" s="131"/>
      <c r="TB538" s="131"/>
      <c r="TC538" s="131"/>
      <c r="TD538" s="131"/>
      <c r="TE538" s="131"/>
      <c r="TF538" s="131"/>
      <c r="TG538" s="131"/>
      <c r="TH538" s="131"/>
      <c r="TI538" s="131"/>
      <c r="TJ538" s="131"/>
      <c r="TK538" s="131"/>
      <c r="TL538" s="131"/>
      <c r="TM538" s="131"/>
      <c r="TN538" s="131"/>
      <c r="TO538" s="131"/>
      <c r="TP538" s="131"/>
      <c r="TQ538" s="131"/>
      <c r="TR538" s="131"/>
      <c r="TS538" s="131"/>
      <c r="TT538" s="131"/>
      <c r="TU538" s="131"/>
      <c r="TV538" s="131"/>
      <c r="TW538" s="131"/>
      <c r="TX538" s="131"/>
      <c r="TY538" s="131"/>
      <c r="TZ538" s="131"/>
      <c r="UA538" s="131"/>
      <c r="UB538" s="131"/>
      <c r="UC538" s="131"/>
      <c r="UD538" s="131"/>
      <c r="UE538" s="131"/>
      <c r="UF538" s="131"/>
      <c r="UG538" s="131"/>
      <c r="UH538" s="131"/>
      <c r="UI538" s="131"/>
      <c r="UJ538" s="131"/>
      <c r="UK538" s="131"/>
      <c r="UL538" s="131"/>
      <c r="UM538" s="131"/>
      <c r="UN538" s="131"/>
      <c r="UO538" s="131"/>
      <c r="UP538" s="131"/>
      <c r="UQ538" s="131"/>
      <c r="UR538" s="131"/>
      <c r="US538" s="131"/>
      <c r="UT538" s="131"/>
      <c r="UU538" s="131"/>
      <c r="UV538" s="131"/>
      <c r="UW538" s="131"/>
      <c r="UX538" s="131"/>
      <c r="UY538" s="131"/>
      <c r="UZ538" s="131"/>
      <c r="VA538" s="131"/>
      <c r="VB538" s="131"/>
      <c r="VC538" s="131"/>
      <c r="VD538" s="131"/>
      <c r="VE538" s="131"/>
      <c r="VF538" s="131"/>
      <c r="VG538" s="131"/>
      <c r="VH538" s="131"/>
      <c r="VI538" s="131"/>
      <c r="VJ538" s="131"/>
      <c r="VK538" s="131"/>
      <c r="VL538" s="131"/>
      <c r="VM538" s="131"/>
      <c r="VN538" s="131"/>
      <c r="VO538" s="131"/>
      <c r="VP538" s="131"/>
      <c r="VQ538" s="131"/>
      <c r="VR538" s="131"/>
      <c r="VS538" s="131"/>
      <c r="VT538" s="131"/>
      <c r="VU538" s="131"/>
      <c r="VV538" s="131"/>
      <c r="VW538" s="131"/>
      <c r="VX538" s="131"/>
      <c r="VY538" s="131"/>
      <c r="VZ538" s="131"/>
      <c r="WA538" s="131"/>
      <c r="WB538" s="131"/>
      <c r="WC538" s="131"/>
      <c r="WD538" s="131"/>
      <c r="WE538" s="131"/>
      <c r="WF538" s="131"/>
      <c r="WG538" s="131"/>
      <c r="WH538" s="131"/>
      <c r="WI538" s="131"/>
      <c r="WJ538" s="131"/>
      <c r="WK538" s="131"/>
      <c r="WL538" s="131"/>
      <c r="WM538" s="131"/>
      <c r="WN538" s="131"/>
      <c r="WO538" s="131"/>
      <c r="WP538" s="131"/>
      <c r="WQ538" s="131"/>
      <c r="WR538" s="131"/>
      <c r="WS538" s="131"/>
      <c r="WT538" s="131"/>
      <c r="WU538" s="131"/>
      <c r="WV538" s="131"/>
      <c r="WW538" s="131"/>
      <c r="WX538" s="131"/>
      <c r="WY538" s="131"/>
      <c r="WZ538" s="131"/>
      <c r="XA538" s="131"/>
      <c r="XB538" s="131"/>
      <c r="XC538" s="131"/>
      <c r="XD538" s="131"/>
      <c r="XE538" s="131"/>
      <c r="XF538" s="131"/>
      <c r="XG538" s="131"/>
      <c r="XH538" s="131"/>
      <c r="XI538" s="131"/>
      <c r="XJ538" s="131"/>
      <c r="XK538" s="131"/>
      <c r="XL538" s="131"/>
      <c r="XM538" s="131"/>
      <c r="XN538" s="131"/>
      <c r="XO538" s="131"/>
      <c r="XP538" s="131"/>
      <c r="XQ538" s="131"/>
      <c r="XR538" s="131"/>
      <c r="XS538" s="131"/>
      <c r="XT538" s="131"/>
      <c r="XU538" s="131"/>
      <c r="XV538" s="131"/>
      <c r="XW538" s="131"/>
      <c r="XX538" s="131"/>
      <c r="XY538" s="131"/>
      <c r="XZ538" s="131"/>
      <c r="YA538" s="131"/>
      <c r="YB538" s="131"/>
      <c r="YC538" s="131"/>
      <c r="YD538" s="131"/>
      <c r="YE538" s="131"/>
      <c r="YF538" s="131"/>
      <c r="YG538" s="131"/>
      <c r="YH538" s="131"/>
      <c r="YI538" s="131"/>
      <c r="YJ538" s="131"/>
      <c r="YK538" s="131"/>
      <c r="YL538" s="131"/>
      <c r="YM538" s="131"/>
      <c r="YN538" s="131"/>
      <c r="YO538" s="131"/>
      <c r="YP538" s="131"/>
      <c r="YQ538" s="131"/>
      <c r="YR538" s="131"/>
      <c r="YS538" s="131"/>
      <c r="YT538" s="131"/>
      <c r="YU538" s="131"/>
      <c r="YV538" s="131"/>
      <c r="YW538" s="131"/>
      <c r="YX538" s="131"/>
      <c r="YY538" s="131"/>
      <c r="YZ538" s="131"/>
      <c r="ZA538" s="131"/>
      <c r="ZB538" s="131"/>
      <c r="ZC538" s="131"/>
      <c r="ZD538" s="131"/>
      <c r="ZE538" s="131"/>
      <c r="ZF538" s="131"/>
      <c r="ZG538" s="131"/>
      <c r="ZH538" s="131"/>
      <c r="ZI538" s="131"/>
      <c r="ZJ538" s="131"/>
      <c r="ZK538" s="131"/>
      <c r="ZL538" s="131"/>
      <c r="ZM538" s="131"/>
      <c r="ZN538" s="131"/>
      <c r="ZO538" s="131"/>
      <c r="ZP538" s="131"/>
      <c r="ZQ538" s="131"/>
      <c r="ZR538" s="131"/>
      <c r="ZS538" s="131"/>
      <c r="ZT538" s="131"/>
      <c r="ZU538" s="131"/>
      <c r="ZV538" s="131"/>
      <c r="ZW538" s="131"/>
      <c r="ZX538" s="131"/>
      <c r="ZY538" s="131"/>
      <c r="ZZ538" s="131"/>
      <c r="AAA538" s="131"/>
      <c r="AAB538" s="131"/>
      <c r="AAC538" s="131"/>
      <c r="AAD538" s="131"/>
      <c r="AAE538" s="131"/>
      <c r="AAF538" s="131"/>
      <c r="AAG538" s="131"/>
      <c r="AAH538" s="131"/>
      <c r="AAI538" s="131"/>
      <c r="AAJ538" s="131"/>
      <c r="AAK538" s="131"/>
      <c r="AAL538" s="131"/>
      <c r="AAM538" s="131"/>
      <c r="AAN538" s="131"/>
      <c r="AAO538" s="131"/>
      <c r="AAP538" s="131"/>
      <c r="AAQ538" s="131"/>
      <c r="AAR538" s="131"/>
      <c r="AAS538" s="131"/>
      <c r="AAT538" s="131"/>
      <c r="AAU538" s="131"/>
      <c r="AAV538" s="131"/>
      <c r="AAW538" s="131"/>
      <c r="AAX538" s="131"/>
      <c r="AAY538" s="131"/>
      <c r="AAZ538" s="131"/>
      <c r="ABA538" s="131"/>
      <c r="ABB538" s="131"/>
      <c r="ABC538" s="131"/>
      <c r="ABD538" s="131"/>
      <c r="ABE538" s="131"/>
      <c r="ABF538" s="131"/>
      <c r="ABG538" s="131"/>
      <c r="ABH538" s="131"/>
      <c r="ABI538" s="131"/>
      <c r="ABJ538" s="131"/>
      <c r="ABK538" s="131"/>
      <c r="ABL538" s="131"/>
      <c r="ABM538" s="131"/>
      <c r="ABN538" s="131"/>
      <c r="ABO538" s="131"/>
      <c r="ABP538" s="131"/>
      <c r="ABQ538" s="131"/>
      <c r="ABR538" s="131"/>
      <c r="ABS538" s="131"/>
      <c r="ABT538" s="131"/>
      <c r="ABU538" s="131"/>
      <c r="ABV538" s="131"/>
      <c r="ABW538" s="131"/>
      <c r="ABX538" s="131"/>
      <c r="ABY538" s="131"/>
      <c r="ABZ538" s="131"/>
      <c r="ACA538" s="131"/>
      <c r="ACB538" s="131"/>
      <c r="ACC538" s="131"/>
      <c r="ACD538" s="131"/>
      <c r="ACE538" s="131"/>
      <c r="ACF538" s="131"/>
      <c r="ACG538" s="131"/>
      <c r="ACH538" s="131"/>
      <c r="ACI538" s="131"/>
      <c r="ACJ538" s="131"/>
      <c r="ACK538" s="131"/>
      <c r="ACL538" s="131"/>
      <c r="ACM538" s="131"/>
      <c r="ACN538" s="131"/>
      <c r="ACO538" s="131"/>
      <c r="ACP538" s="131"/>
      <c r="ACQ538" s="131"/>
      <c r="ACR538" s="131"/>
      <c r="ACS538" s="131"/>
      <c r="ACT538" s="131"/>
      <c r="ACU538" s="131"/>
      <c r="ACV538" s="131"/>
      <c r="ACW538" s="131"/>
      <c r="ACX538" s="131"/>
      <c r="ACY538" s="131"/>
      <c r="ACZ538" s="131"/>
      <c r="ADA538" s="131"/>
      <c r="ADB538" s="131"/>
      <c r="ADC538" s="131"/>
      <c r="ADD538" s="131"/>
      <c r="ADE538" s="131"/>
      <c r="ADF538" s="131"/>
      <c r="ADG538" s="131"/>
      <c r="ADH538" s="131"/>
      <c r="ADI538" s="131"/>
      <c r="ADJ538" s="131"/>
      <c r="ADK538" s="131"/>
      <c r="ADL538" s="131"/>
      <c r="ADM538" s="131"/>
      <c r="ADN538" s="131"/>
      <c r="ADO538" s="131"/>
      <c r="ADP538" s="131"/>
      <c r="ADQ538" s="131"/>
      <c r="ADR538" s="131"/>
      <c r="ADS538" s="131"/>
      <c r="ADT538" s="131"/>
      <c r="ADU538" s="131"/>
      <c r="ADV538" s="131"/>
      <c r="ADW538" s="131"/>
      <c r="ADX538" s="131"/>
      <c r="ADY538" s="131"/>
      <c r="ADZ538" s="131"/>
      <c r="AEA538" s="131"/>
      <c r="AEB538" s="131"/>
      <c r="AEC538" s="131"/>
      <c r="AED538" s="131"/>
      <c r="AEE538" s="131"/>
      <c r="AEF538" s="131"/>
      <c r="AEG538" s="131"/>
      <c r="AEH538" s="131"/>
      <c r="AEI538" s="131"/>
      <c r="AEJ538" s="131"/>
      <c r="AEK538" s="131"/>
      <c r="AEL538" s="131"/>
      <c r="AEM538" s="131"/>
      <c r="AEN538" s="131"/>
      <c r="AEO538" s="131"/>
      <c r="AEP538" s="131"/>
      <c r="AEQ538" s="131"/>
      <c r="AER538" s="131"/>
      <c r="AES538" s="131"/>
      <c r="AET538" s="131"/>
      <c r="AEU538" s="131"/>
      <c r="AEV538" s="131"/>
      <c r="AEW538" s="131"/>
      <c r="AEX538" s="131"/>
      <c r="AEY538" s="131"/>
      <c r="AEZ538" s="131"/>
      <c r="AFA538" s="131"/>
      <c r="AFB538" s="131"/>
      <c r="AFC538" s="131"/>
      <c r="AFD538" s="131"/>
      <c r="AFE538" s="131"/>
      <c r="AFF538" s="131"/>
      <c r="AFG538" s="131"/>
      <c r="AFH538" s="131"/>
      <c r="AFI538" s="131"/>
      <c r="AFJ538" s="131"/>
      <c r="AFK538" s="131"/>
      <c r="AFL538" s="131"/>
      <c r="AFM538" s="131"/>
      <c r="AFN538" s="131"/>
      <c r="AFO538" s="131"/>
      <c r="AFP538" s="131"/>
      <c r="AFQ538" s="131"/>
      <c r="AFR538" s="131"/>
      <c r="AFS538" s="131"/>
      <c r="AFT538" s="131"/>
      <c r="AFU538" s="131"/>
      <c r="AFV538" s="131"/>
      <c r="AFW538" s="131"/>
      <c r="AFX538" s="131"/>
      <c r="AFY538" s="131"/>
      <c r="AFZ538" s="131"/>
      <c r="AGA538" s="131"/>
      <c r="AGB538" s="131"/>
      <c r="AGC538" s="131"/>
      <c r="AGD538" s="131"/>
      <c r="AGE538" s="131"/>
      <c r="AGF538" s="131"/>
      <c r="AGG538" s="131"/>
      <c r="AGH538" s="131"/>
      <c r="AGI538" s="131"/>
      <c r="AGJ538" s="131"/>
      <c r="AGK538" s="131"/>
      <c r="AGL538" s="131"/>
      <c r="AGM538" s="131"/>
      <c r="AGN538" s="131"/>
      <c r="AGO538" s="131"/>
      <c r="AGP538" s="131"/>
      <c r="AGQ538" s="131"/>
      <c r="AGR538" s="131"/>
      <c r="AGS538" s="131"/>
      <c r="AGT538" s="131"/>
      <c r="AGU538" s="131"/>
      <c r="AGV538" s="131"/>
      <c r="AGW538" s="131"/>
      <c r="AGX538" s="131"/>
      <c r="AGY538" s="131"/>
      <c r="AGZ538" s="131"/>
      <c r="AHA538" s="131"/>
      <c r="AHB538" s="131"/>
      <c r="AHC538" s="131"/>
      <c r="AHD538" s="131"/>
      <c r="AHE538" s="131"/>
      <c r="AHF538" s="131"/>
      <c r="AHG538" s="131"/>
      <c r="AHH538" s="131"/>
      <c r="AHI538" s="131"/>
      <c r="AHJ538" s="131"/>
      <c r="AHK538" s="131"/>
      <c r="AHL538" s="131"/>
      <c r="AHM538" s="131"/>
      <c r="AHN538" s="131"/>
      <c r="AHO538" s="131"/>
      <c r="AHP538" s="131"/>
      <c r="AHQ538" s="131"/>
      <c r="AHR538" s="131"/>
      <c r="AHS538" s="131"/>
      <c r="AHT538" s="131"/>
      <c r="AHU538" s="131"/>
      <c r="AHV538" s="131"/>
      <c r="AHW538" s="131"/>
      <c r="AHX538" s="131"/>
      <c r="AHY538" s="131"/>
      <c r="AHZ538" s="131"/>
      <c r="AIA538" s="131"/>
      <c r="AIB538" s="131"/>
      <c r="AIC538" s="131"/>
      <c r="AID538" s="131"/>
      <c r="AIE538" s="131"/>
      <c r="AIF538" s="131"/>
      <c r="AIG538" s="131"/>
      <c r="AIH538" s="131"/>
      <c r="AII538" s="131"/>
      <c r="AIJ538" s="131"/>
      <c r="AIK538" s="131"/>
      <c r="AIL538" s="131"/>
      <c r="AIM538" s="131"/>
      <c r="AIN538" s="131"/>
      <c r="AIO538" s="131"/>
      <c r="AIP538" s="131"/>
      <c r="AIQ538" s="131"/>
      <c r="AIR538" s="131"/>
      <c r="AIS538" s="131"/>
      <c r="AIT538" s="131"/>
      <c r="AIU538" s="131"/>
      <c r="AIV538" s="131"/>
      <c r="AIW538" s="131"/>
      <c r="AIX538" s="131"/>
      <c r="AIY538" s="131"/>
      <c r="AIZ538" s="131"/>
      <c r="AJA538" s="131"/>
      <c r="AJB538" s="131"/>
      <c r="AJC538" s="131"/>
      <c r="AJD538" s="131"/>
      <c r="AJE538" s="131"/>
      <c r="AJF538" s="131"/>
      <c r="AJG538" s="131"/>
      <c r="AJH538" s="131"/>
      <c r="AJI538" s="131"/>
      <c r="AJJ538" s="131"/>
      <c r="AJK538" s="131"/>
      <c r="AJL538" s="131"/>
      <c r="AJM538" s="131"/>
      <c r="AJN538" s="131"/>
      <c r="AJO538" s="131"/>
      <c r="AJP538" s="131"/>
      <c r="AJQ538" s="131"/>
      <c r="AJR538" s="131"/>
      <c r="AJS538" s="131"/>
      <c r="AJT538" s="131"/>
      <c r="AJU538" s="131"/>
      <c r="AJV538" s="131"/>
      <c r="AJW538" s="131"/>
      <c r="AJX538" s="131"/>
      <c r="AJY538" s="131"/>
      <c r="AJZ538" s="131"/>
      <c r="AKA538" s="131"/>
      <c r="AKB538" s="131"/>
      <c r="AKC538" s="131"/>
      <c r="AKD538" s="131"/>
      <c r="AKE538" s="131"/>
      <c r="AKF538" s="131"/>
      <c r="AKG538" s="131"/>
      <c r="AKH538" s="131"/>
      <c r="AKI538" s="131"/>
      <c r="AKJ538" s="131"/>
      <c r="AKK538" s="131"/>
      <c r="AKL538" s="131"/>
      <c r="AKM538" s="131"/>
      <c r="AKN538" s="131"/>
      <c r="AKO538" s="131"/>
      <c r="AKP538" s="131"/>
      <c r="AKQ538" s="131"/>
      <c r="AKR538" s="131"/>
      <c r="AKS538" s="131"/>
      <c r="AKT538" s="131"/>
      <c r="AKU538" s="131"/>
      <c r="AKV538" s="131"/>
      <c r="AKW538" s="131"/>
      <c r="AKX538" s="131"/>
      <c r="AKY538" s="131"/>
      <c r="AKZ538" s="131"/>
      <c r="ALA538" s="131"/>
      <c r="ALB538" s="131"/>
      <c r="ALC538" s="131"/>
      <c r="ALD538" s="131"/>
      <c r="ALE538" s="131"/>
      <c r="ALF538" s="131"/>
      <c r="ALG538" s="131"/>
      <c r="ALH538" s="131"/>
      <c r="ALI538" s="131"/>
      <c r="ALJ538" s="131"/>
      <c r="ALK538" s="131"/>
      <c r="ALL538" s="131"/>
      <c r="ALM538" s="131"/>
      <c r="ALN538" s="131"/>
      <c r="ALO538" s="131"/>
      <c r="ALP538" s="131"/>
      <c r="ALQ538" s="131"/>
      <c r="ALR538" s="131"/>
      <c r="ALS538" s="131"/>
      <c r="ALT538" s="131"/>
      <c r="ALU538" s="131"/>
      <c r="ALV538" s="131"/>
      <c r="ALW538" s="131"/>
      <c r="ALX538" s="131"/>
      <c r="ALY538" s="131"/>
      <c r="ALZ538" s="131"/>
      <c r="AMA538" s="131"/>
      <c r="AMB538" s="131"/>
      <c r="AMC538" s="131"/>
      <c r="AMD538" s="131"/>
      <c r="AME538" s="131"/>
      <c r="AMF538" s="131"/>
      <c r="AMG538" s="131"/>
      <c r="AMH538" s="131"/>
      <c r="AMI538" s="131"/>
      <c r="AMJ538" s="131"/>
      <c r="AMK538" s="131"/>
      <c r="AML538" s="131"/>
      <c r="AMM538" s="131"/>
      <c r="AMN538" s="131"/>
      <c r="AMO538" s="131"/>
      <c r="AMP538" s="131"/>
      <c r="AMQ538" s="131"/>
      <c r="AMR538" s="131"/>
      <c r="AMS538" s="131"/>
      <c r="AMT538" s="131"/>
      <c r="AMU538" s="131"/>
      <c r="AMV538" s="131"/>
      <c r="AMW538" s="131"/>
      <c r="AMX538" s="131"/>
      <c r="AMY538" s="131"/>
      <c r="AMZ538" s="131"/>
      <c r="ANA538" s="131"/>
      <c r="ANB538" s="131"/>
      <c r="ANC538" s="131"/>
      <c r="AND538" s="131"/>
      <c r="ANE538" s="131"/>
      <c r="ANF538" s="131"/>
      <c r="ANG538" s="131"/>
      <c r="ANH538" s="131"/>
      <c r="ANI538" s="131"/>
      <c r="ANJ538" s="131"/>
      <c r="ANK538" s="131"/>
      <c r="ANL538" s="131"/>
      <c r="ANM538" s="131"/>
      <c r="ANN538" s="131"/>
      <c r="ANO538" s="131"/>
      <c r="ANP538" s="131"/>
      <c r="ANQ538" s="131"/>
      <c r="ANR538" s="131"/>
      <c r="ANS538" s="131"/>
      <c r="ANT538" s="131"/>
      <c r="ANU538" s="131"/>
      <c r="ANV538" s="131"/>
      <c r="ANW538" s="131"/>
      <c r="ANX538" s="131"/>
      <c r="ANY538" s="131"/>
      <c r="ANZ538" s="131"/>
      <c r="AOA538" s="131"/>
      <c r="AOB538" s="131"/>
      <c r="AOC538" s="131"/>
      <c r="AOD538" s="131"/>
      <c r="AOE538" s="131"/>
      <c r="AOF538" s="131"/>
      <c r="AOG538" s="131"/>
      <c r="AOH538" s="131"/>
      <c r="AOI538" s="131"/>
      <c r="AOJ538" s="131"/>
      <c r="AOK538" s="131"/>
      <c r="AOL538" s="131"/>
      <c r="AOM538" s="131"/>
      <c r="AON538" s="131"/>
      <c r="AOO538" s="131"/>
      <c r="AOP538" s="131"/>
      <c r="AOQ538" s="131"/>
      <c r="AOR538" s="131"/>
      <c r="AOS538" s="131"/>
      <c r="AOT538" s="131"/>
      <c r="AOU538" s="131"/>
      <c r="AOV538" s="131"/>
      <c r="AOW538" s="131"/>
      <c r="AOX538" s="131"/>
      <c r="AOY538" s="131"/>
      <c r="AOZ538" s="131"/>
      <c r="APA538" s="131"/>
      <c r="APB538" s="131"/>
      <c r="APC538" s="131"/>
      <c r="APD538" s="131"/>
      <c r="APE538" s="131"/>
      <c r="APF538" s="131"/>
      <c r="APG538" s="131"/>
      <c r="APH538" s="131"/>
      <c r="API538" s="131"/>
      <c r="APJ538" s="131"/>
      <c r="APK538" s="131"/>
      <c r="APL538" s="131"/>
      <c r="APM538" s="131"/>
      <c r="APN538" s="131"/>
      <c r="APO538" s="131"/>
      <c r="APP538" s="131"/>
      <c r="APQ538" s="131"/>
      <c r="APR538" s="131"/>
      <c r="APS538" s="131"/>
      <c r="APT538" s="131"/>
      <c r="APU538" s="131"/>
      <c r="APV538" s="131"/>
      <c r="APW538" s="131"/>
      <c r="APX538" s="131"/>
      <c r="APY538" s="131"/>
      <c r="APZ538" s="131"/>
      <c r="AQA538" s="131"/>
      <c r="AQB538" s="131"/>
      <c r="AQC538" s="131"/>
      <c r="AQD538" s="131"/>
      <c r="AQE538" s="131"/>
      <c r="AQF538" s="131"/>
      <c r="AQG538" s="131"/>
      <c r="AQH538" s="131"/>
      <c r="AQI538" s="131"/>
      <c r="AQJ538" s="131"/>
      <c r="AQK538" s="131"/>
      <c r="AQL538" s="131"/>
      <c r="AQM538" s="131"/>
      <c r="AQN538" s="131"/>
      <c r="AQO538" s="131"/>
      <c r="AQP538" s="131"/>
      <c r="AQQ538" s="131"/>
      <c r="AQR538" s="131"/>
      <c r="AQS538" s="131"/>
      <c r="AQT538" s="131"/>
      <c r="AQU538" s="131"/>
      <c r="AQV538" s="131"/>
      <c r="AQW538" s="131"/>
      <c r="AQX538" s="131"/>
      <c r="AQY538" s="131"/>
      <c r="AQZ538" s="131"/>
      <c r="ARA538" s="131"/>
      <c r="ARB538" s="131"/>
      <c r="ARC538" s="131"/>
      <c r="ARD538" s="131"/>
      <c r="ARE538" s="131"/>
      <c r="ARF538" s="131"/>
      <c r="ARG538" s="131"/>
      <c r="ARH538" s="131"/>
      <c r="ARI538" s="131"/>
      <c r="ARJ538" s="131"/>
      <c r="ARK538" s="131"/>
      <c r="ARL538" s="131"/>
      <c r="ARM538" s="131"/>
      <c r="ARN538" s="131"/>
      <c r="ARO538" s="131"/>
      <c r="ARP538" s="131"/>
      <c r="ARQ538" s="131"/>
      <c r="ARR538" s="131"/>
      <c r="ARS538" s="131"/>
      <c r="ART538" s="131"/>
      <c r="ARU538" s="131"/>
      <c r="ARV538" s="131"/>
      <c r="ARW538" s="131"/>
      <c r="ARX538" s="131"/>
      <c r="ARY538" s="131"/>
      <c r="ARZ538" s="131"/>
      <c r="ASA538" s="131"/>
      <c r="ASB538" s="131"/>
      <c r="ASC538" s="131"/>
      <c r="ASD538" s="131"/>
      <c r="ASE538" s="131"/>
      <c r="ASF538" s="131"/>
      <c r="ASG538" s="131"/>
      <c r="ASH538" s="131"/>
      <c r="ASI538" s="131"/>
      <c r="ASJ538" s="131"/>
      <c r="ASK538" s="131"/>
      <c r="ASL538" s="131"/>
      <c r="ASM538" s="131"/>
      <c r="ASN538" s="131"/>
      <c r="ASO538" s="131"/>
      <c r="ASP538" s="131"/>
      <c r="ASQ538" s="131"/>
      <c r="ASR538" s="131"/>
      <c r="ASS538" s="131"/>
      <c r="AST538" s="131"/>
      <c r="ASU538" s="131"/>
      <c r="ASV538" s="131"/>
      <c r="ASW538" s="131"/>
      <c r="ASX538" s="131"/>
      <c r="ASY538" s="131"/>
      <c r="ASZ538" s="131"/>
      <c r="ATA538" s="131"/>
      <c r="ATB538" s="131"/>
      <c r="ATC538" s="131"/>
      <c r="ATD538" s="131"/>
      <c r="ATE538" s="131"/>
      <c r="ATF538" s="131"/>
      <c r="ATG538" s="131"/>
      <c r="ATH538" s="131"/>
      <c r="ATI538" s="131"/>
      <c r="ATJ538" s="131"/>
      <c r="ATK538" s="131"/>
      <c r="ATL538" s="131"/>
      <c r="ATM538" s="131"/>
      <c r="ATN538" s="131"/>
      <c r="ATO538" s="131"/>
      <c r="ATP538" s="131"/>
      <c r="ATQ538" s="131"/>
      <c r="ATR538" s="131"/>
      <c r="ATS538" s="131"/>
      <c r="ATT538" s="131"/>
      <c r="ATU538" s="131"/>
      <c r="ATV538" s="131"/>
      <c r="ATW538" s="131"/>
      <c r="ATX538" s="131"/>
      <c r="ATY538" s="131"/>
      <c r="ATZ538" s="131"/>
      <c r="AUA538" s="131"/>
      <c r="AUB538" s="131"/>
      <c r="AUC538" s="131"/>
      <c r="AUD538" s="131"/>
      <c r="AUE538" s="131"/>
      <c r="AUF538" s="131"/>
      <c r="AUG538" s="131"/>
      <c r="AUH538" s="131"/>
      <c r="AUI538" s="131"/>
      <c r="AUJ538" s="131"/>
      <c r="AUK538" s="131"/>
      <c r="AUL538" s="131"/>
      <c r="AUM538" s="131"/>
      <c r="AUN538" s="131"/>
      <c r="AUO538" s="131"/>
      <c r="AUP538" s="131"/>
      <c r="AUQ538" s="131"/>
      <c r="AUR538" s="131"/>
      <c r="AUS538" s="131"/>
      <c r="AUT538" s="131"/>
      <c r="AUU538" s="131"/>
      <c r="AUV538" s="131"/>
      <c r="AUW538" s="131"/>
      <c r="AUX538" s="131"/>
      <c r="AUY538" s="131"/>
      <c r="AUZ538" s="131"/>
      <c r="AVA538" s="131"/>
      <c r="AVB538" s="131"/>
      <c r="AVC538" s="131"/>
      <c r="AVD538" s="131"/>
      <c r="AVE538" s="131"/>
      <c r="AVF538" s="131"/>
      <c r="AVG538" s="131"/>
      <c r="AVH538" s="131"/>
      <c r="AVI538" s="131"/>
      <c r="AVJ538" s="131"/>
      <c r="AVK538" s="131"/>
      <c r="AVL538" s="131"/>
      <c r="AVM538" s="131"/>
      <c r="AVN538" s="131"/>
      <c r="AVO538" s="131"/>
      <c r="AVP538" s="131"/>
      <c r="AVQ538" s="131"/>
      <c r="AVR538" s="131"/>
      <c r="AVS538" s="131"/>
      <c r="AVT538" s="131"/>
      <c r="AVU538" s="131"/>
      <c r="AVV538" s="131"/>
      <c r="AVW538" s="131"/>
      <c r="AVX538" s="131"/>
      <c r="AVY538" s="131"/>
      <c r="AVZ538" s="131"/>
      <c r="AWA538" s="131"/>
      <c r="AWB538" s="131"/>
      <c r="AWC538" s="131"/>
      <c r="AWD538" s="131"/>
      <c r="AWE538" s="131"/>
      <c r="AWF538" s="131"/>
      <c r="AWG538" s="131"/>
      <c r="AWH538" s="131"/>
      <c r="AWI538" s="131"/>
      <c r="AWJ538" s="131"/>
      <c r="AWK538" s="131"/>
      <c r="AWL538" s="131"/>
      <c r="AWM538" s="131"/>
      <c r="AWN538" s="131"/>
      <c r="AWO538" s="131"/>
      <c r="AWP538" s="131"/>
      <c r="AWQ538" s="131"/>
      <c r="AWR538" s="131"/>
      <c r="AWS538" s="131"/>
      <c r="AWT538" s="131"/>
      <c r="AWU538" s="131"/>
      <c r="AWV538" s="131"/>
      <c r="AWW538" s="131"/>
      <c r="AWX538" s="131"/>
      <c r="AWY538" s="131"/>
      <c r="AWZ538" s="131"/>
      <c r="AXA538" s="131"/>
      <c r="AXB538" s="131"/>
      <c r="AXC538" s="131"/>
      <c r="AXD538" s="131"/>
      <c r="AXE538" s="131"/>
      <c r="AXF538" s="131"/>
      <c r="AXG538" s="131"/>
      <c r="AXH538" s="131"/>
      <c r="AXI538" s="131"/>
      <c r="AXJ538" s="131"/>
      <c r="AXK538" s="131"/>
      <c r="AXL538" s="131"/>
      <c r="AXM538" s="131"/>
      <c r="AXN538" s="131"/>
      <c r="AXO538" s="131"/>
      <c r="AXP538" s="131"/>
      <c r="AXQ538" s="131"/>
      <c r="AXR538" s="131"/>
      <c r="AXS538" s="131"/>
      <c r="AXT538" s="131"/>
      <c r="AXU538" s="131"/>
      <c r="AXV538" s="131"/>
      <c r="AXW538" s="131"/>
      <c r="AXX538" s="131"/>
    </row>
    <row r="539" spans="1:1324" s="105" customFormat="1" ht="15.75" hidden="1" customHeight="1" x14ac:dyDescent="0.2">
      <c r="A539" s="13" t="s">
        <v>1366</v>
      </c>
      <c r="B539" s="13" t="s">
        <v>1365</v>
      </c>
      <c r="C539" s="12" t="s">
        <v>722</v>
      </c>
      <c r="D539" s="19" t="s">
        <v>76</v>
      </c>
      <c r="E539" s="9">
        <v>40221</v>
      </c>
      <c r="F539" s="30" t="s">
        <v>1167</v>
      </c>
      <c r="G539" s="30" t="s">
        <v>1186</v>
      </c>
      <c r="H539" s="30">
        <v>42005</v>
      </c>
      <c r="I539" s="30" t="s">
        <v>1065</v>
      </c>
      <c r="J539" s="173"/>
      <c r="K539" s="87" t="s">
        <v>6</v>
      </c>
      <c r="L539" s="87">
        <v>1</v>
      </c>
      <c r="M539" s="87">
        <v>1</v>
      </c>
      <c r="N539" s="87" t="s">
        <v>326</v>
      </c>
      <c r="O539" s="87">
        <v>1</v>
      </c>
      <c r="P539" s="87" t="s">
        <v>326</v>
      </c>
      <c r="Q539" s="87">
        <v>1</v>
      </c>
      <c r="R539" s="87" t="s">
        <v>326</v>
      </c>
      <c r="S539" s="87">
        <v>1</v>
      </c>
      <c r="T539" s="87" t="s">
        <v>49</v>
      </c>
      <c r="U539" s="87">
        <v>1</v>
      </c>
      <c r="V539" s="87">
        <v>1</v>
      </c>
      <c r="W539" s="87">
        <v>0</v>
      </c>
      <c r="X539" s="87">
        <v>0</v>
      </c>
      <c r="Y539" s="87">
        <v>0</v>
      </c>
      <c r="Z539" s="87">
        <v>1</v>
      </c>
      <c r="AA539" s="87">
        <v>0</v>
      </c>
      <c r="AB539" s="71">
        <f>IF((ISERROR(VLOOKUP($A539,RTlist2,40,FALSE)))=TRUE,2,VLOOKUP($A539,RTlist2,40,FALSE))</f>
        <v>2</v>
      </c>
      <c r="AC539" s="71">
        <f>IF((ISERROR(VLOOKUP($A539,RTlist2,41,FALSE)))=TRUE,2,VLOOKUP($A539,RTlist2,41,FALSE))</f>
        <v>2</v>
      </c>
      <c r="AD539" s="71">
        <f>IF((ISERROR(VLOOKUP($A539,RTlist2,36,FALSE)))=TRUE,2,VLOOKUP($A539,RTlist2,36,FALSE))</f>
        <v>2</v>
      </c>
      <c r="AE539" s="71">
        <f>IF((ISERROR(VLOOKUP($A539,RTlist2,37,FALSE)))=TRUE,2,VLOOKUP($A539,RTlist2,37,FALSE))</f>
        <v>2</v>
      </c>
      <c r="AF539" s="103"/>
    </row>
    <row r="540" spans="1:1324" s="131" customFormat="1" ht="15.75" hidden="1" customHeight="1" x14ac:dyDescent="0.2">
      <c r="A540" s="13" t="s">
        <v>1601</v>
      </c>
      <c r="B540" s="13" t="s">
        <v>1365</v>
      </c>
      <c r="C540" s="12" t="s">
        <v>1375</v>
      </c>
      <c r="D540" s="19" t="s">
        <v>831</v>
      </c>
      <c r="E540" s="9">
        <v>41355</v>
      </c>
      <c r="F540" s="30" t="s">
        <v>1167</v>
      </c>
      <c r="G540" s="30" t="s">
        <v>1186</v>
      </c>
      <c r="H540" s="30">
        <v>42005</v>
      </c>
      <c r="I540" s="30" t="s">
        <v>1065</v>
      </c>
      <c r="J540" s="173"/>
      <c r="K540" s="87" t="s">
        <v>4</v>
      </c>
      <c r="L540" s="87">
        <v>1</v>
      </c>
      <c r="M540" s="87">
        <v>1</v>
      </c>
      <c r="N540" s="87" t="s">
        <v>1596</v>
      </c>
      <c r="O540" s="87">
        <v>1</v>
      </c>
      <c r="P540" s="87" t="s">
        <v>1596</v>
      </c>
      <c r="Q540" s="87">
        <v>1</v>
      </c>
      <c r="R540" s="87" t="s">
        <v>1596</v>
      </c>
      <c r="S540" s="87">
        <v>1</v>
      </c>
      <c r="T540" s="87" t="s">
        <v>49</v>
      </c>
      <c r="U540" s="87">
        <v>1</v>
      </c>
      <c r="V540" s="87">
        <v>1</v>
      </c>
      <c r="W540" s="87">
        <v>0</v>
      </c>
      <c r="X540" s="87">
        <v>0</v>
      </c>
      <c r="Y540" s="87">
        <v>0</v>
      </c>
      <c r="Z540" s="87">
        <v>0</v>
      </c>
      <c r="AA540" s="87">
        <v>0</v>
      </c>
      <c r="AB540" s="87">
        <v>0</v>
      </c>
      <c r="AC540" s="87">
        <v>0</v>
      </c>
      <c r="AD540" s="87">
        <v>0</v>
      </c>
      <c r="AE540" s="87">
        <v>0</v>
      </c>
      <c r="AF540" s="104"/>
    </row>
    <row r="541" spans="1:1324" s="105" customFormat="1" ht="15.75" hidden="1" customHeight="1" x14ac:dyDescent="0.2">
      <c r="A541" s="13" t="s">
        <v>1777</v>
      </c>
      <c r="B541" s="13" t="s">
        <v>1365</v>
      </c>
      <c r="C541" s="12" t="s">
        <v>1375</v>
      </c>
      <c r="D541" s="19" t="s">
        <v>434</v>
      </c>
      <c r="E541" s="9">
        <v>41778</v>
      </c>
      <c r="F541" s="30" t="s">
        <v>1167</v>
      </c>
      <c r="G541" s="30" t="s">
        <v>1186</v>
      </c>
      <c r="H541" s="30">
        <v>42005</v>
      </c>
      <c r="I541" s="30" t="s">
        <v>1065</v>
      </c>
      <c r="J541" s="173"/>
      <c r="K541" s="84" t="s">
        <v>6</v>
      </c>
      <c r="L541" s="87">
        <v>1</v>
      </c>
      <c r="M541" s="87">
        <v>1</v>
      </c>
      <c r="N541" s="84" t="s">
        <v>326</v>
      </c>
      <c r="O541" s="84">
        <v>1</v>
      </c>
      <c r="P541" s="84" t="s">
        <v>326</v>
      </c>
      <c r="Q541" s="84">
        <v>1</v>
      </c>
      <c r="R541" s="84" t="s">
        <v>326</v>
      </c>
      <c r="S541" s="84">
        <v>1</v>
      </c>
      <c r="T541" s="84" t="s">
        <v>49</v>
      </c>
      <c r="U541" s="84">
        <v>1</v>
      </c>
      <c r="V541" s="87">
        <v>1</v>
      </c>
      <c r="W541" s="84">
        <v>0</v>
      </c>
      <c r="X541" s="87">
        <v>0</v>
      </c>
      <c r="Y541" s="84">
        <v>0</v>
      </c>
      <c r="Z541" s="84">
        <v>0</v>
      </c>
      <c r="AA541" s="87">
        <v>0</v>
      </c>
      <c r="AB541" s="87">
        <v>0</v>
      </c>
      <c r="AC541" s="87">
        <v>0</v>
      </c>
      <c r="AD541" s="87">
        <v>0</v>
      </c>
      <c r="AE541" s="87">
        <v>0</v>
      </c>
      <c r="AF541" s="104"/>
      <c r="AG541" s="131"/>
      <c r="AH541" s="131"/>
      <c r="AI541" s="131"/>
      <c r="AJ541" s="131"/>
      <c r="AK541" s="131"/>
      <c r="AL541" s="131"/>
      <c r="AM541" s="131"/>
      <c r="AN541" s="131"/>
      <c r="AO541" s="131"/>
      <c r="AP541" s="131"/>
      <c r="AQ541" s="131"/>
      <c r="AR541" s="131"/>
      <c r="AS541" s="131"/>
      <c r="AT541" s="131"/>
      <c r="AU541" s="131"/>
      <c r="AV541" s="131"/>
      <c r="AW541" s="131"/>
      <c r="AX541" s="131"/>
      <c r="AY541" s="131"/>
      <c r="AZ541" s="131"/>
      <c r="BA541" s="131"/>
      <c r="BB541" s="131"/>
      <c r="BC541" s="131"/>
      <c r="BD541" s="131"/>
      <c r="BE541" s="131"/>
      <c r="BF541" s="131"/>
      <c r="BG541" s="131"/>
      <c r="BH541" s="131"/>
      <c r="BI541" s="131"/>
      <c r="BJ541" s="131"/>
      <c r="BK541" s="131"/>
      <c r="BL541" s="131"/>
      <c r="BM541" s="131"/>
      <c r="BN541" s="131"/>
      <c r="BO541" s="131"/>
      <c r="BP541" s="131"/>
      <c r="BQ541" s="131"/>
      <c r="BR541" s="131"/>
      <c r="BS541" s="131"/>
      <c r="BT541" s="131"/>
      <c r="BU541" s="131"/>
      <c r="BV541" s="131"/>
      <c r="BW541" s="131"/>
      <c r="BX541" s="131"/>
      <c r="BY541" s="131"/>
      <c r="BZ541" s="131"/>
      <c r="CA541" s="131"/>
      <c r="CB541" s="131"/>
      <c r="CC541" s="131"/>
      <c r="CD541" s="131"/>
      <c r="CE541" s="131"/>
      <c r="CF541" s="131"/>
      <c r="CG541" s="131"/>
      <c r="CH541" s="131"/>
      <c r="CI541" s="131"/>
      <c r="CJ541" s="131"/>
      <c r="CK541" s="131"/>
      <c r="CL541" s="131"/>
      <c r="CM541" s="131"/>
      <c r="CN541" s="131"/>
      <c r="CO541" s="131"/>
      <c r="CP541" s="131"/>
      <c r="CQ541" s="131"/>
      <c r="CR541" s="131"/>
      <c r="CS541" s="131"/>
      <c r="CT541" s="131"/>
      <c r="CU541" s="131"/>
      <c r="CV541" s="131"/>
      <c r="CW541" s="131"/>
      <c r="CX541" s="131"/>
      <c r="CY541" s="131"/>
      <c r="CZ541" s="131"/>
      <c r="DA541" s="131"/>
      <c r="DB541" s="131"/>
      <c r="DC541" s="131"/>
      <c r="DD541" s="131"/>
      <c r="DE541" s="131"/>
      <c r="DF541" s="131"/>
      <c r="DG541" s="131"/>
      <c r="DH541" s="131"/>
      <c r="DI541" s="131"/>
      <c r="DJ541" s="131"/>
      <c r="DK541" s="131"/>
      <c r="DL541" s="131"/>
      <c r="DM541" s="131"/>
      <c r="DN541" s="131"/>
      <c r="DO541" s="131"/>
      <c r="DP541" s="131"/>
      <c r="DQ541" s="131"/>
      <c r="DR541" s="131"/>
      <c r="DS541" s="131"/>
      <c r="DT541" s="131"/>
      <c r="DU541" s="131"/>
      <c r="DV541" s="131"/>
      <c r="DW541" s="131"/>
      <c r="DX541" s="131"/>
      <c r="DY541" s="131"/>
      <c r="DZ541" s="131"/>
      <c r="EA541" s="131"/>
      <c r="EB541" s="131"/>
      <c r="EC541" s="131"/>
      <c r="ED541" s="131"/>
      <c r="EE541" s="131"/>
      <c r="EF541" s="131"/>
      <c r="EG541" s="131"/>
      <c r="EH541" s="131"/>
      <c r="EI541" s="131"/>
      <c r="EJ541" s="131"/>
      <c r="EK541" s="131"/>
      <c r="EL541" s="131"/>
      <c r="EM541" s="131"/>
      <c r="EN541" s="131"/>
      <c r="EO541" s="131"/>
      <c r="EP541" s="131"/>
      <c r="EQ541" s="131"/>
      <c r="ER541" s="131"/>
      <c r="ES541" s="131"/>
      <c r="ET541" s="131"/>
      <c r="EU541" s="131"/>
      <c r="EV541" s="131"/>
      <c r="EW541" s="131"/>
      <c r="EX541" s="131"/>
      <c r="EY541" s="131"/>
      <c r="EZ541" s="131"/>
      <c r="FA541" s="131"/>
      <c r="FB541" s="131"/>
      <c r="FC541" s="131"/>
      <c r="FD541" s="131"/>
      <c r="FE541" s="131"/>
      <c r="FF541" s="131"/>
      <c r="FG541" s="131"/>
      <c r="FH541" s="131"/>
      <c r="FI541" s="131"/>
      <c r="FJ541" s="131"/>
      <c r="FK541" s="131"/>
      <c r="FL541" s="131"/>
      <c r="FM541" s="131"/>
      <c r="FN541" s="131"/>
      <c r="FO541" s="131"/>
      <c r="FP541" s="131"/>
      <c r="FQ541" s="131"/>
      <c r="FR541" s="131"/>
      <c r="FS541" s="131"/>
      <c r="FT541" s="131"/>
      <c r="FU541" s="131"/>
      <c r="FV541" s="131"/>
      <c r="FW541" s="131"/>
      <c r="FX541" s="131"/>
      <c r="FY541" s="131"/>
      <c r="FZ541" s="131"/>
      <c r="GA541" s="131"/>
      <c r="GB541" s="131"/>
      <c r="GC541" s="131"/>
      <c r="GD541" s="131"/>
      <c r="GE541" s="131"/>
      <c r="GF541" s="131"/>
      <c r="GG541" s="131"/>
      <c r="GH541" s="131"/>
      <c r="GI541" s="131"/>
      <c r="GJ541" s="131"/>
      <c r="GK541" s="131"/>
      <c r="GL541" s="131"/>
      <c r="GM541" s="131"/>
      <c r="GN541" s="131"/>
      <c r="GO541" s="131"/>
      <c r="GP541" s="131"/>
      <c r="GQ541" s="131"/>
      <c r="GR541" s="131"/>
      <c r="GS541" s="131"/>
      <c r="GT541" s="131"/>
      <c r="GU541" s="131"/>
      <c r="GV541" s="131"/>
      <c r="GW541" s="131"/>
      <c r="GX541" s="131"/>
      <c r="GY541" s="131"/>
      <c r="GZ541" s="131"/>
      <c r="HA541" s="131"/>
      <c r="HB541" s="131"/>
      <c r="HC541" s="131"/>
      <c r="HD541" s="131"/>
      <c r="HE541" s="131"/>
      <c r="HF541" s="131"/>
      <c r="HG541" s="131"/>
      <c r="HH541" s="131"/>
      <c r="HI541" s="131"/>
      <c r="HJ541" s="131"/>
      <c r="HK541" s="131"/>
      <c r="HL541" s="131"/>
      <c r="HM541" s="131"/>
      <c r="HN541" s="131"/>
      <c r="HO541" s="131"/>
      <c r="HP541" s="131"/>
      <c r="HQ541" s="131"/>
      <c r="HR541" s="131"/>
      <c r="HS541" s="131"/>
      <c r="HT541" s="131"/>
      <c r="HU541" s="131"/>
      <c r="HV541" s="131"/>
      <c r="HW541" s="131"/>
      <c r="HX541" s="131"/>
      <c r="HY541" s="131"/>
      <c r="HZ541" s="131"/>
      <c r="IA541" s="131"/>
      <c r="IB541" s="131"/>
      <c r="IC541" s="131"/>
      <c r="ID541" s="131"/>
      <c r="IE541" s="131"/>
      <c r="IF541" s="131"/>
      <c r="IG541" s="131"/>
      <c r="IH541" s="131"/>
      <c r="II541" s="131"/>
      <c r="IJ541" s="131"/>
      <c r="IK541" s="131"/>
      <c r="IL541" s="131"/>
      <c r="IM541" s="131"/>
      <c r="IN541" s="131"/>
      <c r="IO541" s="131"/>
      <c r="IP541" s="131"/>
      <c r="IQ541" s="131"/>
      <c r="IR541" s="131"/>
      <c r="IS541" s="131"/>
      <c r="IT541" s="131"/>
      <c r="IU541" s="131"/>
      <c r="IV541" s="131"/>
      <c r="IW541" s="131"/>
      <c r="IX541" s="131"/>
      <c r="IY541" s="131"/>
      <c r="IZ541" s="131"/>
      <c r="JA541" s="131"/>
      <c r="JB541" s="131"/>
      <c r="JC541" s="131"/>
      <c r="JD541" s="131"/>
      <c r="JE541" s="131"/>
      <c r="JF541" s="131"/>
      <c r="JG541" s="131"/>
      <c r="JH541" s="131"/>
      <c r="JI541" s="131"/>
      <c r="JJ541" s="131"/>
      <c r="JK541" s="131"/>
      <c r="JL541" s="131"/>
      <c r="JM541" s="131"/>
      <c r="JN541" s="131"/>
      <c r="JO541" s="131"/>
      <c r="JP541" s="131"/>
      <c r="JQ541" s="131"/>
      <c r="JR541" s="131"/>
      <c r="JS541" s="131"/>
      <c r="JT541" s="131"/>
      <c r="JU541" s="131"/>
      <c r="JV541" s="131"/>
      <c r="JW541" s="131"/>
      <c r="JX541" s="131"/>
      <c r="JY541" s="131"/>
      <c r="JZ541" s="131"/>
      <c r="KA541" s="131"/>
      <c r="KB541" s="131"/>
      <c r="KC541" s="131"/>
      <c r="KD541" s="131"/>
      <c r="KE541" s="131"/>
      <c r="KF541" s="131"/>
      <c r="KG541" s="131"/>
      <c r="KH541" s="131"/>
      <c r="KI541" s="131"/>
      <c r="KJ541" s="131"/>
      <c r="KK541" s="131"/>
      <c r="KL541" s="131"/>
      <c r="KM541" s="131"/>
      <c r="KN541" s="131"/>
      <c r="KO541" s="131"/>
      <c r="KP541" s="131"/>
      <c r="KQ541" s="131"/>
      <c r="KR541" s="131"/>
      <c r="KS541" s="131"/>
      <c r="KT541" s="131"/>
      <c r="KU541" s="131"/>
      <c r="KV541" s="131"/>
      <c r="KW541" s="131"/>
      <c r="KX541" s="131"/>
      <c r="KY541" s="131"/>
      <c r="KZ541" s="131"/>
      <c r="LA541" s="131"/>
      <c r="LB541" s="131"/>
      <c r="LC541" s="131"/>
      <c r="LD541" s="131"/>
      <c r="LE541" s="131"/>
      <c r="LF541" s="131"/>
      <c r="LG541" s="131"/>
      <c r="LH541" s="131"/>
      <c r="LI541" s="131"/>
      <c r="LJ541" s="131"/>
      <c r="LK541" s="131"/>
      <c r="LL541" s="131"/>
      <c r="LM541" s="131"/>
      <c r="LN541" s="131"/>
      <c r="LO541" s="131"/>
      <c r="LP541" s="131"/>
      <c r="LQ541" s="131"/>
      <c r="LR541" s="131"/>
      <c r="LS541" s="131"/>
      <c r="LT541" s="131"/>
      <c r="LU541" s="131"/>
      <c r="LV541" s="131"/>
      <c r="LW541" s="131"/>
      <c r="LX541" s="131"/>
      <c r="LY541" s="131"/>
      <c r="LZ541" s="131"/>
      <c r="MA541" s="131"/>
      <c r="MB541" s="131"/>
      <c r="MC541" s="131"/>
      <c r="MD541" s="131"/>
      <c r="ME541" s="131"/>
      <c r="MF541" s="131"/>
      <c r="MG541" s="131"/>
      <c r="MH541" s="131"/>
      <c r="MI541" s="131"/>
      <c r="MJ541" s="131"/>
      <c r="MK541" s="131"/>
      <c r="ML541" s="131"/>
      <c r="MM541" s="131"/>
      <c r="MN541" s="131"/>
      <c r="MO541" s="131"/>
      <c r="MP541" s="131"/>
      <c r="MQ541" s="131"/>
      <c r="MR541" s="131"/>
      <c r="MS541" s="131"/>
      <c r="MT541" s="131"/>
      <c r="MU541" s="131"/>
      <c r="MV541" s="131"/>
      <c r="MW541" s="131"/>
      <c r="MX541" s="131"/>
      <c r="MY541" s="131"/>
      <c r="MZ541" s="131"/>
      <c r="NA541" s="131"/>
      <c r="NB541" s="131"/>
      <c r="NC541" s="131"/>
      <c r="ND541" s="131"/>
      <c r="NE541" s="131"/>
      <c r="NF541" s="131"/>
      <c r="NG541" s="131"/>
      <c r="NH541" s="131"/>
      <c r="NI541" s="131"/>
      <c r="NJ541" s="131"/>
      <c r="NK541" s="131"/>
      <c r="NL541" s="131"/>
      <c r="NM541" s="131"/>
      <c r="NN541" s="131"/>
      <c r="NO541" s="131"/>
      <c r="NP541" s="131"/>
      <c r="NQ541" s="131"/>
      <c r="NR541" s="131"/>
      <c r="NS541" s="131"/>
      <c r="NT541" s="131"/>
      <c r="NU541" s="131"/>
      <c r="NV541" s="131"/>
      <c r="NW541" s="131"/>
      <c r="NX541" s="131"/>
      <c r="NY541" s="131"/>
      <c r="NZ541" s="131"/>
      <c r="OA541" s="131"/>
      <c r="OB541" s="131"/>
      <c r="OC541" s="131"/>
      <c r="OD541" s="131"/>
      <c r="OE541" s="131"/>
      <c r="OF541" s="131"/>
      <c r="OG541" s="131"/>
      <c r="OH541" s="131"/>
      <c r="OI541" s="131"/>
      <c r="OJ541" s="131"/>
      <c r="OK541" s="131"/>
      <c r="OL541" s="131"/>
      <c r="OM541" s="131"/>
      <c r="ON541" s="131"/>
      <c r="OO541" s="131"/>
      <c r="OP541" s="131"/>
      <c r="OQ541" s="131"/>
      <c r="OR541" s="131"/>
      <c r="OS541" s="131"/>
      <c r="OT541" s="131"/>
      <c r="OU541" s="131"/>
      <c r="OV541" s="131"/>
      <c r="OW541" s="131"/>
      <c r="OX541" s="131"/>
      <c r="OY541" s="131"/>
      <c r="OZ541" s="131"/>
      <c r="PA541" s="131"/>
      <c r="PB541" s="131"/>
      <c r="PC541" s="131"/>
      <c r="PD541" s="131"/>
      <c r="PE541" s="131"/>
      <c r="PF541" s="131"/>
      <c r="PG541" s="131"/>
      <c r="PH541" s="131"/>
      <c r="PI541" s="131"/>
      <c r="PJ541" s="131"/>
      <c r="PK541" s="131"/>
      <c r="PL541" s="131"/>
      <c r="PM541" s="131"/>
      <c r="PN541" s="131"/>
      <c r="PO541" s="131"/>
      <c r="PP541" s="131"/>
      <c r="PQ541" s="131"/>
      <c r="PR541" s="131"/>
      <c r="PS541" s="131"/>
      <c r="PT541" s="131"/>
      <c r="PU541" s="131"/>
      <c r="PV541" s="131"/>
      <c r="PW541" s="131"/>
      <c r="PX541" s="131"/>
      <c r="PY541" s="131"/>
      <c r="PZ541" s="131"/>
      <c r="QA541" s="131"/>
      <c r="QB541" s="131"/>
      <c r="QC541" s="131"/>
      <c r="QD541" s="131"/>
      <c r="QE541" s="131"/>
      <c r="QF541" s="131"/>
      <c r="QG541" s="131"/>
      <c r="QH541" s="131"/>
      <c r="QI541" s="131"/>
      <c r="QJ541" s="131"/>
      <c r="QK541" s="131"/>
      <c r="QL541" s="131"/>
      <c r="QM541" s="131"/>
      <c r="QN541" s="131"/>
      <c r="QO541" s="131"/>
      <c r="QP541" s="131"/>
      <c r="QQ541" s="131"/>
      <c r="QR541" s="131"/>
      <c r="QS541" s="131"/>
      <c r="QT541" s="131"/>
      <c r="QU541" s="131"/>
      <c r="QV541" s="131"/>
      <c r="QW541" s="131"/>
      <c r="QX541" s="131"/>
      <c r="QY541" s="131"/>
      <c r="QZ541" s="131"/>
      <c r="RA541" s="131"/>
      <c r="RB541" s="131"/>
      <c r="RC541" s="131"/>
      <c r="RD541" s="131"/>
      <c r="RE541" s="131"/>
      <c r="RF541" s="131"/>
      <c r="RG541" s="131"/>
      <c r="RH541" s="131"/>
      <c r="RI541" s="131"/>
      <c r="RJ541" s="131"/>
      <c r="RK541" s="131"/>
      <c r="RL541" s="131"/>
      <c r="RM541" s="131"/>
      <c r="RN541" s="131"/>
      <c r="RO541" s="131"/>
      <c r="RP541" s="131"/>
      <c r="RQ541" s="131"/>
      <c r="RR541" s="131"/>
      <c r="RS541" s="131"/>
      <c r="RT541" s="131"/>
      <c r="RU541" s="131"/>
      <c r="RV541" s="131"/>
      <c r="RW541" s="131"/>
      <c r="RX541" s="131"/>
      <c r="RY541" s="131"/>
      <c r="RZ541" s="131"/>
      <c r="SA541" s="131"/>
      <c r="SB541" s="131"/>
      <c r="SC541" s="131"/>
      <c r="SD541" s="131"/>
      <c r="SE541" s="131"/>
      <c r="SF541" s="131"/>
      <c r="SG541" s="131"/>
      <c r="SH541" s="131"/>
      <c r="SI541" s="131"/>
      <c r="SJ541" s="131"/>
      <c r="SK541" s="131"/>
      <c r="SL541" s="131"/>
      <c r="SM541" s="131"/>
      <c r="SN541" s="131"/>
      <c r="SO541" s="131"/>
      <c r="SP541" s="131"/>
      <c r="SQ541" s="131"/>
      <c r="SR541" s="131"/>
      <c r="SS541" s="131"/>
      <c r="ST541" s="131"/>
      <c r="SU541" s="131"/>
      <c r="SV541" s="131"/>
      <c r="SW541" s="131"/>
      <c r="SX541" s="131"/>
      <c r="SY541" s="131"/>
      <c r="SZ541" s="131"/>
      <c r="TA541" s="131"/>
      <c r="TB541" s="131"/>
      <c r="TC541" s="131"/>
      <c r="TD541" s="131"/>
      <c r="TE541" s="131"/>
      <c r="TF541" s="131"/>
      <c r="TG541" s="131"/>
      <c r="TH541" s="131"/>
      <c r="TI541" s="131"/>
      <c r="TJ541" s="131"/>
      <c r="TK541" s="131"/>
      <c r="TL541" s="131"/>
      <c r="TM541" s="131"/>
      <c r="TN541" s="131"/>
      <c r="TO541" s="131"/>
      <c r="TP541" s="131"/>
      <c r="TQ541" s="131"/>
      <c r="TR541" s="131"/>
      <c r="TS541" s="131"/>
      <c r="TT541" s="131"/>
      <c r="TU541" s="131"/>
      <c r="TV541" s="131"/>
      <c r="TW541" s="131"/>
      <c r="TX541" s="131"/>
      <c r="TY541" s="131"/>
      <c r="TZ541" s="131"/>
      <c r="UA541" s="131"/>
      <c r="UB541" s="131"/>
      <c r="UC541" s="131"/>
      <c r="UD541" s="131"/>
      <c r="UE541" s="131"/>
      <c r="UF541" s="131"/>
      <c r="UG541" s="131"/>
      <c r="UH541" s="131"/>
      <c r="UI541" s="131"/>
      <c r="UJ541" s="131"/>
      <c r="UK541" s="131"/>
      <c r="UL541" s="131"/>
      <c r="UM541" s="131"/>
      <c r="UN541" s="131"/>
      <c r="UO541" s="131"/>
      <c r="UP541" s="131"/>
      <c r="UQ541" s="131"/>
      <c r="UR541" s="131"/>
      <c r="US541" s="131"/>
      <c r="UT541" s="131"/>
      <c r="UU541" s="131"/>
      <c r="UV541" s="131"/>
      <c r="UW541" s="131"/>
      <c r="UX541" s="131"/>
      <c r="UY541" s="131"/>
      <c r="UZ541" s="131"/>
      <c r="VA541" s="131"/>
      <c r="VB541" s="131"/>
      <c r="VC541" s="131"/>
      <c r="VD541" s="131"/>
      <c r="VE541" s="131"/>
      <c r="VF541" s="131"/>
      <c r="VG541" s="131"/>
      <c r="VH541" s="131"/>
      <c r="VI541" s="131"/>
      <c r="VJ541" s="131"/>
      <c r="VK541" s="131"/>
      <c r="VL541" s="131"/>
      <c r="VM541" s="131"/>
      <c r="VN541" s="131"/>
      <c r="VO541" s="131"/>
      <c r="VP541" s="131"/>
      <c r="VQ541" s="131"/>
      <c r="VR541" s="131"/>
      <c r="VS541" s="131"/>
      <c r="VT541" s="131"/>
      <c r="VU541" s="131"/>
      <c r="VV541" s="131"/>
      <c r="VW541" s="131"/>
      <c r="VX541" s="131"/>
      <c r="VY541" s="131"/>
      <c r="VZ541" s="131"/>
      <c r="WA541" s="131"/>
      <c r="WB541" s="131"/>
      <c r="WC541" s="131"/>
      <c r="WD541" s="131"/>
      <c r="WE541" s="131"/>
      <c r="WF541" s="131"/>
      <c r="WG541" s="131"/>
      <c r="WH541" s="131"/>
      <c r="WI541" s="131"/>
      <c r="WJ541" s="131"/>
      <c r="WK541" s="131"/>
      <c r="WL541" s="131"/>
      <c r="WM541" s="131"/>
      <c r="WN541" s="131"/>
      <c r="WO541" s="131"/>
      <c r="WP541" s="131"/>
      <c r="WQ541" s="131"/>
      <c r="WR541" s="131"/>
      <c r="WS541" s="131"/>
      <c r="WT541" s="131"/>
      <c r="WU541" s="131"/>
      <c r="WV541" s="131"/>
      <c r="WW541" s="131"/>
      <c r="WX541" s="131"/>
      <c r="WY541" s="131"/>
      <c r="WZ541" s="131"/>
      <c r="XA541" s="131"/>
      <c r="XB541" s="131"/>
      <c r="XC541" s="131"/>
      <c r="XD541" s="131"/>
      <c r="XE541" s="131"/>
      <c r="XF541" s="131"/>
      <c r="XG541" s="131"/>
      <c r="XH541" s="131"/>
      <c r="XI541" s="131"/>
      <c r="XJ541" s="131"/>
      <c r="XK541" s="131"/>
      <c r="XL541" s="131"/>
      <c r="XM541" s="131"/>
      <c r="XN541" s="131"/>
      <c r="XO541" s="131"/>
      <c r="XP541" s="131"/>
      <c r="XQ541" s="131"/>
      <c r="XR541" s="131"/>
      <c r="XS541" s="131"/>
      <c r="XT541" s="131"/>
      <c r="XU541" s="131"/>
      <c r="XV541" s="131"/>
      <c r="XW541" s="131"/>
      <c r="XX541" s="131"/>
      <c r="XY541" s="131"/>
      <c r="XZ541" s="131"/>
      <c r="YA541" s="131"/>
      <c r="YB541" s="131"/>
      <c r="YC541" s="131"/>
      <c r="YD541" s="131"/>
      <c r="YE541" s="131"/>
      <c r="YF541" s="131"/>
      <c r="YG541" s="131"/>
      <c r="YH541" s="131"/>
      <c r="YI541" s="131"/>
      <c r="YJ541" s="131"/>
      <c r="YK541" s="131"/>
      <c r="YL541" s="131"/>
      <c r="YM541" s="131"/>
      <c r="YN541" s="131"/>
      <c r="YO541" s="131"/>
      <c r="YP541" s="131"/>
      <c r="YQ541" s="131"/>
      <c r="YR541" s="131"/>
      <c r="YS541" s="131"/>
      <c r="YT541" s="131"/>
      <c r="YU541" s="131"/>
      <c r="YV541" s="131"/>
      <c r="YW541" s="131"/>
      <c r="YX541" s="131"/>
      <c r="YY541" s="131"/>
      <c r="YZ541" s="131"/>
      <c r="ZA541" s="131"/>
      <c r="ZB541" s="131"/>
      <c r="ZC541" s="131"/>
      <c r="ZD541" s="131"/>
      <c r="ZE541" s="131"/>
      <c r="ZF541" s="131"/>
      <c r="ZG541" s="131"/>
      <c r="ZH541" s="131"/>
      <c r="ZI541" s="131"/>
      <c r="ZJ541" s="131"/>
      <c r="ZK541" s="131"/>
      <c r="ZL541" s="131"/>
      <c r="ZM541" s="131"/>
      <c r="ZN541" s="131"/>
      <c r="ZO541" s="131"/>
      <c r="ZP541" s="131"/>
      <c r="ZQ541" s="131"/>
      <c r="ZR541" s="131"/>
      <c r="ZS541" s="131"/>
      <c r="ZT541" s="131"/>
      <c r="ZU541" s="131"/>
      <c r="ZV541" s="131"/>
      <c r="ZW541" s="131"/>
      <c r="ZX541" s="131"/>
      <c r="ZY541" s="131"/>
      <c r="ZZ541" s="131"/>
      <c r="AAA541" s="131"/>
      <c r="AAB541" s="131"/>
      <c r="AAC541" s="131"/>
      <c r="AAD541" s="131"/>
      <c r="AAE541" s="131"/>
      <c r="AAF541" s="131"/>
      <c r="AAG541" s="131"/>
      <c r="AAH541" s="131"/>
      <c r="AAI541" s="131"/>
      <c r="AAJ541" s="131"/>
      <c r="AAK541" s="131"/>
      <c r="AAL541" s="131"/>
      <c r="AAM541" s="131"/>
      <c r="AAN541" s="131"/>
      <c r="AAO541" s="131"/>
      <c r="AAP541" s="131"/>
      <c r="AAQ541" s="131"/>
      <c r="AAR541" s="131"/>
      <c r="AAS541" s="131"/>
      <c r="AAT541" s="131"/>
      <c r="AAU541" s="131"/>
      <c r="AAV541" s="131"/>
      <c r="AAW541" s="131"/>
      <c r="AAX541" s="131"/>
      <c r="AAY541" s="131"/>
      <c r="AAZ541" s="131"/>
      <c r="ABA541" s="131"/>
      <c r="ABB541" s="131"/>
      <c r="ABC541" s="131"/>
      <c r="ABD541" s="131"/>
      <c r="ABE541" s="131"/>
      <c r="ABF541" s="131"/>
      <c r="ABG541" s="131"/>
      <c r="ABH541" s="131"/>
      <c r="ABI541" s="131"/>
      <c r="ABJ541" s="131"/>
      <c r="ABK541" s="131"/>
      <c r="ABL541" s="131"/>
      <c r="ABM541" s="131"/>
      <c r="ABN541" s="131"/>
      <c r="ABO541" s="131"/>
      <c r="ABP541" s="131"/>
      <c r="ABQ541" s="131"/>
      <c r="ABR541" s="131"/>
      <c r="ABS541" s="131"/>
      <c r="ABT541" s="131"/>
      <c r="ABU541" s="131"/>
      <c r="ABV541" s="131"/>
      <c r="ABW541" s="131"/>
      <c r="ABX541" s="131"/>
      <c r="ABY541" s="131"/>
      <c r="ABZ541" s="131"/>
      <c r="ACA541" s="131"/>
      <c r="ACB541" s="131"/>
      <c r="ACC541" s="131"/>
      <c r="ACD541" s="131"/>
      <c r="ACE541" s="131"/>
      <c r="ACF541" s="131"/>
      <c r="ACG541" s="131"/>
      <c r="ACH541" s="131"/>
      <c r="ACI541" s="131"/>
      <c r="ACJ541" s="131"/>
      <c r="ACK541" s="131"/>
      <c r="ACL541" s="131"/>
      <c r="ACM541" s="131"/>
      <c r="ACN541" s="131"/>
      <c r="ACO541" s="131"/>
      <c r="ACP541" s="131"/>
      <c r="ACQ541" s="131"/>
      <c r="ACR541" s="131"/>
      <c r="ACS541" s="131"/>
      <c r="ACT541" s="131"/>
      <c r="ACU541" s="131"/>
      <c r="ACV541" s="131"/>
      <c r="ACW541" s="131"/>
      <c r="ACX541" s="131"/>
      <c r="ACY541" s="131"/>
      <c r="ACZ541" s="131"/>
      <c r="ADA541" s="131"/>
      <c r="ADB541" s="131"/>
      <c r="ADC541" s="131"/>
      <c r="ADD541" s="131"/>
      <c r="ADE541" s="131"/>
      <c r="ADF541" s="131"/>
      <c r="ADG541" s="131"/>
      <c r="ADH541" s="131"/>
      <c r="ADI541" s="131"/>
      <c r="ADJ541" s="131"/>
      <c r="ADK541" s="131"/>
      <c r="ADL541" s="131"/>
      <c r="ADM541" s="131"/>
      <c r="ADN541" s="131"/>
      <c r="ADO541" s="131"/>
      <c r="ADP541" s="131"/>
      <c r="ADQ541" s="131"/>
      <c r="ADR541" s="131"/>
      <c r="ADS541" s="131"/>
      <c r="ADT541" s="131"/>
      <c r="ADU541" s="131"/>
      <c r="ADV541" s="131"/>
      <c r="ADW541" s="131"/>
      <c r="ADX541" s="131"/>
      <c r="ADY541" s="131"/>
      <c r="ADZ541" s="131"/>
      <c r="AEA541" s="131"/>
      <c r="AEB541" s="131"/>
      <c r="AEC541" s="131"/>
      <c r="AED541" s="131"/>
      <c r="AEE541" s="131"/>
      <c r="AEF541" s="131"/>
      <c r="AEG541" s="131"/>
      <c r="AEH541" s="131"/>
      <c r="AEI541" s="131"/>
      <c r="AEJ541" s="131"/>
      <c r="AEK541" s="131"/>
      <c r="AEL541" s="131"/>
      <c r="AEM541" s="131"/>
      <c r="AEN541" s="131"/>
      <c r="AEO541" s="131"/>
      <c r="AEP541" s="131"/>
      <c r="AEQ541" s="131"/>
      <c r="AER541" s="131"/>
      <c r="AES541" s="131"/>
      <c r="AET541" s="131"/>
      <c r="AEU541" s="131"/>
      <c r="AEV541" s="131"/>
      <c r="AEW541" s="131"/>
      <c r="AEX541" s="131"/>
      <c r="AEY541" s="131"/>
      <c r="AEZ541" s="131"/>
      <c r="AFA541" s="131"/>
      <c r="AFB541" s="131"/>
      <c r="AFC541" s="131"/>
      <c r="AFD541" s="131"/>
      <c r="AFE541" s="131"/>
      <c r="AFF541" s="131"/>
      <c r="AFG541" s="131"/>
      <c r="AFH541" s="131"/>
      <c r="AFI541" s="131"/>
      <c r="AFJ541" s="131"/>
      <c r="AFK541" s="131"/>
      <c r="AFL541" s="131"/>
      <c r="AFM541" s="131"/>
      <c r="AFN541" s="131"/>
      <c r="AFO541" s="131"/>
      <c r="AFP541" s="131"/>
      <c r="AFQ541" s="131"/>
      <c r="AFR541" s="131"/>
      <c r="AFS541" s="131"/>
      <c r="AFT541" s="131"/>
      <c r="AFU541" s="131"/>
      <c r="AFV541" s="131"/>
      <c r="AFW541" s="131"/>
      <c r="AFX541" s="131"/>
      <c r="AFY541" s="131"/>
      <c r="AFZ541" s="131"/>
      <c r="AGA541" s="131"/>
      <c r="AGB541" s="131"/>
      <c r="AGC541" s="131"/>
      <c r="AGD541" s="131"/>
      <c r="AGE541" s="131"/>
      <c r="AGF541" s="131"/>
      <c r="AGG541" s="131"/>
      <c r="AGH541" s="131"/>
      <c r="AGI541" s="131"/>
      <c r="AGJ541" s="131"/>
      <c r="AGK541" s="131"/>
      <c r="AGL541" s="131"/>
      <c r="AGM541" s="131"/>
      <c r="AGN541" s="131"/>
      <c r="AGO541" s="131"/>
      <c r="AGP541" s="131"/>
      <c r="AGQ541" s="131"/>
      <c r="AGR541" s="131"/>
      <c r="AGS541" s="131"/>
      <c r="AGT541" s="131"/>
      <c r="AGU541" s="131"/>
      <c r="AGV541" s="131"/>
      <c r="AGW541" s="131"/>
      <c r="AGX541" s="131"/>
      <c r="AGY541" s="131"/>
      <c r="AGZ541" s="131"/>
      <c r="AHA541" s="131"/>
      <c r="AHB541" s="131"/>
      <c r="AHC541" s="131"/>
      <c r="AHD541" s="131"/>
      <c r="AHE541" s="131"/>
      <c r="AHF541" s="131"/>
      <c r="AHG541" s="131"/>
      <c r="AHH541" s="131"/>
      <c r="AHI541" s="131"/>
      <c r="AHJ541" s="131"/>
      <c r="AHK541" s="131"/>
      <c r="AHL541" s="131"/>
      <c r="AHM541" s="131"/>
      <c r="AHN541" s="131"/>
      <c r="AHO541" s="131"/>
      <c r="AHP541" s="131"/>
      <c r="AHQ541" s="131"/>
      <c r="AHR541" s="131"/>
      <c r="AHS541" s="131"/>
      <c r="AHT541" s="131"/>
      <c r="AHU541" s="131"/>
      <c r="AHV541" s="131"/>
      <c r="AHW541" s="131"/>
      <c r="AHX541" s="131"/>
      <c r="AHY541" s="131"/>
      <c r="AHZ541" s="131"/>
      <c r="AIA541" s="131"/>
      <c r="AIB541" s="131"/>
      <c r="AIC541" s="131"/>
      <c r="AID541" s="131"/>
      <c r="AIE541" s="131"/>
      <c r="AIF541" s="131"/>
      <c r="AIG541" s="131"/>
      <c r="AIH541" s="131"/>
      <c r="AII541" s="131"/>
      <c r="AIJ541" s="131"/>
      <c r="AIK541" s="131"/>
      <c r="AIL541" s="131"/>
      <c r="AIM541" s="131"/>
      <c r="AIN541" s="131"/>
      <c r="AIO541" s="131"/>
      <c r="AIP541" s="131"/>
      <c r="AIQ541" s="131"/>
      <c r="AIR541" s="131"/>
      <c r="AIS541" s="131"/>
      <c r="AIT541" s="131"/>
      <c r="AIU541" s="131"/>
      <c r="AIV541" s="131"/>
      <c r="AIW541" s="131"/>
      <c r="AIX541" s="131"/>
      <c r="AIY541" s="131"/>
      <c r="AIZ541" s="131"/>
      <c r="AJA541" s="131"/>
      <c r="AJB541" s="131"/>
      <c r="AJC541" s="131"/>
      <c r="AJD541" s="131"/>
      <c r="AJE541" s="131"/>
      <c r="AJF541" s="131"/>
      <c r="AJG541" s="131"/>
      <c r="AJH541" s="131"/>
      <c r="AJI541" s="131"/>
      <c r="AJJ541" s="131"/>
      <c r="AJK541" s="131"/>
      <c r="AJL541" s="131"/>
      <c r="AJM541" s="131"/>
      <c r="AJN541" s="131"/>
      <c r="AJO541" s="131"/>
      <c r="AJP541" s="131"/>
      <c r="AJQ541" s="131"/>
      <c r="AJR541" s="131"/>
      <c r="AJS541" s="131"/>
      <c r="AJT541" s="131"/>
      <c r="AJU541" s="131"/>
      <c r="AJV541" s="131"/>
      <c r="AJW541" s="131"/>
      <c r="AJX541" s="131"/>
      <c r="AJY541" s="131"/>
      <c r="AJZ541" s="131"/>
      <c r="AKA541" s="131"/>
      <c r="AKB541" s="131"/>
      <c r="AKC541" s="131"/>
      <c r="AKD541" s="131"/>
      <c r="AKE541" s="131"/>
      <c r="AKF541" s="131"/>
      <c r="AKG541" s="131"/>
      <c r="AKH541" s="131"/>
      <c r="AKI541" s="131"/>
      <c r="AKJ541" s="131"/>
      <c r="AKK541" s="131"/>
      <c r="AKL541" s="131"/>
      <c r="AKM541" s="131"/>
      <c r="AKN541" s="131"/>
      <c r="AKO541" s="131"/>
      <c r="AKP541" s="131"/>
      <c r="AKQ541" s="131"/>
      <c r="AKR541" s="131"/>
      <c r="AKS541" s="131"/>
      <c r="AKT541" s="131"/>
      <c r="AKU541" s="131"/>
      <c r="AKV541" s="131"/>
      <c r="AKW541" s="131"/>
      <c r="AKX541" s="131"/>
      <c r="AKY541" s="131"/>
      <c r="AKZ541" s="131"/>
      <c r="ALA541" s="131"/>
      <c r="ALB541" s="131"/>
      <c r="ALC541" s="131"/>
      <c r="ALD541" s="131"/>
      <c r="ALE541" s="131"/>
      <c r="ALF541" s="131"/>
      <c r="ALG541" s="131"/>
      <c r="ALH541" s="131"/>
      <c r="ALI541" s="131"/>
      <c r="ALJ541" s="131"/>
      <c r="ALK541" s="131"/>
      <c r="ALL541" s="131"/>
      <c r="ALM541" s="131"/>
      <c r="ALN541" s="131"/>
      <c r="ALO541" s="131"/>
      <c r="ALP541" s="131"/>
      <c r="ALQ541" s="131"/>
      <c r="ALR541" s="131"/>
      <c r="ALS541" s="131"/>
      <c r="ALT541" s="131"/>
      <c r="ALU541" s="131"/>
      <c r="ALV541" s="131"/>
      <c r="ALW541" s="131"/>
      <c r="ALX541" s="131"/>
      <c r="ALY541" s="131"/>
      <c r="ALZ541" s="131"/>
      <c r="AMA541" s="131"/>
      <c r="AMB541" s="131"/>
      <c r="AMC541" s="131"/>
      <c r="AMD541" s="131"/>
      <c r="AME541" s="131"/>
      <c r="AMF541" s="131"/>
      <c r="AMG541" s="131"/>
      <c r="AMH541" s="131"/>
      <c r="AMI541" s="131"/>
      <c r="AMJ541" s="131"/>
      <c r="AMK541" s="131"/>
      <c r="AML541" s="131"/>
      <c r="AMM541" s="131"/>
      <c r="AMN541" s="131"/>
      <c r="AMO541" s="131"/>
      <c r="AMP541" s="131"/>
      <c r="AMQ541" s="131"/>
      <c r="AMR541" s="131"/>
      <c r="AMS541" s="131"/>
      <c r="AMT541" s="131"/>
      <c r="AMU541" s="131"/>
      <c r="AMV541" s="131"/>
      <c r="AMW541" s="131"/>
      <c r="AMX541" s="131"/>
      <c r="AMY541" s="131"/>
      <c r="AMZ541" s="131"/>
      <c r="ANA541" s="131"/>
      <c r="ANB541" s="131"/>
      <c r="ANC541" s="131"/>
      <c r="AND541" s="131"/>
      <c r="ANE541" s="131"/>
      <c r="ANF541" s="131"/>
      <c r="ANG541" s="131"/>
      <c r="ANH541" s="131"/>
      <c r="ANI541" s="131"/>
      <c r="ANJ541" s="131"/>
      <c r="ANK541" s="131"/>
      <c r="ANL541" s="131"/>
      <c r="ANM541" s="131"/>
      <c r="ANN541" s="131"/>
      <c r="ANO541" s="131"/>
      <c r="ANP541" s="131"/>
      <c r="ANQ541" s="131"/>
      <c r="ANR541" s="131"/>
      <c r="ANS541" s="131"/>
      <c r="ANT541" s="131"/>
      <c r="ANU541" s="131"/>
      <c r="ANV541" s="131"/>
      <c r="ANW541" s="131"/>
      <c r="ANX541" s="131"/>
      <c r="ANY541" s="131"/>
      <c r="ANZ541" s="131"/>
      <c r="AOA541" s="131"/>
      <c r="AOB541" s="131"/>
      <c r="AOC541" s="131"/>
      <c r="AOD541" s="131"/>
      <c r="AOE541" s="131"/>
      <c r="AOF541" s="131"/>
      <c r="AOG541" s="131"/>
      <c r="AOH541" s="131"/>
      <c r="AOI541" s="131"/>
      <c r="AOJ541" s="131"/>
      <c r="AOK541" s="131"/>
      <c r="AOL541" s="131"/>
      <c r="AOM541" s="131"/>
      <c r="AON541" s="131"/>
      <c r="AOO541" s="131"/>
      <c r="AOP541" s="131"/>
      <c r="AOQ541" s="131"/>
      <c r="AOR541" s="131"/>
      <c r="AOS541" s="131"/>
      <c r="AOT541" s="131"/>
      <c r="AOU541" s="131"/>
      <c r="AOV541" s="131"/>
      <c r="AOW541" s="131"/>
      <c r="AOX541" s="131"/>
      <c r="AOY541" s="131"/>
      <c r="AOZ541" s="131"/>
      <c r="APA541" s="131"/>
      <c r="APB541" s="131"/>
      <c r="APC541" s="131"/>
      <c r="APD541" s="131"/>
      <c r="APE541" s="131"/>
      <c r="APF541" s="131"/>
      <c r="APG541" s="131"/>
      <c r="APH541" s="131"/>
      <c r="API541" s="131"/>
      <c r="APJ541" s="131"/>
      <c r="APK541" s="131"/>
      <c r="APL541" s="131"/>
      <c r="APM541" s="131"/>
      <c r="APN541" s="131"/>
      <c r="APO541" s="131"/>
      <c r="APP541" s="131"/>
      <c r="APQ541" s="131"/>
      <c r="APR541" s="131"/>
      <c r="APS541" s="131"/>
      <c r="APT541" s="131"/>
      <c r="APU541" s="131"/>
      <c r="APV541" s="131"/>
      <c r="APW541" s="131"/>
      <c r="APX541" s="131"/>
      <c r="APY541" s="131"/>
      <c r="APZ541" s="131"/>
      <c r="AQA541" s="131"/>
      <c r="AQB541" s="131"/>
      <c r="AQC541" s="131"/>
      <c r="AQD541" s="131"/>
      <c r="AQE541" s="131"/>
      <c r="AQF541" s="131"/>
      <c r="AQG541" s="131"/>
      <c r="AQH541" s="131"/>
      <c r="AQI541" s="131"/>
      <c r="AQJ541" s="131"/>
      <c r="AQK541" s="131"/>
      <c r="AQL541" s="131"/>
      <c r="AQM541" s="131"/>
      <c r="AQN541" s="131"/>
      <c r="AQO541" s="131"/>
      <c r="AQP541" s="131"/>
      <c r="AQQ541" s="131"/>
      <c r="AQR541" s="131"/>
      <c r="AQS541" s="131"/>
      <c r="AQT541" s="131"/>
      <c r="AQU541" s="131"/>
      <c r="AQV541" s="131"/>
      <c r="AQW541" s="131"/>
      <c r="AQX541" s="131"/>
      <c r="AQY541" s="131"/>
      <c r="AQZ541" s="131"/>
      <c r="ARA541" s="131"/>
      <c r="ARB541" s="131"/>
      <c r="ARC541" s="131"/>
      <c r="ARD541" s="131"/>
      <c r="ARE541" s="131"/>
      <c r="ARF541" s="131"/>
      <c r="ARG541" s="131"/>
      <c r="ARH541" s="131"/>
      <c r="ARI541" s="131"/>
      <c r="ARJ541" s="131"/>
      <c r="ARK541" s="131"/>
      <c r="ARL541" s="131"/>
      <c r="ARM541" s="131"/>
      <c r="ARN541" s="131"/>
      <c r="ARO541" s="131"/>
      <c r="ARP541" s="131"/>
      <c r="ARQ541" s="131"/>
      <c r="ARR541" s="131"/>
      <c r="ARS541" s="131"/>
      <c r="ART541" s="131"/>
      <c r="ARU541" s="131"/>
      <c r="ARV541" s="131"/>
      <c r="ARW541" s="131"/>
      <c r="ARX541" s="131"/>
      <c r="ARY541" s="131"/>
      <c r="ARZ541" s="131"/>
      <c r="ASA541" s="131"/>
      <c r="ASB541" s="131"/>
      <c r="ASC541" s="131"/>
      <c r="ASD541" s="131"/>
      <c r="ASE541" s="131"/>
      <c r="ASF541" s="131"/>
      <c r="ASG541" s="131"/>
      <c r="ASH541" s="131"/>
      <c r="ASI541" s="131"/>
      <c r="ASJ541" s="131"/>
      <c r="ASK541" s="131"/>
      <c r="ASL541" s="131"/>
      <c r="ASM541" s="131"/>
      <c r="ASN541" s="131"/>
      <c r="ASO541" s="131"/>
      <c r="ASP541" s="131"/>
      <c r="ASQ541" s="131"/>
      <c r="ASR541" s="131"/>
      <c r="ASS541" s="131"/>
      <c r="AST541" s="131"/>
      <c r="ASU541" s="131"/>
      <c r="ASV541" s="131"/>
      <c r="ASW541" s="131"/>
      <c r="ASX541" s="131"/>
      <c r="ASY541" s="131"/>
      <c r="ASZ541" s="131"/>
      <c r="ATA541" s="131"/>
      <c r="ATB541" s="131"/>
      <c r="ATC541" s="131"/>
      <c r="ATD541" s="131"/>
      <c r="ATE541" s="131"/>
      <c r="ATF541" s="131"/>
      <c r="ATG541" s="131"/>
      <c r="ATH541" s="131"/>
      <c r="ATI541" s="131"/>
      <c r="ATJ541" s="131"/>
      <c r="ATK541" s="131"/>
      <c r="ATL541" s="131"/>
      <c r="ATM541" s="131"/>
      <c r="ATN541" s="131"/>
      <c r="ATO541" s="131"/>
      <c r="ATP541" s="131"/>
      <c r="ATQ541" s="131"/>
      <c r="ATR541" s="131"/>
      <c r="ATS541" s="131"/>
      <c r="ATT541" s="131"/>
      <c r="ATU541" s="131"/>
      <c r="ATV541" s="131"/>
      <c r="ATW541" s="131"/>
      <c r="ATX541" s="131"/>
      <c r="ATY541" s="131"/>
      <c r="ATZ541" s="131"/>
      <c r="AUA541" s="131"/>
      <c r="AUB541" s="131"/>
      <c r="AUC541" s="131"/>
      <c r="AUD541" s="131"/>
      <c r="AUE541" s="131"/>
      <c r="AUF541" s="131"/>
      <c r="AUG541" s="131"/>
      <c r="AUH541" s="131"/>
      <c r="AUI541" s="131"/>
      <c r="AUJ541" s="131"/>
      <c r="AUK541" s="131"/>
      <c r="AUL541" s="131"/>
      <c r="AUM541" s="131"/>
      <c r="AUN541" s="131"/>
      <c r="AUO541" s="131"/>
      <c r="AUP541" s="131"/>
      <c r="AUQ541" s="131"/>
      <c r="AUR541" s="131"/>
      <c r="AUS541" s="131"/>
      <c r="AUT541" s="131"/>
      <c r="AUU541" s="131"/>
      <c r="AUV541" s="131"/>
      <c r="AUW541" s="131"/>
      <c r="AUX541" s="131"/>
      <c r="AUY541" s="131"/>
      <c r="AUZ541" s="131"/>
      <c r="AVA541" s="131"/>
      <c r="AVB541" s="131"/>
      <c r="AVC541" s="131"/>
      <c r="AVD541" s="131"/>
      <c r="AVE541" s="131"/>
      <c r="AVF541" s="131"/>
      <c r="AVG541" s="131"/>
      <c r="AVH541" s="131"/>
      <c r="AVI541" s="131"/>
      <c r="AVJ541" s="131"/>
      <c r="AVK541" s="131"/>
      <c r="AVL541" s="131"/>
      <c r="AVM541" s="131"/>
      <c r="AVN541" s="131"/>
      <c r="AVO541" s="131"/>
      <c r="AVP541" s="131"/>
      <c r="AVQ541" s="131"/>
      <c r="AVR541" s="131"/>
      <c r="AVS541" s="131"/>
      <c r="AVT541" s="131"/>
      <c r="AVU541" s="131"/>
      <c r="AVV541" s="131"/>
      <c r="AVW541" s="131"/>
      <c r="AVX541" s="131"/>
      <c r="AVY541" s="131"/>
      <c r="AVZ541" s="131"/>
      <c r="AWA541" s="131"/>
      <c r="AWB541" s="131"/>
      <c r="AWC541" s="131"/>
      <c r="AWD541" s="131"/>
      <c r="AWE541" s="131"/>
      <c r="AWF541" s="131"/>
      <c r="AWG541" s="131"/>
      <c r="AWH541" s="131"/>
      <c r="AWI541" s="131"/>
      <c r="AWJ541" s="131"/>
      <c r="AWK541" s="131"/>
      <c r="AWL541" s="131"/>
      <c r="AWM541" s="131"/>
      <c r="AWN541" s="131"/>
      <c r="AWO541" s="131"/>
      <c r="AWP541" s="131"/>
      <c r="AWQ541" s="131"/>
      <c r="AWR541" s="131"/>
      <c r="AWS541" s="131"/>
      <c r="AWT541" s="131"/>
      <c r="AWU541" s="131"/>
      <c r="AWV541" s="131"/>
      <c r="AWW541" s="131"/>
      <c r="AWX541" s="131"/>
      <c r="AWY541" s="131"/>
      <c r="AWZ541" s="131"/>
      <c r="AXA541" s="131"/>
      <c r="AXB541" s="131"/>
      <c r="AXC541" s="131"/>
      <c r="AXD541" s="131"/>
      <c r="AXE541" s="131"/>
      <c r="AXF541" s="131"/>
      <c r="AXG541" s="131"/>
      <c r="AXH541" s="131"/>
      <c r="AXI541" s="131"/>
      <c r="AXJ541" s="131"/>
      <c r="AXK541" s="131"/>
      <c r="AXL541" s="131"/>
      <c r="AXM541" s="131"/>
      <c r="AXN541" s="131"/>
      <c r="AXO541" s="131"/>
      <c r="AXP541" s="131"/>
      <c r="AXQ541" s="131"/>
      <c r="AXR541" s="131"/>
      <c r="AXS541" s="131"/>
      <c r="AXT541" s="131"/>
      <c r="AXU541" s="131"/>
      <c r="AXV541" s="131"/>
      <c r="AXW541" s="131"/>
      <c r="AXX541" s="131"/>
    </row>
    <row r="542" spans="1:1324" s="106" customFormat="1" ht="15.75" hidden="1" customHeight="1" x14ac:dyDescent="0.2">
      <c r="A542" s="13" t="s">
        <v>1367</v>
      </c>
      <c r="B542" s="62" t="s">
        <v>1368</v>
      </c>
      <c r="C542" s="63" t="s">
        <v>1648</v>
      </c>
      <c r="D542" s="64" t="s">
        <v>1369</v>
      </c>
      <c r="E542" s="51">
        <v>40966</v>
      </c>
      <c r="F542" s="66" t="s">
        <v>1167</v>
      </c>
      <c r="G542" s="30" t="s">
        <v>1186</v>
      </c>
      <c r="H542" s="30">
        <v>42005</v>
      </c>
      <c r="I542" s="30" t="s">
        <v>1065</v>
      </c>
      <c r="J542" s="173"/>
      <c r="K542" s="84" t="s">
        <v>6</v>
      </c>
      <c r="L542" s="87">
        <v>1</v>
      </c>
      <c r="M542" s="87">
        <v>1</v>
      </c>
      <c r="N542" s="84" t="s">
        <v>326</v>
      </c>
      <c r="O542" s="84">
        <v>1</v>
      </c>
      <c r="P542" s="84" t="s">
        <v>326</v>
      </c>
      <c r="Q542" s="84">
        <v>1</v>
      </c>
      <c r="R542" s="84" t="s">
        <v>326</v>
      </c>
      <c r="S542" s="84">
        <v>1</v>
      </c>
      <c r="T542" s="84" t="s">
        <v>49</v>
      </c>
      <c r="U542" s="84">
        <v>1</v>
      </c>
      <c r="V542" s="87">
        <v>1</v>
      </c>
      <c r="W542" s="87">
        <v>0</v>
      </c>
      <c r="X542" s="87">
        <v>0</v>
      </c>
      <c r="Y542" s="87">
        <v>0</v>
      </c>
      <c r="Z542" s="87">
        <v>1</v>
      </c>
      <c r="AA542" s="87">
        <v>0</v>
      </c>
      <c r="AB542" s="71">
        <f>IF((ISERROR(VLOOKUP($A542,RTlist2,40,FALSE)))=TRUE,2,VLOOKUP($A542,RTlist2,40,FALSE))</f>
        <v>2</v>
      </c>
      <c r="AC542" s="71">
        <f>IF((ISERROR(VLOOKUP($A542,RTlist2,41,FALSE)))=TRUE,2,VLOOKUP($A542,RTlist2,41,FALSE))</f>
        <v>2</v>
      </c>
      <c r="AD542" s="71">
        <f>IF((ISERROR(VLOOKUP($A542,RTlist2,36,FALSE)))=TRUE,2,VLOOKUP($A542,RTlist2,36,FALSE))</f>
        <v>2</v>
      </c>
      <c r="AE542" s="71">
        <f>IF((ISERROR(VLOOKUP($A542,RTlist2,37,FALSE)))=TRUE,2,VLOOKUP($A542,RTlist2,37,FALSE))</f>
        <v>2</v>
      </c>
      <c r="AF542" s="103" t="s">
        <v>2369</v>
      </c>
      <c r="AG542" s="105"/>
      <c r="AH542" s="131"/>
      <c r="AI542" s="131"/>
      <c r="AJ542" s="131"/>
      <c r="AK542" s="131"/>
      <c r="AL542" s="131"/>
      <c r="AM542" s="131"/>
      <c r="AN542" s="131"/>
      <c r="AO542" s="131"/>
      <c r="AP542" s="131"/>
      <c r="AQ542" s="131"/>
      <c r="AR542" s="131"/>
      <c r="AS542" s="131"/>
      <c r="AT542" s="131"/>
      <c r="AU542" s="131"/>
      <c r="AV542" s="131"/>
      <c r="AW542" s="131"/>
      <c r="AX542" s="131"/>
      <c r="AY542" s="131"/>
      <c r="AZ542" s="131"/>
      <c r="BA542" s="131"/>
      <c r="BB542" s="131"/>
      <c r="BC542" s="131"/>
      <c r="BD542" s="131"/>
      <c r="BE542" s="131"/>
      <c r="BF542" s="131"/>
      <c r="BG542" s="131"/>
      <c r="BH542" s="131"/>
      <c r="BI542" s="131"/>
      <c r="BJ542" s="131"/>
      <c r="BK542" s="131"/>
      <c r="BL542" s="131"/>
      <c r="BM542" s="131"/>
      <c r="BN542" s="131"/>
      <c r="BO542" s="131"/>
      <c r="BP542" s="131"/>
      <c r="BQ542" s="131"/>
      <c r="BR542" s="131"/>
      <c r="BS542" s="131"/>
      <c r="BT542" s="131"/>
      <c r="BU542" s="131"/>
      <c r="BV542" s="131"/>
      <c r="BW542" s="131"/>
      <c r="BX542" s="131"/>
      <c r="BY542" s="131"/>
      <c r="BZ542" s="131"/>
      <c r="CA542" s="131"/>
      <c r="CB542" s="131"/>
      <c r="CC542" s="131"/>
      <c r="CD542" s="131"/>
      <c r="CE542" s="131"/>
      <c r="CF542" s="131"/>
      <c r="CG542" s="131"/>
      <c r="CH542" s="131"/>
      <c r="CI542" s="131"/>
      <c r="CJ542" s="131"/>
      <c r="CK542" s="131"/>
      <c r="CL542" s="131"/>
      <c r="CM542" s="131"/>
      <c r="CN542" s="131"/>
      <c r="CO542" s="131"/>
      <c r="CP542" s="131"/>
      <c r="CQ542" s="131"/>
      <c r="CR542" s="131"/>
      <c r="CS542" s="131"/>
      <c r="CT542" s="131"/>
      <c r="CU542" s="131"/>
      <c r="CV542" s="131"/>
      <c r="CW542" s="131"/>
      <c r="CX542" s="131"/>
      <c r="CY542" s="131"/>
      <c r="CZ542" s="131"/>
      <c r="DA542" s="131"/>
      <c r="DB542" s="131"/>
      <c r="DC542" s="131"/>
      <c r="DD542" s="131"/>
      <c r="DE542" s="131"/>
      <c r="DF542" s="131"/>
      <c r="DG542" s="131"/>
      <c r="DH542" s="131"/>
      <c r="DI542" s="131"/>
      <c r="DJ542" s="131"/>
      <c r="DK542" s="131"/>
      <c r="DL542" s="131"/>
      <c r="DM542" s="131"/>
      <c r="DN542" s="131"/>
      <c r="DO542" s="131"/>
      <c r="DP542" s="131"/>
      <c r="DQ542" s="131"/>
      <c r="DR542" s="131"/>
      <c r="DS542" s="131"/>
      <c r="DT542" s="131"/>
      <c r="DU542" s="131"/>
      <c r="DV542" s="131"/>
      <c r="DW542" s="131"/>
      <c r="DX542" s="131"/>
      <c r="DY542" s="131"/>
      <c r="DZ542" s="131"/>
      <c r="EA542" s="131"/>
      <c r="EB542" s="131"/>
      <c r="EC542" s="131"/>
      <c r="ED542" s="131"/>
      <c r="EE542" s="131"/>
      <c r="EF542" s="131"/>
      <c r="EG542" s="131"/>
      <c r="EH542" s="131"/>
      <c r="EI542" s="131"/>
      <c r="EJ542" s="131"/>
      <c r="EK542" s="131"/>
      <c r="EL542" s="131"/>
      <c r="EM542" s="131"/>
      <c r="EN542" s="131"/>
      <c r="EO542" s="131"/>
      <c r="EP542" s="131"/>
      <c r="EQ542" s="131"/>
      <c r="ER542" s="131"/>
      <c r="ES542" s="131"/>
      <c r="ET542" s="131"/>
      <c r="EU542" s="131"/>
      <c r="EV542" s="131"/>
      <c r="EW542" s="131"/>
      <c r="EX542" s="131"/>
      <c r="EY542" s="131"/>
      <c r="EZ542" s="131"/>
      <c r="FA542" s="131"/>
      <c r="FB542" s="131"/>
      <c r="FC542" s="131"/>
      <c r="FD542" s="131"/>
      <c r="FE542" s="131"/>
      <c r="FF542" s="131"/>
      <c r="FG542" s="131"/>
      <c r="FH542" s="131"/>
      <c r="FI542" s="131"/>
      <c r="FJ542" s="131"/>
      <c r="FK542" s="131"/>
      <c r="FL542" s="131"/>
      <c r="FM542" s="131"/>
      <c r="FN542" s="131"/>
      <c r="FO542" s="131"/>
      <c r="FP542" s="131"/>
      <c r="FQ542" s="131"/>
      <c r="FR542" s="131"/>
      <c r="FS542" s="131"/>
      <c r="FT542" s="131"/>
      <c r="FU542" s="131"/>
      <c r="FV542" s="131"/>
      <c r="FW542" s="131"/>
      <c r="FX542" s="131"/>
      <c r="FY542" s="131"/>
      <c r="FZ542" s="131"/>
      <c r="GA542" s="131"/>
      <c r="GB542" s="131"/>
      <c r="GC542" s="131"/>
      <c r="GD542" s="131"/>
      <c r="GE542" s="131"/>
      <c r="GF542" s="131"/>
      <c r="GG542" s="131"/>
      <c r="GH542" s="131"/>
      <c r="GI542" s="131"/>
      <c r="GJ542" s="131"/>
      <c r="GK542" s="131"/>
      <c r="GL542" s="131"/>
      <c r="GM542" s="131"/>
      <c r="GN542" s="131"/>
      <c r="GO542" s="131"/>
      <c r="GP542" s="131"/>
      <c r="GQ542" s="131"/>
      <c r="GR542" s="131"/>
      <c r="GS542" s="131"/>
      <c r="GT542" s="131"/>
      <c r="GU542" s="131"/>
      <c r="GV542" s="131"/>
      <c r="GW542" s="131"/>
      <c r="GX542" s="131"/>
      <c r="GY542" s="131"/>
      <c r="GZ542" s="131"/>
      <c r="HA542" s="131"/>
      <c r="HB542" s="131"/>
      <c r="HC542" s="131"/>
      <c r="HD542" s="131"/>
      <c r="HE542" s="131"/>
      <c r="HF542" s="131"/>
      <c r="HG542" s="131"/>
      <c r="HH542" s="131"/>
      <c r="HI542" s="131"/>
      <c r="HJ542" s="131"/>
      <c r="HK542" s="131"/>
      <c r="HL542" s="131"/>
      <c r="HM542" s="131"/>
      <c r="HN542" s="131"/>
      <c r="HO542" s="131"/>
      <c r="HP542" s="131"/>
      <c r="HQ542" s="131"/>
      <c r="HR542" s="131"/>
      <c r="HS542" s="131"/>
      <c r="HT542" s="131"/>
      <c r="HU542" s="131"/>
      <c r="HV542" s="131"/>
      <c r="HW542" s="131"/>
      <c r="HX542" s="131"/>
      <c r="HY542" s="131"/>
      <c r="HZ542" s="131"/>
      <c r="IA542" s="131"/>
      <c r="IB542" s="131"/>
      <c r="IC542" s="131"/>
      <c r="ID542" s="131"/>
      <c r="IE542" s="131"/>
      <c r="IF542" s="131"/>
      <c r="IG542" s="131"/>
      <c r="IH542" s="131"/>
      <c r="II542" s="131"/>
      <c r="IJ542" s="131"/>
      <c r="IK542" s="131"/>
      <c r="IL542" s="131"/>
      <c r="IM542" s="131"/>
      <c r="IN542" s="131"/>
      <c r="IO542" s="131"/>
      <c r="IP542" s="131"/>
      <c r="IQ542" s="131"/>
      <c r="IR542" s="131"/>
      <c r="IS542" s="131"/>
      <c r="IT542" s="131"/>
      <c r="IU542" s="131"/>
      <c r="IV542" s="131"/>
      <c r="IW542" s="131"/>
      <c r="IX542" s="131"/>
      <c r="IY542" s="131"/>
      <c r="IZ542" s="131"/>
      <c r="JA542" s="131"/>
      <c r="JB542" s="131"/>
      <c r="JC542" s="131"/>
      <c r="JD542" s="131"/>
      <c r="JE542" s="131"/>
      <c r="JF542" s="131"/>
      <c r="JG542" s="131"/>
      <c r="JH542" s="131"/>
      <c r="JI542" s="131"/>
      <c r="JJ542" s="131"/>
      <c r="JK542" s="131"/>
      <c r="JL542" s="131"/>
      <c r="JM542" s="131"/>
      <c r="JN542" s="131"/>
      <c r="JO542" s="131"/>
      <c r="JP542" s="131"/>
      <c r="JQ542" s="131"/>
      <c r="JR542" s="131"/>
      <c r="JS542" s="131"/>
      <c r="JT542" s="131"/>
      <c r="JU542" s="131"/>
      <c r="JV542" s="131"/>
      <c r="JW542" s="131"/>
      <c r="JX542" s="131"/>
      <c r="JY542" s="131"/>
      <c r="JZ542" s="131"/>
      <c r="KA542" s="131"/>
      <c r="KB542" s="131"/>
      <c r="KC542" s="131"/>
      <c r="KD542" s="131"/>
      <c r="KE542" s="131"/>
      <c r="KF542" s="131"/>
      <c r="KG542" s="131"/>
      <c r="KH542" s="131"/>
      <c r="KI542" s="131"/>
      <c r="KJ542" s="131"/>
      <c r="KK542" s="131"/>
      <c r="KL542" s="131"/>
      <c r="KM542" s="131"/>
      <c r="KN542" s="131"/>
      <c r="KO542" s="131"/>
      <c r="KP542" s="131"/>
      <c r="KQ542" s="131"/>
      <c r="KR542" s="131"/>
      <c r="KS542" s="131"/>
      <c r="KT542" s="131"/>
      <c r="KU542" s="131"/>
      <c r="KV542" s="131"/>
      <c r="KW542" s="131"/>
      <c r="KX542" s="131"/>
      <c r="KY542" s="131"/>
      <c r="KZ542" s="131"/>
      <c r="LA542" s="131"/>
      <c r="LB542" s="131"/>
      <c r="LC542" s="131"/>
      <c r="LD542" s="131"/>
      <c r="LE542" s="131"/>
      <c r="LF542" s="131"/>
      <c r="LG542" s="131"/>
      <c r="LH542" s="131"/>
      <c r="LI542" s="131"/>
      <c r="LJ542" s="131"/>
      <c r="LK542" s="131"/>
      <c r="LL542" s="131"/>
      <c r="LM542" s="131"/>
      <c r="LN542" s="131"/>
      <c r="LO542" s="131"/>
      <c r="LP542" s="131"/>
      <c r="LQ542" s="131"/>
      <c r="LR542" s="131"/>
      <c r="LS542" s="131"/>
      <c r="LT542" s="131"/>
      <c r="LU542" s="131"/>
      <c r="LV542" s="131"/>
      <c r="LW542" s="131"/>
      <c r="LX542" s="131"/>
      <c r="LY542" s="131"/>
      <c r="LZ542" s="131"/>
      <c r="MA542" s="131"/>
      <c r="MB542" s="131"/>
      <c r="MC542" s="131"/>
      <c r="MD542" s="131"/>
      <c r="ME542" s="131"/>
      <c r="MF542" s="131"/>
      <c r="MG542" s="131"/>
      <c r="MH542" s="131"/>
      <c r="MI542" s="131"/>
      <c r="MJ542" s="131"/>
      <c r="MK542" s="131"/>
      <c r="ML542" s="131"/>
      <c r="MM542" s="131"/>
      <c r="MN542" s="131"/>
      <c r="MO542" s="131"/>
      <c r="MP542" s="131"/>
      <c r="MQ542" s="131"/>
      <c r="MR542" s="131"/>
      <c r="MS542" s="131"/>
      <c r="MT542" s="131"/>
      <c r="MU542" s="131"/>
      <c r="MV542" s="131"/>
      <c r="MW542" s="131"/>
      <c r="MX542" s="131"/>
      <c r="MY542" s="131"/>
      <c r="MZ542" s="131"/>
      <c r="NA542" s="131"/>
      <c r="NB542" s="131"/>
      <c r="NC542" s="131"/>
      <c r="ND542" s="131"/>
      <c r="NE542" s="131"/>
      <c r="NF542" s="131"/>
      <c r="NG542" s="131"/>
      <c r="NH542" s="131"/>
      <c r="NI542" s="131"/>
      <c r="NJ542" s="131"/>
      <c r="NK542" s="131"/>
      <c r="NL542" s="131"/>
      <c r="NM542" s="131"/>
      <c r="NN542" s="131"/>
      <c r="NO542" s="131"/>
      <c r="NP542" s="131"/>
      <c r="NQ542" s="131"/>
      <c r="NR542" s="131"/>
      <c r="NS542" s="131"/>
      <c r="NT542" s="131"/>
      <c r="NU542" s="131"/>
      <c r="NV542" s="131"/>
      <c r="NW542" s="131"/>
      <c r="NX542" s="131"/>
      <c r="NY542" s="131"/>
      <c r="NZ542" s="131"/>
      <c r="OA542" s="131"/>
      <c r="OB542" s="131"/>
      <c r="OC542" s="131"/>
      <c r="OD542" s="131"/>
      <c r="OE542" s="131"/>
      <c r="OF542" s="131"/>
      <c r="OG542" s="131"/>
      <c r="OH542" s="131"/>
      <c r="OI542" s="131"/>
      <c r="OJ542" s="131"/>
      <c r="OK542" s="131"/>
      <c r="OL542" s="131"/>
      <c r="OM542" s="131"/>
      <c r="ON542" s="131"/>
      <c r="OO542" s="131"/>
      <c r="OP542" s="131"/>
      <c r="OQ542" s="131"/>
      <c r="OR542" s="131"/>
      <c r="OS542" s="131"/>
      <c r="OT542" s="131"/>
      <c r="OU542" s="131"/>
      <c r="OV542" s="131"/>
      <c r="OW542" s="131"/>
      <c r="OX542" s="131"/>
      <c r="OY542" s="131"/>
      <c r="OZ542" s="131"/>
      <c r="PA542" s="131"/>
      <c r="PB542" s="131"/>
      <c r="PC542" s="131"/>
      <c r="PD542" s="131"/>
      <c r="PE542" s="131"/>
      <c r="PF542" s="131"/>
      <c r="PG542" s="131"/>
      <c r="PH542" s="131"/>
      <c r="PI542" s="131"/>
      <c r="PJ542" s="131"/>
      <c r="PK542" s="131"/>
      <c r="PL542" s="131"/>
      <c r="PM542" s="131"/>
      <c r="PN542" s="131"/>
      <c r="PO542" s="131"/>
      <c r="PP542" s="131"/>
      <c r="PQ542" s="131"/>
      <c r="PR542" s="131"/>
      <c r="PS542" s="131"/>
      <c r="PT542" s="131"/>
      <c r="PU542" s="131"/>
      <c r="PV542" s="131"/>
      <c r="PW542" s="131"/>
      <c r="PX542" s="131"/>
      <c r="PY542" s="131"/>
      <c r="PZ542" s="131"/>
      <c r="QA542" s="131"/>
      <c r="QB542" s="131"/>
      <c r="QC542" s="131"/>
      <c r="QD542" s="131"/>
      <c r="QE542" s="131"/>
      <c r="QF542" s="131"/>
      <c r="QG542" s="131"/>
      <c r="QH542" s="131"/>
      <c r="QI542" s="131"/>
      <c r="QJ542" s="131"/>
      <c r="QK542" s="131"/>
      <c r="QL542" s="131"/>
      <c r="QM542" s="131"/>
      <c r="QN542" s="131"/>
      <c r="QO542" s="131"/>
      <c r="QP542" s="131"/>
      <c r="QQ542" s="131"/>
      <c r="QR542" s="131"/>
      <c r="QS542" s="131"/>
      <c r="QT542" s="131"/>
      <c r="QU542" s="131"/>
      <c r="QV542" s="131"/>
      <c r="QW542" s="131"/>
      <c r="QX542" s="131"/>
      <c r="QY542" s="131"/>
      <c r="QZ542" s="131"/>
      <c r="RA542" s="131"/>
      <c r="RB542" s="131"/>
      <c r="RC542" s="131"/>
      <c r="RD542" s="131"/>
      <c r="RE542" s="131"/>
      <c r="RF542" s="131"/>
      <c r="RG542" s="131"/>
      <c r="RH542" s="131"/>
      <c r="RI542" s="131"/>
      <c r="RJ542" s="131"/>
      <c r="RK542" s="131"/>
      <c r="RL542" s="131"/>
      <c r="RM542" s="131"/>
      <c r="RN542" s="131"/>
      <c r="RO542" s="131"/>
      <c r="RP542" s="131"/>
      <c r="RQ542" s="131"/>
      <c r="RR542" s="131"/>
      <c r="RS542" s="131"/>
      <c r="RT542" s="131"/>
      <c r="RU542" s="131"/>
      <c r="RV542" s="131"/>
      <c r="RW542" s="131"/>
      <c r="RX542" s="131"/>
      <c r="RY542" s="131"/>
      <c r="RZ542" s="131"/>
      <c r="SA542" s="131"/>
      <c r="SB542" s="131"/>
      <c r="SC542" s="131"/>
      <c r="SD542" s="131"/>
      <c r="SE542" s="131"/>
      <c r="SF542" s="131"/>
      <c r="SG542" s="131"/>
      <c r="SH542" s="131"/>
      <c r="SI542" s="131"/>
      <c r="SJ542" s="131"/>
      <c r="SK542" s="131"/>
      <c r="SL542" s="131"/>
      <c r="SM542" s="131"/>
      <c r="SN542" s="131"/>
      <c r="SO542" s="131"/>
      <c r="SP542" s="131"/>
      <c r="SQ542" s="131"/>
      <c r="SR542" s="131"/>
      <c r="SS542" s="131"/>
      <c r="ST542" s="131"/>
      <c r="SU542" s="131"/>
      <c r="SV542" s="131"/>
      <c r="SW542" s="131"/>
      <c r="SX542" s="131"/>
      <c r="SY542" s="131"/>
      <c r="SZ542" s="131"/>
      <c r="TA542" s="131"/>
      <c r="TB542" s="131"/>
      <c r="TC542" s="131"/>
      <c r="TD542" s="131"/>
      <c r="TE542" s="131"/>
      <c r="TF542" s="131"/>
      <c r="TG542" s="131"/>
      <c r="TH542" s="131"/>
      <c r="TI542" s="131"/>
      <c r="TJ542" s="131"/>
      <c r="TK542" s="131"/>
      <c r="TL542" s="131"/>
      <c r="TM542" s="131"/>
      <c r="TN542" s="131"/>
      <c r="TO542" s="131"/>
      <c r="TP542" s="131"/>
      <c r="TQ542" s="131"/>
      <c r="TR542" s="131"/>
      <c r="TS542" s="131"/>
      <c r="TT542" s="131"/>
      <c r="TU542" s="131"/>
      <c r="TV542" s="131"/>
      <c r="TW542" s="131"/>
      <c r="TX542" s="131"/>
      <c r="TY542" s="131"/>
      <c r="TZ542" s="131"/>
      <c r="UA542" s="131"/>
      <c r="UB542" s="131"/>
      <c r="UC542" s="131"/>
      <c r="UD542" s="131"/>
      <c r="UE542" s="131"/>
      <c r="UF542" s="131"/>
      <c r="UG542" s="131"/>
      <c r="UH542" s="131"/>
      <c r="UI542" s="131"/>
      <c r="UJ542" s="131"/>
      <c r="UK542" s="131"/>
      <c r="UL542" s="131"/>
      <c r="UM542" s="131"/>
      <c r="UN542" s="131"/>
      <c r="UO542" s="131"/>
      <c r="UP542" s="131"/>
      <c r="UQ542" s="131"/>
      <c r="UR542" s="131"/>
      <c r="US542" s="131"/>
      <c r="UT542" s="131"/>
      <c r="UU542" s="131"/>
      <c r="UV542" s="131"/>
      <c r="UW542" s="131"/>
      <c r="UX542" s="131"/>
      <c r="UY542" s="131"/>
      <c r="UZ542" s="131"/>
      <c r="VA542" s="131"/>
      <c r="VB542" s="131"/>
      <c r="VC542" s="131"/>
      <c r="VD542" s="131"/>
      <c r="VE542" s="131"/>
      <c r="VF542" s="131"/>
      <c r="VG542" s="131"/>
      <c r="VH542" s="131"/>
      <c r="VI542" s="131"/>
      <c r="VJ542" s="131"/>
      <c r="VK542" s="131"/>
      <c r="VL542" s="131"/>
      <c r="VM542" s="131"/>
      <c r="VN542" s="131"/>
      <c r="VO542" s="131"/>
      <c r="VP542" s="131"/>
      <c r="VQ542" s="131"/>
      <c r="VR542" s="131"/>
      <c r="VS542" s="131"/>
      <c r="VT542" s="131"/>
      <c r="VU542" s="131"/>
      <c r="VV542" s="131"/>
      <c r="VW542" s="131"/>
      <c r="VX542" s="131"/>
      <c r="VY542" s="131"/>
      <c r="VZ542" s="131"/>
      <c r="WA542" s="131"/>
      <c r="WB542" s="131"/>
      <c r="WC542" s="131"/>
      <c r="WD542" s="131"/>
      <c r="WE542" s="131"/>
      <c r="WF542" s="131"/>
      <c r="WG542" s="131"/>
      <c r="WH542" s="131"/>
      <c r="WI542" s="131"/>
      <c r="WJ542" s="131"/>
      <c r="WK542" s="131"/>
      <c r="WL542" s="131"/>
      <c r="WM542" s="131"/>
      <c r="WN542" s="131"/>
      <c r="WO542" s="131"/>
      <c r="WP542" s="131"/>
      <c r="WQ542" s="131"/>
      <c r="WR542" s="131"/>
      <c r="WS542" s="131"/>
      <c r="WT542" s="131"/>
      <c r="WU542" s="131"/>
      <c r="WV542" s="131"/>
      <c r="WW542" s="131"/>
      <c r="WX542" s="131"/>
      <c r="WY542" s="131"/>
      <c r="WZ542" s="131"/>
      <c r="XA542" s="131"/>
      <c r="XB542" s="131"/>
      <c r="XC542" s="131"/>
      <c r="XD542" s="131"/>
      <c r="XE542" s="131"/>
      <c r="XF542" s="131"/>
      <c r="XG542" s="131"/>
      <c r="XH542" s="131"/>
      <c r="XI542" s="131"/>
      <c r="XJ542" s="131"/>
      <c r="XK542" s="131"/>
      <c r="XL542" s="131"/>
      <c r="XM542" s="131"/>
      <c r="XN542" s="131"/>
      <c r="XO542" s="131"/>
      <c r="XP542" s="131"/>
      <c r="XQ542" s="131"/>
      <c r="XR542" s="131"/>
      <c r="XS542" s="131"/>
      <c r="XT542" s="131"/>
      <c r="XU542" s="131"/>
      <c r="XV542" s="131"/>
      <c r="XW542" s="131"/>
      <c r="XX542" s="131"/>
      <c r="XY542" s="131"/>
      <c r="XZ542" s="131"/>
      <c r="YA542" s="131"/>
      <c r="YB542" s="131"/>
      <c r="YC542" s="131"/>
      <c r="YD542" s="131"/>
      <c r="YE542" s="131"/>
      <c r="YF542" s="131"/>
      <c r="YG542" s="131"/>
      <c r="YH542" s="131"/>
      <c r="YI542" s="131"/>
      <c r="YJ542" s="131"/>
      <c r="YK542" s="131"/>
      <c r="YL542" s="131"/>
      <c r="YM542" s="131"/>
      <c r="YN542" s="131"/>
      <c r="YO542" s="131"/>
      <c r="YP542" s="131"/>
      <c r="YQ542" s="131"/>
      <c r="YR542" s="131"/>
      <c r="YS542" s="131"/>
      <c r="YT542" s="131"/>
      <c r="YU542" s="131"/>
      <c r="YV542" s="131"/>
      <c r="YW542" s="131"/>
      <c r="YX542" s="131"/>
      <c r="YY542" s="131"/>
      <c r="YZ542" s="131"/>
      <c r="ZA542" s="131"/>
      <c r="ZB542" s="131"/>
      <c r="ZC542" s="131"/>
      <c r="ZD542" s="131"/>
      <c r="ZE542" s="131"/>
      <c r="ZF542" s="131"/>
      <c r="ZG542" s="131"/>
      <c r="ZH542" s="131"/>
      <c r="ZI542" s="131"/>
      <c r="ZJ542" s="131"/>
      <c r="ZK542" s="131"/>
      <c r="ZL542" s="131"/>
      <c r="ZM542" s="131"/>
      <c r="ZN542" s="131"/>
      <c r="ZO542" s="131"/>
      <c r="ZP542" s="131"/>
      <c r="ZQ542" s="131"/>
      <c r="ZR542" s="131"/>
      <c r="ZS542" s="131"/>
      <c r="ZT542" s="131"/>
      <c r="ZU542" s="131"/>
      <c r="ZV542" s="131"/>
      <c r="ZW542" s="131"/>
      <c r="ZX542" s="131"/>
      <c r="ZY542" s="131"/>
      <c r="ZZ542" s="131"/>
      <c r="AAA542" s="131"/>
      <c r="AAB542" s="131"/>
      <c r="AAC542" s="131"/>
      <c r="AAD542" s="131"/>
      <c r="AAE542" s="131"/>
      <c r="AAF542" s="131"/>
      <c r="AAG542" s="131"/>
      <c r="AAH542" s="131"/>
      <c r="AAI542" s="131"/>
      <c r="AAJ542" s="131"/>
      <c r="AAK542" s="131"/>
      <c r="AAL542" s="131"/>
      <c r="AAM542" s="131"/>
      <c r="AAN542" s="131"/>
      <c r="AAO542" s="131"/>
      <c r="AAP542" s="131"/>
      <c r="AAQ542" s="131"/>
      <c r="AAR542" s="131"/>
      <c r="AAS542" s="131"/>
      <c r="AAT542" s="131"/>
      <c r="AAU542" s="131"/>
      <c r="AAV542" s="131"/>
      <c r="AAW542" s="131"/>
      <c r="AAX542" s="131"/>
      <c r="AAY542" s="131"/>
      <c r="AAZ542" s="131"/>
      <c r="ABA542" s="131"/>
      <c r="ABB542" s="131"/>
      <c r="ABC542" s="131"/>
      <c r="ABD542" s="131"/>
      <c r="ABE542" s="131"/>
      <c r="ABF542" s="131"/>
      <c r="ABG542" s="131"/>
      <c r="ABH542" s="131"/>
      <c r="ABI542" s="131"/>
      <c r="ABJ542" s="131"/>
      <c r="ABK542" s="131"/>
      <c r="ABL542" s="131"/>
      <c r="ABM542" s="131"/>
      <c r="ABN542" s="131"/>
      <c r="ABO542" s="131"/>
      <c r="ABP542" s="131"/>
      <c r="ABQ542" s="131"/>
      <c r="ABR542" s="131"/>
      <c r="ABS542" s="131"/>
      <c r="ABT542" s="131"/>
      <c r="ABU542" s="131"/>
      <c r="ABV542" s="131"/>
      <c r="ABW542" s="131"/>
      <c r="ABX542" s="131"/>
      <c r="ABY542" s="131"/>
      <c r="ABZ542" s="131"/>
      <c r="ACA542" s="131"/>
      <c r="ACB542" s="131"/>
      <c r="ACC542" s="131"/>
      <c r="ACD542" s="131"/>
      <c r="ACE542" s="131"/>
      <c r="ACF542" s="131"/>
      <c r="ACG542" s="131"/>
      <c r="ACH542" s="131"/>
      <c r="ACI542" s="131"/>
      <c r="ACJ542" s="131"/>
      <c r="ACK542" s="131"/>
      <c r="ACL542" s="131"/>
      <c r="ACM542" s="131"/>
      <c r="ACN542" s="131"/>
      <c r="ACO542" s="131"/>
      <c r="ACP542" s="131"/>
      <c r="ACQ542" s="131"/>
      <c r="ACR542" s="131"/>
      <c r="ACS542" s="131"/>
      <c r="ACT542" s="131"/>
      <c r="ACU542" s="131"/>
      <c r="ACV542" s="131"/>
      <c r="ACW542" s="131"/>
      <c r="ACX542" s="131"/>
      <c r="ACY542" s="131"/>
      <c r="ACZ542" s="131"/>
      <c r="ADA542" s="131"/>
      <c r="ADB542" s="131"/>
      <c r="ADC542" s="131"/>
      <c r="ADD542" s="131"/>
      <c r="ADE542" s="131"/>
      <c r="ADF542" s="131"/>
      <c r="ADG542" s="131"/>
      <c r="ADH542" s="131"/>
      <c r="ADI542" s="131"/>
      <c r="ADJ542" s="131"/>
      <c r="ADK542" s="131"/>
      <c r="ADL542" s="131"/>
      <c r="ADM542" s="131"/>
      <c r="ADN542" s="131"/>
      <c r="ADO542" s="131"/>
      <c r="ADP542" s="131"/>
      <c r="ADQ542" s="131"/>
      <c r="ADR542" s="131"/>
      <c r="ADS542" s="131"/>
      <c r="ADT542" s="131"/>
      <c r="ADU542" s="131"/>
      <c r="ADV542" s="131"/>
      <c r="ADW542" s="131"/>
      <c r="ADX542" s="131"/>
      <c r="ADY542" s="131"/>
      <c r="ADZ542" s="131"/>
      <c r="AEA542" s="131"/>
      <c r="AEB542" s="131"/>
      <c r="AEC542" s="131"/>
      <c r="AED542" s="131"/>
      <c r="AEE542" s="131"/>
      <c r="AEF542" s="131"/>
      <c r="AEG542" s="131"/>
      <c r="AEH542" s="131"/>
      <c r="AEI542" s="131"/>
      <c r="AEJ542" s="131"/>
      <c r="AEK542" s="131"/>
      <c r="AEL542" s="131"/>
      <c r="AEM542" s="131"/>
      <c r="AEN542" s="131"/>
      <c r="AEO542" s="131"/>
      <c r="AEP542" s="131"/>
      <c r="AEQ542" s="131"/>
      <c r="AER542" s="131"/>
      <c r="AES542" s="131"/>
      <c r="AET542" s="131"/>
      <c r="AEU542" s="131"/>
      <c r="AEV542" s="131"/>
      <c r="AEW542" s="131"/>
      <c r="AEX542" s="131"/>
      <c r="AEY542" s="131"/>
      <c r="AEZ542" s="131"/>
      <c r="AFA542" s="131"/>
      <c r="AFB542" s="131"/>
      <c r="AFC542" s="131"/>
      <c r="AFD542" s="131"/>
      <c r="AFE542" s="131"/>
      <c r="AFF542" s="131"/>
      <c r="AFG542" s="131"/>
      <c r="AFH542" s="131"/>
      <c r="AFI542" s="131"/>
      <c r="AFJ542" s="131"/>
      <c r="AFK542" s="131"/>
      <c r="AFL542" s="131"/>
      <c r="AFM542" s="131"/>
      <c r="AFN542" s="131"/>
      <c r="AFO542" s="131"/>
      <c r="AFP542" s="131"/>
      <c r="AFQ542" s="131"/>
      <c r="AFR542" s="131"/>
      <c r="AFS542" s="131"/>
      <c r="AFT542" s="131"/>
      <c r="AFU542" s="131"/>
      <c r="AFV542" s="131"/>
      <c r="AFW542" s="131"/>
      <c r="AFX542" s="131"/>
      <c r="AFY542" s="131"/>
      <c r="AFZ542" s="131"/>
      <c r="AGA542" s="131"/>
      <c r="AGB542" s="131"/>
      <c r="AGC542" s="131"/>
      <c r="AGD542" s="131"/>
      <c r="AGE542" s="131"/>
      <c r="AGF542" s="131"/>
      <c r="AGG542" s="131"/>
      <c r="AGH542" s="131"/>
      <c r="AGI542" s="131"/>
      <c r="AGJ542" s="131"/>
      <c r="AGK542" s="131"/>
      <c r="AGL542" s="131"/>
      <c r="AGM542" s="131"/>
      <c r="AGN542" s="131"/>
      <c r="AGO542" s="131"/>
      <c r="AGP542" s="131"/>
      <c r="AGQ542" s="131"/>
      <c r="AGR542" s="131"/>
      <c r="AGS542" s="131"/>
      <c r="AGT542" s="131"/>
      <c r="AGU542" s="131"/>
      <c r="AGV542" s="131"/>
      <c r="AGW542" s="131"/>
      <c r="AGX542" s="131"/>
      <c r="AGY542" s="131"/>
      <c r="AGZ542" s="131"/>
      <c r="AHA542" s="131"/>
      <c r="AHB542" s="131"/>
      <c r="AHC542" s="131"/>
      <c r="AHD542" s="131"/>
      <c r="AHE542" s="131"/>
      <c r="AHF542" s="131"/>
      <c r="AHG542" s="131"/>
      <c r="AHH542" s="131"/>
      <c r="AHI542" s="131"/>
      <c r="AHJ542" s="131"/>
      <c r="AHK542" s="131"/>
      <c r="AHL542" s="131"/>
      <c r="AHM542" s="131"/>
      <c r="AHN542" s="131"/>
      <c r="AHO542" s="131"/>
      <c r="AHP542" s="131"/>
      <c r="AHQ542" s="131"/>
      <c r="AHR542" s="131"/>
      <c r="AHS542" s="131"/>
      <c r="AHT542" s="131"/>
      <c r="AHU542" s="131"/>
      <c r="AHV542" s="131"/>
      <c r="AHW542" s="131"/>
      <c r="AHX542" s="131"/>
      <c r="AHY542" s="131"/>
      <c r="AHZ542" s="131"/>
      <c r="AIA542" s="131"/>
      <c r="AIB542" s="131"/>
      <c r="AIC542" s="131"/>
      <c r="AID542" s="131"/>
      <c r="AIE542" s="131"/>
      <c r="AIF542" s="131"/>
      <c r="AIG542" s="131"/>
      <c r="AIH542" s="131"/>
      <c r="AII542" s="131"/>
      <c r="AIJ542" s="131"/>
      <c r="AIK542" s="131"/>
      <c r="AIL542" s="131"/>
      <c r="AIM542" s="131"/>
      <c r="AIN542" s="131"/>
      <c r="AIO542" s="131"/>
      <c r="AIP542" s="131"/>
      <c r="AIQ542" s="131"/>
      <c r="AIR542" s="131"/>
      <c r="AIS542" s="131"/>
      <c r="AIT542" s="131"/>
      <c r="AIU542" s="131"/>
      <c r="AIV542" s="131"/>
      <c r="AIW542" s="131"/>
      <c r="AIX542" s="131"/>
      <c r="AIY542" s="131"/>
      <c r="AIZ542" s="131"/>
      <c r="AJA542" s="131"/>
      <c r="AJB542" s="131"/>
      <c r="AJC542" s="131"/>
      <c r="AJD542" s="131"/>
      <c r="AJE542" s="131"/>
      <c r="AJF542" s="131"/>
      <c r="AJG542" s="131"/>
      <c r="AJH542" s="131"/>
      <c r="AJI542" s="131"/>
      <c r="AJJ542" s="131"/>
      <c r="AJK542" s="131"/>
      <c r="AJL542" s="131"/>
      <c r="AJM542" s="131"/>
      <c r="AJN542" s="131"/>
      <c r="AJO542" s="131"/>
      <c r="AJP542" s="131"/>
      <c r="AJQ542" s="131"/>
      <c r="AJR542" s="131"/>
      <c r="AJS542" s="131"/>
      <c r="AJT542" s="131"/>
      <c r="AJU542" s="131"/>
      <c r="AJV542" s="131"/>
      <c r="AJW542" s="131"/>
      <c r="AJX542" s="131"/>
      <c r="AJY542" s="131"/>
      <c r="AJZ542" s="131"/>
      <c r="AKA542" s="131"/>
      <c r="AKB542" s="131"/>
      <c r="AKC542" s="131"/>
      <c r="AKD542" s="131"/>
      <c r="AKE542" s="131"/>
      <c r="AKF542" s="131"/>
      <c r="AKG542" s="131"/>
      <c r="AKH542" s="131"/>
      <c r="AKI542" s="131"/>
      <c r="AKJ542" s="131"/>
      <c r="AKK542" s="131"/>
      <c r="AKL542" s="131"/>
      <c r="AKM542" s="131"/>
      <c r="AKN542" s="131"/>
      <c r="AKO542" s="131"/>
      <c r="AKP542" s="131"/>
      <c r="AKQ542" s="131"/>
      <c r="AKR542" s="131"/>
      <c r="AKS542" s="131"/>
      <c r="AKT542" s="131"/>
      <c r="AKU542" s="131"/>
      <c r="AKV542" s="131"/>
      <c r="AKW542" s="131"/>
      <c r="AKX542" s="131"/>
      <c r="AKY542" s="131"/>
      <c r="AKZ542" s="131"/>
      <c r="ALA542" s="131"/>
      <c r="ALB542" s="131"/>
      <c r="ALC542" s="131"/>
      <c r="ALD542" s="131"/>
      <c r="ALE542" s="131"/>
      <c r="ALF542" s="131"/>
      <c r="ALG542" s="131"/>
      <c r="ALH542" s="131"/>
      <c r="ALI542" s="131"/>
      <c r="ALJ542" s="131"/>
      <c r="ALK542" s="131"/>
      <c r="ALL542" s="131"/>
      <c r="ALM542" s="131"/>
      <c r="ALN542" s="131"/>
      <c r="ALO542" s="131"/>
      <c r="ALP542" s="131"/>
      <c r="ALQ542" s="131"/>
      <c r="ALR542" s="131"/>
      <c r="ALS542" s="131"/>
      <c r="ALT542" s="131"/>
      <c r="ALU542" s="131"/>
      <c r="ALV542" s="131"/>
      <c r="ALW542" s="131"/>
      <c r="ALX542" s="131"/>
      <c r="ALY542" s="131"/>
      <c r="ALZ542" s="131"/>
      <c r="AMA542" s="131"/>
      <c r="AMB542" s="131"/>
      <c r="AMC542" s="131"/>
      <c r="AMD542" s="131"/>
      <c r="AME542" s="131"/>
      <c r="AMF542" s="131"/>
      <c r="AMG542" s="131"/>
      <c r="AMH542" s="131"/>
      <c r="AMI542" s="131"/>
      <c r="AMJ542" s="131"/>
      <c r="AMK542" s="131"/>
      <c r="AML542" s="131"/>
      <c r="AMM542" s="131"/>
      <c r="AMN542" s="131"/>
      <c r="AMO542" s="131"/>
      <c r="AMP542" s="131"/>
      <c r="AMQ542" s="131"/>
      <c r="AMR542" s="131"/>
      <c r="AMS542" s="131"/>
      <c r="AMT542" s="131"/>
      <c r="AMU542" s="131"/>
      <c r="AMV542" s="131"/>
      <c r="AMW542" s="131"/>
      <c r="AMX542" s="131"/>
      <c r="AMY542" s="131"/>
      <c r="AMZ542" s="131"/>
      <c r="ANA542" s="131"/>
      <c r="ANB542" s="131"/>
      <c r="ANC542" s="131"/>
      <c r="AND542" s="131"/>
      <c r="ANE542" s="131"/>
      <c r="ANF542" s="131"/>
      <c r="ANG542" s="131"/>
      <c r="ANH542" s="131"/>
      <c r="ANI542" s="131"/>
      <c r="ANJ542" s="131"/>
      <c r="ANK542" s="131"/>
      <c r="ANL542" s="131"/>
      <c r="ANM542" s="131"/>
      <c r="ANN542" s="131"/>
      <c r="ANO542" s="131"/>
      <c r="ANP542" s="131"/>
      <c r="ANQ542" s="131"/>
      <c r="ANR542" s="131"/>
      <c r="ANS542" s="131"/>
      <c r="ANT542" s="131"/>
      <c r="ANU542" s="131"/>
      <c r="ANV542" s="131"/>
      <c r="ANW542" s="131"/>
      <c r="ANX542" s="131"/>
      <c r="ANY542" s="131"/>
      <c r="ANZ542" s="131"/>
      <c r="AOA542" s="131"/>
      <c r="AOB542" s="131"/>
      <c r="AOC542" s="131"/>
      <c r="AOD542" s="131"/>
      <c r="AOE542" s="131"/>
      <c r="AOF542" s="131"/>
      <c r="AOG542" s="131"/>
      <c r="AOH542" s="131"/>
      <c r="AOI542" s="131"/>
      <c r="AOJ542" s="131"/>
      <c r="AOK542" s="131"/>
      <c r="AOL542" s="131"/>
      <c r="AOM542" s="131"/>
      <c r="AON542" s="131"/>
      <c r="AOO542" s="131"/>
      <c r="AOP542" s="131"/>
      <c r="AOQ542" s="131"/>
      <c r="AOR542" s="131"/>
      <c r="AOS542" s="131"/>
      <c r="AOT542" s="131"/>
      <c r="AOU542" s="131"/>
      <c r="AOV542" s="131"/>
      <c r="AOW542" s="131"/>
      <c r="AOX542" s="131"/>
      <c r="AOY542" s="131"/>
      <c r="AOZ542" s="131"/>
      <c r="APA542" s="131"/>
      <c r="APB542" s="131"/>
      <c r="APC542" s="131"/>
      <c r="APD542" s="131"/>
      <c r="APE542" s="131"/>
      <c r="APF542" s="131"/>
      <c r="APG542" s="131"/>
      <c r="APH542" s="131"/>
      <c r="API542" s="131"/>
      <c r="APJ542" s="131"/>
      <c r="APK542" s="131"/>
      <c r="APL542" s="131"/>
      <c r="APM542" s="131"/>
      <c r="APN542" s="131"/>
      <c r="APO542" s="131"/>
      <c r="APP542" s="131"/>
      <c r="APQ542" s="131"/>
      <c r="APR542" s="131"/>
      <c r="APS542" s="131"/>
      <c r="APT542" s="131"/>
      <c r="APU542" s="131"/>
      <c r="APV542" s="131"/>
      <c r="APW542" s="131"/>
      <c r="APX542" s="131"/>
      <c r="APY542" s="131"/>
      <c r="APZ542" s="131"/>
      <c r="AQA542" s="131"/>
      <c r="AQB542" s="131"/>
      <c r="AQC542" s="131"/>
      <c r="AQD542" s="131"/>
      <c r="AQE542" s="131"/>
      <c r="AQF542" s="131"/>
      <c r="AQG542" s="131"/>
      <c r="AQH542" s="131"/>
      <c r="AQI542" s="131"/>
      <c r="AQJ542" s="131"/>
      <c r="AQK542" s="131"/>
      <c r="AQL542" s="131"/>
      <c r="AQM542" s="131"/>
      <c r="AQN542" s="131"/>
      <c r="AQO542" s="131"/>
      <c r="AQP542" s="131"/>
      <c r="AQQ542" s="131"/>
      <c r="AQR542" s="131"/>
      <c r="AQS542" s="131"/>
      <c r="AQT542" s="131"/>
      <c r="AQU542" s="131"/>
      <c r="AQV542" s="131"/>
      <c r="AQW542" s="131"/>
      <c r="AQX542" s="131"/>
      <c r="AQY542" s="131"/>
      <c r="AQZ542" s="131"/>
      <c r="ARA542" s="131"/>
      <c r="ARB542" s="131"/>
      <c r="ARC542" s="131"/>
      <c r="ARD542" s="131"/>
      <c r="ARE542" s="131"/>
      <c r="ARF542" s="131"/>
      <c r="ARG542" s="131"/>
      <c r="ARH542" s="131"/>
      <c r="ARI542" s="131"/>
      <c r="ARJ542" s="131"/>
      <c r="ARK542" s="131"/>
      <c r="ARL542" s="131"/>
      <c r="ARM542" s="131"/>
      <c r="ARN542" s="131"/>
      <c r="ARO542" s="131"/>
      <c r="ARP542" s="131"/>
      <c r="ARQ542" s="131"/>
      <c r="ARR542" s="131"/>
      <c r="ARS542" s="131"/>
      <c r="ART542" s="131"/>
      <c r="ARU542" s="131"/>
      <c r="ARV542" s="131"/>
      <c r="ARW542" s="131"/>
      <c r="ARX542" s="131"/>
      <c r="ARY542" s="131"/>
      <c r="ARZ542" s="131"/>
      <c r="ASA542" s="131"/>
      <c r="ASB542" s="131"/>
      <c r="ASC542" s="131"/>
      <c r="ASD542" s="131"/>
      <c r="ASE542" s="131"/>
      <c r="ASF542" s="131"/>
      <c r="ASG542" s="131"/>
      <c r="ASH542" s="131"/>
      <c r="ASI542" s="131"/>
      <c r="ASJ542" s="131"/>
      <c r="ASK542" s="131"/>
      <c r="ASL542" s="131"/>
      <c r="ASM542" s="131"/>
      <c r="ASN542" s="131"/>
      <c r="ASO542" s="131"/>
      <c r="ASP542" s="131"/>
      <c r="ASQ542" s="131"/>
      <c r="ASR542" s="131"/>
      <c r="ASS542" s="131"/>
      <c r="AST542" s="131"/>
      <c r="ASU542" s="131"/>
      <c r="ASV542" s="131"/>
      <c r="ASW542" s="131"/>
      <c r="ASX542" s="131"/>
      <c r="ASY542" s="131"/>
      <c r="ASZ542" s="131"/>
      <c r="ATA542" s="131"/>
      <c r="ATB542" s="131"/>
      <c r="ATC542" s="131"/>
      <c r="ATD542" s="131"/>
      <c r="ATE542" s="131"/>
      <c r="ATF542" s="131"/>
      <c r="ATG542" s="131"/>
      <c r="ATH542" s="131"/>
      <c r="ATI542" s="131"/>
      <c r="ATJ542" s="131"/>
      <c r="ATK542" s="131"/>
      <c r="ATL542" s="131"/>
      <c r="ATM542" s="131"/>
      <c r="ATN542" s="131"/>
      <c r="ATO542" s="131"/>
      <c r="ATP542" s="131"/>
      <c r="ATQ542" s="131"/>
      <c r="ATR542" s="131"/>
      <c r="ATS542" s="131"/>
      <c r="ATT542" s="131"/>
      <c r="ATU542" s="131"/>
      <c r="ATV542" s="131"/>
      <c r="ATW542" s="131"/>
      <c r="ATX542" s="131"/>
      <c r="ATY542" s="131"/>
      <c r="ATZ542" s="131"/>
      <c r="AUA542" s="131"/>
      <c r="AUB542" s="131"/>
      <c r="AUC542" s="131"/>
      <c r="AUD542" s="131"/>
      <c r="AUE542" s="131"/>
      <c r="AUF542" s="131"/>
      <c r="AUG542" s="131"/>
      <c r="AUH542" s="131"/>
      <c r="AUI542" s="131"/>
      <c r="AUJ542" s="131"/>
      <c r="AUK542" s="131"/>
      <c r="AUL542" s="131"/>
      <c r="AUM542" s="131"/>
      <c r="AUN542" s="131"/>
      <c r="AUO542" s="131"/>
      <c r="AUP542" s="131"/>
      <c r="AUQ542" s="131"/>
      <c r="AUR542" s="131"/>
      <c r="AUS542" s="131"/>
      <c r="AUT542" s="131"/>
      <c r="AUU542" s="131"/>
      <c r="AUV542" s="131"/>
      <c r="AUW542" s="131"/>
      <c r="AUX542" s="131"/>
      <c r="AUY542" s="131"/>
      <c r="AUZ542" s="131"/>
      <c r="AVA542" s="131"/>
      <c r="AVB542" s="131"/>
      <c r="AVC542" s="131"/>
      <c r="AVD542" s="131"/>
      <c r="AVE542" s="131"/>
      <c r="AVF542" s="131"/>
      <c r="AVG542" s="131"/>
      <c r="AVH542" s="131"/>
      <c r="AVI542" s="131"/>
      <c r="AVJ542" s="131"/>
      <c r="AVK542" s="131"/>
      <c r="AVL542" s="131"/>
      <c r="AVM542" s="131"/>
      <c r="AVN542" s="131"/>
      <c r="AVO542" s="131"/>
      <c r="AVP542" s="131"/>
      <c r="AVQ542" s="131"/>
      <c r="AVR542" s="131"/>
      <c r="AVS542" s="131"/>
      <c r="AVT542" s="131"/>
      <c r="AVU542" s="131"/>
      <c r="AVV542" s="131"/>
      <c r="AVW542" s="131"/>
      <c r="AVX542" s="131"/>
      <c r="AVY542" s="131"/>
      <c r="AVZ542" s="131"/>
      <c r="AWA542" s="131"/>
      <c r="AWB542" s="131"/>
      <c r="AWC542" s="131"/>
      <c r="AWD542" s="131"/>
      <c r="AWE542" s="131"/>
      <c r="AWF542" s="131"/>
      <c r="AWG542" s="131"/>
      <c r="AWH542" s="131"/>
      <c r="AWI542" s="131"/>
      <c r="AWJ542" s="131"/>
      <c r="AWK542" s="131"/>
      <c r="AWL542" s="131"/>
      <c r="AWM542" s="131"/>
      <c r="AWN542" s="131"/>
      <c r="AWO542" s="131"/>
      <c r="AWP542" s="131"/>
      <c r="AWQ542" s="131"/>
      <c r="AWR542" s="131"/>
      <c r="AWS542" s="131"/>
      <c r="AWT542" s="131"/>
      <c r="AWU542" s="131"/>
      <c r="AWV542" s="131"/>
      <c r="AWW542" s="131"/>
      <c r="AWX542" s="131"/>
      <c r="AWY542" s="131"/>
      <c r="AWZ542" s="131"/>
      <c r="AXA542" s="131"/>
      <c r="AXB542" s="131"/>
      <c r="AXC542" s="131"/>
      <c r="AXD542" s="131"/>
      <c r="AXE542" s="131"/>
      <c r="AXF542" s="131"/>
      <c r="AXG542" s="131"/>
      <c r="AXH542" s="131"/>
      <c r="AXI542" s="131"/>
      <c r="AXJ542" s="131"/>
      <c r="AXK542" s="131"/>
      <c r="AXL542" s="131"/>
      <c r="AXM542" s="131"/>
      <c r="AXN542" s="131"/>
      <c r="AXO542" s="131"/>
      <c r="AXP542" s="131"/>
      <c r="AXQ542" s="131"/>
      <c r="AXR542" s="131"/>
      <c r="AXS542" s="131"/>
      <c r="AXT542" s="131"/>
      <c r="AXU542" s="131"/>
      <c r="AXV542" s="131"/>
      <c r="AXW542" s="131"/>
      <c r="AXX542" s="131"/>
    </row>
    <row r="543" spans="1:1324" s="106" customFormat="1" ht="15.75" hidden="1" customHeight="1" x14ac:dyDescent="0.2">
      <c r="A543" s="13" t="s">
        <v>1646</v>
      </c>
      <c r="B543" s="62" t="s">
        <v>1368</v>
      </c>
      <c r="C543" s="63" t="s">
        <v>1648</v>
      </c>
      <c r="D543" s="64" t="s">
        <v>1647</v>
      </c>
      <c r="E543" s="51">
        <v>41520</v>
      </c>
      <c r="F543" s="66" t="s">
        <v>1167</v>
      </c>
      <c r="G543" s="30" t="s">
        <v>1186</v>
      </c>
      <c r="H543" s="30">
        <v>42005</v>
      </c>
      <c r="I543" s="30" t="s">
        <v>1065</v>
      </c>
      <c r="J543" s="173"/>
      <c r="K543" s="84" t="s">
        <v>7</v>
      </c>
      <c r="L543" s="87">
        <v>1</v>
      </c>
      <c r="M543" s="87">
        <v>1</v>
      </c>
      <c r="N543" s="84" t="s">
        <v>326</v>
      </c>
      <c r="O543" s="84">
        <v>1</v>
      </c>
      <c r="P543" s="84" t="s">
        <v>326</v>
      </c>
      <c r="Q543" s="84">
        <v>1</v>
      </c>
      <c r="R543" s="84" t="s">
        <v>326</v>
      </c>
      <c r="S543" s="84">
        <v>1</v>
      </c>
      <c r="T543" s="84" t="s">
        <v>49</v>
      </c>
      <c r="U543" s="84">
        <v>1</v>
      </c>
      <c r="V543" s="84">
        <v>1</v>
      </c>
      <c r="W543" s="84">
        <v>0</v>
      </c>
      <c r="X543" s="87">
        <v>0</v>
      </c>
      <c r="Y543" s="84">
        <v>0</v>
      </c>
      <c r="Z543" s="84">
        <v>0</v>
      </c>
      <c r="AA543" s="84">
        <v>0</v>
      </c>
      <c r="AB543" s="84">
        <v>0</v>
      </c>
      <c r="AC543" s="84">
        <v>0</v>
      </c>
      <c r="AD543" s="84">
        <v>0</v>
      </c>
      <c r="AE543" s="84">
        <v>0</v>
      </c>
      <c r="AF543" s="110"/>
      <c r="AG543" s="131"/>
      <c r="AH543" s="131"/>
      <c r="AI543" s="131"/>
      <c r="AJ543" s="131"/>
      <c r="AK543" s="131"/>
      <c r="AL543" s="131"/>
      <c r="AM543" s="131"/>
      <c r="AN543" s="131"/>
      <c r="AO543" s="131"/>
      <c r="AP543" s="131"/>
      <c r="AQ543" s="131"/>
      <c r="AR543" s="131"/>
      <c r="AS543" s="131"/>
      <c r="AT543" s="131"/>
      <c r="AU543" s="131"/>
      <c r="AV543" s="131"/>
      <c r="AW543" s="131"/>
      <c r="AX543" s="131"/>
      <c r="AY543" s="131"/>
      <c r="AZ543" s="131"/>
      <c r="BA543" s="131"/>
      <c r="BB543" s="131"/>
      <c r="BC543" s="131"/>
      <c r="BD543" s="131"/>
      <c r="BE543" s="131"/>
      <c r="BF543" s="131"/>
      <c r="BG543" s="131"/>
      <c r="BH543" s="131"/>
      <c r="BI543" s="131"/>
      <c r="BJ543" s="131"/>
      <c r="BK543" s="131"/>
      <c r="BL543" s="131"/>
      <c r="BM543" s="131"/>
      <c r="BN543" s="131"/>
      <c r="BO543" s="131"/>
      <c r="BP543" s="131"/>
      <c r="BQ543" s="131"/>
      <c r="BR543" s="131"/>
      <c r="BS543" s="131"/>
      <c r="BT543" s="131"/>
      <c r="BU543" s="131"/>
      <c r="BV543" s="131"/>
      <c r="BW543" s="131"/>
      <c r="BX543" s="131"/>
      <c r="BY543" s="131"/>
      <c r="BZ543" s="131"/>
      <c r="CA543" s="131"/>
      <c r="CB543" s="131"/>
      <c r="CC543" s="131"/>
      <c r="CD543" s="131"/>
      <c r="CE543" s="131"/>
      <c r="CF543" s="131"/>
      <c r="CG543" s="131"/>
      <c r="CH543" s="131"/>
      <c r="CI543" s="131"/>
      <c r="CJ543" s="131"/>
      <c r="CK543" s="131"/>
      <c r="CL543" s="131"/>
      <c r="CM543" s="131"/>
      <c r="CN543" s="131"/>
      <c r="CO543" s="131"/>
      <c r="CP543" s="131"/>
      <c r="CQ543" s="131"/>
      <c r="CR543" s="131"/>
      <c r="CS543" s="131"/>
      <c r="CT543" s="131"/>
      <c r="CU543" s="131"/>
      <c r="CV543" s="131"/>
      <c r="CW543" s="131"/>
      <c r="CX543" s="131"/>
      <c r="CY543" s="131"/>
      <c r="CZ543" s="131"/>
      <c r="DA543" s="131"/>
      <c r="DB543" s="131"/>
      <c r="DC543" s="131"/>
      <c r="DD543" s="131"/>
      <c r="DE543" s="131"/>
      <c r="DF543" s="131"/>
      <c r="DG543" s="131"/>
      <c r="DH543" s="131"/>
      <c r="DI543" s="131"/>
      <c r="DJ543" s="131"/>
      <c r="DK543" s="131"/>
      <c r="DL543" s="131"/>
      <c r="DM543" s="131"/>
      <c r="DN543" s="131"/>
      <c r="DO543" s="131"/>
      <c r="DP543" s="131"/>
      <c r="DQ543" s="131"/>
      <c r="DR543" s="131"/>
      <c r="DS543" s="131"/>
      <c r="DT543" s="131"/>
      <c r="DU543" s="131"/>
      <c r="DV543" s="131"/>
      <c r="DW543" s="131"/>
      <c r="DX543" s="131"/>
      <c r="DY543" s="131"/>
      <c r="DZ543" s="131"/>
      <c r="EA543" s="131"/>
      <c r="EB543" s="131"/>
      <c r="EC543" s="131"/>
      <c r="ED543" s="131"/>
      <c r="EE543" s="131"/>
      <c r="EF543" s="131"/>
      <c r="EG543" s="131"/>
      <c r="EH543" s="131"/>
      <c r="EI543" s="131"/>
      <c r="EJ543" s="131"/>
      <c r="EK543" s="131"/>
      <c r="EL543" s="131"/>
      <c r="EM543" s="131"/>
      <c r="EN543" s="131"/>
      <c r="EO543" s="131"/>
      <c r="EP543" s="131"/>
      <c r="EQ543" s="131"/>
      <c r="ER543" s="131"/>
      <c r="ES543" s="131"/>
      <c r="ET543" s="131"/>
      <c r="EU543" s="131"/>
      <c r="EV543" s="131"/>
      <c r="EW543" s="131"/>
      <c r="EX543" s="131"/>
      <c r="EY543" s="131"/>
      <c r="EZ543" s="131"/>
      <c r="FA543" s="131"/>
      <c r="FB543" s="131"/>
      <c r="FC543" s="131"/>
      <c r="FD543" s="131"/>
      <c r="FE543" s="131"/>
      <c r="FF543" s="131"/>
      <c r="FG543" s="131"/>
      <c r="FH543" s="131"/>
      <c r="FI543" s="131"/>
      <c r="FJ543" s="131"/>
      <c r="FK543" s="131"/>
      <c r="FL543" s="131"/>
      <c r="FM543" s="131"/>
      <c r="FN543" s="131"/>
      <c r="FO543" s="131"/>
      <c r="FP543" s="131"/>
      <c r="FQ543" s="131"/>
      <c r="FR543" s="131"/>
      <c r="FS543" s="131"/>
      <c r="FT543" s="131"/>
      <c r="FU543" s="131"/>
      <c r="FV543" s="131"/>
      <c r="FW543" s="131"/>
      <c r="FX543" s="131"/>
      <c r="FY543" s="131"/>
      <c r="FZ543" s="131"/>
      <c r="GA543" s="131"/>
      <c r="GB543" s="131"/>
      <c r="GC543" s="131"/>
      <c r="GD543" s="131"/>
      <c r="GE543" s="131"/>
      <c r="GF543" s="131"/>
      <c r="GG543" s="131"/>
      <c r="GH543" s="131"/>
      <c r="GI543" s="131"/>
      <c r="GJ543" s="131"/>
      <c r="GK543" s="131"/>
      <c r="GL543" s="131"/>
      <c r="GM543" s="131"/>
      <c r="GN543" s="131"/>
      <c r="GO543" s="131"/>
      <c r="GP543" s="131"/>
      <c r="GQ543" s="131"/>
      <c r="GR543" s="131"/>
      <c r="GS543" s="131"/>
      <c r="GT543" s="131"/>
      <c r="GU543" s="131"/>
      <c r="GV543" s="131"/>
      <c r="GW543" s="131"/>
      <c r="GX543" s="131"/>
      <c r="GY543" s="131"/>
      <c r="GZ543" s="131"/>
      <c r="HA543" s="131"/>
      <c r="HB543" s="131"/>
      <c r="HC543" s="131"/>
      <c r="HD543" s="131"/>
      <c r="HE543" s="131"/>
      <c r="HF543" s="131"/>
      <c r="HG543" s="131"/>
      <c r="HH543" s="131"/>
      <c r="HI543" s="131"/>
      <c r="HJ543" s="131"/>
      <c r="HK543" s="131"/>
      <c r="HL543" s="131"/>
      <c r="HM543" s="131"/>
      <c r="HN543" s="131"/>
      <c r="HO543" s="131"/>
      <c r="HP543" s="131"/>
      <c r="HQ543" s="131"/>
      <c r="HR543" s="131"/>
      <c r="HS543" s="131"/>
      <c r="HT543" s="131"/>
      <c r="HU543" s="131"/>
      <c r="HV543" s="131"/>
      <c r="HW543" s="131"/>
      <c r="HX543" s="131"/>
      <c r="HY543" s="131"/>
      <c r="HZ543" s="131"/>
      <c r="IA543" s="131"/>
      <c r="IB543" s="131"/>
      <c r="IC543" s="131"/>
      <c r="ID543" s="131"/>
      <c r="IE543" s="131"/>
      <c r="IF543" s="131"/>
      <c r="IG543" s="131"/>
      <c r="IH543" s="131"/>
      <c r="II543" s="131"/>
      <c r="IJ543" s="131"/>
      <c r="IK543" s="131"/>
      <c r="IL543" s="131"/>
      <c r="IM543" s="131"/>
      <c r="IN543" s="131"/>
      <c r="IO543" s="131"/>
      <c r="IP543" s="131"/>
      <c r="IQ543" s="131"/>
      <c r="IR543" s="131"/>
      <c r="IS543" s="131"/>
      <c r="IT543" s="131"/>
      <c r="IU543" s="131"/>
      <c r="IV543" s="131"/>
      <c r="IW543" s="131"/>
      <c r="IX543" s="131"/>
      <c r="IY543" s="131"/>
      <c r="IZ543" s="131"/>
      <c r="JA543" s="131"/>
      <c r="JB543" s="131"/>
      <c r="JC543" s="131"/>
      <c r="JD543" s="131"/>
      <c r="JE543" s="131"/>
      <c r="JF543" s="131"/>
      <c r="JG543" s="131"/>
      <c r="JH543" s="131"/>
      <c r="JI543" s="131"/>
      <c r="JJ543" s="131"/>
      <c r="JK543" s="131"/>
      <c r="JL543" s="131"/>
      <c r="JM543" s="131"/>
      <c r="JN543" s="131"/>
      <c r="JO543" s="131"/>
      <c r="JP543" s="131"/>
      <c r="JQ543" s="131"/>
      <c r="JR543" s="131"/>
      <c r="JS543" s="131"/>
      <c r="JT543" s="131"/>
      <c r="JU543" s="131"/>
      <c r="JV543" s="131"/>
      <c r="JW543" s="131"/>
      <c r="JX543" s="131"/>
      <c r="JY543" s="131"/>
      <c r="JZ543" s="131"/>
      <c r="KA543" s="131"/>
      <c r="KB543" s="131"/>
      <c r="KC543" s="131"/>
      <c r="KD543" s="131"/>
      <c r="KE543" s="131"/>
      <c r="KF543" s="131"/>
      <c r="KG543" s="131"/>
      <c r="KH543" s="131"/>
      <c r="KI543" s="131"/>
      <c r="KJ543" s="131"/>
      <c r="KK543" s="131"/>
      <c r="KL543" s="131"/>
      <c r="KM543" s="131"/>
      <c r="KN543" s="131"/>
      <c r="KO543" s="131"/>
      <c r="KP543" s="131"/>
      <c r="KQ543" s="131"/>
      <c r="KR543" s="131"/>
      <c r="KS543" s="131"/>
      <c r="KT543" s="131"/>
      <c r="KU543" s="131"/>
      <c r="KV543" s="131"/>
      <c r="KW543" s="131"/>
      <c r="KX543" s="131"/>
      <c r="KY543" s="131"/>
      <c r="KZ543" s="131"/>
      <c r="LA543" s="131"/>
      <c r="LB543" s="131"/>
      <c r="LC543" s="131"/>
      <c r="LD543" s="131"/>
      <c r="LE543" s="131"/>
      <c r="LF543" s="131"/>
      <c r="LG543" s="131"/>
      <c r="LH543" s="131"/>
      <c r="LI543" s="131"/>
      <c r="LJ543" s="131"/>
      <c r="LK543" s="131"/>
      <c r="LL543" s="131"/>
      <c r="LM543" s="131"/>
      <c r="LN543" s="131"/>
      <c r="LO543" s="131"/>
      <c r="LP543" s="131"/>
      <c r="LQ543" s="131"/>
      <c r="LR543" s="131"/>
      <c r="LS543" s="131"/>
      <c r="LT543" s="131"/>
      <c r="LU543" s="131"/>
      <c r="LV543" s="131"/>
      <c r="LW543" s="131"/>
      <c r="LX543" s="131"/>
      <c r="LY543" s="131"/>
      <c r="LZ543" s="131"/>
      <c r="MA543" s="131"/>
      <c r="MB543" s="131"/>
      <c r="MC543" s="131"/>
      <c r="MD543" s="131"/>
      <c r="ME543" s="131"/>
      <c r="MF543" s="131"/>
      <c r="MG543" s="131"/>
      <c r="MH543" s="131"/>
      <c r="MI543" s="131"/>
      <c r="MJ543" s="131"/>
      <c r="MK543" s="131"/>
      <c r="ML543" s="131"/>
      <c r="MM543" s="131"/>
      <c r="MN543" s="131"/>
      <c r="MO543" s="131"/>
      <c r="MP543" s="131"/>
      <c r="MQ543" s="131"/>
      <c r="MR543" s="131"/>
      <c r="MS543" s="131"/>
      <c r="MT543" s="131"/>
      <c r="MU543" s="131"/>
      <c r="MV543" s="131"/>
      <c r="MW543" s="131"/>
      <c r="MX543" s="131"/>
      <c r="MY543" s="131"/>
      <c r="MZ543" s="131"/>
      <c r="NA543" s="131"/>
      <c r="NB543" s="131"/>
      <c r="NC543" s="131"/>
      <c r="ND543" s="131"/>
      <c r="NE543" s="131"/>
      <c r="NF543" s="131"/>
      <c r="NG543" s="131"/>
      <c r="NH543" s="131"/>
      <c r="NI543" s="131"/>
      <c r="NJ543" s="131"/>
      <c r="NK543" s="131"/>
      <c r="NL543" s="131"/>
      <c r="NM543" s="131"/>
      <c r="NN543" s="131"/>
      <c r="NO543" s="131"/>
      <c r="NP543" s="131"/>
      <c r="NQ543" s="131"/>
      <c r="NR543" s="131"/>
      <c r="NS543" s="131"/>
      <c r="NT543" s="131"/>
      <c r="NU543" s="131"/>
      <c r="NV543" s="131"/>
      <c r="NW543" s="131"/>
      <c r="NX543" s="131"/>
      <c r="NY543" s="131"/>
      <c r="NZ543" s="131"/>
      <c r="OA543" s="131"/>
      <c r="OB543" s="131"/>
      <c r="OC543" s="131"/>
      <c r="OD543" s="131"/>
      <c r="OE543" s="131"/>
      <c r="OF543" s="131"/>
      <c r="OG543" s="131"/>
      <c r="OH543" s="131"/>
      <c r="OI543" s="131"/>
      <c r="OJ543" s="131"/>
      <c r="OK543" s="131"/>
      <c r="OL543" s="131"/>
      <c r="OM543" s="131"/>
      <c r="ON543" s="131"/>
      <c r="OO543" s="131"/>
      <c r="OP543" s="131"/>
      <c r="OQ543" s="131"/>
      <c r="OR543" s="131"/>
      <c r="OS543" s="131"/>
      <c r="OT543" s="131"/>
      <c r="OU543" s="131"/>
      <c r="OV543" s="131"/>
      <c r="OW543" s="131"/>
      <c r="OX543" s="131"/>
      <c r="OY543" s="131"/>
      <c r="OZ543" s="131"/>
      <c r="PA543" s="131"/>
      <c r="PB543" s="131"/>
      <c r="PC543" s="131"/>
      <c r="PD543" s="131"/>
      <c r="PE543" s="131"/>
      <c r="PF543" s="131"/>
      <c r="PG543" s="131"/>
      <c r="PH543" s="131"/>
      <c r="PI543" s="131"/>
      <c r="PJ543" s="131"/>
      <c r="PK543" s="131"/>
      <c r="PL543" s="131"/>
      <c r="PM543" s="131"/>
      <c r="PN543" s="131"/>
      <c r="PO543" s="131"/>
      <c r="PP543" s="131"/>
      <c r="PQ543" s="131"/>
      <c r="PR543" s="131"/>
      <c r="PS543" s="131"/>
      <c r="PT543" s="131"/>
      <c r="PU543" s="131"/>
      <c r="PV543" s="131"/>
      <c r="PW543" s="131"/>
      <c r="PX543" s="131"/>
      <c r="PY543" s="131"/>
      <c r="PZ543" s="131"/>
      <c r="QA543" s="131"/>
      <c r="QB543" s="131"/>
      <c r="QC543" s="131"/>
      <c r="QD543" s="131"/>
      <c r="QE543" s="131"/>
      <c r="QF543" s="131"/>
      <c r="QG543" s="131"/>
      <c r="QH543" s="131"/>
      <c r="QI543" s="131"/>
      <c r="QJ543" s="131"/>
      <c r="QK543" s="131"/>
      <c r="QL543" s="131"/>
      <c r="QM543" s="131"/>
      <c r="QN543" s="131"/>
      <c r="QO543" s="131"/>
      <c r="QP543" s="131"/>
      <c r="QQ543" s="131"/>
      <c r="QR543" s="131"/>
      <c r="QS543" s="131"/>
      <c r="QT543" s="131"/>
      <c r="QU543" s="131"/>
      <c r="QV543" s="131"/>
      <c r="QW543" s="131"/>
      <c r="QX543" s="131"/>
      <c r="QY543" s="131"/>
      <c r="QZ543" s="131"/>
      <c r="RA543" s="131"/>
      <c r="RB543" s="131"/>
      <c r="RC543" s="131"/>
      <c r="RD543" s="131"/>
      <c r="RE543" s="131"/>
      <c r="RF543" s="131"/>
      <c r="RG543" s="131"/>
      <c r="RH543" s="131"/>
      <c r="RI543" s="131"/>
      <c r="RJ543" s="131"/>
      <c r="RK543" s="131"/>
      <c r="RL543" s="131"/>
      <c r="RM543" s="131"/>
      <c r="RN543" s="131"/>
      <c r="RO543" s="131"/>
      <c r="RP543" s="131"/>
      <c r="RQ543" s="131"/>
      <c r="RR543" s="131"/>
      <c r="RS543" s="131"/>
      <c r="RT543" s="131"/>
      <c r="RU543" s="131"/>
      <c r="RV543" s="131"/>
      <c r="RW543" s="131"/>
      <c r="RX543" s="131"/>
      <c r="RY543" s="131"/>
      <c r="RZ543" s="131"/>
      <c r="SA543" s="131"/>
      <c r="SB543" s="131"/>
      <c r="SC543" s="131"/>
      <c r="SD543" s="131"/>
      <c r="SE543" s="131"/>
      <c r="SF543" s="131"/>
      <c r="SG543" s="131"/>
      <c r="SH543" s="131"/>
      <c r="SI543" s="131"/>
      <c r="SJ543" s="131"/>
      <c r="SK543" s="131"/>
      <c r="SL543" s="131"/>
      <c r="SM543" s="131"/>
      <c r="SN543" s="131"/>
      <c r="SO543" s="131"/>
      <c r="SP543" s="131"/>
      <c r="SQ543" s="131"/>
      <c r="SR543" s="131"/>
      <c r="SS543" s="131"/>
      <c r="ST543" s="131"/>
      <c r="SU543" s="131"/>
      <c r="SV543" s="131"/>
      <c r="SW543" s="131"/>
      <c r="SX543" s="131"/>
      <c r="SY543" s="131"/>
      <c r="SZ543" s="131"/>
      <c r="TA543" s="131"/>
      <c r="TB543" s="131"/>
      <c r="TC543" s="131"/>
      <c r="TD543" s="131"/>
      <c r="TE543" s="131"/>
      <c r="TF543" s="131"/>
      <c r="TG543" s="131"/>
      <c r="TH543" s="131"/>
      <c r="TI543" s="131"/>
      <c r="TJ543" s="131"/>
      <c r="TK543" s="131"/>
      <c r="TL543" s="131"/>
      <c r="TM543" s="131"/>
      <c r="TN543" s="131"/>
      <c r="TO543" s="131"/>
      <c r="TP543" s="131"/>
      <c r="TQ543" s="131"/>
      <c r="TR543" s="131"/>
      <c r="TS543" s="131"/>
      <c r="TT543" s="131"/>
      <c r="TU543" s="131"/>
      <c r="TV543" s="131"/>
      <c r="TW543" s="131"/>
      <c r="TX543" s="131"/>
      <c r="TY543" s="131"/>
      <c r="TZ543" s="131"/>
      <c r="UA543" s="131"/>
      <c r="UB543" s="131"/>
      <c r="UC543" s="131"/>
      <c r="UD543" s="131"/>
      <c r="UE543" s="131"/>
      <c r="UF543" s="131"/>
      <c r="UG543" s="131"/>
      <c r="UH543" s="131"/>
      <c r="UI543" s="131"/>
      <c r="UJ543" s="131"/>
      <c r="UK543" s="131"/>
      <c r="UL543" s="131"/>
      <c r="UM543" s="131"/>
      <c r="UN543" s="131"/>
      <c r="UO543" s="131"/>
      <c r="UP543" s="131"/>
      <c r="UQ543" s="131"/>
      <c r="UR543" s="131"/>
      <c r="US543" s="131"/>
      <c r="UT543" s="131"/>
      <c r="UU543" s="131"/>
      <c r="UV543" s="131"/>
      <c r="UW543" s="131"/>
      <c r="UX543" s="131"/>
      <c r="UY543" s="131"/>
      <c r="UZ543" s="131"/>
      <c r="VA543" s="131"/>
      <c r="VB543" s="131"/>
      <c r="VC543" s="131"/>
      <c r="VD543" s="131"/>
      <c r="VE543" s="131"/>
      <c r="VF543" s="131"/>
      <c r="VG543" s="131"/>
      <c r="VH543" s="131"/>
      <c r="VI543" s="131"/>
      <c r="VJ543" s="131"/>
      <c r="VK543" s="131"/>
      <c r="VL543" s="131"/>
      <c r="VM543" s="131"/>
      <c r="VN543" s="131"/>
      <c r="VO543" s="131"/>
      <c r="VP543" s="131"/>
      <c r="VQ543" s="131"/>
      <c r="VR543" s="131"/>
      <c r="VS543" s="131"/>
      <c r="VT543" s="131"/>
      <c r="VU543" s="131"/>
      <c r="VV543" s="131"/>
      <c r="VW543" s="131"/>
      <c r="VX543" s="131"/>
      <c r="VY543" s="131"/>
      <c r="VZ543" s="131"/>
      <c r="WA543" s="131"/>
      <c r="WB543" s="131"/>
      <c r="WC543" s="131"/>
      <c r="WD543" s="131"/>
      <c r="WE543" s="131"/>
      <c r="WF543" s="131"/>
      <c r="WG543" s="131"/>
      <c r="WH543" s="131"/>
      <c r="WI543" s="131"/>
      <c r="WJ543" s="131"/>
      <c r="WK543" s="131"/>
      <c r="WL543" s="131"/>
      <c r="WM543" s="131"/>
      <c r="WN543" s="131"/>
      <c r="WO543" s="131"/>
      <c r="WP543" s="131"/>
      <c r="WQ543" s="131"/>
      <c r="WR543" s="131"/>
      <c r="WS543" s="131"/>
      <c r="WT543" s="131"/>
      <c r="WU543" s="131"/>
      <c r="WV543" s="131"/>
      <c r="WW543" s="131"/>
      <c r="WX543" s="131"/>
      <c r="WY543" s="131"/>
      <c r="WZ543" s="131"/>
      <c r="XA543" s="131"/>
      <c r="XB543" s="131"/>
      <c r="XC543" s="131"/>
      <c r="XD543" s="131"/>
      <c r="XE543" s="131"/>
      <c r="XF543" s="131"/>
      <c r="XG543" s="131"/>
      <c r="XH543" s="131"/>
      <c r="XI543" s="131"/>
      <c r="XJ543" s="131"/>
      <c r="XK543" s="131"/>
      <c r="XL543" s="131"/>
      <c r="XM543" s="131"/>
      <c r="XN543" s="131"/>
      <c r="XO543" s="131"/>
      <c r="XP543" s="131"/>
      <c r="XQ543" s="131"/>
      <c r="XR543" s="131"/>
      <c r="XS543" s="131"/>
      <c r="XT543" s="131"/>
      <c r="XU543" s="131"/>
      <c r="XV543" s="131"/>
      <c r="XW543" s="131"/>
      <c r="XX543" s="131"/>
      <c r="XY543" s="131"/>
      <c r="XZ543" s="131"/>
      <c r="YA543" s="131"/>
      <c r="YB543" s="131"/>
      <c r="YC543" s="131"/>
      <c r="YD543" s="131"/>
      <c r="YE543" s="131"/>
      <c r="YF543" s="131"/>
      <c r="YG543" s="131"/>
      <c r="YH543" s="131"/>
      <c r="YI543" s="131"/>
      <c r="YJ543" s="131"/>
      <c r="YK543" s="131"/>
      <c r="YL543" s="131"/>
      <c r="YM543" s="131"/>
      <c r="YN543" s="131"/>
      <c r="YO543" s="131"/>
      <c r="YP543" s="131"/>
      <c r="YQ543" s="131"/>
      <c r="YR543" s="131"/>
      <c r="YS543" s="131"/>
      <c r="YT543" s="131"/>
      <c r="YU543" s="131"/>
      <c r="YV543" s="131"/>
      <c r="YW543" s="131"/>
      <c r="YX543" s="131"/>
      <c r="YY543" s="131"/>
      <c r="YZ543" s="131"/>
      <c r="ZA543" s="131"/>
      <c r="ZB543" s="131"/>
      <c r="ZC543" s="131"/>
      <c r="ZD543" s="131"/>
      <c r="ZE543" s="131"/>
      <c r="ZF543" s="131"/>
      <c r="ZG543" s="131"/>
      <c r="ZH543" s="131"/>
      <c r="ZI543" s="131"/>
      <c r="ZJ543" s="131"/>
      <c r="ZK543" s="131"/>
      <c r="ZL543" s="131"/>
      <c r="ZM543" s="131"/>
      <c r="ZN543" s="131"/>
      <c r="ZO543" s="131"/>
      <c r="ZP543" s="131"/>
      <c r="ZQ543" s="131"/>
      <c r="ZR543" s="131"/>
      <c r="ZS543" s="131"/>
      <c r="ZT543" s="131"/>
      <c r="ZU543" s="131"/>
      <c r="ZV543" s="131"/>
      <c r="ZW543" s="131"/>
      <c r="ZX543" s="131"/>
      <c r="ZY543" s="131"/>
      <c r="ZZ543" s="131"/>
      <c r="AAA543" s="131"/>
      <c r="AAB543" s="131"/>
      <c r="AAC543" s="131"/>
      <c r="AAD543" s="131"/>
      <c r="AAE543" s="131"/>
      <c r="AAF543" s="131"/>
      <c r="AAG543" s="131"/>
      <c r="AAH543" s="131"/>
      <c r="AAI543" s="131"/>
      <c r="AAJ543" s="131"/>
      <c r="AAK543" s="131"/>
      <c r="AAL543" s="131"/>
      <c r="AAM543" s="131"/>
      <c r="AAN543" s="131"/>
      <c r="AAO543" s="131"/>
      <c r="AAP543" s="131"/>
      <c r="AAQ543" s="131"/>
      <c r="AAR543" s="131"/>
      <c r="AAS543" s="131"/>
      <c r="AAT543" s="131"/>
      <c r="AAU543" s="131"/>
      <c r="AAV543" s="131"/>
      <c r="AAW543" s="131"/>
      <c r="AAX543" s="131"/>
      <c r="AAY543" s="131"/>
      <c r="AAZ543" s="131"/>
      <c r="ABA543" s="131"/>
      <c r="ABB543" s="131"/>
      <c r="ABC543" s="131"/>
      <c r="ABD543" s="131"/>
      <c r="ABE543" s="131"/>
      <c r="ABF543" s="131"/>
      <c r="ABG543" s="131"/>
      <c r="ABH543" s="131"/>
      <c r="ABI543" s="131"/>
      <c r="ABJ543" s="131"/>
      <c r="ABK543" s="131"/>
      <c r="ABL543" s="131"/>
      <c r="ABM543" s="131"/>
      <c r="ABN543" s="131"/>
      <c r="ABO543" s="131"/>
      <c r="ABP543" s="131"/>
      <c r="ABQ543" s="131"/>
      <c r="ABR543" s="131"/>
      <c r="ABS543" s="131"/>
      <c r="ABT543" s="131"/>
      <c r="ABU543" s="131"/>
      <c r="ABV543" s="131"/>
      <c r="ABW543" s="131"/>
      <c r="ABX543" s="131"/>
      <c r="ABY543" s="131"/>
      <c r="ABZ543" s="131"/>
      <c r="ACA543" s="131"/>
      <c r="ACB543" s="131"/>
      <c r="ACC543" s="131"/>
      <c r="ACD543" s="131"/>
      <c r="ACE543" s="131"/>
      <c r="ACF543" s="131"/>
      <c r="ACG543" s="131"/>
      <c r="ACH543" s="131"/>
      <c r="ACI543" s="131"/>
      <c r="ACJ543" s="131"/>
      <c r="ACK543" s="131"/>
      <c r="ACL543" s="131"/>
      <c r="ACM543" s="131"/>
      <c r="ACN543" s="131"/>
      <c r="ACO543" s="131"/>
      <c r="ACP543" s="131"/>
      <c r="ACQ543" s="131"/>
      <c r="ACR543" s="131"/>
      <c r="ACS543" s="131"/>
      <c r="ACT543" s="131"/>
      <c r="ACU543" s="131"/>
      <c r="ACV543" s="131"/>
      <c r="ACW543" s="131"/>
      <c r="ACX543" s="131"/>
      <c r="ACY543" s="131"/>
      <c r="ACZ543" s="131"/>
      <c r="ADA543" s="131"/>
      <c r="ADB543" s="131"/>
      <c r="ADC543" s="131"/>
      <c r="ADD543" s="131"/>
      <c r="ADE543" s="131"/>
      <c r="ADF543" s="131"/>
      <c r="ADG543" s="131"/>
      <c r="ADH543" s="131"/>
      <c r="ADI543" s="131"/>
      <c r="ADJ543" s="131"/>
      <c r="ADK543" s="131"/>
      <c r="ADL543" s="131"/>
      <c r="ADM543" s="131"/>
      <c r="ADN543" s="131"/>
      <c r="ADO543" s="131"/>
      <c r="ADP543" s="131"/>
      <c r="ADQ543" s="131"/>
      <c r="ADR543" s="131"/>
      <c r="ADS543" s="131"/>
      <c r="ADT543" s="131"/>
      <c r="ADU543" s="131"/>
      <c r="ADV543" s="131"/>
      <c r="ADW543" s="131"/>
      <c r="ADX543" s="131"/>
      <c r="ADY543" s="131"/>
      <c r="ADZ543" s="131"/>
      <c r="AEA543" s="131"/>
      <c r="AEB543" s="131"/>
      <c r="AEC543" s="131"/>
      <c r="AED543" s="131"/>
      <c r="AEE543" s="131"/>
      <c r="AEF543" s="131"/>
      <c r="AEG543" s="131"/>
      <c r="AEH543" s="131"/>
      <c r="AEI543" s="131"/>
      <c r="AEJ543" s="131"/>
      <c r="AEK543" s="131"/>
      <c r="AEL543" s="131"/>
      <c r="AEM543" s="131"/>
      <c r="AEN543" s="131"/>
      <c r="AEO543" s="131"/>
      <c r="AEP543" s="131"/>
      <c r="AEQ543" s="131"/>
      <c r="AER543" s="131"/>
      <c r="AES543" s="131"/>
      <c r="AET543" s="131"/>
      <c r="AEU543" s="131"/>
      <c r="AEV543" s="131"/>
      <c r="AEW543" s="131"/>
      <c r="AEX543" s="131"/>
      <c r="AEY543" s="131"/>
      <c r="AEZ543" s="131"/>
      <c r="AFA543" s="131"/>
      <c r="AFB543" s="131"/>
      <c r="AFC543" s="131"/>
      <c r="AFD543" s="131"/>
      <c r="AFE543" s="131"/>
      <c r="AFF543" s="131"/>
      <c r="AFG543" s="131"/>
      <c r="AFH543" s="131"/>
      <c r="AFI543" s="131"/>
      <c r="AFJ543" s="131"/>
      <c r="AFK543" s="131"/>
      <c r="AFL543" s="131"/>
      <c r="AFM543" s="131"/>
      <c r="AFN543" s="131"/>
      <c r="AFO543" s="131"/>
      <c r="AFP543" s="131"/>
      <c r="AFQ543" s="131"/>
      <c r="AFR543" s="131"/>
      <c r="AFS543" s="131"/>
      <c r="AFT543" s="131"/>
      <c r="AFU543" s="131"/>
      <c r="AFV543" s="131"/>
      <c r="AFW543" s="131"/>
      <c r="AFX543" s="131"/>
      <c r="AFY543" s="131"/>
      <c r="AFZ543" s="131"/>
      <c r="AGA543" s="131"/>
      <c r="AGB543" s="131"/>
      <c r="AGC543" s="131"/>
      <c r="AGD543" s="131"/>
      <c r="AGE543" s="131"/>
      <c r="AGF543" s="131"/>
      <c r="AGG543" s="131"/>
      <c r="AGH543" s="131"/>
      <c r="AGI543" s="131"/>
      <c r="AGJ543" s="131"/>
      <c r="AGK543" s="131"/>
      <c r="AGL543" s="131"/>
      <c r="AGM543" s="131"/>
      <c r="AGN543" s="131"/>
      <c r="AGO543" s="131"/>
      <c r="AGP543" s="131"/>
      <c r="AGQ543" s="131"/>
      <c r="AGR543" s="131"/>
      <c r="AGS543" s="131"/>
      <c r="AGT543" s="131"/>
      <c r="AGU543" s="131"/>
      <c r="AGV543" s="131"/>
      <c r="AGW543" s="131"/>
      <c r="AGX543" s="131"/>
      <c r="AGY543" s="131"/>
      <c r="AGZ543" s="131"/>
      <c r="AHA543" s="131"/>
      <c r="AHB543" s="131"/>
      <c r="AHC543" s="131"/>
      <c r="AHD543" s="131"/>
      <c r="AHE543" s="131"/>
      <c r="AHF543" s="131"/>
      <c r="AHG543" s="131"/>
      <c r="AHH543" s="131"/>
      <c r="AHI543" s="131"/>
      <c r="AHJ543" s="131"/>
      <c r="AHK543" s="131"/>
      <c r="AHL543" s="131"/>
      <c r="AHM543" s="131"/>
      <c r="AHN543" s="131"/>
      <c r="AHO543" s="131"/>
      <c r="AHP543" s="131"/>
      <c r="AHQ543" s="131"/>
      <c r="AHR543" s="131"/>
      <c r="AHS543" s="131"/>
      <c r="AHT543" s="131"/>
      <c r="AHU543" s="131"/>
      <c r="AHV543" s="131"/>
      <c r="AHW543" s="131"/>
      <c r="AHX543" s="131"/>
      <c r="AHY543" s="131"/>
      <c r="AHZ543" s="131"/>
      <c r="AIA543" s="131"/>
      <c r="AIB543" s="131"/>
      <c r="AIC543" s="131"/>
      <c r="AID543" s="131"/>
      <c r="AIE543" s="131"/>
      <c r="AIF543" s="131"/>
      <c r="AIG543" s="131"/>
      <c r="AIH543" s="131"/>
      <c r="AII543" s="131"/>
      <c r="AIJ543" s="131"/>
      <c r="AIK543" s="131"/>
      <c r="AIL543" s="131"/>
      <c r="AIM543" s="131"/>
      <c r="AIN543" s="131"/>
      <c r="AIO543" s="131"/>
      <c r="AIP543" s="131"/>
      <c r="AIQ543" s="131"/>
      <c r="AIR543" s="131"/>
      <c r="AIS543" s="131"/>
      <c r="AIT543" s="131"/>
      <c r="AIU543" s="131"/>
      <c r="AIV543" s="131"/>
      <c r="AIW543" s="131"/>
      <c r="AIX543" s="131"/>
      <c r="AIY543" s="131"/>
      <c r="AIZ543" s="131"/>
      <c r="AJA543" s="131"/>
      <c r="AJB543" s="131"/>
      <c r="AJC543" s="131"/>
      <c r="AJD543" s="131"/>
      <c r="AJE543" s="131"/>
      <c r="AJF543" s="131"/>
      <c r="AJG543" s="131"/>
      <c r="AJH543" s="131"/>
      <c r="AJI543" s="131"/>
      <c r="AJJ543" s="131"/>
      <c r="AJK543" s="131"/>
      <c r="AJL543" s="131"/>
      <c r="AJM543" s="131"/>
      <c r="AJN543" s="131"/>
      <c r="AJO543" s="131"/>
      <c r="AJP543" s="131"/>
      <c r="AJQ543" s="131"/>
      <c r="AJR543" s="131"/>
      <c r="AJS543" s="131"/>
      <c r="AJT543" s="131"/>
      <c r="AJU543" s="131"/>
      <c r="AJV543" s="131"/>
      <c r="AJW543" s="131"/>
      <c r="AJX543" s="131"/>
      <c r="AJY543" s="131"/>
      <c r="AJZ543" s="131"/>
      <c r="AKA543" s="131"/>
      <c r="AKB543" s="131"/>
      <c r="AKC543" s="131"/>
      <c r="AKD543" s="131"/>
      <c r="AKE543" s="131"/>
      <c r="AKF543" s="131"/>
      <c r="AKG543" s="131"/>
      <c r="AKH543" s="131"/>
      <c r="AKI543" s="131"/>
      <c r="AKJ543" s="131"/>
      <c r="AKK543" s="131"/>
      <c r="AKL543" s="131"/>
      <c r="AKM543" s="131"/>
      <c r="AKN543" s="131"/>
      <c r="AKO543" s="131"/>
      <c r="AKP543" s="131"/>
      <c r="AKQ543" s="131"/>
      <c r="AKR543" s="131"/>
      <c r="AKS543" s="131"/>
      <c r="AKT543" s="131"/>
      <c r="AKU543" s="131"/>
      <c r="AKV543" s="131"/>
      <c r="AKW543" s="131"/>
      <c r="AKX543" s="131"/>
      <c r="AKY543" s="131"/>
      <c r="AKZ543" s="131"/>
      <c r="ALA543" s="131"/>
      <c r="ALB543" s="131"/>
      <c r="ALC543" s="131"/>
      <c r="ALD543" s="131"/>
      <c r="ALE543" s="131"/>
      <c r="ALF543" s="131"/>
      <c r="ALG543" s="131"/>
      <c r="ALH543" s="131"/>
      <c r="ALI543" s="131"/>
      <c r="ALJ543" s="131"/>
      <c r="ALK543" s="131"/>
      <c r="ALL543" s="131"/>
      <c r="ALM543" s="131"/>
      <c r="ALN543" s="131"/>
      <c r="ALO543" s="131"/>
      <c r="ALP543" s="131"/>
      <c r="ALQ543" s="131"/>
      <c r="ALR543" s="131"/>
      <c r="ALS543" s="131"/>
      <c r="ALT543" s="131"/>
      <c r="ALU543" s="131"/>
      <c r="ALV543" s="131"/>
      <c r="ALW543" s="131"/>
      <c r="ALX543" s="131"/>
      <c r="ALY543" s="131"/>
      <c r="ALZ543" s="131"/>
      <c r="AMA543" s="131"/>
      <c r="AMB543" s="131"/>
      <c r="AMC543" s="131"/>
      <c r="AMD543" s="131"/>
      <c r="AME543" s="131"/>
      <c r="AMF543" s="131"/>
      <c r="AMG543" s="131"/>
      <c r="AMH543" s="131"/>
      <c r="AMI543" s="131"/>
      <c r="AMJ543" s="131"/>
      <c r="AMK543" s="131"/>
      <c r="AML543" s="131"/>
      <c r="AMM543" s="131"/>
      <c r="AMN543" s="131"/>
      <c r="AMO543" s="131"/>
      <c r="AMP543" s="131"/>
      <c r="AMQ543" s="131"/>
      <c r="AMR543" s="131"/>
      <c r="AMS543" s="131"/>
      <c r="AMT543" s="131"/>
      <c r="AMU543" s="131"/>
      <c r="AMV543" s="131"/>
      <c r="AMW543" s="131"/>
      <c r="AMX543" s="131"/>
      <c r="AMY543" s="131"/>
      <c r="AMZ543" s="131"/>
      <c r="ANA543" s="131"/>
      <c r="ANB543" s="131"/>
      <c r="ANC543" s="131"/>
      <c r="AND543" s="131"/>
      <c r="ANE543" s="131"/>
      <c r="ANF543" s="131"/>
      <c r="ANG543" s="131"/>
      <c r="ANH543" s="131"/>
      <c r="ANI543" s="131"/>
      <c r="ANJ543" s="131"/>
      <c r="ANK543" s="131"/>
      <c r="ANL543" s="131"/>
      <c r="ANM543" s="131"/>
      <c r="ANN543" s="131"/>
      <c r="ANO543" s="131"/>
      <c r="ANP543" s="131"/>
      <c r="ANQ543" s="131"/>
      <c r="ANR543" s="131"/>
      <c r="ANS543" s="131"/>
      <c r="ANT543" s="131"/>
      <c r="ANU543" s="131"/>
      <c r="ANV543" s="131"/>
      <c r="ANW543" s="131"/>
      <c r="ANX543" s="131"/>
      <c r="ANY543" s="131"/>
      <c r="ANZ543" s="131"/>
      <c r="AOA543" s="131"/>
      <c r="AOB543" s="131"/>
      <c r="AOC543" s="131"/>
      <c r="AOD543" s="131"/>
      <c r="AOE543" s="131"/>
      <c r="AOF543" s="131"/>
      <c r="AOG543" s="131"/>
      <c r="AOH543" s="131"/>
      <c r="AOI543" s="131"/>
      <c r="AOJ543" s="131"/>
      <c r="AOK543" s="131"/>
      <c r="AOL543" s="131"/>
      <c r="AOM543" s="131"/>
      <c r="AON543" s="131"/>
      <c r="AOO543" s="131"/>
      <c r="AOP543" s="131"/>
      <c r="AOQ543" s="131"/>
      <c r="AOR543" s="131"/>
      <c r="AOS543" s="131"/>
      <c r="AOT543" s="131"/>
      <c r="AOU543" s="131"/>
      <c r="AOV543" s="131"/>
      <c r="AOW543" s="131"/>
      <c r="AOX543" s="131"/>
      <c r="AOY543" s="131"/>
      <c r="AOZ543" s="131"/>
      <c r="APA543" s="131"/>
      <c r="APB543" s="131"/>
      <c r="APC543" s="131"/>
      <c r="APD543" s="131"/>
      <c r="APE543" s="131"/>
      <c r="APF543" s="131"/>
      <c r="APG543" s="131"/>
      <c r="APH543" s="131"/>
      <c r="API543" s="131"/>
      <c r="APJ543" s="131"/>
      <c r="APK543" s="131"/>
      <c r="APL543" s="131"/>
      <c r="APM543" s="131"/>
      <c r="APN543" s="131"/>
      <c r="APO543" s="131"/>
      <c r="APP543" s="131"/>
      <c r="APQ543" s="131"/>
      <c r="APR543" s="131"/>
      <c r="APS543" s="131"/>
      <c r="APT543" s="131"/>
      <c r="APU543" s="131"/>
      <c r="APV543" s="131"/>
      <c r="APW543" s="131"/>
      <c r="APX543" s="131"/>
      <c r="APY543" s="131"/>
      <c r="APZ543" s="131"/>
      <c r="AQA543" s="131"/>
      <c r="AQB543" s="131"/>
      <c r="AQC543" s="131"/>
      <c r="AQD543" s="131"/>
      <c r="AQE543" s="131"/>
      <c r="AQF543" s="131"/>
      <c r="AQG543" s="131"/>
      <c r="AQH543" s="131"/>
      <c r="AQI543" s="131"/>
      <c r="AQJ543" s="131"/>
      <c r="AQK543" s="131"/>
      <c r="AQL543" s="131"/>
      <c r="AQM543" s="131"/>
      <c r="AQN543" s="131"/>
      <c r="AQO543" s="131"/>
      <c r="AQP543" s="131"/>
      <c r="AQQ543" s="131"/>
      <c r="AQR543" s="131"/>
      <c r="AQS543" s="131"/>
      <c r="AQT543" s="131"/>
      <c r="AQU543" s="131"/>
      <c r="AQV543" s="131"/>
      <c r="AQW543" s="131"/>
      <c r="AQX543" s="131"/>
      <c r="AQY543" s="131"/>
      <c r="AQZ543" s="131"/>
      <c r="ARA543" s="131"/>
      <c r="ARB543" s="131"/>
      <c r="ARC543" s="131"/>
      <c r="ARD543" s="131"/>
      <c r="ARE543" s="131"/>
      <c r="ARF543" s="131"/>
      <c r="ARG543" s="131"/>
      <c r="ARH543" s="131"/>
      <c r="ARI543" s="131"/>
      <c r="ARJ543" s="131"/>
      <c r="ARK543" s="131"/>
      <c r="ARL543" s="131"/>
      <c r="ARM543" s="131"/>
      <c r="ARN543" s="131"/>
      <c r="ARO543" s="131"/>
      <c r="ARP543" s="131"/>
      <c r="ARQ543" s="131"/>
      <c r="ARR543" s="131"/>
      <c r="ARS543" s="131"/>
      <c r="ART543" s="131"/>
      <c r="ARU543" s="131"/>
      <c r="ARV543" s="131"/>
      <c r="ARW543" s="131"/>
      <c r="ARX543" s="131"/>
      <c r="ARY543" s="131"/>
      <c r="ARZ543" s="131"/>
      <c r="ASA543" s="131"/>
      <c r="ASB543" s="131"/>
      <c r="ASC543" s="131"/>
      <c r="ASD543" s="131"/>
      <c r="ASE543" s="131"/>
      <c r="ASF543" s="131"/>
      <c r="ASG543" s="131"/>
      <c r="ASH543" s="131"/>
      <c r="ASI543" s="131"/>
      <c r="ASJ543" s="131"/>
      <c r="ASK543" s="131"/>
      <c r="ASL543" s="131"/>
      <c r="ASM543" s="131"/>
      <c r="ASN543" s="131"/>
      <c r="ASO543" s="131"/>
      <c r="ASP543" s="131"/>
      <c r="ASQ543" s="131"/>
      <c r="ASR543" s="131"/>
      <c r="ASS543" s="131"/>
      <c r="AST543" s="131"/>
      <c r="ASU543" s="131"/>
      <c r="ASV543" s="131"/>
      <c r="ASW543" s="131"/>
      <c r="ASX543" s="131"/>
      <c r="ASY543" s="131"/>
      <c r="ASZ543" s="131"/>
      <c r="ATA543" s="131"/>
      <c r="ATB543" s="131"/>
      <c r="ATC543" s="131"/>
      <c r="ATD543" s="131"/>
      <c r="ATE543" s="131"/>
      <c r="ATF543" s="131"/>
      <c r="ATG543" s="131"/>
      <c r="ATH543" s="131"/>
      <c r="ATI543" s="131"/>
      <c r="ATJ543" s="131"/>
      <c r="ATK543" s="131"/>
      <c r="ATL543" s="131"/>
      <c r="ATM543" s="131"/>
      <c r="ATN543" s="131"/>
      <c r="ATO543" s="131"/>
      <c r="ATP543" s="131"/>
      <c r="ATQ543" s="131"/>
      <c r="ATR543" s="131"/>
      <c r="ATS543" s="131"/>
      <c r="ATT543" s="131"/>
      <c r="ATU543" s="131"/>
      <c r="ATV543" s="131"/>
      <c r="ATW543" s="131"/>
      <c r="ATX543" s="131"/>
      <c r="ATY543" s="131"/>
      <c r="ATZ543" s="131"/>
      <c r="AUA543" s="131"/>
      <c r="AUB543" s="131"/>
      <c r="AUC543" s="131"/>
      <c r="AUD543" s="131"/>
      <c r="AUE543" s="131"/>
      <c r="AUF543" s="131"/>
      <c r="AUG543" s="131"/>
      <c r="AUH543" s="131"/>
      <c r="AUI543" s="131"/>
      <c r="AUJ543" s="131"/>
      <c r="AUK543" s="131"/>
      <c r="AUL543" s="131"/>
      <c r="AUM543" s="131"/>
      <c r="AUN543" s="131"/>
      <c r="AUO543" s="131"/>
      <c r="AUP543" s="131"/>
      <c r="AUQ543" s="131"/>
      <c r="AUR543" s="131"/>
      <c r="AUS543" s="131"/>
      <c r="AUT543" s="131"/>
      <c r="AUU543" s="131"/>
      <c r="AUV543" s="131"/>
      <c r="AUW543" s="131"/>
      <c r="AUX543" s="131"/>
      <c r="AUY543" s="131"/>
      <c r="AUZ543" s="131"/>
      <c r="AVA543" s="131"/>
      <c r="AVB543" s="131"/>
      <c r="AVC543" s="131"/>
      <c r="AVD543" s="131"/>
      <c r="AVE543" s="131"/>
      <c r="AVF543" s="131"/>
      <c r="AVG543" s="131"/>
      <c r="AVH543" s="131"/>
      <c r="AVI543" s="131"/>
      <c r="AVJ543" s="131"/>
      <c r="AVK543" s="131"/>
      <c r="AVL543" s="131"/>
      <c r="AVM543" s="131"/>
      <c r="AVN543" s="131"/>
      <c r="AVO543" s="131"/>
      <c r="AVP543" s="131"/>
      <c r="AVQ543" s="131"/>
      <c r="AVR543" s="131"/>
      <c r="AVS543" s="131"/>
      <c r="AVT543" s="131"/>
      <c r="AVU543" s="131"/>
      <c r="AVV543" s="131"/>
      <c r="AVW543" s="131"/>
      <c r="AVX543" s="131"/>
      <c r="AVY543" s="131"/>
      <c r="AVZ543" s="131"/>
      <c r="AWA543" s="131"/>
      <c r="AWB543" s="131"/>
      <c r="AWC543" s="131"/>
      <c r="AWD543" s="131"/>
      <c r="AWE543" s="131"/>
      <c r="AWF543" s="131"/>
      <c r="AWG543" s="131"/>
      <c r="AWH543" s="131"/>
      <c r="AWI543" s="131"/>
      <c r="AWJ543" s="131"/>
      <c r="AWK543" s="131"/>
      <c r="AWL543" s="131"/>
      <c r="AWM543" s="131"/>
      <c r="AWN543" s="131"/>
      <c r="AWO543" s="131"/>
      <c r="AWP543" s="131"/>
      <c r="AWQ543" s="131"/>
      <c r="AWR543" s="131"/>
      <c r="AWS543" s="131"/>
      <c r="AWT543" s="131"/>
      <c r="AWU543" s="131"/>
      <c r="AWV543" s="131"/>
      <c r="AWW543" s="131"/>
      <c r="AWX543" s="131"/>
      <c r="AWY543" s="131"/>
      <c r="AWZ543" s="131"/>
      <c r="AXA543" s="131"/>
      <c r="AXB543" s="131"/>
      <c r="AXC543" s="131"/>
      <c r="AXD543" s="131"/>
      <c r="AXE543" s="131"/>
      <c r="AXF543" s="131"/>
      <c r="AXG543" s="131"/>
      <c r="AXH543" s="131"/>
      <c r="AXI543" s="131"/>
      <c r="AXJ543" s="131"/>
      <c r="AXK543" s="131"/>
      <c r="AXL543" s="131"/>
      <c r="AXM543" s="131"/>
      <c r="AXN543" s="131"/>
      <c r="AXO543" s="131"/>
      <c r="AXP543" s="131"/>
      <c r="AXQ543" s="131"/>
      <c r="AXR543" s="131"/>
      <c r="AXS543" s="131"/>
      <c r="AXT543" s="131"/>
      <c r="AXU543" s="131"/>
      <c r="AXV543" s="131"/>
      <c r="AXW543" s="131"/>
      <c r="AXX543" s="131"/>
    </row>
    <row r="544" spans="1:1324" s="106" customFormat="1" ht="15.75" hidden="1" customHeight="1" x14ac:dyDescent="0.2">
      <c r="A544" s="13" t="s">
        <v>1731</v>
      </c>
      <c r="B544" s="62" t="s">
        <v>1368</v>
      </c>
      <c r="C544" s="63" t="s">
        <v>1648</v>
      </c>
      <c r="D544" s="64" t="s">
        <v>1733</v>
      </c>
      <c r="E544" s="51">
        <v>41708</v>
      </c>
      <c r="F544" s="66" t="s">
        <v>1167</v>
      </c>
      <c r="G544" s="30" t="s">
        <v>1186</v>
      </c>
      <c r="H544" s="30">
        <v>42005</v>
      </c>
      <c r="I544" s="30" t="s">
        <v>1065</v>
      </c>
      <c r="J544" s="173"/>
      <c r="K544" s="84" t="s">
        <v>6</v>
      </c>
      <c r="L544" s="87">
        <v>1</v>
      </c>
      <c r="M544" s="87">
        <v>1</v>
      </c>
      <c r="N544" s="84" t="s">
        <v>326</v>
      </c>
      <c r="O544" s="84">
        <v>1</v>
      </c>
      <c r="P544" s="84" t="s">
        <v>326</v>
      </c>
      <c r="Q544" s="84">
        <v>1</v>
      </c>
      <c r="R544" s="84" t="s">
        <v>326</v>
      </c>
      <c r="S544" s="84">
        <v>1</v>
      </c>
      <c r="T544" s="84" t="s">
        <v>49</v>
      </c>
      <c r="U544" s="84">
        <v>1</v>
      </c>
      <c r="V544" s="84">
        <v>1</v>
      </c>
      <c r="W544" s="84">
        <v>0</v>
      </c>
      <c r="X544" s="87">
        <v>0</v>
      </c>
      <c r="Y544" s="84">
        <v>0</v>
      </c>
      <c r="Z544" s="84">
        <v>1</v>
      </c>
      <c r="AA544" s="84">
        <v>0</v>
      </c>
      <c r="AB544" s="84">
        <v>1</v>
      </c>
      <c r="AC544" s="84">
        <v>0</v>
      </c>
      <c r="AD544" s="84">
        <v>0</v>
      </c>
      <c r="AE544" s="84">
        <v>0</v>
      </c>
      <c r="AF544" s="110"/>
      <c r="AG544" s="131"/>
      <c r="AH544" s="131"/>
      <c r="AI544" s="131"/>
      <c r="AJ544" s="131"/>
      <c r="AK544" s="131"/>
      <c r="AL544" s="131"/>
      <c r="AM544" s="131"/>
      <c r="AN544" s="131"/>
      <c r="AO544" s="131"/>
      <c r="AP544" s="131"/>
      <c r="AQ544" s="131"/>
      <c r="AR544" s="131"/>
      <c r="AS544" s="131"/>
      <c r="AT544" s="131"/>
      <c r="AU544" s="131"/>
      <c r="AV544" s="131"/>
      <c r="AW544" s="131"/>
      <c r="AX544" s="131"/>
      <c r="AY544" s="131"/>
      <c r="AZ544" s="131"/>
      <c r="BA544" s="131"/>
      <c r="BB544" s="131"/>
      <c r="BC544" s="131"/>
      <c r="BD544" s="131"/>
      <c r="BE544" s="131"/>
      <c r="BF544" s="131"/>
      <c r="BG544" s="131"/>
      <c r="BH544" s="131"/>
      <c r="BI544" s="131"/>
      <c r="BJ544" s="131"/>
      <c r="BK544" s="131"/>
      <c r="BL544" s="131"/>
      <c r="BM544" s="131"/>
      <c r="BN544" s="131"/>
      <c r="BO544" s="131"/>
      <c r="BP544" s="131"/>
      <c r="BQ544" s="131"/>
      <c r="BR544" s="131"/>
      <c r="BS544" s="131"/>
      <c r="BT544" s="131"/>
      <c r="BU544" s="131"/>
      <c r="BV544" s="131"/>
      <c r="BW544" s="131"/>
      <c r="BX544" s="131"/>
      <c r="BY544" s="131"/>
      <c r="BZ544" s="131"/>
      <c r="CA544" s="131"/>
      <c r="CB544" s="131"/>
      <c r="CC544" s="131"/>
      <c r="CD544" s="131"/>
      <c r="CE544" s="131"/>
      <c r="CF544" s="131"/>
      <c r="CG544" s="131"/>
      <c r="CH544" s="131"/>
      <c r="CI544" s="131"/>
      <c r="CJ544" s="131"/>
      <c r="CK544" s="131"/>
      <c r="CL544" s="131"/>
      <c r="CM544" s="131"/>
      <c r="CN544" s="131"/>
      <c r="CO544" s="131"/>
      <c r="CP544" s="131"/>
      <c r="CQ544" s="131"/>
      <c r="CR544" s="131"/>
      <c r="CS544" s="131"/>
      <c r="CT544" s="131"/>
      <c r="CU544" s="131"/>
      <c r="CV544" s="131"/>
      <c r="CW544" s="131"/>
      <c r="CX544" s="131"/>
      <c r="CY544" s="131"/>
      <c r="CZ544" s="131"/>
      <c r="DA544" s="131"/>
      <c r="DB544" s="131"/>
      <c r="DC544" s="131"/>
      <c r="DD544" s="131"/>
      <c r="DE544" s="131"/>
      <c r="DF544" s="131"/>
      <c r="DG544" s="131"/>
      <c r="DH544" s="131"/>
      <c r="DI544" s="131"/>
      <c r="DJ544" s="131"/>
      <c r="DK544" s="131"/>
      <c r="DL544" s="131"/>
      <c r="DM544" s="131"/>
      <c r="DN544" s="131"/>
      <c r="DO544" s="131"/>
      <c r="DP544" s="131"/>
      <c r="DQ544" s="131"/>
      <c r="DR544" s="131"/>
      <c r="DS544" s="131"/>
      <c r="DT544" s="131"/>
      <c r="DU544" s="131"/>
      <c r="DV544" s="131"/>
      <c r="DW544" s="131"/>
      <c r="DX544" s="131"/>
      <c r="DY544" s="131"/>
      <c r="DZ544" s="131"/>
      <c r="EA544" s="131"/>
      <c r="EB544" s="131"/>
      <c r="EC544" s="131"/>
      <c r="ED544" s="131"/>
      <c r="EE544" s="131"/>
      <c r="EF544" s="131"/>
      <c r="EG544" s="131"/>
      <c r="EH544" s="131"/>
      <c r="EI544" s="131"/>
      <c r="EJ544" s="131"/>
      <c r="EK544" s="131"/>
      <c r="EL544" s="131"/>
      <c r="EM544" s="131"/>
      <c r="EN544" s="131"/>
      <c r="EO544" s="131"/>
      <c r="EP544" s="131"/>
      <c r="EQ544" s="131"/>
      <c r="ER544" s="131"/>
      <c r="ES544" s="131"/>
      <c r="ET544" s="131"/>
      <c r="EU544" s="131"/>
      <c r="EV544" s="131"/>
      <c r="EW544" s="131"/>
      <c r="EX544" s="131"/>
      <c r="EY544" s="131"/>
      <c r="EZ544" s="131"/>
      <c r="FA544" s="131"/>
      <c r="FB544" s="131"/>
      <c r="FC544" s="131"/>
      <c r="FD544" s="131"/>
      <c r="FE544" s="131"/>
      <c r="FF544" s="131"/>
      <c r="FG544" s="131"/>
      <c r="FH544" s="131"/>
      <c r="FI544" s="131"/>
      <c r="FJ544" s="131"/>
      <c r="FK544" s="131"/>
      <c r="FL544" s="131"/>
      <c r="FM544" s="131"/>
      <c r="FN544" s="131"/>
      <c r="FO544" s="131"/>
      <c r="FP544" s="131"/>
      <c r="FQ544" s="131"/>
      <c r="FR544" s="131"/>
      <c r="FS544" s="131"/>
      <c r="FT544" s="131"/>
      <c r="FU544" s="131"/>
      <c r="FV544" s="131"/>
      <c r="FW544" s="131"/>
      <c r="FX544" s="131"/>
      <c r="FY544" s="131"/>
      <c r="FZ544" s="131"/>
      <c r="GA544" s="131"/>
      <c r="GB544" s="131"/>
      <c r="GC544" s="131"/>
      <c r="GD544" s="131"/>
      <c r="GE544" s="131"/>
      <c r="GF544" s="131"/>
      <c r="GG544" s="131"/>
      <c r="GH544" s="131"/>
      <c r="GI544" s="131"/>
      <c r="GJ544" s="131"/>
      <c r="GK544" s="131"/>
      <c r="GL544" s="131"/>
      <c r="GM544" s="131"/>
      <c r="GN544" s="131"/>
      <c r="GO544" s="131"/>
      <c r="GP544" s="131"/>
      <c r="GQ544" s="131"/>
      <c r="GR544" s="131"/>
      <c r="GS544" s="131"/>
      <c r="GT544" s="131"/>
      <c r="GU544" s="131"/>
      <c r="GV544" s="131"/>
      <c r="GW544" s="131"/>
      <c r="GX544" s="131"/>
      <c r="GY544" s="131"/>
      <c r="GZ544" s="131"/>
      <c r="HA544" s="131"/>
      <c r="HB544" s="131"/>
      <c r="HC544" s="131"/>
      <c r="HD544" s="131"/>
      <c r="HE544" s="131"/>
      <c r="HF544" s="131"/>
      <c r="HG544" s="131"/>
      <c r="HH544" s="131"/>
      <c r="HI544" s="131"/>
      <c r="HJ544" s="131"/>
      <c r="HK544" s="131"/>
      <c r="HL544" s="131"/>
      <c r="HM544" s="131"/>
      <c r="HN544" s="131"/>
      <c r="HO544" s="131"/>
      <c r="HP544" s="131"/>
      <c r="HQ544" s="131"/>
      <c r="HR544" s="131"/>
      <c r="HS544" s="131"/>
      <c r="HT544" s="131"/>
      <c r="HU544" s="131"/>
      <c r="HV544" s="131"/>
      <c r="HW544" s="131"/>
      <c r="HX544" s="131"/>
      <c r="HY544" s="131"/>
      <c r="HZ544" s="131"/>
      <c r="IA544" s="131"/>
      <c r="IB544" s="131"/>
      <c r="IC544" s="131"/>
      <c r="ID544" s="131"/>
      <c r="IE544" s="131"/>
      <c r="IF544" s="131"/>
      <c r="IG544" s="131"/>
      <c r="IH544" s="131"/>
      <c r="II544" s="131"/>
      <c r="IJ544" s="131"/>
      <c r="IK544" s="131"/>
      <c r="IL544" s="131"/>
      <c r="IM544" s="131"/>
      <c r="IN544" s="131"/>
      <c r="IO544" s="131"/>
      <c r="IP544" s="131"/>
      <c r="IQ544" s="131"/>
      <c r="IR544" s="131"/>
      <c r="IS544" s="131"/>
      <c r="IT544" s="131"/>
      <c r="IU544" s="131"/>
      <c r="IV544" s="131"/>
      <c r="IW544" s="131"/>
      <c r="IX544" s="131"/>
      <c r="IY544" s="131"/>
      <c r="IZ544" s="131"/>
      <c r="JA544" s="131"/>
      <c r="JB544" s="131"/>
      <c r="JC544" s="131"/>
      <c r="JD544" s="131"/>
      <c r="JE544" s="131"/>
      <c r="JF544" s="131"/>
      <c r="JG544" s="131"/>
      <c r="JH544" s="131"/>
      <c r="JI544" s="131"/>
      <c r="JJ544" s="131"/>
      <c r="JK544" s="131"/>
      <c r="JL544" s="131"/>
      <c r="JM544" s="131"/>
      <c r="JN544" s="131"/>
      <c r="JO544" s="131"/>
      <c r="JP544" s="131"/>
      <c r="JQ544" s="131"/>
      <c r="JR544" s="131"/>
      <c r="JS544" s="131"/>
      <c r="JT544" s="131"/>
      <c r="JU544" s="131"/>
      <c r="JV544" s="131"/>
      <c r="JW544" s="131"/>
      <c r="JX544" s="131"/>
      <c r="JY544" s="131"/>
      <c r="JZ544" s="131"/>
      <c r="KA544" s="131"/>
      <c r="KB544" s="131"/>
      <c r="KC544" s="131"/>
      <c r="KD544" s="131"/>
      <c r="KE544" s="131"/>
      <c r="KF544" s="131"/>
      <c r="KG544" s="131"/>
      <c r="KH544" s="131"/>
      <c r="KI544" s="131"/>
      <c r="KJ544" s="131"/>
      <c r="KK544" s="131"/>
      <c r="KL544" s="131"/>
      <c r="KM544" s="131"/>
      <c r="KN544" s="131"/>
      <c r="KO544" s="131"/>
      <c r="KP544" s="131"/>
      <c r="KQ544" s="131"/>
      <c r="KR544" s="131"/>
      <c r="KS544" s="131"/>
      <c r="KT544" s="131"/>
      <c r="KU544" s="131"/>
      <c r="KV544" s="131"/>
      <c r="KW544" s="131"/>
      <c r="KX544" s="131"/>
      <c r="KY544" s="131"/>
      <c r="KZ544" s="131"/>
      <c r="LA544" s="131"/>
      <c r="LB544" s="131"/>
      <c r="LC544" s="131"/>
      <c r="LD544" s="131"/>
      <c r="LE544" s="131"/>
      <c r="LF544" s="131"/>
      <c r="LG544" s="131"/>
      <c r="LH544" s="131"/>
      <c r="LI544" s="131"/>
      <c r="LJ544" s="131"/>
      <c r="LK544" s="131"/>
      <c r="LL544" s="131"/>
      <c r="LM544" s="131"/>
      <c r="LN544" s="131"/>
      <c r="LO544" s="131"/>
      <c r="LP544" s="131"/>
      <c r="LQ544" s="131"/>
      <c r="LR544" s="131"/>
      <c r="LS544" s="131"/>
      <c r="LT544" s="131"/>
      <c r="LU544" s="131"/>
      <c r="LV544" s="131"/>
      <c r="LW544" s="131"/>
      <c r="LX544" s="131"/>
      <c r="LY544" s="131"/>
      <c r="LZ544" s="131"/>
      <c r="MA544" s="131"/>
      <c r="MB544" s="131"/>
      <c r="MC544" s="131"/>
      <c r="MD544" s="131"/>
      <c r="ME544" s="131"/>
      <c r="MF544" s="131"/>
      <c r="MG544" s="131"/>
      <c r="MH544" s="131"/>
      <c r="MI544" s="131"/>
      <c r="MJ544" s="131"/>
      <c r="MK544" s="131"/>
      <c r="ML544" s="131"/>
      <c r="MM544" s="131"/>
      <c r="MN544" s="131"/>
      <c r="MO544" s="131"/>
      <c r="MP544" s="131"/>
      <c r="MQ544" s="131"/>
      <c r="MR544" s="131"/>
      <c r="MS544" s="131"/>
      <c r="MT544" s="131"/>
      <c r="MU544" s="131"/>
      <c r="MV544" s="131"/>
      <c r="MW544" s="131"/>
      <c r="MX544" s="131"/>
      <c r="MY544" s="131"/>
      <c r="MZ544" s="131"/>
      <c r="NA544" s="131"/>
      <c r="NB544" s="131"/>
      <c r="NC544" s="131"/>
      <c r="ND544" s="131"/>
      <c r="NE544" s="131"/>
      <c r="NF544" s="131"/>
      <c r="NG544" s="131"/>
      <c r="NH544" s="131"/>
      <c r="NI544" s="131"/>
      <c r="NJ544" s="131"/>
      <c r="NK544" s="131"/>
      <c r="NL544" s="131"/>
      <c r="NM544" s="131"/>
      <c r="NN544" s="131"/>
      <c r="NO544" s="131"/>
      <c r="NP544" s="131"/>
      <c r="NQ544" s="131"/>
      <c r="NR544" s="131"/>
      <c r="NS544" s="131"/>
      <c r="NT544" s="131"/>
      <c r="NU544" s="131"/>
      <c r="NV544" s="131"/>
      <c r="NW544" s="131"/>
      <c r="NX544" s="131"/>
      <c r="NY544" s="131"/>
      <c r="NZ544" s="131"/>
      <c r="OA544" s="131"/>
      <c r="OB544" s="131"/>
      <c r="OC544" s="131"/>
      <c r="OD544" s="131"/>
      <c r="OE544" s="131"/>
      <c r="OF544" s="131"/>
      <c r="OG544" s="131"/>
      <c r="OH544" s="131"/>
      <c r="OI544" s="131"/>
      <c r="OJ544" s="131"/>
      <c r="OK544" s="131"/>
      <c r="OL544" s="131"/>
      <c r="OM544" s="131"/>
      <c r="ON544" s="131"/>
      <c r="OO544" s="131"/>
      <c r="OP544" s="131"/>
      <c r="OQ544" s="131"/>
      <c r="OR544" s="131"/>
      <c r="OS544" s="131"/>
      <c r="OT544" s="131"/>
      <c r="OU544" s="131"/>
      <c r="OV544" s="131"/>
      <c r="OW544" s="131"/>
      <c r="OX544" s="131"/>
      <c r="OY544" s="131"/>
      <c r="OZ544" s="131"/>
      <c r="PA544" s="131"/>
      <c r="PB544" s="131"/>
      <c r="PC544" s="131"/>
      <c r="PD544" s="131"/>
      <c r="PE544" s="131"/>
      <c r="PF544" s="131"/>
      <c r="PG544" s="131"/>
      <c r="PH544" s="131"/>
      <c r="PI544" s="131"/>
      <c r="PJ544" s="131"/>
      <c r="PK544" s="131"/>
      <c r="PL544" s="131"/>
      <c r="PM544" s="131"/>
      <c r="PN544" s="131"/>
      <c r="PO544" s="131"/>
      <c r="PP544" s="131"/>
      <c r="PQ544" s="131"/>
      <c r="PR544" s="131"/>
      <c r="PS544" s="131"/>
      <c r="PT544" s="131"/>
      <c r="PU544" s="131"/>
      <c r="PV544" s="131"/>
      <c r="PW544" s="131"/>
      <c r="PX544" s="131"/>
      <c r="PY544" s="131"/>
      <c r="PZ544" s="131"/>
      <c r="QA544" s="131"/>
      <c r="QB544" s="131"/>
      <c r="QC544" s="131"/>
      <c r="QD544" s="131"/>
      <c r="QE544" s="131"/>
      <c r="QF544" s="131"/>
      <c r="QG544" s="131"/>
      <c r="QH544" s="131"/>
      <c r="QI544" s="131"/>
      <c r="QJ544" s="131"/>
      <c r="QK544" s="131"/>
      <c r="QL544" s="131"/>
      <c r="QM544" s="131"/>
      <c r="QN544" s="131"/>
      <c r="QO544" s="131"/>
      <c r="QP544" s="131"/>
      <c r="QQ544" s="131"/>
      <c r="QR544" s="131"/>
      <c r="QS544" s="131"/>
      <c r="QT544" s="131"/>
      <c r="QU544" s="131"/>
      <c r="QV544" s="131"/>
      <c r="QW544" s="131"/>
      <c r="QX544" s="131"/>
      <c r="QY544" s="131"/>
      <c r="QZ544" s="131"/>
      <c r="RA544" s="131"/>
      <c r="RB544" s="131"/>
      <c r="RC544" s="131"/>
      <c r="RD544" s="131"/>
      <c r="RE544" s="131"/>
      <c r="RF544" s="131"/>
      <c r="RG544" s="131"/>
      <c r="RH544" s="131"/>
      <c r="RI544" s="131"/>
      <c r="RJ544" s="131"/>
      <c r="RK544" s="131"/>
      <c r="RL544" s="131"/>
      <c r="RM544" s="131"/>
      <c r="RN544" s="131"/>
      <c r="RO544" s="131"/>
      <c r="RP544" s="131"/>
      <c r="RQ544" s="131"/>
      <c r="RR544" s="131"/>
      <c r="RS544" s="131"/>
      <c r="RT544" s="131"/>
      <c r="RU544" s="131"/>
      <c r="RV544" s="131"/>
      <c r="RW544" s="131"/>
      <c r="RX544" s="131"/>
      <c r="RY544" s="131"/>
      <c r="RZ544" s="131"/>
      <c r="SA544" s="131"/>
      <c r="SB544" s="131"/>
      <c r="SC544" s="131"/>
      <c r="SD544" s="131"/>
      <c r="SE544" s="131"/>
      <c r="SF544" s="131"/>
      <c r="SG544" s="131"/>
      <c r="SH544" s="131"/>
      <c r="SI544" s="131"/>
      <c r="SJ544" s="131"/>
      <c r="SK544" s="131"/>
      <c r="SL544" s="131"/>
      <c r="SM544" s="131"/>
      <c r="SN544" s="131"/>
      <c r="SO544" s="131"/>
      <c r="SP544" s="131"/>
      <c r="SQ544" s="131"/>
      <c r="SR544" s="131"/>
      <c r="SS544" s="131"/>
      <c r="ST544" s="131"/>
      <c r="SU544" s="131"/>
      <c r="SV544" s="131"/>
      <c r="SW544" s="131"/>
      <c r="SX544" s="131"/>
      <c r="SY544" s="131"/>
      <c r="SZ544" s="131"/>
      <c r="TA544" s="131"/>
      <c r="TB544" s="131"/>
      <c r="TC544" s="131"/>
      <c r="TD544" s="131"/>
      <c r="TE544" s="131"/>
      <c r="TF544" s="131"/>
      <c r="TG544" s="131"/>
      <c r="TH544" s="131"/>
      <c r="TI544" s="131"/>
      <c r="TJ544" s="131"/>
      <c r="TK544" s="131"/>
      <c r="TL544" s="131"/>
      <c r="TM544" s="131"/>
      <c r="TN544" s="131"/>
      <c r="TO544" s="131"/>
      <c r="TP544" s="131"/>
      <c r="TQ544" s="131"/>
      <c r="TR544" s="131"/>
      <c r="TS544" s="131"/>
      <c r="TT544" s="131"/>
      <c r="TU544" s="131"/>
      <c r="TV544" s="131"/>
      <c r="TW544" s="131"/>
      <c r="TX544" s="131"/>
      <c r="TY544" s="131"/>
      <c r="TZ544" s="131"/>
      <c r="UA544" s="131"/>
      <c r="UB544" s="131"/>
      <c r="UC544" s="131"/>
      <c r="UD544" s="131"/>
      <c r="UE544" s="131"/>
      <c r="UF544" s="131"/>
      <c r="UG544" s="131"/>
      <c r="UH544" s="131"/>
      <c r="UI544" s="131"/>
      <c r="UJ544" s="131"/>
      <c r="UK544" s="131"/>
      <c r="UL544" s="131"/>
      <c r="UM544" s="131"/>
      <c r="UN544" s="131"/>
      <c r="UO544" s="131"/>
      <c r="UP544" s="131"/>
      <c r="UQ544" s="131"/>
      <c r="UR544" s="131"/>
      <c r="US544" s="131"/>
      <c r="UT544" s="131"/>
      <c r="UU544" s="131"/>
      <c r="UV544" s="131"/>
      <c r="UW544" s="131"/>
      <c r="UX544" s="131"/>
      <c r="UY544" s="131"/>
      <c r="UZ544" s="131"/>
      <c r="VA544" s="131"/>
      <c r="VB544" s="131"/>
      <c r="VC544" s="131"/>
      <c r="VD544" s="131"/>
      <c r="VE544" s="131"/>
      <c r="VF544" s="131"/>
      <c r="VG544" s="131"/>
      <c r="VH544" s="131"/>
      <c r="VI544" s="131"/>
      <c r="VJ544" s="131"/>
      <c r="VK544" s="131"/>
      <c r="VL544" s="131"/>
      <c r="VM544" s="131"/>
      <c r="VN544" s="131"/>
      <c r="VO544" s="131"/>
      <c r="VP544" s="131"/>
      <c r="VQ544" s="131"/>
      <c r="VR544" s="131"/>
      <c r="VS544" s="131"/>
      <c r="VT544" s="131"/>
      <c r="VU544" s="131"/>
      <c r="VV544" s="131"/>
      <c r="VW544" s="131"/>
      <c r="VX544" s="131"/>
      <c r="VY544" s="131"/>
      <c r="VZ544" s="131"/>
      <c r="WA544" s="131"/>
      <c r="WB544" s="131"/>
      <c r="WC544" s="131"/>
      <c r="WD544" s="131"/>
      <c r="WE544" s="131"/>
      <c r="WF544" s="131"/>
      <c r="WG544" s="131"/>
      <c r="WH544" s="131"/>
      <c r="WI544" s="131"/>
      <c r="WJ544" s="131"/>
      <c r="WK544" s="131"/>
      <c r="WL544" s="131"/>
      <c r="WM544" s="131"/>
      <c r="WN544" s="131"/>
      <c r="WO544" s="131"/>
      <c r="WP544" s="131"/>
      <c r="WQ544" s="131"/>
      <c r="WR544" s="131"/>
      <c r="WS544" s="131"/>
      <c r="WT544" s="131"/>
      <c r="WU544" s="131"/>
      <c r="WV544" s="131"/>
      <c r="WW544" s="131"/>
      <c r="WX544" s="131"/>
      <c r="WY544" s="131"/>
      <c r="WZ544" s="131"/>
      <c r="XA544" s="131"/>
      <c r="XB544" s="131"/>
      <c r="XC544" s="131"/>
      <c r="XD544" s="131"/>
      <c r="XE544" s="131"/>
      <c r="XF544" s="131"/>
      <c r="XG544" s="131"/>
      <c r="XH544" s="131"/>
      <c r="XI544" s="131"/>
      <c r="XJ544" s="131"/>
      <c r="XK544" s="131"/>
      <c r="XL544" s="131"/>
      <c r="XM544" s="131"/>
      <c r="XN544" s="131"/>
      <c r="XO544" s="131"/>
      <c r="XP544" s="131"/>
      <c r="XQ544" s="131"/>
      <c r="XR544" s="131"/>
      <c r="XS544" s="131"/>
      <c r="XT544" s="131"/>
      <c r="XU544" s="131"/>
      <c r="XV544" s="131"/>
      <c r="XW544" s="131"/>
      <c r="XX544" s="131"/>
      <c r="XY544" s="131"/>
      <c r="XZ544" s="131"/>
      <c r="YA544" s="131"/>
      <c r="YB544" s="131"/>
      <c r="YC544" s="131"/>
      <c r="YD544" s="131"/>
      <c r="YE544" s="131"/>
      <c r="YF544" s="131"/>
      <c r="YG544" s="131"/>
      <c r="YH544" s="131"/>
      <c r="YI544" s="131"/>
      <c r="YJ544" s="131"/>
      <c r="YK544" s="131"/>
      <c r="YL544" s="131"/>
      <c r="YM544" s="131"/>
      <c r="YN544" s="131"/>
      <c r="YO544" s="131"/>
      <c r="YP544" s="131"/>
      <c r="YQ544" s="131"/>
      <c r="YR544" s="131"/>
      <c r="YS544" s="131"/>
      <c r="YT544" s="131"/>
      <c r="YU544" s="131"/>
      <c r="YV544" s="131"/>
      <c r="YW544" s="131"/>
      <c r="YX544" s="131"/>
      <c r="YY544" s="131"/>
      <c r="YZ544" s="131"/>
      <c r="ZA544" s="131"/>
      <c r="ZB544" s="131"/>
      <c r="ZC544" s="131"/>
      <c r="ZD544" s="131"/>
      <c r="ZE544" s="131"/>
      <c r="ZF544" s="131"/>
      <c r="ZG544" s="131"/>
      <c r="ZH544" s="131"/>
      <c r="ZI544" s="131"/>
      <c r="ZJ544" s="131"/>
      <c r="ZK544" s="131"/>
      <c r="ZL544" s="131"/>
      <c r="ZM544" s="131"/>
      <c r="ZN544" s="131"/>
      <c r="ZO544" s="131"/>
      <c r="ZP544" s="131"/>
      <c r="ZQ544" s="131"/>
      <c r="ZR544" s="131"/>
      <c r="ZS544" s="131"/>
      <c r="ZT544" s="131"/>
      <c r="ZU544" s="131"/>
      <c r="ZV544" s="131"/>
      <c r="ZW544" s="131"/>
      <c r="ZX544" s="131"/>
      <c r="ZY544" s="131"/>
      <c r="ZZ544" s="131"/>
      <c r="AAA544" s="131"/>
      <c r="AAB544" s="131"/>
      <c r="AAC544" s="131"/>
      <c r="AAD544" s="131"/>
      <c r="AAE544" s="131"/>
      <c r="AAF544" s="131"/>
      <c r="AAG544" s="131"/>
      <c r="AAH544" s="131"/>
      <c r="AAI544" s="131"/>
      <c r="AAJ544" s="131"/>
      <c r="AAK544" s="131"/>
      <c r="AAL544" s="131"/>
      <c r="AAM544" s="131"/>
      <c r="AAN544" s="131"/>
      <c r="AAO544" s="131"/>
      <c r="AAP544" s="131"/>
      <c r="AAQ544" s="131"/>
      <c r="AAR544" s="131"/>
      <c r="AAS544" s="131"/>
      <c r="AAT544" s="131"/>
      <c r="AAU544" s="131"/>
      <c r="AAV544" s="131"/>
      <c r="AAW544" s="131"/>
      <c r="AAX544" s="131"/>
      <c r="AAY544" s="131"/>
      <c r="AAZ544" s="131"/>
      <c r="ABA544" s="131"/>
      <c r="ABB544" s="131"/>
      <c r="ABC544" s="131"/>
      <c r="ABD544" s="131"/>
      <c r="ABE544" s="131"/>
      <c r="ABF544" s="131"/>
      <c r="ABG544" s="131"/>
      <c r="ABH544" s="131"/>
      <c r="ABI544" s="131"/>
      <c r="ABJ544" s="131"/>
      <c r="ABK544" s="131"/>
      <c r="ABL544" s="131"/>
      <c r="ABM544" s="131"/>
      <c r="ABN544" s="131"/>
      <c r="ABO544" s="131"/>
      <c r="ABP544" s="131"/>
      <c r="ABQ544" s="131"/>
      <c r="ABR544" s="131"/>
      <c r="ABS544" s="131"/>
      <c r="ABT544" s="131"/>
      <c r="ABU544" s="131"/>
      <c r="ABV544" s="131"/>
      <c r="ABW544" s="131"/>
      <c r="ABX544" s="131"/>
      <c r="ABY544" s="131"/>
      <c r="ABZ544" s="131"/>
      <c r="ACA544" s="131"/>
      <c r="ACB544" s="131"/>
      <c r="ACC544" s="131"/>
      <c r="ACD544" s="131"/>
      <c r="ACE544" s="131"/>
      <c r="ACF544" s="131"/>
      <c r="ACG544" s="131"/>
      <c r="ACH544" s="131"/>
      <c r="ACI544" s="131"/>
      <c r="ACJ544" s="131"/>
      <c r="ACK544" s="131"/>
      <c r="ACL544" s="131"/>
      <c r="ACM544" s="131"/>
      <c r="ACN544" s="131"/>
      <c r="ACO544" s="131"/>
      <c r="ACP544" s="131"/>
      <c r="ACQ544" s="131"/>
      <c r="ACR544" s="131"/>
      <c r="ACS544" s="131"/>
      <c r="ACT544" s="131"/>
      <c r="ACU544" s="131"/>
      <c r="ACV544" s="131"/>
      <c r="ACW544" s="131"/>
      <c r="ACX544" s="131"/>
      <c r="ACY544" s="131"/>
      <c r="ACZ544" s="131"/>
      <c r="ADA544" s="131"/>
      <c r="ADB544" s="131"/>
      <c r="ADC544" s="131"/>
      <c r="ADD544" s="131"/>
      <c r="ADE544" s="131"/>
      <c r="ADF544" s="131"/>
      <c r="ADG544" s="131"/>
      <c r="ADH544" s="131"/>
      <c r="ADI544" s="131"/>
      <c r="ADJ544" s="131"/>
      <c r="ADK544" s="131"/>
      <c r="ADL544" s="131"/>
      <c r="ADM544" s="131"/>
      <c r="ADN544" s="131"/>
      <c r="ADO544" s="131"/>
      <c r="ADP544" s="131"/>
      <c r="ADQ544" s="131"/>
      <c r="ADR544" s="131"/>
      <c r="ADS544" s="131"/>
      <c r="ADT544" s="131"/>
      <c r="ADU544" s="131"/>
      <c r="ADV544" s="131"/>
      <c r="ADW544" s="131"/>
      <c r="ADX544" s="131"/>
      <c r="ADY544" s="131"/>
      <c r="ADZ544" s="131"/>
      <c r="AEA544" s="131"/>
      <c r="AEB544" s="131"/>
      <c r="AEC544" s="131"/>
      <c r="AED544" s="131"/>
      <c r="AEE544" s="131"/>
      <c r="AEF544" s="131"/>
      <c r="AEG544" s="131"/>
      <c r="AEH544" s="131"/>
      <c r="AEI544" s="131"/>
      <c r="AEJ544" s="131"/>
      <c r="AEK544" s="131"/>
      <c r="AEL544" s="131"/>
      <c r="AEM544" s="131"/>
      <c r="AEN544" s="131"/>
      <c r="AEO544" s="131"/>
      <c r="AEP544" s="131"/>
      <c r="AEQ544" s="131"/>
      <c r="AER544" s="131"/>
      <c r="AES544" s="131"/>
      <c r="AET544" s="131"/>
      <c r="AEU544" s="131"/>
      <c r="AEV544" s="131"/>
      <c r="AEW544" s="131"/>
      <c r="AEX544" s="131"/>
      <c r="AEY544" s="131"/>
      <c r="AEZ544" s="131"/>
      <c r="AFA544" s="131"/>
      <c r="AFB544" s="131"/>
      <c r="AFC544" s="131"/>
      <c r="AFD544" s="131"/>
      <c r="AFE544" s="131"/>
      <c r="AFF544" s="131"/>
      <c r="AFG544" s="131"/>
      <c r="AFH544" s="131"/>
      <c r="AFI544" s="131"/>
      <c r="AFJ544" s="131"/>
      <c r="AFK544" s="131"/>
      <c r="AFL544" s="131"/>
      <c r="AFM544" s="131"/>
      <c r="AFN544" s="131"/>
      <c r="AFO544" s="131"/>
      <c r="AFP544" s="131"/>
      <c r="AFQ544" s="131"/>
      <c r="AFR544" s="131"/>
      <c r="AFS544" s="131"/>
      <c r="AFT544" s="131"/>
      <c r="AFU544" s="131"/>
      <c r="AFV544" s="131"/>
      <c r="AFW544" s="131"/>
      <c r="AFX544" s="131"/>
      <c r="AFY544" s="131"/>
      <c r="AFZ544" s="131"/>
      <c r="AGA544" s="131"/>
      <c r="AGB544" s="131"/>
      <c r="AGC544" s="131"/>
      <c r="AGD544" s="131"/>
      <c r="AGE544" s="131"/>
      <c r="AGF544" s="131"/>
      <c r="AGG544" s="131"/>
      <c r="AGH544" s="131"/>
      <c r="AGI544" s="131"/>
      <c r="AGJ544" s="131"/>
      <c r="AGK544" s="131"/>
      <c r="AGL544" s="131"/>
      <c r="AGM544" s="131"/>
      <c r="AGN544" s="131"/>
      <c r="AGO544" s="131"/>
      <c r="AGP544" s="131"/>
      <c r="AGQ544" s="131"/>
      <c r="AGR544" s="131"/>
      <c r="AGS544" s="131"/>
      <c r="AGT544" s="131"/>
      <c r="AGU544" s="131"/>
      <c r="AGV544" s="131"/>
      <c r="AGW544" s="131"/>
      <c r="AGX544" s="131"/>
      <c r="AGY544" s="131"/>
      <c r="AGZ544" s="131"/>
      <c r="AHA544" s="131"/>
      <c r="AHB544" s="131"/>
      <c r="AHC544" s="131"/>
      <c r="AHD544" s="131"/>
      <c r="AHE544" s="131"/>
      <c r="AHF544" s="131"/>
      <c r="AHG544" s="131"/>
      <c r="AHH544" s="131"/>
      <c r="AHI544" s="131"/>
      <c r="AHJ544" s="131"/>
      <c r="AHK544" s="131"/>
      <c r="AHL544" s="131"/>
      <c r="AHM544" s="131"/>
      <c r="AHN544" s="131"/>
      <c r="AHO544" s="131"/>
      <c r="AHP544" s="131"/>
      <c r="AHQ544" s="131"/>
      <c r="AHR544" s="131"/>
      <c r="AHS544" s="131"/>
      <c r="AHT544" s="131"/>
      <c r="AHU544" s="131"/>
      <c r="AHV544" s="131"/>
      <c r="AHW544" s="131"/>
      <c r="AHX544" s="131"/>
      <c r="AHY544" s="131"/>
      <c r="AHZ544" s="131"/>
      <c r="AIA544" s="131"/>
      <c r="AIB544" s="131"/>
      <c r="AIC544" s="131"/>
      <c r="AID544" s="131"/>
      <c r="AIE544" s="131"/>
      <c r="AIF544" s="131"/>
      <c r="AIG544" s="131"/>
      <c r="AIH544" s="131"/>
      <c r="AII544" s="131"/>
      <c r="AIJ544" s="131"/>
      <c r="AIK544" s="131"/>
      <c r="AIL544" s="131"/>
      <c r="AIM544" s="131"/>
      <c r="AIN544" s="131"/>
      <c r="AIO544" s="131"/>
      <c r="AIP544" s="131"/>
      <c r="AIQ544" s="131"/>
      <c r="AIR544" s="131"/>
      <c r="AIS544" s="131"/>
      <c r="AIT544" s="131"/>
      <c r="AIU544" s="131"/>
      <c r="AIV544" s="131"/>
      <c r="AIW544" s="131"/>
      <c r="AIX544" s="131"/>
      <c r="AIY544" s="131"/>
      <c r="AIZ544" s="131"/>
      <c r="AJA544" s="131"/>
      <c r="AJB544" s="131"/>
      <c r="AJC544" s="131"/>
      <c r="AJD544" s="131"/>
      <c r="AJE544" s="131"/>
      <c r="AJF544" s="131"/>
      <c r="AJG544" s="131"/>
      <c r="AJH544" s="131"/>
      <c r="AJI544" s="131"/>
      <c r="AJJ544" s="131"/>
      <c r="AJK544" s="131"/>
      <c r="AJL544" s="131"/>
      <c r="AJM544" s="131"/>
      <c r="AJN544" s="131"/>
      <c r="AJO544" s="131"/>
      <c r="AJP544" s="131"/>
      <c r="AJQ544" s="131"/>
      <c r="AJR544" s="131"/>
      <c r="AJS544" s="131"/>
      <c r="AJT544" s="131"/>
      <c r="AJU544" s="131"/>
      <c r="AJV544" s="131"/>
      <c r="AJW544" s="131"/>
      <c r="AJX544" s="131"/>
      <c r="AJY544" s="131"/>
      <c r="AJZ544" s="131"/>
      <c r="AKA544" s="131"/>
      <c r="AKB544" s="131"/>
      <c r="AKC544" s="131"/>
      <c r="AKD544" s="131"/>
      <c r="AKE544" s="131"/>
      <c r="AKF544" s="131"/>
      <c r="AKG544" s="131"/>
      <c r="AKH544" s="131"/>
      <c r="AKI544" s="131"/>
      <c r="AKJ544" s="131"/>
      <c r="AKK544" s="131"/>
      <c r="AKL544" s="131"/>
      <c r="AKM544" s="131"/>
      <c r="AKN544" s="131"/>
      <c r="AKO544" s="131"/>
      <c r="AKP544" s="131"/>
      <c r="AKQ544" s="131"/>
      <c r="AKR544" s="131"/>
      <c r="AKS544" s="131"/>
      <c r="AKT544" s="131"/>
      <c r="AKU544" s="131"/>
      <c r="AKV544" s="131"/>
      <c r="AKW544" s="131"/>
      <c r="AKX544" s="131"/>
      <c r="AKY544" s="131"/>
      <c r="AKZ544" s="131"/>
      <c r="ALA544" s="131"/>
      <c r="ALB544" s="131"/>
      <c r="ALC544" s="131"/>
      <c r="ALD544" s="131"/>
      <c r="ALE544" s="131"/>
      <c r="ALF544" s="131"/>
      <c r="ALG544" s="131"/>
      <c r="ALH544" s="131"/>
      <c r="ALI544" s="131"/>
      <c r="ALJ544" s="131"/>
      <c r="ALK544" s="131"/>
      <c r="ALL544" s="131"/>
      <c r="ALM544" s="131"/>
      <c r="ALN544" s="131"/>
      <c r="ALO544" s="131"/>
      <c r="ALP544" s="131"/>
      <c r="ALQ544" s="131"/>
      <c r="ALR544" s="131"/>
      <c r="ALS544" s="131"/>
      <c r="ALT544" s="131"/>
      <c r="ALU544" s="131"/>
      <c r="ALV544" s="131"/>
      <c r="ALW544" s="131"/>
      <c r="ALX544" s="131"/>
      <c r="ALY544" s="131"/>
      <c r="ALZ544" s="131"/>
      <c r="AMA544" s="131"/>
      <c r="AMB544" s="131"/>
      <c r="AMC544" s="131"/>
      <c r="AMD544" s="131"/>
      <c r="AME544" s="131"/>
      <c r="AMF544" s="131"/>
      <c r="AMG544" s="131"/>
      <c r="AMH544" s="131"/>
      <c r="AMI544" s="131"/>
      <c r="AMJ544" s="131"/>
      <c r="AMK544" s="131"/>
      <c r="AML544" s="131"/>
      <c r="AMM544" s="131"/>
      <c r="AMN544" s="131"/>
      <c r="AMO544" s="131"/>
      <c r="AMP544" s="131"/>
      <c r="AMQ544" s="131"/>
      <c r="AMR544" s="131"/>
      <c r="AMS544" s="131"/>
      <c r="AMT544" s="131"/>
      <c r="AMU544" s="131"/>
      <c r="AMV544" s="131"/>
      <c r="AMW544" s="131"/>
      <c r="AMX544" s="131"/>
      <c r="AMY544" s="131"/>
      <c r="AMZ544" s="131"/>
      <c r="ANA544" s="131"/>
      <c r="ANB544" s="131"/>
      <c r="ANC544" s="131"/>
      <c r="AND544" s="131"/>
      <c r="ANE544" s="131"/>
      <c r="ANF544" s="131"/>
      <c r="ANG544" s="131"/>
      <c r="ANH544" s="131"/>
      <c r="ANI544" s="131"/>
      <c r="ANJ544" s="131"/>
      <c r="ANK544" s="131"/>
      <c r="ANL544" s="131"/>
      <c r="ANM544" s="131"/>
      <c r="ANN544" s="131"/>
      <c r="ANO544" s="131"/>
      <c r="ANP544" s="131"/>
      <c r="ANQ544" s="131"/>
      <c r="ANR544" s="131"/>
      <c r="ANS544" s="131"/>
      <c r="ANT544" s="131"/>
      <c r="ANU544" s="131"/>
      <c r="ANV544" s="131"/>
      <c r="ANW544" s="131"/>
      <c r="ANX544" s="131"/>
      <c r="ANY544" s="131"/>
      <c r="ANZ544" s="131"/>
      <c r="AOA544" s="131"/>
      <c r="AOB544" s="131"/>
      <c r="AOC544" s="131"/>
      <c r="AOD544" s="131"/>
      <c r="AOE544" s="131"/>
      <c r="AOF544" s="131"/>
      <c r="AOG544" s="131"/>
      <c r="AOH544" s="131"/>
      <c r="AOI544" s="131"/>
      <c r="AOJ544" s="131"/>
      <c r="AOK544" s="131"/>
      <c r="AOL544" s="131"/>
      <c r="AOM544" s="131"/>
      <c r="AON544" s="131"/>
      <c r="AOO544" s="131"/>
      <c r="AOP544" s="131"/>
      <c r="AOQ544" s="131"/>
      <c r="AOR544" s="131"/>
      <c r="AOS544" s="131"/>
      <c r="AOT544" s="131"/>
      <c r="AOU544" s="131"/>
      <c r="AOV544" s="131"/>
      <c r="AOW544" s="131"/>
      <c r="AOX544" s="131"/>
      <c r="AOY544" s="131"/>
      <c r="AOZ544" s="131"/>
      <c r="APA544" s="131"/>
      <c r="APB544" s="131"/>
      <c r="APC544" s="131"/>
      <c r="APD544" s="131"/>
      <c r="APE544" s="131"/>
      <c r="APF544" s="131"/>
      <c r="APG544" s="131"/>
      <c r="APH544" s="131"/>
      <c r="API544" s="131"/>
      <c r="APJ544" s="131"/>
      <c r="APK544" s="131"/>
      <c r="APL544" s="131"/>
      <c r="APM544" s="131"/>
      <c r="APN544" s="131"/>
      <c r="APO544" s="131"/>
      <c r="APP544" s="131"/>
      <c r="APQ544" s="131"/>
      <c r="APR544" s="131"/>
      <c r="APS544" s="131"/>
      <c r="APT544" s="131"/>
      <c r="APU544" s="131"/>
      <c r="APV544" s="131"/>
      <c r="APW544" s="131"/>
      <c r="APX544" s="131"/>
      <c r="APY544" s="131"/>
      <c r="APZ544" s="131"/>
      <c r="AQA544" s="131"/>
      <c r="AQB544" s="131"/>
      <c r="AQC544" s="131"/>
      <c r="AQD544" s="131"/>
      <c r="AQE544" s="131"/>
      <c r="AQF544" s="131"/>
      <c r="AQG544" s="131"/>
      <c r="AQH544" s="131"/>
      <c r="AQI544" s="131"/>
      <c r="AQJ544" s="131"/>
      <c r="AQK544" s="131"/>
      <c r="AQL544" s="131"/>
      <c r="AQM544" s="131"/>
      <c r="AQN544" s="131"/>
      <c r="AQO544" s="131"/>
      <c r="AQP544" s="131"/>
      <c r="AQQ544" s="131"/>
      <c r="AQR544" s="131"/>
      <c r="AQS544" s="131"/>
      <c r="AQT544" s="131"/>
      <c r="AQU544" s="131"/>
      <c r="AQV544" s="131"/>
      <c r="AQW544" s="131"/>
      <c r="AQX544" s="131"/>
      <c r="AQY544" s="131"/>
      <c r="AQZ544" s="131"/>
      <c r="ARA544" s="131"/>
      <c r="ARB544" s="131"/>
      <c r="ARC544" s="131"/>
      <c r="ARD544" s="131"/>
      <c r="ARE544" s="131"/>
      <c r="ARF544" s="131"/>
      <c r="ARG544" s="131"/>
      <c r="ARH544" s="131"/>
      <c r="ARI544" s="131"/>
      <c r="ARJ544" s="131"/>
      <c r="ARK544" s="131"/>
      <c r="ARL544" s="131"/>
      <c r="ARM544" s="131"/>
      <c r="ARN544" s="131"/>
      <c r="ARO544" s="131"/>
      <c r="ARP544" s="131"/>
      <c r="ARQ544" s="131"/>
      <c r="ARR544" s="131"/>
      <c r="ARS544" s="131"/>
      <c r="ART544" s="131"/>
      <c r="ARU544" s="131"/>
      <c r="ARV544" s="131"/>
      <c r="ARW544" s="131"/>
      <c r="ARX544" s="131"/>
      <c r="ARY544" s="131"/>
      <c r="ARZ544" s="131"/>
      <c r="ASA544" s="131"/>
      <c r="ASB544" s="131"/>
      <c r="ASC544" s="131"/>
      <c r="ASD544" s="131"/>
      <c r="ASE544" s="131"/>
      <c r="ASF544" s="131"/>
      <c r="ASG544" s="131"/>
      <c r="ASH544" s="131"/>
      <c r="ASI544" s="131"/>
      <c r="ASJ544" s="131"/>
      <c r="ASK544" s="131"/>
      <c r="ASL544" s="131"/>
      <c r="ASM544" s="131"/>
      <c r="ASN544" s="131"/>
      <c r="ASO544" s="131"/>
      <c r="ASP544" s="131"/>
      <c r="ASQ544" s="131"/>
      <c r="ASR544" s="131"/>
      <c r="ASS544" s="131"/>
      <c r="AST544" s="131"/>
      <c r="ASU544" s="131"/>
      <c r="ASV544" s="131"/>
      <c r="ASW544" s="131"/>
      <c r="ASX544" s="131"/>
      <c r="ASY544" s="131"/>
      <c r="ASZ544" s="131"/>
      <c r="ATA544" s="131"/>
      <c r="ATB544" s="131"/>
      <c r="ATC544" s="131"/>
      <c r="ATD544" s="131"/>
      <c r="ATE544" s="131"/>
      <c r="ATF544" s="131"/>
      <c r="ATG544" s="131"/>
      <c r="ATH544" s="131"/>
      <c r="ATI544" s="131"/>
      <c r="ATJ544" s="131"/>
      <c r="ATK544" s="131"/>
      <c r="ATL544" s="131"/>
      <c r="ATM544" s="131"/>
      <c r="ATN544" s="131"/>
      <c r="ATO544" s="131"/>
      <c r="ATP544" s="131"/>
      <c r="ATQ544" s="131"/>
      <c r="ATR544" s="131"/>
      <c r="ATS544" s="131"/>
      <c r="ATT544" s="131"/>
      <c r="ATU544" s="131"/>
      <c r="ATV544" s="131"/>
      <c r="ATW544" s="131"/>
      <c r="ATX544" s="131"/>
      <c r="ATY544" s="131"/>
      <c r="ATZ544" s="131"/>
      <c r="AUA544" s="131"/>
      <c r="AUB544" s="131"/>
      <c r="AUC544" s="131"/>
      <c r="AUD544" s="131"/>
      <c r="AUE544" s="131"/>
      <c r="AUF544" s="131"/>
      <c r="AUG544" s="131"/>
      <c r="AUH544" s="131"/>
      <c r="AUI544" s="131"/>
      <c r="AUJ544" s="131"/>
      <c r="AUK544" s="131"/>
      <c r="AUL544" s="131"/>
      <c r="AUM544" s="131"/>
      <c r="AUN544" s="131"/>
      <c r="AUO544" s="131"/>
      <c r="AUP544" s="131"/>
      <c r="AUQ544" s="131"/>
      <c r="AUR544" s="131"/>
      <c r="AUS544" s="131"/>
      <c r="AUT544" s="131"/>
      <c r="AUU544" s="131"/>
      <c r="AUV544" s="131"/>
      <c r="AUW544" s="131"/>
      <c r="AUX544" s="131"/>
      <c r="AUY544" s="131"/>
      <c r="AUZ544" s="131"/>
      <c r="AVA544" s="131"/>
      <c r="AVB544" s="131"/>
      <c r="AVC544" s="131"/>
      <c r="AVD544" s="131"/>
      <c r="AVE544" s="131"/>
      <c r="AVF544" s="131"/>
      <c r="AVG544" s="131"/>
      <c r="AVH544" s="131"/>
      <c r="AVI544" s="131"/>
      <c r="AVJ544" s="131"/>
      <c r="AVK544" s="131"/>
      <c r="AVL544" s="131"/>
      <c r="AVM544" s="131"/>
      <c r="AVN544" s="131"/>
      <c r="AVO544" s="131"/>
      <c r="AVP544" s="131"/>
      <c r="AVQ544" s="131"/>
      <c r="AVR544" s="131"/>
      <c r="AVS544" s="131"/>
      <c r="AVT544" s="131"/>
      <c r="AVU544" s="131"/>
      <c r="AVV544" s="131"/>
      <c r="AVW544" s="131"/>
      <c r="AVX544" s="131"/>
      <c r="AVY544" s="131"/>
      <c r="AVZ544" s="131"/>
      <c r="AWA544" s="131"/>
      <c r="AWB544" s="131"/>
      <c r="AWC544" s="131"/>
      <c r="AWD544" s="131"/>
      <c r="AWE544" s="131"/>
      <c r="AWF544" s="131"/>
      <c r="AWG544" s="131"/>
      <c r="AWH544" s="131"/>
      <c r="AWI544" s="131"/>
      <c r="AWJ544" s="131"/>
      <c r="AWK544" s="131"/>
      <c r="AWL544" s="131"/>
      <c r="AWM544" s="131"/>
      <c r="AWN544" s="131"/>
      <c r="AWO544" s="131"/>
      <c r="AWP544" s="131"/>
      <c r="AWQ544" s="131"/>
      <c r="AWR544" s="131"/>
      <c r="AWS544" s="131"/>
      <c r="AWT544" s="131"/>
      <c r="AWU544" s="131"/>
      <c r="AWV544" s="131"/>
      <c r="AWW544" s="131"/>
      <c r="AWX544" s="131"/>
      <c r="AWY544" s="131"/>
      <c r="AWZ544" s="131"/>
      <c r="AXA544" s="131"/>
      <c r="AXB544" s="131"/>
      <c r="AXC544" s="131"/>
      <c r="AXD544" s="131"/>
      <c r="AXE544" s="131"/>
      <c r="AXF544" s="131"/>
      <c r="AXG544" s="131"/>
      <c r="AXH544" s="131"/>
      <c r="AXI544" s="131"/>
      <c r="AXJ544" s="131"/>
      <c r="AXK544" s="131"/>
      <c r="AXL544" s="131"/>
      <c r="AXM544" s="131"/>
      <c r="AXN544" s="131"/>
      <c r="AXO544" s="131"/>
      <c r="AXP544" s="131"/>
      <c r="AXQ544" s="131"/>
      <c r="AXR544" s="131"/>
      <c r="AXS544" s="131"/>
      <c r="AXT544" s="131"/>
      <c r="AXU544" s="131"/>
      <c r="AXV544" s="131"/>
      <c r="AXW544" s="131"/>
      <c r="AXX544" s="131"/>
    </row>
    <row r="545" spans="1:1324" s="106" customFormat="1" ht="15.75" hidden="1" customHeight="1" x14ac:dyDescent="0.2">
      <c r="A545" s="13" t="s">
        <v>1732</v>
      </c>
      <c r="B545" s="62" t="s">
        <v>1368</v>
      </c>
      <c r="C545" s="63" t="s">
        <v>1648</v>
      </c>
      <c r="D545" s="64" t="s">
        <v>1734</v>
      </c>
      <c r="E545" s="51">
        <v>41708</v>
      </c>
      <c r="F545" s="66" t="s">
        <v>1167</v>
      </c>
      <c r="G545" s="30" t="s">
        <v>1186</v>
      </c>
      <c r="H545" s="30">
        <v>42005</v>
      </c>
      <c r="I545" s="30" t="s">
        <v>1065</v>
      </c>
      <c r="J545" s="173"/>
      <c r="K545" s="84" t="s">
        <v>6</v>
      </c>
      <c r="L545" s="87">
        <v>1</v>
      </c>
      <c r="M545" s="87">
        <v>1</v>
      </c>
      <c r="N545" s="84" t="s">
        <v>326</v>
      </c>
      <c r="O545" s="84">
        <v>1</v>
      </c>
      <c r="P545" s="84" t="s">
        <v>326</v>
      </c>
      <c r="Q545" s="84">
        <v>1</v>
      </c>
      <c r="R545" s="84" t="s">
        <v>326</v>
      </c>
      <c r="S545" s="84">
        <v>1</v>
      </c>
      <c r="T545" s="84" t="s">
        <v>49</v>
      </c>
      <c r="U545" s="84">
        <v>1</v>
      </c>
      <c r="V545" s="87">
        <v>1</v>
      </c>
      <c r="W545" s="87">
        <v>0</v>
      </c>
      <c r="X545" s="87">
        <v>0</v>
      </c>
      <c r="Y545" s="87">
        <v>0</v>
      </c>
      <c r="Z545" s="87">
        <v>1</v>
      </c>
      <c r="AA545" s="87">
        <v>0</v>
      </c>
      <c r="AB545" s="87">
        <v>1</v>
      </c>
      <c r="AC545" s="87">
        <v>0</v>
      </c>
      <c r="AD545" s="87">
        <v>0</v>
      </c>
      <c r="AE545" s="87">
        <v>0</v>
      </c>
      <c r="AF545" s="104"/>
      <c r="AG545" s="131"/>
      <c r="AH545" s="131"/>
      <c r="AI545" s="131"/>
      <c r="AJ545" s="131"/>
      <c r="AK545" s="131"/>
      <c r="AL545" s="131"/>
      <c r="AM545" s="131"/>
      <c r="AN545" s="131"/>
      <c r="AO545" s="131"/>
      <c r="AP545" s="131"/>
      <c r="AQ545" s="131"/>
      <c r="AR545" s="131"/>
      <c r="AS545" s="131"/>
      <c r="AT545" s="131"/>
      <c r="AU545" s="131"/>
      <c r="AV545" s="131"/>
      <c r="AW545" s="131"/>
      <c r="AX545" s="131"/>
      <c r="AY545" s="131"/>
      <c r="AZ545" s="131"/>
      <c r="BA545" s="131"/>
      <c r="BB545" s="131"/>
      <c r="BC545" s="131"/>
      <c r="BD545" s="131"/>
      <c r="BE545" s="131"/>
      <c r="BF545" s="131"/>
      <c r="BG545" s="131"/>
      <c r="BH545" s="131"/>
      <c r="BI545" s="131"/>
      <c r="BJ545" s="131"/>
      <c r="BK545" s="131"/>
      <c r="BL545" s="131"/>
      <c r="BM545" s="131"/>
      <c r="BN545" s="131"/>
      <c r="BO545" s="131"/>
      <c r="BP545" s="131"/>
      <c r="BQ545" s="131"/>
      <c r="BR545" s="131"/>
      <c r="BS545" s="131"/>
      <c r="BT545" s="131"/>
      <c r="BU545" s="131"/>
      <c r="BV545" s="131"/>
      <c r="BW545" s="131"/>
      <c r="BX545" s="131"/>
      <c r="BY545" s="131"/>
      <c r="BZ545" s="131"/>
      <c r="CA545" s="131"/>
      <c r="CB545" s="131"/>
      <c r="CC545" s="131"/>
      <c r="CD545" s="131"/>
      <c r="CE545" s="131"/>
      <c r="CF545" s="131"/>
      <c r="CG545" s="131"/>
      <c r="CH545" s="131"/>
      <c r="CI545" s="131"/>
      <c r="CJ545" s="131"/>
      <c r="CK545" s="131"/>
      <c r="CL545" s="131"/>
      <c r="CM545" s="131"/>
      <c r="CN545" s="131"/>
      <c r="CO545" s="131"/>
      <c r="CP545" s="131"/>
      <c r="CQ545" s="131"/>
      <c r="CR545" s="131"/>
      <c r="CS545" s="131"/>
      <c r="CT545" s="131"/>
      <c r="CU545" s="131"/>
      <c r="CV545" s="131"/>
      <c r="CW545" s="131"/>
      <c r="CX545" s="131"/>
      <c r="CY545" s="131"/>
      <c r="CZ545" s="131"/>
      <c r="DA545" s="131"/>
      <c r="DB545" s="131"/>
      <c r="DC545" s="131"/>
      <c r="DD545" s="131"/>
      <c r="DE545" s="131"/>
      <c r="DF545" s="131"/>
      <c r="DG545" s="131"/>
      <c r="DH545" s="131"/>
      <c r="DI545" s="131"/>
      <c r="DJ545" s="131"/>
      <c r="DK545" s="131"/>
      <c r="DL545" s="131"/>
      <c r="DM545" s="131"/>
      <c r="DN545" s="131"/>
      <c r="DO545" s="131"/>
      <c r="DP545" s="131"/>
      <c r="DQ545" s="131"/>
      <c r="DR545" s="131"/>
      <c r="DS545" s="131"/>
      <c r="DT545" s="131"/>
      <c r="DU545" s="131"/>
      <c r="DV545" s="131"/>
      <c r="DW545" s="131"/>
      <c r="DX545" s="131"/>
      <c r="DY545" s="131"/>
      <c r="DZ545" s="131"/>
      <c r="EA545" s="131"/>
      <c r="EB545" s="131"/>
      <c r="EC545" s="131"/>
      <c r="ED545" s="131"/>
      <c r="EE545" s="131"/>
      <c r="EF545" s="131"/>
      <c r="EG545" s="131"/>
      <c r="EH545" s="131"/>
      <c r="EI545" s="131"/>
      <c r="EJ545" s="131"/>
      <c r="EK545" s="131"/>
      <c r="EL545" s="131"/>
      <c r="EM545" s="131"/>
      <c r="EN545" s="131"/>
      <c r="EO545" s="131"/>
      <c r="EP545" s="131"/>
      <c r="EQ545" s="131"/>
      <c r="ER545" s="131"/>
      <c r="ES545" s="131"/>
      <c r="ET545" s="131"/>
      <c r="EU545" s="131"/>
      <c r="EV545" s="131"/>
      <c r="EW545" s="131"/>
      <c r="EX545" s="131"/>
      <c r="EY545" s="131"/>
      <c r="EZ545" s="131"/>
      <c r="FA545" s="131"/>
      <c r="FB545" s="131"/>
      <c r="FC545" s="131"/>
      <c r="FD545" s="131"/>
      <c r="FE545" s="131"/>
      <c r="FF545" s="131"/>
      <c r="FG545" s="131"/>
      <c r="FH545" s="131"/>
      <c r="FI545" s="131"/>
      <c r="FJ545" s="131"/>
      <c r="FK545" s="131"/>
      <c r="FL545" s="131"/>
      <c r="FM545" s="131"/>
      <c r="FN545" s="131"/>
      <c r="FO545" s="131"/>
      <c r="FP545" s="131"/>
      <c r="FQ545" s="131"/>
      <c r="FR545" s="131"/>
      <c r="FS545" s="131"/>
      <c r="FT545" s="131"/>
      <c r="FU545" s="131"/>
      <c r="FV545" s="131"/>
      <c r="FW545" s="131"/>
      <c r="FX545" s="131"/>
      <c r="FY545" s="131"/>
      <c r="FZ545" s="131"/>
      <c r="GA545" s="131"/>
      <c r="GB545" s="131"/>
      <c r="GC545" s="131"/>
      <c r="GD545" s="131"/>
      <c r="GE545" s="131"/>
      <c r="GF545" s="131"/>
      <c r="GG545" s="131"/>
      <c r="GH545" s="131"/>
      <c r="GI545" s="131"/>
      <c r="GJ545" s="131"/>
      <c r="GK545" s="131"/>
      <c r="GL545" s="131"/>
      <c r="GM545" s="131"/>
      <c r="GN545" s="131"/>
      <c r="GO545" s="131"/>
      <c r="GP545" s="131"/>
      <c r="GQ545" s="131"/>
      <c r="GR545" s="131"/>
      <c r="GS545" s="131"/>
      <c r="GT545" s="131"/>
      <c r="GU545" s="131"/>
      <c r="GV545" s="131"/>
      <c r="GW545" s="131"/>
      <c r="GX545" s="131"/>
      <c r="GY545" s="131"/>
      <c r="GZ545" s="131"/>
      <c r="HA545" s="131"/>
      <c r="HB545" s="131"/>
      <c r="HC545" s="131"/>
      <c r="HD545" s="131"/>
      <c r="HE545" s="131"/>
      <c r="HF545" s="131"/>
      <c r="HG545" s="131"/>
      <c r="HH545" s="131"/>
      <c r="HI545" s="131"/>
      <c r="HJ545" s="131"/>
      <c r="HK545" s="131"/>
      <c r="HL545" s="131"/>
      <c r="HM545" s="131"/>
      <c r="HN545" s="131"/>
      <c r="HO545" s="131"/>
      <c r="HP545" s="131"/>
      <c r="HQ545" s="131"/>
      <c r="HR545" s="131"/>
      <c r="HS545" s="131"/>
      <c r="HT545" s="131"/>
      <c r="HU545" s="131"/>
      <c r="HV545" s="131"/>
      <c r="HW545" s="131"/>
      <c r="HX545" s="131"/>
      <c r="HY545" s="131"/>
      <c r="HZ545" s="131"/>
      <c r="IA545" s="131"/>
      <c r="IB545" s="131"/>
      <c r="IC545" s="131"/>
      <c r="ID545" s="131"/>
      <c r="IE545" s="131"/>
      <c r="IF545" s="131"/>
      <c r="IG545" s="131"/>
      <c r="IH545" s="131"/>
      <c r="II545" s="131"/>
      <c r="IJ545" s="131"/>
      <c r="IK545" s="131"/>
      <c r="IL545" s="131"/>
      <c r="IM545" s="131"/>
      <c r="IN545" s="131"/>
      <c r="IO545" s="131"/>
      <c r="IP545" s="131"/>
      <c r="IQ545" s="131"/>
      <c r="IR545" s="131"/>
      <c r="IS545" s="131"/>
      <c r="IT545" s="131"/>
      <c r="IU545" s="131"/>
      <c r="IV545" s="131"/>
      <c r="IW545" s="131"/>
      <c r="IX545" s="131"/>
      <c r="IY545" s="131"/>
      <c r="IZ545" s="131"/>
      <c r="JA545" s="131"/>
      <c r="JB545" s="131"/>
      <c r="JC545" s="131"/>
      <c r="JD545" s="131"/>
      <c r="JE545" s="131"/>
      <c r="JF545" s="131"/>
      <c r="JG545" s="131"/>
      <c r="JH545" s="131"/>
      <c r="JI545" s="131"/>
      <c r="JJ545" s="131"/>
      <c r="JK545" s="131"/>
      <c r="JL545" s="131"/>
      <c r="JM545" s="131"/>
      <c r="JN545" s="131"/>
      <c r="JO545" s="131"/>
      <c r="JP545" s="131"/>
      <c r="JQ545" s="131"/>
      <c r="JR545" s="131"/>
      <c r="JS545" s="131"/>
      <c r="JT545" s="131"/>
      <c r="JU545" s="131"/>
      <c r="JV545" s="131"/>
      <c r="JW545" s="131"/>
      <c r="JX545" s="131"/>
      <c r="JY545" s="131"/>
      <c r="JZ545" s="131"/>
      <c r="KA545" s="131"/>
      <c r="KB545" s="131"/>
      <c r="KC545" s="131"/>
      <c r="KD545" s="131"/>
      <c r="KE545" s="131"/>
      <c r="KF545" s="131"/>
      <c r="KG545" s="131"/>
      <c r="KH545" s="131"/>
      <c r="KI545" s="131"/>
      <c r="KJ545" s="131"/>
      <c r="KK545" s="131"/>
      <c r="KL545" s="131"/>
      <c r="KM545" s="131"/>
      <c r="KN545" s="131"/>
      <c r="KO545" s="131"/>
      <c r="KP545" s="131"/>
      <c r="KQ545" s="131"/>
      <c r="KR545" s="131"/>
      <c r="KS545" s="131"/>
      <c r="KT545" s="131"/>
      <c r="KU545" s="131"/>
      <c r="KV545" s="131"/>
      <c r="KW545" s="131"/>
      <c r="KX545" s="131"/>
      <c r="KY545" s="131"/>
      <c r="KZ545" s="131"/>
      <c r="LA545" s="131"/>
      <c r="LB545" s="131"/>
      <c r="LC545" s="131"/>
      <c r="LD545" s="131"/>
      <c r="LE545" s="131"/>
      <c r="LF545" s="131"/>
      <c r="LG545" s="131"/>
      <c r="LH545" s="131"/>
      <c r="LI545" s="131"/>
      <c r="LJ545" s="131"/>
      <c r="LK545" s="131"/>
      <c r="LL545" s="131"/>
      <c r="LM545" s="131"/>
      <c r="LN545" s="131"/>
      <c r="LO545" s="131"/>
      <c r="LP545" s="131"/>
      <c r="LQ545" s="131"/>
      <c r="LR545" s="131"/>
      <c r="LS545" s="131"/>
      <c r="LT545" s="131"/>
      <c r="LU545" s="131"/>
      <c r="LV545" s="131"/>
      <c r="LW545" s="131"/>
      <c r="LX545" s="131"/>
      <c r="LY545" s="131"/>
      <c r="LZ545" s="131"/>
      <c r="MA545" s="131"/>
      <c r="MB545" s="131"/>
      <c r="MC545" s="131"/>
      <c r="MD545" s="131"/>
      <c r="ME545" s="131"/>
      <c r="MF545" s="131"/>
      <c r="MG545" s="131"/>
      <c r="MH545" s="131"/>
      <c r="MI545" s="131"/>
      <c r="MJ545" s="131"/>
      <c r="MK545" s="131"/>
      <c r="ML545" s="131"/>
      <c r="MM545" s="131"/>
      <c r="MN545" s="131"/>
      <c r="MO545" s="131"/>
      <c r="MP545" s="131"/>
      <c r="MQ545" s="131"/>
      <c r="MR545" s="131"/>
      <c r="MS545" s="131"/>
      <c r="MT545" s="131"/>
      <c r="MU545" s="131"/>
      <c r="MV545" s="131"/>
      <c r="MW545" s="131"/>
      <c r="MX545" s="131"/>
      <c r="MY545" s="131"/>
      <c r="MZ545" s="131"/>
      <c r="NA545" s="131"/>
      <c r="NB545" s="131"/>
      <c r="NC545" s="131"/>
      <c r="ND545" s="131"/>
      <c r="NE545" s="131"/>
      <c r="NF545" s="131"/>
      <c r="NG545" s="131"/>
      <c r="NH545" s="131"/>
      <c r="NI545" s="131"/>
      <c r="NJ545" s="131"/>
      <c r="NK545" s="131"/>
      <c r="NL545" s="131"/>
      <c r="NM545" s="131"/>
      <c r="NN545" s="131"/>
      <c r="NO545" s="131"/>
      <c r="NP545" s="131"/>
      <c r="NQ545" s="131"/>
      <c r="NR545" s="131"/>
      <c r="NS545" s="131"/>
      <c r="NT545" s="131"/>
      <c r="NU545" s="131"/>
      <c r="NV545" s="131"/>
      <c r="NW545" s="131"/>
      <c r="NX545" s="131"/>
      <c r="NY545" s="131"/>
      <c r="NZ545" s="131"/>
      <c r="OA545" s="131"/>
      <c r="OB545" s="131"/>
      <c r="OC545" s="131"/>
      <c r="OD545" s="131"/>
      <c r="OE545" s="131"/>
      <c r="OF545" s="131"/>
      <c r="OG545" s="131"/>
      <c r="OH545" s="131"/>
      <c r="OI545" s="131"/>
      <c r="OJ545" s="131"/>
      <c r="OK545" s="131"/>
      <c r="OL545" s="131"/>
      <c r="OM545" s="131"/>
      <c r="ON545" s="131"/>
      <c r="OO545" s="131"/>
      <c r="OP545" s="131"/>
      <c r="OQ545" s="131"/>
      <c r="OR545" s="131"/>
      <c r="OS545" s="131"/>
      <c r="OT545" s="131"/>
      <c r="OU545" s="131"/>
      <c r="OV545" s="131"/>
      <c r="OW545" s="131"/>
      <c r="OX545" s="131"/>
      <c r="OY545" s="131"/>
      <c r="OZ545" s="131"/>
      <c r="PA545" s="131"/>
      <c r="PB545" s="131"/>
      <c r="PC545" s="131"/>
      <c r="PD545" s="131"/>
      <c r="PE545" s="131"/>
      <c r="PF545" s="131"/>
      <c r="PG545" s="131"/>
      <c r="PH545" s="131"/>
      <c r="PI545" s="131"/>
      <c r="PJ545" s="131"/>
      <c r="PK545" s="131"/>
      <c r="PL545" s="131"/>
      <c r="PM545" s="131"/>
      <c r="PN545" s="131"/>
      <c r="PO545" s="131"/>
      <c r="PP545" s="131"/>
      <c r="PQ545" s="131"/>
      <c r="PR545" s="131"/>
      <c r="PS545" s="131"/>
      <c r="PT545" s="131"/>
      <c r="PU545" s="131"/>
      <c r="PV545" s="131"/>
      <c r="PW545" s="131"/>
      <c r="PX545" s="131"/>
      <c r="PY545" s="131"/>
      <c r="PZ545" s="131"/>
      <c r="QA545" s="131"/>
      <c r="QB545" s="131"/>
      <c r="QC545" s="131"/>
      <c r="QD545" s="131"/>
      <c r="QE545" s="131"/>
      <c r="QF545" s="131"/>
      <c r="QG545" s="131"/>
      <c r="QH545" s="131"/>
      <c r="QI545" s="131"/>
      <c r="QJ545" s="131"/>
      <c r="QK545" s="131"/>
      <c r="QL545" s="131"/>
      <c r="QM545" s="131"/>
      <c r="QN545" s="131"/>
      <c r="QO545" s="131"/>
      <c r="QP545" s="131"/>
      <c r="QQ545" s="131"/>
      <c r="QR545" s="131"/>
      <c r="QS545" s="131"/>
      <c r="QT545" s="131"/>
      <c r="QU545" s="131"/>
      <c r="QV545" s="131"/>
      <c r="QW545" s="131"/>
      <c r="QX545" s="131"/>
      <c r="QY545" s="131"/>
      <c r="QZ545" s="131"/>
      <c r="RA545" s="131"/>
      <c r="RB545" s="131"/>
      <c r="RC545" s="131"/>
      <c r="RD545" s="131"/>
      <c r="RE545" s="131"/>
      <c r="RF545" s="131"/>
      <c r="RG545" s="131"/>
      <c r="RH545" s="131"/>
      <c r="RI545" s="131"/>
      <c r="RJ545" s="131"/>
      <c r="RK545" s="131"/>
      <c r="RL545" s="131"/>
      <c r="RM545" s="131"/>
      <c r="RN545" s="131"/>
      <c r="RO545" s="131"/>
      <c r="RP545" s="131"/>
      <c r="RQ545" s="131"/>
      <c r="RR545" s="131"/>
      <c r="RS545" s="131"/>
      <c r="RT545" s="131"/>
      <c r="RU545" s="131"/>
      <c r="RV545" s="131"/>
      <c r="RW545" s="131"/>
      <c r="RX545" s="131"/>
      <c r="RY545" s="131"/>
      <c r="RZ545" s="131"/>
      <c r="SA545" s="131"/>
      <c r="SB545" s="131"/>
      <c r="SC545" s="131"/>
      <c r="SD545" s="131"/>
      <c r="SE545" s="131"/>
      <c r="SF545" s="131"/>
      <c r="SG545" s="131"/>
      <c r="SH545" s="131"/>
      <c r="SI545" s="131"/>
      <c r="SJ545" s="131"/>
      <c r="SK545" s="131"/>
      <c r="SL545" s="131"/>
      <c r="SM545" s="131"/>
      <c r="SN545" s="131"/>
      <c r="SO545" s="131"/>
      <c r="SP545" s="131"/>
      <c r="SQ545" s="131"/>
      <c r="SR545" s="131"/>
      <c r="SS545" s="131"/>
      <c r="ST545" s="131"/>
      <c r="SU545" s="131"/>
      <c r="SV545" s="131"/>
      <c r="SW545" s="131"/>
      <c r="SX545" s="131"/>
      <c r="SY545" s="131"/>
      <c r="SZ545" s="131"/>
      <c r="TA545" s="131"/>
      <c r="TB545" s="131"/>
      <c r="TC545" s="131"/>
      <c r="TD545" s="131"/>
      <c r="TE545" s="131"/>
      <c r="TF545" s="131"/>
      <c r="TG545" s="131"/>
      <c r="TH545" s="131"/>
      <c r="TI545" s="131"/>
      <c r="TJ545" s="131"/>
      <c r="TK545" s="131"/>
      <c r="TL545" s="131"/>
      <c r="TM545" s="131"/>
      <c r="TN545" s="131"/>
      <c r="TO545" s="131"/>
      <c r="TP545" s="131"/>
      <c r="TQ545" s="131"/>
      <c r="TR545" s="131"/>
      <c r="TS545" s="131"/>
      <c r="TT545" s="131"/>
      <c r="TU545" s="131"/>
      <c r="TV545" s="131"/>
      <c r="TW545" s="131"/>
      <c r="TX545" s="131"/>
      <c r="TY545" s="131"/>
      <c r="TZ545" s="131"/>
      <c r="UA545" s="131"/>
      <c r="UB545" s="131"/>
      <c r="UC545" s="131"/>
      <c r="UD545" s="131"/>
      <c r="UE545" s="131"/>
      <c r="UF545" s="131"/>
      <c r="UG545" s="131"/>
      <c r="UH545" s="131"/>
      <c r="UI545" s="131"/>
      <c r="UJ545" s="131"/>
      <c r="UK545" s="131"/>
      <c r="UL545" s="131"/>
      <c r="UM545" s="131"/>
      <c r="UN545" s="131"/>
      <c r="UO545" s="131"/>
      <c r="UP545" s="131"/>
      <c r="UQ545" s="131"/>
      <c r="UR545" s="131"/>
      <c r="US545" s="131"/>
      <c r="UT545" s="131"/>
      <c r="UU545" s="131"/>
      <c r="UV545" s="131"/>
      <c r="UW545" s="131"/>
      <c r="UX545" s="131"/>
      <c r="UY545" s="131"/>
      <c r="UZ545" s="131"/>
      <c r="VA545" s="131"/>
      <c r="VB545" s="131"/>
      <c r="VC545" s="131"/>
      <c r="VD545" s="131"/>
      <c r="VE545" s="131"/>
      <c r="VF545" s="131"/>
      <c r="VG545" s="131"/>
      <c r="VH545" s="131"/>
      <c r="VI545" s="131"/>
      <c r="VJ545" s="131"/>
      <c r="VK545" s="131"/>
      <c r="VL545" s="131"/>
      <c r="VM545" s="131"/>
      <c r="VN545" s="131"/>
      <c r="VO545" s="131"/>
      <c r="VP545" s="131"/>
      <c r="VQ545" s="131"/>
      <c r="VR545" s="131"/>
      <c r="VS545" s="131"/>
      <c r="VT545" s="131"/>
      <c r="VU545" s="131"/>
      <c r="VV545" s="131"/>
      <c r="VW545" s="131"/>
      <c r="VX545" s="131"/>
      <c r="VY545" s="131"/>
      <c r="VZ545" s="131"/>
      <c r="WA545" s="131"/>
      <c r="WB545" s="131"/>
      <c r="WC545" s="131"/>
      <c r="WD545" s="131"/>
      <c r="WE545" s="131"/>
      <c r="WF545" s="131"/>
      <c r="WG545" s="131"/>
      <c r="WH545" s="131"/>
      <c r="WI545" s="131"/>
      <c r="WJ545" s="131"/>
      <c r="WK545" s="131"/>
      <c r="WL545" s="131"/>
      <c r="WM545" s="131"/>
      <c r="WN545" s="131"/>
      <c r="WO545" s="131"/>
      <c r="WP545" s="131"/>
      <c r="WQ545" s="131"/>
      <c r="WR545" s="131"/>
      <c r="WS545" s="131"/>
      <c r="WT545" s="131"/>
      <c r="WU545" s="131"/>
      <c r="WV545" s="131"/>
      <c r="WW545" s="131"/>
      <c r="WX545" s="131"/>
      <c r="WY545" s="131"/>
      <c r="WZ545" s="131"/>
      <c r="XA545" s="131"/>
      <c r="XB545" s="131"/>
      <c r="XC545" s="131"/>
      <c r="XD545" s="131"/>
      <c r="XE545" s="131"/>
      <c r="XF545" s="131"/>
      <c r="XG545" s="131"/>
      <c r="XH545" s="131"/>
      <c r="XI545" s="131"/>
      <c r="XJ545" s="131"/>
      <c r="XK545" s="131"/>
      <c r="XL545" s="131"/>
      <c r="XM545" s="131"/>
      <c r="XN545" s="131"/>
      <c r="XO545" s="131"/>
      <c r="XP545" s="131"/>
      <c r="XQ545" s="131"/>
      <c r="XR545" s="131"/>
      <c r="XS545" s="131"/>
      <c r="XT545" s="131"/>
      <c r="XU545" s="131"/>
      <c r="XV545" s="131"/>
      <c r="XW545" s="131"/>
      <c r="XX545" s="131"/>
      <c r="XY545" s="131"/>
      <c r="XZ545" s="131"/>
      <c r="YA545" s="131"/>
      <c r="YB545" s="131"/>
      <c r="YC545" s="131"/>
      <c r="YD545" s="131"/>
      <c r="YE545" s="131"/>
      <c r="YF545" s="131"/>
      <c r="YG545" s="131"/>
      <c r="YH545" s="131"/>
      <c r="YI545" s="131"/>
      <c r="YJ545" s="131"/>
      <c r="YK545" s="131"/>
      <c r="YL545" s="131"/>
      <c r="YM545" s="131"/>
      <c r="YN545" s="131"/>
      <c r="YO545" s="131"/>
      <c r="YP545" s="131"/>
      <c r="YQ545" s="131"/>
      <c r="YR545" s="131"/>
      <c r="YS545" s="131"/>
      <c r="YT545" s="131"/>
      <c r="YU545" s="131"/>
      <c r="YV545" s="131"/>
      <c r="YW545" s="131"/>
      <c r="YX545" s="131"/>
      <c r="YY545" s="131"/>
      <c r="YZ545" s="131"/>
      <c r="ZA545" s="131"/>
      <c r="ZB545" s="131"/>
      <c r="ZC545" s="131"/>
      <c r="ZD545" s="131"/>
      <c r="ZE545" s="131"/>
      <c r="ZF545" s="131"/>
      <c r="ZG545" s="131"/>
      <c r="ZH545" s="131"/>
      <c r="ZI545" s="131"/>
      <c r="ZJ545" s="131"/>
      <c r="ZK545" s="131"/>
      <c r="ZL545" s="131"/>
      <c r="ZM545" s="131"/>
      <c r="ZN545" s="131"/>
      <c r="ZO545" s="131"/>
      <c r="ZP545" s="131"/>
      <c r="ZQ545" s="131"/>
      <c r="ZR545" s="131"/>
      <c r="ZS545" s="131"/>
      <c r="ZT545" s="131"/>
      <c r="ZU545" s="131"/>
      <c r="ZV545" s="131"/>
      <c r="ZW545" s="131"/>
      <c r="ZX545" s="131"/>
      <c r="ZY545" s="131"/>
      <c r="ZZ545" s="131"/>
      <c r="AAA545" s="131"/>
      <c r="AAB545" s="131"/>
      <c r="AAC545" s="131"/>
      <c r="AAD545" s="131"/>
      <c r="AAE545" s="131"/>
      <c r="AAF545" s="131"/>
      <c r="AAG545" s="131"/>
      <c r="AAH545" s="131"/>
      <c r="AAI545" s="131"/>
      <c r="AAJ545" s="131"/>
      <c r="AAK545" s="131"/>
      <c r="AAL545" s="131"/>
      <c r="AAM545" s="131"/>
      <c r="AAN545" s="131"/>
      <c r="AAO545" s="131"/>
      <c r="AAP545" s="131"/>
      <c r="AAQ545" s="131"/>
      <c r="AAR545" s="131"/>
      <c r="AAS545" s="131"/>
      <c r="AAT545" s="131"/>
      <c r="AAU545" s="131"/>
      <c r="AAV545" s="131"/>
      <c r="AAW545" s="131"/>
      <c r="AAX545" s="131"/>
      <c r="AAY545" s="131"/>
      <c r="AAZ545" s="131"/>
      <c r="ABA545" s="131"/>
      <c r="ABB545" s="131"/>
      <c r="ABC545" s="131"/>
      <c r="ABD545" s="131"/>
      <c r="ABE545" s="131"/>
      <c r="ABF545" s="131"/>
      <c r="ABG545" s="131"/>
      <c r="ABH545" s="131"/>
      <c r="ABI545" s="131"/>
      <c r="ABJ545" s="131"/>
      <c r="ABK545" s="131"/>
      <c r="ABL545" s="131"/>
      <c r="ABM545" s="131"/>
      <c r="ABN545" s="131"/>
      <c r="ABO545" s="131"/>
      <c r="ABP545" s="131"/>
      <c r="ABQ545" s="131"/>
      <c r="ABR545" s="131"/>
      <c r="ABS545" s="131"/>
      <c r="ABT545" s="131"/>
      <c r="ABU545" s="131"/>
      <c r="ABV545" s="131"/>
      <c r="ABW545" s="131"/>
      <c r="ABX545" s="131"/>
      <c r="ABY545" s="131"/>
      <c r="ABZ545" s="131"/>
      <c r="ACA545" s="131"/>
      <c r="ACB545" s="131"/>
      <c r="ACC545" s="131"/>
      <c r="ACD545" s="131"/>
      <c r="ACE545" s="131"/>
      <c r="ACF545" s="131"/>
      <c r="ACG545" s="131"/>
      <c r="ACH545" s="131"/>
      <c r="ACI545" s="131"/>
      <c r="ACJ545" s="131"/>
      <c r="ACK545" s="131"/>
      <c r="ACL545" s="131"/>
      <c r="ACM545" s="131"/>
      <c r="ACN545" s="131"/>
      <c r="ACO545" s="131"/>
      <c r="ACP545" s="131"/>
      <c r="ACQ545" s="131"/>
      <c r="ACR545" s="131"/>
      <c r="ACS545" s="131"/>
      <c r="ACT545" s="131"/>
      <c r="ACU545" s="131"/>
      <c r="ACV545" s="131"/>
      <c r="ACW545" s="131"/>
      <c r="ACX545" s="131"/>
      <c r="ACY545" s="131"/>
      <c r="ACZ545" s="131"/>
      <c r="ADA545" s="131"/>
      <c r="ADB545" s="131"/>
      <c r="ADC545" s="131"/>
      <c r="ADD545" s="131"/>
      <c r="ADE545" s="131"/>
      <c r="ADF545" s="131"/>
      <c r="ADG545" s="131"/>
      <c r="ADH545" s="131"/>
      <c r="ADI545" s="131"/>
      <c r="ADJ545" s="131"/>
      <c r="ADK545" s="131"/>
      <c r="ADL545" s="131"/>
      <c r="ADM545" s="131"/>
      <c r="ADN545" s="131"/>
      <c r="ADO545" s="131"/>
      <c r="ADP545" s="131"/>
      <c r="ADQ545" s="131"/>
      <c r="ADR545" s="131"/>
      <c r="ADS545" s="131"/>
      <c r="ADT545" s="131"/>
      <c r="ADU545" s="131"/>
      <c r="ADV545" s="131"/>
      <c r="ADW545" s="131"/>
      <c r="ADX545" s="131"/>
      <c r="ADY545" s="131"/>
      <c r="ADZ545" s="131"/>
      <c r="AEA545" s="131"/>
      <c r="AEB545" s="131"/>
      <c r="AEC545" s="131"/>
      <c r="AED545" s="131"/>
      <c r="AEE545" s="131"/>
      <c r="AEF545" s="131"/>
      <c r="AEG545" s="131"/>
      <c r="AEH545" s="131"/>
      <c r="AEI545" s="131"/>
      <c r="AEJ545" s="131"/>
      <c r="AEK545" s="131"/>
      <c r="AEL545" s="131"/>
      <c r="AEM545" s="131"/>
      <c r="AEN545" s="131"/>
      <c r="AEO545" s="131"/>
      <c r="AEP545" s="131"/>
      <c r="AEQ545" s="131"/>
      <c r="AER545" s="131"/>
      <c r="AES545" s="131"/>
      <c r="AET545" s="131"/>
      <c r="AEU545" s="131"/>
      <c r="AEV545" s="131"/>
      <c r="AEW545" s="131"/>
      <c r="AEX545" s="131"/>
      <c r="AEY545" s="131"/>
      <c r="AEZ545" s="131"/>
      <c r="AFA545" s="131"/>
      <c r="AFB545" s="131"/>
      <c r="AFC545" s="131"/>
      <c r="AFD545" s="131"/>
      <c r="AFE545" s="131"/>
      <c r="AFF545" s="131"/>
      <c r="AFG545" s="131"/>
      <c r="AFH545" s="131"/>
      <c r="AFI545" s="131"/>
      <c r="AFJ545" s="131"/>
      <c r="AFK545" s="131"/>
      <c r="AFL545" s="131"/>
      <c r="AFM545" s="131"/>
      <c r="AFN545" s="131"/>
      <c r="AFO545" s="131"/>
      <c r="AFP545" s="131"/>
      <c r="AFQ545" s="131"/>
      <c r="AFR545" s="131"/>
      <c r="AFS545" s="131"/>
      <c r="AFT545" s="131"/>
      <c r="AFU545" s="131"/>
      <c r="AFV545" s="131"/>
      <c r="AFW545" s="131"/>
      <c r="AFX545" s="131"/>
      <c r="AFY545" s="131"/>
      <c r="AFZ545" s="131"/>
      <c r="AGA545" s="131"/>
      <c r="AGB545" s="131"/>
      <c r="AGC545" s="131"/>
      <c r="AGD545" s="131"/>
      <c r="AGE545" s="131"/>
      <c r="AGF545" s="131"/>
      <c r="AGG545" s="131"/>
      <c r="AGH545" s="131"/>
      <c r="AGI545" s="131"/>
      <c r="AGJ545" s="131"/>
      <c r="AGK545" s="131"/>
      <c r="AGL545" s="131"/>
      <c r="AGM545" s="131"/>
      <c r="AGN545" s="131"/>
      <c r="AGO545" s="131"/>
      <c r="AGP545" s="131"/>
      <c r="AGQ545" s="131"/>
      <c r="AGR545" s="131"/>
      <c r="AGS545" s="131"/>
      <c r="AGT545" s="131"/>
      <c r="AGU545" s="131"/>
      <c r="AGV545" s="131"/>
      <c r="AGW545" s="131"/>
      <c r="AGX545" s="131"/>
      <c r="AGY545" s="131"/>
      <c r="AGZ545" s="131"/>
      <c r="AHA545" s="131"/>
      <c r="AHB545" s="131"/>
      <c r="AHC545" s="131"/>
      <c r="AHD545" s="131"/>
      <c r="AHE545" s="131"/>
      <c r="AHF545" s="131"/>
      <c r="AHG545" s="131"/>
      <c r="AHH545" s="131"/>
      <c r="AHI545" s="131"/>
      <c r="AHJ545" s="131"/>
      <c r="AHK545" s="131"/>
      <c r="AHL545" s="131"/>
      <c r="AHM545" s="131"/>
      <c r="AHN545" s="131"/>
      <c r="AHO545" s="131"/>
      <c r="AHP545" s="131"/>
      <c r="AHQ545" s="131"/>
      <c r="AHR545" s="131"/>
      <c r="AHS545" s="131"/>
      <c r="AHT545" s="131"/>
      <c r="AHU545" s="131"/>
      <c r="AHV545" s="131"/>
      <c r="AHW545" s="131"/>
      <c r="AHX545" s="131"/>
      <c r="AHY545" s="131"/>
      <c r="AHZ545" s="131"/>
      <c r="AIA545" s="131"/>
      <c r="AIB545" s="131"/>
      <c r="AIC545" s="131"/>
      <c r="AID545" s="131"/>
      <c r="AIE545" s="131"/>
      <c r="AIF545" s="131"/>
      <c r="AIG545" s="131"/>
      <c r="AIH545" s="131"/>
      <c r="AII545" s="131"/>
      <c r="AIJ545" s="131"/>
      <c r="AIK545" s="131"/>
      <c r="AIL545" s="131"/>
      <c r="AIM545" s="131"/>
      <c r="AIN545" s="131"/>
      <c r="AIO545" s="131"/>
      <c r="AIP545" s="131"/>
      <c r="AIQ545" s="131"/>
      <c r="AIR545" s="131"/>
      <c r="AIS545" s="131"/>
      <c r="AIT545" s="131"/>
      <c r="AIU545" s="131"/>
      <c r="AIV545" s="131"/>
      <c r="AIW545" s="131"/>
      <c r="AIX545" s="131"/>
      <c r="AIY545" s="131"/>
      <c r="AIZ545" s="131"/>
      <c r="AJA545" s="131"/>
      <c r="AJB545" s="131"/>
      <c r="AJC545" s="131"/>
      <c r="AJD545" s="131"/>
      <c r="AJE545" s="131"/>
      <c r="AJF545" s="131"/>
      <c r="AJG545" s="131"/>
      <c r="AJH545" s="131"/>
      <c r="AJI545" s="131"/>
      <c r="AJJ545" s="131"/>
      <c r="AJK545" s="131"/>
      <c r="AJL545" s="131"/>
      <c r="AJM545" s="131"/>
      <c r="AJN545" s="131"/>
      <c r="AJO545" s="131"/>
      <c r="AJP545" s="131"/>
      <c r="AJQ545" s="131"/>
      <c r="AJR545" s="131"/>
      <c r="AJS545" s="131"/>
      <c r="AJT545" s="131"/>
      <c r="AJU545" s="131"/>
      <c r="AJV545" s="131"/>
      <c r="AJW545" s="131"/>
      <c r="AJX545" s="131"/>
      <c r="AJY545" s="131"/>
      <c r="AJZ545" s="131"/>
      <c r="AKA545" s="131"/>
      <c r="AKB545" s="131"/>
      <c r="AKC545" s="131"/>
      <c r="AKD545" s="131"/>
      <c r="AKE545" s="131"/>
      <c r="AKF545" s="131"/>
      <c r="AKG545" s="131"/>
      <c r="AKH545" s="131"/>
      <c r="AKI545" s="131"/>
      <c r="AKJ545" s="131"/>
      <c r="AKK545" s="131"/>
      <c r="AKL545" s="131"/>
      <c r="AKM545" s="131"/>
      <c r="AKN545" s="131"/>
      <c r="AKO545" s="131"/>
      <c r="AKP545" s="131"/>
      <c r="AKQ545" s="131"/>
      <c r="AKR545" s="131"/>
      <c r="AKS545" s="131"/>
      <c r="AKT545" s="131"/>
      <c r="AKU545" s="131"/>
      <c r="AKV545" s="131"/>
      <c r="AKW545" s="131"/>
      <c r="AKX545" s="131"/>
      <c r="AKY545" s="131"/>
      <c r="AKZ545" s="131"/>
      <c r="ALA545" s="131"/>
      <c r="ALB545" s="131"/>
      <c r="ALC545" s="131"/>
      <c r="ALD545" s="131"/>
      <c r="ALE545" s="131"/>
      <c r="ALF545" s="131"/>
      <c r="ALG545" s="131"/>
      <c r="ALH545" s="131"/>
      <c r="ALI545" s="131"/>
      <c r="ALJ545" s="131"/>
      <c r="ALK545" s="131"/>
      <c r="ALL545" s="131"/>
      <c r="ALM545" s="131"/>
      <c r="ALN545" s="131"/>
      <c r="ALO545" s="131"/>
      <c r="ALP545" s="131"/>
      <c r="ALQ545" s="131"/>
      <c r="ALR545" s="131"/>
      <c r="ALS545" s="131"/>
      <c r="ALT545" s="131"/>
      <c r="ALU545" s="131"/>
      <c r="ALV545" s="131"/>
      <c r="ALW545" s="131"/>
      <c r="ALX545" s="131"/>
      <c r="ALY545" s="131"/>
      <c r="ALZ545" s="131"/>
      <c r="AMA545" s="131"/>
      <c r="AMB545" s="131"/>
      <c r="AMC545" s="131"/>
      <c r="AMD545" s="131"/>
      <c r="AME545" s="131"/>
      <c r="AMF545" s="131"/>
      <c r="AMG545" s="131"/>
      <c r="AMH545" s="131"/>
      <c r="AMI545" s="131"/>
      <c r="AMJ545" s="131"/>
      <c r="AMK545" s="131"/>
      <c r="AML545" s="131"/>
      <c r="AMM545" s="131"/>
      <c r="AMN545" s="131"/>
      <c r="AMO545" s="131"/>
      <c r="AMP545" s="131"/>
      <c r="AMQ545" s="131"/>
      <c r="AMR545" s="131"/>
      <c r="AMS545" s="131"/>
      <c r="AMT545" s="131"/>
      <c r="AMU545" s="131"/>
      <c r="AMV545" s="131"/>
      <c r="AMW545" s="131"/>
      <c r="AMX545" s="131"/>
      <c r="AMY545" s="131"/>
      <c r="AMZ545" s="131"/>
      <c r="ANA545" s="131"/>
      <c r="ANB545" s="131"/>
      <c r="ANC545" s="131"/>
      <c r="AND545" s="131"/>
      <c r="ANE545" s="131"/>
      <c r="ANF545" s="131"/>
      <c r="ANG545" s="131"/>
      <c r="ANH545" s="131"/>
      <c r="ANI545" s="131"/>
      <c r="ANJ545" s="131"/>
      <c r="ANK545" s="131"/>
      <c r="ANL545" s="131"/>
      <c r="ANM545" s="131"/>
      <c r="ANN545" s="131"/>
      <c r="ANO545" s="131"/>
      <c r="ANP545" s="131"/>
      <c r="ANQ545" s="131"/>
      <c r="ANR545" s="131"/>
      <c r="ANS545" s="131"/>
      <c r="ANT545" s="131"/>
      <c r="ANU545" s="131"/>
      <c r="ANV545" s="131"/>
      <c r="ANW545" s="131"/>
      <c r="ANX545" s="131"/>
      <c r="ANY545" s="131"/>
      <c r="ANZ545" s="131"/>
      <c r="AOA545" s="131"/>
      <c r="AOB545" s="131"/>
      <c r="AOC545" s="131"/>
      <c r="AOD545" s="131"/>
      <c r="AOE545" s="131"/>
      <c r="AOF545" s="131"/>
      <c r="AOG545" s="131"/>
      <c r="AOH545" s="131"/>
      <c r="AOI545" s="131"/>
      <c r="AOJ545" s="131"/>
      <c r="AOK545" s="131"/>
      <c r="AOL545" s="131"/>
      <c r="AOM545" s="131"/>
      <c r="AON545" s="131"/>
      <c r="AOO545" s="131"/>
      <c r="AOP545" s="131"/>
      <c r="AOQ545" s="131"/>
      <c r="AOR545" s="131"/>
      <c r="AOS545" s="131"/>
      <c r="AOT545" s="131"/>
      <c r="AOU545" s="131"/>
      <c r="AOV545" s="131"/>
      <c r="AOW545" s="131"/>
      <c r="AOX545" s="131"/>
      <c r="AOY545" s="131"/>
      <c r="AOZ545" s="131"/>
      <c r="APA545" s="131"/>
      <c r="APB545" s="131"/>
      <c r="APC545" s="131"/>
      <c r="APD545" s="131"/>
      <c r="APE545" s="131"/>
      <c r="APF545" s="131"/>
      <c r="APG545" s="131"/>
      <c r="APH545" s="131"/>
      <c r="API545" s="131"/>
      <c r="APJ545" s="131"/>
      <c r="APK545" s="131"/>
      <c r="APL545" s="131"/>
      <c r="APM545" s="131"/>
      <c r="APN545" s="131"/>
      <c r="APO545" s="131"/>
      <c r="APP545" s="131"/>
      <c r="APQ545" s="131"/>
      <c r="APR545" s="131"/>
      <c r="APS545" s="131"/>
      <c r="APT545" s="131"/>
      <c r="APU545" s="131"/>
      <c r="APV545" s="131"/>
      <c r="APW545" s="131"/>
      <c r="APX545" s="131"/>
      <c r="APY545" s="131"/>
      <c r="APZ545" s="131"/>
      <c r="AQA545" s="131"/>
      <c r="AQB545" s="131"/>
      <c r="AQC545" s="131"/>
      <c r="AQD545" s="131"/>
      <c r="AQE545" s="131"/>
      <c r="AQF545" s="131"/>
      <c r="AQG545" s="131"/>
      <c r="AQH545" s="131"/>
      <c r="AQI545" s="131"/>
      <c r="AQJ545" s="131"/>
      <c r="AQK545" s="131"/>
      <c r="AQL545" s="131"/>
      <c r="AQM545" s="131"/>
      <c r="AQN545" s="131"/>
      <c r="AQO545" s="131"/>
      <c r="AQP545" s="131"/>
      <c r="AQQ545" s="131"/>
      <c r="AQR545" s="131"/>
      <c r="AQS545" s="131"/>
      <c r="AQT545" s="131"/>
      <c r="AQU545" s="131"/>
      <c r="AQV545" s="131"/>
      <c r="AQW545" s="131"/>
      <c r="AQX545" s="131"/>
      <c r="AQY545" s="131"/>
      <c r="AQZ545" s="131"/>
      <c r="ARA545" s="131"/>
      <c r="ARB545" s="131"/>
      <c r="ARC545" s="131"/>
      <c r="ARD545" s="131"/>
      <c r="ARE545" s="131"/>
      <c r="ARF545" s="131"/>
      <c r="ARG545" s="131"/>
      <c r="ARH545" s="131"/>
      <c r="ARI545" s="131"/>
      <c r="ARJ545" s="131"/>
      <c r="ARK545" s="131"/>
      <c r="ARL545" s="131"/>
      <c r="ARM545" s="131"/>
      <c r="ARN545" s="131"/>
      <c r="ARO545" s="131"/>
      <c r="ARP545" s="131"/>
      <c r="ARQ545" s="131"/>
      <c r="ARR545" s="131"/>
      <c r="ARS545" s="131"/>
      <c r="ART545" s="131"/>
      <c r="ARU545" s="131"/>
      <c r="ARV545" s="131"/>
      <c r="ARW545" s="131"/>
      <c r="ARX545" s="131"/>
      <c r="ARY545" s="131"/>
      <c r="ARZ545" s="131"/>
      <c r="ASA545" s="131"/>
      <c r="ASB545" s="131"/>
      <c r="ASC545" s="131"/>
      <c r="ASD545" s="131"/>
      <c r="ASE545" s="131"/>
      <c r="ASF545" s="131"/>
      <c r="ASG545" s="131"/>
      <c r="ASH545" s="131"/>
      <c r="ASI545" s="131"/>
      <c r="ASJ545" s="131"/>
      <c r="ASK545" s="131"/>
      <c r="ASL545" s="131"/>
      <c r="ASM545" s="131"/>
      <c r="ASN545" s="131"/>
      <c r="ASO545" s="131"/>
      <c r="ASP545" s="131"/>
      <c r="ASQ545" s="131"/>
      <c r="ASR545" s="131"/>
      <c r="ASS545" s="131"/>
      <c r="AST545" s="131"/>
      <c r="ASU545" s="131"/>
      <c r="ASV545" s="131"/>
      <c r="ASW545" s="131"/>
      <c r="ASX545" s="131"/>
      <c r="ASY545" s="131"/>
      <c r="ASZ545" s="131"/>
      <c r="ATA545" s="131"/>
      <c r="ATB545" s="131"/>
      <c r="ATC545" s="131"/>
      <c r="ATD545" s="131"/>
      <c r="ATE545" s="131"/>
      <c r="ATF545" s="131"/>
      <c r="ATG545" s="131"/>
      <c r="ATH545" s="131"/>
      <c r="ATI545" s="131"/>
      <c r="ATJ545" s="131"/>
      <c r="ATK545" s="131"/>
      <c r="ATL545" s="131"/>
      <c r="ATM545" s="131"/>
      <c r="ATN545" s="131"/>
      <c r="ATO545" s="131"/>
      <c r="ATP545" s="131"/>
      <c r="ATQ545" s="131"/>
      <c r="ATR545" s="131"/>
      <c r="ATS545" s="131"/>
      <c r="ATT545" s="131"/>
      <c r="ATU545" s="131"/>
      <c r="ATV545" s="131"/>
      <c r="ATW545" s="131"/>
      <c r="ATX545" s="131"/>
      <c r="ATY545" s="131"/>
      <c r="ATZ545" s="131"/>
      <c r="AUA545" s="131"/>
      <c r="AUB545" s="131"/>
      <c r="AUC545" s="131"/>
      <c r="AUD545" s="131"/>
      <c r="AUE545" s="131"/>
      <c r="AUF545" s="131"/>
      <c r="AUG545" s="131"/>
      <c r="AUH545" s="131"/>
      <c r="AUI545" s="131"/>
      <c r="AUJ545" s="131"/>
      <c r="AUK545" s="131"/>
      <c r="AUL545" s="131"/>
      <c r="AUM545" s="131"/>
      <c r="AUN545" s="131"/>
      <c r="AUO545" s="131"/>
      <c r="AUP545" s="131"/>
      <c r="AUQ545" s="131"/>
      <c r="AUR545" s="131"/>
      <c r="AUS545" s="131"/>
      <c r="AUT545" s="131"/>
      <c r="AUU545" s="131"/>
      <c r="AUV545" s="131"/>
      <c r="AUW545" s="131"/>
      <c r="AUX545" s="131"/>
      <c r="AUY545" s="131"/>
      <c r="AUZ545" s="131"/>
      <c r="AVA545" s="131"/>
      <c r="AVB545" s="131"/>
      <c r="AVC545" s="131"/>
      <c r="AVD545" s="131"/>
      <c r="AVE545" s="131"/>
      <c r="AVF545" s="131"/>
      <c r="AVG545" s="131"/>
      <c r="AVH545" s="131"/>
      <c r="AVI545" s="131"/>
      <c r="AVJ545" s="131"/>
      <c r="AVK545" s="131"/>
      <c r="AVL545" s="131"/>
      <c r="AVM545" s="131"/>
      <c r="AVN545" s="131"/>
      <c r="AVO545" s="131"/>
      <c r="AVP545" s="131"/>
      <c r="AVQ545" s="131"/>
      <c r="AVR545" s="131"/>
      <c r="AVS545" s="131"/>
      <c r="AVT545" s="131"/>
      <c r="AVU545" s="131"/>
      <c r="AVV545" s="131"/>
      <c r="AVW545" s="131"/>
      <c r="AVX545" s="131"/>
      <c r="AVY545" s="131"/>
      <c r="AVZ545" s="131"/>
      <c r="AWA545" s="131"/>
      <c r="AWB545" s="131"/>
      <c r="AWC545" s="131"/>
      <c r="AWD545" s="131"/>
      <c r="AWE545" s="131"/>
      <c r="AWF545" s="131"/>
      <c r="AWG545" s="131"/>
      <c r="AWH545" s="131"/>
      <c r="AWI545" s="131"/>
      <c r="AWJ545" s="131"/>
      <c r="AWK545" s="131"/>
      <c r="AWL545" s="131"/>
      <c r="AWM545" s="131"/>
      <c r="AWN545" s="131"/>
      <c r="AWO545" s="131"/>
      <c r="AWP545" s="131"/>
      <c r="AWQ545" s="131"/>
      <c r="AWR545" s="131"/>
      <c r="AWS545" s="131"/>
      <c r="AWT545" s="131"/>
      <c r="AWU545" s="131"/>
      <c r="AWV545" s="131"/>
      <c r="AWW545" s="131"/>
      <c r="AWX545" s="131"/>
      <c r="AWY545" s="131"/>
      <c r="AWZ545" s="131"/>
      <c r="AXA545" s="131"/>
      <c r="AXB545" s="131"/>
      <c r="AXC545" s="131"/>
      <c r="AXD545" s="131"/>
      <c r="AXE545" s="131"/>
      <c r="AXF545" s="131"/>
      <c r="AXG545" s="131"/>
      <c r="AXH545" s="131"/>
      <c r="AXI545" s="131"/>
      <c r="AXJ545" s="131"/>
      <c r="AXK545" s="131"/>
      <c r="AXL545" s="131"/>
      <c r="AXM545" s="131"/>
      <c r="AXN545" s="131"/>
      <c r="AXO545" s="131"/>
      <c r="AXP545" s="131"/>
      <c r="AXQ545" s="131"/>
      <c r="AXR545" s="131"/>
      <c r="AXS545" s="131"/>
      <c r="AXT545" s="131"/>
      <c r="AXU545" s="131"/>
      <c r="AXV545" s="131"/>
      <c r="AXW545" s="131"/>
      <c r="AXX545" s="131"/>
    </row>
    <row r="546" spans="1:1324" s="106" customFormat="1" ht="15.75" hidden="1" customHeight="1" x14ac:dyDescent="0.2">
      <c r="A546" s="13" t="s">
        <v>1759</v>
      </c>
      <c r="B546" s="62" t="s">
        <v>1368</v>
      </c>
      <c r="C546" s="63" t="s">
        <v>1648</v>
      </c>
      <c r="D546" s="64" t="s">
        <v>1699</v>
      </c>
      <c r="E546" s="51">
        <v>41764</v>
      </c>
      <c r="F546" s="66" t="s">
        <v>1167</v>
      </c>
      <c r="G546" s="30" t="s">
        <v>1186</v>
      </c>
      <c r="H546" s="30">
        <v>42005</v>
      </c>
      <c r="I546" s="30" t="s">
        <v>1065</v>
      </c>
      <c r="J546" s="173"/>
      <c r="K546" s="84" t="s">
        <v>6</v>
      </c>
      <c r="L546" s="87">
        <v>1</v>
      </c>
      <c r="M546" s="87">
        <v>1</v>
      </c>
      <c r="N546" s="84" t="s">
        <v>326</v>
      </c>
      <c r="O546" s="84">
        <v>1</v>
      </c>
      <c r="P546" s="84" t="s">
        <v>326</v>
      </c>
      <c r="Q546" s="84">
        <v>1</v>
      </c>
      <c r="R546" s="84" t="s">
        <v>326</v>
      </c>
      <c r="S546" s="84">
        <v>1</v>
      </c>
      <c r="T546" s="84" t="s">
        <v>49</v>
      </c>
      <c r="U546" s="84">
        <v>1</v>
      </c>
      <c r="V546" s="84">
        <v>1</v>
      </c>
      <c r="W546" s="84">
        <v>1</v>
      </c>
      <c r="X546" s="87">
        <v>1</v>
      </c>
      <c r="Y546" s="84">
        <v>1</v>
      </c>
      <c r="Z546" s="84">
        <v>0</v>
      </c>
      <c r="AA546" s="87">
        <v>0</v>
      </c>
      <c r="AB546" s="84">
        <v>0</v>
      </c>
      <c r="AC546" s="84">
        <v>0</v>
      </c>
      <c r="AD546" s="84">
        <v>0</v>
      </c>
      <c r="AE546" s="84">
        <v>0</v>
      </c>
      <c r="AF546" s="110"/>
      <c r="AG546" s="131"/>
      <c r="AH546" s="105"/>
      <c r="AI546" s="105"/>
      <c r="AJ546" s="105"/>
      <c r="AK546" s="105"/>
      <c r="AL546" s="105"/>
      <c r="AM546" s="105"/>
      <c r="AN546" s="105"/>
      <c r="AO546" s="105"/>
      <c r="AP546" s="105"/>
      <c r="AQ546" s="105"/>
      <c r="AR546" s="105"/>
      <c r="AS546" s="105"/>
      <c r="AT546" s="105"/>
      <c r="AU546" s="105"/>
      <c r="AV546" s="105"/>
      <c r="AW546" s="105"/>
      <c r="AX546" s="105"/>
      <c r="AY546" s="105"/>
      <c r="AZ546" s="105"/>
      <c r="BA546" s="105"/>
      <c r="BB546" s="105"/>
      <c r="BC546" s="105"/>
      <c r="BD546" s="105"/>
      <c r="BE546" s="105"/>
      <c r="BF546" s="105"/>
      <c r="BG546" s="105"/>
      <c r="BH546" s="105"/>
      <c r="BI546" s="105"/>
      <c r="BJ546" s="105"/>
      <c r="BK546" s="105"/>
      <c r="BL546" s="105"/>
      <c r="BM546" s="105"/>
      <c r="BN546" s="105"/>
      <c r="BO546" s="105"/>
      <c r="BP546" s="105"/>
      <c r="BQ546" s="105"/>
      <c r="BR546" s="105"/>
      <c r="BS546" s="105"/>
      <c r="BT546" s="105"/>
      <c r="BU546" s="105"/>
      <c r="BV546" s="105"/>
      <c r="BW546" s="105"/>
      <c r="BX546" s="105"/>
      <c r="BY546" s="105"/>
      <c r="BZ546" s="105"/>
      <c r="CA546" s="105"/>
      <c r="CB546" s="105"/>
      <c r="CC546" s="105"/>
      <c r="CD546" s="105"/>
      <c r="CE546" s="105"/>
      <c r="CF546" s="105"/>
      <c r="CG546" s="105"/>
      <c r="CH546" s="105"/>
      <c r="CI546" s="105"/>
      <c r="CJ546" s="105"/>
      <c r="CK546" s="105"/>
      <c r="CL546" s="105"/>
      <c r="CM546" s="105"/>
      <c r="CN546" s="105"/>
      <c r="CO546" s="105"/>
      <c r="CP546" s="105"/>
      <c r="CQ546" s="105"/>
      <c r="CR546" s="105"/>
      <c r="CS546" s="105"/>
      <c r="CT546" s="105"/>
      <c r="CU546" s="105"/>
      <c r="CV546" s="105"/>
      <c r="CW546" s="105"/>
      <c r="CX546" s="105"/>
      <c r="CY546" s="105"/>
      <c r="CZ546" s="105"/>
      <c r="DA546" s="105"/>
      <c r="DB546" s="105"/>
      <c r="DC546" s="105"/>
      <c r="DD546" s="105"/>
      <c r="DE546" s="105"/>
      <c r="DF546" s="105"/>
      <c r="DG546" s="105"/>
      <c r="DH546" s="105"/>
      <c r="DI546" s="105"/>
      <c r="DJ546" s="105"/>
      <c r="DK546" s="105"/>
      <c r="DL546" s="105"/>
      <c r="DM546" s="105"/>
      <c r="DN546" s="105"/>
      <c r="DO546" s="105"/>
      <c r="DP546" s="105"/>
      <c r="DQ546" s="105"/>
      <c r="DR546" s="105"/>
      <c r="DS546" s="105"/>
      <c r="DT546" s="105"/>
      <c r="DU546" s="105"/>
      <c r="DV546" s="105"/>
      <c r="DW546" s="105"/>
      <c r="DX546" s="105"/>
      <c r="DY546" s="105"/>
      <c r="DZ546" s="105"/>
      <c r="EA546" s="105"/>
      <c r="EB546" s="105"/>
      <c r="EC546" s="105"/>
      <c r="ED546" s="105"/>
      <c r="EE546" s="105"/>
      <c r="EF546" s="105"/>
      <c r="EG546" s="105"/>
      <c r="EH546" s="105"/>
      <c r="EI546" s="105"/>
      <c r="EJ546" s="105"/>
      <c r="EK546" s="105"/>
      <c r="EL546" s="105"/>
      <c r="EM546" s="105"/>
      <c r="EN546" s="105"/>
      <c r="EO546" s="105"/>
      <c r="EP546" s="105"/>
      <c r="EQ546" s="105"/>
      <c r="ER546" s="105"/>
      <c r="ES546" s="105"/>
      <c r="ET546" s="105"/>
      <c r="EU546" s="105"/>
      <c r="EV546" s="105"/>
      <c r="EW546" s="105"/>
      <c r="EX546" s="105"/>
      <c r="EY546" s="105"/>
      <c r="EZ546" s="105"/>
      <c r="FA546" s="105"/>
      <c r="FB546" s="105"/>
      <c r="FC546" s="105"/>
      <c r="FD546" s="105"/>
      <c r="FE546" s="105"/>
      <c r="FF546" s="105"/>
      <c r="FG546" s="105"/>
      <c r="FH546" s="105"/>
      <c r="FI546" s="105"/>
      <c r="FJ546" s="105"/>
      <c r="FK546" s="105"/>
      <c r="FL546" s="105"/>
      <c r="FM546" s="105"/>
      <c r="FN546" s="105"/>
      <c r="FO546" s="105"/>
      <c r="FP546" s="105"/>
      <c r="FQ546" s="105"/>
      <c r="FR546" s="105"/>
      <c r="FS546" s="105"/>
      <c r="FT546" s="105"/>
      <c r="FU546" s="105"/>
      <c r="FV546" s="105"/>
      <c r="FW546" s="105"/>
      <c r="FX546" s="105"/>
      <c r="FY546" s="105"/>
      <c r="FZ546" s="105"/>
      <c r="GA546" s="105"/>
      <c r="GB546" s="105"/>
      <c r="GC546" s="105"/>
      <c r="GD546" s="105"/>
      <c r="GE546" s="105"/>
      <c r="GF546" s="105"/>
      <c r="GG546" s="105"/>
      <c r="GH546" s="105"/>
      <c r="GI546" s="105"/>
      <c r="GJ546" s="105"/>
      <c r="GK546" s="105"/>
      <c r="GL546" s="105"/>
      <c r="GM546" s="105"/>
      <c r="GN546" s="105"/>
      <c r="GO546" s="105"/>
      <c r="GP546" s="105"/>
      <c r="GQ546" s="105"/>
      <c r="GR546" s="105"/>
      <c r="GS546" s="105"/>
      <c r="GT546" s="105"/>
      <c r="GU546" s="105"/>
      <c r="GV546" s="105"/>
      <c r="GW546" s="105"/>
      <c r="GX546" s="105"/>
      <c r="GY546" s="105"/>
      <c r="GZ546" s="105"/>
      <c r="HA546" s="105"/>
      <c r="HB546" s="105"/>
      <c r="HC546" s="105"/>
      <c r="HD546" s="105"/>
      <c r="HE546" s="105"/>
      <c r="HF546" s="105"/>
      <c r="HG546" s="105"/>
      <c r="HH546" s="105"/>
      <c r="HI546" s="105"/>
      <c r="HJ546" s="105"/>
      <c r="HK546" s="105"/>
      <c r="HL546" s="105"/>
      <c r="HM546" s="105"/>
      <c r="HN546" s="105"/>
      <c r="HO546" s="105"/>
      <c r="HP546" s="105"/>
      <c r="HQ546" s="105"/>
      <c r="HR546" s="105"/>
      <c r="HS546" s="105"/>
      <c r="HT546" s="105"/>
      <c r="HU546" s="105"/>
      <c r="HV546" s="105"/>
      <c r="HW546" s="105"/>
      <c r="HX546" s="105"/>
      <c r="HY546" s="105"/>
      <c r="HZ546" s="105"/>
      <c r="IA546" s="105"/>
      <c r="IB546" s="105"/>
      <c r="IC546" s="105"/>
      <c r="ID546" s="105"/>
      <c r="IE546" s="105"/>
      <c r="IF546" s="105"/>
      <c r="IG546" s="105"/>
      <c r="IH546" s="105"/>
      <c r="II546" s="105"/>
      <c r="IJ546" s="105"/>
      <c r="IK546" s="105"/>
      <c r="IL546" s="105"/>
      <c r="IM546" s="105"/>
      <c r="IN546" s="105"/>
      <c r="IO546" s="105"/>
      <c r="IP546" s="105"/>
      <c r="IQ546" s="105"/>
      <c r="IR546" s="105"/>
      <c r="IS546" s="105"/>
      <c r="IT546" s="105"/>
      <c r="IU546" s="105"/>
      <c r="IV546" s="105"/>
      <c r="IW546" s="105"/>
      <c r="IX546" s="105"/>
      <c r="IY546" s="105"/>
      <c r="IZ546" s="105"/>
      <c r="JA546" s="105"/>
      <c r="JB546" s="105"/>
      <c r="JC546" s="105"/>
      <c r="JD546" s="105"/>
      <c r="JE546" s="105"/>
      <c r="JF546" s="105"/>
      <c r="JG546" s="105"/>
      <c r="JH546" s="105"/>
      <c r="JI546" s="105"/>
      <c r="JJ546" s="105"/>
      <c r="JK546" s="105"/>
      <c r="JL546" s="105"/>
      <c r="JM546" s="105"/>
      <c r="JN546" s="105"/>
      <c r="JO546" s="105"/>
      <c r="JP546" s="105"/>
      <c r="JQ546" s="105"/>
      <c r="JR546" s="105"/>
      <c r="JS546" s="105"/>
      <c r="JT546" s="105"/>
      <c r="JU546" s="105"/>
      <c r="JV546" s="105"/>
      <c r="JW546" s="105"/>
      <c r="JX546" s="105"/>
      <c r="JY546" s="105"/>
      <c r="JZ546" s="105"/>
      <c r="KA546" s="105"/>
      <c r="KB546" s="105"/>
      <c r="KC546" s="105"/>
      <c r="KD546" s="105"/>
      <c r="KE546" s="105"/>
      <c r="KF546" s="105"/>
      <c r="KG546" s="105"/>
      <c r="KH546" s="105"/>
      <c r="KI546" s="105"/>
      <c r="KJ546" s="105"/>
      <c r="KK546" s="105"/>
      <c r="KL546" s="105"/>
      <c r="KM546" s="105"/>
      <c r="KN546" s="105"/>
      <c r="KO546" s="105"/>
      <c r="KP546" s="105"/>
      <c r="KQ546" s="105"/>
      <c r="KR546" s="105"/>
      <c r="KS546" s="105"/>
      <c r="KT546" s="105"/>
      <c r="KU546" s="105"/>
      <c r="KV546" s="105"/>
      <c r="KW546" s="105"/>
      <c r="KX546" s="105"/>
      <c r="KY546" s="105"/>
      <c r="KZ546" s="105"/>
      <c r="LA546" s="105"/>
      <c r="LB546" s="105"/>
      <c r="LC546" s="105"/>
      <c r="LD546" s="105"/>
      <c r="LE546" s="105"/>
      <c r="LF546" s="105"/>
      <c r="LG546" s="105"/>
      <c r="LH546" s="105"/>
      <c r="LI546" s="105"/>
      <c r="LJ546" s="105"/>
      <c r="LK546" s="105"/>
      <c r="LL546" s="105"/>
      <c r="LM546" s="105"/>
      <c r="LN546" s="105"/>
      <c r="LO546" s="105"/>
      <c r="LP546" s="105"/>
      <c r="LQ546" s="105"/>
      <c r="LR546" s="105"/>
      <c r="LS546" s="105"/>
      <c r="LT546" s="105"/>
      <c r="LU546" s="105"/>
      <c r="LV546" s="105"/>
      <c r="LW546" s="105"/>
      <c r="LX546" s="105"/>
      <c r="LY546" s="105"/>
      <c r="LZ546" s="105"/>
      <c r="MA546" s="105"/>
      <c r="MB546" s="105"/>
      <c r="MC546" s="105"/>
      <c r="MD546" s="105"/>
      <c r="ME546" s="105"/>
      <c r="MF546" s="105"/>
      <c r="MG546" s="105"/>
      <c r="MH546" s="105"/>
      <c r="MI546" s="105"/>
      <c r="MJ546" s="105"/>
      <c r="MK546" s="105"/>
      <c r="ML546" s="105"/>
      <c r="MM546" s="105"/>
      <c r="MN546" s="105"/>
      <c r="MO546" s="105"/>
      <c r="MP546" s="105"/>
      <c r="MQ546" s="105"/>
      <c r="MR546" s="105"/>
      <c r="MS546" s="105"/>
      <c r="MT546" s="105"/>
      <c r="MU546" s="105"/>
      <c r="MV546" s="105"/>
      <c r="MW546" s="105"/>
      <c r="MX546" s="105"/>
      <c r="MY546" s="105"/>
      <c r="MZ546" s="105"/>
      <c r="NA546" s="105"/>
      <c r="NB546" s="105"/>
      <c r="NC546" s="105"/>
      <c r="ND546" s="105"/>
      <c r="NE546" s="105"/>
      <c r="NF546" s="105"/>
      <c r="NG546" s="105"/>
      <c r="NH546" s="105"/>
      <c r="NI546" s="105"/>
      <c r="NJ546" s="105"/>
      <c r="NK546" s="105"/>
      <c r="NL546" s="105"/>
      <c r="NM546" s="105"/>
      <c r="NN546" s="105"/>
      <c r="NO546" s="105"/>
      <c r="NP546" s="105"/>
      <c r="NQ546" s="105"/>
      <c r="NR546" s="105"/>
      <c r="NS546" s="105"/>
      <c r="NT546" s="105"/>
      <c r="NU546" s="105"/>
      <c r="NV546" s="105"/>
      <c r="NW546" s="105"/>
      <c r="NX546" s="105"/>
      <c r="NY546" s="105"/>
      <c r="NZ546" s="105"/>
      <c r="OA546" s="105"/>
      <c r="OB546" s="105"/>
      <c r="OC546" s="105"/>
      <c r="OD546" s="105"/>
      <c r="OE546" s="105"/>
      <c r="OF546" s="105"/>
      <c r="OG546" s="105"/>
      <c r="OH546" s="105"/>
      <c r="OI546" s="105"/>
      <c r="OJ546" s="105"/>
      <c r="OK546" s="105"/>
      <c r="OL546" s="105"/>
      <c r="OM546" s="105"/>
      <c r="ON546" s="105"/>
      <c r="OO546" s="105"/>
      <c r="OP546" s="105"/>
      <c r="OQ546" s="105"/>
      <c r="OR546" s="105"/>
      <c r="OS546" s="105"/>
      <c r="OT546" s="105"/>
      <c r="OU546" s="105"/>
      <c r="OV546" s="105"/>
      <c r="OW546" s="105"/>
      <c r="OX546" s="105"/>
      <c r="OY546" s="105"/>
      <c r="OZ546" s="105"/>
      <c r="PA546" s="105"/>
      <c r="PB546" s="105"/>
      <c r="PC546" s="105"/>
      <c r="PD546" s="105"/>
      <c r="PE546" s="105"/>
      <c r="PF546" s="105"/>
      <c r="PG546" s="105"/>
      <c r="PH546" s="105"/>
      <c r="PI546" s="105"/>
      <c r="PJ546" s="105"/>
      <c r="PK546" s="105"/>
      <c r="PL546" s="105"/>
      <c r="PM546" s="105"/>
      <c r="PN546" s="105"/>
      <c r="PO546" s="105"/>
      <c r="PP546" s="105"/>
      <c r="PQ546" s="105"/>
      <c r="PR546" s="105"/>
      <c r="PS546" s="105"/>
      <c r="PT546" s="105"/>
      <c r="PU546" s="105"/>
      <c r="PV546" s="105"/>
      <c r="PW546" s="105"/>
      <c r="PX546" s="105"/>
      <c r="PY546" s="105"/>
      <c r="PZ546" s="105"/>
      <c r="QA546" s="105"/>
      <c r="QB546" s="105"/>
      <c r="QC546" s="105"/>
      <c r="QD546" s="105"/>
      <c r="QE546" s="105"/>
      <c r="QF546" s="105"/>
      <c r="QG546" s="105"/>
      <c r="QH546" s="105"/>
      <c r="QI546" s="105"/>
      <c r="QJ546" s="105"/>
      <c r="QK546" s="105"/>
      <c r="QL546" s="105"/>
      <c r="QM546" s="105"/>
      <c r="QN546" s="105"/>
      <c r="QO546" s="105"/>
      <c r="QP546" s="105"/>
      <c r="QQ546" s="105"/>
      <c r="QR546" s="105"/>
      <c r="QS546" s="105"/>
      <c r="QT546" s="105"/>
      <c r="QU546" s="105"/>
      <c r="QV546" s="105"/>
      <c r="QW546" s="105"/>
      <c r="QX546" s="105"/>
      <c r="QY546" s="105"/>
      <c r="QZ546" s="105"/>
      <c r="RA546" s="105"/>
      <c r="RB546" s="105"/>
      <c r="RC546" s="105"/>
      <c r="RD546" s="105"/>
      <c r="RE546" s="105"/>
      <c r="RF546" s="105"/>
      <c r="RG546" s="105"/>
      <c r="RH546" s="105"/>
      <c r="RI546" s="105"/>
      <c r="RJ546" s="105"/>
      <c r="RK546" s="105"/>
      <c r="RL546" s="105"/>
      <c r="RM546" s="105"/>
      <c r="RN546" s="105"/>
      <c r="RO546" s="105"/>
      <c r="RP546" s="105"/>
      <c r="RQ546" s="105"/>
      <c r="RR546" s="105"/>
      <c r="RS546" s="105"/>
      <c r="RT546" s="105"/>
      <c r="RU546" s="105"/>
      <c r="RV546" s="105"/>
      <c r="RW546" s="105"/>
      <c r="RX546" s="105"/>
      <c r="RY546" s="105"/>
      <c r="RZ546" s="105"/>
      <c r="SA546" s="105"/>
      <c r="SB546" s="105"/>
      <c r="SC546" s="105"/>
      <c r="SD546" s="105"/>
      <c r="SE546" s="105"/>
      <c r="SF546" s="105"/>
      <c r="SG546" s="105"/>
      <c r="SH546" s="105"/>
      <c r="SI546" s="105"/>
      <c r="SJ546" s="105"/>
      <c r="SK546" s="105"/>
      <c r="SL546" s="105"/>
      <c r="SM546" s="105"/>
      <c r="SN546" s="105"/>
      <c r="SO546" s="105"/>
      <c r="SP546" s="105"/>
      <c r="SQ546" s="105"/>
      <c r="SR546" s="105"/>
      <c r="SS546" s="105"/>
      <c r="ST546" s="105"/>
      <c r="SU546" s="105"/>
      <c r="SV546" s="105"/>
      <c r="SW546" s="105"/>
      <c r="SX546" s="105"/>
      <c r="SY546" s="105"/>
      <c r="SZ546" s="105"/>
      <c r="TA546" s="105"/>
      <c r="TB546" s="105"/>
      <c r="TC546" s="105"/>
      <c r="TD546" s="105"/>
      <c r="TE546" s="105"/>
      <c r="TF546" s="105"/>
      <c r="TG546" s="105"/>
      <c r="TH546" s="105"/>
      <c r="TI546" s="105"/>
      <c r="TJ546" s="105"/>
      <c r="TK546" s="105"/>
      <c r="TL546" s="105"/>
      <c r="TM546" s="105"/>
      <c r="TN546" s="105"/>
      <c r="TO546" s="105"/>
      <c r="TP546" s="105"/>
      <c r="TQ546" s="105"/>
      <c r="TR546" s="105"/>
      <c r="TS546" s="105"/>
      <c r="TT546" s="105"/>
      <c r="TU546" s="105"/>
      <c r="TV546" s="105"/>
      <c r="TW546" s="105"/>
      <c r="TX546" s="105"/>
      <c r="TY546" s="105"/>
      <c r="TZ546" s="105"/>
      <c r="UA546" s="105"/>
      <c r="UB546" s="105"/>
      <c r="UC546" s="105"/>
      <c r="UD546" s="105"/>
      <c r="UE546" s="105"/>
      <c r="UF546" s="105"/>
      <c r="UG546" s="105"/>
      <c r="UH546" s="105"/>
      <c r="UI546" s="105"/>
      <c r="UJ546" s="105"/>
      <c r="UK546" s="105"/>
      <c r="UL546" s="105"/>
      <c r="UM546" s="105"/>
      <c r="UN546" s="105"/>
      <c r="UO546" s="105"/>
      <c r="UP546" s="105"/>
      <c r="UQ546" s="105"/>
      <c r="UR546" s="105"/>
      <c r="US546" s="105"/>
      <c r="UT546" s="105"/>
      <c r="UU546" s="105"/>
      <c r="UV546" s="105"/>
      <c r="UW546" s="105"/>
      <c r="UX546" s="105"/>
      <c r="UY546" s="105"/>
      <c r="UZ546" s="105"/>
      <c r="VA546" s="105"/>
      <c r="VB546" s="105"/>
      <c r="VC546" s="105"/>
      <c r="VD546" s="105"/>
      <c r="VE546" s="105"/>
      <c r="VF546" s="105"/>
      <c r="VG546" s="105"/>
      <c r="VH546" s="105"/>
      <c r="VI546" s="105"/>
      <c r="VJ546" s="105"/>
      <c r="VK546" s="105"/>
      <c r="VL546" s="105"/>
      <c r="VM546" s="105"/>
      <c r="VN546" s="105"/>
      <c r="VO546" s="105"/>
      <c r="VP546" s="105"/>
      <c r="VQ546" s="105"/>
      <c r="VR546" s="105"/>
      <c r="VS546" s="105"/>
      <c r="VT546" s="105"/>
      <c r="VU546" s="105"/>
      <c r="VV546" s="105"/>
      <c r="VW546" s="105"/>
      <c r="VX546" s="105"/>
      <c r="VY546" s="105"/>
      <c r="VZ546" s="105"/>
      <c r="WA546" s="105"/>
      <c r="WB546" s="105"/>
      <c r="WC546" s="105"/>
      <c r="WD546" s="105"/>
      <c r="WE546" s="105"/>
      <c r="WF546" s="105"/>
      <c r="WG546" s="105"/>
      <c r="WH546" s="105"/>
      <c r="WI546" s="105"/>
      <c r="WJ546" s="105"/>
      <c r="WK546" s="105"/>
      <c r="WL546" s="105"/>
      <c r="WM546" s="105"/>
      <c r="WN546" s="105"/>
      <c r="WO546" s="105"/>
      <c r="WP546" s="105"/>
      <c r="WQ546" s="105"/>
      <c r="WR546" s="105"/>
      <c r="WS546" s="105"/>
      <c r="WT546" s="105"/>
      <c r="WU546" s="105"/>
      <c r="WV546" s="105"/>
      <c r="WW546" s="105"/>
      <c r="WX546" s="105"/>
      <c r="WY546" s="105"/>
      <c r="WZ546" s="105"/>
      <c r="XA546" s="105"/>
      <c r="XB546" s="105"/>
      <c r="XC546" s="105"/>
      <c r="XD546" s="105"/>
      <c r="XE546" s="105"/>
      <c r="XF546" s="105"/>
      <c r="XG546" s="105"/>
      <c r="XH546" s="105"/>
      <c r="XI546" s="105"/>
      <c r="XJ546" s="105"/>
      <c r="XK546" s="105"/>
      <c r="XL546" s="105"/>
      <c r="XM546" s="105"/>
      <c r="XN546" s="105"/>
      <c r="XO546" s="105"/>
      <c r="XP546" s="105"/>
      <c r="XQ546" s="105"/>
      <c r="XR546" s="105"/>
      <c r="XS546" s="105"/>
      <c r="XT546" s="105"/>
      <c r="XU546" s="105"/>
      <c r="XV546" s="105"/>
      <c r="XW546" s="105"/>
      <c r="XX546" s="105"/>
      <c r="XY546" s="105"/>
      <c r="XZ546" s="105"/>
      <c r="YA546" s="105"/>
      <c r="YB546" s="105"/>
      <c r="YC546" s="105"/>
      <c r="YD546" s="105"/>
      <c r="YE546" s="105"/>
      <c r="YF546" s="105"/>
      <c r="YG546" s="105"/>
      <c r="YH546" s="105"/>
      <c r="YI546" s="105"/>
      <c r="YJ546" s="105"/>
      <c r="YK546" s="105"/>
      <c r="YL546" s="105"/>
      <c r="YM546" s="105"/>
      <c r="YN546" s="105"/>
      <c r="YO546" s="105"/>
      <c r="YP546" s="105"/>
      <c r="YQ546" s="105"/>
      <c r="YR546" s="105"/>
      <c r="YS546" s="105"/>
      <c r="YT546" s="105"/>
      <c r="YU546" s="105"/>
      <c r="YV546" s="105"/>
      <c r="YW546" s="105"/>
      <c r="YX546" s="105"/>
      <c r="YY546" s="105"/>
      <c r="YZ546" s="105"/>
      <c r="ZA546" s="105"/>
      <c r="ZB546" s="105"/>
      <c r="ZC546" s="105"/>
      <c r="ZD546" s="105"/>
      <c r="ZE546" s="105"/>
      <c r="ZF546" s="105"/>
      <c r="ZG546" s="105"/>
      <c r="ZH546" s="105"/>
      <c r="ZI546" s="105"/>
      <c r="ZJ546" s="105"/>
      <c r="ZK546" s="105"/>
      <c r="ZL546" s="105"/>
      <c r="ZM546" s="105"/>
      <c r="ZN546" s="105"/>
      <c r="ZO546" s="105"/>
      <c r="ZP546" s="105"/>
      <c r="ZQ546" s="105"/>
      <c r="ZR546" s="105"/>
      <c r="ZS546" s="105"/>
      <c r="ZT546" s="105"/>
      <c r="ZU546" s="105"/>
      <c r="ZV546" s="105"/>
      <c r="ZW546" s="105"/>
      <c r="ZX546" s="105"/>
      <c r="ZY546" s="105"/>
      <c r="ZZ546" s="105"/>
      <c r="AAA546" s="105"/>
      <c r="AAB546" s="105"/>
      <c r="AAC546" s="105"/>
      <c r="AAD546" s="105"/>
      <c r="AAE546" s="105"/>
      <c r="AAF546" s="105"/>
      <c r="AAG546" s="105"/>
      <c r="AAH546" s="105"/>
      <c r="AAI546" s="105"/>
      <c r="AAJ546" s="105"/>
      <c r="AAK546" s="105"/>
      <c r="AAL546" s="105"/>
      <c r="AAM546" s="105"/>
      <c r="AAN546" s="105"/>
      <c r="AAO546" s="105"/>
      <c r="AAP546" s="105"/>
      <c r="AAQ546" s="105"/>
      <c r="AAR546" s="105"/>
      <c r="AAS546" s="105"/>
      <c r="AAT546" s="105"/>
      <c r="AAU546" s="105"/>
      <c r="AAV546" s="105"/>
      <c r="AAW546" s="105"/>
      <c r="AAX546" s="105"/>
      <c r="AAY546" s="105"/>
      <c r="AAZ546" s="105"/>
      <c r="ABA546" s="105"/>
      <c r="ABB546" s="105"/>
      <c r="ABC546" s="105"/>
      <c r="ABD546" s="105"/>
      <c r="ABE546" s="105"/>
      <c r="ABF546" s="105"/>
      <c r="ABG546" s="105"/>
      <c r="ABH546" s="105"/>
      <c r="ABI546" s="105"/>
      <c r="ABJ546" s="105"/>
      <c r="ABK546" s="105"/>
      <c r="ABL546" s="105"/>
      <c r="ABM546" s="105"/>
      <c r="ABN546" s="105"/>
      <c r="ABO546" s="105"/>
      <c r="ABP546" s="105"/>
      <c r="ABQ546" s="105"/>
      <c r="ABR546" s="105"/>
      <c r="ABS546" s="105"/>
      <c r="ABT546" s="105"/>
      <c r="ABU546" s="105"/>
      <c r="ABV546" s="105"/>
      <c r="ABW546" s="105"/>
      <c r="ABX546" s="105"/>
      <c r="ABY546" s="105"/>
      <c r="ABZ546" s="105"/>
      <c r="ACA546" s="105"/>
      <c r="ACB546" s="105"/>
      <c r="ACC546" s="105"/>
      <c r="ACD546" s="105"/>
      <c r="ACE546" s="105"/>
      <c r="ACF546" s="105"/>
      <c r="ACG546" s="105"/>
      <c r="ACH546" s="105"/>
      <c r="ACI546" s="105"/>
      <c r="ACJ546" s="105"/>
      <c r="ACK546" s="105"/>
      <c r="ACL546" s="105"/>
      <c r="ACM546" s="105"/>
      <c r="ACN546" s="105"/>
      <c r="ACO546" s="105"/>
      <c r="ACP546" s="105"/>
      <c r="ACQ546" s="105"/>
      <c r="ACR546" s="105"/>
      <c r="ACS546" s="105"/>
      <c r="ACT546" s="105"/>
      <c r="ACU546" s="105"/>
      <c r="ACV546" s="105"/>
      <c r="ACW546" s="105"/>
      <c r="ACX546" s="105"/>
      <c r="ACY546" s="105"/>
      <c r="ACZ546" s="105"/>
      <c r="ADA546" s="105"/>
      <c r="ADB546" s="105"/>
      <c r="ADC546" s="105"/>
      <c r="ADD546" s="105"/>
      <c r="ADE546" s="105"/>
      <c r="ADF546" s="105"/>
      <c r="ADG546" s="105"/>
      <c r="ADH546" s="105"/>
      <c r="ADI546" s="105"/>
      <c r="ADJ546" s="105"/>
      <c r="ADK546" s="105"/>
      <c r="ADL546" s="105"/>
      <c r="ADM546" s="105"/>
      <c r="ADN546" s="105"/>
      <c r="ADO546" s="105"/>
      <c r="ADP546" s="105"/>
      <c r="ADQ546" s="105"/>
      <c r="ADR546" s="105"/>
      <c r="ADS546" s="105"/>
      <c r="ADT546" s="105"/>
      <c r="ADU546" s="105"/>
      <c r="ADV546" s="105"/>
      <c r="ADW546" s="105"/>
      <c r="ADX546" s="105"/>
      <c r="ADY546" s="105"/>
      <c r="ADZ546" s="105"/>
      <c r="AEA546" s="105"/>
      <c r="AEB546" s="105"/>
      <c r="AEC546" s="105"/>
      <c r="AED546" s="105"/>
      <c r="AEE546" s="105"/>
      <c r="AEF546" s="105"/>
      <c r="AEG546" s="105"/>
      <c r="AEH546" s="105"/>
      <c r="AEI546" s="105"/>
      <c r="AEJ546" s="105"/>
      <c r="AEK546" s="105"/>
      <c r="AEL546" s="105"/>
      <c r="AEM546" s="105"/>
      <c r="AEN546" s="105"/>
      <c r="AEO546" s="105"/>
      <c r="AEP546" s="105"/>
      <c r="AEQ546" s="105"/>
      <c r="AER546" s="105"/>
      <c r="AES546" s="105"/>
      <c r="AET546" s="105"/>
      <c r="AEU546" s="105"/>
      <c r="AEV546" s="105"/>
      <c r="AEW546" s="105"/>
      <c r="AEX546" s="105"/>
      <c r="AEY546" s="105"/>
      <c r="AEZ546" s="105"/>
      <c r="AFA546" s="105"/>
      <c r="AFB546" s="105"/>
      <c r="AFC546" s="105"/>
      <c r="AFD546" s="105"/>
      <c r="AFE546" s="105"/>
      <c r="AFF546" s="105"/>
      <c r="AFG546" s="105"/>
      <c r="AFH546" s="105"/>
      <c r="AFI546" s="105"/>
      <c r="AFJ546" s="105"/>
      <c r="AFK546" s="105"/>
      <c r="AFL546" s="105"/>
      <c r="AFM546" s="105"/>
      <c r="AFN546" s="105"/>
      <c r="AFO546" s="105"/>
      <c r="AFP546" s="105"/>
      <c r="AFQ546" s="105"/>
      <c r="AFR546" s="105"/>
      <c r="AFS546" s="105"/>
      <c r="AFT546" s="105"/>
      <c r="AFU546" s="105"/>
      <c r="AFV546" s="105"/>
      <c r="AFW546" s="105"/>
      <c r="AFX546" s="105"/>
      <c r="AFY546" s="105"/>
      <c r="AFZ546" s="105"/>
      <c r="AGA546" s="105"/>
      <c r="AGB546" s="105"/>
      <c r="AGC546" s="105"/>
      <c r="AGD546" s="105"/>
      <c r="AGE546" s="105"/>
      <c r="AGF546" s="105"/>
      <c r="AGG546" s="105"/>
      <c r="AGH546" s="105"/>
      <c r="AGI546" s="105"/>
      <c r="AGJ546" s="105"/>
      <c r="AGK546" s="105"/>
      <c r="AGL546" s="105"/>
      <c r="AGM546" s="105"/>
      <c r="AGN546" s="105"/>
      <c r="AGO546" s="105"/>
      <c r="AGP546" s="105"/>
      <c r="AGQ546" s="105"/>
      <c r="AGR546" s="105"/>
      <c r="AGS546" s="105"/>
      <c r="AGT546" s="105"/>
      <c r="AGU546" s="105"/>
      <c r="AGV546" s="105"/>
      <c r="AGW546" s="105"/>
      <c r="AGX546" s="105"/>
      <c r="AGY546" s="105"/>
      <c r="AGZ546" s="105"/>
      <c r="AHA546" s="105"/>
      <c r="AHB546" s="105"/>
      <c r="AHC546" s="105"/>
      <c r="AHD546" s="105"/>
      <c r="AHE546" s="105"/>
      <c r="AHF546" s="105"/>
      <c r="AHG546" s="105"/>
      <c r="AHH546" s="105"/>
      <c r="AHI546" s="105"/>
      <c r="AHJ546" s="105"/>
      <c r="AHK546" s="105"/>
      <c r="AHL546" s="105"/>
      <c r="AHM546" s="105"/>
      <c r="AHN546" s="105"/>
      <c r="AHO546" s="105"/>
      <c r="AHP546" s="105"/>
      <c r="AHQ546" s="105"/>
      <c r="AHR546" s="105"/>
      <c r="AHS546" s="105"/>
      <c r="AHT546" s="105"/>
      <c r="AHU546" s="105"/>
      <c r="AHV546" s="105"/>
      <c r="AHW546" s="105"/>
      <c r="AHX546" s="105"/>
      <c r="AHY546" s="105"/>
      <c r="AHZ546" s="105"/>
      <c r="AIA546" s="105"/>
      <c r="AIB546" s="105"/>
      <c r="AIC546" s="105"/>
      <c r="AID546" s="105"/>
      <c r="AIE546" s="105"/>
      <c r="AIF546" s="105"/>
      <c r="AIG546" s="105"/>
      <c r="AIH546" s="105"/>
      <c r="AII546" s="105"/>
      <c r="AIJ546" s="105"/>
      <c r="AIK546" s="105"/>
      <c r="AIL546" s="105"/>
      <c r="AIM546" s="105"/>
      <c r="AIN546" s="105"/>
      <c r="AIO546" s="105"/>
      <c r="AIP546" s="105"/>
      <c r="AIQ546" s="105"/>
      <c r="AIR546" s="105"/>
      <c r="AIS546" s="105"/>
      <c r="AIT546" s="105"/>
      <c r="AIU546" s="105"/>
      <c r="AIV546" s="105"/>
      <c r="AIW546" s="105"/>
      <c r="AIX546" s="105"/>
      <c r="AIY546" s="105"/>
      <c r="AIZ546" s="105"/>
      <c r="AJA546" s="105"/>
      <c r="AJB546" s="105"/>
      <c r="AJC546" s="105"/>
      <c r="AJD546" s="105"/>
      <c r="AJE546" s="105"/>
      <c r="AJF546" s="105"/>
      <c r="AJG546" s="105"/>
      <c r="AJH546" s="105"/>
      <c r="AJI546" s="105"/>
      <c r="AJJ546" s="105"/>
      <c r="AJK546" s="105"/>
      <c r="AJL546" s="105"/>
      <c r="AJM546" s="105"/>
      <c r="AJN546" s="105"/>
      <c r="AJO546" s="105"/>
      <c r="AJP546" s="105"/>
      <c r="AJQ546" s="105"/>
      <c r="AJR546" s="105"/>
      <c r="AJS546" s="105"/>
      <c r="AJT546" s="105"/>
      <c r="AJU546" s="105"/>
      <c r="AJV546" s="105"/>
      <c r="AJW546" s="105"/>
      <c r="AJX546" s="105"/>
      <c r="AJY546" s="105"/>
      <c r="AJZ546" s="105"/>
      <c r="AKA546" s="105"/>
      <c r="AKB546" s="105"/>
      <c r="AKC546" s="105"/>
      <c r="AKD546" s="105"/>
      <c r="AKE546" s="105"/>
      <c r="AKF546" s="105"/>
      <c r="AKG546" s="105"/>
      <c r="AKH546" s="105"/>
      <c r="AKI546" s="105"/>
      <c r="AKJ546" s="105"/>
      <c r="AKK546" s="105"/>
      <c r="AKL546" s="105"/>
      <c r="AKM546" s="105"/>
      <c r="AKN546" s="105"/>
      <c r="AKO546" s="105"/>
      <c r="AKP546" s="105"/>
      <c r="AKQ546" s="105"/>
      <c r="AKR546" s="105"/>
      <c r="AKS546" s="105"/>
      <c r="AKT546" s="105"/>
      <c r="AKU546" s="105"/>
      <c r="AKV546" s="105"/>
      <c r="AKW546" s="105"/>
      <c r="AKX546" s="105"/>
      <c r="AKY546" s="105"/>
      <c r="AKZ546" s="105"/>
      <c r="ALA546" s="105"/>
      <c r="ALB546" s="105"/>
      <c r="ALC546" s="105"/>
      <c r="ALD546" s="105"/>
      <c r="ALE546" s="105"/>
      <c r="ALF546" s="105"/>
      <c r="ALG546" s="105"/>
      <c r="ALH546" s="105"/>
      <c r="ALI546" s="105"/>
      <c r="ALJ546" s="105"/>
      <c r="ALK546" s="105"/>
      <c r="ALL546" s="105"/>
      <c r="ALM546" s="105"/>
      <c r="ALN546" s="105"/>
      <c r="ALO546" s="105"/>
      <c r="ALP546" s="105"/>
      <c r="ALQ546" s="105"/>
      <c r="ALR546" s="105"/>
      <c r="ALS546" s="105"/>
      <c r="ALT546" s="105"/>
      <c r="ALU546" s="105"/>
      <c r="ALV546" s="105"/>
      <c r="ALW546" s="105"/>
      <c r="ALX546" s="105"/>
      <c r="ALY546" s="105"/>
      <c r="ALZ546" s="105"/>
      <c r="AMA546" s="105"/>
      <c r="AMB546" s="105"/>
      <c r="AMC546" s="105"/>
      <c r="AMD546" s="105"/>
      <c r="AME546" s="105"/>
      <c r="AMF546" s="105"/>
      <c r="AMG546" s="105"/>
      <c r="AMH546" s="105"/>
      <c r="AMI546" s="105"/>
      <c r="AMJ546" s="105"/>
      <c r="AMK546" s="105"/>
      <c r="AML546" s="105"/>
      <c r="AMM546" s="105"/>
      <c r="AMN546" s="105"/>
      <c r="AMO546" s="105"/>
      <c r="AMP546" s="105"/>
      <c r="AMQ546" s="105"/>
      <c r="AMR546" s="105"/>
      <c r="AMS546" s="105"/>
      <c r="AMT546" s="105"/>
      <c r="AMU546" s="105"/>
      <c r="AMV546" s="105"/>
      <c r="AMW546" s="105"/>
      <c r="AMX546" s="105"/>
      <c r="AMY546" s="105"/>
      <c r="AMZ546" s="105"/>
      <c r="ANA546" s="105"/>
      <c r="ANB546" s="105"/>
      <c r="ANC546" s="105"/>
      <c r="AND546" s="105"/>
      <c r="ANE546" s="105"/>
      <c r="ANF546" s="105"/>
      <c r="ANG546" s="105"/>
      <c r="ANH546" s="105"/>
      <c r="ANI546" s="105"/>
      <c r="ANJ546" s="105"/>
      <c r="ANK546" s="105"/>
      <c r="ANL546" s="105"/>
      <c r="ANM546" s="105"/>
      <c r="ANN546" s="105"/>
      <c r="ANO546" s="105"/>
      <c r="ANP546" s="105"/>
      <c r="ANQ546" s="105"/>
      <c r="ANR546" s="105"/>
      <c r="ANS546" s="105"/>
      <c r="ANT546" s="105"/>
      <c r="ANU546" s="105"/>
      <c r="ANV546" s="105"/>
      <c r="ANW546" s="105"/>
      <c r="ANX546" s="105"/>
      <c r="ANY546" s="105"/>
      <c r="ANZ546" s="105"/>
      <c r="AOA546" s="105"/>
      <c r="AOB546" s="105"/>
      <c r="AOC546" s="105"/>
      <c r="AOD546" s="105"/>
      <c r="AOE546" s="105"/>
      <c r="AOF546" s="105"/>
      <c r="AOG546" s="105"/>
      <c r="AOH546" s="105"/>
      <c r="AOI546" s="105"/>
      <c r="AOJ546" s="105"/>
      <c r="AOK546" s="105"/>
      <c r="AOL546" s="105"/>
      <c r="AOM546" s="105"/>
      <c r="AON546" s="105"/>
      <c r="AOO546" s="105"/>
      <c r="AOP546" s="105"/>
      <c r="AOQ546" s="105"/>
      <c r="AOR546" s="105"/>
      <c r="AOS546" s="105"/>
      <c r="AOT546" s="105"/>
      <c r="AOU546" s="105"/>
      <c r="AOV546" s="105"/>
      <c r="AOW546" s="105"/>
      <c r="AOX546" s="105"/>
      <c r="AOY546" s="105"/>
      <c r="AOZ546" s="105"/>
      <c r="APA546" s="105"/>
      <c r="APB546" s="105"/>
      <c r="APC546" s="105"/>
      <c r="APD546" s="105"/>
      <c r="APE546" s="105"/>
      <c r="APF546" s="105"/>
      <c r="APG546" s="105"/>
      <c r="APH546" s="105"/>
      <c r="API546" s="105"/>
      <c r="APJ546" s="105"/>
      <c r="APK546" s="105"/>
      <c r="APL546" s="105"/>
      <c r="APM546" s="105"/>
      <c r="APN546" s="105"/>
      <c r="APO546" s="105"/>
      <c r="APP546" s="105"/>
      <c r="APQ546" s="105"/>
      <c r="APR546" s="105"/>
      <c r="APS546" s="105"/>
      <c r="APT546" s="105"/>
      <c r="APU546" s="105"/>
      <c r="APV546" s="105"/>
      <c r="APW546" s="105"/>
      <c r="APX546" s="105"/>
      <c r="APY546" s="105"/>
      <c r="APZ546" s="105"/>
      <c r="AQA546" s="105"/>
      <c r="AQB546" s="105"/>
      <c r="AQC546" s="105"/>
      <c r="AQD546" s="105"/>
      <c r="AQE546" s="105"/>
      <c r="AQF546" s="105"/>
      <c r="AQG546" s="105"/>
      <c r="AQH546" s="105"/>
      <c r="AQI546" s="105"/>
      <c r="AQJ546" s="105"/>
      <c r="AQK546" s="105"/>
      <c r="AQL546" s="105"/>
      <c r="AQM546" s="105"/>
      <c r="AQN546" s="105"/>
      <c r="AQO546" s="105"/>
      <c r="AQP546" s="105"/>
      <c r="AQQ546" s="105"/>
      <c r="AQR546" s="105"/>
      <c r="AQS546" s="105"/>
      <c r="AQT546" s="105"/>
      <c r="AQU546" s="105"/>
      <c r="AQV546" s="105"/>
      <c r="AQW546" s="105"/>
      <c r="AQX546" s="105"/>
      <c r="AQY546" s="105"/>
      <c r="AQZ546" s="105"/>
      <c r="ARA546" s="105"/>
      <c r="ARB546" s="105"/>
      <c r="ARC546" s="105"/>
      <c r="ARD546" s="105"/>
      <c r="ARE546" s="105"/>
      <c r="ARF546" s="105"/>
      <c r="ARG546" s="105"/>
      <c r="ARH546" s="105"/>
      <c r="ARI546" s="105"/>
      <c r="ARJ546" s="105"/>
      <c r="ARK546" s="105"/>
      <c r="ARL546" s="105"/>
      <c r="ARM546" s="105"/>
      <c r="ARN546" s="105"/>
      <c r="ARO546" s="105"/>
      <c r="ARP546" s="105"/>
      <c r="ARQ546" s="105"/>
      <c r="ARR546" s="105"/>
      <c r="ARS546" s="105"/>
      <c r="ART546" s="105"/>
      <c r="ARU546" s="105"/>
      <c r="ARV546" s="105"/>
      <c r="ARW546" s="105"/>
      <c r="ARX546" s="105"/>
      <c r="ARY546" s="105"/>
      <c r="ARZ546" s="105"/>
      <c r="ASA546" s="105"/>
      <c r="ASB546" s="105"/>
      <c r="ASC546" s="105"/>
      <c r="ASD546" s="105"/>
      <c r="ASE546" s="105"/>
      <c r="ASF546" s="105"/>
      <c r="ASG546" s="105"/>
      <c r="ASH546" s="105"/>
      <c r="ASI546" s="105"/>
      <c r="ASJ546" s="105"/>
      <c r="ASK546" s="105"/>
      <c r="ASL546" s="105"/>
      <c r="ASM546" s="105"/>
      <c r="ASN546" s="105"/>
      <c r="ASO546" s="105"/>
      <c r="ASP546" s="105"/>
      <c r="ASQ546" s="105"/>
      <c r="ASR546" s="105"/>
      <c r="ASS546" s="105"/>
      <c r="AST546" s="105"/>
      <c r="ASU546" s="105"/>
      <c r="ASV546" s="105"/>
      <c r="ASW546" s="105"/>
      <c r="ASX546" s="105"/>
      <c r="ASY546" s="105"/>
      <c r="ASZ546" s="105"/>
      <c r="ATA546" s="105"/>
      <c r="ATB546" s="105"/>
      <c r="ATC546" s="105"/>
      <c r="ATD546" s="105"/>
      <c r="ATE546" s="105"/>
      <c r="ATF546" s="105"/>
      <c r="ATG546" s="105"/>
      <c r="ATH546" s="105"/>
      <c r="ATI546" s="105"/>
      <c r="ATJ546" s="105"/>
      <c r="ATK546" s="105"/>
      <c r="ATL546" s="105"/>
      <c r="ATM546" s="105"/>
      <c r="ATN546" s="105"/>
      <c r="ATO546" s="105"/>
      <c r="ATP546" s="105"/>
      <c r="ATQ546" s="105"/>
      <c r="ATR546" s="105"/>
      <c r="ATS546" s="105"/>
      <c r="ATT546" s="105"/>
      <c r="ATU546" s="105"/>
      <c r="ATV546" s="105"/>
      <c r="ATW546" s="105"/>
      <c r="ATX546" s="105"/>
      <c r="ATY546" s="105"/>
      <c r="ATZ546" s="105"/>
      <c r="AUA546" s="105"/>
      <c r="AUB546" s="105"/>
      <c r="AUC546" s="105"/>
      <c r="AUD546" s="105"/>
      <c r="AUE546" s="105"/>
      <c r="AUF546" s="105"/>
      <c r="AUG546" s="105"/>
      <c r="AUH546" s="105"/>
      <c r="AUI546" s="105"/>
      <c r="AUJ546" s="105"/>
      <c r="AUK546" s="105"/>
      <c r="AUL546" s="105"/>
      <c r="AUM546" s="105"/>
      <c r="AUN546" s="105"/>
      <c r="AUO546" s="105"/>
      <c r="AUP546" s="105"/>
      <c r="AUQ546" s="105"/>
      <c r="AUR546" s="105"/>
      <c r="AUS546" s="105"/>
      <c r="AUT546" s="105"/>
      <c r="AUU546" s="105"/>
      <c r="AUV546" s="105"/>
      <c r="AUW546" s="105"/>
      <c r="AUX546" s="105"/>
      <c r="AUY546" s="105"/>
      <c r="AUZ546" s="105"/>
      <c r="AVA546" s="105"/>
      <c r="AVB546" s="105"/>
      <c r="AVC546" s="105"/>
      <c r="AVD546" s="105"/>
      <c r="AVE546" s="105"/>
      <c r="AVF546" s="105"/>
      <c r="AVG546" s="105"/>
      <c r="AVH546" s="105"/>
      <c r="AVI546" s="105"/>
      <c r="AVJ546" s="105"/>
      <c r="AVK546" s="105"/>
      <c r="AVL546" s="105"/>
      <c r="AVM546" s="105"/>
      <c r="AVN546" s="105"/>
      <c r="AVO546" s="105"/>
      <c r="AVP546" s="105"/>
      <c r="AVQ546" s="105"/>
      <c r="AVR546" s="105"/>
      <c r="AVS546" s="105"/>
      <c r="AVT546" s="105"/>
      <c r="AVU546" s="105"/>
      <c r="AVV546" s="105"/>
      <c r="AVW546" s="105"/>
      <c r="AVX546" s="105"/>
      <c r="AVY546" s="105"/>
      <c r="AVZ546" s="105"/>
      <c r="AWA546" s="105"/>
      <c r="AWB546" s="105"/>
      <c r="AWC546" s="105"/>
      <c r="AWD546" s="105"/>
      <c r="AWE546" s="105"/>
      <c r="AWF546" s="105"/>
      <c r="AWG546" s="105"/>
      <c r="AWH546" s="105"/>
      <c r="AWI546" s="105"/>
      <c r="AWJ546" s="105"/>
      <c r="AWK546" s="105"/>
      <c r="AWL546" s="105"/>
      <c r="AWM546" s="105"/>
      <c r="AWN546" s="105"/>
      <c r="AWO546" s="105"/>
      <c r="AWP546" s="105"/>
      <c r="AWQ546" s="105"/>
      <c r="AWR546" s="105"/>
      <c r="AWS546" s="105"/>
      <c r="AWT546" s="105"/>
      <c r="AWU546" s="105"/>
      <c r="AWV546" s="105"/>
      <c r="AWW546" s="105"/>
      <c r="AWX546" s="105"/>
      <c r="AWY546" s="105"/>
      <c r="AWZ546" s="105"/>
      <c r="AXA546" s="105"/>
      <c r="AXB546" s="105"/>
      <c r="AXC546" s="105"/>
      <c r="AXD546" s="105"/>
      <c r="AXE546" s="105"/>
      <c r="AXF546" s="105"/>
      <c r="AXG546" s="105"/>
      <c r="AXH546" s="105"/>
      <c r="AXI546" s="105"/>
      <c r="AXJ546" s="105"/>
      <c r="AXK546" s="105"/>
      <c r="AXL546" s="105"/>
      <c r="AXM546" s="105"/>
      <c r="AXN546" s="105"/>
      <c r="AXO546" s="105"/>
      <c r="AXP546" s="105"/>
      <c r="AXQ546" s="105"/>
      <c r="AXR546" s="105"/>
      <c r="AXS546" s="105"/>
      <c r="AXT546" s="105"/>
      <c r="AXU546" s="105"/>
      <c r="AXV546" s="105"/>
      <c r="AXW546" s="105"/>
      <c r="AXX546" s="105"/>
    </row>
    <row r="547" spans="1:1324" s="131" customFormat="1" ht="15.75" hidden="1" customHeight="1" x14ac:dyDescent="0.2">
      <c r="A547" s="13" t="s">
        <v>2171</v>
      </c>
      <c r="B547" s="62" t="s">
        <v>1368</v>
      </c>
      <c r="C547" s="63" t="s">
        <v>1648</v>
      </c>
      <c r="D547" s="64" t="s">
        <v>2172</v>
      </c>
      <c r="E547" s="51">
        <v>42054</v>
      </c>
      <c r="F547" s="66" t="s">
        <v>1167</v>
      </c>
      <c r="G547" s="30" t="s">
        <v>1186</v>
      </c>
      <c r="H547" s="30">
        <v>42080</v>
      </c>
      <c r="I547" s="30" t="s">
        <v>1065</v>
      </c>
      <c r="J547" s="173"/>
      <c r="K547" s="84" t="s">
        <v>6</v>
      </c>
      <c r="L547" s="87">
        <v>1</v>
      </c>
      <c r="M547" s="87">
        <v>1</v>
      </c>
      <c r="N547" s="84" t="s">
        <v>326</v>
      </c>
      <c r="O547" s="84">
        <v>1</v>
      </c>
      <c r="P547" s="84" t="s">
        <v>326</v>
      </c>
      <c r="Q547" s="84">
        <v>1</v>
      </c>
      <c r="R547" s="84" t="s">
        <v>326</v>
      </c>
      <c r="S547" s="84">
        <v>1</v>
      </c>
      <c r="T547" s="84" t="s">
        <v>49</v>
      </c>
      <c r="U547" s="84">
        <v>1</v>
      </c>
      <c r="V547" s="87">
        <v>1</v>
      </c>
      <c r="W547" s="87">
        <v>0</v>
      </c>
      <c r="X547" s="87">
        <v>0</v>
      </c>
      <c r="Y547" s="87">
        <v>0</v>
      </c>
      <c r="Z547" s="87">
        <v>0</v>
      </c>
      <c r="AA547" s="87">
        <v>0</v>
      </c>
      <c r="AB547" s="87">
        <v>0</v>
      </c>
      <c r="AC547" s="87">
        <v>0</v>
      </c>
      <c r="AD547" s="87">
        <v>0</v>
      </c>
      <c r="AE547" s="87">
        <v>0</v>
      </c>
      <c r="AF547" s="104"/>
      <c r="AH547" s="105"/>
      <c r="AI547" s="105"/>
      <c r="AJ547" s="105"/>
      <c r="AK547" s="105"/>
      <c r="AL547" s="105"/>
      <c r="AM547" s="105"/>
      <c r="AN547" s="105"/>
      <c r="AO547" s="105"/>
      <c r="AP547" s="105"/>
      <c r="AQ547" s="105"/>
      <c r="AR547" s="105"/>
      <c r="AS547" s="105"/>
      <c r="AT547" s="105"/>
      <c r="AU547" s="105"/>
      <c r="AV547" s="105"/>
      <c r="AW547" s="105"/>
      <c r="AX547" s="105"/>
      <c r="AY547" s="105"/>
      <c r="AZ547" s="105"/>
      <c r="BA547" s="105"/>
      <c r="BB547" s="105"/>
      <c r="BC547" s="105"/>
      <c r="BD547" s="105"/>
      <c r="BE547" s="105"/>
      <c r="BF547" s="105"/>
      <c r="BG547" s="105"/>
      <c r="BH547" s="105"/>
      <c r="BI547" s="105"/>
      <c r="BJ547" s="105"/>
      <c r="BK547" s="105"/>
      <c r="BL547" s="105"/>
      <c r="BM547" s="105"/>
      <c r="BN547" s="105"/>
      <c r="BO547" s="105"/>
      <c r="BP547" s="105"/>
      <c r="BQ547" s="105"/>
      <c r="BR547" s="105"/>
      <c r="BS547" s="105"/>
      <c r="BT547" s="105"/>
      <c r="BU547" s="105"/>
      <c r="BV547" s="105"/>
      <c r="BW547" s="105"/>
      <c r="BX547" s="105"/>
      <c r="BY547" s="105"/>
      <c r="BZ547" s="105"/>
      <c r="CA547" s="105"/>
      <c r="CB547" s="105"/>
      <c r="CC547" s="105"/>
      <c r="CD547" s="105"/>
      <c r="CE547" s="105"/>
      <c r="CF547" s="105"/>
      <c r="CG547" s="105"/>
      <c r="CH547" s="105"/>
      <c r="CI547" s="105"/>
      <c r="CJ547" s="105"/>
      <c r="CK547" s="105"/>
      <c r="CL547" s="105"/>
      <c r="CM547" s="105"/>
      <c r="CN547" s="105"/>
      <c r="CO547" s="105"/>
      <c r="CP547" s="105"/>
      <c r="CQ547" s="105"/>
      <c r="CR547" s="105"/>
      <c r="CS547" s="105"/>
      <c r="CT547" s="105"/>
      <c r="CU547" s="105"/>
      <c r="CV547" s="105"/>
      <c r="CW547" s="105"/>
      <c r="CX547" s="105"/>
      <c r="CY547" s="105"/>
      <c r="CZ547" s="105"/>
      <c r="DA547" s="105"/>
      <c r="DB547" s="105"/>
      <c r="DC547" s="105"/>
      <c r="DD547" s="105"/>
      <c r="DE547" s="105"/>
      <c r="DF547" s="105"/>
      <c r="DG547" s="105"/>
      <c r="DH547" s="105"/>
      <c r="DI547" s="105"/>
      <c r="DJ547" s="105"/>
      <c r="DK547" s="105"/>
      <c r="DL547" s="105"/>
      <c r="DM547" s="105"/>
      <c r="DN547" s="105"/>
      <c r="DO547" s="105"/>
      <c r="DP547" s="105"/>
      <c r="DQ547" s="105"/>
      <c r="DR547" s="105"/>
      <c r="DS547" s="105"/>
      <c r="DT547" s="105"/>
      <c r="DU547" s="105"/>
      <c r="DV547" s="105"/>
      <c r="DW547" s="105"/>
      <c r="DX547" s="105"/>
      <c r="DY547" s="105"/>
      <c r="DZ547" s="105"/>
      <c r="EA547" s="105"/>
      <c r="EB547" s="105"/>
      <c r="EC547" s="105"/>
      <c r="ED547" s="105"/>
      <c r="EE547" s="105"/>
      <c r="EF547" s="105"/>
      <c r="EG547" s="105"/>
      <c r="EH547" s="105"/>
      <c r="EI547" s="105"/>
      <c r="EJ547" s="105"/>
      <c r="EK547" s="105"/>
      <c r="EL547" s="105"/>
      <c r="EM547" s="105"/>
      <c r="EN547" s="105"/>
      <c r="EO547" s="105"/>
      <c r="EP547" s="105"/>
      <c r="EQ547" s="105"/>
      <c r="ER547" s="105"/>
      <c r="ES547" s="105"/>
      <c r="ET547" s="105"/>
      <c r="EU547" s="105"/>
      <c r="EV547" s="105"/>
      <c r="EW547" s="105"/>
      <c r="EX547" s="105"/>
      <c r="EY547" s="105"/>
      <c r="EZ547" s="105"/>
      <c r="FA547" s="105"/>
      <c r="FB547" s="105"/>
      <c r="FC547" s="105"/>
      <c r="FD547" s="105"/>
      <c r="FE547" s="105"/>
      <c r="FF547" s="105"/>
      <c r="FG547" s="105"/>
      <c r="FH547" s="105"/>
      <c r="FI547" s="105"/>
      <c r="FJ547" s="105"/>
      <c r="FK547" s="105"/>
      <c r="FL547" s="105"/>
      <c r="FM547" s="105"/>
      <c r="FN547" s="105"/>
      <c r="FO547" s="105"/>
      <c r="FP547" s="105"/>
      <c r="FQ547" s="105"/>
      <c r="FR547" s="105"/>
      <c r="FS547" s="105"/>
      <c r="FT547" s="105"/>
      <c r="FU547" s="105"/>
      <c r="FV547" s="105"/>
      <c r="FW547" s="105"/>
      <c r="FX547" s="105"/>
      <c r="FY547" s="105"/>
      <c r="FZ547" s="105"/>
      <c r="GA547" s="105"/>
      <c r="GB547" s="105"/>
      <c r="GC547" s="105"/>
      <c r="GD547" s="105"/>
      <c r="GE547" s="105"/>
      <c r="GF547" s="105"/>
      <c r="GG547" s="105"/>
      <c r="GH547" s="105"/>
      <c r="GI547" s="105"/>
      <c r="GJ547" s="105"/>
      <c r="GK547" s="105"/>
      <c r="GL547" s="105"/>
      <c r="GM547" s="105"/>
      <c r="GN547" s="105"/>
      <c r="GO547" s="105"/>
      <c r="GP547" s="105"/>
      <c r="GQ547" s="105"/>
      <c r="GR547" s="105"/>
      <c r="GS547" s="105"/>
      <c r="GT547" s="105"/>
      <c r="GU547" s="105"/>
      <c r="GV547" s="105"/>
      <c r="GW547" s="105"/>
      <c r="GX547" s="105"/>
      <c r="GY547" s="105"/>
      <c r="GZ547" s="105"/>
      <c r="HA547" s="105"/>
      <c r="HB547" s="105"/>
      <c r="HC547" s="105"/>
      <c r="HD547" s="105"/>
      <c r="HE547" s="105"/>
      <c r="HF547" s="105"/>
      <c r="HG547" s="105"/>
      <c r="HH547" s="105"/>
      <c r="HI547" s="105"/>
      <c r="HJ547" s="105"/>
      <c r="HK547" s="105"/>
      <c r="HL547" s="105"/>
      <c r="HM547" s="105"/>
      <c r="HN547" s="105"/>
      <c r="HO547" s="105"/>
      <c r="HP547" s="105"/>
      <c r="HQ547" s="105"/>
      <c r="HR547" s="105"/>
      <c r="HS547" s="105"/>
      <c r="HT547" s="105"/>
      <c r="HU547" s="105"/>
      <c r="HV547" s="105"/>
      <c r="HW547" s="105"/>
      <c r="HX547" s="105"/>
      <c r="HY547" s="105"/>
      <c r="HZ547" s="105"/>
      <c r="IA547" s="105"/>
      <c r="IB547" s="105"/>
      <c r="IC547" s="105"/>
      <c r="ID547" s="105"/>
      <c r="IE547" s="105"/>
      <c r="IF547" s="105"/>
      <c r="IG547" s="105"/>
      <c r="IH547" s="105"/>
      <c r="II547" s="105"/>
      <c r="IJ547" s="105"/>
      <c r="IK547" s="105"/>
      <c r="IL547" s="105"/>
      <c r="IM547" s="105"/>
      <c r="IN547" s="105"/>
      <c r="IO547" s="105"/>
      <c r="IP547" s="105"/>
      <c r="IQ547" s="105"/>
      <c r="IR547" s="105"/>
      <c r="IS547" s="105"/>
      <c r="IT547" s="105"/>
      <c r="IU547" s="105"/>
      <c r="IV547" s="105"/>
      <c r="IW547" s="105"/>
      <c r="IX547" s="105"/>
      <c r="IY547" s="105"/>
      <c r="IZ547" s="105"/>
      <c r="JA547" s="105"/>
      <c r="JB547" s="105"/>
      <c r="JC547" s="105"/>
      <c r="JD547" s="105"/>
      <c r="JE547" s="105"/>
      <c r="JF547" s="105"/>
      <c r="JG547" s="105"/>
      <c r="JH547" s="105"/>
      <c r="JI547" s="105"/>
      <c r="JJ547" s="105"/>
      <c r="JK547" s="105"/>
      <c r="JL547" s="105"/>
      <c r="JM547" s="105"/>
      <c r="JN547" s="105"/>
      <c r="JO547" s="105"/>
      <c r="JP547" s="105"/>
      <c r="JQ547" s="105"/>
      <c r="JR547" s="105"/>
      <c r="JS547" s="105"/>
      <c r="JT547" s="105"/>
      <c r="JU547" s="105"/>
      <c r="JV547" s="105"/>
      <c r="JW547" s="105"/>
      <c r="JX547" s="105"/>
      <c r="JY547" s="105"/>
      <c r="JZ547" s="105"/>
      <c r="KA547" s="105"/>
      <c r="KB547" s="105"/>
      <c r="KC547" s="105"/>
      <c r="KD547" s="105"/>
      <c r="KE547" s="105"/>
      <c r="KF547" s="105"/>
      <c r="KG547" s="105"/>
      <c r="KH547" s="105"/>
      <c r="KI547" s="105"/>
      <c r="KJ547" s="105"/>
      <c r="KK547" s="105"/>
      <c r="KL547" s="105"/>
      <c r="KM547" s="105"/>
      <c r="KN547" s="105"/>
      <c r="KO547" s="105"/>
      <c r="KP547" s="105"/>
      <c r="KQ547" s="105"/>
      <c r="KR547" s="105"/>
      <c r="KS547" s="105"/>
      <c r="KT547" s="105"/>
      <c r="KU547" s="105"/>
      <c r="KV547" s="105"/>
      <c r="KW547" s="105"/>
      <c r="KX547" s="105"/>
      <c r="KY547" s="105"/>
      <c r="KZ547" s="105"/>
      <c r="LA547" s="105"/>
      <c r="LB547" s="105"/>
      <c r="LC547" s="105"/>
      <c r="LD547" s="105"/>
      <c r="LE547" s="105"/>
      <c r="LF547" s="105"/>
      <c r="LG547" s="105"/>
      <c r="LH547" s="105"/>
      <c r="LI547" s="105"/>
      <c r="LJ547" s="105"/>
      <c r="LK547" s="105"/>
      <c r="LL547" s="105"/>
      <c r="LM547" s="105"/>
      <c r="LN547" s="105"/>
      <c r="LO547" s="105"/>
      <c r="LP547" s="105"/>
      <c r="LQ547" s="105"/>
      <c r="LR547" s="105"/>
      <c r="LS547" s="105"/>
      <c r="LT547" s="105"/>
      <c r="LU547" s="105"/>
      <c r="LV547" s="105"/>
      <c r="LW547" s="105"/>
      <c r="LX547" s="105"/>
      <c r="LY547" s="105"/>
      <c r="LZ547" s="105"/>
      <c r="MA547" s="105"/>
      <c r="MB547" s="105"/>
      <c r="MC547" s="105"/>
      <c r="MD547" s="105"/>
      <c r="ME547" s="105"/>
      <c r="MF547" s="105"/>
      <c r="MG547" s="105"/>
      <c r="MH547" s="105"/>
      <c r="MI547" s="105"/>
      <c r="MJ547" s="105"/>
      <c r="MK547" s="105"/>
      <c r="ML547" s="105"/>
      <c r="MM547" s="105"/>
      <c r="MN547" s="105"/>
      <c r="MO547" s="105"/>
      <c r="MP547" s="105"/>
      <c r="MQ547" s="105"/>
      <c r="MR547" s="105"/>
      <c r="MS547" s="105"/>
      <c r="MT547" s="105"/>
      <c r="MU547" s="105"/>
      <c r="MV547" s="105"/>
      <c r="MW547" s="105"/>
      <c r="MX547" s="105"/>
      <c r="MY547" s="105"/>
      <c r="MZ547" s="105"/>
      <c r="NA547" s="105"/>
      <c r="NB547" s="105"/>
      <c r="NC547" s="105"/>
      <c r="ND547" s="105"/>
      <c r="NE547" s="105"/>
      <c r="NF547" s="105"/>
      <c r="NG547" s="105"/>
      <c r="NH547" s="105"/>
      <c r="NI547" s="105"/>
      <c r="NJ547" s="105"/>
      <c r="NK547" s="105"/>
      <c r="NL547" s="105"/>
      <c r="NM547" s="105"/>
      <c r="NN547" s="105"/>
      <c r="NO547" s="105"/>
      <c r="NP547" s="105"/>
      <c r="NQ547" s="105"/>
      <c r="NR547" s="105"/>
      <c r="NS547" s="105"/>
      <c r="NT547" s="105"/>
      <c r="NU547" s="105"/>
      <c r="NV547" s="105"/>
      <c r="NW547" s="105"/>
      <c r="NX547" s="105"/>
      <c r="NY547" s="105"/>
      <c r="NZ547" s="105"/>
      <c r="OA547" s="105"/>
      <c r="OB547" s="105"/>
      <c r="OC547" s="105"/>
      <c r="OD547" s="105"/>
      <c r="OE547" s="105"/>
      <c r="OF547" s="105"/>
      <c r="OG547" s="105"/>
      <c r="OH547" s="105"/>
      <c r="OI547" s="105"/>
      <c r="OJ547" s="105"/>
      <c r="OK547" s="105"/>
      <c r="OL547" s="105"/>
      <c r="OM547" s="105"/>
      <c r="ON547" s="105"/>
      <c r="OO547" s="105"/>
      <c r="OP547" s="105"/>
      <c r="OQ547" s="105"/>
      <c r="OR547" s="105"/>
      <c r="OS547" s="105"/>
      <c r="OT547" s="105"/>
      <c r="OU547" s="105"/>
      <c r="OV547" s="105"/>
      <c r="OW547" s="105"/>
      <c r="OX547" s="105"/>
      <c r="OY547" s="105"/>
      <c r="OZ547" s="105"/>
      <c r="PA547" s="105"/>
      <c r="PB547" s="105"/>
      <c r="PC547" s="105"/>
      <c r="PD547" s="105"/>
      <c r="PE547" s="105"/>
      <c r="PF547" s="105"/>
      <c r="PG547" s="105"/>
      <c r="PH547" s="105"/>
      <c r="PI547" s="105"/>
      <c r="PJ547" s="105"/>
      <c r="PK547" s="105"/>
      <c r="PL547" s="105"/>
      <c r="PM547" s="105"/>
      <c r="PN547" s="105"/>
      <c r="PO547" s="105"/>
      <c r="PP547" s="105"/>
      <c r="PQ547" s="105"/>
      <c r="PR547" s="105"/>
      <c r="PS547" s="105"/>
      <c r="PT547" s="105"/>
      <c r="PU547" s="105"/>
      <c r="PV547" s="105"/>
      <c r="PW547" s="105"/>
      <c r="PX547" s="105"/>
      <c r="PY547" s="105"/>
      <c r="PZ547" s="105"/>
      <c r="QA547" s="105"/>
      <c r="QB547" s="105"/>
      <c r="QC547" s="105"/>
      <c r="QD547" s="105"/>
      <c r="QE547" s="105"/>
      <c r="QF547" s="105"/>
      <c r="QG547" s="105"/>
      <c r="QH547" s="105"/>
      <c r="QI547" s="105"/>
      <c r="QJ547" s="105"/>
      <c r="QK547" s="105"/>
      <c r="QL547" s="105"/>
      <c r="QM547" s="105"/>
      <c r="QN547" s="105"/>
      <c r="QO547" s="105"/>
      <c r="QP547" s="105"/>
      <c r="QQ547" s="105"/>
      <c r="QR547" s="105"/>
      <c r="QS547" s="105"/>
      <c r="QT547" s="105"/>
      <c r="QU547" s="105"/>
      <c r="QV547" s="105"/>
      <c r="QW547" s="105"/>
      <c r="QX547" s="105"/>
      <c r="QY547" s="105"/>
      <c r="QZ547" s="105"/>
      <c r="RA547" s="105"/>
      <c r="RB547" s="105"/>
      <c r="RC547" s="105"/>
      <c r="RD547" s="105"/>
      <c r="RE547" s="105"/>
      <c r="RF547" s="105"/>
      <c r="RG547" s="105"/>
      <c r="RH547" s="105"/>
      <c r="RI547" s="105"/>
      <c r="RJ547" s="105"/>
      <c r="RK547" s="105"/>
      <c r="RL547" s="105"/>
      <c r="RM547" s="105"/>
      <c r="RN547" s="105"/>
      <c r="RO547" s="105"/>
      <c r="RP547" s="105"/>
      <c r="RQ547" s="105"/>
      <c r="RR547" s="105"/>
      <c r="RS547" s="105"/>
      <c r="RT547" s="105"/>
      <c r="RU547" s="105"/>
      <c r="RV547" s="105"/>
      <c r="RW547" s="105"/>
      <c r="RX547" s="105"/>
      <c r="RY547" s="105"/>
      <c r="RZ547" s="105"/>
      <c r="SA547" s="105"/>
      <c r="SB547" s="105"/>
      <c r="SC547" s="105"/>
      <c r="SD547" s="105"/>
      <c r="SE547" s="105"/>
      <c r="SF547" s="105"/>
      <c r="SG547" s="105"/>
      <c r="SH547" s="105"/>
      <c r="SI547" s="105"/>
      <c r="SJ547" s="105"/>
      <c r="SK547" s="105"/>
      <c r="SL547" s="105"/>
      <c r="SM547" s="105"/>
      <c r="SN547" s="105"/>
      <c r="SO547" s="105"/>
      <c r="SP547" s="105"/>
      <c r="SQ547" s="105"/>
      <c r="SR547" s="105"/>
      <c r="SS547" s="105"/>
      <c r="ST547" s="105"/>
      <c r="SU547" s="105"/>
      <c r="SV547" s="105"/>
      <c r="SW547" s="105"/>
      <c r="SX547" s="105"/>
      <c r="SY547" s="105"/>
      <c r="SZ547" s="105"/>
      <c r="TA547" s="105"/>
      <c r="TB547" s="105"/>
      <c r="TC547" s="105"/>
      <c r="TD547" s="105"/>
      <c r="TE547" s="105"/>
      <c r="TF547" s="105"/>
      <c r="TG547" s="105"/>
      <c r="TH547" s="105"/>
      <c r="TI547" s="105"/>
      <c r="TJ547" s="105"/>
      <c r="TK547" s="105"/>
      <c r="TL547" s="105"/>
      <c r="TM547" s="105"/>
      <c r="TN547" s="105"/>
      <c r="TO547" s="105"/>
      <c r="TP547" s="105"/>
      <c r="TQ547" s="105"/>
      <c r="TR547" s="105"/>
      <c r="TS547" s="105"/>
      <c r="TT547" s="105"/>
      <c r="TU547" s="105"/>
      <c r="TV547" s="105"/>
      <c r="TW547" s="105"/>
      <c r="TX547" s="105"/>
      <c r="TY547" s="105"/>
      <c r="TZ547" s="105"/>
      <c r="UA547" s="105"/>
      <c r="UB547" s="105"/>
      <c r="UC547" s="105"/>
      <c r="UD547" s="105"/>
      <c r="UE547" s="105"/>
      <c r="UF547" s="105"/>
      <c r="UG547" s="105"/>
      <c r="UH547" s="105"/>
      <c r="UI547" s="105"/>
      <c r="UJ547" s="105"/>
      <c r="UK547" s="105"/>
      <c r="UL547" s="105"/>
      <c r="UM547" s="105"/>
      <c r="UN547" s="105"/>
      <c r="UO547" s="105"/>
      <c r="UP547" s="105"/>
      <c r="UQ547" s="105"/>
      <c r="UR547" s="105"/>
      <c r="US547" s="105"/>
      <c r="UT547" s="105"/>
      <c r="UU547" s="105"/>
      <c r="UV547" s="105"/>
      <c r="UW547" s="105"/>
      <c r="UX547" s="105"/>
      <c r="UY547" s="105"/>
      <c r="UZ547" s="105"/>
      <c r="VA547" s="105"/>
      <c r="VB547" s="105"/>
      <c r="VC547" s="105"/>
      <c r="VD547" s="105"/>
      <c r="VE547" s="105"/>
      <c r="VF547" s="105"/>
      <c r="VG547" s="105"/>
      <c r="VH547" s="105"/>
      <c r="VI547" s="105"/>
      <c r="VJ547" s="105"/>
      <c r="VK547" s="105"/>
      <c r="VL547" s="105"/>
      <c r="VM547" s="105"/>
      <c r="VN547" s="105"/>
      <c r="VO547" s="105"/>
      <c r="VP547" s="105"/>
      <c r="VQ547" s="105"/>
      <c r="VR547" s="105"/>
      <c r="VS547" s="105"/>
      <c r="VT547" s="105"/>
      <c r="VU547" s="105"/>
      <c r="VV547" s="105"/>
      <c r="VW547" s="105"/>
      <c r="VX547" s="105"/>
      <c r="VY547" s="105"/>
      <c r="VZ547" s="105"/>
      <c r="WA547" s="105"/>
      <c r="WB547" s="105"/>
      <c r="WC547" s="105"/>
      <c r="WD547" s="105"/>
      <c r="WE547" s="105"/>
      <c r="WF547" s="105"/>
      <c r="WG547" s="105"/>
      <c r="WH547" s="105"/>
      <c r="WI547" s="105"/>
      <c r="WJ547" s="105"/>
      <c r="WK547" s="105"/>
      <c r="WL547" s="105"/>
      <c r="WM547" s="105"/>
      <c r="WN547" s="105"/>
      <c r="WO547" s="105"/>
      <c r="WP547" s="105"/>
      <c r="WQ547" s="105"/>
      <c r="WR547" s="105"/>
      <c r="WS547" s="105"/>
      <c r="WT547" s="105"/>
      <c r="WU547" s="105"/>
      <c r="WV547" s="105"/>
      <c r="WW547" s="105"/>
      <c r="WX547" s="105"/>
      <c r="WY547" s="105"/>
      <c r="WZ547" s="105"/>
      <c r="XA547" s="105"/>
      <c r="XB547" s="105"/>
      <c r="XC547" s="105"/>
      <c r="XD547" s="105"/>
      <c r="XE547" s="105"/>
      <c r="XF547" s="105"/>
      <c r="XG547" s="105"/>
      <c r="XH547" s="105"/>
      <c r="XI547" s="105"/>
      <c r="XJ547" s="105"/>
      <c r="XK547" s="105"/>
      <c r="XL547" s="105"/>
      <c r="XM547" s="105"/>
      <c r="XN547" s="105"/>
      <c r="XO547" s="105"/>
      <c r="XP547" s="105"/>
      <c r="XQ547" s="105"/>
      <c r="XR547" s="105"/>
      <c r="XS547" s="105"/>
      <c r="XT547" s="105"/>
      <c r="XU547" s="105"/>
      <c r="XV547" s="105"/>
      <c r="XW547" s="105"/>
      <c r="XX547" s="105"/>
      <c r="XY547" s="105"/>
      <c r="XZ547" s="105"/>
      <c r="YA547" s="105"/>
      <c r="YB547" s="105"/>
      <c r="YC547" s="105"/>
      <c r="YD547" s="105"/>
      <c r="YE547" s="105"/>
      <c r="YF547" s="105"/>
      <c r="YG547" s="105"/>
      <c r="YH547" s="105"/>
      <c r="YI547" s="105"/>
      <c r="YJ547" s="105"/>
      <c r="YK547" s="105"/>
      <c r="YL547" s="105"/>
      <c r="YM547" s="105"/>
      <c r="YN547" s="105"/>
      <c r="YO547" s="105"/>
      <c r="YP547" s="105"/>
      <c r="YQ547" s="105"/>
      <c r="YR547" s="105"/>
      <c r="YS547" s="105"/>
      <c r="YT547" s="105"/>
      <c r="YU547" s="105"/>
      <c r="YV547" s="105"/>
      <c r="YW547" s="105"/>
      <c r="YX547" s="105"/>
      <c r="YY547" s="105"/>
      <c r="YZ547" s="105"/>
      <c r="ZA547" s="105"/>
      <c r="ZB547" s="105"/>
      <c r="ZC547" s="105"/>
      <c r="ZD547" s="105"/>
      <c r="ZE547" s="105"/>
      <c r="ZF547" s="105"/>
      <c r="ZG547" s="105"/>
      <c r="ZH547" s="105"/>
      <c r="ZI547" s="105"/>
      <c r="ZJ547" s="105"/>
      <c r="ZK547" s="105"/>
      <c r="ZL547" s="105"/>
      <c r="ZM547" s="105"/>
      <c r="ZN547" s="105"/>
      <c r="ZO547" s="105"/>
      <c r="ZP547" s="105"/>
      <c r="ZQ547" s="105"/>
      <c r="ZR547" s="105"/>
      <c r="ZS547" s="105"/>
      <c r="ZT547" s="105"/>
      <c r="ZU547" s="105"/>
      <c r="ZV547" s="105"/>
      <c r="ZW547" s="105"/>
      <c r="ZX547" s="105"/>
      <c r="ZY547" s="105"/>
      <c r="ZZ547" s="105"/>
      <c r="AAA547" s="105"/>
      <c r="AAB547" s="105"/>
      <c r="AAC547" s="105"/>
      <c r="AAD547" s="105"/>
      <c r="AAE547" s="105"/>
      <c r="AAF547" s="105"/>
      <c r="AAG547" s="105"/>
      <c r="AAH547" s="105"/>
      <c r="AAI547" s="105"/>
      <c r="AAJ547" s="105"/>
      <c r="AAK547" s="105"/>
      <c r="AAL547" s="105"/>
      <c r="AAM547" s="105"/>
      <c r="AAN547" s="105"/>
      <c r="AAO547" s="105"/>
      <c r="AAP547" s="105"/>
      <c r="AAQ547" s="105"/>
      <c r="AAR547" s="105"/>
      <c r="AAS547" s="105"/>
      <c r="AAT547" s="105"/>
      <c r="AAU547" s="105"/>
      <c r="AAV547" s="105"/>
      <c r="AAW547" s="105"/>
      <c r="AAX547" s="105"/>
      <c r="AAY547" s="105"/>
      <c r="AAZ547" s="105"/>
      <c r="ABA547" s="105"/>
      <c r="ABB547" s="105"/>
      <c r="ABC547" s="105"/>
      <c r="ABD547" s="105"/>
      <c r="ABE547" s="105"/>
      <c r="ABF547" s="105"/>
      <c r="ABG547" s="105"/>
      <c r="ABH547" s="105"/>
      <c r="ABI547" s="105"/>
      <c r="ABJ547" s="105"/>
      <c r="ABK547" s="105"/>
      <c r="ABL547" s="105"/>
      <c r="ABM547" s="105"/>
      <c r="ABN547" s="105"/>
      <c r="ABO547" s="105"/>
      <c r="ABP547" s="105"/>
      <c r="ABQ547" s="105"/>
      <c r="ABR547" s="105"/>
      <c r="ABS547" s="105"/>
      <c r="ABT547" s="105"/>
      <c r="ABU547" s="105"/>
      <c r="ABV547" s="105"/>
      <c r="ABW547" s="105"/>
      <c r="ABX547" s="105"/>
      <c r="ABY547" s="105"/>
      <c r="ABZ547" s="105"/>
      <c r="ACA547" s="105"/>
      <c r="ACB547" s="105"/>
      <c r="ACC547" s="105"/>
      <c r="ACD547" s="105"/>
      <c r="ACE547" s="105"/>
      <c r="ACF547" s="105"/>
      <c r="ACG547" s="105"/>
      <c r="ACH547" s="105"/>
      <c r="ACI547" s="105"/>
      <c r="ACJ547" s="105"/>
      <c r="ACK547" s="105"/>
      <c r="ACL547" s="105"/>
      <c r="ACM547" s="105"/>
      <c r="ACN547" s="105"/>
      <c r="ACO547" s="105"/>
      <c r="ACP547" s="105"/>
      <c r="ACQ547" s="105"/>
      <c r="ACR547" s="105"/>
      <c r="ACS547" s="105"/>
      <c r="ACT547" s="105"/>
      <c r="ACU547" s="105"/>
      <c r="ACV547" s="105"/>
      <c r="ACW547" s="105"/>
      <c r="ACX547" s="105"/>
      <c r="ACY547" s="105"/>
      <c r="ACZ547" s="105"/>
      <c r="ADA547" s="105"/>
      <c r="ADB547" s="105"/>
      <c r="ADC547" s="105"/>
      <c r="ADD547" s="105"/>
      <c r="ADE547" s="105"/>
      <c r="ADF547" s="105"/>
      <c r="ADG547" s="105"/>
      <c r="ADH547" s="105"/>
      <c r="ADI547" s="105"/>
      <c r="ADJ547" s="105"/>
      <c r="ADK547" s="105"/>
      <c r="ADL547" s="105"/>
      <c r="ADM547" s="105"/>
      <c r="ADN547" s="105"/>
      <c r="ADO547" s="105"/>
      <c r="ADP547" s="105"/>
      <c r="ADQ547" s="105"/>
      <c r="ADR547" s="105"/>
      <c r="ADS547" s="105"/>
      <c r="ADT547" s="105"/>
      <c r="ADU547" s="105"/>
      <c r="ADV547" s="105"/>
      <c r="ADW547" s="105"/>
      <c r="ADX547" s="105"/>
      <c r="ADY547" s="105"/>
      <c r="ADZ547" s="105"/>
      <c r="AEA547" s="105"/>
      <c r="AEB547" s="105"/>
      <c r="AEC547" s="105"/>
      <c r="AED547" s="105"/>
      <c r="AEE547" s="105"/>
      <c r="AEF547" s="105"/>
      <c r="AEG547" s="105"/>
      <c r="AEH547" s="105"/>
      <c r="AEI547" s="105"/>
      <c r="AEJ547" s="105"/>
      <c r="AEK547" s="105"/>
      <c r="AEL547" s="105"/>
      <c r="AEM547" s="105"/>
      <c r="AEN547" s="105"/>
      <c r="AEO547" s="105"/>
      <c r="AEP547" s="105"/>
      <c r="AEQ547" s="105"/>
      <c r="AER547" s="105"/>
      <c r="AES547" s="105"/>
      <c r="AET547" s="105"/>
      <c r="AEU547" s="105"/>
      <c r="AEV547" s="105"/>
      <c r="AEW547" s="105"/>
      <c r="AEX547" s="105"/>
      <c r="AEY547" s="105"/>
      <c r="AEZ547" s="105"/>
      <c r="AFA547" s="105"/>
      <c r="AFB547" s="105"/>
      <c r="AFC547" s="105"/>
      <c r="AFD547" s="105"/>
      <c r="AFE547" s="105"/>
      <c r="AFF547" s="105"/>
      <c r="AFG547" s="105"/>
      <c r="AFH547" s="105"/>
      <c r="AFI547" s="105"/>
      <c r="AFJ547" s="105"/>
      <c r="AFK547" s="105"/>
      <c r="AFL547" s="105"/>
      <c r="AFM547" s="105"/>
      <c r="AFN547" s="105"/>
      <c r="AFO547" s="105"/>
      <c r="AFP547" s="105"/>
      <c r="AFQ547" s="105"/>
      <c r="AFR547" s="105"/>
      <c r="AFS547" s="105"/>
      <c r="AFT547" s="105"/>
      <c r="AFU547" s="105"/>
      <c r="AFV547" s="105"/>
      <c r="AFW547" s="105"/>
      <c r="AFX547" s="105"/>
      <c r="AFY547" s="105"/>
      <c r="AFZ547" s="105"/>
      <c r="AGA547" s="105"/>
      <c r="AGB547" s="105"/>
      <c r="AGC547" s="105"/>
      <c r="AGD547" s="105"/>
      <c r="AGE547" s="105"/>
      <c r="AGF547" s="105"/>
      <c r="AGG547" s="105"/>
      <c r="AGH547" s="105"/>
      <c r="AGI547" s="105"/>
      <c r="AGJ547" s="105"/>
      <c r="AGK547" s="105"/>
      <c r="AGL547" s="105"/>
      <c r="AGM547" s="105"/>
      <c r="AGN547" s="105"/>
      <c r="AGO547" s="105"/>
      <c r="AGP547" s="105"/>
      <c r="AGQ547" s="105"/>
      <c r="AGR547" s="105"/>
      <c r="AGS547" s="105"/>
      <c r="AGT547" s="105"/>
      <c r="AGU547" s="105"/>
      <c r="AGV547" s="105"/>
      <c r="AGW547" s="105"/>
      <c r="AGX547" s="105"/>
      <c r="AGY547" s="105"/>
      <c r="AGZ547" s="105"/>
      <c r="AHA547" s="105"/>
      <c r="AHB547" s="105"/>
      <c r="AHC547" s="105"/>
      <c r="AHD547" s="105"/>
      <c r="AHE547" s="105"/>
      <c r="AHF547" s="105"/>
      <c r="AHG547" s="105"/>
      <c r="AHH547" s="105"/>
      <c r="AHI547" s="105"/>
      <c r="AHJ547" s="105"/>
      <c r="AHK547" s="105"/>
      <c r="AHL547" s="105"/>
      <c r="AHM547" s="105"/>
      <c r="AHN547" s="105"/>
      <c r="AHO547" s="105"/>
      <c r="AHP547" s="105"/>
      <c r="AHQ547" s="105"/>
      <c r="AHR547" s="105"/>
      <c r="AHS547" s="105"/>
      <c r="AHT547" s="105"/>
      <c r="AHU547" s="105"/>
      <c r="AHV547" s="105"/>
      <c r="AHW547" s="105"/>
      <c r="AHX547" s="105"/>
      <c r="AHY547" s="105"/>
      <c r="AHZ547" s="105"/>
      <c r="AIA547" s="105"/>
      <c r="AIB547" s="105"/>
      <c r="AIC547" s="105"/>
      <c r="AID547" s="105"/>
      <c r="AIE547" s="105"/>
      <c r="AIF547" s="105"/>
      <c r="AIG547" s="105"/>
      <c r="AIH547" s="105"/>
      <c r="AII547" s="105"/>
      <c r="AIJ547" s="105"/>
      <c r="AIK547" s="105"/>
      <c r="AIL547" s="105"/>
      <c r="AIM547" s="105"/>
      <c r="AIN547" s="105"/>
      <c r="AIO547" s="105"/>
      <c r="AIP547" s="105"/>
      <c r="AIQ547" s="105"/>
      <c r="AIR547" s="105"/>
      <c r="AIS547" s="105"/>
      <c r="AIT547" s="105"/>
      <c r="AIU547" s="105"/>
      <c r="AIV547" s="105"/>
      <c r="AIW547" s="105"/>
      <c r="AIX547" s="105"/>
      <c r="AIY547" s="105"/>
      <c r="AIZ547" s="105"/>
      <c r="AJA547" s="105"/>
      <c r="AJB547" s="105"/>
      <c r="AJC547" s="105"/>
      <c r="AJD547" s="105"/>
      <c r="AJE547" s="105"/>
      <c r="AJF547" s="105"/>
      <c r="AJG547" s="105"/>
      <c r="AJH547" s="105"/>
      <c r="AJI547" s="105"/>
      <c r="AJJ547" s="105"/>
      <c r="AJK547" s="105"/>
      <c r="AJL547" s="105"/>
      <c r="AJM547" s="105"/>
      <c r="AJN547" s="105"/>
      <c r="AJO547" s="105"/>
      <c r="AJP547" s="105"/>
      <c r="AJQ547" s="105"/>
      <c r="AJR547" s="105"/>
      <c r="AJS547" s="105"/>
      <c r="AJT547" s="105"/>
      <c r="AJU547" s="105"/>
      <c r="AJV547" s="105"/>
      <c r="AJW547" s="105"/>
      <c r="AJX547" s="105"/>
      <c r="AJY547" s="105"/>
      <c r="AJZ547" s="105"/>
      <c r="AKA547" s="105"/>
      <c r="AKB547" s="105"/>
      <c r="AKC547" s="105"/>
      <c r="AKD547" s="105"/>
      <c r="AKE547" s="105"/>
      <c r="AKF547" s="105"/>
      <c r="AKG547" s="105"/>
      <c r="AKH547" s="105"/>
      <c r="AKI547" s="105"/>
      <c r="AKJ547" s="105"/>
      <c r="AKK547" s="105"/>
      <c r="AKL547" s="105"/>
      <c r="AKM547" s="105"/>
      <c r="AKN547" s="105"/>
      <c r="AKO547" s="105"/>
      <c r="AKP547" s="105"/>
      <c r="AKQ547" s="105"/>
      <c r="AKR547" s="105"/>
      <c r="AKS547" s="105"/>
      <c r="AKT547" s="105"/>
      <c r="AKU547" s="105"/>
      <c r="AKV547" s="105"/>
      <c r="AKW547" s="105"/>
      <c r="AKX547" s="105"/>
      <c r="AKY547" s="105"/>
      <c r="AKZ547" s="105"/>
      <c r="ALA547" s="105"/>
      <c r="ALB547" s="105"/>
      <c r="ALC547" s="105"/>
      <c r="ALD547" s="105"/>
      <c r="ALE547" s="105"/>
      <c r="ALF547" s="105"/>
      <c r="ALG547" s="105"/>
      <c r="ALH547" s="105"/>
      <c r="ALI547" s="105"/>
      <c r="ALJ547" s="105"/>
      <c r="ALK547" s="105"/>
      <c r="ALL547" s="105"/>
      <c r="ALM547" s="105"/>
      <c r="ALN547" s="105"/>
      <c r="ALO547" s="105"/>
      <c r="ALP547" s="105"/>
      <c r="ALQ547" s="105"/>
      <c r="ALR547" s="105"/>
      <c r="ALS547" s="105"/>
      <c r="ALT547" s="105"/>
      <c r="ALU547" s="105"/>
      <c r="ALV547" s="105"/>
      <c r="ALW547" s="105"/>
      <c r="ALX547" s="105"/>
      <c r="ALY547" s="105"/>
      <c r="ALZ547" s="105"/>
      <c r="AMA547" s="105"/>
      <c r="AMB547" s="105"/>
      <c r="AMC547" s="105"/>
      <c r="AMD547" s="105"/>
      <c r="AME547" s="105"/>
      <c r="AMF547" s="105"/>
      <c r="AMG547" s="105"/>
      <c r="AMH547" s="105"/>
      <c r="AMI547" s="105"/>
      <c r="AMJ547" s="105"/>
      <c r="AMK547" s="105"/>
      <c r="AML547" s="105"/>
      <c r="AMM547" s="105"/>
      <c r="AMN547" s="105"/>
      <c r="AMO547" s="105"/>
      <c r="AMP547" s="105"/>
      <c r="AMQ547" s="105"/>
      <c r="AMR547" s="105"/>
      <c r="AMS547" s="105"/>
      <c r="AMT547" s="105"/>
      <c r="AMU547" s="105"/>
      <c r="AMV547" s="105"/>
      <c r="AMW547" s="105"/>
      <c r="AMX547" s="105"/>
      <c r="AMY547" s="105"/>
      <c r="AMZ547" s="105"/>
      <c r="ANA547" s="105"/>
      <c r="ANB547" s="105"/>
      <c r="ANC547" s="105"/>
      <c r="AND547" s="105"/>
      <c r="ANE547" s="105"/>
      <c r="ANF547" s="105"/>
      <c r="ANG547" s="105"/>
      <c r="ANH547" s="105"/>
      <c r="ANI547" s="105"/>
      <c r="ANJ547" s="105"/>
      <c r="ANK547" s="105"/>
      <c r="ANL547" s="105"/>
      <c r="ANM547" s="105"/>
      <c r="ANN547" s="105"/>
      <c r="ANO547" s="105"/>
      <c r="ANP547" s="105"/>
      <c r="ANQ547" s="105"/>
      <c r="ANR547" s="105"/>
      <c r="ANS547" s="105"/>
      <c r="ANT547" s="105"/>
      <c r="ANU547" s="105"/>
      <c r="ANV547" s="105"/>
      <c r="ANW547" s="105"/>
      <c r="ANX547" s="105"/>
      <c r="ANY547" s="105"/>
      <c r="ANZ547" s="105"/>
      <c r="AOA547" s="105"/>
      <c r="AOB547" s="105"/>
      <c r="AOC547" s="105"/>
      <c r="AOD547" s="105"/>
      <c r="AOE547" s="105"/>
      <c r="AOF547" s="105"/>
      <c r="AOG547" s="105"/>
      <c r="AOH547" s="105"/>
      <c r="AOI547" s="105"/>
      <c r="AOJ547" s="105"/>
      <c r="AOK547" s="105"/>
      <c r="AOL547" s="105"/>
      <c r="AOM547" s="105"/>
      <c r="AON547" s="105"/>
      <c r="AOO547" s="105"/>
      <c r="AOP547" s="105"/>
      <c r="AOQ547" s="105"/>
      <c r="AOR547" s="105"/>
      <c r="AOS547" s="105"/>
      <c r="AOT547" s="105"/>
      <c r="AOU547" s="105"/>
      <c r="AOV547" s="105"/>
      <c r="AOW547" s="105"/>
      <c r="AOX547" s="105"/>
      <c r="AOY547" s="105"/>
      <c r="AOZ547" s="105"/>
      <c r="APA547" s="105"/>
      <c r="APB547" s="105"/>
      <c r="APC547" s="105"/>
      <c r="APD547" s="105"/>
      <c r="APE547" s="105"/>
      <c r="APF547" s="105"/>
      <c r="APG547" s="105"/>
      <c r="APH547" s="105"/>
      <c r="API547" s="105"/>
      <c r="APJ547" s="105"/>
      <c r="APK547" s="105"/>
      <c r="APL547" s="105"/>
      <c r="APM547" s="105"/>
      <c r="APN547" s="105"/>
      <c r="APO547" s="105"/>
      <c r="APP547" s="105"/>
      <c r="APQ547" s="105"/>
      <c r="APR547" s="105"/>
      <c r="APS547" s="105"/>
      <c r="APT547" s="105"/>
      <c r="APU547" s="105"/>
      <c r="APV547" s="105"/>
      <c r="APW547" s="105"/>
      <c r="APX547" s="105"/>
      <c r="APY547" s="105"/>
      <c r="APZ547" s="105"/>
      <c r="AQA547" s="105"/>
      <c r="AQB547" s="105"/>
      <c r="AQC547" s="105"/>
      <c r="AQD547" s="105"/>
      <c r="AQE547" s="105"/>
      <c r="AQF547" s="105"/>
      <c r="AQG547" s="105"/>
      <c r="AQH547" s="105"/>
      <c r="AQI547" s="105"/>
      <c r="AQJ547" s="105"/>
      <c r="AQK547" s="105"/>
      <c r="AQL547" s="105"/>
      <c r="AQM547" s="105"/>
      <c r="AQN547" s="105"/>
      <c r="AQO547" s="105"/>
      <c r="AQP547" s="105"/>
      <c r="AQQ547" s="105"/>
      <c r="AQR547" s="105"/>
      <c r="AQS547" s="105"/>
      <c r="AQT547" s="105"/>
      <c r="AQU547" s="105"/>
      <c r="AQV547" s="105"/>
      <c r="AQW547" s="105"/>
      <c r="AQX547" s="105"/>
      <c r="AQY547" s="105"/>
      <c r="AQZ547" s="105"/>
      <c r="ARA547" s="105"/>
      <c r="ARB547" s="105"/>
      <c r="ARC547" s="105"/>
      <c r="ARD547" s="105"/>
      <c r="ARE547" s="105"/>
      <c r="ARF547" s="105"/>
      <c r="ARG547" s="105"/>
      <c r="ARH547" s="105"/>
      <c r="ARI547" s="105"/>
      <c r="ARJ547" s="105"/>
      <c r="ARK547" s="105"/>
      <c r="ARL547" s="105"/>
      <c r="ARM547" s="105"/>
      <c r="ARN547" s="105"/>
      <c r="ARO547" s="105"/>
      <c r="ARP547" s="105"/>
      <c r="ARQ547" s="105"/>
      <c r="ARR547" s="105"/>
      <c r="ARS547" s="105"/>
      <c r="ART547" s="105"/>
      <c r="ARU547" s="105"/>
      <c r="ARV547" s="105"/>
      <c r="ARW547" s="105"/>
      <c r="ARX547" s="105"/>
      <c r="ARY547" s="105"/>
      <c r="ARZ547" s="105"/>
      <c r="ASA547" s="105"/>
      <c r="ASB547" s="105"/>
      <c r="ASC547" s="105"/>
      <c r="ASD547" s="105"/>
      <c r="ASE547" s="105"/>
      <c r="ASF547" s="105"/>
      <c r="ASG547" s="105"/>
      <c r="ASH547" s="105"/>
      <c r="ASI547" s="105"/>
      <c r="ASJ547" s="105"/>
      <c r="ASK547" s="105"/>
      <c r="ASL547" s="105"/>
      <c r="ASM547" s="105"/>
      <c r="ASN547" s="105"/>
      <c r="ASO547" s="105"/>
      <c r="ASP547" s="105"/>
      <c r="ASQ547" s="105"/>
      <c r="ASR547" s="105"/>
      <c r="ASS547" s="105"/>
      <c r="AST547" s="105"/>
      <c r="ASU547" s="105"/>
      <c r="ASV547" s="105"/>
      <c r="ASW547" s="105"/>
      <c r="ASX547" s="105"/>
      <c r="ASY547" s="105"/>
      <c r="ASZ547" s="105"/>
      <c r="ATA547" s="105"/>
      <c r="ATB547" s="105"/>
      <c r="ATC547" s="105"/>
      <c r="ATD547" s="105"/>
      <c r="ATE547" s="105"/>
      <c r="ATF547" s="105"/>
      <c r="ATG547" s="105"/>
      <c r="ATH547" s="105"/>
      <c r="ATI547" s="105"/>
      <c r="ATJ547" s="105"/>
      <c r="ATK547" s="105"/>
      <c r="ATL547" s="105"/>
      <c r="ATM547" s="105"/>
      <c r="ATN547" s="105"/>
      <c r="ATO547" s="105"/>
      <c r="ATP547" s="105"/>
      <c r="ATQ547" s="105"/>
      <c r="ATR547" s="105"/>
      <c r="ATS547" s="105"/>
      <c r="ATT547" s="105"/>
      <c r="ATU547" s="105"/>
      <c r="ATV547" s="105"/>
      <c r="ATW547" s="105"/>
      <c r="ATX547" s="105"/>
      <c r="ATY547" s="105"/>
      <c r="ATZ547" s="105"/>
      <c r="AUA547" s="105"/>
      <c r="AUB547" s="105"/>
      <c r="AUC547" s="105"/>
      <c r="AUD547" s="105"/>
      <c r="AUE547" s="105"/>
      <c r="AUF547" s="105"/>
      <c r="AUG547" s="105"/>
      <c r="AUH547" s="105"/>
      <c r="AUI547" s="105"/>
      <c r="AUJ547" s="105"/>
      <c r="AUK547" s="105"/>
      <c r="AUL547" s="105"/>
      <c r="AUM547" s="105"/>
      <c r="AUN547" s="105"/>
      <c r="AUO547" s="105"/>
      <c r="AUP547" s="105"/>
      <c r="AUQ547" s="105"/>
      <c r="AUR547" s="105"/>
      <c r="AUS547" s="105"/>
      <c r="AUT547" s="105"/>
      <c r="AUU547" s="105"/>
      <c r="AUV547" s="105"/>
      <c r="AUW547" s="105"/>
      <c r="AUX547" s="105"/>
      <c r="AUY547" s="105"/>
      <c r="AUZ547" s="105"/>
      <c r="AVA547" s="105"/>
      <c r="AVB547" s="105"/>
      <c r="AVC547" s="105"/>
      <c r="AVD547" s="105"/>
      <c r="AVE547" s="105"/>
      <c r="AVF547" s="105"/>
      <c r="AVG547" s="105"/>
      <c r="AVH547" s="105"/>
      <c r="AVI547" s="105"/>
      <c r="AVJ547" s="105"/>
      <c r="AVK547" s="105"/>
      <c r="AVL547" s="105"/>
      <c r="AVM547" s="105"/>
      <c r="AVN547" s="105"/>
      <c r="AVO547" s="105"/>
      <c r="AVP547" s="105"/>
      <c r="AVQ547" s="105"/>
      <c r="AVR547" s="105"/>
      <c r="AVS547" s="105"/>
      <c r="AVT547" s="105"/>
      <c r="AVU547" s="105"/>
      <c r="AVV547" s="105"/>
      <c r="AVW547" s="105"/>
      <c r="AVX547" s="105"/>
      <c r="AVY547" s="105"/>
      <c r="AVZ547" s="105"/>
      <c r="AWA547" s="105"/>
      <c r="AWB547" s="105"/>
      <c r="AWC547" s="105"/>
      <c r="AWD547" s="105"/>
      <c r="AWE547" s="105"/>
      <c r="AWF547" s="105"/>
      <c r="AWG547" s="105"/>
      <c r="AWH547" s="105"/>
      <c r="AWI547" s="105"/>
      <c r="AWJ547" s="105"/>
      <c r="AWK547" s="105"/>
      <c r="AWL547" s="105"/>
      <c r="AWM547" s="105"/>
      <c r="AWN547" s="105"/>
      <c r="AWO547" s="105"/>
      <c r="AWP547" s="105"/>
      <c r="AWQ547" s="105"/>
      <c r="AWR547" s="105"/>
      <c r="AWS547" s="105"/>
      <c r="AWT547" s="105"/>
      <c r="AWU547" s="105"/>
      <c r="AWV547" s="105"/>
      <c r="AWW547" s="105"/>
      <c r="AWX547" s="105"/>
      <c r="AWY547" s="105"/>
      <c r="AWZ547" s="105"/>
      <c r="AXA547" s="105"/>
      <c r="AXB547" s="105"/>
      <c r="AXC547" s="105"/>
      <c r="AXD547" s="105"/>
      <c r="AXE547" s="105"/>
      <c r="AXF547" s="105"/>
      <c r="AXG547" s="105"/>
      <c r="AXH547" s="105"/>
      <c r="AXI547" s="105"/>
      <c r="AXJ547" s="105"/>
      <c r="AXK547" s="105"/>
      <c r="AXL547" s="105"/>
      <c r="AXM547" s="105"/>
      <c r="AXN547" s="105"/>
      <c r="AXO547" s="105"/>
      <c r="AXP547" s="105"/>
      <c r="AXQ547" s="105"/>
      <c r="AXR547" s="105"/>
      <c r="AXS547" s="105"/>
      <c r="AXT547" s="105"/>
      <c r="AXU547" s="105"/>
      <c r="AXV547" s="105"/>
      <c r="AXW547" s="105"/>
      <c r="AXX547" s="105"/>
    </row>
    <row r="548" spans="1:1324" s="105" customFormat="1" ht="15.75" hidden="1" customHeight="1" x14ac:dyDescent="0.2">
      <c r="A548" s="13" t="s">
        <v>2624</v>
      </c>
      <c r="B548" s="62" t="s">
        <v>1368</v>
      </c>
      <c r="C548" s="63" t="s">
        <v>1648</v>
      </c>
      <c r="D548" s="64" t="s">
        <v>2629</v>
      </c>
      <c r="E548" s="51">
        <v>42186</v>
      </c>
      <c r="F548" s="66" t="s">
        <v>1167</v>
      </c>
      <c r="G548" s="30" t="s">
        <v>1186</v>
      </c>
      <c r="H548" s="30">
        <v>42199</v>
      </c>
      <c r="I548" s="30" t="s">
        <v>1065</v>
      </c>
      <c r="J548" s="173"/>
      <c r="K548" s="84" t="s">
        <v>1807</v>
      </c>
      <c r="L548" s="87">
        <v>1</v>
      </c>
      <c r="M548" s="87">
        <v>1</v>
      </c>
      <c r="N548" s="84" t="s">
        <v>326</v>
      </c>
      <c r="O548" s="84">
        <v>1</v>
      </c>
      <c r="P548" s="84" t="s">
        <v>326</v>
      </c>
      <c r="Q548" s="84">
        <v>1</v>
      </c>
      <c r="R548" s="84" t="s">
        <v>326</v>
      </c>
      <c r="S548" s="84">
        <v>1</v>
      </c>
      <c r="T548" s="84" t="s">
        <v>49</v>
      </c>
      <c r="U548" s="84">
        <v>1</v>
      </c>
      <c r="V548" s="87">
        <v>1</v>
      </c>
      <c r="W548" s="84">
        <v>1</v>
      </c>
      <c r="X548" s="87">
        <v>1</v>
      </c>
      <c r="Y548" s="84">
        <v>1</v>
      </c>
      <c r="Z548" s="84">
        <v>0</v>
      </c>
      <c r="AA548" s="87">
        <v>0</v>
      </c>
      <c r="AB548" s="87">
        <v>0</v>
      </c>
      <c r="AC548" s="87">
        <v>0</v>
      </c>
      <c r="AD548" s="87">
        <v>0</v>
      </c>
      <c r="AE548" s="87">
        <v>0</v>
      </c>
      <c r="AF548" s="104"/>
      <c r="AG548" s="131"/>
      <c r="AH548" s="131"/>
      <c r="AI548" s="131"/>
      <c r="AJ548" s="131"/>
      <c r="AK548" s="131"/>
      <c r="AL548" s="131"/>
      <c r="AM548" s="131"/>
      <c r="AN548" s="131"/>
      <c r="AO548" s="131"/>
      <c r="AP548" s="131"/>
      <c r="AQ548" s="131"/>
      <c r="AR548" s="131"/>
      <c r="AS548" s="131"/>
      <c r="AT548" s="131"/>
      <c r="AU548" s="131"/>
      <c r="AV548" s="131"/>
      <c r="AW548" s="131"/>
      <c r="AX548" s="131"/>
      <c r="AY548" s="131"/>
      <c r="AZ548" s="131"/>
      <c r="BA548" s="131"/>
      <c r="BB548" s="131"/>
      <c r="BC548" s="131"/>
      <c r="BD548" s="131"/>
      <c r="BE548" s="131"/>
      <c r="BF548" s="131"/>
      <c r="BG548" s="131"/>
      <c r="BH548" s="131"/>
      <c r="BI548" s="131"/>
      <c r="BJ548" s="131"/>
      <c r="BK548" s="131"/>
      <c r="BL548" s="131"/>
      <c r="BM548" s="131"/>
      <c r="BN548" s="131"/>
      <c r="BO548" s="131"/>
      <c r="BP548" s="131"/>
      <c r="BQ548" s="131"/>
      <c r="BR548" s="131"/>
      <c r="BS548" s="131"/>
      <c r="BT548" s="131"/>
      <c r="BU548" s="131"/>
      <c r="BV548" s="131"/>
      <c r="BW548" s="131"/>
      <c r="BX548" s="131"/>
      <c r="BY548" s="131"/>
      <c r="BZ548" s="131"/>
      <c r="CA548" s="131"/>
      <c r="CB548" s="131"/>
      <c r="CC548" s="131"/>
      <c r="CD548" s="131"/>
      <c r="CE548" s="131"/>
      <c r="CF548" s="131"/>
      <c r="CG548" s="131"/>
      <c r="CH548" s="131"/>
      <c r="CI548" s="131"/>
      <c r="CJ548" s="131"/>
      <c r="CK548" s="131"/>
      <c r="CL548" s="131"/>
      <c r="CM548" s="131"/>
      <c r="CN548" s="131"/>
      <c r="CO548" s="131"/>
      <c r="CP548" s="131"/>
      <c r="CQ548" s="131"/>
      <c r="CR548" s="131"/>
      <c r="CS548" s="131"/>
      <c r="CT548" s="131"/>
      <c r="CU548" s="131"/>
      <c r="CV548" s="131"/>
      <c r="CW548" s="131"/>
      <c r="CX548" s="131"/>
      <c r="CY548" s="131"/>
      <c r="CZ548" s="131"/>
      <c r="DA548" s="131"/>
      <c r="DB548" s="131"/>
      <c r="DC548" s="131"/>
      <c r="DD548" s="131"/>
      <c r="DE548" s="131"/>
      <c r="DF548" s="131"/>
      <c r="DG548" s="131"/>
      <c r="DH548" s="131"/>
      <c r="DI548" s="131"/>
      <c r="DJ548" s="131"/>
      <c r="DK548" s="131"/>
      <c r="DL548" s="131"/>
      <c r="DM548" s="131"/>
      <c r="DN548" s="131"/>
      <c r="DO548" s="131"/>
      <c r="DP548" s="131"/>
      <c r="DQ548" s="131"/>
      <c r="DR548" s="131"/>
      <c r="DS548" s="131"/>
      <c r="DT548" s="131"/>
      <c r="DU548" s="131"/>
      <c r="DV548" s="131"/>
      <c r="DW548" s="131"/>
      <c r="DX548" s="131"/>
      <c r="DY548" s="131"/>
      <c r="DZ548" s="131"/>
      <c r="EA548" s="131"/>
      <c r="EB548" s="131"/>
      <c r="EC548" s="131"/>
      <c r="ED548" s="131"/>
      <c r="EE548" s="131"/>
      <c r="EF548" s="131"/>
      <c r="EG548" s="131"/>
      <c r="EH548" s="131"/>
      <c r="EI548" s="131"/>
      <c r="EJ548" s="131"/>
      <c r="EK548" s="131"/>
      <c r="EL548" s="131"/>
      <c r="EM548" s="131"/>
      <c r="EN548" s="131"/>
      <c r="EO548" s="131"/>
      <c r="EP548" s="131"/>
      <c r="EQ548" s="131"/>
      <c r="ER548" s="131"/>
      <c r="ES548" s="131"/>
      <c r="ET548" s="131"/>
      <c r="EU548" s="131"/>
      <c r="EV548" s="131"/>
      <c r="EW548" s="131"/>
      <c r="EX548" s="131"/>
      <c r="EY548" s="131"/>
      <c r="EZ548" s="131"/>
      <c r="FA548" s="131"/>
      <c r="FB548" s="131"/>
      <c r="FC548" s="131"/>
      <c r="FD548" s="131"/>
      <c r="FE548" s="131"/>
      <c r="FF548" s="131"/>
      <c r="FG548" s="131"/>
      <c r="FH548" s="131"/>
      <c r="FI548" s="131"/>
      <c r="FJ548" s="131"/>
      <c r="FK548" s="131"/>
      <c r="FL548" s="131"/>
      <c r="FM548" s="131"/>
      <c r="FN548" s="131"/>
      <c r="FO548" s="131"/>
      <c r="FP548" s="131"/>
      <c r="FQ548" s="131"/>
      <c r="FR548" s="131"/>
      <c r="FS548" s="131"/>
      <c r="FT548" s="131"/>
      <c r="FU548" s="131"/>
      <c r="FV548" s="131"/>
      <c r="FW548" s="131"/>
      <c r="FX548" s="131"/>
      <c r="FY548" s="131"/>
      <c r="FZ548" s="131"/>
      <c r="GA548" s="131"/>
      <c r="GB548" s="131"/>
      <c r="GC548" s="131"/>
      <c r="GD548" s="131"/>
      <c r="GE548" s="131"/>
      <c r="GF548" s="131"/>
      <c r="GG548" s="131"/>
      <c r="GH548" s="131"/>
      <c r="GI548" s="131"/>
      <c r="GJ548" s="131"/>
      <c r="GK548" s="131"/>
      <c r="GL548" s="131"/>
      <c r="GM548" s="131"/>
      <c r="GN548" s="131"/>
      <c r="GO548" s="131"/>
      <c r="GP548" s="131"/>
      <c r="GQ548" s="131"/>
      <c r="GR548" s="131"/>
      <c r="GS548" s="131"/>
      <c r="GT548" s="131"/>
      <c r="GU548" s="131"/>
      <c r="GV548" s="131"/>
      <c r="GW548" s="131"/>
      <c r="GX548" s="131"/>
      <c r="GY548" s="131"/>
      <c r="GZ548" s="131"/>
      <c r="HA548" s="131"/>
      <c r="HB548" s="131"/>
      <c r="HC548" s="131"/>
      <c r="HD548" s="131"/>
      <c r="HE548" s="131"/>
      <c r="HF548" s="131"/>
      <c r="HG548" s="131"/>
      <c r="HH548" s="131"/>
      <c r="HI548" s="131"/>
      <c r="HJ548" s="131"/>
      <c r="HK548" s="131"/>
      <c r="HL548" s="131"/>
      <c r="HM548" s="131"/>
      <c r="HN548" s="131"/>
      <c r="HO548" s="131"/>
      <c r="HP548" s="131"/>
      <c r="HQ548" s="131"/>
      <c r="HR548" s="131"/>
      <c r="HS548" s="131"/>
      <c r="HT548" s="131"/>
      <c r="HU548" s="131"/>
      <c r="HV548" s="131"/>
      <c r="HW548" s="131"/>
      <c r="HX548" s="131"/>
      <c r="HY548" s="131"/>
      <c r="HZ548" s="131"/>
      <c r="IA548" s="131"/>
      <c r="IB548" s="131"/>
      <c r="IC548" s="131"/>
      <c r="ID548" s="131"/>
      <c r="IE548" s="131"/>
      <c r="IF548" s="131"/>
      <c r="IG548" s="131"/>
      <c r="IH548" s="131"/>
      <c r="II548" s="131"/>
      <c r="IJ548" s="131"/>
      <c r="IK548" s="131"/>
      <c r="IL548" s="131"/>
      <c r="IM548" s="131"/>
      <c r="IN548" s="131"/>
      <c r="IO548" s="131"/>
      <c r="IP548" s="131"/>
      <c r="IQ548" s="131"/>
      <c r="IR548" s="131"/>
      <c r="IS548" s="131"/>
      <c r="IT548" s="131"/>
      <c r="IU548" s="131"/>
      <c r="IV548" s="131"/>
      <c r="IW548" s="131"/>
      <c r="IX548" s="131"/>
      <c r="IY548" s="131"/>
      <c r="IZ548" s="131"/>
      <c r="JA548" s="131"/>
      <c r="JB548" s="131"/>
      <c r="JC548" s="131"/>
      <c r="JD548" s="131"/>
      <c r="JE548" s="131"/>
      <c r="JF548" s="131"/>
      <c r="JG548" s="131"/>
      <c r="JH548" s="131"/>
      <c r="JI548" s="131"/>
      <c r="JJ548" s="131"/>
      <c r="JK548" s="131"/>
      <c r="JL548" s="131"/>
      <c r="JM548" s="131"/>
      <c r="JN548" s="131"/>
      <c r="JO548" s="131"/>
      <c r="JP548" s="131"/>
      <c r="JQ548" s="131"/>
      <c r="JR548" s="131"/>
      <c r="JS548" s="131"/>
      <c r="JT548" s="131"/>
      <c r="JU548" s="131"/>
      <c r="JV548" s="131"/>
      <c r="JW548" s="131"/>
      <c r="JX548" s="131"/>
      <c r="JY548" s="131"/>
      <c r="JZ548" s="131"/>
      <c r="KA548" s="131"/>
      <c r="KB548" s="131"/>
      <c r="KC548" s="131"/>
      <c r="KD548" s="131"/>
      <c r="KE548" s="131"/>
      <c r="KF548" s="131"/>
      <c r="KG548" s="131"/>
      <c r="KH548" s="131"/>
      <c r="KI548" s="131"/>
      <c r="KJ548" s="131"/>
      <c r="KK548" s="131"/>
      <c r="KL548" s="131"/>
      <c r="KM548" s="131"/>
      <c r="KN548" s="131"/>
      <c r="KO548" s="131"/>
      <c r="KP548" s="131"/>
      <c r="KQ548" s="131"/>
      <c r="KR548" s="131"/>
      <c r="KS548" s="131"/>
      <c r="KT548" s="131"/>
      <c r="KU548" s="131"/>
      <c r="KV548" s="131"/>
      <c r="KW548" s="131"/>
      <c r="KX548" s="131"/>
      <c r="KY548" s="131"/>
      <c r="KZ548" s="131"/>
      <c r="LA548" s="131"/>
      <c r="LB548" s="131"/>
      <c r="LC548" s="131"/>
      <c r="LD548" s="131"/>
      <c r="LE548" s="131"/>
      <c r="LF548" s="131"/>
      <c r="LG548" s="131"/>
      <c r="LH548" s="131"/>
      <c r="LI548" s="131"/>
      <c r="LJ548" s="131"/>
      <c r="LK548" s="131"/>
      <c r="LL548" s="131"/>
      <c r="LM548" s="131"/>
      <c r="LN548" s="131"/>
      <c r="LO548" s="131"/>
      <c r="LP548" s="131"/>
      <c r="LQ548" s="131"/>
      <c r="LR548" s="131"/>
      <c r="LS548" s="131"/>
      <c r="LT548" s="131"/>
      <c r="LU548" s="131"/>
      <c r="LV548" s="131"/>
      <c r="LW548" s="131"/>
      <c r="LX548" s="131"/>
      <c r="LY548" s="131"/>
      <c r="LZ548" s="131"/>
      <c r="MA548" s="131"/>
      <c r="MB548" s="131"/>
      <c r="MC548" s="131"/>
      <c r="MD548" s="131"/>
      <c r="ME548" s="131"/>
      <c r="MF548" s="131"/>
      <c r="MG548" s="131"/>
      <c r="MH548" s="131"/>
      <c r="MI548" s="131"/>
      <c r="MJ548" s="131"/>
      <c r="MK548" s="131"/>
      <c r="ML548" s="131"/>
      <c r="MM548" s="131"/>
      <c r="MN548" s="131"/>
      <c r="MO548" s="131"/>
      <c r="MP548" s="131"/>
      <c r="MQ548" s="131"/>
      <c r="MR548" s="131"/>
      <c r="MS548" s="131"/>
      <c r="MT548" s="131"/>
      <c r="MU548" s="131"/>
      <c r="MV548" s="131"/>
      <c r="MW548" s="131"/>
      <c r="MX548" s="131"/>
      <c r="MY548" s="131"/>
      <c r="MZ548" s="131"/>
      <c r="NA548" s="131"/>
      <c r="NB548" s="131"/>
      <c r="NC548" s="131"/>
      <c r="ND548" s="131"/>
      <c r="NE548" s="131"/>
      <c r="NF548" s="131"/>
      <c r="NG548" s="131"/>
      <c r="NH548" s="131"/>
      <c r="NI548" s="131"/>
      <c r="NJ548" s="131"/>
      <c r="NK548" s="131"/>
      <c r="NL548" s="131"/>
      <c r="NM548" s="131"/>
      <c r="NN548" s="131"/>
      <c r="NO548" s="131"/>
      <c r="NP548" s="131"/>
      <c r="NQ548" s="131"/>
      <c r="NR548" s="131"/>
      <c r="NS548" s="131"/>
      <c r="NT548" s="131"/>
      <c r="NU548" s="131"/>
      <c r="NV548" s="131"/>
      <c r="NW548" s="131"/>
      <c r="NX548" s="131"/>
      <c r="NY548" s="131"/>
      <c r="NZ548" s="131"/>
      <c r="OA548" s="131"/>
      <c r="OB548" s="131"/>
      <c r="OC548" s="131"/>
      <c r="OD548" s="131"/>
      <c r="OE548" s="131"/>
      <c r="OF548" s="131"/>
      <c r="OG548" s="131"/>
      <c r="OH548" s="131"/>
      <c r="OI548" s="131"/>
      <c r="OJ548" s="131"/>
      <c r="OK548" s="131"/>
      <c r="OL548" s="131"/>
      <c r="OM548" s="131"/>
      <c r="ON548" s="131"/>
      <c r="OO548" s="131"/>
      <c r="OP548" s="131"/>
      <c r="OQ548" s="131"/>
      <c r="OR548" s="131"/>
      <c r="OS548" s="131"/>
      <c r="OT548" s="131"/>
      <c r="OU548" s="131"/>
      <c r="OV548" s="131"/>
      <c r="OW548" s="131"/>
      <c r="OX548" s="131"/>
      <c r="OY548" s="131"/>
      <c r="OZ548" s="131"/>
      <c r="PA548" s="131"/>
      <c r="PB548" s="131"/>
      <c r="PC548" s="131"/>
      <c r="PD548" s="131"/>
      <c r="PE548" s="131"/>
      <c r="PF548" s="131"/>
      <c r="PG548" s="131"/>
      <c r="PH548" s="131"/>
      <c r="PI548" s="131"/>
      <c r="PJ548" s="131"/>
      <c r="PK548" s="131"/>
      <c r="PL548" s="131"/>
      <c r="PM548" s="131"/>
      <c r="PN548" s="131"/>
      <c r="PO548" s="131"/>
      <c r="PP548" s="131"/>
      <c r="PQ548" s="131"/>
      <c r="PR548" s="131"/>
      <c r="PS548" s="131"/>
      <c r="PT548" s="131"/>
      <c r="PU548" s="131"/>
      <c r="PV548" s="131"/>
      <c r="PW548" s="131"/>
      <c r="PX548" s="131"/>
      <c r="PY548" s="131"/>
      <c r="PZ548" s="131"/>
      <c r="QA548" s="131"/>
      <c r="QB548" s="131"/>
      <c r="QC548" s="131"/>
      <c r="QD548" s="131"/>
      <c r="QE548" s="131"/>
      <c r="QF548" s="131"/>
      <c r="QG548" s="131"/>
      <c r="QH548" s="131"/>
      <c r="QI548" s="131"/>
      <c r="QJ548" s="131"/>
      <c r="QK548" s="131"/>
      <c r="QL548" s="131"/>
      <c r="QM548" s="131"/>
      <c r="QN548" s="131"/>
      <c r="QO548" s="131"/>
      <c r="QP548" s="131"/>
      <c r="QQ548" s="131"/>
      <c r="QR548" s="131"/>
      <c r="QS548" s="131"/>
      <c r="QT548" s="131"/>
      <c r="QU548" s="131"/>
      <c r="QV548" s="131"/>
      <c r="QW548" s="131"/>
      <c r="QX548" s="131"/>
      <c r="QY548" s="131"/>
      <c r="QZ548" s="131"/>
      <c r="RA548" s="131"/>
      <c r="RB548" s="131"/>
      <c r="RC548" s="131"/>
      <c r="RD548" s="131"/>
      <c r="RE548" s="131"/>
      <c r="RF548" s="131"/>
      <c r="RG548" s="131"/>
      <c r="RH548" s="131"/>
      <c r="RI548" s="131"/>
      <c r="RJ548" s="131"/>
      <c r="RK548" s="131"/>
      <c r="RL548" s="131"/>
      <c r="RM548" s="131"/>
      <c r="RN548" s="131"/>
      <c r="RO548" s="131"/>
      <c r="RP548" s="131"/>
      <c r="RQ548" s="131"/>
      <c r="RR548" s="131"/>
      <c r="RS548" s="131"/>
      <c r="RT548" s="131"/>
      <c r="RU548" s="131"/>
      <c r="RV548" s="131"/>
      <c r="RW548" s="131"/>
      <c r="RX548" s="131"/>
      <c r="RY548" s="131"/>
      <c r="RZ548" s="131"/>
      <c r="SA548" s="131"/>
      <c r="SB548" s="131"/>
      <c r="SC548" s="131"/>
      <c r="SD548" s="131"/>
      <c r="SE548" s="131"/>
      <c r="SF548" s="131"/>
      <c r="SG548" s="131"/>
      <c r="SH548" s="131"/>
      <c r="SI548" s="131"/>
      <c r="SJ548" s="131"/>
      <c r="SK548" s="131"/>
      <c r="SL548" s="131"/>
      <c r="SM548" s="131"/>
      <c r="SN548" s="131"/>
      <c r="SO548" s="131"/>
      <c r="SP548" s="131"/>
      <c r="SQ548" s="131"/>
      <c r="SR548" s="131"/>
      <c r="SS548" s="131"/>
      <c r="ST548" s="131"/>
      <c r="SU548" s="131"/>
      <c r="SV548" s="131"/>
      <c r="SW548" s="131"/>
      <c r="SX548" s="131"/>
      <c r="SY548" s="131"/>
      <c r="SZ548" s="131"/>
      <c r="TA548" s="131"/>
      <c r="TB548" s="131"/>
      <c r="TC548" s="131"/>
      <c r="TD548" s="131"/>
      <c r="TE548" s="131"/>
      <c r="TF548" s="131"/>
      <c r="TG548" s="131"/>
      <c r="TH548" s="131"/>
      <c r="TI548" s="131"/>
      <c r="TJ548" s="131"/>
      <c r="TK548" s="131"/>
      <c r="TL548" s="131"/>
      <c r="TM548" s="131"/>
      <c r="TN548" s="131"/>
      <c r="TO548" s="131"/>
      <c r="TP548" s="131"/>
      <c r="TQ548" s="131"/>
      <c r="TR548" s="131"/>
      <c r="TS548" s="131"/>
      <c r="TT548" s="131"/>
      <c r="TU548" s="131"/>
      <c r="TV548" s="131"/>
      <c r="TW548" s="131"/>
      <c r="TX548" s="131"/>
      <c r="TY548" s="131"/>
      <c r="TZ548" s="131"/>
      <c r="UA548" s="131"/>
      <c r="UB548" s="131"/>
      <c r="UC548" s="131"/>
      <c r="UD548" s="131"/>
      <c r="UE548" s="131"/>
      <c r="UF548" s="131"/>
      <c r="UG548" s="131"/>
      <c r="UH548" s="131"/>
      <c r="UI548" s="131"/>
      <c r="UJ548" s="131"/>
      <c r="UK548" s="131"/>
      <c r="UL548" s="131"/>
      <c r="UM548" s="131"/>
      <c r="UN548" s="131"/>
      <c r="UO548" s="131"/>
      <c r="UP548" s="131"/>
      <c r="UQ548" s="131"/>
      <c r="UR548" s="131"/>
      <c r="US548" s="131"/>
      <c r="UT548" s="131"/>
      <c r="UU548" s="131"/>
      <c r="UV548" s="131"/>
      <c r="UW548" s="131"/>
      <c r="UX548" s="131"/>
      <c r="UY548" s="131"/>
      <c r="UZ548" s="131"/>
      <c r="VA548" s="131"/>
      <c r="VB548" s="131"/>
      <c r="VC548" s="131"/>
      <c r="VD548" s="131"/>
      <c r="VE548" s="131"/>
      <c r="VF548" s="131"/>
      <c r="VG548" s="131"/>
      <c r="VH548" s="131"/>
      <c r="VI548" s="131"/>
      <c r="VJ548" s="131"/>
      <c r="VK548" s="131"/>
      <c r="VL548" s="131"/>
      <c r="VM548" s="131"/>
      <c r="VN548" s="131"/>
      <c r="VO548" s="131"/>
      <c r="VP548" s="131"/>
      <c r="VQ548" s="131"/>
      <c r="VR548" s="131"/>
      <c r="VS548" s="131"/>
      <c r="VT548" s="131"/>
      <c r="VU548" s="131"/>
      <c r="VV548" s="131"/>
      <c r="VW548" s="131"/>
      <c r="VX548" s="131"/>
      <c r="VY548" s="131"/>
      <c r="VZ548" s="131"/>
      <c r="WA548" s="131"/>
      <c r="WB548" s="131"/>
      <c r="WC548" s="131"/>
      <c r="WD548" s="131"/>
      <c r="WE548" s="131"/>
      <c r="WF548" s="131"/>
      <c r="WG548" s="131"/>
      <c r="WH548" s="131"/>
      <c r="WI548" s="131"/>
      <c r="WJ548" s="131"/>
      <c r="WK548" s="131"/>
      <c r="WL548" s="131"/>
      <c r="WM548" s="131"/>
      <c r="WN548" s="131"/>
      <c r="WO548" s="131"/>
      <c r="WP548" s="131"/>
      <c r="WQ548" s="131"/>
      <c r="WR548" s="131"/>
      <c r="WS548" s="131"/>
      <c r="WT548" s="131"/>
      <c r="WU548" s="131"/>
      <c r="WV548" s="131"/>
      <c r="WW548" s="131"/>
      <c r="WX548" s="131"/>
      <c r="WY548" s="131"/>
      <c r="WZ548" s="131"/>
      <c r="XA548" s="131"/>
      <c r="XB548" s="131"/>
      <c r="XC548" s="131"/>
      <c r="XD548" s="131"/>
      <c r="XE548" s="131"/>
      <c r="XF548" s="131"/>
      <c r="XG548" s="131"/>
      <c r="XH548" s="131"/>
      <c r="XI548" s="131"/>
      <c r="XJ548" s="131"/>
      <c r="XK548" s="131"/>
      <c r="XL548" s="131"/>
      <c r="XM548" s="131"/>
      <c r="XN548" s="131"/>
      <c r="XO548" s="131"/>
      <c r="XP548" s="131"/>
      <c r="XQ548" s="131"/>
      <c r="XR548" s="131"/>
      <c r="XS548" s="131"/>
      <c r="XT548" s="131"/>
      <c r="XU548" s="131"/>
      <c r="XV548" s="131"/>
      <c r="XW548" s="131"/>
      <c r="XX548" s="131"/>
      <c r="XY548" s="131"/>
      <c r="XZ548" s="131"/>
      <c r="YA548" s="131"/>
      <c r="YB548" s="131"/>
      <c r="YC548" s="131"/>
      <c r="YD548" s="131"/>
      <c r="YE548" s="131"/>
      <c r="YF548" s="131"/>
      <c r="YG548" s="131"/>
      <c r="YH548" s="131"/>
      <c r="YI548" s="131"/>
      <c r="YJ548" s="131"/>
      <c r="YK548" s="131"/>
      <c r="YL548" s="131"/>
      <c r="YM548" s="131"/>
      <c r="YN548" s="131"/>
      <c r="YO548" s="131"/>
      <c r="YP548" s="131"/>
      <c r="YQ548" s="131"/>
      <c r="YR548" s="131"/>
      <c r="YS548" s="131"/>
      <c r="YT548" s="131"/>
      <c r="YU548" s="131"/>
      <c r="YV548" s="131"/>
      <c r="YW548" s="131"/>
      <c r="YX548" s="131"/>
      <c r="YY548" s="131"/>
      <c r="YZ548" s="131"/>
      <c r="ZA548" s="131"/>
      <c r="ZB548" s="131"/>
      <c r="ZC548" s="131"/>
      <c r="ZD548" s="131"/>
      <c r="ZE548" s="131"/>
      <c r="ZF548" s="131"/>
      <c r="ZG548" s="131"/>
      <c r="ZH548" s="131"/>
      <c r="ZI548" s="131"/>
      <c r="ZJ548" s="131"/>
      <c r="ZK548" s="131"/>
      <c r="ZL548" s="131"/>
      <c r="ZM548" s="131"/>
      <c r="ZN548" s="131"/>
      <c r="ZO548" s="131"/>
      <c r="ZP548" s="131"/>
      <c r="ZQ548" s="131"/>
      <c r="ZR548" s="131"/>
      <c r="ZS548" s="131"/>
      <c r="ZT548" s="131"/>
      <c r="ZU548" s="131"/>
      <c r="ZV548" s="131"/>
      <c r="ZW548" s="131"/>
      <c r="ZX548" s="131"/>
      <c r="ZY548" s="131"/>
      <c r="ZZ548" s="131"/>
      <c r="AAA548" s="131"/>
      <c r="AAB548" s="131"/>
      <c r="AAC548" s="131"/>
      <c r="AAD548" s="131"/>
      <c r="AAE548" s="131"/>
      <c r="AAF548" s="131"/>
      <c r="AAG548" s="131"/>
      <c r="AAH548" s="131"/>
      <c r="AAI548" s="131"/>
      <c r="AAJ548" s="131"/>
      <c r="AAK548" s="131"/>
      <c r="AAL548" s="131"/>
      <c r="AAM548" s="131"/>
      <c r="AAN548" s="131"/>
      <c r="AAO548" s="131"/>
      <c r="AAP548" s="131"/>
      <c r="AAQ548" s="131"/>
      <c r="AAR548" s="131"/>
      <c r="AAS548" s="131"/>
      <c r="AAT548" s="131"/>
      <c r="AAU548" s="131"/>
      <c r="AAV548" s="131"/>
      <c r="AAW548" s="131"/>
      <c r="AAX548" s="131"/>
      <c r="AAY548" s="131"/>
      <c r="AAZ548" s="131"/>
      <c r="ABA548" s="131"/>
      <c r="ABB548" s="131"/>
      <c r="ABC548" s="131"/>
      <c r="ABD548" s="131"/>
      <c r="ABE548" s="131"/>
      <c r="ABF548" s="131"/>
      <c r="ABG548" s="131"/>
      <c r="ABH548" s="131"/>
      <c r="ABI548" s="131"/>
      <c r="ABJ548" s="131"/>
      <c r="ABK548" s="131"/>
      <c r="ABL548" s="131"/>
      <c r="ABM548" s="131"/>
      <c r="ABN548" s="131"/>
      <c r="ABO548" s="131"/>
      <c r="ABP548" s="131"/>
      <c r="ABQ548" s="131"/>
      <c r="ABR548" s="131"/>
      <c r="ABS548" s="131"/>
      <c r="ABT548" s="131"/>
      <c r="ABU548" s="131"/>
      <c r="ABV548" s="131"/>
      <c r="ABW548" s="131"/>
      <c r="ABX548" s="131"/>
      <c r="ABY548" s="131"/>
      <c r="ABZ548" s="131"/>
      <c r="ACA548" s="131"/>
      <c r="ACB548" s="131"/>
      <c r="ACC548" s="131"/>
      <c r="ACD548" s="131"/>
      <c r="ACE548" s="131"/>
      <c r="ACF548" s="131"/>
      <c r="ACG548" s="131"/>
      <c r="ACH548" s="131"/>
      <c r="ACI548" s="131"/>
      <c r="ACJ548" s="131"/>
      <c r="ACK548" s="131"/>
      <c r="ACL548" s="131"/>
      <c r="ACM548" s="131"/>
      <c r="ACN548" s="131"/>
      <c r="ACO548" s="131"/>
      <c r="ACP548" s="131"/>
      <c r="ACQ548" s="131"/>
      <c r="ACR548" s="131"/>
      <c r="ACS548" s="131"/>
      <c r="ACT548" s="131"/>
      <c r="ACU548" s="131"/>
      <c r="ACV548" s="131"/>
      <c r="ACW548" s="131"/>
      <c r="ACX548" s="131"/>
      <c r="ACY548" s="131"/>
      <c r="ACZ548" s="131"/>
      <c r="ADA548" s="131"/>
      <c r="ADB548" s="131"/>
      <c r="ADC548" s="131"/>
      <c r="ADD548" s="131"/>
      <c r="ADE548" s="131"/>
      <c r="ADF548" s="131"/>
      <c r="ADG548" s="131"/>
      <c r="ADH548" s="131"/>
      <c r="ADI548" s="131"/>
      <c r="ADJ548" s="131"/>
      <c r="ADK548" s="131"/>
      <c r="ADL548" s="131"/>
      <c r="ADM548" s="131"/>
      <c r="ADN548" s="131"/>
      <c r="ADO548" s="131"/>
      <c r="ADP548" s="131"/>
      <c r="ADQ548" s="131"/>
      <c r="ADR548" s="131"/>
      <c r="ADS548" s="131"/>
      <c r="ADT548" s="131"/>
      <c r="ADU548" s="131"/>
      <c r="ADV548" s="131"/>
      <c r="ADW548" s="131"/>
      <c r="ADX548" s="131"/>
      <c r="ADY548" s="131"/>
      <c r="ADZ548" s="131"/>
      <c r="AEA548" s="131"/>
      <c r="AEB548" s="131"/>
      <c r="AEC548" s="131"/>
      <c r="AED548" s="131"/>
      <c r="AEE548" s="131"/>
      <c r="AEF548" s="131"/>
      <c r="AEG548" s="131"/>
      <c r="AEH548" s="131"/>
      <c r="AEI548" s="131"/>
      <c r="AEJ548" s="131"/>
      <c r="AEK548" s="131"/>
      <c r="AEL548" s="131"/>
      <c r="AEM548" s="131"/>
      <c r="AEN548" s="131"/>
      <c r="AEO548" s="131"/>
      <c r="AEP548" s="131"/>
      <c r="AEQ548" s="131"/>
      <c r="AER548" s="131"/>
      <c r="AES548" s="131"/>
      <c r="AET548" s="131"/>
      <c r="AEU548" s="131"/>
      <c r="AEV548" s="131"/>
      <c r="AEW548" s="131"/>
      <c r="AEX548" s="131"/>
      <c r="AEY548" s="131"/>
      <c r="AEZ548" s="131"/>
      <c r="AFA548" s="131"/>
      <c r="AFB548" s="131"/>
      <c r="AFC548" s="131"/>
      <c r="AFD548" s="131"/>
      <c r="AFE548" s="131"/>
      <c r="AFF548" s="131"/>
      <c r="AFG548" s="131"/>
      <c r="AFH548" s="131"/>
      <c r="AFI548" s="131"/>
      <c r="AFJ548" s="131"/>
      <c r="AFK548" s="131"/>
      <c r="AFL548" s="131"/>
      <c r="AFM548" s="131"/>
      <c r="AFN548" s="131"/>
      <c r="AFO548" s="131"/>
      <c r="AFP548" s="131"/>
      <c r="AFQ548" s="131"/>
      <c r="AFR548" s="131"/>
      <c r="AFS548" s="131"/>
      <c r="AFT548" s="131"/>
      <c r="AFU548" s="131"/>
      <c r="AFV548" s="131"/>
      <c r="AFW548" s="131"/>
      <c r="AFX548" s="131"/>
      <c r="AFY548" s="131"/>
      <c r="AFZ548" s="131"/>
      <c r="AGA548" s="131"/>
      <c r="AGB548" s="131"/>
      <c r="AGC548" s="131"/>
      <c r="AGD548" s="131"/>
      <c r="AGE548" s="131"/>
      <c r="AGF548" s="131"/>
      <c r="AGG548" s="131"/>
      <c r="AGH548" s="131"/>
      <c r="AGI548" s="131"/>
      <c r="AGJ548" s="131"/>
      <c r="AGK548" s="131"/>
      <c r="AGL548" s="131"/>
      <c r="AGM548" s="131"/>
      <c r="AGN548" s="131"/>
      <c r="AGO548" s="131"/>
      <c r="AGP548" s="131"/>
      <c r="AGQ548" s="131"/>
      <c r="AGR548" s="131"/>
      <c r="AGS548" s="131"/>
      <c r="AGT548" s="131"/>
      <c r="AGU548" s="131"/>
      <c r="AGV548" s="131"/>
      <c r="AGW548" s="131"/>
      <c r="AGX548" s="131"/>
      <c r="AGY548" s="131"/>
      <c r="AGZ548" s="131"/>
      <c r="AHA548" s="131"/>
      <c r="AHB548" s="131"/>
      <c r="AHC548" s="131"/>
      <c r="AHD548" s="131"/>
      <c r="AHE548" s="131"/>
      <c r="AHF548" s="131"/>
      <c r="AHG548" s="131"/>
      <c r="AHH548" s="131"/>
      <c r="AHI548" s="131"/>
      <c r="AHJ548" s="131"/>
      <c r="AHK548" s="131"/>
      <c r="AHL548" s="131"/>
      <c r="AHM548" s="131"/>
      <c r="AHN548" s="131"/>
      <c r="AHO548" s="131"/>
      <c r="AHP548" s="131"/>
      <c r="AHQ548" s="131"/>
      <c r="AHR548" s="131"/>
      <c r="AHS548" s="131"/>
      <c r="AHT548" s="131"/>
      <c r="AHU548" s="131"/>
      <c r="AHV548" s="131"/>
      <c r="AHW548" s="131"/>
      <c r="AHX548" s="131"/>
      <c r="AHY548" s="131"/>
      <c r="AHZ548" s="131"/>
      <c r="AIA548" s="131"/>
      <c r="AIB548" s="131"/>
      <c r="AIC548" s="131"/>
      <c r="AID548" s="131"/>
      <c r="AIE548" s="131"/>
      <c r="AIF548" s="131"/>
      <c r="AIG548" s="131"/>
      <c r="AIH548" s="131"/>
      <c r="AII548" s="131"/>
      <c r="AIJ548" s="131"/>
      <c r="AIK548" s="131"/>
      <c r="AIL548" s="131"/>
      <c r="AIM548" s="131"/>
      <c r="AIN548" s="131"/>
      <c r="AIO548" s="131"/>
      <c r="AIP548" s="131"/>
      <c r="AIQ548" s="131"/>
      <c r="AIR548" s="131"/>
      <c r="AIS548" s="131"/>
      <c r="AIT548" s="131"/>
      <c r="AIU548" s="131"/>
      <c r="AIV548" s="131"/>
      <c r="AIW548" s="131"/>
      <c r="AIX548" s="131"/>
      <c r="AIY548" s="131"/>
      <c r="AIZ548" s="131"/>
      <c r="AJA548" s="131"/>
      <c r="AJB548" s="131"/>
      <c r="AJC548" s="131"/>
      <c r="AJD548" s="131"/>
      <c r="AJE548" s="131"/>
      <c r="AJF548" s="131"/>
      <c r="AJG548" s="131"/>
      <c r="AJH548" s="131"/>
      <c r="AJI548" s="131"/>
      <c r="AJJ548" s="131"/>
      <c r="AJK548" s="131"/>
      <c r="AJL548" s="131"/>
      <c r="AJM548" s="131"/>
      <c r="AJN548" s="131"/>
      <c r="AJO548" s="131"/>
      <c r="AJP548" s="131"/>
      <c r="AJQ548" s="131"/>
      <c r="AJR548" s="131"/>
      <c r="AJS548" s="131"/>
      <c r="AJT548" s="131"/>
      <c r="AJU548" s="131"/>
      <c r="AJV548" s="131"/>
      <c r="AJW548" s="131"/>
      <c r="AJX548" s="131"/>
      <c r="AJY548" s="131"/>
      <c r="AJZ548" s="131"/>
      <c r="AKA548" s="131"/>
      <c r="AKB548" s="131"/>
      <c r="AKC548" s="131"/>
      <c r="AKD548" s="131"/>
      <c r="AKE548" s="131"/>
      <c r="AKF548" s="131"/>
      <c r="AKG548" s="131"/>
      <c r="AKH548" s="131"/>
      <c r="AKI548" s="131"/>
      <c r="AKJ548" s="131"/>
      <c r="AKK548" s="131"/>
      <c r="AKL548" s="131"/>
      <c r="AKM548" s="131"/>
      <c r="AKN548" s="131"/>
      <c r="AKO548" s="131"/>
      <c r="AKP548" s="131"/>
      <c r="AKQ548" s="131"/>
      <c r="AKR548" s="131"/>
      <c r="AKS548" s="131"/>
      <c r="AKT548" s="131"/>
      <c r="AKU548" s="131"/>
      <c r="AKV548" s="131"/>
      <c r="AKW548" s="131"/>
      <c r="AKX548" s="131"/>
      <c r="AKY548" s="131"/>
      <c r="AKZ548" s="131"/>
      <c r="ALA548" s="131"/>
      <c r="ALB548" s="131"/>
      <c r="ALC548" s="131"/>
      <c r="ALD548" s="131"/>
      <c r="ALE548" s="131"/>
      <c r="ALF548" s="131"/>
      <c r="ALG548" s="131"/>
      <c r="ALH548" s="131"/>
      <c r="ALI548" s="131"/>
      <c r="ALJ548" s="131"/>
      <c r="ALK548" s="131"/>
      <c r="ALL548" s="131"/>
      <c r="ALM548" s="131"/>
      <c r="ALN548" s="131"/>
      <c r="ALO548" s="131"/>
      <c r="ALP548" s="131"/>
      <c r="ALQ548" s="131"/>
      <c r="ALR548" s="131"/>
      <c r="ALS548" s="131"/>
      <c r="ALT548" s="131"/>
      <c r="ALU548" s="131"/>
      <c r="ALV548" s="131"/>
      <c r="ALW548" s="131"/>
      <c r="ALX548" s="131"/>
      <c r="ALY548" s="131"/>
      <c r="ALZ548" s="131"/>
      <c r="AMA548" s="131"/>
      <c r="AMB548" s="131"/>
      <c r="AMC548" s="131"/>
      <c r="AMD548" s="131"/>
      <c r="AME548" s="131"/>
      <c r="AMF548" s="131"/>
      <c r="AMG548" s="131"/>
      <c r="AMH548" s="131"/>
      <c r="AMI548" s="131"/>
      <c r="AMJ548" s="131"/>
      <c r="AMK548" s="131"/>
      <c r="AML548" s="131"/>
      <c r="AMM548" s="131"/>
      <c r="AMN548" s="131"/>
      <c r="AMO548" s="131"/>
      <c r="AMP548" s="131"/>
      <c r="AMQ548" s="131"/>
      <c r="AMR548" s="131"/>
      <c r="AMS548" s="131"/>
      <c r="AMT548" s="131"/>
      <c r="AMU548" s="131"/>
      <c r="AMV548" s="131"/>
      <c r="AMW548" s="131"/>
      <c r="AMX548" s="131"/>
      <c r="AMY548" s="131"/>
      <c r="AMZ548" s="131"/>
      <c r="ANA548" s="131"/>
      <c r="ANB548" s="131"/>
      <c r="ANC548" s="131"/>
      <c r="AND548" s="131"/>
      <c r="ANE548" s="131"/>
      <c r="ANF548" s="131"/>
      <c r="ANG548" s="131"/>
      <c r="ANH548" s="131"/>
      <c r="ANI548" s="131"/>
      <c r="ANJ548" s="131"/>
      <c r="ANK548" s="131"/>
      <c r="ANL548" s="131"/>
      <c r="ANM548" s="131"/>
      <c r="ANN548" s="131"/>
      <c r="ANO548" s="131"/>
      <c r="ANP548" s="131"/>
      <c r="ANQ548" s="131"/>
      <c r="ANR548" s="131"/>
      <c r="ANS548" s="131"/>
      <c r="ANT548" s="131"/>
      <c r="ANU548" s="131"/>
      <c r="ANV548" s="131"/>
      <c r="ANW548" s="131"/>
      <c r="ANX548" s="131"/>
      <c r="ANY548" s="131"/>
      <c r="ANZ548" s="131"/>
      <c r="AOA548" s="131"/>
      <c r="AOB548" s="131"/>
      <c r="AOC548" s="131"/>
      <c r="AOD548" s="131"/>
      <c r="AOE548" s="131"/>
      <c r="AOF548" s="131"/>
      <c r="AOG548" s="131"/>
      <c r="AOH548" s="131"/>
      <c r="AOI548" s="131"/>
      <c r="AOJ548" s="131"/>
      <c r="AOK548" s="131"/>
      <c r="AOL548" s="131"/>
      <c r="AOM548" s="131"/>
      <c r="AON548" s="131"/>
      <c r="AOO548" s="131"/>
      <c r="AOP548" s="131"/>
      <c r="AOQ548" s="131"/>
      <c r="AOR548" s="131"/>
      <c r="AOS548" s="131"/>
      <c r="AOT548" s="131"/>
      <c r="AOU548" s="131"/>
      <c r="AOV548" s="131"/>
      <c r="AOW548" s="131"/>
      <c r="AOX548" s="131"/>
      <c r="AOY548" s="131"/>
      <c r="AOZ548" s="131"/>
      <c r="APA548" s="131"/>
      <c r="APB548" s="131"/>
      <c r="APC548" s="131"/>
      <c r="APD548" s="131"/>
      <c r="APE548" s="131"/>
      <c r="APF548" s="131"/>
      <c r="APG548" s="131"/>
      <c r="APH548" s="131"/>
      <c r="API548" s="131"/>
      <c r="APJ548" s="131"/>
      <c r="APK548" s="131"/>
      <c r="APL548" s="131"/>
      <c r="APM548" s="131"/>
      <c r="APN548" s="131"/>
      <c r="APO548" s="131"/>
      <c r="APP548" s="131"/>
      <c r="APQ548" s="131"/>
      <c r="APR548" s="131"/>
      <c r="APS548" s="131"/>
      <c r="APT548" s="131"/>
      <c r="APU548" s="131"/>
      <c r="APV548" s="131"/>
      <c r="APW548" s="131"/>
      <c r="APX548" s="131"/>
      <c r="APY548" s="131"/>
      <c r="APZ548" s="131"/>
      <c r="AQA548" s="131"/>
      <c r="AQB548" s="131"/>
      <c r="AQC548" s="131"/>
      <c r="AQD548" s="131"/>
      <c r="AQE548" s="131"/>
      <c r="AQF548" s="131"/>
      <c r="AQG548" s="131"/>
      <c r="AQH548" s="131"/>
      <c r="AQI548" s="131"/>
      <c r="AQJ548" s="131"/>
      <c r="AQK548" s="131"/>
      <c r="AQL548" s="131"/>
      <c r="AQM548" s="131"/>
      <c r="AQN548" s="131"/>
      <c r="AQO548" s="131"/>
      <c r="AQP548" s="131"/>
      <c r="AQQ548" s="131"/>
      <c r="AQR548" s="131"/>
      <c r="AQS548" s="131"/>
      <c r="AQT548" s="131"/>
      <c r="AQU548" s="131"/>
      <c r="AQV548" s="131"/>
      <c r="AQW548" s="131"/>
      <c r="AQX548" s="131"/>
      <c r="AQY548" s="131"/>
      <c r="AQZ548" s="131"/>
      <c r="ARA548" s="131"/>
      <c r="ARB548" s="131"/>
      <c r="ARC548" s="131"/>
      <c r="ARD548" s="131"/>
      <c r="ARE548" s="131"/>
      <c r="ARF548" s="131"/>
      <c r="ARG548" s="131"/>
      <c r="ARH548" s="131"/>
      <c r="ARI548" s="131"/>
      <c r="ARJ548" s="131"/>
      <c r="ARK548" s="131"/>
      <c r="ARL548" s="131"/>
      <c r="ARM548" s="131"/>
      <c r="ARN548" s="131"/>
      <c r="ARO548" s="131"/>
      <c r="ARP548" s="131"/>
      <c r="ARQ548" s="131"/>
      <c r="ARR548" s="131"/>
      <c r="ARS548" s="131"/>
      <c r="ART548" s="131"/>
      <c r="ARU548" s="131"/>
      <c r="ARV548" s="131"/>
      <c r="ARW548" s="131"/>
      <c r="ARX548" s="131"/>
      <c r="ARY548" s="131"/>
      <c r="ARZ548" s="131"/>
      <c r="ASA548" s="131"/>
      <c r="ASB548" s="131"/>
      <c r="ASC548" s="131"/>
      <c r="ASD548" s="131"/>
      <c r="ASE548" s="131"/>
      <c r="ASF548" s="131"/>
      <c r="ASG548" s="131"/>
      <c r="ASH548" s="131"/>
      <c r="ASI548" s="131"/>
      <c r="ASJ548" s="131"/>
      <c r="ASK548" s="131"/>
      <c r="ASL548" s="131"/>
      <c r="ASM548" s="131"/>
      <c r="ASN548" s="131"/>
      <c r="ASO548" s="131"/>
      <c r="ASP548" s="131"/>
      <c r="ASQ548" s="131"/>
      <c r="ASR548" s="131"/>
      <c r="ASS548" s="131"/>
      <c r="AST548" s="131"/>
      <c r="ASU548" s="131"/>
      <c r="ASV548" s="131"/>
      <c r="ASW548" s="131"/>
      <c r="ASX548" s="131"/>
      <c r="ASY548" s="131"/>
      <c r="ASZ548" s="131"/>
      <c r="ATA548" s="131"/>
      <c r="ATB548" s="131"/>
      <c r="ATC548" s="131"/>
      <c r="ATD548" s="131"/>
      <c r="ATE548" s="131"/>
      <c r="ATF548" s="131"/>
      <c r="ATG548" s="131"/>
      <c r="ATH548" s="131"/>
      <c r="ATI548" s="131"/>
      <c r="ATJ548" s="131"/>
      <c r="ATK548" s="131"/>
      <c r="ATL548" s="131"/>
      <c r="ATM548" s="131"/>
      <c r="ATN548" s="131"/>
      <c r="ATO548" s="131"/>
      <c r="ATP548" s="131"/>
      <c r="ATQ548" s="131"/>
      <c r="ATR548" s="131"/>
      <c r="ATS548" s="131"/>
      <c r="ATT548" s="131"/>
      <c r="ATU548" s="131"/>
      <c r="ATV548" s="131"/>
      <c r="ATW548" s="131"/>
      <c r="ATX548" s="131"/>
      <c r="ATY548" s="131"/>
      <c r="ATZ548" s="131"/>
      <c r="AUA548" s="131"/>
      <c r="AUB548" s="131"/>
      <c r="AUC548" s="131"/>
      <c r="AUD548" s="131"/>
      <c r="AUE548" s="131"/>
      <c r="AUF548" s="131"/>
      <c r="AUG548" s="131"/>
      <c r="AUH548" s="131"/>
      <c r="AUI548" s="131"/>
      <c r="AUJ548" s="131"/>
      <c r="AUK548" s="131"/>
      <c r="AUL548" s="131"/>
      <c r="AUM548" s="131"/>
      <c r="AUN548" s="131"/>
      <c r="AUO548" s="131"/>
      <c r="AUP548" s="131"/>
      <c r="AUQ548" s="131"/>
      <c r="AUR548" s="131"/>
      <c r="AUS548" s="131"/>
      <c r="AUT548" s="131"/>
      <c r="AUU548" s="131"/>
      <c r="AUV548" s="131"/>
      <c r="AUW548" s="131"/>
      <c r="AUX548" s="131"/>
      <c r="AUY548" s="131"/>
      <c r="AUZ548" s="131"/>
      <c r="AVA548" s="131"/>
      <c r="AVB548" s="131"/>
      <c r="AVC548" s="131"/>
      <c r="AVD548" s="131"/>
      <c r="AVE548" s="131"/>
      <c r="AVF548" s="131"/>
      <c r="AVG548" s="131"/>
      <c r="AVH548" s="131"/>
      <c r="AVI548" s="131"/>
      <c r="AVJ548" s="131"/>
      <c r="AVK548" s="131"/>
      <c r="AVL548" s="131"/>
      <c r="AVM548" s="131"/>
      <c r="AVN548" s="131"/>
      <c r="AVO548" s="131"/>
      <c r="AVP548" s="131"/>
      <c r="AVQ548" s="131"/>
      <c r="AVR548" s="131"/>
      <c r="AVS548" s="131"/>
      <c r="AVT548" s="131"/>
      <c r="AVU548" s="131"/>
      <c r="AVV548" s="131"/>
      <c r="AVW548" s="131"/>
      <c r="AVX548" s="131"/>
      <c r="AVY548" s="131"/>
      <c r="AVZ548" s="131"/>
      <c r="AWA548" s="131"/>
      <c r="AWB548" s="131"/>
      <c r="AWC548" s="131"/>
      <c r="AWD548" s="131"/>
      <c r="AWE548" s="131"/>
      <c r="AWF548" s="131"/>
      <c r="AWG548" s="131"/>
      <c r="AWH548" s="131"/>
      <c r="AWI548" s="131"/>
      <c r="AWJ548" s="131"/>
      <c r="AWK548" s="131"/>
      <c r="AWL548" s="131"/>
      <c r="AWM548" s="131"/>
      <c r="AWN548" s="131"/>
      <c r="AWO548" s="131"/>
      <c r="AWP548" s="131"/>
      <c r="AWQ548" s="131"/>
      <c r="AWR548" s="131"/>
      <c r="AWS548" s="131"/>
      <c r="AWT548" s="131"/>
      <c r="AWU548" s="131"/>
      <c r="AWV548" s="131"/>
      <c r="AWW548" s="131"/>
      <c r="AWX548" s="131"/>
      <c r="AWY548" s="131"/>
      <c r="AWZ548" s="131"/>
      <c r="AXA548" s="131"/>
      <c r="AXB548" s="131"/>
      <c r="AXC548" s="131"/>
      <c r="AXD548" s="131"/>
      <c r="AXE548" s="131"/>
      <c r="AXF548" s="131"/>
      <c r="AXG548" s="131"/>
      <c r="AXH548" s="131"/>
      <c r="AXI548" s="131"/>
      <c r="AXJ548" s="131"/>
      <c r="AXK548" s="131"/>
      <c r="AXL548" s="131"/>
      <c r="AXM548" s="131"/>
      <c r="AXN548" s="131"/>
      <c r="AXO548" s="131"/>
      <c r="AXP548" s="131"/>
      <c r="AXQ548" s="131"/>
      <c r="AXR548" s="131"/>
      <c r="AXS548" s="131"/>
      <c r="AXT548" s="131"/>
      <c r="AXU548" s="131"/>
      <c r="AXV548" s="131"/>
      <c r="AXW548" s="131"/>
      <c r="AXX548" s="131"/>
    </row>
    <row r="549" spans="1:1324" s="105" customFormat="1" ht="15.75" hidden="1" customHeight="1" x14ac:dyDescent="0.2">
      <c r="A549" s="13" t="s">
        <v>2707</v>
      </c>
      <c r="B549" s="62" t="s">
        <v>1368</v>
      </c>
      <c r="C549" s="63" t="s">
        <v>1648</v>
      </c>
      <c r="D549" s="64" t="s">
        <v>2708</v>
      </c>
      <c r="E549" s="51">
        <v>42353</v>
      </c>
      <c r="F549" s="66" t="s">
        <v>1167</v>
      </c>
      <c r="G549" s="30" t="s">
        <v>1186</v>
      </c>
      <c r="H549" s="30">
        <v>42367</v>
      </c>
      <c r="I549" s="30" t="s">
        <v>1065</v>
      </c>
      <c r="J549" s="173"/>
      <c r="K549" s="84" t="s">
        <v>1807</v>
      </c>
      <c r="L549" s="87">
        <v>1</v>
      </c>
      <c r="M549" s="87">
        <v>1</v>
      </c>
      <c r="N549" s="84" t="s">
        <v>326</v>
      </c>
      <c r="O549" s="84">
        <v>1</v>
      </c>
      <c r="P549" s="84" t="s">
        <v>326</v>
      </c>
      <c r="Q549" s="84">
        <v>1</v>
      </c>
      <c r="R549" s="84" t="s">
        <v>326</v>
      </c>
      <c r="S549" s="84">
        <v>1</v>
      </c>
      <c r="T549" s="84" t="s">
        <v>49</v>
      </c>
      <c r="U549" s="84">
        <v>1</v>
      </c>
      <c r="V549" s="87">
        <v>1</v>
      </c>
      <c r="W549" s="84">
        <v>0</v>
      </c>
      <c r="X549" s="87">
        <v>0</v>
      </c>
      <c r="Y549" s="84">
        <v>0</v>
      </c>
      <c r="Z549" s="84">
        <v>0</v>
      </c>
      <c r="AA549" s="87">
        <v>0</v>
      </c>
      <c r="AB549" s="87">
        <v>0</v>
      </c>
      <c r="AC549" s="87">
        <v>0</v>
      </c>
      <c r="AD549" s="87">
        <v>0</v>
      </c>
      <c r="AE549" s="87">
        <v>0</v>
      </c>
      <c r="AF549" s="104"/>
      <c r="AG549" s="131"/>
      <c r="AH549" s="131"/>
      <c r="AI549" s="131"/>
      <c r="AJ549" s="131"/>
      <c r="AK549" s="131"/>
      <c r="AL549" s="131"/>
      <c r="AM549" s="131"/>
      <c r="AN549" s="131"/>
      <c r="AO549" s="131"/>
      <c r="AP549" s="131"/>
      <c r="AQ549" s="131"/>
      <c r="AR549" s="131"/>
      <c r="AS549" s="131"/>
      <c r="AT549" s="131"/>
      <c r="AU549" s="131"/>
      <c r="AV549" s="131"/>
      <c r="AW549" s="131"/>
      <c r="AX549" s="131"/>
      <c r="AY549" s="131"/>
      <c r="AZ549" s="131"/>
      <c r="BA549" s="131"/>
      <c r="BB549" s="131"/>
      <c r="BC549" s="131"/>
      <c r="BD549" s="131"/>
      <c r="BE549" s="131"/>
      <c r="BF549" s="131"/>
      <c r="BG549" s="131"/>
      <c r="BH549" s="131"/>
      <c r="BI549" s="131"/>
      <c r="BJ549" s="131"/>
      <c r="BK549" s="131"/>
      <c r="BL549" s="131"/>
      <c r="BM549" s="131"/>
      <c r="BN549" s="131"/>
      <c r="BO549" s="131"/>
      <c r="BP549" s="131"/>
      <c r="BQ549" s="131"/>
      <c r="BR549" s="131"/>
      <c r="BS549" s="131"/>
      <c r="BT549" s="131"/>
      <c r="BU549" s="131"/>
      <c r="BV549" s="131"/>
      <c r="BW549" s="131"/>
      <c r="BX549" s="131"/>
      <c r="BY549" s="131"/>
      <c r="BZ549" s="131"/>
      <c r="CA549" s="131"/>
      <c r="CB549" s="131"/>
      <c r="CC549" s="131"/>
      <c r="CD549" s="131"/>
      <c r="CE549" s="131"/>
      <c r="CF549" s="131"/>
      <c r="CG549" s="131"/>
      <c r="CH549" s="131"/>
      <c r="CI549" s="131"/>
      <c r="CJ549" s="131"/>
      <c r="CK549" s="131"/>
      <c r="CL549" s="131"/>
      <c r="CM549" s="131"/>
      <c r="CN549" s="131"/>
      <c r="CO549" s="131"/>
      <c r="CP549" s="131"/>
      <c r="CQ549" s="131"/>
      <c r="CR549" s="131"/>
      <c r="CS549" s="131"/>
      <c r="CT549" s="131"/>
      <c r="CU549" s="131"/>
      <c r="CV549" s="131"/>
      <c r="CW549" s="131"/>
      <c r="CX549" s="131"/>
      <c r="CY549" s="131"/>
      <c r="CZ549" s="131"/>
      <c r="DA549" s="131"/>
      <c r="DB549" s="131"/>
      <c r="DC549" s="131"/>
      <c r="DD549" s="131"/>
      <c r="DE549" s="131"/>
      <c r="DF549" s="131"/>
      <c r="DG549" s="131"/>
      <c r="DH549" s="131"/>
      <c r="DI549" s="131"/>
      <c r="DJ549" s="131"/>
      <c r="DK549" s="131"/>
      <c r="DL549" s="131"/>
      <c r="DM549" s="131"/>
      <c r="DN549" s="131"/>
      <c r="DO549" s="131"/>
      <c r="DP549" s="131"/>
      <c r="DQ549" s="131"/>
      <c r="DR549" s="131"/>
      <c r="DS549" s="131"/>
      <c r="DT549" s="131"/>
      <c r="DU549" s="131"/>
      <c r="DV549" s="131"/>
      <c r="DW549" s="131"/>
      <c r="DX549" s="131"/>
      <c r="DY549" s="131"/>
      <c r="DZ549" s="131"/>
      <c r="EA549" s="131"/>
      <c r="EB549" s="131"/>
      <c r="EC549" s="131"/>
      <c r="ED549" s="131"/>
      <c r="EE549" s="131"/>
      <c r="EF549" s="131"/>
      <c r="EG549" s="131"/>
      <c r="EH549" s="131"/>
      <c r="EI549" s="131"/>
      <c r="EJ549" s="131"/>
      <c r="EK549" s="131"/>
      <c r="EL549" s="131"/>
      <c r="EM549" s="131"/>
      <c r="EN549" s="131"/>
      <c r="EO549" s="131"/>
      <c r="EP549" s="131"/>
      <c r="EQ549" s="131"/>
      <c r="ER549" s="131"/>
      <c r="ES549" s="131"/>
      <c r="ET549" s="131"/>
      <c r="EU549" s="131"/>
      <c r="EV549" s="131"/>
      <c r="EW549" s="131"/>
      <c r="EX549" s="131"/>
      <c r="EY549" s="131"/>
      <c r="EZ549" s="131"/>
      <c r="FA549" s="131"/>
      <c r="FB549" s="131"/>
      <c r="FC549" s="131"/>
      <c r="FD549" s="131"/>
      <c r="FE549" s="131"/>
      <c r="FF549" s="131"/>
      <c r="FG549" s="131"/>
      <c r="FH549" s="131"/>
      <c r="FI549" s="131"/>
      <c r="FJ549" s="131"/>
      <c r="FK549" s="131"/>
      <c r="FL549" s="131"/>
      <c r="FM549" s="131"/>
      <c r="FN549" s="131"/>
      <c r="FO549" s="131"/>
      <c r="FP549" s="131"/>
      <c r="FQ549" s="131"/>
      <c r="FR549" s="131"/>
      <c r="FS549" s="131"/>
      <c r="FT549" s="131"/>
      <c r="FU549" s="131"/>
      <c r="FV549" s="131"/>
      <c r="FW549" s="131"/>
      <c r="FX549" s="131"/>
      <c r="FY549" s="131"/>
      <c r="FZ549" s="131"/>
      <c r="GA549" s="131"/>
      <c r="GB549" s="131"/>
      <c r="GC549" s="131"/>
      <c r="GD549" s="131"/>
      <c r="GE549" s="131"/>
      <c r="GF549" s="131"/>
      <c r="GG549" s="131"/>
      <c r="GH549" s="131"/>
      <c r="GI549" s="131"/>
      <c r="GJ549" s="131"/>
      <c r="GK549" s="131"/>
      <c r="GL549" s="131"/>
      <c r="GM549" s="131"/>
      <c r="GN549" s="131"/>
      <c r="GO549" s="131"/>
      <c r="GP549" s="131"/>
      <c r="GQ549" s="131"/>
      <c r="GR549" s="131"/>
      <c r="GS549" s="131"/>
      <c r="GT549" s="131"/>
      <c r="GU549" s="131"/>
      <c r="GV549" s="131"/>
      <c r="GW549" s="131"/>
      <c r="GX549" s="131"/>
      <c r="GY549" s="131"/>
      <c r="GZ549" s="131"/>
      <c r="HA549" s="131"/>
      <c r="HB549" s="131"/>
      <c r="HC549" s="131"/>
      <c r="HD549" s="131"/>
      <c r="HE549" s="131"/>
      <c r="HF549" s="131"/>
      <c r="HG549" s="131"/>
      <c r="HH549" s="131"/>
      <c r="HI549" s="131"/>
      <c r="HJ549" s="131"/>
      <c r="HK549" s="131"/>
      <c r="HL549" s="131"/>
      <c r="HM549" s="131"/>
      <c r="HN549" s="131"/>
      <c r="HO549" s="131"/>
      <c r="HP549" s="131"/>
      <c r="HQ549" s="131"/>
      <c r="HR549" s="131"/>
      <c r="HS549" s="131"/>
      <c r="HT549" s="131"/>
      <c r="HU549" s="131"/>
      <c r="HV549" s="131"/>
      <c r="HW549" s="131"/>
      <c r="HX549" s="131"/>
      <c r="HY549" s="131"/>
      <c r="HZ549" s="131"/>
      <c r="IA549" s="131"/>
      <c r="IB549" s="131"/>
      <c r="IC549" s="131"/>
      <c r="ID549" s="131"/>
      <c r="IE549" s="131"/>
      <c r="IF549" s="131"/>
      <c r="IG549" s="131"/>
      <c r="IH549" s="131"/>
      <c r="II549" s="131"/>
      <c r="IJ549" s="131"/>
      <c r="IK549" s="131"/>
      <c r="IL549" s="131"/>
      <c r="IM549" s="131"/>
      <c r="IN549" s="131"/>
      <c r="IO549" s="131"/>
      <c r="IP549" s="131"/>
      <c r="IQ549" s="131"/>
      <c r="IR549" s="131"/>
      <c r="IS549" s="131"/>
      <c r="IT549" s="131"/>
      <c r="IU549" s="131"/>
      <c r="IV549" s="131"/>
      <c r="IW549" s="131"/>
      <c r="IX549" s="131"/>
      <c r="IY549" s="131"/>
      <c r="IZ549" s="131"/>
      <c r="JA549" s="131"/>
      <c r="JB549" s="131"/>
      <c r="JC549" s="131"/>
      <c r="JD549" s="131"/>
      <c r="JE549" s="131"/>
      <c r="JF549" s="131"/>
      <c r="JG549" s="131"/>
      <c r="JH549" s="131"/>
      <c r="JI549" s="131"/>
      <c r="JJ549" s="131"/>
      <c r="JK549" s="131"/>
      <c r="JL549" s="131"/>
      <c r="JM549" s="131"/>
      <c r="JN549" s="131"/>
      <c r="JO549" s="131"/>
      <c r="JP549" s="131"/>
      <c r="JQ549" s="131"/>
      <c r="JR549" s="131"/>
      <c r="JS549" s="131"/>
      <c r="JT549" s="131"/>
      <c r="JU549" s="131"/>
      <c r="JV549" s="131"/>
      <c r="JW549" s="131"/>
      <c r="JX549" s="131"/>
      <c r="JY549" s="131"/>
      <c r="JZ549" s="131"/>
      <c r="KA549" s="131"/>
      <c r="KB549" s="131"/>
      <c r="KC549" s="131"/>
      <c r="KD549" s="131"/>
      <c r="KE549" s="131"/>
      <c r="KF549" s="131"/>
      <c r="KG549" s="131"/>
      <c r="KH549" s="131"/>
      <c r="KI549" s="131"/>
      <c r="KJ549" s="131"/>
      <c r="KK549" s="131"/>
      <c r="KL549" s="131"/>
      <c r="KM549" s="131"/>
      <c r="KN549" s="131"/>
      <c r="KO549" s="131"/>
      <c r="KP549" s="131"/>
      <c r="KQ549" s="131"/>
      <c r="KR549" s="131"/>
      <c r="KS549" s="131"/>
      <c r="KT549" s="131"/>
      <c r="KU549" s="131"/>
      <c r="KV549" s="131"/>
      <c r="KW549" s="131"/>
      <c r="KX549" s="131"/>
      <c r="KY549" s="131"/>
      <c r="KZ549" s="131"/>
      <c r="LA549" s="131"/>
      <c r="LB549" s="131"/>
      <c r="LC549" s="131"/>
      <c r="LD549" s="131"/>
      <c r="LE549" s="131"/>
      <c r="LF549" s="131"/>
      <c r="LG549" s="131"/>
      <c r="LH549" s="131"/>
      <c r="LI549" s="131"/>
      <c r="LJ549" s="131"/>
      <c r="LK549" s="131"/>
      <c r="LL549" s="131"/>
      <c r="LM549" s="131"/>
      <c r="LN549" s="131"/>
      <c r="LO549" s="131"/>
      <c r="LP549" s="131"/>
      <c r="LQ549" s="131"/>
      <c r="LR549" s="131"/>
      <c r="LS549" s="131"/>
      <c r="LT549" s="131"/>
      <c r="LU549" s="131"/>
      <c r="LV549" s="131"/>
      <c r="LW549" s="131"/>
      <c r="LX549" s="131"/>
      <c r="LY549" s="131"/>
      <c r="LZ549" s="131"/>
      <c r="MA549" s="131"/>
      <c r="MB549" s="131"/>
      <c r="MC549" s="131"/>
      <c r="MD549" s="131"/>
      <c r="ME549" s="131"/>
      <c r="MF549" s="131"/>
      <c r="MG549" s="131"/>
      <c r="MH549" s="131"/>
      <c r="MI549" s="131"/>
      <c r="MJ549" s="131"/>
      <c r="MK549" s="131"/>
      <c r="ML549" s="131"/>
      <c r="MM549" s="131"/>
      <c r="MN549" s="131"/>
      <c r="MO549" s="131"/>
      <c r="MP549" s="131"/>
      <c r="MQ549" s="131"/>
      <c r="MR549" s="131"/>
      <c r="MS549" s="131"/>
      <c r="MT549" s="131"/>
      <c r="MU549" s="131"/>
      <c r="MV549" s="131"/>
      <c r="MW549" s="131"/>
      <c r="MX549" s="131"/>
      <c r="MY549" s="131"/>
      <c r="MZ549" s="131"/>
      <c r="NA549" s="131"/>
      <c r="NB549" s="131"/>
      <c r="NC549" s="131"/>
      <c r="ND549" s="131"/>
      <c r="NE549" s="131"/>
      <c r="NF549" s="131"/>
      <c r="NG549" s="131"/>
      <c r="NH549" s="131"/>
      <c r="NI549" s="131"/>
      <c r="NJ549" s="131"/>
      <c r="NK549" s="131"/>
      <c r="NL549" s="131"/>
      <c r="NM549" s="131"/>
      <c r="NN549" s="131"/>
      <c r="NO549" s="131"/>
      <c r="NP549" s="131"/>
      <c r="NQ549" s="131"/>
      <c r="NR549" s="131"/>
      <c r="NS549" s="131"/>
      <c r="NT549" s="131"/>
      <c r="NU549" s="131"/>
      <c r="NV549" s="131"/>
      <c r="NW549" s="131"/>
      <c r="NX549" s="131"/>
      <c r="NY549" s="131"/>
      <c r="NZ549" s="131"/>
      <c r="OA549" s="131"/>
      <c r="OB549" s="131"/>
      <c r="OC549" s="131"/>
      <c r="OD549" s="131"/>
      <c r="OE549" s="131"/>
      <c r="OF549" s="131"/>
      <c r="OG549" s="131"/>
      <c r="OH549" s="131"/>
      <c r="OI549" s="131"/>
      <c r="OJ549" s="131"/>
      <c r="OK549" s="131"/>
      <c r="OL549" s="131"/>
      <c r="OM549" s="131"/>
      <c r="ON549" s="131"/>
      <c r="OO549" s="131"/>
      <c r="OP549" s="131"/>
      <c r="OQ549" s="131"/>
      <c r="OR549" s="131"/>
      <c r="OS549" s="131"/>
      <c r="OT549" s="131"/>
      <c r="OU549" s="131"/>
      <c r="OV549" s="131"/>
      <c r="OW549" s="131"/>
      <c r="OX549" s="131"/>
      <c r="OY549" s="131"/>
      <c r="OZ549" s="131"/>
      <c r="PA549" s="131"/>
      <c r="PB549" s="131"/>
      <c r="PC549" s="131"/>
      <c r="PD549" s="131"/>
      <c r="PE549" s="131"/>
      <c r="PF549" s="131"/>
      <c r="PG549" s="131"/>
      <c r="PH549" s="131"/>
      <c r="PI549" s="131"/>
      <c r="PJ549" s="131"/>
      <c r="PK549" s="131"/>
      <c r="PL549" s="131"/>
      <c r="PM549" s="131"/>
      <c r="PN549" s="131"/>
      <c r="PO549" s="131"/>
      <c r="PP549" s="131"/>
      <c r="PQ549" s="131"/>
      <c r="PR549" s="131"/>
      <c r="PS549" s="131"/>
      <c r="PT549" s="131"/>
      <c r="PU549" s="131"/>
      <c r="PV549" s="131"/>
      <c r="PW549" s="131"/>
      <c r="PX549" s="131"/>
      <c r="PY549" s="131"/>
      <c r="PZ549" s="131"/>
      <c r="QA549" s="131"/>
      <c r="QB549" s="131"/>
      <c r="QC549" s="131"/>
      <c r="QD549" s="131"/>
      <c r="QE549" s="131"/>
      <c r="QF549" s="131"/>
      <c r="QG549" s="131"/>
      <c r="QH549" s="131"/>
      <c r="QI549" s="131"/>
      <c r="QJ549" s="131"/>
      <c r="QK549" s="131"/>
      <c r="QL549" s="131"/>
      <c r="QM549" s="131"/>
      <c r="QN549" s="131"/>
      <c r="QO549" s="131"/>
      <c r="QP549" s="131"/>
      <c r="QQ549" s="131"/>
      <c r="QR549" s="131"/>
      <c r="QS549" s="131"/>
      <c r="QT549" s="131"/>
      <c r="QU549" s="131"/>
      <c r="QV549" s="131"/>
      <c r="QW549" s="131"/>
      <c r="QX549" s="131"/>
      <c r="QY549" s="131"/>
      <c r="QZ549" s="131"/>
      <c r="RA549" s="131"/>
      <c r="RB549" s="131"/>
      <c r="RC549" s="131"/>
      <c r="RD549" s="131"/>
      <c r="RE549" s="131"/>
      <c r="RF549" s="131"/>
      <c r="RG549" s="131"/>
      <c r="RH549" s="131"/>
      <c r="RI549" s="131"/>
      <c r="RJ549" s="131"/>
      <c r="RK549" s="131"/>
      <c r="RL549" s="131"/>
      <c r="RM549" s="131"/>
      <c r="RN549" s="131"/>
      <c r="RO549" s="131"/>
      <c r="RP549" s="131"/>
      <c r="RQ549" s="131"/>
      <c r="RR549" s="131"/>
      <c r="RS549" s="131"/>
      <c r="RT549" s="131"/>
      <c r="RU549" s="131"/>
      <c r="RV549" s="131"/>
      <c r="RW549" s="131"/>
      <c r="RX549" s="131"/>
      <c r="RY549" s="131"/>
      <c r="RZ549" s="131"/>
      <c r="SA549" s="131"/>
      <c r="SB549" s="131"/>
      <c r="SC549" s="131"/>
      <c r="SD549" s="131"/>
      <c r="SE549" s="131"/>
      <c r="SF549" s="131"/>
      <c r="SG549" s="131"/>
      <c r="SH549" s="131"/>
      <c r="SI549" s="131"/>
      <c r="SJ549" s="131"/>
      <c r="SK549" s="131"/>
      <c r="SL549" s="131"/>
      <c r="SM549" s="131"/>
      <c r="SN549" s="131"/>
      <c r="SO549" s="131"/>
      <c r="SP549" s="131"/>
      <c r="SQ549" s="131"/>
      <c r="SR549" s="131"/>
      <c r="SS549" s="131"/>
      <c r="ST549" s="131"/>
      <c r="SU549" s="131"/>
      <c r="SV549" s="131"/>
      <c r="SW549" s="131"/>
      <c r="SX549" s="131"/>
      <c r="SY549" s="131"/>
      <c r="SZ549" s="131"/>
      <c r="TA549" s="131"/>
      <c r="TB549" s="131"/>
      <c r="TC549" s="131"/>
      <c r="TD549" s="131"/>
      <c r="TE549" s="131"/>
      <c r="TF549" s="131"/>
      <c r="TG549" s="131"/>
      <c r="TH549" s="131"/>
      <c r="TI549" s="131"/>
      <c r="TJ549" s="131"/>
      <c r="TK549" s="131"/>
      <c r="TL549" s="131"/>
      <c r="TM549" s="131"/>
      <c r="TN549" s="131"/>
      <c r="TO549" s="131"/>
      <c r="TP549" s="131"/>
      <c r="TQ549" s="131"/>
      <c r="TR549" s="131"/>
      <c r="TS549" s="131"/>
      <c r="TT549" s="131"/>
      <c r="TU549" s="131"/>
      <c r="TV549" s="131"/>
      <c r="TW549" s="131"/>
      <c r="TX549" s="131"/>
      <c r="TY549" s="131"/>
      <c r="TZ549" s="131"/>
      <c r="UA549" s="131"/>
      <c r="UB549" s="131"/>
      <c r="UC549" s="131"/>
      <c r="UD549" s="131"/>
      <c r="UE549" s="131"/>
      <c r="UF549" s="131"/>
      <c r="UG549" s="131"/>
      <c r="UH549" s="131"/>
      <c r="UI549" s="131"/>
      <c r="UJ549" s="131"/>
      <c r="UK549" s="131"/>
      <c r="UL549" s="131"/>
      <c r="UM549" s="131"/>
      <c r="UN549" s="131"/>
      <c r="UO549" s="131"/>
      <c r="UP549" s="131"/>
      <c r="UQ549" s="131"/>
      <c r="UR549" s="131"/>
      <c r="US549" s="131"/>
      <c r="UT549" s="131"/>
      <c r="UU549" s="131"/>
      <c r="UV549" s="131"/>
      <c r="UW549" s="131"/>
      <c r="UX549" s="131"/>
      <c r="UY549" s="131"/>
      <c r="UZ549" s="131"/>
      <c r="VA549" s="131"/>
      <c r="VB549" s="131"/>
      <c r="VC549" s="131"/>
      <c r="VD549" s="131"/>
      <c r="VE549" s="131"/>
      <c r="VF549" s="131"/>
      <c r="VG549" s="131"/>
      <c r="VH549" s="131"/>
      <c r="VI549" s="131"/>
      <c r="VJ549" s="131"/>
      <c r="VK549" s="131"/>
      <c r="VL549" s="131"/>
      <c r="VM549" s="131"/>
      <c r="VN549" s="131"/>
      <c r="VO549" s="131"/>
      <c r="VP549" s="131"/>
      <c r="VQ549" s="131"/>
      <c r="VR549" s="131"/>
      <c r="VS549" s="131"/>
      <c r="VT549" s="131"/>
      <c r="VU549" s="131"/>
      <c r="VV549" s="131"/>
      <c r="VW549" s="131"/>
      <c r="VX549" s="131"/>
      <c r="VY549" s="131"/>
      <c r="VZ549" s="131"/>
      <c r="WA549" s="131"/>
      <c r="WB549" s="131"/>
      <c r="WC549" s="131"/>
      <c r="WD549" s="131"/>
      <c r="WE549" s="131"/>
      <c r="WF549" s="131"/>
      <c r="WG549" s="131"/>
      <c r="WH549" s="131"/>
      <c r="WI549" s="131"/>
      <c r="WJ549" s="131"/>
      <c r="WK549" s="131"/>
      <c r="WL549" s="131"/>
      <c r="WM549" s="131"/>
      <c r="WN549" s="131"/>
      <c r="WO549" s="131"/>
      <c r="WP549" s="131"/>
      <c r="WQ549" s="131"/>
      <c r="WR549" s="131"/>
      <c r="WS549" s="131"/>
      <c r="WT549" s="131"/>
      <c r="WU549" s="131"/>
      <c r="WV549" s="131"/>
      <c r="WW549" s="131"/>
      <c r="WX549" s="131"/>
      <c r="WY549" s="131"/>
      <c r="WZ549" s="131"/>
      <c r="XA549" s="131"/>
      <c r="XB549" s="131"/>
      <c r="XC549" s="131"/>
      <c r="XD549" s="131"/>
      <c r="XE549" s="131"/>
      <c r="XF549" s="131"/>
      <c r="XG549" s="131"/>
      <c r="XH549" s="131"/>
      <c r="XI549" s="131"/>
      <c r="XJ549" s="131"/>
      <c r="XK549" s="131"/>
      <c r="XL549" s="131"/>
      <c r="XM549" s="131"/>
      <c r="XN549" s="131"/>
      <c r="XO549" s="131"/>
      <c r="XP549" s="131"/>
      <c r="XQ549" s="131"/>
      <c r="XR549" s="131"/>
      <c r="XS549" s="131"/>
      <c r="XT549" s="131"/>
      <c r="XU549" s="131"/>
      <c r="XV549" s="131"/>
      <c r="XW549" s="131"/>
      <c r="XX549" s="131"/>
      <c r="XY549" s="131"/>
      <c r="XZ549" s="131"/>
      <c r="YA549" s="131"/>
      <c r="YB549" s="131"/>
      <c r="YC549" s="131"/>
      <c r="YD549" s="131"/>
      <c r="YE549" s="131"/>
      <c r="YF549" s="131"/>
      <c r="YG549" s="131"/>
      <c r="YH549" s="131"/>
      <c r="YI549" s="131"/>
      <c r="YJ549" s="131"/>
      <c r="YK549" s="131"/>
      <c r="YL549" s="131"/>
      <c r="YM549" s="131"/>
      <c r="YN549" s="131"/>
      <c r="YO549" s="131"/>
      <c r="YP549" s="131"/>
      <c r="YQ549" s="131"/>
      <c r="YR549" s="131"/>
      <c r="YS549" s="131"/>
      <c r="YT549" s="131"/>
      <c r="YU549" s="131"/>
      <c r="YV549" s="131"/>
      <c r="YW549" s="131"/>
      <c r="YX549" s="131"/>
      <c r="YY549" s="131"/>
      <c r="YZ549" s="131"/>
      <c r="ZA549" s="131"/>
      <c r="ZB549" s="131"/>
      <c r="ZC549" s="131"/>
      <c r="ZD549" s="131"/>
      <c r="ZE549" s="131"/>
      <c r="ZF549" s="131"/>
      <c r="ZG549" s="131"/>
      <c r="ZH549" s="131"/>
      <c r="ZI549" s="131"/>
      <c r="ZJ549" s="131"/>
      <c r="ZK549" s="131"/>
      <c r="ZL549" s="131"/>
      <c r="ZM549" s="131"/>
      <c r="ZN549" s="131"/>
      <c r="ZO549" s="131"/>
      <c r="ZP549" s="131"/>
      <c r="ZQ549" s="131"/>
      <c r="ZR549" s="131"/>
      <c r="ZS549" s="131"/>
      <c r="ZT549" s="131"/>
      <c r="ZU549" s="131"/>
      <c r="ZV549" s="131"/>
      <c r="ZW549" s="131"/>
      <c r="ZX549" s="131"/>
      <c r="ZY549" s="131"/>
      <c r="ZZ549" s="131"/>
      <c r="AAA549" s="131"/>
      <c r="AAB549" s="131"/>
      <c r="AAC549" s="131"/>
      <c r="AAD549" s="131"/>
      <c r="AAE549" s="131"/>
      <c r="AAF549" s="131"/>
      <c r="AAG549" s="131"/>
      <c r="AAH549" s="131"/>
      <c r="AAI549" s="131"/>
      <c r="AAJ549" s="131"/>
      <c r="AAK549" s="131"/>
      <c r="AAL549" s="131"/>
      <c r="AAM549" s="131"/>
      <c r="AAN549" s="131"/>
      <c r="AAO549" s="131"/>
      <c r="AAP549" s="131"/>
      <c r="AAQ549" s="131"/>
      <c r="AAR549" s="131"/>
      <c r="AAS549" s="131"/>
      <c r="AAT549" s="131"/>
      <c r="AAU549" s="131"/>
      <c r="AAV549" s="131"/>
      <c r="AAW549" s="131"/>
      <c r="AAX549" s="131"/>
      <c r="AAY549" s="131"/>
      <c r="AAZ549" s="131"/>
      <c r="ABA549" s="131"/>
      <c r="ABB549" s="131"/>
      <c r="ABC549" s="131"/>
      <c r="ABD549" s="131"/>
      <c r="ABE549" s="131"/>
      <c r="ABF549" s="131"/>
      <c r="ABG549" s="131"/>
      <c r="ABH549" s="131"/>
      <c r="ABI549" s="131"/>
      <c r="ABJ549" s="131"/>
      <c r="ABK549" s="131"/>
      <c r="ABL549" s="131"/>
      <c r="ABM549" s="131"/>
      <c r="ABN549" s="131"/>
      <c r="ABO549" s="131"/>
      <c r="ABP549" s="131"/>
      <c r="ABQ549" s="131"/>
      <c r="ABR549" s="131"/>
      <c r="ABS549" s="131"/>
      <c r="ABT549" s="131"/>
      <c r="ABU549" s="131"/>
      <c r="ABV549" s="131"/>
      <c r="ABW549" s="131"/>
      <c r="ABX549" s="131"/>
      <c r="ABY549" s="131"/>
      <c r="ABZ549" s="131"/>
      <c r="ACA549" s="131"/>
      <c r="ACB549" s="131"/>
      <c r="ACC549" s="131"/>
      <c r="ACD549" s="131"/>
      <c r="ACE549" s="131"/>
      <c r="ACF549" s="131"/>
      <c r="ACG549" s="131"/>
      <c r="ACH549" s="131"/>
      <c r="ACI549" s="131"/>
      <c r="ACJ549" s="131"/>
      <c r="ACK549" s="131"/>
      <c r="ACL549" s="131"/>
      <c r="ACM549" s="131"/>
      <c r="ACN549" s="131"/>
      <c r="ACO549" s="131"/>
      <c r="ACP549" s="131"/>
      <c r="ACQ549" s="131"/>
      <c r="ACR549" s="131"/>
      <c r="ACS549" s="131"/>
      <c r="ACT549" s="131"/>
      <c r="ACU549" s="131"/>
      <c r="ACV549" s="131"/>
      <c r="ACW549" s="131"/>
      <c r="ACX549" s="131"/>
      <c r="ACY549" s="131"/>
      <c r="ACZ549" s="131"/>
      <c r="ADA549" s="131"/>
      <c r="ADB549" s="131"/>
      <c r="ADC549" s="131"/>
      <c r="ADD549" s="131"/>
      <c r="ADE549" s="131"/>
      <c r="ADF549" s="131"/>
      <c r="ADG549" s="131"/>
      <c r="ADH549" s="131"/>
      <c r="ADI549" s="131"/>
      <c r="ADJ549" s="131"/>
      <c r="ADK549" s="131"/>
      <c r="ADL549" s="131"/>
      <c r="ADM549" s="131"/>
      <c r="ADN549" s="131"/>
      <c r="ADO549" s="131"/>
      <c r="ADP549" s="131"/>
      <c r="ADQ549" s="131"/>
      <c r="ADR549" s="131"/>
      <c r="ADS549" s="131"/>
      <c r="ADT549" s="131"/>
      <c r="ADU549" s="131"/>
      <c r="ADV549" s="131"/>
      <c r="ADW549" s="131"/>
      <c r="ADX549" s="131"/>
      <c r="ADY549" s="131"/>
      <c r="ADZ549" s="131"/>
      <c r="AEA549" s="131"/>
      <c r="AEB549" s="131"/>
      <c r="AEC549" s="131"/>
      <c r="AED549" s="131"/>
      <c r="AEE549" s="131"/>
      <c r="AEF549" s="131"/>
      <c r="AEG549" s="131"/>
      <c r="AEH549" s="131"/>
      <c r="AEI549" s="131"/>
      <c r="AEJ549" s="131"/>
      <c r="AEK549" s="131"/>
      <c r="AEL549" s="131"/>
      <c r="AEM549" s="131"/>
      <c r="AEN549" s="131"/>
      <c r="AEO549" s="131"/>
      <c r="AEP549" s="131"/>
      <c r="AEQ549" s="131"/>
      <c r="AER549" s="131"/>
      <c r="AES549" s="131"/>
      <c r="AET549" s="131"/>
      <c r="AEU549" s="131"/>
      <c r="AEV549" s="131"/>
      <c r="AEW549" s="131"/>
      <c r="AEX549" s="131"/>
      <c r="AEY549" s="131"/>
      <c r="AEZ549" s="131"/>
      <c r="AFA549" s="131"/>
      <c r="AFB549" s="131"/>
      <c r="AFC549" s="131"/>
      <c r="AFD549" s="131"/>
      <c r="AFE549" s="131"/>
      <c r="AFF549" s="131"/>
      <c r="AFG549" s="131"/>
      <c r="AFH549" s="131"/>
      <c r="AFI549" s="131"/>
      <c r="AFJ549" s="131"/>
      <c r="AFK549" s="131"/>
      <c r="AFL549" s="131"/>
      <c r="AFM549" s="131"/>
      <c r="AFN549" s="131"/>
      <c r="AFO549" s="131"/>
      <c r="AFP549" s="131"/>
      <c r="AFQ549" s="131"/>
      <c r="AFR549" s="131"/>
      <c r="AFS549" s="131"/>
      <c r="AFT549" s="131"/>
      <c r="AFU549" s="131"/>
      <c r="AFV549" s="131"/>
      <c r="AFW549" s="131"/>
      <c r="AFX549" s="131"/>
      <c r="AFY549" s="131"/>
      <c r="AFZ549" s="131"/>
      <c r="AGA549" s="131"/>
      <c r="AGB549" s="131"/>
      <c r="AGC549" s="131"/>
      <c r="AGD549" s="131"/>
      <c r="AGE549" s="131"/>
      <c r="AGF549" s="131"/>
      <c r="AGG549" s="131"/>
      <c r="AGH549" s="131"/>
      <c r="AGI549" s="131"/>
      <c r="AGJ549" s="131"/>
      <c r="AGK549" s="131"/>
      <c r="AGL549" s="131"/>
      <c r="AGM549" s="131"/>
      <c r="AGN549" s="131"/>
      <c r="AGO549" s="131"/>
      <c r="AGP549" s="131"/>
      <c r="AGQ549" s="131"/>
      <c r="AGR549" s="131"/>
      <c r="AGS549" s="131"/>
      <c r="AGT549" s="131"/>
      <c r="AGU549" s="131"/>
      <c r="AGV549" s="131"/>
      <c r="AGW549" s="131"/>
      <c r="AGX549" s="131"/>
      <c r="AGY549" s="131"/>
      <c r="AGZ549" s="131"/>
      <c r="AHA549" s="131"/>
      <c r="AHB549" s="131"/>
      <c r="AHC549" s="131"/>
      <c r="AHD549" s="131"/>
      <c r="AHE549" s="131"/>
      <c r="AHF549" s="131"/>
      <c r="AHG549" s="131"/>
      <c r="AHH549" s="131"/>
      <c r="AHI549" s="131"/>
      <c r="AHJ549" s="131"/>
      <c r="AHK549" s="131"/>
      <c r="AHL549" s="131"/>
      <c r="AHM549" s="131"/>
      <c r="AHN549" s="131"/>
      <c r="AHO549" s="131"/>
      <c r="AHP549" s="131"/>
      <c r="AHQ549" s="131"/>
      <c r="AHR549" s="131"/>
      <c r="AHS549" s="131"/>
      <c r="AHT549" s="131"/>
      <c r="AHU549" s="131"/>
      <c r="AHV549" s="131"/>
      <c r="AHW549" s="131"/>
      <c r="AHX549" s="131"/>
      <c r="AHY549" s="131"/>
      <c r="AHZ549" s="131"/>
      <c r="AIA549" s="131"/>
      <c r="AIB549" s="131"/>
      <c r="AIC549" s="131"/>
      <c r="AID549" s="131"/>
      <c r="AIE549" s="131"/>
      <c r="AIF549" s="131"/>
      <c r="AIG549" s="131"/>
      <c r="AIH549" s="131"/>
      <c r="AII549" s="131"/>
      <c r="AIJ549" s="131"/>
      <c r="AIK549" s="131"/>
      <c r="AIL549" s="131"/>
      <c r="AIM549" s="131"/>
      <c r="AIN549" s="131"/>
      <c r="AIO549" s="131"/>
      <c r="AIP549" s="131"/>
      <c r="AIQ549" s="131"/>
      <c r="AIR549" s="131"/>
      <c r="AIS549" s="131"/>
      <c r="AIT549" s="131"/>
      <c r="AIU549" s="131"/>
      <c r="AIV549" s="131"/>
      <c r="AIW549" s="131"/>
      <c r="AIX549" s="131"/>
      <c r="AIY549" s="131"/>
      <c r="AIZ549" s="131"/>
      <c r="AJA549" s="131"/>
      <c r="AJB549" s="131"/>
      <c r="AJC549" s="131"/>
      <c r="AJD549" s="131"/>
      <c r="AJE549" s="131"/>
      <c r="AJF549" s="131"/>
      <c r="AJG549" s="131"/>
      <c r="AJH549" s="131"/>
      <c r="AJI549" s="131"/>
      <c r="AJJ549" s="131"/>
      <c r="AJK549" s="131"/>
      <c r="AJL549" s="131"/>
      <c r="AJM549" s="131"/>
      <c r="AJN549" s="131"/>
      <c r="AJO549" s="131"/>
      <c r="AJP549" s="131"/>
      <c r="AJQ549" s="131"/>
      <c r="AJR549" s="131"/>
      <c r="AJS549" s="131"/>
      <c r="AJT549" s="131"/>
      <c r="AJU549" s="131"/>
      <c r="AJV549" s="131"/>
      <c r="AJW549" s="131"/>
      <c r="AJX549" s="131"/>
      <c r="AJY549" s="131"/>
      <c r="AJZ549" s="131"/>
      <c r="AKA549" s="131"/>
      <c r="AKB549" s="131"/>
      <c r="AKC549" s="131"/>
      <c r="AKD549" s="131"/>
      <c r="AKE549" s="131"/>
      <c r="AKF549" s="131"/>
      <c r="AKG549" s="131"/>
      <c r="AKH549" s="131"/>
      <c r="AKI549" s="131"/>
      <c r="AKJ549" s="131"/>
      <c r="AKK549" s="131"/>
      <c r="AKL549" s="131"/>
      <c r="AKM549" s="131"/>
      <c r="AKN549" s="131"/>
      <c r="AKO549" s="131"/>
      <c r="AKP549" s="131"/>
      <c r="AKQ549" s="131"/>
      <c r="AKR549" s="131"/>
      <c r="AKS549" s="131"/>
      <c r="AKT549" s="131"/>
      <c r="AKU549" s="131"/>
      <c r="AKV549" s="131"/>
      <c r="AKW549" s="131"/>
      <c r="AKX549" s="131"/>
      <c r="AKY549" s="131"/>
      <c r="AKZ549" s="131"/>
      <c r="ALA549" s="131"/>
      <c r="ALB549" s="131"/>
      <c r="ALC549" s="131"/>
      <c r="ALD549" s="131"/>
      <c r="ALE549" s="131"/>
      <c r="ALF549" s="131"/>
      <c r="ALG549" s="131"/>
      <c r="ALH549" s="131"/>
      <c r="ALI549" s="131"/>
      <c r="ALJ549" s="131"/>
      <c r="ALK549" s="131"/>
      <c r="ALL549" s="131"/>
      <c r="ALM549" s="131"/>
      <c r="ALN549" s="131"/>
      <c r="ALO549" s="131"/>
      <c r="ALP549" s="131"/>
      <c r="ALQ549" s="131"/>
      <c r="ALR549" s="131"/>
      <c r="ALS549" s="131"/>
      <c r="ALT549" s="131"/>
      <c r="ALU549" s="131"/>
      <c r="ALV549" s="131"/>
      <c r="ALW549" s="131"/>
      <c r="ALX549" s="131"/>
      <c r="ALY549" s="131"/>
      <c r="ALZ549" s="131"/>
      <c r="AMA549" s="131"/>
      <c r="AMB549" s="131"/>
      <c r="AMC549" s="131"/>
      <c r="AMD549" s="131"/>
      <c r="AME549" s="131"/>
      <c r="AMF549" s="131"/>
      <c r="AMG549" s="131"/>
      <c r="AMH549" s="131"/>
      <c r="AMI549" s="131"/>
      <c r="AMJ549" s="131"/>
      <c r="AMK549" s="131"/>
      <c r="AML549" s="131"/>
      <c r="AMM549" s="131"/>
      <c r="AMN549" s="131"/>
      <c r="AMO549" s="131"/>
      <c r="AMP549" s="131"/>
      <c r="AMQ549" s="131"/>
      <c r="AMR549" s="131"/>
      <c r="AMS549" s="131"/>
      <c r="AMT549" s="131"/>
      <c r="AMU549" s="131"/>
      <c r="AMV549" s="131"/>
      <c r="AMW549" s="131"/>
      <c r="AMX549" s="131"/>
      <c r="AMY549" s="131"/>
      <c r="AMZ549" s="131"/>
      <c r="ANA549" s="131"/>
      <c r="ANB549" s="131"/>
      <c r="ANC549" s="131"/>
      <c r="AND549" s="131"/>
      <c r="ANE549" s="131"/>
      <c r="ANF549" s="131"/>
      <c r="ANG549" s="131"/>
      <c r="ANH549" s="131"/>
      <c r="ANI549" s="131"/>
      <c r="ANJ549" s="131"/>
      <c r="ANK549" s="131"/>
      <c r="ANL549" s="131"/>
      <c r="ANM549" s="131"/>
      <c r="ANN549" s="131"/>
      <c r="ANO549" s="131"/>
      <c r="ANP549" s="131"/>
      <c r="ANQ549" s="131"/>
      <c r="ANR549" s="131"/>
      <c r="ANS549" s="131"/>
      <c r="ANT549" s="131"/>
      <c r="ANU549" s="131"/>
      <c r="ANV549" s="131"/>
      <c r="ANW549" s="131"/>
      <c r="ANX549" s="131"/>
      <c r="ANY549" s="131"/>
      <c r="ANZ549" s="131"/>
      <c r="AOA549" s="131"/>
      <c r="AOB549" s="131"/>
      <c r="AOC549" s="131"/>
      <c r="AOD549" s="131"/>
      <c r="AOE549" s="131"/>
      <c r="AOF549" s="131"/>
      <c r="AOG549" s="131"/>
      <c r="AOH549" s="131"/>
      <c r="AOI549" s="131"/>
      <c r="AOJ549" s="131"/>
      <c r="AOK549" s="131"/>
      <c r="AOL549" s="131"/>
      <c r="AOM549" s="131"/>
      <c r="AON549" s="131"/>
      <c r="AOO549" s="131"/>
      <c r="AOP549" s="131"/>
      <c r="AOQ549" s="131"/>
      <c r="AOR549" s="131"/>
      <c r="AOS549" s="131"/>
      <c r="AOT549" s="131"/>
      <c r="AOU549" s="131"/>
      <c r="AOV549" s="131"/>
      <c r="AOW549" s="131"/>
      <c r="AOX549" s="131"/>
      <c r="AOY549" s="131"/>
      <c r="AOZ549" s="131"/>
      <c r="APA549" s="131"/>
      <c r="APB549" s="131"/>
      <c r="APC549" s="131"/>
      <c r="APD549" s="131"/>
      <c r="APE549" s="131"/>
      <c r="APF549" s="131"/>
      <c r="APG549" s="131"/>
      <c r="APH549" s="131"/>
      <c r="API549" s="131"/>
      <c r="APJ549" s="131"/>
      <c r="APK549" s="131"/>
      <c r="APL549" s="131"/>
      <c r="APM549" s="131"/>
      <c r="APN549" s="131"/>
      <c r="APO549" s="131"/>
      <c r="APP549" s="131"/>
      <c r="APQ549" s="131"/>
      <c r="APR549" s="131"/>
      <c r="APS549" s="131"/>
      <c r="APT549" s="131"/>
      <c r="APU549" s="131"/>
      <c r="APV549" s="131"/>
      <c r="APW549" s="131"/>
      <c r="APX549" s="131"/>
      <c r="APY549" s="131"/>
      <c r="APZ549" s="131"/>
      <c r="AQA549" s="131"/>
      <c r="AQB549" s="131"/>
      <c r="AQC549" s="131"/>
      <c r="AQD549" s="131"/>
      <c r="AQE549" s="131"/>
      <c r="AQF549" s="131"/>
      <c r="AQG549" s="131"/>
      <c r="AQH549" s="131"/>
      <c r="AQI549" s="131"/>
      <c r="AQJ549" s="131"/>
      <c r="AQK549" s="131"/>
      <c r="AQL549" s="131"/>
      <c r="AQM549" s="131"/>
      <c r="AQN549" s="131"/>
      <c r="AQO549" s="131"/>
      <c r="AQP549" s="131"/>
      <c r="AQQ549" s="131"/>
      <c r="AQR549" s="131"/>
      <c r="AQS549" s="131"/>
      <c r="AQT549" s="131"/>
      <c r="AQU549" s="131"/>
      <c r="AQV549" s="131"/>
      <c r="AQW549" s="131"/>
      <c r="AQX549" s="131"/>
      <c r="AQY549" s="131"/>
      <c r="AQZ549" s="131"/>
      <c r="ARA549" s="131"/>
      <c r="ARB549" s="131"/>
      <c r="ARC549" s="131"/>
      <c r="ARD549" s="131"/>
      <c r="ARE549" s="131"/>
      <c r="ARF549" s="131"/>
      <c r="ARG549" s="131"/>
      <c r="ARH549" s="131"/>
      <c r="ARI549" s="131"/>
      <c r="ARJ549" s="131"/>
      <c r="ARK549" s="131"/>
      <c r="ARL549" s="131"/>
      <c r="ARM549" s="131"/>
      <c r="ARN549" s="131"/>
      <c r="ARO549" s="131"/>
      <c r="ARP549" s="131"/>
      <c r="ARQ549" s="131"/>
      <c r="ARR549" s="131"/>
      <c r="ARS549" s="131"/>
      <c r="ART549" s="131"/>
      <c r="ARU549" s="131"/>
      <c r="ARV549" s="131"/>
      <c r="ARW549" s="131"/>
      <c r="ARX549" s="131"/>
      <c r="ARY549" s="131"/>
      <c r="ARZ549" s="131"/>
      <c r="ASA549" s="131"/>
      <c r="ASB549" s="131"/>
      <c r="ASC549" s="131"/>
      <c r="ASD549" s="131"/>
      <c r="ASE549" s="131"/>
      <c r="ASF549" s="131"/>
      <c r="ASG549" s="131"/>
      <c r="ASH549" s="131"/>
      <c r="ASI549" s="131"/>
      <c r="ASJ549" s="131"/>
      <c r="ASK549" s="131"/>
      <c r="ASL549" s="131"/>
      <c r="ASM549" s="131"/>
      <c r="ASN549" s="131"/>
      <c r="ASO549" s="131"/>
      <c r="ASP549" s="131"/>
      <c r="ASQ549" s="131"/>
      <c r="ASR549" s="131"/>
      <c r="ASS549" s="131"/>
      <c r="AST549" s="131"/>
      <c r="ASU549" s="131"/>
      <c r="ASV549" s="131"/>
      <c r="ASW549" s="131"/>
      <c r="ASX549" s="131"/>
      <c r="ASY549" s="131"/>
      <c r="ASZ549" s="131"/>
      <c r="ATA549" s="131"/>
      <c r="ATB549" s="131"/>
      <c r="ATC549" s="131"/>
      <c r="ATD549" s="131"/>
      <c r="ATE549" s="131"/>
      <c r="ATF549" s="131"/>
      <c r="ATG549" s="131"/>
      <c r="ATH549" s="131"/>
      <c r="ATI549" s="131"/>
      <c r="ATJ549" s="131"/>
      <c r="ATK549" s="131"/>
      <c r="ATL549" s="131"/>
      <c r="ATM549" s="131"/>
      <c r="ATN549" s="131"/>
      <c r="ATO549" s="131"/>
      <c r="ATP549" s="131"/>
      <c r="ATQ549" s="131"/>
      <c r="ATR549" s="131"/>
      <c r="ATS549" s="131"/>
      <c r="ATT549" s="131"/>
      <c r="ATU549" s="131"/>
      <c r="ATV549" s="131"/>
      <c r="ATW549" s="131"/>
      <c r="ATX549" s="131"/>
      <c r="ATY549" s="131"/>
      <c r="ATZ549" s="131"/>
      <c r="AUA549" s="131"/>
      <c r="AUB549" s="131"/>
      <c r="AUC549" s="131"/>
      <c r="AUD549" s="131"/>
      <c r="AUE549" s="131"/>
      <c r="AUF549" s="131"/>
      <c r="AUG549" s="131"/>
      <c r="AUH549" s="131"/>
      <c r="AUI549" s="131"/>
      <c r="AUJ549" s="131"/>
      <c r="AUK549" s="131"/>
      <c r="AUL549" s="131"/>
      <c r="AUM549" s="131"/>
      <c r="AUN549" s="131"/>
      <c r="AUO549" s="131"/>
      <c r="AUP549" s="131"/>
      <c r="AUQ549" s="131"/>
      <c r="AUR549" s="131"/>
      <c r="AUS549" s="131"/>
      <c r="AUT549" s="131"/>
      <c r="AUU549" s="131"/>
      <c r="AUV549" s="131"/>
      <c r="AUW549" s="131"/>
      <c r="AUX549" s="131"/>
      <c r="AUY549" s="131"/>
      <c r="AUZ549" s="131"/>
      <c r="AVA549" s="131"/>
      <c r="AVB549" s="131"/>
      <c r="AVC549" s="131"/>
      <c r="AVD549" s="131"/>
      <c r="AVE549" s="131"/>
      <c r="AVF549" s="131"/>
      <c r="AVG549" s="131"/>
      <c r="AVH549" s="131"/>
      <c r="AVI549" s="131"/>
      <c r="AVJ549" s="131"/>
      <c r="AVK549" s="131"/>
      <c r="AVL549" s="131"/>
      <c r="AVM549" s="131"/>
      <c r="AVN549" s="131"/>
      <c r="AVO549" s="131"/>
      <c r="AVP549" s="131"/>
      <c r="AVQ549" s="131"/>
      <c r="AVR549" s="131"/>
      <c r="AVS549" s="131"/>
      <c r="AVT549" s="131"/>
      <c r="AVU549" s="131"/>
      <c r="AVV549" s="131"/>
      <c r="AVW549" s="131"/>
      <c r="AVX549" s="131"/>
      <c r="AVY549" s="131"/>
      <c r="AVZ549" s="131"/>
      <c r="AWA549" s="131"/>
      <c r="AWB549" s="131"/>
      <c r="AWC549" s="131"/>
      <c r="AWD549" s="131"/>
      <c r="AWE549" s="131"/>
      <c r="AWF549" s="131"/>
      <c r="AWG549" s="131"/>
      <c r="AWH549" s="131"/>
      <c r="AWI549" s="131"/>
      <c r="AWJ549" s="131"/>
      <c r="AWK549" s="131"/>
      <c r="AWL549" s="131"/>
      <c r="AWM549" s="131"/>
      <c r="AWN549" s="131"/>
      <c r="AWO549" s="131"/>
      <c r="AWP549" s="131"/>
      <c r="AWQ549" s="131"/>
      <c r="AWR549" s="131"/>
      <c r="AWS549" s="131"/>
      <c r="AWT549" s="131"/>
      <c r="AWU549" s="131"/>
      <c r="AWV549" s="131"/>
      <c r="AWW549" s="131"/>
      <c r="AWX549" s="131"/>
      <c r="AWY549" s="131"/>
      <c r="AWZ549" s="131"/>
      <c r="AXA549" s="131"/>
      <c r="AXB549" s="131"/>
      <c r="AXC549" s="131"/>
      <c r="AXD549" s="131"/>
      <c r="AXE549" s="131"/>
      <c r="AXF549" s="131"/>
      <c r="AXG549" s="131"/>
      <c r="AXH549" s="131"/>
      <c r="AXI549" s="131"/>
      <c r="AXJ549" s="131"/>
      <c r="AXK549" s="131"/>
      <c r="AXL549" s="131"/>
      <c r="AXM549" s="131"/>
      <c r="AXN549" s="131"/>
      <c r="AXO549" s="131"/>
      <c r="AXP549" s="131"/>
      <c r="AXQ549" s="131"/>
      <c r="AXR549" s="131"/>
      <c r="AXS549" s="131"/>
      <c r="AXT549" s="131"/>
      <c r="AXU549" s="131"/>
      <c r="AXV549" s="131"/>
      <c r="AXW549" s="131"/>
      <c r="AXX549" s="131"/>
    </row>
    <row r="550" spans="1:1324" s="106" customFormat="1" ht="15.75" hidden="1" customHeight="1" x14ac:dyDescent="0.2">
      <c r="A550" s="78" t="s">
        <v>2731</v>
      </c>
      <c r="B550" s="62" t="s">
        <v>1368</v>
      </c>
      <c r="C550" s="63" t="s">
        <v>1648</v>
      </c>
      <c r="D550" s="64" t="s">
        <v>2732</v>
      </c>
      <c r="E550" s="51">
        <v>42409</v>
      </c>
      <c r="F550" s="66" t="s">
        <v>1167</v>
      </c>
      <c r="G550" s="30" t="s">
        <v>1186</v>
      </c>
      <c r="H550" s="30">
        <v>42423</v>
      </c>
      <c r="I550" s="30" t="s">
        <v>1065</v>
      </c>
      <c r="J550" s="173"/>
      <c r="K550" s="84" t="s">
        <v>1807</v>
      </c>
      <c r="L550" s="87">
        <v>1</v>
      </c>
      <c r="M550" s="87">
        <v>1</v>
      </c>
      <c r="N550" s="84" t="s">
        <v>326</v>
      </c>
      <c r="O550" s="84">
        <v>1</v>
      </c>
      <c r="P550" s="84" t="s">
        <v>326</v>
      </c>
      <c r="Q550" s="84">
        <v>1</v>
      </c>
      <c r="R550" s="84" t="s">
        <v>326</v>
      </c>
      <c r="S550" s="84">
        <v>1</v>
      </c>
      <c r="T550" s="84" t="s">
        <v>49</v>
      </c>
      <c r="U550" s="84">
        <v>1</v>
      </c>
      <c r="V550" s="87">
        <v>1</v>
      </c>
      <c r="W550" s="87">
        <v>0</v>
      </c>
      <c r="X550" s="87">
        <v>0</v>
      </c>
      <c r="Y550" s="87">
        <v>0</v>
      </c>
      <c r="Z550" s="87">
        <v>0</v>
      </c>
      <c r="AA550" s="87">
        <v>0</v>
      </c>
      <c r="AB550" s="87">
        <v>0</v>
      </c>
      <c r="AC550" s="87">
        <v>0</v>
      </c>
      <c r="AD550" s="87">
        <v>0</v>
      </c>
      <c r="AE550" s="87">
        <v>0</v>
      </c>
      <c r="AF550" s="104"/>
      <c r="AG550" s="131"/>
      <c r="AH550" s="105"/>
      <c r="AI550" s="105"/>
      <c r="AJ550" s="105"/>
      <c r="AK550" s="105"/>
      <c r="AL550" s="105"/>
      <c r="AM550" s="105"/>
      <c r="AN550" s="105"/>
      <c r="AO550" s="105"/>
      <c r="AP550" s="105"/>
      <c r="AQ550" s="105"/>
      <c r="AR550" s="105"/>
      <c r="AS550" s="105"/>
      <c r="AT550" s="105"/>
      <c r="AU550" s="105"/>
      <c r="AV550" s="105"/>
      <c r="AW550" s="105"/>
      <c r="AX550" s="105"/>
      <c r="AY550" s="105"/>
      <c r="AZ550" s="105"/>
      <c r="BA550" s="105"/>
      <c r="BB550" s="105"/>
      <c r="BC550" s="105"/>
      <c r="BD550" s="105"/>
      <c r="BE550" s="105"/>
      <c r="BF550" s="105"/>
      <c r="BG550" s="105"/>
      <c r="BH550" s="105"/>
      <c r="BI550" s="105"/>
      <c r="BJ550" s="105"/>
      <c r="BK550" s="105"/>
      <c r="BL550" s="105"/>
      <c r="BM550" s="105"/>
      <c r="BN550" s="105"/>
      <c r="BO550" s="105"/>
      <c r="BP550" s="105"/>
      <c r="BQ550" s="105"/>
      <c r="BR550" s="105"/>
      <c r="BS550" s="105"/>
      <c r="BT550" s="105"/>
      <c r="BU550" s="105"/>
      <c r="BV550" s="105"/>
      <c r="BW550" s="105"/>
      <c r="BX550" s="105"/>
      <c r="BY550" s="105"/>
      <c r="BZ550" s="105"/>
      <c r="CA550" s="105"/>
      <c r="CB550" s="105"/>
      <c r="CC550" s="105"/>
      <c r="CD550" s="105"/>
      <c r="CE550" s="105"/>
      <c r="CF550" s="105"/>
      <c r="CG550" s="105"/>
      <c r="CH550" s="105"/>
      <c r="CI550" s="105"/>
      <c r="CJ550" s="105"/>
      <c r="CK550" s="105"/>
      <c r="CL550" s="105"/>
      <c r="CM550" s="105"/>
      <c r="CN550" s="105"/>
      <c r="CO550" s="105"/>
      <c r="CP550" s="105"/>
      <c r="CQ550" s="105"/>
      <c r="CR550" s="105"/>
      <c r="CS550" s="105"/>
      <c r="CT550" s="105"/>
      <c r="CU550" s="105"/>
      <c r="CV550" s="105"/>
      <c r="CW550" s="105"/>
      <c r="CX550" s="105"/>
      <c r="CY550" s="105"/>
      <c r="CZ550" s="105"/>
      <c r="DA550" s="105"/>
      <c r="DB550" s="105"/>
      <c r="DC550" s="105"/>
      <c r="DD550" s="105"/>
      <c r="DE550" s="105"/>
      <c r="DF550" s="105"/>
      <c r="DG550" s="105"/>
      <c r="DH550" s="105"/>
      <c r="DI550" s="105"/>
      <c r="DJ550" s="105"/>
      <c r="DK550" s="105"/>
      <c r="DL550" s="105"/>
      <c r="DM550" s="105"/>
      <c r="DN550" s="105"/>
      <c r="DO550" s="105"/>
      <c r="DP550" s="105"/>
      <c r="DQ550" s="105"/>
      <c r="DR550" s="105"/>
      <c r="DS550" s="105"/>
      <c r="DT550" s="105"/>
      <c r="DU550" s="105"/>
      <c r="DV550" s="105"/>
      <c r="DW550" s="105"/>
      <c r="DX550" s="105"/>
      <c r="DY550" s="105"/>
      <c r="DZ550" s="105"/>
      <c r="EA550" s="105"/>
      <c r="EB550" s="105"/>
      <c r="EC550" s="105"/>
      <c r="ED550" s="105"/>
      <c r="EE550" s="105"/>
      <c r="EF550" s="105"/>
      <c r="EG550" s="105"/>
      <c r="EH550" s="105"/>
      <c r="EI550" s="105"/>
      <c r="EJ550" s="105"/>
      <c r="EK550" s="105"/>
      <c r="EL550" s="105"/>
      <c r="EM550" s="105"/>
      <c r="EN550" s="105"/>
      <c r="EO550" s="105"/>
      <c r="EP550" s="105"/>
      <c r="EQ550" s="105"/>
      <c r="ER550" s="105"/>
      <c r="ES550" s="105"/>
      <c r="ET550" s="105"/>
      <c r="EU550" s="105"/>
      <c r="EV550" s="105"/>
      <c r="EW550" s="105"/>
      <c r="EX550" s="105"/>
      <c r="EY550" s="105"/>
      <c r="EZ550" s="105"/>
      <c r="FA550" s="105"/>
      <c r="FB550" s="105"/>
      <c r="FC550" s="105"/>
      <c r="FD550" s="105"/>
      <c r="FE550" s="105"/>
      <c r="FF550" s="105"/>
      <c r="FG550" s="105"/>
      <c r="FH550" s="105"/>
      <c r="FI550" s="105"/>
      <c r="FJ550" s="105"/>
      <c r="FK550" s="105"/>
      <c r="FL550" s="105"/>
      <c r="FM550" s="105"/>
      <c r="FN550" s="105"/>
      <c r="FO550" s="105"/>
      <c r="FP550" s="105"/>
      <c r="FQ550" s="105"/>
      <c r="FR550" s="105"/>
      <c r="FS550" s="105"/>
      <c r="FT550" s="105"/>
      <c r="FU550" s="105"/>
      <c r="FV550" s="105"/>
      <c r="FW550" s="105"/>
      <c r="FX550" s="105"/>
      <c r="FY550" s="105"/>
      <c r="FZ550" s="105"/>
      <c r="GA550" s="105"/>
      <c r="GB550" s="105"/>
      <c r="GC550" s="105"/>
      <c r="GD550" s="105"/>
      <c r="GE550" s="105"/>
      <c r="GF550" s="105"/>
      <c r="GG550" s="105"/>
      <c r="GH550" s="105"/>
      <c r="GI550" s="105"/>
      <c r="GJ550" s="105"/>
      <c r="GK550" s="105"/>
      <c r="GL550" s="105"/>
      <c r="GM550" s="105"/>
      <c r="GN550" s="105"/>
      <c r="GO550" s="105"/>
      <c r="GP550" s="105"/>
      <c r="GQ550" s="105"/>
      <c r="GR550" s="105"/>
      <c r="GS550" s="105"/>
      <c r="GT550" s="105"/>
      <c r="GU550" s="105"/>
      <c r="GV550" s="105"/>
      <c r="GW550" s="105"/>
      <c r="GX550" s="105"/>
      <c r="GY550" s="105"/>
      <c r="GZ550" s="105"/>
      <c r="HA550" s="105"/>
      <c r="HB550" s="105"/>
      <c r="HC550" s="105"/>
      <c r="HD550" s="105"/>
      <c r="HE550" s="105"/>
      <c r="HF550" s="105"/>
      <c r="HG550" s="105"/>
      <c r="HH550" s="105"/>
      <c r="HI550" s="105"/>
      <c r="HJ550" s="105"/>
      <c r="HK550" s="105"/>
      <c r="HL550" s="105"/>
      <c r="HM550" s="105"/>
      <c r="HN550" s="105"/>
      <c r="HO550" s="105"/>
      <c r="HP550" s="105"/>
      <c r="HQ550" s="105"/>
      <c r="HR550" s="105"/>
      <c r="HS550" s="105"/>
      <c r="HT550" s="105"/>
      <c r="HU550" s="105"/>
      <c r="HV550" s="105"/>
      <c r="HW550" s="105"/>
      <c r="HX550" s="105"/>
      <c r="HY550" s="105"/>
      <c r="HZ550" s="105"/>
      <c r="IA550" s="105"/>
      <c r="IB550" s="105"/>
      <c r="IC550" s="105"/>
      <c r="ID550" s="105"/>
      <c r="IE550" s="105"/>
      <c r="IF550" s="105"/>
      <c r="IG550" s="105"/>
      <c r="IH550" s="105"/>
      <c r="II550" s="105"/>
      <c r="IJ550" s="105"/>
      <c r="IK550" s="105"/>
      <c r="IL550" s="105"/>
      <c r="IM550" s="105"/>
      <c r="IN550" s="105"/>
      <c r="IO550" s="105"/>
      <c r="IP550" s="105"/>
      <c r="IQ550" s="105"/>
      <c r="IR550" s="105"/>
      <c r="IS550" s="105"/>
      <c r="IT550" s="105"/>
      <c r="IU550" s="105"/>
      <c r="IV550" s="105"/>
      <c r="IW550" s="105"/>
      <c r="IX550" s="105"/>
      <c r="IY550" s="105"/>
      <c r="IZ550" s="105"/>
      <c r="JA550" s="105"/>
      <c r="JB550" s="105"/>
      <c r="JC550" s="105"/>
      <c r="JD550" s="105"/>
      <c r="JE550" s="105"/>
      <c r="JF550" s="105"/>
      <c r="JG550" s="105"/>
      <c r="JH550" s="105"/>
      <c r="JI550" s="105"/>
      <c r="JJ550" s="105"/>
      <c r="JK550" s="105"/>
      <c r="JL550" s="105"/>
      <c r="JM550" s="105"/>
      <c r="JN550" s="105"/>
      <c r="JO550" s="105"/>
      <c r="JP550" s="105"/>
      <c r="JQ550" s="105"/>
      <c r="JR550" s="105"/>
      <c r="JS550" s="105"/>
      <c r="JT550" s="105"/>
      <c r="JU550" s="105"/>
      <c r="JV550" s="105"/>
      <c r="JW550" s="105"/>
      <c r="JX550" s="105"/>
      <c r="JY550" s="105"/>
      <c r="JZ550" s="105"/>
      <c r="KA550" s="105"/>
      <c r="KB550" s="105"/>
      <c r="KC550" s="105"/>
      <c r="KD550" s="105"/>
      <c r="KE550" s="105"/>
      <c r="KF550" s="105"/>
      <c r="KG550" s="105"/>
      <c r="KH550" s="105"/>
      <c r="KI550" s="105"/>
      <c r="KJ550" s="105"/>
      <c r="KK550" s="105"/>
      <c r="KL550" s="105"/>
      <c r="KM550" s="105"/>
      <c r="KN550" s="105"/>
      <c r="KO550" s="105"/>
      <c r="KP550" s="105"/>
      <c r="KQ550" s="105"/>
      <c r="KR550" s="105"/>
      <c r="KS550" s="105"/>
      <c r="KT550" s="105"/>
      <c r="KU550" s="105"/>
      <c r="KV550" s="105"/>
      <c r="KW550" s="105"/>
      <c r="KX550" s="105"/>
      <c r="KY550" s="105"/>
      <c r="KZ550" s="105"/>
      <c r="LA550" s="105"/>
      <c r="LB550" s="105"/>
      <c r="LC550" s="105"/>
      <c r="LD550" s="105"/>
      <c r="LE550" s="105"/>
      <c r="LF550" s="105"/>
      <c r="LG550" s="105"/>
      <c r="LH550" s="105"/>
      <c r="LI550" s="105"/>
      <c r="LJ550" s="105"/>
      <c r="LK550" s="105"/>
      <c r="LL550" s="105"/>
      <c r="LM550" s="105"/>
      <c r="LN550" s="105"/>
      <c r="LO550" s="105"/>
      <c r="LP550" s="105"/>
      <c r="LQ550" s="105"/>
      <c r="LR550" s="105"/>
      <c r="LS550" s="105"/>
      <c r="LT550" s="105"/>
      <c r="LU550" s="105"/>
      <c r="LV550" s="105"/>
      <c r="LW550" s="105"/>
      <c r="LX550" s="105"/>
      <c r="LY550" s="105"/>
      <c r="LZ550" s="105"/>
      <c r="MA550" s="105"/>
      <c r="MB550" s="105"/>
      <c r="MC550" s="105"/>
      <c r="MD550" s="105"/>
      <c r="ME550" s="105"/>
      <c r="MF550" s="105"/>
      <c r="MG550" s="105"/>
      <c r="MH550" s="105"/>
      <c r="MI550" s="105"/>
      <c r="MJ550" s="105"/>
      <c r="MK550" s="105"/>
      <c r="ML550" s="105"/>
      <c r="MM550" s="105"/>
      <c r="MN550" s="105"/>
      <c r="MO550" s="105"/>
      <c r="MP550" s="105"/>
      <c r="MQ550" s="105"/>
      <c r="MR550" s="105"/>
      <c r="MS550" s="105"/>
      <c r="MT550" s="105"/>
      <c r="MU550" s="105"/>
      <c r="MV550" s="105"/>
      <c r="MW550" s="105"/>
      <c r="MX550" s="105"/>
      <c r="MY550" s="105"/>
      <c r="MZ550" s="105"/>
      <c r="NA550" s="105"/>
      <c r="NB550" s="105"/>
      <c r="NC550" s="105"/>
      <c r="ND550" s="105"/>
      <c r="NE550" s="105"/>
      <c r="NF550" s="105"/>
      <c r="NG550" s="105"/>
      <c r="NH550" s="105"/>
      <c r="NI550" s="105"/>
      <c r="NJ550" s="105"/>
      <c r="NK550" s="105"/>
      <c r="NL550" s="105"/>
      <c r="NM550" s="105"/>
      <c r="NN550" s="105"/>
      <c r="NO550" s="105"/>
      <c r="NP550" s="105"/>
      <c r="NQ550" s="105"/>
      <c r="NR550" s="105"/>
      <c r="NS550" s="105"/>
      <c r="NT550" s="105"/>
      <c r="NU550" s="105"/>
      <c r="NV550" s="105"/>
      <c r="NW550" s="105"/>
      <c r="NX550" s="105"/>
      <c r="NY550" s="105"/>
      <c r="NZ550" s="105"/>
      <c r="OA550" s="105"/>
      <c r="OB550" s="105"/>
      <c r="OC550" s="105"/>
      <c r="OD550" s="105"/>
      <c r="OE550" s="105"/>
      <c r="OF550" s="105"/>
      <c r="OG550" s="105"/>
      <c r="OH550" s="105"/>
      <c r="OI550" s="105"/>
      <c r="OJ550" s="105"/>
      <c r="OK550" s="105"/>
      <c r="OL550" s="105"/>
      <c r="OM550" s="105"/>
      <c r="ON550" s="105"/>
      <c r="OO550" s="105"/>
      <c r="OP550" s="105"/>
      <c r="OQ550" s="105"/>
      <c r="OR550" s="105"/>
      <c r="OS550" s="105"/>
      <c r="OT550" s="105"/>
      <c r="OU550" s="105"/>
      <c r="OV550" s="105"/>
      <c r="OW550" s="105"/>
      <c r="OX550" s="105"/>
      <c r="OY550" s="105"/>
      <c r="OZ550" s="105"/>
      <c r="PA550" s="105"/>
      <c r="PB550" s="105"/>
      <c r="PC550" s="105"/>
      <c r="PD550" s="105"/>
      <c r="PE550" s="105"/>
      <c r="PF550" s="105"/>
      <c r="PG550" s="105"/>
      <c r="PH550" s="105"/>
      <c r="PI550" s="105"/>
      <c r="PJ550" s="105"/>
      <c r="PK550" s="105"/>
      <c r="PL550" s="105"/>
      <c r="PM550" s="105"/>
      <c r="PN550" s="105"/>
      <c r="PO550" s="105"/>
      <c r="PP550" s="105"/>
      <c r="PQ550" s="105"/>
      <c r="PR550" s="105"/>
      <c r="PS550" s="105"/>
      <c r="PT550" s="105"/>
      <c r="PU550" s="105"/>
      <c r="PV550" s="105"/>
      <c r="PW550" s="105"/>
      <c r="PX550" s="105"/>
      <c r="PY550" s="105"/>
      <c r="PZ550" s="105"/>
      <c r="QA550" s="105"/>
      <c r="QB550" s="105"/>
      <c r="QC550" s="105"/>
      <c r="QD550" s="105"/>
      <c r="QE550" s="105"/>
      <c r="QF550" s="105"/>
      <c r="QG550" s="105"/>
      <c r="QH550" s="105"/>
      <c r="QI550" s="105"/>
      <c r="QJ550" s="105"/>
      <c r="QK550" s="105"/>
      <c r="QL550" s="105"/>
      <c r="QM550" s="105"/>
      <c r="QN550" s="105"/>
      <c r="QO550" s="105"/>
      <c r="QP550" s="105"/>
      <c r="QQ550" s="105"/>
      <c r="QR550" s="105"/>
      <c r="QS550" s="105"/>
      <c r="QT550" s="105"/>
      <c r="QU550" s="105"/>
      <c r="QV550" s="105"/>
      <c r="QW550" s="105"/>
      <c r="QX550" s="105"/>
      <c r="QY550" s="105"/>
      <c r="QZ550" s="105"/>
      <c r="RA550" s="105"/>
      <c r="RB550" s="105"/>
      <c r="RC550" s="105"/>
      <c r="RD550" s="105"/>
      <c r="RE550" s="105"/>
      <c r="RF550" s="105"/>
      <c r="RG550" s="105"/>
      <c r="RH550" s="105"/>
      <c r="RI550" s="105"/>
      <c r="RJ550" s="105"/>
      <c r="RK550" s="105"/>
      <c r="RL550" s="105"/>
      <c r="RM550" s="105"/>
      <c r="RN550" s="105"/>
      <c r="RO550" s="105"/>
      <c r="RP550" s="105"/>
      <c r="RQ550" s="105"/>
      <c r="RR550" s="105"/>
      <c r="RS550" s="105"/>
      <c r="RT550" s="105"/>
      <c r="RU550" s="105"/>
      <c r="RV550" s="105"/>
      <c r="RW550" s="105"/>
      <c r="RX550" s="105"/>
      <c r="RY550" s="105"/>
      <c r="RZ550" s="105"/>
      <c r="SA550" s="105"/>
      <c r="SB550" s="105"/>
      <c r="SC550" s="105"/>
      <c r="SD550" s="105"/>
      <c r="SE550" s="105"/>
      <c r="SF550" s="105"/>
      <c r="SG550" s="105"/>
      <c r="SH550" s="105"/>
      <c r="SI550" s="105"/>
      <c r="SJ550" s="105"/>
      <c r="SK550" s="105"/>
      <c r="SL550" s="105"/>
      <c r="SM550" s="105"/>
      <c r="SN550" s="105"/>
      <c r="SO550" s="105"/>
      <c r="SP550" s="105"/>
      <c r="SQ550" s="105"/>
      <c r="SR550" s="105"/>
      <c r="SS550" s="105"/>
      <c r="ST550" s="105"/>
      <c r="SU550" s="105"/>
      <c r="SV550" s="105"/>
      <c r="SW550" s="105"/>
      <c r="SX550" s="105"/>
      <c r="SY550" s="105"/>
      <c r="SZ550" s="105"/>
      <c r="TA550" s="105"/>
      <c r="TB550" s="105"/>
      <c r="TC550" s="105"/>
      <c r="TD550" s="105"/>
      <c r="TE550" s="105"/>
      <c r="TF550" s="105"/>
      <c r="TG550" s="105"/>
      <c r="TH550" s="105"/>
      <c r="TI550" s="105"/>
      <c r="TJ550" s="105"/>
      <c r="TK550" s="105"/>
      <c r="TL550" s="105"/>
      <c r="TM550" s="105"/>
      <c r="TN550" s="105"/>
      <c r="TO550" s="105"/>
      <c r="TP550" s="105"/>
      <c r="TQ550" s="105"/>
      <c r="TR550" s="105"/>
      <c r="TS550" s="105"/>
      <c r="TT550" s="105"/>
      <c r="TU550" s="105"/>
      <c r="TV550" s="105"/>
      <c r="TW550" s="105"/>
      <c r="TX550" s="105"/>
      <c r="TY550" s="105"/>
      <c r="TZ550" s="105"/>
      <c r="UA550" s="105"/>
      <c r="UB550" s="105"/>
      <c r="UC550" s="105"/>
      <c r="UD550" s="105"/>
      <c r="UE550" s="105"/>
      <c r="UF550" s="105"/>
      <c r="UG550" s="105"/>
      <c r="UH550" s="105"/>
      <c r="UI550" s="105"/>
      <c r="UJ550" s="105"/>
      <c r="UK550" s="105"/>
      <c r="UL550" s="105"/>
      <c r="UM550" s="105"/>
      <c r="UN550" s="105"/>
      <c r="UO550" s="105"/>
      <c r="UP550" s="105"/>
      <c r="UQ550" s="105"/>
      <c r="UR550" s="105"/>
      <c r="US550" s="105"/>
      <c r="UT550" s="105"/>
      <c r="UU550" s="105"/>
      <c r="UV550" s="105"/>
      <c r="UW550" s="105"/>
      <c r="UX550" s="105"/>
      <c r="UY550" s="105"/>
      <c r="UZ550" s="105"/>
      <c r="VA550" s="105"/>
      <c r="VB550" s="105"/>
      <c r="VC550" s="105"/>
      <c r="VD550" s="105"/>
      <c r="VE550" s="105"/>
      <c r="VF550" s="105"/>
      <c r="VG550" s="105"/>
      <c r="VH550" s="105"/>
      <c r="VI550" s="105"/>
      <c r="VJ550" s="105"/>
      <c r="VK550" s="105"/>
      <c r="VL550" s="105"/>
      <c r="VM550" s="105"/>
      <c r="VN550" s="105"/>
      <c r="VO550" s="105"/>
      <c r="VP550" s="105"/>
      <c r="VQ550" s="105"/>
      <c r="VR550" s="105"/>
      <c r="VS550" s="105"/>
      <c r="VT550" s="105"/>
      <c r="VU550" s="105"/>
      <c r="VV550" s="105"/>
      <c r="VW550" s="105"/>
      <c r="VX550" s="105"/>
      <c r="VY550" s="105"/>
      <c r="VZ550" s="105"/>
      <c r="WA550" s="105"/>
      <c r="WB550" s="105"/>
      <c r="WC550" s="105"/>
      <c r="WD550" s="105"/>
      <c r="WE550" s="105"/>
      <c r="WF550" s="105"/>
      <c r="WG550" s="105"/>
      <c r="WH550" s="105"/>
      <c r="WI550" s="105"/>
      <c r="WJ550" s="105"/>
      <c r="WK550" s="105"/>
      <c r="WL550" s="105"/>
      <c r="WM550" s="105"/>
      <c r="WN550" s="105"/>
      <c r="WO550" s="105"/>
      <c r="WP550" s="105"/>
      <c r="WQ550" s="105"/>
      <c r="WR550" s="105"/>
      <c r="WS550" s="105"/>
      <c r="WT550" s="105"/>
      <c r="WU550" s="105"/>
      <c r="WV550" s="105"/>
      <c r="WW550" s="105"/>
      <c r="WX550" s="105"/>
      <c r="WY550" s="105"/>
      <c r="WZ550" s="105"/>
      <c r="XA550" s="105"/>
      <c r="XB550" s="105"/>
      <c r="XC550" s="105"/>
      <c r="XD550" s="105"/>
      <c r="XE550" s="105"/>
      <c r="XF550" s="105"/>
      <c r="XG550" s="105"/>
      <c r="XH550" s="105"/>
      <c r="XI550" s="105"/>
      <c r="XJ550" s="105"/>
      <c r="XK550" s="105"/>
      <c r="XL550" s="105"/>
      <c r="XM550" s="105"/>
      <c r="XN550" s="105"/>
      <c r="XO550" s="105"/>
      <c r="XP550" s="105"/>
      <c r="XQ550" s="105"/>
      <c r="XR550" s="105"/>
      <c r="XS550" s="105"/>
      <c r="XT550" s="105"/>
      <c r="XU550" s="105"/>
      <c r="XV550" s="105"/>
      <c r="XW550" s="105"/>
      <c r="XX550" s="105"/>
      <c r="XY550" s="105"/>
      <c r="XZ550" s="105"/>
      <c r="YA550" s="105"/>
      <c r="YB550" s="105"/>
      <c r="YC550" s="105"/>
      <c r="YD550" s="105"/>
      <c r="YE550" s="105"/>
      <c r="YF550" s="105"/>
      <c r="YG550" s="105"/>
      <c r="YH550" s="105"/>
      <c r="YI550" s="105"/>
      <c r="YJ550" s="105"/>
      <c r="YK550" s="105"/>
      <c r="YL550" s="105"/>
      <c r="YM550" s="105"/>
      <c r="YN550" s="105"/>
      <c r="YO550" s="105"/>
      <c r="YP550" s="105"/>
      <c r="YQ550" s="105"/>
      <c r="YR550" s="105"/>
      <c r="YS550" s="105"/>
      <c r="YT550" s="105"/>
      <c r="YU550" s="105"/>
      <c r="YV550" s="105"/>
      <c r="YW550" s="105"/>
      <c r="YX550" s="105"/>
      <c r="YY550" s="105"/>
      <c r="YZ550" s="105"/>
      <c r="ZA550" s="105"/>
      <c r="ZB550" s="105"/>
      <c r="ZC550" s="105"/>
      <c r="ZD550" s="105"/>
      <c r="ZE550" s="105"/>
      <c r="ZF550" s="105"/>
      <c r="ZG550" s="105"/>
      <c r="ZH550" s="105"/>
      <c r="ZI550" s="105"/>
      <c r="ZJ550" s="105"/>
      <c r="ZK550" s="105"/>
      <c r="ZL550" s="105"/>
      <c r="ZM550" s="105"/>
      <c r="ZN550" s="105"/>
      <c r="ZO550" s="105"/>
      <c r="ZP550" s="105"/>
      <c r="ZQ550" s="105"/>
      <c r="ZR550" s="105"/>
      <c r="ZS550" s="105"/>
      <c r="ZT550" s="105"/>
      <c r="ZU550" s="105"/>
      <c r="ZV550" s="105"/>
      <c r="ZW550" s="105"/>
      <c r="ZX550" s="105"/>
      <c r="ZY550" s="105"/>
      <c r="ZZ550" s="105"/>
      <c r="AAA550" s="105"/>
      <c r="AAB550" s="105"/>
      <c r="AAC550" s="105"/>
      <c r="AAD550" s="105"/>
      <c r="AAE550" s="105"/>
      <c r="AAF550" s="105"/>
      <c r="AAG550" s="105"/>
      <c r="AAH550" s="105"/>
      <c r="AAI550" s="105"/>
      <c r="AAJ550" s="105"/>
      <c r="AAK550" s="105"/>
      <c r="AAL550" s="105"/>
      <c r="AAM550" s="105"/>
      <c r="AAN550" s="105"/>
      <c r="AAO550" s="105"/>
      <c r="AAP550" s="105"/>
      <c r="AAQ550" s="105"/>
      <c r="AAR550" s="105"/>
      <c r="AAS550" s="105"/>
      <c r="AAT550" s="105"/>
      <c r="AAU550" s="105"/>
      <c r="AAV550" s="105"/>
      <c r="AAW550" s="105"/>
      <c r="AAX550" s="105"/>
      <c r="AAY550" s="105"/>
      <c r="AAZ550" s="105"/>
      <c r="ABA550" s="105"/>
      <c r="ABB550" s="105"/>
      <c r="ABC550" s="105"/>
      <c r="ABD550" s="105"/>
      <c r="ABE550" s="105"/>
      <c r="ABF550" s="105"/>
      <c r="ABG550" s="105"/>
      <c r="ABH550" s="105"/>
      <c r="ABI550" s="105"/>
      <c r="ABJ550" s="105"/>
      <c r="ABK550" s="105"/>
      <c r="ABL550" s="105"/>
      <c r="ABM550" s="105"/>
      <c r="ABN550" s="105"/>
      <c r="ABO550" s="105"/>
      <c r="ABP550" s="105"/>
      <c r="ABQ550" s="105"/>
      <c r="ABR550" s="105"/>
      <c r="ABS550" s="105"/>
      <c r="ABT550" s="105"/>
      <c r="ABU550" s="105"/>
      <c r="ABV550" s="105"/>
      <c r="ABW550" s="105"/>
      <c r="ABX550" s="105"/>
      <c r="ABY550" s="105"/>
      <c r="ABZ550" s="105"/>
      <c r="ACA550" s="105"/>
      <c r="ACB550" s="105"/>
      <c r="ACC550" s="105"/>
      <c r="ACD550" s="105"/>
      <c r="ACE550" s="105"/>
      <c r="ACF550" s="105"/>
      <c r="ACG550" s="105"/>
      <c r="ACH550" s="105"/>
      <c r="ACI550" s="105"/>
      <c r="ACJ550" s="105"/>
      <c r="ACK550" s="105"/>
      <c r="ACL550" s="105"/>
      <c r="ACM550" s="105"/>
      <c r="ACN550" s="105"/>
      <c r="ACO550" s="105"/>
      <c r="ACP550" s="105"/>
      <c r="ACQ550" s="105"/>
      <c r="ACR550" s="105"/>
      <c r="ACS550" s="105"/>
      <c r="ACT550" s="105"/>
      <c r="ACU550" s="105"/>
      <c r="ACV550" s="105"/>
      <c r="ACW550" s="105"/>
      <c r="ACX550" s="105"/>
      <c r="ACY550" s="105"/>
      <c r="ACZ550" s="105"/>
      <c r="ADA550" s="105"/>
      <c r="ADB550" s="105"/>
      <c r="ADC550" s="105"/>
      <c r="ADD550" s="105"/>
      <c r="ADE550" s="105"/>
      <c r="ADF550" s="105"/>
      <c r="ADG550" s="105"/>
      <c r="ADH550" s="105"/>
      <c r="ADI550" s="105"/>
      <c r="ADJ550" s="105"/>
      <c r="ADK550" s="105"/>
      <c r="ADL550" s="105"/>
      <c r="ADM550" s="105"/>
      <c r="ADN550" s="105"/>
      <c r="ADO550" s="105"/>
      <c r="ADP550" s="105"/>
      <c r="ADQ550" s="105"/>
      <c r="ADR550" s="105"/>
      <c r="ADS550" s="105"/>
      <c r="ADT550" s="105"/>
      <c r="ADU550" s="105"/>
      <c r="ADV550" s="105"/>
      <c r="ADW550" s="105"/>
      <c r="ADX550" s="105"/>
      <c r="ADY550" s="105"/>
      <c r="ADZ550" s="105"/>
      <c r="AEA550" s="105"/>
      <c r="AEB550" s="105"/>
      <c r="AEC550" s="105"/>
      <c r="AED550" s="105"/>
      <c r="AEE550" s="105"/>
      <c r="AEF550" s="105"/>
      <c r="AEG550" s="105"/>
      <c r="AEH550" s="105"/>
      <c r="AEI550" s="105"/>
      <c r="AEJ550" s="105"/>
      <c r="AEK550" s="105"/>
      <c r="AEL550" s="105"/>
      <c r="AEM550" s="105"/>
      <c r="AEN550" s="105"/>
      <c r="AEO550" s="105"/>
      <c r="AEP550" s="105"/>
      <c r="AEQ550" s="105"/>
      <c r="AER550" s="105"/>
      <c r="AES550" s="105"/>
      <c r="AET550" s="105"/>
      <c r="AEU550" s="105"/>
      <c r="AEV550" s="105"/>
      <c r="AEW550" s="105"/>
      <c r="AEX550" s="105"/>
      <c r="AEY550" s="105"/>
      <c r="AEZ550" s="105"/>
      <c r="AFA550" s="105"/>
      <c r="AFB550" s="105"/>
      <c r="AFC550" s="105"/>
      <c r="AFD550" s="105"/>
      <c r="AFE550" s="105"/>
      <c r="AFF550" s="105"/>
      <c r="AFG550" s="105"/>
      <c r="AFH550" s="105"/>
      <c r="AFI550" s="105"/>
      <c r="AFJ550" s="105"/>
      <c r="AFK550" s="105"/>
      <c r="AFL550" s="105"/>
      <c r="AFM550" s="105"/>
      <c r="AFN550" s="105"/>
      <c r="AFO550" s="105"/>
      <c r="AFP550" s="105"/>
      <c r="AFQ550" s="105"/>
      <c r="AFR550" s="105"/>
      <c r="AFS550" s="105"/>
      <c r="AFT550" s="105"/>
      <c r="AFU550" s="105"/>
      <c r="AFV550" s="105"/>
      <c r="AFW550" s="105"/>
      <c r="AFX550" s="105"/>
      <c r="AFY550" s="105"/>
      <c r="AFZ550" s="105"/>
      <c r="AGA550" s="105"/>
      <c r="AGB550" s="105"/>
      <c r="AGC550" s="105"/>
      <c r="AGD550" s="105"/>
      <c r="AGE550" s="105"/>
      <c r="AGF550" s="105"/>
      <c r="AGG550" s="105"/>
      <c r="AGH550" s="105"/>
      <c r="AGI550" s="105"/>
      <c r="AGJ550" s="105"/>
      <c r="AGK550" s="105"/>
      <c r="AGL550" s="105"/>
      <c r="AGM550" s="105"/>
      <c r="AGN550" s="105"/>
      <c r="AGO550" s="105"/>
      <c r="AGP550" s="105"/>
      <c r="AGQ550" s="105"/>
      <c r="AGR550" s="105"/>
      <c r="AGS550" s="105"/>
      <c r="AGT550" s="105"/>
      <c r="AGU550" s="105"/>
      <c r="AGV550" s="105"/>
      <c r="AGW550" s="105"/>
      <c r="AGX550" s="105"/>
      <c r="AGY550" s="105"/>
      <c r="AGZ550" s="105"/>
      <c r="AHA550" s="105"/>
      <c r="AHB550" s="105"/>
      <c r="AHC550" s="105"/>
      <c r="AHD550" s="105"/>
      <c r="AHE550" s="105"/>
      <c r="AHF550" s="105"/>
      <c r="AHG550" s="105"/>
      <c r="AHH550" s="105"/>
      <c r="AHI550" s="105"/>
      <c r="AHJ550" s="105"/>
      <c r="AHK550" s="105"/>
      <c r="AHL550" s="105"/>
      <c r="AHM550" s="105"/>
      <c r="AHN550" s="105"/>
      <c r="AHO550" s="105"/>
      <c r="AHP550" s="105"/>
      <c r="AHQ550" s="105"/>
      <c r="AHR550" s="105"/>
      <c r="AHS550" s="105"/>
      <c r="AHT550" s="105"/>
      <c r="AHU550" s="105"/>
      <c r="AHV550" s="105"/>
      <c r="AHW550" s="105"/>
      <c r="AHX550" s="105"/>
      <c r="AHY550" s="105"/>
      <c r="AHZ550" s="105"/>
      <c r="AIA550" s="105"/>
      <c r="AIB550" s="105"/>
      <c r="AIC550" s="105"/>
      <c r="AID550" s="105"/>
      <c r="AIE550" s="105"/>
      <c r="AIF550" s="105"/>
      <c r="AIG550" s="105"/>
      <c r="AIH550" s="105"/>
      <c r="AII550" s="105"/>
      <c r="AIJ550" s="105"/>
      <c r="AIK550" s="105"/>
      <c r="AIL550" s="105"/>
      <c r="AIM550" s="105"/>
      <c r="AIN550" s="105"/>
      <c r="AIO550" s="105"/>
      <c r="AIP550" s="105"/>
      <c r="AIQ550" s="105"/>
      <c r="AIR550" s="105"/>
      <c r="AIS550" s="105"/>
      <c r="AIT550" s="105"/>
      <c r="AIU550" s="105"/>
      <c r="AIV550" s="105"/>
      <c r="AIW550" s="105"/>
      <c r="AIX550" s="105"/>
      <c r="AIY550" s="105"/>
      <c r="AIZ550" s="105"/>
      <c r="AJA550" s="105"/>
      <c r="AJB550" s="105"/>
      <c r="AJC550" s="105"/>
      <c r="AJD550" s="105"/>
      <c r="AJE550" s="105"/>
      <c r="AJF550" s="105"/>
      <c r="AJG550" s="105"/>
      <c r="AJH550" s="105"/>
      <c r="AJI550" s="105"/>
      <c r="AJJ550" s="105"/>
      <c r="AJK550" s="105"/>
      <c r="AJL550" s="105"/>
      <c r="AJM550" s="105"/>
      <c r="AJN550" s="105"/>
      <c r="AJO550" s="105"/>
      <c r="AJP550" s="105"/>
      <c r="AJQ550" s="105"/>
      <c r="AJR550" s="105"/>
      <c r="AJS550" s="105"/>
      <c r="AJT550" s="105"/>
      <c r="AJU550" s="105"/>
      <c r="AJV550" s="105"/>
      <c r="AJW550" s="105"/>
      <c r="AJX550" s="105"/>
      <c r="AJY550" s="105"/>
      <c r="AJZ550" s="105"/>
      <c r="AKA550" s="105"/>
      <c r="AKB550" s="105"/>
      <c r="AKC550" s="105"/>
      <c r="AKD550" s="105"/>
      <c r="AKE550" s="105"/>
      <c r="AKF550" s="105"/>
      <c r="AKG550" s="105"/>
      <c r="AKH550" s="105"/>
      <c r="AKI550" s="105"/>
      <c r="AKJ550" s="105"/>
      <c r="AKK550" s="105"/>
      <c r="AKL550" s="105"/>
      <c r="AKM550" s="105"/>
      <c r="AKN550" s="105"/>
      <c r="AKO550" s="105"/>
      <c r="AKP550" s="105"/>
      <c r="AKQ550" s="105"/>
      <c r="AKR550" s="105"/>
      <c r="AKS550" s="105"/>
      <c r="AKT550" s="105"/>
      <c r="AKU550" s="105"/>
      <c r="AKV550" s="105"/>
      <c r="AKW550" s="105"/>
      <c r="AKX550" s="105"/>
      <c r="AKY550" s="105"/>
      <c r="AKZ550" s="105"/>
      <c r="ALA550" s="105"/>
      <c r="ALB550" s="105"/>
      <c r="ALC550" s="105"/>
      <c r="ALD550" s="105"/>
      <c r="ALE550" s="105"/>
      <c r="ALF550" s="105"/>
      <c r="ALG550" s="105"/>
      <c r="ALH550" s="105"/>
      <c r="ALI550" s="105"/>
      <c r="ALJ550" s="105"/>
      <c r="ALK550" s="105"/>
      <c r="ALL550" s="105"/>
      <c r="ALM550" s="105"/>
      <c r="ALN550" s="105"/>
      <c r="ALO550" s="105"/>
      <c r="ALP550" s="105"/>
      <c r="ALQ550" s="105"/>
      <c r="ALR550" s="105"/>
      <c r="ALS550" s="105"/>
      <c r="ALT550" s="105"/>
      <c r="ALU550" s="105"/>
      <c r="ALV550" s="105"/>
      <c r="ALW550" s="105"/>
      <c r="ALX550" s="105"/>
      <c r="ALY550" s="105"/>
      <c r="ALZ550" s="105"/>
      <c r="AMA550" s="105"/>
      <c r="AMB550" s="105"/>
      <c r="AMC550" s="105"/>
      <c r="AMD550" s="105"/>
      <c r="AME550" s="105"/>
      <c r="AMF550" s="105"/>
      <c r="AMG550" s="105"/>
      <c r="AMH550" s="105"/>
      <c r="AMI550" s="105"/>
      <c r="AMJ550" s="105"/>
      <c r="AMK550" s="105"/>
      <c r="AML550" s="105"/>
      <c r="AMM550" s="105"/>
      <c r="AMN550" s="105"/>
      <c r="AMO550" s="105"/>
      <c r="AMP550" s="105"/>
      <c r="AMQ550" s="105"/>
      <c r="AMR550" s="105"/>
      <c r="AMS550" s="105"/>
      <c r="AMT550" s="105"/>
      <c r="AMU550" s="105"/>
      <c r="AMV550" s="105"/>
      <c r="AMW550" s="105"/>
      <c r="AMX550" s="105"/>
      <c r="AMY550" s="105"/>
      <c r="AMZ550" s="105"/>
      <c r="ANA550" s="105"/>
      <c r="ANB550" s="105"/>
      <c r="ANC550" s="105"/>
      <c r="AND550" s="105"/>
      <c r="ANE550" s="105"/>
      <c r="ANF550" s="105"/>
      <c r="ANG550" s="105"/>
      <c r="ANH550" s="105"/>
      <c r="ANI550" s="105"/>
      <c r="ANJ550" s="105"/>
      <c r="ANK550" s="105"/>
      <c r="ANL550" s="105"/>
      <c r="ANM550" s="105"/>
      <c r="ANN550" s="105"/>
      <c r="ANO550" s="105"/>
      <c r="ANP550" s="105"/>
      <c r="ANQ550" s="105"/>
      <c r="ANR550" s="105"/>
      <c r="ANS550" s="105"/>
      <c r="ANT550" s="105"/>
      <c r="ANU550" s="105"/>
      <c r="ANV550" s="105"/>
      <c r="ANW550" s="105"/>
      <c r="ANX550" s="105"/>
      <c r="ANY550" s="105"/>
      <c r="ANZ550" s="105"/>
      <c r="AOA550" s="105"/>
      <c r="AOB550" s="105"/>
      <c r="AOC550" s="105"/>
      <c r="AOD550" s="105"/>
      <c r="AOE550" s="105"/>
      <c r="AOF550" s="105"/>
      <c r="AOG550" s="105"/>
      <c r="AOH550" s="105"/>
      <c r="AOI550" s="105"/>
      <c r="AOJ550" s="105"/>
      <c r="AOK550" s="105"/>
      <c r="AOL550" s="105"/>
      <c r="AOM550" s="105"/>
      <c r="AON550" s="105"/>
      <c r="AOO550" s="105"/>
      <c r="AOP550" s="105"/>
      <c r="AOQ550" s="105"/>
      <c r="AOR550" s="105"/>
      <c r="AOS550" s="105"/>
      <c r="AOT550" s="105"/>
      <c r="AOU550" s="105"/>
      <c r="AOV550" s="105"/>
      <c r="AOW550" s="105"/>
      <c r="AOX550" s="105"/>
      <c r="AOY550" s="105"/>
      <c r="AOZ550" s="105"/>
      <c r="APA550" s="105"/>
      <c r="APB550" s="105"/>
      <c r="APC550" s="105"/>
      <c r="APD550" s="105"/>
      <c r="APE550" s="105"/>
      <c r="APF550" s="105"/>
      <c r="APG550" s="105"/>
      <c r="APH550" s="105"/>
      <c r="API550" s="105"/>
      <c r="APJ550" s="105"/>
      <c r="APK550" s="105"/>
      <c r="APL550" s="105"/>
      <c r="APM550" s="105"/>
      <c r="APN550" s="105"/>
      <c r="APO550" s="105"/>
      <c r="APP550" s="105"/>
      <c r="APQ550" s="105"/>
      <c r="APR550" s="105"/>
      <c r="APS550" s="105"/>
      <c r="APT550" s="105"/>
      <c r="APU550" s="105"/>
      <c r="APV550" s="105"/>
      <c r="APW550" s="105"/>
      <c r="APX550" s="105"/>
      <c r="APY550" s="105"/>
      <c r="APZ550" s="105"/>
      <c r="AQA550" s="105"/>
      <c r="AQB550" s="105"/>
      <c r="AQC550" s="105"/>
      <c r="AQD550" s="105"/>
      <c r="AQE550" s="105"/>
      <c r="AQF550" s="105"/>
      <c r="AQG550" s="105"/>
      <c r="AQH550" s="105"/>
      <c r="AQI550" s="105"/>
      <c r="AQJ550" s="105"/>
      <c r="AQK550" s="105"/>
      <c r="AQL550" s="105"/>
      <c r="AQM550" s="105"/>
      <c r="AQN550" s="105"/>
      <c r="AQO550" s="105"/>
      <c r="AQP550" s="105"/>
      <c r="AQQ550" s="105"/>
      <c r="AQR550" s="105"/>
      <c r="AQS550" s="105"/>
      <c r="AQT550" s="105"/>
      <c r="AQU550" s="105"/>
      <c r="AQV550" s="105"/>
      <c r="AQW550" s="105"/>
      <c r="AQX550" s="105"/>
      <c r="AQY550" s="105"/>
      <c r="AQZ550" s="105"/>
      <c r="ARA550" s="105"/>
      <c r="ARB550" s="105"/>
      <c r="ARC550" s="105"/>
      <c r="ARD550" s="105"/>
      <c r="ARE550" s="105"/>
      <c r="ARF550" s="105"/>
      <c r="ARG550" s="105"/>
      <c r="ARH550" s="105"/>
      <c r="ARI550" s="105"/>
      <c r="ARJ550" s="105"/>
      <c r="ARK550" s="105"/>
      <c r="ARL550" s="105"/>
      <c r="ARM550" s="105"/>
      <c r="ARN550" s="105"/>
      <c r="ARO550" s="105"/>
      <c r="ARP550" s="105"/>
      <c r="ARQ550" s="105"/>
      <c r="ARR550" s="105"/>
      <c r="ARS550" s="105"/>
      <c r="ART550" s="105"/>
      <c r="ARU550" s="105"/>
      <c r="ARV550" s="105"/>
      <c r="ARW550" s="105"/>
      <c r="ARX550" s="105"/>
      <c r="ARY550" s="105"/>
      <c r="ARZ550" s="105"/>
      <c r="ASA550" s="105"/>
      <c r="ASB550" s="105"/>
      <c r="ASC550" s="105"/>
      <c r="ASD550" s="105"/>
      <c r="ASE550" s="105"/>
      <c r="ASF550" s="105"/>
      <c r="ASG550" s="105"/>
      <c r="ASH550" s="105"/>
      <c r="ASI550" s="105"/>
      <c r="ASJ550" s="105"/>
      <c r="ASK550" s="105"/>
      <c r="ASL550" s="105"/>
      <c r="ASM550" s="105"/>
      <c r="ASN550" s="105"/>
      <c r="ASO550" s="105"/>
      <c r="ASP550" s="105"/>
      <c r="ASQ550" s="105"/>
      <c r="ASR550" s="105"/>
      <c r="ASS550" s="105"/>
      <c r="AST550" s="105"/>
      <c r="ASU550" s="105"/>
      <c r="ASV550" s="105"/>
      <c r="ASW550" s="105"/>
      <c r="ASX550" s="105"/>
      <c r="ASY550" s="105"/>
      <c r="ASZ550" s="105"/>
      <c r="ATA550" s="105"/>
      <c r="ATB550" s="105"/>
      <c r="ATC550" s="105"/>
      <c r="ATD550" s="105"/>
      <c r="ATE550" s="105"/>
      <c r="ATF550" s="105"/>
      <c r="ATG550" s="105"/>
      <c r="ATH550" s="105"/>
      <c r="ATI550" s="105"/>
      <c r="ATJ550" s="105"/>
      <c r="ATK550" s="105"/>
      <c r="ATL550" s="105"/>
      <c r="ATM550" s="105"/>
      <c r="ATN550" s="105"/>
      <c r="ATO550" s="105"/>
      <c r="ATP550" s="105"/>
      <c r="ATQ550" s="105"/>
      <c r="ATR550" s="105"/>
      <c r="ATS550" s="105"/>
      <c r="ATT550" s="105"/>
      <c r="ATU550" s="105"/>
      <c r="ATV550" s="105"/>
      <c r="ATW550" s="105"/>
      <c r="ATX550" s="105"/>
      <c r="ATY550" s="105"/>
      <c r="ATZ550" s="105"/>
      <c r="AUA550" s="105"/>
      <c r="AUB550" s="105"/>
      <c r="AUC550" s="105"/>
      <c r="AUD550" s="105"/>
      <c r="AUE550" s="105"/>
      <c r="AUF550" s="105"/>
      <c r="AUG550" s="105"/>
      <c r="AUH550" s="105"/>
      <c r="AUI550" s="105"/>
      <c r="AUJ550" s="105"/>
      <c r="AUK550" s="105"/>
      <c r="AUL550" s="105"/>
      <c r="AUM550" s="105"/>
      <c r="AUN550" s="105"/>
      <c r="AUO550" s="105"/>
      <c r="AUP550" s="105"/>
      <c r="AUQ550" s="105"/>
      <c r="AUR550" s="105"/>
      <c r="AUS550" s="105"/>
      <c r="AUT550" s="105"/>
      <c r="AUU550" s="105"/>
      <c r="AUV550" s="105"/>
      <c r="AUW550" s="105"/>
      <c r="AUX550" s="105"/>
      <c r="AUY550" s="105"/>
      <c r="AUZ550" s="105"/>
      <c r="AVA550" s="105"/>
      <c r="AVB550" s="105"/>
      <c r="AVC550" s="105"/>
      <c r="AVD550" s="105"/>
      <c r="AVE550" s="105"/>
      <c r="AVF550" s="105"/>
      <c r="AVG550" s="105"/>
      <c r="AVH550" s="105"/>
      <c r="AVI550" s="105"/>
      <c r="AVJ550" s="105"/>
      <c r="AVK550" s="105"/>
      <c r="AVL550" s="105"/>
      <c r="AVM550" s="105"/>
      <c r="AVN550" s="105"/>
      <c r="AVO550" s="105"/>
      <c r="AVP550" s="105"/>
      <c r="AVQ550" s="105"/>
      <c r="AVR550" s="105"/>
      <c r="AVS550" s="105"/>
      <c r="AVT550" s="105"/>
      <c r="AVU550" s="105"/>
      <c r="AVV550" s="105"/>
      <c r="AVW550" s="105"/>
      <c r="AVX550" s="105"/>
      <c r="AVY550" s="105"/>
      <c r="AVZ550" s="105"/>
      <c r="AWA550" s="105"/>
      <c r="AWB550" s="105"/>
      <c r="AWC550" s="105"/>
      <c r="AWD550" s="105"/>
      <c r="AWE550" s="105"/>
      <c r="AWF550" s="105"/>
      <c r="AWG550" s="105"/>
      <c r="AWH550" s="105"/>
      <c r="AWI550" s="105"/>
      <c r="AWJ550" s="105"/>
      <c r="AWK550" s="105"/>
      <c r="AWL550" s="105"/>
      <c r="AWM550" s="105"/>
      <c r="AWN550" s="105"/>
      <c r="AWO550" s="105"/>
      <c r="AWP550" s="105"/>
      <c r="AWQ550" s="105"/>
      <c r="AWR550" s="105"/>
      <c r="AWS550" s="105"/>
      <c r="AWT550" s="105"/>
      <c r="AWU550" s="105"/>
      <c r="AWV550" s="105"/>
      <c r="AWW550" s="105"/>
      <c r="AWX550" s="105"/>
      <c r="AWY550" s="105"/>
      <c r="AWZ550" s="105"/>
      <c r="AXA550" s="105"/>
      <c r="AXB550" s="105"/>
      <c r="AXC550" s="105"/>
      <c r="AXD550" s="105"/>
      <c r="AXE550" s="105"/>
      <c r="AXF550" s="105"/>
      <c r="AXG550" s="105"/>
      <c r="AXH550" s="105"/>
      <c r="AXI550" s="105"/>
      <c r="AXJ550" s="105"/>
      <c r="AXK550" s="105"/>
      <c r="AXL550" s="105"/>
      <c r="AXM550" s="105"/>
      <c r="AXN550" s="105"/>
      <c r="AXO550" s="105"/>
      <c r="AXP550" s="105"/>
      <c r="AXQ550" s="105"/>
      <c r="AXR550" s="105"/>
      <c r="AXS550" s="105"/>
      <c r="AXT550" s="105"/>
      <c r="AXU550" s="105"/>
      <c r="AXV550" s="105"/>
      <c r="AXW550" s="105"/>
      <c r="AXX550" s="105"/>
    </row>
    <row r="551" spans="1:1324" s="106" customFormat="1" ht="15.75" hidden="1" customHeight="1" x14ac:dyDescent="0.2">
      <c r="A551" s="78" t="s">
        <v>2733</v>
      </c>
      <c r="B551" s="62" t="s">
        <v>1368</v>
      </c>
      <c r="C551" s="63" t="s">
        <v>1648</v>
      </c>
      <c r="D551" s="64" t="s">
        <v>2734</v>
      </c>
      <c r="E551" s="51">
        <v>42409</v>
      </c>
      <c r="F551" s="66" t="s">
        <v>1167</v>
      </c>
      <c r="G551" s="30" t="s">
        <v>1186</v>
      </c>
      <c r="H551" s="30">
        <v>42423</v>
      </c>
      <c r="I551" s="30" t="s">
        <v>1065</v>
      </c>
      <c r="J551" s="173"/>
      <c r="K551" s="84" t="s">
        <v>1807</v>
      </c>
      <c r="L551" s="87">
        <v>1</v>
      </c>
      <c r="M551" s="87">
        <v>1</v>
      </c>
      <c r="N551" s="84" t="s">
        <v>326</v>
      </c>
      <c r="O551" s="84">
        <v>1</v>
      </c>
      <c r="P551" s="84" t="s">
        <v>326</v>
      </c>
      <c r="Q551" s="84">
        <v>1</v>
      </c>
      <c r="R551" s="84" t="s">
        <v>326</v>
      </c>
      <c r="S551" s="84">
        <v>1</v>
      </c>
      <c r="T551" s="84" t="s">
        <v>49</v>
      </c>
      <c r="U551" s="84">
        <v>1</v>
      </c>
      <c r="V551" s="84">
        <v>1</v>
      </c>
      <c r="W551" s="84">
        <v>0</v>
      </c>
      <c r="X551" s="87">
        <v>0</v>
      </c>
      <c r="Y551" s="84">
        <v>0</v>
      </c>
      <c r="Z551" s="84">
        <v>0</v>
      </c>
      <c r="AA551" s="87">
        <v>0</v>
      </c>
      <c r="AB551" s="84">
        <v>0</v>
      </c>
      <c r="AC551" s="84">
        <v>0</v>
      </c>
      <c r="AD551" s="84">
        <v>0</v>
      </c>
      <c r="AE551" s="84">
        <v>0</v>
      </c>
      <c r="AF551" s="110"/>
      <c r="AG551" s="131"/>
      <c r="AH551" s="131"/>
      <c r="AI551" s="131"/>
      <c r="AJ551" s="131"/>
      <c r="AK551" s="131"/>
      <c r="AL551" s="131"/>
      <c r="AM551" s="131"/>
      <c r="AN551" s="131"/>
      <c r="AO551" s="131"/>
      <c r="AP551" s="131"/>
      <c r="AQ551" s="131"/>
      <c r="AR551" s="131"/>
      <c r="AS551" s="131"/>
      <c r="AT551" s="131"/>
      <c r="AU551" s="131"/>
      <c r="AV551" s="131"/>
      <c r="AW551" s="131"/>
      <c r="AX551" s="131"/>
      <c r="AY551" s="131"/>
      <c r="AZ551" s="131"/>
      <c r="BA551" s="131"/>
      <c r="BB551" s="131"/>
      <c r="BC551" s="131"/>
      <c r="BD551" s="131"/>
      <c r="BE551" s="131"/>
      <c r="BF551" s="131"/>
      <c r="BG551" s="131"/>
      <c r="BH551" s="131"/>
      <c r="BI551" s="131"/>
      <c r="BJ551" s="131"/>
      <c r="BK551" s="131"/>
      <c r="BL551" s="131"/>
      <c r="BM551" s="131"/>
      <c r="BN551" s="131"/>
      <c r="BO551" s="131"/>
      <c r="BP551" s="131"/>
      <c r="BQ551" s="131"/>
      <c r="BR551" s="131"/>
      <c r="BS551" s="131"/>
      <c r="BT551" s="131"/>
      <c r="BU551" s="131"/>
      <c r="BV551" s="131"/>
      <c r="BW551" s="131"/>
      <c r="BX551" s="131"/>
      <c r="BY551" s="131"/>
      <c r="BZ551" s="131"/>
      <c r="CA551" s="131"/>
      <c r="CB551" s="131"/>
      <c r="CC551" s="131"/>
      <c r="CD551" s="131"/>
      <c r="CE551" s="131"/>
      <c r="CF551" s="131"/>
      <c r="CG551" s="131"/>
      <c r="CH551" s="131"/>
      <c r="CI551" s="131"/>
      <c r="CJ551" s="131"/>
      <c r="CK551" s="131"/>
      <c r="CL551" s="131"/>
      <c r="CM551" s="131"/>
      <c r="CN551" s="131"/>
      <c r="CO551" s="131"/>
      <c r="CP551" s="131"/>
      <c r="CQ551" s="131"/>
      <c r="CR551" s="131"/>
      <c r="CS551" s="131"/>
      <c r="CT551" s="131"/>
      <c r="CU551" s="131"/>
      <c r="CV551" s="131"/>
      <c r="CW551" s="131"/>
      <c r="CX551" s="131"/>
      <c r="CY551" s="131"/>
      <c r="CZ551" s="131"/>
      <c r="DA551" s="131"/>
      <c r="DB551" s="131"/>
      <c r="DC551" s="131"/>
      <c r="DD551" s="131"/>
      <c r="DE551" s="131"/>
      <c r="DF551" s="131"/>
      <c r="DG551" s="131"/>
      <c r="DH551" s="131"/>
      <c r="DI551" s="131"/>
      <c r="DJ551" s="131"/>
      <c r="DK551" s="131"/>
      <c r="DL551" s="131"/>
      <c r="DM551" s="131"/>
      <c r="DN551" s="131"/>
      <c r="DO551" s="131"/>
      <c r="DP551" s="131"/>
      <c r="DQ551" s="131"/>
      <c r="DR551" s="131"/>
      <c r="DS551" s="131"/>
      <c r="DT551" s="131"/>
      <c r="DU551" s="131"/>
      <c r="DV551" s="131"/>
      <c r="DW551" s="131"/>
      <c r="DX551" s="131"/>
      <c r="DY551" s="131"/>
      <c r="DZ551" s="131"/>
      <c r="EA551" s="131"/>
      <c r="EB551" s="131"/>
      <c r="EC551" s="131"/>
      <c r="ED551" s="131"/>
      <c r="EE551" s="131"/>
      <c r="EF551" s="131"/>
      <c r="EG551" s="131"/>
      <c r="EH551" s="131"/>
      <c r="EI551" s="131"/>
      <c r="EJ551" s="131"/>
      <c r="EK551" s="131"/>
      <c r="EL551" s="131"/>
      <c r="EM551" s="131"/>
      <c r="EN551" s="131"/>
      <c r="EO551" s="131"/>
      <c r="EP551" s="131"/>
      <c r="EQ551" s="131"/>
      <c r="ER551" s="131"/>
      <c r="ES551" s="131"/>
      <c r="ET551" s="131"/>
      <c r="EU551" s="131"/>
      <c r="EV551" s="131"/>
      <c r="EW551" s="131"/>
      <c r="EX551" s="131"/>
      <c r="EY551" s="131"/>
      <c r="EZ551" s="131"/>
      <c r="FA551" s="131"/>
      <c r="FB551" s="131"/>
      <c r="FC551" s="131"/>
      <c r="FD551" s="131"/>
      <c r="FE551" s="131"/>
      <c r="FF551" s="131"/>
      <c r="FG551" s="131"/>
      <c r="FH551" s="131"/>
      <c r="FI551" s="131"/>
      <c r="FJ551" s="131"/>
      <c r="FK551" s="131"/>
      <c r="FL551" s="131"/>
      <c r="FM551" s="131"/>
      <c r="FN551" s="131"/>
      <c r="FO551" s="131"/>
      <c r="FP551" s="131"/>
      <c r="FQ551" s="131"/>
      <c r="FR551" s="131"/>
      <c r="FS551" s="131"/>
      <c r="FT551" s="131"/>
      <c r="FU551" s="131"/>
      <c r="FV551" s="131"/>
      <c r="FW551" s="131"/>
      <c r="FX551" s="131"/>
      <c r="FY551" s="131"/>
      <c r="FZ551" s="131"/>
      <c r="GA551" s="131"/>
      <c r="GB551" s="131"/>
      <c r="GC551" s="131"/>
      <c r="GD551" s="131"/>
      <c r="GE551" s="131"/>
      <c r="GF551" s="131"/>
      <c r="GG551" s="131"/>
      <c r="GH551" s="131"/>
      <c r="GI551" s="131"/>
      <c r="GJ551" s="131"/>
      <c r="GK551" s="131"/>
      <c r="GL551" s="131"/>
      <c r="GM551" s="131"/>
      <c r="GN551" s="131"/>
      <c r="GO551" s="131"/>
      <c r="GP551" s="131"/>
      <c r="GQ551" s="131"/>
      <c r="GR551" s="131"/>
      <c r="GS551" s="131"/>
      <c r="GT551" s="131"/>
      <c r="GU551" s="131"/>
      <c r="GV551" s="131"/>
      <c r="GW551" s="131"/>
      <c r="GX551" s="131"/>
      <c r="GY551" s="131"/>
      <c r="GZ551" s="131"/>
      <c r="HA551" s="131"/>
      <c r="HB551" s="131"/>
      <c r="HC551" s="131"/>
      <c r="HD551" s="131"/>
      <c r="HE551" s="131"/>
      <c r="HF551" s="131"/>
      <c r="HG551" s="131"/>
      <c r="HH551" s="131"/>
      <c r="HI551" s="131"/>
      <c r="HJ551" s="131"/>
      <c r="HK551" s="131"/>
      <c r="HL551" s="131"/>
      <c r="HM551" s="131"/>
      <c r="HN551" s="131"/>
      <c r="HO551" s="131"/>
      <c r="HP551" s="131"/>
      <c r="HQ551" s="131"/>
      <c r="HR551" s="131"/>
      <c r="HS551" s="131"/>
      <c r="HT551" s="131"/>
      <c r="HU551" s="131"/>
      <c r="HV551" s="131"/>
      <c r="HW551" s="131"/>
      <c r="HX551" s="131"/>
      <c r="HY551" s="131"/>
      <c r="HZ551" s="131"/>
      <c r="IA551" s="131"/>
      <c r="IB551" s="131"/>
      <c r="IC551" s="131"/>
      <c r="ID551" s="131"/>
      <c r="IE551" s="131"/>
      <c r="IF551" s="131"/>
      <c r="IG551" s="131"/>
      <c r="IH551" s="131"/>
      <c r="II551" s="131"/>
      <c r="IJ551" s="131"/>
      <c r="IK551" s="131"/>
      <c r="IL551" s="131"/>
      <c r="IM551" s="131"/>
      <c r="IN551" s="131"/>
      <c r="IO551" s="131"/>
      <c r="IP551" s="131"/>
      <c r="IQ551" s="131"/>
      <c r="IR551" s="131"/>
      <c r="IS551" s="131"/>
      <c r="IT551" s="131"/>
      <c r="IU551" s="131"/>
      <c r="IV551" s="131"/>
      <c r="IW551" s="131"/>
      <c r="IX551" s="131"/>
      <c r="IY551" s="131"/>
      <c r="IZ551" s="131"/>
      <c r="JA551" s="131"/>
      <c r="JB551" s="131"/>
      <c r="JC551" s="131"/>
      <c r="JD551" s="131"/>
      <c r="JE551" s="131"/>
      <c r="JF551" s="131"/>
      <c r="JG551" s="131"/>
      <c r="JH551" s="131"/>
      <c r="JI551" s="131"/>
      <c r="JJ551" s="131"/>
      <c r="JK551" s="131"/>
      <c r="JL551" s="131"/>
      <c r="JM551" s="131"/>
      <c r="JN551" s="131"/>
      <c r="JO551" s="131"/>
      <c r="JP551" s="131"/>
      <c r="JQ551" s="131"/>
      <c r="JR551" s="131"/>
      <c r="JS551" s="131"/>
      <c r="JT551" s="131"/>
      <c r="JU551" s="131"/>
      <c r="JV551" s="131"/>
      <c r="JW551" s="131"/>
      <c r="JX551" s="131"/>
      <c r="JY551" s="131"/>
      <c r="JZ551" s="131"/>
      <c r="KA551" s="131"/>
      <c r="KB551" s="131"/>
      <c r="KC551" s="131"/>
      <c r="KD551" s="131"/>
      <c r="KE551" s="131"/>
      <c r="KF551" s="131"/>
      <c r="KG551" s="131"/>
      <c r="KH551" s="131"/>
      <c r="KI551" s="131"/>
      <c r="KJ551" s="131"/>
      <c r="KK551" s="131"/>
      <c r="KL551" s="131"/>
      <c r="KM551" s="131"/>
      <c r="KN551" s="131"/>
      <c r="KO551" s="131"/>
      <c r="KP551" s="131"/>
      <c r="KQ551" s="131"/>
      <c r="KR551" s="131"/>
      <c r="KS551" s="131"/>
      <c r="KT551" s="131"/>
      <c r="KU551" s="131"/>
      <c r="KV551" s="131"/>
      <c r="KW551" s="131"/>
      <c r="KX551" s="131"/>
      <c r="KY551" s="131"/>
      <c r="KZ551" s="131"/>
      <c r="LA551" s="131"/>
      <c r="LB551" s="131"/>
      <c r="LC551" s="131"/>
      <c r="LD551" s="131"/>
      <c r="LE551" s="131"/>
      <c r="LF551" s="131"/>
      <c r="LG551" s="131"/>
      <c r="LH551" s="131"/>
      <c r="LI551" s="131"/>
      <c r="LJ551" s="131"/>
      <c r="LK551" s="131"/>
      <c r="LL551" s="131"/>
      <c r="LM551" s="131"/>
      <c r="LN551" s="131"/>
      <c r="LO551" s="131"/>
      <c r="LP551" s="131"/>
      <c r="LQ551" s="131"/>
      <c r="LR551" s="131"/>
      <c r="LS551" s="131"/>
      <c r="LT551" s="131"/>
      <c r="LU551" s="131"/>
      <c r="LV551" s="131"/>
      <c r="LW551" s="131"/>
      <c r="LX551" s="131"/>
      <c r="LY551" s="131"/>
      <c r="LZ551" s="131"/>
      <c r="MA551" s="131"/>
      <c r="MB551" s="131"/>
      <c r="MC551" s="131"/>
      <c r="MD551" s="131"/>
      <c r="ME551" s="131"/>
      <c r="MF551" s="131"/>
      <c r="MG551" s="131"/>
      <c r="MH551" s="131"/>
      <c r="MI551" s="131"/>
      <c r="MJ551" s="131"/>
      <c r="MK551" s="131"/>
      <c r="ML551" s="131"/>
      <c r="MM551" s="131"/>
      <c r="MN551" s="131"/>
      <c r="MO551" s="131"/>
      <c r="MP551" s="131"/>
      <c r="MQ551" s="131"/>
      <c r="MR551" s="131"/>
      <c r="MS551" s="131"/>
      <c r="MT551" s="131"/>
      <c r="MU551" s="131"/>
      <c r="MV551" s="131"/>
      <c r="MW551" s="131"/>
      <c r="MX551" s="131"/>
      <c r="MY551" s="131"/>
      <c r="MZ551" s="131"/>
      <c r="NA551" s="131"/>
      <c r="NB551" s="131"/>
      <c r="NC551" s="131"/>
      <c r="ND551" s="131"/>
      <c r="NE551" s="131"/>
      <c r="NF551" s="131"/>
      <c r="NG551" s="131"/>
      <c r="NH551" s="131"/>
      <c r="NI551" s="131"/>
      <c r="NJ551" s="131"/>
      <c r="NK551" s="131"/>
      <c r="NL551" s="131"/>
      <c r="NM551" s="131"/>
      <c r="NN551" s="131"/>
      <c r="NO551" s="131"/>
      <c r="NP551" s="131"/>
      <c r="NQ551" s="131"/>
      <c r="NR551" s="131"/>
      <c r="NS551" s="131"/>
      <c r="NT551" s="131"/>
      <c r="NU551" s="131"/>
      <c r="NV551" s="131"/>
      <c r="NW551" s="131"/>
      <c r="NX551" s="131"/>
      <c r="NY551" s="131"/>
      <c r="NZ551" s="131"/>
      <c r="OA551" s="131"/>
      <c r="OB551" s="131"/>
      <c r="OC551" s="131"/>
      <c r="OD551" s="131"/>
      <c r="OE551" s="131"/>
      <c r="OF551" s="131"/>
      <c r="OG551" s="131"/>
      <c r="OH551" s="131"/>
      <c r="OI551" s="131"/>
      <c r="OJ551" s="131"/>
      <c r="OK551" s="131"/>
      <c r="OL551" s="131"/>
      <c r="OM551" s="131"/>
      <c r="ON551" s="131"/>
      <c r="OO551" s="131"/>
      <c r="OP551" s="131"/>
      <c r="OQ551" s="131"/>
      <c r="OR551" s="131"/>
      <c r="OS551" s="131"/>
      <c r="OT551" s="131"/>
      <c r="OU551" s="131"/>
      <c r="OV551" s="131"/>
      <c r="OW551" s="131"/>
      <c r="OX551" s="131"/>
      <c r="OY551" s="131"/>
      <c r="OZ551" s="131"/>
      <c r="PA551" s="131"/>
      <c r="PB551" s="131"/>
      <c r="PC551" s="131"/>
      <c r="PD551" s="131"/>
      <c r="PE551" s="131"/>
      <c r="PF551" s="131"/>
      <c r="PG551" s="131"/>
      <c r="PH551" s="131"/>
      <c r="PI551" s="131"/>
      <c r="PJ551" s="131"/>
      <c r="PK551" s="131"/>
      <c r="PL551" s="131"/>
      <c r="PM551" s="131"/>
      <c r="PN551" s="131"/>
      <c r="PO551" s="131"/>
      <c r="PP551" s="131"/>
      <c r="PQ551" s="131"/>
      <c r="PR551" s="131"/>
      <c r="PS551" s="131"/>
      <c r="PT551" s="131"/>
      <c r="PU551" s="131"/>
      <c r="PV551" s="131"/>
      <c r="PW551" s="131"/>
      <c r="PX551" s="131"/>
      <c r="PY551" s="131"/>
      <c r="PZ551" s="131"/>
      <c r="QA551" s="131"/>
      <c r="QB551" s="131"/>
      <c r="QC551" s="131"/>
      <c r="QD551" s="131"/>
      <c r="QE551" s="131"/>
      <c r="QF551" s="131"/>
      <c r="QG551" s="131"/>
      <c r="QH551" s="131"/>
      <c r="QI551" s="131"/>
      <c r="QJ551" s="131"/>
      <c r="QK551" s="131"/>
      <c r="QL551" s="131"/>
      <c r="QM551" s="131"/>
      <c r="QN551" s="131"/>
      <c r="QO551" s="131"/>
      <c r="QP551" s="131"/>
      <c r="QQ551" s="131"/>
      <c r="QR551" s="131"/>
      <c r="QS551" s="131"/>
      <c r="QT551" s="131"/>
      <c r="QU551" s="131"/>
      <c r="QV551" s="131"/>
      <c r="QW551" s="131"/>
      <c r="QX551" s="131"/>
      <c r="QY551" s="131"/>
      <c r="QZ551" s="131"/>
      <c r="RA551" s="131"/>
      <c r="RB551" s="131"/>
      <c r="RC551" s="131"/>
      <c r="RD551" s="131"/>
      <c r="RE551" s="131"/>
      <c r="RF551" s="131"/>
      <c r="RG551" s="131"/>
      <c r="RH551" s="131"/>
      <c r="RI551" s="131"/>
      <c r="RJ551" s="131"/>
      <c r="RK551" s="131"/>
      <c r="RL551" s="131"/>
      <c r="RM551" s="131"/>
      <c r="RN551" s="131"/>
      <c r="RO551" s="131"/>
      <c r="RP551" s="131"/>
      <c r="RQ551" s="131"/>
      <c r="RR551" s="131"/>
      <c r="RS551" s="131"/>
      <c r="RT551" s="131"/>
      <c r="RU551" s="131"/>
      <c r="RV551" s="131"/>
      <c r="RW551" s="131"/>
      <c r="RX551" s="131"/>
      <c r="RY551" s="131"/>
      <c r="RZ551" s="131"/>
      <c r="SA551" s="131"/>
      <c r="SB551" s="131"/>
      <c r="SC551" s="131"/>
      <c r="SD551" s="131"/>
      <c r="SE551" s="131"/>
      <c r="SF551" s="131"/>
      <c r="SG551" s="131"/>
      <c r="SH551" s="131"/>
      <c r="SI551" s="131"/>
      <c r="SJ551" s="131"/>
      <c r="SK551" s="131"/>
      <c r="SL551" s="131"/>
      <c r="SM551" s="131"/>
      <c r="SN551" s="131"/>
      <c r="SO551" s="131"/>
      <c r="SP551" s="131"/>
      <c r="SQ551" s="131"/>
      <c r="SR551" s="131"/>
      <c r="SS551" s="131"/>
      <c r="ST551" s="131"/>
      <c r="SU551" s="131"/>
      <c r="SV551" s="131"/>
      <c r="SW551" s="131"/>
      <c r="SX551" s="131"/>
      <c r="SY551" s="131"/>
      <c r="SZ551" s="131"/>
      <c r="TA551" s="131"/>
      <c r="TB551" s="131"/>
      <c r="TC551" s="131"/>
      <c r="TD551" s="131"/>
      <c r="TE551" s="131"/>
      <c r="TF551" s="131"/>
      <c r="TG551" s="131"/>
      <c r="TH551" s="131"/>
      <c r="TI551" s="131"/>
      <c r="TJ551" s="131"/>
      <c r="TK551" s="131"/>
      <c r="TL551" s="131"/>
      <c r="TM551" s="131"/>
      <c r="TN551" s="131"/>
      <c r="TO551" s="131"/>
      <c r="TP551" s="131"/>
      <c r="TQ551" s="131"/>
      <c r="TR551" s="131"/>
      <c r="TS551" s="131"/>
      <c r="TT551" s="131"/>
      <c r="TU551" s="131"/>
      <c r="TV551" s="131"/>
      <c r="TW551" s="131"/>
      <c r="TX551" s="131"/>
      <c r="TY551" s="131"/>
      <c r="TZ551" s="131"/>
      <c r="UA551" s="131"/>
      <c r="UB551" s="131"/>
      <c r="UC551" s="131"/>
      <c r="UD551" s="131"/>
      <c r="UE551" s="131"/>
      <c r="UF551" s="131"/>
      <c r="UG551" s="131"/>
      <c r="UH551" s="131"/>
      <c r="UI551" s="131"/>
      <c r="UJ551" s="131"/>
      <c r="UK551" s="131"/>
      <c r="UL551" s="131"/>
      <c r="UM551" s="131"/>
      <c r="UN551" s="131"/>
      <c r="UO551" s="131"/>
      <c r="UP551" s="131"/>
      <c r="UQ551" s="131"/>
      <c r="UR551" s="131"/>
      <c r="US551" s="131"/>
      <c r="UT551" s="131"/>
      <c r="UU551" s="131"/>
      <c r="UV551" s="131"/>
      <c r="UW551" s="131"/>
      <c r="UX551" s="131"/>
      <c r="UY551" s="131"/>
      <c r="UZ551" s="131"/>
      <c r="VA551" s="131"/>
      <c r="VB551" s="131"/>
      <c r="VC551" s="131"/>
      <c r="VD551" s="131"/>
      <c r="VE551" s="131"/>
      <c r="VF551" s="131"/>
      <c r="VG551" s="131"/>
      <c r="VH551" s="131"/>
      <c r="VI551" s="131"/>
      <c r="VJ551" s="131"/>
      <c r="VK551" s="131"/>
      <c r="VL551" s="131"/>
      <c r="VM551" s="131"/>
      <c r="VN551" s="131"/>
      <c r="VO551" s="131"/>
      <c r="VP551" s="131"/>
      <c r="VQ551" s="131"/>
      <c r="VR551" s="131"/>
      <c r="VS551" s="131"/>
      <c r="VT551" s="131"/>
      <c r="VU551" s="131"/>
      <c r="VV551" s="131"/>
      <c r="VW551" s="131"/>
      <c r="VX551" s="131"/>
      <c r="VY551" s="131"/>
      <c r="VZ551" s="131"/>
      <c r="WA551" s="131"/>
      <c r="WB551" s="131"/>
      <c r="WC551" s="131"/>
      <c r="WD551" s="131"/>
      <c r="WE551" s="131"/>
      <c r="WF551" s="131"/>
      <c r="WG551" s="131"/>
      <c r="WH551" s="131"/>
      <c r="WI551" s="131"/>
      <c r="WJ551" s="131"/>
      <c r="WK551" s="131"/>
      <c r="WL551" s="131"/>
      <c r="WM551" s="131"/>
      <c r="WN551" s="131"/>
      <c r="WO551" s="131"/>
      <c r="WP551" s="131"/>
      <c r="WQ551" s="131"/>
      <c r="WR551" s="131"/>
      <c r="WS551" s="131"/>
      <c r="WT551" s="131"/>
      <c r="WU551" s="131"/>
      <c r="WV551" s="131"/>
      <c r="WW551" s="131"/>
      <c r="WX551" s="131"/>
      <c r="WY551" s="131"/>
      <c r="WZ551" s="131"/>
      <c r="XA551" s="131"/>
      <c r="XB551" s="131"/>
      <c r="XC551" s="131"/>
      <c r="XD551" s="131"/>
      <c r="XE551" s="131"/>
      <c r="XF551" s="131"/>
      <c r="XG551" s="131"/>
      <c r="XH551" s="131"/>
      <c r="XI551" s="131"/>
      <c r="XJ551" s="131"/>
      <c r="XK551" s="131"/>
      <c r="XL551" s="131"/>
      <c r="XM551" s="131"/>
      <c r="XN551" s="131"/>
      <c r="XO551" s="131"/>
      <c r="XP551" s="131"/>
      <c r="XQ551" s="131"/>
      <c r="XR551" s="131"/>
      <c r="XS551" s="131"/>
      <c r="XT551" s="131"/>
      <c r="XU551" s="131"/>
      <c r="XV551" s="131"/>
      <c r="XW551" s="131"/>
      <c r="XX551" s="131"/>
      <c r="XY551" s="131"/>
      <c r="XZ551" s="131"/>
      <c r="YA551" s="131"/>
      <c r="YB551" s="131"/>
      <c r="YC551" s="131"/>
      <c r="YD551" s="131"/>
      <c r="YE551" s="131"/>
      <c r="YF551" s="131"/>
      <c r="YG551" s="131"/>
      <c r="YH551" s="131"/>
      <c r="YI551" s="131"/>
      <c r="YJ551" s="131"/>
      <c r="YK551" s="131"/>
      <c r="YL551" s="131"/>
      <c r="YM551" s="131"/>
      <c r="YN551" s="131"/>
      <c r="YO551" s="131"/>
      <c r="YP551" s="131"/>
      <c r="YQ551" s="131"/>
      <c r="YR551" s="131"/>
      <c r="YS551" s="131"/>
      <c r="YT551" s="131"/>
      <c r="YU551" s="131"/>
      <c r="YV551" s="131"/>
      <c r="YW551" s="131"/>
      <c r="YX551" s="131"/>
      <c r="YY551" s="131"/>
      <c r="YZ551" s="131"/>
      <c r="ZA551" s="131"/>
      <c r="ZB551" s="131"/>
      <c r="ZC551" s="131"/>
      <c r="ZD551" s="131"/>
      <c r="ZE551" s="131"/>
      <c r="ZF551" s="131"/>
      <c r="ZG551" s="131"/>
      <c r="ZH551" s="131"/>
      <c r="ZI551" s="131"/>
      <c r="ZJ551" s="131"/>
      <c r="ZK551" s="131"/>
      <c r="ZL551" s="131"/>
      <c r="ZM551" s="131"/>
      <c r="ZN551" s="131"/>
      <c r="ZO551" s="131"/>
      <c r="ZP551" s="131"/>
      <c r="ZQ551" s="131"/>
      <c r="ZR551" s="131"/>
      <c r="ZS551" s="131"/>
      <c r="ZT551" s="131"/>
      <c r="ZU551" s="131"/>
      <c r="ZV551" s="131"/>
      <c r="ZW551" s="131"/>
      <c r="ZX551" s="131"/>
      <c r="ZY551" s="131"/>
      <c r="ZZ551" s="131"/>
      <c r="AAA551" s="131"/>
      <c r="AAB551" s="131"/>
      <c r="AAC551" s="131"/>
      <c r="AAD551" s="131"/>
      <c r="AAE551" s="131"/>
      <c r="AAF551" s="131"/>
      <c r="AAG551" s="131"/>
      <c r="AAH551" s="131"/>
      <c r="AAI551" s="131"/>
      <c r="AAJ551" s="131"/>
      <c r="AAK551" s="131"/>
      <c r="AAL551" s="131"/>
      <c r="AAM551" s="131"/>
      <c r="AAN551" s="131"/>
      <c r="AAO551" s="131"/>
      <c r="AAP551" s="131"/>
      <c r="AAQ551" s="131"/>
      <c r="AAR551" s="131"/>
      <c r="AAS551" s="131"/>
      <c r="AAT551" s="131"/>
      <c r="AAU551" s="131"/>
      <c r="AAV551" s="131"/>
      <c r="AAW551" s="131"/>
      <c r="AAX551" s="131"/>
      <c r="AAY551" s="131"/>
      <c r="AAZ551" s="131"/>
      <c r="ABA551" s="131"/>
      <c r="ABB551" s="131"/>
      <c r="ABC551" s="131"/>
      <c r="ABD551" s="131"/>
      <c r="ABE551" s="131"/>
      <c r="ABF551" s="131"/>
      <c r="ABG551" s="131"/>
      <c r="ABH551" s="131"/>
      <c r="ABI551" s="131"/>
      <c r="ABJ551" s="131"/>
      <c r="ABK551" s="131"/>
      <c r="ABL551" s="131"/>
      <c r="ABM551" s="131"/>
      <c r="ABN551" s="131"/>
      <c r="ABO551" s="131"/>
      <c r="ABP551" s="131"/>
      <c r="ABQ551" s="131"/>
      <c r="ABR551" s="131"/>
      <c r="ABS551" s="131"/>
      <c r="ABT551" s="131"/>
      <c r="ABU551" s="131"/>
      <c r="ABV551" s="131"/>
      <c r="ABW551" s="131"/>
      <c r="ABX551" s="131"/>
      <c r="ABY551" s="131"/>
      <c r="ABZ551" s="131"/>
      <c r="ACA551" s="131"/>
      <c r="ACB551" s="131"/>
      <c r="ACC551" s="131"/>
      <c r="ACD551" s="131"/>
      <c r="ACE551" s="131"/>
      <c r="ACF551" s="131"/>
      <c r="ACG551" s="131"/>
      <c r="ACH551" s="131"/>
      <c r="ACI551" s="131"/>
      <c r="ACJ551" s="131"/>
      <c r="ACK551" s="131"/>
      <c r="ACL551" s="131"/>
      <c r="ACM551" s="131"/>
      <c r="ACN551" s="131"/>
      <c r="ACO551" s="131"/>
      <c r="ACP551" s="131"/>
      <c r="ACQ551" s="131"/>
      <c r="ACR551" s="131"/>
      <c r="ACS551" s="131"/>
      <c r="ACT551" s="131"/>
      <c r="ACU551" s="131"/>
      <c r="ACV551" s="131"/>
      <c r="ACW551" s="131"/>
      <c r="ACX551" s="131"/>
      <c r="ACY551" s="131"/>
      <c r="ACZ551" s="131"/>
      <c r="ADA551" s="131"/>
      <c r="ADB551" s="131"/>
      <c r="ADC551" s="131"/>
      <c r="ADD551" s="131"/>
      <c r="ADE551" s="131"/>
      <c r="ADF551" s="131"/>
      <c r="ADG551" s="131"/>
      <c r="ADH551" s="131"/>
      <c r="ADI551" s="131"/>
      <c r="ADJ551" s="131"/>
      <c r="ADK551" s="131"/>
      <c r="ADL551" s="131"/>
      <c r="ADM551" s="131"/>
      <c r="ADN551" s="131"/>
      <c r="ADO551" s="131"/>
      <c r="ADP551" s="131"/>
      <c r="ADQ551" s="131"/>
      <c r="ADR551" s="131"/>
      <c r="ADS551" s="131"/>
      <c r="ADT551" s="131"/>
      <c r="ADU551" s="131"/>
      <c r="ADV551" s="131"/>
      <c r="ADW551" s="131"/>
      <c r="ADX551" s="131"/>
      <c r="ADY551" s="131"/>
      <c r="ADZ551" s="131"/>
      <c r="AEA551" s="131"/>
      <c r="AEB551" s="131"/>
      <c r="AEC551" s="131"/>
      <c r="AED551" s="131"/>
      <c r="AEE551" s="131"/>
      <c r="AEF551" s="131"/>
      <c r="AEG551" s="131"/>
      <c r="AEH551" s="131"/>
      <c r="AEI551" s="131"/>
      <c r="AEJ551" s="131"/>
      <c r="AEK551" s="131"/>
      <c r="AEL551" s="131"/>
      <c r="AEM551" s="131"/>
      <c r="AEN551" s="131"/>
      <c r="AEO551" s="131"/>
      <c r="AEP551" s="131"/>
      <c r="AEQ551" s="131"/>
      <c r="AER551" s="131"/>
      <c r="AES551" s="131"/>
      <c r="AET551" s="131"/>
      <c r="AEU551" s="131"/>
      <c r="AEV551" s="131"/>
      <c r="AEW551" s="131"/>
      <c r="AEX551" s="131"/>
      <c r="AEY551" s="131"/>
      <c r="AEZ551" s="131"/>
      <c r="AFA551" s="131"/>
      <c r="AFB551" s="131"/>
      <c r="AFC551" s="131"/>
      <c r="AFD551" s="131"/>
      <c r="AFE551" s="131"/>
      <c r="AFF551" s="131"/>
      <c r="AFG551" s="131"/>
      <c r="AFH551" s="131"/>
      <c r="AFI551" s="131"/>
      <c r="AFJ551" s="131"/>
      <c r="AFK551" s="131"/>
      <c r="AFL551" s="131"/>
      <c r="AFM551" s="131"/>
      <c r="AFN551" s="131"/>
      <c r="AFO551" s="131"/>
      <c r="AFP551" s="131"/>
      <c r="AFQ551" s="131"/>
      <c r="AFR551" s="131"/>
      <c r="AFS551" s="131"/>
      <c r="AFT551" s="131"/>
      <c r="AFU551" s="131"/>
      <c r="AFV551" s="131"/>
      <c r="AFW551" s="131"/>
      <c r="AFX551" s="131"/>
      <c r="AFY551" s="131"/>
      <c r="AFZ551" s="131"/>
      <c r="AGA551" s="131"/>
      <c r="AGB551" s="131"/>
      <c r="AGC551" s="131"/>
      <c r="AGD551" s="131"/>
      <c r="AGE551" s="131"/>
      <c r="AGF551" s="131"/>
      <c r="AGG551" s="131"/>
      <c r="AGH551" s="131"/>
      <c r="AGI551" s="131"/>
      <c r="AGJ551" s="131"/>
      <c r="AGK551" s="131"/>
      <c r="AGL551" s="131"/>
      <c r="AGM551" s="131"/>
      <c r="AGN551" s="131"/>
      <c r="AGO551" s="131"/>
      <c r="AGP551" s="131"/>
      <c r="AGQ551" s="131"/>
      <c r="AGR551" s="131"/>
      <c r="AGS551" s="131"/>
      <c r="AGT551" s="131"/>
      <c r="AGU551" s="131"/>
      <c r="AGV551" s="131"/>
      <c r="AGW551" s="131"/>
      <c r="AGX551" s="131"/>
      <c r="AGY551" s="131"/>
      <c r="AGZ551" s="131"/>
      <c r="AHA551" s="131"/>
      <c r="AHB551" s="131"/>
      <c r="AHC551" s="131"/>
      <c r="AHD551" s="131"/>
      <c r="AHE551" s="131"/>
      <c r="AHF551" s="131"/>
      <c r="AHG551" s="131"/>
      <c r="AHH551" s="131"/>
      <c r="AHI551" s="131"/>
      <c r="AHJ551" s="131"/>
      <c r="AHK551" s="131"/>
      <c r="AHL551" s="131"/>
      <c r="AHM551" s="131"/>
      <c r="AHN551" s="131"/>
      <c r="AHO551" s="131"/>
      <c r="AHP551" s="131"/>
      <c r="AHQ551" s="131"/>
      <c r="AHR551" s="131"/>
      <c r="AHS551" s="131"/>
      <c r="AHT551" s="131"/>
      <c r="AHU551" s="131"/>
      <c r="AHV551" s="131"/>
      <c r="AHW551" s="131"/>
      <c r="AHX551" s="131"/>
      <c r="AHY551" s="131"/>
      <c r="AHZ551" s="131"/>
      <c r="AIA551" s="131"/>
      <c r="AIB551" s="131"/>
      <c r="AIC551" s="131"/>
      <c r="AID551" s="131"/>
      <c r="AIE551" s="131"/>
      <c r="AIF551" s="131"/>
      <c r="AIG551" s="131"/>
      <c r="AIH551" s="131"/>
      <c r="AII551" s="131"/>
      <c r="AIJ551" s="131"/>
      <c r="AIK551" s="131"/>
      <c r="AIL551" s="131"/>
      <c r="AIM551" s="131"/>
      <c r="AIN551" s="131"/>
      <c r="AIO551" s="131"/>
      <c r="AIP551" s="131"/>
      <c r="AIQ551" s="131"/>
      <c r="AIR551" s="131"/>
      <c r="AIS551" s="131"/>
      <c r="AIT551" s="131"/>
      <c r="AIU551" s="131"/>
      <c r="AIV551" s="131"/>
      <c r="AIW551" s="131"/>
      <c r="AIX551" s="131"/>
      <c r="AIY551" s="131"/>
      <c r="AIZ551" s="131"/>
      <c r="AJA551" s="131"/>
      <c r="AJB551" s="131"/>
      <c r="AJC551" s="131"/>
      <c r="AJD551" s="131"/>
      <c r="AJE551" s="131"/>
      <c r="AJF551" s="131"/>
      <c r="AJG551" s="131"/>
      <c r="AJH551" s="131"/>
      <c r="AJI551" s="131"/>
      <c r="AJJ551" s="131"/>
      <c r="AJK551" s="131"/>
      <c r="AJL551" s="131"/>
      <c r="AJM551" s="131"/>
      <c r="AJN551" s="131"/>
      <c r="AJO551" s="131"/>
      <c r="AJP551" s="131"/>
      <c r="AJQ551" s="131"/>
      <c r="AJR551" s="131"/>
      <c r="AJS551" s="131"/>
      <c r="AJT551" s="131"/>
      <c r="AJU551" s="131"/>
      <c r="AJV551" s="131"/>
      <c r="AJW551" s="131"/>
      <c r="AJX551" s="131"/>
      <c r="AJY551" s="131"/>
      <c r="AJZ551" s="131"/>
      <c r="AKA551" s="131"/>
      <c r="AKB551" s="131"/>
      <c r="AKC551" s="131"/>
      <c r="AKD551" s="131"/>
      <c r="AKE551" s="131"/>
      <c r="AKF551" s="131"/>
      <c r="AKG551" s="131"/>
      <c r="AKH551" s="131"/>
      <c r="AKI551" s="131"/>
      <c r="AKJ551" s="131"/>
      <c r="AKK551" s="131"/>
      <c r="AKL551" s="131"/>
      <c r="AKM551" s="131"/>
      <c r="AKN551" s="131"/>
      <c r="AKO551" s="131"/>
      <c r="AKP551" s="131"/>
      <c r="AKQ551" s="131"/>
      <c r="AKR551" s="131"/>
      <c r="AKS551" s="131"/>
      <c r="AKT551" s="131"/>
      <c r="AKU551" s="131"/>
      <c r="AKV551" s="131"/>
      <c r="AKW551" s="131"/>
      <c r="AKX551" s="131"/>
      <c r="AKY551" s="131"/>
      <c r="AKZ551" s="131"/>
      <c r="ALA551" s="131"/>
      <c r="ALB551" s="131"/>
      <c r="ALC551" s="131"/>
      <c r="ALD551" s="131"/>
      <c r="ALE551" s="131"/>
      <c r="ALF551" s="131"/>
      <c r="ALG551" s="131"/>
      <c r="ALH551" s="131"/>
      <c r="ALI551" s="131"/>
      <c r="ALJ551" s="131"/>
      <c r="ALK551" s="131"/>
      <c r="ALL551" s="131"/>
      <c r="ALM551" s="131"/>
      <c r="ALN551" s="131"/>
      <c r="ALO551" s="131"/>
      <c r="ALP551" s="131"/>
      <c r="ALQ551" s="131"/>
      <c r="ALR551" s="131"/>
      <c r="ALS551" s="131"/>
      <c r="ALT551" s="131"/>
      <c r="ALU551" s="131"/>
      <c r="ALV551" s="131"/>
      <c r="ALW551" s="131"/>
      <c r="ALX551" s="131"/>
      <c r="ALY551" s="131"/>
      <c r="ALZ551" s="131"/>
      <c r="AMA551" s="131"/>
      <c r="AMB551" s="131"/>
      <c r="AMC551" s="131"/>
      <c r="AMD551" s="131"/>
      <c r="AME551" s="131"/>
      <c r="AMF551" s="131"/>
      <c r="AMG551" s="131"/>
      <c r="AMH551" s="131"/>
      <c r="AMI551" s="131"/>
      <c r="AMJ551" s="131"/>
      <c r="AMK551" s="131"/>
      <c r="AML551" s="131"/>
      <c r="AMM551" s="131"/>
      <c r="AMN551" s="131"/>
      <c r="AMO551" s="131"/>
      <c r="AMP551" s="131"/>
      <c r="AMQ551" s="131"/>
      <c r="AMR551" s="131"/>
      <c r="AMS551" s="131"/>
      <c r="AMT551" s="131"/>
      <c r="AMU551" s="131"/>
      <c r="AMV551" s="131"/>
      <c r="AMW551" s="131"/>
      <c r="AMX551" s="131"/>
      <c r="AMY551" s="131"/>
      <c r="AMZ551" s="131"/>
      <c r="ANA551" s="131"/>
      <c r="ANB551" s="131"/>
      <c r="ANC551" s="131"/>
      <c r="AND551" s="131"/>
      <c r="ANE551" s="131"/>
      <c r="ANF551" s="131"/>
      <c r="ANG551" s="131"/>
      <c r="ANH551" s="131"/>
      <c r="ANI551" s="131"/>
      <c r="ANJ551" s="131"/>
      <c r="ANK551" s="131"/>
      <c r="ANL551" s="131"/>
      <c r="ANM551" s="131"/>
      <c r="ANN551" s="131"/>
      <c r="ANO551" s="131"/>
      <c r="ANP551" s="131"/>
      <c r="ANQ551" s="131"/>
      <c r="ANR551" s="131"/>
      <c r="ANS551" s="131"/>
      <c r="ANT551" s="131"/>
      <c r="ANU551" s="131"/>
      <c r="ANV551" s="131"/>
      <c r="ANW551" s="131"/>
      <c r="ANX551" s="131"/>
      <c r="ANY551" s="131"/>
      <c r="ANZ551" s="131"/>
      <c r="AOA551" s="131"/>
      <c r="AOB551" s="131"/>
      <c r="AOC551" s="131"/>
      <c r="AOD551" s="131"/>
      <c r="AOE551" s="131"/>
      <c r="AOF551" s="131"/>
      <c r="AOG551" s="131"/>
      <c r="AOH551" s="131"/>
      <c r="AOI551" s="131"/>
      <c r="AOJ551" s="131"/>
      <c r="AOK551" s="131"/>
      <c r="AOL551" s="131"/>
      <c r="AOM551" s="131"/>
      <c r="AON551" s="131"/>
      <c r="AOO551" s="131"/>
      <c r="AOP551" s="131"/>
      <c r="AOQ551" s="131"/>
      <c r="AOR551" s="131"/>
      <c r="AOS551" s="131"/>
      <c r="AOT551" s="131"/>
      <c r="AOU551" s="131"/>
      <c r="AOV551" s="131"/>
      <c r="AOW551" s="131"/>
      <c r="AOX551" s="131"/>
      <c r="AOY551" s="131"/>
      <c r="AOZ551" s="131"/>
      <c r="APA551" s="131"/>
      <c r="APB551" s="131"/>
      <c r="APC551" s="131"/>
      <c r="APD551" s="131"/>
      <c r="APE551" s="131"/>
      <c r="APF551" s="131"/>
      <c r="APG551" s="131"/>
      <c r="APH551" s="131"/>
      <c r="API551" s="131"/>
      <c r="APJ551" s="131"/>
      <c r="APK551" s="131"/>
      <c r="APL551" s="131"/>
      <c r="APM551" s="131"/>
      <c r="APN551" s="131"/>
      <c r="APO551" s="131"/>
      <c r="APP551" s="131"/>
      <c r="APQ551" s="131"/>
      <c r="APR551" s="131"/>
      <c r="APS551" s="131"/>
      <c r="APT551" s="131"/>
      <c r="APU551" s="131"/>
      <c r="APV551" s="131"/>
      <c r="APW551" s="131"/>
      <c r="APX551" s="131"/>
      <c r="APY551" s="131"/>
      <c r="APZ551" s="131"/>
      <c r="AQA551" s="131"/>
      <c r="AQB551" s="131"/>
      <c r="AQC551" s="131"/>
      <c r="AQD551" s="131"/>
      <c r="AQE551" s="131"/>
      <c r="AQF551" s="131"/>
      <c r="AQG551" s="131"/>
      <c r="AQH551" s="131"/>
      <c r="AQI551" s="131"/>
      <c r="AQJ551" s="131"/>
      <c r="AQK551" s="131"/>
      <c r="AQL551" s="131"/>
      <c r="AQM551" s="131"/>
      <c r="AQN551" s="131"/>
      <c r="AQO551" s="131"/>
      <c r="AQP551" s="131"/>
      <c r="AQQ551" s="131"/>
      <c r="AQR551" s="131"/>
      <c r="AQS551" s="131"/>
      <c r="AQT551" s="131"/>
      <c r="AQU551" s="131"/>
      <c r="AQV551" s="131"/>
      <c r="AQW551" s="131"/>
      <c r="AQX551" s="131"/>
      <c r="AQY551" s="131"/>
      <c r="AQZ551" s="131"/>
      <c r="ARA551" s="131"/>
      <c r="ARB551" s="131"/>
      <c r="ARC551" s="131"/>
      <c r="ARD551" s="131"/>
      <c r="ARE551" s="131"/>
      <c r="ARF551" s="131"/>
      <c r="ARG551" s="131"/>
      <c r="ARH551" s="131"/>
      <c r="ARI551" s="131"/>
      <c r="ARJ551" s="131"/>
      <c r="ARK551" s="131"/>
      <c r="ARL551" s="131"/>
      <c r="ARM551" s="131"/>
      <c r="ARN551" s="131"/>
      <c r="ARO551" s="131"/>
      <c r="ARP551" s="131"/>
      <c r="ARQ551" s="131"/>
      <c r="ARR551" s="131"/>
      <c r="ARS551" s="131"/>
      <c r="ART551" s="131"/>
      <c r="ARU551" s="131"/>
      <c r="ARV551" s="131"/>
      <c r="ARW551" s="131"/>
      <c r="ARX551" s="131"/>
      <c r="ARY551" s="131"/>
      <c r="ARZ551" s="131"/>
      <c r="ASA551" s="131"/>
      <c r="ASB551" s="131"/>
      <c r="ASC551" s="131"/>
      <c r="ASD551" s="131"/>
      <c r="ASE551" s="131"/>
      <c r="ASF551" s="131"/>
      <c r="ASG551" s="131"/>
      <c r="ASH551" s="131"/>
      <c r="ASI551" s="131"/>
      <c r="ASJ551" s="131"/>
      <c r="ASK551" s="131"/>
      <c r="ASL551" s="131"/>
      <c r="ASM551" s="131"/>
      <c r="ASN551" s="131"/>
      <c r="ASO551" s="131"/>
      <c r="ASP551" s="131"/>
      <c r="ASQ551" s="131"/>
      <c r="ASR551" s="131"/>
      <c r="ASS551" s="131"/>
      <c r="AST551" s="131"/>
      <c r="ASU551" s="131"/>
      <c r="ASV551" s="131"/>
      <c r="ASW551" s="131"/>
      <c r="ASX551" s="131"/>
      <c r="ASY551" s="131"/>
      <c r="ASZ551" s="131"/>
      <c r="ATA551" s="131"/>
      <c r="ATB551" s="131"/>
      <c r="ATC551" s="131"/>
      <c r="ATD551" s="131"/>
      <c r="ATE551" s="131"/>
      <c r="ATF551" s="131"/>
      <c r="ATG551" s="131"/>
      <c r="ATH551" s="131"/>
      <c r="ATI551" s="131"/>
      <c r="ATJ551" s="131"/>
      <c r="ATK551" s="131"/>
      <c r="ATL551" s="131"/>
      <c r="ATM551" s="131"/>
      <c r="ATN551" s="131"/>
      <c r="ATO551" s="131"/>
      <c r="ATP551" s="131"/>
      <c r="ATQ551" s="131"/>
      <c r="ATR551" s="131"/>
      <c r="ATS551" s="131"/>
      <c r="ATT551" s="131"/>
      <c r="ATU551" s="131"/>
      <c r="ATV551" s="131"/>
      <c r="ATW551" s="131"/>
      <c r="ATX551" s="131"/>
      <c r="ATY551" s="131"/>
      <c r="ATZ551" s="131"/>
      <c r="AUA551" s="131"/>
      <c r="AUB551" s="131"/>
      <c r="AUC551" s="131"/>
      <c r="AUD551" s="131"/>
      <c r="AUE551" s="131"/>
      <c r="AUF551" s="131"/>
      <c r="AUG551" s="131"/>
      <c r="AUH551" s="131"/>
      <c r="AUI551" s="131"/>
      <c r="AUJ551" s="131"/>
      <c r="AUK551" s="131"/>
      <c r="AUL551" s="131"/>
      <c r="AUM551" s="131"/>
      <c r="AUN551" s="131"/>
      <c r="AUO551" s="131"/>
      <c r="AUP551" s="131"/>
      <c r="AUQ551" s="131"/>
      <c r="AUR551" s="131"/>
      <c r="AUS551" s="131"/>
      <c r="AUT551" s="131"/>
      <c r="AUU551" s="131"/>
      <c r="AUV551" s="131"/>
      <c r="AUW551" s="131"/>
      <c r="AUX551" s="131"/>
      <c r="AUY551" s="131"/>
      <c r="AUZ551" s="131"/>
      <c r="AVA551" s="131"/>
      <c r="AVB551" s="131"/>
      <c r="AVC551" s="131"/>
      <c r="AVD551" s="131"/>
      <c r="AVE551" s="131"/>
      <c r="AVF551" s="131"/>
      <c r="AVG551" s="131"/>
      <c r="AVH551" s="131"/>
      <c r="AVI551" s="131"/>
      <c r="AVJ551" s="131"/>
      <c r="AVK551" s="131"/>
      <c r="AVL551" s="131"/>
      <c r="AVM551" s="131"/>
      <c r="AVN551" s="131"/>
      <c r="AVO551" s="131"/>
      <c r="AVP551" s="131"/>
      <c r="AVQ551" s="131"/>
      <c r="AVR551" s="131"/>
      <c r="AVS551" s="131"/>
      <c r="AVT551" s="131"/>
      <c r="AVU551" s="131"/>
      <c r="AVV551" s="131"/>
      <c r="AVW551" s="131"/>
      <c r="AVX551" s="131"/>
      <c r="AVY551" s="131"/>
      <c r="AVZ551" s="131"/>
      <c r="AWA551" s="131"/>
      <c r="AWB551" s="131"/>
      <c r="AWC551" s="131"/>
      <c r="AWD551" s="131"/>
      <c r="AWE551" s="131"/>
      <c r="AWF551" s="131"/>
      <c r="AWG551" s="131"/>
      <c r="AWH551" s="131"/>
      <c r="AWI551" s="131"/>
      <c r="AWJ551" s="131"/>
      <c r="AWK551" s="131"/>
      <c r="AWL551" s="131"/>
      <c r="AWM551" s="131"/>
      <c r="AWN551" s="131"/>
      <c r="AWO551" s="131"/>
      <c r="AWP551" s="131"/>
      <c r="AWQ551" s="131"/>
      <c r="AWR551" s="131"/>
      <c r="AWS551" s="131"/>
      <c r="AWT551" s="131"/>
      <c r="AWU551" s="131"/>
      <c r="AWV551" s="131"/>
      <c r="AWW551" s="131"/>
      <c r="AWX551" s="131"/>
      <c r="AWY551" s="131"/>
      <c r="AWZ551" s="131"/>
      <c r="AXA551" s="131"/>
      <c r="AXB551" s="131"/>
      <c r="AXC551" s="131"/>
      <c r="AXD551" s="131"/>
      <c r="AXE551" s="131"/>
      <c r="AXF551" s="131"/>
      <c r="AXG551" s="131"/>
      <c r="AXH551" s="131"/>
      <c r="AXI551" s="131"/>
      <c r="AXJ551" s="131"/>
      <c r="AXK551" s="131"/>
      <c r="AXL551" s="131"/>
      <c r="AXM551" s="131"/>
      <c r="AXN551" s="131"/>
      <c r="AXO551" s="131"/>
      <c r="AXP551" s="131"/>
      <c r="AXQ551" s="131"/>
      <c r="AXR551" s="131"/>
      <c r="AXS551" s="131"/>
      <c r="AXT551" s="131"/>
      <c r="AXU551" s="131"/>
      <c r="AXV551" s="131"/>
      <c r="AXW551" s="131"/>
      <c r="AXX551" s="131"/>
    </row>
    <row r="552" spans="1:1324" s="105" customFormat="1" ht="15.75" hidden="1" customHeight="1" x14ac:dyDescent="0.2">
      <c r="A552" s="78" t="s">
        <v>2735</v>
      </c>
      <c r="B552" s="62" t="s">
        <v>1368</v>
      </c>
      <c r="C552" s="63" t="s">
        <v>1648</v>
      </c>
      <c r="D552" s="64" t="s">
        <v>2736</v>
      </c>
      <c r="E552" s="51">
        <v>42409</v>
      </c>
      <c r="F552" s="51" t="s">
        <v>1167</v>
      </c>
      <c r="G552" s="30" t="s">
        <v>1186</v>
      </c>
      <c r="H552" s="30">
        <v>42423</v>
      </c>
      <c r="I552" s="30" t="s">
        <v>1065</v>
      </c>
      <c r="J552" s="173"/>
      <c r="K552" s="84" t="s">
        <v>1807</v>
      </c>
      <c r="L552" s="87">
        <v>1</v>
      </c>
      <c r="M552" s="87">
        <v>1</v>
      </c>
      <c r="N552" s="84" t="s">
        <v>326</v>
      </c>
      <c r="O552" s="84">
        <v>1</v>
      </c>
      <c r="P552" s="84" t="s">
        <v>326</v>
      </c>
      <c r="Q552" s="84">
        <v>1</v>
      </c>
      <c r="R552" s="84" t="s">
        <v>326</v>
      </c>
      <c r="S552" s="84">
        <v>1</v>
      </c>
      <c r="T552" s="84" t="s">
        <v>49</v>
      </c>
      <c r="U552" s="84">
        <v>1</v>
      </c>
      <c r="V552" s="87">
        <v>1</v>
      </c>
      <c r="W552" s="84">
        <v>0</v>
      </c>
      <c r="X552" s="87">
        <v>0</v>
      </c>
      <c r="Y552" s="84">
        <v>0</v>
      </c>
      <c r="Z552" s="84">
        <v>0</v>
      </c>
      <c r="AA552" s="87">
        <v>0</v>
      </c>
      <c r="AB552" s="87">
        <v>0</v>
      </c>
      <c r="AC552" s="87">
        <v>0</v>
      </c>
      <c r="AD552" s="87">
        <v>0</v>
      </c>
      <c r="AE552" s="87">
        <v>0</v>
      </c>
      <c r="AF552" s="104"/>
      <c r="AG552" s="131"/>
      <c r="AH552" s="131"/>
      <c r="AI552" s="131"/>
      <c r="AJ552" s="131"/>
      <c r="AK552" s="131"/>
      <c r="AL552" s="131"/>
      <c r="AM552" s="131"/>
      <c r="AN552" s="131"/>
      <c r="AO552" s="131"/>
      <c r="AP552" s="131"/>
      <c r="AQ552" s="131"/>
      <c r="AR552" s="131"/>
      <c r="AS552" s="131"/>
      <c r="AT552" s="131"/>
      <c r="AU552" s="131"/>
      <c r="AV552" s="131"/>
      <c r="AW552" s="131"/>
      <c r="AX552" s="131"/>
      <c r="AY552" s="131"/>
      <c r="AZ552" s="131"/>
      <c r="BA552" s="131"/>
      <c r="BB552" s="131"/>
      <c r="BC552" s="131"/>
      <c r="BD552" s="131"/>
      <c r="BE552" s="131"/>
      <c r="BF552" s="131"/>
      <c r="BG552" s="131"/>
      <c r="BH552" s="131"/>
      <c r="BI552" s="131"/>
      <c r="BJ552" s="131"/>
      <c r="BK552" s="131"/>
      <c r="BL552" s="131"/>
      <c r="BM552" s="131"/>
      <c r="BN552" s="131"/>
      <c r="BO552" s="131"/>
      <c r="BP552" s="131"/>
      <c r="BQ552" s="131"/>
      <c r="BR552" s="131"/>
      <c r="BS552" s="131"/>
      <c r="BT552" s="131"/>
      <c r="BU552" s="131"/>
      <c r="BV552" s="131"/>
      <c r="BW552" s="131"/>
      <c r="BX552" s="131"/>
      <c r="BY552" s="131"/>
      <c r="BZ552" s="131"/>
      <c r="CA552" s="131"/>
      <c r="CB552" s="131"/>
      <c r="CC552" s="131"/>
      <c r="CD552" s="131"/>
      <c r="CE552" s="131"/>
      <c r="CF552" s="131"/>
      <c r="CG552" s="131"/>
      <c r="CH552" s="131"/>
      <c r="CI552" s="131"/>
      <c r="CJ552" s="131"/>
      <c r="CK552" s="131"/>
      <c r="CL552" s="131"/>
      <c r="CM552" s="131"/>
      <c r="CN552" s="131"/>
      <c r="CO552" s="131"/>
      <c r="CP552" s="131"/>
      <c r="CQ552" s="131"/>
      <c r="CR552" s="131"/>
      <c r="CS552" s="131"/>
      <c r="CT552" s="131"/>
      <c r="CU552" s="131"/>
      <c r="CV552" s="131"/>
      <c r="CW552" s="131"/>
      <c r="CX552" s="131"/>
      <c r="CY552" s="131"/>
      <c r="CZ552" s="131"/>
      <c r="DA552" s="131"/>
      <c r="DB552" s="131"/>
      <c r="DC552" s="131"/>
      <c r="DD552" s="131"/>
      <c r="DE552" s="131"/>
      <c r="DF552" s="131"/>
      <c r="DG552" s="131"/>
      <c r="DH552" s="131"/>
      <c r="DI552" s="131"/>
      <c r="DJ552" s="131"/>
      <c r="DK552" s="131"/>
      <c r="DL552" s="131"/>
      <c r="DM552" s="131"/>
      <c r="DN552" s="131"/>
      <c r="DO552" s="131"/>
      <c r="DP552" s="131"/>
      <c r="DQ552" s="131"/>
      <c r="DR552" s="131"/>
      <c r="DS552" s="131"/>
      <c r="DT552" s="131"/>
      <c r="DU552" s="131"/>
      <c r="DV552" s="131"/>
      <c r="DW552" s="131"/>
      <c r="DX552" s="131"/>
      <c r="DY552" s="131"/>
      <c r="DZ552" s="131"/>
      <c r="EA552" s="131"/>
      <c r="EB552" s="131"/>
      <c r="EC552" s="131"/>
      <c r="ED552" s="131"/>
      <c r="EE552" s="131"/>
      <c r="EF552" s="131"/>
      <c r="EG552" s="131"/>
      <c r="EH552" s="131"/>
      <c r="EI552" s="131"/>
      <c r="EJ552" s="131"/>
      <c r="EK552" s="131"/>
      <c r="EL552" s="131"/>
      <c r="EM552" s="131"/>
      <c r="EN552" s="131"/>
      <c r="EO552" s="131"/>
      <c r="EP552" s="131"/>
      <c r="EQ552" s="131"/>
      <c r="ER552" s="131"/>
      <c r="ES552" s="131"/>
      <c r="ET552" s="131"/>
      <c r="EU552" s="131"/>
      <c r="EV552" s="131"/>
      <c r="EW552" s="131"/>
      <c r="EX552" s="131"/>
      <c r="EY552" s="131"/>
      <c r="EZ552" s="131"/>
      <c r="FA552" s="131"/>
      <c r="FB552" s="131"/>
      <c r="FC552" s="131"/>
      <c r="FD552" s="131"/>
      <c r="FE552" s="131"/>
      <c r="FF552" s="131"/>
      <c r="FG552" s="131"/>
      <c r="FH552" s="131"/>
      <c r="FI552" s="131"/>
      <c r="FJ552" s="131"/>
      <c r="FK552" s="131"/>
      <c r="FL552" s="131"/>
      <c r="FM552" s="131"/>
      <c r="FN552" s="131"/>
      <c r="FO552" s="131"/>
      <c r="FP552" s="131"/>
      <c r="FQ552" s="131"/>
      <c r="FR552" s="131"/>
      <c r="FS552" s="131"/>
      <c r="FT552" s="131"/>
      <c r="FU552" s="131"/>
      <c r="FV552" s="131"/>
      <c r="FW552" s="131"/>
      <c r="FX552" s="131"/>
      <c r="FY552" s="131"/>
      <c r="FZ552" s="131"/>
      <c r="GA552" s="131"/>
      <c r="GB552" s="131"/>
      <c r="GC552" s="131"/>
      <c r="GD552" s="131"/>
      <c r="GE552" s="131"/>
      <c r="GF552" s="131"/>
      <c r="GG552" s="131"/>
      <c r="GH552" s="131"/>
      <c r="GI552" s="131"/>
      <c r="GJ552" s="131"/>
      <c r="GK552" s="131"/>
      <c r="GL552" s="131"/>
      <c r="GM552" s="131"/>
      <c r="GN552" s="131"/>
      <c r="GO552" s="131"/>
      <c r="GP552" s="131"/>
      <c r="GQ552" s="131"/>
      <c r="GR552" s="131"/>
      <c r="GS552" s="131"/>
      <c r="GT552" s="131"/>
      <c r="GU552" s="131"/>
      <c r="GV552" s="131"/>
      <c r="GW552" s="131"/>
      <c r="GX552" s="131"/>
      <c r="GY552" s="131"/>
      <c r="GZ552" s="131"/>
      <c r="HA552" s="131"/>
      <c r="HB552" s="131"/>
      <c r="HC552" s="131"/>
      <c r="HD552" s="131"/>
      <c r="HE552" s="131"/>
      <c r="HF552" s="131"/>
      <c r="HG552" s="131"/>
      <c r="HH552" s="131"/>
      <c r="HI552" s="131"/>
      <c r="HJ552" s="131"/>
      <c r="HK552" s="131"/>
      <c r="HL552" s="131"/>
      <c r="HM552" s="131"/>
      <c r="HN552" s="131"/>
      <c r="HO552" s="131"/>
      <c r="HP552" s="131"/>
      <c r="HQ552" s="131"/>
      <c r="HR552" s="131"/>
      <c r="HS552" s="131"/>
      <c r="HT552" s="131"/>
      <c r="HU552" s="131"/>
      <c r="HV552" s="131"/>
      <c r="HW552" s="131"/>
      <c r="HX552" s="131"/>
      <c r="HY552" s="131"/>
      <c r="HZ552" s="131"/>
      <c r="IA552" s="131"/>
      <c r="IB552" s="131"/>
      <c r="IC552" s="131"/>
      <c r="ID552" s="131"/>
      <c r="IE552" s="131"/>
      <c r="IF552" s="131"/>
      <c r="IG552" s="131"/>
      <c r="IH552" s="131"/>
      <c r="II552" s="131"/>
      <c r="IJ552" s="131"/>
      <c r="IK552" s="131"/>
      <c r="IL552" s="131"/>
      <c r="IM552" s="131"/>
      <c r="IN552" s="131"/>
      <c r="IO552" s="131"/>
      <c r="IP552" s="131"/>
      <c r="IQ552" s="131"/>
      <c r="IR552" s="131"/>
      <c r="IS552" s="131"/>
      <c r="IT552" s="131"/>
      <c r="IU552" s="131"/>
      <c r="IV552" s="131"/>
      <c r="IW552" s="131"/>
      <c r="IX552" s="131"/>
      <c r="IY552" s="131"/>
      <c r="IZ552" s="131"/>
      <c r="JA552" s="131"/>
      <c r="JB552" s="131"/>
      <c r="JC552" s="131"/>
      <c r="JD552" s="131"/>
      <c r="JE552" s="131"/>
      <c r="JF552" s="131"/>
      <c r="JG552" s="131"/>
      <c r="JH552" s="131"/>
      <c r="JI552" s="131"/>
      <c r="JJ552" s="131"/>
      <c r="JK552" s="131"/>
      <c r="JL552" s="131"/>
      <c r="JM552" s="131"/>
      <c r="JN552" s="131"/>
      <c r="JO552" s="131"/>
      <c r="JP552" s="131"/>
      <c r="JQ552" s="131"/>
      <c r="JR552" s="131"/>
      <c r="JS552" s="131"/>
      <c r="JT552" s="131"/>
      <c r="JU552" s="131"/>
      <c r="JV552" s="131"/>
      <c r="JW552" s="131"/>
      <c r="JX552" s="131"/>
      <c r="JY552" s="131"/>
      <c r="JZ552" s="131"/>
      <c r="KA552" s="131"/>
      <c r="KB552" s="131"/>
      <c r="KC552" s="131"/>
      <c r="KD552" s="131"/>
      <c r="KE552" s="131"/>
      <c r="KF552" s="131"/>
      <c r="KG552" s="131"/>
      <c r="KH552" s="131"/>
      <c r="KI552" s="131"/>
      <c r="KJ552" s="131"/>
      <c r="KK552" s="131"/>
      <c r="KL552" s="131"/>
      <c r="KM552" s="131"/>
      <c r="KN552" s="131"/>
      <c r="KO552" s="131"/>
      <c r="KP552" s="131"/>
      <c r="KQ552" s="131"/>
      <c r="KR552" s="131"/>
      <c r="KS552" s="131"/>
      <c r="KT552" s="131"/>
      <c r="KU552" s="131"/>
      <c r="KV552" s="131"/>
      <c r="KW552" s="131"/>
      <c r="KX552" s="131"/>
      <c r="KY552" s="131"/>
      <c r="KZ552" s="131"/>
      <c r="LA552" s="131"/>
      <c r="LB552" s="131"/>
      <c r="LC552" s="131"/>
      <c r="LD552" s="131"/>
      <c r="LE552" s="131"/>
      <c r="LF552" s="131"/>
      <c r="LG552" s="131"/>
      <c r="LH552" s="131"/>
      <c r="LI552" s="131"/>
      <c r="LJ552" s="131"/>
      <c r="LK552" s="131"/>
      <c r="LL552" s="131"/>
      <c r="LM552" s="131"/>
      <c r="LN552" s="131"/>
      <c r="LO552" s="131"/>
      <c r="LP552" s="131"/>
      <c r="LQ552" s="131"/>
      <c r="LR552" s="131"/>
      <c r="LS552" s="131"/>
      <c r="LT552" s="131"/>
      <c r="LU552" s="131"/>
      <c r="LV552" s="131"/>
      <c r="LW552" s="131"/>
      <c r="LX552" s="131"/>
      <c r="LY552" s="131"/>
      <c r="LZ552" s="131"/>
      <c r="MA552" s="131"/>
      <c r="MB552" s="131"/>
      <c r="MC552" s="131"/>
      <c r="MD552" s="131"/>
      <c r="ME552" s="131"/>
      <c r="MF552" s="131"/>
      <c r="MG552" s="131"/>
      <c r="MH552" s="131"/>
      <c r="MI552" s="131"/>
      <c r="MJ552" s="131"/>
      <c r="MK552" s="131"/>
      <c r="ML552" s="131"/>
      <c r="MM552" s="131"/>
      <c r="MN552" s="131"/>
      <c r="MO552" s="131"/>
      <c r="MP552" s="131"/>
      <c r="MQ552" s="131"/>
      <c r="MR552" s="131"/>
      <c r="MS552" s="131"/>
      <c r="MT552" s="131"/>
      <c r="MU552" s="131"/>
      <c r="MV552" s="131"/>
      <c r="MW552" s="131"/>
      <c r="MX552" s="131"/>
      <c r="MY552" s="131"/>
      <c r="MZ552" s="131"/>
      <c r="NA552" s="131"/>
      <c r="NB552" s="131"/>
      <c r="NC552" s="131"/>
      <c r="ND552" s="131"/>
      <c r="NE552" s="131"/>
      <c r="NF552" s="131"/>
      <c r="NG552" s="131"/>
      <c r="NH552" s="131"/>
      <c r="NI552" s="131"/>
      <c r="NJ552" s="131"/>
      <c r="NK552" s="131"/>
      <c r="NL552" s="131"/>
      <c r="NM552" s="131"/>
      <c r="NN552" s="131"/>
      <c r="NO552" s="131"/>
      <c r="NP552" s="131"/>
      <c r="NQ552" s="131"/>
      <c r="NR552" s="131"/>
      <c r="NS552" s="131"/>
      <c r="NT552" s="131"/>
      <c r="NU552" s="131"/>
      <c r="NV552" s="131"/>
      <c r="NW552" s="131"/>
      <c r="NX552" s="131"/>
      <c r="NY552" s="131"/>
      <c r="NZ552" s="131"/>
      <c r="OA552" s="131"/>
      <c r="OB552" s="131"/>
      <c r="OC552" s="131"/>
      <c r="OD552" s="131"/>
      <c r="OE552" s="131"/>
      <c r="OF552" s="131"/>
      <c r="OG552" s="131"/>
      <c r="OH552" s="131"/>
      <c r="OI552" s="131"/>
      <c r="OJ552" s="131"/>
      <c r="OK552" s="131"/>
      <c r="OL552" s="131"/>
      <c r="OM552" s="131"/>
      <c r="ON552" s="131"/>
      <c r="OO552" s="131"/>
      <c r="OP552" s="131"/>
      <c r="OQ552" s="131"/>
      <c r="OR552" s="131"/>
      <c r="OS552" s="131"/>
      <c r="OT552" s="131"/>
      <c r="OU552" s="131"/>
      <c r="OV552" s="131"/>
      <c r="OW552" s="131"/>
      <c r="OX552" s="131"/>
      <c r="OY552" s="131"/>
      <c r="OZ552" s="131"/>
      <c r="PA552" s="131"/>
      <c r="PB552" s="131"/>
      <c r="PC552" s="131"/>
      <c r="PD552" s="131"/>
      <c r="PE552" s="131"/>
      <c r="PF552" s="131"/>
      <c r="PG552" s="131"/>
      <c r="PH552" s="131"/>
      <c r="PI552" s="131"/>
      <c r="PJ552" s="131"/>
      <c r="PK552" s="131"/>
      <c r="PL552" s="131"/>
      <c r="PM552" s="131"/>
      <c r="PN552" s="131"/>
      <c r="PO552" s="131"/>
      <c r="PP552" s="131"/>
      <c r="PQ552" s="131"/>
      <c r="PR552" s="131"/>
      <c r="PS552" s="131"/>
      <c r="PT552" s="131"/>
      <c r="PU552" s="131"/>
      <c r="PV552" s="131"/>
      <c r="PW552" s="131"/>
      <c r="PX552" s="131"/>
      <c r="PY552" s="131"/>
      <c r="PZ552" s="131"/>
      <c r="QA552" s="131"/>
      <c r="QB552" s="131"/>
      <c r="QC552" s="131"/>
      <c r="QD552" s="131"/>
      <c r="QE552" s="131"/>
      <c r="QF552" s="131"/>
      <c r="QG552" s="131"/>
      <c r="QH552" s="131"/>
      <c r="QI552" s="131"/>
      <c r="QJ552" s="131"/>
      <c r="QK552" s="131"/>
      <c r="QL552" s="131"/>
      <c r="QM552" s="131"/>
      <c r="QN552" s="131"/>
      <c r="QO552" s="131"/>
      <c r="QP552" s="131"/>
      <c r="QQ552" s="131"/>
      <c r="QR552" s="131"/>
      <c r="QS552" s="131"/>
      <c r="QT552" s="131"/>
      <c r="QU552" s="131"/>
      <c r="QV552" s="131"/>
      <c r="QW552" s="131"/>
      <c r="QX552" s="131"/>
      <c r="QY552" s="131"/>
      <c r="QZ552" s="131"/>
      <c r="RA552" s="131"/>
      <c r="RB552" s="131"/>
      <c r="RC552" s="131"/>
      <c r="RD552" s="131"/>
      <c r="RE552" s="131"/>
      <c r="RF552" s="131"/>
      <c r="RG552" s="131"/>
      <c r="RH552" s="131"/>
      <c r="RI552" s="131"/>
      <c r="RJ552" s="131"/>
      <c r="RK552" s="131"/>
      <c r="RL552" s="131"/>
      <c r="RM552" s="131"/>
      <c r="RN552" s="131"/>
      <c r="RO552" s="131"/>
      <c r="RP552" s="131"/>
      <c r="RQ552" s="131"/>
      <c r="RR552" s="131"/>
      <c r="RS552" s="131"/>
      <c r="RT552" s="131"/>
      <c r="RU552" s="131"/>
      <c r="RV552" s="131"/>
      <c r="RW552" s="131"/>
      <c r="RX552" s="131"/>
      <c r="RY552" s="131"/>
      <c r="RZ552" s="131"/>
      <c r="SA552" s="131"/>
      <c r="SB552" s="131"/>
      <c r="SC552" s="131"/>
      <c r="SD552" s="131"/>
      <c r="SE552" s="131"/>
      <c r="SF552" s="131"/>
      <c r="SG552" s="131"/>
      <c r="SH552" s="131"/>
      <c r="SI552" s="131"/>
      <c r="SJ552" s="131"/>
      <c r="SK552" s="131"/>
      <c r="SL552" s="131"/>
      <c r="SM552" s="131"/>
      <c r="SN552" s="131"/>
      <c r="SO552" s="131"/>
      <c r="SP552" s="131"/>
      <c r="SQ552" s="131"/>
      <c r="SR552" s="131"/>
      <c r="SS552" s="131"/>
      <c r="ST552" s="131"/>
      <c r="SU552" s="131"/>
      <c r="SV552" s="131"/>
      <c r="SW552" s="131"/>
      <c r="SX552" s="131"/>
      <c r="SY552" s="131"/>
      <c r="SZ552" s="131"/>
      <c r="TA552" s="131"/>
      <c r="TB552" s="131"/>
      <c r="TC552" s="131"/>
      <c r="TD552" s="131"/>
      <c r="TE552" s="131"/>
      <c r="TF552" s="131"/>
      <c r="TG552" s="131"/>
      <c r="TH552" s="131"/>
      <c r="TI552" s="131"/>
      <c r="TJ552" s="131"/>
      <c r="TK552" s="131"/>
      <c r="TL552" s="131"/>
      <c r="TM552" s="131"/>
      <c r="TN552" s="131"/>
      <c r="TO552" s="131"/>
      <c r="TP552" s="131"/>
      <c r="TQ552" s="131"/>
      <c r="TR552" s="131"/>
      <c r="TS552" s="131"/>
      <c r="TT552" s="131"/>
      <c r="TU552" s="131"/>
      <c r="TV552" s="131"/>
      <c r="TW552" s="131"/>
      <c r="TX552" s="131"/>
      <c r="TY552" s="131"/>
      <c r="TZ552" s="131"/>
      <c r="UA552" s="131"/>
      <c r="UB552" s="131"/>
      <c r="UC552" s="131"/>
      <c r="UD552" s="131"/>
      <c r="UE552" s="131"/>
      <c r="UF552" s="131"/>
      <c r="UG552" s="131"/>
      <c r="UH552" s="131"/>
      <c r="UI552" s="131"/>
      <c r="UJ552" s="131"/>
      <c r="UK552" s="131"/>
      <c r="UL552" s="131"/>
      <c r="UM552" s="131"/>
      <c r="UN552" s="131"/>
      <c r="UO552" s="131"/>
      <c r="UP552" s="131"/>
      <c r="UQ552" s="131"/>
      <c r="UR552" s="131"/>
      <c r="US552" s="131"/>
      <c r="UT552" s="131"/>
      <c r="UU552" s="131"/>
      <c r="UV552" s="131"/>
      <c r="UW552" s="131"/>
      <c r="UX552" s="131"/>
      <c r="UY552" s="131"/>
      <c r="UZ552" s="131"/>
      <c r="VA552" s="131"/>
      <c r="VB552" s="131"/>
      <c r="VC552" s="131"/>
      <c r="VD552" s="131"/>
      <c r="VE552" s="131"/>
      <c r="VF552" s="131"/>
      <c r="VG552" s="131"/>
      <c r="VH552" s="131"/>
      <c r="VI552" s="131"/>
      <c r="VJ552" s="131"/>
      <c r="VK552" s="131"/>
      <c r="VL552" s="131"/>
      <c r="VM552" s="131"/>
      <c r="VN552" s="131"/>
      <c r="VO552" s="131"/>
      <c r="VP552" s="131"/>
      <c r="VQ552" s="131"/>
      <c r="VR552" s="131"/>
      <c r="VS552" s="131"/>
      <c r="VT552" s="131"/>
      <c r="VU552" s="131"/>
      <c r="VV552" s="131"/>
      <c r="VW552" s="131"/>
      <c r="VX552" s="131"/>
      <c r="VY552" s="131"/>
      <c r="VZ552" s="131"/>
      <c r="WA552" s="131"/>
      <c r="WB552" s="131"/>
      <c r="WC552" s="131"/>
      <c r="WD552" s="131"/>
      <c r="WE552" s="131"/>
      <c r="WF552" s="131"/>
      <c r="WG552" s="131"/>
      <c r="WH552" s="131"/>
      <c r="WI552" s="131"/>
      <c r="WJ552" s="131"/>
      <c r="WK552" s="131"/>
      <c r="WL552" s="131"/>
      <c r="WM552" s="131"/>
      <c r="WN552" s="131"/>
      <c r="WO552" s="131"/>
      <c r="WP552" s="131"/>
      <c r="WQ552" s="131"/>
      <c r="WR552" s="131"/>
      <c r="WS552" s="131"/>
      <c r="WT552" s="131"/>
      <c r="WU552" s="131"/>
      <c r="WV552" s="131"/>
      <c r="WW552" s="131"/>
      <c r="WX552" s="131"/>
      <c r="WY552" s="131"/>
      <c r="WZ552" s="131"/>
      <c r="XA552" s="131"/>
      <c r="XB552" s="131"/>
      <c r="XC552" s="131"/>
      <c r="XD552" s="131"/>
      <c r="XE552" s="131"/>
      <c r="XF552" s="131"/>
      <c r="XG552" s="131"/>
      <c r="XH552" s="131"/>
      <c r="XI552" s="131"/>
      <c r="XJ552" s="131"/>
      <c r="XK552" s="131"/>
      <c r="XL552" s="131"/>
      <c r="XM552" s="131"/>
      <c r="XN552" s="131"/>
      <c r="XO552" s="131"/>
      <c r="XP552" s="131"/>
      <c r="XQ552" s="131"/>
      <c r="XR552" s="131"/>
      <c r="XS552" s="131"/>
      <c r="XT552" s="131"/>
      <c r="XU552" s="131"/>
      <c r="XV552" s="131"/>
      <c r="XW552" s="131"/>
      <c r="XX552" s="131"/>
      <c r="XY552" s="131"/>
      <c r="XZ552" s="131"/>
      <c r="YA552" s="131"/>
      <c r="YB552" s="131"/>
      <c r="YC552" s="131"/>
      <c r="YD552" s="131"/>
      <c r="YE552" s="131"/>
      <c r="YF552" s="131"/>
      <c r="YG552" s="131"/>
      <c r="YH552" s="131"/>
      <c r="YI552" s="131"/>
      <c r="YJ552" s="131"/>
      <c r="YK552" s="131"/>
      <c r="YL552" s="131"/>
      <c r="YM552" s="131"/>
      <c r="YN552" s="131"/>
      <c r="YO552" s="131"/>
      <c r="YP552" s="131"/>
      <c r="YQ552" s="131"/>
      <c r="YR552" s="131"/>
      <c r="YS552" s="131"/>
      <c r="YT552" s="131"/>
      <c r="YU552" s="131"/>
      <c r="YV552" s="131"/>
      <c r="YW552" s="131"/>
      <c r="YX552" s="131"/>
      <c r="YY552" s="131"/>
      <c r="YZ552" s="131"/>
      <c r="ZA552" s="131"/>
      <c r="ZB552" s="131"/>
      <c r="ZC552" s="131"/>
      <c r="ZD552" s="131"/>
      <c r="ZE552" s="131"/>
      <c r="ZF552" s="131"/>
      <c r="ZG552" s="131"/>
      <c r="ZH552" s="131"/>
      <c r="ZI552" s="131"/>
      <c r="ZJ552" s="131"/>
      <c r="ZK552" s="131"/>
      <c r="ZL552" s="131"/>
      <c r="ZM552" s="131"/>
      <c r="ZN552" s="131"/>
      <c r="ZO552" s="131"/>
      <c r="ZP552" s="131"/>
      <c r="ZQ552" s="131"/>
      <c r="ZR552" s="131"/>
      <c r="ZS552" s="131"/>
      <c r="ZT552" s="131"/>
      <c r="ZU552" s="131"/>
      <c r="ZV552" s="131"/>
      <c r="ZW552" s="131"/>
      <c r="ZX552" s="131"/>
      <c r="ZY552" s="131"/>
      <c r="ZZ552" s="131"/>
      <c r="AAA552" s="131"/>
      <c r="AAB552" s="131"/>
      <c r="AAC552" s="131"/>
      <c r="AAD552" s="131"/>
      <c r="AAE552" s="131"/>
      <c r="AAF552" s="131"/>
      <c r="AAG552" s="131"/>
      <c r="AAH552" s="131"/>
      <c r="AAI552" s="131"/>
      <c r="AAJ552" s="131"/>
      <c r="AAK552" s="131"/>
      <c r="AAL552" s="131"/>
      <c r="AAM552" s="131"/>
      <c r="AAN552" s="131"/>
      <c r="AAO552" s="131"/>
      <c r="AAP552" s="131"/>
      <c r="AAQ552" s="131"/>
      <c r="AAR552" s="131"/>
      <c r="AAS552" s="131"/>
      <c r="AAT552" s="131"/>
      <c r="AAU552" s="131"/>
      <c r="AAV552" s="131"/>
      <c r="AAW552" s="131"/>
      <c r="AAX552" s="131"/>
      <c r="AAY552" s="131"/>
      <c r="AAZ552" s="131"/>
      <c r="ABA552" s="131"/>
      <c r="ABB552" s="131"/>
      <c r="ABC552" s="131"/>
      <c r="ABD552" s="131"/>
      <c r="ABE552" s="131"/>
      <c r="ABF552" s="131"/>
      <c r="ABG552" s="131"/>
      <c r="ABH552" s="131"/>
      <c r="ABI552" s="131"/>
      <c r="ABJ552" s="131"/>
      <c r="ABK552" s="131"/>
      <c r="ABL552" s="131"/>
      <c r="ABM552" s="131"/>
      <c r="ABN552" s="131"/>
      <c r="ABO552" s="131"/>
      <c r="ABP552" s="131"/>
      <c r="ABQ552" s="131"/>
      <c r="ABR552" s="131"/>
      <c r="ABS552" s="131"/>
      <c r="ABT552" s="131"/>
      <c r="ABU552" s="131"/>
      <c r="ABV552" s="131"/>
      <c r="ABW552" s="131"/>
      <c r="ABX552" s="131"/>
      <c r="ABY552" s="131"/>
      <c r="ABZ552" s="131"/>
      <c r="ACA552" s="131"/>
      <c r="ACB552" s="131"/>
      <c r="ACC552" s="131"/>
      <c r="ACD552" s="131"/>
      <c r="ACE552" s="131"/>
      <c r="ACF552" s="131"/>
      <c r="ACG552" s="131"/>
      <c r="ACH552" s="131"/>
      <c r="ACI552" s="131"/>
      <c r="ACJ552" s="131"/>
      <c r="ACK552" s="131"/>
      <c r="ACL552" s="131"/>
      <c r="ACM552" s="131"/>
      <c r="ACN552" s="131"/>
      <c r="ACO552" s="131"/>
      <c r="ACP552" s="131"/>
      <c r="ACQ552" s="131"/>
      <c r="ACR552" s="131"/>
      <c r="ACS552" s="131"/>
      <c r="ACT552" s="131"/>
      <c r="ACU552" s="131"/>
      <c r="ACV552" s="131"/>
      <c r="ACW552" s="131"/>
      <c r="ACX552" s="131"/>
      <c r="ACY552" s="131"/>
      <c r="ACZ552" s="131"/>
      <c r="ADA552" s="131"/>
      <c r="ADB552" s="131"/>
      <c r="ADC552" s="131"/>
      <c r="ADD552" s="131"/>
      <c r="ADE552" s="131"/>
      <c r="ADF552" s="131"/>
      <c r="ADG552" s="131"/>
      <c r="ADH552" s="131"/>
      <c r="ADI552" s="131"/>
      <c r="ADJ552" s="131"/>
      <c r="ADK552" s="131"/>
      <c r="ADL552" s="131"/>
      <c r="ADM552" s="131"/>
      <c r="ADN552" s="131"/>
      <c r="ADO552" s="131"/>
      <c r="ADP552" s="131"/>
      <c r="ADQ552" s="131"/>
      <c r="ADR552" s="131"/>
      <c r="ADS552" s="131"/>
      <c r="ADT552" s="131"/>
      <c r="ADU552" s="131"/>
      <c r="ADV552" s="131"/>
      <c r="ADW552" s="131"/>
      <c r="ADX552" s="131"/>
      <c r="ADY552" s="131"/>
      <c r="ADZ552" s="131"/>
      <c r="AEA552" s="131"/>
      <c r="AEB552" s="131"/>
      <c r="AEC552" s="131"/>
      <c r="AED552" s="131"/>
      <c r="AEE552" s="131"/>
      <c r="AEF552" s="131"/>
      <c r="AEG552" s="131"/>
      <c r="AEH552" s="131"/>
      <c r="AEI552" s="131"/>
      <c r="AEJ552" s="131"/>
      <c r="AEK552" s="131"/>
      <c r="AEL552" s="131"/>
      <c r="AEM552" s="131"/>
      <c r="AEN552" s="131"/>
      <c r="AEO552" s="131"/>
      <c r="AEP552" s="131"/>
      <c r="AEQ552" s="131"/>
      <c r="AER552" s="131"/>
      <c r="AES552" s="131"/>
      <c r="AET552" s="131"/>
      <c r="AEU552" s="131"/>
      <c r="AEV552" s="131"/>
      <c r="AEW552" s="131"/>
      <c r="AEX552" s="131"/>
      <c r="AEY552" s="131"/>
      <c r="AEZ552" s="131"/>
      <c r="AFA552" s="131"/>
      <c r="AFB552" s="131"/>
      <c r="AFC552" s="131"/>
      <c r="AFD552" s="131"/>
      <c r="AFE552" s="131"/>
      <c r="AFF552" s="131"/>
      <c r="AFG552" s="131"/>
      <c r="AFH552" s="131"/>
      <c r="AFI552" s="131"/>
      <c r="AFJ552" s="131"/>
      <c r="AFK552" s="131"/>
      <c r="AFL552" s="131"/>
      <c r="AFM552" s="131"/>
      <c r="AFN552" s="131"/>
      <c r="AFO552" s="131"/>
      <c r="AFP552" s="131"/>
      <c r="AFQ552" s="131"/>
      <c r="AFR552" s="131"/>
      <c r="AFS552" s="131"/>
      <c r="AFT552" s="131"/>
      <c r="AFU552" s="131"/>
      <c r="AFV552" s="131"/>
      <c r="AFW552" s="131"/>
      <c r="AFX552" s="131"/>
      <c r="AFY552" s="131"/>
      <c r="AFZ552" s="131"/>
      <c r="AGA552" s="131"/>
      <c r="AGB552" s="131"/>
      <c r="AGC552" s="131"/>
      <c r="AGD552" s="131"/>
      <c r="AGE552" s="131"/>
      <c r="AGF552" s="131"/>
      <c r="AGG552" s="131"/>
      <c r="AGH552" s="131"/>
      <c r="AGI552" s="131"/>
      <c r="AGJ552" s="131"/>
      <c r="AGK552" s="131"/>
      <c r="AGL552" s="131"/>
      <c r="AGM552" s="131"/>
      <c r="AGN552" s="131"/>
      <c r="AGO552" s="131"/>
      <c r="AGP552" s="131"/>
      <c r="AGQ552" s="131"/>
      <c r="AGR552" s="131"/>
      <c r="AGS552" s="131"/>
      <c r="AGT552" s="131"/>
      <c r="AGU552" s="131"/>
      <c r="AGV552" s="131"/>
      <c r="AGW552" s="131"/>
      <c r="AGX552" s="131"/>
      <c r="AGY552" s="131"/>
      <c r="AGZ552" s="131"/>
      <c r="AHA552" s="131"/>
      <c r="AHB552" s="131"/>
      <c r="AHC552" s="131"/>
      <c r="AHD552" s="131"/>
      <c r="AHE552" s="131"/>
      <c r="AHF552" s="131"/>
      <c r="AHG552" s="131"/>
      <c r="AHH552" s="131"/>
      <c r="AHI552" s="131"/>
      <c r="AHJ552" s="131"/>
      <c r="AHK552" s="131"/>
      <c r="AHL552" s="131"/>
      <c r="AHM552" s="131"/>
      <c r="AHN552" s="131"/>
      <c r="AHO552" s="131"/>
      <c r="AHP552" s="131"/>
      <c r="AHQ552" s="131"/>
      <c r="AHR552" s="131"/>
      <c r="AHS552" s="131"/>
      <c r="AHT552" s="131"/>
      <c r="AHU552" s="131"/>
      <c r="AHV552" s="131"/>
      <c r="AHW552" s="131"/>
      <c r="AHX552" s="131"/>
      <c r="AHY552" s="131"/>
      <c r="AHZ552" s="131"/>
      <c r="AIA552" s="131"/>
      <c r="AIB552" s="131"/>
      <c r="AIC552" s="131"/>
      <c r="AID552" s="131"/>
      <c r="AIE552" s="131"/>
      <c r="AIF552" s="131"/>
      <c r="AIG552" s="131"/>
      <c r="AIH552" s="131"/>
      <c r="AII552" s="131"/>
      <c r="AIJ552" s="131"/>
      <c r="AIK552" s="131"/>
      <c r="AIL552" s="131"/>
      <c r="AIM552" s="131"/>
      <c r="AIN552" s="131"/>
      <c r="AIO552" s="131"/>
      <c r="AIP552" s="131"/>
      <c r="AIQ552" s="131"/>
      <c r="AIR552" s="131"/>
      <c r="AIS552" s="131"/>
      <c r="AIT552" s="131"/>
      <c r="AIU552" s="131"/>
      <c r="AIV552" s="131"/>
      <c r="AIW552" s="131"/>
      <c r="AIX552" s="131"/>
      <c r="AIY552" s="131"/>
      <c r="AIZ552" s="131"/>
      <c r="AJA552" s="131"/>
      <c r="AJB552" s="131"/>
      <c r="AJC552" s="131"/>
      <c r="AJD552" s="131"/>
      <c r="AJE552" s="131"/>
      <c r="AJF552" s="131"/>
      <c r="AJG552" s="131"/>
      <c r="AJH552" s="131"/>
      <c r="AJI552" s="131"/>
      <c r="AJJ552" s="131"/>
      <c r="AJK552" s="131"/>
      <c r="AJL552" s="131"/>
      <c r="AJM552" s="131"/>
      <c r="AJN552" s="131"/>
      <c r="AJO552" s="131"/>
      <c r="AJP552" s="131"/>
      <c r="AJQ552" s="131"/>
      <c r="AJR552" s="131"/>
      <c r="AJS552" s="131"/>
      <c r="AJT552" s="131"/>
      <c r="AJU552" s="131"/>
      <c r="AJV552" s="131"/>
      <c r="AJW552" s="131"/>
      <c r="AJX552" s="131"/>
      <c r="AJY552" s="131"/>
      <c r="AJZ552" s="131"/>
      <c r="AKA552" s="131"/>
      <c r="AKB552" s="131"/>
      <c r="AKC552" s="131"/>
      <c r="AKD552" s="131"/>
      <c r="AKE552" s="131"/>
      <c r="AKF552" s="131"/>
      <c r="AKG552" s="131"/>
      <c r="AKH552" s="131"/>
      <c r="AKI552" s="131"/>
      <c r="AKJ552" s="131"/>
      <c r="AKK552" s="131"/>
      <c r="AKL552" s="131"/>
      <c r="AKM552" s="131"/>
      <c r="AKN552" s="131"/>
      <c r="AKO552" s="131"/>
      <c r="AKP552" s="131"/>
      <c r="AKQ552" s="131"/>
      <c r="AKR552" s="131"/>
      <c r="AKS552" s="131"/>
      <c r="AKT552" s="131"/>
      <c r="AKU552" s="131"/>
      <c r="AKV552" s="131"/>
      <c r="AKW552" s="131"/>
      <c r="AKX552" s="131"/>
      <c r="AKY552" s="131"/>
      <c r="AKZ552" s="131"/>
      <c r="ALA552" s="131"/>
      <c r="ALB552" s="131"/>
      <c r="ALC552" s="131"/>
      <c r="ALD552" s="131"/>
      <c r="ALE552" s="131"/>
      <c r="ALF552" s="131"/>
      <c r="ALG552" s="131"/>
      <c r="ALH552" s="131"/>
      <c r="ALI552" s="131"/>
      <c r="ALJ552" s="131"/>
      <c r="ALK552" s="131"/>
      <c r="ALL552" s="131"/>
      <c r="ALM552" s="131"/>
      <c r="ALN552" s="131"/>
      <c r="ALO552" s="131"/>
      <c r="ALP552" s="131"/>
      <c r="ALQ552" s="131"/>
      <c r="ALR552" s="131"/>
      <c r="ALS552" s="131"/>
      <c r="ALT552" s="131"/>
      <c r="ALU552" s="131"/>
      <c r="ALV552" s="131"/>
      <c r="ALW552" s="131"/>
      <c r="ALX552" s="131"/>
      <c r="ALY552" s="131"/>
      <c r="ALZ552" s="131"/>
      <c r="AMA552" s="131"/>
      <c r="AMB552" s="131"/>
      <c r="AMC552" s="131"/>
      <c r="AMD552" s="131"/>
      <c r="AME552" s="131"/>
      <c r="AMF552" s="131"/>
      <c r="AMG552" s="131"/>
      <c r="AMH552" s="131"/>
      <c r="AMI552" s="131"/>
      <c r="AMJ552" s="131"/>
      <c r="AMK552" s="131"/>
      <c r="AML552" s="131"/>
      <c r="AMM552" s="131"/>
      <c r="AMN552" s="131"/>
      <c r="AMO552" s="131"/>
      <c r="AMP552" s="131"/>
      <c r="AMQ552" s="131"/>
      <c r="AMR552" s="131"/>
      <c r="AMS552" s="131"/>
      <c r="AMT552" s="131"/>
      <c r="AMU552" s="131"/>
      <c r="AMV552" s="131"/>
      <c r="AMW552" s="131"/>
      <c r="AMX552" s="131"/>
      <c r="AMY552" s="131"/>
      <c r="AMZ552" s="131"/>
      <c r="ANA552" s="131"/>
      <c r="ANB552" s="131"/>
      <c r="ANC552" s="131"/>
      <c r="AND552" s="131"/>
      <c r="ANE552" s="131"/>
      <c r="ANF552" s="131"/>
      <c r="ANG552" s="131"/>
      <c r="ANH552" s="131"/>
      <c r="ANI552" s="131"/>
      <c r="ANJ552" s="131"/>
      <c r="ANK552" s="131"/>
      <c r="ANL552" s="131"/>
      <c r="ANM552" s="131"/>
      <c r="ANN552" s="131"/>
      <c r="ANO552" s="131"/>
      <c r="ANP552" s="131"/>
      <c r="ANQ552" s="131"/>
      <c r="ANR552" s="131"/>
      <c r="ANS552" s="131"/>
      <c r="ANT552" s="131"/>
      <c r="ANU552" s="131"/>
      <c r="ANV552" s="131"/>
      <c r="ANW552" s="131"/>
      <c r="ANX552" s="131"/>
      <c r="ANY552" s="131"/>
      <c r="ANZ552" s="131"/>
      <c r="AOA552" s="131"/>
      <c r="AOB552" s="131"/>
      <c r="AOC552" s="131"/>
      <c r="AOD552" s="131"/>
      <c r="AOE552" s="131"/>
      <c r="AOF552" s="131"/>
      <c r="AOG552" s="131"/>
      <c r="AOH552" s="131"/>
      <c r="AOI552" s="131"/>
      <c r="AOJ552" s="131"/>
      <c r="AOK552" s="131"/>
      <c r="AOL552" s="131"/>
      <c r="AOM552" s="131"/>
      <c r="AON552" s="131"/>
      <c r="AOO552" s="131"/>
      <c r="AOP552" s="131"/>
      <c r="AOQ552" s="131"/>
      <c r="AOR552" s="131"/>
      <c r="AOS552" s="131"/>
      <c r="AOT552" s="131"/>
      <c r="AOU552" s="131"/>
      <c r="AOV552" s="131"/>
      <c r="AOW552" s="131"/>
      <c r="AOX552" s="131"/>
      <c r="AOY552" s="131"/>
      <c r="AOZ552" s="131"/>
      <c r="APA552" s="131"/>
      <c r="APB552" s="131"/>
      <c r="APC552" s="131"/>
      <c r="APD552" s="131"/>
      <c r="APE552" s="131"/>
      <c r="APF552" s="131"/>
      <c r="APG552" s="131"/>
      <c r="APH552" s="131"/>
      <c r="API552" s="131"/>
      <c r="APJ552" s="131"/>
      <c r="APK552" s="131"/>
      <c r="APL552" s="131"/>
      <c r="APM552" s="131"/>
      <c r="APN552" s="131"/>
      <c r="APO552" s="131"/>
      <c r="APP552" s="131"/>
      <c r="APQ552" s="131"/>
      <c r="APR552" s="131"/>
      <c r="APS552" s="131"/>
      <c r="APT552" s="131"/>
      <c r="APU552" s="131"/>
      <c r="APV552" s="131"/>
      <c r="APW552" s="131"/>
      <c r="APX552" s="131"/>
      <c r="APY552" s="131"/>
      <c r="APZ552" s="131"/>
      <c r="AQA552" s="131"/>
      <c r="AQB552" s="131"/>
      <c r="AQC552" s="131"/>
      <c r="AQD552" s="131"/>
      <c r="AQE552" s="131"/>
      <c r="AQF552" s="131"/>
      <c r="AQG552" s="131"/>
      <c r="AQH552" s="131"/>
      <c r="AQI552" s="131"/>
      <c r="AQJ552" s="131"/>
      <c r="AQK552" s="131"/>
      <c r="AQL552" s="131"/>
      <c r="AQM552" s="131"/>
      <c r="AQN552" s="131"/>
      <c r="AQO552" s="131"/>
      <c r="AQP552" s="131"/>
      <c r="AQQ552" s="131"/>
      <c r="AQR552" s="131"/>
      <c r="AQS552" s="131"/>
      <c r="AQT552" s="131"/>
      <c r="AQU552" s="131"/>
      <c r="AQV552" s="131"/>
      <c r="AQW552" s="131"/>
      <c r="AQX552" s="131"/>
      <c r="AQY552" s="131"/>
      <c r="AQZ552" s="131"/>
      <c r="ARA552" s="131"/>
      <c r="ARB552" s="131"/>
      <c r="ARC552" s="131"/>
      <c r="ARD552" s="131"/>
      <c r="ARE552" s="131"/>
      <c r="ARF552" s="131"/>
      <c r="ARG552" s="131"/>
      <c r="ARH552" s="131"/>
      <c r="ARI552" s="131"/>
      <c r="ARJ552" s="131"/>
      <c r="ARK552" s="131"/>
      <c r="ARL552" s="131"/>
      <c r="ARM552" s="131"/>
      <c r="ARN552" s="131"/>
      <c r="ARO552" s="131"/>
      <c r="ARP552" s="131"/>
      <c r="ARQ552" s="131"/>
      <c r="ARR552" s="131"/>
      <c r="ARS552" s="131"/>
      <c r="ART552" s="131"/>
      <c r="ARU552" s="131"/>
      <c r="ARV552" s="131"/>
      <c r="ARW552" s="131"/>
      <c r="ARX552" s="131"/>
      <c r="ARY552" s="131"/>
      <c r="ARZ552" s="131"/>
      <c r="ASA552" s="131"/>
      <c r="ASB552" s="131"/>
      <c r="ASC552" s="131"/>
      <c r="ASD552" s="131"/>
      <c r="ASE552" s="131"/>
      <c r="ASF552" s="131"/>
      <c r="ASG552" s="131"/>
      <c r="ASH552" s="131"/>
      <c r="ASI552" s="131"/>
      <c r="ASJ552" s="131"/>
      <c r="ASK552" s="131"/>
      <c r="ASL552" s="131"/>
      <c r="ASM552" s="131"/>
      <c r="ASN552" s="131"/>
      <c r="ASO552" s="131"/>
      <c r="ASP552" s="131"/>
      <c r="ASQ552" s="131"/>
      <c r="ASR552" s="131"/>
      <c r="ASS552" s="131"/>
      <c r="AST552" s="131"/>
      <c r="ASU552" s="131"/>
      <c r="ASV552" s="131"/>
      <c r="ASW552" s="131"/>
      <c r="ASX552" s="131"/>
      <c r="ASY552" s="131"/>
      <c r="ASZ552" s="131"/>
      <c r="ATA552" s="131"/>
      <c r="ATB552" s="131"/>
      <c r="ATC552" s="131"/>
      <c r="ATD552" s="131"/>
      <c r="ATE552" s="131"/>
      <c r="ATF552" s="131"/>
      <c r="ATG552" s="131"/>
      <c r="ATH552" s="131"/>
      <c r="ATI552" s="131"/>
      <c r="ATJ552" s="131"/>
      <c r="ATK552" s="131"/>
      <c r="ATL552" s="131"/>
      <c r="ATM552" s="131"/>
      <c r="ATN552" s="131"/>
      <c r="ATO552" s="131"/>
      <c r="ATP552" s="131"/>
      <c r="ATQ552" s="131"/>
      <c r="ATR552" s="131"/>
      <c r="ATS552" s="131"/>
      <c r="ATT552" s="131"/>
      <c r="ATU552" s="131"/>
      <c r="ATV552" s="131"/>
      <c r="ATW552" s="131"/>
      <c r="ATX552" s="131"/>
      <c r="ATY552" s="131"/>
      <c r="ATZ552" s="131"/>
      <c r="AUA552" s="131"/>
      <c r="AUB552" s="131"/>
      <c r="AUC552" s="131"/>
      <c r="AUD552" s="131"/>
      <c r="AUE552" s="131"/>
      <c r="AUF552" s="131"/>
      <c r="AUG552" s="131"/>
      <c r="AUH552" s="131"/>
      <c r="AUI552" s="131"/>
      <c r="AUJ552" s="131"/>
      <c r="AUK552" s="131"/>
      <c r="AUL552" s="131"/>
      <c r="AUM552" s="131"/>
      <c r="AUN552" s="131"/>
      <c r="AUO552" s="131"/>
      <c r="AUP552" s="131"/>
      <c r="AUQ552" s="131"/>
      <c r="AUR552" s="131"/>
      <c r="AUS552" s="131"/>
      <c r="AUT552" s="131"/>
      <c r="AUU552" s="131"/>
      <c r="AUV552" s="131"/>
      <c r="AUW552" s="131"/>
      <c r="AUX552" s="131"/>
      <c r="AUY552" s="131"/>
      <c r="AUZ552" s="131"/>
      <c r="AVA552" s="131"/>
      <c r="AVB552" s="131"/>
      <c r="AVC552" s="131"/>
      <c r="AVD552" s="131"/>
      <c r="AVE552" s="131"/>
      <c r="AVF552" s="131"/>
      <c r="AVG552" s="131"/>
      <c r="AVH552" s="131"/>
      <c r="AVI552" s="131"/>
      <c r="AVJ552" s="131"/>
      <c r="AVK552" s="131"/>
      <c r="AVL552" s="131"/>
      <c r="AVM552" s="131"/>
      <c r="AVN552" s="131"/>
      <c r="AVO552" s="131"/>
      <c r="AVP552" s="131"/>
      <c r="AVQ552" s="131"/>
      <c r="AVR552" s="131"/>
      <c r="AVS552" s="131"/>
      <c r="AVT552" s="131"/>
      <c r="AVU552" s="131"/>
      <c r="AVV552" s="131"/>
      <c r="AVW552" s="131"/>
      <c r="AVX552" s="131"/>
      <c r="AVY552" s="131"/>
      <c r="AVZ552" s="131"/>
      <c r="AWA552" s="131"/>
      <c r="AWB552" s="131"/>
      <c r="AWC552" s="131"/>
      <c r="AWD552" s="131"/>
      <c r="AWE552" s="131"/>
      <c r="AWF552" s="131"/>
      <c r="AWG552" s="131"/>
      <c r="AWH552" s="131"/>
      <c r="AWI552" s="131"/>
      <c r="AWJ552" s="131"/>
      <c r="AWK552" s="131"/>
      <c r="AWL552" s="131"/>
      <c r="AWM552" s="131"/>
      <c r="AWN552" s="131"/>
      <c r="AWO552" s="131"/>
      <c r="AWP552" s="131"/>
      <c r="AWQ552" s="131"/>
      <c r="AWR552" s="131"/>
      <c r="AWS552" s="131"/>
      <c r="AWT552" s="131"/>
      <c r="AWU552" s="131"/>
      <c r="AWV552" s="131"/>
      <c r="AWW552" s="131"/>
      <c r="AWX552" s="131"/>
      <c r="AWY552" s="131"/>
      <c r="AWZ552" s="131"/>
      <c r="AXA552" s="131"/>
      <c r="AXB552" s="131"/>
      <c r="AXC552" s="131"/>
      <c r="AXD552" s="131"/>
      <c r="AXE552" s="131"/>
      <c r="AXF552" s="131"/>
      <c r="AXG552" s="131"/>
      <c r="AXH552" s="131"/>
      <c r="AXI552" s="131"/>
      <c r="AXJ552" s="131"/>
      <c r="AXK552" s="131"/>
      <c r="AXL552" s="131"/>
      <c r="AXM552" s="131"/>
      <c r="AXN552" s="131"/>
      <c r="AXO552" s="131"/>
      <c r="AXP552" s="131"/>
      <c r="AXQ552" s="131"/>
      <c r="AXR552" s="131"/>
      <c r="AXS552" s="131"/>
      <c r="AXT552" s="131"/>
      <c r="AXU552" s="131"/>
      <c r="AXV552" s="131"/>
      <c r="AXW552" s="131"/>
      <c r="AXX552" s="131"/>
    </row>
    <row r="553" spans="1:1324" s="131" customFormat="1" ht="15.75" hidden="1" customHeight="1" x14ac:dyDescent="0.2">
      <c r="A553" s="78" t="s">
        <v>2780</v>
      </c>
      <c r="B553" s="62" t="s">
        <v>1368</v>
      </c>
      <c r="C553" s="63" t="s">
        <v>1648</v>
      </c>
      <c r="D553" s="64" t="s">
        <v>2781</v>
      </c>
      <c r="E553" s="51">
        <v>42444</v>
      </c>
      <c r="F553" s="66" t="s">
        <v>1167</v>
      </c>
      <c r="G553" s="30" t="s">
        <v>1186</v>
      </c>
      <c r="H553" s="30">
        <v>42465</v>
      </c>
      <c r="I553" s="30" t="s">
        <v>1065</v>
      </c>
      <c r="J553" s="173"/>
      <c r="K553" s="84" t="s">
        <v>1276</v>
      </c>
      <c r="L553" s="87">
        <v>1</v>
      </c>
      <c r="M553" s="87">
        <v>1</v>
      </c>
      <c r="N553" s="84" t="s">
        <v>326</v>
      </c>
      <c r="O553" s="84">
        <v>1</v>
      </c>
      <c r="P553" s="84" t="s">
        <v>326</v>
      </c>
      <c r="Q553" s="84">
        <v>1</v>
      </c>
      <c r="R553" s="84" t="s">
        <v>326</v>
      </c>
      <c r="S553" s="84">
        <v>1</v>
      </c>
      <c r="T553" s="84" t="s">
        <v>49</v>
      </c>
      <c r="U553" s="84">
        <v>1</v>
      </c>
      <c r="V553" s="87">
        <v>1</v>
      </c>
      <c r="W553" s="87">
        <v>0</v>
      </c>
      <c r="X553" s="87">
        <v>0</v>
      </c>
      <c r="Y553" s="87">
        <v>0</v>
      </c>
      <c r="Z553" s="87">
        <v>0</v>
      </c>
      <c r="AA553" s="87">
        <v>0</v>
      </c>
      <c r="AB553" s="87">
        <v>0</v>
      </c>
      <c r="AC553" s="87">
        <v>0</v>
      </c>
      <c r="AD553" s="87">
        <v>0</v>
      </c>
      <c r="AE553" s="87">
        <v>0</v>
      </c>
      <c r="AF553" s="104"/>
    </row>
    <row r="554" spans="1:1324" s="131" customFormat="1" ht="15.75" hidden="1" customHeight="1" x14ac:dyDescent="0.2">
      <c r="A554" s="78" t="s">
        <v>2896</v>
      </c>
      <c r="B554" s="62" t="s">
        <v>1368</v>
      </c>
      <c r="C554" s="63" t="s">
        <v>1648</v>
      </c>
      <c r="D554" s="64" t="s">
        <v>2897</v>
      </c>
      <c r="E554" s="51">
        <v>42577</v>
      </c>
      <c r="F554" s="66" t="s">
        <v>1167</v>
      </c>
      <c r="G554" s="30" t="s">
        <v>1186</v>
      </c>
      <c r="H554" s="30">
        <v>42591</v>
      </c>
      <c r="I554" s="30" t="s">
        <v>1065</v>
      </c>
      <c r="J554" s="173"/>
      <c r="K554" s="84" t="s">
        <v>2824</v>
      </c>
      <c r="L554" s="87">
        <v>1</v>
      </c>
      <c r="M554" s="87">
        <v>1</v>
      </c>
      <c r="N554" s="84" t="s">
        <v>326</v>
      </c>
      <c r="O554" s="84">
        <v>1</v>
      </c>
      <c r="P554" s="84" t="s">
        <v>326</v>
      </c>
      <c r="Q554" s="84">
        <v>1</v>
      </c>
      <c r="R554" s="84" t="s">
        <v>326</v>
      </c>
      <c r="S554" s="84">
        <v>1</v>
      </c>
      <c r="T554" s="84" t="s">
        <v>49</v>
      </c>
      <c r="U554" s="84">
        <v>1</v>
      </c>
      <c r="V554" s="84">
        <v>1</v>
      </c>
      <c r="W554" s="84">
        <v>0</v>
      </c>
      <c r="X554" s="87">
        <v>0</v>
      </c>
      <c r="Y554" s="84">
        <v>0</v>
      </c>
      <c r="Z554" s="84">
        <v>0</v>
      </c>
      <c r="AA554" s="87">
        <v>0</v>
      </c>
      <c r="AB554" s="84">
        <v>0</v>
      </c>
      <c r="AC554" s="84">
        <v>0</v>
      </c>
      <c r="AD554" s="84">
        <v>0</v>
      </c>
      <c r="AE554" s="84">
        <v>0</v>
      </c>
      <c r="AF554" s="110"/>
    </row>
    <row r="555" spans="1:1324" s="131" customFormat="1" ht="15.75" hidden="1" customHeight="1" x14ac:dyDescent="0.2">
      <c r="A555" s="78" t="s">
        <v>3028</v>
      </c>
      <c r="B555" s="62" t="s">
        <v>1368</v>
      </c>
      <c r="C555" s="63" t="s">
        <v>1648</v>
      </c>
      <c r="D555" s="64" t="s">
        <v>3029</v>
      </c>
      <c r="E555" s="51">
        <v>42752</v>
      </c>
      <c r="F555" s="66" t="s">
        <v>1167</v>
      </c>
      <c r="G555" s="30" t="s">
        <v>1186</v>
      </c>
      <c r="H555" s="30">
        <v>42773</v>
      </c>
      <c r="I555" s="30" t="s">
        <v>1065</v>
      </c>
      <c r="J555" s="173"/>
      <c r="K555" s="84" t="s">
        <v>2824</v>
      </c>
      <c r="L555" s="87">
        <v>1</v>
      </c>
      <c r="M555" s="87">
        <v>1</v>
      </c>
      <c r="N555" s="84" t="s">
        <v>326</v>
      </c>
      <c r="O555" s="84">
        <v>1</v>
      </c>
      <c r="P555" s="84" t="s">
        <v>326</v>
      </c>
      <c r="Q555" s="84">
        <v>1</v>
      </c>
      <c r="R555" s="84" t="s">
        <v>326</v>
      </c>
      <c r="S555" s="84">
        <v>1</v>
      </c>
      <c r="T555" s="84" t="s">
        <v>49</v>
      </c>
      <c r="U555" s="84">
        <v>1</v>
      </c>
      <c r="V555" s="84">
        <v>1</v>
      </c>
      <c r="W555" s="84">
        <v>0</v>
      </c>
      <c r="X555" s="87">
        <v>0</v>
      </c>
      <c r="Y555" s="84">
        <v>0</v>
      </c>
      <c r="Z555" s="84">
        <v>1</v>
      </c>
      <c r="AA555" s="87">
        <v>0</v>
      </c>
      <c r="AB555" s="84">
        <v>1</v>
      </c>
      <c r="AC555" s="84">
        <v>0</v>
      </c>
      <c r="AD555" s="84">
        <v>0</v>
      </c>
      <c r="AE555" s="84">
        <v>0</v>
      </c>
      <c r="AF555" s="110"/>
    </row>
    <row r="556" spans="1:1324" s="131" customFormat="1" ht="15.75" hidden="1" customHeight="1" x14ac:dyDescent="0.2">
      <c r="A556" s="13" t="s">
        <v>1389</v>
      </c>
      <c r="B556" s="62" t="s">
        <v>1390</v>
      </c>
      <c r="C556" s="63" t="s">
        <v>1391</v>
      </c>
      <c r="D556" s="64" t="s">
        <v>1392</v>
      </c>
      <c r="E556" s="51">
        <v>41036</v>
      </c>
      <c r="F556" s="66" t="s">
        <v>1167</v>
      </c>
      <c r="G556" s="30" t="s">
        <v>1186</v>
      </c>
      <c r="H556" s="30">
        <v>42005</v>
      </c>
      <c r="I556" s="30" t="s">
        <v>1065</v>
      </c>
      <c r="J556" s="173"/>
      <c r="K556" s="84" t="s">
        <v>7</v>
      </c>
      <c r="L556" s="87">
        <v>1</v>
      </c>
      <c r="M556" s="87">
        <v>1</v>
      </c>
      <c r="N556" s="84" t="s">
        <v>326</v>
      </c>
      <c r="O556" s="84">
        <v>1</v>
      </c>
      <c r="P556" s="84" t="s">
        <v>326</v>
      </c>
      <c r="Q556" s="84">
        <v>1</v>
      </c>
      <c r="R556" s="84" t="s">
        <v>326</v>
      </c>
      <c r="S556" s="84">
        <v>1</v>
      </c>
      <c r="T556" s="84" t="s">
        <v>49</v>
      </c>
      <c r="U556" s="84">
        <v>1</v>
      </c>
      <c r="V556" s="84">
        <v>1</v>
      </c>
      <c r="W556" s="84">
        <v>0</v>
      </c>
      <c r="X556" s="84">
        <v>0</v>
      </c>
      <c r="Y556" s="84">
        <v>0</v>
      </c>
      <c r="Z556" s="84">
        <v>1</v>
      </c>
      <c r="AA556" s="84">
        <v>0</v>
      </c>
      <c r="AB556" s="83">
        <f>IF((ISERROR(VLOOKUP($A556,RTlist2,40,FALSE)))=TRUE,2,VLOOKUP($A556,RTlist2,40,FALSE))</f>
        <v>2</v>
      </c>
      <c r="AC556" s="83">
        <f>IF((ISERROR(VLOOKUP($A556,RTlist2,41,FALSE)))=TRUE,2,VLOOKUP($A556,RTlist2,41,FALSE))</f>
        <v>2</v>
      </c>
      <c r="AD556" s="83">
        <f>IF((ISERROR(VLOOKUP($A556,RTlist2,36,FALSE)))=TRUE,2,VLOOKUP($A556,RTlist2,36,FALSE))</f>
        <v>2</v>
      </c>
      <c r="AE556" s="83">
        <f>IF((ISERROR(VLOOKUP($A556,RTlist2,37,FALSE)))=TRUE,2,VLOOKUP($A556,RTlist2,37,FALSE))</f>
        <v>2</v>
      </c>
      <c r="AF556" s="19" t="s">
        <v>2370</v>
      </c>
      <c r="AG556" s="105"/>
    </row>
    <row r="557" spans="1:1324" s="131" customFormat="1" ht="15.75" hidden="1" customHeight="1" x14ac:dyDescent="0.2">
      <c r="A557" s="13" t="s">
        <v>1608</v>
      </c>
      <c r="B557" s="62" t="s">
        <v>1390</v>
      </c>
      <c r="C557" s="63" t="s">
        <v>1391</v>
      </c>
      <c r="D557" s="64" t="s">
        <v>10</v>
      </c>
      <c r="E557" s="51">
        <v>41457</v>
      </c>
      <c r="F557" s="66" t="s">
        <v>1167</v>
      </c>
      <c r="G557" s="30" t="s">
        <v>1186</v>
      </c>
      <c r="H557" s="30">
        <v>42005</v>
      </c>
      <c r="I557" s="30" t="s">
        <v>1065</v>
      </c>
      <c r="J557" s="173"/>
      <c r="K557" s="84" t="s">
        <v>6</v>
      </c>
      <c r="L557" s="87">
        <v>1</v>
      </c>
      <c r="M557" s="87">
        <v>1</v>
      </c>
      <c r="N557" s="87" t="s">
        <v>49</v>
      </c>
      <c r="O557" s="87">
        <v>1</v>
      </c>
      <c r="P557" s="87" t="s">
        <v>49</v>
      </c>
      <c r="Q557" s="87">
        <v>1</v>
      </c>
      <c r="R557" s="87" t="s">
        <v>49</v>
      </c>
      <c r="S557" s="87">
        <v>1</v>
      </c>
      <c r="T557" s="87" t="s">
        <v>49</v>
      </c>
      <c r="U557" s="87">
        <v>1</v>
      </c>
      <c r="V557" s="87">
        <v>1</v>
      </c>
      <c r="W557" s="87">
        <v>1</v>
      </c>
      <c r="X557" s="87">
        <v>1</v>
      </c>
      <c r="Y557" s="87">
        <v>1</v>
      </c>
      <c r="Z557" s="87">
        <v>0</v>
      </c>
      <c r="AA557" s="87">
        <v>0</v>
      </c>
      <c r="AB557" s="87">
        <v>0</v>
      </c>
      <c r="AC557" s="87">
        <v>0</v>
      </c>
      <c r="AD557" s="87">
        <v>0</v>
      </c>
      <c r="AE557" s="87">
        <v>0</v>
      </c>
      <c r="AF557" s="110"/>
    </row>
    <row r="558" spans="1:1324" s="131" customFormat="1" ht="15.75" hidden="1" customHeight="1" x14ac:dyDescent="0.2">
      <c r="A558" s="13" t="s">
        <v>1609</v>
      </c>
      <c r="B558" s="62" t="s">
        <v>1390</v>
      </c>
      <c r="C558" s="63" t="s">
        <v>1391</v>
      </c>
      <c r="D558" s="64" t="s">
        <v>1610</v>
      </c>
      <c r="E558" s="51">
        <v>41457</v>
      </c>
      <c r="F558" s="66" t="s">
        <v>1167</v>
      </c>
      <c r="G558" s="30" t="s">
        <v>1186</v>
      </c>
      <c r="H558" s="30">
        <v>42005</v>
      </c>
      <c r="I558" s="30" t="s">
        <v>1065</v>
      </c>
      <c r="J558" s="173"/>
      <c r="K558" s="84" t="s">
        <v>6</v>
      </c>
      <c r="L558" s="87">
        <v>1</v>
      </c>
      <c r="M558" s="87">
        <v>1</v>
      </c>
      <c r="N558" s="84" t="s">
        <v>49</v>
      </c>
      <c r="O558" s="84">
        <v>1</v>
      </c>
      <c r="P558" s="84" t="s">
        <v>49</v>
      </c>
      <c r="Q558" s="84">
        <v>1</v>
      </c>
      <c r="R558" s="84" t="s">
        <v>49</v>
      </c>
      <c r="S558" s="84">
        <v>1</v>
      </c>
      <c r="T558" s="84" t="s">
        <v>49</v>
      </c>
      <c r="U558" s="84">
        <v>1</v>
      </c>
      <c r="V558" s="84">
        <v>1</v>
      </c>
      <c r="W558" s="84">
        <v>0</v>
      </c>
      <c r="X558" s="84">
        <v>0</v>
      </c>
      <c r="Y558" s="84">
        <v>0</v>
      </c>
      <c r="Z558" s="84">
        <v>0</v>
      </c>
      <c r="AA558" s="84">
        <v>0</v>
      </c>
      <c r="AB558" s="84">
        <v>0</v>
      </c>
      <c r="AC558" s="84">
        <v>0</v>
      </c>
      <c r="AD558" s="84">
        <v>0</v>
      </c>
      <c r="AE558" s="84">
        <v>0</v>
      </c>
      <c r="AF558" s="110"/>
    </row>
    <row r="559" spans="1:1324" s="106" customFormat="1" ht="15.75" hidden="1" customHeight="1" x14ac:dyDescent="0.2">
      <c r="A559" s="13" t="s">
        <v>2630</v>
      </c>
      <c r="B559" s="62" t="s">
        <v>1390</v>
      </c>
      <c r="C559" s="63" t="s">
        <v>1391</v>
      </c>
      <c r="D559" s="64" t="s">
        <v>434</v>
      </c>
      <c r="E559" s="51">
        <v>42200</v>
      </c>
      <c r="F559" s="66" t="s">
        <v>1167</v>
      </c>
      <c r="G559" s="30" t="s">
        <v>1186</v>
      </c>
      <c r="H559" s="30">
        <v>42220</v>
      </c>
      <c r="I559" s="30" t="s">
        <v>1065</v>
      </c>
      <c r="J559" s="173"/>
      <c r="K559" s="84" t="s">
        <v>6</v>
      </c>
      <c r="L559" s="87">
        <v>1</v>
      </c>
      <c r="M559" s="87">
        <v>1</v>
      </c>
      <c r="N559" s="84" t="s">
        <v>326</v>
      </c>
      <c r="O559" s="84">
        <v>1</v>
      </c>
      <c r="P559" s="84" t="s">
        <v>326</v>
      </c>
      <c r="Q559" s="84">
        <v>1</v>
      </c>
      <c r="R559" s="84" t="s">
        <v>326</v>
      </c>
      <c r="S559" s="84">
        <v>1</v>
      </c>
      <c r="T559" s="84" t="s">
        <v>49</v>
      </c>
      <c r="U559" s="84">
        <v>1</v>
      </c>
      <c r="V559" s="84">
        <v>1</v>
      </c>
      <c r="W559" s="84">
        <v>1</v>
      </c>
      <c r="X559" s="87">
        <v>1</v>
      </c>
      <c r="Y559" s="87">
        <v>1</v>
      </c>
      <c r="Z559" s="84">
        <v>0</v>
      </c>
      <c r="AA559" s="87">
        <v>0</v>
      </c>
      <c r="AB559" s="84">
        <v>0</v>
      </c>
      <c r="AC559" s="84">
        <v>0</v>
      </c>
      <c r="AD559" s="84">
        <v>0</v>
      </c>
      <c r="AE559" s="84">
        <v>0</v>
      </c>
      <c r="AF559" s="110"/>
      <c r="AG559" s="131"/>
      <c r="AH559" s="131"/>
      <c r="AI559" s="131"/>
      <c r="AJ559" s="131"/>
      <c r="AK559" s="131"/>
      <c r="AL559" s="131"/>
      <c r="AM559" s="131"/>
      <c r="AN559" s="131"/>
      <c r="AO559" s="131"/>
      <c r="AP559" s="131"/>
      <c r="AQ559" s="131"/>
      <c r="AR559" s="131"/>
      <c r="AS559" s="131"/>
      <c r="AT559" s="131"/>
      <c r="AU559" s="131"/>
      <c r="AV559" s="131"/>
      <c r="AW559" s="131"/>
      <c r="AX559" s="131"/>
      <c r="AY559" s="131"/>
      <c r="AZ559" s="131"/>
      <c r="BA559" s="131"/>
      <c r="BB559" s="131"/>
      <c r="BC559" s="131"/>
      <c r="BD559" s="131"/>
      <c r="BE559" s="131"/>
      <c r="BF559" s="131"/>
      <c r="BG559" s="131"/>
      <c r="BH559" s="131"/>
      <c r="BI559" s="131"/>
      <c r="BJ559" s="131"/>
      <c r="BK559" s="131"/>
      <c r="BL559" s="131"/>
      <c r="BM559" s="131"/>
      <c r="BN559" s="131"/>
      <c r="BO559" s="131"/>
      <c r="BP559" s="131"/>
      <c r="BQ559" s="131"/>
      <c r="BR559" s="131"/>
      <c r="BS559" s="131"/>
      <c r="BT559" s="131"/>
      <c r="BU559" s="131"/>
      <c r="BV559" s="131"/>
      <c r="BW559" s="131"/>
      <c r="BX559" s="131"/>
      <c r="BY559" s="131"/>
      <c r="BZ559" s="131"/>
      <c r="CA559" s="131"/>
      <c r="CB559" s="131"/>
      <c r="CC559" s="131"/>
      <c r="CD559" s="131"/>
      <c r="CE559" s="131"/>
      <c r="CF559" s="131"/>
      <c r="CG559" s="131"/>
      <c r="CH559" s="131"/>
      <c r="CI559" s="131"/>
      <c r="CJ559" s="131"/>
      <c r="CK559" s="131"/>
      <c r="CL559" s="131"/>
      <c r="CM559" s="131"/>
      <c r="CN559" s="131"/>
      <c r="CO559" s="131"/>
      <c r="CP559" s="131"/>
      <c r="CQ559" s="131"/>
      <c r="CR559" s="131"/>
      <c r="CS559" s="131"/>
      <c r="CT559" s="131"/>
      <c r="CU559" s="131"/>
      <c r="CV559" s="131"/>
      <c r="CW559" s="131"/>
      <c r="CX559" s="131"/>
      <c r="CY559" s="131"/>
      <c r="CZ559" s="131"/>
      <c r="DA559" s="131"/>
      <c r="DB559" s="131"/>
      <c r="DC559" s="131"/>
      <c r="DD559" s="131"/>
      <c r="DE559" s="131"/>
      <c r="DF559" s="131"/>
      <c r="DG559" s="131"/>
      <c r="DH559" s="131"/>
      <c r="DI559" s="131"/>
      <c r="DJ559" s="131"/>
      <c r="DK559" s="131"/>
      <c r="DL559" s="131"/>
      <c r="DM559" s="131"/>
      <c r="DN559" s="131"/>
      <c r="DO559" s="131"/>
      <c r="DP559" s="131"/>
      <c r="DQ559" s="131"/>
      <c r="DR559" s="131"/>
      <c r="DS559" s="131"/>
      <c r="DT559" s="131"/>
      <c r="DU559" s="131"/>
      <c r="DV559" s="131"/>
      <c r="DW559" s="131"/>
      <c r="DX559" s="131"/>
      <c r="DY559" s="131"/>
      <c r="DZ559" s="131"/>
      <c r="EA559" s="131"/>
      <c r="EB559" s="131"/>
      <c r="EC559" s="131"/>
      <c r="ED559" s="131"/>
      <c r="EE559" s="131"/>
      <c r="EF559" s="131"/>
      <c r="EG559" s="131"/>
      <c r="EH559" s="131"/>
      <c r="EI559" s="131"/>
      <c r="EJ559" s="131"/>
      <c r="EK559" s="131"/>
      <c r="EL559" s="131"/>
      <c r="EM559" s="131"/>
      <c r="EN559" s="131"/>
      <c r="EO559" s="131"/>
      <c r="EP559" s="131"/>
      <c r="EQ559" s="131"/>
      <c r="ER559" s="131"/>
      <c r="ES559" s="131"/>
      <c r="ET559" s="131"/>
      <c r="EU559" s="131"/>
      <c r="EV559" s="131"/>
      <c r="EW559" s="131"/>
      <c r="EX559" s="131"/>
      <c r="EY559" s="131"/>
      <c r="EZ559" s="131"/>
      <c r="FA559" s="131"/>
      <c r="FB559" s="131"/>
      <c r="FC559" s="131"/>
      <c r="FD559" s="131"/>
      <c r="FE559" s="131"/>
      <c r="FF559" s="131"/>
      <c r="FG559" s="131"/>
      <c r="FH559" s="131"/>
      <c r="FI559" s="131"/>
      <c r="FJ559" s="131"/>
      <c r="FK559" s="131"/>
      <c r="FL559" s="131"/>
      <c r="FM559" s="131"/>
      <c r="FN559" s="131"/>
      <c r="FO559" s="131"/>
      <c r="FP559" s="131"/>
      <c r="FQ559" s="131"/>
      <c r="FR559" s="131"/>
      <c r="FS559" s="131"/>
      <c r="FT559" s="131"/>
      <c r="FU559" s="131"/>
      <c r="FV559" s="131"/>
      <c r="FW559" s="131"/>
      <c r="FX559" s="131"/>
      <c r="FY559" s="131"/>
      <c r="FZ559" s="131"/>
      <c r="GA559" s="131"/>
      <c r="GB559" s="131"/>
      <c r="GC559" s="131"/>
      <c r="GD559" s="131"/>
      <c r="GE559" s="131"/>
      <c r="GF559" s="131"/>
      <c r="GG559" s="131"/>
      <c r="GH559" s="131"/>
      <c r="GI559" s="131"/>
      <c r="GJ559" s="131"/>
      <c r="GK559" s="131"/>
      <c r="GL559" s="131"/>
      <c r="GM559" s="131"/>
      <c r="GN559" s="131"/>
      <c r="GO559" s="131"/>
      <c r="GP559" s="131"/>
      <c r="GQ559" s="131"/>
      <c r="GR559" s="131"/>
      <c r="GS559" s="131"/>
      <c r="GT559" s="131"/>
      <c r="GU559" s="131"/>
      <c r="GV559" s="131"/>
      <c r="GW559" s="131"/>
      <c r="GX559" s="131"/>
      <c r="GY559" s="131"/>
      <c r="GZ559" s="131"/>
      <c r="HA559" s="131"/>
      <c r="HB559" s="131"/>
      <c r="HC559" s="131"/>
      <c r="HD559" s="131"/>
      <c r="HE559" s="131"/>
      <c r="HF559" s="131"/>
      <c r="HG559" s="131"/>
      <c r="HH559" s="131"/>
      <c r="HI559" s="131"/>
      <c r="HJ559" s="131"/>
      <c r="HK559" s="131"/>
      <c r="HL559" s="131"/>
      <c r="HM559" s="131"/>
      <c r="HN559" s="131"/>
      <c r="HO559" s="131"/>
      <c r="HP559" s="131"/>
      <c r="HQ559" s="131"/>
      <c r="HR559" s="131"/>
      <c r="HS559" s="131"/>
      <c r="HT559" s="131"/>
      <c r="HU559" s="131"/>
      <c r="HV559" s="131"/>
      <c r="HW559" s="131"/>
      <c r="HX559" s="131"/>
      <c r="HY559" s="131"/>
      <c r="HZ559" s="131"/>
      <c r="IA559" s="131"/>
      <c r="IB559" s="131"/>
      <c r="IC559" s="131"/>
      <c r="ID559" s="131"/>
      <c r="IE559" s="131"/>
      <c r="IF559" s="131"/>
      <c r="IG559" s="131"/>
      <c r="IH559" s="131"/>
      <c r="II559" s="131"/>
      <c r="IJ559" s="131"/>
      <c r="IK559" s="131"/>
      <c r="IL559" s="131"/>
      <c r="IM559" s="131"/>
      <c r="IN559" s="131"/>
      <c r="IO559" s="131"/>
      <c r="IP559" s="131"/>
      <c r="IQ559" s="131"/>
      <c r="IR559" s="131"/>
      <c r="IS559" s="131"/>
      <c r="IT559" s="131"/>
      <c r="IU559" s="131"/>
      <c r="IV559" s="131"/>
      <c r="IW559" s="131"/>
      <c r="IX559" s="131"/>
      <c r="IY559" s="131"/>
      <c r="IZ559" s="131"/>
      <c r="JA559" s="131"/>
      <c r="JB559" s="131"/>
      <c r="JC559" s="131"/>
      <c r="JD559" s="131"/>
      <c r="JE559" s="131"/>
      <c r="JF559" s="131"/>
      <c r="JG559" s="131"/>
      <c r="JH559" s="131"/>
      <c r="JI559" s="131"/>
      <c r="JJ559" s="131"/>
      <c r="JK559" s="131"/>
      <c r="JL559" s="131"/>
      <c r="JM559" s="131"/>
      <c r="JN559" s="131"/>
      <c r="JO559" s="131"/>
      <c r="JP559" s="131"/>
      <c r="JQ559" s="131"/>
      <c r="JR559" s="131"/>
      <c r="JS559" s="131"/>
      <c r="JT559" s="131"/>
      <c r="JU559" s="131"/>
      <c r="JV559" s="131"/>
      <c r="JW559" s="131"/>
      <c r="JX559" s="131"/>
      <c r="JY559" s="131"/>
      <c r="JZ559" s="131"/>
      <c r="KA559" s="131"/>
      <c r="KB559" s="131"/>
      <c r="KC559" s="131"/>
      <c r="KD559" s="131"/>
      <c r="KE559" s="131"/>
      <c r="KF559" s="131"/>
      <c r="KG559" s="131"/>
      <c r="KH559" s="131"/>
      <c r="KI559" s="131"/>
      <c r="KJ559" s="131"/>
      <c r="KK559" s="131"/>
      <c r="KL559" s="131"/>
      <c r="KM559" s="131"/>
      <c r="KN559" s="131"/>
      <c r="KO559" s="131"/>
      <c r="KP559" s="131"/>
      <c r="KQ559" s="131"/>
      <c r="KR559" s="131"/>
      <c r="KS559" s="131"/>
      <c r="KT559" s="131"/>
      <c r="KU559" s="131"/>
      <c r="KV559" s="131"/>
      <c r="KW559" s="131"/>
      <c r="KX559" s="131"/>
      <c r="KY559" s="131"/>
      <c r="KZ559" s="131"/>
      <c r="LA559" s="131"/>
      <c r="LB559" s="131"/>
      <c r="LC559" s="131"/>
      <c r="LD559" s="131"/>
      <c r="LE559" s="131"/>
      <c r="LF559" s="131"/>
      <c r="LG559" s="131"/>
      <c r="LH559" s="131"/>
      <c r="LI559" s="131"/>
      <c r="LJ559" s="131"/>
      <c r="LK559" s="131"/>
      <c r="LL559" s="131"/>
      <c r="LM559" s="131"/>
      <c r="LN559" s="131"/>
      <c r="LO559" s="131"/>
      <c r="LP559" s="131"/>
      <c r="LQ559" s="131"/>
      <c r="LR559" s="131"/>
      <c r="LS559" s="131"/>
      <c r="LT559" s="131"/>
      <c r="LU559" s="131"/>
      <c r="LV559" s="131"/>
      <c r="LW559" s="131"/>
      <c r="LX559" s="131"/>
      <c r="LY559" s="131"/>
      <c r="LZ559" s="131"/>
      <c r="MA559" s="131"/>
      <c r="MB559" s="131"/>
      <c r="MC559" s="131"/>
      <c r="MD559" s="131"/>
      <c r="ME559" s="131"/>
      <c r="MF559" s="131"/>
      <c r="MG559" s="131"/>
      <c r="MH559" s="131"/>
      <c r="MI559" s="131"/>
      <c r="MJ559" s="131"/>
      <c r="MK559" s="131"/>
      <c r="ML559" s="131"/>
      <c r="MM559" s="131"/>
      <c r="MN559" s="131"/>
      <c r="MO559" s="131"/>
      <c r="MP559" s="131"/>
      <c r="MQ559" s="131"/>
      <c r="MR559" s="131"/>
      <c r="MS559" s="131"/>
      <c r="MT559" s="131"/>
      <c r="MU559" s="131"/>
      <c r="MV559" s="131"/>
      <c r="MW559" s="131"/>
      <c r="MX559" s="131"/>
      <c r="MY559" s="131"/>
      <c r="MZ559" s="131"/>
      <c r="NA559" s="131"/>
      <c r="NB559" s="131"/>
      <c r="NC559" s="131"/>
      <c r="ND559" s="131"/>
      <c r="NE559" s="131"/>
      <c r="NF559" s="131"/>
      <c r="NG559" s="131"/>
      <c r="NH559" s="131"/>
      <c r="NI559" s="131"/>
      <c r="NJ559" s="131"/>
      <c r="NK559" s="131"/>
      <c r="NL559" s="131"/>
      <c r="NM559" s="131"/>
      <c r="NN559" s="131"/>
      <c r="NO559" s="131"/>
      <c r="NP559" s="131"/>
      <c r="NQ559" s="131"/>
      <c r="NR559" s="131"/>
      <c r="NS559" s="131"/>
      <c r="NT559" s="131"/>
      <c r="NU559" s="131"/>
      <c r="NV559" s="131"/>
      <c r="NW559" s="131"/>
      <c r="NX559" s="131"/>
      <c r="NY559" s="131"/>
      <c r="NZ559" s="131"/>
      <c r="OA559" s="131"/>
      <c r="OB559" s="131"/>
      <c r="OC559" s="131"/>
      <c r="OD559" s="131"/>
      <c r="OE559" s="131"/>
      <c r="OF559" s="131"/>
      <c r="OG559" s="131"/>
      <c r="OH559" s="131"/>
      <c r="OI559" s="131"/>
      <c r="OJ559" s="131"/>
      <c r="OK559" s="131"/>
      <c r="OL559" s="131"/>
      <c r="OM559" s="131"/>
      <c r="ON559" s="131"/>
      <c r="OO559" s="131"/>
      <c r="OP559" s="131"/>
      <c r="OQ559" s="131"/>
      <c r="OR559" s="131"/>
      <c r="OS559" s="131"/>
      <c r="OT559" s="131"/>
      <c r="OU559" s="131"/>
      <c r="OV559" s="131"/>
      <c r="OW559" s="131"/>
      <c r="OX559" s="131"/>
      <c r="OY559" s="131"/>
      <c r="OZ559" s="131"/>
      <c r="PA559" s="131"/>
      <c r="PB559" s="131"/>
      <c r="PC559" s="131"/>
      <c r="PD559" s="131"/>
      <c r="PE559" s="131"/>
      <c r="PF559" s="131"/>
      <c r="PG559" s="131"/>
      <c r="PH559" s="131"/>
      <c r="PI559" s="131"/>
      <c r="PJ559" s="131"/>
      <c r="PK559" s="131"/>
      <c r="PL559" s="131"/>
      <c r="PM559" s="131"/>
      <c r="PN559" s="131"/>
      <c r="PO559" s="131"/>
      <c r="PP559" s="131"/>
      <c r="PQ559" s="131"/>
      <c r="PR559" s="131"/>
      <c r="PS559" s="131"/>
      <c r="PT559" s="131"/>
      <c r="PU559" s="131"/>
      <c r="PV559" s="131"/>
      <c r="PW559" s="131"/>
      <c r="PX559" s="131"/>
      <c r="PY559" s="131"/>
      <c r="PZ559" s="131"/>
      <c r="QA559" s="131"/>
      <c r="QB559" s="131"/>
      <c r="QC559" s="131"/>
      <c r="QD559" s="131"/>
      <c r="QE559" s="131"/>
      <c r="QF559" s="131"/>
      <c r="QG559" s="131"/>
      <c r="QH559" s="131"/>
      <c r="QI559" s="131"/>
      <c r="QJ559" s="131"/>
      <c r="QK559" s="131"/>
      <c r="QL559" s="131"/>
      <c r="QM559" s="131"/>
      <c r="QN559" s="131"/>
      <c r="QO559" s="131"/>
      <c r="QP559" s="131"/>
      <c r="QQ559" s="131"/>
      <c r="QR559" s="131"/>
      <c r="QS559" s="131"/>
      <c r="QT559" s="131"/>
      <c r="QU559" s="131"/>
      <c r="QV559" s="131"/>
      <c r="QW559" s="131"/>
      <c r="QX559" s="131"/>
      <c r="QY559" s="131"/>
      <c r="QZ559" s="131"/>
      <c r="RA559" s="131"/>
      <c r="RB559" s="131"/>
      <c r="RC559" s="131"/>
      <c r="RD559" s="131"/>
      <c r="RE559" s="131"/>
      <c r="RF559" s="131"/>
      <c r="RG559" s="131"/>
      <c r="RH559" s="131"/>
      <c r="RI559" s="131"/>
      <c r="RJ559" s="131"/>
      <c r="RK559" s="131"/>
      <c r="RL559" s="131"/>
      <c r="RM559" s="131"/>
      <c r="RN559" s="131"/>
      <c r="RO559" s="131"/>
      <c r="RP559" s="131"/>
      <c r="RQ559" s="131"/>
      <c r="RR559" s="131"/>
      <c r="RS559" s="131"/>
      <c r="RT559" s="131"/>
      <c r="RU559" s="131"/>
      <c r="RV559" s="131"/>
      <c r="RW559" s="131"/>
      <c r="RX559" s="131"/>
      <c r="RY559" s="131"/>
      <c r="RZ559" s="131"/>
      <c r="SA559" s="131"/>
      <c r="SB559" s="131"/>
      <c r="SC559" s="131"/>
      <c r="SD559" s="131"/>
      <c r="SE559" s="131"/>
      <c r="SF559" s="131"/>
      <c r="SG559" s="131"/>
      <c r="SH559" s="131"/>
      <c r="SI559" s="131"/>
      <c r="SJ559" s="131"/>
      <c r="SK559" s="131"/>
      <c r="SL559" s="131"/>
      <c r="SM559" s="131"/>
      <c r="SN559" s="131"/>
      <c r="SO559" s="131"/>
      <c r="SP559" s="131"/>
      <c r="SQ559" s="131"/>
      <c r="SR559" s="131"/>
      <c r="SS559" s="131"/>
      <c r="ST559" s="131"/>
      <c r="SU559" s="131"/>
      <c r="SV559" s="131"/>
      <c r="SW559" s="131"/>
      <c r="SX559" s="131"/>
      <c r="SY559" s="131"/>
      <c r="SZ559" s="131"/>
      <c r="TA559" s="131"/>
      <c r="TB559" s="131"/>
      <c r="TC559" s="131"/>
      <c r="TD559" s="131"/>
      <c r="TE559" s="131"/>
      <c r="TF559" s="131"/>
      <c r="TG559" s="131"/>
      <c r="TH559" s="131"/>
      <c r="TI559" s="131"/>
      <c r="TJ559" s="131"/>
      <c r="TK559" s="131"/>
      <c r="TL559" s="131"/>
      <c r="TM559" s="131"/>
      <c r="TN559" s="131"/>
      <c r="TO559" s="131"/>
      <c r="TP559" s="131"/>
      <c r="TQ559" s="131"/>
      <c r="TR559" s="131"/>
      <c r="TS559" s="131"/>
      <c r="TT559" s="131"/>
      <c r="TU559" s="131"/>
      <c r="TV559" s="131"/>
      <c r="TW559" s="131"/>
      <c r="TX559" s="131"/>
      <c r="TY559" s="131"/>
      <c r="TZ559" s="131"/>
      <c r="UA559" s="131"/>
      <c r="UB559" s="131"/>
      <c r="UC559" s="131"/>
      <c r="UD559" s="131"/>
      <c r="UE559" s="131"/>
      <c r="UF559" s="131"/>
      <c r="UG559" s="131"/>
      <c r="UH559" s="131"/>
      <c r="UI559" s="131"/>
      <c r="UJ559" s="131"/>
      <c r="UK559" s="131"/>
      <c r="UL559" s="131"/>
      <c r="UM559" s="131"/>
      <c r="UN559" s="131"/>
      <c r="UO559" s="131"/>
      <c r="UP559" s="131"/>
      <c r="UQ559" s="131"/>
      <c r="UR559" s="131"/>
      <c r="US559" s="131"/>
      <c r="UT559" s="131"/>
      <c r="UU559" s="131"/>
      <c r="UV559" s="131"/>
      <c r="UW559" s="131"/>
      <c r="UX559" s="131"/>
      <c r="UY559" s="131"/>
      <c r="UZ559" s="131"/>
      <c r="VA559" s="131"/>
      <c r="VB559" s="131"/>
      <c r="VC559" s="131"/>
      <c r="VD559" s="131"/>
      <c r="VE559" s="131"/>
      <c r="VF559" s="131"/>
      <c r="VG559" s="131"/>
      <c r="VH559" s="131"/>
      <c r="VI559" s="131"/>
      <c r="VJ559" s="131"/>
      <c r="VK559" s="131"/>
      <c r="VL559" s="131"/>
      <c r="VM559" s="131"/>
      <c r="VN559" s="131"/>
      <c r="VO559" s="131"/>
      <c r="VP559" s="131"/>
      <c r="VQ559" s="131"/>
      <c r="VR559" s="131"/>
      <c r="VS559" s="131"/>
      <c r="VT559" s="131"/>
      <c r="VU559" s="131"/>
      <c r="VV559" s="131"/>
      <c r="VW559" s="131"/>
      <c r="VX559" s="131"/>
      <c r="VY559" s="131"/>
      <c r="VZ559" s="131"/>
      <c r="WA559" s="131"/>
      <c r="WB559" s="131"/>
      <c r="WC559" s="131"/>
      <c r="WD559" s="131"/>
      <c r="WE559" s="131"/>
      <c r="WF559" s="131"/>
      <c r="WG559" s="131"/>
      <c r="WH559" s="131"/>
      <c r="WI559" s="131"/>
      <c r="WJ559" s="131"/>
      <c r="WK559" s="131"/>
      <c r="WL559" s="131"/>
      <c r="WM559" s="131"/>
      <c r="WN559" s="131"/>
      <c r="WO559" s="131"/>
      <c r="WP559" s="131"/>
      <c r="WQ559" s="131"/>
      <c r="WR559" s="131"/>
      <c r="WS559" s="131"/>
      <c r="WT559" s="131"/>
      <c r="WU559" s="131"/>
      <c r="WV559" s="131"/>
      <c r="WW559" s="131"/>
      <c r="WX559" s="131"/>
      <c r="WY559" s="131"/>
      <c r="WZ559" s="131"/>
      <c r="XA559" s="131"/>
      <c r="XB559" s="131"/>
      <c r="XC559" s="131"/>
      <c r="XD559" s="131"/>
      <c r="XE559" s="131"/>
      <c r="XF559" s="131"/>
      <c r="XG559" s="131"/>
      <c r="XH559" s="131"/>
      <c r="XI559" s="131"/>
      <c r="XJ559" s="131"/>
      <c r="XK559" s="131"/>
      <c r="XL559" s="131"/>
      <c r="XM559" s="131"/>
      <c r="XN559" s="131"/>
      <c r="XO559" s="131"/>
      <c r="XP559" s="131"/>
      <c r="XQ559" s="131"/>
      <c r="XR559" s="131"/>
      <c r="XS559" s="131"/>
      <c r="XT559" s="131"/>
      <c r="XU559" s="131"/>
      <c r="XV559" s="131"/>
      <c r="XW559" s="131"/>
      <c r="XX559" s="131"/>
      <c r="XY559" s="131"/>
      <c r="XZ559" s="131"/>
      <c r="YA559" s="131"/>
      <c r="YB559" s="131"/>
      <c r="YC559" s="131"/>
      <c r="YD559" s="131"/>
      <c r="YE559" s="131"/>
      <c r="YF559" s="131"/>
      <c r="YG559" s="131"/>
      <c r="YH559" s="131"/>
      <c r="YI559" s="131"/>
      <c r="YJ559" s="131"/>
      <c r="YK559" s="131"/>
      <c r="YL559" s="131"/>
      <c r="YM559" s="131"/>
      <c r="YN559" s="131"/>
      <c r="YO559" s="131"/>
      <c r="YP559" s="131"/>
      <c r="YQ559" s="131"/>
      <c r="YR559" s="131"/>
      <c r="YS559" s="131"/>
      <c r="YT559" s="131"/>
      <c r="YU559" s="131"/>
      <c r="YV559" s="131"/>
      <c r="YW559" s="131"/>
      <c r="YX559" s="131"/>
      <c r="YY559" s="131"/>
      <c r="YZ559" s="131"/>
      <c r="ZA559" s="131"/>
      <c r="ZB559" s="131"/>
      <c r="ZC559" s="131"/>
      <c r="ZD559" s="131"/>
      <c r="ZE559" s="131"/>
      <c r="ZF559" s="131"/>
      <c r="ZG559" s="131"/>
      <c r="ZH559" s="131"/>
      <c r="ZI559" s="131"/>
      <c r="ZJ559" s="131"/>
      <c r="ZK559" s="131"/>
      <c r="ZL559" s="131"/>
      <c r="ZM559" s="131"/>
      <c r="ZN559" s="131"/>
      <c r="ZO559" s="131"/>
      <c r="ZP559" s="131"/>
      <c r="ZQ559" s="131"/>
      <c r="ZR559" s="131"/>
      <c r="ZS559" s="131"/>
      <c r="ZT559" s="131"/>
      <c r="ZU559" s="131"/>
      <c r="ZV559" s="131"/>
      <c r="ZW559" s="131"/>
      <c r="ZX559" s="131"/>
      <c r="ZY559" s="131"/>
      <c r="ZZ559" s="131"/>
      <c r="AAA559" s="131"/>
      <c r="AAB559" s="131"/>
      <c r="AAC559" s="131"/>
      <c r="AAD559" s="131"/>
      <c r="AAE559" s="131"/>
      <c r="AAF559" s="131"/>
      <c r="AAG559" s="131"/>
      <c r="AAH559" s="131"/>
      <c r="AAI559" s="131"/>
      <c r="AAJ559" s="131"/>
      <c r="AAK559" s="131"/>
      <c r="AAL559" s="131"/>
      <c r="AAM559" s="131"/>
      <c r="AAN559" s="131"/>
      <c r="AAO559" s="131"/>
      <c r="AAP559" s="131"/>
      <c r="AAQ559" s="131"/>
      <c r="AAR559" s="131"/>
      <c r="AAS559" s="131"/>
      <c r="AAT559" s="131"/>
      <c r="AAU559" s="131"/>
      <c r="AAV559" s="131"/>
      <c r="AAW559" s="131"/>
      <c r="AAX559" s="131"/>
      <c r="AAY559" s="131"/>
      <c r="AAZ559" s="131"/>
      <c r="ABA559" s="131"/>
      <c r="ABB559" s="131"/>
      <c r="ABC559" s="131"/>
      <c r="ABD559" s="131"/>
      <c r="ABE559" s="131"/>
      <c r="ABF559" s="131"/>
      <c r="ABG559" s="131"/>
      <c r="ABH559" s="131"/>
      <c r="ABI559" s="131"/>
      <c r="ABJ559" s="131"/>
      <c r="ABK559" s="131"/>
      <c r="ABL559" s="131"/>
      <c r="ABM559" s="131"/>
      <c r="ABN559" s="131"/>
      <c r="ABO559" s="131"/>
      <c r="ABP559" s="131"/>
      <c r="ABQ559" s="131"/>
      <c r="ABR559" s="131"/>
      <c r="ABS559" s="131"/>
      <c r="ABT559" s="131"/>
      <c r="ABU559" s="131"/>
      <c r="ABV559" s="131"/>
      <c r="ABW559" s="131"/>
      <c r="ABX559" s="131"/>
      <c r="ABY559" s="131"/>
      <c r="ABZ559" s="131"/>
      <c r="ACA559" s="131"/>
      <c r="ACB559" s="131"/>
      <c r="ACC559" s="131"/>
      <c r="ACD559" s="131"/>
      <c r="ACE559" s="131"/>
      <c r="ACF559" s="131"/>
      <c r="ACG559" s="131"/>
      <c r="ACH559" s="131"/>
      <c r="ACI559" s="131"/>
      <c r="ACJ559" s="131"/>
      <c r="ACK559" s="131"/>
      <c r="ACL559" s="131"/>
      <c r="ACM559" s="131"/>
      <c r="ACN559" s="131"/>
      <c r="ACO559" s="131"/>
      <c r="ACP559" s="131"/>
      <c r="ACQ559" s="131"/>
      <c r="ACR559" s="131"/>
      <c r="ACS559" s="131"/>
      <c r="ACT559" s="131"/>
      <c r="ACU559" s="131"/>
      <c r="ACV559" s="131"/>
      <c r="ACW559" s="131"/>
      <c r="ACX559" s="131"/>
      <c r="ACY559" s="131"/>
      <c r="ACZ559" s="131"/>
      <c r="ADA559" s="131"/>
      <c r="ADB559" s="131"/>
      <c r="ADC559" s="131"/>
      <c r="ADD559" s="131"/>
      <c r="ADE559" s="131"/>
      <c r="ADF559" s="131"/>
      <c r="ADG559" s="131"/>
      <c r="ADH559" s="131"/>
      <c r="ADI559" s="131"/>
      <c r="ADJ559" s="131"/>
      <c r="ADK559" s="131"/>
      <c r="ADL559" s="131"/>
      <c r="ADM559" s="131"/>
      <c r="ADN559" s="131"/>
      <c r="ADO559" s="131"/>
      <c r="ADP559" s="131"/>
      <c r="ADQ559" s="131"/>
      <c r="ADR559" s="131"/>
      <c r="ADS559" s="131"/>
      <c r="ADT559" s="131"/>
      <c r="ADU559" s="131"/>
      <c r="ADV559" s="131"/>
      <c r="ADW559" s="131"/>
      <c r="ADX559" s="131"/>
      <c r="ADY559" s="131"/>
      <c r="ADZ559" s="131"/>
      <c r="AEA559" s="131"/>
      <c r="AEB559" s="131"/>
      <c r="AEC559" s="131"/>
      <c r="AED559" s="131"/>
      <c r="AEE559" s="131"/>
      <c r="AEF559" s="131"/>
      <c r="AEG559" s="131"/>
      <c r="AEH559" s="131"/>
      <c r="AEI559" s="131"/>
      <c r="AEJ559" s="131"/>
      <c r="AEK559" s="131"/>
      <c r="AEL559" s="131"/>
      <c r="AEM559" s="131"/>
      <c r="AEN559" s="131"/>
      <c r="AEO559" s="131"/>
      <c r="AEP559" s="131"/>
      <c r="AEQ559" s="131"/>
      <c r="AER559" s="131"/>
      <c r="AES559" s="131"/>
      <c r="AET559" s="131"/>
      <c r="AEU559" s="131"/>
      <c r="AEV559" s="131"/>
      <c r="AEW559" s="131"/>
      <c r="AEX559" s="131"/>
      <c r="AEY559" s="131"/>
      <c r="AEZ559" s="131"/>
      <c r="AFA559" s="131"/>
      <c r="AFB559" s="131"/>
      <c r="AFC559" s="131"/>
      <c r="AFD559" s="131"/>
      <c r="AFE559" s="131"/>
      <c r="AFF559" s="131"/>
      <c r="AFG559" s="131"/>
      <c r="AFH559" s="131"/>
      <c r="AFI559" s="131"/>
      <c r="AFJ559" s="131"/>
      <c r="AFK559" s="131"/>
      <c r="AFL559" s="131"/>
      <c r="AFM559" s="131"/>
      <c r="AFN559" s="131"/>
      <c r="AFO559" s="131"/>
      <c r="AFP559" s="131"/>
      <c r="AFQ559" s="131"/>
      <c r="AFR559" s="131"/>
      <c r="AFS559" s="131"/>
      <c r="AFT559" s="131"/>
      <c r="AFU559" s="131"/>
      <c r="AFV559" s="131"/>
      <c r="AFW559" s="131"/>
      <c r="AFX559" s="131"/>
      <c r="AFY559" s="131"/>
      <c r="AFZ559" s="131"/>
      <c r="AGA559" s="131"/>
      <c r="AGB559" s="131"/>
      <c r="AGC559" s="131"/>
      <c r="AGD559" s="131"/>
      <c r="AGE559" s="131"/>
      <c r="AGF559" s="131"/>
      <c r="AGG559" s="131"/>
      <c r="AGH559" s="131"/>
      <c r="AGI559" s="131"/>
      <c r="AGJ559" s="131"/>
      <c r="AGK559" s="131"/>
      <c r="AGL559" s="131"/>
      <c r="AGM559" s="131"/>
      <c r="AGN559" s="131"/>
      <c r="AGO559" s="131"/>
      <c r="AGP559" s="131"/>
      <c r="AGQ559" s="131"/>
      <c r="AGR559" s="131"/>
      <c r="AGS559" s="131"/>
      <c r="AGT559" s="131"/>
      <c r="AGU559" s="131"/>
      <c r="AGV559" s="131"/>
      <c r="AGW559" s="131"/>
      <c r="AGX559" s="131"/>
      <c r="AGY559" s="131"/>
      <c r="AGZ559" s="131"/>
      <c r="AHA559" s="131"/>
      <c r="AHB559" s="131"/>
      <c r="AHC559" s="131"/>
      <c r="AHD559" s="131"/>
      <c r="AHE559" s="131"/>
      <c r="AHF559" s="131"/>
      <c r="AHG559" s="131"/>
      <c r="AHH559" s="131"/>
      <c r="AHI559" s="131"/>
      <c r="AHJ559" s="131"/>
      <c r="AHK559" s="131"/>
      <c r="AHL559" s="131"/>
      <c r="AHM559" s="131"/>
      <c r="AHN559" s="131"/>
      <c r="AHO559" s="131"/>
      <c r="AHP559" s="131"/>
      <c r="AHQ559" s="131"/>
      <c r="AHR559" s="131"/>
      <c r="AHS559" s="131"/>
      <c r="AHT559" s="131"/>
      <c r="AHU559" s="131"/>
      <c r="AHV559" s="131"/>
      <c r="AHW559" s="131"/>
      <c r="AHX559" s="131"/>
      <c r="AHY559" s="131"/>
      <c r="AHZ559" s="131"/>
      <c r="AIA559" s="131"/>
      <c r="AIB559" s="131"/>
      <c r="AIC559" s="131"/>
      <c r="AID559" s="131"/>
      <c r="AIE559" s="131"/>
      <c r="AIF559" s="131"/>
      <c r="AIG559" s="131"/>
      <c r="AIH559" s="131"/>
      <c r="AII559" s="131"/>
      <c r="AIJ559" s="131"/>
      <c r="AIK559" s="131"/>
      <c r="AIL559" s="131"/>
      <c r="AIM559" s="131"/>
      <c r="AIN559" s="131"/>
      <c r="AIO559" s="131"/>
      <c r="AIP559" s="131"/>
      <c r="AIQ559" s="131"/>
      <c r="AIR559" s="131"/>
      <c r="AIS559" s="131"/>
      <c r="AIT559" s="131"/>
      <c r="AIU559" s="131"/>
      <c r="AIV559" s="131"/>
      <c r="AIW559" s="131"/>
      <c r="AIX559" s="131"/>
      <c r="AIY559" s="131"/>
      <c r="AIZ559" s="131"/>
      <c r="AJA559" s="131"/>
      <c r="AJB559" s="131"/>
      <c r="AJC559" s="131"/>
      <c r="AJD559" s="131"/>
      <c r="AJE559" s="131"/>
      <c r="AJF559" s="131"/>
      <c r="AJG559" s="131"/>
      <c r="AJH559" s="131"/>
      <c r="AJI559" s="131"/>
      <c r="AJJ559" s="131"/>
      <c r="AJK559" s="131"/>
      <c r="AJL559" s="131"/>
      <c r="AJM559" s="131"/>
      <c r="AJN559" s="131"/>
      <c r="AJO559" s="131"/>
      <c r="AJP559" s="131"/>
      <c r="AJQ559" s="131"/>
      <c r="AJR559" s="131"/>
      <c r="AJS559" s="131"/>
      <c r="AJT559" s="131"/>
      <c r="AJU559" s="131"/>
      <c r="AJV559" s="131"/>
      <c r="AJW559" s="131"/>
      <c r="AJX559" s="131"/>
      <c r="AJY559" s="131"/>
      <c r="AJZ559" s="131"/>
      <c r="AKA559" s="131"/>
      <c r="AKB559" s="131"/>
      <c r="AKC559" s="131"/>
      <c r="AKD559" s="131"/>
      <c r="AKE559" s="131"/>
      <c r="AKF559" s="131"/>
      <c r="AKG559" s="131"/>
      <c r="AKH559" s="131"/>
      <c r="AKI559" s="131"/>
      <c r="AKJ559" s="131"/>
      <c r="AKK559" s="131"/>
      <c r="AKL559" s="131"/>
      <c r="AKM559" s="131"/>
      <c r="AKN559" s="131"/>
      <c r="AKO559" s="131"/>
      <c r="AKP559" s="131"/>
      <c r="AKQ559" s="131"/>
      <c r="AKR559" s="131"/>
      <c r="AKS559" s="131"/>
      <c r="AKT559" s="131"/>
      <c r="AKU559" s="131"/>
      <c r="AKV559" s="131"/>
      <c r="AKW559" s="131"/>
      <c r="AKX559" s="131"/>
      <c r="AKY559" s="131"/>
      <c r="AKZ559" s="131"/>
      <c r="ALA559" s="131"/>
      <c r="ALB559" s="131"/>
      <c r="ALC559" s="131"/>
      <c r="ALD559" s="131"/>
      <c r="ALE559" s="131"/>
      <c r="ALF559" s="131"/>
      <c r="ALG559" s="131"/>
      <c r="ALH559" s="131"/>
      <c r="ALI559" s="131"/>
      <c r="ALJ559" s="131"/>
      <c r="ALK559" s="131"/>
      <c r="ALL559" s="131"/>
      <c r="ALM559" s="131"/>
      <c r="ALN559" s="131"/>
      <c r="ALO559" s="131"/>
      <c r="ALP559" s="131"/>
      <c r="ALQ559" s="131"/>
      <c r="ALR559" s="131"/>
      <c r="ALS559" s="131"/>
      <c r="ALT559" s="131"/>
      <c r="ALU559" s="131"/>
      <c r="ALV559" s="131"/>
      <c r="ALW559" s="131"/>
      <c r="ALX559" s="131"/>
      <c r="ALY559" s="131"/>
      <c r="ALZ559" s="131"/>
      <c r="AMA559" s="131"/>
      <c r="AMB559" s="131"/>
      <c r="AMC559" s="131"/>
      <c r="AMD559" s="131"/>
      <c r="AME559" s="131"/>
      <c r="AMF559" s="131"/>
      <c r="AMG559" s="131"/>
      <c r="AMH559" s="131"/>
      <c r="AMI559" s="131"/>
      <c r="AMJ559" s="131"/>
      <c r="AMK559" s="131"/>
      <c r="AML559" s="131"/>
      <c r="AMM559" s="131"/>
      <c r="AMN559" s="131"/>
      <c r="AMO559" s="131"/>
      <c r="AMP559" s="131"/>
      <c r="AMQ559" s="131"/>
      <c r="AMR559" s="131"/>
      <c r="AMS559" s="131"/>
      <c r="AMT559" s="131"/>
      <c r="AMU559" s="131"/>
      <c r="AMV559" s="131"/>
      <c r="AMW559" s="131"/>
      <c r="AMX559" s="131"/>
      <c r="AMY559" s="131"/>
      <c r="AMZ559" s="131"/>
      <c r="ANA559" s="131"/>
      <c r="ANB559" s="131"/>
      <c r="ANC559" s="131"/>
      <c r="AND559" s="131"/>
      <c r="ANE559" s="131"/>
      <c r="ANF559" s="131"/>
      <c r="ANG559" s="131"/>
      <c r="ANH559" s="131"/>
      <c r="ANI559" s="131"/>
      <c r="ANJ559" s="131"/>
      <c r="ANK559" s="131"/>
      <c r="ANL559" s="131"/>
      <c r="ANM559" s="131"/>
      <c r="ANN559" s="131"/>
      <c r="ANO559" s="131"/>
      <c r="ANP559" s="131"/>
      <c r="ANQ559" s="131"/>
      <c r="ANR559" s="131"/>
      <c r="ANS559" s="131"/>
      <c r="ANT559" s="131"/>
      <c r="ANU559" s="131"/>
      <c r="ANV559" s="131"/>
      <c r="ANW559" s="131"/>
      <c r="ANX559" s="131"/>
      <c r="ANY559" s="131"/>
      <c r="ANZ559" s="131"/>
      <c r="AOA559" s="131"/>
      <c r="AOB559" s="131"/>
      <c r="AOC559" s="131"/>
      <c r="AOD559" s="131"/>
      <c r="AOE559" s="131"/>
      <c r="AOF559" s="131"/>
      <c r="AOG559" s="131"/>
      <c r="AOH559" s="131"/>
      <c r="AOI559" s="131"/>
      <c r="AOJ559" s="131"/>
      <c r="AOK559" s="131"/>
      <c r="AOL559" s="131"/>
      <c r="AOM559" s="131"/>
      <c r="AON559" s="131"/>
      <c r="AOO559" s="131"/>
      <c r="AOP559" s="131"/>
      <c r="AOQ559" s="131"/>
      <c r="AOR559" s="131"/>
      <c r="AOS559" s="131"/>
      <c r="AOT559" s="131"/>
      <c r="AOU559" s="131"/>
      <c r="AOV559" s="131"/>
      <c r="AOW559" s="131"/>
      <c r="AOX559" s="131"/>
      <c r="AOY559" s="131"/>
      <c r="AOZ559" s="131"/>
      <c r="APA559" s="131"/>
      <c r="APB559" s="131"/>
      <c r="APC559" s="131"/>
      <c r="APD559" s="131"/>
      <c r="APE559" s="131"/>
      <c r="APF559" s="131"/>
      <c r="APG559" s="131"/>
      <c r="APH559" s="131"/>
      <c r="API559" s="131"/>
      <c r="APJ559" s="131"/>
      <c r="APK559" s="131"/>
      <c r="APL559" s="131"/>
      <c r="APM559" s="131"/>
      <c r="APN559" s="131"/>
      <c r="APO559" s="131"/>
      <c r="APP559" s="131"/>
      <c r="APQ559" s="131"/>
      <c r="APR559" s="131"/>
      <c r="APS559" s="131"/>
      <c r="APT559" s="131"/>
      <c r="APU559" s="131"/>
      <c r="APV559" s="131"/>
      <c r="APW559" s="131"/>
      <c r="APX559" s="131"/>
      <c r="APY559" s="131"/>
      <c r="APZ559" s="131"/>
      <c r="AQA559" s="131"/>
      <c r="AQB559" s="131"/>
      <c r="AQC559" s="131"/>
      <c r="AQD559" s="131"/>
      <c r="AQE559" s="131"/>
      <c r="AQF559" s="131"/>
      <c r="AQG559" s="131"/>
      <c r="AQH559" s="131"/>
      <c r="AQI559" s="131"/>
      <c r="AQJ559" s="131"/>
      <c r="AQK559" s="131"/>
      <c r="AQL559" s="131"/>
      <c r="AQM559" s="131"/>
      <c r="AQN559" s="131"/>
      <c r="AQO559" s="131"/>
      <c r="AQP559" s="131"/>
      <c r="AQQ559" s="131"/>
      <c r="AQR559" s="131"/>
      <c r="AQS559" s="131"/>
      <c r="AQT559" s="131"/>
      <c r="AQU559" s="131"/>
      <c r="AQV559" s="131"/>
      <c r="AQW559" s="131"/>
      <c r="AQX559" s="131"/>
      <c r="AQY559" s="131"/>
      <c r="AQZ559" s="131"/>
      <c r="ARA559" s="131"/>
      <c r="ARB559" s="131"/>
      <c r="ARC559" s="131"/>
      <c r="ARD559" s="131"/>
      <c r="ARE559" s="131"/>
      <c r="ARF559" s="131"/>
      <c r="ARG559" s="131"/>
      <c r="ARH559" s="131"/>
      <c r="ARI559" s="131"/>
      <c r="ARJ559" s="131"/>
      <c r="ARK559" s="131"/>
      <c r="ARL559" s="131"/>
      <c r="ARM559" s="131"/>
      <c r="ARN559" s="131"/>
      <c r="ARO559" s="131"/>
      <c r="ARP559" s="131"/>
      <c r="ARQ559" s="131"/>
      <c r="ARR559" s="131"/>
      <c r="ARS559" s="131"/>
      <c r="ART559" s="131"/>
      <c r="ARU559" s="131"/>
      <c r="ARV559" s="131"/>
      <c r="ARW559" s="131"/>
      <c r="ARX559" s="131"/>
      <c r="ARY559" s="131"/>
      <c r="ARZ559" s="131"/>
      <c r="ASA559" s="131"/>
      <c r="ASB559" s="131"/>
      <c r="ASC559" s="131"/>
      <c r="ASD559" s="131"/>
      <c r="ASE559" s="131"/>
      <c r="ASF559" s="131"/>
      <c r="ASG559" s="131"/>
      <c r="ASH559" s="131"/>
      <c r="ASI559" s="131"/>
      <c r="ASJ559" s="131"/>
      <c r="ASK559" s="131"/>
      <c r="ASL559" s="131"/>
      <c r="ASM559" s="131"/>
      <c r="ASN559" s="131"/>
      <c r="ASO559" s="131"/>
      <c r="ASP559" s="131"/>
      <c r="ASQ559" s="131"/>
      <c r="ASR559" s="131"/>
      <c r="ASS559" s="131"/>
      <c r="AST559" s="131"/>
      <c r="ASU559" s="131"/>
      <c r="ASV559" s="131"/>
      <c r="ASW559" s="131"/>
      <c r="ASX559" s="131"/>
      <c r="ASY559" s="131"/>
      <c r="ASZ559" s="131"/>
      <c r="ATA559" s="131"/>
      <c r="ATB559" s="131"/>
      <c r="ATC559" s="131"/>
      <c r="ATD559" s="131"/>
      <c r="ATE559" s="131"/>
      <c r="ATF559" s="131"/>
      <c r="ATG559" s="131"/>
      <c r="ATH559" s="131"/>
      <c r="ATI559" s="131"/>
      <c r="ATJ559" s="131"/>
      <c r="ATK559" s="131"/>
      <c r="ATL559" s="131"/>
      <c r="ATM559" s="131"/>
      <c r="ATN559" s="131"/>
      <c r="ATO559" s="131"/>
      <c r="ATP559" s="131"/>
      <c r="ATQ559" s="131"/>
      <c r="ATR559" s="131"/>
      <c r="ATS559" s="131"/>
      <c r="ATT559" s="131"/>
      <c r="ATU559" s="131"/>
      <c r="ATV559" s="131"/>
      <c r="ATW559" s="131"/>
      <c r="ATX559" s="131"/>
      <c r="ATY559" s="131"/>
      <c r="ATZ559" s="131"/>
      <c r="AUA559" s="131"/>
      <c r="AUB559" s="131"/>
      <c r="AUC559" s="131"/>
      <c r="AUD559" s="131"/>
      <c r="AUE559" s="131"/>
      <c r="AUF559" s="131"/>
      <c r="AUG559" s="131"/>
      <c r="AUH559" s="131"/>
      <c r="AUI559" s="131"/>
      <c r="AUJ559" s="131"/>
      <c r="AUK559" s="131"/>
      <c r="AUL559" s="131"/>
      <c r="AUM559" s="131"/>
      <c r="AUN559" s="131"/>
      <c r="AUO559" s="131"/>
      <c r="AUP559" s="131"/>
      <c r="AUQ559" s="131"/>
      <c r="AUR559" s="131"/>
      <c r="AUS559" s="131"/>
      <c r="AUT559" s="131"/>
      <c r="AUU559" s="131"/>
      <c r="AUV559" s="131"/>
      <c r="AUW559" s="131"/>
      <c r="AUX559" s="131"/>
      <c r="AUY559" s="131"/>
      <c r="AUZ559" s="131"/>
      <c r="AVA559" s="131"/>
      <c r="AVB559" s="131"/>
      <c r="AVC559" s="131"/>
      <c r="AVD559" s="131"/>
      <c r="AVE559" s="131"/>
      <c r="AVF559" s="131"/>
      <c r="AVG559" s="131"/>
      <c r="AVH559" s="131"/>
      <c r="AVI559" s="131"/>
      <c r="AVJ559" s="131"/>
      <c r="AVK559" s="131"/>
      <c r="AVL559" s="131"/>
      <c r="AVM559" s="131"/>
      <c r="AVN559" s="131"/>
      <c r="AVO559" s="131"/>
      <c r="AVP559" s="131"/>
      <c r="AVQ559" s="131"/>
      <c r="AVR559" s="131"/>
      <c r="AVS559" s="131"/>
      <c r="AVT559" s="131"/>
      <c r="AVU559" s="131"/>
      <c r="AVV559" s="131"/>
      <c r="AVW559" s="131"/>
      <c r="AVX559" s="131"/>
      <c r="AVY559" s="131"/>
      <c r="AVZ559" s="131"/>
      <c r="AWA559" s="131"/>
      <c r="AWB559" s="131"/>
      <c r="AWC559" s="131"/>
      <c r="AWD559" s="131"/>
      <c r="AWE559" s="131"/>
      <c r="AWF559" s="131"/>
      <c r="AWG559" s="131"/>
      <c r="AWH559" s="131"/>
      <c r="AWI559" s="131"/>
      <c r="AWJ559" s="131"/>
      <c r="AWK559" s="131"/>
      <c r="AWL559" s="131"/>
      <c r="AWM559" s="131"/>
      <c r="AWN559" s="131"/>
      <c r="AWO559" s="131"/>
      <c r="AWP559" s="131"/>
      <c r="AWQ559" s="131"/>
      <c r="AWR559" s="131"/>
      <c r="AWS559" s="131"/>
      <c r="AWT559" s="131"/>
      <c r="AWU559" s="131"/>
      <c r="AWV559" s="131"/>
      <c r="AWW559" s="131"/>
      <c r="AWX559" s="131"/>
      <c r="AWY559" s="131"/>
      <c r="AWZ559" s="131"/>
      <c r="AXA559" s="131"/>
      <c r="AXB559" s="131"/>
      <c r="AXC559" s="131"/>
      <c r="AXD559" s="131"/>
      <c r="AXE559" s="131"/>
      <c r="AXF559" s="131"/>
      <c r="AXG559" s="131"/>
      <c r="AXH559" s="131"/>
      <c r="AXI559" s="131"/>
      <c r="AXJ559" s="131"/>
      <c r="AXK559" s="131"/>
      <c r="AXL559" s="131"/>
      <c r="AXM559" s="131"/>
      <c r="AXN559" s="131"/>
      <c r="AXO559" s="131"/>
      <c r="AXP559" s="131"/>
      <c r="AXQ559" s="131"/>
      <c r="AXR559" s="131"/>
      <c r="AXS559" s="131"/>
      <c r="AXT559" s="131"/>
      <c r="AXU559" s="131"/>
      <c r="AXV559" s="131"/>
      <c r="AXW559" s="131"/>
      <c r="AXX559" s="131"/>
    </row>
    <row r="560" spans="1:1324" s="106" customFormat="1" ht="15.75" hidden="1" customHeight="1" x14ac:dyDescent="0.2">
      <c r="A560" s="13" t="s">
        <v>1400</v>
      </c>
      <c r="B560" s="62" t="s">
        <v>1401</v>
      </c>
      <c r="C560" s="63" t="s">
        <v>1402</v>
      </c>
      <c r="D560" s="64" t="s">
        <v>1403</v>
      </c>
      <c r="E560" s="51">
        <v>41065</v>
      </c>
      <c r="F560" s="66" t="s">
        <v>1167</v>
      </c>
      <c r="G560" s="30" t="s">
        <v>1186</v>
      </c>
      <c r="H560" s="30">
        <v>42005</v>
      </c>
      <c r="I560" s="30" t="s">
        <v>1065</v>
      </c>
      <c r="J560" s="173"/>
      <c r="K560" s="84" t="s">
        <v>6</v>
      </c>
      <c r="L560" s="87">
        <v>1</v>
      </c>
      <c r="M560" s="87">
        <v>1</v>
      </c>
      <c r="N560" s="84" t="s">
        <v>326</v>
      </c>
      <c r="O560" s="84">
        <v>1</v>
      </c>
      <c r="P560" s="84" t="s">
        <v>326</v>
      </c>
      <c r="Q560" s="84">
        <v>1</v>
      </c>
      <c r="R560" s="84" t="s">
        <v>326</v>
      </c>
      <c r="S560" s="84">
        <v>1</v>
      </c>
      <c r="T560" s="84" t="s">
        <v>49</v>
      </c>
      <c r="U560" s="84">
        <v>1</v>
      </c>
      <c r="V560" s="84">
        <v>1</v>
      </c>
      <c r="W560" s="84">
        <v>0</v>
      </c>
      <c r="X560" s="84">
        <v>0</v>
      </c>
      <c r="Y560" s="84">
        <v>0</v>
      </c>
      <c r="Z560" s="84">
        <v>1</v>
      </c>
      <c r="AA560" s="84">
        <v>0</v>
      </c>
      <c r="AB560" s="83">
        <f>IF((ISERROR(VLOOKUP($A560,RTlist2,40,FALSE)))=TRUE,2,VLOOKUP($A560,RTlist2,40,FALSE))</f>
        <v>2</v>
      </c>
      <c r="AC560" s="83">
        <f>IF((ISERROR(VLOOKUP($A560,RTlist2,41,FALSE)))=TRUE,2,VLOOKUP($A560,RTlist2,41,FALSE))</f>
        <v>2</v>
      </c>
      <c r="AD560" s="83">
        <f>IF((ISERROR(VLOOKUP($A560,RTlist2,36,FALSE)))=TRUE,2,VLOOKUP($A560,RTlist2,36,FALSE))</f>
        <v>2</v>
      </c>
      <c r="AE560" s="83">
        <f>IF((ISERROR(VLOOKUP($A560,RTlist2,37,FALSE)))=TRUE,2,VLOOKUP($A560,RTlist2,37,FALSE))</f>
        <v>2</v>
      </c>
      <c r="AF560" s="19" t="s">
        <v>2576</v>
      </c>
      <c r="AG560" s="105"/>
      <c r="AH560" s="131"/>
      <c r="AI560" s="131"/>
      <c r="AJ560" s="131"/>
      <c r="AK560" s="131"/>
      <c r="AL560" s="131"/>
      <c r="AM560" s="131"/>
      <c r="AN560" s="131"/>
      <c r="AO560" s="131"/>
      <c r="AP560" s="131"/>
      <c r="AQ560" s="131"/>
      <c r="AR560" s="131"/>
      <c r="AS560" s="131"/>
      <c r="AT560" s="131"/>
      <c r="AU560" s="131"/>
      <c r="AV560" s="131"/>
      <c r="AW560" s="131"/>
      <c r="AX560" s="131"/>
      <c r="AY560" s="131"/>
      <c r="AZ560" s="131"/>
      <c r="BA560" s="131"/>
      <c r="BB560" s="131"/>
      <c r="BC560" s="131"/>
      <c r="BD560" s="131"/>
      <c r="BE560" s="131"/>
      <c r="BF560" s="131"/>
      <c r="BG560" s="131"/>
      <c r="BH560" s="131"/>
      <c r="BI560" s="131"/>
      <c r="BJ560" s="131"/>
      <c r="BK560" s="131"/>
      <c r="BL560" s="131"/>
      <c r="BM560" s="131"/>
      <c r="BN560" s="131"/>
      <c r="BO560" s="131"/>
      <c r="BP560" s="131"/>
      <c r="BQ560" s="131"/>
      <c r="BR560" s="131"/>
      <c r="BS560" s="131"/>
      <c r="BT560" s="131"/>
      <c r="BU560" s="131"/>
      <c r="BV560" s="131"/>
      <c r="BW560" s="131"/>
      <c r="BX560" s="131"/>
      <c r="BY560" s="131"/>
      <c r="BZ560" s="131"/>
      <c r="CA560" s="131"/>
      <c r="CB560" s="131"/>
      <c r="CC560" s="131"/>
      <c r="CD560" s="131"/>
      <c r="CE560" s="131"/>
      <c r="CF560" s="131"/>
      <c r="CG560" s="131"/>
      <c r="CH560" s="131"/>
      <c r="CI560" s="131"/>
      <c r="CJ560" s="131"/>
      <c r="CK560" s="131"/>
      <c r="CL560" s="131"/>
      <c r="CM560" s="131"/>
      <c r="CN560" s="131"/>
      <c r="CO560" s="131"/>
      <c r="CP560" s="131"/>
      <c r="CQ560" s="131"/>
      <c r="CR560" s="131"/>
      <c r="CS560" s="131"/>
      <c r="CT560" s="131"/>
      <c r="CU560" s="131"/>
      <c r="CV560" s="131"/>
      <c r="CW560" s="131"/>
      <c r="CX560" s="131"/>
      <c r="CY560" s="131"/>
      <c r="CZ560" s="131"/>
      <c r="DA560" s="131"/>
      <c r="DB560" s="131"/>
      <c r="DC560" s="131"/>
      <c r="DD560" s="131"/>
      <c r="DE560" s="131"/>
      <c r="DF560" s="131"/>
      <c r="DG560" s="131"/>
      <c r="DH560" s="131"/>
      <c r="DI560" s="131"/>
      <c r="DJ560" s="131"/>
      <c r="DK560" s="131"/>
      <c r="DL560" s="131"/>
      <c r="DM560" s="131"/>
      <c r="DN560" s="131"/>
      <c r="DO560" s="131"/>
      <c r="DP560" s="131"/>
      <c r="DQ560" s="131"/>
      <c r="DR560" s="131"/>
      <c r="DS560" s="131"/>
      <c r="DT560" s="131"/>
      <c r="DU560" s="131"/>
      <c r="DV560" s="131"/>
      <c r="DW560" s="131"/>
      <c r="DX560" s="131"/>
      <c r="DY560" s="131"/>
      <c r="DZ560" s="131"/>
      <c r="EA560" s="131"/>
      <c r="EB560" s="131"/>
      <c r="EC560" s="131"/>
      <c r="ED560" s="131"/>
      <c r="EE560" s="131"/>
      <c r="EF560" s="131"/>
      <c r="EG560" s="131"/>
      <c r="EH560" s="131"/>
      <c r="EI560" s="131"/>
      <c r="EJ560" s="131"/>
      <c r="EK560" s="131"/>
      <c r="EL560" s="131"/>
      <c r="EM560" s="131"/>
      <c r="EN560" s="131"/>
      <c r="EO560" s="131"/>
      <c r="EP560" s="131"/>
      <c r="EQ560" s="131"/>
      <c r="ER560" s="131"/>
      <c r="ES560" s="131"/>
      <c r="ET560" s="131"/>
      <c r="EU560" s="131"/>
      <c r="EV560" s="131"/>
      <c r="EW560" s="131"/>
      <c r="EX560" s="131"/>
      <c r="EY560" s="131"/>
      <c r="EZ560" s="131"/>
      <c r="FA560" s="131"/>
      <c r="FB560" s="131"/>
      <c r="FC560" s="131"/>
      <c r="FD560" s="131"/>
      <c r="FE560" s="131"/>
      <c r="FF560" s="131"/>
      <c r="FG560" s="131"/>
      <c r="FH560" s="131"/>
      <c r="FI560" s="131"/>
      <c r="FJ560" s="131"/>
      <c r="FK560" s="131"/>
      <c r="FL560" s="131"/>
      <c r="FM560" s="131"/>
      <c r="FN560" s="131"/>
      <c r="FO560" s="131"/>
      <c r="FP560" s="131"/>
      <c r="FQ560" s="131"/>
      <c r="FR560" s="131"/>
      <c r="FS560" s="131"/>
      <c r="FT560" s="131"/>
      <c r="FU560" s="131"/>
      <c r="FV560" s="131"/>
      <c r="FW560" s="131"/>
      <c r="FX560" s="131"/>
      <c r="FY560" s="131"/>
      <c r="FZ560" s="131"/>
      <c r="GA560" s="131"/>
      <c r="GB560" s="131"/>
      <c r="GC560" s="131"/>
      <c r="GD560" s="131"/>
      <c r="GE560" s="131"/>
      <c r="GF560" s="131"/>
      <c r="GG560" s="131"/>
      <c r="GH560" s="131"/>
      <c r="GI560" s="131"/>
      <c r="GJ560" s="131"/>
      <c r="GK560" s="131"/>
      <c r="GL560" s="131"/>
      <c r="GM560" s="131"/>
      <c r="GN560" s="131"/>
      <c r="GO560" s="131"/>
      <c r="GP560" s="131"/>
      <c r="GQ560" s="131"/>
      <c r="GR560" s="131"/>
      <c r="GS560" s="131"/>
      <c r="GT560" s="131"/>
      <c r="GU560" s="131"/>
      <c r="GV560" s="131"/>
      <c r="GW560" s="131"/>
      <c r="GX560" s="131"/>
      <c r="GY560" s="131"/>
      <c r="GZ560" s="131"/>
      <c r="HA560" s="131"/>
      <c r="HB560" s="131"/>
      <c r="HC560" s="131"/>
      <c r="HD560" s="131"/>
      <c r="HE560" s="131"/>
      <c r="HF560" s="131"/>
      <c r="HG560" s="131"/>
      <c r="HH560" s="131"/>
      <c r="HI560" s="131"/>
      <c r="HJ560" s="131"/>
      <c r="HK560" s="131"/>
      <c r="HL560" s="131"/>
      <c r="HM560" s="131"/>
      <c r="HN560" s="131"/>
      <c r="HO560" s="131"/>
      <c r="HP560" s="131"/>
      <c r="HQ560" s="131"/>
      <c r="HR560" s="131"/>
      <c r="HS560" s="131"/>
      <c r="HT560" s="131"/>
      <c r="HU560" s="131"/>
      <c r="HV560" s="131"/>
      <c r="HW560" s="131"/>
      <c r="HX560" s="131"/>
      <c r="HY560" s="131"/>
      <c r="HZ560" s="131"/>
      <c r="IA560" s="131"/>
      <c r="IB560" s="131"/>
      <c r="IC560" s="131"/>
      <c r="ID560" s="131"/>
      <c r="IE560" s="131"/>
      <c r="IF560" s="131"/>
      <c r="IG560" s="131"/>
      <c r="IH560" s="131"/>
      <c r="II560" s="131"/>
      <c r="IJ560" s="131"/>
      <c r="IK560" s="131"/>
      <c r="IL560" s="131"/>
      <c r="IM560" s="131"/>
      <c r="IN560" s="131"/>
      <c r="IO560" s="131"/>
      <c r="IP560" s="131"/>
      <c r="IQ560" s="131"/>
      <c r="IR560" s="131"/>
      <c r="IS560" s="131"/>
      <c r="IT560" s="131"/>
      <c r="IU560" s="131"/>
      <c r="IV560" s="131"/>
      <c r="IW560" s="131"/>
      <c r="IX560" s="131"/>
      <c r="IY560" s="131"/>
      <c r="IZ560" s="131"/>
      <c r="JA560" s="131"/>
      <c r="JB560" s="131"/>
      <c r="JC560" s="131"/>
      <c r="JD560" s="131"/>
      <c r="JE560" s="131"/>
      <c r="JF560" s="131"/>
      <c r="JG560" s="131"/>
      <c r="JH560" s="131"/>
      <c r="JI560" s="131"/>
      <c r="JJ560" s="131"/>
      <c r="JK560" s="131"/>
      <c r="JL560" s="131"/>
      <c r="JM560" s="131"/>
      <c r="JN560" s="131"/>
      <c r="JO560" s="131"/>
      <c r="JP560" s="131"/>
      <c r="JQ560" s="131"/>
      <c r="JR560" s="131"/>
      <c r="JS560" s="131"/>
      <c r="JT560" s="131"/>
      <c r="JU560" s="131"/>
      <c r="JV560" s="131"/>
      <c r="JW560" s="131"/>
      <c r="JX560" s="131"/>
      <c r="JY560" s="131"/>
      <c r="JZ560" s="131"/>
      <c r="KA560" s="131"/>
      <c r="KB560" s="131"/>
      <c r="KC560" s="131"/>
      <c r="KD560" s="131"/>
      <c r="KE560" s="131"/>
      <c r="KF560" s="131"/>
      <c r="KG560" s="131"/>
      <c r="KH560" s="131"/>
      <c r="KI560" s="131"/>
      <c r="KJ560" s="131"/>
      <c r="KK560" s="131"/>
      <c r="KL560" s="131"/>
      <c r="KM560" s="131"/>
      <c r="KN560" s="131"/>
      <c r="KO560" s="131"/>
      <c r="KP560" s="131"/>
      <c r="KQ560" s="131"/>
      <c r="KR560" s="131"/>
      <c r="KS560" s="131"/>
      <c r="KT560" s="131"/>
      <c r="KU560" s="131"/>
      <c r="KV560" s="131"/>
      <c r="KW560" s="131"/>
      <c r="KX560" s="131"/>
      <c r="KY560" s="131"/>
      <c r="KZ560" s="131"/>
      <c r="LA560" s="131"/>
      <c r="LB560" s="131"/>
      <c r="LC560" s="131"/>
      <c r="LD560" s="131"/>
      <c r="LE560" s="131"/>
      <c r="LF560" s="131"/>
      <c r="LG560" s="131"/>
      <c r="LH560" s="131"/>
      <c r="LI560" s="131"/>
      <c r="LJ560" s="131"/>
      <c r="LK560" s="131"/>
      <c r="LL560" s="131"/>
      <c r="LM560" s="131"/>
      <c r="LN560" s="131"/>
      <c r="LO560" s="131"/>
      <c r="LP560" s="131"/>
      <c r="LQ560" s="131"/>
      <c r="LR560" s="131"/>
      <c r="LS560" s="131"/>
      <c r="LT560" s="131"/>
      <c r="LU560" s="131"/>
      <c r="LV560" s="131"/>
      <c r="LW560" s="131"/>
      <c r="LX560" s="131"/>
      <c r="LY560" s="131"/>
      <c r="LZ560" s="131"/>
      <c r="MA560" s="131"/>
      <c r="MB560" s="131"/>
      <c r="MC560" s="131"/>
      <c r="MD560" s="131"/>
      <c r="ME560" s="131"/>
      <c r="MF560" s="131"/>
      <c r="MG560" s="131"/>
      <c r="MH560" s="131"/>
      <c r="MI560" s="131"/>
      <c r="MJ560" s="131"/>
      <c r="MK560" s="131"/>
      <c r="ML560" s="131"/>
      <c r="MM560" s="131"/>
      <c r="MN560" s="131"/>
      <c r="MO560" s="131"/>
      <c r="MP560" s="131"/>
      <c r="MQ560" s="131"/>
      <c r="MR560" s="131"/>
      <c r="MS560" s="131"/>
      <c r="MT560" s="131"/>
      <c r="MU560" s="131"/>
      <c r="MV560" s="131"/>
      <c r="MW560" s="131"/>
      <c r="MX560" s="131"/>
      <c r="MY560" s="131"/>
      <c r="MZ560" s="131"/>
      <c r="NA560" s="131"/>
      <c r="NB560" s="131"/>
      <c r="NC560" s="131"/>
      <c r="ND560" s="131"/>
      <c r="NE560" s="131"/>
      <c r="NF560" s="131"/>
      <c r="NG560" s="131"/>
      <c r="NH560" s="131"/>
      <c r="NI560" s="131"/>
      <c r="NJ560" s="131"/>
      <c r="NK560" s="131"/>
      <c r="NL560" s="131"/>
      <c r="NM560" s="131"/>
      <c r="NN560" s="131"/>
      <c r="NO560" s="131"/>
      <c r="NP560" s="131"/>
      <c r="NQ560" s="131"/>
      <c r="NR560" s="131"/>
      <c r="NS560" s="131"/>
      <c r="NT560" s="131"/>
      <c r="NU560" s="131"/>
      <c r="NV560" s="131"/>
      <c r="NW560" s="131"/>
      <c r="NX560" s="131"/>
      <c r="NY560" s="131"/>
      <c r="NZ560" s="131"/>
      <c r="OA560" s="131"/>
      <c r="OB560" s="131"/>
      <c r="OC560" s="131"/>
      <c r="OD560" s="131"/>
      <c r="OE560" s="131"/>
      <c r="OF560" s="131"/>
      <c r="OG560" s="131"/>
      <c r="OH560" s="131"/>
      <c r="OI560" s="131"/>
      <c r="OJ560" s="131"/>
      <c r="OK560" s="131"/>
      <c r="OL560" s="131"/>
      <c r="OM560" s="131"/>
      <c r="ON560" s="131"/>
      <c r="OO560" s="131"/>
      <c r="OP560" s="131"/>
      <c r="OQ560" s="131"/>
      <c r="OR560" s="131"/>
      <c r="OS560" s="131"/>
      <c r="OT560" s="131"/>
      <c r="OU560" s="131"/>
      <c r="OV560" s="131"/>
      <c r="OW560" s="131"/>
      <c r="OX560" s="131"/>
      <c r="OY560" s="131"/>
      <c r="OZ560" s="131"/>
      <c r="PA560" s="131"/>
      <c r="PB560" s="131"/>
      <c r="PC560" s="131"/>
      <c r="PD560" s="131"/>
      <c r="PE560" s="131"/>
      <c r="PF560" s="131"/>
      <c r="PG560" s="131"/>
      <c r="PH560" s="131"/>
      <c r="PI560" s="131"/>
      <c r="PJ560" s="131"/>
      <c r="PK560" s="131"/>
      <c r="PL560" s="131"/>
      <c r="PM560" s="131"/>
      <c r="PN560" s="131"/>
      <c r="PO560" s="131"/>
      <c r="PP560" s="131"/>
      <c r="PQ560" s="131"/>
      <c r="PR560" s="131"/>
      <c r="PS560" s="131"/>
      <c r="PT560" s="131"/>
      <c r="PU560" s="131"/>
      <c r="PV560" s="131"/>
      <c r="PW560" s="131"/>
      <c r="PX560" s="131"/>
      <c r="PY560" s="131"/>
      <c r="PZ560" s="131"/>
      <c r="QA560" s="131"/>
      <c r="QB560" s="131"/>
      <c r="QC560" s="131"/>
      <c r="QD560" s="131"/>
      <c r="QE560" s="131"/>
      <c r="QF560" s="131"/>
      <c r="QG560" s="131"/>
      <c r="QH560" s="131"/>
      <c r="QI560" s="131"/>
      <c r="QJ560" s="131"/>
      <c r="QK560" s="131"/>
      <c r="QL560" s="131"/>
      <c r="QM560" s="131"/>
      <c r="QN560" s="131"/>
      <c r="QO560" s="131"/>
      <c r="QP560" s="131"/>
      <c r="QQ560" s="131"/>
      <c r="QR560" s="131"/>
      <c r="QS560" s="131"/>
      <c r="QT560" s="131"/>
      <c r="QU560" s="131"/>
      <c r="QV560" s="131"/>
      <c r="QW560" s="131"/>
      <c r="QX560" s="131"/>
      <c r="QY560" s="131"/>
      <c r="QZ560" s="131"/>
      <c r="RA560" s="131"/>
      <c r="RB560" s="131"/>
      <c r="RC560" s="131"/>
      <c r="RD560" s="131"/>
      <c r="RE560" s="131"/>
      <c r="RF560" s="131"/>
      <c r="RG560" s="131"/>
      <c r="RH560" s="131"/>
      <c r="RI560" s="131"/>
      <c r="RJ560" s="131"/>
      <c r="RK560" s="131"/>
      <c r="RL560" s="131"/>
      <c r="RM560" s="131"/>
      <c r="RN560" s="131"/>
      <c r="RO560" s="131"/>
      <c r="RP560" s="131"/>
      <c r="RQ560" s="131"/>
      <c r="RR560" s="131"/>
      <c r="RS560" s="131"/>
      <c r="RT560" s="131"/>
      <c r="RU560" s="131"/>
      <c r="RV560" s="131"/>
      <c r="RW560" s="131"/>
      <c r="RX560" s="131"/>
      <c r="RY560" s="131"/>
      <c r="RZ560" s="131"/>
      <c r="SA560" s="131"/>
      <c r="SB560" s="131"/>
      <c r="SC560" s="131"/>
      <c r="SD560" s="131"/>
      <c r="SE560" s="131"/>
      <c r="SF560" s="131"/>
      <c r="SG560" s="131"/>
      <c r="SH560" s="131"/>
      <c r="SI560" s="131"/>
      <c r="SJ560" s="131"/>
      <c r="SK560" s="131"/>
      <c r="SL560" s="131"/>
      <c r="SM560" s="131"/>
      <c r="SN560" s="131"/>
      <c r="SO560" s="131"/>
      <c r="SP560" s="131"/>
      <c r="SQ560" s="131"/>
      <c r="SR560" s="131"/>
      <c r="SS560" s="131"/>
      <c r="ST560" s="131"/>
      <c r="SU560" s="131"/>
      <c r="SV560" s="131"/>
      <c r="SW560" s="131"/>
      <c r="SX560" s="131"/>
      <c r="SY560" s="131"/>
      <c r="SZ560" s="131"/>
      <c r="TA560" s="131"/>
      <c r="TB560" s="131"/>
      <c r="TC560" s="131"/>
      <c r="TD560" s="131"/>
      <c r="TE560" s="131"/>
      <c r="TF560" s="131"/>
      <c r="TG560" s="131"/>
      <c r="TH560" s="131"/>
      <c r="TI560" s="131"/>
      <c r="TJ560" s="131"/>
      <c r="TK560" s="131"/>
      <c r="TL560" s="131"/>
      <c r="TM560" s="131"/>
      <c r="TN560" s="131"/>
      <c r="TO560" s="131"/>
      <c r="TP560" s="131"/>
      <c r="TQ560" s="131"/>
      <c r="TR560" s="131"/>
      <c r="TS560" s="131"/>
      <c r="TT560" s="131"/>
      <c r="TU560" s="131"/>
      <c r="TV560" s="131"/>
      <c r="TW560" s="131"/>
      <c r="TX560" s="131"/>
      <c r="TY560" s="131"/>
      <c r="TZ560" s="131"/>
      <c r="UA560" s="131"/>
      <c r="UB560" s="131"/>
      <c r="UC560" s="131"/>
      <c r="UD560" s="131"/>
      <c r="UE560" s="131"/>
      <c r="UF560" s="131"/>
      <c r="UG560" s="131"/>
      <c r="UH560" s="131"/>
      <c r="UI560" s="131"/>
      <c r="UJ560" s="131"/>
      <c r="UK560" s="131"/>
      <c r="UL560" s="131"/>
      <c r="UM560" s="131"/>
      <c r="UN560" s="131"/>
      <c r="UO560" s="131"/>
      <c r="UP560" s="131"/>
      <c r="UQ560" s="131"/>
      <c r="UR560" s="131"/>
      <c r="US560" s="131"/>
      <c r="UT560" s="131"/>
      <c r="UU560" s="131"/>
      <c r="UV560" s="131"/>
      <c r="UW560" s="131"/>
      <c r="UX560" s="131"/>
      <c r="UY560" s="131"/>
      <c r="UZ560" s="131"/>
      <c r="VA560" s="131"/>
      <c r="VB560" s="131"/>
      <c r="VC560" s="131"/>
      <c r="VD560" s="131"/>
      <c r="VE560" s="131"/>
      <c r="VF560" s="131"/>
      <c r="VG560" s="131"/>
      <c r="VH560" s="131"/>
      <c r="VI560" s="131"/>
      <c r="VJ560" s="131"/>
      <c r="VK560" s="131"/>
      <c r="VL560" s="131"/>
      <c r="VM560" s="131"/>
      <c r="VN560" s="131"/>
      <c r="VO560" s="131"/>
      <c r="VP560" s="131"/>
      <c r="VQ560" s="131"/>
      <c r="VR560" s="131"/>
      <c r="VS560" s="131"/>
      <c r="VT560" s="131"/>
      <c r="VU560" s="131"/>
      <c r="VV560" s="131"/>
      <c r="VW560" s="131"/>
      <c r="VX560" s="131"/>
      <c r="VY560" s="131"/>
      <c r="VZ560" s="131"/>
      <c r="WA560" s="131"/>
      <c r="WB560" s="131"/>
      <c r="WC560" s="131"/>
      <c r="WD560" s="131"/>
      <c r="WE560" s="131"/>
      <c r="WF560" s="131"/>
      <c r="WG560" s="131"/>
      <c r="WH560" s="131"/>
      <c r="WI560" s="131"/>
      <c r="WJ560" s="131"/>
      <c r="WK560" s="131"/>
      <c r="WL560" s="131"/>
      <c r="WM560" s="131"/>
      <c r="WN560" s="131"/>
      <c r="WO560" s="131"/>
      <c r="WP560" s="131"/>
      <c r="WQ560" s="131"/>
      <c r="WR560" s="131"/>
      <c r="WS560" s="131"/>
      <c r="WT560" s="131"/>
      <c r="WU560" s="131"/>
      <c r="WV560" s="131"/>
      <c r="WW560" s="131"/>
      <c r="WX560" s="131"/>
      <c r="WY560" s="131"/>
      <c r="WZ560" s="131"/>
      <c r="XA560" s="131"/>
      <c r="XB560" s="131"/>
      <c r="XC560" s="131"/>
      <c r="XD560" s="131"/>
      <c r="XE560" s="131"/>
      <c r="XF560" s="131"/>
      <c r="XG560" s="131"/>
      <c r="XH560" s="131"/>
      <c r="XI560" s="131"/>
      <c r="XJ560" s="131"/>
      <c r="XK560" s="131"/>
      <c r="XL560" s="131"/>
      <c r="XM560" s="131"/>
      <c r="XN560" s="131"/>
      <c r="XO560" s="131"/>
      <c r="XP560" s="131"/>
      <c r="XQ560" s="131"/>
      <c r="XR560" s="131"/>
      <c r="XS560" s="131"/>
      <c r="XT560" s="131"/>
      <c r="XU560" s="131"/>
      <c r="XV560" s="131"/>
      <c r="XW560" s="131"/>
      <c r="XX560" s="131"/>
      <c r="XY560" s="131"/>
      <c r="XZ560" s="131"/>
      <c r="YA560" s="131"/>
      <c r="YB560" s="131"/>
      <c r="YC560" s="131"/>
      <c r="YD560" s="131"/>
      <c r="YE560" s="131"/>
      <c r="YF560" s="131"/>
      <c r="YG560" s="131"/>
      <c r="YH560" s="131"/>
      <c r="YI560" s="131"/>
      <c r="YJ560" s="131"/>
      <c r="YK560" s="131"/>
      <c r="YL560" s="131"/>
      <c r="YM560" s="131"/>
      <c r="YN560" s="131"/>
      <c r="YO560" s="131"/>
      <c r="YP560" s="131"/>
      <c r="YQ560" s="131"/>
      <c r="YR560" s="131"/>
      <c r="YS560" s="131"/>
      <c r="YT560" s="131"/>
      <c r="YU560" s="131"/>
      <c r="YV560" s="131"/>
      <c r="YW560" s="131"/>
      <c r="YX560" s="131"/>
      <c r="YY560" s="131"/>
      <c r="YZ560" s="131"/>
      <c r="ZA560" s="131"/>
      <c r="ZB560" s="131"/>
      <c r="ZC560" s="131"/>
      <c r="ZD560" s="131"/>
      <c r="ZE560" s="131"/>
      <c r="ZF560" s="131"/>
      <c r="ZG560" s="131"/>
      <c r="ZH560" s="131"/>
      <c r="ZI560" s="131"/>
      <c r="ZJ560" s="131"/>
      <c r="ZK560" s="131"/>
      <c r="ZL560" s="131"/>
      <c r="ZM560" s="131"/>
      <c r="ZN560" s="131"/>
      <c r="ZO560" s="131"/>
      <c r="ZP560" s="131"/>
      <c r="ZQ560" s="131"/>
      <c r="ZR560" s="131"/>
      <c r="ZS560" s="131"/>
      <c r="ZT560" s="131"/>
      <c r="ZU560" s="131"/>
      <c r="ZV560" s="131"/>
      <c r="ZW560" s="131"/>
      <c r="ZX560" s="131"/>
      <c r="ZY560" s="131"/>
      <c r="ZZ560" s="131"/>
      <c r="AAA560" s="131"/>
      <c r="AAB560" s="131"/>
      <c r="AAC560" s="131"/>
      <c r="AAD560" s="131"/>
      <c r="AAE560" s="131"/>
      <c r="AAF560" s="131"/>
      <c r="AAG560" s="131"/>
      <c r="AAH560" s="131"/>
      <c r="AAI560" s="131"/>
      <c r="AAJ560" s="131"/>
      <c r="AAK560" s="131"/>
      <c r="AAL560" s="131"/>
      <c r="AAM560" s="131"/>
      <c r="AAN560" s="131"/>
      <c r="AAO560" s="131"/>
      <c r="AAP560" s="131"/>
      <c r="AAQ560" s="131"/>
      <c r="AAR560" s="131"/>
      <c r="AAS560" s="131"/>
      <c r="AAT560" s="131"/>
      <c r="AAU560" s="131"/>
      <c r="AAV560" s="131"/>
      <c r="AAW560" s="131"/>
      <c r="AAX560" s="131"/>
      <c r="AAY560" s="131"/>
      <c r="AAZ560" s="131"/>
      <c r="ABA560" s="131"/>
      <c r="ABB560" s="131"/>
      <c r="ABC560" s="131"/>
      <c r="ABD560" s="131"/>
      <c r="ABE560" s="131"/>
      <c r="ABF560" s="131"/>
      <c r="ABG560" s="131"/>
      <c r="ABH560" s="131"/>
      <c r="ABI560" s="131"/>
      <c r="ABJ560" s="131"/>
      <c r="ABK560" s="131"/>
      <c r="ABL560" s="131"/>
      <c r="ABM560" s="131"/>
      <c r="ABN560" s="131"/>
      <c r="ABO560" s="131"/>
      <c r="ABP560" s="131"/>
      <c r="ABQ560" s="131"/>
      <c r="ABR560" s="131"/>
      <c r="ABS560" s="131"/>
      <c r="ABT560" s="131"/>
      <c r="ABU560" s="131"/>
      <c r="ABV560" s="131"/>
      <c r="ABW560" s="131"/>
      <c r="ABX560" s="131"/>
      <c r="ABY560" s="131"/>
      <c r="ABZ560" s="131"/>
      <c r="ACA560" s="131"/>
      <c r="ACB560" s="131"/>
      <c r="ACC560" s="131"/>
      <c r="ACD560" s="131"/>
      <c r="ACE560" s="131"/>
      <c r="ACF560" s="131"/>
      <c r="ACG560" s="131"/>
      <c r="ACH560" s="131"/>
      <c r="ACI560" s="131"/>
      <c r="ACJ560" s="131"/>
      <c r="ACK560" s="131"/>
      <c r="ACL560" s="131"/>
      <c r="ACM560" s="131"/>
      <c r="ACN560" s="131"/>
      <c r="ACO560" s="131"/>
      <c r="ACP560" s="131"/>
      <c r="ACQ560" s="131"/>
      <c r="ACR560" s="131"/>
      <c r="ACS560" s="131"/>
      <c r="ACT560" s="131"/>
      <c r="ACU560" s="131"/>
      <c r="ACV560" s="131"/>
      <c r="ACW560" s="131"/>
      <c r="ACX560" s="131"/>
      <c r="ACY560" s="131"/>
      <c r="ACZ560" s="131"/>
      <c r="ADA560" s="131"/>
      <c r="ADB560" s="131"/>
      <c r="ADC560" s="131"/>
      <c r="ADD560" s="131"/>
      <c r="ADE560" s="131"/>
      <c r="ADF560" s="131"/>
      <c r="ADG560" s="131"/>
      <c r="ADH560" s="131"/>
      <c r="ADI560" s="131"/>
      <c r="ADJ560" s="131"/>
      <c r="ADK560" s="131"/>
      <c r="ADL560" s="131"/>
      <c r="ADM560" s="131"/>
      <c r="ADN560" s="131"/>
      <c r="ADO560" s="131"/>
      <c r="ADP560" s="131"/>
      <c r="ADQ560" s="131"/>
      <c r="ADR560" s="131"/>
      <c r="ADS560" s="131"/>
      <c r="ADT560" s="131"/>
      <c r="ADU560" s="131"/>
      <c r="ADV560" s="131"/>
      <c r="ADW560" s="131"/>
      <c r="ADX560" s="131"/>
      <c r="ADY560" s="131"/>
      <c r="ADZ560" s="131"/>
      <c r="AEA560" s="131"/>
      <c r="AEB560" s="131"/>
      <c r="AEC560" s="131"/>
      <c r="AED560" s="131"/>
      <c r="AEE560" s="131"/>
      <c r="AEF560" s="131"/>
      <c r="AEG560" s="131"/>
      <c r="AEH560" s="131"/>
      <c r="AEI560" s="131"/>
      <c r="AEJ560" s="131"/>
      <c r="AEK560" s="131"/>
      <c r="AEL560" s="131"/>
      <c r="AEM560" s="131"/>
      <c r="AEN560" s="131"/>
      <c r="AEO560" s="131"/>
      <c r="AEP560" s="131"/>
      <c r="AEQ560" s="131"/>
      <c r="AER560" s="131"/>
      <c r="AES560" s="131"/>
      <c r="AET560" s="131"/>
      <c r="AEU560" s="131"/>
      <c r="AEV560" s="131"/>
      <c r="AEW560" s="131"/>
      <c r="AEX560" s="131"/>
      <c r="AEY560" s="131"/>
      <c r="AEZ560" s="131"/>
      <c r="AFA560" s="131"/>
      <c r="AFB560" s="131"/>
      <c r="AFC560" s="131"/>
      <c r="AFD560" s="131"/>
      <c r="AFE560" s="131"/>
      <c r="AFF560" s="131"/>
      <c r="AFG560" s="131"/>
      <c r="AFH560" s="131"/>
      <c r="AFI560" s="131"/>
      <c r="AFJ560" s="131"/>
      <c r="AFK560" s="131"/>
      <c r="AFL560" s="131"/>
      <c r="AFM560" s="131"/>
      <c r="AFN560" s="131"/>
      <c r="AFO560" s="131"/>
      <c r="AFP560" s="131"/>
      <c r="AFQ560" s="131"/>
      <c r="AFR560" s="131"/>
      <c r="AFS560" s="131"/>
      <c r="AFT560" s="131"/>
      <c r="AFU560" s="131"/>
      <c r="AFV560" s="131"/>
      <c r="AFW560" s="131"/>
      <c r="AFX560" s="131"/>
      <c r="AFY560" s="131"/>
      <c r="AFZ560" s="131"/>
      <c r="AGA560" s="131"/>
      <c r="AGB560" s="131"/>
      <c r="AGC560" s="131"/>
      <c r="AGD560" s="131"/>
      <c r="AGE560" s="131"/>
      <c r="AGF560" s="131"/>
      <c r="AGG560" s="131"/>
      <c r="AGH560" s="131"/>
      <c r="AGI560" s="131"/>
      <c r="AGJ560" s="131"/>
      <c r="AGK560" s="131"/>
      <c r="AGL560" s="131"/>
      <c r="AGM560" s="131"/>
      <c r="AGN560" s="131"/>
      <c r="AGO560" s="131"/>
      <c r="AGP560" s="131"/>
      <c r="AGQ560" s="131"/>
      <c r="AGR560" s="131"/>
      <c r="AGS560" s="131"/>
      <c r="AGT560" s="131"/>
      <c r="AGU560" s="131"/>
      <c r="AGV560" s="131"/>
      <c r="AGW560" s="131"/>
      <c r="AGX560" s="131"/>
      <c r="AGY560" s="131"/>
      <c r="AGZ560" s="131"/>
      <c r="AHA560" s="131"/>
      <c r="AHB560" s="131"/>
      <c r="AHC560" s="131"/>
      <c r="AHD560" s="131"/>
      <c r="AHE560" s="131"/>
      <c r="AHF560" s="131"/>
      <c r="AHG560" s="131"/>
      <c r="AHH560" s="131"/>
      <c r="AHI560" s="131"/>
      <c r="AHJ560" s="131"/>
      <c r="AHK560" s="131"/>
      <c r="AHL560" s="131"/>
      <c r="AHM560" s="131"/>
      <c r="AHN560" s="131"/>
      <c r="AHO560" s="131"/>
      <c r="AHP560" s="131"/>
      <c r="AHQ560" s="131"/>
      <c r="AHR560" s="131"/>
      <c r="AHS560" s="131"/>
      <c r="AHT560" s="131"/>
      <c r="AHU560" s="131"/>
      <c r="AHV560" s="131"/>
      <c r="AHW560" s="131"/>
      <c r="AHX560" s="131"/>
      <c r="AHY560" s="131"/>
      <c r="AHZ560" s="131"/>
      <c r="AIA560" s="131"/>
      <c r="AIB560" s="131"/>
      <c r="AIC560" s="131"/>
      <c r="AID560" s="131"/>
      <c r="AIE560" s="131"/>
      <c r="AIF560" s="131"/>
      <c r="AIG560" s="131"/>
      <c r="AIH560" s="131"/>
      <c r="AII560" s="131"/>
      <c r="AIJ560" s="131"/>
      <c r="AIK560" s="131"/>
      <c r="AIL560" s="131"/>
      <c r="AIM560" s="131"/>
      <c r="AIN560" s="131"/>
      <c r="AIO560" s="131"/>
      <c r="AIP560" s="131"/>
      <c r="AIQ560" s="131"/>
      <c r="AIR560" s="131"/>
      <c r="AIS560" s="131"/>
      <c r="AIT560" s="131"/>
      <c r="AIU560" s="131"/>
      <c r="AIV560" s="131"/>
      <c r="AIW560" s="131"/>
      <c r="AIX560" s="131"/>
      <c r="AIY560" s="131"/>
      <c r="AIZ560" s="131"/>
      <c r="AJA560" s="131"/>
      <c r="AJB560" s="131"/>
      <c r="AJC560" s="131"/>
      <c r="AJD560" s="131"/>
      <c r="AJE560" s="131"/>
      <c r="AJF560" s="131"/>
      <c r="AJG560" s="131"/>
      <c r="AJH560" s="131"/>
      <c r="AJI560" s="131"/>
      <c r="AJJ560" s="131"/>
      <c r="AJK560" s="131"/>
      <c r="AJL560" s="131"/>
      <c r="AJM560" s="131"/>
      <c r="AJN560" s="131"/>
      <c r="AJO560" s="131"/>
      <c r="AJP560" s="131"/>
      <c r="AJQ560" s="131"/>
      <c r="AJR560" s="131"/>
      <c r="AJS560" s="131"/>
      <c r="AJT560" s="131"/>
      <c r="AJU560" s="131"/>
      <c r="AJV560" s="131"/>
      <c r="AJW560" s="131"/>
      <c r="AJX560" s="131"/>
      <c r="AJY560" s="131"/>
      <c r="AJZ560" s="131"/>
      <c r="AKA560" s="131"/>
      <c r="AKB560" s="131"/>
      <c r="AKC560" s="131"/>
      <c r="AKD560" s="131"/>
      <c r="AKE560" s="131"/>
      <c r="AKF560" s="131"/>
      <c r="AKG560" s="131"/>
      <c r="AKH560" s="131"/>
      <c r="AKI560" s="131"/>
      <c r="AKJ560" s="131"/>
      <c r="AKK560" s="131"/>
      <c r="AKL560" s="131"/>
      <c r="AKM560" s="131"/>
      <c r="AKN560" s="131"/>
      <c r="AKO560" s="131"/>
      <c r="AKP560" s="131"/>
      <c r="AKQ560" s="131"/>
      <c r="AKR560" s="131"/>
      <c r="AKS560" s="131"/>
      <c r="AKT560" s="131"/>
      <c r="AKU560" s="131"/>
      <c r="AKV560" s="131"/>
      <c r="AKW560" s="131"/>
      <c r="AKX560" s="131"/>
      <c r="AKY560" s="131"/>
      <c r="AKZ560" s="131"/>
      <c r="ALA560" s="131"/>
      <c r="ALB560" s="131"/>
      <c r="ALC560" s="131"/>
      <c r="ALD560" s="131"/>
      <c r="ALE560" s="131"/>
      <c r="ALF560" s="131"/>
      <c r="ALG560" s="131"/>
      <c r="ALH560" s="131"/>
      <c r="ALI560" s="131"/>
      <c r="ALJ560" s="131"/>
      <c r="ALK560" s="131"/>
      <c r="ALL560" s="131"/>
      <c r="ALM560" s="131"/>
      <c r="ALN560" s="131"/>
      <c r="ALO560" s="131"/>
      <c r="ALP560" s="131"/>
      <c r="ALQ560" s="131"/>
      <c r="ALR560" s="131"/>
      <c r="ALS560" s="131"/>
      <c r="ALT560" s="131"/>
      <c r="ALU560" s="131"/>
      <c r="ALV560" s="131"/>
      <c r="ALW560" s="131"/>
      <c r="ALX560" s="131"/>
      <c r="ALY560" s="131"/>
      <c r="ALZ560" s="131"/>
      <c r="AMA560" s="131"/>
      <c r="AMB560" s="131"/>
      <c r="AMC560" s="131"/>
      <c r="AMD560" s="131"/>
      <c r="AME560" s="131"/>
      <c r="AMF560" s="131"/>
      <c r="AMG560" s="131"/>
      <c r="AMH560" s="131"/>
      <c r="AMI560" s="131"/>
      <c r="AMJ560" s="131"/>
      <c r="AMK560" s="131"/>
      <c r="AML560" s="131"/>
      <c r="AMM560" s="131"/>
      <c r="AMN560" s="131"/>
      <c r="AMO560" s="131"/>
      <c r="AMP560" s="131"/>
      <c r="AMQ560" s="131"/>
      <c r="AMR560" s="131"/>
      <c r="AMS560" s="131"/>
      <c r="AMT560" s="131"/>
      <c r="AMU560" s="131"/>
      <c r="AMV560" s="131"/>
      <c r="AMW560" s="131"/>
      <c r="AMX560" s="131"/>
      <c r="AMY560" s="131"/>
      <c r="AMZ560" s="131"/>
      <c r="ANA560" s="131"/>
      <c r="ANB560" s="131"/>
      <c r="ANC560" s="131"/>
      <c r="AND560" s="131"/>
      <c r="ANE560" s="131"/>
      <c r="ANF560" s="131"/>
      <c r="ANG560" s="131"/>
      <c r="ANH560" s="131"/>
      <c r="ANI560" s="131"/>
      <c r="ANJ560" s="131"/>
      <c r="ANK560" s="131"/>
      <c r="ANL560" s="131"/>
      <c r="ANM560" s="131"/>
      <c r="ANN560" s="131"/>
      <c r="ANO560" s="131"/>
      <c r="ANP560" s="131"/>
      <c r="ANQ560" s="131"/>
      <c r="ANR560" s="131"/>
      <c r="ANS560" s="131"/>
      <c r="ANT560" s="131"/>
      <c r="ANU560" s="131"/>
      <c r="ANV560" s="131"/>
      <c r="ANW560" s="131"/>
      <c r="ANX560" s="131"/>
      <c r="ANY560" s="131"/>
      <c r="ANZ560" s="131"/>
      <c r="AOA560" s="131"/>
      <c r="AOB560" s="131"/>
      <c r="AOC560" s="131"/>
      <c r="AOD560" s="131"/>
      <c r="AOE560" s="131"/>
      <c r="AOF560" s="131"/>
      <c r="AOG560" s="131"/>
      <c r="AOH560" s="131"/>
      <c r="AOI560" s="131"/>
      <c r="AOJ560" s="131"/>
      <c r="AOK560" s="131"/>
      <c r="AOL560" s="131"/>
      <c r="AOM560" s="131"/>
      <c r="AON560" s="131"/>
      <c r="AOO560" s="131"/>
      <c r="AOP560" s="131"/>
      <c r="AOQ560" s="131"/>
      <c r="AOR560" s="131"/>
      <c r="AOS560" s="131"/>
      <c r="AOT560" s="131"/>
      <c r="AOU560" s="131"/>
      <c r="AOV560" s="131"/>
      <c r="AOW560" s="131"/>
      <c r="AOX560" s="131"/>
      <c r="AOY560" s="131"/>
      <c r="AOZ560" s="131"/>
      <c r="APA560" s="131"/>
      <c r="APB560" s="131"/>
      <c r="APC560" s="131"/>
      <c r="APD560" s="131"/>
      <c r="APE560" s="131"/>
      <c r="APF560" s="131"/>
      <c r="APG560" s="131"/>
      <c r="APH560" s="131"/>
      <c r="API560" s="131"/>
      <c r="APJ560" s="131"/>
      <c r="APK560" s="131"/>
      <c r="APL560" s="131"/>
      <c r="APM560" s="131"/>
      <c r="APN560" s="131"/>
      <c r="APO560" s="131"/>
      <c r="APP560" s="131"/>
      <c r="APQ560" s="131"/>
      <c r="APR560" s="131"/>
      <c r="APS560" s="131"/>
      <c r="APT560" s="131"/>
      <c r="APU560" s="131"/>
      <c r="APV560" s="131"/>
      <c r="APW560" s="131"/>
      <c r="APX560" s="131"/>
      <c r="APY560" s="131"/>
      <c r="APZ560" s="131"/>
      <c r="AQA560" s="131"/>
      <c r="AQB560" s="131"/>
      <c r="AQC560" s="131"/>
      <c r="AQD560" s="131"/>
      <c r="AQE560" s="131"/>
      <c r="AQF560" s="131"/>
      <c r="AQG560" s="131"/>
      <c r="AQH560" s="131"/>
      <c r="AQI560" s="131"/>
      <c r="AQJ560" s="131"/>
      <c r="AQK560" s="131"/>
      <c r="AQL560" s="131"/>
      <c r="AQM560" s="131"/>
      <c r="AQN560" s="131"/>
      <c r="AQO560" s="131"/>
      <c r="AQP560" s="131"/>
      <c r="AQQ560" s="131"/>
      <c r="AQR560" s="131"/>
      <c r="AQS560" s="131"/>
      <c r="AQT560" s="131"/>
      <c r="AQU560" s="131"/>
      <c r="AQV560" s="131"/>
      <c r="AQW560" s="131"/>
      <c r="AQX560" s="131"/>
      <c r="AQY560" s="131"/>
      <c r="AQZ560" s="131"/>
      <c r="ARA560" s="131"/>
      <c r="ARB560" s="131"/>
      <c r="ARC560" s="131"/>
      <c r="ARD560" s="131"/>
      <c r="ARE560" s="131"/>
      <c r="ARF560" s="131"/>
      <c r="ARG560" s="131"/>
      <c r="ARH560" s="131"/>
      <c r="ARI560" s="131"/>
      <c r="ARJ560" s="131"/>
      <c r="ARK560" s="131"/>
      <c r="ARL560" s="131"/>
      <c r="ARM560" s="131"/>
      <c r="ARN560" s="131"/>
      <c r="ARO560" s="131"/>
      <c r="ARP560" s="131"/>
      <c r="ARQ560" s="131"/>
      <c r="ARR560" s="131"/>
      <c r="ARS560" s="131"/>
      <c r="ART560" s="131"/>
      <c r="ARU560" s="131"/>
      <c r="ARV560" s="131"/>
      <c r="ARW560" s="131"/>
      <c r="ARX560" s="131"/>
      <c r="ARY560" s="131"/>
      <c r="ARZ560" s="131"/>
      <c r="ASA560" s="131"/>
      <c r="ASB560" s="131"/>
      <c r="ASC560" s="131"/>
      <c r="ASD560" s="131"/>
      <c r="ASE560" s="131"/>
      <c r="ASF560" s="131"/>
      <c r="ASG560" s="131"/>
      <c r="ASH560" s="131"/>
      <c r="ASI560" s="131"/>
      <c r="ASJ560" s="131"/>
      <c r="ASK560" s="131"/>
      <c r="ASL560" s="131"/>
      <c r="ASM560" s="131"/>
      <c r="ASN560" s="131"/>
      <c r="ASO560" s="131"/>
      <c r="ASP560" s="131"/>
      <c r="ASQ560" s="131"/>
      <c r="ASR560" s="131"/>
      <c r="ASS560" s="131"/>
      <c r="AST560" s="131"/>
      <c r="ASU560" s="131"/>
      <c r="ASV560" s="131"/>
      <c r="ASW560" s="131"/>
      <c r="ASX560" s="131"/>
      <c r="ASY560" s="131"/>
      <c r="ASZ560" s="131"/>
      <c r="ATA560" s="131"/>
      <c r="ATB560" s="131"/>
      <c r="ATC560" s="131"/>
      <c r="ATD560" s="131"/>
      <c r="ATE560" s="131"/>
      <c r="ATF560" s="131"/>
      <c r="ATG560" s="131"/>
      <c r="ATH560" s="131"/>
      <c r="ATI560" s="131"/>
      <c r="ATJ560" s="131"/>
      <c r="ATK560" s="131"/>
      <c r="ATL560" s="131"/>
      <c r="ATM560" s="131"/>
      <c r="ATN560" s="131"/>
      <c r="ATO560" s="131"/>
      <c r="ATP560" s="131"/>
      <c r="ATQ560" s="131"/>
      <c r="ATR560" s="131"/>
      <c r="ATS560" s="131"/>
      <c r="ATT560" s="131"/>
      <c r="ATU560" s="131"/>
      <c r="ATV560" s="131"/>
      <c r="ATW560" s="131"/>
      <c r="ATX560" s="131"/>
      <c r="ATY560" s="131"/>
      <c r="ATZ560" s="131"/>
      <c r="AUA560" s="131"/>
      <c r="AUB560" s="131"/>
      <c r="AUC560" s="131"/>
      <c r="AUD560" s="131"/>
      <c r="AUE560" s="131"/>
      <c r="AUF560" s="131"/>
      <c r="AUG560" s="131"/>
      <c r="AUH560" s="131"/>
      <c r="AUI560" s="131"/>
      <c r="AUJ560" s="131"/>
      <c r="AUK560" s="131"/>
      <c r="AUL560" s="131"/>
      <c r="AUM560" s="131"/>
      <c r="AUN560" s="131"/>
      <c r="AUO560" s="131"/>
      <c r="AUP560" s="131"/>
      <c r="AUQ560" s="131"/>
      <c r="AUR560" s="131"/>
      <c r="AUS560" s="131"/>
      <c r="AUT560" s="131"/>
      <c r="AUU560" s="131"/>
      <c r="AUV560" s="131"/>
      <c r="AUW560" s="131"/>
      <c r="AUX560" s="131"/>
      <c r="AUY560" s="131"/>
      <c r="AUZ560" s="131"/>
      <c r="AVA560" s="131"/>
      <c r="AVB560" s="131"/>
      <c r="AVC560" s="131"/>
      <c r="AVD560" s="131"/>
      <c r="AVE560" s="131"/>
      <c r="AVF560" s="131"/>
      <c r="AVG560" s="131"/>
      <c r="AVH560" s="131"/>
      <c r="AVI560" s="131"/>
      <c r="AVJ560" s="131"/>
      <c r="AVK560" s="131"/>
      <c r="AVL560" s="131"/>
      <c r="AVM560" s="131"/>
      <c r="AVN560" s="131"/>
      <c r="AVO560" s="131"/>
      <c r="AVP560" s="131"/>
      <c r="AVQ560" s="131"/>
      <c r="AVR560" s="131"/>
      <c r="AVS560" s="131"/>
      <c r="AVT560" s="131"/>
      <c r="AVU560" s="131"/>
      <c r="AVV560" s="131"/>
      <c r="AVW560" s="131"/>
      <c r="AVX560" s="131"/>
      <c r="AVY560" s="131"/>
      <c r="AVZ560" s="131"/>
      <c r="AWA560" s="131"/>
      <c r="AWB560" s="131"/>
      <c r="AWC560" s="131"/>
      <c r="AWD560" s="131"/>
      <c r="AWE560" s="131"/>
      <c r="AWF560" s="131"/>
      <c r="AWG560" s="131"/>
      <c r="AWH560" s="131"/>
      <c r="AWI560" s="131"/>
      <c r="AWJ560" s="131"/>
      <c r="AWK560" s="131"/>
      <c r="AWL560" s="131"/>
      <c r="AWM560" s="131"/>
      <c r="AWN560" s="131"/>
      <c r="AWO560" s="131"/>
      <c r="AWP560" s="131"/>
      <c r="AWQ560" s="131"/>
      <c r="AWR560" s="131"/>
      <c r="AWS560" s="131"/>
      <c r="AWT560" s="131"/>
      <c r="AWU560" s="131"/>
      <c r="AWV560" s="131"/>
      <c r="AWW560" s="131"/>
      <c r="AWX560" s="131"/>
      <c r="AWY560" s="131"/>
      <c r="AWZ560" s="131"/>
      <c r="AXA560" s="131"/>
      <c r="AXB560" s="131"/>
      <c r="AXC560" s="131"/>
      <c r="AXD560" s="131"/>
      <c r="AXE560" s="131"/>
      <c r="AXF560" s="131"/>
      <c r="AXG560" s="131"/>
      <c r="AXH560" s="131"/>
      <c r="AXI560" s="131"/>
      <c r="AXJ560" s="131"/>
      <c r="AXK560" s="131"/>
      <c r="AXL560" s="131"/>
      <c r="AXM560" s="131"/>
      <c r="AXN560" s="131"/>
      <c r="AXO560" s="131"/>
      <c r="AXP560" s="131"/>
      <c r="AXQ560" s="131"/>
      <c r="AXR560" s="131"/>
      <c r="AXS560" s="131"/>
      <c r="AXT560" s="131"/>
      <c r="AXU560" s="131"/>
      <c r="AXV560" s="131"/>
      <c r="AXW560" s="131"/>
      <c r="AXX560" s="131"/>
    </row>
    <row r="561" spans="1:1324" s="131" customFormat="1" ht="15.75" hidden="1" customHeight="1" x14ac:dyDescent="0.2">
      <c r="A561" s="13" t="s">
        <v>3011</v>
      </c>
      <c r="B561" s="62" t="s">
        <v>1401</v>
      </c>
      <c r="C561" s="63" t="s">
        <v>1402</v>
      </c>
      <c r="D561" s="64" t="s">
        <v>1525</v>
      </c>
      <c r="E561" s="51">
        <v>41765</v>
      </c>
      <c r="F561" s="66" t="s">
        <v>1167</v>
      </c>
      <c r="G561" s="30" t="s">
        <v>1186</v>
      </c>
      <c r="H561" s="30">
        <v>42738</v>
      </c>
      <c r="I561" s="30" t="s">
        <v>1065</v>
      </c>
      <c r="J561" s="173"/>
      <c r="K561" s="84" t="s">
        <v>6</v>
      </c>
      <c r="L561" s="87">
        <v>1</v>
      </c>
      <c r="M561" s="87">
        <v>1</v>
      </c>
      <c r="N561" s="84" t="s">
        <v>326</v>
      </c>
      <c r="O561" s="84">
        <v>1</v>
      </c>
      <c r="P561" s="84" t="s">
        <v>326</v>
      </c>
      <c r="Q561" s="84">
        <v>1</v>
      </c>
      <c r="R561" s="84" t="s">
        <v>326</v>
      </c>
      <c r="S561" s="84">
        <v>1</v>
      </c>
      <c r="T561" s="84" t="s">
        <v>49</v>
      </c>
      <c r="U561" s="84">
        <v>1</v>
      </c>
      <c r="V561" s="84">
        <v>1</v>
      </c>
      <c r="W561" s="84">
        <v>0</v>
      </c>
      <c r="X561" s="87">
        <v>0</v>
      </c>
      <c r="Y561" s="84">
        <v>0</v>
      </c>
      <c r="Z561" s="84">
        <v>0</v>
      </c>
      <c r="AA561" s="87">
        <v>0</v>
      </c>
      <c r="AB561" s="87">
        <v>1</v>
      </c>
      <c r="AC561" s="87">
        <v>0</v>
      </c>
      <c r="AD561" s="87">
        <v>0</v>
      </c>
      <c r="AE561" s="87">
        <v>0</v>
      </c>
      <c r="AF561" s="103"/>
      <c r="AG561" s="105"/>
    </row>
    <row r="562" spans="1:1324" s="131" customFormat="1" ht="15.75" hidden="1" customHeight="1" x14ac:dyDescent="0.2">
      <c r="A562" s="13" t="s">
        <v>1404</v>
      </c>
      <c r="B562" s="62" t="s">
        <v>1405</v>
      </c>
      <c r="C562" s="63" t="s">
        <v>1419</v>
      </c>
      <c r="D562" s="64" t="s">
        <v>342</v>
      </c>
      <c r="E562" s="51">
        <v>41066</v>
      </c>
      <c r="F562" s="66" t="s">
        <v>1182</v>
      </c>
      <c r="G562" s="30" t="s">
        <v>1186</v>
      </c>
      <c r="H562" s="30">
        <v>42005</v>
      </c>
      <c r="I562" s="30" t="s">
        <v>1065</v>
      </c>
      <c r="J562" s="173"/>
      <c r="K562" s="84" t="s">
        <v>6</v>
      </c>
      <c r="L562" s="87">
        <v>1</v>
      </c>
      <c r="M562" s="87">
        <v>1</v>
      </c>
      <c r="N562" s="84" t="s">
        <v>326</v>
      </c>
      <c r="O562" s="84">
        <v>1</v>
      </c>
      <c r="P562" s="84" t="s">
        <v>326</v>
      </c>
      <c r="Q562" s="84">
        <v>1</v>
      </c>
      <c r="R562" s="84" t="s">
        <v>326</v>
      </c>
      <c r="S562" s="84">
        <v>1</v>
      </c>
      <c r="T562" s="84" t="s">
        <v>49</v>
      </c>
      <c r="U562" s="84">
        <v>1</v>
      </c>
      <c r="V562" s="84">
        <v>1</v>
      </c>
      <c r="W562" s="84">
        <v>1</v>
      </c>
      <c r="X562" s="84">
        <v>1</v>
      </c>
      <c r="Y562" s="84">
        <v>1</v>
      </c>
      <c r="Z562" s="84">
        <v>1</v>
      </c>
      <c r="AA562" s="84">
        <v>0</v>
      </c>
      <c r="AB562" s="83">
        <f>IF((ISERROR(VLOOKUP($A562,RTlist2,40,FALSE)))=TRUE,2,VLOOKUP($A562,RTlist2,40,FALSE))</f>
        <v>2</v>
      </c>
      <c r="AC562" s="83">
        <f>IF((ISERROR(VLOOKUP($A562,RTlist2,41,FALSE)))=TRUE,2,VLOOKUP($A562,RTlist2,41,FALSE))</f>
        <v>2</v>
      </c>
      <c r="AD562" s="83">
        <f>IF((ISERROR(VLOOKUP($A562,RTlist2,36,FALSE)))=TRUE,2,VLOOKUP($A562,RTlist2,36,FALSE))</f>
        <v>2</v>
      </c>
      <c r="AE562" s="83">
        <f>IF((ISERROR(VLOOKUP($A562,RTlist2,37,FALSE)))=TRUE,2,VLOOKUP($A562,RTlist2,37,FALSE))</f>
        <v>2</v>
      </c>
      <c r="AF562" s="103" t="s">
        <v>2371</v>
      </c>
      <c r="AG562" s="105"/>
    </row>
    <row r="563" spans="1:1324" s="131" customFormat="1" ht="15.75" hidden="1" customHeight="1" x14ac:dyDescent="0.2">
      <c r="A563" s="13" t="s">
        <v>1406</v>
      </c>
      <c r="B563" s="62" t="s">
        <v>1405</v>
      </c>
      <c r="C563" s="63" t="s">
        <v>1419</v>
      </c>
      <c r="D563" s="64" t="s">
        <v>171</v>
      </c>
      <c r="E563" s="51">
        <v>38775</v>
      </c>
      <c r="F563" s="66" t="s">
        <v>1182</v>
      </c>
      <c r="G563" s="30" t="s">
        <v>1186</v>
      </c>
      <c r="H563" s="30">
        <v>42005</v>
      </c>
      <c r="I563" s="30" t="s">
        <v>1065</v>
      </c>
      <c r="J563" s="173"/>
      <c r="K563" s="84" t="s">
        <v>6</v>
      </c>
      <c r="L563" s="87">
        <v>1</v>
      </c>
      <c r="M563" s="87">
        <v>1</v>
      </c>
      <c r="N563" s="84" t="s">
        <v>326</v>
      </c>
      <c r="O563" s="84">
        <v>1</v>
      </c>
      <c r="P563" s="84" t="s">
        <v>326</v>
      </c>
      <c r="Q563" s="84">
        <v>1</v>
      </c>
      <c r="R563" s="84" t="s">
        <v>326</v>
      </c>
      <c r="S563" s="84">
        <v>1</v>
      </c>
      <c r="T563" s="84" t="s">
        <v>49</v>
      </c>
      <c r="U563" s="84">
        <v>1</v>
      </c>
      <c r="V563" s="84">
        <v>1</v>
      </c>
      <c r="W563" s="84">
        <v>0</v>
      </c>
      <c r="X563" s="84">
        <v>0</v>
      </c>
      <c r="Y563" s="84">
        <v>0</v>
      </c>
      <c r="Z563" s="84">
        <v>1</v>
      </c>
      <c r="AA563" s="84">
        <v>0</v>
      </c>
      <c r="AB563" s="83">
        <f>IF((ISERROR(VLOOKUP($A563,RTlist2,40,FALSE)))=TRUE,2,VLOOKUP($A563,RTlist2,40,FALSE))</f>
        <v>2</v>
      </c>
      <c r="AC563" s="83">
        <f>IF((ISERROR(VLOOKUP($A563,RTlist2,41,FALSE)))=TRUE,2,VLOOKUP($A563,RTlist2,41,FALSE))</f>
        <v>2</v>
      </c>
      <c r="AD563" s="83">
        <f>IF((ISERROR(VLOOKUP($A563,RTlist2,36,FALSE)))=TRUE,2,VLOOKUP($A563,RTlist2,36,FALSE))</f>
        <v>2</v>
      </c>
      <c r="AE563" s="83">
        <f>IF((ISERROR(VLOOKUP($A563,RTlist2,37,FALSE)))=TRUE,2,VLOOKUP($A563,RTlist2,37,FALSE))</f>
        <v>2</v>
      </c>
      <c r="AF563" s="103"/>
      <c r="AG563" s="105"/>
    </row>
    <row r="564" spans="1:1324" s="131" customFormat="1" ht="15.75" hidden="1" customHeight="1" x14ac:dyDescent="0.2">
      <c r="A564" s="13" t="s">
        <v>1765</v>
      </c>
      <c r="B564" s="62" t="s">
        <v>1405</v>
      </c>
      <c r="C564" s="63" t="s">
        <v>1419</v>
      </c>
      <c r="D564" s="64" t="s">
        <v>10</v>
      </c>
      <c r="E564" s="51">
        <v>41781</v>
      </c>
      <c r="F564" s="51" t="s">
        <v>1182</v>
      </c>
      <c r="G564" s="30" t="s">
        <v>1186</v>
      </c>
      <c r="H564" s="30">
        <v>42005</v>
      </c>
      <c r="I564" s="30" t="s">
        <v>1065</v>
      </c>
      <c r="J564" s="173"/>
      <c r="K564" s="84" t="s">
        <v>6</v>
      </c>
      <c r="L564" s="87">
        <v>1</v>
      </c>
      <c r="M564" s="87">
        <v>1</v>
      </c>
      <c r="N564" s="84" t="s">
        <v>326</v>
      </c>
      <c r="O564" s="84">
        <v>1</v>
      </c>
      <c r="P564" s="84" t="s">
        <v>326</v>
      </c>
      <c r="Q564" s="84">
        <v>1</v>
      </c>
      <c r="R564" s="84" t="s">
        <v>326</v>
      </c>
      <c r="S564" s="84">
        <v>1</v>
      </c>
      <c r="T564" s="84" t="s">
        <v>49</v>
      </c>
      <c r="U564" s="84">
        <v>1</v>
      </c>
      <c r="V564" s="84">
        <v>1</v>
      </c>
      <c r="W564" s="84">
        <v>0</v>
      </c>
      <c r="X564" s="84">
        <v>0</v>
      </c>
      <c r="Y564" s="84">
        <v>0</v>
      </c>
      <c r="Z564" s="84">
        <v>0</v>
      </c>
      <c r="AA564" s="84">
        <v>0</v>
      </c>
      <c r="AB564" s="84">
        <v>0</v>
      </c>
      <c r="AC564" s="84">
        <v>0</v>
      </c>
      <c r="AD564" s="84">
        <v>0</v>
      </c>
      <c r="AE564" s="84">
        <v>0</v>
      </c>
      <c r="AF564" s="104"/>
    </row>
    <row r="565" spans="1:1324" s="131" customFormat="1" ht="15.75" hidden="1" customHeight="1" x14ac:dyDescent="0.2">
      <c r="A565" s="13" t="s">
        <v>3022</v>
      </c>
      <c r="B565" s="62" t="s">
        <v>1405</v>
      </c>
      <c r="C565" s="63" t="s">
        <v>1419</v>
      </c>
      <c r="D565" s="64" t="s">
        <v>434</v>
      </c>
      <c r="E565" s="51">
        <v>42723</v>
      </c>
      <c r="F565" s="51" t="s">
        <v>1182</v>
      </c>
      <c r="G565" s="30" t="s">
        <v>1186</v>
      </c>
      <c r="H565" s="30">
        <v>42745</v>
      </c>
      <c r="I565" s="30" t="s">
        <v>1065</v>
      </c>
      <c r="J565" s="173"/>
      <c r="K565" s="84" t="s">
        <v>6</v>
      </c>
      <c r="L565" s="87">
        <v>1</v>
      </c>
      <c r="M565" s="87">
        <v>1</v>
      </c>
      <c r="N565" s="84" t="s">
        <v>326</v>
      </c>
      <c r="O565" s="84">
        <v>1</v>
      </c>
      <c r="P565" s="84" t="s">
        <v>326</v>
      </c>
      <c r="Q565" s="84">
        <v>1</v>
      </c>
      <c r="R565" s="84" t="s">
        <v>326</v>
      </c>
      <c r="S565" s="84">
        <v>1</v>
      </c>
      <c r="T565" s="84" t="s">
        <v>49</v>
      </c>
      <c r="U565" s="84">
        <v>1</v>
      </c>
      <c r="V565" s="84">
        <v>1</v>
      </c>
      <c r="W565" s="84">
        <v>0</v>
      </c>
      <c r="X565" s="84">
        <v>0</v>
      </c>
      <c r="Y565" s="84">
        <v>0</v>
      </c>
      <c r="Z565" s="84">
        <v>1</v>
      </c>
      <c r="AA565" s="84">
        <v>0</v>
      </c>
      <c r="AB565" s="84">
        <v>1</v>
      </c>
      <c r="AC565" s="84">
        <v>0</v>
      </c>
      <c r="AD565" s="84">
        <v>0</v>
      </c>
      <c r="AE565" s="84">
        <v>0</v>
      </c>
      <c r="AF565" s="104"/>
    </row>
    <row r="566" spans="1:1324" s="131" customFormat="1" ht="15.75" hidden="1" customHeight="1" x14ac:dyDescent="0.2">
      <c r="A566" s="13" t="s">
        <v>1408</v>
      </c>
      <c r="B566" s="62" t="s">
        <v>1410</v>
      </c>
      <c r="C566" s="63" t="s">
        <v>1411</v>
      </c>
      <c r="D566" s="64" t="s">
        <v>1412</v>
      </c>
      <c r="E566" s="51">
        <v>41073</v>
      </c>
      <c r="F566" s="51" t="s">
        <v>1167</v>
      </c>
      <c r="G566" s="30" t="s">
        <v>1186</v>
      </c>
      <c r="H566" s="30">
        <v>42005</v>
      </c>
      <c r="I566" s="30" t="s">
        <v>1065</v>
      </c>
      <c r="J566" s="173"/>
      <c r="K566" s="84" t="s">
        <v>326</v>
      </c>
      <c r="L566" s="87">
        <v>1</v>
      </c>
      <c r="M566" s="87">
        <v>1</v>
      </c>
      <c r="N566" s="84" t="s">
        <v>326</v>
      </c>
      <c r="O566" s="84">
        <v>1</v>
      </c>
      <c r="P566" s="84" t="s">
        <v>326</v>
      </c>
      <c r="Q566" s="84">
        <v>1</v>
      </c>
      <c r="R566" s="84" t="s">
        <v>326</v>
      </c>
      <c r="S566" s="84">
        <v>1</v>
      </c>
      <c r="T566" s="84" t="s">
        <v>49</v>
      </c>
      <c r="U566" s="84">
        <v>1</v>
      </c>
      <c r="V566" s="84">
        <v>1</v>
      </c>
      <c r="W566" s="84">
        <v>0</v>
      </c>
      <c r="X566" s="84">
        <v>0</v>
      </c>
      <c r="Y566" s="84">
        <v>0</v>
      </c>
      <c r="Z566" s="84">
        <v>1</v>
      </c>
      <c r="AA566" s="84">
        <v>0</v>
      </c>
      <c r="AB566" s="83">
        <f>IF((ISERROR(VLOOKUP($A566,RTlist2,40,FALSE)))=TRUE,2,VLOOKUP($A566,RTlist2,40,FALSE))</f>
        <v>2</v>
      </c>
      <c r="AC566" s="83">
        <f>IF((ISERROR(VLOOKUP($A566,RTlist2,41,FALSE)))=TRUE,2,VLOOKUP($A566,RTlist2,41,FALSE))</f>
        <v>2</v>
      </c>
      <c r="AD566" s="83">
        <f>IF((ISERROR(VLOOKUP($A566,RTlist2,36,FALSE)))=TRUE,2,VLOOKUP($A566,RTlist2,36,FALSE))</f>
        <v>2</v>
      </c>
      <c r="AE566" s="83">
        <f>IF((ISERROR(VLOOKUP($A566,RTlist2,37,FALSE)))=TRUE,2,VLOOKUP($A566,RTlist2,37,FALSE))</f>
        <v>2</v>
      </c>
      <c r="AF566" s="103" t="s">
        <v>2372</v>
      </c>
      <c r="AG566" s="105"/>
      <c r="AH566" s="105"/>
      <c r="AI566" s="105"/>
      <c r="AJ566" s="105"/>
      <c r="AK566" s="105"/>
      <c r="AL566" s="105"/>
      <c r="AM566" s="105"/>
      <c r="AN566" s="105"/>
      <c r="AO566" s="105"/>
      <c r="AP566" s="105"/>
      <c r="AQ566" s="105"/>
      <c r="AR566" s="105"/>
      <c r="AS566" s="105"/>
      <c r="AT566" s="105"/>
      <c r="AU566" s="105"/>
      <c r="AV566" s="105"/>
      <c r="AW566" s="105"/>
      <c r="AX566" s="105"/>
      <c r="AY566" s="105"/>
      <c r="AZ566" s="105"/>
      <c r="BA566" s="105"/>
      <c r="BB566" s="105"/>
      <c r="BC566" s="105"/>
      <c r="BD566" s="105"/>
      <c r="BE566" s="105"/>
      <c r="BF566" s="105"/>
      <c r="BG566" s="105"/>
      <c r="BH566" s="105"/>
      <c r="BI566" s="105"/>
      <c r="BJ566" s="105"/>
      <c r="BK566" s="105"/>
      <c r="BL566" s="105"/>
      <c r="BM566" s="105"/>
      <c r="BN566" s="105"/>
      <c r="BO566" s="105"/>
      <c r="BP566" s="105"/>
      <c r="BQ566" s="105"/>
      <c r="BR566" s="105"/>
      <c r="BS566" s="105"/>
      <c r="BT566" s="105"/>
      <c r="BU566" s="105"/>
      <c r="BV566" s="105"/>
      <c r="BW566" s="105"/>
      <c r="BX566" s="105"/>
      <c r="BY566" s="105"/>
      <c r="BZ566" s="105"/>
      <c r="CA566" s="105"/>
      <c r="CB566" s="105"/>
      <c r="CC566" s="105"/>
      <c r="CD566" s="105"/>
      <c r="CE566" s="105"/>
      <c r="CF566" s="105"/>
      <c r="CG566" s="105"/>
      <c r="CH566" s="105"/>
      <c r="CI566" s="105"/>
      <c r="CJ566" s="105"/>
      <c r="CK566" s="105"/>
      <c r="CL566" s="105"/>
      <c r="CM566" s="105"/>
      <c r="CN566" s="105"/>
      <c r="CO566" s="105"/>
      <c r="CP566" s="105"/>
      <c r="CQ566" s="105"/>
      <c r="CR566" s="105"/>
      <c r="CS566" s="105"/>
      <c r="CT566" s="105"/>
      <c r="CU566" s="105"/>
      <c r="CV566" s="105"/>
      <c r="CW566" s="105"/>
      <c r="CX566" s="105"/>
      <c r="CY566" s="105"/>
      <c r="CZ566" s="105"/>
      <c r="DA566" s="105"/>
      <c r="DB566" s="105"/>
      <c r="DC566" s="105"/>
      <c r="DD566" s="105"/>
      <c r="DE566" s="105"/>
      <c r="DF566" s="105"/>
      <c r="DG566" s="105"/>
      <c r="DH566" s="105"/>
      <c r="DI566" s="105"/>
      <c r="DJ566" s="105"/>
      <c r="DK566" s="105"/>
      <c r="DL566" s="105"/>
      <c r="DM566" s="105"/>
      <c r="DN566" s="105"/>
      <c r="DO566" s="105"/>
      <c r="DP566" s="105"/>
      <c r="DQ566" s="105"/>
      <c r="DR566" s="105"/>
      <c r="DS566" s="105"/>
      <c r="DT566" s="105"/>
      <c r="DU566" s="105"/>
      <c r="DV566" s="105"/>
      <c r="DW566" s="105"/>
      <c r="DX566" s="105"/>
      <c r="DY566" s="105"/>
      <c r="DZ566" s="105"/>
      <c r="EA566" s="105"/>
      <c r="EB566" s="105"/>
      <c r="EC566" s="105"/>
      <c r="ED566" s="105"/>
      <c r="EE566" s="105"/>
      <c r="EF566" s="105"/>
      <c r="EG566" s="105"/>
      <c r="EH566" s="105"/>
      <c r="EI566" s="105"/>
      <c r="EJ566" s="105"/>
      <c r="EK566" s="105"/>
      <c r="EL566" s="105"/>
      <c r="EM566" s="105"/>
      <c r="EN566" s="105"/>
      <c r="EO566" s="105"/>
      <c r="EP566" s="105"/>
      <c r="EQ566" s="105"/>
      <c r="ER566" s="105"/>
      <c r="ES566" s="105"/>
      <c r="ET566" s="105"/>
      <c r="EU566" s="105"/>
      <c r="EV566" s="105"/>
      <c r="EW566" s="105"/>
      <c r="EX566" s="105"/>
      <c r="EY566" s="105"/>
      <c r="EZ566" s="105"/>
      <c r="FA566" s="105"/>
      <c r="FB566" s="105"/>
      <c r="FC566" s="105"/>
      <c r="FD566" s="105"/>
      <c r="FE566" s="105"/>
      <c r="FF566" s="105"/>
      <c r="FG566" s="105"/>
      <c r="FH566" s="105"/>
      <c r="FI566" s="105"/>
      <c r="FJ566" s="105"/>
      <c r="FK566" s="105"/>
      <c r="FL566" s="105"/>
      <c r="FM566" s="105"/>
      <c r="FN566" s="105"/>
      <c r="FO566" s="105"/>
      <c r="FP566" s="105"/>
      <c r="FQ566" s="105"/>
      <c r="FR566" s="105"/>
      <c r="FS566" s="105"/>
      <c r="FT566" s="105"/>
      <c r="FU566" s="105"/>
      <c r="FV566" s="105"/>
      <c r="FW566" s="105"/>
      <c r="FX566" s="105"/>
      <c r="FY566" s="105"/>
      <c r="FZ566" s="105"/>
      <c r="GA566" s="105"/>
      <c r="GB566" s="105"/>
      <c r="GC566" s="105"/>
      <c r="GD566" s="105"/>
      <c r="GE566" s="105"/>
      <c r="GF566" s="105"/>
      <c r="GG566" s="105"/>
      <c r="GH566" s="105"/>
      <c r="GI566" s="105"/>
      <c r="GJ566" s="105"/>
      <c r="GK566" s="105"/>
      <c r="GL566" s="105"/>
      <c r="GM566" s="105"/>
      <c r="GN566" s="105"/>
      <c r="GO566" s="105"/>
      <c r="GP566" s="105"/>
      <c r="GQ566" s="105"/>
      <c r="GR566" s="105"/>
      <c r="GS566" s="105"/>
      <c r="GT566" s="105"/>
      <c r="GU566" s="105"/>
      <c r="GV566" s="105"/>
      <c r="GW566" s="105"/>
      <c r="GX566" s="105"/>
      <c r="GY566" s="105"/>
      <c r="GZ566" s="105"/>
      <c r="HA566" s="105"/>
      <c r="HB566" s="105"/>
      <c r="HC566" s="105"/>
      <c r="HD566" s="105"/>
      <c r="HE566" s="105"/>
      <c r="HF566" s="105"/>
      <c r="HG566" s="105"/>
      <c r="HH566" s="105"/>
      <c r="HI566" s="105"/>
      <c r="HJ566" s="105"/>
      <c r="HK566" s="105"/>
      <c r="HL566" s="105"/>
      <c r="HM566" s="105"/>
      <c r="HN566" s="105"/>
      <c r="HO566" s="105"/>
      <c r="HP566" s="105"/>
      <c r="HQ566" s="105"/>
      <c r="HR566" s="105"/>
      <c r="HS566" s="105"/>
      <c r="HT566" s="105"/>
      <c r="HU566" s="105"/>
      <c r="HV566" s="105"/>
      <c r="HW566" s="105"/>
      <c r="HX566" s="105"/>
      <c r="HY566" s="105"/>
      <c r="HZ566" s="105"/>
      <c r="IA566" s="105"/>
      <c r="IB566" s="105"/>
      <c r="IC566" s="105"/>
      <c r="ID566" s="105"/>
      <c r="IE566" s="105"/>
      <c r="IF566" s="105"/>
      <c r="IG566" s="105"/>
      <c r="IH566" s="105"/>
      <c r="II566" s="105"/>
      <c r="IJ566" s="105"/>
      <c r="IK566" s="105"/>
      <c r="IL566" s="105"/>
      <c r="IM566" s="105"/>
      <c r="IN566" s="105"/>
      <c r="IO566" s="105"/>
      <c r="IP566" s="105"/>
      <c r="IQ566" s="105"/>
      <c r="IR566" s="105"/>
      <c r="IS566" s="105"/>
      <c r="IT566" s="105"/>
      <c r="IU566" s="105"/>
      <c r="IV566" s="105"/>
      <c r="IW566" s="105"/>
      <c r="IX566" s="105"/>
      <c r="IY566" s="105"/>
      <c r="IZ566" s="105"/>
      <c r="JA566" s="105"/>
      <c r="JB566" s="105"/>
      <c r="JC566" s="105"/>
      <c r="JD566" s="105"/>
      <c r="JE566" s="105"/>
      <c r="JF566" s="105"/>
      <c r="JG566" s="105"/>
      <c r="JH566" s="105"/>
      <c r="JI566" s="105"/>
      <c r="JJ566" s="105"/>
      <c r="JK566" s="105"/>
      <c r="JL566" s="105"/>
      <c r="JM566" s="105"/>
      <c r="JN566" s="105"/>
      <c r="JO566" s="105"/>
      <c r="JP566" s="105"/>
      <c r="JQ566" s="105"/>
      <c r="JR566" s="105"/>
      <c r="JS566" s="105"/>
      <c r="JT566" s="105"/>
      <c r="JU566" s="105"/>
      <c r="JV566" s="105"/>
      <c r="JW566" s="105"/>
      <c r="JX566" s="105"/>
      <c r="JY566" s="105"/>
      <c r="JZ566" s="105"/>
      <c r="KA566" s="105"/>
      <c r="KB566" s="105"/>
      <c r="KC566" s="105"/>
      <c r="KD566" s="105"/>
      <c r="KE566" s="105"/>
      <c r="KF566" s="105"/>
      <c r="KG566" s="105"/>
      <c r="KH566" s="105"/>
      <c r="KI566" s="105"/>
      <c r="KJ566" s="105"/>
      <c r="KK566" s="105"/>
      <c r="KL566" s="105"/>
      <c r="KM566" s="105"/>
      <c r="KN566" s="105"/>
      <c r="KO566" s="105"/>
      <c r="KP566" s="105"/>
      <c r="KQ566" s="105"/>
      <c r="KR566" s="105"/>
      <c r="KS566" s="105"/>
      <c r="KT566" s="105"/>
      <c r="KU566" s="105"/>
      <c r="KV566" s="105"/>
      <c r="KW566" s="105"/>
      <c r="KX566" s="105"/>
      <c r="KY566" s="105"/>
      <c r="KZ566" s="105"/>
      <c r="LA566" s="105"/>
      <c r="LB566" s="105"/>
      <c r="LC566" s="105"/>
      <c r="LD566" s="105"/>
      <c r="LE566" s="105"/>
      <c r="LF566" s="105"/>
      <c r="LG566" s="105"/>
      <c r="LH566" s="105"/>
      <c r="LI566" s="105"/>
      <c r="LJ566" s="105"/>
      <c r="LK566" s="105"/>
      <c r="LL566" s="105"/>
      <c r="LM566" s="105"/>
      <c r="LN566" s="105"/>
      <c r="LO566" s="105"/>
      <c r="LP566" s="105"/>
      <c r="LQ566" s="105"/>
      <c r="LR566" s="105"/>
      <c r="LS566" s="105"/>
      <c r="LT566" s="105"/>
      <c r="LU566" s="105"/>
      <c r="LV566" s="105"/>
      <c r="LW566" s="105"/>
      <c r="LX566" s="105"/>
      <c r="LY566" s="105"/>
      <c r="LZ566" s="105"/>
      <c r="MA566" s="105"/>
      <c r="MB566" s="105"/>
      <c r="MC566" s="105"/>
      <c r="MD566" s="105"/>
      <c r="ME566" s="105"/>
      <c r="MF566" s="105"/>
      <c r="MG566" s="105"/>
      <c r="MH566" s="105"/>
      <c r="MI566" s="105"/>
      <c r="MJ566" s="105"/>
      <c r="MK566" s="105"/>
      <c r="ML566" s="105"/>
      <c r="MM566" s="105"/>
      <c r="MN566" s="105"/>
      <c r="MO566" s="105"/>
      <c r="MP566" s="105"/>
      <c r="MQ566" s="105"/>
      <c r="MR566" s="105"/>
      <c r="MS566" s="105"/>
      <c r="MT566" s="105"/>
      <c r="MU566" s="105"/>
      <c r="MV566" s="105"/>
      <c r="MW566" s="105"/>
      <c r="MX566" s="105"/>
      <c r="MY566" s="105"/>
      <c r="MZ566" s="105"/>
      <c r="NA566" s="105"/>
      <c r="NB566" s="105"/>
      <c r="NC566" s="105"/>
      <c r="ND566" s="105"/>
      <c r="NE566" s="105"/>
      <c r="NF566" s="105"/>
      <c r="NG566" s="105"/>
      <c r="NH566" s="105"/>
      <c r="NI566" s="105"/>
      <c r="NJ566" s="105"/>
      <c r="NK566" s="105"/>
      <c r="NL566" s="105"/>
      <c r="NM566" s="105"/>
      <c r="NN566" s="105"/>
      <c r="NO566" s="105"/>
      <c r="NP566" s="105"/>
      <c r="NQ566" s="105"/>
      <c r="NR566" s="105"/>
      <c r="NS566" s="105"/>
      <c r="NT566" s="105"/>
      <c r="NU566" s="105"/>
      <c r="NV566" s="105"/>
      <c r="NW566" s="105"/>
      <c r="NX566" s="105"/>
      <c r="NY566" s="105"/>
      <c r="NZ566" s="105"/>
      <c r="OA566" s="105"/>
      <c r="OB566" s="105"/>
      <c r="OC566" s="105"/>
      <c r="OD566" s="105"/>
      <c r="OE566" s="105"/>
      <c r="OF566" s="105"/>
      <c r="OG566" s="105"/>
      <c r="OH566" s="105"/>
      <c r="OI566" s="105"/>
      <c r="OJ566" s="105"/>
      <c r="OK566" s="105"/>
      <c r="OL566" s="105"/>
      <c r="OM566" s="105"/>
      <c r="ON566" s="105"/>
      <c r="OO566" s="105"/>
      <c r="OP566" s="105"/>
      <c r="OQ566" s="105"/>
      <c r="OR566" s="105"/>
      <c r="OS566" s="105"/>
      <c r="OT566" s="105"/>
      <c r="OU566" s="105"/>
      <c r="OV566" s="105"/>
      <c r="OW566" s="105"/>
      <c r="OX566" s="105"/>
      <c r="OY566" s="105"/>
      <c r="OZ566" s="105"/>
      <c r="PA566" s="105"/>
      <c r="PB566" s="105"/>
      <c r="PC566" s="105"/>
      <c r="PD566" s="105"/>
      <c r="PE566" s="105"/>
      <c r="PF566" s="105"/>
      <c r="PG566" s="105"/>
      <c r="PH566" s="105"/>
      <c r="PI566" s="105"/>
      <c r="PJ566" s="105"/>
      <c r="PK566" s="105"/>
      <c r="PL566" s="105"/>
      <c r="PM566" s="105"/>
      <c r="PN566" s="105"/>
      <c r="PO566" s="105"/>
      <c r="PP566" s="105"/>
      <c r="PQ566" s="105"/>
      <c r="PR566" s="105"/>
      <c r="PS566" s="105"/>
      <c r="PT566" s="105"/>
      <c r="PU566" s="105"/>
      <c r="PV566" s="105"/>
      <c r="PW566" s="105"/>
      <c r="PX566" s="105"/>
      <c r="PY566" s="105"/>
      <c r="PZ566" s="105"/>
      <c r="QA566" s="105"/>
      <c r="QB566" s="105"/>
      <c r="QC566" s="105"/>
      <c r="QD566" s="105"/>
      <c r="QE566" s="105"/>
      <c r="QF566" s="105"/>
      <c r="QG566" s="105"/>
      <c r="QH566" s="105"/>
      <c r="QI566" s="105"/>
      <c r="QJ566" s="105"/>
      <c r="QK566" s="105"/>
      <c r="QL566" s="105"/>
      <c r="QM566" s="105"/>
      <c r="QN566" s="105"/>
      <c r="QO566" s="105"/>
      <c r="QP566" s="105"/>
      <c r="QQ566" s="105"/>
      <c r="QR566" s="105"/>
      <c r="QS566" s="105"/>
      <c r="QT566" s="105"/>
      <c r="QU566" s="105"/>
      <c r="QV566" s="105"/>
      <c r="QW566" s="105"/>
      <c r="QX566" s="105"/>
      <c r="QY566" s="105"/>
      <c r="QZ566" s="105"/>
      <c r="RA566" s="105"/>
      <c r="RB566" s="105"/>
      <c r="RC566" s="105"/>
      <c r="RD566" s="105"/>
      <c r="RE566" s="105"/>
      <c r="RF566" s="105"/>
      <c r="RG566" s="105"/>
      <c r="RH566" s="105"/>
      <c r="RI566" s="105"/>
      <c r="RJ566" s="105"/>
      <c r="RK566" s="105"/>
      <c r="RL566" s="105"/>
      <c r="RM566" s="105"/>
      <c r="RN566" s="105"/>
      <c r="RO566" s="105"/>
      <c r="RP566" s="105"/>
      <c r="RQ566" s="105"/>
      <c r="RR566" s="105"/>
      <c r="RS566" s="105"/>
      <c r="RT566" s="105"/>
      <c r="RU566" s="105"/>
      <c r="RV566" s="105"/>
      <c r="RW566" s="105"/>
      <c r="RX566" s="105"/>
      <c r="RY566" s="105"/>
      <c r="RZ566" s="105"/>
      <c r="SA566" s="105"/>
      <c r="SB566" s="105"/>
      <c r="SC566" s="105"/>
      <c r="SD566" s="105"/>
      <c r="SE566" s="105"/>
      <c r="SF566" s="105"/>
      <c r="SG566" s="105"/>
      <c r="SH566" s="105"/>
      <c r="SI566" s="105"/>
      <c r="SJ566" s="105"/>
      <c r="SK566" s="105"/>
      <c r="SL566" s="105"/>
      <c r="SM566" s="105"/>
      <c r="SN566" s="105"/>
      <c r="SO566" s="105"/>
      <c r="SP566" s="105"/>
      <c r="SQ566" s="105"/>
      <c r="SR566" s="105"/>
      <c r="SS566" s="105"/>
      <c r="ST566" s="105"/>
      <c r="SU566" s="105"/>
      <c r="SV566" s="105"/>
      <c r="SW566" s="105"/>
      <c r="SX566" s="105"/>
      <c r="SY566" s="105"/>
      <c r="SZ566" s="105"/>
      <c r="TA566" s="105"/>
      <c r="TB566" s="105"/>
      <c r="TC566" s="105"/>
      <c r="TD566" s="105"/>
      <c r="TE566" s="105"/>
      <c r="TF566" s="105"/>
      <c r="TG566" s="105"/>
      <c r="TH566" s="105"/>
      <c r="TI566" s="105"/>
      <c r="TJ566" s="105"/>
      <c r="TK566" s="105"/>
      <c r="TL566" s="105"/>
      <c r="TM566" s="105"/>
      <c r="TN566" s="105"/>
      <c r="TO566" s="105"/>
      <c r="TP566" s="105"/>
      <c r="TQ566" s="105"/>
      <c r="TR566" s="105"/>
      <c r="TS566" s="105"/>
      <c r="TT566" s="105"/>
      <c r="TU566" s="105"/>
      <c r="TV566" s="105"/>
      <c r="TW566" s="105"/>
      <c r="TX566" s="105"/>
      <c r="TY566" s="105"/>
      <c r="TZ566" s="105"/>
      <c r="UA566" s="105"/>
      <c r="UB566" s="105"/>
      <c r="UC566" s="105"/>
      <c r="UD566" s="105"/>
      <c r="UE566" s="105"/>
      <c r="UF566" s="105"/>
      <c r="UG566" s="105"/>
      <c r="UH566" s="105"/>
      <c r="UI566" s="105"/>
      <c r="UJ566" s="105"/>
      <c r="UK566" s="105"/>
      <c r="UL566" s="105"/>
      <c r="UM566" s="105"/>
      <c r="UN566" s="105"/>
      <c r="UO566" s="105"/>
      <c r="UP566" s="105"/>
      <c r="UQ566" s="105"/>
      <c r="UR566" s="105"/>
      <c r="US566" s="105"/>
      <c r="UT566" s="105"/>
      <c r="UU566" s="105"/>
      <c r="UV566" s="105"/>
      <c r="UW566" s="105"/>
      <c r="UX566" s="105"/>
      <c r="UY566" s="105"/>
      <c r="UZ566" s="105"/>
      <c r="VA566" s="105"/>
      <c r="VB566" s="105"/>
      <c r="VC566" s="105"/>
      <c r="VD566" s="105"/>
      <c r="VE566" s="105"/>
      <c r="VF566" s="105"/>
      <c r="VG566" s="105"/>
      <c r="VH566" s="105"/>
      <c r="VI566" s="105"/>
      <c r="VJ566" s="105"/>
      <c r="VK566" s="105"/>
      <c r="VL566" s="105"/>
      <c r="VM566" s="105"/>
      <c r="VN566" s="105"/>
      <c r="VO566" s="105"/>
      <c r="VP566" s="105"/>
      <c r="VQ566" s="105"/>
      <c r="VR566" s="105"/>
      <c r="VS566" s="105"/>
      <c r="VT566" s="105"/>
      <c r="VU566" s="105"/>
      <c r="VV566" s="105"/>
      <c r="VW566" s="105"/>
      <c r="VX566" s="105"/>
      <c r="VY566" s="105"/>
      <c r="VZ566" s="105"/>
      <c r="WA566" s="105"/>
      <c r="WB566" s="105"/>
      <c r="WC566" s="105"/>
      <c r="WD566" s="105"/>
      <c r="WE566" s="105"/>
      <c r="WF566" s="105"/>
      <c r="WG566" s="105"/>
      <c r="WH566" s="105"/>
      <c r="WI566" s="105"/>
      <c r="WJ566" s="105"/>
      <c r="WK566" s="105"/>
      <c r="WL566" s="105"/>
      <c r="WM566" s="105"/>
      <c r="WN566" s="105"/>
      <c r="WO566" s="105"/>
      <c r="WP566" s="105"/>
      <c r="WQ566" s="105"/>
      <c r="WR566" s="105"/>
      <c r="WS566" s="105"/>
      <c r="WT566" s="105"/>
      <c r="WU566" s="105"/>
      <c r="WV566" s="105"/>
      <c r="WW566" s="105"/>
      <c r="WX566" s="105"/>
      <c r="WY566" s="105"/>
      <c r="WZ566" s="105"/>
      <c r="XA566" s="105"/>
      <c r="XB566" s="105"/>
      <c r="XC566" s="105"/>
      <c r="XD566" s="105"/>
      <c r="XE566" s="105"/>
      <c r="XF566" s="105"/>
      <c r="XG566" s="105"/>
      <c r="XH566" s="105"/>
      <c r="XI566" s="105"/>
      <c r="XJ566" s="105"/>
      <c r="XK566" s="105"/>
      <c r="XL566" s="105"/>
      <c r="XM566" s="105"/>
      <c r="XN566" s="105"/>
      <c r="XO566" s="105"/>
      <c r="XP566" s="105"/>
      <c r="XQ566" s="105"/>
      <c r="XR566" s="105"/>
      <c r="XS566" s="105"/>
      <c r="XT566" s="105"/>
      <c r="XU566" s="105"/>
      <c r="XV566" s="105"/>
      <c r="XW566" s="105"/>
      <c r="XX566" s="105"/>
      <c r="XY566" s="105"/>
      <c r="XZ566" s="105"/>
      <c r="YA566" s="105"/>
      <c r="YB566" s="105"/>
      <c r="YC566" s="105"/>
      <c r="YD566" s="105"/>
      <c r="YE566" s="105"/>
      <c r="YF566" s="105"/>
      <c r="YG566" s="105"/>
      <c r="YH566" s="105"/>
      <c r="YI566" s="105"/>
      <c r="YJ566" s="105"/>
      <c r="YK566" s="105"/>
      <c r="YL566" s="105"/>
      <c r="YM566" s="105"/>
      <c r="YN566" s="105"/>
      <c r="YO566" s="105"/>
      <c r="YP566" s="105"/>
      <c r="YQ566" s="105"/>
      <c r="YR566" s="105"/>
      <c r="YS566" s="105"/>
      <c r="YT566" s="105"/>
      <c r="YU566" s="105"/>
      <c r="YV566" s="105"/>
      <c r="YW566" s="105"/>
      <c r="YX566" s="105"/>
      <c r="YY566" s="105"/>
      <c r="YZ566" s="105"/>
      <c r="ZA566" s="105"/>
      <c r="ZB566" s="105"/>
      <c r="ZC566" s="105"/>
      <c r="ZD566" s="105"/>
      <c r="ZE566" s="105"/>
      <c r="ZF566" s="105"/>
      <c r="ZG566" s="105"/>
      <c r="ZH566" s="105"/>
      <c r="ZI566" s="105"/>
      <c r="ZJ566" s="105"/>
      <c r="ZK566" s="105"/>
      <c r="ZL566" s="105"/>
      <c r="ZM566" s="105"/>
      <c r="ZN566" s="105"/>
      <c r="ZO566" s="105"/>
      <c r="ZP566" s="105"/>
      <c r="ZQ566" s="105"/>
      <c r="ZR566" s="105"/>
      <c r="ZS566" s="105"/>
      <c r="ZT566" s="105"/>
      <c r="ZU566" s="105"/>
      <c r="ZV566" s="105"/>
      <c r="ZW566" s="105"/>
      <c r="ZX566" s="105"/>
      <c r="ZY566" s="105"/>
      <c r="ZZ566" s="105"/>
      <c r="AAA566" s="105"/>
      <c r="AAB566" s="105"/>
      <c r="AAC566" s="105"/>
      <c r="AAD566" s="105"/>
      <c r="AAE566" s="105"/>
      <c r="AAF566" s="105"/>
      <c r="AAG566" s="105"/>
      <c r="AAH566" s="105"/>
      <c r="AAI566" s="105"/>
      <c r="AAJ566" s="105"/>
      <c r="AAK566" s="105"/>
      <c r="AAL566" s="105"/>
      <c r="AAM566" s="105"/>
      <c r="AAN566" s="105"/>
      <c r="AAO566" s="105"/>
      <c r="AAP566" s="105"/>
      <c r="AAQ566" s="105"/>
      <c r="AAR566" s="105"/>
      <c r="AAS566" s="105"/>
      <c r="AAT566" s="105"/>
      <c r="AAU566" s="105"/>
      <c r="AAV566" s="105"/>
      <c r="AAW566" s="105"/>
      <c r="AAX566" s="105"/>
      <c r="AAY566" s="105"/>
      <c r="AAZ566" s="105"/>
      <c r="ABA566" s="105"/>
      <c r="ABB566" s="105"/>
      <c r="ABC566" s="105"/>
      <c r="ABD566" s="105"/>
      <c r="ABE566" s="105"/>
      <c r="ABF566" s="105"/>
      <c r="ABG566" s="105"/>
      <c r="ABH566" s="105"/>
      <c r="ABI566" s="105"/>
      <c r="ABJ566" s="105"/>
      <c r="ABK566" s="105"/>
      <c r="ABL566" s="105"/>
      <c r="ABM566" s="105"/>
      <c r="ABN566" s="105"/>
      <c r="ABO566" s="105"/>
      <c r="ABP566" s="105"/>
      <c r="ABQ566" s="105"/>
      <c r="ABR566" s="105"/>
      <c r="ABS566" s="105"/>
      <c r="ABT566" s="105"/>
      <c r="ABU566" s="105"/>
      <c r="ABV566" s="105"/>
      <c r="ABW566" s="105"/>
      <c r="ABX566" s="105"/>
      <c r="ABY566" s="105"/>
      <c r="ABZ566" s="105"/>
      <c r="ACA566" s="105"/>
      <c r="ACB566" s="105"/>
      <c r="ACC566" s="105"/>
      <c r="ACD566" s="105"/>
      <c r="ACE566" s="105"/>
      <c r="ACF566" s="105"/>
      <c r="ACG566" s="105"/>
      <c r="ACH566" s="105"/>
      <c r="ACI566" s="105"/>
      <c r="ACJ566" s="105"/>
      <c r="ACK566" s="105"/>
      <c r="ACL566" s="105"/>
      <c r="ACM566" s="105"/>
      <c r="ACN566" s="105"/>
      <c r="ACO566" s="105"/>
      <c r="ACP566" s="105"/>
      <c r="ACQ566" s="105"/>
      <c r="ACR566" s="105"/>
      <c r="ACS566" s="105"/>
      <c r="ACT566" s="105"/>
      <c r="ACU566" s="105"/>
      <c r="ACV566" s="105"/>
      <c r="ACW566" s="105"/>
      <c r="ACX566" s="105"/>
      <c r="ACY566" s="105"/>
      <c r="ACZ566" s="105"/>
      <c r="ADA566" s="105"/>
      <c r="ADB566" s="105"/>
      <c r="ADC566" s="105"/>
      <c r="ADD566" s="105"/>
      <c r="ADE566" s="105"/>
      <c r="ADF566" s="105"/>
      <c r="ADG566" s="105"/>
      <c r="ADH566" s="105"/>
      <c r="ADI566" s="105"/>
      <c r="ADJ566" s="105"/>
      <c r="ADK566" s="105"/>
      <c r="ADL566" s="105"/>
      <c r="ADM566" s="105"/>
      <c r="ADN566" s="105"/>
      <c r="ADO566" s="105"/>
      <c r="ADP566" s="105"/>
      <c r="ADQ566" s="105"/>
      <c r="ADR566" s="105"/>
      <c r="ADS566" s="105"/>
      <c r="ADT566" s="105"/>
      <c r="ADU566" s="105"/>
      <c r="ADV566" s="105"/>
      <c r="ADW566" s="105"/>
      <c r="ADX566" s="105"/>
      <c r="ADY566" s="105"/>
      <c r="ADZ566" s="105"/>
      <c r="AEA566" s="105"/>
      <c r="AEB566" s="105"/>
      <c r="AEC566" s="105"/>
      <c r="AED566" s="105"/>
      <c r="AEE566" s="105"/>
      <c r="AEF566" s="105"/>
      <c r="AEG566" s="105"/>
      <c r="AEH566" s="105"/>
      <c r="AEI566" s="105"/>
      <c r="AEJ566" s="105"/>
      <c r="AEK566" s="105"/>
      <c r="AEL566" s="105"/>
      <c r="AEM566" s="105"/>
      <c r="AEN566" s="105"/>
      <c r="AEO566" s="105"/>
      <c r="AEP566" s="105"/>
      <c r="AEQ566" s="105"/>
      <c r="AER566" s="105"/>
      <c r="AES566" s="105"/>
      <c r="AET566" s="105"/>
      <c r="AEU566" s="105"/>
      <c r="AEV566" s="105"/>
      <c r="AEW566" s="105"/>
      <c r="AEX566" s="105"/>
      <c r="AEY566" s="105"/>
      <c r="AEZ566" s="105"/>
      <c r="AFA566" s="105"/>
      <c r="AFB566" s="105"/>
      <c r="AFC566" s="105"/>
      <c r="AFD566" s="105"/>
      <c r="AFE566" s="105"/>
      <c r="AFF566" s="105"/>
      <c r="AFG566" s="105"/>
      <c r="AFH566" s="105"/>
      <c r="AFI566" s="105"/>
      <c r="AFJ566" s="105"/>
      <c r="AFK566" s="105"/>
      <c r="AFL566" s="105"/>
      <c r="AFM566" s="105"/>
      <c r="AFN566" s="105"/>
      <c r="AFO566" s="105"/>
      <c r="AFP566" s="105"/>
      <c r="AFQ566" s="105"/>
      <c r="AFR566" s="105"/>
      <c r="AFS566" s="105"/>
      <c r="AFT566" s="105"/>
      <c r="AFU566" s="105"/>
      <c r="AFV566" s="105"/>
      <c r="AFW566" s="105"/>
      <c r="AFX566" s="105"/>
      <c r="AFY566" s="105"/>
      <c r="AFZ566" s="105"/>
      <c r="AGA566" s="105"/>
      <c r="AGB566" s="105"/>
      <c r="AGC566" s="105"/>
      <c r="AGD566" s="105"/>
      <c r="AGE566" s="105"/>
      <c r="AGF566" s="105"/>
      <c r="AGG566" s="105"/>
      <c r="AGH566" s="105"/>
      <c r="AGI566" s="105"/>
      <c r="AGJ566" s="105"/>
      <c r="AGK566" s="105"/>
      <c r="AGL566" s="105"/>
      <c r="AGM566" s="105"/>
      <c r="AGN566" s="105"/>
      <c r="AGO566" s="105"/>
      <c r="AGP566" s="105"/>
      <c r="AGQ566" s="105"/>
      <c r="AGR566" s="105"/>
      <c r="AGS566" s="105"/>
      <c r="AGT566" s="105"/>
      <c r="AGU566" s="105"/>
      <c r="AGV566" s="105"/>
      <c r="AGW566" s="105"/>
      <c r="AGX566" s="105"/>
      <c r="AGY566" s="105"/>
      <c r="AGZ566" s="105"/>
      <c r="AHA566" s="105"/>
      <c r="AHB566" s="105"/>
      <c r="AHC566" s="105"/>
      <c r="AHD566" s="105"/>
      <c r="AHE566" s="105"/>
      <c r="AHF566" s="105"/>
      <c r="AHG566" s="105"/>
      <c r="AHH566" s="105"/>
      <c r="AHI566" s="105"/>
      <c r="AHJ566" s="105"/>
      <c r="AHK566" s="105"/>
      <c r="AHL566" s="105"/>
      <c r="AHM566" s="105"/>
      <c r="AHN566" s="105"/>
      <c r="AHO566" s="105"/>
      <c r="AHP566" s="105"/>
      <c r="AHQ566" s="105"/>
      <c r="AHR566" s="105"/>
      <c r="AHS566" s="105"/>
      <c r="AHT566" s="105"/>
      <c r="AHU566" s="105"/>
      <c r="AHV566" s="105"/>
      <c r="AHW566" s="105"/>
      <c r="AHX566" s="105"/>
      <c r="AHY566" s="105"/>
      <c r="AHZ566" s="105"/>
      <c r="AIA566" s="105"/>
      <c r="AIB566" s="105"/>
      <c r="AIC566" s="105"/>
      <c r="AID566" s="105"/>
      <c r="AIE566" s="105"/>
      <c r="AIF566" s="105"/>
      <c r="AIG566" s="105"/>
      <c r="AIH566" s="105"/>
      <c r="AII566" s="105"/>
      <c r="AIJ566" s="105"/>
      <c r="AIK566" s="105"/>
      <c r="AIL566" s="105"/>
      <c r="AIM566" s="105"/>
      <c r="AIN566" s="105"/>
      <c r="AIO566" s="105"/>
      <c r="AIP566" s="105"/>
      <c r="AIQ566" s="105"/>
      <c r="AIR566" s="105"/>
      <c r="AIS566" s="105"/>
      <c r="AIT566" s="105"/>
      <c r="AIU566" s="105"/>
      <c r="AIV566" s="105"/>
      <c r="AIW566" s="105"/>
      <c r="AIX566" s="105"/>
      <c r="AIY566" s="105"/>
      <c r="AIZ566" s="105"/>
      <c r="AJA566" s="105"/>
      <c r="AJB566" s="105"/>
      <c r="AJC566" s="105"/>
      <c r="AJD566" s="105"/>
      <c r="AJE566" s="105"/>
      <c r="AJF566" s="105"/>
      <c r="AJG566" s="105"/>
      <c r="AJH566" s="105"/>
      <c r="AJI566" s="105"/>
      <c r="AJJ566" s="105"/>
      <c r="AJK566" s="105"/>
      <c r="AJL566" s="105"/>
      <c r="AJM566" s="105"/>
      <c r="AJN566" s="105"/>
      <c r="AJO566" s="105"/>
      <c r="AJP566" s="105"/>
      <c r="AJQ566" s="105"/>
      <c r="AJR566" s="105"/>
      <c r="AJS566" s="105"/>
      <c r="AJT566" s="105"/>
      <c r="AJU566" s="105"/>
      <c r="AJV566" s="105"/>
      <c r="AJW566" s="105"/>
      <c r="AJX566" s="105"/>
      <c r="AJY566" s="105"/>
      <c r="AJZ566" s="105"/>
      <c r="AKA566" s="105"/>
      <c r="AKB566" s="105"/>
      <c r="AKC566" s="105"/>
      <c r="AKD566" s="105"/>
      <c r="AKE566" s="105"/>
      <c r="AKF566" s="105"/>
      <c r="AKG566" s="105"/>
      <c r="AKH566" s="105"/>
      <c r="AKI566" s="105"/>
      <c r="AKJ566" s="105"/>
      <c r="AKK566" s="105"/>
      <c r="AKL566" s="105"/>
      <c r="AKM566" s="105"/>
      <c r="AKN566" s="105"/>
      <c r="AKO566" s="105"/>
      <c r="AKP566" s="105"/>
      <c r="AKQ566" s="105"/>
      <c r="AKR566" s="105"/>
      <c r="AKS566" s="105"/>
      <c r="AKT566" s="105"/>
      <c r="AKU566" s="105"/>
      <c r="AKV566" s="105"/>
      <c r="AKW566" s="105"/>
      <c r="AKX566" s="105"/>
      <c r="AKY566" s="105"/>
      <c r="AKZ566" s="105"/>
      <c r="ALA566" s="105"/>
      <c r="ALB566" s="105"/>
      <c r="ALC566" s="105"/>
      <c r="ALD566" s="105"/>
      <c r="ALE566" s="105"/>
      <c r="ALF566" s="105"/>
      <c r="ALG566" s="105"/>
      <c r="ALH566" s="105"/>
      <c r="ALI566" s="105"/>
      <c r="ALJ566" s="105"/>
      <c r="ALK566" s="105"/>
      <c r="ALL566" s="105"/>
      <c r="ALM566" s="105"/>
      <c r="ALN566" s="105"/>
      <c r="ALO566" s="105"/>
      <c r="ALP566" s="105"/>
      <c r="ALQ566" s="105"/>
      <c r="ALR566" s="105"/>
      <c r="ALS566" s="105"/>
      <c r="ALT566" s="105"/>
      <c r="ALU566" s="105"/>
      <c r="ALV566" s="105"/>
      <c r="ALW566" s="105"/>
      <c r="ALX566" s="105"/>
      <c r="ALY566" s="105"/>
      <c r="ALZ566" s="105"/>
      <c r="AMA566" s="105"/>
      <c r="AMB566" s="105"/>
      <c r="AMC566" s="105"/>
      <c r="AMD566" s="105"/>
      <c r="AME566" s="105"/>
      <c r="AMF566" s="105"/>
      <c r="AMG566" s="105"/>
      <c r="AMH566" s="105"/>
      <c r="AMI566" s="105"/>
      <c r="AMJ566" s="105"/>
      <c r="AMK566" s="105"/>
      <c r="AML566" s="105"/>
      <c r="AMM566" s="105"/>
      <c r="AMN566" s="105"/>
      <c r="AMO566" s="105"/>
      <c r="AMP566" s="105"/>
      <c r="AMQ566" s="105"/>
      <c r="AMR566" s="105"/>
      <c r="AMS566" s="105"/>
      <c r="AMT566" s="105"/>
      <c r="AMU566" s="105"/>
      <c r="AMV566" s="105"/>
      <c r="AMW566" s="105"/>
      <c r="AMX566" s="105"/>
      <c r="AMY566" s="105"/>
      <c r="AMZ566" s="105"/>
      <c r="ANA566" s="105"/>
      <c r="ANB566" s="105"/>
      <c r="ANC566" s="105"/>
      <c r="AND566" s="105"/>
      <c r="ANE566" s="105"/>
      <c r="ANF566" s="105"/>
      <c r="ANG566" s="105"/>
      <c r="ANH566" s="105"/>
      <c r="ANI566" s="105"/>
      <c r="ANJ566" s="105"/>
      <c r="ANK566" s="105"/>
      <c r="ANL566" s="105"/>
      <c r="ANM566" s="105"/>
      <c r="ANN566" s="105"/>
      <c r="ANO566" s="105"/>
      <c r="ANP566" s="105"/>
      <c r="ANQ566" s="105"/>
      <c r="ANR566" s="105"/>
      <c r="ANS566" s="105"/>
      <c r="ANT566" s="105"/>
      <c r="ANU566" s="105"/>
      <c r="ANV566" s="105"/>
      <c r="ANW566" s="105"/>
      <c r="ANX566" s="105"/>
      <c r="ANY566" s="105"/>
      <c r="ANZ566" s="105"/>
      <c r="AOA566" s="105"/>
      <c r="AOB566" s="105"/>
      <c r="AOC566" s="105"/>
      <c r="AOD566" s="105"/>
      <c r="AOE566" s="105"/>
      <c r="AOF566" s="105"/>
      <c r="AOG566" s="105"/>
      <c r="AOH566" s="105"/>
      <c r="AOI566" s="105"/>
      <c r="AOJ566" s="105"/>
      <c r="AOK566" s="105"/>
      <c r="AOL566" s="105"/>
      <c r="AOM566" s="105"/>
      <c r="AON566" s="105"/>
      <c r="AOO566" s="105"/>
      <c r="AOP566" s="105"/>
      <c r="AOQ566" s="105"/>
      <c r="AOR566" s="105"/>
      <c r="AOS566" s="105"/>
      <c r="AOT566" s="105"/>
      <c r="AOU566" s="105"/>
      <c r="AOV566" s="105"/>
      <c r="AOW566" s="105"/>
      <c r="AOX566" s="105"/>
      <c r="AOY566" s="105"/>
      <c r="AOZ566" s="105"/>
      <c r="APA566" s="105"/>
      <c r="APB566" s="105"/>
      <c r="APC566" s="105"/>
      <c r="APD566" s="105"/>
      <c r="APE566" s="105"/>
      <c r="APF566" s="105"/>
      <c r="APG566" s="105"/>
      <c r="APH566" s="105"/>
      <c r="API566" s="105"/>
      <c r="APJ566" s="105"/>
      <c r="APK566" s="105"/>
      <c r="APL566" s="105"/>
      <c r="APM566" s="105"/>
      <c r="APN566" s="105"/>
      <c r="APO566" s="105"/>
      <c r="APP566" s="105"/>
      <c r="APQ566" s="105"/>
      <c r="APR566" s="105"/>
      <c r="APS566" s="105"/>
      <c r="APT566" s="105"/>
      <c r="APU566" s="105"/>
      <c r="APV566" s="105"/>
      <c r="APW566" s="105"/>
      <c r="APX566" s="105"/>
      <c r="APY566" s="105"/>
      <c r="APZ566" s="105"/>
      <c r="AQA566" s="105"/>
      <c r="AQB566" s="105"/>
      <c r="AQC566" s="105"/>
      <c r="AQD566" s="105"/>
      <c r="AQE566" s="105"/>
      <c r="AQF566" s="105"/>
      <c r="AQG566" s="105"/>
      <c r="AQH566" s="105"/>
      <c r="AQI566" s="105"/>
      <c r="AQJ566" s="105"/>
      <c r="AQK566" s="105"/>
      <c r="AQL566" s="105"/>
      <c r="AQM566" s="105"/>
      <c r="AQN566" s="105"/>
      <c r="AQO566" s="105"/>
      <c r="AQP566" s="105"/>
      <c r="AQQ566" s="105"/>
      <c r="AQR566" s="105"/>
      <c r="AQS566" s="105"/>
      <c r="AQT566" s="105"/>
      <c r="AQU566" s="105"/>
      <c r="AQV566" s="105"/>
      <c r="AQW566" s="105"/>
      <c r="AQX566" s="105"/>
      <c r="AQY566" s="105"/>
      <c r="AQZ566" s="105"/>
      <c r="ARA566" s="105"/>
      <c r="ARB566" s="105"/>
      <c r="ARC566" s="105"/>
      <c r="ARD566" s="105"/>
      <c r="ARE566" s="105"/>
      <c r="ARF566" s="105"/>
      <c r="ARG566" s="105"/>
      <c r="ARH566" s="105"/>
      <c r="ARI566" s="105"/>
      <c r="ARJ566" s="105"/>
      <c r="ARK566" s="105"/>
      <c r="ARL566" s="105"/>
      <c r="ARM566" s="105"/>
      <c r="ARN566" s="105"/>
      <c r="ARO566" s="105"/>
      <c r="ARP566" s="105"/>
      <c r="ARQ566" s="105"/>
      <c r="ARR566" s="105"/>
      <c r="ARS566" s="105"/>
      <c r="ART566" s="105"/>
      <c r="ARU566" s="105"/>
      <c r="ARV566" s="105"/>
      <c r="ARW566" s="105"/>
      <c r="ARX566" s="105"/>
      <c r="ARY566" s="105"/>
      <c r="ARZ566" s="105"/>
      <c r="ASA566" s="105"/>
      <c r="ASB566" s="105"/>
      <c r="ASC566" s="105"/>
      <c r="ASD566" s="105"/>
      <c r="ASE566" s="105"/>
      <c r="ASF566" s="105"/>
      <c r="ASG566" s="105"/>
      <c r="ASH566" s="105"/>
      <c r="ASI566" s="105"/>
      <c r="ASJ566" s="105"/>
      <c r="ASK566" s="105"/>
      <c r="ASL566" s="105"/>
      <c r="ASM566" s="105"/>
      <c r="ASN566" s="105"/>
      <c r="ASO566" s="105"/>
      <c r="ASP566" s="105"/>
      <c r="ASQ566" s="105"/>
      <c r="ASR566" s="105"/>
      <c r="ASS566" s="105"/>
      <c r="AST566" s="105"/>
      <c r="ASU566" s="105"/>
      <c r="ASV566" s="105"/>
      <c r="ASW566" s="105"/>
      <c r="ASX566" s="105"/>
      <c r="ASY566" s="105"/>
      <c r="ASZ566" s="105"/>
      <c r="ATA566" s="105"/>
      <c r="ATB566" s="105"/>
      <c r="ATC566" s="105"/>
      <c r="ATD566" s="105"/>
      <c r="ATE566" s="105"/>
      <c r="ATF566" s="105"/>
      <c r="ATG566" s="105"/>
      <c r="ATH566" s="105"/>
      <c r="ATI566" s="105"/>
      <c r="ATJ566" s="105"/>
      <c r="ATK566" s="105"/>
      <c r="ATL566" s="105"/>
      <c r="ATM566" s="105"/>
      <c r="ATN566" s="105"/>
      <c r="ATO566" s="105"/>
      <c r="ATP566" s="105"/>
      <c r="ATQ566" s="105"/>
      <c r="ATR566" s="105"/>
      <c r="ATS566" s="105"/>
      <c r="ATT566" s="105"/>
      <c r="ATU566" s="105"/>
      <c r="ATV566" s="105"/>
      <c r="ATW566" s="105"/>
      <c r="ATX566" s="105"/>
      <c r="ATY566" s="105"/>
      <c r="ATZ566" s="105"/>
      <c r="AUA566" s="105"/>
      <c r="AUB566" s="105"/>
      <c r="AUC566" s="105"/>
      <c r="AUD566" s="105"/>
      <c r="AUE566" s="105"/>
      <c r="AUF566" s="105"/>
      <c r="AUG566" s="105"/>
      <c r="AUH566" s="105"/>
      <c r="AUI566" s="105"/>
      <c r="AUJ566" s="105"/>
      <c r="AUK566" s="105"/>
      <c r="AUL566" s="105"/>
      <c r="AUM566" s="105"/>
      <c r="AUN566" s="105"/>
      <c r="AUO566" s="105"/>
      <c r="AUP566" s="105"/>
      <c r="AUQ566" s="105"/>
      <c r="AUR566" s="105"/>
      <c r="AUS566" s="105"/>
      <c r="AUT566" s="105"/>
      <c r="AUU566" s="105"/>
      <c r="AUV566" s="105"/>
      <c r="AUW566" s="105"/>
      <c r="AUX566" s="105"/>
      <c r="AUY566" s="105"/>
      <c r="AUZ566" s="105"/>
      <c r="AVA566" s="105"/>
      <c r="AVB566" s="105"/>
      <c r="AVC566" s="105"/>
      <c r="AVD566" s="105"/>
      <c r="AVE566" s="105"/>
      <c r="AVF566" s="105"/>
      <c r="AVG566" s="105"/>
      <c r="AVH566" s="105"/>
      <c r="AVI566" s="105"/>
      <c r="AVJ566" s="105"/>
      <c r="AVK566" s="105"/>
      <c r="AVL566" s="105"/>
      <c r="AVM566" s="105"/>
      <c r="AVN566" s="105"/>
      <c r="AVO566" s="105"/>
      <c r="AVP566" s="105"/>
      <c r="AVQ566" s="105"/>
      <c r="AVR566" s="105"/>
      <c r="AVS566" s="105"/>
      <c r="AVT566" s="105"/>
      <c r="AVU566" s="105"/>
      <c r="AVV566" s="105"/>
      <c r="AVW566" s="105"/>
      <c r="AVX566" s="105"/>
      <c r="AVY566" s="105"/>
      <c r="AVZ566" s="105"/>
      <c r="AWA566" s="105"/>
      <c r="AWB566" s="105"/>
      <c r="AWC566" s="105"/>
      <c r="AWD566" s="105"/>
      <c r="AWE566" s="105"/>
      <c r="AWF566" s="105"/>
      <c r="AWG566" s="105"/>
      <c r="AWH566" s="105"/>
      <c r="AWI566" s="105"/>
      <c r="AWJ566" s="105"/>
      <c r="AWK566" s="105"/>
      <c r="AWL566" s="105"/>
      <c r="AWM566" s="105"/>
      <c r="AWN566" s="105"/>
      <c r="AWO566" s="105"/>
      <c r="AWP566" s="105"/>
      <c r="AWQ566" s="105"/>
      <c r="AWR566" s="105"/>
      <c r="AWS566" s="105"/>
      <c r="AWT566" s="105"/>
      <c r="AWU566" s="105"/>
      <c r="AWV566" s="105"/>
      <c r="AWW566" s="105"/>
      <c r="AWX566" s="105"/>
      <c r="AWY566" s="105"/>
      <c r="AWZ566" s="105"/>
      <c r="AXA566" s="105"/>
      <c r="AXB566" s="105"/>
      <c r="AXC566" s="105"/>
      <c r="AXD566" s="105"/>
      <c r="AXE566" s="105"/>
      <c r="AXF566" s="105"/>
      <c r="AXG566" s="105"/>
      <c r="AXH566" s="105"/>
      <c r="AXI566" s="105"/>
      <c r="AXJ566" s="105"/>
      <c r="AXK566" s="105"/>
      <c r="AXL566" s="105"/>
      <c r="AXM566" s="105"/>
      <c r="AXN566" s="105"/>
      <c r="AXO566" s="105"/>
      <c r="AXP566" s="105"/>
      <c r="AXQ566" s="105"/>
      <c r="AXR566" s="105"/>
      <c r="AXS566" s="105"/>
      <c r="AXT566" s="105"/>
      <c r="AXU566" s="105"/>
      <c r="AXV566" s="105"/>
      <c r="AXW566" s="105"/>
      <c r="AXX566" s="105"/>
    </row>
    <row r="567" spans="1:1324" s="131" customFormat="1" ht="15.75" hidden="1" customHeight="1" x14ac:dyDescent="0.2">
      <c r="A567" s="13" t="s">
        <v>1415</v>
      </c>
      <c r="B567" s="62" t="s">
        <v>1410</v>
      </c>
      <c r="C567" s="63" t="s">
        <v>1411</v>
      </c>
      <c r="D567" s="64" t="s">
        <v>1193</v>
      </c>
      <c r="E567" s="51">
        <v>41086</v>
      </c>
      <c r="F567" s="51" t="s">
        <v>1167</v>
      </c>
      <c r="G567" s="30" t="s">
        <v>1186</v>
      </c>
      <c r="H567" s="30">
        <v>42005</v>
      </c>
      <c r="I567" s="30" t="s">
        <v>1065</v>
      </c>
      <c r="J567" s="173"/>
      <c r="K567" s="84" t="s">
        <v>326</v>
      </c>
      <c r="L567" s="87">
        <v>1</v>
      </c>
      <c r="M567" s="87">
        <v>1</v>
      </c>
      <c r="N567" s="84" t="s">
        <v>326</v>
      </c>
      <c r="O567" s="84">
        <v>1</v>
      </c>
      <c r="P567" s="84" t="s">
        <v>326</v>
      </c>
      <c r="Q567" s="84">
        <v>1</v>
      </c>
      <c r="R567" s="84" t="s">
        <v>326</v>
      </c>
      <c r="S567" s="84">
        <v>1</v>
      </c>
      <c r="T567" s="84" t="s">
        <v>49</v>
      </c>
      <c r="U567" s="84">
        <v>1</v>
      </c>
      <c r="V567" s="84">
        <v>1</v>
      </c>
      <c r="W567" s="84">
        <v>0</v>
      </c>
      <c r="X567" s="84">
        <v>0</v>
      </c>
      <c r="Y567" s="84">
        <v>0</v>
      </c>
      <c r="Z567" s="84">
        <v>1</v>
      </c>
      <c r="AA567" s="84">
        <v>0</v>
      </c>
      <c r="AB567" s="83">
        <f>IF((ISERROR(VLOOKUP($A567,RTlist2,40,FALSE)))=TRUE,2,VLOOKUP($A567,RTlist2,40,FALSE))</f>
        <v>2</v>
      </c>
      <c r="AC567" s="83">
        <f>IF((ISERROR(VLOOKUP($A567,RTlist2,41,FALSE)))=TRUE,2,VLOOKUP($A567,RTlist2,41,FALSE))</f>
        <v>2</v>
      </c>
      <c r="AD567" s="83">
        <f>IF((ISERROR(VLOOKUP($A567,RTlist2,36,FALSE)))=TRUE,2,VLOOKUP($A567,RTlist2,36,FALSE))</f>
        <v>2</v>
      </c>
      <c r="AE567" s="83">
        <f>IF((ISERROR(VLOOKUP($A567,RTlist2,37,FALSE)))=TRUE,2,VLOOKUP($A567,RTlist2,37,FALSE))</f>
        <v>2</v>
      </c>
      <c r="AF567" s="103"/>
      <c r="AG567" s="105"/>
    </row>
    <row r="568" spans="1:1324" s="105" customFormat="1" ht="15.75" hidden="1" customHeight="1" x14ac:dyDescent="0.2">
      <c r="A568" s="13" t="s">
        <v>1530</v>
      </c>
      <c r="B568" s="62" t="s">
        <v>1410</v>
      </c>
      <c r="C568" s="63" t="s">
        <v>1411</v>
      </c>
      <c r="D568" s="64" t="s">
        <v>1191</v>
      </c>
      <c r="E568" s="51">
        <v>41285</v>
      </c>
      <c r="F568" s="66" t="s">
        <v>1167</v>
      </c>
      <c r="G568" s="30" t="s">
        <v>1186</v>
      </c>
      <c r="H568" s="30">
        <v>42005</v>
      </c>
      <c r="I568" s="30" t="s">
        <v>1065</v>
      </c>
      <c r="J568" s="173"/>
      <c r="K568" s="84" t="s">
        <v>326</v>
      </c>
      <c r="L568" s="87">
        <v>1</v>
      </c>
      <c r="M568" s="87">
        <v>1</v>
      </c>
      <c r="N568" s="84" t="s">
        <v>326</v>
      </c>
      <c r="O568" s="84">
        <v>1</v>
      </c>
      <c r="P568" s="84" t="s">
        <v>326</v>
      </c>
      <c r="Q568" s="84">
        <v>1</v>
      </c>
      <c r="R568" s="84" t="s">
        <v>326</v>
      </c>
      <c r="S568" s="84">
        <v>1</v>
      </c>
      <c r="T568" s="84" t="s">
        <v>49</v>
      </c>
      <c r="U568" s="84">
        <v>1</v>
      </c>
      <c r="V568" s="84">
        <v>1</v>
      </c>
      <c r="W568" s="84">
        <v>0</v>
      </c>
      <c r="X568" s="87">
        <v>0</v>
      </c>
      <c r="Y568" s="84">
        <v>0</v>
      </c>
      <c r="Z568" s="84">
        <v>0</v>
      </c>
      <c r="AA568" s="87">
        <v>0</v>
      </c>
      <c r="AB568" s="71">
        <v>0</v>
      </c>
      <c r="AC568" s="71">
        <v>0</v>
      </c>
      <c r="AD568" s="71">
        <v>0</v>
      </c>
      <c r="AE568" s="71">
        <v>0</v>
      </c>
      <c r="AF568" s="103"/>
      <c r="AG568" s="131"/>
      <c r="AH568" s="131"/>
      <c r="AI568" s="131"/>
      <c r="AJ568" s="131"/>
      <c r="AK568" s="131"/>
      <c r="AL568" s="131"/>
      <c r="AM568" s="131"/>
      <c r="AN568" s="131"/>
      <c r="AO568" s="131"/>
      <c r="AP568" s="131"/>
      <c r="AQ568" s="131"/>
      <c r="AR568" s="131"/>
      <c r="AS568" s="131"/>
      <c r="AT568" s="131"/>
      <c r="AU568" s="131"/>
      <c r="AV568" s="131"/>
      <c r="AW568" s="131"/>
      <c r="AX568" s="131"/>
      <c r="AY568" s="131"/>
      <c r="AZ568" s="131"/>
      <c r="BA568" s="131"/>
      <c r="BB568" s="131"/>
      <c r="BC568" s="131"/>
      <c r="BD568" s="131"/>
      <c r="BE568" s="131"/>
      <c r="BF568" s="131"/>
      <c r="BG568" s="131"/>
      <c r="BH568" s="131"/>
      <c r="BI568" s="131"/>
      <c r="BJ568" s="131"/>
      <c r="BK568" s="131"/>
      <c r="BL568" s="131"/>
      <c r="BM568" s="131"/>
      <c r="BN568" s="131"/>
      <c r="BO568" s="131"/>
      <c r="BP568" s="131"/>
      <c r="BQ568" s="131"/>
      <c r="BR568" s="131"/>
      <c r="BS568" s="131"/>
      <c r="BT568" s="131"/>
      <c r="BU568" s="131"/>
      <c r="BV568" s="131"/>
      <c r="BW568" s="131"/>
      <c r="BX568" s="131"/>
      <c r="BY568" s="131"/>
      <c r="BZ568" s="131"/>
      <c r="CA568" s="131"/>
      <c r="CB568" s="131"/>
      <c r="CC568" s="131"/>
      <c r="CD568" s="131"/>
      <c r="CE568" s="131"/>
      <c r="CF568" s="131"/>
      <c r="CG568" s="131"/>
      <c r="CH568" s="131"/>
      <c r="CI568" s="131"/>
      <c r="CJ568" s="131"/>
      <c r="CK568" s="131"/>
      <c r="CL568" s="131"/>
      <c r="CM568" s="131"/>
      <c r="CN568" s="131"/>
      <c r="CO568" s="131"/>
      <c r="CP568" s="131"/>
      <c r="CQ568" s="131"/>
      <c r="CR568" s="131"/>
      <c r="CS568" s="131"/>
      <c r="CT568" s="131"/>
      <c r="CU568" s="131"/>
      <c r="CV568" s="131"/>
      <c r="CW568" s="131"/>
      <c r="CX568" s="131"/>
      <c r="CY568" s="131"/>
      <c r="CZ568" s="131"/>
      <c r="DA568" s="131"/>
      <c r="DB568" s="131"/>
      <c r="DC568" s="131"/>
      <c r="DD568" s="131"/>
      <c r="DE568" s="131"/>
      <c r="DF568" s="131"/>
      <c r="DG568" s="131"/>
      <c r="DH568" s="131"/>
      <c r="DI568" s="131"/>
      <c r="DJ568" s="131"/>
      <c r="DK568" s="131"/>
      <c r="DL568" s="131"/>
      <c r="DM568" s="131"/>
      <c r="DN568" s="131"/>
      <c r="DO568" s="131"/>
      <c r="DP568" s="131"/>
      <c r="DQ568" s="131"/>
      <c r="DR568" s="131"/>
      <c r="DS568" s="131"/>
      <c r="DT568" s="131"/>
      <c r="DU568" s="131"/>
      <c r="DV568" s="131"/>
      <c r="DW568" s="131"/>
      <c r="DX568" s="131"/>
      <c r="DY568" s="131"/>
      <c r="DZ568" s="131"/>
      <c r="EA568" s="131"/>
      <c r="EB568" s="131"/>
      <c r="EC568" s="131"/>
      <c r="ED568" s="131"/>
      <c r="EE568" s="131"/>
      <c r="EF568" s="131"/>
      <c r="EG568" s="131"/>
      <c r="EH568" s="131"/>
      <c r="EI568" s="131"/>
      <c r="EJ568" s="131"/>
      <c r="EK568" s="131"/>
      <c r="EL568" s="131"/>
      <c r="EM568" s="131"/>
      <c r="EN568" s="131"/>
      <c r="EO568" s="131"/>
      <c r="EP568" s="131"/>
      <c r="EQ568" s="131"/>
      <c r="ER568" s="131"/>
      <c r="ES568" s="131"/>
      <c r="ET568" s="131"/>
      <c r="EU568" s="131"/>
      <c r="EV568" s="131"/>
      <c r="EW568" s="131"/>
      <c r="EX568" s="131"/>
      <c r="EY568" s="131"/>
      <c r="EZ568" s="131"/>
      <c r="FA568" s="131"/>
      <c r="FB568" s="131"/>
      <c r="FC568" s="131"/>
      <c r="FD568" s="131"/>
      <c r="FE568" s="131"/>
      <c r="FF568" s="131"/>
      <c r="FG568" s="131"/>
      <c r="FH568" s="131"/>
      <c r="FI568" s="131"/>
      <c r="FJ568" s="131"/>
      <c r="FK568" s="131"/>
      <c r="FL568" s="131"/>
      <c r="FM568" s="131"/>
      <c r="FN568" s="131"/>
      <c r="FO568" s="131"/>
      <c r="FP568" s="131"/>
      <c r="FQ568" s="131"/>
      <c r="FR568" s="131"/>
      <c r="FS568" s="131"/>
      <c r="FT568" s="131"/>
      <c r="FU568" s="131"/>
      <c r="FV568" s="131"/>
      <c r="FW568" s="131"/>
      <c r="FX568" s="131"/>
      <c r="FY568" s="131"/>
      <c r="FZ568" s="131"/>
      <c r="GA568" s="131"/>
      <c r="GB568" s="131"/>
      <c r="GC568" s="131"/>
      <c r="GD568" s="131"/>
      <c r="GE568" s="131"/>
      <c r="GF568" s="131"/>
      <c r="GG568" s="131"/>
      <c r="GH568" s="131"/>
      <c r="GI568" s="131"/>
      <c r="GJ568" s="131"/>
      <c r="GK568" s="131"/>
      <c r="GL568" s="131"/>
      <c r="GM568" s="131"/>
      <c r="GN568" s="131"/>
      <c r="GO568" s="131"/>
      <c r="GP568" s="131"/>
      <c r="GQ568" s="131"/>
      <c r="GR568" s="131"/>
      <c r="GS568" s="131"/>
      <c r="GT568" s="131"/>
      <c r="GU568" s="131"/>
      <c r="GV568" s="131"/>
      <c r="GW568" s="131"/>
      <c r="GX568" s="131"/>
      <c r="GY568" s="131"/>
      <c r="GZ568" s="131"/>
      <c r="HA568" s="131"/>
      <c r="HB568" s="131"/>
      <c r="HC568" s="131"/>
      <c r="HD568" s="131"/>
      <c r="HE568" s="131"/>
      <c r="HF568" s="131"/>
      <c r="HG568" s="131"/>
      <c r="HH568" s="131"/>
      <c r="HI568" s="131"/>
      <c r="HJ568" s="131"/>
      <c r="HK568" s="131"/>
      <c r="HL568" s="131"/>
      <c r="HM568" s="131"/>
      <c r="HN568" s="131"/>
      <c r="HO568" s="131"/>
      <c r="HP568" s="131"/>
      <c r="HQ568" s="131"/>
      <c r="HR568" s="131"/>
      <c r="HS568" s="131"/>
      <c r="HT568" s="131"/>
      <c r="HU568" s="131"/>
      <c r="HV568" s="131"/>
      <c r="HW568" s="131"/>
      <c r="HX568" s="131"/>
      <c r="HY568" s="131"/>
      <c r="HZ568" s="131"/>
      <c r="IA568" s="131"/>
      <c r="IB568" s="131"/>
      <c r="IC568" s="131"/>
      <c r="ID568" s="131"/>
      <c r="IE568" s="131"/>
      <c r="IF568" s="131"/>
      <c r="IG568" s="131"/>
      <c r="IH568" s="131"/>
      <c r="II568" s="131"/>
      <c r="IJ568" s="131"/>
      <c r="IK568" s="131"/>
      <c r="IL568" s="131"/>
      <c r="IM568" s="131"/>
      <c r="IN568" s="131"/>
      <c r="IO568" s="131"/>
      <c r="IP568" s="131"/>
      <c r="IQ568" s="131"/>
      <c r="IR568" s="131"/>
      <c r="IS568" s="131"/>
      <c r="IT568" s="131"/>
      <c r="IU568" s="131"/>
      <c r="IV568" s="131"/>
      <c r="IW568" s="131"/>
      <c r="IX568" s="131"/>
      <c r="IY568" s="131"/>
      <c r="IZ568" s="131"/>
      <c r="JA568" s="131"/>
      <c r="JB568" s="131"/>
      <c r="JC568" s="131"/>
      <c r="JD568" s="131"/>
      <c r="JE568" s="131"/>
      <c r="JF568" s="131"/>
      <c r="JG568" s="131"/>
      <c r="JH568" s="131"/>
      <c r="JI568" s="131"/>
      <c r="JJ568" s="131"/>
      <c r="JK568" s="131"/>
      <c r="JL568" s="131"/>
      <c r="JM568" s="131"/>
      <c r="JN568" s="131"/>
      <c r="JO568" s="131"/>
      <c r="JP568" s="131"/>
      <c r="JQ568" s="131"/>
      <c r="JR568" s="131"/>
      <c r="JS568" s="131"/>
      <c r="JT568" s="131"/>
      <c r="JU568" s="131"/>
      <c r="JV568" s="131"/>
      <c r="JW568" s="131"/>
      <c r="JX568" s="131"/>
      <c r="JY568" s="131"/>
      <c r="JZ568" s="131"/>
      <c r="KA568" s="131"/>
      <c r="KB568" s="131"/>
      <c r="KC568" s="131"/>
      <c r="KD568" s="131"/>
      <c r="KE568" s="131"/>
      <c r="KF568" s="131"/>
      <c r="KG568" s="131"/>
      <c r="KH568" s="131"/>
      <c r="KI568" s="131"/>
      <c r="KJ568" s="131"/>
      <c r="KK568" s="131"/>
      <c r="KL568" s="131"/>
      <c r="KM568" s="131"/>
      <c r="KN568" s="131"/>
      <c r="KO568" s="131"/>
      <c r="KP568" s="131"/>
      <c r="KQ568" s="131"/>
      <c r="KR568" s="131"/>
      <c r="KS568" s="131"/>
      <c r="KT568" s="131"/>
      <c r="KU568" s="131"/>
      <c r="KV568" s="131"/>
      <c r="KW568" s="131"/>
      <c r="KX568" s="131"/>
      <c r="KY568" s="131"/>
      <c r="KZ568" s="131"/>
      <c r="LA568" s="131"/>
      <c r="LB568" s="131"/>
      <c r="LC568" s="131"/>
      <c r="LD568" s="131"/>
      <c r="LE568" s="131"/>
      <c r="LF568" s="131"/>
      <c r="LG568" s="131"/>
      <c r="LH568" s="131"/>
      <c r="LI568" s="131"/>
      <c r="LJ568" s="131"/>
      <c r="LK568" s="131"/>
      <c r="LL568" s="131"/>
      <c r="LM568" s="131"/>
      <c r="LN568" s="131"/>
      <c r="LO568" s="131"/>
      <c r="LP568" s="131"/>
      <c r="LQ568" s="131"/>
      <c r="LR568" s="131"/>
      <c r="LS568" s="131"/>
      <c r="LT568" s="131"/>
      <c r="LU568" s="131"/>
      <c r="LV568" s="131"/>
      <c r="LW568" s="131"/>
      <c r="LX568" s="131"/>
      <c r="LY568" s="131"/>
      <c r="LZ568" s="131"/>
      <c r="MA568" s="131"/>
      <c r="MB568" s="131"/>
      <c r="MC568" s="131"/>
      <c r="MD568" s="131"/>
      <c r="ME568" s="131"/>
      <c r="MF568" s="131"/>
      <c r="MG568" s="131"/>
      <c r="MH568" s="131"/>
      <c r="MI568" s="131"/>
      <c r="MJ568" s="131"/>
      <c r="MK568" s="131"/>
      <c r="ML568" s="131"/>
      <c r="MM568" s="131"/>
      <c r="MN568" s="131"/>
      <c r="MO568" s="131"/>
      <c r="MP568" s="131"/>
      <c r="MQ568" s="131"/>
      <c r="MR568" s="131"/>
      <c r="MS568" s="131"/>
      <c r="MT568" s="131"/>
      <c r="MU568" s="131"/>
      <c r="MV568" s="131"/>
      <c r="MW568" s="131"/>
      <c r="MX568" s="131"/>
      <c r="MY568" s="131"/>
      <c r="MZ568" s="131"/>
      <c r="NA568" s="131"/>
      <c r="NB568" s="131"/>
      <c r="NC568" s="131"/>
      <c r="ND568" s="131"/>
      <c r="NE568" s="131"/>
      <c r="NF568" s="131"/>
      <c r="NG568" s="131"/>
      <c r="NH568" s="131"/>
      <c r="NI568" s="131"/>
      <c r="NJ568" s="131"/>
      <c r="NK568" s="131"/>
      <c r="NL568" s="131"/>
      <c r="NM568" s="131"/>
      <c r="NN568" s="131"/>
      <c r="NO568" s="131"/>
      <c r="NP568" s="131"/>
      <c r="NQ568" s="131"/>
      <c r="NR568" s="131"/>
      <c r="NS568" s="131"/>
      <c r="NT568" s="131"/>
      <c r="NU568" s="131"/>
      <c r="NV568" s="131"/>
      <c r="NW568" s="131"/>
      <c r="NX568" s="131"/>
      <c r="NY568" s="131"/>
      <c r="NZ568" s="131"/>
      <c r="OA568" s="131"/>
      <c r="OB568" s="131"/>
      <c r="OC568" s="131"/>
      <c r="OD568" s="131"/>
      <c r="OE568" s="131"/>
      <c r="OF568" s="131"/>
      <c r="OG568" s="131"/>
      <c r="OH568" s="131"/>
      <c r="OI568" s="131"/>
      <c r="OJ568" s="131"/>
      <c r="OK568" s="131"/>
      <c r="OL568" s="131"/>
      <c r="OM568" s="131"/>
      <c r="ON568" s="131"/>
      <c r="OO568" s="131"/>
      <c r="OP568" s="131"/>
      <c r="OQ568" s="131"/>
      <c r="OR568" s="131"/>
      <c r="OS568" s="131"/>
      <c r="OT568" s="131"/>
      <c r="OU568" s="131"/>
      <c r="OV568" s="131"/>
      <c r="OW568" s="131"/>
      <c r="OX568" s="131"/>
      <c r="OY568" s="131"/>
      <c r="OZ568" s="131"/>
      <c r="PA568" s="131"/>
      <c r="PB568" s="131"/>
      <c r="PC568" s="131"/>
      <c r="PD568" s="131"/>
      <c r="PE568" s="131"/>
      <c r="PF568" s="131"/>
      <c r="PG568" s="131"/>
      <c r="PH568" s="131"/>
      <c r="PI568" s="131"/>
      <c r="PJ568" s="131"/>
      <c r="PK568" s="131"/>
      <c r="PL568" s="131"/>
      <c r="PM568" s="131"/>
      <c r="PN568" s="131"/>
      <c r="PO568" s="131"/>
      <c r="PP568" s="131"/>
      <c r="PQ568" s="131"/>
      <c r="PR568" s="131"/>
      <c r="PS568" s="131"/>
      <c r="PT568" s="131"/>
      <c r="PU568" s="131"/>
      <c r="PV568" s="131"/>
      <c r="PW568" s="131"/>
      <c r="PX568" s="131"/>
      <c r="PY568" s="131"/>
      <c r="PZ568" s="131"/>
      <c r="QA568" s="131"/>
      <c r="QB568" s="131"/>
      <c r="QC568" s="131"/>
      <c r="QD568" s="131"/>
      <c r="QE568" s="131"/>
      <c r="QF568" s="131"/>
      <c r="QG568" s="131"/>
      <c r="QH568" s="131"/>
      <c r="QI568" s="131"/>
      <c r="QJ568" s="131"/>
      <c r="QK568" s="131"/>
      <c r="QL568" s="131"/>
      <c r="QM568" s="131"/>
      <c r="QN568" s="131"/>
      <c r="QO568" s="131"/>
      <c r="QP568" s="131"/>
      <c r="QQ568" s="131"/>
      <c r="QR568" s="131"/>
      <c r="QS568" s="131"/>
      <c r="QT568" s="131"/>
      <c r="QU568" s="131"/>
      <c r="QV568" s="131"/>
      <c r="QW568" s="131"/>
      <c r="QX568" s="131"/>
      <c r="QY568" s="131"/>
      <c r="QZ568" s="131"/>
      <c r="RA568" s="131"/>
      <c r="RB568" s="131"/>
      <c r="RC568" s="131"/>
      <c r="RD568" s="131"/>
      <c r="RE568" s="131"/>
      <c r="RF568" s="131"/>
      <c r="RG568" s="131"/>
      <c r="RH568" s="131"/>
      <c r="RI568" s="131"/>
      <c r="RJ568" s="131"/>
      <c r="RK568" s="131"/>
      <c r="RL568" s="131"/>
      <c r="RM568" s="131"/>
      <c r="RN568" s="131"/>
      <c r="RO568" s="131"/>
      <c r="RP568" s="131"/>
      <c r="RQ568" s="131"/>
      <c r="RR568" s="131"/>
      <c r="RS568" s="131"/>
      <c r="RT568" s="131"/>
      <c r="RU568" s="131"/>
      <c r="RV568" s="131"/>
      <c r="RW568" s="131"/>
      <c r="RX568" s="131"/>
      <c r="RY568" s="131"/>
      <c r="RZ568" s="131"/>
      <c r="SA568" s="131"/>
      <c r="SB568" s="131"/>
      <c r="SC568" s="131"/>
      <c r="SD568" s="131"/>
      <c r="SE568" s="131"/>
      <c r="SF568" s="131"/>
      <c r="SG568" s="131"/>
      <c r="SH568" s="131"/>
      <c r="SI568" s="131"/>
      <c r="SJ568" s="131"/>
      <c r="SK568" s="131"/>
      <c r="SL568" s="131"/>
      <c r="SM568" s="131"/>
      <c r="SN568" s="131"/>
      <c r="SO568" s="131"/>
      <c r="SP568" s="131"/>
      <c r="SQ568" s="131"/>
      <c r="SR568" s="131"/>
      <c r="SS568" s="131"/>
      <c r="ST568" s="131"/>
      <c r="SU568" s="131"/>
      <c r="SV568" s="131"/>
      <c r="SW568" s="131"/>
      <c r="SX568" s="131"/>
      <c r="SY568" s="131"/>
      <c r="SZ568" s="131"/>
      <c r="TA568" s="131"/>
      <c r="TB568" s="131"/>
      <c r="TC568" s="131"/>
      <c r="TD568" s="131"/>
      <c r="TE568" s="131"/>
      <c r="TF568" s="131"/>
      <c r="TG568" s="131"/>
      <c r="TH568" s="131"/>
      <c r="TI568" s="131"/>
      <c r="TJ568" s="131"/>
      <c r="TK568" s="131"/>
      <c r="TL568" s="131"/>
      <c r="TM568" s="131"/>
      <c r="TN568" s="131"/>
      <c r="TO568" s="131"/>
      <c r="TP568" s="131"/>
      <c r="TQ568" s="131"/>
      <c r="TR568" s="131"/>
      <c r="TS568" s="131"/>
      <c r="TT568" s="131"/>
      <c r="TU568" s="131"/>
      <c r="TV568" s="131"/>
      <c r="TW568" s="131"/>
      <c r="TX568" s="131"/>
      <c r="TY568" s="131"/>
      <c r="TZ568" s="131"/>
      <c r="UA568" s="131"/>
      <c r="UB568" s="131"/>
      <c r="UC568" s="131"/>
      <c r="UD568" s="131"/>
      <c r="UE568" s="131"/>
      <c r="UF568" s="131"/>
      <c r="UG568" s="131"/>
      <c r="UH568" s="131"/>
      <c r="UI568" s="131"/>
      <c r="UJ568" s="131"/>
      <c r="UK568" s="131"/>
      <c r="UL568" s="131"/>
      <c r="UM568" s="131"/>
      <c r="UN568" s="131"/>
      <c r="UO568" s="131"/>
      <c r="UP568" s="131"/>
      <c r="UQ568" s="131"/>
      <c r="UR568" s="131"/>
      <c r="US568" s="131"/>
      <c r="UT568" s="131"/>
      <c r="UU568" s="131"/>
      <c r="UV568" s="131"/>
      <c r="UW568" s="131"/>
      <c r="UX568" s="131"/>
      <c r="UY568" s="131"/>
      <c r="UZ568" s="131"/>
      <c r="VA568" s="131"/>
      <c r="VB568" s="131"/>
      <c r="VC568" s="131"/>
      <c r="VD568" s="131"/>
      <c r="VE568" s="131"/>
      <c r="VF568" s="131"/>
      <c r="VG568" s="131"/>
      <c r="VH568" s="131"/>
      <c r="VI568" s="131"/>
      <c r="VJ568" s="131"/>
      <c r="VK568" s="131"/>
      <c r="VL568" s="131"/>
      <c r="VM568" s="131"/>
      <c r="VN568" s="131"/>
      <c r="VO568" s="131"/>
      <c r="VP568" s="131"/>
      <c r="VQ568" s="131"/>
      <c r="VR568" s="131"/>
      <c r="VS568" s="131"/>
      <c r="VT568" s="131"/>
      <c r="VU568" s="131"/>
      <c r="VV568" s="131"/>
      <c r="VW568" s="131"/>
      <c r="VX568" s="131"/>
      <c r="VY568" s="131"/>
      <c r="VZ568" s="131"/>
      <c r="WA568" s="131"/>
      <c r="WB568" s="131"/>
      <c r="WC568" s="131"/>
      <c r="WD568" s="131"/>
      <c r="WE568" s="131"/>
      <c r="WF568" s="131"/>
      <c r="WG568" s="131"/>
      <c r="WH568" s="131"/>
      <c r="WI568" s="131"/>
      <c r="WJ568" s="131"/>
      <c r="WK568" s="131"/>
      <c r="WL568" s="131"/>
      <c r="WM568" s="131"/>
      <c r="WN568" s="131"/>
      <c r="WO568" s="131"/>
      <c r="WP568" s="131"/>
      <c r="WQ568" s="131"/>
      <c r="WR568" s="131"/>
      <c r="WS568" s="131"/>
      <c r="WT568" s="131"/>
      <c r="WU568" s="131"/>
      <c r="WV568" s="131"/>
      <c r="WW568" s="131"/>
      <c r="WX568" s="131"/>
      <c r="WY568" s="131"/>
      <c r="WZ568" s="131"/>
      <c r="XA568" s="131"/>
      <c r="XB568" s="131"/>
      <c r="XC568" s="131"/>
      <c r="XD568" s="131"/>
      <c r="XE568" s="131"/>
      <c r="XF568" s="131"/>
      <c r="XG568" s="131"/>
      <c r="XH568" s="131"/>
      <c r="XI568" s="131"/>
      <c r="XJ568" s="131"/>
      <c r="XK568" s="131"/>
      <c r="XL568" s="131"/>
      <c r="XM568" s="131"/>
      <c r="XN568" s="131"/>
      <c r="XO568" s="131"/>
      <c r="XP568" s="131"/>
      <c r="XQ568" s="131"/>
      <c r="XR568" s="131"/>
      <c r="XS568" s="131"/>
      <c r="XT568" s="131"/>
      <c r="XU568" s="131"/>
      <c r="XV568" s="131"/>
      <c r="XW568" s="131"/>
      <c r="XX568" s="131"/>
      <c r="XY568" s="131"/>
      <c r="XZ568" s="131"/>
      <c r="YA568" s="131"/>
      <c r="YB568" s="131"/>
      <c r="YC568" s="131"/>
      <c r="YD568" s="131"/>
      <c r="YE568" s="131"/>
      <c r="YF568" s="131"/>
      <c r="YG568" s="131"/>
      <c r="YH568" s="131"/>
      <c r="YI568" s="131"/>
      <c r="YJ568" s="131"/>
      <c r="YK568" s="131"/>
      <c r="YL568" s="131"/>
      <c r="YM568" s="131"/>
      <c r="YN568" s="131"/>
      <c r="YO568" s="131"/>
      <c r="YP568" s="131"/>
      <c r="YQ568" s="131"/>
      <c r="YR568" s="131"/>
      <c r="YS568" s="131"/>
      <c r="YT568" s="131"/>
      <c r="YU568" s="131"/>
      <c r="YV568" s="131"/>
      <c r="YW568" s="131"/>
      <c r="YX568" s="131"/>
      <c r="YY568" s="131"/>
      <c r="YZ568" s="131"/>
      <c r="ZA568" s="131"/>
      <c r="ZB568" s="131"/>
      <c r="ZC568" s="131"/>
      <c r="ZD568" s="131"/>
      <c r="ZE568" s="131"/>
      <c r="ZF568" s="131"/>
      <c r="ZG568" s="131"/>
      <c r="ZH568" s="131"/>
      <c r="ZI568" s="131"/>
      <c r="ZJ568" s="131"/>
      <c r="ZK568" s="131"/>
      <c r="ZL568" s="131"/>
      <c r="ZM568" s="131"/>
      <c r="ZN568" s="131"/>
      <c r="ZO568" s="131"/>
      <c r="ZP568" s="131"/>
      <c r="ZQ568" s="131"/>
      <c r="ZR568" s="131"/>
      <c r="ZS568" s="131"/>
      <c r="ZT568" s="131"/>
      <c r="ZU568" s="131"/>
      <c r="ZV568" s="131"/>
      <c r="ZW568" s="131"/>
      <c r="ZX568" s="131"/>
      <c r="ZY568" s="131"/>
      <c r="ZZ568" s="131"/>
      <c r="AAA568" s="131"/>
      <c r="AAB568" s="131"/>
      <c r="AAC568" s="131"/>
      <c r="AAD568" s="131"/>
      <c r="AAE568" s="131"/>
      <c r="AAF568" s="131"/>
      <c r="AAG568" s="131"/>
      <c r="AAH568" s="131"/>
      <c r="AAI568" s="131"/>
      <c r="AAJ568" s="131"/>
      <c r="AAK568" s="131"/>
      <c r="AAL568" s="131"/>
      <c r="AAM568" s="131"/>
      <c r="AAN568" s="131"/>
      <c r="AAO568" s="131"/>
      <c r="AAP568" s="131"/>
      <c r="AAQ568" s="131"/>
      <c r="AAR568" s="131"/>
      <c r="AAS568" s="131"/>
      <c r="AAT568" s="131"/>
      <c r="AAU568" s="131"/>
      <c r="AAV568" s="131"/>
      <c r="AAW568" s="131"/>
      <c r="AAX568" s="131"/>
      <c r="AAY568" s="131"/>
      <c r="AAZ568" s="131"/>
      <c r="ABA568" s="131"/>
      <c r="ABB568" s="131"/>
      <c r="ABC568" s="131"/>
      <c r="ABD568" s="131"/>
      <c r="ABE568" s="131"/>
      <c r="ABF568" s="131"/>
      <c r="ABG568" s="131"/>
      <c r="ABH568" s="131"/>
      <c r="ABI568" s="131"/>
      <c r="ABJ568" s="131"/>
      <c r="ABK568" s="131"/>
      <c r="ABL568" s="131"/>
      <c r="ABM568" s="131"/>
      <c r="ABN568" s="131"/>
      <c r="ABO568" s="131"/>
      <c r="ABP568" s="131"/>
      <c r="ABQ568" s="131"/>
      <c r="ABR568" s="131"/>
      <c r="ABS568" s="131"/>
      <c r="ABT568" s="131"/>
      <c r="ABU568" s="131"/>
      <c r="ABV568" s="131"/>
      <c r="ABW568" s="131"/>
      <c r="ABX568" s="131"/>
      <c r="ABY568" s="131"/>
      <c r="ABZ568" s="131"/>
      <c r="ACA568" s="131"/>
      <c r="ACB568" s="131"/>
      <c r="ACC568" s="131"/>
      <c r="ACD568" s="131"/>
      <c r="ACE568" s="131"/>
      <c r="ACF568" s="131"/>
      <c r="ACG568" s="131"/>
      <c r="ACH568" s="131"/>
      <c r="ACI568" s="131"/>
      <c r="ACJ568" s="131"/>
      <c r="ACK568" s="131"/>
      <c r="ACL568" s="131"/>
      <c r="ACM568" s="131"/>
      <c r="ACN568" s="131"/>
      <c r="ACO568" s="131"/>
      <c r="ACP568" s="131"/>
      <c r="ACQ568" s="131"/>
      <c r="ACR568" s="131"/>
      <c r="ACS568" s="131"/>
      <c r="ACT568" s="131"/>
      <c r="ACU568" s="131"/>
      <c r="ACV568" s="131"/>
      <c r="ACW568" s="131"/>
      <c r="ACX568" s="131"/>
      <c r="ACY568" s="131"/>
      <c r="ACZ568" s="131"/>
      <c r="ADA568" s="131"/>
      <c r="ADB568" s="131"/>
      <c r="ADC568" s="131"/>
      <c r="ADD568" s="131"/>
      <c r="ADE568" s="131"/>
      <c r="ADF568" s="131"/>
      <c r="ADG568" s="131"/>
      <c r="ADH568" s="131"/>
      <c r="ADI568" s="131"/>
      <c r="ADJ568" s="131"/>
      <c r="ADK568" s="131"/>
      <c r="ADL568" s="131"/>
      <c r="ADM568" s="131"/>
      <c r="ADN568" s="131"/>
      <c r="ADO568" s="131"/>
      <c r="ADP568" s="131"/>
      <c r="ADQ568" s="131"/>
      <c r="ADR568" s="131"/>
      <c r="ADS568" s="131"/>
      <c r="ADT568" s="131"/>
      <c r="ADU568" s="131"/>
      <c r="ADV568" s="131"/>
      <c r="ADW568" s="131"/>
      <c r="ADX568" s="131"/>
      <c r="ADY568" s="131"/>
      <c r="ADZ568" s="131"/>
      <c r="AEA568" s="131"/>
      <c r="AEB568" s="131"/>
      <c r="AEC568" s="131"/>
      <c r="AED568" s="131"/>
      <c r="AEE568" s="131"/>
      <c r="AEF568" s="131"/>
      <c r="AEG568" s="131"/>
      <c r="AEH568" s="131"/>
      <c r="AEI568" s="131"/>
      <c r="AEJ568" s="131"/>
      <c r="AEK568" s="131"/>
      <c r="AEL568" s="131"/>
      <c r="AEM568" s="131"/>
      <c r="AEN568" s="131"/>
      <c r="AEO568" s="131"/>
      <c r="AEP568" s="131"/>
      <c r="AEQ568" s="131"/>
      <c r="AER568" s="131"/>
      <c r="AES568" s="131"/>
      <c r="AET568" s="131"/>
      <c r="AEU568" s="131"/>
      <c r="AEV568" s="131"/>
      <c r="AEW568" s="131"/>
      <c r="AEX568" s="131"/>
      <c r="AEY568" s="131"/>
      <c r="AEZ568" s="131"/>
      <c r="AFA568" s="131"/>
      <c r="AFB568" s="131"/>
      <c r="AFC568" s="131"/>
      <c r="AFD568" s="131"/>
      <c r="AFE568" s="131"/>
      <c r="AFF568" s="131"/>
      <c r="AFG568" s="131"/>
      <c r="AFH568" s="131"/>
      <c r="AFI568" s="131"/>
      <c r="AFJ568" s="131"/>
      <c r="AFK568" s="131"/>
      <c r="AFL568" s="131"/>
      <c r="AFM568" s="131"/>
      <c r="AFN568" s="131"/>
      <c r="AFO568" s="131"/>
      <c r="AFP568" s="131"/>
      <c r="AFQ568" s="131"/>
      <c r="AFR568" s="131"/>
      <c r="AFS568" s="131"/>
      <c r="AFT568" s="131"/>
      <c r="AFU568" s="131"/>
      <c r="AFV568" s="131"/>
      <c r="AFW568" s="131"/>
      <c r="AFX568" s="131"/>
      <c r="AFY568" s="131"/>
      <c r="AFZ568" s="131"/>
      <c r="AGA568" s="131"/>
      <c r="AGB568" s="131"/>
      <c r="AGC568" s="131"/>
      <c r="AGD568" s="131"/>
      <c r="AGE568" s="131"/>
      <c r="AGF568" s="131"/>
      <c r="AGG568" s="131"/>
      <c r="AGH568" s="131"/>
      <c r="AGI568" s="131"/>
      <c r="AGJ568" s="131"/>
      <c r="AGK568" s="131"/>
      <c r="AGL568" s="131"/>
      <c r="AGM568" s="131"/>
      <c r="AGN568" s="131"/>
      <c r="AGO568" s="131"/>
      <c r="AGP568" s="131"/>
      <c r="AGQ568" s="131"/>
      <c r="AGR568" s="131"/>
      <c r="AGS568" s="131"/>
      <c r="AGT568" s="131"/>
      <c r="AGU568" s="131"/>
      <c r="AGV568" s="131"/>
      <c r="AGW568" s="131"/>
      <c r="AGX568" s="131"/>
      <c r="AGY568" s="131"/>
      <c r="AGZ568" s="131"/>
      <c r="AHA568" s="131"/>
      <c r="AHB568" s="131"/>
      <c r="AHC568" s="131"/>
      <c r="AHD568" s="131"/>
      <c r="AHE568" s="131"/>
      <c r="AHF568" s="131"/>
      <c r="AHG568" s="131"/>
      <c r="AHH568" s="131"/>
      <c r="AHI568" s="131"/>
      <c r="AHJ568" s="131"/>
      <c r="AHK568" s="131"/>
      <c r="AHL568" s="131"/>
      <c r="AHM568" s="131"/>
      <c r="AHN568" s="131"/>
      <c r="AHO568" s="131"/>
      <c r="AHP568" s="131"/>
      <c r="AHQ568" s="131"/>
      <c r="AHR568" s="131"/>
      <c r="AHS568" s="131"/>
      <c r="AHT568" s="131"/>
      <c r="AHU568" s="131"/>
      <c r="AHV568" s="131"/>
      <c r="AHW568" s="131"/>
      <c r="AHX568" s="131"/>
      <c r="AHY568" s="131"/>
      <c r="AHZ568" s="131"/>
      <c r="AIA568" s="131"/>
      <c r="AIB568" s="131"/>
      <c r="AIC568" s="131"/>
      <c r="AID568" s="131"/>
      <c r="AIE568" s="131"/>
      <c r="AIF568" s="131"/>
      <c r="AIG568" s="131"/>
      <c r="AIH568" s="131"/>
      <c r="AII568" s="131"/>
      <c r="AIJ568" s="131"/>
      <c r="AIK568" s="131"/>
      <c r="AIL568" s="131"/>
      <c r="AIM568" s="131"/>
      <c r="AIN568" s="131"/>
      <c r="AIO568" s="131"/>
      <c r="AIP568" s="131"/>
      <c r="AIQ568" s="131"/>
      <c r="AIR568" s="131"/>
      <c r="AIS568" s="131"/>
      <c r="AIT568" s="131"/>
      <c r="AIU568" s="131"/>
      <c r="AIV568" s="131"/>
      <c r="AIW568" s="131"/>
      <c r="AIX568" s="131"/>
      <c r="AIY568" s="131"/>
      <c r="AIZ568" s="131"/>
      <c r="AJA568" s="131"/>
      <c r="AJB568" s="131"/>
      <c r="AJC568" s="131"/>
      <c r="AJD568" s="131"/>
      <c r="AJE568" s="131"/>
      <c r="AJF568" s="131"/>
      <c r="AJG568" s="131"/>
      <c r="AJH568" s="131"/>
      <c r="AJI568" s="131"/>
      <c r="AJJ568" s="131"/>
      <c r="AJK568" s="131"/>
      <c r="AJL568" s="131"/>
      <c r="AJM568" s="131"/>
      <c r="AJN568" s="131"/>
      <c r="AJO568" s="131"/>
      <c r="AJP568" s="131"/>
      <c r="AJQ568" s="131"/>
      <c r="AJR568" s="131"/>
      <c r="AJS568" s="131"/>
      <c r="AJT568" s="131"/>
      <c r="AJU568" s="131"/>
      <c r="AJV568" s="131"/>
      <c r="AJW568" s="131"/>
      <c r="AJX568" s="131"/>
      <c r="AJY568" s="131"/>
      <c r="AJZ568" s="131"/>
      <c r="AKA568" s="131"/>
      <c r="AKB568" s="131"/>
      <c r="AKC568" s="131"/>
      <c r="AKD568" s="131"/>
      <c r="AKE568" s="131"/>
      <c r="AKF568" s="131"/>
      <c r="AKG568" s="131"/>
      <c r="AKH568" s="131"/>
      <c r="AKI568" s="131"/>
      <c r="AKJ568" s="131"/>
      <c r="AKK568" s="131"/>
      <c r="AKL568" s="131"/>
      <c r="AKM568" s="131"/>
      <c r="AKN568" s="131"/>
      <c r="AKO568" s="131"/>
      <c r="AKP568" s="131"/>
      <c r="AKQ568" s="131"/>
      <c r="AKR568" s="131"/>
      <c r="AKS568" s="131"/>
      <c r="AKT568" s="131"/>
      <c r="AKU568" s="131"/>
      <c r="AKV568" s="131"/>
      <c r="AKW568" s="131"/>
      <c r="AKX568" s="131"/>
      <c r="AKY568" s="131"/>
      <c r="AKZ568" s="131"/>
      <c r="ALA568" s="131"/>
      <c r="ALB568" s="131"/>
      <c r="ALC568" s="131"/>
      <c r="ALD568" s="131"/>
      <c r="ALE568" s="131"/>
      <c r="ALF568" s="131"/>
      <c r="ALG568" s="131"/>
      <c r="ALH568" s="131"/>
      <c r="ALI568" s="131"/>
      <c r="ALJ568" s="131"/>
      <c r="ALK568" s="131"/>
      <c r="ALL568" s="131"/>
      <c r="ALM568" s="131"/>
      <c r="ALN568" s="131"/>
      <c r="ALO568" s="131"/>
      <c r="ALP568" s="131"/>
      <c r="ALQ568" s="131"/>
      <c r="ALR568" s="131"/>
      <c r="ALS568" s="131"/>
      <c r="ALT568" s="131"/>
      <c r="ALU568" s="131"/>
      <c r="ALV568" s="131"/>
      <c r="ALW568" s="131"/>
      <c r="ALX568" s="131"/>
      <c r="ALY568" s="131"/>
      <c r="ALZ568" s="131"/>
      <c r="AMA568" s="131"/>
      <c r="AMB568" s="131"/>
      <c r="AMC568" s="131"/>
      <c r="AMD568" s="131"/>
      <c r="AME568" s="131"/>
      <c r="AMF568" s="131"/>
      <c r="AMG568" s="131"/>
      <c r="AMH568" s="131"/>
      <c r="AMI568" s="131"/>
      <c r="AMJ568" s="131"/>
      <c r="AMK568" s="131"/>
      <c r="AML568" s="131"/>
      <c r="AMM568" s="131"/>
      <c r="AMN568" s="131"/>
      <c r="AMO568" s="131"/>
      <c r="AMP568" s="131"/>
      <c r="AMQ568" s="131"/>
      <c r="AMR568" s="131"/>
      <c r="AMS568" s="131"/>
      <c r="AMT568" s="131"/>
      <c r="AMU568" s="131"/>
      <c r="AMV568" s="131"/>
      <c r="AMW568" s="131"/>
      <c r="AMX568" s="131"/>
      <c r="AMY568" s="131"/>
      <c r="AMZ568" s="131"/>
      <c r="ANA568" s="131"/>
      <c r="ANB568" s="131"/>
      <c r="ANC568" s="131"/>
      <c r="AND568" s="131"/>
      <c r="ANE568" s="131"/>
      <c r="ANF568" s="131"/>
      <c r="ANG568" s="131"/>
      <c r="ANH568" s="131"/>
      <c r="ANI568" s="131"/>
      <c r="ANJ568" s="131"/>
      <c r="ANK568" s="131"/>
      <c r="ANL568" s="131"/>
      <c r="ANM568" s="131"/>
      <c r="ANN568" s="131"/>
      <c r="ANO568" s="131"/>
      <c r="ANP568" s="131"/>
      <c r="ANQ568" s="131"/>
      <c r="ANR568" s="131"/>
      <c r="ANS568" s="131"/>
      <c r="ANT568" s="131"/>
      <c r="ANU568" s="131"/>
      <c r="ANV568" s="131"/>
      <c r="ANW568" s="131"/>
      <c r="ANX568" s="131"/>
      <c r="ANY568" s="131"/>
      <c r="ANZ568" s="131"/>
      <c r="AOA568" s="131"/>
      <c r="AOB568" s="131"/>
      <c r="AOC568" s="131"/>
      <c r="AOD568" s="131"/>
      <c r="AOE568" s="131"/>
      <c r="AOF568" s="131"/>
      <c r="AOG568" s="131"/>
      <c r="AOH568" s="131"/>
      <c r="AOI568" s="131"/>
      <c r="AOJ568" s="131"/>
      <c r="AOK568" s="131"/>
      <c r="AOL568" s="131"/>
      <c r="AOM568" s="131"/>
      <c r="AON568" s="131"/>
      <c r="AOO568" s="131"/>
      <c r="AOP568" s="131"/>
      <c r="AOQ568" s="131"/>
      <c r="AOR568" s="131"/>
      <c r="AOS568" s="131"/>
      <c r="AOT568" s="131"/>
      <c r="AOU568" s="131"/>
      <c r="AOV568" s="131"/>
      <c r="AOW568" s="131"/>
      <c r="AOX568" s="131"/>
      <c r="AOY568" s="131"/>
      <c r="AOZ568" s="131"/>
      <c r="APA568" s="131"/>
      <c r="APB568" s="131"/>
      <c r="APC568" s="131"/>
      <c r="APD568" s="131"/>
      <c r="APE568" s="131"/>
      <c r="APF568" s="131"/>
      <c r="APG568" s="131"/>
      <c r="APH568" s="131"/>
      <c r="API568" s="131"/>
      <c r="APJ568" s="131"/>
      <c r="APK568" s="131"/>
      <c r="APL568" s="131"/>
      <c r="APM568" s="131"/>
      <c r="APN568" s="131"/>
      <c r="APO568" s="131"/>
      <c r="APP568" s="131"/>
      <c r="APQ568" s="131"/>
      <c r="APR568" s="131"/>
      <c r="APS568" s="131"/>
      <c r="APT568" s="131"/>
      <c r="APU568" s="131"/>
      <c r="APV568" s="131"/>
      <c r="APW568" s="131"/>
      <c r="APX568" s="131"/>
      <c r="APY568" s="131"/>
      <c r="APZ568" s="131"/>
      <c r="AQA568" s="131"/>
      <c r="AQB568" s="131"/>
      <c r="AQC568" s="131"/>
      <c r="AQD568" s="131"/>
      <c r="AQE568" s="131"/>
      <c r="AQF568" s="131"/>
      <c r="AQG568" s="131"/>
      <c r="AQH568" s="131"/>
      <c r="AQI568" s="131"/>
      <c r="AQJ568" s="131"/>
      <c r="AQK568" s="131"/>
      <c r="AQL568" s="131"/>
      <c r="AQM568" s="131"/>
      <c r="AQN568" s="131"/>
      <c r="AQO568" s="131"/>
      <c r="AQP568" s="131"/>
      <c r="AQQ568" s="131"/>
      <c r="AQR568" s="131"/>
      <c r="AQS568" s="131"/>
      <c r="AQT568" s="131"/>
      <c r="AQU568" s="131"/>
      <c r="AQV568" s="131"/>
      <c r="AQW568" s="131"/>
      <c r="AQX568" s="131"/>
      <c r="AQY568" s="131"/>
      <c r="AQZ568" s="131"/>
      <c r="ARA568" s="131"/>
      <c r="ARB568" s="131"/>
      <c r="ARC568" s="131"/>
      <c r="ARD568" s="131"/>
      <c r="ARE568" s="131"/>
      <c r="ARF568" s="131"/>
      <c r="ARG568" s="131"/>
      <c r="ARH568" s="131"/>
      <c r="ARI568" s="131"/>
      <c r="ARJ568" s="131"/>
      <c r="ARK568" s="131"/>
      <c r="ARL568" s="131"/>
      <c r="ARM568" s="131"/>
      <c r="ARN568" s="131"/>
      <c r="ARO568" s="131"/>
      <c r="ARP568" s="131"/>
      <c r="ARQ568" s="131"/>
      <c r="ARR568" s="131"/>
      <c r="ARS568" s="131"/>
      <c r="ART568" s="131"/>
      <c r="ARU568" s="131"/>
      <c r="ARV568" s="131"/>
      <c r="ARW568" s="131"/>
      <c r="ARX568" s="131"/>
      <c r="ARY568" s="131"/>
      <c r="ARZ568" s="131"/>
      <c r="ASA568" s="131"/>
      <c r="ASB568" s="131"/>
      <c r="ASC568" s="131"/>
      <c r="ASD568" s="131"/>
      <c r="ASE568" s="131"/>
      <c r="ASF568" s="131"/>
      <c r="ASG568" s="131"/>
      <c r="ASH568" s="131"/>
      <c r="ASI568" s="131"/>
      <c r="ASJ568" s="131"/>
      <c r="ASK568" s="131"/>
      <c r="ASL568" s="131"/>
      <c r="ASM568" s="131"/>
      <c r="ASN568" s="131"/>
      <c r="ASO568" s="131"/>
      <c r="ASP568" s="131"/>
      <c r="ASQ568" s="131"/>
      <c r="ASR568" s="131"/>
      <c r="ASS568" s="131"/>
      <c r="AST568" s="131"/>
      <c r="ASU568" s="131"/>
      <c r="ASV568" s="131"/>
      <c r="ASW568" s="131"/>
      <c r="ASX568" s="131"/>
      <c r="ASY568" s="131"/>
      <c r="ASZ568" s="131"/>
      <c r="ATA568" s="131"/>
      <c r="ATB568" s="131"/>
      <c r="ATC568" s="131"/>
      <c r="ATD568" s="131"/>
      <c r="ATE568" s="131"/>
      <c r="ATF568" s="131"/>
      <c r="ATG568" s="131"/>
      <c r="ATH568" s="131"/>
      <c r="ATI568" s="131"/>
      <c r="ATJ568" s="131"/>
      <c r="ATK568" s="131"/>
      <c r="ATL568" s="131"/>
      <c r="ATM568" s="131"/>
      <c r="ATN568" s="131"/>
      <c r="ATO568" s="131"/>
      <c r="ATP568" s="131"/>
      <c r="ATQ568" s="131"/>
      <c r="ATR568" s="131"/>
      <c r="ATS568" s="131"/>
      <c r="ATT568" s="131"/>
      <c r="ATU568" s="131"/>
      <c r="ATV568" s="131"/>
      <c r="ATW568" s="131"/>
      <c r="ATX568" s="131"/>
      <c r="ATY568" s="131"/>
      <c r="ATZ568" s="131"/>
      <c r="AUA568" s="131"/>
      <c r="AUB568" s="131"/>
      <c r="AUC568" s="131"/>
      <c r="AUD568" s="131"/>
      <c r="AUE568" s="131"/>
      <c r="AUF568" s="131"/>
      <c r="AUG568" s="131"/>
      <c r="AUH568" s="131"/>
      <c r="AUI568" s="131"/>
      <c r="AUJ568" s="131"/>
      <c r="AUK568" s="131"/>
      <c r="AUL568" s="131"/>
      <c r="AUM568" s="131"/>
      <c r="AUN568" s="131"/>
      <c r="AUO568" s="131"/>
      <c r="AUP568" s="131"/>
      <c r="AUQ568" s="131"/>
      <c r="AUR568" s="131"/>
      <c r="AUS568" s="131"/>
      <c r="AUT568" s="131"/>
      <c r="AUU568" s="131"/>
      <c r="AUV568" s="131"/>
      <c r="AUW568" s="131"/>
      <c r="AUX568" s="131"/>
      <c r="AUY568" s="131"/>
      <c r="AUZ568" s="131"/>
      <c r="AVA568" s="131"/>
      <c r="AVB568" s="131"/>
      <c r="AVC568" s="131"/>
      <c r="AVD568" s="131"/>
      <c r="AVE568" s="131"/>
      <c r="AVF568" s="131"/>
      <c r="AVG568" s="131"/>
      <c r="AVH568" s="131"/>
      <c r="AVI568" s="131"/>
      <c r="AVJ568" s="131"/>
      <c r="AVK568" s="131"/>
      <c r="AVL568" s="131"/>
      <c r="AVM568" s="131"/>
      <c r="AVN568" s="131"/>
      <c r="AVO568" s="131"/>
      <c r="AVP568" s="131"/>
      <c r="AVQ568" s="131"/>
      <c r="AVR568" s="131"/>
      <c r="AVS568" s="131"/>
      <c r="AVT568" s="131"/>
      <c r="AVU568" s="131"/>
      <c r="AVV568" s="131"/>
      <c r="AVW568" s="131"/>
      <c r="AVX568" s="131"/>
      <c r="AVY568" s="131"/>
      <c r="AVZ568" s="131"/>
      <c r="AWA568" s="131"/>
      <c r="AWB568" s="131"/>
      <c r="AWC568" s="131"/>
      <c r="AWD568" s="131"/>
      <c r="AWE568" s="131"/>
      <c r="AWF568" s="131"/>
      <c r="AWG568" s="131"/>
      <c r="AWH568" s="131"/>
      <c r="AWI568" s="131"/>
      <c r="AWJ568" s="131"/>
      <c r="AWK568" s="131"/>
      <c r="AWL568" s="131"/>
      <c r="AWM568" s="131"/>
      <c r="AWN568" s="131"/>
      <c r="AWO568" s="131"/>
      <c r="AWP568" s="131"/>
      <c r="AWQ568" s="131"/>
      <c r="AWR568" s="131"/>
      <c r="AWS568" s="131"/>
      <c r="AWT568" s="131"/>
      <c r="AWU568" s="131"/>
      <c r="AWV568" s="131"/>
      <c r="AWW568" s="131"/>
      <c r="AWX568" s="131"/>
      <c r="AWY568" s="131"/>
      <c r="AWZ568" s="131"/>
      <c r="AXA568" s="131"/>
      <c r="AXB568" s="131"/>
      <c r="AXC568" s="131"/>
      <c r="AXD568" s="131"/>
      <c r="AXE568" s="131"/>
      <c r="AXF568" s="131"/>
      <c r="AXG568" s="131"/>
      <c r="AXH568" s="131"/>
      <c r="AXI568" s="131"/>
      <c r="AXJ568" s="131"/>
      <c r="AXK568" s="131"/>
      <c r="AXL568" s="131"/>
      <c r="AXM568" s="131"/>
      <c r="AXN568" s="131"/>
      <c r="AXO568" s="131"/>
      <c r="AXP568" s="131"/>
      <c r="AXQ568" s="131"/>
      <c r="AXR568" s="131"/>
      <c r="AXS568" s="131"/>
      <c r="AXT568" s="131"/>
      <c r="AXU568" s="131"/>
      <c r="AXV568" s="131"/>
      <c r="AXW568" s="131"/>
      <c r="AXX568" s="131"/>
    </row>
    <row r="569" spans="1:1324" s="106" customFormat="1" ht="15.75" hidden="1" customHeight="1" x14ac:dyDescent="0.2">
      <c r="A569" s="13" t="s">
        <v>1571</v>
      </c>
      <c r="B569" s="62" t="s">
        <v>1410</v>
      </c>
      <c r="C569" s="63" t="s">
        <v>1411</v>
      </c>
      <c r="D569" s="64" t="s">
        <v>1200</v>
      </c>
      <c r="E569" s="51">
        <v>41349</v>
      </c>
      <c r="F569" s="66" t="s">
        <v>1167</v>
      </c>
      <c r="G569" s="30" t="s">
        <v>1186</v>
      </c>
      <c r="H569" s="30">
        <v>42005</v>
      </c>
      <c r="I569" s="30" t="s">
        <v>1065</v>
      </c>
      <c r="J569" s="173"/>
      <c r="K569" s="84" t="s">
        <v>6</v>
      </c>
      <c r="L569" s="87">
        <v>1</v>
      </c>
      <c r="M569" s="87">
        <v>1</v>
      </c>
      <c r="N569" s="84" t="s">
        <v>326</v>
      </c>
      <c r="O569" s="84">
        <v>1</v>
      </c>
      <c r="P569" s="84" t="s">
        <v>326</v>
      </c>
      <c r="Q569" s="84">
        <v>1</v>
      </c>
      <c r="R569" s="84" t="s">
        <v>326</v>
      </c>
      <c r="S569" s="84">
        <v>1</v>
      </c>
      <c r="T569" s="84" t="s">
        <v>49</v>
      </c>
      <c r="U569" s="84">
        <v>1</v>
      </c>
      <c r="V569" s="84">
        <v>1</v>
      </c>
      <c r="W569" s="84">
        <v>0</v>
      </c>
      <c r="X569" s="87">
        <v>0</v>
      </c>
      <c r="Y569" s="87">
        <v>0</v>
      </c>
      <c r="Z569" s="84">
        <v>0</v>
      </c>
      <c r="AA569" s="87">
        <v>0</v>
      </c>
      <c r="AB569" s="84">
        <v>0</v>
      </c>
      <c r="AC569" s="84">
        <v>0</v>
      </c>
      <c r="AD569" s="84">
        <v>0</v>
      </c>
      <c r="AE569" s="84">
        <v>0</v>
      </c>
      <c r="AF569" s="110"/>
      <c r="AG569" s="131"/>
      <c r="AH569" s="131"/>
      <c r="AI569" s="131"/>
      <c r="AJ569" s="131"/>
      <c r="AK569" s="131"/>
      <c r="AL569" s="131"/>
      <c r="AM569" s="131"/>
      <c r="AN569" s="131"/>
      <c r="AO569" s="131"/>
      <c r="AP569" s="131"/>
      <c r="AQ569" s="131"/>
      <c r="AR569" s="131"/>
      <c r="AS569" s="131"/>
      <c r="AT569" s="131"/>
      <c r="AU569" s="131"/>
      <c r="AV569" s="131"/>
      <c r="AW569" s="131"/>
      <c r="AX569" s="131"/>
      <c r="AY569" s="131"/>
      <c r="AZ569" s="131"/>
      <c r="BA569" s="131"/>
      <c r="BB569" s="131"/>
      <c r="BC569" s="131"/>
      <c r="BD569" s="131"/>
      <c r="BE569" s="131"/>
      <c r="BF569" s="131"/>
      <c r="BG569" s="131"/>
      <c r="BH569" s="131"/>
      <c r="BI569" s="131"/>
      <c r="BJ569" s="131"/>
      <c r="BK569" s="131"/>
      <c r="BL569" s="131"/>
      <c r="BM569" s="131"/>
      <c r="BN569" s="131"/>
      <c r="BO569" s="131"/>
      <c r="BP569" s="131"/>
      <c r="BQ569" s="131"/>
      <c r="BR569" s="131"/>
      <c r="BS569" s="131"/>
      <c r="BT569" s="131"/>
      <c r="BU569" s="131"/>
      <c r="BV569" s="131"/>
      <c r="BW569" s="131"/>
      <c r="BX569" s="131"/>
      <c r="BY569" s="131"/>
      <c r="BZ569" s="131"/>
      <c r="CA569" s="131"/>
      <c r="CB569" s="131"/>
      <c r="CC569" s="131"/>
      <c r="CD569" s="131"/>
      <c r="CE569" s="131"/>
      <c r="CF569" s="131"/>
      <c r="CG569" s="131"/>
      <c r="CH569" s="131"/>
      <c r="CI569" s="131"/>
      <c r="CJ569" s="131"/>
      <c r="CK569" s="131"/>
      <c r="CL569" s="131"/>
      <c r="CM569" s="131"/>
      <c r="CN569" s="131"/>
      <c r="CO569" s="131"/>
      <c r="CP569" s="131"/>
      <c r="CQ569" s="131"/>
      <c r="CR569" s="131"/>
      <c r="CS569" s="131"/>
      <c r="CT569" s="131"/>
      <c r="CU569" s="131"/>
      <c r="CV569" s="131"/>
      <c r="CW569" s="131"/>
      <c r="CX569" s="131"/>
      <c r="CY569" s="131"/>
      <c r="CZ569" s="131"/>
      <c r="DA569" s="131"/>
      <c r="DB569" s="131"/>
      <c r="DC569" s="131"/>
      <c r="DD569" s="131"/>
      <c r="DE569" s="131"/>
      <c r="DF569" s="131"/>
      <c r="DG569" s="131"/>
      <c r="DH569" s="131"/>
      <c r="DI569" s="131"/>
      <c r="DJ569" s="131"/>
      <c r="DK569" s="131"/>
      <c r="DL569" s="131"/>
      <c r="DM569" s="131"/>
      <c r="DN569" s="131"/>
      <c r="DO569" s="131"/>
      <c r="DP569" s="131"/>
      <c r="DQ569" s="131"/>
      <c r="DR569" s="131"/>
      <c r="DS569" s="131"/>
      <c r="DT569" s="131"/>
      <c r="DU569" s="131"/>
      <c r="DV569" s="131"/>
      <c r="DW569" s="131"/>
      <c r="DX569" s="131"/>
      <c r="DY569" s="131"/>
      <c r="DZ569" s="131"/>
      <c r="EA569" s="131"/>
      <c r="EB569" s="131"/>
      <c r="EC569" s="131"/>
      <c r="ED569" s="131"/>
      <c r="EE569" s="131"/>
      <c r="EF569" s="131"/>
      <c r="EG569" s="131"/>
      <c r="EH569" s="131"/>
      <c r="EI569" s="131"/>
      <c r="EJ569" s="131"/>
      <c r="EK569" s="131"/>
      <c r="EL569" s="131"/>
      <c r="EM569" s="131"/>
      <c r="EN569" s="131"/>
      <c r="EO569" s="131"/>
      <c r="EP569" s="131"/>
      <c r="EQ569" s="131"/>
      <c r="ER569" s="131"/>
      <c r="ES569" s="131"/>
      <c r="ET569" s="131"/>
      <c r="EU569" s="131"/>
      <c r="EV569" s="131"/>
      <c r="EW569" s="131"/>
      <c r="EX569" s="131"/>
      <c r="EY569" s="131"/>
      <c r="EZ569" s="131"/>
      <c r="FA569" s="131"/>
      <c r="FB569" s="131"/>
      <c r="FC569" s="131"/>
      <c r="FD569" s="131"/>
      <c r="FE569" s="131"/>
      <c r="FF569" s="131"/>
      <c r="FG569" s="131"/>
      <c r="FH569" s="131"/>
      <c r="FI569" s="131"/>
      <c r="FJ569" s="131"/>
      <c r="FK569" s="131"/>
      <c r="FL569" s="131"/>
      <c r="FM569" s="131"/>
      <c r="FN569" s="131"/>
      <c r="FO569" s="131"/>
      <c r="FP569" s="131"/>
      <c r="FQ569" s="131"/>
      <c r="FR569" s="131"/>
      <c r="FS569" s="131"/>
      <c r="FT569" s="131"/>
      <c r="FU569" s="131"/>
      <c r="FV569" s="131"/>
      <c r="FW569" s="131"/>
      <c r="FX569" s="131"/>
      <c r="FY569" s="131"/>
      <c r="FZ569" s="131"/>
      <c r="GA569" s="131"/>
      <c r="GB569" s="131"/>
      <c r="GC569" s="131"/>
      <c r="GD569" s="131"/>
      <c r="GE569" s="131"/>
      <c r="GF569" s="131"/>
      <c r="GG569" s="131"/>
      <c r="GH569" s="131"/>
      <c r="GI569" s="131"/>
      <c r="GJ569" s="131"/>
      <c r="GK569" s="131"/>
      <c r="GL569" s="131"/>
      <c r="GM569" s="131"/>
      <c r="GN569" s="131"/>
      <c r="GO569" s="131"/>
      <c r="GP569" s="131"/>
      <c r="GQ569" s="131"/>
      <c r="GR569" s="131"/>
      <c r="GS569" s="131"/>
      <c r="GT569" s="131"/>
      <c r="GU569" s="131"/>
      <c r="GV569" s="131"/>
      <c r="GW569" s="131"/>
      <c r="GX569" s="131"/>
      <c r="GY569" s="131"/>
      <c r="GZ569" s="131"/>
      <c r="HA569" s="131"/>
      <c r="HB569" s="131"/>
      <c r="HC569" s="131"/>
      <c r="HD569" s="131"/>
      <c r="HE569" s="131"/>
      <c r="HF569" s="131"/>
      <c r="HG569" s="131"/>
      <c r="HH569" s="131"/>
      <c r="HI569" s="131"/>
      <c r="HJ569" s="131"/>
      <c r="HK569" s="131"/>
      <c r="HL569" s="131"/>
      <c r="HM569" s="131"/>
      <c r="HN569" s="131"/>
      <c r="HO569" s="131"/>
      <c r="HP569" s="131"/>
      <c r="HQ569" s="131"/>
      <c r="HR569" s="131"/>
      <c r="HS569" s="131"/>
      <c r="HT569" s="131"/>
      <c r="HU569" s="131"/>
      <c r="HV569" s="131"/>
      <c r="HW569" s="131"/>
      <c r="HX569" s="131"/>
      <c r="HY569" s="131"/>
      <c r="HZ569" s="131"/>
      <c r="IA569" s="131"/>
      <c r="IB569" s="131"/>
      <c r="IC569" s="131"/>
      <c r="ID569" s="131"/>
      <c r="IE569" s="131"/>
      <c r="IF569" s="131"/>
      <c r="IG569" s="131"/>
      <c r="IH569" s="131"/>
      <c r="II569" s="131"/>
      <c r="IJ569" s="131"/>
      <c r="IK569" s="131"/>
      <c r="IL569" s="131"/>
      <c r="IM569" s="131"/>
      <c r="IN569" s="131"/>
      <c r="IO569" s="131"/>
      <c r="IP569" s="131"/>
      <c r="IQ569" s="131"/>
      <c r="IR569" s="131"/>
      <c r="IS569" s="131"/>
      <c r="IT569" s="131"/>
      <c r="IU569" s="131"/>
      <c r="IV569" s="131"/>
      <c r="IW569" s="131"/>
      <c r="IX569" s="131"/>
      <c r="IY569" s="131"/>
      <c r="IZ569" s="131"/>
      <c r="JA569" s="131"/>
      <c r="JB569" s="131"/>
      <c r="JC569" s="131"/>
      <c r="JD569" s="131"/>
      <c r="JE569" s="131"/>
      <c r="JF569" s="131"/>
      <c r="JG569" s="131"/>
      <c r="JH569" s="131"/>
      <c r="JI569" s="131"/>
      <c r="JJ569" s="131"/>
      <c r="JK569" s="131"/>
      <c r="JL569" s="131"/>
      <c r="JM569" s="131"/>
      <c r="JN569" s="131"/>
      <c r="JO569" s="131"/>
      <c r="JP569" s="131"/>
      <c r="JQ569" s="131"/>
      <c r="JR569" s="131"/>
      <c r="JS569" s="131"/>
      <c r="JT569" s="131"/>
      <c r="JU569" s="131"/>
      <c r="JV569" s="131"/>
      <c r="JW569" s="131"/>
      <c r="JX569" s="131"/>
      <c r="JY569" s="131"/>
      <c r="JZ569" s="131"/>
      <c r="KA569" s="131"/>
      <c r="KB569" s="131"/>
      <c r="KC569" s="131"/>
      <c r="KD569" s="131"/>
      <c r="KE569" s="131"/>
      <c r="KF569" s="131"/>
      <c r="KG569" s="131"/>
      <c r="KH569" s="131"/>
      <c r="KI569" s="131"/>
      <c r="KJ569" s="131"/>
      <c r="KK569" s="131"/>
      <c r="KL569" s="131"/>
      <c r="KM569" s="131"/>
      <c r="KN569" s="131"/>
      <c r="KO569" s="131"/>
      <c r="KP569" s="131"/>
      <c r="KQ569" s="131"/>
      <c r="KR569" s="131"/>
      <c r="KS569" s="131"/>
      <c r="KT569" s="131"/>
      <c r="KU569" s="131"/>
      <c r="KV569" s="131"/>
      <c r="KW569" s="131"/>
      <c r="KX569" s="131"/>
      <c r="KY569" s="131"/>
      <c r="KZ569" s="131"/>
      <c r="LA569" s="131"/>
      <c r="LB569" s="131"/>
      <c r="LC569" s="131"/>
      <c r="LD569" s="131"/>
      <c r="LE569" s="131"/>
      <c r="LF569" s="131"/>
      <c r="LG569" s="131"/>
      <c r="LH569" s="131"/>
      <c r="LI569" s="131"/>
      <c r="LJ569" s="131"/>
      <c r="LK569" s="131"/>
      <c r="LL569" s="131"/>
      <c r="LM569" s="131"/>
      <c r="LN569" s="131"/>
      <c r="LO569" s="131"/>
      <c r="LP569" s="131"/>
      <c r="LQ569" s="131"/>
      <c r="LR569" s="131"/>
      <c r="LS569" s="131"/>
      <c r="LT569" s="131"/>
      <c r="LU569" s="131"/>
      <c r="LV569" s="131"/>
      <c r="LW569" s="131"/>
      <c r="LX569" s="131"/>
      <c r="LY569" s="131"/>
      <c r="LZ569" s="131"/>
      <c r="MA569" s="131"/>
      <c r="MB569" s="131"/>
      <c r="MC569" s="131"/>
      <c r="MD569" s="131"/>
      <c r="ME569" s="131"/>
      <c r="MF569" s="131"/>
      <c r="MG569" s="131"/>
      <c r="MH569" s="131"/>
      <c r="MI569" s="131"/>
      <c r="MJ569" s="131"/>
      <c r="MK569" s="131"/>
      <c r="ML569" s="131"/>
      <c r="MM569" s="131"/>
      <c r="MN569" s="131"/>
      <c r="MO569" s="131"/>
      <c r="MP569" s="131"/>
      <c r="MQ569" s="131"/>
      <c r="MR569" s="131"/>
      <c r="MS569" s="131"/>
      <c r="MT569" s="131"/>
      <c r="MU569" s="131"/>
      <c r="MV569" s="131"/>
      <c r="MW569" s="131"/>
      <c r="MX569" s="131"/>
      <c r="MY569" s="131"/>
      <c r="MZ569" s="131"/>
      <c r="NA569" s="131"/>
      <c r="NB569" s="131"/>
      <c r="NC569" s="131"/>
      <c r="ND569" s="131"/>
      <c r="NE569" s="131"/>
      <c r="NF569" s="131"/>
      <c r="NG569" s="131"/>
      <c r="NH569" s="131"/>
      <c r="NI569" s="131"/>
      <c r="NJ569" s="131"/>
      <c r="NK569" s="131"/>
      <c r="NL569" s="131"/>
      <c r="NM569" s="131"/>
      <c r="NN569" s="131"/>
      <c r="NO569" s="131"/>
      <c r="NP569" s="131"/>
      <c r="NQ569" s="131"/>
      <c r="NR569" s="131"/>
      <c r="NS569" s="131"/>
      <c r="NT569" s="131"/>
      <c r="NU569" s="131"/>
      <c r="NV569" s="131"/>
      <c r="NW569" s="131"/>
      <c r="NX569" s="131"/>
      <c r="NY569" s="131"/>
      <c r="NZ569" s="131"/>
      <c r="OA569" s="131"/>
      <c r="OB569" s="131"/>
      <c r="OC569" s="131"/>
      <c r="OD569" s="131"/>
      <c r="OE569" s="131"/>
      <c r="OF569" s="131"/>
      <c r="OG569" s="131"/>
      <c r="OH569" s="131"/>
      <c r="OI569" s="131"/>
      <c r="OJ569" s="131"/>
      <c r="OK569" s="131"/>
      <c r="OL569" s="131"/>
      <c r="OM569" s="131"/>
      <c r="ON569" s="131"/>
      <c r="OO569" s="131"/>
      <c r="OP569" s="131"/>
      <c r="OQ569" s="131"/>
      <c r="OR569" s="131"/>
      <c r="OS569" s="131"/>
      <c r="OT569" s="131"/>
      <c r="OU569" s="131"/>
      <c r="OV569" s="131"/>
      <c r="OW569" s="131"/>
      <c r="OX569" s="131"/>
      <c r="OY569" s="131"/>
      <c r="OZ569" s="131"/>
      <c r="PA569" s="131"/>
      <c r="PB569" s="131"/>
      <c r="PC569" s="131"/>
      <c r="PD569" s="131"/>
      <c r="PE569" s="131"/>
      <c r="PF569" s="131"/>
      <c r="PG569" s="131"/>
      <c r="PH569" s="131"/>
      <c r="PI569" s="131"/>
      <c r="PJ569" s="131"/>
      <c r="PK569" s="131"/>
      <c r="PL569" s="131"/>
      <c r="PM569" s="131"/>
      <c r="PN569" s="131"/>
      <c r="PO569" s="131"/>
      <c r="PP569" s="131"/>
      <c r="PQ569" s="131"/>
      <c r="PR569" s="131"/>
      <c r="PS569" s="131"/>
      <c r="PT569" s="131"/>
      <c r="PU569" s="131"/>
      <c r="PV569" s="131"/>
      <c r="PW569" s="131"/>
      <c r="PX569" s="131"/>
      <c r="PY569" s="131"/>
      <c r="PZ569" s="131"/>
      <c r="QA569" s="131"/>
      <c r="QB569" s="131"/>
      <c r="QC569" s="131"/>
      <c r="QD569" s="131"/>
      <c r="QE569" s="131"/>
      <c r="QF569" s="131"/>
      <c r="QG569" s="131"/>
      <c r="QH569" s="131"/>
      <c r="QI569" s="131"/>
      <c r="QJ569" s="131"/>
      <c r="QK569" s="131"/>
      <c r="QL569" s="131"/>
      <c r="QM569" s="131"/>
      <c r="QN569" s="131"/>
      <c r="QO569" s="131"/>
      <c r="QP569" s="131"/>
      <c r="QQ569" s="131"/>
      <c r="QR569" s="131"/>
      <c r="QS569" s="131"/>
      <c r="QT569" s="131"/>
      <c r="QU569" s="131"/>
      <c r="QV569" s="131"/>
      <c r="QW569" s="131"/>
      <c r="QX569" s="131"/>
      <c r="QY569" s="131"/>
      <c r="QZ569" s="131"/>
      <c r="RA569" s="131"/>
      <c r="RB569" s="131"/>
      <c r="RC569" s="131"/>
      <c r="RD569" s="131"/>
      <c r="RE569" s="131"/>
      <c r="RF569" s="131"/>
      <c r="RG569" s="131"/>
      <c r="RH569" s="131"/>
      <c r="RI569" s="131"/>
      <c r="RJ569" s="131"/>
      <c r="RK569" s="131"/>
      <c r="RL569" s="131"/>
      <c r="RM569" s="131"/>
      <c r="RN569" s="131"/>
      <c r="RO569" s="131"/>
      <c r="RP569" s="131"/>
      <c r="RQ569" s="131"/>
      <c r="RR569" s="131"/>
      <c r="RS569" s="131"/>
      <c r="RT569" s="131"/>
      <c r="RU569" s="131"/>
      <c r="RV569" s="131"/>
      <c r="RW569" s="131"/>
      <c r="RX569" s="131"/>
      <c r="RY569" s="131"/>
      <c r="RZ569" s="131"/>
      <c r="SA569" s="131"/>
      <c r="SB569" s="131"/>
      <c r="SC569" s="131"/>
      <c r="SD569" s="131"/>
      <c r="SE569" s="131"/>
      <c r="SF569" s="131"/>
      <c r="SG569" s="131"/>
      <c r="SH569" s="131"/>
      <c r="SI569" s="131"/>
      <c r="SJ569" s="131"/>
      <c r="SK569" s="131"/>
      <c r="SL569" s="131"/>
      <c r="SM569" s="131"/>
      <c r="SN569" s="131"/>
      <c r="SO569" s="131"/>
      <c r="SP569" s="131"/>
      <c r="SQ569" s="131"/>
      <c r="SR569" s="131"/>
      <c r="SS569" s="131"/>
      <c r="ST569" s="131"/>
      <c r="SU569" s="131"/>
      <c r="SV569" s="131"/>
      <c r="SW569" s="131"/>
      <c r="SX569" s="131"/>
      <c r="SY569" s="131"/>
      <c r="SZ569" s="131"/>
      <c r="TA569" s="131"/>
      <c r="TB569" s="131"/>
      <c r="TC569" s="131"/>
      <c r="TD569" s="131"/>
      <c r="TE569" s="131"/>
      <c r="TF569" s="131"/>
      <c r="TG569" s="131"/>
      <c r="TH569" s="131"/>
      <c r="TI569" s="131"/>
      <c r="TJ569" s="131"/>
      <c r="TK569" s="131"/>
      <c r="TL569" s="131"/>
      <c r="TM569" s="131"/>
      <c r="TN569" s="131"/>
      <c r="TO569" s="131"/>
      <c r="TP569" s="131"/>
      <c r="TQ569" s="131"/>
      <c r="TR569" s="131"/>
      <c r="TS569" s="131"/>
      <c r="TT569" s="131"/>
      <c r="TU569" s="131"/>
      <c r="TV569" s="131"/>
      <c r="TW569" s="131"/>
      <c r="TX569" s="131"/>
      <c r="TY569" s="131"/>
      <c r="TZ569" s="131"/>
      <c r="UA569" s="131"/>
      <c r="UB569" s="131"/>
      <c r="UC569" s="131"/>
      <c r="UD569" s="131"/>
      <c r="UE569" s="131"/>
      <c r="UF569" s="131"/>
      <c r="UG569" s="131"/>
      <c r="UH569" s="131"/>
      <c r="UI569" s="131"/>
      <c r="UJ569" s="131"/>
      <c r="UK569" s="131"/>
      <c r="UL569" s="131"/>
      <c r="UM569" s="131"/>
      <c r="UN569" s="131"/>
      <c r="UO569" s="131"/>
      <c r="UP569" s="131"/>
      <c r="UQ569" s="131"/>
      <c r="UR569" s="131"/>
      <c r="US569" s="131"/>
      <c r="UT569" s="131"/>
      <c r="UU569" s="131"/>
      <c r="UV569" s="131"/>
      <c r="UW569" s="131"/>
      <c r="UX569" s="131"/>
      <c r="UY569" s="131"/>
      <c r="UZ569" s="131"/>
      <c r="VA569" s="131"/>
      <c r="VB569" s="131"/>
      <c r="VC569" s="131"/>
      <c r="VD569" s="131"/>
      <c r="VE569" s="131"/>
      <c r="VF569" s="131"/>
      <c r="VG569" s="131"/>
      <c r="VH569" s="131"/>
      <c r="VI569" s="131"/>
      <c r="VJ569" s="131"/>
      <c r="VK569" s="131"/>
      <c r="VL569" s="131"/>
      <c r="VM569" s="131"/>
      <c r="VN569" s="131"/>
      <c r="VO569" s="131"/>
      <c r="VP569" s="131"/>
      <c r="VQ569" s="131"/>
      <c r="VR569" s="131"/>
      <c r="VS569" s="131"/>
      <c r="VT569" s="131"/>
      <c r="VU569" s="131"/>
      <c r="VV569" s="131"/>
      <c r="VW569" s="131"/>
      <c r="VX569" s="131"/>
      <c r="VY569" s="131"/>
      <c r="VZ569" s="131"/>
      <c r="WA569" s="131"/>
      <c r="WB569" s="131"/>
      <c r="WC569" s="131"/>
      <c r="WD569" s="131"/>
      <c r="WE569" s="131"/>
      <c r="WF569" s="131"/>
      <c r="WG569" s="131"/>
      <c r="WH569" s="131"/>
      <c r="WI569" s="131"/>
      <c r="WJ569" s="131"/>
      <c r="WK569" s="131"/>
      <c r="WL569" s="131"/>
      <c r="WM569" s="131"/>
      <c r="WN569" s="131"/>
      <c r="WO569" s="131"/>
      <c r="WP569" s="131"/>
      <c r="WQ569" s="131"/>
      <c r="WR569" s="131"/>
      <c r="WS569" s="131"/>
      <c r="WT569" s="131"/>
      <c r="WU569" s="131"/>
      <c r="WV569" s="131"/>
      <c r="WW569" s="131"/>
      <c r="WX569" s="131"/>
      <c r="WY569" s="131"/>
      <c r="WZ569" s="131"/>
      <c r="XA569" s="131"/>
      <c r="XB569" s="131"/>
      <c r="XC569" s="131"/>
      <c r="XD569" s="131"/>
      <c r="XE569" s="131"/>
      <c r="XF569" s="131"/>
      <c r="XG569" s="131"/>
      <c r="XH569" s="131"/>
      <c r="XI569" s="131"/>
      <c r="XJ569" s="131"/>
      <c r="XK569" s="131"/>
      <c r="XL569" s="131"/>
      <c r="XM569" s="131"/>
      <c r="XN569" s="131"/>
      <c r="XO569" s="131"/>
      <c r="XP569" s="131"/>
      <c r="XQ569" s="131"/>
      <c r="XR569" s="131"/>
      <c r="XS569" s="131"/>
      <c r="XT569" s="131"/>
      <c r="XU569" s="131"/>
      <c r="XV569" s="131"/>
      <c r="XW569" s="131"/>
      <c r="XX569" s="131"/>
      <c r="XY569" s="131"/>
      <c r="XZ569" s="131"/>
      <c r="YA569" s="131"/>
      <c r="YB569" s="131"/>
      <c r="YC569" s="131"/>
      <c r="YD569" s="131"/>
      <c r="YE569" s="131"/>
      <c r="YF569" s="131"/>
      <c r="YG569" s="131"/>
      <c r="YH569" s="131"/>
      <c r="YI569" s="131"/>
      <c r="YJ569" s="131"/>
      <c r="YK569" s="131"/>
      <c r="YL569" s="131"/>
      <c r="YM569" s="131"/>
      <c r="YN569" s="131"/>
      <c r="YO569" s="131"/>
      <c r="YP569" s="131"/>
      <c r="YQ569" s="131"/>
      <c r="YR569" s="131"/>
      <c r="YS569" s="131"/>
      <c r="YT569" s="131"/>
      <c r="YU569" s="131"/>
      <c r="YV569" s="131"/>
      <c r="YW569" s="131"/>
      <c r="YX569" s="131"/>
      <c r="YY569" s="131"/>
      <c r="YZ569" s="131"/>
      <c r="ZA569" s="131"/>
      <c r="ZB569" s="131"/>
      <c r="ZC569" s="131"/>
      <c r="ZD569" s="131"/>
      <c r="ZE569" s="131"/>
      <c r="ZF569" s="131"/>
      <c r="ZG569" s="131"/>
      <c r="ZH569" s="131"/>
      <c r="ZI569" s="131"/>
      <c r="ZJ569" s="131"/>
      <c r="ZK569" s="131"/>
      <c r="ZL569" s="131"/>
      <c r="ZM569" s="131"/>
      <c r="ZN569" s="131"/>
      <c r="ZO569" s="131"/>
      <c r="ZP569" s="131"/>
      <c r="ZQ569" s="131"/>
      <c r="ZR569" s="131"/>
      <c r="ZS569" s="131"/>
      <c r="ZT569" s="131"/>
      <c r="ZU569" s="131"/>
      <c r="ZV569" s="131"/>
      <c r="ZW569" s="131"/>
      <c r="ZX569" s="131"/>
      <c r="ZY569" s="131"/>
      <c r="ZZ569" s="131"/>
      <c r="AAA569" s="131"/>
      <c r="AAB569" s="131"/>
      <c r="AAC569" s="131"/>
      <c r="AAD569" s="131"/>
      <c r="AAE569" s="131"/>
      <c r="AAF569" s="131"/>
      <c r="AAG569" s="131"/>
      <c r="AAH569" s="131"/>
      <c r="AAI569" s="131"/>
      <c r="AAJ569" s="131"/>
      <c r="AAK569" s="131"/>
      <c r="AAL569" s="131"/>
      <c r="AAM569" s="131"/>
      <c r="AAN569" s="131"/>
      <c r="AAO569" s="131"/>
      <c r="AAP569" s="131"/>
      <c r="AAQ569" s="131"/>
      <c r="AAR569" s="131"/>
      <c r="AAS569" s="131"/>
      <c r="AAT569" s="131"/>
      <c r="AAU569" s="131"/>
      <c r="AAV569" s="131"/>
      <c r="AAW569" s="131"/>
      <c r="AAX569" s="131"/>
      <c r="AAY569" s="131"/>
      <c r="AAZ569" s="131"/>
      <c r="ABA569" s="131"/>
      <c r="ABB569" s="131"/>
      <c r="ABC569" s="131"/>
      <c r="ABD569" s="131"/>
      <c r="ABE569" s="131"/>
      <c r="ABF569" s="131"/>
      <c r="ABG569" s="131"/>
      <c r="ABH569" s="131"/>
      <c r="ABI569" s="131"/>
      <c r="ABJ569" s="131"/>
      <c r="ABK569" s="131"/>
      <c r="ABL569" s="131"/>
      <c r="ABM569" s="131"/>
      <c r="ABN569" s="131"/>
      <c r="ABO569" s="131"/>
      <c r="ABP569" s="131"/>
      <c r="ABQ569" s="131"/>
      <c r="ABR569" s="131"/>
      <c r="ABS569" s="131"/>
      <c r="ABT569" s="131"/>
      <c r="ABU569" s="131"/>
      <c r="ABV569" s="131"/>
      <c r="ABW569" s="131"/>
      <c r="ABX569" s="131"/>
      <c r="ABY569" s="131"/>
      <c r="ABZ569" s="131"/>
      <c r="ACA569" s="131"/>
      <c r="ACB569" s="131"/>
      <c r="ACC569" s="131"/>
      <c r="ACD569" s="131"/>
      <c r="ACE569" s="131"/>
      <c r="ACF569" s="131"/>
      <c r="ACG569" s="131"/>
      <c r="ACH569" s="131"/>
      <c r="ACI569" s="131"/>
      <c r="ACJ569" s="131"/>
      <c r="ACK569" s="131"/>
      <c r="ACL569" s="131"/>
      <c r="ACM569" s="131"/>
      <c r="ACN569" s="131"/>
      <c r="ACO569" s="131"/>
      <c r="ACP569" s="131"/>
      <c r="ACQ569" s="131"/>
      <c r="ACR569" s="131"/>
      <c r="ACS569" s="131"/>
      <c r="ACT569" s="131"/>
      <c r="ACU569" s="131"/>
      <c r="ACV569" s="131"/>
      <c r="ACW569" s="131"/>
      <c r="ACX569" s="131"/>
      <c r="ACY569" s="131"/>
      <c r="ACZ569" s="131"/>
      <c r="ADA569" s="131"/>
      <c r="ADB569" s="131"/>
      <c r="ADC569" s="131"/>
      <c r="ADD569" s="131"/>
      <c r="ADE569" s="131"/>
      <c r="ADF569" s="131"/>
      <c r="ADG569" s="131"/>
      <c r="ADH569" s="131"/>
      <c r="ADI569" s="131"/>
      <c r="ADJ569" s="131"/>
      <c r="ADK569" s="131"/>
      <c r="ADL569" s="131"/>
      <c r="ADM569" s="131"/>
      <c r="ADN569" s="131"/>
      <c r="ADO569" s="131"/>
      <c r="ADP569" s="131"/>
      <c r="ADQ569" s="131"/>
      <c r="ADR569" s="131"/>
      <c r="ADS569" s="131"/>
      <c r="ADT569" s="131"/>
      <c r="ADU569" s="131"/>
      <c r="ADV569" s="131"/>
      <c r="ADW569" s="131"/>
      <c r="ADX569" s="131"/>
      <c r="ADY569" s="131"/>
      <c r="ADZ569" s="131"/>
      <c r="AEA569" s="131"/>
      <c r="AEB569" s="131"/>
      <c r="AEC569" s="131"/>
      <c r="AED569" s="131"/>
      <c r="AEE569" s="131"/>
      <c r="AEF569" s="131"/>
      <c r="AEG569" s="131"/>
      <c r="AEH569" s="131"/>
      <c r="AEI569" s="131"/>
      <c r="AEJ569" s="131"/>
      <c r="AEK569" s="131"/>
      <c r="AEL569" s="131"/>
      <c r="AEM569" s="131"/>
      <c r="AEN569" s="131"/>
      <c r="AEO569" s="131"/>
      <c r="AEP569" s="131"/>
      <c r="AEQ569" s="131"/>
      <c r="AER569" s="131"/>
      <c r="AES569" s="131"/>
      <c r="AET569" s="131"/>
      <c r="AEU569" s="131"/>
      <c r="AEV569" s="131"/>
      <c r="AEW569" s="131"/>
      <c r="AEX569" s="131"/>
      <c r="AEY569" s="131"/>
      <c r="AEZ569" s="131"/>
      <c r="AFA569" s="131"/>
      <c r="AFB569" s="131"/>
      <c r="AFC569" s="131"/>
      <c r="AFD569" s="131"/>
      <c r="AFE569" s="131"/>
      <c r="AFF569" s="131"/>
      <c r="AFG569" s="131"/>
      <c r="AFH569" s="131"/>
      <c r="AFI569" s="131"/>
      <c r="AFJ569" s="131"/>
      <c r="AFK569" s="131"/>
      <c r="AFL569" s="131"/>
      <c r="AFM569" s="131"/>
      <c r="AFN569" s="131"/>
      <c r="AFO569" s="131"/>
      <c r="AFP569" s="131"/>
      <c r="AFQ569" s="131"/>
      <c r="AFR569" s="131"/>
      <c r="AFS569" s="131"/>
      <c r="AFT569" s="131"/>
      <c r="AFU569" s="131"/>
      <c r="AFV569" s="131"/>
      <c r="AFW569" s="131"/>
      <c r="AFX569" s="131"/>
      <c r="AFY569" s="131"/>
      <c r="AFZ569" s="131"/>
      <c r="AGA569" s="131"/>
      <c r="AGB569" s="131"/>
      <c r="AGC569" s="131"/>
      <c r="AGD569" s="131"/>
      <c r="AGE569" s="131"/>
      <c r="AGF569" s="131"/>
      <c r="AGG569" s="131"/>
      <c r="AGH569" s="131"/>
      <c r="AGI569" s="131"/>
      <c r="AGJ569" s="131"/>
      <c r="AGK569" s="131"/>
      <c r="AGL569" s="131"/>
      <c r="AGM569" s="131"/>
      <c r="AGN569" s="131"/>
      <c r="AGO569" s="131"/>
      <c r="AGP569" s="131"/>
      <c r="AGQ569" s="131"/>
      <c r="AGR569" s="131"/>
      <c r="AGS569" s="131"/>
      <c r="AGT569" s="131"/>
      <c r="AGU569" s="131"/>
      <c r="AGV569" s="131"/>
      <c r="AGW569" s="131"/>
      <c r="AGX569" s="131"/>
      <c r="AGY569" s="131"/>
      <c r="AGZ569" s="131"/>
      <c r="AHA569" s="131"/>
      <c r="AHB569" s="131"/>
      <c r="AHC569" s="131"/>
      <c r="AHD569" s="131"/>
      <c r="AHE569" s="131"/>
      <c r="AHF569" s="131"/>
      <c r="AHG569" s="131"/>
      <c r="AHH569" s="131"/>
      <c r="AHI569" s="131"/>
      <c r="AHJ569" s="131"/>
      <c r="AHK569" s="131"/>
      <c r="AHL569" s="131"/>
      <c r="AHM569" s="131"/>
      <c r="AHN569" s="131"/>
      <c r="AHO569" s="131"/>
      <c r="AHP569" s="131"/>
      <c r="AHQ569" s="131"/>
      <c r="AHR569" s="131"/>
      <c r="AHS569" s="131"/>
      <c r="AHT569" s="131"/>
      <c r="AHU569" s="131"/>
      <c r="AHV569" s="131"/>
      <c r="AHW569" s="131"/>
      <c r="AHX569" s="131"/>
      <c r="AHY569" s="131"/>
      <c r="AHZ569" s="131"/>
      <c r="AIA569" s="131"/>
      <c r="AIB569" s="131"/>
      <c r="AIC569" s="131"/>
      <c r="AID569" s="131"/>
      <c r="AIE569" s="131"/>
      <c r="AIF569" s="131"/>
      <c r="AIG569" s="131"/>
      <c r="AIH569" s="131"/>
      <c r="AII569" s="131"/>
      <c r="AIJ569" s="131"/>
      <c r="AIK569" s="131"/>
      <c r="AIL569" s="131"/>
      <c r="AIM569" s="131"/>
      <c r="AIN569" s="131"/>
      <c r="AIO569" s="131"/>
      <c r="AIP569" s="131"/>
      <c r="AIQ569" s="131"/>
      <c r="AIR569" s="131"/>
      <c r="AIS569" s="131"/>
      <c r="AIT569" s="131"/>
      <c r="AIU569" s="131"/>
      <c r="AIV569" s="131"/>
      <c r="AIW569" s="131"/>
      <c r="AIX569" s="131"/>
      <c r="AIY569" s="131"/>
      <c r="AIZ569" s="131"/>
      <c r="AJA569" s="131"/>
      <c r="AJB569" s="131"/>
      <c r="AJC569" s="131"/>
      <c r="AJD569" s="131"/>
      <c r="AJE569" s="131"/>
      <c r="AJF569" s="131"/>
      <c r="AJG569" s="131"/>
      <c r="AJH569" s="131"/>
      <c r="AJI569" s="131"/>
      <c r="AJJ569" s="131"/>
      <c r="AJK569" s="131"/>
      <c r="AJL569" s="131"/>
      <c r="AJM569" s="131"/>
      <c r="AJN569" s="131"/>
      <c r="AJO569" s="131"/>
      <c r="AJP569" s="131"/>
      <c r="AJQ569" s="131"/>
      <c r="AJR569" s="131"/>
      <c r="AJS569" s="131"/>
      <c r="AJT569" s="131"/>
      <c r="AJU569" s="131"/>
      <c r="AJV569" s="131"/>
      <c r="AJW569" s="131"/>
      <c r="AJX569" s="131"/>
      <c r="AJY569" s="131"/>
      <c r="AJZ569" s="131"/>
      <c r="AKA569" s="131"/>
      <c r="AKB569" s="131"/>
      <c r="AKC569" s="131"/>
      <c r="AKD569" s="131"/>
      <c r="AKE569" s="131"/>
      <c r="AKF569" s="131"/>
      <c r="AKG569" s="131"/>
      <c r="AKH569" s="131"/>
      <c r="AKI569" s="131"/>
      <c r="AKJ569" s="131"/>
      <c r="AKK569" s="131"/>
      <c r="AKL569" s="131"/>
      <c r="AKM569" s="131"/>
      <c r="AKN569" s="131"/>
      <c r="AKO569" s="131"/>
      <c r="AKP569" s="131"/>
      <c r="AKQ569" s="131"/>
      <c r="AKR569" s="131"/>
      <c r="AKS569" s="131"/>
      <c r="AKT569" s="131"/>
      <c r="AKU569" s="131"/>
      <c r="AKV569" s="131"/>
      <c r="AKW569" s="131"/>
      <c r="AKX569" s="131"/>
      <c r="AKY569" s="131"/>
      <c r="AKZ569" s="131"/>
      <c r="ALA569" s="131"/>
      <c r="ALB569" s="131"/>
      <c r="ALC569" s="131"/>
      <c r="ALD569" s="131"/>
      <c r="ALE569" s="131"/>
      <c r="ALF569" s="131"/>
      <c r="ALG569" s="131"/>
      <c r="ALH569" s="131"/>
      <c r="ALI569" s="131"/>
      <c r="ALJ569" s="131"/>
      <c r="ALK569" s="131"/>
      <c r="ALL569" s="131"/>
      <c r="ALM569" s="131"/>
      <c r="ALN569" s="131"/>
      <c r="ALO569" s="131"/>
      <c r="ALP569" s="131"/>
      <c r="ALQ569" s="131"/>
      <c r="ALR569" s="131"/>
      <c r="ALS569" s="131"/>
      <c r="ALT569" s="131"/>
      <c r="ALU569" s="131"/>
      <c r="ALV569" s="131"/>
      <c r="ALW569" s="131"/>
      <c r="ALX569" s="131"/>
      <c r="ALY569" s="131"/>
      <c r="ALZ569" s="131"/>
      <c r="AMA569" s="131"/>
      <c r="AMB569" s="131"/>
      <c r="AMC569" s="131"/>
      <c r="AMD569" s="131"/>
      <c r="AME569" s="131"/>
      <c r="AMF569" s="131"/>
      <c r="AMG569" s="131"/>
      <c r="AMH569" s="131"/>
      <c r="AMI569" s="131"/>
      <c r="AMJ569" s="131"/>
      <c r="AMK569" s="131"/>
      <c r="AML569" s="131"/>
      <c r="AMM569" s="131"/>
      <c r="AMN569" s="131"/>
      <c r="AMO569" s="131"/>
      <c r="AMP569" s="131"/>
      <c r="AMQ569" s="131"/>
      <c r="AMR569" s="131"/>
      <c r="AMS569" s="131"/>
      <c r="AMT569" s="131"/>
      <c r="AMU569" s="131"/>
      <c r="AMV569" s="131"/>
      <c r="AMW569" s="131"/>
      <c r="AMX569" s="131"/>
      <c r="AMY569" s="131"/>
      <c r="AMZ569" s="131"/>
      <c r="ANA569" s="131"/>
      <c r="ANB569" s="131"/>
      <c r="ANC569" s="131"/>
      <c r="AND569" s="131"/>
      <c r="ANE569" s="131"/>
      <c r="ANF569" s="131"/>
      <c r="ANG569" s="131"/>
      <c r="ANH569" s="131"/>
      <c r="ANI569" s="131"/>
      <c r="ANJ569" s="131"/>
      <c r="ANK569" s="131"/>
      <c r="ANL569" s="131"/>
      <c r="ANM569" s="131"/>
      <c r="ANN569" s="131"/>
      <c r="ANO569" s="131"/>
      <c r="ANP569" s="131"/>
      <c r="ANQ569" s="131"/>
      <c r="ANR569" s="131"/>
      <c r="ANS569" s="131"/>
      <c r="ANT569" s="131"/>
      <c r="ANU569" s="131"/>
      <c r="ANV569" s="131"/>
      <c r="ANW569" s="131"/>
      <c r="ANX569" s="131"/>
      <c r="ANY569" s="131"/>
      <c r="ANZ569" s="131"/>
      <c r="AOA569" s="131"/>
      <c r="AOB569" s="131"/>
      <c r="AOC569" s="131"/>
      <c r="AOD569" s="131"/>
      <c r="AOE569" s="131"/>
      <c r="AOF569" s="131"/>
      <c r="AOG569" s="131"/>
      <c r="AOH569" s="131"/>
      <c r="AOI569" s="131"/>
      <c r="AOJ569" s="131"/>
      <c r="AOK569" s="131"/>
      <c r="AOL569" s="131"/>
      <c r="AOM569" s="131"/>
      <c r="AON569" s="131"/>
      <c r="AOO569" s="131"/>
      <c r="AOP569" s="131"/>
      <c r="AOQ569" s="131"/>
      <c r="AOR569" s="131"/>
      <c r="AOS569" s="131"/>
      <c r="AOT569" s="131"/>
      <c r="AOU569" s="131"/>
      <c r="AOV569" s="131"/>
      <c r="AOW569" s="131"/>
      <c r="AOX569" s="131"/>
      <c r="AOY569" s="131"/>
      <c r="AOZ569" s="131"/>
      <c r="APA569" s="131"/>
      <c r="APB569" s="131"/>
      <c r="APC569" s="131"/>
      <c r="APD569" s="131"/>
      <c r="APE569" s="131"/>
      <c r="APF569" s="131"/>
      <c r="APG569" s="131"/>
      <c r="APH569" s="131"/>
      <c r="API569" s="131"/>
      <c r="APJ569" s="131"/>
      <c r="APK569" s="131"/>
      <c r="APL569" s="131"/>
      <c r="APM569" s="131"/>
      <c r="APN569" s="131"/>
      <c r="APO569" s="131"/>
      <c r="APP569" s="131"/>
      <c r="APQ569" s="131"/>
      <c r="APR569" s="131"/>
      <c r="APS569" s="131"/>
      <c r="APT569" s="131"/>
      <c r="APU569" s="131"/>
      <c r="APV569" s="131"/>
      <c r="APW569" s="131"/>
      <c r="APX569" s="131"/>
      <c r="APY569" s="131"/>
      <c r="APZ569" s="131"/>
      <c r="AQA569" s="131"/>
      <c r="AQB569" s="131"/>
      <c r="AQC569" s="131"/>
      <c r="AQD569" s="131"/>
      <c r="AQE569" s="131"/>
      <c r="AQF569" s="131"/>
      <c r="AQG569" s="131"/>
      <c r="AQH569" s="131"/>
      <c r="AQI569" s="131"/>
      <c r="AQJ569" s="131"/>
      <c r="AQK569" s="131"/>
      <c r="AQL569" s="131"/>
      <c r="AQM569" s="131"/>
      <c r="AQN569" s="131"/>
      <c r="AQO569" s="131"/>
      <c r="AQP569" s="131"/>
      <c r="AQQ569" s="131"/>
      <c r="AQR569" s="131"/>
      <c r="AQS569" s="131"/>
      <c r="AQT569" s="131"/>
      <c r="AQU569" s="131"/>
      <c r="AQV569" s="131"/>
      <c r="AQW569" s="131"/>
      <c r="AQX569" s="131"/>
      <c r="AQY569" s="131"/>
      <c r="AQZ569" s="131"/>
      <c r="ARA569" s="131"/>
      <c r="ARB569" s="131"/>
      <c r="ARC569" s="131"/>
      <c r="ARD569" s="131"/>
      <c r="ARE569" s="131"/>
      <c r="ARF569" s="131"/>
      <c r="ARG569" s="131"/>
      <c r="ARH569" s="131"/>
      <c r="ARI569" s="131"/>
      <c r="ARJ569" s="131"/>
      <c r="ARK569" s="131"/>
      <c r="ARL569" s="131"/>
      <c r="ARM569" s="131"/>
      <c r="ARN569" s="131"/>
      <c r="ARO569" s="131"/>
      <c r="ARP569" s="131"/>
      <c r="ARQ569" s="131"/>
      <c r="ARR569" s="131"/>
      <c r="ARS569" s="131"/>
      <c r="ART569" s="131"/>
      <c r="ARU569" s="131"/>
      <c r="ARV569" s="131"/>
      <c r="ARW569" s="131"/>
      <c r="ARX569" s="131"/>
      <c r="ARY569" s="131"/>
      <c r="ARZ569" s="131"/>
      <c r="ASA569" s="131"/>
      <c r="ASB569" s="131"/>
      <c r="ASC569" s="131"/>
      <c r="ASD569" s="131"/>
      <c r="ASE569" s="131"/>
      <c r="ASF569" s="131"/>
      <c r="ASG569" s="131"/>
      <c r="ASH569" s="131"/>
      <c r="ASI569" s="131"/>
      <c r="ASJ569" s="131"/>
      <c r="ASK569" s="131"/>
      <c r="ASL569" s="131"/>
      <c r="ASM569" s="131"/>
      <c r="ASN569" s="131"/>
      <c r="ASO569" s="131"/>
      <c r="ASP569" s="131"/>
      <c r="ASQ569" s="131"/>
      <c r="ASR569" s="131"/>
      <c r="ASS569" s="131"/>
      <c r="AST569" s="131"/>
      <c r="ASU569" s="131"/>
      <c r="ASV569" s="131"/>
      <c r="ASW569" s="131"/>
      <c r="ASX569" s="131"/>
      <c r="ASY569" s="131"/>
      <c r="ASZ569" s="131"/>
      <c r="ATA569" s="131"/>
      <c r="ATB569" s="131"/>
      <c r="ATC569" s="131"/>
      <c r="ATD569" s="131"/>
      <c r="ATE569" s="131"/>
      <c r="ATF569" s="131"/>
      <c r="ATG569" s="131"/>
      <c r="ATH569" s="131"/>
      <c r="ATI569" s="131"/>
      <c r="ATJ569" s="131"/>
      <c r="ATK569" s="131"/>
      <c r="ATL569" s="131"/>
      <c r="ATM569" s="131"/>
      <c r="ATN569" s="131"/>
      <c r="ATO569" s="131"/>
      <c r="ATP569" s="131"/>
      <c r="ATQ569" s="131"/>
      <c r="ATR569" s="131"/>
      <c r="ATS569" s="131"/>
      <c r="ATT569" s="131"/>
      <c r="ATU569" s="131"/>
      <c r="ATV569" s="131"/>
      <c r="ATW569" s="131"/>
      <c r="ATX569" s="131"/>
      <c r="ATY569" s="131"/>
      <c r="ATZ569" s="131"/>
      <c r="AUA569" s="131"/>
      <c r="AUB569" s="131"/>
      <c r="AUC569" s="131"/>
      <c r="AUD569" s="131"/>
      <c r="AUE569" s="131"/>
      <c r="AUF569" s="131"/>
      <c r="AUG569" s="131"/>
      <c r="AUH569" s="131"/>
      <c r="AUI569" s="131"/>
      <c r="AUJ569" s="131"/>
      <c r="AUK569" s="131"/>
      <c r="AUL569" s="131"/>
      <c r="AUM569" s="131"/>
      <c r="AUN569" s="131"/>
      <c r="AUO569" s="131"/>
      <c r="AUP569" s="131"/>
      <c r="AUQ569" s="131"/>
      <c r="AUR569" s="131"/>
      <c r="AUS569" s="131"/>
      <c r="AUT569" s="131"/>
      <c r="AUU569" s="131"/>
      <c r="AUV569" s="131"/>
      <c r="AUW569" s="131"/>
      <c r="AUX569" s="131"/>
      <c r="AUY569" s="131"/>
      <c r="AUZ569" s="131"/>
      <c r="AVA569" s="131"/>
      <c r="AVB569" s="131"/>
      <c r="AVC569" s="131"/>
      <c r="AVD569" s="131"/>
      <c r="AVE569" s="131"/>
      <c r="AVF569" s="131"/>
      <c r="AVG569" s="131"/>
      <c r="AVH569" s="131"/>
      <c r="AVI569" s="131"/>
      <c r="AVJ569" s="131"/>
      <c r="AVK569" s="131"/>
      <c r="AVL569" s="131"/>
      <c r="AVM569" s="131"/>
      <c r="AVN569" s="131"/>
      <c r="AVO569" s="131"/>
      <c r="AVP569" s="131"/>
      <c r="AVQ569" s="131"/>
      <c r="AVR569" s="131"/>
      <c r="AVS569" s="131"/>
      <c r="AVT569" s="131"/>
      <c r="AVU569" s="131"/>
      <c r="AVV569" s="131"/>
      <c r="AVW569" s="131"/>
      <c r="AVX569" s="131"/>
      <c r="AVY569" s="131"/>
      <c r="AVZ569" s="131"/>
      <c r="AWA569" s="131"/>
      <c r="AWB569" s="131"/>
      <c r="AWC569" s="131"/>
      <c r="AWD569" s="131"/>
      <c r="AWE569" s="131"/>
      <c r="AWF569" s="131"/>
      <c r="AWG569" s="131"/>
      <c r="AWH569" s="131"/>
      <c r="AWI569" s="131"/>
      <c r="AWJ569" s="131"/>
      <c r="AWK569" s="131"/>
      <c r="AWL569" s="131"/>
      <c r="AWM569" s="131"/>
      <c r="AWN569" s="131"/>
      <c r="AWO569" s="131"/>
      <c r="AWP569" s="131"/>
      <c r="AWQ569" s="131"/>
      <c r="AWR569" s="131"/>
      <c r="AWS569" s="131"/>
      <c r="AWT569" s="131"/>
      <c r="AWU569" s="131"/>
      <c r="AWV569" s="131"/>
      <c r="AWW569" s="131"/>
      <c r="AWX569" s="131"/>
      <c r="AWY569" s="131"/>
      <c r="AWZ569" s="131"/>
      <c r="AXA569" s="131"/>
      <c r="AXB569" s="131"/>
      <c r="AXC569" s="131"/>
      <c r="AXD569" s="131"/>
      <c r="AXE569" s="131"/>
      <c r="AXF569" s="131"/>
      <c r="AXG569" s="131"/>
      <c r="AXH569" s="131"/>
      <c r="AXI569" s="131"/>
      <c r="AXJ569" s="131"/>
      <c r="AXK569" s="131"/>
      <c r="AXL569" s="131"/>
      <c r="AXM569" s="131"/>
      <c r="AXN569" s="131"/>
      <c r="AXO569" s="131"/>
      <c r="AXP569" s="131"/>
      <c r="AXQ569" s="131"/>
      <c r="AXR569" s="131"/>
      <c r="AXS569" s="131"/>
      <c r="AXT569" s="131"/>
      <c r="AXU569" s="131"/>
      <c r="AXV569" s="131"/>
      <c r="AXW569" s="131"/>
      <c r="AXX569" s="131"/>
    </row>
    <row r="570" spans="1:1324" s="106" customFormat="1" ht="15.75" hidden="1" customHeight="1" x14ac:dyDescent="0.2">
      <c r="A570" s="13" t="s">
        <v>2738</v>
      </c>
      <c r="B570" s="62" t="s">
        <v>1410</v>
      </c>
      <c r="C570" s="63" t="s">
        <v>1411</v>
      </c>
      <c r="D570" s="64" t="s">
        <v>10</v>
      </c>
      <c r="E570" s="51">
        <v>42213</v>
      </c>
      <c r="F570" s="66" t="s">
        <v>1167</v>
      </c>
      <c r="G570" s="30" t="s">
        <v>1186</v>
      </c>
      <c r="H570" s="30">
        <v>42423</v>
      </c>
      <c r="I570" s="30" t="s">
        <v>1065</v>
      </c>
      <c r="J570" s="173"/>
      <c r="K570" s="84" t="s">
        <v>6</v>
      </c>
      <c r="L570" s="87">
        <v>1</v>
      </c>
      <c r="M570" s="87">
        <v>1</v>
      </c>
      <c r="N570" s="84" t="s">
        <v>326</v>
      </c>
      <c r="O570" s="84">
        <v>1</v>
      </c>
      <c r="P570" s="84" t="s">
        <v>326</v>
      </c>
      <c r="Q570" s="84">
        <v>1</v>
      </c>
      <c r="R570" s="84" t="s">
        <v>326</v>
      </c>
      <c r="S570" s="84">
        <v>1</v>
      </c>
      <c r="T570" s="84" t="s">
        <v>49</v>
      </c>
      <c r="U570" s="84">
        <v>1</v>
      </c>
      <c r="V570" s="84">
        <v>1</v>
      </c>
      <c r="W570" s="84">
        <v>0</v>
      </c>
      <c r="X570" s="87">
        <v>0</v>
      </c>
      <c r="Y570" s="84">
        <v>0</v>
      </c>
      <c r="Z570" s="84">
        <v>0</v>
      </c>
      <c r="AA570" s="87">
        <v>0</v>
      </c>
      <c r="AB570" s="84">
        <v>0</v>
      </c>
      <c r="AC570" s="84">
        <v>0</v>
      </c>
      <c r="AD570" s="84">
        <v>0</v>
      </c>
      <c r="AE570" s="84">
        <v>0</v>
      </c>
      <c r="AF570" s="110"/>
      <c r="AG570" s="131"/>
      <c r="AH570" s="105"/>
      <c r="AI570" s="105"/>
      <c r="AJ570" s="105"/>
      <c r="AK570" s="105"/>
      <c r="AL570" s="105"/>
      <c r="AM570" s="105"/>
      <c r="AN570" s="105"/>
      <c r="AO570" s="105"/>
      <c r="AP570" s="105"/>
      <c r="AQ570" s="105"/>
      <c r="AR570" s="105"/>
      <c r="AS570" s="105"/>
      <c r="AT570" s="105"/>
      <c r="AU570" s="105"/>
      <c r="AV570" s="105"/>
      <c r="AW570" s="105"/>
      <c r="AX570" s="105"/>
      <c r="AY570" s="105"/>
      <c r="AZ570" s="105"/>
      <c r="BA570" s="105"/>
      <c r="BB570" s="105"/>
      <c r="BC570" s="105"/>
      <c r="BD570" s="105"/>
      <c r="BE570" s="105"/>
      <c r="BF570" s="105"/>
      <c r="BG570" s="105"/>
      <c r="BH570" s="105"/>
      <c r="BI570" s="105"/>
      <c r="BJ570" s="105"/>
      <c r="BK570" s="105"/>
      <c r="BL570" s="105"/>
      <c r="BM570" s="105"/>
      <c r="BN570" s="105"/>
      <c r="BO570" s="105"/>
      <c r="BP570" s="105"/>
      <c r="BQ570" s="105"/>
      <c r="BR570" s="105"/>
      <c r="BS570" s="105"/>
      <c r="BT570" s="105"/>
      <c r="BU570" s="105"/>
      <c r="BV570" s="105"/>
      <c r="BW570" s="105"/>
      <c r="BX570" s="105"/>
      <c r="BY570" s="105"/>
      <c r="BZ570" s="105"/>
      <c r="CA570" s="105"/>
      <c r="CB570" s="105"/>
      <c r="CC570" s="105"/>
      <c r="CD570" s="105"/>
      <c r="CE570" s="105"/>
      <c r="CF570" s="105"/>
      <c r="CG570" s="105"/>
      <c r="CH570" s="105"/>
      <c r="CI570" s="105"/>
      <c r="CJ570" s="105"/>
      <c r="CK570" s="105"/>
      <c r="CL570" s="105"/>
      <c r="CM570" s="105"/>
      <c r="CN570" s="105"/>
      <c r="CO570" s="105"/>
      <c r="CP570" s="105"/>
      <c r="CQ570" s="105"/>
      <c r="CR570" s="105"/>
      <c r="CS570" s="105"/>
      <c r="CT570" s="105"/>
      <c r="CU570" s="105"/>
      <c r="CV570" s="105"/>
      <c r="CW570" s="105"/>
      <c r="CX570" s="105"/>
      <c r="CY570" s="105"/>
      <c r="CZ570" s="105"/>
      <c r="DA570" s="105"/>
      <c r="DB570" s="105"/>
      <c r="DC570" s="105"/>
      <c r="DD570" s="105"/>
      <c r="DE570" s="105"/>
      <c r="DF570" s="105"/>
      <c r="DG570" s="105"/>
      <c r="DH570" s="105"/>
      <c r="DI570" s="105"/>
      <c r="DJ570" s="105"/>
      <c r="DK570" s="105"/>
      <c r="DL570" s="105"/>
      <c r="DM570" s="105"/>
      <c r="DN570" s="105"/>
      <c r="DO570" s="105"/>
      <c r="DP570" s="105"/>
      <c r="DQ570" s="105"/>
      <c r="DR570" s="105"/>
      <c r="DS570" s="105"/>
      <c r="DT570" s="105"/>
      <c r="DU570" s="105"/>
      <c r="DV570" s="105"/>
      <c r="DW570" s="105"/>
      <c r="DX570" s="105"/>
      <c r="DY570" s="105"/>
      <c r="DZ570" s="105"/>
      <c r="EA570" s="105"/>
      <c r="EB570" s="105"/>
      <c r="EC570" s="105"/>
      <c r="ED570" s="105"/>
      <c r="EE570" s="105"/>
      <c r="EF570" s="105"/>
      <c r="EG570" s="105"/>
      <c r="EH570" s="105"/>
      <c r="EI570" s="105"/>
      <c r="EJ570" s="105"/>
      <c r="EK570" s="105"/>
      <c r="EL570" s="105"/>
      <c r="EM570" s="105"/>
      <c r="EN570" s="105"/>
      <c r="EO570" s="105"/>
      <c r="EP570" s="105"/>
      <c r="EQ570" s="105"/>
      <c r="ER570" s="105"/>
      <c r="ES570" s="105"/>
      <c r="ET570" s="105"/>
      <c r="EU570" s="105"/>
      <c r="EV570" s="105"/>
      <c r="EW570" s="105"/>
      <c r="EX570" s="105"/>
      <c r="EY570" s="105"/>
      <c r="EZ570" s="105"/>
      <c r="FA570" s="105"/>
      <c r="FB570" s="105"/>
      <c r="FC570" s="105"/>
      <c r="FD570" s="105"/>
      <c r="FE570" s="105"/>
      <c r="FF570" s="105"/>
      <c r="FG570" s="105"/>
      <c r="FH570" s="105"/>
      <c r="FI570" s="105"/>
      <c r="FJ570" s="105"/>
      <c r="FK570" s="105"/>
      <c r="FL570" s="105"/>
      <c r="FM570" s="105"/>
      <c r="FN570" s="105"/>
      <c r="FO570" s="105"/>
      <c r="FP570" s="105"/>
      <c r="FQ570" s="105"/>
      <c r="FR570" s="105"/>
      <c r="FS570" s="105"/>
      <c r="FT570" s="105"/>
      <c r="FU570" s="105"/>
      <c r="FV570" s="105"/>
      <c r="FW570" s="105"/>
      <c r="FX570" s="105"/>
      <c r="FY570" s="105"/>
      <c r="FZ570" s="105"/>
      <c r="GA570" s="105"/>
      <c r="GB570" s="105"/>
      <c r="GC570" s="105"/>
      <c r="GD570" s="105"/>
      <c r="GE570" s="105"/>
      <c r="GF570" s="105"/>
      <c r="GG570" s="105"/>
      <c r="GH570" s="105"/>
      <c r="GI570" s="105"/>
      <c r="GJ570" s="105"/>
      <c r="GK570" s="105"/>
      <c r="GL570" s="105"/>
      <c r="GM570" s="105"/>
      <c r="GN570" s="105"/>
      <c r="GO570" s="105"/>
      <c r="GP570" s="105"/>
      <c r="GQ570" s="105"/>
      <c r="GR570" s="105"/>
      <c r="GS570" s="105"/>
      <c r="GT570" s="105"/>
      <c r="GU570" s="105"/>
      <c r="GV570" s="105"/>
      <c r="GW570" s="105"/>
      <c r="GX570" s="105"/>
      <c r="GY570" s="105"/>
      <c r="GZ570" s="105"/>
      <c r="HA570" s="105"/>
      <c r="HB570" s="105"/>
      <c r="HC570" s="105"/>
      <c r="HD570" s="105"/>
      <c r="HE570" s="105"/>
      <c r="HF570" s="105"/>
      <c r="HG570" s="105"/>
      <c r="HH570" s="105"/>
      <c r="HI570" s="105"/>
      <c r="HJ570" s="105"/>
      <c r="HK570" s="105"/>
      <c r="HL570" s="105"/>
      <c r="HM570" s="105"/>
      <c r="HN570" s="105"/>
      <c r="HO570" s="105"/>
      <c r="HP570" s="105"/>
      <c r="HQ570" s="105"/>
      <c r="HR570" s="105"/>
      <c r="HS570" s="105"/>
      <c r="HT570" s="105"/>
      <c r="HU570" s="105"/>
      <c r="HV570" s="105"/>
      <c r="HW570" s="105"/>
      <c r="HX570" s="105"/>
      <c r="HY570" s="105"/>
      <c r="HZ570" s="105"/>
      <c r="IA570" s="105"/>
      <c r="IB570" s="105"/>
      <c r="IC570" s="105"/>
      <c r="ID570" s="105"/>
      <c r="IE570" s="105"/>
      <c r="IF570" s="105"/>
      <c r="IG570" s="105"/>
      <c r="IH570" s="105"/>
      <c r="II570" s="105"/>
      <c r="IJ570" s="105"/>
      <c r="IK570" s="105"/>
      <c r="IL570" s="105"/>
      <c r="IM570" s="105"/>
      <c r="IN570" s="105"/>
      <c r="IO570" s="105"/>
      <c r="IP570" s="105"/>
      <c r="IQ570" s="105"/>
      <c r="IR570" s="105"/>
      <c r="IS570" s="105"/>
      <c r="IT570" s="105"/>
      <c r="IU570" s="105"/>
      <c r="IV570" s="105"/>
      <c r="IW570" s="105"/>
      <c r="IX570" s="105"/>
      <c r="IY570" s="105"/>
      <c r="IZ570" s="105"/>
      <c r="JA570" s="105"/>
      <c r="JB570" s="105"/>
      <c r="JC570" s="105"/>
      <c r="JD570" s="105"/>
      <c r="JE570" s="105"/>
      <c r="JF570" s="105"/>
      <c r="JG570" s="105"/>
      <c r="JH570" s="105"/>
      <c r="JI570" s="105"/>
      <c r="JJ570" s="105"/>
      <c r="JK570" s="105"/>
      <c r="JL570" s="105"/>
      <c r="JM570" s="105"/>
      <c r="JN570" s="105"/>
      <c r="JO570" s="105"/>
      <c r="JP570" s="105"/>
      <c r="JQ570" s="105"/>
      <c r="JR570" s="105"/>
      <c r="JS570" s="105"/>
      <c r="JT570" s="105"/>
      <c r="JU570" s="105"/>
      <c r="JV570" s="105"/>
      <c r="JW570" s="105"/>
      <c r="JX570" s="105"/>
      <c r="JY570" s="105"/>
      <c r="JZ570" s="105"/>
      <c r="KA570" s="105"/>
      <c r="KB570" s="105"/>
      <c r="KC570" s="105"/>
      <c r="KD570" s="105"/>
      <c r="KE570" s="105"/>
      <c r="KF570" s="105"/>
      <c r="KG570" s="105"/>
      <c r="KH570" s="105"/>
      <c r="KI570" s="105"/>
      <c r="KJ570" s="105"/>
      <c r="KK570" s="105"/>
      <c r="KL570" s="105"/>
      <c r="KM570" s="105"/>
      <c r="KN570" s="105"/>
      <c r="KO570" s="105"/>
      <c r="KP570" s="105"/>
      <c r="KQ570" s="105"/>
      <c r="KR570" s="105"/>
      <c r="KS570" s="105"/>
      <c r="KT570" s="105"/>
      <c r="KU570" s="105"/>
      <c r="KV570" s="105"/>
      <c r="KW570" s="105"/>
      <c r="KX570" s="105"/>
      <c r="KY570" s="105"/>
      <c r="KZ570" s="105"/>
      <c r="LA570" s="105"/>
      <c r="LB570" s="105"/>
      <c r="LC570" s="105"/>
      <c r="LD570" s="105"/>
      <c r="LE570" s="105"/>
      <c r="LF570" s="105"/>
      <c r="LG570" s="105"/>
      <c r="LH570" s="105"/>
      <c r="LI570" s="105"/>
      <c r="LJ570" s="105"/>
      <c r="LK570" s="105"/>
      <c r="LL570" s="105"/>
      <c r="LM570" s="105"/>
      <c r="LN570" s="105"/>
      <c r="LO570" s="105"/>
      <c r="LP570" s="105"/>
      <c r="LQ570" s="105"/>
      <c r="LR570" s="105"/>
      <c r="LS570" s="105"/>
      <c r="LT570" s="105"/>
      <c r="LU570" s="105"/>
      <c r="LV570" s="105"/>
      <c r="LW570" s="105"/>
      <c r="LX570" s="105"/>
      <c r="LY570" s="105"/>
      <c r="LZ570" s="105"/>
      <c r="MA570" s="105"/>
      <c r="MB570" s="105"/>
      <c r="MC570" s="105"/>
      <c r="MD570" s="105"/>
      <c r="ME570" s="105"/>
      <c r="MF570" s="105"/>
      <c r="MG570" s="105"/>
      <c r="MH570" s="105"/>
      <c r="MI570" s="105"/>
      <c r="MJ570" s="105"/>
      <c r="MK570" s="105"/>
      <c r="ML570" s="105"/>
      <c r="MM570" s="105"/>
      <c r="MN570" s="105"/>
      <c r="MO570" s="105"/>
      <c r="MP570" s="105"/>
      <c r="MQ570" s="105"/>
      <c r="MR570" s="105"/>
      <c r="MS570" s="105"/>
      <c r="MT570" s="105"/>
      <c r="MU570" s="105"/>
      <c r="MV570" s="105"/>
      <c r="MW570" s="105"/>
      <c r="MX570" s="105"/>
      <c r="MY570" s="105"/>
      <c r="MZ570" s="105"/>
      <c r="NA570" s="105"/>
      <c r="NB570" s="105"/>
      <c r="NC570" s="105"/>
      <c r="ND570" s="105"/>
      <c r="NE570" s="105"/>
      <c r="NF570" s="105"/>
      <c r="NG570" s="105"/>
      <c r="NH570" s="105"/>
      <c r="NI570" s="105"/>
      <c r="NJ570" s="105"/>
      <c r="NK570" s="105"/>
      <c r="NL570" s="105"/>
      <c r="NM570" s="105"/>
      <c r="NN570" s="105"/>
      <c r="NO570" s="105"/>
      <c r="NP570" s="105"/>
      <c r="NQ570" s="105"/>
      <c r="NR570" s="105"/>
      <c r="NS570" s="105"/>
      <c r="NT570" s="105"/>
      <c r="NU570" s="105"/>
      <c r="NV570" s="105"/>
      <c r="NW570" s="105"/>
      <c r="NX570" s="105"/>
      <c r="NY570" s="105"/>
      <c r="NZ570" s="105"/>
      <c r="OA570" s="105"/>
      <c r="OB570" s="105"/>
      <c r="OC570" s="105"/>
      <c r="OD570" s="105"/>
      <c r="OE570" s="105"/>
      <c r="OF570" s="105"/>
      <c r="OG570" s="105"/>
      <c r="OH570" s="105"/>
      <c r="OI570" s="105"/>
      <c r="OJ570" s="105"/>
      <c r="OK570" s="105"/>
      <c r="OL570" s="105"/>
      <c r="OM570" s="105"/>
      <c r="ON570" s="105"/>
      <c r="OO570" s="105"/>
      <c r="OP570" s="105"/>
      <c r="OQ570" s="105"/>
      <c r="OR570" s="105"/>
      <c r="OS570" s="105"/>
      <c r="OT570" s="105"/>
      <c r="OU570" s="105"/>
      <c r="OV570" s="105"/>
      <c r="OW570" s="105"/>
      <c r="OX570" s="105"/>
      <c r="OY570" s="105"/>
      <c r="OZ570" s="105"/>
      <c r="PA570" s="105"/>
      <c r="PB570" s="105"/>
      <c r="PC570" s="105"/>
      <c r="PD570" s="105"/>
      <c r="PE570" s="105"/>
      <c r="PF570" s="105"/>
      <c r="PG570" s="105"/>
      <c r="PH570" s="105"/>
      <c r="PI570" s="105"/>
      <c r="PJ570" s="105"/>
      <c r="PK570" s="105"/>
      <c r="PL570" s="105"/>
      <c r="PM570" s="105"/>
      <c r="PN570" s="105"/>
      <c r="PO570" s="105"/>
      <c r="PP570" s="105"/>
      <c r="PQ570" s="105"/>
      <c r="PR570" s="105"/>
      <c r="PS570" s="105"/>
      <c r="PT570" s="105"/>
      <c r="PU570" s="105"/>
      <c r="PV570" s="105"/>
      <c r="PW570" s="105"/>
      <c r="PX570" s="105"/>
      <c r="PY570" s="105"/>
      <c r="PZ570" s="105"/>
      <c r="QA570" s="105"/>
      <c r="QB570" s="105"/>
      <c r="QC570" s="105"/>
      <c r="QD570" s="105"/>
      <c r="QE570" s="105"/>
      <c r="QF570" s="105"/>
      <c r="QG570" s="105"/>
      <c r="QH570" s="105"/>
      <c r="QI570" s="105"/>
      <c r="QJ570" s="105"/>
      <c r="QK570" s="105"/>
      <c r="QL570" s="105"/>
      <c r="QM570" s="105"/>
      <c r="QN570" s="105"/>
      <c r="QO570" s="105"/>
      <c r="QP570" s="105"/>
      <c r="QQ570" s="105"/>
      <c r="QR570" s="105"/>
      <c r="QS570" s="105"/>
      <c r="QT570" s="105"/>
      <c r="QU570" s="105"/>
      <c r="QV570" s="105"/>
      <c r="QW570" s="105"/>
      <c r="QX570" s="105"/>
      <c r="QY570" s="105"/>
      <c r="QZ570" s="105"/>
      <c r="RA570" s="105"/>
      <c r="RB570" s="105"/>
      <c r="RC570" s="105"/>
      <c r="RD570" s="105"/>
      <c r="RE570" s="105"/>
      <c r="RF570" s="105"/>
      <c r="RG570" s="105"/>
      <c r="RH570" s="105"/>
      <c r="RI570" s="105"/>
      <c r="RJ570" s="105"/>
      <c r="RK570" s="105"/>
      <c r="RL570" s="105"/>
      <c r="RM570" s="105"/>
      <c r="RN570" s="105"/>
      <c r="RO570" s="105"/>
      <c r="RP570" s="105"/>
      <c r="RQ570" s="105"/>
      <c r="RR570" s="105"/>
      <c r="RS570" s="105"/>
      <c r="RT570" s="105"/>
      <c r="RU570" s="105"/>
      <c r="RV570" s="105"/>
      <c r="RW570" s="105"/>
      <c r="RX570" s="105"/>
      <c r="RY570" s="105"/>
      <c r="RZ570" s="105"/>
      <c r="SA570" s="105"/>
      <c r="SB570" s="105"/>
      <c r="SC570" s="105"/>
      <c r="SD570" s="105"/>
      <c r="SE570" s="105"/>
      <c r="SF570" s="105"/>
      <c r="SG570" s="105"/>
      <c r="SH570" s="105"/>
      <c r="SI570" s="105"/>
      <c r="SJ570" s="105"/>
      <c r="SK570" s="105"/>
      <c r="SL570" s="105"/>
      <c r="SM570" s="105"/>
      <c r="SN570" s="105"/>
      <c r="SO570" s="105"/>
      <c r="SP570" s="105"/>
      <c r="SQ570" s="105"/>
      <c r="SR570" s="105"/>
      <c r="SS570" s="105"/>
      <c r="ST570" s="105"/>
      <c r="SU570" s="105"/>
      <c r="SV570" s="105"/>
      <c r="SW570" s="105"/>
      <c r="SX570" s="105"/>
      <c r="SY570" s="105"/>
      <c r="SZ570" s="105"/>
      <c r="TA570" s="105"/>
      <c r="TB570" s="105"/>
      <c r="TC570" s="105"/>
      <c r="TD570" s="105"/>
      <c r="TE570" s="105"/>
      <c r="TF570" s="105"/>
      <c r="TG570" s="105"/>
      <c r="TH570" s="105"/>
      <c r="TI570" s="105"/>
      <c r="TJ570" s="105"/>
      <c r="TK570" s="105"/>
      <c r="TL570" s="105"/>
      <c r="TM570" s="105"/>
      <c r="TN570" s="105"/>
      <c r="TO570" s="105"/>
      <c r="TP570" s="105"/>
      <c r="TQ570" s="105"/>
      <c r="TR570" s="105"/>
      <c r="TS570" s="105"/>
      <c r="TT570" s="105"/>
      <c r="TU570" s="105"/>
      <c r="TV570" s="105"/>
      <c r="TW570" s="105"/>
      <c r="TX570" s="105"/>
      <c r="TY570" s="105"/>
      <c r="TZ570" s="105"/>
      <c r="UA570" s="105"/>
      <c r="UB570" s="105"/>
      <c r="UC570" s="105"/>
      <c r="UD570" s="105"/>
      <c r="UE570" s="105"/>
      <c r="UF570" s="105"/>
      <c r="UG570" s="105"/>
      <c r="UH570" s="105"/>
      <c r="UI570" s="105"/>
      <c r="UJ570" s="105"/>
      <c r="UK570" s="105"/>
      <c r="UL570" s="105"/>
      <c r="UM570" s="105"/>
      <c r="UN570" s="105"/>
      <c r="UO570" s="105"/>
      <c r="UP570" s="105"/>
      <c r="UQ570" s="105"/>
      <c r="UR570" s="105"/>
      <c r="US570" s="105"/>
      <c r="UT570" s="105"/>
      <c r="UU570" s="105"/>
      <c r="UV570" s="105"/>
      <c r="UW570" s="105"/>
      <c r="UX570" s="105"/>
      <c r="UY570" s="105"/>
      <c r="UZ570" s="105"/>
      <c r="VA570" s="105"/>
      <c r="VB570" s="105"/>
      <c r="VC570" s="105"/>
      <c r="VD570" s="105"/>
      <c r="VE570" s="105"/>
      <c r="VF570" s="105"/>
      <c r="VG570" s="105"/>
      <c r="VH570" s="105"/>
      <c r="VI570" s="105"/>
      <c r="VJ570" s="105"/>
      <c r="VK570" s="105"/>
      <c r="VL570" s="105"/>
      <c r="VM570" s="105"/>
      <c r="VN570" s="105"/>
      <c r="VO570" s="105"/>
      <c r="VP570" s="105"/>
      <c r="VQ570" s="105"/>
      <c r="VR570" s="105"/>
      <c r="VS570" s="105"/>
      <c r="VT570" s="105"/>
      <c r="VU570" s="105"/>
      <c r="VV570" s="105"/>
      <c r="VW570" s="105"/>
      <c r="VX570" s="105"/>
      <c r="VY570" s="105"/>
      <c r="VZ570" s="105"/>
      <c r="WA570" s="105"/>
      <c r="WB570" s="105"/>
      <c r="WC570" s="105"/>
      <c r="WD570" s="105"/>
      <c r="WE570" s="105"/>
      <c r="WF570" s="105"/>
      <c r="WG570" s="105"/>
      <c r="WH570" s="105"/>
      <c r="WI570" s="105"/>
      <c r="WJ570" s="105"/>
      <c r="WK570" s="105"/>
      <c r="WL570" s="105"/>
      <c r="WM570" s="105"/>
      <c r="WN570" s="105"/>
      <c r="WO570" s="105"/>
      <c r="WP570" s="105"/>
      <c r="WQ570" s="105"/>
      <c r="WR570" s="105"/>
      <c r="WS570" s="105"/>
      <c r="WT570" s="105"/>
      <c r="WU570" s="105"/>
      <c r="WV570" s="105"/>
      <c r="WW570" s="105"/>
      <c r="WX570" s="105"/>
      <c r="WY570" s="105"/>
      <c r="WZ570" s="105"/>
      <c r="XA570" s="105"/>
      <c r="XB570" s="105"/>
      <c r="XC570" s="105"/>
      <c r="XD570" s="105"/>
      <c r="XE570" s="105"/>
      <c r="XF570" s="105"/>
      <c r="XG570" s="105"/>
      <c r="XH570" s="105"/>
      <c r="XI570" s="105"/>
      <c r="XJ570" s="105"/>
      <c r="XK570" s="105"/>
      <c r="XL570" s="105"/>
      <c r="XM570" s="105"/>
      <c r="XN570" s="105"/>
      <c r="XO570" s="105"/>
      <c r="XP570" s="105"/>
      <c r="XQ570" s="105"/>
      <c r="XR570" s="105"/>
      <c r="XS570" s="105"/>
      <c r="XT570" s="105"/>
      <c r="XU570" s="105"/>
      <c r="XV570" s="105"/>
      <c r="XW570" s="105"/>
      <c r="XX570" s="105"/>
      <c r="XY570" s="105"/>
      <c r="XZ570" s="105"/>
      <c r="YA570" s="105"/>
      <c r="YB570" s="105"/>
      <c r="YC570" s="105"/>
      <c r="YD570" s="105"/>
      <c r="YE570" s="105"/>
      <c r="YF570" s="105"/>
      <c r="YG570" s="105"/>
      <c r="YH570" s="105"/>
      <c r="YI570" s="105"/>
      <c r="YJ570" s="105"/>
      <c r="YK570" s="105"/>
      <c r="YL570" s="105"/>
      <c r="YM570" s="105"/>
      <c r="YN570" s="105"/>
      <c r="YO570" s="105"/>
      <c r="YP570" s="105"/>
      <c r="YQ570" s="105"/>
      <c r="YR570" s="105"/>
      <c r="YS570" s="105"/>
      <c r="YT570" s="105"/>
      <c r="YU570" s="105"/>
      <c r="YV570" s="105"/>
      <c r="YW570" s="105"/>
      <c r="YX570" s="105"/>
      <c r="YY570" s="105"/>
      <c r="YZ570" s="105"/>
      <c r="ZA570" s="105"/>
      <c r="ZB570" s="105"/>
      <c r="ZC570" s="105"/>
      <c r="ZD570" s="105"/>
      <c r="ZE570" s="105"/>
      <c r="ZF570" s="105"/>
      <c r="ZG570" s="105"/>
      <c r="ZH570" s="105"/>
      <c r="ZI570" s="105"/>
      <c r="ZJ570" s="105"/>
      <c r="ZK570" s="105"/>
      <c r="ZL570" s="105"/>
      <c r="ZM570" s="105"/>
      <c r="ZN570" s="105"/>
      <c r="ZO570" s="105"/>
      <c r="ZP570" s="105"/>
      <c r="ZQ570" s="105"/>
      <c r="ZR570" s="105"/>
      <c r="ZS570" s="105"/>
      <c r="ZT570" s="105"/>
      <c r="ZU570" s="105"/>
      <c r="ZV570" s="105"/>
      <c r="ZW570" s="105"/>
      <c r="ZX570" s="105"/>
      <c r="ZY570" s="105"/>
      <c r="ZZ570" s="105"/>
      <c r="AAA570" s="105"/>
      <c r="AAB570" s="105"/>
      <c r="AAC570" s="105"/>
      <c r="AAD570" s="105"/>
      <c r="AAE570" s="105"/>
      <c r="AAF570" s="105"/>
      <c r="AAG570" s="105"/>
      <c r="AAH570" s="105"/>
      <c r="AAI570" s="105"/>
      <c r="AAJ570" s="105"/>
      <c r="AAK570" s="105"/>
      <c r="AAL570" s="105"/>
      <c r="AAM570" s="105"/>
      <c r="AAN570" s="105"/>
      <c r="AAO570" s="105"/>
      <c r="AAP570" s="105"/>
      <c r="AAQ570" s="105"/>
      <c r="AAR570" s="105"/>
      <c r="AAS570" s="105"/>
      <c r="AAT570" s="105"/>
      <c r="AAU570" s="105"/>
      <c r="AAV570" s="105"/>
      <c r="AAW570" s="105"/>
      <c r="AAX570" s="105"/>
      <c r="AAY570" s="105"/>
      <c r="AAZ570" s="105"/>
      <c r="ABA570" s="105"/>
      <c r="ABB570" s="105"/>
      <c r="ABC570" s="105"/>
      <c r="ABD570" s="105"/>
      <c r="ABE570" s="105"/>
      <c r="ABF570" s="105"/>
      <c r="ABG570" s="105"/>
      <c r="ABH570" s="105"/>
      <c r="ABI570" s="105"/>
      <c r="ABJ570" s="105"/>
      <c r="ABK570" s="105"/>
      <c r="ABL570" s="105"/>
      <c r="ABM570" s="105"/>
      <c r="ABN570" s="105"/>
      <c r="ABO570" s="105"/>
      <c r="ABP570" s="105"/>
      <c r="ABQ570" s="105"/>
      <c r="ABR570" s="105"/>
      <c r="ABS570" s="105"/>
      <c r="ABT570" s="105"/>
      <c r="ABU570" s="105"/>
      <c r="ABV570" s="105"/>
      <c r="ABW570" s="105"/>
      <c r="ABX570" s="105"/>
      <c r="ABY570" s="105"/>
      <c r="ABZ570" s="105"/>
      <c r="ACA570" s="105"/>
      <c r="ACB570" s="105"/>
      <c r="ACC570" s="105"/>
      <c r="ACD570" s="105"/>
      <c r="ACE570" s="105"/>
      <c r="ACF570" s="105"/>
      <c r="ACG570" s="105"/>
      <c r="ACH570" s="105"/>
      <c r="ACI570" s="105"/>
      <c r="ACJ570" s="105"/>
      <c r="ACK570" s="105"/>
      <c r="ACL570" s="105"/>
      <c r="ACM570" s="105"/>
      <c r="ACN570" s="105"/>
      <c r="ACO570" s="105"/>
      <c r="ACP570" s="105"/>
      <c r="ACQ570" s="105"/>
      <c r="ACR570" s="105"/>
      <c r="ACS570" s="105"/>
      <c r="ACT570" s="105"/>
      <c r="ACU570" s="105"/>
      <c r="ACV570" s="105"/>
      <c r="ACW570" s="105"/>
      <c r="ACX570" s="105"/>
      <c r="ACY570" s="105"/>
      <c r="ACZ570" s="105"/>
      <c r="ADA570" s="105"/>
      <c r="ADB570" s="105"/>
      <c r="ADC570" s="105"/>
      <c r="ADD570" s="105"/>
      <c r="ADE570" s="105"/>
      <c r="ADF570" s="105"/>
      <c r="ADG570" s="105"/>
      <c r="ADH570" s="105"/>
      <c r="ADI570" s="105"/>
      <c r="ADJ570" s="105"/>
      <c r="ADK570" s="105"/>
      <c r="ADL570" s="105"/>
      <c r="ADM570" s="105"/>
      <c r="ADN570" s="105"/>
      <c r="ADO570" s="105"/>
      <c r="ADP570" s="105"/>
      <c r="ADQ570" s="105"/>
      <c r="ADR570" s="105"/>
      <c r="ADS570" s="105"/>
      <c r="ADT570" s="105"/>
      <c r="ADU570" s="105"/>
      <c r="ADV570" s="105"/>
      <c r="ADW570" s="105"/>
      <c r="ADX570" s="105"/>
      <c r="ADY570" s="105"/>
      <c r="ADZ570" s="105"/>
      <c r="AEA570" s="105"/>
      <c r="AEB570" s="105"/>
      <c r="AEC570" s="105"/>
      <c r="AED570" s="105"/>
      <c r="AEE570" s="105"/>
      <c r="AEF570" s="105"/>
      <c r="AEG570" s="105"/>
      <c r="AEH570" s="105"/>
      <c r="AEI570" s="105"/>
      <c r="AEJ570" s="105"/>
      <c r="AEK570" s="105"/>
      <c r="AEL570" s="105"/>
      <c r="AEM570" s="105"/>
      <c r="AEN570" s="105"/>
      <c r="AEO570" s="105"/>
      <c r="AEP570" s="105"/>
      <c r="AEQ570" s="105"/>
      <c r="AER570" s="105"/>
      <c r="AES570" s="105"/>
      <c r="AET570" s="105"/>
      <c r="AEU570" s="105"/>
      <c r="AEV570" s="105"/>
      <c r="AEW570" s="105"/>
      <c r="AEX570" s="105"/>
      <c r="AEY570" s="105"/>
      <c r="AEZ570" s="105"/>
      <c r="AFA570" s="105"/>
      <c r="AFB570" s="105"/>
      <c r="AFC570" s="105"/>
      <c r="AFD570" s="105"/>
      <c r="AFE570" s="105"/>
      <c r="AFF570" s="105"/>
      <c r="AFG570" s="105"/>
      <c r="AFH570" s="105"/>
      <c r="AFI570" s="105"/>
      <c r="AFJ570" s="105"/>
      <c r="AFK570" s="105"/>
      <c r="AFL570" s="105"/>
      <c r="AFM570" s="105"/>
      <c r="AFN570" s="105"/>
      <c r="AFO570" s="105"/>
      <c r="AFP570" s="105"/>
      <c r="AFQ570" s="105"/>
      <c r="AFR570" s="105"/>
      <c r="AFS570" s="105"/>
      <c r="AFT570" s="105"/>
      <c r="AFU570" s="105"/>
      <c r="AFV570" s="105"/>
      <c r="AFW570" s="105"/>
      <c r="AFX570" s="105"/>
      <c r="AFY570" s="105"/>
      <c r="AFZ570" s="105"/>
      <c r="AGA570" s="105"/>
      <c r="AGB570" s="105"/>
      <c r="AGC570" s="105"/>
      <c r="AGD570" s="105"/>
      <c r="AGE570" s="105"/>
      <c r="AGF570" s="105"/>
      <c r="AGG570" s="105"/>
      <c r="AGH570" s="105"/>
      <c r="AGI570" s="105"/>
      <c r="AGJ570" s="105"/>
      <c r="AGK570" s="105"/>
      <c r="AGL570" s="105"/>
      <c r="AGM570" s="105"/>
      <c r="AGN570" s="105"/>
      <c r="AGO570" s="105"/>
      <c r="AGP570" s="105"/>
      <c r="AGQ570" s="105"/>
      <c r="AGR570" s="105"/>
      <c r="AGS570" s="105"/>
      <c r="AGT570" s="105"/>
      <c r="AGU570" s="105"/>
      <c r="AGV570" s="105"/>
      <c r="AGW570" s="105"/>
      <c r="AGX570" s="105"/>
      <c r="AGY570" s="105"/>
      <c r="AGZ570" s="105"/>
      <c r="AHA570" s="105"/>
      <c r="AHB570" s="105"/>
      <c r="AHC570" s="105"/>
      <c r="AHD570" s="105"/>
      <c r="AHE570" s="105"/>
      <c r="AHF570" s="105"/>
      <c r="AHG570" s="105"/>
      <c r="AHH570" s="105"/>
      <c r="AHI570" s="105"/>
      <c r="AHJ570" s="105"/>
      <c r="AHK570" s="105"/>
      <c r="AHL570" s="105"/>
      <c r="AHM570" s="105"/>
      <c r="AHN570" s="105"/>
      <c r="AHO570" s="105"/>
      <c r="AHP570" s="105"/>
      <c r="AHQ570" s="105"/>
      <c r="AHR570" s="105"/>
      <c r="AHS570" s="105"/>
      <c r="AHT570" s="105"/>
      <c r="AHU570" s="105"/>
      <c r="AHV570" s="105"/>
      <c r="AHW570" s="105"/>
      <c r="AHX570" s="105"/>
      <c r="AHY570" s="105"/>
      <c r="AHZ570" s="105"/>
      <c r="AIA570" s="105"/>
      <c r="AIB570" s="105"/>
      <c r="AIC570" s="105"/>
      <c r="AID570" s="105"/>
      <c r="AIE570" s="105"/>
      <c r="AIF570" s="105"/>
      <c r="AIG570" s="105"/>
      <c r="AIH570" s="105"/>
      <c r="AII570" s="105"/>
      <c r="AIJ570" s="105"/>
      <c r="AIK570" s="105"/>
      <c r="AIL570" s="105"/>
      <c r="AIM570" s="105"/>
      <c r="AIN570" s="105"/>
      <c r="AIO570" s="105"/>
      <c r="AIP570" s="105"/>
      <c r="AIQ570" s="105"/>
      <c r="AIR570" s="105"/>
      <c r="AIS570" s="105"/>
      <c r="AIT570" s="105"/>
      <c r="AIU570" s="105"/>
      <c r="AIV570" s="105"/>
      <c r="AIW570" s="105"/>
      <c r="AIX570" s="105"/>
      <c r="AIY570" s="105"/>
      <c r="AIZ570" s="105"/>
      <c r="AJA570" s="105"/>
      <c r="AJB570" s="105"/>
      <c r="AJC570" s="105"/>
      <c r="AJD570" s="105"/>
      <c r="AJE570" s="105"/>
      <c r="AJF570" s="105"/>
      <c r="AJG570" s="105"/>
      <c r="AJH570" s="105"/>
      <c r="AJI570" s="105"/>
      <c r="AJJ570" s="105"/>
      <c r="AJK570" s="105"/>
      <c r="AJL570" s="105"/>
      <c r="AJM570" s="105"/>
      <c r="AJN570" s="105"/>
      <c r="AJO570" s="105"/>
      <c r="AJP570" s="105"/>
      <c r="AJQ570" s="105"/>
      <c r="AJR570" s="105"/>
      <c r="AJS570" s="105"/>
      <c r="AJT570" s="105"/>
      <c r="AJU570" s="105"/>
      <c r="AJV570" s="105"/>
      <c r="AJW570" s="105"/>
      <c r="AJX570" s="105"/>
      <c r="AJY570" s="105"/>
      <c r="AJZ570" s="105"/>
      <c r="AKA570" s="105"/>
      <c r="AKB570" s="105"/>
      <c r="AKC570" s="105"/>
      <c r="AKD570" s="105"/>
      <c r="AKE570" s="105"/>
      <c r="AKF570" s="105"/>
      <c r="AKG570" s="105"/>
      <c r="AKH570" s="105"/>
      <c r="AKI570" s="105"/>
      <c r="AKJ570" s="105"/>
      <c r="AKK570" s="105"/>
      <c r="AKL570" s="105"/>
      <c r="AKM570" s="105"/>
      <c r="AKN570" s="105"/>
      <c r="AKO570" s="105"/>
      <c r="AKP570" s="105"/>
      <c r="AKQ570" s="105"/>
      <c r="AKR570" s="105"/>
      <c r="AKS570" s="105"/>
      <c r="AKT570" s="105"/>
      <c r="AKU570" s="105"/>
      <c r="AKV570" s="105"/>
      <c r="AKW570" s="105"/>
      <c r="AKX570" s="105"/>
      <c r="AKY570" s="105"/>
      <c r="AKZ570" s="105"/>
      <c r="ALA570" s="105"/>
      <c r="ALB570" s="105"/>
      <c r="ALC570" s="105"/>
      <c r="ALD570" s="105"/>
      <c r="ALE570" s="105"/>
      <c r="ALF570" s="105"/>
      <c r="ALG570" s="105"/>
      <c r="ALH570" s="105"/>
      <c r="ALI570" s="105"/>
      <c r="ALJ570" s="105"/>
      <c r="ALK570" s="105"/>
      <c r="ALL570" s="105"/>
      <c r="ALM570" s="105"/>
      <c r="ALN570" s="105"/>
      <c r="ALO570" s="105"/>
      <c r="ALP570" s="105"/>
      <c r="ALQ570" s="105"/>
      <c r="ALR570" s="105"/>
      <c r="ALS570" s="105"/>
      <c r="ALT570" s="105"/>
      <c r="ALU570" s="105"/>
      <c r="ALV570" s="105"/>
      <c r="ALW570" s="105"/>
      <c r="ALX570" s="105"/>
      <c r="ALY570" s="105"/>
      <c r="ALZ570" s="105"/>
      <c r="AMA570" s="105"/>
      <c r="AMB570" s="105"/>
      <c r="AMC570" s="105"/>
      <c r="AMD570" s="105"/>
      <c r="AME570" s="105"/>
      <c r="AMF570" s="105"/>
      <c r="AMG570" s="105"/>
      <c r="AMH570" s="105"/>
      <c r="AMI570" s="105"/>
      <c r="AMJ570" s="105"/>
      <c r="AMK570" s="105"/>
      <c r="AML570" s="105"/>
      <c r="AMM570" s="105"/>
      <c r="AMN570" s="105"/>
      <c r="AMO570" s="105"/>
      <c r="AMP570" s="105"/>
      <c r="AMQ570" s="105"/>
      <c r="AMR570" s="105"/>
      <c r="AMS570" s="105"/>
      <c r="AMT570" s="105"/>
      <c r="AMU570" s="105"/>
      <c r="AMV570" s="105"/>
      <c r="AMW570" s="105"/>
      <c r="AMX570" s="105"/>
      <c r="AMY570" s="105"/>
      <c r="AMZ570" s="105"/>
      <c r="ANA570" s="105"/>
      <c r="ANB570" s="105"/>
      <c r="ANC570" s="105"/>
      <c r="AND570" s="105"/>
      <c r="ANE570" s="105"/>
      <c r="ANF570" s="105"/>
      <c r="ANG570" s="105"/>
      <c r="ANH570" s="105"/>
      <c r="ANI570" s="105"/>
      <c r="ANJ570" s="105"/>
      <c r="ANK570" s="105"/>
      <c r="ANL570" s="105"/>
      <c r="ANM570" s="105"/>
      <c r="ANN570" s="105"/>
      <c r="ANO570" s="105"/>
      <c r="ANP570" s="105"/>
      <c r="ANQ570" s="105"/>
      <c r="ANR570" s="105"/>
      <c r="ANS570" s="105"/>
      <c r="ANT570" s="105"/>
      <c r="ANU570" s="105"/>
      <c r="ANV570" s="105"/>
      <c r="ANW570" s="105"/>
      <c r="ANX570" s="105"/>
      <c r="ANY570" s="105"/>
      <c r="ANZ570" s="105"/>
      <c r="AOA570" s="105"/>
      <c r="AOB570" s="105"/>
      <c r="AOC570" s="105"/>
      <c r="AOD570" s="105"/>
      <c r="AOE570" s="105"/>
      <c r="AOF570" s="105"/>
      <c r="AOG570" s="105"/>
      <c r="AOH570" s="105"/>
      <c r="AOI570" s="105"/>
      <c r="AOJ570" s="105"/>
      <c r="AOK570" s="105"/>
      <c r="AOL570" s="105"/>
      <c r="AOM570" s="105"/>
      <c r="AON570" s="105"/>
      <c r="AOO570" s="105"/>
      <c r="AOP570" s="105"/>
      <c r="AOQ570" s="105"/>
      <c r="AOR570" s="105"/>
      <c r="AOS570" s="105"/>
      <c r="AOT570" s="105"/>
      <c r="AOU570" s="105"/>
      <c r="AOV570" s="105"/>
      <c r="AOW570" s="105"/>
      <c r="AOX570" s="105"/>
      <c r="AOY570" s="105"/>
      <c r="AOZ570" s="105"/>
      <c r="APA570" s="105"/>
      <c r="APB570" s="105"/>
      <c r="APC570" s="105"/>
      <c r="APD570" s="105"/>
      <c r="APE570" s="105"/>
      <c r="APF570" s="105"/>
      <c r="APG570" s="105"/>
      <c r="APH570" s="105"/>
      <c r="API570" s="105"/>
      <c r="APJ570" s="105"/>
      <c r="APK570" s="105"/>
      <c r="APL570" s="105"/>
      <c r="APM570" s="105"/>
      <c r="APN570" s="105"/>
      <c r="APO570" s="105"/>
      <c r="APP570" s="105"/>
      <c r="APQ570" s="105"/>
      <c r="APR570" s="105"/>
      <c r="APS570" s="105"/>
      <c r="APT570" s="105"/>
      <c r="APU570" s="105"/>
      <c r="APV570" s="105"/>
      <c r="APW570" s="105"/>
      <c r="APX570" s="105"/>
      <c r="APY570" s="105"/>
      <c r="APZ570" s="105"/>
      <c r="AQA570" s="105"/>
      <c r="AQB570" s="105"/>
      <c r="AQC570" s="105"/>
      <c r="AQD570" s="105"/>
      <c r="AQE570" s="105"/>
      <c r="AQF570" s="105"/>
      <c r="AQG570" s="105"/>
      <c r="AQH570" s="105"/>
      <c r="AQI570" s="105"/>
      <c r="AQJ570" s="105"/>
      <c r="AQK570" s="105"/>
      <c r="AQL570" s="105"/>
      <c r="AQM570" s="105"/>
      <c r="AQN570" s="105"/>
      <c r="AQO570" s="105"/>
      <c r="AQP570" s="105"/>
      <c r="AQQ570" s="105"/>
      <c r="AQR570" s="105"/>
      <c r="AQS570" s="105"/>
      <c r="AQT570" s="105"/>
      <c r="AQU570" s="105"/>
      <c r="AQV570" s="105"/>
      <c r="AQW570" s="105"/>
      <c r="AQX570" s="105"/>
      <c r="AQY570" s="105"/>
      <c r="AQZ570" s="105"/>
      <c r="ARA570" s="105"/>
      <c r="ARB570" s="105"/>
      <c r="ARC570" s="105"/>
      <c r="ARD570" s="105"/>
      <c r="ARE570" s="105"/>
      <c r="ARF570" s="105"/>
      <c r="ARG570" s="105"/>
      <c r="ARH570" s="105"/>
      <c r="ARI570" s="105"/>
      <c r="ARJ570" s="105"/>
      <c r="ARK570" s="105"/>
      <c r="ARL570" s="105"/>
      <c r="ARM570" s="105"/>
      <c r="ARN570" s="105"/>
      <c r="ARO570" s="105"/>
      <c r="ARP570" s="105"/>
      <c r="ARQ570" s="105"/>
      <c r="ARR570" s="105"/>
      <c r="ARS570" s="105"/>
      <c r="ART570" s="105"/>
      <c r="ARU570" s="105"/>
      <c r="ARV570" s="105"/>
      <c r="ARW570" s="105"/>
      <c r="ARX570" s="105"/>
      <c r="ARY570" s="105"/>
      <c r="ARZ570" s="105"/>
      <c r="ASA570" s="105"/>
      <c r="ASB570" s="105"/>
      <c r="ASC570" s="105"/>
      <c r="ASD570" s="105"/>
      <c r="ASE570" s="105"/>
      <c r="ASF570" s="105"/>
      <c r="ASG570" s="105"/>
      <c r="ASH570" s="105"/>
      <c r="ASI570" s="105"/>
      <c r="ASJ570" s="105"/>
      <c r="ASK570" s="105"/>
      <c r="ASL570" s="105"/>
      <c r="ASM570" s="105"/>
      <c r="ASN570" s="105"/>
      <c r="ASO570" s="105"/>
      <c r="ASP570" s="105"/>
      <c r="ASQ570" s="105"/>
      <c r="ASR570" s="105"/>
      <c r="ASS570" s="105"/>
      <c r="AST570" s="105"/>
      <c r="ASU570" s="105"/>
      <c r="ASV570" s="105"/>
      <c r="ASW570" s="105"/>
      <c r="ASX570" s="105"/>
      <c r="ASY570" s="105"/>
      <c r="ASZ570" s="105"/>
      <c r="ATA570" s="105"/>
      <c r="ATB570" s="105"/>
      <c r="ATC570" s="105"/>
      <c r="ATD570" s="105"/>
      <c r="ATE570" s="105"/>
      <c r="ATF570" s="105"/>
      <c r="ATG570" s="105"/>
      <c r="ATH570" s="105"/>
      <c r="ATI570" s="105"/>
      <c r="ATJ570" s="105"/>
      <c r="ATK570" s="105"/>
      <c r="ATL570" s="105"/>
      <c r="ATM570" s="105"/>
      <c r="ATN570" s="105"/>
      <c r="ATO570" s="105"/>
      <c r="ATP570" s="105"/>
      <c r="ATQ570" s="105"/>
      <c r="ATR570" s="105"/>
      <c r="ATS570" s="105"/>
      <c r="ATT570" s="105"/>
      <c r="ATU570" s="105"/>
      <c r="ATV570" s="105"/>
      <c r="ATW570" s="105"/>
      <c r="ATX570" s="105"/>
      <c r="ATY570" s="105"/>
      <c r="ATZ570" s="105"/>
      <c r="AUA570" s="105"/>
      <c r="AUB570" s="105"/>
      <c r="AUC570" s="105"/>
      <c r="AUD570" s="105"/>
      <c r="AUE570" s="105"/>
      <c r="AUF570" s="105"/>
      <c r="AUG570" s="105"/>
      <c r="AUH570" s="105"/>
      <c r="AUI570" s="105"/>
      <c r="AUJ570" s="105"/>
      <c r="AUK570" s="105"/>
      <c r="AUL570" s="105"/>
      <c r="AUM570" s="105"/>
      <c r="AUN570" s="105"/>
      <c r="AUO570" s="105"/>
      <c r="AUP570" s="105"/>
      <c r="AUQ570" s="105"/>
      <c r="AUR570" s="105"/>
      <c r="AUS570" s="105"/>
      <c r="AUT570" s="105"/>
      <c r="AUU570" s="105"/>
      <c r="AUV570" s="105"/>
      <c r="AUW570" s="105"/>
      <c r="AUX570" s="105"/>
      <c r="AUY570" s="105"/>
      <c r="AUZ570" s="105"/>
      <c r="AVA570" s="105"/>
      <c r="AVB570" s="105"/>
      <c r="AVC570" s="105"/>
      <c r="AVD570" s="105"/>
      <c r="AVE570" s="105"/>
      <c r="AVF570" s="105"/>
      <c r="AVG570" s="105"/>
      <c r="AVH570" s="105"/>
      <c r="AVI570" s="105"/>
      <c r="AVJ570" s="105"/>
      <c r="AVK570" s="105"/>
      <c r="AVL570" s="105"/>
      <c r="AVM570" s="105"/>
      <c r="AVN570" s="105"/>
      <c r="AVO570" s="105"/>
      <c r="AVP570" s="105"/>
      <c r="AVQ570" s="105"/>
      <c r="AVR570" s="105"/>
      <c r="AVS570" s="105"/>
      <c r="AVT570" s="105"/>
      <c r="AVU570" s="105"/>
      <c r="AVV570" s="105"/>
      <c r="AVW570" s="105"/>
      <c r="AVX570" s="105"/>
      <c r="AVY570" s="105"/>
      <c r="AVZ570" s="105"/>
      <c r="AWA570" s="105"/>
      <c r="AWB570" s="105"/>
      <c r="AWC570" s="105"/>
      <c r="AWD570" s="105"/>
      <c r="AWE570" s="105"/>
      <c r="AWF570" s="105"/>
      <c r="AWG570" s="105"/>
      <c r="AWH570" s="105"/>
      <c r="AWI570" s="105"/>
      <c r="AWJ570" s="105"/>
      <c r="AWK570" s="105"/>
      <c r="AWL570" s="105"/>
      <c r="AWM570" s="105"/>
      <c r="AWN570" s="105"/>
      <c r="AWO570" s="105"/>
      <c r="AWP570" s="105"/>
      <c r="AWQ570" s="105"/>
      <c r="AWR570" s="105"/>
      <c r="AWS570" s="105"/>
      <c r="AWT570" s="105"/>
      <c r="AWU570" s="105"/>
      <c r="AWV570" s="105"/>
      <c r="AWW570" s="105"/>
      <c r="AWX570" s="105"/>
      <c r="AWY570" s="105"/>
      <c r="AWZ570" s="105"/>
      <c r="AXA570" s="105"/>
      <c r="AXB570" s="105"/>
      <c r="AXC570" s="105"/>
      <c r="AXD570" s="105"/>
      <c r="AXE570" s="105"/>
      <c r="AXF570" s="105"/>
      <c r="AXG570" s="105"/>
      <c r="AXH570" s="105"/>
      <c r="AXI570" s="105"/>
      <c r="AXJ570" s="105"/>
      <c r="AXK570" s="105"/>
      <c r="AXL570" s="105"/>
      <c r="AXM570" s="105"/>
      <c r="AXN570" s="105"/>
      <c r="AXO570" s="105"/>
      <c r="AXP570" s="105"/>
      <c r="AXQ570" s="105"/>
      <c r="AXR570" s="105"/>
      <c r="AXS570" s="105"/>
      <c r="AXT570" s="105"/>
      <c r="AXU570" s="105"/>
      <c r="AXV570" s="105"/>
      <c r="AXW570" s="105"/>
      <c r="AXX570" s="105"/>
    </row>
    <row r="571" spans="1:1324" s="131" customFormat="1" ht="15.75" hidden="1" customHeight="1" x14ac:dyDescent="0.2">
      <c r="A571" s="13" t="s">
        <v>2742</v>
      </c>
      <c r="B571" s="13" t="s">
        <v>1410</v>
      </c>
      <c r="C571" s="12" t="s">
        <v>1411</v>
      </c>
      <c r="D571" s="19" t="s">
        <v>1201</v>
      </c>
      <c r="E571" s="9">
        <v>41367</v>
      </c>
      <c r="F571" s="30" t="s">
        <v>1167</v>
      </c>
      <c r="G571" s="30" t="s">
        <v>1186</v>
      </c>
      <c r="H571" s="30">
        <v>42423</v>
      </c>
      <c r="I571" s="30" t="s">
        <v>1065</v>
      </c>
      <c r="J571" s="173"/>
      <c r="K571" s="84" t="s">
        <v>1276</v>
      </c>
      <c r="L571" s="87">
        <v>1</v>
      </c>
      <c r="M571" s="87">
        <v>1</v>
      </c>
      <c r="N571" s="84" t="s">
        <v>326</v>
      </c>
      <c r="O571" s="84">
        <v>1</v>
      </c>
      <c r="P571" s="84" t="s">
        <v>326</v>
      </c>
      <c r="Q571" s="84">
        <v>1</v>
      </c>
      <c r="R571" s="84" t="s">
        <v>326</v>
      </c>
      <c r="S571" s="84">
        <v>1</v>
      </c>
      <c r="T571" s="84" t="s">
        <v>49</v>
      </c>
      <c r="U571" s="84">
        <v>1</v>
      </c>
      <c r="V571" s="84">
        <v>1</v>
      </c>
      <c r="W571" s="84">
        <v>0</v>
      </c>
      <c r="X571" s="84">
        <v>0</v>
      </c>
      <c r="Y571" s="84">
        <v>0</v>
      </c>
      <c r="Z571" s="84">
        <v>0</v>
      </c>
      <c r="AA571" s="84">
        <v>0</v>
      </c>
      <c r="AB571" s="84">
        <v>0</v>
      </c>
      <c r="AC571" s="84">
        <v>0</v>
      </c>
      <c r="AD571" s="84">
        <v>0</v>
      </c>
      <c r="AE571" s="84">
        <v>0</v>
      </c>
      <c r="AF571" s="103"/>
    </row>
    <row r="572" spans="1:1324" s="105" customFormat="1" ht="15.75" hidden="1" customHeight="1" x14ac:dyDescent="0.2">
      <c r="A572" s="13" t="s">
        <v>2743</v>
      </c>
      <c r="B572" s="13" t="s">
        <v>1410</v>
      </c>
      <c r="C572" s="12" t="s">
        <v>1411</v>
      </c>
      <c r="D572" s="19" t="s">
        <v>1199</v>
      </c>
      <c r="E572" s="9">
        <v>41477</v>
      </c>
      <c r="F572" s="30" t="s">
        <v>1167</v>
      </c>
      <c r="G572" s="30" t="s">
        <v>1186</v>
      </c>
      <c r="H572" s="30">
        <v>42423</v>
      </c>
      <c r="I572" s="30" t="s">
        <v>1065</v>
      </c>
      <c r="J572" s="173"/>
      <c r="K572" s="84" t="s">
        <v>1276</v>
      </c>
      <c r="L572" s="87">
        <v>1</v>
      </c>
      <c r="M572" s="87">
        <v>1</v>
      </c>
      <c r="N572" s="84" t="s">
        <v>326</v>
      </c>
      <c r="O572" s="84">
        <v>1</v>
      </c>
      <c r="P572" s="84" t="s">
        <v>326</v>
      </c>
      <c r="Q572" s="84">
        <v>1</v>
      </c>
      <c r="R572" s="84" t="s">
        <v>326</v>
      </c>
      <c r="S572" s="84">
        <v>1</v>
      </c>
      <c r="T572" s="84" t="s">
        <v>49</v>
      </c>
      <c r="U572" s="84">
        <v>1</v>
      </c>
      <c r="V572" s="84">
        <v>1</v>
      </c>
      <c r="W572" s="84">
        <v>0</v>
      </c>
      <c r="X572" s="87">
        <v>0</v>
      </c>
      <c r="Y572" s="84">
        <v>0</v>
      </c>
      <c r="Z572" s="84">
        <v>0</v>
      </c>
      <c r="AA572" s="87">
        <v>0</v>
      </c>
      <c r="AB572" s="87">
        <v>0</v>
      </c>
      <c r="AC572" s="87">
        <v>0</v>
      </c>
      <c r="AD572" s="87">
        <v>0</v>
      </c>
      <c r="AE572" s="87">
        <v>0</v>
      </c>
      <c r="AF572" s="103"/>
      <c r="AG572" s="131"/>
      <c r="AH572" s="131"/>
      <c r="AI572" s="131"/>
      <c r="AJ572" s="131"/>
      <c r="AK572" s="131"/>
      <c r="AL572" s="131"/>
      <c r="AM572" s="131"/>
      <c r="AN572" s="131"/>
      <c r="AO572" s="131"/>
      <c r="AP572" s="131"/>
      <c r="AQ572" s="131"/>
      <c r="AR572" s="131"/>
      <c r="AS572" s="131"/>
      <c r="AT572" s="131"/>
      <c r="AU572" s="131"/>
      <c r="AV572" s="131"/>
      <c r="AW572" s="131"/>
      <c r="AX572" s="131"/>
      <c r="AY572" s="131"/>
      <c r="AZ572" s="131"/>
      <c r="BA572" s="131"/>
      <c r="BB572" s="131"/>
      <c r="BC572" s="131"/>
      <c r="BD572" s="131"/>
      <c r="BE572" s="131"/>
      <c r="BF572" s="131"/>
      <c r="BG572" s="131"/>
      <c r="BH572" s="131"/>
      <c r="BI572" s="131"/>
      <c r="BJ572" s="131"/>
      <c r="BK572" s="131"/>
      <c r="BL572" s="131"/>
      <c r="BM572" s="131"/>
      <c r="BN572" s="131"/>
      <c r="BO572" s="131"/>
      <c r="BP572" s="131"/>
      <c r="BQ572" s="131"/>
      <c r="BR572" s="131"/>
      <c r="BS572" s="131"/>
      <c r="BT572" s="131"/>
      <c r="BU572" s="131"/>
      <c r="BV572" s="131"/>
      <c r="BW572" s="131"/>
      <c r="BX572" s="131"/>
      <c r="BY572" s="131"/>
      <c r="BZ572" s="131"/>
      <c r="CA572" s="131"/>
      <c r="CB572" s="131"/>
      <c r="CC572" s="131"/>
      <c r="CD572" s="131"/>
      <c r="CE572" s="131"/>
      <c r="CF572" s="131"/>
      <c r="CG572" s="131"/>
      <c r="CH572" s="131"/>
      <c r="CI572" s="131"/>
      <c r="CJ572" s="131"/>
      <c r="CK572" s="131"/>
      <c r="CL572" s="131"/>
      <c r="CM572" s="131"/>
      <c r="CN572" s="131"/>
      <c r="CO572" s="131"/>
      <c r="CP572" s="131"/>
      <c r="CQ572" s="131"/>
      <c r="CR572" s="131"/>
      <c r="CS572" s="131"/>
      <c r="CT572" s="131"/>
      <c r="CU572" s="131"/>
      <c r="CV572" s="131"/>
      <c r="CW572" s="131"/>
      <c r="CX572" s="131"/>
      <c r="CY572" s="131"/>
      <c r="CZ572" s="131"/>
      <c r="DA572" s="131"/>
      <c r="DB572" s="131"/>
      <c r="DC572" s="131"/>
      <c r="DD572" s="131"/>
      <c r="DE572" s="131"/>
      <c r="DF572" s="131"/>
      <c r="DG572" s="131"/>
      <c r="DH572" s="131"/>
      <c r="DI572" s="131"/>
      <c r="DJ572" s="131"/>
      <c r="DK572" s="131"/>
      <c r="DL572" s="131"/>
      <c r="DM572" s="131"/>
      <c r="DN572" s="131"/>
      <c r="DO572" s="131"/>
      <c r="DP572" s="131"/>
      <c r="DQ572" s="131"/>
      <c r="DR572" s="131"/>
      <c r="DS572" s="131"/>
      <c r="DT572" s="131"/>
      <c r="DU572" s="131"/>
      <c r="DV572" s="131"/>
      <c r="DW572" s="131"/>
      <c r="DX572" s="131"/>
      <c r="DY572" s="131"/>
      <c r="DZ572" s="131"/>
      <c r="EA572" s="131"/>
      <c r="EB572" s="131"/>
      <c r="EC572" s="131"/>
      <c r="ED572" s="131"/>
      <c r="EE572" s="131"/>
      <c r="EF572" s="131"/>
      <c r="EG572" s="131"/>
      <c r="EH572" s="131"/>
      <c r="EI572" s="131"/>
      <c r="EJ572" s="131"/>
      <c r="EK572" s="131"/>
      <c r="EL572" s="131"/>
      <c r="EM572" s="131"/>
      <c r="EN572" s="131"/>
      <c r="EO572" s="131"/>
      <c r="EP572" s="131"/>
      <c r="EQ572" s="131"/>
      <c r="ER572" s="131"/>
      <c r="ES572" s="131"/>
      <c r="ET572" s="131"/>
      <c r="EU572" s="131"/>
      <c r="EV572" s="131"/>
      <c r="EW572" s="131"/>
      <c r="EX572" s="131"/>
      <c r="EY572" s="131"/>
      <c r="EZ572" s="131"/>
      <c r="FA572" s="131"/>
      <c r="FB572" s="131"/>
      <c r="FC572" s="131"/>
      <c r="FD572" s="131"/>
      <c r="FE572" s="131"/>
      <c r="FF572" s="131"/>
      <c r="FG572" s="131"/>
      <c r="FH572" s="131"/>
      <c r="FI572" s="131"/>
      <c r="FJ572" s="131"/>
      <c r="FK572" s="131"/>
      <c r="FL572" s="131"/>
      <c r="FM572" s="131"/>
      <c r="FN572" s="131"/>
      <c r="FO572" s="131"/>
      <c r="FP572" s="131"/>
      <c r="FQ572" s="131"/>
      <c r="FR572" s="131"/>
      <c r="FS572" s="131"/>
      <c r="FT572" s="131"/>
      <c r="FU572" s="131"/>
      <c r="FV572" s="131"/>
      <c r="FW572" s="131"/>
      <c r="FX572" s="131"/>
      <c r="FY572" s="131"/>
      <c r="FZ572" s="131"/>
      <c r="GA572" s="131"/>
      <c r="GB572" s="131"/>
      <c r="GC572" s="131"/>
      <c r="GD572" s="131"/>
      <c r="GE572" s="131"/>
      <c r="GF572" s="131"/>
      <c r="GG572" s="131"/>
      <c r="GH572" s="131"/>
      <c r="GI572" s="131"/>
      <c r="GJ572" s="131"/>
      <c r="GK572" s="131"/>
      <c r="GL572" s="131"/>
      <c r="GM572" s="131"/>
      <c r="GN572" s="131"/>
      <c r="GO572" s="131"/>
      <c r="GP572" s="131"/>
      <c r="GQ572" s="131"/>
      <c r="GR572" s="131"/>
      <c r="GS572" s="131"/>
      <c r="GT572" s="131"/>
      <c r="GU572" s="131"/>
      <c r="GV572" s="131"/>
      <c r="GW572" s="131"/>
      <c r="GX572" s="131"/>
      <c r="GY572" s="131"/>
      <c r="GZ572" s="131"/>
      <c r="HA572" s="131"/>
      <c r="HB572" s="131"/>
      <c r="HC572" s="131"/>
      <c r="HD572" s="131"/>
      <c r="HE572" s="131"/>
      <c r="HF572" s="131"/>
      <c r="HG572" s="131"/>
      <c r="HH572" s="131"/>
      <c r="HI572" s="131"/>
      <c r="HJ572" s="131"/>
      <c r="HK572" s="131"/>
      <c r="HL572" s="131"/>
      <c r="HM572" s="131"/>
      <c r="HN572" s="131"/>
      <c r="HO572" s="131"/>
      <c r="HP572" s="131"/>
      <c r="HQ572" s="131"/>
      <c r="HR572" s="131"/>
      <c r="HS572" s="131"/>
      <c r="HT572" s="131"/>
      <c r="HU572" s="131"/>
      <c r="HV572" s="131"/>
      <c r="HW572" s="131"/>
      <c r="HX572" s="131"/>
      <c r="HY572" s="131"/>
      <c r="HZ572" s="131"/>
      <c r="IA572" s="131"/>
      <c r="IB572" s="131"/>
      <c r="IC572" s="131"/>
      <c r="ID572" s="131"/>
      <c r="IE572" s="131"/>
      <c r="IF572" s="131"/>
      <c r="IG572" s="131"/>
      <c r="IH572" s="131"/>
      <c r="II572" s="131"/>
      <c r="IJ572" s="131"/>
      <c r="IK572" s="131"/>
      <c r="IL572" s="131"/>
      <c r="IM572" s="131"/>
      <c r="IN572" s="131"/>
      <c r="IO572" s="131"/>
      <c r="IP572" s="131"/>
      <c r="IQ572" s="131"/>
      <c r="IR572" s="131"/>
      <c r="IS572" s="131"/>
      <c r="IT572" s="131"/>
      <c r="IU572" s="131"/>
      <c r="IV572" s="131"/>
      <c r="IW572" s="131"/>
      <c r="IX572" s="131"/>
      <c r="IY572" s="131"/>
      <c r="IZ572" s="131"/>
      <c r="JA572" s="131"/>
      <c r="JB572" s="131"/>
      <c r="JC572" s="131"/>
      <c r="JD572" s="131"/>
      <c r="JE572" s="131"/>
      <c r="JF572" s="131"/>
      <c r="JG572" s="131"/>
      <c r="JH572" s="131"/>
      <c r="JI572" s="131"/>
      <c r="JJ572" s="131"/>
      <c r="JK572" s="131"/>
      <c r="JL572" s="131"/>
      <c r="JM572" s="131"/>
      <c r="JN572" s="131"/>
      <c r="JO572" s="131"/>
      <c r="JP572" s="131"/>
      <c r="JQ572" s="131"/>
      <c r="JR572" s="131"/>
      <c r="JS572" s="131"/>
      <c r="JT572" s="131"/>
      <c r="JU572" s="131"/>
      <c r="JV572" s="131"/>
      <c r="JW572" s="131"/>
      <c r="JX572" s="131"/>
      <c r="JY572" s="131"/>
      <c r="JZ572" s="131"/>
      <c r="KA572" s="131"/>
      <c r="KB572" s="131"/>
      <c r="KC572" s="131"/>
      <c r="KD572" s="131"/>
      <c r="KE572" s="131"/>
      <c r="KF572" s="131"/>
      <c r="KG572" s="131"/>
      <c r="KH572" s="131"/>
      <c r="KI572" s="131"/>
      <c r="KJ572" s="131"/>
      <c r="KK572" s="131"/>
      <c r="KL572" s="131"/>
      <c r="KM572" s="131"/>
      <c r="KN572" s="131"/>
      <c r="KO572" s="131"/>
      <c r="KP572" s="131"/>
      <c r="KQ572" s="131"/>
      <c r="KR572" s="131"/>
      <c r="KS572" s="131"/>
      <c r="KT572" s="131"/>
      <c r="KU572" s="131"/>
      <c r="KV572" s="131"/>
      <c r="KW572" s="131"/>
      <c r="KX572" s="131"/>
      <c r="KY572" s="131"/>
      <c r="KZ572" s="131"/>
      <c r="LA572" s="131"/>
      <c r="LB572" s="131"/>
      <c r="LC572" s="131"/>
      <c r="LD572" s="131"/>
      <c r="LE572" s="131"/>
      <c r="LF572" s="131"/>
      <c r="LG572" s="131"/>
      <c r="LH572" s="131"/>
      <c r="LI572" s="131"/>
      <c r="LJ572" s="131"/>
      <c r="LK572" s="131"/>
      <c r="LL572" s="131"/>
      <c r="LM572" s="131"/>
      <c r="LN572" s="131"/>
      <c r="LO572" s="131"/>
      <c r="LP572" s="131"/>
      <c r="LQ572" s="131"/>
      <c r="LR572" s="131"/>
      <c r="LS572" s="131"/>
      <c r="LT572" s="131"/>
      <c r="LU572" s="131"/>
      <c r="LV572" s="131"/>
      <c r="LW572" s="131"/>
      <c r="LX572" s="131"/>
      <c r="LY572" s="131"/>
      <c r="LZ572" s="131"/>
      <c r="MA572" s="131"/>
      <c r="MB572" s="131"/>
      <c r="MC572" s="131"/>
      <c r="MD572" s="131"/>
      <c r="ME572" s="131"/>
      <c r="MF572" s="131"/>
      <c r="MG572" s="131"/>
      <c r="MH572" s="131"/>
      <c r="MI572" s="131"/>
      <c r="MJ572" s="131"/>
      <c r="MK572" s="131"/>
      <c r="ML572" s="131"/>
      <c r="MM572" s="131"/>
      <c r="MN572" s="131"/>
      <c r="MO572" s="131"/>
      <c r="MP572" s="131"/>
      <c r="MQ572" s="131"/>
      <c r="MR572" s="131"/>
      <c r="MS572" s="131"/>
      <c r="MT572" s="131"/>
      <c r="MU572" s="131"/>
      <c r="MV572" s="131"/>
      <c r="MW572" s="131"/>
      <c r="MX572" s="131"/>
      <c r="MY572" s="131"/>
      <c r="MZ572" s="131"/>
      <c r="NA572" s="131"/>
      <c r="NB572" s="131"/>
      <c r="NC572" s="131"/>
      <c r="ND572" s="131"/>
      <c r="NE572" s="131"/>
      <c r="NF572" s="131"/>
      <c r="NG572" s="131"/>
      <c r="NH572" s="131"/>
      <c r="NI572" s="131"/>
      <c r="NJ572" s="131"/>
      <c r="NK572" s="131"/>
      <c r="NL572" s="131"/>
      <c r="NM572" s="131"/>
      <c r="NN572" s="131"/>
      <c r="NO572" s="131"/>
      <c r="NP572" s="131"/>
      <c r="NQ572" s="131"/>
      <c r="NR572" s="131"/>
      <c r="NS572" s="131"/>
      <c r="NT572" s="131"/>
      <c r="NU572" s="131"/>
      <c r="NV572" s="131"/>
      <c r="NW572" s="131"/>
      <c r="NX572" s="131"/>
      <c r="NY572" s="131"/>
      <c r="NZ572" s="131"/>
      <c r="OA572" s="131"/>
      <c r="OB572" s="131"/>
      <c r="OC572" s="131"/>
      <c r="OD572" s="131"/>
      <c r="OE572" s="131"/>
      <c r="OF572" s="131"/>
      <c r="OG572" s="131"/>
      <c r="OH572" s="131"/>
      <c r="OI572" s="131"/>
      <c r="OJ572" s="131"/>
      <c r="OK572" s="131"/>
      <c r="OL572" s="131"/>
      <c r="OM572" s="131"/>
      <c r="ON572" s="131"/>
      <c r="OO572" s="131"/>
      <c r="OP572" s="131"/>
      <c r="OQ572" s="131"/>
      <c r="OR572" s="131"/>
      <c r="OS572" s="131"/>
      <c r="OT572" s="131"/>
      <c r="OU572" s="131"/>
      <c r="OV572" s="131"/>
      <c r="OW572" s="131"/>
      <c r="OX572" s="131"/>
      <c r="OY572" s="131"/>
      <c r="OZ572" s="131"/>
      <c r="PA572" s="131"/>
      <c r="PB572" s="131"/>
      <c r="PC572" s="131"/>
      <c r="PD572" s="131"/>
      <c r="PE572" s="131"/>
      <c r="PF572" s="131"/>
      <c r="PG572" s="131"/>
      <c r="PH572" s="131"/>
      <c r="PI572" s="131"/>
      <c r="PJ572" s="131"/>
      <c r="PK572" s="131"/>
      <c r="PL572" s="131"/>
      <c r="PM572" s="131"/>
      <c r="PN572" s="131"/>
      <c r="PO572" s="131"/>
      <c r="PP572" s="131"/>
      <c r="PQ572" s="131"/>
      <c r="PR572" s="131"/>
      <c r="PS572" s="131"/>
      <c r="PT572" s="131"/>
      <c r="PU572" s="131"/>
      <c r="PV572" s="131"/>
      <c r="PW572" s="131"/>
      <c r="PX572" s="131"/>
      <c r="PY572" s="131"/>
      <c r="PZ572" s="131"/>
      <c r="QA572" s="131"/>
      <c r="QB572" s="131"/>
      <c r="QC572" s="131"/>
      <c r="QD572" s="131"/>
      <c r="QE572" s="131"/>
      <c r="QF572" s="131"/>
      <c r="QG572" s="131"/>
      <c r="QH572" s="131"/>
      <c r="QI572" s="131"/>
      <c r="QJ572" s="131"/>
      <c r="QK572" s="131"/>
      <c r="QL572" s="131"/>
      <c r="QM572" s="131"/>
      <c r="QN572" s="131"/>
      <c r="QO572" s="131"/>
      <c r="QP572" s="131"/>
      <c r="QQ572" s="131"/>
      <c r="QR572" s="131"/>
      <c r="QS572" s="131"/>
      <c r="QT572" s="131"/>
      <c r="QU572" s="131"/>
      <c r="QV572" s="131"/>
      <c r="QW572" s="131"/>
      <c r="QX572" s="131"/>
      <c r="QY572" s="131"/>
      <c r="QZ572" s="131"/>
      <c r="RA572" s="131"/>
      <c r="RB572" s="131"/>
      <c r="RC572" s="131"/>
      <c r="RD572" s="131"/>
      <c r="RE572" s="131"/>
      <c r="RF572" s="131"/>
      <c r="RG572" s="131"/>
      <c r="RH572" s="131"/>
      <c r="RI572" s="131"/>
      <c r="RJ572" s="131"/>
      <c r="RK572" s="131"/>
      <c r="RL572" s="131"/>
      <c r="RM572" s="131"/>
      <c r="RN572" s="131"/>
      <c r="RO572" s="131"/>
      <c r="RP572" s="131"/>
      <c r="RQ572" s="131"/>
      <c r="RR572" s="131"/>
      <c r="RS572" s="131"/>
      <c r="RT572" s="131"/>
      <c r="RU572" s="131"/>
      <c r="RV572" s="131"/>
      <c r="RW572" s="131"/>
      <c r="RX572" s="131"/>
      <c r="RY572" s="131"/>
      <c r="RZ572" s="131"/>
      <c r="SA572" s="131"/>
      <c r="SB572" s="131"/>
      <c r="SC572" s="131"/>
      <c r="SD572" s="131"/>
      <c r="SE572" s="131"/>
      <c r="SF572" s="131"/>
      <c r="SG572" s="131"/>
      <c r="SH572" s="131"/>
      <c r="SI572" s="131"/>
      <c r="SJ572" s="131"/>
      <c r="SK572" s="131"/>
      <c r="SL572" s="131"/>
      <c r="SM572" s="131"/>
      <c r="SN572" s="131"/>
      <c r="SO572" s="131"/>
      <c r="SP572" s="131"/>
      <c r="SQ572" s="131"/>
      <c r="SR572" s="131"/>
      <c r="SS572" s="131"/>
      <c r="ST572" s="131"/>
      <c r="SU572" s="131"/>
      <c r="SV572" s="131"/>
      <c r="SW572" s="131"/>
      <c r="SX572" s="131"/>
      <c r="SY572" s="131"/>
      <c r="SZ572" s="131"/>
      <c r="TA572" s="131"/>
      <c r="TB572" s="131"/>
      <c r="TC572" s="131"/>
      <c r="TD572" s="131"/>
      <c r="TE572" s="131"/>
      <c r="TF572" s="131"/>
      <c r="TG572" s="131"/>
      <c r="TH572" s="131"/>
      <c r="TI572" s="131"/>
      <c r="TJ572" s="131"/>
      <c r="TK572" s="131"/>
      <c r="TL572" s="131"/>
      <c r="TM572" s="131"/>
      <c r="TN572" s="131"/>
      <c r="TO572" s="131"/>
      <c r="TP572" s="131"/>
      <c r="TQ572" s="131"/>
      <c r="TR572" s="131"/>
      <c r="TS572" s="131"/>
      <c r="TT572" s="131"/>
      <c r="TU572" s="131"/>
      <c r="TV572" s="131"/>
      <c r="TW572" s="131"/>
      <c r="TX572" s="131"/>
      <c r="TY572" s="131"/>
      <c r="TZ572" s="131"/>
      <c r="UA572" s="131"/>
      <c r="UB572" s="131"/>
      <c r="UC572" s="131"/>
      <c r="UD572" s="131"/>
      <c r="UE572" s="131"/>
      <c r="UF572" s="131"/>
      <c r="UG572" s="131"/>
      <c r="UH572" s="131"/>
      <c r="UI572" s="131"/>
      <c r="UJ572" s="131"/>
      <c r="UK572" s="131"/>
      <c r="UL572" s="131"/>
      <c r="UM572" s="131"/>
      <c r="UN572" s="131"/>
      <c r="UO572" s="131"/>
      <c r="UP572" s="131"/>
      <c r="UQ572" s="131"/>
      <c r="UR572" s="131"/>
      <c r="US572" s="131"/>
      <c r="UT572" s="131"/>
      <c r="UU572" s="131"/>
      <c r="UV572" s="131"/>
      <c r="UW572" s="131"/>
      <c r="UX572" s="131"/>
      <c r="UY572" s="131"/>
      <c r="UZ572" s="131"/>
      <c r="VA572" s="131"/>
      <c r="VB572" s="131"/>
      <c r="VC572" s="131"/>
      <c r="VD572" s="131"/>
      <c r="VE572" s="131"/>
      <c r="VF572" s="131"/>
      <c r="VG572" s="131"/>
      <c r="VH572" s="131"/>
      <c r="VI572" s="131"/>
      <c r="VJ572" s="131"/>
      <c r="VK572" s="131"/>
      <c r="VL572" s="131"/>
      <c r="VM572" s="131"/>
      <c r="VN572" s="131"/>
      <c r="VO572" s="131"/>
      <c r="VP572" s="131"/>
      <c r="VQ572" s="131"/>
      <c r="VR572" s="131"/>
      <c r="VS572" s="131"/>
      <c r="VT572" s="131"/>
      <c r="VU572" s="131"/>
      <c r="VV572" s="131"/>
      <c r="VW572" s="131"/>
      <c r="VX572" s="131"/>
      <c r="VY572" s="131"/>
      <c r="VZ572" s="131"/>
      <c r="WA572" s="131"/>
      <c r="WB572" s="131"/>
      <c r="WC572" s="131"/>
      <c r="WD572" s="131"/>
      <c r="WE572" s="131"/>
      <c r="WF572" s="131"/>
      <c r="WG572" s="131"/>
      <c r="WH572" s="131"/>
      <c r="WI572" s="131"/>
      <c r="WJ572" s="131"/>
      <c r="WK572" s="131"/>
      <c r="WL572" s="131"/>
      <c r="WM572" s="131"/>
      <c r="WN572" s="131"/>
      <c r="WO572" s="131"/>
      <c r="WP572" s="131"/>
      <c r="WQ572" s="131"/>
      <c r="WR572" s="131"/>
      <c r="WS572" s="131"/>
      <c r="WT572" s="131"/>
      <c r="WU572" s="131"/>
      <c r="WV572" s="131"/>
      <c r="WW572" s="131"/>
      <c r="WX572" s="131"/>
      <c r="WY572" s="131"/>
      <c r="WZ572" s="131"/>
      <c r="XA572" s="131"/>
      <c r="XB572" s="131"/>
      <c r="XC572" s="131"/>
      <c r="XD572" s="131"/>
      <c r="XE572" s="131"/>
      <c r="XF572" s="131"/>
      <c r="XG572" s="131"/>
      <c r="XH572" s="131"/>
      <c r="XI572" s="131"/>
      <c r="XJ572" s="131"/>
      <c r="XK572" s="131"/>
      <c r="XL572" s="131"/>
      <c r="XM572" s="131"/>
      <c r="XN572" s="131"/>
      <c r="XO572" s="131"/>
      <c r="XP572" s="131"/>
      <c r="XQ572" s="131"/>
      <c r="XR572" s="131"/>
      <c r="XS572" s="131"/>
      <c r="XT572" s="131"/>
      <c r="XU572" s="131"/>
      <c r="XV572" s="131"/>
      <c r="XW572" s="131"/>
      <c r="XX572" s="131"/>
      <c r="XY572" s="131"/>
      <c r="XZ572" s="131"/>
      <c r="YA572" s="131"/>
      <c r="YB572" s="131"/>
      <c r="YC572" s="131"/>
      <c r="YD572" s="131"/>
      <c r="YE572" s="131"/>
      <c r="YF572" s="131"/>
      <c r="YG572" s="131"/>
      <c r="YH572" s="131"/>
      <c r="YI572" s="131"/>
      <c r="YJ572" s="131"/>
      <c r="YK572" s="131"/>
      <c r="YL572" s="131"/>
      <c r="YM572" s="131"/>
      <c r="YN572" s="131"/>
      <c r="YO572" s="131"/>
      <c r="YP572" s="131"/>
      <c r="YQ572" s="131"/>
      <c r="YR572" s="131"/>
      <c r="YS572" s="131"/>
      <c r="YT572" s="131"/>
      <c r="YU572" s="131"/>
      <c r="YV572" s="131"/>
      <c r="YW572" s="131"/>
      <c r="YX572" s="131"/>
      <c r="YY572" s="131"/>
      <c r="YZ572" s="131"/>
      <c r="ZA572" s="131"/>
      <c r="ZB572" s="131"/>
      <c r="ZC572" s="131"/>
      <c r="ZD572" s="131"/>
      <c r="ZE572" s="131"/>
      <c r="ZF572" s="131"/>
      <c r="ZG572" s="131"/>
      <c r="ZH572" s="131"/>
      <c r="ZI572" s="131"/>
      <c r="ZJ572" s="131"/>
      <c r="ZK572" s="131"/>
      <c r="ZL572" s="131"/>
      <c r="ZM572" s="131"/>
      <c r="ZN572" s="131"/>
      <c r="ZO572" s="131"/>
      <c r="ZP572" s="131"/>
      <c r="ZQ572" s="131"/>
      <c r="ZR572" s="131"/>
      <c r="ZS572" s="131"/>
      <c r="ZT572" s="131"/>
      <c r="ZU572" s="131"/>
      <c r="ZV572" s="131"/>
      <c r="ZW572" s="131"/>
      <c r="ZX572" s="131"/>
      <c r="ZY572" s="131"/>
      <c r="ZZ572" s="131"/>
      <c r="AAA572" s="131"/>
      <c r="AAB572" s="131"/>
      <c r="AAC572" s="131"/>
      <c r="AAD572" s="131"/>
      <c r="AAE572" s="131"/>
      <c r="AAF572" s="131"/>
      <c r="AAG572" s="131"/>
      <c r="AAH572" s="131"/>
      <c r="AAI572" s="131"/>
      <c r="AAJ572" s="131"/>
      <c r="AAK572" s="131"/>
      <c r="AAL572" s="131"/>
      <c r="AAM572" s="131"/>
      <c r="AAN572" s="131"/>
      <c r="AAO572" s="131"/>
      <c r="AAP572" s="131"/>
      <c r="AAQ572" s="131"/>
      <c r="AAR572" s="131"/>
      <c r="AAS572" s="131"/>
      <c r="AAT572" s="131"/>
      <c r="AAU572" s="131"/>
      <c r="AAV572" s="131"/>
      <c r="AAW572" s="131"/>
      <c r="AAX572" s="131"/>
      <c r="AAY572" s="131"/>
      <c r="AAZ572" s="131"/>
      <c r="ABA572" s="131"/>
      <c r="ABB572" s="131"/>
      <c r="ABC572" s="131"/>
      <c r="ABD572" s="131"/>
      <c r="ABE572" s="131"/>
      <c r="ABF572" s="131"/>
      <c r="ABG572" s="131"/>
      <c r="ABH572" s="131"/>
      <c r="ABI572" s="131"/>
      <c r="ABJ572" s="131"/>
      <c r="ABK572" s="131"/>
      <c r="ABL572" s="131"/>
      <c r="ABM572" s="131"/>
      <c r="ABN572" s="131"/>
      <c r="ABO572" s="131"/>
      <c r="ABP572" s="131"/>
      <c r="ABQ572" s="131"/>
      <c r="ABR572" s="131"/>
      <c r="ABS572" s="131"/>
      <c r="ABT572" s="131"/>
      <c r="ABU572" s="131"/>
      <c r="ABV572" s="131"/>
      <c r="ABW572" s="131"/>
      <c r="ABX572" s="131"/>
      <c r="ABY572" s="131"/>
      <c r="ABZ572" s="131"/>
      <c r="ACA572" s="131"/>
      <c r="ACB572" s="131"/>
      <c r="ACC572" s="131"/>
      <c r="ACD572" s="131"/>
      <c r="ACE572" s="131"/>
      <c r="ACF572" s="131"/>
      <c r="ACG572" s="131"/>
      <c r="ACH572" s="131"/>
      <c r="ACI572" s="131"/>
      <c r="ACJ572" s="131"/>
      <c r="ACK572" s="131"/>
      <c r="ACL572" s="131"/>
      <c r="ACM572" s="131"/>
      <c r="ACN572" s="131"/>
      <c r="ACO572" s="131"/>
      <c r="ACP572" s="131"/>
      <c r="ACQ572" s="131"/>
      <c r="ACR572" s="131"/>
      <c r="ACS572" s="131"/>
      <c r="ACT572" s="131"/>
      <c r="ACU572" s="131"/>
      <c r="ACV572" s="131"/>
      <c r="ACW572" s="131"/>
      <c r="ACX572" s="131"/>
      <c r="ACY572" s="131"/>
      <c r="ACZ572" s="131"/>
      <c r="ADA572" s="131"/>
      <c r="ADB572" s="131"/>
      <c r="ADC572" s="131"/>
      <c r="ADD572" s="131"/>
      <c r="ADE572" s="131"/>
      <c r="ADF572" s="131"/>
      <c r="ADG572" s="131"/>
      <c r="ADH572" s="131"/>
      <c r="ADI572" s="131"/>
      <c r="ADJ572" s="131"/>
      <c r="ADK572" s="131"/>
      <c r="ADL572" s="131"/>
      <c r="ADM572" s="131"/>
      <c r="ADN572" s="131"/>
      <c r="ADO572" s="131"/>
      <c r="ADP572" s="131"/>
      <c r="ADQ572" s="131"/>
      <c r="ADR572" s="131"/>
      <c r="ADS572" s="131"/>
      <c r="ADT572" s="131"/>
      <c r="ADU572" s="131"/>
      <c r="ADV572" s="131"/>
      <c r="ADW572" s="131"/>
      <c r="ADX572" s="131"/>
      <c r="ADY572" s="131"/>
      <c r="ADZ572" s="131"/>
      <c r="AEA572" s="131"/>
      <c r="AEB572" s="131"/>
      <c r="AEC572" s="131"/>
      <c r="AED572" s="131"/>
      <c r="AEE572" s="131"/>
      <c r="AEF572" s="131"/>
      <c r="AEG572" s="131"/>
      <c r="AEH572" s="131"/>
      <c r="AEI572" s="131"/>
      <c r="AEJ572" s="131"/>
      <c r="AEK572" s="131"/>
      <c r="AEL572" s="131"/>
      <c r="AEM572" s="131"/>
      <c r="AEN572" s="131"/>
      <c r="AEO572" s="131"/>
      <c r="AEP572" s="131"/>
      <c r="AEQ572" s="131"/>
      <c r="AER572" s="131"/>
      <c r="AES572" s="131"/>
      <c r="AET572" s="131"/>
      <c r="AEU572" s="131"/>
      <c r="AEV572" s="131"/>
      <c r="AEW572" s="131"/>
      <c r="AEX572" s="131"/>
      <c r="AEY572" s="131"/>
      <c r="AEZ572" s="131"/>
      <c r="AFA572" s="131"/>
      <c r="AFB572" s="131"/>
      <c r="AFC572" s="131"/>
      <c r="AFD572" s="131"/>
      <c r="AFE572" s="131"/>
      <c r="AFF572" s="131"/>
      <c r="AFG572" s="131"/>
      <c r="AFH572" s="131"/>
      <c r="AFI572" s="131"/>
      <c r="AFJ572" s="131"/>
      <c r="AFK572" s="131"/>
      <c r="AFL572" s="131"/>
      <c r="AFM572" s="131"/>
      <c r="AFN572" s="131"/>
      <c r="AFO572" s="131"/>
      <c r="AFP572" s="131"/>
      <c r="AFQ572" s="131"/>
      <c r="AFR572" s="131"/>
      <c r="AFS572" s="131"/>
      <c r="AFT572" s="131"/>
      <c r="AFU572" s="131"/>
      <c r="AFV572" s="131"/>
      <c r="AFW572" s="131"/>
      <c r="AFX572" s="131"/>
      <c r="AFY572" s="131"/>
      <c r="AFZ572" s="131"/>
      <c r="AGA572" s="131"/>
      <c r="AGB572" s="131"/>
      <c r="AGC572" s="131"/>
      <c r="AGD572" s="131"/>
      <c r="AGE572" s="131"/>
      <c r="AGF572" s="131"/>
      <c r="AGG572" s="131"/>
      <c r="AGH572" s="131"/>
      <c r="AGI572" s="131"/>
      <c r="AGJ572" s="131"/>
      <c r="AGK572" s="131"/>
      <c r="AGL572" s="131"/>
      <c r="AGM572" s="131"/>
      <c r="AGN572" s="131"/>
      <c r="AGO572" s="131"/>
      <c r="AGP572" s="131"/>
      <c r="AGQ572" s="131"/>
      <c r="AGR572" s="131"/>
      <c r="AGS572" s="131"/>
      <c r="AGT572" s="131"/>
      <c r="AGU572" s="131"/>
      <c r="AGV572" s="131"/>
      <c r="AGW572" s="131"/>
      <c r="AGX572" s="131"/>
      <c r="AGY572" s="131"/>
      <c r="AGZ572" s="131"/>
      <c r="AHA572" s="131"/>
      <c r="AHB572" s="131"/>
      <c r="AHC572" s="131"/>
      <c r="AHD572" s="131"/>
      <c r="AHE572" s="131"/>
      <c r="AHF572" s="131"/>
      <c r="AHG572" s="131"/>
      <c r="AHH572" s="131"/>
      <c r="AHI572" s="131"/>
      <c r="AHJ572" s="131"/>
      <c r="AHK572" s="131"/>
      <c r="AHL572" s="131"/>
      <c r="AHM572" s="131"/>
      <c r="AHN572" s="131"/>
      <c r="AHO572" s="131"/>
      <c r="AHP572" s="131"/>
      <c r="AHQ572" s="131"/>
      <c r="AHR572" s="131"/>
      <c r="AHS572" s="131"/>
      <c r="AHT572" s="131"/>
      <c r="AHU572" s="131"/>
      <c r="AHV572" s="131"/>
      <c r="AHW572" s="131"/>
      <c r="AHX572" s="131"/>
      <c r="AHY572" s="131"/>
      <c r="AHZ572" s="131"/>
      <c r="AIA572" s="131"/>
      <c r="AIB572" s="131"/>
      <c r="AIC572" s="131"/>
      <c r="AID572" s="131"/>
      <c r="AIE572" s="131"/>
      <c r="AIF572" s="131"/>
      <c r="AIG572" s="131"/>
      <c r="AIH572" s="131"/>
      <c r="AII572" s="131"/>
      <c r="AIJ572" s="131"/>
      <c r="AIK572" s="131"/>
      <c r="AIL572" s="131"/>
      <c r="AIM572" s="131"/>
      <c r="AIN572" s="131"/>
      <c r="AIO572" s="131"/>
      <c r="AIP572" s="131"/>
      <c r="AIQ572" s="131"/>
      <c r="AIR572" s="131"/>
      <c r="AIS572" s="131"/>
      <c r="AIT572" s="131"/>
      <c r="AIU572" s="131"/>
      <c r="AIV572" s="131"/>
      <c r="AIW572" s="131"/>
      <c r="AIX572" s="131"/>
      <c r="AIY572" s="131"/>
      <c r="AIZ572" s="131"/>
      <c r="AJA572" s="131"/>
      <c r="AJB572" s="131"/>
      <c r="AJC572" s="131"/>
      <c r="AJD572" s="131"/>
      <c r="AJE572" s="131"/>
      <c r="AJF572" s="131"/>
      <c r="AJG572" s="131"/>
      <c r="AJH572" s="131"/>
      <c r="AJI572" s="131"/>
      <c r="AJJ572" s="131"/>
      <c r="AJK572" s="131"/>
      <c r="AJL572" s="131"/>
      <c r="AJM572" s="131"/>
      <c r="AJN572" s="131"/>
      <c r="AJO572" s="131"/>
      <c r="AJP572" s="131"/>
      <c r="AJQ572" s="131"/>
      <c r="AJR572" s="131"/>
      <c r="AJS572" s="131"/>
      <c r="AJT572" s="131"/>
      <c r="AJU572" s="131"/>
      <c r="AJV572" s="131"/>
      <c r="AJW572" s="131"/>
      <c r="AJX572" s="131"/>
      <c r="AJY572" s="131"/>
      <c r="AJZ572" s="131"/>
      <c r="AKA572" s="131"/>
      <c r="AKB572" s="131"/>
      <c r="AKC572" s="131"/>
      <c r="AKD572" s="131"/>
      <c r="AKE572" s="131"/>
      <c r="AKF572" s="131"/>
      <c r="AKG572" s="131"/>
      <c r="AKH572" s="131"/>
      <c r="AKI572" s="131"/>
      <c r="AKJ572" s="131"/>
      <c r="AKK572" s="131"/>
      <c r="AKL572" s="131"/>
      <c r="AKM572" s="131"/>
      <c r="AKN572" s="131"/>
      <c r="AKO572" s="131"/>
      <c r="AKP572" s="131"/>
      <c r="AKQ572" s="131"/>
      <c r="AKR572" s="131"/>
      <c r="AKS572" s="131"/>
      <c r="AKT572" s="131"/>
      <c r="AKU572" s="131"/>
      <c r="AKV572" s="131"/>
      <c r="AKW572" s="131"/>
      <c r="AKX572" s="131"/>
      <c r="AKY572" s="131"/>
      <c r="AKZ572" s="131"/>
      <c r="ALA572" s="131"/>
      <c r="ALB572" s="131"/>
      <c r="ALC572" s="131"/>
      <c r="ALD572" s="131"/>
      <c r="ALE572" s="131"/>
      <c r="ALF572" s="131"/>
      <c r="ALG572" s="131"/>
      <c r="ALH572" s="131"/>
      <c r="ALI572" s="131"/>
      <c r="ALJ572" s="131"/>
      <c r="ALK572" s="131"/>
      <c r="ALL572" s="131"/>
      <c r="ALM572" s="131"/>
      <c r="ALN572" s="131"/>
      <c r="ALO572" s="131"/>
      <c r="ALP572" s="131"/>
      <c r="ALQ572" s="131"/>
      <c r="ALR572" s="131"/>
      <c r="ALS572" s="131"/>
      <c r="ALT572" s="131"/>
      <c r="ALU572" s="131"/>
      <c r="ALV572" s="131"/>
      <c r="ALW572" s="131"/>
      <c r="ALX572" s="131"/>
      <c r="ALY572" s="131"/>
      <c r="ALZ572" s="131"/>
      <c r="AMA572" s="131"/>
      <c r="AMB572" s="131"/>
      <c r="AMC572" s="131"/>
      <c r="AMD572" s="131"/>
      <c r="AME572" s="131"/>
      <c r="AMF572" s="131"/>
      <c r="AMG572" s="131"/>
      <c r="AMH572" s="131"/>
      <c r="AMI572" s="131"/>
      <c r="AMJ572" s="131"/>
      <c r="AMK572" s="131"/>
      <c r="AML572" s="131"/>
      <c r="AMM572" s="131"/>
      <c r="AMN572" s="131"/>
      <c r="AMO572" s="131"/>
      <c r="AMP572" s="131"/>
      <c r="AMQ572" s="131"/>
      <c r="AMR572" s="131"/>
      <c r="AMS572" s="131"/>
      <c r="AMT572" s="131"/>
      <c r="AMU572" s="131"/>
      <c r="AMV572" s="131"/>
      <c r="AMW572" s="131"/>
      <c r="AMX572" s="131"/>
      <c r="AMY572" s="131"/>
      <c r="AMZ572" s="131"/>
      <c r="ANA572" s="131"/>
      <c r="ANB572" s="131"/>
      <c r="ANC572" s="131"/>
      <c r="AND572" s="131"/>
      <c r="ANE572" s="131"/>
      <c r="ANF572" s="131"/>
      <c r="ANG572" s="131"/>
      <c r="ANH572" s="131"/>
      <c r="ANI572" s="131"/>
      <c r="ANJ572" s="131"/>
      <c r="ANK572" s="131"/>
      <c r="ANL572" s="131"/>
      <c r="ANM572" s="131"/>
      <c r="ANN572" s="131"/>
      <c r="ANO572" s="131"/>
      <c r="ANP572" s="131"/>
      <c r="ANQ572" s="131"/>
      <c r="ANR572" s="131"/>
      <c r="ANS572" s="131"/>
      <c r="ANT572" s="131"/>
      <c r="ANU572" s="131"/>
      <c r="ANV572" s="131"/>
      <c r="ANW572" s="131"/>
      <c r="ANX572" s="131"/>
      <c r="ANY572" s="131"/>
      <c r="ANZ572" s="131"/>
      <c r="AOA572" s="131"/>
      <c r="AOB572" s="131"/>
      <c r="AOC572" s="131"/>
      <c r="AOD572" s="131"/>
      <c r="AOE572" s="131"/>
      <c r="AOF572" s="131"/>
      <c r="AOG572" s="131"/>
      <c r="AOH572" s="131"/>
      <c r="AOI572" s="131"/>
      <c r="AOJ572" s="131"/>
      <c r="AOK572" s="131"/>
      <c r="AOL572" s="131"/>
      <c r="AOM572" s="131"/>
      <c r="AON572" s="131"/>
      <c r="AOO572" s="131"/>
      <c r="AOP572" s="131"/>
      <c r="AOQ572" s="131"/>
      <c r="AOR572" s="131"/>
      <c r="AOS572" s="131"/>
      <c r="AOT572" s="131"/>
      <c r="AOU572" s="131"/>
      <c r="AOV572" s="131"/>
      <c r="AOW572" s="131"/>
      <c r="AOX572" s="131"/>
      <c r="AOY572" s="131"/>
      <c r="AOZ572" s="131"/>
      <c r="APA572" s="131"/>
      <c r="APB572" s="131"/>
      <c r="APC572" s="131"/>
      <c r="APD572" s="131"/>
      <c r="APE572" s="131"/>
      <c r="APF572" s="131"/>
      <c r="APG572" s="131"/>
      <c r="APH572" s="131"/>
      <c r="API572" s="131"/>
      <c r="APJ572" s="131"/>
      <c r="APK572" s="131"/>
      <c r="APL572" s="131"/>
      <c r="APM572" s="131"/>
      <c r="APN572" s="131"/>
      <c r="APO572" s="131"/>
      <c r="APP572" s="131"/>
      <c r="APQ572" s="131"/>
      <c r="APR572" s="131"/>
      <c r="APS572" s="131"/>
      <c r="APT572" s="131"/>
      <c r="APU572" s="131"/>
      <c r="APV572" s="131"/>
      <c r="APW572" s="131"/>
      <c r="APX572" s="131"/>
      <c r="APY572" s="131"/>
      <c r="APZ572" s="131"/>
      <c r="AQA572" s="131"/>
      <c r="AQB572" s="131"/>
      <c r="AQC572" s="131"/>
      <c r="AQD572" s="131"/>
      <c r="AQE572" s="131"/>
      <c r="AQF572" s="131"/>
      <c r="AQG572" s="131"/>
      <c r="AQH572" s="131"/>
      <c r="AQI572" s="131"/>
      <c r="AQJ572" s="131"/>
      <c r="AQK572" s="131"/>
      <c r="AQL572" s="131"/>
      <c r="AQM572" s="131"/>
      <c r="AQN572" s="131"/>
      <c r="AQO572" s="131"/>
      <c r="AQP572" s="131"/>
      <c r="AQQ572" s="131"/>
      <c r="AQR572" s="131"/>
      <c r="AQS572" s="131"/>
      <c r="AQT572" s="131"/>
      <c r="AQU572" s="131"/>
      <c r="AQV572" s="131"/>
      <c r="AQW572" s="131"/>
      <c r="AQX572" s="131"/>
      <c r="AQY572" s="131"/>
      <c r="AQZ572" s="131"/>
      <c r="ARA572" s="131"/>
      <c r="ARB572" s="131"/>
      <c r="ARC572" s="131"/>
      <c r="ARD572" s="131"/>
      <c r="ARE572" s="131"/>
      <c r="ARF572" s="131"/>
      <c r="ARG572" s="131"/>
      <c r="ARH572" s="131"/>
      <c r="ARI572" s="131"/>
      <c r="ARJ572" s="131"/>
      <c r="ARK572" s="131"/>
      <c r="ARL572" s="131"/>
      <c r="ARM572" s="131"/>
      <c r="ARN572" s="131"/>
      <c r="ARO572" s="131"/>
      <c r="ARP572" s="131"/>
      <c r="ARQ572" s="131"/>
      <c r="ARR572" s="131"/>
      <c r="ARS572" s="131"/>
      <c r="ART572" s="131"/>
      <c r="ARU572" s="131"/>
      <c r="ARV572" s="131"/>
      <c r="ARW572" s="131"/>
      <c r="ARX572" s="131"/>
      <c r="ARY572" s="131"/>
      <c r="ARZ572" s="131"/>
      <c r="ASA572" s="131"/>
      <c r="ASB572" s="131"/>
      <c r="ASC572" s="131"/>
      <c r="ASD572" s="131"/>
      <c r="ASE572" s="131"/>
      <c r="ASF572" s="131"/>
      <c r="ASG572" s="131"/>
      <c r="ASH572" s="131"/>
      <c r="ASI572" s="131"/>
      <c r="ASJ572" s="131"/>
      <c r="ASK572" s="131"/>
      <c r="ASL572" s="131"/>
      <c r="ASM572" s="131"/>
      <c r="ASN572" s="131"/>
      <c r="ASO572" s="131"/>
      <c r="ASP572" s="131"/>
      <c r="ASQ572" s="131"/>
      <c r="ASR572" s="131"/>
      <c r="ASS572" s="131"/>
      <c r="AST572" s="131"/>
      <c r="ASU572" s="131"/>
      <c r="ASV572" s="131"/>
      <c r="ASW572" s="131"/>
      <c r="ASX572" s="131"/>
      <c r="ASY572" s="131"/>
      <c r="ASZ572" s="131"/>
      <c r="ATA572" s="131"/>
      <c r="ATB572" s="131"/>
      <c r="ATC572" s="131"/>
      <c r="ATD572" s="131"/>
      <c r="ATE572" s="131"/>
      <c r="ATF572" s="131"/>
      <c r="ATG572" s="131"/>
      <c r="ATH572" s="131"/>
      <c r="ATI572" s="131"/>
      <c r="ATJ572" s="131"/>
      <c r="ATK572" s="131"/>
      <c r="ATL572" s="131"/>
      <c r="ATM572" s="131"/>
      <c r="ATN572" s="131"/>
      <c r="ATO572" s="131"/>
      <c r="ATP572" s="131"/>
      <c r="ATQ572" s="131"/>
      <c r="ATR572" s="131"/>
      <c r="ATS572" s="131"/>
      <c r="ATT572" s="131"/>
      <c r="ATU572" s="131"/>
      <c r="ATV572" s="131"/>
      <c r="ATW572" s="131"/>
      <c r="ATX572" s="131"/>
      <c r="ATY572" s="131"/>
      <c r="ATZ572" s="131"/>
      <c r="AUA572" s="131"/>
      <c r="AUB572" s="131"/>
      <c r="AUC572" s="131"/>
      <c r="AUD572" s="131"/>
      <c r="AUE572" s="131"/>
      <c r="AUF572" s="131"/>
      <c r="AUG572" s="131"/>
      <c r="AUH572" s="131"/>
      <c r="AUI572" s="131"/>
      <c r="AUJ572" s="131"/>
      <c r="AUK572" s="131"/>
      <c r="AUL572" s="131"/>
      <c r="AUM572" s="131"/>
      <c r="AUN572" s="131"/>
      <c r="AUO572" s="131"/>
      <c r="AUP572" s="131"/>
      <c r="AUQ572" s="131"/>
      <c r="AUR572" s="131"/>
      <c r="AUS572" s="131"/>
      <c r="AUT572" s="131"/>
      <c r="AUU572" s="131"/>
      <c r="AUV572" s="131"/>
      <c r="AUW572" s="131"/>
      <c r="AUX572" s="131"/>
      <c r="AUY572" s="131"/>
      <c r="AUZ572" s="131"/>
      <c r="AVA572" s="131"/>
      <c r="AVB572" s="131"/>
      <c r="AVC572" s="131"/>
      <c r="AVD572" s="131"/>
      <c r="AVE572" s="131"/>
      <c r="AVF572" s="131"/>
      <c r="AVG572" s="131"/>
      <c r="AVH572" s="131"/>
      <c r="AVI572" s="131"/>
      <c r="AVJ572" s="131"/>
      <c r="AVK572" s="131"/>
      <c r="AVL572" s="131"/>
      <c r="AVM572" s="131"/>
      <c r="AVN572" s="131"/>
      <c r="AVO572" s="131"/>
      <c r="AVP572" s="131"/>
      <c r="AVQ572" s="131"/>
      <c r="AVR572" s="131"/>
      <c r="AVS572" s="131"/>
      <c r="AVT572" s="131"/>
      <c r="AVU572" s="131"/>
      <c r="AVV572" s="131"/>
      <c r="AVW572" s="131"/>
      <c r="AVX572" s="131"/>
      <c r="AVY572" s="131"/>
      <c r="AVZ572" s="131"/>
      <c r="AWA572" s="131"/>
      <c r="AWB572" s="131"/>
      <c r="AWC572" s="131"/>
      <c r="AWD572" s="131"/>
      <c r="AWE572" s="131"/>
      <c r="AWF572" s="131"/>
      <c r="AWG572" s="131"/>
      <c r="AWH572" s="131"/>
      <c r="AWI572" s="131"/>
      <c r="AWJ572" s="131"/>
      <c r="AWK572" s="131"/>
      <c r="AWL572" s="131"/>
      <c r="AWM572" s="131"/>
      <c r="AWN572" s="131"/>
      <c r="AWO572" s="131"/>
      <c r="AWP572" s="131"/>
      <c r="AWQ572" s="131"/>
      <c r="AWR572" s="131"/>
      <c r="AWS572" s="131"/>
      <c r="AWT572" s="131"/>
      <c r="AWU572" s="131"/>
      <c r="AWV572" s="131"/>
      <c r="AWW572" s="131"/>
      <c r="AWX572" s="131"/>
      <c r="AWY572" s="131"/>
      <c r="AWZ572" s="131"/>
      <c r="AXA572" s="131"/>
      <c r="AXB572" s="131"/>
      <c r="AXC572" s="131"/>
      <c r="AXD572" s="131"/>
      <c r="AXE572" s="131"/>
      <c r="AXF572" s="131"/>
      <c r="AXG572" s="131"/>
      <c r="AXH572" s="131"/>
      <c r="AXI572" s="131"/>
      <c r="AXJ572" s="131"/>
      <c r="AXK572" s="131"/>
      <c r="AXL572" s="131"/>
      <c r="AXM572" s="131"/>
      <c r="AXN572" s="131"/>
      <c r="AXO572" s="131"/>
      <c r="AXP572" s="131"/>
      <c r="AXQ572" s="131"/>
      <c r="AXR572" s="131"/>
      <c r="AXS572" s="131"/>
      <c r="AXT572" s="131"/>
      <c r="AXU572" s="131"/>
      <c r="AXV572" s="131"/>
      <c r="AXW572" s="131"/>
      <c r="AXX572" s="131"/>
    </row>
    <row r="573" spans="1:1324" s="131" customFormat="1" ht="15.75" hidden="1" customHeight="1" x14ac:dyDescent="0.2">
      <c r="A573" s="13" t="s">
        <v>2744</v>
      </c>
      <c r="B573" s="13" t="s">
        <v>1410</v>
      </c>
      <c r="C573" s="12" t="s">
        <v>1411</v>
      </c>
      <c r="D573" s="19" t="s">
        <v>2745</v>
      </c>
      <c r="E573" s="9">
        <v>41494</v>
      </c>
      <c r="F573" s="30" t="s">
        <v>1167</v>
      </c>
      <c r="G573" s="30" t="s">
        <v>1186</v>
      </c>
      <c r="H573" s="30">
        <v>42423</v>
      </c>
      <c r="I573" s="30" t="s">
        <v>1065</v>
      </c>
      <c r="J573" s="173"/>
      <c r="K573" s="84" t="s">
        <v>1276</v>
      </c>
      <c r="L573" s="87">
        <v>1</v>
      </c>
      <c r="M573" s="87">
        <v>1</v>
      </c>
      <c r="N573" s="84" t="s">
        <v>326</v>
      </c>
      <c r="O573" s="84">
        <v>1</v>
      </c>
      <c r="P573" s="84" t="s">
        <v>326</v>
      </c>
      <c r="Q573" s="84">
        <v>1</v>
      </c>
      <c r="R573" s="84" t="s">
        <v>326</v>
      </c>
      <c r="S573" s="84">
        <v>1</v>
      </c>
      <c r="T573" s="84" t="s">
        <v>49</v>
      </c>
      <c r="U573" s="84">
        <v>1</v>
      </c>
      <c r="V573" s="84">
        <v>1</v>
      </c>
      <c r="W573" s="84">
        <v>0</v>
      </c>
      <c r="X573" s="87">
        <v>0</v>
      </c>
      <c r="Y573" s="87">
        <v>0</v>
      </c>
      <c r="Z573" s="84">
        <v>0</v>
      </c>
      <c r="AA573" s="87">
        <v>0</v>
      </c>
      <c r="AB573" s="87">
        <v>0</v>
      </c>
      <c r="AC573" s="87">
        <v>0</v>
      </c>
      <c r="AD573" s="87">
        <v>0</v>
      </c>
      <c r="AE573" s="87">
        <v>0</v>
      </c>
      <c r="AF573" s="103"/>
    </row>
    <row r="574" spans="1:1324" s="131" customFormat="1" ht="15.75" hidden="1" customHeight="1" x14ac:dyDescent="0.2">
      <c r="A574" s="13" t="s">
        <v>2962</v>
      </c>
      <c r="B574" s="13" t="s">
        <v>1410</v>
      </c>
      <c r="C574" s="12" t="s">
        <v>1411</v>
      </c>
      <c r="D574" s="19" t="s">
        <v>1817</v>
      </c>
      <c r="E574" s="9">
        <v>42446</v>
      </c>
      <c r="F574" s="30" t="s">
        <v>1167</v>
      </c>
      <c r="G574" s="30" t="s">
        <v>1186</v>
      </c>
      <c r="H574" s="30">
        <v>42675</v>
      </c>
      <c r="I574" s="30" t="s">
        <v>1065</v>
      </c>
      <c r="J574" s="173"/>
      <c r="K574" s="87" t="s">
        <v>1807</v>
      </c>
      <c r="L574" s="87">
        <v>1</v>
      </c>
      <c r="M574" s="87">
        <v>1</v>
      </c>
      <c r="N574" s="84" t="s">
        <v>326</v>
      </c>
      <c r="O574" s="84">
        <v>1</v>
      </c>
      <c r="P574" s="84" t="s">
        <v>326</v>
      </c>
      <c r="Q574" s="84">
        <v>1</v>
      </c>
      <c r="R574" s="84" t="s">
        <v>326</v>
      </c>
      <c r="S574" s="84">
        <v>1</v>
      </c>
      <c r="T574" s="84" t="s">
        <v>49</v>
      </c>
      <c r="U574" s="84">
        <v>1</v>
      </c>
      <c r="V574" s="84">
        <v>1</v>
      </c>
      <c r="W574" s="84">
        <v>0</v>
      </c>
      <c r="X574" s="84">
        <v>0</v>
      </c>
      <c r="Y574" s="84">
        <v>0</v>
      </c>
      <c r="Z574" s="84">
        <v>0</v>
      </c>
      <c r="AA574" s="84">
        <v>0</v>
      </c>
      <c r="AB574" s="84">
        <v>0</v>
      </c>
      <c r="AC574" s="84">
        <v>0</v>
      </c>
      <c r="AD574" s="84">
        <v>0</v>
      </c>
      <c r="AE574" s="84">
        <v>0</v>
      </c>
      <c r="AF574" s="103"/>
    </row>
    <row r="575" spans="1:1324" s="131" customFormat="1" ht="15.75" hidden="1" customHeight="1" x14ac:dyDescent="0.2">
      <c r="A575" s="13" t="s">
        <v>2963</v>
      </c>
      <c r="B575" s="13" t="s">
        <v>1410</v>
      </c>
      <c r="C575" s="12" t="s">
        <v>1411</v>
      </c>
      <c r="D575" s="19" t="s">
        <v>2964</v>
      </c>
      <c r="E575" s="9">
        <v>42656</v>
      </c>
      <c r="F575" s="30" t="s">
        <v>1167</v>
      </c>
      <c r="G575" s="30" t="s">
        <v>1186</v>
      </c>
      <c r="H575" s="30">
        <v>42675</v>
      </c>
      <c r="I575" s="30" t="s">
        <v>1065</v>
      </c>
      <c r="J575" s="173"/>
      <c r="K575" s="87" t="s">
        <v>1807</v>
      </c>
      <c r="L575" s="87">
        <v>1</v>
      </c>
      <c r="M575" s="87">
        <v>1</v>
      </c>
      <c r="N575" s="84" t="s">
        <v>326</v>
      </c>
      <c r="O575" s="84">
        <v>1</v>
      </c>
      <c r="P575" s="84" t="s">
        <v>326</v>
      </c>
      <c r="Q575" s="84">
        <v>1</v>
      </c>
      <c r="R575" s="84" t="s">
        <v>326</v>
      </c>
      <c r="S575" s="84">
        <v>1</v>
      </c>
      <c r="T575" s="84" t="s">
        <v>49</v>
      </c>
      <c r="U575" s="84">
        <v>1</v>
      </c>
      <c r="V575" s="84">
        <v>1</v>
      </c>
      <c r="W575" s="84">
        <v>0</v>
      </c>
      <c r="X575" s="84">
        <v>0</v>
      </c>
      <c r="Y575" s="84">
        <v>0</v>
      </c>
      <c r="Z575" s="84">
        <v>0</v>
      </c>
      <c r="AA575" s="84">
        <v>0</v>
      </c>
      <c r="AB575" s="84">
        <v>0</v>
      </c>
      <c r="AC575" s="84">
        <v>0</v>
      </c>
      <c r="AD575" s="84">
        <v>0</v>
      </c>
      <c r="AE575" s="84">
        <v>0</v>
      </c>
      <c r="AF575" s="103"/>
    </row>
    <row r="576" spans="1:1324" s="131" customFormat="1" ht="15.75" hidden="1" customHeight="1" x14ac:dyDescent="0.2">
      <c r="A576" s="78" t="s">
        <v>3271</v>
      </c>
      <c r="B576" s="62" t="s">
        <v>1410</v>
      </c>
      <c r="C576" s="63" t="s">
        <v>1411</v>
      </c>
      <c r="D576" s="64" t="s">
        <v>2823</v>
      </c>
      <c r="E576" s="51">
        <v>42849</v>
      </c>
      <c r="F576" s="66" t="s">
        <v>1167</v>
      </c>
      <c r="G576" s="30" t="s">
        <v>1186</v>
      </c>
      <c r="H576" s="30">
        <v>42990</v>
      </c>
      <c r="I576" s="30" t="s">
        <v>3083</v>
      </c>
      <c r="J576" s="173">
        <v>34</v>
      </c>
      <c r="K576" s="87" t="s">
        <v>3226</v>
      </c>
      <c r="L576" s="87">
        <v>1</v>
      </c>
      <c r="M576" s="87">
        <v>1</v>
      </c>
      <c r="N576" s="87" t="s">
        <v>3276</v>
      </c>
      <c r="O576" s="87">
        <v>1</v>
      </c>
      <c r="P576" s="87" t="s">
        <v>3276</v>
      </c>
      <c r="Q576" s="87">
        <v>1</v>
      </c>
      <c r="R576" s="87" t="s">
        <v>3276</v>
      </c>
      <c r="S576" s="87">
        <v>1</v>
      </c>
      <c r="T576" s="87" t="s">
        <v>326</v>
      </c>
      <c r="U576" s="87">
        <v>1</v>
      </c>
      <c r="V576" s="87">
        <v>1</v>
      </c>
      <c r="W576" s="87">
        <v>0</v>
      </c>
      <c r="X576" s="87">
        <v>0</v>
      </c>
      <c r="Y576" s="87">
        <v>0</v>
      </c>
      <c r="Z576" s="86"/>
      <c r="AA576" s="87">
        <v>0</v>
      </c>
      <c r="AB576" s="87"/>
      <c r="AC576" s="87"/>
      <c r="AD576" s="87"/>
      <c r="AE576" s="87"/>
      <c r="AF576" s="103"/>
    </row>
    <row r="577" spans="1:1324" s="131" customFormat="1" ht="15.75" hidden="1" customHeight="1" x14ac:dyDescent="0.2">
      <c r="A577" s="78" t="s">
        <v>3272</v>
      </c>
      <c r="B577" s="62" t="s">
        <v>1410</v>
      </c>
      <c r="C577" s="63" t="s">
        <v>1411</v>
      </c>
      <c r="D577" s="64" t="s">
        <v>3273</v>
      </c>
      <c r="E577" s="51">
        <v>42969</v>
      </c>
      <c r="F577" s="66" t="s">
        <v>1167</v>
      </c>
      <c r="G577" s="30" t="s">
        <v>1186</v>
      </c>
      <c r="H577" s="30">
        <v>42990</v>
      </c>
      <c r="I577" s="30" t="s">
        <v>3082</v>
      </c>
      <c r="J577" s="173">
        <v>10</v>
      </c>
      <c r="K577" s="87" t="s">
        <v>3278</v>
      </c>
      <c r="L577" s="87">
        <v>1</v>
      </c>
      <c r="M577" s="87">
        <v>1</v>
      </c>
      <c r="N577" s="87" t="s">
        <v>3277</v>
      </c>
      <c r="O577" s="87">
        <v>1</v>
      </c>
      <c r="P577" s="87" t="s">
        <v>3277</v>
      </c>
      <c r="Q577" s="87">
        <v>1</v>
      </c>
      <c r="R577" s="87" t="s">
        <v>3277</v>
      </c>
      <c r="S577" s="87">
        <v>1</v>
      </c>
      <c r="T577" s="87" t="s">
        <v>326</v>
      </c>
      <c r="U577" s="87">
        <v>1</v>
      </c>
      <c r="V577" s="87">
        <v>1</v>
      </c>
      <c r="W577" s="87">
        <v>0</v>
      </c>
      <c r="X577" s="87">
        <v>0</v>
      </c>
      <c r="Y577" s="87">
        <v>0</v>
      </c>
      <c r="Z577" s="86"/>
      <c r="AA577" s="87">
        <v>0</v>
      </c>
      <c r="AB577" s="87"/>
      <c r="AC577" s="87"/>
      <c r="AD577" s="87"/>
      <c r="AE577" s="87"/>
      <c r="AF577" s="103"/>
    </row>
    <row r="578" spans="1:1324" s="131" customFormat="1" ht="15.75" hidden="1" customHeight="1" x14ac:dyDescent="0.2">
      <c r="A578" s="13" t="s">
        <v>1409</v>
      </c>
      <c r="B578" s="62" t="s">
        <v>1413</v>
      </c>
      <c r="C578" s="63" t="s">
        <v>3265</v>
      </c>
      <c r="D578" s="64" t="s">
        <v>1412</v>
      </c>
      <c r="E578" s="51">
        <v>41073</v>
      </c>
      <c r="F578" s="51" t="s">
        <v>1167</v>
      </c>
      <c r="G578" s="30" t="s">
        <v>1186</v>
      </c>
      <c r="H578" s="30">
        <v>42005</v>
      </c>
      <c r="I578" s="30" t="s">
        <v>1065</v>
      </c>
      <c r="J578" s="173"/>
      <c r="K578" s="87" t="s">
        <v>326</v>
      </c>
      <c r="L578" s="87">
        <v>1</v>
      </c>
      <c r="M578" s="87">
        <v>1</v>
      </c>
      <c r="N578" s="87" t="s">
        <v>326</v>
      </c>
      <c r="O578" s="87">
        <v>1</v>
      </c>
      <c r="P578" s="87" t="s">
        <v>326</v>
      </c>
      <c r="Q578" s="87">
        <v>1</v>
      </c>
      <c r="R578" s="87" t="s">
        <v>326</v>
      </c>
      <c r="S578" s="87">
        <v>1</v>
      </c>
      <c r="T578" s="87" t="s">
        <v>49</v>
      </c>
      <c r="U578" s="87">
        <v>1</v>
      </c>
      <c r="V578" s="87">
        <v>1</v>
      </c>
      <c r="W578" s="87">
        <v>0</v>
      </c>
      <c r="X578" s="87">
        <v>0</v>
      </c>
      <c r="Y578" s="87">
        <v>0</v>
      </c>
      <c r="Z578" s="87">
        <v>1</v>
      </c>
      <c r="AA578" s="87">
        <v>0</v>
      </c>
      <c r="AB578" s="71">
        <f>IF((ISERROR(VLOOKUP($A578,RTlist2,40,FALSE)))=TRUE,2,VLOOKUP($A578,RTlist2,40,FALSE))</f>
        <v>2</v>
      </c>
      <c r="AC578" s="71">
        <f>IF((ISERROR(VLOOKUP($A578,RTlist2,41,FALSE)))=TRUE,2,VLOOKUP($A578,RTlist2,41,FALSE))</f>
        <v>2</v>
      </c>
      <c r="AD578" s="71">
        <f>IF((ISERROR(VLOOKUP($A578,RTlist2,36,FALSE)))=TRUE,2,VLOOKUP($A578,RTlist2,36,FALSE))</f>
        <v>2</v>
      </c>
      <c r="AE578" s="71">
        <f>IF((ISERROR(VLOOKUP($A578,RTlist2,37,FALSE)))=TRUE,2,VLOOKUP($A578,RTlist2,37,FALSE))</f>
        <v>2</v>
      </c>
      <c r="AF578" s="103" t="s">
        <v>2373</v>
      </c>
      <c r="AG578" s="105"/>
    </row>
    <row r="579" spans="1:1324" s="131" customFormat="1" ht="15.75" hidden="1" customHeight="1" x14ac:dyDescent="0.2">
      <c r="A579" s="13" t="s">
        <v>1416</v>
      </c>
      <c r="B579" s="62" t="s">
        <v>1413</v>
      </c>
      <c r="C579" s="63" t="s">
        <v>3265</v>
      </c>
      <c r="D579" s="64" t="s">
        <v>1193</v>
      </c>
      <c r="E579" s="51">
        <v>41086</v>
      </c>
      <c r="F579" s="51" t="s">
        <v>1167</v>
      </c>
      <c r="G579" s="30" t="s">
        <v>1186</v>
      </c>
      <c r="H579" s="30">
        <v>42005</v>
      </c>
      <c r="I579" s="30" t="s">
        <v>1065</v>
      </c>
      <c r="J579" s="173"/>
      <c r="K579" s="87" t="s">
        <v>326</v>
      </c>
      <c r="L579" s="87">
        <v>1</v>
      </c>
      <c r="M579" s="87">
        <v>1</v>
      </c>
      <c r="N579" s="87" t="s">
        <v>326</v>
      </c>
      <c r="O579" s="87">
        <v>1</v>
      </c>
      <c r="P579" s="87" t="s">
        <v>326</v>
      </c>
      <c r="Q579" s="87">
        <v>1</v>
      </c>
      <c r="R579" s="87" t="s">
        <v>326</v>
      </c>
      <c r="S579" s="87">
        <v>1</v>
      </c>
      <c r="T579" s="87" t="s">
        <v>49</v>
      </c>
      <c r="U579" s="87">
        <v>1</v>
      </c>
      <c r="V579" s="87">
        <v>1</v>
      </c>
      <c r="W579" s="87">
        <v>0</v>
      </c>
      <c r="X579" s="87">
        <v>0</v>
      </c>
      <c r="Y579" s="87">
        <v>0</v>
      </c>
      <c r="Z579" s="87">
        <v>1</v>
      </c>
      <c r="AA579" s="87">
        <v>0</v>
      </c>
      <c r="AB579" s="71">
        <f>IF((ISERROR(VLOOKUP($A579,RTlist2,40,FALSE)))=TRUE,2,VLOOKUP($A579,RTlist2,40,FALSE))</f>
        <v>2</v>
      </c>
      <c r="AC579" s="71">
        <f>IF((ISERROR(VLOOKUP($A579,RTlist2,41,FALSE)))=TRUE,2,VLOOKUP($A579,RTlist2,41,FALSE))</f>
        <v>2</v>
      </c>
      <c r="AD579" s="71">
        <f>IF((ISERROR(VLOOKUP($A579,RTlist2,36,FALSE)))=TRUE,2,VLOOKUP($A579,RTlist2,36,FALSE))</f>
        <v>2</v>
      </c>
      <c r="AE579" s="71">
        <f>IF((ISERROR(VLOOKUP($A579,RTlist2,37,FALSE)))=TRUE,2,VLOOKUP($A579,RTlist2,37,FALSE))</f>
        <v>2</v>
      </c>
      <c r="AF579" s="103"/>
      <c r="AG579" s="105"/>
      <c r="AH579" s="105"/>
      <c r="AI579" s="105"/>
      <c r="AJ579" s="105"/>
      <c r="AK579" s="105"/>
      <c r="AL579" s="105"/>
      <c r="AM579" s="105"/>
      <c r="AN579" s="105"/>
      <c r="AO579" s="105"/>
      <c r="AP579" s="105"/>
      <c r="AQ579" s="105"/>
      <c r="AR579" s="105"/>
      <c r="AS579" s="105"/>
      <c r="AT579" s="105"/>
      <c r="AU579" s="105"/>
      <c r="AV579" s="105"/>
      <c r="AW579" s="105"/>
      <c r="AX579" s="105"/>
      <c r="AY579" s="105"/>
      <c r="AZ579" s="105"/>
      <c r="BA579" s="105"/>
      <c r="BB579" s="105"/>
      <c r="BC579" s="105"/>
      <c r="BD579" s="105"/>
      <c r="BE579" s="105"/>
      <c r="BF579" s="105"/>
      <c r="BG579" s="105"/>
      <c r="BH579" s="105"/>
      <c r="BI579" s="105"/>
      <c r="BJ579" s="105"/>
      <c r="BK579" s="105"/>
      <c r="BL579" s="105"/>
      <c r="BM579" s="105"/>
      <c r="BN579" s="105"/>
      <c r="BO579" s="105"/>
      <c r="BP579" s="105"/>
      <c r="BQ579" s="105"/>
      <c r="BR579" s="105"/>
      <c r="BS579" s="105"/>
      <c r="BT579" s="105"/>
      <c r="BU579" s="105"/>
      <c r="BV579" s="105"/>
      <c r="BW579" s="105"/>
      <c r="BX579" s="105"/>
      <c r="BY579" s="105"/>
      <c r="BZ579" s="105"/>
      <c r="CA579" s="105"/>
      <c r="CB579" s="105"/>
      <c r="CC579" s="105"/>
      <c r="CD579" s="105"/>
      <c r="CE579" s="105"/>
      <c r="CF579" s="105"/>
      <c r="CG579" s="105"/>
      <c r="CH579" s="105"/>
      <c r="CI579" s="105"/>
      <c r="CJ579" s="105"/>
      <c r="CK579" s="105"/>
      <c r="CL579" s="105"/>
      <c r="CM579" s="105"/>
      <c r="CN579" s="105"/>
      <c r="CO579" s="105"/>
      <c r="CP579" s="105"/>
      <c r="CQ579" s="105"/>
      <c r="CR579" s="105"/>
      <c r="CS579" s="105"/>
      <c r="CT579" s="105"/>
      <c r="CU579" s="105"/>
      <c r="CV579" s="105"/>
      <c r="CW579" s="105"/>
      <c r="CX579" s="105"/>
      <c r="CY579" s="105"/>
      <c r="CZ579" s="105"/>
      <c r="DA579" s="105"/>
      <c r="DB579" s="105"/>
      <c r="DC579" s="105"/>
      <c r="DD579" s="105"/>
      <c r="DE579" s="105"/>
      <c r="DF579" s="105"/>
      <c r="DG579" s="105"/>
      <c r="DH579" s="105"/>
      <c r="DI579" s="105"/>
      <c r="DJ579" s="105"/>
      <c r="DK579" s="105"/>
      <c r="DL579" s="105"/>
      <c r="DM579" s="105"/>
      <c r="DN579" s="105"/>
      <c r="DO579" s="105"/>
      <c r="DP579" s="105"/>
      <c r="DQ579" s="105"/>
      <c r="DR579" s="105"/>
      <c r="DS579" s="105"/>
      <c r="DT579" s="105"/>
      <c r="DU579" s="105"/>
      <c r="DV579" s="105"/>
      <c r="DW579" s="105"/>
      <c r="DX579" s="105"/>
      <c r="DY579" s="105"/>
      <c r="DZ579" s="105"/>
      <c r="EA579" s="105"/>
      <c r="EB579" s="105"/>
      <c r="EC579" s="105"/>
      <c r="ED579" s="105"/>
      <c r="EE579" s="105"/>
      <c r="EF579" s="105"/>
      <c r="EG579" s="105"/>
      <c r="EH579" s="105"/>
      <c r="EI579" s="105"/>
      <c r="EJ579" s="105"/>
      <c r="EK579" s="105"/>
      <c r="EL579" s="105"/>
      <c r="EM579" s="105"/>
      <c r="EN579" s="105"/>
      <c r="EO579" s="105"/>
      <c r="EP579" s="105"/>
      <c r="EQ579" s="105"/>
      <c r="ER579" s="105"/>
      <c r="ES579" s="105"/>
      <c r="ET579" s="105"/>
      <c r="EU579" s="105"/>
      <c r="EV579" s="105"/>
      <c r="EW579" s="105"/>
      <c r="EX579" s="105"/>
      <c r="EY579" s="105"/>
      <c r="EZ579" s="105"/>
      <c r="FA579" s="105"/>
      <c r="FB579" s="105"/>
      <c r="FC579" s="105"/>
      <c r="FD579" s="105"/>
      <c r="FE579" s="105"/>
      <c r="FF579" s="105"/>
      <c r="FG579" s="105"/>
      <c r="FH579" s="105"/>
      <c r="FI579" s="105"/>
      <c r="FJ579" s="105"/>
      <c r="FK579" s="105"/>
      <c r="FL579" s="105"/>
      <c r="FM579" s="105"/>
      <c r="FN579" s="105"/>
      <c r="FO579" s="105"/>
      <c r="FP579" s="105"/>
      <c r="FQ579" s="105"/>
      <c r="FR579" s="105"/>
      <c r="FS579" s="105"/>
      <c r="FT579" s="105"/>
      <c r="FU579" s="105"/>
      <c r="FV579" s="105"/>
      <c r="FW579" s="105"/>
      <c r="FX579" s="105"/>
      <c r="FY579" s="105"/>
      <c r="FZ579" s="105"/>
      <c r="GA579" s="105"/>
      <c r="GB579" s="105"/>
      <c r="GC579" s="105"/>
      <c r="GD579" s="105"/>
      <c r="GE579" s="105"/>
      <c r="GF579" s="105"/>
      <c r="GG579" s="105"/>
      <c r="GH579" s="105"/>
      <c r="GI579" s="105"/>
      <c r="GJ579" s="105"/>
      <c r="GK579" s="105"/>
      <c r="GL579" s="105"/>
      <c r="GM579" s="105"/>
      <c r="GN579" s="105"/>
      <c r="GO579" s="105"/>
      <c r="GP579" s="105"/>
      <c r="GQ579" s="105"/>
      <c r="GR579" s="105"/>
      <c r="GS579" s="105"/>
      <c r="GT579" s="105"/>
      <c r="GU579" s="105"/>
      <c r="GV579" s="105"/>
      <c r="GW579" s="105"/>
      <c r="GX579" s="105"/>
      <c r="GY579" s="105"/>
      <c r="GZ579" s="105"/>
      <c r="HA579" s="105"/>
      <c r="HB579" s="105"/>
      <c r="HC579" s="105"/>
      <c r="HD579" s="105"/>
      <c r="HE579" s="105"/>
      <c r="HF579" s="105"/>
      <c r="HG579" s="105"/>
      <c r="HH579" s="105"/>
      <c r="HI579" s="105"/>
      <c r="HJ579" s="105"/>
      <c r="HK579" s="105"/>
      <c r="HL579" s="105"/>
      <c r="HM579" s="105"/>
      <c r="HN579" s="105"/>
      <c r="HO579" s="105"/>
      <c r="HP579" s="105"/>
      <c r="HQ579" s="105"/>
      <c r="HR579" s="105"/>
      <c r="HS579" s="105"/>
      <c r="HT579" s="105"/>
      <c r="HU579" s="105"/>
      <c r="HV579" s="105"/>
      <c r="HW579" s="105"/>
      <c r="HX579" s="105"/>
      <c r="HY579" s="105"/>
      <c r="HZ579" s="105"/>
      <c r="IA579" s="105"/>
      <c r="IB579" s="105"/>
      <c r="IC579" s="105"/>
      <c r="ID579" s="105"/>
      <c r="IE579" s="105"/>
      <c r="IF579" s="105"/>
      <c r="IG579" s="105"/>
      <c r="IH579" s="105"/>
      <c r="II579" s="105"/>
      <c r="IJ579" s="105"/>
      <c r="IK579" s="105"/>
      <c r="IL579" s="105"/>
      <c r="IM579" s="105"/>
      <c r="IN579" s="105"/>
      <c r="IO579" s="105"/>
      <c r="IP579" s="105"/>
      <c r="IQ579" s="105"/>
      <c r="IR579" s="105"/>
      <c r="IS579" s="105"/>
      <c r="IT579" s="105"/>
      <c r="IU579" s="105"/>
      <c r="IV579" s="105"/>
      <c r="IW579" s="105"/>
      <c r="IX579" s="105"/>
      <c r="IY579" s="105"/>
      <c r="IZ579" s="105"/>
      <c r="JA579" s="105"/>
      <c r="JB579" s="105"/>
      <c r="JC579" s="105"/>
      <c r="JD579" s="105"/>
      <c r="JE579" s="105"/>
      <c r="JF579" s="105"/>
      <c r="JG579" s="105"/>
      <c r="JH579" s="105"/>
      <c r="JI579" s="105"/>
      <c r="JJ579" s="105"/>
      <c r="JK579" s="105"/>
      <c r="JL579" s="105"/>
      <c r="JM579" s="105"/>
      <c r="JN579" s="105"/>
      <c r="JO579" s="105"/>
      <c r="JP579" s="105"/>
      <c r="JQ579" s="105"/>
      <c r="JR579" s="105"/>
      <c r="JS579" s="105"/>
      <c r="JT579" s="105"/>
      <c r="JU579" s="105"/>
      <c r="JV579" s="105"/>
      <c r="JW579" s="105"/>
      <c r="JX579" s="105"/>
      <c r="JY579" s="105"/>
      <c r="JZ579" s="105"/>
      <c r="KA579" s="105"/>
      <c r="KB579" s="105"/>
      <c r="KC579" s="105"/>
      <c r="KD579" s="105"/>
      <c r="KE579" s="105"/>
      <c r="KF579" s="105"/>
      <c r="KG579" s="105"/>
      <c r="KH579" s="105"/>
      <c r="KI579" s="105"/>
      <c r="KJ579" s="105"/>
      <c r="KK579" s="105"/>
      <c r="KL579" s="105"/>
      <c r="KM579" s="105"/>
      <c r="KN579" s="105"/>
      <c r="KO579" s="105"/>
      <c r="KP579" s="105"/>
      <c r="KQ579" s="105"/>
      <c r="KR579" s="105"/>
      <c r="KS579" s="105"/>
      <c r="KT579" s="105"/>
      <c r="KU579" s="105"/>
      <c r="KV579" s="105"/>
      <c r="KW579" s="105"/>
      <c r="KX579" s="105"/>
      <c r="KY579" s="105"/>
      <c r="KZ579" s="105"/>
      <c r="LA579" s="105"/>
      <c r="LB579" s="105"/>
      <c r="LC579" s="105"/>
      <c r="LD579" s="105"/>
      <c r="LE579" s="105"/>
      <c r="LF579" s="105"/>
      <c r="LG579" s="105"/>
      <c r="LH579" s="105"/>
      <c r="LI579" s="105"/>
      <c r="LJ579" s="105"/>
      <c r="LK579" s="105"/>
      <c r="LL579" s="105"/>
      <c r="LM579" s="105"/>
      <c r="LN579" s="105"/>
      <c r="LO579" s="105"/>
      <c r="LP579" s="105"/>
      <c r="LQ579" s="105"/>
      <c r="LR579" s="105"/>
      <c r="LS579" s="105"/>
      <c r="LT579" s="105"/>
      <c r="LU579" s="105"/>
      <c r="LV579" s="105"/>
      <c r="LW579" s="105"/>
      <c r="LX579" s="105"/>
      <c r="LY579" s="105"/>
      <c r="LZ579" s="105"/>
      <c r="MA579" s="105"/>
      <c r="MB579" s="105"/>
      <c r="MC579" s="105"/>
      <c r="MD579" s="105"/>
      <c r="ME579" s="105"/>
      <c r="MF579" s="105"/>
      <c r="MG579" s="105"/>
      <c r="MH579" s="105"/>
      <c r="MI579" s="105"/>
      <c r="MJ579" s="105"/>
      <c r="MK579" s="105"/>
      <c r="ML579" s="105"/>
      <c r="MM579" s="105"/>
      <c r="MN579" s="105"/>
      <c r="MO579" s="105"/>
      <c r="MP579" s="105"/>
      <c r="MQ579" s="105"/>
      <c r="MR579" s="105"/>
      <c r="MS579" s="105"/>
      <c r="MT579" s="105"/>
      <c r="MU579" s="105"/>
      <c r="MV579" s="105"/>
      <c r="MW579" s="105"/>
      <c r="MX579" s="105"/>
      <c r="MY579" s="105"/>
      <c r="MZ579" s="105"/>
      <c r="NA579" s="105"/>
      <c r="NB579" s="105"/>
      <c r="NC579" s="105"/>
      <c r="ND579" s="105"/>
      <c r="NE579" s="105"/>
      <c r="NF579" s="105"/>
      <c r="NG579" s="105"/>
      <c r="NH579" s="105"/>
      <c r="NI579" s="105"/>
      <c r="NJ579" s="105"/>
      <c r="NK579" s="105"/>
      <c r="NL579" s="105"/>
      <c r="NM579" s="105"/>
      <c r="NN579" s="105"/>
      <c r="NO579" s="105"/>
      <c r="NP579" s="105"/>
      <c r="NQ579" s="105"/>
      <c r="NR579" s="105"/>
      <c r="NS579" s="105"/>
      <c r="NT579" s="105"/>
      <c r="NU579" s="105"/>
      <c r="NV579" s="105"/>
      <c r="NW579" s="105"/>
      <c r="NX579" s="105"/>
      <c r="NY579" s="105"/>
      <c r="NZ579" s="105"/>
      <c r="OA579" s="105"/>
      <c r="OB579" s="105"/>
      <c r="OC579" s="105"/>
      <c r="OD579" s="105"/>
      <c r="OE579" s="105"/>
      <c r="OF579" s="105"/>
      <c r="OG579" s="105"/>
      <c r="OH579" s="105"/>
      <c r="OI579" s="105"/>
      <c r="OJ579" s="105"/>
      <c r="OK579" s="105"/>
      <c r="OL579" s="105"/>
      <c r="OM579" s="105"/>
      <c r="ON579" s="105"/>
      <c r="OO579" s="105"/>
      <c r="OP579" s="105"/>
      <c r="OQ579" s="105"/>
      <c r="OR579" s="105"/>
      <c r="OS579" s="105"/>
      <c r="OT579" s="105"/>
      <c r="OU579" s="105"/>
      <c r="OV579" s="105"/>
      <c r="OW579" s="105"/>
      <c r="OX579" s="105"/>
      <c r="OY579" s="105"/>
      <c r="OZ579" s="105"/>
      <c r="PA579" s="105"/>
      <c r="PB579" s="105"/>
      <c r="PC579" s="105"/>
      <c r="PD579" s="105"/>
      <c r="PE579" s="105"/>
      <c r="PF579" s="105"/>
      <c r="PG579" s="105"/>
      <c r="PH579" s="105"/>
      <c r="PI579" s="105"/>
      <c r="PJ579" s="105"/>
      <c r="PK579" s="105"/>
      <c r="PL579" s="105"/>
      <c r="PM579" s="105"/>
      <c r="PN579" s="105"/>
      <c r="PO579" s="105"/>
      <c r="PP579" s="105"/>
      <c r="PQ579" s="105"/>
      <c r="PR579" s="105"/>
      <c r="PS579" s="105"/>
      <c r="PT579" s="105"/>
      <c r="PU579" s="105"/>
      <c r="PV579" s="105"/>
      <c r="PW579" s="105"/>
      <c r="PX579" s="105"/>
      <c r="PY579" s="105"/>
      <c r="PZ579" s="105"/>
      <c r="QA579" s="105"/>
      <c r="QB579" s="105"/>
      <c r="QC579" s="105"/>
      <c r="QD579" s="105"/>
      <c r="QE579" s="105"/>
      <c r="QF579" s="105"/>
      <c r="QG579" s="105"/>
      <c r="QH579" s="105"/>
      <c r="QI579" s="105"/>
      <c r="QJ579" s="105"/>
      <c r="QK579" s="105"/>
      <c r="QL579" s="105"/>
      <c r="QM579" s="105"/>
      <c r="QN579" s="105"/>
      <c r="QO579" s="105"/>
      <c r="QP579" s="105"/>
      <c r="QQ579" s="105"/>
      <c r="QR579" s="105"/>
      <c r="QS579" s="105"/>
      <c r="QT579" s="105"/>
      <c r="QU579" s="105"/>
      <c r="QV579" s="105"/>
      <c r="QW579" s="105"/>
      <c r="QX579" s="105"/>
      <c r="QY579" s="105"/>
      <c r="QZ579" s="105"/>
      <c r="RA579" s="105"/>
      <c r="RB579" s="105"/>
      <c r="RC579" s="105"/>
      <c r="RD579" s="105"/>
      <c r="RE579" s="105"/>
      <c r="RF579" s="105"/>
      <c r="RG579" s="105"/>
      <c r="RH579" s="105"/>
      <c r="RI579" s="105"/>
      <c r="RJ579" s="105"/>
      <c r="RK579" s="105"/>
      <c r="RL579" s="105"/>
      <c r="RM579" s="105"/>
      <c r="RN579" s="105"/>
      <c r="RO579" s="105"/>
      <c r="RP579" s="105"/>
      <c r="RQ579" s="105"/>
      <c r="RR579" s="105"/>
      <c r="RS579" s="105"/>
      <c r="RT579" s="105"/>
      <c r="RU579" s="105"/>
      <c r="RV579" s="105"/>
      <c r="RW579" s="105"/>
      <c r="RX579" s="105"/>
      <c r="RY579" s="105"/>
      <c r="RZ579" s="105"/>
      <c r="SA579" s="105"/>
      <c r="SB579" s="105"/>
      <c r="SC579" s="105"/>
      <c r="SD579" s="105"/>
      <c r="SE579" s="105"/>
      <c r="SF579" s="105"/>
      <c r="SG579" s="105"/>
      <c r="SH579" s="105"/>
      <c r="SI579" s="105"/>
      <c r="SJ579" s="105"/>
      <c r="SK579" s="105"/>
      <c r="SL579" s="105"/>
      <c r="SM579" s="105"/>
      <c r="SN579" s="105"/>
      <c r="SO579" s="105"/>
      <c r="SP579" s="105"/>
      <c r="SQ579" s="105"/>
      <c r="SR579" s="105"/>
      <c r="SS579" s="105"/>
      <c r="ST579" s="105"/>
      <c r="SU579" s="105"/>
      <c r="SV579" s="105"/>
      <c r="SW579" s="105"/>
      <c r="SX579" s="105"/>
      <c r="SY579" s="105"/>
      <c r="SZ579" s="105"/>
      <c r="TA579" s="105"/>
      <c r="TB579" s="105"/>
      <c r="TC579" s="105"/>
      <c r="TD579" s="105"/>
      <c r="TE579" s="105"/>
      <c r="TF579" s="105"/>
      <c r="TG579" s="105"/>
      <c r="TH579" s="105"/>
      <c r="TI579" s="105"/>
      <c r="TJ579" s="105"/>
      <c r="TK579" s="105"/>
      <c r="TL579" s="105"/>
      <c r="TM579" s="105"/>
      <c r="TN579" s="105"/>
      <c r="TO579" s="105"/>
      <c r="TP579" s="105"/>
      <c r="TQ579" s="105"/>
      <c r="TR579" s="105"/>
      <c r="TS579" s="105"/>
      <c r="TT579" s="105"/>
      <c r="TU579" s="105"/>
      <c r="TV579" s="105"/>
      <c r="TW579" s="105"/>
      <c r="TX579" s="105"/>
      <c r="TY579" s="105"/>
      <c r="TZ579" s="105"/>
      <c r="UA579" s="105"/>
      <c r="UB579" s="105"/>
      <c r="UC579" s="105"/>
      <c r="UD579" s="105"/>
      <c r="UE579" s="105"/>
      <c r="UF579" s="105"/>
      <c r="UG579" s="105"/>
      <c r="UH579" s="105"/>
      <c r="UI579" s="105"/>
      <c r="UJ579" s="105"/>
      <c r="UK579" s="105"/>
      <c r="UL579" s="105"/>
      <c r="UM579" s="105"/>
      <c r="UN579" s="105"/>
      <c r="UO579" s="105"/>
      <c r="UP579" s="105"/>
      <c r="UQ579" s="105"/>
      <c r="UR579" s="105"/>
      <c r="US579" s="105"/>
      <c r="UT579" s="105"/>
      <c r="UU579" s="105"/>
      <c r="UV579" s="105"/>
      <c r="UW579" s="105"/>
      <c r="UX579" s="105"/>
      <c r="UY579" s="105"/>
      <c r="UZ579" s="105"/>
      <c r="VA579" s="105"/>
      <c r="VB579" s="105"/>
      <c r="VC579" s="105"/>
      <c r="VD579" s="105"/>
      <c r="VE579" s="105"/>
      <c r="VF579" s="105"/>
      <c r="VG579" s="105"/>
      <c r="VH579" s="105"/>
      <c r="VI579" s="105"/>
      <c r="VJ579" s="105"/>
      <c r="VK579" s="105"/>
      <c r="VL579" s="105"/>
      <c r="VM579" s="105"/>
      <c r="VN579" s="105"/>
      <c r="VO579" s="105"/>
      <c r="VP579" s="105"/>
      <c r="VQ579" s="105"/>
      <c r="VR579" s="105"/>
      <c r="VS579" s="105"/>
      <c r="VT579" s="105"/>
      <c r="VU579" s="105"/>
      <c r="VV579" s="105"/>
      <c r="VW579" s="105"/>
      <c r="VX579" s="105"/>
      <c r="VY579" s="105"/>
      <c r="VZ579" s="105"/>
      <c r="WA579" s="105"/>
      <c r="WB579" s="105"/>
      <c r="WC579" s="105"/>
      <c r="WD579" s="105"/>
      <c r="WE579" s="105"/>
      <c r="WF579" s="105"/>
      <c r="WG579" s="105"/>
      <c r="WH579" s="105"/>
      <c r="WI579" s="105"/>
      <c r="WJ579" s="105"/>
      <c r="WK579" s="105"/>
      <c r="WL579" s="105"/>
      <c r="WM579" s="105"/>
      <c r="WN579" s="105"/>
      <c r="WO579" s="105"/>
      <c r="WP579" s="105"/>
      <c r="WQ579" s="105"/>
      <c r="WR579" s="105"/>
      <c r="WS579" s="105"/>
      <c r="WT579" s="105"/>
      <c r="WU579" s="105"/>
      <c r="WV579" s="105"/>
      <c r="WW579" s="105"/>
      <c r="WX579" s="105"/>
      <c r="WY579" s="105"/>
      <c r="WZ579" s="105"/>
      <c r="XA579" s="105"/>
      <c r="XB579" s="105"/>
      <c r="XC579" s="105"/>
      <c r="XD579" s="105"/>
      <c r="XE579" s="105"/>
      <c r="XF579" s="105"/>
      <c r="XG579" s="105"/>
      <c r="XH579" s="105"/>
      <c r="XI579" s="105"/>
      <c r="XJ579" s="105"/>
      <c r="XK579" s="105"/>
      <c r="XL579" s="105"/>
      <c r="XM579" s="105"/>
      <c r="XN579" s="105"/>
      <c r="XO579" s="105"/>
      <c r="XP579" s="105"/>
      <c r="XQ579" s="105"/>
      <c r="XR579" s="105"/>
      <c r="XS579" s="105"/>
      <c r="XT579" s="105"/>
      <c r="XU579" s="105"/>
      <c r="XV579" s="105"/>
      <c r="XW579" s="105"/>
      <c r="XX579" s="105"/>
      <c r="XY579" s="105"/>
      <c r="XZ579" s="105"/>
      <c r="YA579" s="105"/>
      <c r="YB579" s="105"/>
      <c r="YC579" s="105"/>
      <c r="YD579" s="105"/>
      <c r="YE579" s="105"/>
      <c r="YF579" s="105"/>
      <c r="YG579" s="105"/>
      <c r="YH579" s="105"/>
      <c r="YI579" s="105"/>
      <c r="YJ579" s="105"/>
      <c r="YK579" s="105"/>
      <c r="YL579" s="105"/>
      <c r="YM579" s="105"/>
      <c r="YN579" s="105"/>
      <c r="YO579" s="105"/>
      <c r="YP579" s="105"/>
      <c r="YQ579" s="105"/>
      <c r="YR579" s="105"/>
      <c r="YS579" s="105"/>
      <c r="YT579" s="105"/>
      <c r="YU579" s="105"/>
      <c r="YV579" s="105"/>
      <c r="YW579" s="105"/>
      <c r="YX579" s="105"/>
      <c r="YY579" s="105"/>
      <c r="YZ579" s="105"/>
      <c r="ZA579" s="105"/>
      <c r="ZB579" s="105"/>
      <c r="ZC579" s="105"/>
      <c r="ZD579" s="105"/>
      <c r="ZE579" s="105"/>
      <c r="ZF579" s="105"/>
      <c r="ZG579" s="105"/>
      <c r="ZH579" s="105"/>
      <c r="ZI579" s="105"/>
      <c r="ZJ579" s="105"/>
      <c r="ZK579" s="105"/>
      <c r="ZL579" s="105"/>
      <c r="ZM579" s="105"/>
      <c r="ZN579" s="105"/>
      <c r="ZO579" s="105"/>
      <c r="ZP579" s="105"/>
      <c r="ZQ579" s="105"/>
      <c r="ZR579" s="105"/>
      <c r="ZS579" s="105"/>
      <c r="ZT579" s="105"/>
      <c r="ZU579" s="105"/>
      <c r="ZV579" s="105"/>
      <c r="ZW579" s="105"/>
      <c r="ZX579" s="105"/>
      <c r="ZY579" s="105"/>
      <c r="ZZ579" s="105"/>
      <c r="AAA579" s="105"/>
      <c r="AAB579" s="105"/>
      <c r="AAC579" s="105"/>
      <c r="AAD579" s="105"/>
      <c r="AAE579" s="105"/>
      <c r="AAF579" s="105"/>
      <c r="AAG579" s="105"/>
      <c r="AAH579" s="105"/>
      <c r="AAI579" s="105"/>
      <c r="AAJ579" s="105"/>
      <c r="AAK579" s="105"/>
      <c r="AAL579" s="105"/>
      <c r="AAM579" s="105"/>
      <c r="AAN579" s="105"/>
      <c r="AAO579" s="105"/>
      <c r="AAP579" s="105"/>
      <c r="AAQ579" s="105"/>
      <c r="AAR579" s="105"/>
      <c r="AAS579" s="105"/>
      <c r="AAT579" s="105"/>
      <c r="AAU579" s="105"/>
      <c r="AAV579" s="105"/>
      <c r="AAW579" s="105"/>
      <c r="AAX579" s="105"/>
      <c r="AAY579" s="105"/>
      <c r="AAZ579" s="105"/>
      <c r="ABA579" s="105"/>
      <c r="ABB579" s="105"/>
      <c r="ABC579" s="105"/>
      <c r="ABD579" s="105"/>
      <c r="ABE579" s="105"/>
      <c r="ABF579" s="105"/>
      <c r="ABG579" s="105"/>
      <c r="ABH579" s="105"/>
      <c r="ABI579" s="105"/>
      <c r="ABJ579" s="105"/>
      <c r="ABK579" s="105"/>
      <c r="ABL579" s="105"/>
      <c r="ABM579" s="105"/>
      <c r="ABN579" s="105"/>
      <c r="ABO579" s="105"/>
      <c r="ABP579" s="105"/>
      <c r="ABQ579" s="105"/>
      <c r="ABR579" s="105"/>
      <c r="ABS579" s="105"/>
      <c r="ABT579" s="105"/>
      <c r="ABU579" s="105"/>
      <c r="ABV579" s="105"/>
      <c r="ABW579" s="105"/>
      <c r="ABX579" s="105"/>
      <c r="ABY579" s="105"/>
      <c r="ABZ579" s="105"/>
      <c r="ACA579" s="105"/>
      <c r="ACB579" s="105"/>
      <c r="ACC579" s="105"/>
      <c r="ACD579" s="105"/>
      <c r="ACE579" s="105"/>
      <c r="ACF579" s="105"/>
      <c r="ACG579" s="105"/>
      <c r="ACH579" s="105"/>
      <c r="ACI579" s="105"/>
      <c r="ACJ579" s="105"/>
      <c r="ACK579" s="105"/>
      <c r="ACL579" s="105"/>
      <c r="ACM579" s="105"/>
      <c r="ACN579" s="105"/>
      <c r="ACO579" s="105"/>
      <c r="ACP579" s="105"/>
      <c r="ACQ579" s="105"/>
      <c r="ACR579" s="105"/>
      <c r="ACS579" s="105"/>
      <c r="ACT579" s="105"/>
      <c r="ACU579" s="105"/>
      <c r="ACV579" s="105"/>
      <c r="ACW579" s="105"/>
      <c r="ACX579" s="105"/>
      <c r="ACY579" s="105"/>
      <c r="ACZ579" s="105"/>
      <c r="ADA579" s="105"/>
      <c r="ADB579" s="105"/>
      <c r="ADC579" s="105"/>
      <c r="ADD579" s="105"/>
      <c r="ADE579" s="105"/>
      <c r="ADF579" s="105"/>
      <c r="ADG579" s="105"/>
      <c r="ADH579" s="105"/>
      <c r="ADI579" s="105"/>
      <c r="ADJ579" s="105"/>
      <c r="ADK579" s="105"/>
      <c r="ADL579" s="105"/>
      <c r="ADM579" s="105"/>
      <c r="ADN579" s="105"/>
      <c r="ADO579" s="105"/>
      <c r="ADP579" s="105"/>
      <c r="ADQ579" s="105"/>
      <c r="ADR579" s="105"/>
      <c r="ADS579" s="105"/>
      <c r="ADT579" s="105"/>
      <c r="ADU579" s="105"/>
      <c r="ADV579" s="105"/>
      <c r="ADW579" s="105"/>
      <c r="ADX579" s="105"/>
      <c r="ADY579" s="105"/>
      <c r="ADZ579" s="105"/>
      <c r="AEA579" s="105"/>
      <c r="AEB579" s="105"/>
      <c r="AEC579" s="105"/>
      <c r="AED579" s="105"/>
      <c r="AEE579" s="105"/>
      <c r="AEF579" s="105"/>
      <c r="AEG579" s="105"/>
      <c r="AEH579" s="105"/>
      <c r="AEI579" s="105"/>
      <c r="AEJ579" s="105"/>
      <c r="AEK579" s="105"/>
      <c r="AEL579" s="105"/>
      <c r="AEM579" s="105"/>
      <c r="AEN579" s="105"/>
      <c r="AEO579" s="105"/>
      <c r="AEP579" s="105"/>
      <c r="AEQ579" s="105"/>
      <c r="AER579" s="105"/>
      <c r="AES579" s="105"/>
      <c r="AET579" s="105"/>
      <c r="AEU579" s="105"/>
      <c r="AEV579" s="105"/>
      <c r="AEW579" s="105"/>
      <c r="AEX579" s="105"/>
      <c r="AEY579" s="105"/>
      <c r="AEZ579" s="105"/>
      <c r="AFA579" s="105"/>
      <c r="AFB579" s="105"/>
      <c r="AFC579" s="105"/>
      <c r="AFD579" s="105"/>
      <c r="AFE579" s="105"/>
      <c r="AFF579" s="105"/>
      <c r="AFG579" s="105"/>
      <c r="AFH579" s="105"/>
      <c r="AFI579" s="105"/>
      <c r="AFJ579" s="105"/>
      <c r="AFK579" s="105"/>
      <c r="AFL579" s="105"/>
      <c r="AFM579" s="105"/>
      <c r="AFN579" s="105"/>
      <c r="AFO579" s="105"/>
      <c r="AFP579" s="105"/>
      <c r="AFQ579" s="105"/>
      <c r="AFR579" s="105"/>
      <c r="AFS579" s="105"/>
      <c r="AFT579" s="105"/>
      <c r="AFU579" s="105"/>
      <c r="AFV579" s="105"/>
      <c r="AFW579" s="105"/>
      <c r="AFX579" s="105"/>
      <c r="AFY579" s="105"/>
      <c r="AFZ579" s="105"/>
      <c r="AGA579" s="105"/>
      <c r="AGB579" s="105"/>
      <c r="AGC579" s="105"/>
      <c r="AGD579" s="105"/>
      <c r="AGE579" s="105"/>
      <c r="AGF579" s="105"/>
      <c r="AGG579" s="105"/>
      <c r="AGH579" s="105"/>
      <c r="AGI579" s="105"/>
      <c r="AGJ579" s="105"/>
      <c r="AGK579" s="105"/>
      <c r="AGL579" s="105"/>
      <c r="AGM579" s="105"/>
      <c r="AGN579" s="105"/>
      <c r="AGO579" s="105"/>
      <c r="AGP579" s="105"/>
      <c r="AGQ579" s="105"/>
      <c r="AGR579" s="105"/>
      <c r="AGS579" s="105"/>
      <c r="AGT579" s="105"/>
      <c r="AGU579" s="105"/>
      <c r="AGV579" s="105"/>
      <c r="AGW579" s="105"/>
      <c r="AGX579" s="105"/>
      <c r="AGY579" s="105"/>
      <c r="AGZ579" s="105"/>
      <c r="AHA579" s="105"/>
      <c r="AHB579" s="105"/>
      <c r="AHC579" s="105"/>
      <c r="AHD579" s="105"/>
      <c r="AHE579" s="105"/>
      <c r="AHF579" s="105"/>
      <c r="AHG579" s="105"/>
      <c r="AHH579" s="105"/>
      <c r="AHI579" s="105"/>
      <c r="AHJ579" s="105"/>
      <c r="AHK579" s="105"/>
      <c r="AHL579" s="105"/>
      <c r="AHM579" s="105"/>
      <c r="AHN579" s="105"/>
      <c r="AHO579" s="105"/>
      <c r="AHP579" s="105"/>
      <c r="AHQ579" s="105"/>
      <c r="AHR579" s="105"/>
      <c r="AHS579" s="105"/>
      <c r="AHT579" s="105"/>
      <c r="AHU579" s="105"/>
      <c r="AHV579" s="105"/>
      <c r="AHW579" s="105"/>
      <c r="AHX579" s="105"/>
      <c r="AHY579" s="105"/>
      <c r="AHZ579" s="105"/>
      <c r="AIA579" s="105"/>
      <c r="AIB579" s="105"/>
      <c r="AIC579" s="105"/>
      <c r="AID579" s="105"/>
      <c r="AIE579" s="105"/>
      <c r="AIF579" s="105"/>
      <c r="AIG579" s="105"/>
      <c r="AIH579" s="105"/>
      <c r="AII579" s="105"/>
      <c r="AIJ579" s="105"/>
      <c r="AIK579" s="105"/>
      <c r="AIL579" s="105"/>
      <c r="AIM579" s="105"/>
      <c r="AIN579" s="105"/>
      <c r="AIO579" s="105"/>
      <c r="AIP579" s="105"/>
      <c r="AIQ579" s="105"/>
      <c r="AIR579" s="105"/>
      <c r="AIS579" s="105"/>
      <c r="AIT579" s="105"/>
      <c r="AIU579" s="105"/>
      <c r="AIV579" s="105"/>
      <c r="AIW579" s="105"/>
      <c r="AIX579" s="105"/>
      <c r="AIY579" s="105"/>
      <c r="AIZ579" s="105"/>
      <c r="AJA579" s="105"/>
      <c r="AJB579" s="105"/>
      <c r="AJC579" s="105"/>
      <c r="AJD579" s="105"/>
      <c r="AJE579" s="105"/>
      <c r="AJF579" s="105"/>
      <c r="AJG579" s="105"/>
      <c r="AJH579" s="105"/>
      <c r="AJI579" s="105"/>
      <c r="AJJ579" s="105"/>
      <c r="AJK579" s="105"/>
      <c r="AJL579" s="105"/>
      <c r="AJM579" s="105"/>
      <c r="AJN579" s="105"/>
      <c r="AJO579" s="105"/>
      <c r="AJP579" s="105"/>
      <c r="AJQ579" s="105"/>
      <c r="AJR579" s="105"/>
      <c r="AJS579" s="105"/>
      <c r="AJT579" s="105"/>
      <c r="AJU579" s="105"/>
      <c r="AJV579" s="105"/>
      <c r="AJW579" s="105"/>
      <c r="AJX579" s="105"/>
      <c r="AJY579" s="105"/>
      <c r="AJZ579" s="105"/>
      <c r="AKA579" s="105"/>
      <c r="AKB579" s="105"/>
      <c r="AKC579" s="105"/>
      <c r="AKD579" s="105"/>
      <c r="AKE579" s="105"/>
      <c r="AKF579" s="105"/>
      <c r="AKG579" s="105"/>
      <c r="AKH579" s="105"/>
      <c r="AKI579" s="105"/>
      <c r="AKJ579" s="105"/>
      <c r="AKK579" s="105"/>
      <c r="AKL579" s="105"/>
      <c r="AKM579" s="105"/>
      <c r="AKN579" s="105"/>
      <c r="AKO579" s="105"/>
      <c r="AKP579" s="105"/>
      <c r="AKQ579" s="105"/>
      <c r="AKR579" s="105"/>
      <c r="AKS579" s="105"/>
      <c r="AKT579" s="105"/>
      <c r="AKU579" s="105"/>
      <c r="AKV579" s="105"/>
      <c r="AKW579" s="105"/>
      <c r="AKX579" s="105"/>
      <c r="AKY579" s="105"/>
      <c r="AKZ579" s="105"/>
      <c r="ALA579" s="105"/>
      <c r="ALB579" s="105"/>
      <c r="ALC579" s="105"/>
      <c r="ALD579" s="105"/>
      <c r="ALE579" s="105"/>
      <c r="ALF579" s="105"/>
      <c r="ALG579" s="105"/>
      <c r="ALH579" s="105"/>
      <c r="ALI579" s="105"/>
      <c r="ALJ579" s="105"/>
      <c r="ALK579" s="105"/>
      <c r="ALL579" s="105"/>
      <c r="ALM579" s="105"/>
      <c r="ALN579" s="105"/>
      <c r="ALO579" s="105"/>
      <c r="ALP579" s="105"/>
      <c r="ALQ579" s="105"/>
      <c r="ALR579" s="105"/>
      <c r="ALS579" s="105"/>
      <c r="ALT579" s="105"/>
      <c r="ALU579" s="105"/>
      <c r="ALV579" s="105"/>
      <c r="ALW579" s="105"/>
      <c r="ALX579" s="105"/>
      <c r="ALY579" s="105"/>
      <c r="ALZ579" s="105"/>
      <c r="AMA579" s="105"/>
      <c r="AMB579" s="105"/>
      <c r="AMC579" s="105"/>
      <c r="AMD579" s="105"/>
      <c r="AME579" s="105"/>
      <c r="AMF579" s="105"/>
      <c r="AMG579" s="105"/>
      <c r="AMH579" s="105"/>
      <c r="AMI579" s="105"/>
      <c r="AMJ579" s="105"/>
      <c r="AMK579" s="105"/>
      <c r="AML579" s="105"/>
      <c r="AMM579" s="105"/>
      <c r="AMN579" s="105"/>
      <c r="AMO579" s="105"/>
      <c r="AMP579" s="105"/>
      <c r="AMQ579" s="105"/>
      <c r="AMR579" s="105"/>
      <c r="AMS579" s="105"/>
      <c r="AMT579" s="105"/>
      <c r="AMU579" s="105"/>
      <c r="AMV579" s="105"/>
      <c r="AMW579" s="105"/>
      <c r="AMX579" s="105"/>
      <c r="AMY579" s="105"/>
      <c r="AMZ579" s="105"/>
      <c r="ANA579" s="105"/>
      <c r="ANB579" s="105"/>
      <c r="ANC579" s="105"/>
      <c r="AND579" s="105"/>
      <c r="ANE579" s="105"/>
      <c r="ANF579" s="105"/>
      <c r="ANG579" s="105"/>
      <c r="ANH579" s="105"/>
      <c r="ANI579" s="105"/>
      <c r="ANJ579" s="105"/>
      <c r="ANK579" s="105"/>
      <c r="ANL579" s="105"/>
      <c r="ANM579" s="105"/>
      <c r="ANN579" s="105"/>
      <c r="ANO579" s="105"/>
      <c r="ANP579" s="105"/>
      <c r="ANQ579" s="105"/>
      <c r="ANR579" s="105"/>
      <c r="ANS579" s="105"/>
      <c r="ANT579" s="105"/>
      <c r="ANU579" s="105"/>
      <c r="ANV579" s="105"/>
      <c r="ANW579" s="105"/>
      <c r="ANX579" s="105"/>
      <c r="ANY579" s="105"/>
      <c r="ANZ579" s="105"/>
      <c r="AOA579" s="105"/>
      <c r="AOB579" s="105"/>
      <c r="AOC579" s="105"/>
      <c r="AOD579" s="105"/>
      <c r="AOE579" s="105"/>
      <c r="AOF579" s="105"/>
      <c r="AOG579" s="105"/>
      <c r="AOH579" s="105"/>
      <c r="AOI579" s="105"/>
      <c r="AOJ579" s="105"/>
      <c r="AOK579" s="105"/>
      <c r="AOL579" s="105"/>
      <c r="AOM579" s="105"/>
      <c r="AON579" s="105"/>
      <c r="AOO579" s="105"/>
      <c r="AOP579" s="105"/>
      <c r="AOQ579" s="105"/>
      <c r="AOR579" s="105"/>
      <c r="AOS579" s="105"/>
      <c r="AOT579" s="105"/>
      <c r="AOU579" s="105"/>
      <c r="AOV579" s="105"/>
      <c r="AOW579" s="105"/>
      <c r="AOX579" s="105"/>
      <c r="AOY579" s="105"/>
      <c r="AOZ579" s="105"/>
      <c r="APA579" s="105"/>
      <c r="APB579" s="105"/>
      <c r="APC579" s="105"/>
      <c r="APD579" s="105"/>
      <c r="APE579" s="105"/>
      <c r="APF579" s="105"/>
      <c r="APG579" s="105"/>
      <c r="APH579" s="105"/>
      <c r="API579" s="105"/>
      <c r="APJ579" s="105"/>
      <c r="APK579" s="105"/>
      <c r="APL579" s="105"/>
      <c r="APM579" s="105"/>
      <c r="APN579" s="105"/>
      <c r="APO579" s="105"/>
      <c r="APP579" s="105"/>
      <c r="APQ579" s="105"/>
      <c r="APR579" s="105"/>
      <c r="APS579" s="105"/>
      <c r="APT579" s="105"/>
      <c r="APU579" s="105"/>
      <c r="APV579" s="105"/>
      <c r="APW579" s="105"/>
      <c r="APX579" s="105"/>
      <c r="APY579" s="105"/>
      <c r="APZ579" s="105"/>
      <c r="AQA579" s="105"/>
      <c r="AQB579" s="105"/>
      <c r="AQC579" s="105"/>
      <c r="AQD579" s="105"/>
      <c r="AQE579" s="105"/>
      <c r="AQF579" s="105"/>
      <c r="AQG579" s="105"/>
      <c r="AQH579" s="105"/>
      <c r="AQI579" s="105"/>
      <c r="AQJ579" s="105"/>
      <c r="AQK579" s="105"/>
      <c r="AQL579" s="105"/>
      <c r="AQM579" s="105"/>
      <c r="AQN579" s="105"/>
      <c r="AQO579" s="105"/>
      <c r="AQP579" s="105"/>
      <c r="AQQ579" s="105"/>
      <c r="AQR579" s="105"/>
      <c r="AQS579" s="105"/>
      <c r="AQT579" s="105"/>
      <c r="AQU579" s="105"/>
      <c r="AQV579" s="105"/>
      <c r="AQW579" s="105"/>
      <c r="AQX579" s="105"/>
      <c r="AQY579" s="105"/>
      <c r="AQZ579" s="105"/>
      <c r="ARA579" s="105"/>
      <c r="ARB579" s="105"/>
      <c r="ARC579" s="105"/>
      <c r="ARD579" s="105"/>
      <c r="ARE579" s="105"/>
      <c r="ARF579" s="105"/>
      <c r="ARG579" s="105"/>
      <c r="ARH579" s="105"/>
      <c r="ARI579" s="105"/>
      <c r="ARJ579" s="105"/>
      <c r="ARK579" s="105"/>
      <c r="ARL579" s="105"/>
      <c r="ARM579" s="105"/>
      <c r="ARN579" s="105"/>
      <c r="ARO579" s="105"/>
      <c r="ARP579" s="105"/>
      <c r="ARQ579" s="105"/>
      <c r="ARR579" s="105"/>
      <c r="ARS579" s="105"/>
      <c r="ART579" s="105"/>
      <c r="ARU579" s="105"/>
      <c r="ARV579" s="105"/>
      <c r="ARW579" s="105"/>
      <c r="ARX579" s="105"/>
      <c r="ARY579" s="105"/>
      <c r="ARZ579" s="105"/>
      <c r="ASA579" s="105"/>
      <c r="ASB579" s="105"/>
      <c r="ASC579" s="105"/>
      <c r="ASD579" s="105"/>
      <c r="ASE579" s="105"/>
      <c r="ASF579" s="105"/>
      <c r="ASG579" s="105"/>
      <c r="ASH579" s="105"/>
      <c r="ASI579" s="105"/>
      <c r="ASJ579" s="105"/>
      <c r="ASK579" s="105"/>
      <c r="ASL579" s="105"/>
      <c r="ASM579" s="105"/>
      <c r="ASN579" s="105"/>
      <c r="ASO579" s="105"/>
      <c r="ASP579" s="105"/>
      <c r="ASQ579" s="105"/>
      <c r="ASR579" s="105"/>
      <c r="ASS579" s="105"/>
      <c r="AST579" s="105"/>
      <c r="ASU579" s="105"/>
      <c r="ASV579" s="105"/>
      <c r="ASW579" s="105"/>
      <c r="ASX579" s="105"/>
      <c r="ASY579" s="105"/>
      <c r="ASZ579" s="105"/>
      <c r="ATA579" s="105"/>
      <c r="ATB579" s="105"/>
      <c r="ATC579" s="105"/>
      <c r="ATD579" s="105"/>
      <c r="ATE579" s="105"/>
      <c r="ATF579" s="105"/>
      <c r="ATG579" s="105"/>
      <c r="ATH579" s="105"/>
      <c r="ATI579" s="105"/>
      <c r="ATJ579" s="105"/>
      <c r="ATK579" s="105"/>
      <c r="ATL579" s="105"/>
      <c r="ATM579" s="105"/>
      <c r="ATN579" s="105"/>
      <c r="ATO579" s="105"/>
      <c r="ATP579" s="105"/>
      <c r="ATQ579" s="105"/>
      <c r="ATR579" s="105"/>
      <c r="ATS579" s="105"/>
      <c r="ATT579" s="105"/>
      <c r="ATU579" s="105"/>
      <c r="ATV579" s="105"/>
      <c r="ATW579" s="105"/>
      <c r="ATX579" s="105"/>
      <c r="ATY579" s="105"/>
      <c r="ATZ579" s="105"/>
      <c r="AUA579" s="105"/>
      <c r="AUB579" s="105"/>
      <c r="AUC579" s="105"/>
      <c r="AUD579" s="105"/>
      <c r="AUE579" s="105"/>
      <c r="AUF579" s="105"/>
      <c r="AUG579" s="105"/>
      <c r="AUH579" s="105"/>
      <c r="AUI579" s="105"/>
      <c r="AUJ579" s="105"/>
      <c r="AUK579" s="105"/>
      <c r="AUL579" s="105"/>
      <c r="AUM579" s="105"/>
      <c r="AUN579" s="105"/>
      <c r="AUO579" s="105"/>
      <c r="AUP579" s="105"/>
      <c r="AUQ579" s="105"/>
      <c r="AUR579" s="105"/>
      <c r="AUS579" s="105"/>
      <c r="AUT579" s="105"/>
      <c r="AUU579" s="105"/>
      <c r="AUV579" s="105"/>
      <c r="AUW579" s="105"/>
      <c r="AUX579" s="105"/>
      <c r="AUY579" s="105"/>
      <c r="AUZ579" s="105"/>
      <c r="AVA579" s="105"/>
      <c r="AVB579" s="105"/>
      <c r="AVC579" s="105"/>
      <c r="AVD579" s="105"/>
      <c r="AVE579" s="105"/>
      <c r="AVF579" s="105"/>
      <c r="AVG579" s="105"/>
      <c r="AVH579" s="105"/>
      <c r="AVI579" s="105"/>
      <c r="AVJ579" s="105"/>
      <c r="AVK579" s="105"/>
      <c r="AVL579" s="105"/>
      <c r="AVM579" s="105"/>
      <c r="AVN579" s="105"/>
      <c r="AVO579" s="105"/>
      <c r="AVP579" s="105"/>
      <c r="AVQ579" s="105"/>
      <c r="AVR579" s="105"/>
      <c r="AVS579" s="105"/>
      <c r="AVT579" s="105"/>
      <c r="AVU579" s="105"/>
      <c r="AVV579" s="105"/>
      <c r="AVW579" s="105"/>
      <c r="AVX579" s="105"/>
      <c r="AVY579" s="105"/>
      <c r="AVZ579" s="105"/>
      <c r="AWA579" s="105"/>
      <c r="AWB579" s="105"/>
      <c r="AWC579" s="105"/>
      <c r="AWD579" s="105"/>
      <c r="AWE579" s="105"/>
      <c r="AWF579" s="105"/>
      <c r="AWG579" s="105"/>
      <c r="AWH579" s="105"/>
      <c r="AWI579" s="105"/>
      <c r="AWJ579" s="105"/>
      <c r="AWK579" s="105"/>
      <c r="AWL579" s="105"/>
      <c r="AWM579" s="105"/>
      <c r="AWN579" s="105"/>
      <c r="AWO579" s="105"/>
      <c r="AWP579" s="105"/>
      <c r="AWQ579" s="105"/>
      <c r="AWR579" s="105"/>
      <c r="AWS579" s="105"/>
      <c r="AWT579" s="105"/>
      <c r="AWU579" s="105"/>
      <c r="AWV579" s="105"/>
      <c r="AWW579" s="105"/>
      <c r="AWX579" s="105"/>
      <c r="AWY579" s="105"/>
      <c r="AWZ579" s="105"/>
      <c r="AXA579" s="105"/>
      <c r="AXB579" s="105"/>
      <c r="AXC579" s="105"/>
      <c r="AXD579" s="105"/>
      <c r="AXE579" s="105"/>
      <c r="AXF579" s="105"/>
      <c r="AXG579" s="105"/>
      <c r="AXH579" s="105"/>
      <c r="AXI579" s="105"/>
      <c r="AXJ579" s="105"/>
      <c r="AXK579" s="105"/>
      <c r="AXL579" s="105"/>
      <c r="AXM579" s="105"/>
      <c r="AXN579" s="105"/>
      <c r="AXO579" s="105"/>
      <c r="AXP579" s="105"/>
      <c r="AXQ579" s="105"/>
      <c r="AXR579" s="105"/>
      <c r="AXS579" s="105"/>
      <c r="AXT579" s="105"/>
      <c r="AXU579" s="105"/>
      <c r="AXV579" s="105"/>
      <c r="AXW579" s="105"/>
      <c r="AXX579" s="105"/>
    </row>
    <row r="580" spans="1:1324" s="131" customFormat="1" ht="15.75" hidden="1" customHeight="1" x14ac:dyDescent="0.2">
      <c r="A580" s="13" t="s">
        <v>1529</v>
      </c>
      <c r="B580" s="62" t="s">
        <v>1413</v>
      </c>
      <c r="C580" s="63" t="s">
        <v>3265</v>
      </c>
      <c r="D580" s="64" t="s">
        <v>1191</v>
      </c>
      <c r="E580" s="51">
        <v>41285</v>
      </c>
      <c r="F580" s="66" t="s">
        <v>1167</v>
      </c>
      <c r="G580" s="30" t="s">
        <v>1186</v>
      </c>
      <c r="H580" s="30">
        <v>42005</v>
      </c>
      <c r="I580" s="30" t="s">
        <v>1065</v>
      </c>
      <c r="J580" s="173"/>
      <c r="K580" s="87" t="s">
        <v>326</v>
      </c>
      <c r="L580" s="87">
        <v>1</v>
      </c>
      <c r="M580" s="87">
        <v>1</v>
      </c>
      <c r="N580" s="84" t="s">
        <v>326</v>
      </c>
      <c r="O580" s="84">
        <v>1</v>
      </c>
      <c r="P580" s="84" t="s">
        <v>326</v>
      </c>
      <c r="Q580" s="84">
        <v>1</v>
      </c>
      <c r="R580" s="84" t="s">
        <v>326</v>
      </c>
      <c r="S580" s="84">
        <v>1</v>
      </c>
      <c r="T580" s="84" t="s">
        <v>49</v>
      </c>
      <c r="U580" s="84">
        <v>1</v>
      </c>
      <c r="V580" s="84">
        <v>1</v>
      </c>
      <c r="W580" s="84">
        <v>0</v>
      </c>
      <c r="X580" s="84">
        <v>0</v>
      </c>
      <c r="Y580" s="84">
        <v>0</v>
      </c>
      <c r="Z580" s="84">
        <v>0</v>
      </c>
      <c r="AA580" s="84">
        <v>0</v>
      </c>
      <c r="AB580" s="84">
        <v>0</v>
      </c>
      <c r="AC580" s="84">
        <v>0</v>
      </c>
      <c r="AD580" s="84">
        <v>0</v>
      </c>
      <c r="AE580" s="84">
        <v>0</v>
      </c>
      <c r="AF580" s="104"/>
      <c r="AG580" s="105"/>
    </row>
    <row r="581" spans="1:1324" s="105" customFormat="1" ht="15.75" hidden="1" customHeight="1" x14ac:dyDescent="0.2">
      <c r="A581" s="13" t="s">
        <v>1572</v>
      </c>
      <c r="B581" s="62" t="s">
        <v>1413</v>
      </c>
      <c r="C581" s="63" t="s">
        <v>3265</v>
      </c>
      <c r="D581" s="64" t="s">
        <v>1200</v>
      </c>
      <c r="E581" s="51">
        <v>41349</v>
      </c>
      <c r="F581" s="66" t="s">
        <v>1167</v>
      </c>
      <c r="G581" s="30" t="s">
        <v>1186</v>
      </c>
      <c r="H581" s="30">
        <v>42005</v>
      </c>
      <c r="I581" s="30" t="s">
        <v>1065</v>
      </c>
      <c r="J581" s="173"/>
      <c r="K581" s="84" t="s">
        <v>6</v>
      </c>
      <c r="L581" s="87">
        <v>1</v>
      </c>
      <c r="M581" s="87">
        <v>1</v>
      </c>
      <c r="N581" s="84" t="s">
        <v>326</v>
      </c>
      <c r="O581" s="87">
        <v>1</v>
      </c>
      <c r="P581" s="84" t="s">
        <v>326</v>
      </c>
      <c r="Q581" s="87">
        <v>1</v>
      </c>
      <c r="R581" s="84" t="s">
        <v>326</v>
      </c>
      <c r="S581" s="87">
        <v>1</v>
      </c>
      <c r="T581" s="84" t="s">
        <v>49</v>
      </c>
      <c r="U581" s="87">
        <v>1</v>
      </c>
      <c r="V581" s="87">
        <v>1</v>
      </c>
      <c r="W581" s="87">
        <v>0</v>
      </c>
      <c r="X581" s="87">
        <v>0</v>
      </c>
      <c r="Y581" s="87">
        <v>0</v>
      </c>
      <c r="Z581" s="87">
        <v>0</v>
      </c>
      <c r="AA581" s="87">
        <v>0</v>
      </c>
      <c r="AB581" s="87">
        <v>0</v>
      </c>
      <c r="AC581" s="87">
        <v>0</v>
      </c>
      <c r="AD581" s="87">
        <v>0</v>
      </c>
      <c r="AE581" s="87">
        <v>0</v>
      </c>
      <c r="AF581" s="104"/>
      <c r="AH581" s="131"/>
      <c r="AI581" s="131"/>
      <c r="AJ581" s="131"/>
      <c r="AK581" s="131"/>
      <c r="AL581" s="131"/>
      <c r="AM581" s="131"/>
      <c r="AN581" s="131"/>
      <c r="AO581" s="131"/>
      <c r="AP581" s="131"/>
      <c r="AQ581" s="131"/>
      <c r="AR581" s="131"/>
      <c r="AS581" s="131"/>
      <c r="AT581" s="131"/>
      <c r="AU581" s="131"/>
      <c r="AV581" s="131"/>
      <c r="AW581" s="131"/>
      <c r="AX581" s="131"/>
      <c r="AY581" s="131"/>
      <c r="AZ581" s="131"/>
      <c r="BA581" s="131"/>
      <c r="BB581" s="131"/>
      <c r="BC581" s="131"/>
      <c r="BD581" s="131"/>
      <c r="BE581" s="131"/>
      <c r="BF581" s="131"/>
      <c r="BG581" s="131"/>
      <c r="BH581" s="131"/>
      <c r="BI581" s="131"/>
      <c r="BJ581" s="131"/>
      <c r="BK581" s="131"/>
      <c r="BL581" s="131"/>
      <c r="BM581" s="131"/>
      <c r="BN581" s="131"/>
      <c r="BO581" s="131"/>
      <c r="BP581" s="131"/>
      <c r="BQ581" s="131"/>
      <c r="BR581" s="131"/>
      <c r="BS581" s="131"/>
      <c r="BT581" s="131"/>
      <c r="BU581" s="131"/>
      <c r="BV581" s="131"/>
      <c r="BW581" s="131"/>
      <c r="BX581" s="131"/>
      <c r="BY581" s="131"/>
      <c r="BZ581" s="131"/>
      <c r="CA581" s="131"/>
      <c r="CB581" s="131"/>
      <c r="CC581" s="131"/>
      <c r="CD581" s="131"/>
      <c r="CE581" s="131"/>
      <c r="CF581" s="131"/>
      <c r="CG581" s="131"/>
      <c r="CH581" s="131"/>
      <c r="CI581" s="131"/>
      <c r="CJ581" s="131"/>
      <c r="CK581" s="131"/>
      <c r="CL581" s="131"/>
      <c r="CM581" s="131"/>
      <c r="CN581" s="131"/>
      <c r="CO581" s="131"/>
      <c r="CP581" s="131"/>
      <c r="CQ581" s="131"/>
      <c r="CR581" s="131"/>
      <c r="CS581" s="131"/>
      <c r="CT581" s="131"/>
      <c r="CU581" s="131"/>
      <c r="CV581" s="131"/>
      <c r="CW581" s="131"/>
      <c r="CX581" s="131"/>
      <c r="CY581" s="131"/>
      <c r="CZ581" s="131"/>
      <c r="DA581" s="131"/>
      <c r="DB581" s="131"/>
      <c r="DC581" s="131"/>
      <c r="DD581" s="131"/>
      <c r="DE581" s="131"/>
      <c r="DF581" s="131"/>
      <c r="DG581" s="131"/>
      <c r="DH581" s="131"/>
      <c r="DI581" s="131"/>
      <c r="DJ581" s="131"/>
      <c r="DK581" s="131"/>
      <c r="DL581" s="131"/>
      <c r="DM581" s="131"/>
      <c r="DN581" s="131"/>
      <c r="DO581" s="131"/>
      <c r="DP581" s="131"/>
      <c r="DQ581" s="131"/>
      <c r="DR581" s="131"/>
      <c r="DS581" s="131"/>
      <c r="DT581" s="131"/>
      <c r="DU581" s="131"/>
      <c r="DV581" s="131"/>
      <c r="DW581" s="131"/>
      <c r="DX581" s="131"/>
      <c r="DY581" s="131"/>
      <c r="DZ581" s="131"/>
      <c r="EA581" s="131"/>
      <c r="EB581" s="131"/>
      <c r="EC581" s="131"/>
      <c r="ED581" s="131"/>
      <c r="EE581" s="131"/>
      <c r="EF581" s="131"/>
      <c r="EG581" s="131"/>
      <c r="EH581" s="131"/>
      <c r="EI581" s="131"/>
      <c r="EJ581" s="131"/>
      <c r="EK581" s="131"/>
      <c r="EL581" s="131"/>
      <c r="EM581" s="131"/>
      <c r="EN581" s="131"/>
      <c r="EO581" s="131"/>
      <c r="EP581" s="131"/>
      <c r="EQ581" s="131"/>
      <c r="ER581" s="131"/>
      <c r="ES581" s="131"/>
      <c r="ET581" s="131"/>
      <c r="EU581" s="131"/>
      <c r="EV581" s="131"/>
      <c r="EW581" s="131"/>
      <c r="EX581" s="131"/>
      <c r="EY581" s="131"/>
      <c r="EZ581" s="131"/>
      <c r="FA581" s="131"/>
      <c r="FB581" s="131"/>
      <c r="FC581" s="131"/>
      <c r="FD581" s="131"/>
      <c r="FE581" s="131"/>
      <c r="FF581" s="131"/>
      <c r="FG581" s="131"/>
      <c r="FH581" s="131"/>
      <c r="FI581" s="131"/>
      <c r="FJ581" s="131"/>
      <c r="FK581" s="131"/>
      <c r="FL581" s="131"/>
      <c r="FM581" s="131"/>
      <c r="FN581" s="131"/>
      <c r="FO581" s="131"/>
      <c r="FP581" s="131"/>
      <c r="FQ581" s="131"/>
      <c r="FR581" s="131"/>
      <c r="FS581" s="131"/>
      <c r="FT581" s="131"/>
      <c r="FU581" s="131"/>
      <c r="FV581" s="131"/>
      <c r="FW581" s="131"/>
      <c r="FX581" s="131"/>
      <c r="FY581" s="131"/>
      <c r="FZ581" s="131"/>
      <c r="GA581" s="131"/>
      <c r="GB581" s="131"/>
      <c r="GC581" s="131"/>
      <c r="GD581" s="131"/>
      <c r="GE581" s="131"/>
      <c r="GF581" s="131"/>
      <c r="GG581" s="131"/>
      <c r="GH581" s="131"/>
      <c r="GI581" s="131"/>
      <c r="GJ581" s="131"/>
      <c r="GK581" s="131"/>
      <c r="GL581" s="131"/>
      <c r="GM581" s="131"/>
      <c r="GN581" s="131"/>
      <c r="GO581" s="131"/>
      <c r="GP581" s="131"/>
      <c r="GQ581" s="131"/>
      <c r="GR581" s="131"/>
      <c r="GS581" s="131"/>
      <c r="GT581" s="131"/>
      <c r="GU581" s="131"/>
      <c r="GV581" s="131"/>
      <c r="GW581" s="131"/>
      <c r="GX581" s="131"/>
      <c r="GY581" s="131"/>
      <c r="GZ581" s="131"/>
      <c r="HA581" s="131"/>
      <c r="HB581" s="131"/>
      <c r="HC581" s="131"/>
      <c r="HD581" s="131"/>
      <c r="HE581" s="131"/>
      <c r="HF581" s="131"/>
      <c r="HG581" s="131"/>
      <c r="HH581" s="131"/>
      <c r="HI581" s="131"/>
      <c r="HJ581" s="131"/>
      <c r="HK581" s="131"/>
      <c r="HL581" s="131"/>
      <c r="HM581" s="131"/>
      <c r="HN581" s="131"/>
      <c r="HO581" s="131"/>
      <c r="HP581" s="131"/>
      <c r="HQ581" s="131"/>
      <c r="HR581" s="131"/>
      <c r="HS581" s="131"/>
      <c r="HT581" s="131"/>
      <c r="HU581" s="131"/>
      <c r="HV581" s="131"/>
      <c r="HW581" s="131"/>
      <c r="HX581" s="131"/>
      <c r="HY581" s="131"/>
      <c r="HZ581" s="131"/>
      <c r="IA581" s="131"/>
      <c r="IB581" s="131"/>
      <c r="IC581" s="131"/>
      <c r="ID581" s="131"/>
      <c r="IE581" s="131"/>
      <c r="IF581" s="131"/>
      <c r="IG581" s="131"/>
      <c r="IH581" s="131"/>
      <c r="II581" s="131"/>
      <c r="IJ581" s="131"/>
      <c r="IK581" s="131"/>
      <c r="IL581" s="131"/>
      <c r="IM581" s="131"/>
      <c r="IN581" s="131"/>
      <c r="IO581" s="131"/>
      <c r="IP581" s="131"/>
      <c r="IQ581" s="131"/>
      <c r="IR581" s="131"/>
      <c r="IS581" s="131"/>
      <c r="IT581" s="131"/>
      <c r="IU581" s="131"/>
      <c r="IV581" s="131"/>
      <c r="IW581" s="131"/>
      <c r="IX581" s="131"/>
      <c r="IY581" s="131"/>
      <c r="IZ581" s="131"/>
      <c r="JA581" s="131"/>
      <c r="JB581" s="131"/>
      <c r="JC581" s="131"/>
      <c r="JD581" s="131"/>
      <c r="JE581" s="131"/>
      <c r="JF581" s="131"/>
      <c r="JG581" s="131"/>
      <c r="JH581" s="131"/>
      <c r="JI581" s="131"/>
      <c r="JJ581" s="131"/>
      <c r="JK581" s="131"/>
      <c r="JL581" s="131"/>
      <c r="JM581" s="131"/>
      <c r="JN581" s="131"/>
      <c r="JO581" s="131"/>
      <c r="JP581" s="131"/>
      <c r="JQ581" s="131"/>
      <c r="JR581" s="131"/>
      <c r="JS581" s="131"/>
      <c r="JT581" s="131"/>
      <c r="JU581" s="131"/>
      <c r="JV581" s="131"/>
      <c r="JW581" s="131"/>
      <c r="JX581" s="131"/>
      <c r="JY581" s="131"/>
      <c r="JZ581" s="131"/>
      <c r="KA581" s="131"/>
      <c r="KB581" s="131"/>
      <c r="KC581" s="131"/>
      <c r="KD581" s="131"/>
      <c r="KE581" s="131"/>
      <c r="KF581" s="131"/>
      <c r="KG581" s="131"/>
      <c r="KH581" s="131"/>
      <c r="KI581" s="131"/>
      <c r="KJ581" s="131"/>
      <c r="KK581" s="131"/>
      <c r="KL581" s="131"/>
      <c r="KM581" s="131"/>
      <c r="KN581" s="131"/>
      <c r="KO581" s="131"/>
      <c r="KP581" s="131"/>
      <c r="KQ581" s="131"/>
      <c r="KR581" s="131"/>
      <c r="KS581" s="131"/>
      <c r="KT581" s="131"/>
      <c r="KU581" s="131"/>
      <c r="KV581" s="131"/>
      <c r="KW581" s="131"/>
      <c r="KX581" s="131"/>
      <c r="KY581" s="131"/>
      <c r="KZ581" s="131"/>
      <c r="LA581" s="131"/>
      <c r="LB581" s="131"/>
      <c r="LC581" s="131"/>
      <c r="LD581" s="131"/>
      <c r="LE581" s="131"/>
      <c r="LF581" s="131"/>
      <c r="LG581" s="131"/>
      <c r="LH581" s="131"/>
      <c r="LI581" s="131"/>
      <c r="LJ581" s="131"/>
      <c r="LK581" s="131"/>
      <c r="LL581" s="131"/>
      <c r="LM581" s="131"/>
      <c r="LN581" s="131"/>
      <c r="LO581" s="131"/>
      <c r="LP581" s="131"/>
      <c r="LQ581" s="131"/>
      <c r="LR581" s="131"/>
      <c r="LS581" s="131"/>
      <c r="LT581" s="131"/>
      <c r="LU581" s="131"/>
      <c r="LV581" s="131"/>
      <c r="LW581" s="131"/>
      <c r="LX581" s="131"/>
      <c r="LY581" s="131"/>
      <c r="LZ581" s="131"/>
      <c r="MA581" s="131"/>
      <c r="MB581" s="131"/>
      <c r="MC581" s="131"/>
      <c r="MD581" s="131"/>
      <c r="ME581" s="131"/>
      <c r="MF581" s="131"/>
      <c r="MG581" s="131"/>
      <c r="MH581" s="131"/>
      <c r="MI581" s="131"/>
      <c r="MJ581" s="131"/>
      <c r="MK581" s="131"/>
      <c r="ML581" s="131"/>
      <c r="MM581" s="131"/>
      <c r="MN581" s="131"/>
      <c r="MO581" s="131"/>
      <c r="MP581" s="131"/>
      <c r="MQ581" s="131"/>
      <c r="MR581" s="131"/>
      <c r="MS581" s="131"/>
      <c r="MT581" s="131"/>
      <c r="MU581" s="131"/>
      <c r="MV581" s="131"/>
      <c r="MW581" s="131"/>
      <c r="MX581" s="131"/>
      <c r="MY581" s="131"/>
      <c r="MZ581" s="131"/>
      <c r="NA581" s="131"/>
      <c r="NB581" s="131"/>
      <c r="NC581" s="131"/>
      <c r="ND581" s="131"/>
      <c r="NE581" s="131"/>
      <c r="NF581" s="131"/>
      <c r="NG581" s="131"/>
      <c r="NH581" s="131"/>
      <c r="NI581" s="131"/>
      <c r="NJ581" s="131"/>
      <c r="NK581" s="131"/>
      <c r="NL581" s="131"/>
      <c r="NM581" s="131"/>
      <c r="NN581" s="131"/>
      <c r="NO581" s="131"/>
      <c r="NP581" s="131"/>
      <c r="NQ581" s="131"/>
      <c r="NR581" s="131"/>
      <c r="NS581" s="131"/>
      <c r="NT581" s="131"/>
      <c r="NU581" s="131"/>
      <c r="NV581" s="131"/>
      <c r="NW581" s="131"/>
      <c r="NX581" s="131"/>
      <c r="NY581" s="131"/>
      <c r="NZ581" s="131"/>
      <c r="OA581" s="131"/>
      <c r="OB581" s="131"/>
      <c r="OC581" s="131"/>
      <c r="OD581" s="131"/>
      <c r="OE581" s="131"/>
      <c r="OF581" s="131"/>
      <c r="OG581" s="131"/>
      <c r="OH581" s="131"/>
      <c r="OI581" s="131"/>
      <c r="OJ581" s="131"/>
      <c r="OK581" s="131"/>
      <c r="OL581" s="131"/>
      <c r="OM581" s="131"/>
      <c r="ON581" s="131"/>
      <c r="OO581" s="131"/>
      <c r="OP581" s="131"/>
      <c r="OQ581" s="131"/>
      <c r="OR581" s="131"/>
      <c r="OS581" s="131"/>
      <c r="OT581" s="131"/>
      <c r="OU581" s="131"/>
      <c r="OV581" s="131"/>
      <c r="OW581" s="131"/>
      <c r="OX581" s="131"/>
      <c r="OY581" s="131"/>
      <c r="OZ581" s="131"/>
      <c r="PA581" s="131"/>
      <c r="PB581" s="131"/>
      <c r="PC581" s="131"/>
      <c r="PD581" s="131"/>
      <c r="PE581" s="131"/>
      <c r="PF581" s="131"/>
      <c r="PG581" s="131"/>
      <c r="PH581" s="131"/>
      <c r="PI581" s="131"/>
      <c r="PJ581" s="131"/>
      <c r="PK581" s="131"/>
      <c r="PL581" s="131"/>
      <c r="PM581" s="131"/>
      <c r="PN581" s="131"/>
      <c r="PO581" s="131"/>
      <c r="PP581" s="131"/>
      <c r="PQ581" s="131"/>
      <c r="PR581" s="131"/>
      <c r="PS581" s="131"/>
      <c r="PT581" s="131"/>
      <c r="PU581" s="131"/>
      <c r="PV581" s="131"/>
      <c r="PW581" s="131"/>
      <c r="PX581" s="131"/>
      <c r="PY581" s="131"/>
      <c r="PZ581" s="131"/>
      <c r="QA581" s="131"/>
      <c r="QB581" s="131"/>
      <c r="QC581" s="131"/>
      <c r="QD581" s="131"/>
      <c r="QE581" s="131"/>
      <c r="QF581" s="131"/>
      <c r="QG581" s="131"/>
      <c r="QH581" s="131"/>
      <c r="QI581" s="131"/>
      <c r="QJ581" s="131"/>
      <c r="QK581" s="131"/>
      <c r="QL581" s="131"/>
      <c r="QM581" s="131"/>
      <c r="QN581" s="131"/>
      <c r="QO581" s="131"/>
      <c r="QP581" s="131"/>
      <c r="QQ581" s="131"/>
      <c r="QR581" s="131"/>
      <c r="QS581" s="131"/>
      <c r="QT581" s="131"/>
      <c r="QU581" s="131"/>
      <c r="QV581" s="131"/>
      <c r="QW581" s="131"/>
      <c r="QX581" s="131"/>
      <c r="QY581" s="131"/>
      <c r="QZ581" s="131"/>
      <c r="RA581" s="131"/>
      <c r="RB581" s="131"/>
      <c r="RC581" s="131"/>
      <c r="RD581" s="131"/>
      <c r="RE581" s="131"/>
      <c r="RF581" s="131"/>
      <c r="RG581" s="131"/>
      <c r="RH581" s="131"/>
      <c r="RI581" s="131"/>
      <c r="RJ581" s="131"/>
      <c r="RK581" s="131"/>
      <c r="RL581" s="131"/>
      <c r="RM581" s="131"/>
      <c r="RN581" s="131"/>
      <c r="RO581" s="131"/>
      <c r="RP581" s="131"/>
      <c r="RQ581" s="131"/>
      <c r="RR581" s="131"/>
      <c r="RS581" s="131"/>
      <c r="RT581" s="131"/>
      <c r="RU581" s="131"/>
      <c r="RV581" s="131"/>
      <c r="RW581" s="131"/>
      <c r="RX581" s="131"/>
      <c r="RY581" s="131"/>
      <c r="RZ581" s="131"/>
      <c r="SA581" s="131"/>
      <c r="SB581" s="131"/>
      <c r="SC581" s="131"/>
      <c r="SD581" s="131"/>
      <c r="SE581" s="131"/>
      <c r="SF581" s="131"/>
      <c r="SG581" s="131"/>
      <c r="SH581" s="131"/>
      <c r="SI581" s="131"/>
      <c r="SJ581" s="131"/>
      <c r="SK581" s="131"/>
      <c r="SL581" s="131"/>
      <c r="SM581" s="131"/>
      <c r="SN581" s="131"/>
      <c r="SO581" s="131"/>
      <c r="SP581" s="131"/>
      <c r="SQ581" s="131"/>
      <c r="SR581" s="131"/>
      <c r="SS581" s="131"/>
      <c r="ST581" s="131"/>
      <c r="SU581" s="131"/>
      <c r="SV581" s="131"/>
      <c r="SW581" s="131"/>
      <c r="SX581" s="131"/>
      <c r="SY581" s="131"/>
      <c r="SZ581" s="131"/>
      <c r="TA581" s="131"/>
      <c r="TB581" s="131"/>
      <c r="TC581" s="131"/>
      <c r="TD581" s="131"/>
      <c r="TE581" s="131"/>
      <c r="TF581" s="131"/>
      <c r="TG581" s="131"/>
      <c r="TH581" s="131"/>
      <c r="TI581" s="131"/>
      <c r="TJ581" s="131"/>
      <c r="TK581" s="131"/>
      <c r="TL581" s="131"/>
      <c r="TM581" s="131"/>
      <c r="TN581" s="131"/>
      <c r="TO581" s="131"/>
      <c r="TP581" s="131"/>
      <c r="TQ581" s="131"/>
      <c r="TR581" s="131"/>
      <c r="TS581" s="131"/>
      <c r="TT581" s="131"/>
      <c r="TU581" s="131"/>
      <c r="TV581" s="131"/>
      <c r="TW581" s="131"/>
      <c r="TX581" s="131"/>
      <c r="TY581" s="131"/>
      <c r="TZ581" s="131"/>
      <c r="UA581" s="131"/>
      <c r="UB581" s="131"/>
      <c r="UC581" s="131"/>
      <c r="UD581" s="131"/>
      <c r="UE581" s="131"/>
      <c r="UF581" s="131"/>
      <c r="UG581" s="131"/>
      <c r="UH581" s="131"/>
      <c r="UI581" s="131"/>
      <c r="UJ581" s="131"/>
      <c r="UK581" s="131"/>
      <c r="UL581" s="131"/>
      <c r="UM581" s="131"/>
      <c r="UN581" s="131"/>
      <c r="UO581" s="131"/>
      <c r="UP581" s="131"/>
      <c r="UQ581" s="131"/>
      <c r="UR581" s="131"/>
      <c r="US581" s="131"/>
      <c r="UT581" s="131"/>
      <c r="UU581" s="131"/>
      <c r="UV581" s="131"/>
      <c r="UW581" s="131"/>
      <c r="UX581" s="131"/>
      <c r="UY581" s="131"/>
      <c r="UZ581" s="131"/>
      <c r="VA581" s="131"/>
      <c r="VB581" s="131"/>
      <c r="VC581" s="131"/>
      <c r="VD581" s="131"/>
      <c r="VE581" s="131"/>
      <c r="VF581" s="131"/>
      <c r="VG581" s="131"/>
      <c r="VH581" s="131"/>
      <c r="VI581" s="131"/>
      <c r="VJ581" s="131"/>
      <c r="VK581" s="131"/>
      <c r="VL581" s="131"/>
      <c r="VM581" s="131"/>
      <c r="VN581" s="131"/>
      <c r="VO581" s="131"/>
      <c r="VP581" s="131"/>
      <c r="VQ581" s="131"/>
      <c r="VR581" s="131"/>
      <c r="VS581" s="131"/>
      <c r="VT581" s="131"/>
      <c r="VU581" s="131"/>
      <c r="VV581" s="131"/>
      <c r="VW581" s="131"/>
      <c r="VX581" s="131"/>
      <c r="VY581" s="131"/>
      <c r="VZ581" s="131"/>
      <c r="WA581" s="131"/>
      <c r="WB581" s="131"/>
      <c r="WC581" s="131"/>
      <c r="WD581" s="131"/>
      <c r="WE581" s="131"/>
      <c r="WF581" s="131"/>
      <c r="WG581" s="131"/>
      <c r="WH581" s="131"/>
      <c r="WI581" s="131"/>
      <c r="WJ581" s="131"/>
      <c r="WK581" s="131"/>
      <c r="WL581" s="131"/>
      <c r="WM581" s="131"/>
      <c r="WN581" s="131"/>
      <c r="WO581" s="131"/>
      <c r="WP581" s="131"/>
      <c r="WQ581" s="131"/>
      <c r="WR581" s="131"/>
      <c r="WS581" s="131"/>
      <c r="WT581" s="131"/>
      <c r="WU581" s="131"/>
      <c r="WV581" s="131"/>
      <c r="WW581" s="131"/>
      <c r="WX581" s="131"/>
      <c r="WY581" s="131"/>
      <c r="WZ581" s="131"/>
      <c r="XA581" s="131"/>
      <c r="XB581" s="131"/>
      <c r="XC581" s="131"/>
      <c r="XD581" s="131"/>
      <c r="XE581" s="131"/>
      <c r="XF581" s="131"/>
      <c r="XG581" s="131"/>
      <c r="XH581" s="131"/>
      <c r="XI581" s="131"/>
      <c r="XJ581" s="131"/>
      <c r="XK581" s="131"/>
      <c r="XL581" s="131"/>
      <c r="XM581" s="131"/>
      <c r="XN581" s="131"/>
      <c r="XO581" s="131"/>
      <c r="XP581" s="131"/>
      <c r="XQ581" s="131"/>
      <c r="XR581" s="131"/>
      <c r="XS581" s="131"/>
      <c r="XT581" s="131"/>
      <c r="XU581" s="131"/>
      <c r="XV581" s="131"/>
      <c r="XW581" s="131"/>
      <c r="XX581" s="131"/>
      <c r="XY581" s="131"/>
      <c r="XZ581" s="131"/>
      <c r="YA581" s="131"/>
      <c r="YB581" s="131"/>
      <c r="YC581" s="131"/>
      <c r="YD581" s="131"/>
      <c r="YE581" s="131"/>
      <c r="YF581" s="131"/>
      <c r="YG581" s="131"/>
      <c r="YH581" s="131"/>
      <c r="YI581" s="131"/>
      <c r="YJ581" s="131"/>
      <c r="YK581" s="131"/>
      <c r="YL581" s="131"/>
      <c r="YM581" s="131"/>
      <c r="YN581" s="131"/>
      <c r="YO581" s="131"/>
      <c r="YP581" s="131"/>
      <c r="YQ581" s="131"/>
      <c r="YR581" s="131"/>
      <c r="YS581" s="131"/>
      <c r="YT581" s="131"/>
      <c r="YU581" s="131"/>
      <c r="YV581" s="131"/>
      <c r="YW581" s="131"/>
      <c r="YX581" s="131"/>
      <c r="YY581" s="131"/>
      <c r="YZ581" s="131"/>
      <c r="ZA581" s="131"/>
      <c r="ZB581" s="131"/>
      <c r="ZC581" s="131"/>
      <c r="ZD581" s="131"/>
      <c r="ZE581" s="131"/>
      <c r="ZF581" s="131"/>
      <c r="ZG581" s="131"/>
      <c r="ZH581" s="131"/>
      <c r="ZI581" s="131"/>
      <c r="ZJ581" s="131"/>
      <c r="ZK581" s="131"/>
      <c r="ZL581" s="131"/>
      <c r="ZM581" s="131"/>
      <c r="ZN581" s="131"/>
      <c r="ZO581" s="131"/>
      <c r="ZP581" s="131"/>
      <c r="ZQ581" s="131"/>
      <c r="ZR581" s="131"/>
      <c r="ZS581" s="131"/>
      <c r="ZT581" s="131"/>
      <c r="ZU581" s="131"/>
      <c r="ZV581" s="131"/>
      <c r="ZW581" s="131"/>
      <c r="ZX581" s="131"/>
      <c r="ZY581" s="131"/>
      <c r="ZZ581" s="131"/>
      <c r="AAA581" s="131"/>
      <c r="AAB581" s="131"/>
      <c r="AAC581" s="131"/>
      <c r="AAD581" s="131"/>
      <c r="AAE581" s="131"/>
      <c r="AAF581" s="131"/>
      <c r="AAG581" s="131"/>
      <c r="AAH581" s="131"/>
      <c r="AAI581" s="131"/>
      <c r="AAJ581" s="131"/>
      <c r="AAK581" s="131"/>
      <c r="AAL581" s="131"/>
      <c r="AAM581" s="131"/>
      <c r="AAN581" s="131"/>
      <c r="AAO581" s="131"/>
      <c r="AAP581" s="131"/>
      <c r="AAQ581" s="131"/>
      <c r="AAR581" s="131"/>
      <c r="AAS581" s="131"/>
      <c r="AAT581" s="131"/>
      <c r="AAU581" s="131"/>
      <c r="AAV581" s="131"/>
      <c r="AAW581" s="131"/>
      <c r="AAX581" s="131"/>
      <c r="AAY581" s="131"/>
      <c r="AAZ581" s="131"/>
      <c r="ABA581" s="131"/>
      <c r="ABB581" s="131"/>
      <c r="ABC581" s="131"/>
      <c r="ABD581" s="131"/>
      <c r="ABE581" s="131"/>
      <c r="ABF581" s="131"/>
      <c r="ABG581" s="131"/>
      <c r="ABH581" s="131"/>
      <c r="ABI581" s="131"/>
      <c r="ABJ581" s="131"/>
      <c r="ABK581" s="131"/>
      <c r="ABL581" s="131"/>
      <c r="ABM581" s="131"/>
      <c r="ABN581" s="131"/>
      <c r="ABO581" s="131"/>
      <c r="ABP581" s="131"/>
      <c r="ABQ581" s="131"/>
      <c r="ABR581" s="131"/>
      <c r="ABS581" s="131"/>
      <c r="ABT581" s="131"/>
      <c r="ABU581" s="131"/>
      <c r="ABV581" s="131"/>
      <c r="ABW581" s="131"/>
      <c r="ABX581" s="131"/>
      <c r="ABY581" s="131"/>
      <c r="ABZ581" s="131"/>
      <c r="ACA581" s="131"/>
      <c r="ACB581" s="131"/>
      <c r="ACC581" s="131"/>
      <c r="ACD581" s="131"/>
      <c r="ACE581" s="131"/>
      <c r="ACF581" s="131"/>
      <c r="ACG581" s="131"/>
      <c r="ACH581" s="131"/>
      <c r="ACI581" s="131"/>
      <c r="ACJ581" s="131"/>
      <c r="ACK581" s="131"/>
      <c r="ACL581" s="131"/>
      <c r="ACM581" s="131"/>
      <c r="ACN581" s="131"/>
      <c r="ACO581" s="131"/>
      <c r="ACP581" s="131"/>
      <c r="ACQ581" s="131"/>
      <c r="ACR581" s="131"/>
      <c r="ACS581" s="131"/>
      <c r="ACT581" s="131"/>
      <c r="ACU581" s="131"/>
      <c r="ACV581" s="131"/>
      <c r="ACW581" s="131"/>
      <c r="ACX581" s="131"/>
      <c r="ACY581" s="131"/>
      <c r="ACZ581" s="131"/>
      <c r="ADA581" s="131"/>
      <c r="ADB581" s="131"/>
      <c r="ADC581" s="131"/>
      <c r="ADD581" s="131"/>
      <c r="ADE581" s="131"/>
      <c r="ADF581" s="131"/>
      <c r="ADG581" s="131"/>
      <c r="ADH581" s="131"/>
      <c r="ADI581" s="131"/>
      <c r="ADJ581" s="131"/>
      <c r="ADK581" s="131"/>
      <c r="ADL581" s="131"/>
      <c r="ADM581" s="131"/>
      <c r="ADN581" s="131"/>
      <c r="ADO581" s="131"/>
      <c r="ADP581" s="131"/>
      <c r="ADQ581" s="131"/>
      <c r="ADR581" s="131"/>
      <c r="ADS581" s="131"/>
      <c r="ADT581" s="131"/>
      <c r="ADU581" s="131"/>
      <c r="ADV581" s="131"/>
      <c r="ADW581" s="131"/>
      <c r="ADX581" s="131"/>
      <c r="ADY581" s="131"/>
      <c r="ADZ581" s="131"/>
      <c r="AEA581" s="131"/>
      <c r="AEB581" s="131"/>
      <c r="AEC581" s="131"/>
      <c r="AED581" s="131"/>
      <c r="AEE581" s="131"/>
      <c r="AEF581" s="131"/>
      <c r="AEG581" s="131"/>
      <c r="AEH581" s="131"/>
      <c r="AEI581" s="131"/>
      <c r="AEJ581" s="131"/>
      <c r="AEK581" s="131"/>
      <c r="AEL581" s="131"/>
      <c r="AEM581" s="131"/>
      <c r="AEN581" s="131"/>
      <c r="AEO581" s="131"/>
      <c r="AEP581" s="131"/>
      <c r="AEQ581" s="131"/>
      <c r="AER581" s="131"/>
      <c r="AES581" s="131"/>
      <c r="AET581" s="131"/>
      <c r="AEU581" s="131"/>
      <c r="AEV581" s="131"/>
      <c r="AEW581" s="131"/>
      <c r="AEX581" s="131"/>
      <c r="AEY581" s="131"/>
      <c r="AEZ581" s="131"/>
      <c r="AFA581" s="131"/>
      <c r="AFB581" s="131"/>
      <c r="AFC581" s="131"/>
      <c r="AFD581" s="131"/>
      <c r="AFE581" s="131"/>
      <c r="AFF581" s="131"/>
      <c r="AFG581" s="131"/>
      <c r="AFH581" s="131"/>
      <c r="AFI581" s="131"/>
      <c r="AFJ581" s="131"/>
      <c r="AFK581" s="131"/>
      <c r="AFL581" s="131"/>
      <c r="AFM581" s="131"/>
      <c r="AFN581" s="131"/>
      <c r="AFO581" s="131"/>
      <c r="AFP581" s="131"/>
      <c r="AFQ581" s="131"/>
      <c r="AFR581" s="131"/>
      <c r="AFS581" s="131"/>
      <c r="AFT581" s="131"/>
      <c r="AFU581" s="131"/>
      <c r="AFV581" s="131"/>
      <c r="AFW581" s="131"/>
      <c r="AFX581" s="131"/>
      <c r="AFY581" s="131"/>
      <c r="AFZ581" s="131"/>
      <c r="AGA581" s="131"/>
      <c r="AGB581" s="131"/>
      <c r="AGC581" s="131"/>
      <c r="AGD581" s="131"/>
      <c r="AGE581" s="131"/>
      <c r="AGF581" s="131"/>
      <c r="AGG581" s="131"/>
      <c r="AGH581" s="131"/>
      <c r="AGI581" s="131"/>
      <c r="AGJ581" s="131"/>
      <c r="AGK581" s="131"/>
      <c r="AGL581" s="131"/>
      <c r="AGM581" s="131"/>
      <c r="AGN581" s="131"/>
      <c r="AGO581" s="131"/>
      <c r="AGP581" s="131"/>
      <c r="AGQ581" s="131"/>
      <c r="AGR581" s="131"/>
      <c r="AGS581" s="131"/>
      <c r="AGT581" s="131"/>
      <c r="AGU581" s="131"/>
      <c r="AGV581" s="131"/>
      <c r="AGW581" s="131"/>
      <c r="AGX581" s="131"/>
      <c r="AGY581" s="131"/>
      <c r="AGZ581" s="131"/>
      <c r="AHA581" s="131"/>
      <c r="AHB581" s="131"/>
      <c r="AHC581" s="131"/>
      <c r="AHD581" s="131"/>
      <c r="AHE581" s="131"/>
      <c r="AHF581" s="131"/>
      <c r="AHG581" s="131"/>
      <c r="AHH581" s="131"/>
      <c r="AHI581" s="131"/>
      <c r="AHJ581" s="131"/>
      <c r="AHK581" s="131"/>
      <c r="AHL581" s="131"/>
      <c r="AHM581" s="131"/>
      <c r="AHN581" s="131"/>
      <c r="AHO581" s="131"/>
      <c r="AHP581" s="131"/>
      <c r="AHQ581" s="131"/>
      <c r="AHR581" s="131"/>
      <c r="AHS581" s="131"/>
      <c r="AHT581" s="131"/>
      <c r="AHU581" s="131"/>
      <c r="AHV581" s="131"/>
      <c r="AHW581" s="131"/>
      <c r="AHX581" s="131"/>
      <c r="AHY581" s="131"/>
      <c r="AHZ581" s="131"/>
      <c r="AIA581" s="131"/>
      <c r="AIB581" s="131"/>
      <c r="AIC581" s="131"/>
      <c r="AID581" s="131"/>
      <c r="AIE581" s="131"/>
      <c r="AIF581" s="131"/>
      <c r="AIG581" s="131"/>
      <c r="AIH581" s="131"/>
      <c r="AII581" s="131"/>
      <c r="AIJ581" s="131"/>
      <c r="AIK581" s="131"/>
      <c r="AIL581" s="131"/>
      <c r="AIM581" s="131"/>
      <c r="AIN581" s="131"/>
      <c r="AIO581" s="131"/>
      <c r="AIP581" s="131"/>
      <c r="AIQ581" s="131"/>
      <c r="AIR581" s="131"/>
      <c r="AIS581" s="131"/>
      <c r="AIT581" s="131"/>
      <c r="AIU581" s="131"/>
      <c r="AIV581" s="131"/>
      <c r="AIW581" s="131"/>
      <c r="AIX581" s="131"/>
      <c r="AIY581" s="131"/>
      <c r="AIZ581" s="131"/>
      <c r="AJA581" s="131"/>
      <c r="AJB581" s="131"/>
      <c r="AJC581" s="131"/>
      <c r="AJD581" s="131"/>
      <c r="AJE581" s="131"/>
      <c r="AJF581" s="131"/>
      <c r="AJG581" s="131"/>
      <c r="AJH581" s="131"/>
      <c r="AJI581" s="131"/>
      <c r="AJJ581" s="131"/>
      <c r="AJK581" s="131"/>
      <c r="AJL581" s="131"/>
      <c r="AJM581" s="131"/>
      <c r="AJN581" s="131"/>
      <c r="AJO581" s="131"/>
      <c r="AJP581" s="131"/>
      <c r="AJQ581" s="131"/>
      <c r="AJR581" s="131"/>
      <c r="AJS581" s="131"/>
      <c r="AJT581" s="131"/>
      <c r="AJU581" s="131"/>
      <c r="AJV581" s="131"/>
      <c r="AJW581" s="131"/>
      <c r="AJX581" s="131"/>
      <c r="AJY581" s="131"/>
      <c r="AJZ581" s="131"/>
      <c r="AKA581" s="131"/>
      <c r="AKB581" s="131"/>
      <c r="AKC581" s="131"/>
      <c r="AKD581" s="131"/>
      <c r="AKE581" s="131"/>
      <c r="AKF581" s="131"/>
      <c r="AKG581" s="131"/>
      <c r="AKH581" s="131"/>
      <c r="AKI581" s="131"/>
      <c r="AKJ581" s="131"/>
      <c r="AKK581" s="131"/>
      <c r="AKL581" s="131"/>
      <c r="AKM581" s="131"/>
      <c r="AKN581" s="131"/>
      <c r="AKO581" s="131"/>
      <c r="AKP581" s="131"/>
      <c r="AKQ581" s="131"/>
      <c r="AKR581" s="131"/>
      <c r="AKS581" s="131"/>
      <c r="AKT581" s="131"/>
      <c r="AKU581" s="131"/>
      <c r="AKV581" s="131"/>
      <c r="AKW581" s="131"/>
      <c r="AKX581" s="131"/>
      <c r="AKY581" s="131"/>
      <c r="AKZ581" s="131"/>
      <c r="ALA581" s="131"/>
      <c r="ALB581" s="131"/>
      <c r="ALC581" s="131"/>
      <c r="ALD581" s="131"/>
      <c r="ALE581" s="131"/>
      <c r="ALF581" s="131"/>
      <c r="ALG581" s="131"/>
      <c r="ALH581" s="131"/>
      <c r="ALI581" s="131"/>
      <c r="ALJ581" s="131"/>
      <c r="ALK581" s="131"/>
      <c r="ALL581" s="131"/>
      <c r="ALM581" s="131"/>
      <c r="ALN581" s="131"/>
      <c r="ALO581" s="131"/>
      <c r="ALP581" s="131"/>
      <c r="ALQ581" s="131"/>
      <c r="ALR581" s="131"/>
      <c r="ALS581" s="131"/>
      <c r="ALT581" s="131"/>
      <c r="ALU581" s="131"/>
      <c r="ALV581" s="131"/>
      <c r="ALW581" s="131"/>
      <c r="ALX581" s="131"/>
      <c r="ALY581" s="131"/>
      <c r="ALZ581" s="131"/>
      <c r="AMA581" s="131"/>
      <c r="AMB581" s="131"/>
      <c r="AMC581" s="131"/>
      <c r="AMD581" s="131"/>
      <c r="AME581" s="131"/>
      <c r="AMF581" s="131"/>
      <c r="AMG581" s="131"/>
      <c r="AMH581" s="131"/>
      <c r="AMI581" s="131"/>
      <c r="AMJ581" s="131"/>
      <c r="AMK581" s="131"/>
      <c r="AML581" s="131"/>
      <c r="AMM581" s="131"/>
      <c r="AMN581" s="131"/>
      <c r="AMO581" s="131"/>
      <c r="AMP581" s="131"/>
      <c r="AMQ581" s="131"/>
      <c r="AMR581" s="131"/>
      <c r="AMS581" s="131"/>
      <c r="AMT581" s="131"/>
      <c r="AMU581" s="131"/>
      <c r="AMV581" s="131"/>
      <c r="AMW581" s="131"/>
      <c r="AMX581" s="131"/>
      <c r="AMY581" s="131"/>
      <c r="AMZ581" s="131"/>
      <c r="ANA581" s="131"/>
      <c r="ANB581" s="131"/>
      <c r="ANC581" s="131"/>
      <c r="AND581" s="131"/>
      <c r="ANE581" s="131"/>
      <c r="ANF581" s="131"/>
      <c r="ANG581" s="131"/>
      <c r="ANH581" s="131"/>
      <c r="ANI581" s="131"/>
      <c r="ANJ581" s="131"/>
      <c r="ANK581" s="131"/>
      <c r="ANL581" s="131"/>
      <c r="ANM581" s="131"/>
      <c r="ANN581" s="131"/>
      <c r="ANO581" s="131"/>
      <c r="ANP581" s="131"/>
      <c r="ANQ581" s="131"/>
      <c r="ANR581" s="131"/>
      <c r="ANS581" s="131"/>
      <c r="ANT581" s="131"/>
      <c r="ANU581" s="131"/>
      <c r="ANV581" s="131"/>
      <c r="ANW581" s="131"/>
      <c r="ANX581" s="131"/>
      <c r="ANY581" s="131"/>
      <c r="ANZ581" s="131"/>
      <c r="AOA581" s="131"/>
      <c r="AOB581" s="131"/>
      <c r="AOC581" s="131"/>
      <c r="AOD581" s="131"/>
      <c r="AOE581" s="131"/>
      <c r="AOF581" s="131"/>
      <c r="AOG581" s="131"/>
      <c r="AOH581" s="131"/>
      <c r="AOI581" s="131"/>
      <c r="AOJ581" s="131"/>
      <c r="AOK581" s="131"/>
      <c r="AOL581" s="131"/>
      <c r="AOM581" s="131"/>
      <c r="AON581" s="131"/>
      <c r="AOO581" s="131"/>
      <c r="AOP581" s="131"/>
      <c r="AOQ581" s="131"/>
      <c r="AOR581" s="131"/>
      <c r="AOS581" s="131"/>
      <c r="AOT581" s="131"/>
      <c r="AOU581" s="131"/>
      <c r="AOV581" s="131"/>
      <c r="AOW581" s="131"/>
      <c r="AOX581" s="131"/>
      <c r="AOY581" s="131"/>
      <c r="AOZ581" s="131"/>
      <c r="APA581" s="131"/>
      <c r="APB581" s="131"/>
      <c r="APC581" s="131"/>
      <c r="APD581" s="131"/>
      <c r="APE581" s="131"/>
      <c r="APF581" s="131"/>
      <c r="APG581" s="131"/>
      <c r="APH581" s="131"/>
      <c r="API581" s="131"/>
      <c r="APJ581" s="131"/>
      <c r="APK581" s="131"/>
      <c r="APL581" s="131"/>
      <c r="APM581" s="131"/>
      <c r="APN581" s="131"/>
      <c r="APO581" s="131"/>
      <c r="APP581" s="131"/>
      <c r="APQ581" s="131"/>
      <c r="APR581" s="131"/>
      <c r="APS581" s="131"/>
      <c r="APT581" s="131"/>
      <c r="APU581" s="131"/>
      <c r="APV581" s="131"/>
      <c r="APW581" s="131"/>
      <c r="APX581" s="131"/>
      <c r="APY581" s="131"/>
      <c r="APZ581" s="131"/>
      <c r="AQA581" s="131"/>
      <c r="AQB581" s="131"/>
      <c r="AQC581" s="131"/>
      <c r="AQD581" s="131"/>
      <c r="AQE581" s="131"/>
      <c r="AQF581" s="131"/>
      <c r="AQG581" s="131"/>
      <c r="AQH581" s="131"/>
      <c r="AQI581" s="131"/>
      <c r="AQJ581" s="131"/>
      <c r="AQK581" s="131"/>
      <c r="AQL581" s="131"/>
      <c r="AQM581" s="131"/>
      <c r="AQN581" s="131"/>
      <c r="AQO581" s="131"/>
      <c r="AQP581" s="131"/>
      <c r="AQQ581" s="131"/>
      <c r="AQR581" s="131"/>
      <c r="AQS581" s="131"/>
      <c r="AQT581" s="131"/>
      <c r="AQU581" s="131"/>
      <c r="AQV581" s="131"/>
      <c r="AQW581" s="131"/>
      <c r="AQX581" s="131"/>
      <c r="AQY581" s="131"/>
      <c r="AQZ581" s="131"/>
      <c r="ARA581" s="131"/>
      <c r="ARB581" s="131"/>
      <c r="ARC581" s="131"/>
      <c r="ARD581" s="131"/>
      <c r="ARE581" s="131"/>
      <c r="ARF581" s="131"/>
      <c r="ARG581" s="131"/>
      <c r="ARH581" s="131"/>
      <c r="ARI581" s="131"/>
      <c r="ARJ581" s="131"/>
      <c r="ARK581" s="131"/>
      <c r="ARL581" s="131"/>
      <c r="ARM581" s="131"/>
      <c r="ARN581" s="131"/>
      <c r="ARO581" s="131"/>
      <c r="ARP581" s="131"/>
      <c r="ARQ581" s="131"/>
      <c r="ARR581" s="131"/>
      <c r="ARS581" s="131"/>
      <c r="ART581" s="131"/>
      <c r="ARU581" s="131"/>
      <c r="ARV581" s="131"/>
      <c r="ARW581" s="131"/>
      <c r="ARX581" s="131"/>
      <c r="ARY581" s="131"/>
      <c r="ARZ581" s="131"/>
      <c r="ASA581" s="131"/>
      <c r="ASB581" s="131"/>
      <c r="ASC581" s="131"/>
      <c r="ASD581" s="131"/>
      <c r="ASE581" s="131"/>
      <c r="ASF581" s="131"/>
      <c r="ASG581" s="131"/>
      <c r="ASH581" s="131"/>
      <c r="ASI581" s="131"/>
      <c r="ASJ581" s="131"/>
      <c r="ASK581" s="131"/>
      <c r="ASL581" s="131"/>
      <c r="ASM581" s="131"/>
      <c r="ASN581" s="131"/>
      <c r="ASO581" s="131"/>
      <c r="ASP581" s="131"/>
      <c r="ASQ581" s="131"/>
      <c r="ASR581" s="131"/>
      <c r="ASS581" s="131"/>
      <c r="AST581" s="131"/>
      <c r="ASU581" s="131"/>
      <c r="ASV581" s="131"/>
      <c r="ASW581" s="131"/>
      <c r="ASX581" s="131"/>
      <c r="ASY581" s="131"/>
      <c r="ASZ581" s="131"/>
      <c r="ATA581" s="131"/>
      <c r="ATB581" s="131"/>
      <c r="ATC581" s="131"/>
      <c r="ATD581" s="131"/>
      <c r="ATE581" s="131"/>
      <c r="ATF581" s="131"/>
      <c r="ATG581" s="131"/>
      <c r="ATH581" s="131"/>
      <c r="ATI581" s="131"/>
      <c r="ATJ581" s="131"/>
      <c r="ATK581" s="131"/>
      <c r="ATL581" s="131"/>
      <c r="ATM581" s="131"/>
      <c r="ATN581" s="131"/>
      <c r="ATO581" s="131"/>
      <c r="ATP581" s="131"/>
      <c r="ATQ581" s="131"/>
      <c r="ATR581" s="131"/>
      <c r="ATS581" s="131"/>
      <c r="ATT581" s="131"/>
      <c r="ATU581" s="131"/>
      <c r="ATV581" s="131"/>
      <c r="ATW581" s="131"/>
      <c r="ATX581" s="131"/>
      <c r="ATY581" s="131"/>
      <c r="ATZ581" s="131"/>
      <c r="AUA581" s="131"/>
      <c r="AUB581" s="131"/>
      <c r="AUC581" s="131"/>
      <c r="AUD581" s="131"/>
      <c r="AUE581" s="131"/>
      <c r="AUF581" s="131"/>
      <c r="AUG581" s="131"/>
      <c r="AUH581" s="131"/>
      <c r="AUI581" s="131"/>
      <c r="AUJ581" s="131"/>
      <c r="AUK581" s="131"/>
      <c r="AUL581" s="131"/>
      <c r="AUM581" s="131"/>
      <c r="AUN581" s="131"/>
      <c r="AUO581" s="131"/>
      <c r="AUP581" s="131"/>
      <c r="AUQ581" s="131"/>
      <c r="AUR581" s="131"/>
      <c r="AUS581" s="131"/>
      <c r="AUT581" s="131"/>
      <c r="AUU581" s="131"/>
      <c r="AUV581" s="131"/>
      <c r="AUW581" s="131"/>
      <c r="AUX581" s="131"/>
      <c r="AUY581" s="131"/>
      <c r="AUZ581" s="131"/>
      <c r="AVA581" s="131"/>
      <c r="AVB581" s="131"/>
      <c r="AVC581" s="131"/>
      <c r="AVD581" s="131"/>
      <c r="AVE581" s="131"/>
      <c r="AVF581" s="131"/>
      <c r="AVG581" s="131"/>
      <c r="AVH581" s="131"/>
      <c r="AVI581" s="131"/>
      <c r="AVJ581" s="131"/>
      <c r="AVK581" s="131"/>
      <c r="AVL581" s="131"/>
      <c r="AVM581" s="131"/>
      <c r="AVN581" s="131"/>
      <c r="AVO581" s="131"/>
      <c r="AVP581" s="131"/>
      <c r="AVQ581" s="131"/>
      <c r="AVR581" s="131"/>
      <c r="AVS581" s="131"/>
      <c r="AVT581" s="131"/>
      <c r="AVU581" s="131"/>
      <c r="AVV581" s="131"/>
      <c r="AVW581" s="131"/>
      <c r="AVX581" s="131"/>
      <c r="AVY581" s="131"/>
      <c r="AVZ581" s="131"/>
      <c r="AWA581" s="131"/>
      <c r="AWB581" s="131"/>
      <c r="AWC581" s="131"/>
      <c r="AWD581" s="131"/>
      <c r="AWE581" s="131"/>
      <c r="AWF581" s="131"/>
      <c r="AWG581" s="131"/>
      <c r="AWH581" s="131"/>
      <c r="AWI581" s="131"/>
      <c r="AWJ581" s="131"/>
      <c r="AWK581" s="131"/>
      <c r="AWL581" s="131"/>
      <c r="AWM581" s="131"/>
      <c r="AWN581" s="131"/>
      <c r="AWO581" s="131"/>
      <c r="AWP581" s="131"/>
      <c r="AWQ581" s="131"/>
      <c r="AWR581" s="131"/>
      <c r="AWS581" s="131"/>
      <c r="AWT581" s="131"/>
      <c r="AWU581" s="131"/>
      <c r="AWV581" s="131"/>
      <c r="AWW581" s="131"/>
      <c r="AWX581" s="131"/>
      <c r="AWY581" s="131"/>
      <c r="AWZ581" s="131"/>
      <c r="AXA581" s="131"/>
      <c r="AXB581" s="131"/>
      <c r="AXC581" s="131"/>
      <c r="AXD581" s="131"/>
      <c r="AXE581" s="131"/>
      <c r="AXF581" s="131"/>
      <c r="AXG581" s="131"/>
      <c r="AXH581" s="131"/>
      <c r="AXI581" s="131"/>
      <c r="AXJ581" s="131"/>
      <c r="AXK581" s="131"/>
      <c r="AXL581" s="131"/>
      <c r="AXM581" s="131"/>
      <c r="AXN581" s="131"/>
      <c r="AXO581" s="131"/>
      <c r="AXP581" s="131"/>
      <c r="AXQ581" s="131"/>
      <c r="AXR581" s="131"/>
      <c r="AXS581" s="131"/>
      <c r="AXT581" s="131"/>
      <c r="AXU581" s="131"/>
      <c r="AXV581" s="131"/>
      <c r="AXW581" s="131"/>
      <c r="AXX581" s="131"/>
    </row>
    <row r="582" spans="1:1324" s="106" customFormat="1" ht="15.75" hidden="1" customHeight="1" x14ac:dyDescent="0.2">
      <c r="A582" s="13" t="s">
        <v>2746</v>
      </c>
      <c r="B582" s="13" t="s">
        <v>1413</v>
      </c>
      <c r="C582" s="63" t="s">
        <v>3265</v>
      </c>
      <c r="D582" s="19" t="s">
        <v>1201</v>
      </c>
      <c r="E582" s="9">
        <v>41367</v>
      </c>
      <c r="F582" s="30" t="s">
        <v>1167</v>
      </c>
      <c r="G582" s="30" t="s">
        <v>1186</v>
      </c>
      <c r="H582" s="30">
        <v>42423</v>
      </c>
      <c r="I582" s="30" t="s">
        <v>1065</v>
      </c>
      <c r="J582" s="173"/>
      <c r="K582" s="84" t="s">
        <v>1276</v>
      </c>
      <c r="L582" s="87">
        <v>1</v>
      </c>
      <c r="M582" s="87">
        <v>1</v>
      </c>
      <c r="N582" s="84" t="s">
        <v>326</v>
      </c>
      <c r="O582" s="87">
        <v>1</v>
      </c>
      <c r="P582" s="84" t="s">
        <v>326</v>
      </c>
      <c r="Q582" s="87">
        <v>1</v>
      </c>
      <c r="R582" s="84" t="s">
        <v>326</v>
      </c>
      <c r="S582" s="87">
        <v>1</v>
      </c>
      <c r="T582" s="84" t="s">
        <v>49</v>
      </c>
      <c r="U582" s="87">
        <v>1</v>
      </c>
      <c r="V582" s="87">
        <v>1</v>
      </c>
      <c r="W582" s="87">
        <v>0</v>
      </c>
      <c r="X582" s="87">
        <v>0</v>
      </c>
      <c r="Y582" s="87">
        <v>0</v>
      </c>
      <c r="Z582" s="87">
        <v>0</v>
      </c>
      <c r="AA582" s="87">
        <v>0</v>
      </c>
      <c r="AB582" s="87">
        <v>0</v>
      </c>
      <c r="AC582" s="87">
        <v>0</v>
      </c>
      <c r="AD582" s="87">
        <v>0</v>
      </c>
      <c r="AE582" s="87">
        <v>0</v>
      </c>
      <c r="AF582" s="103"/>
      <c r="AG582" s="131"/>
      <c r="AH582" s="131"/>
      <c r="AI582" s="131"/>
      <c r="AJ582" s="131"/>
      <c r="AK582" s="131"/>
      <c r="AL582" s="131"/>
      <c r="AM582" s="131"/>
      <c r="AN582" s="131"/>
      <c r="AO582" s="131"/>
      <c r="AP582" s="131"/>
      <c r="AQ582" s="131"/>
      <c r="AR582" s="131"/>
      <c r="AS582" s="131"/>
      <c r="AT582" s="131"/>
      <c r="AU582" s="131"/>
      <c r="AV582" s="131"/>
      <c r="AW582" s="131"/>
      <c r="AX582" s="131"/>
      <c r="AY582" s="131"/>
      <c r="AZ582" s="131"/>
      <c r="BA582" s="131"/>
      <c r="BB582" s="131"/>
      <c r="BC582" s="131"/>
      <c r="BD582" s="131"/>
      <c r="BE582" s="131"/>
      <c r="BF582" s="131"/>
      <c r="BG582" s="131"/>
      <c r="BH582" s="131"/>
      <c r="BI582" s="131"/>
      <c r="BJ582" s="131"/>
      <c r="BK582" s="131"/>
      <c r="BL582" s="131"/>
      <c r="BM582" s="131"/>
      <c r="BN582" s="131"/>
      <c r="BO582" s="131"/>
      <c r="BP582" s="131"/>
      <c r="BQ582" s="131"/>
      <c r="BR582" s="131"/>
      <c r="BS582" s="131"/>
      <c r="BT582" s="131"/>
      <c r="BU582" s="131"/>
      <c r="BV582" s="131"/>
      <c r="BW582" s="131"/>
      <c r="BX582" s="131"/>
      <c r="BY582" s="131"/>
      <c r="BZ582" s="131"/>
      <c r="CA582" s="131"/>
      <c r="CB582" s="131"/>
      <c r="CC582" s="131"/>
      <c r="CD582" s="131"/>
      <c r="CE582" s="131"/>
      <c r="CF582" s="131"/>
      <c r="CG582" s="131"/>
      <c r="CH582" s="131"/>
      <c r="CI582" s="131"/>
      <c r="CJ582" s="131"/>
      <c r="CK582" s="131"/>
      <c r="CL582" s="131"/>
      <c r="CM582" s="131"/>
      <c r="CN582" s="131"/>
      <c r="CO582" s="131"/>
      <c r="CP582" s="131"/>
      <c r="CQ582" s="131"/>
      <c r="CR582" s="131"/>
      <c r="CS582" s="131"/>
      <c r="CT582" s="131"/>
      <c r="CU582" s="131"/>
      <c r="CV582" s="131"/>
      <c r="CW582" s="131"/>
      <c r="CX582" s="131"/>
      <c r="CY582" s="131"/>
      <c r="CZ582" s="131"/>
      <c r="DA582" s="131"/>
      <c r="DB582" s="131"/>
      <c r="DC582" s="131"/>
      <c r="DD582" s="131"/>
      <c r="DE582" s="131"/>
      <c r="DF582" s="131"/>
      <c r="DG582" s="131"/>
      <c r="DH582" s="131"/>
      <c r="DI582" s="131"/>
      <c r="DJ582" s="131"/>
      <c r="DK582" s="131"/>
      <c r="DL582" s="131"/>
      <c r="DM582" s="131"/>
      <c r="DN582" s="131"/>
      <c r="DO582" s="131"/>
      <c r="DP582" s="131"/>
      <c r="DQ582" s="131"/>
      <c r="DR582" s="131"/>
      <c r="DS582" s="131"/>
      <c r="DT582" s="131"/>
      <c r="DU582" s="131"/>
      <c r="DV582" s="131"/>
      <c r="DW582" s="131"/>
      <c r="DX582" s="131"/>
      <c r="DY582" s="131"/>
      <c r="DZ582" s="131"/>
      <c r="EA582" s="131"/>
      <c r="EB582" s="131"/>
      <c r="EC582" s="131"/>
      <c r="ED582" s="131"/>
      <c r="EE582" s="131"/>
      <c r="EF582" s="131"/>
      <c r="EG582" s="131"/>
      <c r="EH582" s="131"/>
      <c r="EI582" s="131"/>
      <c r="EJ582" s="131"/>
      <c r="EK582" s="131"/>
      <c r="EL582" s="131"/>
      <c r="EM582" s="131"/>
      <c r="EN582" s="131"/>
      <c r="EO582" s="131"/>
      <c r="EP582" s="131"/>
      <c r="EQ582" s="131"/>
      <c r="ER582" s="131"/>
      <c r="ES582" s="131"/>
      <c r="ET582" s="131"/>
      <c r="EU582" s="131"/>
      <c r="EV582" s="131"/>
      <c r="EW582" s="131"/>
      <c r="EX582" s="131"/>
      <c r="EY582" s="131"/>
      <c r="EZ582" s="131"/>
      <c r="FA582" s="131"/>
      <c r="FB582" s="131"/>
      <c r="FC582" s="131"/>
      <c r="FD582" s="131"/>
      <c r="FE582" s="131"/>
      <c r="FF582" s="131"/>
      <c r="FG582" s="131"/>
      <c r="FH582" s="131"/>
      <c r="FI582" s="131"/>
      <c r="FJ582" s="131"/>
      <c r="FK582" s="131"/>
      <c r="FL582" s="131"/>
      <c r="FM582" s="131"/>
      <c r="FN582" s="131"/>
      <c r="FO582" s="131"/>
      <c r="FP582" s="131"/>
      <c r="FQ582" s="131"/>
      <c r="FR582" s="131"/>
      <c r="FS582" s="131"/>
      <c r="FT582" s="131"/>
      <c r="FU582" s="131"/>
      <c r="FV582" s="131"/>
      <c r="FW582" s="131"/>
      <c r="FX582" s="131"/>
      <c r="FY582" s="131"/>
      <c r="FZ582" s="131"/>
      <c r="GA582" s="131"/>
      <c r="GB582" s="131"/>
      <c r="GC582" s="131"/>
      <c r="GD582" s="131"/>
      <c r="GE582" s="131"/>
      <c r="GF582" s="131"/>
      <c r="GG582" s="131"/>
      <c r="GH582" s="131"/>
      <c r="GI582" s="131"/>
      <c r="GJ582" s="131"/>
      <c r="GK582" s="131"/>
      <c r="GL582" s="131"/>
      <c r="GM582" s="131"/>
      <c r="GN582" s="131"/>
      <c r="GO582" s="131"/>
      <c r="GP582" s="131"/>
      <c r="GQ582" s="131"/>
      <c r="GR582" s="131"/>
      <c r="GS582" s="131"/>
      <c r="GT582" s="131"/>
      <c r="GU582" s="131"/>
      <c r="GV582" s="131"/>
      <c r="GW582" s="131"/>
      <c r="GX582" s="131"/>
      <c r="GY582" s="131"/>
      <c r="GZ582" s="131"/>
      <c r="HA582" s="131"/>
      <c r="HB582" s="131"/>
      <c r="HC582" s="131"/>
      <c r="HD582" s="131"/>
      <c r="HE582" s="131"/>
      <c r="HF582" s="131"/>
      <c r="HG582" s="131"/>
      <c r="HH582" s="131"/>
      <c r="HI582" s="131"/>
      <c r="HJ582" s="131"/>
      <c r="HK582" s="131"/>
      <c r="HL582" s="131"/>
      <c r="HM582" s="131"/>
      <c r="HN582" s="131"/>
      <c r="HO582" s="131"/>
      <c r="HP582" s="131"/>
      <c r="HQ582" s="131"/>
      <c r="HR582" s="131"/>
      <c r="HS582" s="131"/>
      <c r="HT582" s="131"/>
      <c r="HU582" s="131"/>
      <c r="HV582" s="131"/>
      <c r="HW582" s="131"/>
      <c r="HX582" s="131"/>
      <c r="HY582" s="131"/>
      <c r="HZ582" s="131"/>
      <c r="IA582" s="131"/>
      <c r="IB582" s="131"/>
      <c r="IC582" s="131"/>
      <c r="ID582" s="131"/>
      <c r="IE582" s="131"/>
      <c r="IF582" s="131"/>
      <c r="IG582" s="131"/>
      <c r="IH582" s="131"/>
      <c r="II582" s="131"/>
      <c r="IJ582" s="131"/>
      <c r="IK582" s="131"/>
      <c r="IL582" s="131"/>
      <c r="IM582" s="131"/>
      <c r="IN582" s="131"/>
      <c r="IO582" s="131"/>
      <c r="IP582" s="131"/>
      <c r="IQ582" s="131"/>
      <c r="IR582" s="131"/>
      <c r="IS582" s="131"/>
      <c r="IT582" s="131"/>
      <c r="IU582" s="131"/>
      <c r="IV582" s="131"/>
      <c r="IW582" s="131"/>
      <c r="IX582" s="131"/>
      <c r="IY582" s="131"/>
      <c r="IZ582" s="131"/>
      <c r="JA582" s="131"/>
      <c r="JB582" s="131"/>
      <c r="JC582" s="131"/>
      <c r="JD582" s="131"/>
      <c r="JE582" s="131"/>
      <c r="JF582" s="131"/>
      <c r="JG582" s="131"/>
      <c r="JH582" s="131"/>
      <c r="JI582" s="131"/>
      <c r="JJ582" s="131"/>
      <c r="JK582" s="131"/>
      <c r="JL582" s="131"/>
      <c r="JM582" s="131"/>
      <c r="JN582" s="131"/>
      <c r="JO582" s="131"/>
      <c r="JP582" s="131"/>
      <c r="JQ582" s="131"/>
      <c r="JR582" s="131"/>
      <c r="JS582" s="131"/>
      <c r="JT582" s="131"/>
      <c r="JU582" s="131"/>
      <c r="JV582" s="131"/>
      <c r="JW582" s="131"/>
      <c r="JX582" s="131"/>
      <c r="JY582" s="131"/>
      <c r="JZ582" s="131"/>
      <c r="KA582" s="131"/>
      <c r="KB582" s="131"/>
      <c r="KC582" s="131"/>
      <c r="KD582" s="131"/>
      <c r="KE582" s="131"/>
      <c r="KF582" s="131"/>
      <c r="KG582" s="131"/>
      <c r="KH582" s="131"/>
      <c r="KI582" s="131"/>
      <c r="KJ582" s="131"/>
      <c r="KK582" s="131"/>
      <c r="KL582" s="131"/>
      <c r="KM582" s="131"/>
      <c r="KN582" s="131"/>
      <c r="KO582" s="131"/>
      <c r="KP582" s="131"/>
      <c r="KQ582" s="131"/>
      <c r="KR582" s="131"/>
      <c r="KS582" s="131"/>
      <c r="KT582" s="131"/>
      <c r="KU582" s="131"/>
      <c r="KV582" s="131"/>
      <c r="KW582" s="131"/>
      <c r="KX582" s="131"/>
      <c r="KY582" s="131"/>
      <c r="KZ582" s="131"/>
      <c r="LA582" s="131"/>
      <c r="LB582" s="131"/>
      <c r="LC582" s="131"/>
      <c r="LD582" s="131"/>
      <c r="LE582" s="131"/>
      <c r="LF582" s="131"/>
      <c r="LG582" s="131"/>
      <c r="LH582" s="131"/>
      <c r="LI582" s="131"/>
      <c r="LJ582" s="131"/>
      <c r="LK582" s="131"/>
      <c r="LL582" s="131"/>
      <c r="LM582" s="131"/>
      <c r="LN582" s="131"/>
      <c r="LO582" s="131"/>
      <c r="LP582" s="131"/>
      <c r="LQ582" s="131"/>
      <c r="LR582" s="131"/>
      <c r="LS582" s="131"/>
      <c r="LT582" s="131"/>
      <c r="LU582" s="131"/>
      <c r="LV582" s="131"/>
      <c r="LW582" s="131"/>
      <c r="LX582" s="131"/>
      <c r="LY582" s="131"/>
      <c r="LZ582" s="131"/>
      <c r="MA582" s="131"/>
      <c r="MB582" s="131"/>
      <c r="MC582" s="131"/>
      <c r="MD582" s="131"/>
      <c r="ME582" s="131"/>
      <c r="MF582" s="131"/>
      <c r="MG582" s="131"/>
      <c r="MH582" s="131"/>
      <c r="MI582" s="131"/>
      <c r="MJ582" s="131"/>
      <c r="MK582" s="131"/>
      <c r="ML582" s="131"/>
      <c r="MM582" s="131"/>
      <c r="MN582" s="131"/>
      <c r="MO582" s="131"/>
      <c r="MP582" s="131"/>
      <c r="MQ582" s="131"/>
      <c r="MR582" s="131"/>
      <c r="MS582" s="131"/>
      <c r="MT582" s="131"/>
      <c r="MU582" s="131"/>
      <c r="MV582" s="131"/>
      <c r="MW582" s="131"/>
      <c r="MX582" s="131"/>
      <c r="MY582" s="131"/>
      <c r="MZ582" s="131"/>
      <c r="NA582" s="131"/>
      <c r="NB582" s="131"/>
      <c r="NC582" s="131"/>
      <c r="ND582" s="131"/>
      <c r="NE582" s="131"/>
      <c r="NF582" s="131"/>
      <c r="NG582" s="131"/>
      <c r="NH582" s="131"/>
      <c r="NI582" s="131"/>
      <c r="NJ582" s="131"/>
      <c r="NK582" s="131"/>
      <c r="NL582" s="131"/>
      <c r="NM582" s="131"/>
      <c r="NN582" s="131"/>
      <c r="NO582" s="131"/>
      <c r="NP582" s="131"/>
      <c r="NQ582" s="131"/>
      <c r="NR582" s="131"/>
      <c r="NS582" s="131"/>
      <c r="NT582" s="131"/>
      <c r="NU582" s="131"/>
      <c r="NV582" s="131"/>
      <c r="NW582" s="131"/>
      <c r="NX582" s="131"/>
      <c r="NY582" s="131"/>
      <c r="NZ582" s="131"/>
      <c r="OA582" s="131"/>
      <c r="OB582" s="131"/>
      <c r="OC582" s="131"/>
      <c r="OD582" s="131"/>
      <c r="OE582" s="131"/>
      <c r="OF582" s="131"/>
      <c r="OG582" s="131"/>
      <c r="OH582" s="131"/>
      <c r="OI582" s="131"/>
      <c r="OJ582" s="131"/>
      <c r="OK582" s="131"/>
      <c r="OL582" s="131"/>
      <c r="OM582" s="131"/>
      <c r="ON582" s="131"/>
      <c r="OO582" s="131"/>
      <c r="OP582" s="131"/>
      <c r="OQ582" s="131"/>
      <c r="OR582" s="131"/>
      <c r="OS582" s="131"/>
      <c r="OT582" s="131"/>
      <c r="OU582" s="131"/>
      <c r="OV582" s="131"/>
      <c r="OW582" s="131"/>
      <c r="OX582" s="131"/>
      <c r="OY582" s="131"/>
      <c r="OZ582" s="131"/>
      <c r="PA582" s="131"/>
      <c r="PB582" s="131"/>
      <c r="PC582" s="131"/>
      <c r="PD582" s="131"/>
      <c r="PE582" s="131"/>
      <c r="PF582" s="131"/>
      <c r="PG582" s="131"/>
      <c r="PH582" s="131"/>
      <c r="PI582" s="131"/>
      <c r="PJ582" s="131"/>
      <c r="PK582" s="131"/>
      <c r="PL582" s="131"/>
      <c r="PM582" s="131"/>
      <c r="PN582" s="131"/>
      <c r="PO582" s="131"/>
      <c r="PP582" s="131"/>
      <c r="PQ582" s="131"/>
      <c r="PR582" s="131"/>
      <c r="PS582" s="131"/>
      <c r="PT582" s="131"/>
      <c r="PU582" s="131"/>
      <c r="PV582" s="131"/>
      <c r="PW582" s="131"/>
      <c r="PX582" s="131"/>
      <c r="PY582" s="131"/>
      <c r="PZ582" s="131"/>
      <c r="QA582" s="131"/>
      <c r="QB582" s="131"/>
      <c r="QC582" s="131"/>
      <c r="QD582" s="131"/>
      <c r="QE582" s="131"/>
      <c r="QF582" s="131"/>
      <c r="QG582" s="131"/>
      <c r="QH582" s="131"/>
      <c r="QI582" s="131"/>
      <c r="QJ582" s="131"/>
      <c r="QK582" s="131"/>
      <c r="QL582" s="131"/>
      <c r="QM582" s="131"/>
      <c r="QN582" s="131"/>
      <c r="QO582" s="131"/>
      <c r="QP582" s="131"/>
      <c r="QQ582" s="131"/>
      <c r="QR582" s="131"/>
      <c r="QS582" s="131"/>
      <c r="QT582" s="131"/>
      <c r="QU582" s="131"/>
      <c r="QV582" s="131"/>
      <c r="QW582" s="131"/>
      <c r="QX582" s="131"/>
      <c r="QY582" s="131"/>
      <c r="QZ582" s="131"/>
      <c r="RA582" s="131"/>
      <c r="RB582" s="131"/>
      <c r="RC582" s="131"/>
      <c r="RD582" s="131"/>
      <c r="RE582" s="131"/>
      <c r="RF582" s="131"/>
      <c r="RG582" s="131"/>
      <c r="RH582" s="131"/>
      <c r="RI582" s="131"/>
      <c r="RJ582" s="131"/>
      <c r="RK582" s="131"/>
      <c r="RL582" s="131"/>
      <c r="RM582" s="131"/>
      <c r="RN582" s="131"/>
      <c r="RO582" s="131"/>
      <c r="RP582" s="131"/>
      <c r="RQ582" s="131"/>
      <c r="RR582" s="131"/>
      <c r="RS582" s="131"/>
      <c r="RT582" s="131"/>
      <c r="RU582" s="131"/>
      <c r="RV582" s="131"/>
      <c r="RW582" s="131"/>
      <c r="RX582" s="131"/>
      <c r="RY582" s="131"/>
      <c r="RZ582" s="131"/>
      <c r="SA582" s="131"/>
      <c r="SB582" s="131"/>
      <c r="SC582" s="131"/>
      <c r="SD582" s="131"/>
      <c r="SE582" s="131"/>
      <c r="SF582" s="131"/>
      <c r="SG582" s="131"/>
      <c r="SH582" s="131"/>
      <c r="SI582" s="131"/>
      <c r="SJ582" s="131"/>
      <c r="SK582" s="131"/>
      <c r="SL582" s="131"/>
      <c r="SM582" s="131"/>
      <c r="SN582" s="131"/>
      <c r="SO582" s="131"/>
      <c r="SP582" s="131"/>
      <c r="SQ582" s="131"/>
      <c r="SR582" s="131"/>
      <c r="SS582" s="131"/>
      <c r="ST582" s="131"/>
      <c r="SU582" s="131"/>
      <c r="SV582" s="131"/>
      <c r="SW582" s="131"/>
      <c r="SX582" s="131"/>
      <c r="SY582" s="131"/>
      <c r="SZ582" s="131"/>
      <c r="TA582" s="131"/>
      <c r="TB582" s="131"/>
      <c r="TC582" s="131"/>
      <c r="TD582" s="131"/>
      <c r="TE582" s="131"/>
      <c r="TF582" s="131"/>
      <c r="TG582" s="131"/>
      <c r="TH582" s="131"/>
      <c r="TI582" s="131"/>
      <c r="TJ582" s="131"/>
      <c r="TK582" s="131"/>
      <c r="TL582" s="131"/>
      <c r="TM582" s="131"/>
      <c r="TN582" s="131"/>
      <c r="TO582" s="131"/>
      <c r="TP582" s="131"/>
      <c r="TQ582" s="131"/>
      <c r="TR582" s="131"/>
      <c r="TS582" s="131"/>
      <c r="TT582" s="131"/>
      <c r="TU582" s="131"/>
      <c r="TV582" s="131"/>
      <c r="TW582" s="131"/>
      <c r="TX582" s="131"/>
      <c r="TY582" s="131"/>
      <c r="TZ582" s="131"/>
      <c r="UA582" s="131"/>
      <c r="UB582" s="131"/>
      <c r="UC582" s="131"/>
      <c r="UD582" s="131"/>
      <c r="UE582" s="131"/>
      <c r="UF582" s="131"/>
      <c r="UG582" s="131"/>
      <c r="UH582" s="131"/>
      <c r="UI582" s="131"/>
      <c r="UJ582" s="131"/>
      <c r="UK582" s="131"/>
      <c r="UL582" s="131"/>
      <c r="UM582" s="131"/>
      <c r="UN582" s="131"/>
      <c r="UO582" s="131"/>
      <c r="UP582" s="131"/>
      <c r="UQ582" s="131"/>
      <c r="UR582" s="131"/>
      <c r="US582" s="131"/>
      <c r="UT582" s="131"/>
      <c r="UU582" s="131"/>
      <c r="UV582" s="131"/>
      <c r="UW582" s="131"/>
      <c r="UX582" s="131"/>
      <c r="UY582" s="131"/>
      <c r="UZ582" s="131"/>
      <c r="VA582" s="131"/>
      <c r="VB582" s="131"/>
      <c r="VC582" s="131"/>
      <c r="VD582" s="131"/>
      <c r="VE582" s="131"/>
      <c r="VF582" s="131"/>
      <c r="VG582" s="131"/>
      <c r="VH582" s="131"/>
      <c r="VI582" s="131"/>
      <c r="VJ582" s="131"/>
      <c r="VK582" s="131"/>
      <c r="VL582" s="131"/>
      <c r="VM582" s="131"/>
      <c r="VN582" s="131"/>
      <c r="VO582" s="131"/>
      <c r="VP582" s="131"/>
      <c r="VQ582" s="131"/>
      <c r="VR582" s="131"/>
      <c r="VS582" s="131"/>
      <c r="VT582" s="131"/>
      <c r="VU582" s="131"/>
      <c r="VV582" s="131"/>
      <c r="VW582" s="131"/>
      <c r="VX582" s="131"/>
      <c r="VY582" s="131"/>
      <c r="VZ582" s="131"/>
      <c r="WA582" s="131"/>
      <c r="WB582" s="131"/>
      <c r="WC582" s="131"/>
      <c r="WD582" s="131"/>
      <c r="WE582" s="131"/>
      <c r="WF582" s="131"/>
      <c r="WG582" s="131"/>
      <c r="WH582" s="131"/>
      <c r="WI582" s="131"/>
      <c r="WJ582" s="131"/>
      <c r="WK582" s="131"/>
      <c r="WL582" s="131"/>
      <c r="WM582" s="131"/>
      <c r="WN582" s="131"/>
      <c r="WO582" s="131"/>
      <c r="WP582" s="131"/>
      <c r="WQ582" s="131"/>
      <c r="WR582" s="131"/>
      <c r="WS582" s="131"/>
      <c r="WT582" s="131"/>
      <c r="WU582" s="131"/>
      <c r="WV582" s="131"/>
      <c r="WW582" s="131"/>
      <c r="WX582" s="131"/>
      <c r="WY582" s="131"/>
      <c r="WZ582" s="131"/>
      <c r="XA582" s="131"/>
      <c r="XB582" s="131"/>
      <c r="XC582" s="131"/>
      <c r="XD582" s="131"/>
      <c r="XE582" s="131"/>
      <c r="XF582" s="131"/>
      <c r="XG582" s="131"/>
      <c r="XH582" s="131"/>
      <c r="XI582" s="131"/>
      <c r="XJ582" s="131"/>
      <c r="XK582" s="131"/>
      <c r="XL582" s="131"/>
      <c r="XM582" s="131"/>
      <c r="XN582" s="131"/>
      <c r="XO582" s="131"/>
      <c r="XP582" s="131"/>
      <c r="XQ582" s="131"/>
      <c r="XR582" s="131"/>
      <c r="XS582" s="131"/>
      <c r="XT582" s="131"/>
      <c r="XU582" s="131"/>
      <c r="XV582" s="131"/>
      <c r="XW582" s="131"/>
      <c r="XX582" s="131"/>
      <c r="XY582" s="131"/>
      <c r="XZ582" s="131"/>
      <c r="YA582" s="131"/>
      <c r="YB582" s="131"/>
      <c r="YC582" s="131"/>
      <c r="YD582" s="131"/>
      <c r="YE582" s="131"/>
      <c r="YF582" s="131"/>
      <c r="YG582" s="131"/>
      <c r="YH582" s="131"/>
      <c r="YI582" s="131"/>
      <c r="YJ582" s="131"/>
      <c r="YK582" s="131"/>
      <c r="YL582" s="131"/>
      <c r="YM582" s="131"/>
      <c r="YN582" s="131"/>
      <c r="YO582" s="131"/>
      <c r="YP582" s="131"/>
      <c r="YQ582" s="131"/>
      <c r="YR582" s="131"/>
      <c r="YS582" s="131"/>
      <c r="YT582" s="131"/>
      <c r="YU582" s="131"/>
      <c r="YV582" s="131"/>
      <c r="YW582" s="131"/>
      <c r="YX582" s="131"/>
      <c r="YY582" s="131"/>
      <c r="YZ582" s="131"/>
      <c r="ZA582" s="131"/>
      <c r="ZB582" s="131"/>
      <c r="ZC582" s="131"/>
      <c r="ZD582" s="131"/>
      <c r="ZE582" s="131"/>
      <c r="ZF582" s="131"/>
      <c r="ZG582" s="131"/>
      <c r="ZH582" s="131"/>
      <c r="ZI582" s="131"/>
      <c r="ZJ582" s="131"/>
      <c r="ZK582" s="131"/>
      <c r="ZL582" s="131"/>
      <c r="ZM582" s="131"/>
      <c r="ZN582" s="131"/>
      <c r="ZO582" s="131"/>
      <c r="ZP582" s="131"/>
      <c r="ZQ582" s="131"/>
      <c r="ZR582" s="131"/>
      <c r="ZS582" s="131"/>
      <c r="ZT582" s="131"/>
      <c r="ZU582" s="131"/>
      <c r="ZV582" s="131"/>
      <c r="ZW582" s="131"/>
      <c r="ZX582" s="131"/>
      <c r="ZY582" s="131"/>
      <c r="ZZ582" s="131"/>
      <c r="AAA582" s="131"/>
      <c r="AAB582" s="131"/>
      <c r="AAC582" s="131"/>
      <c r="AAD582" s="131"/>
      <c r="AAE582" s="131"/>
      <c r="AAF582" s="131"/>
      <c r="AAG582" s="131"/>
      <c r="AAH582" s="131"/>
      <c r="AAI582" s="131"/>
      <c r="AAJ582" s="131"/>
      <c r="AAK582" s="131"/>
      <c r="AAL582" s="131"/>
      <c r="AAM582" s="131"/>
      <c r="AAN582" s="131"/>
      <c r="AAO582" s="131"/>
      <c r="AAP582" s="131"/>
      <c r="AAQ582" s="131"/>
      <c r="AAR582" s="131"/>
      <c r="AAS582" s="131"/>
      <c r="AAT582" s="131"/>
      <c r="AAU582" s="131"/>
      <c r="AAV582" s="131"/>
      <c r="AAW582" s="131"/>
      <c r="AAX582" s="131"/>
      <c r="AAY582" s="131"/>
      <c r="AAZ582" s="131"/>
      <c r="ABA582" s="131"/>
      <c r="ABB582" s="131"/>
      <c r="ABC582" s="131"/>
      <c r="ABD582" s="131"/>
      <c r="ABE582" s="131"/>
      <c r="ABF582" s="131"/>
      <c r="ABG582" s="131"/>
      <c r="ABH582" s="131"/>
      <c r="ABI582" s="131"/>
      <c r="ABJ582" s="131"/>
      <c r="ABK582" s="131"/>
      <c r="ABL582" s="131"/>
      <c r="ABM582" s="131"/>
      <c r="ABN582" s="131"/>
      <c r="ABO582" s="131"/>
      <c r="ABP582" s="131"/>
      <c r="ABQ582" s="131"/>
      <c r="ABR582" s="131"/>
      <c r="ABS582" s="131"/>
      <c r="ABT582" s="131"/>
      <c r="ABU582" s="131"/>
      <c r="ABV582" s="131"/>
      <c r="ABW582" s="131"/>
      <c r="ABX582" s="131"/>
      <c r="ABY582" s="131"/>
      <c r="ABZ582" s="131"/>
      <c r="ACA582" s="131"/>
      <c r="ACB582" s="131"/>
      <c r="ACC582" s="131"/>
      <c r="ACD582" s="131"/>
      <c r="ACE582" s="131"/>
      <c r="ACF582" s="131"/>
      <c r="ACG582" s="131"/>
      <c r="ACH582" s="131"/>
      <c r="ACI582" s="131"/>
      <c r="ACJ582" s="131"/>
      <c r="ACK582" s="131"/>
      <c r="ACL582" s="131"/>
      <c r="ACM582" s="131"/>
      <c r="ACN582" s="131"/>
      <c r="ACO582" s="131"/>
      <c r="ACP582" s="131"/>
      <c r="ACQ582" s="131"/>
      <c r="ACR582" s="131"/>
      <c r="ACS582" s="131"/>
      <c r="ACT582" s="131"/>
      <c r="ACU582" s="131"/>
      <c r="ACV582" s="131"/>
      <c r="ACW582" s="131"/>
      <c r="ACX582" s="131"/>
      <c r="ACY582" s="131"/>
      <c r="ACZ582" s="131"/>
      <c r="ADA582" s="131"/>
      <c r="ADB582" s="131"/>
      <c r="ADC582" s="131"/>
      <c r="ADD582" s="131"/>
      <c r="ADE582" s="131"/>
      <c r="ADF582" s="131"/>
      <c r="ADG582" s="131"/>
      <c r="ADH582" s="131"/>
      <c r="ADI582" s="131"/>
      <c r="ADJ582" s="131"/>
      <c r="ADK582" s="131"/>
      <c r="ADL582" s="131"/>
      <c r="ADM582" s="131"/>
      <c r="ADN582" s="131"/>
      <c r="ADO582" s="131"/>
      <c r="ADP582" s="131"/>
      <c r="ADQ582" s="131"/>
      <c r="ADR582" s="131"/>
      <c r="ADS582" s="131"/>
      <c r="ADT582" s="131"/>
      <c r="ADU582" s="131"/>
      <c r="ADV582" s="131"/>
      <c r="ADW582" s="131"/>
      <c r="ADX582" s="131"/>
      <c r="ADY582" s="131"/>
      <c r="ADZ582" s="131"/>
      <c r="AEA582" s="131"/>
      <c r="AEB582" s="131"/>
      <c r="AEC582" s="131"/>
      <c r="AED582" s="131"/>
      <c r="AEE582" s="131"/>
      <c r="AEF582" s="131"/>
      <c r="AEG582" s="131"/>
      <c r="AEH582" s="131"/>
      <c r="AEI582" s="131"/>
      <c r="AEJ582" s="131"/>
      <c r="AEK582" s="131"/>
      <c r="AEL582" s="131"/>
      <c r="AEM582" s="131"/>
      <c r="AEN582" s="131"/>
      <c r="AEO582" s="131"/>
      <c r="AEP582" s="131"/>
      <c r="AEQ582" s="131"/>
      <c r="AER582" s="131"/>
      <c r="AES582" s="131"/>
      <c r="AET582" s="131"/>
      <c r="AEU582" s="131"/>
      <c r="AEV582" s="131"/>
      <c r="AEW582" s="131"/>
      <c r="AEX582" s="131"/>
      <c r="AEY582" s="131"/>
      <c r="AEZ582" s="131"/>
      <c r="AFA582" s="131"/>
      <c r="AFB582" s="131"/>
      <c r="AFC582" s="131"/>
      <c r="AFD582" s="131"/>
      <c r="AFE582" s="131"/>
      <c r="AFF582" s="131"/>
      <c r="AFG582" s="131"/>
      <c r="AFH582" s="131"/>
      <c r="AFI582" s="131"/>
      <c r="AFJ582" s="131"/>
      <c r="AFK582" s="131"/>
      <c r="AFL582" s="131"/>
      <c r="AFM582" s="131"/>
      <c r="AFN582" s="131"/>
      <c r="AFO582" s="131"/>
      <c r="AFP582" s="131"/>
      <c r="AFQ582" s="131"/>
      <c r="AFR582" s="131"/>
      <c r="AFS582" s="131"/>
      <c r="AFT582" s="131"/>
      <c r="AFU582" s="131"/>
      <c r="AFV582" s="131"/>
      <c r="AFW582" s="131"/>
      <c r="AFX582" s="131"/>
      <c r="AFY582" s="131"/>
      <c r="AFZ582" s="131"/>
      <c r="AGA582" s="131"/>
      <c r="AGB582" s="131"/>
      <c r="AGC582" s="131"/>
      <c r="AGD582" s="131"/>
      <c r="AGE582" s="131"/>
      <c r="AGF582" s="131"/>
      <c r="AGG582" s="131"/>
      <c r="AGH582" s="131"/>
      <c r="AGI582" s="131"/>
      <c r="AGJ582" s="131"/>
      <c r="AGK582" s="131"/>
      <c r="AGL582" s="131"/>
      <c r="AGM582" s="131"/>
      <c r="AGN582" s="131"/>
      <c r="AGO582" s="131"/>
      <c r="AGP582" s="131"/>
      <c r="AGQ582" s="131"/>
      <c r="AGR582" s="131"/>
      <c r="AGS582" s="131"/>
      <c r="AGT582" s="131"/>
      <c r="AGU582" s="131"/>
      <c r="AGV582" s="131"/>
      <c r="AGW582" s="131"/>
      <c r="AGX582" s="131"/>
      <c r="AGY582" s="131"/>
      <c r="AGZ582" s="131"/>
      <c r="AHA582" s="131"/>
      <c r="AHB582" s="131"/>
      <c r="AHC582" s="131"/>
      <c r="AHD582" s="131"/>
      <c r="AHE582" s="131"/>
      <c r="AHF582" s="131"/>
      <c r="AHG582" s="131"/>
      <c r="AHH582" s="131"/>
      <c r="AHI582" s="131"/>
      <c r="AHJ582" s="131"/>
      <c r="AHK582" s="131"/>
      <c r="AHL582" s="131"/>
      <c r="AHM582" s="131"/>
      <c r="AHN582" s="131"/>
      <c r="AHO582" s="131"/>
      <c r="AHP582" s="131"/>
      <c r="AHQ582" s="131"/>
      <c r="AHR582" s="131"/>
      <c r="AHS582" s="131"/>
      <c r="AHT582" s="131"/>
      <c r="AHU582" s="131"/>
      <c r="AHV582" s="131"/>
      <c r="AHW582" s="131"/>
      <c r="AHX582" s="131"/>
      <c r="AHY582" s="131"/>
      <c r="AHZ582" s="131"/>
      <c r="AIA582" s="131"/>
      <c r="AIB582" s="131"/>
      <c r="AIC582" s="131"/>
      <c r="AID582" s="131"/>
      <c r="AIE582" s="131"/>
      <c r="AIF582" s="131"/>
      <c r="AIG582" s="131"/>
      <c r="AIH582" s="131"/>
      <c r="AII582" s="131"/>
      <c r="AIJ582" s="131"/>
      <c r="AIK582" s="131"/>
      <c r="AIL582" s="131"/>
      <c r="AIM582" s="131"/>
      <c r="AIN582" s="131"/>
      <c r="AIO582" s="131"/>
      <c r="AIP582" s="131"/>
      <c r="AIQ582" s="131"/>
      <c r="AIR582" s="131"/>
      <c r="AIS582" s="131"/>
      <c r="AIT582" s="131"/>
      <c r="AIU582" s="131"/>
      <c r="AIV582" s="131"/>
      <c r="AIW582" s="131"/>
      <c r="AIX582" s="131"/>
      <c r="AIY582" s="131"/>
      <c r="AIZ582" s="131"/>
      <c r="AJA582" s="131"/>
      <c r="AJB582" s="131"/>
      <c r="AJC582" s="131"/>
      <c r="AJD582" s="131"/>
      <c r="AJE582" s="131"/>
      <c r="AJF582" s="131"/>
      <c r="AJG582" s="131"/>
      <c r="AJH582" s="131"/>
      <c r="AJI582" s="131"/>
      <c r="AJJ582" s="131"/>
      <c r="AJK582" s="131"/>
      <c r="AJL582" s="131"/>
      <c r="AJM582" s="131"/>
      <c r="AJN582" s="131"/>
      <c r="AJO582" s="131"/>
      <c r="AJP582" s="131"/>
      <c r="AJQ582" s="131"/>
      <c r="AJR582" s="131"/>
      <c r="AJS582" s="131"/>
      <c r="AJT582" s="131"/>
      <c r="AJU582" s="131"/>
      <c r="AJV582" s="131"/>
      <c r="AJW582" s="131"/>
      <c r="AJX582" s="131"/>
      <c r="AJY582" s="131"/>
      <c r="AJZ582" s="131"/>
      <c r="AKA582" s="131"/>
      <c r="AKB582" s="131"/>
      <c r="AKC582" s="131"/>
      <c r="AKD582" s="131"/>
      <c r="AKE582" s="131"/>
      <c r="AKF582" s="131"/>
      <c r="AKG582" s="131"/>
      <c r="AKH582" s="131"/>
      <c r="AKI582" s="131"/>
      <c r="AKJ582" s="131"/>
      <c r="AKK582" s="131"/>
      <c r="AKL582" s="131"/>
      <c r="AKM582" s="131"/>
      <c r="AKN582" s="131"/>
      <c r="AKO582" s="131"/>
      <c r="AKP582" s="131"/>
      <c r="AKQ582" s="131"/>
      <c r="AKR582" s="131"/>
      <c r="AKS582" s="131"/>
      <c r="AKT582" s="131"/>
      <c r="AKU582" s="131"/>
      <c r="AKV582" s="131"/>
      <c r="AKW582" s="131"/>
      <c r="AKX582" s="131"/>
      <c r="AKY582" s="131"/>
      <c r="AKZ582" s="131"/>
      <c r="ALA582" s="131"/>
      <c r="ALB582" s="131"/>
      <c r="ALC582" s="131"/>
      <c r="ALD582" s="131"/>
      <c r="ALE582" s="131"/>
      <c r="ALF582" s="131"/>
      <c r="ALG582" s="131"/>
      <c r="ALH582" s="131"/>
      <c r="ALI582" s="131"/>
      <c r="ALJ582" s="131"/>
      <c r="ALK582" s="131"/>
      <c r="ALL582" s="131"/>
      <c r="ALM582" s="131"/>
      <c r="ALN582" s="131"/>
      <c r="ALO582" s="131"/>
      <c r="ALP582" s="131"/>
      <c r="ALQ582" s="131"/>
      <c r="ALR582" s="131"/>
      <c r="ALS582" s="131"/>
      <c r="ALT582" s="131"/>
      <c r="ALU582" s="131"/>
      <c r="ALV582" s="131"/>
      <c r="ALW582" s="131"/>
      <c r="ALX582" s="131"/>
      <c r="ALY582" s="131"/>
      <c r="ALZ582" s="131"/>
      <c r="AMA582" s="131"/>
      <c r="AMB582" s="131"/>
      <c r="AMC582" s="131"/>
      <c r="AMD582" s="131"/>
      <c r="AME582" s="131"/>
      <c r="AMF582" s="131"/>
      <c r="AMG582" s="131"/>
      <c r="AMH582" s="131"/>
      <c r="AMI582" s="131"/>
      <c r="AMJ582" s="131"/>
      <c r="AMK582" s="131"/>
      <c r="AML582" s="131"/>
      <c r="AMM582" s="131"/>
      <c r="AMN582" s="131"/>
      <c r="AMO582" s="131"/>
      <c r="AMP582" s="131"/>
      <c r="AMQ582" s="131"/>
      <c r="AMR582" s="131"/>
      <c r="AMS582" s="131"/>
      <c r="AMT582" s="131"/>
      <c r="AMU582" s="131"/>
      <c r="AMV582" s="131"/>
      <c r="AMW582" s="131"/>
      <c r="AMX582" s="131"/>
      <c r="AMY582" s="131"/>
      <c r="AMZ582" s="131"/>
      <c r="ANA582" s="131"/>
      <c r="ANB582" s="131"/>
      <c r="ANC582" s="131"/>
      <c r="AND582" s="131"/>
      <c r="ANE582" s="131"/>
      <c r="ANF582" s="131"/>
      <c r="ANG582" s="131"/>
      <c r="ANH582" s="131"/>
      <c r="ANI582" s="131"/>
      <c r="ANJ582" s="131"/>
      <c r="ANK582" s="131"/>
      <c r="ANL582" s="131"/>
      <c r="ANM582" s="131"/>
      <c r="ANN582" s="131"/>
      <c r="ANO582" s="131"/>
      <c r="ANP582" s="131"/>
      <c r="ANQ582" s="131"/>
      <c r="ANR582" s="131"/>
      <c r="ANS582" s="131"/>
      <c r="ANT582" s="131"/>
      <c r="ANU582" s="131"/>
      <c r="ANV582" s="131"/>
      <c r="ANW582" s="131"/>
      <c r="ANX582" s="131"/>
      <c r="ANY582" s="131"/>
      <c r="ANZ582" s="131"/>
      <c r="AOA582" s="131"/>
      <c r="AOB582" s="131"/>
      <c r="AOC582" s="131"/>
      <c r="AOD582" s="131"/>
      <c r="AOE582" s="131"/>
      <c r="AOF582" s="131"/>
      <c r="AOG582" s="131"/>
      <c r="AOH582" s="131"/>
      <c r="AOI582" s="131"/>
      <c r="AOJ582" s="131"/>
      <c r="AOK582" s="131"/>
      <c r="AOL582" s="131"/>
      <c r="AOM582" s="131"/>
      <c r="AON582" s="131"/>
      <c r="AOO582" s="131"/>
      <c r="AOP582" s="131"/>
      <c r="AOQ582" s="131"/>
      <c r="AOR582" s="131"/>
      <c r="AOS582" s="131"/>
      <c r="AOT582" s="131"/>
      <c r="AOU582" s="131"/>
      <c r="AOV582" s="131"/>
      <c r="AOW582" s="131"/>
      <c r="AOX582" s="131"/>
      <c r="AOY582" s="131"/>
      <c r="AOZ582" s="131"/>
      <c r="APA582" s="131"/>
      <c r="APB582" s="131"/>
      <c r="APC582" s="131"/>
      <c r="APD582" s="131"/>
      <c r="APE582" s="131"/>
      <c r="APF582" s="131"/>
      <c r="APG582" s="131"/>
      <c r="APH582" s="131"/>
      <c r="API582" s="131"/>
      <c r="APJ582" s="131"/>
      <c r="APK582" s="131"/>
      <c r="APL582" s="131"/>
      <c r="APM582" s="131"/>
      <c r="APN582" s="131"/>
      <c r="APO582" s="131"/>
      <c r="APP582" s="131"/>
      <c r="APQ582" s="131"/>
      <c r="APR582" s="131"/>
      <c r="APS582" s="131"/>
      <c r="APT582" s="131"/>
      <c r="APU582" s="131"/>
      <c r="APV582" s="131"/>
      <c r="APW582" s="131"/>
      <c r="APX582" s="131"/>
      <c r="APY582" s="131"/>
      <c r="APZ582" s="131"/>
      <c r="AQA582" s="131"/>
      <c r="AQB582" s="131"/>
      <c r="AQC582" s="131"/>
      <c r="AQD582" s="131"/>
      <c r="AQE582" s="131"/>
      <c r="AQF582" s="131"/>
      <c r="AQG582" s="131"/>
      <c r="AQH582" s="131"/>
      <c r="AQI582" s="131"/>
      <c r="AQJ582" s="131"/>
      <c r="AQK582" s="131"/>
      <c r="AQL582" s="131"/>
      <c r="AQM582" s="131"/>
      <c r="AQN582" s="131"/>
      <c r="AQO582" s="131"/>
      <c r="AQP582" s="131"/>
      <c r="AQQ582" s="131"/>
      <c r="AQR582" s="131"/>
      <c r="AQS582" s="131"/>
      <c r="AQT582" s="131"/>
      <c r="AQU582" s="131"/>
      <c r="AQV582" s="131"/>
      <c r="AQW582" s="131"/>
      <c r="AQX582" s="131"/>
      <c r="AQY582" s="131"/>
      <c r="AQZ582" s="131"/>
      <c r="ARA582" s="131"/>
      <c r="ARB582" s="131"/>
      <c r="ARC582" s="131"/>
      <c r="ARD582" s="131"/>
      <c r="ARE582" s="131"/>
      <c r="ARF582" s="131"/>
      <c r="ARG582" s="131"/>
      <c r="ARH582" s="131"/>
      <c r="ARI582" s="131"/>
      <c r="ARJ582" s="131"/>
      <c r="ARK582" s="131"/>
      <c r="ARL582" s="131"/>
      <c r="ARM582" s="131"/>
      <c r="ARN582" s="131"/>
      <c r="ARO582" s="131"/>
      <c r="ARP582" s="131"/>
      <c r="ARQ582" s="131"/>
      <c r="ARR582" s="131"/>
      <c r="ARS582" s="131"/>
      <c r="ART582" s="131"/>
      <c r="ARU582" s="131"/>
      <c r="ARV582" s="131"/>
      <c r="ARW582" s="131"/>
      <c r="ARX582" s="131"/>
      <c r="ARY582" s="131"/>
      <c r="ARZ582" s="131"/>
      <c r="ASA582" s="131"/>
      <c r="ASB582" s="131"/>
      <c r="ASC582" s="131"/>
      <c r="ASD582" s="131"/>
      <c r="ASE582" s="131"/>
      <c r="ASF582" s="131"/>
      <c r="ASG582" s="131"/>
      <c r="ASH582" s="131"/>
      <c r="ASI582" s="131"/>
      <c r="ASJ582" s="131"/>
      <c r="ASK582" s="131"/>
      <c r="ASL582" s="131"/>
      <c r="ASM582" s="131"/>
      <c r="ASN582" s="131"/>
      <c r="ASO582" s="131"/>
      <c r="ASP582" s="131"/>
      <c r="ASQ582" s="131"/>
      <c r="ASR582" s="131"/>
      <c r="ASS582" s="131"/>
      <c r="AST582" s="131"/>
      <c r="ASU582" s="131"/>
      <c r="ASV582" s="131"/>
      <c r="ASW582" s="131"/>
      <c r="ASX582" s="131"/>
      <c r="ASY582" s="131"/>
      <c r="ASZ582" s="131"/>
      <c r="ATA582" s="131"/>
      <c r="ATB582" s="131"/>
      <c r="ATC582" s="131"/>
      <c r="ATD582" s="131"/>
      <c r="ATE582" s="131"/>
      <c r="ATF582" s="131"/>
      <c r="ATG582" s="131"/>
      <c r="ATH582" s="131"/>
      <c r="ATI582" s="131"/>
      <c r="ATJ582" s="131"/>
      <c r="ATK582" s="131"/>
      <c r="ATL582" s="131"/>
      <c r="ATM582" s="131"/>
      <c r="ATN582" s="131"/>
      <c r="ATO582" s="131"/>
      <c r="ATP582" s="131"/>
      <c r="ATQ582" s="131"/>
      <c r="ATR582" s="131"/>
      <c r="ATS582" s="131"/>
      <c r="ATT582" s="131"/>
      <c r="ATU582" s="131"/>
      <c r="ATV582" s="131"/>
      <c r="ATW582" s="131"/>
      <c r="ATX582" s="131"/>
      <c r="ATY582" s="131"/>
      <c r="ATZ582" s="131"/>
      <c r="AUA582" s="131"/>
      <c r="AUB582" s="131"/>
      <c r="AUC582" s="131"/>
      <c r="AUD582" s="131"/>
      <c r="AUE582" s="131"/>
      <c r="AUF582" s="131"/>
      <c r="AUG582" s="131"/>
      <c r="AUH582" s="131"/>
      <c r="AUI582" s="131"/>
      <c r="AUJ582" s="131"/>
      <c r="AUK582" s="131"/>
      <c r="AUL582" s="131"/>
      <c r="AUM582" s="131"/>
      <c r="AUN582" s="131"/>
      <c r="AUO582" s="131"/>
      <c r="AUP582" s="131"/>
      <c r="AUQ582" s="131"/>
      <c r="AUR582" s="131"/>
      <c r="AUS582" s="131"/>
      <c r="AUT582" s="131"/>
      <c r="AUU582" s="131"/>
      <c r="AUV582" s="131"/>
      <c r="AUW582" s="131"/>
      <c r="AUX582" s="131"/>
      <c r="AUY582" s="131"/>
      <c r="AUZ582" s="131"/>
      <c r="AVA582" s="131"/>
      <c r="AVB582" s="131"/>
      <c r="AVC582" s="131"/>
      <c r="AVD582" s="131"/>
      <c r="AVE582" s="131"/>
      <c r="AVF582" s="131"/>
      <c r="AVG582" s="131"/>
      <c r="AVH582" s="131"/>
      <c r="AVI582" s="131"/>
      <c r="AVJ582" s="131"/>
      <c r="AVK582" s="131"/>
      <c r="AVL582" s="131"/>
      <c r="AVM582" s="131"/>
      <c r="AVN582" s="131"/>
      <c r="AVO582" s="131"/>
      <c r="AVP582" s="131"/>
      <c r="AVQ582" s="131"/>
      <c r="AVR582" s="131"/>
      <c r="AVS582" s="131"/>
      <c r="AVT582" s="131"/>
      <c r="AVU582" s="131"/>
      <c r="AVV582" s="131"/>
      <c r="AVW582" s="131"/>
      <c r="AVX582" s="131"/>
      <c r="AVY582" s="131"/>
      <c r="AVZ582" s="131"/>
      <c r="AWA582" s="131"/>
      <c r="AWB582" s="131"/>
      <c r="AWC582" s="131"/>
      <c r="AWD582" s="131"/>
      <c r="AWE582" s="131"/>
      <c r="AWF582" s="131"/>
      <c r="AWG582" s="131"/>
      <c r="AWH582" s="131"/>
      <c r="AWI582" s="131"/>
      <c r="AWJ582" s="131"/>
      <c r="AWK582" s="131"/>
      <c r="AWL582" s="131"/>
      <c r="AWM582" s="131"/>
      <c r="AWN582" s="131"/>
      <c r="AWO582" s="131"/>
      <c r="AWP582" s="131"/>
      <c r="AWQ582" s="131"/>
      <c r="AWR582" s="131"/>
      <c r="AWS582" s="131"/>
      <c r="AWT582" s="131"/>
      <c r="AWU582" s="131"/>
      <c r="AWV582" s="131"/>
      <c r="AWW582" s="131"/>
      <c r="AWX582" s="131"/>
      <c r="AWY582" s="131"/>
      <c r="AWZ582" s="131"/>
      <c r="AXA582" s="131"/>
      <c r="AXB582" s="131"/>
      <c r="AXC582" s="131"/>
      <c r="AXD582" s="131"/>
      <c r="AXE582" s="131"/>
      <c r="AXF582" s="131"/>
      <c r="AXG582" s="131"/>
      <c r="AXH582" s="131"/>
      <c r="AXI582" s="131"/>
      <c r="AXJ582" s="131"/>
      <c r="AXK582" s="131"/>
      <c r="AXL582" s="131"/>
      <c r="AXM582" s="131"/>
      <c r="AXN582" s="131"/>
      <c r="AXO582" s="131"/>
      <c r="AXP582" s="131"/>
      <c r="AXQ582" s="131"/>
      <c r="AXR582" s="131"/>
      <c r="AXS582" s="131"/>
      <c r="AXT582" s="131"/>
      <c r="AXU582" s="131"/>
      <c r="AXV582" s="131"/>
      <c r="AXW582" s="131"/>
      <c r="AXX582" s="131"/>
    </row>
    <row r="583" spans="1:1324" s="106" customFormat="1" ht="15.75" hidden="1" customHeight="1" x14ac:dyDescent="0.2">
      <c r="A583" s="13" t="s">
        <v>2747</v>
      </c>
      <c r="B583" s="13" t="s">
        <v>1413</v>
      </c>
      <c r="C583" s="63" t="s">
        <v>3265</v>
      </c>
      <c r="D583" s="19" t="s">
        <v>1199</v>
      </c>
      <c r="E583" s="9">
        <v>41477</v>
      </c>
      <c r="F583" s="30" t="s">
        <v>1167</v>
      </c>
      <c r="G583" s="30" t="s">
        <v>1186</v>
      </c>
      <c r="H583" s="30">
        <v>42423</v>
      </c>
      <c r="I583" s="30" t="s">
        <v>1065</v>
      </c>
      <c r="J583" s="173"/>
      <c r="K583" s="84" t="s">
        <v>1276</v>
      </c>
      <c r="L583" s="87">
        <v>1</v>
      </c>
      <c r="M583" s="87">
        <v>1</v>
      </c>
      <c r="N583" s="84" t="s">
        <v>326</v>
      </c>
      <c r="O583" s="87">
        <v>1</v>
      </c>
      <c r="P583" s="84" t="s">
        <v>326</v>
      </c>
      <c r="Q583" s="87">
        <v>1</v>
      </c>
      <c r="R583" s="84" t="s">
        <v>326</v>
      </c>
      <c r="S583" s="87">
        <v>1</v>
      </c>
      <c r="T583" s="84" t="s">
        <v>49</v>
      </c>
      <c r="U583" s="87">
        <v>1</v>
      </c>
      <c r="V583" s="87">
        <v>1</v>
      </c>
      <c r="W583" s="87">
        <v>0</v>
      </c>
      <c r="X583" s="87">
        <v>0</v>
      </c>
      <c r="Y583" s="87">
        <v>0</v>
      </c>
      <c r="Z583" s="87">
        <v>0</v>
      </c>
      <c r="AA583" s="87">
        <v>0</v>
      </c>
      <c r="AB583" s="87">
        <v>0</v>
      </c>
      <c r="AC583" s="87">
        <v>0</v>
      </c>
      <c r="AD583" s="87">
        <v>0</v>
      </c>
      <c r="AE583" s="87">
        <v>0</v>
      </c>
      <c r="AF583" s="103"/>
      <c r="AG583" s="131"/>
      <c r="AH583" s="131"/>
      <c r="AI583" s="131"/>
      <c r="AJ583" s="131"/>
      <c r="AK583" s="131"/>
      <c r="AL583" s="131"/>
      <c r="AM583" s="131"/>
      <c r="AN583" s="131"/>
      <c r="AO583" s="131"/>
      <c r="AP583" s="131"/>
      <c r="AQ583" s="131"/>
      <c r="AR583" s="131"/>
      <c r="AS583" s="131"/>
      <c r="AT583" s="131"/>
      <c r="AU583" s="131"/>
      <c r="AV583" s="131"/>
      <c r="AW583" s="131"/>
      <c r="AX583" s="131"/>
      <c r="AY583" s="131"/>
      <c r="AZ583" s="131"/>
      <c r="BA583" s="131"/>
      <c r="BB583" s="131"/>
      <c r="BC583" s="131"/>
      <c r="BD583" s="131"/>
      <c r="BE583" s="131"/>
      <c r="BF583" s="131"/>
      <c r="BG583" s="131"/>
      <c r="BH583" s="131"/>
      <c r="BI583" s="131"/>
      <c r="BJ583" s="131"/>
      <c r="BK583" s="131"/>
      <c r="BL583" s="131"/>
      <c r="BM583" s="131"/>
      <c r="BN583" s="131"/>
      <c r="BO583" s="131"/>
      <c r="BP583" s="131"/>
      <c r="BQ583" s="131"/>
      <c r="BR583" s="131"/>
      <c r="BS583" s="131"/>
      <c r="BT583" s="131"/>
      <c r="BU583" s="131"/>
      <c r="BV583" s="131"/>
      <c r="BW583" s="131"/>
      <c r="BX583" s="131"/>
      <c r="BY583" s="131"/>
      <c r="BZ583" s="131"/>
      <c r="CA583" s="131"/>
      <c r="CB583" s="131"/>
      <c r="CC583" s="131"/>
      <c r="CD583" s="131"/>
      <c r="CE583" s="131"/>
      <c r="CF583" s="131"/>
      <c r="CG583" s="131"/>
      <c r="CH583" s="131"/>
      <c r="CI583" s="131"/>
      <c r="CJ583" s="131"/>
      <c r="CK583" s="131"/>
      <c r="CL583" s="131"/>
      <c r="CM583" s="131"/>
      <c r="CN583" s="131"/>
      <c r="CO583" s="131"/>
      <c r="CP583" s="131"/>
      <c r="CQ583" s="131"/>
      <c r="CR583" s="131"/>
      <c r="CS583" s="131"/>
      <c r="CT583" s="131"/>
      <c r="CU583" s="131"/>
      <c r="CV583" s="131"/>
      <c r="CW583" s="131"/>
      <c r="CX583" s="131"/>
      <c r="CY583" s="131"/>
      <c r="CZ583" s="131"/>
      <c r="DA583" s="131"/>
      <c r="DB583" s="131"/>
      <c r="DC583" s="131"/>
      <c r="DD583" s="131"/>
      <c r="DE583" s="131"/>
      <c r="DF583" s="131"/>
      <c r="DG583" s="131"/>
      <c r="DH583" s="131"/>
      <c r="DI583" s="131"/>
      <c r="DJ583" s="131"/>
      <c r="DK583" s="131"/>
      <c r="DL583" s="131"/>
      <c r="DM583" s="131"/>
      <c r="DN583" s="131"/>
      <c r="DO583" s="131"/>
      <c r="DP583" s="131"/>
      <c r="DQ583" s="131"/>
      <c r="DR583" s="131"/>
      <c r="DS583" s="131"/>
      <c r="DT583" s="131"/>
      <c r="DU583" s="131"/>
      <c r="DV583" s="131"/>
      <c r="DW583" s="131"/>
      <c r="DX583" s="131"/>
      <c r="DY583" s="131"/>
      <c r="DZ583" s="131"/>
      <c r="EA583" s="131"/>
      <c r="EB583" s="131"/>
      <c r="EC583" s="131"/>
      <c r="ED583" s="131"/>
      <c r="EE583" s="131"/>
      <c r="EF583" s="131"/>
      <c r="EG583" s="131"/>
      <c r="EH583" s="131"/>
      <c r="EI583" s="131"/>
      <c r="EJ583" s="131"/>
      <c r="EK583" s="131"/>
      <c r="EL583" s="131"/>
      <c r="EM583" s="131"/>
      <c r="EN583" s="131"/>
      <c r="EO583" s="131"/>
      <c r="EP583" s="131"/>
      <c r="EQ583" s="131"/>
      <c r="ER583" s="131"/>
      <c r="ES583" s="131"/>
      <c r="ET583" s="131"/>
      <c r="EU583" s="131"/>
      <c r="EV583" s="131"/>
      <c r="EW583" s="131"/>
      <c r="EX583" s="131"/>
      <c r="EY583" s="131"/>
      <c r="EZ583" s="131"/>
      <c r="FA583" s="131"/>
      <c r="FB583" s="131"/>
      <c r="FC583" s="131"/>
      <c r="FD583" s="131"/>
      <c r="FE583" s="131"/>
      <c r="FF583" s="131"/>
      <c r="FG583" s="131"/>
      <c r="FH583" s="131"/>
      <c r="FI583" s="131"/>
      <c r="FJ583" s="131"/>
      <c r="FK583" s="131"/>
      <c r="FL583" s="131"/>
      <c r="FM583" s="131"/>
      <c r="FN583" s="131"/>
      <c r="FO583" s="131"/>
      <c r="FP583" s="131"/>
      <c r="FQ583" s="131"/>
      <c r="FR583" s="131"/>
      <c r="FS583" s="131"/>
      <c r="FT583" s="131"/>
      <c r="FU583" s="131"/>
      <c r="FV583" s="131"/>
      <c r="FW583" s="131"/>
      <c r="FX583" s="131"/>
      <c r="FY583" s="131"/>
      <c r="FZ583" s="131"/>
      <c r="GA583" s="131"/>
      <c r="GB583" s="131"/>
      <c r="GC583" s="131"/>
      <c r="GD583" s="131"/>
      <c r="GE583" s="131"/>
      <c r="GF583" s="131"/>
      <c r="GG583" s="131"/>
      <c r="GH583" s="131"/>
      <c r="GI583" s="131"/>
      <c r="GJ583" s="131"/>
      <c r="GK583" s="131"/>
      <c r="GL583" s="131"/>
      <c r="GM583" s="131"/>
      <c r="GN583" s="131"/>
      <c r="GO583" s="131"/>
      <c r="GP583" s="131"/>
      <c r="GQ583" s="131"/>
      <c r="GR583" s="131"/>
      <c r="GS583" s="131"/>
      <c r="GT583" s="131"/>
      <c r="GU583" s="131"/>
      <c r="GV583" s="131"/>
      <c r="GW583" s="131"/>
      <c r="GX583" s="131"/>
      <c r="GY583" s="131"/>
      <c r="GZ583" s="131"/>
      <c r="HA583" s="131"/>
      <c r="HB583" s="131"/>
      <c r="HC583" s="131"/>
      <c r="HD583" s="131"/>
      <c r="HE583" s="131"/>
      <c r="HF583" s="131"/>
      <c r="HG583" s="131"/>
      <c r="HH583" s="131"/>
      <c r="HI583" s="131"/>
      <c r="HJ583" s="131"/>
      <c r="HK583" s="131"/>
      <c r="HL583" s="131"/>
      <c r="HM583" s="131"/>
      <c r="HN583" s="131"/>
      <c r="HO583" s="131"/>
      <c r="HP583" s="131"/>
      <c r="HQ583" s="131"/>
      <c r="HR583" s="131"/>
      <c r="HS583" s="131"/>
      <c r="HT583" s="131"/>
      <c r="HU583" s="131"/>
      <c r="HV583" s="131"/>
      <c r="HW583" s="131"/>
      <c r="HX583" s="131"/>
      <c r="HY583" s="131"/>
      <c r="HZ583" s="131"/>
      <c r="IA583" s="131"/>
      <c r="IB583" s="131"/>
      <c r="IC583" s="131"/>
      <c r="ID583" s="131"/>
      <c r="IE583" s="131"/>
      <c r="IF583" s="131"/>
      <c r="IG583" s="131"/>
      <c r="IH583" s="131"/>
      <c r="II583" s="131"/>
      <c r="IJ583" s="131"/>
      <c r="IK583" s="131"/>
      <c r="IL583" s="131"/>
      <c r="IM583" s="131"/>
      <c r="IN583" s="131"/>
      <c r="IO583" s="131"/>
      <c r="IP583" s="131"/>
      <c r="IQ583" s="131"/>
      <c r="IR583" s="131"/>
      <c r="IS583" s="131"/>
      <c r="IT583" s="131"/>
      <c r="IU583" s="131"/>
      <c r="IV583" s="131"/>
      <c r="IW583" s="131"/>
      <c r="IX583" s="131"/>
      <c r="IY583" s="131"/>
      <c r="IZ583" s="131"/>
      <c r="JA583" s="131"/>
      <c r="JB583" s="131"/>
      <c r="JC583" s="131"/>
      <c r="JD583" s="131"/>
      <c r="JE583" s="131"/>
      <c r="JF583" s="131"/>
      <c r="JG583" s="131"/>
      <c r="JH583" s="131"/>
      <c r="JI583" s="131"/>
      <c r="JJ583" s="131"/>
      <c r="JK583" s="131"/>
      <c r="JL583" s="131"/>
      <c r="JM583" s="131"/>
      <c r="JN583" s="131"/>
      <c r="JO583" s="131"/>
      <c r="JP583" s="131"/>
      <c r="JQ583" s="131"/>
      <c r="JR583" s="131"/>
      <c r="JS583" s="131"/>
      <c r="JT583" s="131"/>
      <c r="JU583" s="131"/>
      <c r="JV583" s="131"/>
      <c r="JW583" s="131"/>
      <c r="JX583" s="131"/>
      <c r="JY583" s="131"/>
      <c r="JZ583" s="131"/>
      <c r="KA583" s="131"/>
      <c r="KB583" s="131"/>
      <c r="KC583" s="131"/>
      <c r="KD583" s="131"/>
      <c r="KE583" s="131"/>
      <c r="KF583" s="131"/>
      <c r="KG583" s="131"/>
      <c r="KH583" s="131"/>
      <c r="KI583" s="131"/>
      <c r="KJ583" s="131"/>
      <c r="KK583" s="131"/>
      <c r="KL583" s="131"/>
      <c r="KM583" s="131"/>
      <c r="KN583" s="131"/>
      <c r="KO583" s="131"/>
      <c r="KP583" s="131"/>
      <c r="KQ583" s="131"/>
      <c r="KR583" s="131"/>
      <c r="KS583" s="131"/>
      <c r="KT583" s="131"/>
      <c r="KU583" s="131"/>
      <c r="KV583" s="131"/>
      <c r="KW583" s="131"/>
      <c r="KX583" s="131"/>
      <c r="KY583" s="131"/>
      <c r="KZ583" s="131"/>
      <c r="LA583" s="131"/>
      <c r="LB583" s="131"/>
      <c r="LC583" s="131"/>
      <c r="LD583" s="131"/>
      <c r="LE583" s="131"/>
      <c r="LF583" s="131"/>
      <c r="LG583" s="131"/>
      <c r="LH583" s="131"/>
      <c r="LI583" s="131"/>
      <c r="LJ583" s="131"/>
      <c r="LK583" s="131"/>
      <c r="LL583" s="131"/>
      <c r="LM583" s="131"/>
      <c r="LN583" s="131"/>
      <c r="LO583" s="131"/>
      <c r="LP583" s="131"/>
      <c r="LQ583" s="131"/>
      <c r="LR583" s="131"/>
      <c r="LS583" s="131"/>
      <c r="LT583" s="131"/>
      <c r="LU583" s="131"/>
      <c r="LV583" s="131"/>
      <c r="LW583" s="131"/>
      <c r="LX583" s="131"/>
      <c r="LY583" s="131"/>
      <c r="LZ583" s="131"/>
      <c r="MA583" s="131"/>
      <c r="MB583" s="131"/>
      <c r="MC583" s="131"/>
      <c r="MD583" s="131"/>
      <c r="ME583" s="131"/>
      <c r="MF583" s="131"/>
      <c r="MG583" s="131"/>
      <c r="MH583" s="131"/>
      <c r="MI583" s="131"/>
      <c r="MJ583" s="131"/>
      <c r="MK583" s="131"/>
      <c r="ML583" s="131"/>
      <c r="MM583" s="131"/>
      <c r="MN583" s="131"/>
      <c r="MO583" s="131"/>
      <c r="MP583" s="131"/>
      <c r="MQ583" s="131"/>
      <c r="MR583" s="131"/>
      <c r="MS583" s="131"/>
      <c r="MT583" s="131"/>
      <c r="MU583" s="131"/>
      <c r="MV583" s="131"/>
      <c r="MW583" s="131"/>
      <c r="MX583" s="131"/>
      <c r="MY583" s="131"/>
      <c r="MZ583" s="131"/>
      <c r="NA583" s="131"/>
      <c r="NB583" s="131"/>
      <c r="NC583" s="131"/>
      <c r="ND583" s="131"/>
      <c r="NE583" s="131"/>
      <c r="NF583" s="131"/>
      <c r="NG583" s="131"/>
      <c r="NH583" s="131"/>
      <c r="NI583" s="131"/>
      <c r="NJ583" s="131"/>
      <c r="NK583" s="131"/>
      <c r="NL583" s="131"/>
      <c r="NM583" s="131"/>
      <c r="NN583" s="131"/>
      <c r="NO583" s="131"/>
      <c r="NP583" s="131"/>
      <c r="NQ583" s="131"/>
      <c r="NR583" s="131"/>
      <c r="NS583" s="131"/>
      <c r="NT583" s="131"/>
      <c r="NU583" s="131"/>
      <c r="NV583" s="131"/>
      <c r="NW583" s="131"/>
      <c r="NX583" s="131"/>
      <c r="NY583" s="131"/>
      <c r="NZ583" s="131"/>
      <c r="OA583" s="131"/>
      <c r="OB583" s="131"/>
      <c r="OC583" s="131"/>
      <c r="OD583" s="131"/>
      <c r="OE583" s="131"/>
      <c r="OF583" s="131"/>
      <c r="OG583" s="131"/>
      <c r="OH583" s="131"/>
      <c r="OI583" s="131"/>
      <c r="OJ583" s="131"/>
      <c r="OK583" s="131"/>
      <c r="OL583" s="131"/>
      <c r="OM583" s="131"/>
      <c r="ON583" s="131"/>
      <c r="OO583" s="131"/>
      <c r="OP583" s="131"/>
      <c r="OQ583" s="131"/>
      <c r="OR583" s="131"/>
      <c r="OS583" s="131"/>
      <c r="OT583" s="131"/>
      <c r="OU583" s="131"/>
      <c r="OV583" s="131"/>
      <c r="OW583" s="131"/>
      <c r="OX583" s="131"/>
      <c r="OY583" s="131"/>
      <c r="OZ583" s="131"/>
      <c r="PA583" s="131"/>
      <c r="PB583" s="131"/>
      <c r="PC583" s="131"/>
      <c r="PD583" s="131"/>
      <c r="PE583" s="131"/>
      <c r="PF583" s="131"/>
      <c r="PG583" s="131"/>
      <c r="PH583" s="131"/>
      <c r="PI583" s="131"/>
      <c r="PJ583" s="131"/>
      <c r="PK583" s="131"/>
      <c r="PL583" s="131"/>
      <c r="PM583" s="131"/>
      <c r="PN583" s="131"/>
      <c r="PO583" s="131"/>
      <c r="PP583" s="131"/>
      <c r="PQ583" s="131"/>
      <c r="PR583" s="131"/>
      <c r="PS583" s="131"/>
      <c r="PT583" s="131"/>
      <c r="PU583" s="131"/>
      <c r="PV583" s="131"/>
      <c r="PW583" s="131"/>
      <c r="PX583" s="131"/>
      <c r="PY583" s="131"/>
      <c r="PZ583" s="131"/>
      <c r="QA583" s="131"/>
      <c r="QB583" s="131"/>
      <c r="QC583" s="131"/>
      <c r="QD583" s="131"/>
      <c r="QE583" s="131"/>
      <c r="QF583" s="131"/>
      <c r="QG583" s="131"/>
      <c r="QH583" s="131"/>
      <c r="QI583" s="131"/>
      <c r="QJ583" s="131"/>
      <c r="QK583" s="131"/>
      <c r="QL583" s="131"/>
      <c r="QM583" s="131"/>
      <c r="QN583" s="131"/>
      <c r="QO583" s="131"/>
      <c r="QP583" s="131"/>
      <c r="QQ583" s="131"/>
      <c r="QR583" s="131"/>
      <c r="QS583" s="131"/>
      <c r="QT583" s="131"/>
      <c r="QU583" s="131"/>
      <c r="QV583" s="131"/>
      <c r="QW583" s="131"/>
      <c r="QX583" s="131"/>
      <c r="QY583" s="131"/>
      <c r="QZ583" s="131"/>
      <c r="RA583" s="131"/>
      <c r="RB583" s="131"/>
      <c r="RC583" s="131"/>
      <c r="RD583" s="131"/>
      <c r="RE583" s="131"/>
      <c r="RF583" s="131"/>
      <c r="RG583" s="131"/>
      <c r="RH583" s="131"/>
      <c r="RI583" s="131"/>
      <c r="RJ583" s="131"/>
      <c r="RK583" s="131"/>
      <c r="RL583" s="131"/>
      <c r="RM583" s="131"/>
      <c r="RN583" s="131"/>
      <c r="RO583" s="131"/>
      <c r="RP583" s="131"/>
      <c r="RQ583" s="131"/>
      <c r="RR583" s="131"/>
      <c r="RS583" s="131"/>
      <c r="RT583" s="131"/>
      <c r="RU583" s="131"/>
      <c r="RV583" s="131"/>
      <c r="RW583" s="131"/>
      <c r="RX583" s="131"/>
      <c r="RY583" s="131"/>
      <c r="RZ583" s="131"/>
      <c r="SA583" s="131"/>
      <c r="SB583" s="131"/>
      <c r="SC583" s="131"/>
      <c r="SD583" s="131"/>
      <c r="SE583" s="131"/>
      <c r="SF583" s="131"/>
      <c r="SG583" s="131"/>
      <c r="SH583" s="131"/>
      <c r="SI583" s="131"/>
      <c r="SJ583" s="131"/>
      <c r="SK583" s="131"/>
      <c r="SL583" s="131"/>
      <c r="SM583" s="131"/>
      <c r="SN583" s="131"/>
      <c r="SO583" s="131"/>
      <c r="SP583" s="131"/>
      <c r="SQ583" s="131"/>
      <c r="SR583" s="131"/>
      <c r="SS583" s="131"/>
      <c r="ST583" s="131"/>
      <c r="SU583" s="131"/>
      <c r="SV583" s="131"/>
      <c r="SW583" s="131"/>
      <c r="SX583" s="131"/>
      <c r="SY583" s="131"/>
      <c r="SZ583" s="131"/>
      <c r="TA583" s="131"/>
      <c r="TB583" s="131"/>
      <c r="TC583" s="131"/>
      <c r="TD583" s="131"/>
      <c r="TE583" s="131"/>
      <c r="TF583" s="131"/>
      <c r="TG583" s="131"/>
      <c r="TH583" s="131"/>
      <c r="TI583" s="131"/>
      <c r="TJ583" s="131"/>
      <c r="TK583" s="131"/>
      <c r="TL583" s="131"/>
      <c r="TM583" s="131"/>
      <c r="TN583" s="131"/>
      <c r="TO583" s="131"/>
      <c r="TP583" s="131"/>
      <c r="TQ583" s="131"/>
      <c r="TR583" s="131"/>
      <c r="TS583" s="131"/>
      <c r="TT583" s="131"/>
      <c r="TU583" s="131"/>
      <c r="TV583" s="131"/>
      <c r="TW583" s="131"/>
      <c r="TX583" s="131"/>
      <c r="TY583" s="131"/>
      <c r="TZ583" s="131"/>
      <c r="UA583" s="131"/>
      <c r="UB583" s="131"/>
      <c r="UC583" s="131"/>
      <c r="UD583" s="131"/>
      <c r="UE583" s="131"/>
      <c r="UF583" s="131"/>
      <c r="UG583" s="131"/>
      <c r="UH583" s="131"/>
      <c r="UI583" s="131"/>
      <c r="UJ583" s="131"/>
      <c r="UK583" s="131"/>
      <c r="UL583" s="131"/>
      <c r="UM583" s="131"/>
      <c r="UN583" s="131"/>
      <c r="UO583" s="131"/>
      <c r="UP583" s="131"/>
      <c r="UQ583" s="131"/>
      <c r="UR583" s="131"/>
      <c r="US583" s="131"/>
      <c r="UT583" s="131"/>
      <c r="UU583" s="131"/>
      <c r="UV583" s="131"/>
      <c r="UW583" s="131"/>
      <c r="UX583" s="131"/>
      <c r="UY583" s="131"/>
      <c r="UZ583" s="131"/>
      <c r="VA583" s="131"/>
      <c r="VB583" s="131"/>
      <c r="VC583" s="131"/>
      <c r="VD583" s="131"/>
      <c r="VE583" s="131"/>
      <c r="VF583" s="131"/>
      <c r="VG583" s="131"/>
      <c r="VH583" s="131"/>
      <c r="VI583" s="131"/>
      <c r="VJ583" s="131"/>
      <c r="VK583" s="131"/>
      <c r="VL583" s="131"/>
      <c r="VM583" s="131"/>
      <c r="VN583" s="131"/>
      <c r="VO583" s="131"/>
      <c r="VP583" s="131"/>
      <c r="VQ583" s="131"/>
      <c r="VR583" s="131"/>
      <c r="VS583" s="131"/>
      <c r="VT583" s="131"/>
      <c r="VU583" s="131"/>
      <c r="VV583" s="131"/>
      <c r="VW583" s="131"/>
      <c r="VX583" s="131"/>
      <c r="VY583" s="131"/>
      <c r="VZ583" s="131"/>
      <c r="WA583" s="131"/>
      <c r="WB583" s="131"/>
      <c r="WC583" s="131"/>
      <c r="WD583" s="131"/>
      <c r="WE583" s="131"/>
      <c r="WF583" s="131"/>
      <c r="WG583" s="131"/>
      <c r="WH583" s="131"/>
      <c r="WI583" s="131"/>
      <c r="WJ583" s="131"/>
      <c r="WK583" s="131"/>
      <c r="WL583" s="131"/>
      <c r="WM583" s="131"/>
      <c r="WN583" s="131"/>
      <c r="WO583" s="131"/>
      <c r="WP583" s="131"/>
      <c r="WQ583" s="131"/>
      <c r="WR583" s="131"/>
      <c r="WS583" s="131"/>
      <c r="WT583" s="131"/>
      <c r="WU583" s="131"/>
      <c r="WV583" s="131"/>
      <c r="WW583" s="131"/>
      <c r="WX583" s="131"/>
      <c r="WY583" s="131"/>
      <c r="WZ583" s="131"/>
      <c r="XA583" s="131"/>
      <c r="XB583" s="131"/>
      <c r="XC583" s="131"/>
      <c r="XD583" s="131"/>
      <c r="XE583" s="131"/>
      <c r="XF583" s="131"/>
      <c r="XG583" s="131"/>
      <c r="XH583" s="131"/>
      <c r="XI583" s="131"/>
      <c r="XJ583" s="131"/>
      <c r="XK583" s="131"/>
      <c r="XL583" s="131"/>
      <c r="XM583" s="131"/>
      <c r="XN583" s="131"/>
      <c r="XO583" s="131"/>
      <c r="XP583" s="131"/>
      <c r="XQ583" s="131"/>
      <c r="XR583" s="131"/>
      <c r="XS583" s="131"/>
      <c r="XT583" s="131"/>
      <c r="XU583" s="131"/>
      <c r="XV583" s="131"/>
      <c r="XW583" s="131"/>
      <c r="XX583" s="131"/>
      <c r="XY583" s="131"/>
      <c r="XZ583" s="131"/>
      <c r="YA583" s="131"/>
      <c r="YB583" s="131"/>
      <c r="YC583" s="131"/>
      <c r="YD583" s="131"/>
      <c r="YE583" s="131"/>
      <c r="YF583" s="131"/>
      <c r="YG583" s="131"/>
      <c r="YH583" s="131"/>
      <c r="YI583" s="131"/>
      <c r="YJ583" s="131"/>
      <c r="YK583" s="131"/>
      <c r="YL583" s="131"/>
      <c r="YM583" s="131"/>
      <c r="YN583" s="131"/>
      <c r="YO583" s="131"/>
      <c r="YP583" s="131"/>
      <c r="YQ583" s="131"/>
      <c r="YR583" s="131"/>
      <c r="YS583" s="131"/>
      <c r="YT583" s="131"/>
      <c r="YU583" s="131"/>
      <c r="YV583" s="131"/>
      <c r="YW583" s="131"/>
      <c r="YX583" s="131"/>
      <c r="YY583" s="131"/>
      <c r="YZ583" s="131"/>
      <c r="ZA583" s="131"/>
      <c r="ZB583" s="131"/>
      <c r="ZC583" s="131"/>
      <c r="ZD583" s="131"/>
      <c r="ZE583" s="131"/>
      <c r="ZF583" s="131"/>
      <c r="ZG583" s="131"/>
      <c r="ZH583" s="131"/>
      <c r="ZI583" s="131"/>
      <c r="ZJ583" s="131"/>
      <c r="ZK583" s="131"/>
      <c r="ZL583" s="131"/>
      <c r="ZM583" s="131"/>
      <c r="ZN583" s="131"/>
      <c r="ZO583" s="131"/>
      <c r="ZP583" s="131"/>
      <c r="ZQ583" s="131"/>
      <c r="ZR583" s="131"/>
      <c r="ZS583" s="131"/>
      <c r="ZT583" s="131"/>
      <c r="ZU583" s="131"/>
      <c r="ZV583" s="131"/>
      <c r="ZW583" s="131"/>
      <c r="ZX583" s="131"/>
      <c r="ZY583" s="131"/>
      <c r="ZZ583" s="131"/>
      <c r="AAA583" s="131"/>
      <c r="AAB583" s="131"/>
      <c r="AAC583" s="131"/>
      <c r="AAD583" s="131"/>
      <c r="AAE583" s="131"/>
      <c r="AAF583" s="131"/>
      <c r="AAG583" s="131"/>
      <c r="AAH583" s="131"/>
      <c r="AAI583" s="131"/>
      <c r="AAJ583" s="131"/>
      <c r="AAK583" s="131"/>
      <c r="AAL583" s="131"/>
      <c r="AAM583" s="131"/>
      <c r="AAN583" s="131"/>
      <c r="AAO583" s="131"/>
      <c r="AAP583" s="131"/>
      <c r="AAQ583" s="131"/>
      <c r="AAR583" s="131"/>
      <c r="AAS583" s="131"/>
      <c r="AAT583" s="131"/>
      <c r="AAU583" s="131"/>
      <c r="AAV583" s="131"/>
      <c r="AAW583" s="131"/>
      <c r="AAX583" s="131"/>
      <c r="AAY583" s="131"/>
      <c r="AAZ583" s="131"/>
      <c r="ABA583" s="131"/>
      <c r="ABB583" s="131"/>
      <c r="ABC583" s="131"/>
      <c r="ABD583" s="131"/>
      <c r="ABE583" s="131"/>
      <c r="ABF583" s="131"/>
      <c r="ABG583" s="131"/>
      <c r="ABH583" s="131"/>
      <c r="ABI583" s="131"/>
      <c r="ABJ583" s="131"/>
      <c r="ABK583" s="131"/>
      <c r="ABL583" s="131"/>
      <c r="ABM583" s="131"/>
      <c r="ABN583" s="131"/>
      <c r="ABO583" s="131"/>
      <c r="ABP583" s="131"/>
      <c r="ABQ583" s="131"/>
      <c r="ABR583" s="131"/>
      <c r="ABS583" s="131"/>
      <c r="ABT583" s="131"/>
      <c r="ABU583" s="131"/>
      <c r="ABV583" s="131"/>
      <c r="ABW583" s="131"/>
      <c r="ABX583" s="131"/>
      <c r="ABY583" s="131"/>
      <c r="ABZ583" s="131"/>
      <c r="ACA583" s="131"/>
      <c r="ACB583" s="131"/>
      <c r="ACC583" s="131"/>
      <c r="ACD583" s="131"/>
      <c r="ACE583" s="131"/>
      <c r="ACF583" s="131"/>
      <c r="ACG583" s="131"/>
      <c r="ACH583" s="131"/>
      <c r="ACI583" s="131"/>
      <c r="ACJ583" s="131"/>
      <c r="ACK583" s="131"/>
      <c r="ACL583" s="131"/>
      <c r="ACM583" s="131"/>
      <c r="ACN583" s="131"/>
      <c r="ACO583" s="131"/>
      <c r="ACP583" s="131"/>
      <c r="ACQ583" s="131"/>
      <c r="ACR583" s="131"/>
      <c r="ACS583" s="131"/>
      <c r="ACT583" s="131"/>
      <c r="ACU583" s="131"/>
      <c r="ACV583" s="131"/>
      <c r="ACW583" s="131"/>
      <c r="ACX583" s="131"/>
      <c r="ACY583" s="131"/>
      <c r="ACZ583" s="131"/>
      <c r="ADA583" s="131"/>
      <c r="ADB583" s="131"/>
      <c r="ADC583" s="131"/>
      <c r="ADD583" s="131"/>
      <c r="ADE583" s="131"/>
      <c r="ADF583" s="131"/>
      <c r="ADG583" s="131"/>
      <c r="ADH583" s="131"/>
      <c r="ADI583" s="131"/>
      <c r="ADJ583" s="131"/>
      <c r="ADK583" s="131"/>
      <c r="ADL583" s="131"/>
      <c r="ADM583" s="131"/>
      <c r="ADN583" s="131"/>
      <c r="ADO583" s="131"/>
      <c r="ADP583" s="131"/>
      <c r="ADQ583" s="131"/>
      <c r="ADR583" s="131"/>
      <c r="ADS583" s="131"/>
      <c r="ADT583" s="131"/>
      <c r="ADU583" s="131"/>
      <c r="ADV583" s="131"/>
      <c r="ADW583" s="131"/>
      <c r="ADX583" s="131"/>
      <c r="ADY583" s="131"/>
      <c r="ADZ583" s="131"/>
      <c r="AEA583" s="131"/>
      <c r="AEB583" s="131"/>
      <c r="AEC583" s="131"/>
      <c r="AED583" s="131"/>
      <c r="AEE583" s="131"/>
      <c r="AEF583" s="131"/>
      <c r="AEG583" s="131"/>
      <c r="AEH583" s="131"/>
      <c r="AEI583" s="131"/>
      <c r="AEJ583" s="131"/>
      <c r="AEK583" s="131"/>
      <c r="AEL583" s="131"/>
      <c r="AEM583" s="131"/>
      <c r="AEN583" s="131"/>
      <c r="AEO583" s="131"/>
      <c r="AEP583" s="131"/>
      <c r="AEQ583" s="131"/>
      <c r="AER583" s="131"/>
      <c r="AES583" s="131"/>
      <c r="AET583" s="131"/>
      <c r="AEU583" s="131"/>
      <c r="AEV583" s="131"/>
      <c r="AEW583" s="131"/>
      <c r="AEX583" s="131"/>
      <c r="AEY583" s="131"/>
      <c r="AEZ583" s="131"/>
      <c r="AFA583" s="131"/>
      <c r="AFB583" s="131"/>
      <c r="AFC583" s="131"/>
      <c r="AFD583" s="131"/>
      <c r="AFE583" s="131"/>
      <c r="AFF583" s="131"/>
      <c r="AFG583" s="131"/>
      <c r="AFH583" s="131"/>
      <c r="AFI583" s="131"/>
      <c r="AFJ583" s="131"/>
      <c r="AFK583" s="131"/>
      <c r="AFL583" s="131"/>
      <c r="AFM583" s="131"/>
      <c r="AFN583" s="131"/>
      <c r="AFO583" s="131"/>
      <c r="AFP583" s="131"/>
      <c r="AFQ583" s="131"/>
      <c r="AFR583" s="131"/>
      <c r="AFS583" s="131"/>
      <c r="AFT583" s="131"/>
      <c r="AFU583" s="131"/>
      <c r="AFV583" s="131"/>
      <c r="AFW583" s="131"/>
      <c r="AFX583" s="131"/>
      <c r="AFY583" s="131"/>
      <c r="AFZ583" s="131"/>
      <c r="AGA583" s="131"/>
      <c r="AGB583" s="131"/>
      <c r="AGC583" s="131"/>
      <c r="AGD583" s="131"/>
      <c r="AGE583" s="131"/>
      <c r="AGF583" s="131"/>
      <c r="AGG583" s="131"/>
      <c r="AGH583" s="131"/>
      <c r="AGI583" s="131"/>
      <c r="AGJ583" s="131"/>
      <c r="AGK583" s="131"/>
      <c r="AGL583" s="131"/>
      <c r="AGM583" s="131"/>
      <c r="AGN583" s="131"/>
      <c r="AGO583" s="131"/>
      <c r="AGP583" s="131"/>
      <c r="AGQ583" s="131"/>
      <c r="AGR583" s="131"/>
      <c r="AGS583" s="131"/>
      <c r="AGT583" s="131"/>
      <c r="AGU583" s="131"/>
      <c r="AGV583" s="131"/>
      <c r="AGW583" s="131"/>
      <c r="AGX583" s="131"/>
      <c r="AGY583" s="131"/>
      <c r="AGZ583" s="131"/>
      <c r="AHA583" s="131"/>
      <c r="AHB583" s="131"/>
      <c r="AHC583" s="131"/>
      <c r="AHD583" s="131"/>
      <c r="AHE583" s="131"/>
      <c r="AHF583" s="131"/>
      <c r="AHG583" s="131"/>
      <c r="AHH583" s="131"/>
      <c r="AHI583" s="131"/>
      <c r="AHJ583" s="131"/>
      <c r="AHK583" s="131"/>
      <c r="AHL583" s="131"/>
      <c r="AHM583" s="131"/>
      <c r="AHN583" s="131"/>
      <c r="AHO583" s="131"/>
      <c r="AHP583" s="131"/>
      <c r="AHQ583" s="131"/>
      <c r="AHR583" s="131"/>
      <c r="AHS583" s="131"/>
      <c r="AHT583" s="131"/>
      <c r="AHU583" s="131"/>
      <c r="AHV583" s="131"/>
      <c r="AHW583" s="131"/>
      <c r="AHX583" s="131"/>
      <c r="AHY583" s="131"/>
      <c r="AHZ583" s="131"/>
      <c r="AIA583" s="131"/>
      <c r="AIB583" s="131"/>
      <c r="AIC583" s="131"/>
      <c r="AID583" s="131"/>
      <c r="AIE583" s="131"/>
      <c r="AIF583" s="131"/>
      <c r="AIG583" s="131"/>
      <c r="AIH583" s="131"/>
      <c r="AII583" s="131"/>
      <c r="AIJ583" s="131"/>
      <c r="AIK583" s="131"/>
      <c r="AIL583" s="131"/>
      <c r="AIM583" s="131"/>
      <c r="AIN583" s="131"/>
      <c r="AIO583" s="131"/>
      <c r="AIP583" s="131"/>
      <c r="AIQ583" s="131"/>
      <c r="AIR583" s="131"/>
      <c r="AIS583" s="131"/>
      <c r="AIT583" s="131"/>
      <c r="AIU583" s="131"/>
      <c r="AIV583" s="131"/>
      <c r="AIW583" s="131"/>
      <c r="AIX583" s="131"/>
      <c r="AIY583" s="131"/>
      <c r="AIZ583" s="131"/>
      <c r="AJA583" s="131"/>
      <c r="AJB583" s="131"/>
      <c r="AJC583" s="131"/>
      <c r="AJD583" s="131"/>
      <c r="AJE583" s="131"/>
      <c r="AJF583" s="131"/>
      <c r="AJG583" s="131"/>
      <c r="AJH583" s="131"/>
      <c r="AJI583" s="131"/>
      <c r="AJJ583" s="131"/>
      <c r="AJK583" s="131"/>
      <c r="AJL583" s="131"/>
      <c r="AJM583" s="131"/>
      <c r="AJN583" s="131"/>
      <c r="AJO583" s="131"/>
      <c r="AJP583" s="131"/>
      <c r="AJQ583" s="131"/>
      <c r="AJR583" s="131"/>
      <c r="AJS583" s="131"/>
      <c r="AJT583" s="131"/>
      <c r="AJU583" s="131"/>
      <c r="AJV583" s="131"/>
      <c r="AJW583" s="131"/>
      <c r="AJX583" s="131"/>
      <c r="AJY583" s="131"/>
      <c r="AJZ583" s="131"/>
      <c r="AKA583" s="131"/>
      <c r="AKB583" s="131"/>
      <c r="AKC583" s="131"/>
      <c r="AKD583" s="131"/>
      <c r="AKE583" s="131"/>
      <c r="AKF583" s="131"/>
      <c r="AKG583" s="131"/>
      <c r="AKH583" s="131"/>
      <c r="AKI583" s="131"/>
      <c r="AKJ583" s="131"/>
      <c r="AKK583" s="131"/>
      <c r="AKL583" s="131"/>
      <c r="AKM583" s="131"/>
      <c r="AKN583" s="131"/>
      <c r="AKO583" s="131"/>
      <c r="AKP583" s="131"/>
      <c r="AKQ583" s="131"/>
      <c r="AKR583" s="131"/>
      <c r="AKS583" s="131"/>
      <c r="AKT583" s="131"/>
      <c r="AKU583" s="131"/>
      <c r="AKV583" s="131"/>
      <c r="AKW583" s="131"/>
      <c r="AKX583" s="131"/>
      <c r="AKY583" s="131"/>
      <c r="AKZ583" s="131"/>
      <c r="ALA583" s="131"/>
      <c r="ALB583" s="131"/>
      <c r="ALC583" s="131"/>
      <c r="ALD583" s="131"/>
      <c r="ALE583" s="131"/>
      <c r="ALF583" s="131"/>
      <c r="ALG583" s="131"/>
      <c r="ALH583" s="131"/>
      <c r="ALI583" s="131"/>
      <c r="ALJ583" s="131"/>
      <c r="ALK583" s="131"/>
      <c r="ALL583" s="131"/>
      <c r="ALM583" s="131"/>
      <c r="ALN583" s="131"/>
      <c r="ALO583" s="131"/>
      <c r="ALP583" s="131"/>
      <c r="ALQ583" s="131"/>
      <c r="ALR583" s="131"/>
      <c r="ALS583" s="131"/>
      <c r="ALT583" s="131"/>
      <c r="ALU583" s="131"/>
      <c r="ALV583" s="131"/>
      <c r="ALW583" s="131"/>
      <c r="ALX583" s="131"/>
      <c r="ALY583" s="131"/>
      <c r="ALZ583" s="131"/>
      <c r="AMA583" s="131"/>
      <c r="AMB583" s="131"/>
      <c r="AMC583" s="131"/>
      <c r="AMD583" s="131"/>
      <c r="AME583" s="131"/>
      <c r="AMF583" s="131"/>
      <c r="AMG583" s="131"/>
      <c r="AMH583" s="131"/>
      <c r="AMI583" s="131"/>
      <c r="AMJ583" s="131"/>
      <c r="AMK583" s="131"/>
      <c r="AML583" s="131"/>
      <c r="AMM583" s="131"/>
      <c r="AMN583" s="131"/>
      <c r="AMO583" s="131"/>
      <c r="AMP583" s="131"/>
      <c r="AMQ583" s="131"/>
      <c r="AMR583" s="131"/>
      <c r="AMS583" s="131"/>
      <c r="AMT583" s="131"/>
      <c r="AMU583" s="131"/>
      <c r="AMV583" s="131"/>
      <c r="AMW583" s="131"/>
      <c r="AMX583" s="131"/>
      <c r="AMY583" s="131"/>
      <c r="AMZ583" s="131"/>
      <c r="ANA583" s="131"/>
      <c r="ANB583" s="131"/>
      <c r="ANC583" s="131"/>
      <c r="AND583" s="131"/>
      <c r="ANE583" s="131"/>
      <c r="ANF583" s="131"/>
      <c r="ANG583" s="131"/>
      <c r="ANH583" s="131"/>
      <c r="ANI583" s="131"/>
      <c r="ANJ583" s="131"/>
      <c r="ANK583" s="131"/>
      <c r="ANL583" s="131"/>
      <c r="ANM583" s="131"/>
      <c r="ANN583" s="131"/>
      <c r="ANO583" s="131"/>
      <c r="ANP583" s="131"/>
      <c r="ANQ583" s="131"/>
      <c r="ANR583" s="131"/>
      <c r="ANS583" s="131"/>
      <c r="ANT583" s="131"/>
      <c r="ANU583" s="131"/>
      <c r="ANV583" s="131"/>
      <c r="ANW583" s="131"/>
      <c r="ANX583" s="131"/>
      <c r="ANY583" s="131"/>
      <c r="ANZ583" s="131"/>
      <c r="AOA583" s="131"/>
      <c r="AOB583" s="131"/>
      <c r="AOC583" s="131"/>
      <c r="AOD583" s="131"/>
      <c r="AOE583" s="131"/>
      <c r="AOF583" s="131"/>
      <c r="AOG583" s="131"/>
      <c r="AOH583" s="131"/>
      <c r="AOI583" s="131"/>
      <c r="AOJ583" s="131"/>
      <c r="AOK583" s="131"/>
      <c r="AOL583" s="131"/>
      <c r="AOM583" s="131"/>
      <c r="AON583" s="131"/>
      <c r="AOO583" s="131"/>
      <c r="AOP583" s="131"/>
      <c r="AOQ583" s="131"/>
      <c r="AOR583" s="131"/>
      <c r="AOS583" s="131"/>
      <c r="AOT583" s="131"/>
      <c r="AOU583" s="131"/>
      <c r="AOV583" s="131"/>
      <c r="AOW583" s="131"/>
      <c r="AOX583" s="131"/>
      <c r="AOY583" s="131"/>
      <c r="AOZ583" s="131"/>
      <c r="APA583" s="131"/>
      <c r="APB583" s="131"/>
      <c r="APC583" s="131"/>
      <c r="APD583" s="131"/>
      <c r="APE583" s="131"/>
      <c r="APF583" s="131"/>
      <c r="APG583" s="131"/>
      <c r="APH583" s="131"/>
      <c r="API583" s="131"/>
      <c r="APJ583" s="131"/>
      <c r="APK583" s="131"/>
      <c r="APL583" s="131"/>
      <c r="APM583" s="131"/>
      <c r="APN583" s="131"/>
      <c r="APO583" s="131"/>
      <c r="APP583" s="131"/>
      <c r="APQ583" s="131"/>
      <c r="APR583" s="131"/>
      <c r="APS583" s="131"/>
      <c r="APT583" s="131"/>
      <c r="APU583" s="131"/>
      <c r="APV583" s="131"/>
      <c r="APW583" s="131"/>
      <c r="APX583" s="131"/>
      <c r="APY583" s="131"/>
      <c r="APZ583" s="131"/>
      <c r="AQA583" s="131"/>
      <c r="AQB583" s="131"/>
      <c r="AQC583" s="131"/>
      <c r="AQD583" s="131"/>
      <c r="AQE583" s="131"/>
      <c r="AQF583" s="131"/>
      <c r="AQG583" s="131"/>
      <c r="AQH583" s="131"/>
      <c r="AQI583" s="131"/>
      <c r="AQJ583" s="131"/>
      <c r="AQK583" s="131"/>
      <c r="AQL583" s="131"/>
      <c r="AQM583" s="131"/>
      <c r="AQN583" s="131"/>
      <c r="AQO583" s="131"/>
      <c r="AQP583" s="131"/>
      <c r="AQQ583" s="131"/>
      <c r="AQR583" s="131"/>
      <c r="AQS583" s="131"/>
      <c r="AQT583" s="131"/>
      <c r="AQU583" s="131"/>
      <c r="AQV583" s="131"/>
      <c r="AQW583" s="131"/>
      <c r="AQX583" s="131"/>
      <c r="AQY583" s="131"/>
      <c r="AQZ583" s="131"/>
      <c r="ARA583" s="131"/>
      <c r="ARB583" s="131"/>
      <c r="ARC583" s="131"/>
      <c r="ARD583" s="131"/>
      <c r="ARE583" s="131"/>
      <c r="ARF583" s="131"/>
      <c r="ARG583" s="131"/>
      <c r="ARH583" s="131"/>
      <c r="ARI583" s="131"/>
      <c r="ARJ583" s="131"/>
      <c r="ARK583" s="131"/>
      <c r="ARL583" s="131"/>
      <c r="ARM583" s="131"/>
      <c r="ARN583" s="131"/>
      <c r="ARO583" s="131"/>
      <c r="ARP583" s="131"/>
      <c r="ARQ583" s="131"/>
      <c r="ARR583" s="131"/>
      <c r="ARS583" s="131"/>
      <c r="ART583" s="131"/>
      <c r="ARU583" s="131"/>
      <c r="ARV583" s="131"/>
      <c r="ARW583" s="131"/>
      <c r="ARX583" s="131"/>
      <c r="ARY583" s="131"/>
      <c r="ARZ583" s="131"/>
      <c r="ASA583" s="131"/>
      <c r="ASB583" s="131"/>
      <c r="ASC583" s="131"/>
      <c r="ASD583" s="131"/>
      <c r="ASE583" s="131"/>
      <c r="ASF583" s="131"/>
      <c r="ASG583" s="131"/>
      <c r="ASH583" s="131"/>
      <c r="ASI583" s="131"/>
      <c r="ASJ583" s="131"/>
      <c r="ASK583" s="131"/>
      <c r="ASL583" s="131"/>
      <c r="ASM583" s="131"/>
      <c r="ASN583" s="131"/>
      <c r="ASO583" s="131"/>
      <c r="ASP583" s="131"/>
      <c r="ASQ583" s="131"/>
      <c r="ASR583" s="131"/>
      <c r="ASS583" s="131"/>
      <c r="AST583" s="131"/>
      <c r="ASU583" s="131"/>
      <c r="ASV583" s="131"/>
      <c r="ASW583" s="131"/>
      <c r="ASX583" s="131"/>
      <c r="ASY583" s="131"/>
      <c r="ASZ583" s="131"/>
      <c r="ATA583" s="131"/>
      <c r="ATB583" s="131"/>
      <c r="ATC583" s="131"/>
      <c r="ATD583" s="131"/>
      <c r="ATE583" s="131"/>
      <c r="ATF583" s="131"/>
      <c r="ATG583" s="131"/>
      <c r="ATH583" s="131"/>
      <c r="ATI583" s="131"/>
      <c r="ATJ583" s="131"/>
      <c r="ATK583" s="131"/>
      <c r="ATL583" s="131"/>
      <c r="ATM583" s="131"/>
      <c r="ATN583" s="131"/>
      <c r="ATO583" s="131"/>
      <c r="ATP583" s="131"/>
      <c r="ATQ583" s="131"/>
      <c r="ATR583" s="131"/>
      <c r="ATS583" s="131"/>
      <c r="ATT583" s="131"/>
      <c r="ATU583" s="131"/>
      <c r="ATV583" s="131"/>
      <c r="ATW583" s="131"/>
      <c r="ATX583" s="131"/>
      <c r="ATY583" s="131"/>
      <c r="ATZ583" s="131"/>
      <c r="AUA583" s="131"/>
      <c r="AUB583" s="131"/>
      <c r="AUC583" s="131"/>
      <c r="AUD583" s="131"/>
      <c r="AUE583" s="131"/>
      <c r="AUF583" s="131"/>
      <c r="AUG583" s="131"/>
      <c r="AUH583" s="131"/>
      <c r="AUI583" s="131"/>
      <c r="AUJ583" s="131"/>
      <c r="AUK583" s="131"/>
      <c r="AUL583" s="131"/>
      <c r="AUM583" s="131"/>
      <c r="AUN583" s="131"/>
      <c r="AUO583" s="131"/>
      <c r="AUP583" s="131"/>
      <c r="AUQ583" s="131"/>
      <c r="AUR583" s="131"/>
      <c r="AUS583" s="131"/>
      <c r="AUT583" s="131"/>
      <c r="AUU583" s="131"/>
      <c r="AUV583" s="131"/>
      <c r="AUW583" s="131"/>
      <c r="AUX583" s="131"/>
      <c r="AUY583" s="131"/>
      <c r="AUZ583" s="131"/>
      <c r="AVA583" s="131"/>
      <c r="AVB583" s="131"/>
      <c r="AVC583" s="131"/>
      <c r="AVD583" s="131"/>
      <c r="AVE583" s="131"/>
      <c r="AVF583" s="131"/>
      <c r="AVG583" s="131"/>
      <c r="AVH583" s="131"/>
      <c r="AVI583" s="131"/>
      <c r="AVJ583" s="131"/>
      <c r="AVK583" s="131"/>
      <c r="AVL583" s="131"/>
      <c r="AVM583" s="131"/>
      <c r="AVN583" s="131"/>
      <c r="AVO583" s="131"/>
      <c r="AVP583" s="131"/>
      <c r="AVQ583" s="131"/>
      <c r="AVR583" s="131"/>
      <c r="AVS583" s="131"/>
      <c r="AVT583" s="131"/>
      <c r="AVU583" s="131"/>
      <c r="AVV583" s="131"/>
      <c r="AVW583" s="131"/>
      <c r="AVX583" s="131"/>
      <c r="AVY583" s="131"/>
      <c r="AVZ583" s="131"/>
      <c r="AWA583" s="131"/>
      <c r="AWB583" s="131"/>
      <c r="AWC583" s="131"/>
      <c r="AWD583" s="131"/>
      <c r="AWE583" s="131"/>
      <c r="AWF583" s="131"/>
      <c r="AWG583" s="131"/>
      <c r="AWH583" s="131"/>
      <c r="AWI583" s="131"/>
      <c r="AWJ583" s="131"/>
      <c r="AWK583" s="131"/>
      <c r="AWL583" s="131"/>
      <c r="AWM583" s="131"/>
      <c r="AWN583" s="131"/>
      <c r="AWO583" s="131"/>
      <c r="AWP583" s="131"/>
      <c r="AWQ583" s="131"/>
      <c r="AWR583" s="131"/>
      <c r="AWS583" s="131"/>
      <c r="AWT583" s="131"/>
      <c r="AWU583" s="131"/>
      <c r="AWV583" s="131"/>
      <c r="AWW583" s="131"/>
      <c r="AWX583" s="131"/>
      <c r="AWY583" s="131"/>
      <c r="AWZ583" s="131"/>
      <c r="AXA583" s="131"/>
      <c r="AXB583" s="131"/>
      <c r="AXC583" s="131"/>
      <c r="AXD583" s="131"/>
      <c r="AXE583" s="131"/>
      <c r="AXF583" s="131"/>
      <c r="AXG583" s="131"/>
      <c r="AXH583" s="131"/>
      <c r="AXI583" s="131"/>
      <c r="AXJ583" s="131"/>
      <c r="AXK583" s="131"/>
      <c r="AXL583" s="131"/>
      <c r="AXM583" s="131"/>
      <c r="AXN583" s="131"/>
      <c r="AXO583" s="131"/>
      <c r="AXP583" s="131"/>
      <c r="AXQ583" s="131"/>
      <c r="AXR583" s="131"/>
      <c r="AXS583" s="131"/>
      <c r="AXT583" s="131"/>
      <c r="AXU583" s="131"/>
      <c r="AXV583" s="131"/>
      <c r="AXW583" s="131"/>
      <c r="AXX583" s="131"/>
    </row>
    <row r="584" spans="1:1324" s="131" customFormat="1" ht="15.75" hidden="1" customHeight="1" x14ac:dyDescent="0.2">
      <c r="A584" s="13" t="s">
        <v>2748</v>
      </c>
      <c r="B584" s="13" t="s">
        <v>1413</v>
      </c>
      <c r="C584" s="63" t="s">
        <v>3265</v>
      </c>
      <c r="D584" s="19" t="s">
        <v>2745</v>
      </c>
      <c r="E584" s="9">
        <v>41494</v>
      </c>
      <c r="F584" s="30" t="s">
        <v>1167</v>
      </c>
      <c r="G584" s="30" t="s">
        <v>1186</v>
      </c>
      <c r="H584" s="30">
        <v>42423</v>
      </c>
      <c r="I584" s="30" t="s">
        <v>1065</v>
      </c>
      <c r="J584" s="173"/>
      <c r="K584" s="84" t="s">
        <v>1276</v>
      </c>
      <c r="L584" s="87">
        <v>1</v>
      </c>
      <c r="M584" s="87">
        <v>1</v>
      </c>
      <c r="N584" s="84" t="s">
        <v>326</v>
      </c>
      <c r="O584" s="87">
        <v>1</v>
      </c>
      <c r="P584" s="84" t="s">
        <v>326</v>
      </c>
      <c r="Q584" s="87">
        <v>1</v>
      </c>
      <c r="R584" s="84" t="s">
        <v>326</v>
      </c>
      <c r="S584" s="87">
        <v>1</v>
      </c>
      <c r="T584" s="84" t="s">
        <v>49</v>
      </c>
      <c r="U584" s="87">
        <v>1</v>
      </c>
      <c r="V584" s="87">
        <v>1</v>
      </c>
      <c r="W584" s="87">
        <v>0</v>
      </c>
      <c r="X584" s="87">
        <v>0</v>
      </c>
      <c r="Y584" s="87">
        <v>0</v>
      </c>
      <c r="Z584" s="87">
        <v>0</v>
      </c>
      <c r="AA584" s="87">
        <v>0</v>
      </c>
      <c r="AB584" s="87">
        <v>0</v>
      </c>
      <c r="AC584" s="87">
        <v>0</v>
      </c>
      <c r="AD584" s="87">
        <v>0</v>
      </c>
      <c r="AE584" s="87">
        <v>0</v>
      </c>
      <c r="AF584" s="103"/>
    </row>
    <row r="585" spans="1:1324" s="131" customFormat="1" ht="15.75" hidden="1" customHeight="1" x14ac:dyDescent="0.2">
      <c r="A585" s="13" t="s">
        <v>2965</v>
      </c>
      <c r="B585" s="13" t="s">
        <v>1413</v>
      </c>
      <c r="C585" s="63" t="s">
        <v>3265</v>
      </c>
      <c r="D585" s="19" t="s">
        <v>1817</v>
      </c>
      <c r="E585" s="9">
        <v>42446</v>
      </c>
      <c r="F585" s="30" t="s">
        <v>1167</v>
      </c>
      <c r="G585" s="30" t="s">
        <v>1186</v>
      </c>
      <c r="H585" s="30">
        <v>42675</v>
      </c>
      <c r="I585" s="30" t="s">
        <v>1065</v>
      </c>
      <c r="J585" s="173"/>
      <c r="K585" s="87" t="s">
        <v>1807</v>
      </c>
      <c r="L585" s="87">
        <v>1</v>
      </c>
      <c r="M585" s="87">
        <v>1</v>
      </c>
      <c r="N585" s="84" t="s">
        <v>326</v>
      </c>
      <c r="O585" s="84">
        <v>1</v>
      </c>
      <c r="P585" s="84" t="s">
        <v>326</v>
      </c>
      <c r="Q585" s="84">
        <v>1</v>
      </c>
      <c r="R585" s="84" t="s">
        <v>326</v>
      </c>
      <c r="S585" s="84">
        <v>1</v>
      </c>
      <c r="T585" s="84" t="s">
        <v>49</v>
      </c>
      <c r="U585" s="84">
        <v>1</v>
      </c>
      <c r="V585" s="84">
        <v>1</v>
      </c>
      <c r="W585" s="84">
        <v>0</v>
      </c>
      <c r="X585" s="84">
        <v>0</v>
      </c>
      <c r="Y585" s="84">
        <v>0</v>
      </c>
      <c r="Z585" s="84">
        <v>0</v>
      </c>
      <c r="AA585" s="84">
        <v>0</v>
      </c>
      <c r="AB585" s="84">
        <v>0</v>
      </c>
      <c r="AC585" s="84">
        <v>0</v>
      </c>
      <c r="AD585" s="84">
        <v>0</v>
      </c>
      <c r="AE585" s="84">
        <v>0</v>
      </c>
      <c r="AF585" s="103"/>
    </row>
    <row r="586" spans="1:1324" s="131" customFormat="1" ht="15.75" hidden="1" customHeight="1" x14ac:dyDescent="0.2">
      <c r="A586" s="13" t="s">
        <v>2966</v>
      </c>
      <c r="B586" s="13" t="s">
        <v>1413</v>
      </c>
      <c r="C586" s="63" t="s">
        <v>3265</v>
      </c>
      <c r="D586" s="19" t="s">
        <v>2964</v>
      </c>
      <c r="E586" s="9">
        <v>42656</v>
      </c>
      <c r="F586" s="30" t="s">
        <v>1167</v>
      </c>
      <c r="G586" s="30" t="s">
        <v>1186</v>
      </c>
      <c r="H586" s="30">
        <v>42675</v>
      </c>
      <c r="I586" s="30" t="s">
        <v>1065</v>
      </c>
      <c r="J586" s="173"/>
      <c r="K586" s="87" t="s">
        <v>1807</v>
      </c>
      <c r="L586" s="87">
        <v>1</v>
      </c>
      <c r="M586" s="87">
        <v>1</v>
      </c>
      <c r="N586" s="84" t="s">
        <v>326</v>
      </c>
      <c r="O586" s="84">
        <v>1</v>
      </c>
      <c r="P586" s="84" t="s">
        <v>326</v>
      </c>
      <c r="Q586" s="84">
        <v>1</v>
      </c>
      <c r="R586" s="84" t="s">
        <v>326</v>
      </c>
      <c r="S586" s="84">
        <v>1</v>
      </c>
      <c r="T586" s="84" t="s">
        <v>49</v>
      </c>
      <c r="U586" s="84">
        <v>1</v>
      </c>
      <c r="V586" s="84">
        <v>1</v>
      </c>
      <c r="W586" s="84">
        <v>0</v>
      </c>
      <c r="X586" s="84">
        <v>0</v>
      </c>
      <c r="Y586" s="84">
        <v>0</v>
      </c>
      <c r="Z586" s="84">
        <v>0</v>
      </c>
      <c r="AA586" s="84">
        <v>0</v>
      </c>
      <c r="AB586" s="84">
        <v>0</v>
      </c>
      <c r="AC586" s="84">
        <v>0</v>
      </c>
      <c r="AD586" s="84">
        <v>0</v>
      </c>
      <c r="AE586" s="84">
        <v>0</v>
      </c>
      <c r="AF586" s="103"/>
    </row>
    <row r="587" spans="1:1324" s="131" customFormat="1" ht="15.75" hidden="1" customHeight="1" x14ac:dyDescent="0.2">
      <c r="A587" s="78" t="s">
        <v>3274</v>
      </c>
      <c r="B587" s="62" t="s">
        <v>1413</v>
      </c>
      <c r="C587" s="76" t="s">
        <v>3265</v>
      </c>
      <c r="D587" s="64" t="s">
        <v>2823</v>
      </c>
      <c r="E587" s="51">
        <v>42849</v>
      </c>
      <c r="F587" s="66" t="s">
        <v>1167</v>
      </c>
      <c r="G587" s="30" t="s">
        <v>1186</v>
      </c>
      <c r="H587" s="30">
        <v>42990</v>
      </c>
      <c r="I587" s="30" t="s">
        <v>3083</v>
      </c>
      <c r="J587" s="173">
        <v>34</v>
      </c>
      <c r="K587" s="87" t="s">
        <v>3226</v>
      </c>
      <c r="L587" s="87">
        <v>1</v>
      </c>
      <c r="M587" s="87">
        <v>1</v>
      </c>
      <c r="N587" s="87" t="s">
        <v>3276</v>
      </c>
      <c r="O587" s="87">
        <v>1</v>
      </c>
      <c r="P587" s="87" t="s">
        <v>3276</v>
      </c>
      <c r="Q587" s="87">
        <v>1</v>
      </c>
      <c r="R587" s="87" t="s">
        <v>3276</v>
      </c>
      <c r="S587" s="87">
        <v>1</v>
      </c>
      <c r="T587" s="87" t="s">
        <v>326</v>
      </c>
      <c r="U587" s="87">
        <v>1</v>
      </c>
      <c r="V587" s="87">
        <v>1</v>
      </c>
      <c r="W587" s="87">
        <v>0</v>
      </c>
      <c r="X587" s="87">
        <v>0</v>
      </c>
      <c r="Y587" s="87">
        <v>0</v>
      </c>
      <c r="Z587" s="86"/>
      <c r="AA587" s="87">
        <v>0</v>
      </c>
      <c r="AB587" s="87"/>
      <c r="AC587" s="87"/>
      <c r="AD587" s="87"/>
      <c r="AE587" s="87"/>
      <c r="AF587" s="103"/>
    </row>
    <row r="588" spans="1:1324" s="131" customFormat="1" ht="15.75" hidden="1" customHeight="1" x14ac:dyDescent="0.2">
      <c r="A588" s="78" t="s">
        <v>3275</v>
      </c>
      <c r="B588" s="62" t="s">
        <v>1413</v>
      </c>
      <c r="C588" s="76" t="s">
        <v>3265</v>
      </c>
      <c r="D588" s="64" t="s">
        <v>3273</v>
      </c>
      <c r="E588" s="51">
        <v>42969</v>
      </c>
      <c r="F588" s="66" t="s">
        <v>1167</v>
      </c>
      <c r="G588" s="30" t="s">
        <v>1186</v>
      </c>
      <c r="H588" s="30">
        <v>42990</v>
      </c>
      <c r="I588" s="30" t="s">
        <v>3082</v>
      </c>
      <c r="J588" s="173">
        <v>10</v>
      </c>
      <c r="K588" s="87" t="s">
        <v>3278</v>
      </c>
      <c r="L588" s="87">
        <v>1</v>
      </c>
      <c r="M588" s="87">
        <v>1</v>
      </c>
      <c r="N588" s="87" t="s">
        <v>3277</v>
      </c>
      <c r="O588" s="87">
        <v>1</v>
      </c>
      <c r="P588" s="87" t="s">
        <v>3277</v>
      </c>
      <c r="Q588" s="87">
        <v>1</v>
      </c>
      <c r="R588" s="87" t="s">
        <v>3277</v>
      </c>
      <c r="S588" s="87">
        <v>1</v>
      </c>
      <c r="T588" s="87" t="s">
        <v>326</v>
      </c>
      <c r="U588" s="87">
        <v>1</v>
      </c>
      <c r="V588" s="87">
        <v>1</v>
      </c>
      <c r="W588" s="87">
        <v>0</v>
      </c>
      <c r="X588" s="87">
        <v>0</v>
      </c>
      <c r="Y588" s="87">
        <v>0</v>
      </c>
      <c r="Z588" s="86"/>
      <c r="AA588" s="87">
        <v>0</v>
      </c>
      <c r="AB588" s="87"/>
      <c r="AC588" s="87"/>
      <c r="AD588" s="87"/>
      <c r="AE588" s="87"/>
      <c r="AF588" s="103"/>
    </row>
    <row r="589" spans="1:1324" s="131" customFormat="1" ht="15.75" hidden="1" customHeight="1" x14ac:dyDescent="0.2">
      <c r="A589" s="13" t="s">
        <v>1536</v>
      </c>
      <c r="B589" s="62" t="s">
        <v>1730</v>
      </c>
      <c r="C589" s="63" t="s">
        <v>1457</v>
      </c>
      <c r="D589" s="64" t="s">
        <v>1193</v>
      </c>
      <c r="E589" s="51">
        <v>41310</v>
      </c>
      <c r="F589" s="51" t="s">
        <v>1167</v>
      </c>
      <c r="G589" s="30" t="s">
        <v>1186</v>
      </c>
      <c r="H589" s="30">
        <v>42005</v>
      </c>
      <c r="I589" s="30" t="s">
        <v>1065</v>
      </c>
      <c r="J589" s="173"/>
      <c r="K589" s="87" t="s">
        <v>326</v>
      </c>
      <c r="L589" s="87">
        <v>1</v>
      </c>
      <c r="M589" s="87">
        <v>1</v>
      </c>
      <c r="N589" s="87" t="s">
        <v>326</v>
      </c>
      <c r="O589" s="87">
        <v>1</v>
      </c>
      <c r="P589" s="87" t="s">
        <v>326</v>
      </c>
      <c r="Q589" s="87">
        <v>1</v>
      </c>
      <c r="R589" s="87" t="s">
        <v>326</v>
      </c>
      <c r="S589" s="87">
        <v>1</v>
      </c>
      <c r="T589" s="87" t="s">
        <v>49</v>
      </c>
      <c r="U589" s="87">
        <v>1</v>
      </c>
      <c r="V589" s="87">
        <v>1</v>
      </c>
      <c r="W589" s="87">
        <v>0</v>
      </c>
      <c r="X589" s="87">
        <v>0</v>
      </c>
      <c r="Y589" s="87">
        <v>0</v>
      </c>
      <c r="Z589" s="87">
        <v>0</v>
      </c>
      <c r="AA589" s="87">
        <v>0</v>
      </c>
      <c r="AB589" s="87">
        <v>0</v>
      </c>
      <c r="AC589" s="87">
        <v>0</v>
      </c>
      <c r="AD589" s="87">
        <v>0</v>
      </c>
      <c r="AE589" s="87">
        <v>0</v>
      </c>
      <c r="AF589" s="104" t="s">
        <v>2374</v>
      </c>
    </row>
    <row r="590" spans="1:1324" s="131" customFormat="1" ht="15.75" hidden="1" customHeight="1" x14ac:dyDescent="0.2">
      <c r="A590" s="13" t="s">
        <v>1563</v>
      </c>
      <c r="B590" s="62" t="s">
        <v>1730</v>
      </c>
      <c r="C590" s="63" t="s">
        <v>1457</v>
      </c>
      <c r="D590" s="64" t="s">
        <v>1191</v>
      </c>
      <c r="E590" s="51">
        <v>41310</v>
      </c>
      <c r="F590" s="51" t="s">
        <v>1167</v>
      </c>
      <c r="G590" s="30" t="s">
        <v>1186</v>
      </c>
      <c r="H590" s="30">
        <v>42005</v>
      </c>
      <c r="I590" s="30" t="s">
        <v>1065</v>
      </c>
      <c r="J590" s="173"/>
      <c r="K590" s="87" t="s">
        <v>326</v>
      </c>
      <c r="L590" s="87">
        <v>1</v>
      </c>
      <c r="M590" s="87">
        <v>1</v>
      </c>
      <c r="N590" s="87" t="s">
        <v>326</v>
      </c>
      <c r="O590" s="87">
        <v>1</v>
      </c>
      <c r="P590" s="87" t="s">
        <v>326</v>
      </c>
      <c r="Q590" s="87">
        <v>1</v>
      </c>
      <c r="R590" s="87" t="s">
        <v>326</v>
      </c>
      <c r="S590" s="87">
        <v>1</v>
      </c>
      <c r="T590" s="87" t="s">
        <v>49</v>
      </c>
      <c r="U590" s="87">
        <v>1</v>
      </c>
      <c r="V590" s="87">
        <v>1</v>
      </c>
      <c r="W590" s="87">
        <v>0</v>
      </c>
      <c r="X590" s="87">
        <v>0</v>
      </c>
      <c r="Y590" s="87">
        <v>0</v>
      </c>
      <c r="Z590" s="87">
        <v>0</v>
      </c>
      <c r="AA590" s="87">
        <v>0</v>
      </c>
      <c r="AB590" s="87">
        <v>0</v>
      </c>
      <c r="AC590" s="87">
        <v>0</v>
      </c>
      <c r="AD590" s="87">
        <v>0</v>
      </c>
      <c r="AE590" s="87">
        <v>0</v>
      </c>
      <c r="AF590" s="104"/>
      <c r="AH590" s="105"/>
      <c r="AI590" s="105"/>
      <c r="AJ590" s="105"/>
      <c r="AK590" s="105"/>
      <c r="AL590" s="105"/>
      <c r="AM590" s="105"/>
      <c r="AN590" s="105"/>
      <c r="AO590" s="105"/>
      <c r="AP590" s="105"/>
      <c r="AQ590" s="105"/>
      <c r="AR590" s="105"/>
      <c r="AS590" s="105"/>
      <c r="AT590" s="105"/>
      <c r="AU590" s="105"/>
      <c r="AV590" s="105"/>
      <c r="AW590" s="105"/>
      <c r="AX590" s="105"/>
      <c r="AY590" s="105"/>
      <c r="AZ590" s="105"/>
      <c r="BA590" s="105"/>
      <c r="BB590" s="105"/>
      <c r="BC590" s="105"/>
      <c r="BD590" s="105"/>
      <c r="BE590" s="105"/>
      <c r="BF590" s="105"/>
      <c r="BG590" s="105"/>
      <c r="BH590" s="105"/>
      <c r="BI590" s="105"/>
      <c r="BJ590" s="105"/>
      <c r="BK590" s="105"/>
      <c r="BL590" s="105"/>
      <c r="BM590" s="105"/>
      <c r="BN590" s="105"/>
      <c r="BO590" s="105"/>
      <c r="BP590" s="105"/>
      <c r="BQ590" s="105"/>
      <c r="BR590" s="105"/>
      <c r="BS590" s="105"/>
      <c r="BT590" s="105"/>
      <c r="BU590" s="105"/>
      <c r="BV590" s="105"/>
      <c r="BW590" s="105"/>
      <c r="BX590" s="105"/>
      <c r="BY590" s="105"/>
      <c r="BZ590" s="105"/>
      <c r="CA590" s="105"/>
      <c r="CB590" s="105"/>
      <c r="CC590" s="105"/>
      <c r="CD590" s="105"/>
      <c r="CE590" s="105"/>
      <c r="CF590" s="105"/>
      <c r="CG590" s="105"/>
      <c r="CH590" s="105"/>
      <c r="CI590" s="105"/>
      <c r="CJ590" s="105"/>
      <c r="CK590" s="105"/>
      <c r="CL590" s="105"/>
      <c r="CM590" s="105"/>
      <c r="CN590" s="105"/>
      <c r="CO590" s="105"/>
      <c r="CP590" s="105"/>
      <c r="CQ590" s="105"/>
      <c r="CR590" s="105"/>
      <c r="CS590" s="105"/>
      <c r="CT590" s="105"/>
      <c r="CU590" s="105"/>
      <c r="CV590" s="105"/>
      <c r="CW590" s="105"/>
      <c r="CX590" s="105"/>
      <c r="CY590" s="105"/>
      <c r="CZ590" s="105"/>
      <c r="DA590" s="105"/>
      <c r="DB590" s="105"/>
      <c r="DC590" s="105"/>
      <c r="DD590" s="105"/>
      <c r="DE590" s="105"/>
      <c r="DF590" s="105"/>
      <c r="DG590" s="105"/>
      <c r="DH590" s="105"/>
      <c r="DI590" s="105"/>
      <c r="DJ590" s="105"/>
      <c r="DK590" s="105"/>
      <c r="DL590" s="105"/>
      <c r="DM590" s="105"/>
      <c r="DN590" s="105"/>
      <c r="DO590" s="105"/>
      <c r="DP590" s="105"/>
      <c r="DQ590" s="105"/>
      <c r="DR590" s="105"/>
      <c r="DS590" s="105"/>
      <c r="DT590" s="105"/>
      <c r="DU590" s="105"/>
      <c r="DV590" s="105"/>
      <c r="DW590" s="105"/>
      <c r="DX590" s="105"/>
      <c r="DY590" s="105"/>
      <c r="DZ590" s="105"/>
      <c r="EA590" s="105"/>
      <c r="EB590" s="105"/>
      <c r="EC590" s="105"/>
      <c r="ED590" s="105"/>
      <c r="EE590" s="105"/>
      <c r="EF590" s="105"/>
      <c r="EG590" s="105"/>
      <c r="EH590" s="105"/>
      <c r="EI590" s="105"/>
      <c r="EJ590" s="105"/>
      <c r="EK590" s="105"/>
      <c r="EL590" s="105"/>
      <c r="EM590" s="105"/>
      <c r="EN590" s="105"/>
      <c r="EO590" s="105"/>
      <c r="EP590" s="105"/>
      <c r="EQ590" s="105"/>
      <c r="ER590" s="105"/>
      <c r="ES590" s="105"/>
      <c r="ET590" s="105"/>
      <c r="EU590" s="105"/>
      <c r="EV590" s="105"/>
      <c r="EW590" s="105"/>
      <c r="EX590" s="105"/>
      <c r="EY590" s="105"/>
      <c r="EZ590" s="105"/>
      <c r="FA590" s="105"/>
      <c r="FB590" s="105"/>
      <c r="FC590" s="105"/>
      <c r="FD590" s="105"/>
      <c r="FE590" s="105"/>
      <c r="FF590" s="105"/>
      <c r="FG590" s="105"/>
      <c r="FH590" s="105"/>
      <c r="FI590" s="105"/>
      <c r="FJ590" s="105"/>
      <c r="FK590" s="105"/>
      <c r="FL590" s="105"/>
      <c r="FM590" s="105"/>
      <c r="FN590" s="105"/>
      <c r="FO590" s="105"/>
      <c r="FP590" s="105"/>
      <c r="FQ590" s="105"/>
      <c r="FR590" s="105"/>
      <c r="FS590" s="105"/>
      <c r="FT590" s="105"/>
      <c r="FU590" s="105"/>
      <c r="FV590" s="105"/>
      <c r="FW590" s="105"/>
      <c r="FX590" s="105"/>
      <c r="FY590" s="105"/>
      <c r="FZ590" s="105"/>
      <c r="GA590" s="105"/>
      <c r="GB590" s="105"/>
      <c r="GC590" s="105"/>
      <c r="GD590" s="105"/>
      <c r="GE590" s="105"/>
      <c r="GF590" s="105"/>
      <c r="GG590" s="105"/>
      <c r="GH590" s="105"/>
      <c r="GI590" s="105"/>
      <c r="GJ590" s="105"/>
      <c r="GK590" s="105"/>
      <c r="GL590" s="105"/>
      <c r="GM590" s="105"/>
      <c r="GN590" s="105"/>
      <c r="GO590" s="105"/>
      <c r="GP590" s="105"/>
      <c r="GQ590" s="105"/>
      <c r="GR590" s="105"/>
      <c r="GS590" s="105"/>
      <c r="GT590" s="105"/>
      <c r="GU590" s="105"/>
      <c r="GV590" s="105"/>
      <c r="GW590" s="105"/>
      <c r="GX590" s="105"/>
      <c r="GY590" s="105"/>
      <c r="GZ590" s="105"/>
      <c r="HA590" s="105"/>
      <c r="HB590" s="105"/>
      <c r="HC590" s="105"/>
      <c r="HD590" s="105"/>
      <c r="HE590" s="105"/>
      <c r="HF590" s="105"/>
      <c r="HG590" s="105"/>
      <c r="HH590" s="105"/>
      <c r="HI590" s="105"/>
      <c r="HJ590" s="105"/>
      <c r="HK590" s="105"/>
      <c r="HL590" s="105"/>
      <c r="HM590" s="105"/>
      <c r="HN590" s="105"/>
      <c r="HO590" s="105"/>
      <c r="HP590" s="105"/>
      <c r="HQ590" s="105"/>
      <c r="HR590" s="105"/>
      <c r="HS590" s="105"/>
      <c r="HT590" s="105"/>
      <c r="HU590" s="105"/>
      <c r="HV590" s="105"/>
      <c r="HW590" s="105"/>
      <c r="HX590" s="105"/>
      <c r="HY590" s="105"/>
      <c r="HZ590" s="105"/>
      <c r="IA590" s="105"/>
      <c r="IB590" s="105"/>
      <c r="IC590" s="105"/>
      <c r="ID590" s="105"/>
      <c r="IE590" s="105"/>
      <c r="IF590" s="105"/>
      <c r="IG590" s="105"/>
      <c r="IH590" s="105"/>
      <c r="II590" s="105"/>
      <c r="IJ590" s="105"/>
      <c r="IK590" s="105"/>
      <c r="IL590" s="105"/>
      <c r="IM590" s="105"/>
      <c r="IN590" s="105"/>
      <c r="IO590" s="105"/>
      <c r="IP590" s="105"/>
      <c r="IQ590" s="105"/>
      <c r="IR590" s="105"/>
      <c r="IS590" s="105"/>
      <c r="IT590" s="105"/>
      <c r="IU590" s="105"/>
      <c r="IV590" s="105"/>
      <c r="IW590" s="105"/>
      <c r="IX590" s="105"/>
      <c r="IY590" s="105"/>
      <c r="IZ590" s="105"/>
      <c r="JA590" s="105"/>
      <c r="JB590" s="105"/>
      <c r="JC590" s="105"/>
      <c r="JD590" s="105"/>
      <c r="JE590" s="105"/>
      <c r="JF590" s="105"/>
      <c r="JG590" s="105"/>
      <c r="JH590" s="105"/>
      <c r="JI590" s="105"/>
      <c r="JJ590" s="105"/>
      <c r="JK590" s="105"/>
      <c r="JL590" s="105"/>
      <c r="JM590" s="105"/>
      <c r="JN590" s="105"/>
      <c r="JO590" s="105"/>
      <c r="JP590" s="105"/>
      <c r="JQ590" s="105"/>
      <c r="JR590" s="105"/>
      <c r="JS590" s="105"/>
      <c r="JT590" s="105"/>
      <c r="JU590" s="105"/>
      <c r="JV590" s="105"/>
      <c r="JW590" s="105"/>
      <c r="JX590" s="105"/>
      <c r="JY590" s="105"/>
      <c r="JZ590" s="105"/>
      <c r="KA590" s="105"/>
      <c r="KB590" s="105"/>
      <c r="KC590" s="105"/>
      <c r="KD590" s="105"/>
      <c r="KE590" s="105"/>
      <c r="KF590" s="105"/>
      <c r="KG590" s="105"/>
      <c r="KH590" s="105"/>
      <c r="KI590" s="105"/>
      <c r="KJ590" s="105"/>
      <c r="KK590" s="105"/>
      <c r="KL590" s="105"/>
      <c r="KM590" s="105"/>
      <c r="KN590" s="105"/>
      <c r="KO590" s="105"/>
      <c r="KP590" s="105"/>
      <c r="KQ590" s="105"/>
      <c r="KR590" s="105"/>
      <c r="KS590" s="105"/>
      <c r="KT590" s="105"/>
      <c r="KU590" s="105"/>
      <c r="KV590" s="105"/>
      <c r="KW590" s="105"/>
      <c r="KX590" s="105"/>
      <c r="KY590" s="105"/>
      <c r="KZ590" s="105"/>
      <c r="LA590" s="105"/>
      <c r="LB590" s="105"/>
      <c r="LC590" s="105"/>
      <c r="LD590" s="105"/>
      <c r="LE590" s="105"/>
      <c r="LF590" s="105"/>
      <c r="LG590" s="105"/>
      <c r="LH590" s="105"/>
      <c r="LI590" s="105"/>
      <c r="LJ590" s="105"/>
      <c r="LK590" s="105"/>
      <c r="LL590" s="105"/>
      <c r="LM590" s="105"/>
      <c r="LN590" s="105"/>
      <c r="LO590" s="105"/>
      <c r="LP590" s="105"/>
      <c r="LQ590" s="105"/>
      <c r="LR590" s="105"/>
      <c r="LS590" s="105"/>
      <c r="LT590" s="105"/>
      <c r="LU590" s="105"/>
      <c r="LV590" s="105"/>
      <c r="LW590" s="105"/>
      <c r="LX590" s="105"/>
      <c r="LY590" s="105"/>
      <c r="LZ590" s="105"/>
      <c r="MA590" s="105"/>
      <c r="MB590" s="105"/>
      <c r="MC590" s="105"/>
      <c r="MD590" s="105"/>
      <c r="ME590" s="105"/>
      <c r="MF590" s="105"/>
      <c r="MG590" s="105"/>
      <c r="MH590" s="105"/>
      <c r="MI590" s="105"/>
      <c r="MJ590" s="105"/>
      <c r="MK590" s="105"/>
      <c r="ML590" s="105"/>
      <c r="MM590" s="105"/>
      <c r="MN590" s="105"/>
      <c r="MO590" s="105"/>
      <c r="MP590" s="105"/>
      <c r="MQ590" s="105"/>
      <c r="MR590" s="105"/>
      <c r="MS590" s="105"/>
      <c r="MT590" s="105"/>
      <c r="MU590" s="105"/>
      <c r="MV590" s="105"/>
      <c r="MW590" s="105"/>
      <c r="MX590" s="105"/>
      <c r="MY590" s="105"/>
      <c r="MZ590" s="105"/>
      <c r="NA590" s="105"/>
      <c r="NB590" s="105"/>
      <c r="NC590" s="105"/>
      <c r="ND590" s="105"/>
      <c r="NE590" s="105"/>
      <c r="NF590" s="105"/>
      <c r="NG590" s="105"/>
      <c r="NH590" s="105"/>
      <c r="NI590" s="105"/>
      <c r="NJ590" s="105"/>
      <c r="NK590" s="105"/>
      <c r="NL590" s="105"/>
      <c r="NM590" s="105"/>
      <c r="NN590" s="105"/>
      <c r="NO590" s="105"/>
      <c r="NP590" s="105"/>
      <c r="NQ590" s="105"/>
      <c r="NR590" s="105"/>
      <c r="NS590" s="105"/>
      <c r="NT590" s="105"/>
      <c r="NU590" s="105"/>
      <c r="NV590" s="105"/>
      <c r="NW590" s="105"/>
      <c r="NX590" s="105"/>
      <c r="NY590" s="105"/>
      <c r="NZ590" s="105"/>
      <c r="OA590" s="105"/>
      <c r="OB590" s="105"/>
      <c r="OC590" s="105"/>
      <c r="OD590" s="105"/>
      <c r="OE590" s="105"/>
      <c r="OF590" s="105"/>
      <c r="OG590" s="105"/>
      <c r="OH590" s="105"/>
      <c r="OI590" s="105"/>
      <c r="OJ590" s="105"/>
      <c r="OK590" s="105"/>
      <c r="OL590" s="105"/>
      <c r="OM590" s="105"/>
      <c r="ON590" s="105"/>
      <c r="OO590" s="105"/>
      <c r="OP590" s="105"/>
      <c r="OQ590" s="105"/>
      <c r="OR590" s="105"/>
      <c r="OS590" s="105"/>
      <c r="OT590" s="105"/>
      <c r="OU590" s="105"/>
      <c r="OV590" s="105"/>
      <c r="OW590" s="105"/>
      <c r="OX590" s="105"/>
      <c r="OY590" s="105"/>
      <c r="OZ590" s="105"/>
      <c r="PA590" s="105"/>
      <c r="PB590" s="105"/>
      <c r="PC590" s="105"/>
      <c r="PD590" s="105"/>
      <c r="PE590" s="105"/>
      <c r="PF590" s="105"/>
      <c r="PG590" s="105"/>
      <c r="PH590" s="105"/>
      <c r="PI590" s="105"/>
      <c r="PJ590" s="105"/>
      <c r="PK590" s="105"/>
      <c r="PL590" s="105"/>
      <c r="PM590" s="105"/>
      <c r="PN590" s="105"/>
      <c r="PO590" s="105"/>
      <c r="PP590" s="105"/>
      <c r="PQ590" s="105"/>
      <c r="PR590" s="105"/>
      <c r="PS590" s="105"/>
      <c r="PT590" s="105"/>
      <c r="PU590" s="105"/>
      <c r="PV590" s="105"/>
      <c r="PW590" s="105"/>
      <c r="PX590" s="105"/>
      <c r="PY590" s="105"/>
      <c r="PZ590" s="105"/>
      <c r="QA590" s="105"/>
      <c r="QB590" s="105"/>
      <c r="QC590" s="105"/>
      <c r="QD590" s="105"/>
      <c r="QE590" s="105"/>
      <c r="QF590" s="105"/>
      <c r="QG590" s="105"/>
      <c r="QH590" s="105"/>
      <c r="QI590" s="105"/>
      <c r="QJ590" s="105"/>
      <c r="QK590" s="105"/>
      <c r="QL590" s="105"/>
      <c r="QM590" s="105"/>
      <c r="QN590" s="105"/>
      <c r="QO590" s="105"/>
      <c r="QP590" s="105"/>
      <c r="QQ590" s="105"/>
      <c r="QR590" s="105"/>
      <c r="QS590" s="105"/>
      <c r="QT590" s="105"/>
      <c r="QU590" s="105"/>
      <c r="QV590" s="105"/>
      <c r="QW590" s="105"/>
      <c r="QX590" s="105"/>
      <c r="QY590" s="105"/>
      <c r="QZ590" s="105"/>
      <c r="RA590" s="105"/>
      <c r="RB590" s="105"/>
      <c r="RC590" s="105"/>
      <c r="RD590" s="105"/>
      <c r="RE590" s="105"/>
      <c r="RF590" s="105"/>
      <c r="RG590" s="105"/>
      <c r="RH590" s="105"/>
      <c r="RI590" s="105"/>
      <c r="RJ590" s="105"/>
      <c r="RK590" s="105"/>
      <c r="RL590" s="105"/>
      <c r="RM590" s="105"/>
      <c r="RN590" s="105"/>
      <c r="RO590" s="105"/>
      <c r="RP590" s="105"/>
      <c r="RQ590" s="105"/>
      <c r="RR590" s="105"/>
      <c r="RS590" s="105"/>
      <c r="RT590" s="105"/>
      <c r="RU590" s="105"/>
      <c r="RV590" s="105"/>
      <c r="RW590" s="105"/>
      <c r="RX590" s="105"/>
      <c r="RY590" s="105"/>
      <c r="RZ590" s="105"/>
      <c r="SA590" s="105"/>
      <c r="SB590" s="105"/>
      <c r="SC590" s="105"/>
      <c r="SD590" s="105"/>
      <c r="SE590" s="105"/>
      <c r="SF590" s="105"/>
      <c r="SG590" s="105"/>
      <c r="SH590" s="105"/>
      <c r="SI590" s="105"/>
      <c r="SJ590" s="105"/>
      <c r="SK590" s="105"/>
      <c r="SL590" s="105"/>
      <c r="SM590" s="105"/>
      <c r="SN590" s="105"/>
      <c r="SO590" s="105"/>
      <c r="SP590" s="105"/>
      <c r="SQ590" s="105"/>
      <c r="SR590" s="105"/>
      <c r="SS590" s="105"/>
      <c r="ST590" s="105"/>
      <c r="SU590" s="105"/>
      <c r="SV590" s="105"/>
      <c r="SW590" s="105"/>
      <c r="SX590" s="105"/>
      <c r="SY590" s="105"/>
      <c r="SZ590" s="105"/>
      <c r="TA590" s="105"/>
      <c r="TB590" s="105"/>
      <c r="TC590" s="105"/>
      <c r="TD590" s="105"/>
      <c r="TE590" s="105"/>
      <c r="TF590" s="105"/>
      <c r="TG590" s="105"/>
      <c r="TH590" s="105"/>
      <c r="TI590" s="105"/>
      <c r="TJ590" s="105"/>
      <c r="TK590" s="105"/>
      <c r="TL590" s="105"/>
      <c r="TM590" s="105"/>
      <c r="TN590" s="105"/>
      <c r="TO590" s="105"/>
      <c r="TP590" s="105"/>
      <c r="TQ590" s="105"/>
      <c r="TR590" s="105"/>
      <c r="TS590" s="105"/>
      <c r="TT590" s="105"/>
      <c r="TU590" s="105"/>
      <c r="TV590" s="105"/>
      <c r="TW590" s="105"/>
      <c r="TX590" s="105"/>
      <c r="TY590" s="105"/>
      <c r="TZ590" s="105"/>
      <c r="UA590" s="105"/>
      <c r="UB590" s="105"/>
      <c r="UC590" s="105"/>
      <c r="UD590" s="105"/>
      <c r="UE590" s="105"/>
      <c r="UF590" s="105"/>
      <c r="UG590" s="105"/>
      <c r="UH590" s="105"/>
      <c r="UI590" s="105"/>
      <c r="UJ590" s="105"/>
      <c r="UK590" s="105"/>
      <c r="UL590" s="105"/>
      <c r="UM590" s="105"/>
      <c r="UN590" s="105"/>
      <c r="UO590" s="105"/>
      <c r="UP590" s="105"/>
      <c r="UQ590" s="105"/>
      <c r="UR590" s="105"/>
      <c r="US590" s="105"/>
      <c r="UT590" s="105"/>
      <c r="UU590" s="105"/>
      <c r="UV590" s="105"/>
      <c r="UW590" s="105"/>
      <c r="UX590" s="105"/>
      <c r="UY590" s="105"/>
      <c r="UZ590" s="105"/>
      <c r="VA590" s="105"/>
      <c r="VB590" s="105"/>
      <c r="VC590" s="105"/>
      <c r="VD590" s="105"/>
      <c r="VE590" s="105"/>
      <c r="VF590" s="105"/>
      <c r="VG590" s="105"/>
      <c r="VH590" s="105"/>
      <c r="VI590" s="105"/>
      <c r="VJ590" s="105"/>
      <c r="VK590" s="105"/>
      <c r="VL590" s="105"/>
      <c r="VM590" s="105"/>
      <c r="VN590" s="105"/>
      <c r="VO590" s="105"/>
      <c r="VP590" s="105"/>
      <c r="VQ590" s="105"/>
      <c r="VR590" s="105"/>
      <c r="VS590" s="105"/>
      <c r="VT590" s="105"/>
      <c r="VU590" s="105"/>
      <c r="VV590" s="105"/>
      <c r="VW590" s="105"/>
      <c r="VX590" s="105"/>
      <c r="VY590" s="105"/>
      <c r="VZ590" s="105"/>
      <c r="WA590" s="105"/>
      <c r="WB590" s="105"/>
      <c r="WC590" s="105"/>
      <c r="WD590" s="105"/>
      <c r="WE590" s="105"/>
      <c r="WF590" s="105"/>
      <c r="WG590" s="105"/>
      <c r="WH590" s="105"/>
      <c r="WI590" s="105"/>
      <c r="WJ590" s="105"/>
      <c r="WK590" s="105"/>
      <c r="WL590" s="105"/>
      <c r="WM590" s="105"/>
      <c r="WN590" s="105"/>
      <c r="WO590" s="105"/>
      <c r="WP590" s="105"/>
      <c r="WQ590" s="105"/>
      <c r="WR590" s="105"/>
      <c r="WS590" s="105"/>
      <c r="WT590" s="105"/>
      <c r="WU590" s="105"/>
      <c r="WV590" s="105"/>
      <c r="WW590" s="105"/>
      <c r="WX590" s="105"/>
      <c r="WY590" s="105"/>
      <c r="WZ590" s="105"/>
      <c r="XA590" s="105"/>
      <c r="XB590" s="105"/>
      <c r="XC590" s="105"/>
      <c r="XD590" s="105"/>
      <c r="XE590" s="105"/>
      <c r="XF590" s="105"/>
      <c r="XG590" s="105"/>
      <c r="XH590" s="105"/>
      <c r="XI590" s="105"/>
      <c r="XJ590" s="105"/>
      <c r="XK590" s="105"/>
      <c r="XL590" s="105"/>
      <c r="XM590" s="105"/>
      <c r="XN590" s="105"/>
      <c r="XO590" s="105"/>
      <c r="XP590" s="105"/>
      <c r="XQ590" s="105"/>
      <c r="XR590" s="105"/>
      <c r="XS590" s="105"/>
      <c r="XT590" s="105"/>
      <c r="XU590" s="105"/>
      <c r="XV590" s="105"/>
      <c r="XW590" s="105"/>
      <c r="XX590" s="105"/>
      <c r="XY590" s="105"/>
      <c r="XZ590" s="105"/>
      <c r="YA590" s="105"/>
      <c r="YB590" s="105"/>
      <c r="YC590" s="105"/>
      <c r="YD590" s="105"/>
      <c r="YE590" s="105"/>
      <c r="YF590" s="105"/>
      <c r="YG590" s="105"/>
      <c r="YH590" s="105"/>
      <c r="YI590" s="105"/>
      <c r="YJ590" s="105"/>
      <c r="YK590" s="105"/>
      <c r="YL590" s="105"/>
      <c r="YM590" s="105"/>
      <c r="YN590" s="105"/>
      <c r="YO590" s="105"/>
      <c r="YP590" s="105"/>
      <c r="YQ590" s="105"/>
      <c r="YR590" s="105"/>
      <c r="YS590" s="105"/>
      <c r="YT590" s="105"/>
      <c r="YU590" s="105"/>
      <c r="YV590" s="105"/>
      <c r="YW590" s="105"/>
      <c r="YX590" s="105"/>
      <c r="YY590" s="105"/>
      <c r="YZ590" s="105"/>
      <c r="ZA590" s="105"/>
      <c r="ZB590" s="105"/>
      <c r="ZC590" s="105"/>
      <c r="ZD590" s="105"/>
      <c r="ZE590" s="105"/>
      <c r="ZF590" s="105"/>
      <c r="ZG590" s="105"/>
      <c r="ZH590" s="105"/>
      <c r="ZI590" s="105"/>
      <c r="ZJ590" s="105"/>
      <c r="ZK590" s="105"/>
      <c r="ZL590" s="105"/>
      <c r="ZM590" s="105"/>
      <c r="ZN590" s="105"/>
      <c r="ZO590" s="105"/>
      <c r="ZP590" s="105"/>
      <c r="ZQ590" s="105"/>
      <c r="ZR590" s="105"/>
      <c r="ZS590" s="105"/>
      <c r="ZT590" s="105"/>
      <c r="ZU590" s="105"/>
      <c r="ZV590" s="105"/>
      <c r="ZW590" s="105"/>
      <c r="ZX590" s="105"/>
      <c r="ZY590" s="105"/>
      <c r="ZZ590" s="105"/>
      <c r="AAA590" s="105"/>
      <c r="AAB590" s="105"/>
      <c r="AAC590" s="105"/>
      <c r="AAD590" s="105"/>
      <c r="AAE590" s="105"/>
      <c r="AAF590" s="105"/>
      <c r="AAG590" s="105"/>
      <c r="AAH590" s="105"/>
      <c r="AAI590" s="105"/>
      <c r="AAJ590" s="105"/>
      <c r="AAK590" s="105"/>
      <c r="AAL590" s="105"/>
      <c r="AAM590" s="105"/>
      <c r="AAN590" s="105"/>
      <c r="AAO590" s="105"/>
      <c r="AAP590" s="105"/>
      <c r="AAQ590" s="105"/>
      <c r="AAR590" s="105"/>
      <c r="AAS590" s="105"/>
      <c r="AAT590" s="105"/>
      <c r="AAU590" s="105"/>
      <c r="AAV590" s="105"/>
      <c r="AAW590" s="105"/>
      <c r="AAX590" s="105"/>
      <c r="AAY590" s="105"/>
      <c r="AAZ590" s="105"/>
      <c r="ABA590" s="105"/>
      <c r="ABB590" s="105"/>
      <c r="ABC590" s="105"/>
      <c r="ABD590" s="105"/>
      <c r="ABE590" s="105"/>
      <c r="ABF590" s="105"/>
      <c r="ABG590" s="105"/>
      <c r="ABH590" s="105"/>
      <c r="ABI590" s="105"/>
      <c r="ABJ590" s="105"/>
      <c r="ABK590" s="105"/>
      <c r="ABL590" s="105"/>
      <c r="ABM590" s="105"/>
      <c r="ABN590" s="105"/>
      <c r="ABO590" s="105"/>
      <c r="ABP590" s="105"/>
      <c r="ABQ590" s="105"/>
      <c r="ABR590" s="105"/>
      <c r="ABS590" s="105"/>
      <c r="ABT590" s="105"/>
      <c r="ABU590" s="105"/>
      <c r="ABV590" s="105"/>
      <c r="ABW590" s="105"/>
      <c r="ABX590" s="105"/>
      <c r="ABY590" s="105"/>
      <c r="ABZ590" s="105"/>
      <c r="ACA590" s="105"/>
      <c r="ACB590" s="105"/>
      <c r="ACC590" s="105"/>
      <c r="ACD590" s="105"/>
      <c r="ACE590" s="105"/>
      <c r="ACF590" s="105"/>
      <c r="ACG590" s="105"/>
      <c r="ACH590" s="105"/>
      <c r="ACI590" s="105"/>
      <c r="ACJ590" s="105"/>
      <c r="ACK590" s="105"/>
      <c r="ACL590" s="105"/>
      <c r="ACM590" s="105"/>
      <c r="ACN590" s="105"/>
      <c r="ACO590" s="105"/>
      <c r="ACP590" s="105"/>
      <c r="ACQ590" s="105"/>
      <c r="ACR590" s="105"/>
      <c r="ACS590" s="105"/>
      <c r="ACT590" s="105"/>
      <c r="ACU590" s="105"/>
      <c r="ACV590" s="105"/>
      <c r="ACW590" s="105"/>
      <c r="ACX590" s="105"/>
      <c r="ACY590" s="105"/>
      <c r="ACZ590" s="105"/>
      <c r="ADA590" s="105"/>
      <c r="ADB590" s="105"/>
      <c r="ADC590" s="105"/>
      <c r="ADD590" s="105"/>
      <c r="ADE590" s="105"/>
      <c r="ADF590" s="105"/>
      <c r="ADG590" s="105"/>
      <c r="ADH590" s="105"/>
      <c r="ADI590" s="105"/>
      <c r="ADJ590" s="105"/>
      <c r="ADK590" s="105"/>
      <c r="ADL590" s="105"/>
      <c r="ADM590" s="105"/>
      <c r="ADN590" s="105"/>
      <c r="ADO590" s="105"/>
      <c r="ADP590" s="105"/>
      <c r="ADQ590" s="105"/>
      <c r="ADR590" s="105"/>
      <c r="ADS590" s="105"/>
      <c r="ADT590" s="105"/>
      <c r="ADU590" s="105"/>
      <c r="ADV590" s="105"/>
      <c r="ADW590" s="105"/>
      <c r="ADX590" s="105"/>
      <c r="ADY590" s="105"/>
      <c r="ADZ590" s="105"/>
      <c r="AEA590" s="105"/>
      <c r="AEB590" s="105"/>
      <c r="AEC590" s="105"/>
      <c r="AED590" s="105"/>
      <c r="AEE590" s="105"/>
      <c r="AEF590" s="105"/>
      <c r="AEG590" s="105"/>
      <c r="AEH590" s="105"/>
      <c r="AEI590" s="105"/>
      <c r="AEJ590" s="105"/>
      <c r="AEK590" s="105"/>
      <c r="AEL590" s="105"/>
      <c r="AEM590" s="105"/>
      <c r="AEN590" s="105"/>
      <c r="AEO590" s="105"/>
      <c r="AEP590" s="105"/>
      <c r="AEQ590" s="105"/>
      <c r="AER590" s="105"/>
      <c r="AES590" s="105"/>
      <c r="AET590" s="105"/>
      <c r="AEU590" s="105"/>
      <c r="AEV590" s="105"/>
      <c r="AEW590" s="105"/>
      <c r="AEX590" s="105"/>
      <c r="AEY590" s="105"/>
      <c r="AEZ590" s="105"/>
      <c r="AFA590" s="105"/>
      <c r="AFB590" s="105"/>
      <c r="AFC590" s="105"/>
      <c r="AFD590" s="105"/>
      <c r="AFE590" s="105"/>
      <c r="AFF590" s="105"/>
      <c r="AFG590" s="105"/>
      <c r="AFH590" s="105"/>
      <c r="AFI590" s="105"/>
      <c r="AFJ590" s="105"/>
      <c r="AFK590" s="105"/>
      <c r="AFL590" s="105"/>
      <c r="AFM590" s="105"/>
      <c r="AFN590" s="105"/>
      <c r="AFO590" s="105"/>
      <c r="AFP590" s="105"/>
      <c r="AFQ590" s="105"/>
      <c r="AFR590" s="105"/>
      <c r="AFS590" s="105"/>
      <c r="AFT590" s="105"/>
      <c r="AFU590" s="105"/>
      <c r="AFV590" s="105"/>
      <c r="AFW590" s="105"/>
      <c r="AFX590" s="105"/>
      <c r="AFY590" s="105"/>
      <c r="AFZ590" s="105"/>
      <c r="AGA590" s="105"/>
      <c r="AGB590" s="105"/>
      <c r="AGC590" s="105"/>
      <c r="AGD590" s="105"/>
      <c r="AGE590" s="105"/>
      <c r="AGF590" s="105"/>
      <c r="AGG590" s="105"/>
      <c r="AGH590" s="105"/>
      <c r="AGI590" s="105"/>
      <c r="AGJ590" s="105"/>
      <c r="AGK590" s="105"/>
      <c r="AGL590" s="105"/>
      <c r="AGM590" s="105"/>
      <c r="AGN590" s="105"/>
      <c r="AGO590" s="105"/>
      <c r="AGP590" s="105"/>
      <c r="AGQ590" s="105"/>
      <c r="AGR590" s="105"/>
      <c r="AGS590" s="105"/>
      <c r="AGT590" s="105"/>
      <c r="AGU590" s="105"/>
      <c r="AGV590" s="105"/>
      <c r="AGW590" s="105"/>
      <c r="AGX590" s="105"/>
      <c r="AGY590" s="105"/>
      <c r="AGZ590" s="105"/>
      <c r="AHA590" s="105"/>
      <c r="AHB590" s="105"/>
      <c r="AHC590" s="105"/>
      <c r="AHD590" s="105"/>
      <c r="AHE590" s="105"/>
      <c r="AHF590" s="105"/>
      <c r="AHG590" s="105"/>
      <c r="AHH590" s="105"/>
      <c r="AHI590" s="105"/>
      <c r="AHJ590" s="105"/>
      <c r="AHK590" s="105"/>
      <c r="AHL590" s="105"/>
      <c r="AHM590" s="105"/>
      <c r="AHN590" s="105"/>
      <c r="AHO590" s="105"/>
      <c r="AHP590" s="105"/>
      <c r="AHQ590" s="105"/>
      <c r="AHR590" s="105"/>
      <c r="AHS590" s="105"/>
      <c r="AHT590" s="105"/>
      <c r="AHU590" s="105"/>
      <c r="AHV590" s="105"/>
      <c r="AHW590" s="105"/>
      <c r="AHX590" s="105"/>
      <c r="AHY590" s="105"/>
      <c r="AHZ590" s="105"/>
      <c r="AIA590" s="105"/>
      <c r="AIB590" s="105"/>
      <c r="AIC590" s="105"/>
      <c r="AID590" s="105"/>
      <c r="AIE590" s="105"/>
      <c r="AIF590" s="105"/>
      <c r="AIG590" s="105"/>
      <c r="AIH590" s="105"/>
      <c r="AII590" s="105"/>
      <c r="AIJ590" s="105"/>
      <c r="AIK590" s="105"/>
      <c r="AIL590" s="105"/>
      <c r="AIM590" s="105"/>
      <c r="AIN590" s="105"/>
      <c r="AIO590" s="105"/>
      <c r="AIP590" s="105"/>
      <c r="AIQ590" s="105"/>
      <c r="AIR590" s="105"/>
      <c r="AIS590" s="105"/>
      <c r="AIT590" s="105"/>
      <c r="AIU590" s="105"/>
      <c r="AIV590" s="105"/>
      <c r="AIW590" s="105"/>
      <c r="AIX590" s="105"/>
      <c r="AIY590" s="105"/>
      <c r="AIZ590" s="105"/>
      <c r="AJA590" s="105"/>
      <c r="AJB590" s="105"/>
      <c r="AJC590" s="105"/>
      <c r="AJD590" s="105"/>
      <c r="AJE590" s="105"/>
      <c r="AJF590" s="105"/>
      <c r="AJG590" s="105"/>
      <c r="AJH590" s="105"/>
      <c r="AJI590" s="105"/>
      <c r="AJJ590" s="105"/>
      <c r="AJK590" s="105"/>
      <c r="AJL590" s="105"/>
      <c r="AJM590" s="105"/>
      <c r="AJN590" s="105"/>
      <c r="AJO590" s="105"/>
      <c r="AJP590" s="105"/>
      <c r="AJQ590" s="105"/>
      <c r="AJR590" s="105"/>
      <c r="AJS590" s="105"/>
      <c r="AJT590" s="105"/>
      <c r="AJU590" s="105"/>
      <c r="AJV590" s="105"/>
      <c r="AJW590" s="105"/>
      <c r="AJX590" s="105"/>
      <c r="AJY590" s="105"/>
      <c r="AJZ590" s="105"/>
      <c r="AKA590" s="105"/>
      <c r="AKB590" s="105"/>
      <c r="AKC590" s="105"/>
      <c r="AKD590" s="105"/>
      <c r="AKE590" s="105"/>
      <c r="AKF590" s="105"/>
      <c r="AKG590" s="105"/>
      <c r="AKH590" s="105"/>
      <c r="AKI590" s="105"/>
      <c r="AKJ590" s="105"/>
      <c r="AKK590" s="105"/>
      <c r="AKL590" s="105"/>
      <c r="AKM590" s="105"/>
      <c r="AKN590" s="105"/>
      <c r="AKO590" s="105"/>
      <c r="AKP590" s="105"/>
      <c r="AKQ590" s="105"/>
      <c r="AKR590" s="105"/>
      <c r="AKS590" s="105"/>
      <c r="AKT590" s="105"/>
      <c r="AKU590" s="105"/>
      <c r="AKV590" s="105"/>
      <c r="AKW590" s="105"/>
      <c r="AKX590" s="105"/>
      <c r="AKY590" s="105"/>
      <c r="AKZ590" s="105"/>
      <c r="ALA590" s="105"/>
      <c r="ALB590" s="105"/>
      <c r="ALC590" s="105"/>
      <c r="ALD590" s="105"/>
      <c r="ALE590" s="105"/>
      <c r="ALF590" s="105"/>
      <c r="ALG590" s="105"/>
      <c r="ALH590" s="105"/>
      <c r="ALI590" s="105"/>
      <c r="ALJ590" s="105"/>
      <c r="ALK590" s="105"/>
      <c r="ALL590" s="105"/>
      <c r="ALM590" s="105"/>
      <c r="ALN590" s="105"/>
      <c r="ALO590" s="105"/>
      <c r="ALP590" s="105"/>
      <c r="ALQ590" s="105"/>
      <c r="ALR590" s="105"/>
      <c r="ALS590" s="105"/>
      <c r="ALT590" s="105"/>
      <c r="ALU590" s="105"/>
      <c r="ALV590" s="105"/>
      <c r="ALW590" s="105"/>
      <c r="ALX590" s="105"/>
      <c r="ALY590" s="105"/>
      <c r="ALZ590" s="105"/>
      <c r="AMA590" s="105"/>
      <c r="AMB590" s="105"/>
      <c r="AMC590" s="105"/>
      <c r="AMD590" s="105"/>
      <c r="AME590" s="105"/>
      <c r="AMF590" s="105"/>
      <c r="AMG590" s="105"/>
      <c r="AMH590" s="105"/>
      <c r="AMI590" s="105"/>
      <c r="AMJ590" s="105"/>
      <c r="AMK590" s="105"/>
      <c r="AML590" s="105"/>
      <c r="AMM590" s="105"/>
      <c r="AMN590" s="105"/>
      <c r="AMO590" s="105"/>
      <c r="AMP590" s="105"/>
      <c r="AMQ590" s="105"/>
      <c r="AMR590" s="105"/>
      <c r="AMS590" s="105"/>
      <c r="AMT590" s="105"/>
      <c r="AMU590" s="105"/>
      <c r="AMV590" s="105"/>
      <c r="AMW590" s="105"/>
      <c r="AMX590" s="105"/>
      <c r="AMY590" s="105"/>
      <c r="AMZ590" s="105"/>
      <c r="ANA590" s="105"/>
      <c r="ANB590" s="105"/>
      <c r="ANC590" s="105"/>
      <c r="AND590" s="105"/>
      <c r="ANE590" s="105"/>
      <c r="ANF590" s="105"/>
      <c r="ANG590" s="105"/>
      <c r="ANH590" s="105"/>
      <c r="ANI590" s="105"/>
      <c r="ANJ590" s="105"/>
      <c r="ANK590" s="105"/>
      <c r="ANL590" s="105"/>
      <c r="ANM590" s="105"/>
      <c r="ANN590" s="105"/>
      <c r="ANO590" s="105"/>
      <c r="ANP590" s="105"/>
      <c r="ANQ590" s="105"/>
      <c r="ANR590" s="105"/>
      <c r="ANS590" s="105"/>
      <c r="ANT590" s="105"/>
      <c r="ANU590" s="105"/>
      <c r="ANV590" s="105"/>
      <c r="ANW590" s="105"/>
      <c r="ANX590" s="105"/>
      <c r="ANY590" s="105"/>
      <c r="ANZ590" s="105"/>
      <c r="AOA590" s="105"/>
      <c r="AOB590" s="105"/>
      <c r="AOC590" s="105"/>
      <c r="AOD590" s="105"/>
      <c r="AOE590" s="105"/>
      <c r="AOF590" s="105"/>
      <c r="AOG590" s="105"/>
      <c r="AOH590" s="105"/>
      <c r="AOI590" s="105"/>
      <c r="AOJ590" s="105"/>
      <c r="AOK590" s="105"/>
      <c r="AOL590" s="105"/>
      <c r="AOM590" s="105"/>
      <c r="AON590" s="105"/>
      <c r="AOO590" s="105"/>
      <c r="AOP590" s="105"/>
      <c r="AOQ590" s="105"/>
      <c r="AOR590" s="105"/>
      <c r="AOS590" s="105"/>
      <c r="AOT590" s="105"/>
      <c r="AOU590" s="105"/>
      <c r="AOV590" s="105"/>
      <c r="AOW590" s="105"/>
      <c r="AOX590" s="105"/>
      <c r="AOY590" s="105"/>
      <c r="AOZ590" s="105"/>
      <c r="APA590" s="105"/>
      <c r="APB590" s="105"/>
      <c r="APC590" s="105"/>
      <c r="APD590" s="105"/>
      <c r="APE590" s="105"/>
      <c r="APF590" s="105"/>
      <c r="APG590" s="105"/>
      <c r="APH590" s="105"/>
      <c r="API590" s="105"/>
      <c r="APJ590" s="105"/>
      <c r="APK590" s="105"/>
      <c r="APL590" s="105"/>
      <c r="APM590" s="105"/>
      <c r="APN590" s="105"/>
      <c r="APO590" s="105"/>
      <c r="APP590" s="105"/>
      <c r="APQ590" s="105"/>
      <c r="APR590" s="105"/>
      <c r="APS590" s="105"/>
      <c r="APT590" s="105"/>
      <c r="APU590" s="105"/>
      <c r="APV590" s="105"/>
      <c r="APW590" s="105"/>
      <c r="APX590" s="105"/>
      <c r="APY590" s="105"/>
      <c r="APZ590" s="105"/>
      <c r="AQA590" s="105"/>
      <c r="AQB590" s="105"/>
      <c r="AQC590" s="105"/>
      <c r="AQD590" s="105"/>
      <c r="AQE590" s="105"/>
      <c r="AQF590" s="105"/>
      <c r="AQG590" s="105"/>
      <c r="AQH590" s="105"/>
      <c r="AQI590" s="105"/>
      <c r="AQJ590" s="105"/>
      <c r="AQK590" s="105"/>
      <c r="AQL590" s="105"/>
      <c r="AQM590" s="105"/>
      <c r="AQN590" s="105"/>
      <c r="AQO590" s="105"/>
      <c r="AQP590" s="105"/>
      <c r="AQQ590" s="105"/>
      <c r="AQR590" s="105"/>
      <c r="AQS590" s="105"/>
      <c r="AQT590" s="105"/>
      <c r="AQU590" s="105"/>
      <c r="AQV590" s="105"/>
      <c r="AQW590" s="105"/>
      <c r="AQX590" s="105"/>
      <c r="AQY590" s="105"/>
      <c r="AQZ590" s="105"/>
      <c r="ARA590" s="105"/>
      <c r="ARB590" s="105"/>
      <c r="ARC590" s="105"/>
      <c r="ARD590" s="105"/>
      <c r="ARE590" s="105"/>
      <c r="ARF590" s="105"/>
      <c r="ARG590" s="105"/>
      <c r="ARH590" s="105"/>
      <c r="ARI590" s="105"/>
      <c r="ARJ590" s="105"/>
      <c r="ARK590" s="105"/>
      <c r="ARL590" s="105"/>
      <c r="ARM590" s="105"/>
      <c r="ARN590" s="105"/>
      <c r="ARO590" s="105"/>
      <c r="ARP590" s="105"/>
      <c r="ARQ590" s="105"/>
      <c r="ARR590" s="105"/>
      <c r="ARS590" s="105"/>
      <c r="ART590" s="105"/>
      <c r="ARU590" s="105"/>
      <c r="ARV590" s="105"/>
      <c r="ARW590" s="105"/>
      <c r="ARX590" s="105"/>
      <c r="ARY590" s="105"/>
      <c r="ARZ590" s="105"/>
      <c r="ASA590" s="105"/>
      <c r="ASB590" s="105"/>
      <c r="ASC590" s="105"/>
      <c r="ASD590" s="105"/>
      <c r="ASE590" s="105"/>
      <c r="ASF590" s="105"/>
      <c r="ASG590" s="105"/>
      <c r="ASH590" s="105"/>
      <c r="ASI590" s="105"/>
      <c r="ASJ590" s="105"/>
      <c r="ASK590" s="105"/>
      <c r="ASL590" s="105"/>
      <c r="ASM590" s="105"/>
      <c r="ASN590" s="105"/>
      <c r="ASO590" s="105"/>
      <c r="ASP590" s="105"/>
      <c r="ASQ590" s="105"/>
      <c r="ASR590" s="105"/>
      <c r="ASS590" s="105"/>
      <c r="AST590" s="105"/>
      <c r="ASU590" s="105"/>
      <c r="ASV590" s="105"/>
      <c r="ASW590" s="105"/>
      <c r="ASX590" s="105"/>
      <c r="ASY590" s="105"/>
      <c r="ASZ590" s="105"/>
      <c r="ATA590" s="105"/>
      <c r="ATB590" s="105"/>
      <c r="ATC590" s="105"/>
      <c r="ATD590" s="105"/>
      <c r="ATE590" s="105"/>
      <c r="ATF590" s="105"/>
      <c r="ATG590" s="105"/>
      <c r="ATH590" s="105"/>
      <c r="ATI590" s="105"/>
      <c r="ATJ590" s="105"/>
      <c r="ATK590" s="105"/>
      <c r="ATL590" s="105"/>
      <c r="ATM590" s="105"/>
      <c r="ATN590" s="105"/>
      <c r="ATO590" s="105"/>
      <c r="ATP590" s="105"/>
      <c r="ATQ590" s="105"/>
      <c r="ATR590" s="105"/>
      <c r="ATS590" s="105"/>
      <c r="ATT590" s="105"/>
      <c r="ATU590" s="105"/>
      <c r="ATV590" s="105"/>
      <c r="ATW590" s="105"/>
      <c r="ATX590" s="105"/>
      <c r="ATY590" s="105"/>
      <c r="ATZ590" s="105"/>
      <c r="AUA590" s="105"/>
      <c r="AUB590" s="105"/>
      <c r="AUC590" s="105"/>
      <c r="AUD590" s="105"/>
      <c r="AUE590" s="105"/>
      <c r="AUF590" s="105"/>
      <c r="AUG590" s="105"/>
      <c r="AUH590" s="105"/>
      <c r="AUI590" s="105"/>
      <c r="AUJ590" s="105"/>
      <c r="AUK590" s="105"/>
      <c r="AUL590" s="105"/>
      <c r="AUM590" s="105"/>
      <c r="AUN590" s="105"/>
      <c r="AUO590" s="105"/>
      <c r="AUP590" s="105"/>
      <c r="AUQ590" s="105"/>
      <c r="AUR590" s="105"/>
      <c r="AUS590" s="105"/>
      <c r="AUT590" s="105"/>
      <c r="AUU590" s="105"/>
      <c r="AUV590" s="105"/>
      <c r="AUW590" s="105"/>
      <c r="AUX590" s="105"/>
      <c r="AUY590" s="105"/>
      <c r="AUZ590" s="105"/>
      <c r="AVA590" s="105"/>
      <c r="AVB590" s="105"/>
      <c r="AVC590" s="105"/>
      <c r="AVD590" s="105"/>
      <c r="AVE590" s="105"/>
      <c r="AVF590" s="105"/>
      <c r="AVG590" s="105"/>
      <c r="AVH590" s="105"/>
      <c r="AVI590" s="105"/>
      <c r="AVJ590" s="105"/>
      <c r="AVK590" s="105"/>
      <c r="AVL590" s="105"/>
      <c r="AVM590" s="105"/>
      <c r="AVN590" s="105"/>
      <c r="AVO590" s="105"/>
      <c r="AVP590" s="105"/>
      <c r="AVQ590" s="105"/>
      <c r="AVR590" s="105"/>
      <c r="AVS590" s="105"/>
      <c r="AVT590" s="105"/>
      <c r="AVU590" s="105"/>
      <c r="AVV590" s="105"/>
      <c r="AVW590" s="105"/>
      <c r="AVX590" s="105"/>
      <c r="AVY590" s="105"/>
      <c r="AVZ590" s="105"/>
      <c r="AWA590" s="105"/>
      <c r="AWB590" s="105"/>
      <c r="AWC590" s="105"/>
      <c r="AWD590" s="105"/>
      <c r="AWE590" s="105"/>
      <c r="AWF590" s="105"/>
      <c r="AWG590" s="105"/>
      <c r="AWH590" s="105"/>
      <c r="AWI590" s="105"/>
      <c r="AWJ590" s="105"/>
      <c r="AWK590" s="105"/>
      <c r="AWL590" s="105"/>
      <c r="AWM590" s="105"/>
      <c r="AWN590" s="105"/>
      <c r="AWO590" s="105"/>
      <c r="AWP590" s="105"/>
      <c r="AWQ590" s="105"/>
      <c r="AWR590" s="105"/>
      <c r="AWS590" s="105"/>
      <c r="AWT590" s="105"/>
      <c r="AWU590" s="105"/>
      <c r="AWV590" s="105"/>
      <c r="AWW590" s="105"/>
      <c r="AWX590" s="105"/>
      <c r="AWY590" s="105"/>
      <c r="AWZ590" s="105"/>
      <c r="AXA590" s="105"/>
      <c r="AXB590" s="105"/>
      <c r="AXC590" s="105"/>
      <c r="AXD590" s="105"/>
      <c r="AXE590" s="105"/>
      <c r="AXF590" s="105"/>
      <c r="AXG590" s="105"/>
      <c r="AXH590" s="105"/>
      <c r="AXI590" s="105"/>
      <c r="AXJ590" s="105"/>
      <c r="AXK590" s="105"/>
      <c r="AXL590" s="105"/>
      <c r="AXM590" s="105"/>
      <c r="AXN590" s="105"/>
      <c r="AXO590" s="105"/>
      <c r="AXP590" s="105"/>
      <c r="AXQ590" s="105"/>
      <c r="AXR590" s="105"/>
      <c r="AXS590" s="105"/>
      <c r="AXT590" s="105"/>
      <c r="AXU590" s="105"/>
      <c r="AXV590" s="105"/>
      <c r="AXW590" s="105"/>
      <c r="AXX590" s="105"/>
    </row>
    <row r="591" spans="1:1324" s="131" customFormat="1" ht="15.75" hidden="1" customHeight="1" x14ac:dyDescent="0.2">
      <c r="A591" s="13" t="s">
        <v>1586</v>
      </c>
      <c r="B591" s="62" t="s">
        <v>1730</v>
      </c>
      <c r="C591" s="63" t="s">
        <v>1587</v>
      </c>
      <c r="D591" s="64" t="s">
        <v>1200</v>
      </c>
      <c r="E591" s="51">
        <v>41351</v>
      </c>
      <c r="F591" s="66" t="s">
        <v>1167</v>
      </c>
      <c r="G591" s="30" t="s">
        <v>1186</v>
      </c>
      <c r="H591" s="30">
        <v>42005</v>
      </c>
      <c r="I591" s="30" t="s">
        <v>1065</v>
      </c>
      <c r="J591" s="173"/>
      <c r="K591" s="87" t="s">
        <v>326</v>
      </c>
      <c r="L591" s="87">
        <v>1</v>
      </c>
      <c r="M591" s="87">
        <v>1</v>
      </c>
      <c r="N591" s="84" t="s">
        <v>326</v>
      </c>
      <c r="O591" s="84">
        <v>1</v>
      </c>
      <c r="P591" s="84" t="s">
        <v>326</v>
      </c>
      <c r="Q591" s="84">
        <v>1</v>
      </c>
      <c r="R591" s="84" t="s">
        <v>326</v>
      </c>
      <c r="S591" s="84">
        <v>1</v>
      </c>
      <c r="T591" s="84" t="s">
        <v>49</v>
      </c>
      <c r="U591" s="84">
        <v>1</v>
      </c>
      <c r="V591" s="84">
        <v>1</v>
      </c>
      <c r="W591" s="84">
        <v>0</v>
      </c>
      <c r="X591" s="84">
        <v>0</v>
      </c>
      <c r="Y591" s="84">
        <v>0</v>
      </c>
      <c r="Z591" s="84">
        <v>0</v>
      </c>
      <c r="AA591" s="84">
        <v>0</v>
      </c>
      <c r="AB591" s="84">
        <v>0</v>
      </c>
      <c r="AC591" s="84">
        <v>0</v>
      </c>
      <c r="AD591" s="84">
        <v>0</v>
      </c>
      <c r="AE591" s="84">
        <v>0</v>
      </c>
      <c r="AF591" s="104"/>
    </row>
    <row r="592" spans="1:1324" s="105" customFormat="1" ht="15.75" hidden="1" customHeight="1" x14ac:dyDescent="0.2">
      <c r="A592" s="13" t="s">
        <v>1588</v>
      </c>
      <c r="B592" s="62" t="s">
        <v>1730</v>
      </c>
      <c r="C592" s="63" t="s">
        <v>1587</v>
      </c>
      <c r="D592" s="64" t="s">
        <v>1201</v>
      </c>
      <c r="E592" s="51">
        <v>41352</v>
      </c>
      <c r="F592" s="66" t="s">
        <v>1167</v>
      </c>
      <c r="G592" s="30" t="s">
        <v>1186</v>
      </c>
      <c r="H592" s="30">
        <v>42005</v>
      </c>
      <c r="I592" s="30" t="s">
        <v>1065</v>
      </c>
      <c r="J592" s="173"/>
      <c r="K592" s="84" t="s">
        <v>326</v>
      </c>
      <c r="L592" s="87">
        <v>1</v>
      </c>
      <c r="M592" s="87">
        <v>1</v>
      </c>
      <c r="N592" s="84" t="s">
        <v>326</v>
      </c>
      <c r="O592" s="87">
        <v>1</v>
      </c>
      <c r="P592" s="84" t="s">
        <v>326</v>
      </c>
      <c r="Q592" s="87">
        <v>1</v>
      </c>
      <c r="R592" s="84" t="s">
        <v>326</v>
      </c>
      <c r="S592" s="87">
        <v>1</v>
      </c>
      <c r="T592" s="84" t="s">
        <v>49</v>
      </c>
      <c r="U592" s="87">
        <v>1</v>
      </c>
      <c r="V592" s="87">
        <v>1</v>
      </c>
      <c r="W592" s="87">
        <v>0</v>
      </c>
      <c r="X592" s="87">
        <v>0</v>
      </c>
      <c r="Y592" s="87">
        <v>0</v>
      </c>
      <c r="Z592" s="87">
        <v>0</v>
      </c>
      <c r="AA592" s="87">
        <v>0</v>
      </c>
      <c r="AB592" s="87">
        <v>0</v>
      </c>
      <c r="AC592" s="87">
        <v>0</v>
      </c>
      <c r="AD592" s="87">
        <v>0</v>
      </c>
      <c r="AE592" s="87">
        <v>0</v>
      </c>
      <c r="AF592" s="104"/>
      <c r="AG592" s="131"/>
      <c r="AH592" s="131"/>
      <c r="AI592" s="131"/>
      <c r="AJ592" s="131"/>
      <c r="AK592" s="131"/>
      <c r="AL592" s="131"/>
      <c r="AM592" s="131"/>
      <c r="AN592" s="131"/>
      <c r="AO592" s="131"/>
      <c r="AP592" s="131"/>
      <c r="AQ592" s="131"/>
      <c r="AR592" s="131"/>
      <c r="AS592" s="131"/>
      <c r="AT592" s="131"/>
      <c r="AU592" s="131"/>
      <c r="AV592" s="131"/>
      <c r="AW592" s="131"/>
      <c r="AX592" s="131"/>
      <c r="AY592" s="131"/>
      <c r="AZ592" s="131"/>
      <c r="BA592" s="131"/>
      <c r="BB592" s="131"/>
      <c r="BC592" s="131"/>
      <c r="BD592" s="131"/>
      <c r="BE592" s="131"/>
      <c r="BF592" s="131"/>
      <c r="BG592" s="131"/>
      <c r="BH592" s="131"/>
      <c r="BI592" s="131"/>
      <c r="BJ592" s="131"/>
      <c r="BK592" s="131"/>
      <c r="BL592" s="131"/>
      <c r="BM592" s="131"/>
      <c r="BN592" s="131"/>
      <c r="BO592" s="131"/>
      <c r="BP592" s="131"/>
      <c r="BQ592" s="131"/>
      <c r="BR592" s="131"/>
      <c r="BS592" s="131"/>
      <c r="BT592" s="131"/>
      <c r="BU592" s="131"/>
      <c r="BV592" s="131"/>
      <c r="BW592" s="131"/>
      <c r="BX592" s="131"/>
      <c r="BY592" s="131"/>
      <c r="BZ592" s="131"/>
      <c r="CA592" s="131"/>
      <c r="CB592" s="131"/>
      <c r="CC592" s="131"/>
      <c r="CD592" s="131"/>
      <c r="CE592" s="131"/>
      <c r="CF592" s="131"/>
      <c r="CG592" s="131"/>
      <c r="CH592" s="131"/>
      <c r="CI592" s="131"/>
      <c r="CJ592" s="131"/>
      <c r="CK592" s="131"/>
      <c r="CL592" s="131"/>
      <c r="CM592" s="131"/>
      <c r="CN592" s="131"/>
      <c r="CO592" s="131"/>
      <c r="CP592" s="131"/>
      <c r="CQ592" s="131"/>
      <c r="CR592" s="131"/>
      <c r="CS592" s="131"/>
      <c r="CT592" s="131"/>
      <c r="CU592" s="131"/>
      <c r="CV592" s="131"/>
      <c r="CW592" s="131"/>
      <c r="CX592" s="131"/>
      <c r="CY592" s="131"/>
      <c r="CZ592" s="131"/>
      <c r="DA592" s="131"/>
      <c r="DB592" s="131"/>
      <c r="DC592" s="131"/>
      <c r="DD592" s="131"/>
      <c r="DE592" s="131"/>
      <c r="DF592" s="131"/>
      <c r="DG592" s="131"/>
      <c r="DH592" s="131"/>
      <c r="DI592" s="131"/>
      <c r="DJ592" s="131"/>
      <c r="DK592" s="131"/>
      <c r="DL592" s="131"/>
      <c r="DM592" s="131"/>
      <c r="DN592" s="131"/>
      <c r="DO592" s="131"/>
      <c r="DP592" s="131"/>
      <c r="DQ592" s="131"/>
      <c r="DR592" s="131"/>
      <c r="DS592" s="131"/>
      <c r="DT592" s="131"/>
      <c r="DU592" s="131"/>
      <c r="DV592" s="131"/>
      <c r="DW592" s="131"/>
      <c r="DX592" s="131"/>
      <c r="DY592" s="131"/>
      <c r="DZ592" s="131"/>
      <c r="EA592" s="131"/>
      <c r="EB592" s="131"/>
      <c r="EC592" s="131"/>
      <c r="ED592" s="131"/>
      <c r="EE592" s="131"/>
      <c r="EF592" s="131"/>
      <c r="EG592" s="131"/>
      <c r="EH592" s="131"/>
      <c r="EI592" s="131"/>
      <c r="EJ592" s="131"/>
      <c r="EK592" s="131"/>
      <c r="EL592" s="131"/>
      <c r="EM592" s="131"/>
      <c r="EN592" s="131"/>
      <c r="EO592" s="131"/>
      <c r="EP592" s="131"/>
      <c r="EQ592" s="131"/>
      <c r="ER592" s="131"/>
      <c r="ES592" s="131"/>
      <c r="ET592" s="131"/>
      <c r="EU592" s="131"/>
      <c r="EV592" s="131"/>
      <c r="EW592" s="131"/>
      <c r="EX592" s="131"/>
      <c r="EY592" s="131"/>
      <c r="EZ592" s="131"/>
      <c r="FA592" s="131"/>
      <c r="FB592" s="131"/>
      <c r="FC592" s="131"/>
      <c r="FD592" s="131"/>
      <c r="FE592" s="131"/>
      <c r="FF592" s="131"/>
      <c r="FG592" s="131"/>
      <c r="FH592" s="131"/>
      <c r="FI592" s="131"/>
      <c r="FJ592" s="131"/>
      <c r="FK592" s="131"/>
      <c r="FL592" s="131"/>
      <c r="FM592" s="131"/>
      <c r="FN592" s="131"/>
      <c r="FO592" s="131"/>
      <c r="FP592" s="131"/>
      <c r="FQ592" s="131"/>
      <c r="FR592" s="131"/>
      <c r="FS592" s="131"/>
      <c r="FT592" s="131"/>
      <c r="FU592" s="131"/>
      <c r="FV592" s="131"/>
      <c r="FW592" s="131"/>
      <c r="FX592" s="131"/>
      <c r="FY592" s="131"/>
      <c r="FZ592" s="131"/>
      <c r="GA592" s="131"/>
      <c r="GB592" s="131"/>
      <c r="GC592" s="131"/>
      <c r="GD592" s="131"/>
      <c r="GE592" s="131"/>
      <c r="GF592" s="131"/>
      <c r="GG592" s="131"/>
      <c r="GH592" s="131"/>
      <c r="GI592" s="131"/>
      <c r="GJ592" s="131"/>
      <c r="GK592" s="131"/>
      <c r="GL592" s="131"/>
      <c r="GM592" s="131"/>
      <c r="GN592" s="131"/>
      <c r="GO592" s="131"/>
      <c r="GP592" s="131"/>
      <c r="GQ592" s="131"/>
      <c r="GR592" s="131"/>
      <c r="GS592" s="131"/>
      <c r="GT592" s="131"/>
      <c r="GU592" s="131"/>
      <c r="GV592" s="131"/>
      <c r="GW592" s="131"/>
      <c r="GX592" s="131"/>
      <c r="GY592" s="131"/>
      <c r="GZ592" s="131"/>
      <c r="HA592" s="131"/>
      <c r="HB592" s="131"/>
      <c r="HC592" s="131"/>
      <c r="HD592" s="131"/>
      <c r="HE592" s="131"/>
      <c r="HF592" s="131"/>
      <c r="HG592" s="131"/>
      <c r="HH592" s="131"/>
      <c r="HI592" s="131"/>
      <c r="HJ592" s="131"/>
      <c r="HK592" s="131"/>
      <c r="HL592" s="131"/>
      <c r="HM592" s="131"/>
      <c r="HN592" s="131"/>
      <c r="HO592" s="131"/>
      <c r="HP592" s="131"/>
      <c r="HQ592" s="131"/>
      <c r="HR592" s="131"/>
      <c r="HS592" s="131"/>
      <c r="HT592" s="131"/>
      <c r="HU592" s="131"/>
      <c r="HV592" s="131"/>
      <c r="HW592" s="131"/>
      <c r="HX592" s="131"/>
      <c r="HY592" s="131"/>
      <c r="HZ592" s="131"/>
      <c r="IA592" s="131"/>
      <c r="IB592" s="131"/>
      <c r="IC592" s="131"/>
      <c r="ID592" s="131"/>
      <c r="IE592" s="131"/>
      <c r="IF592" s="131"/>
      <c r="IG592" s="131"/>
      <c r="IH592" s="131"/>
      <c r="II592" s="131"/>
      <c r="IJ592" s="131"/>
      <c r="IK592" s="131"/>
      <c r="IL592" s="131"/>
      <c r="IM592" s="131"/>
      <c r="IN592" s="131"/>
      <c r="IO592" s="131"/>
      <c r="IP592" s="131"/>
      <c r="IQ592" s="131"/>
      <c r="IR592" s="131"/>
      <c r="IS592" s="131"/>
      <c r="IT592" s="131"/>
      <c r="IU592" s="131"/>
      <c r="IV592" s="131"/>
      <c r="IW592" s="131"/>
      <c r="IX592" s="131"/>
      <c r="IY592" s="131"/>
      <c r="IZ592" s="131"/>
      <c r="JA592" s="131"/>
      <c r="JB592" s="131"/>
      <c r="JC592" s="131"/>
      <c r="JD592" s="131"/>
      <c r="JE592" s="131"/>
      <c r="JF592" s="131"/>
      <c r="JG592" s="131"/>
      <c r="JH592" s="131"/>
      <c r="JI592" s="131"/>
      <c r="JJ592" s="131"/>
      <c r="JK592" s="131"/>
      <c r="JL592" s="131"/>
      <c r="JM592" s="131"/>
      <c r="JN592" s="131"/>
      <c r="JO592" s="131"/>
      <c r="JP592" s="131"/>
      <c r="JQ592" s="131"/>
      <c r="JR592" s="131"/>
      <c r="JS592" s="131"/>
      <c r="JT592" s="131"/>
      <c r="JU592" s="131"/>
      <c r="JV592" s="131"/>
      <c r="JW592" s="131"/>
      <c r="JX592" s="131"/>
      <c r="JY592" s="131"/>
      <c r="JZ592" s="131"/>
      <c r="KA592" s="131"/>
      <c r="KB592" s="131"/>
      <c r="KC592" s="131"/>
      <c r="KD592" s="131"/>
      <c r="KE592" s="131"/>
      <c r="KF592" s="131"/>
      <c r="KG592" s="131"/>
      <c r="KH592" s="131"/>
      <c r="KI592" s="131"/>
      <c r="KJ592" s="131"/>
      <c r="KK592" s="131"/>
      <c r="KL592" s="131"/>
      <c r="KM592" s="131"/>
      <c r="KN592" s="131"/>
      <c r="KO592" s="131"/>
      <c r="KP592" s="131"/>
      <c r="KQ592" s="131"/>
      <c r="KR592" s="131"/>
      <c r="KS592" s="131"/>
      <c r="KT592" s="131"/>
      <c r="KU592" s="131"/>
      <c r="KV592" s="131"/>
      <c r="KW592" s="131"/>
      <c r="KX592" s="131"/>
      <c r="KY592" s="131"/>
      <c r="KZ592" s="131"/>
      <c r="LA592" s="131"/>
      <c r="LB592" s="131"/>
      <c r="LC592" s="131"/>
      <c r="LD592" s="131"/>
      <c r="LE592" s="131"/>
      <c r="LF592" s="131"/>
      <c r="LG592" s="131"/>
      <c r="LH592" s="131"/>
      <c r="LI592" s="131"/>
      <c r="LJ592" s="131"/>
      <c r="LK592" s="131"/>
      <c r="LL592" s="131"/>
      <c r="LM592" s="131"/>
      <c r="LN592" s="131"/>
      <c r="LO592" s="131"/>
      <c r="LP592" s="131"/>
      <c r="LQ592" s="131"/>
      <c r="LR592" s="131"/>
      <c r="LS592" s="131"/>
      <c r="LT592" s="131"/>
      <c r="LU592" s="131"/>
      <c r="LV592" s="131"/>
      <c r="LW592" s="131"/>
      <c r="LX592" s="131"/>
      <c r="LY592" s="131"/>
      <c r="LZ592" s="131"/>
      <c r="MA592" s="131"/>
      <c r="MB592" s="131"/>
      <c r="MC592" s="131"/>
      <c r="MD592" s="131"/>
      <c r="ME592" s="131"/>
      <c r="MF592" s="131"/>
      <c r="MG592" s="131"/>
      <c r="MH592" s="131"/>
      <c r="MI592" s="131"/>
      <c r="MJ592" s="131"/>
      <c r="MK592" s="131"/>
      <c r="ML592" s="131"/>
      <c r="MM592" s="131"/>
      <c r="MN592" s="131"/>
      <c r="MO592" s="131"/>
      <c r="MP592" s="131"/>
      <c r="MQ592" s="131"/>
      <c r="MR592" s="131"/>
      <c r="MS592" s="131"/>
      <c r="MT592" s="131"/>
      <c r="MU592" s="131"/>
      <c r="MV592" s="131"/>
      <c r="MW592" s="131"/>
      <c r="MX592" s="131"/>
      <c r="MY592" s="131"/>
      <c r="MZ592" s="131"/>
      <c r="NA592" s="131"/>
      <c r="NB592" s="131"/>
      <c r="NC592" s="131"/>
      <c r="ND592" s="131"/>
      <c r="NE592" s="131"/>
      <c r="NF592" s="131"/>
      <c r="NG592" s="131"/>
      <c r="NH592" s="131"/>
      <c r="NI592" s="131"/>
      <c r="NJ592" s="131"/>
      <c r="NK592" s="131"/>
      <c r="NL592" s="131"/>
      <c r="NM592" s="131"/>
      <c r="NN592" s="131"/>
      <c r="NO592" s="131"/>
      <c r="NP592" s="131"/>
      <c r="NQ592" s="131"/>
      <c r="NR592" s="131"/>
      <c r="NS592" s="131"/>
      <c r="NT592" s="131"/>
      <c r="NU592" s="131"/>
      <c r="NV592" s="131"/>
      <c r="NW592" s="131"/>
      <c r="NX592" s="131"/>
      <c r="NY592" s="131"/>
      <c r="NZ592" s="131"/>
      <c r="OA592" s="131"/>
      <c r="OB592" s="131"/>
      <c r="OC592" s="131"/>
      <c r="OD592" s="131"/>
      <c r="OE592" s="131"/>
      <c r="OF592" s="131"/>
      <c r="OG592" s="131"/>
      <c r="OH592" s="131"/>
      <c r="OI592" s="131"/>
      <c r="OJ592" s="131"/>
      <c r="OK592" s="131"/>
      <c r="OL592" s="131"/>
      <c r="OM592" s="131"/>
      <c r="ON592" s="131"/>
      <c r="OO592" s="131"/>
      <c r="OP592" s="131"/>
      <c r="OQ592" s="131"/>
      <c r="OR592" s="131"/>
      <c r="OS592" s="131"/>
      <c r="OT592" s="131"/>
      <c r="OU592" s="131"/>
      <c r="OV592" s="131"/>
      <c r="OW592" s="131"/>
      <c r="OX592" s="131"/>
      <c r="OY592" s="131"/>
      <c r="OZ592" s="131"/>
      <c r="PA592" s="131"/>
      <c r="PB592" s="131"/>
      <c r="PC592" s="131"/>
      <c r="PD592" s="131"/>
      <c r="PE592" s="131"/>
      <c r="PF592" s="131"/>
      <c r="PG592" s="131"/>
      <c r="PH592" s="131"/>
      <c r="PI592" s="131"/>
      <c r="PJ592" s="131"/>
      <c r="PK592" s="131"/>
      <c r="PL592" s="131"/>
      <c r="PM592" s="131"/>
      <c r="PN592" s="131"/>
      <c r="PO592" s="131"/>
      <c r="PP592" s="131"/>
      <c r="PQ592" s="131"/>
      <c r="PR592" s="131"/>
      <c r="PS592" s="131"/>
      <c r="PT592" s="131"/>
      <c r="PU592" s="131"/>
      <c r="PV592" s="131"/>
      <c r="PW592" s="131"/>
      <c r="PX592" s="131"/>
      <c r="PY592" s="131"/>
      <c r="PZ592" s="131"/>
      <c r="QA592" s="131"/>
      <c r="QB592" s="131"/>
      <c r="QC592" s="131"/>
      <c r="QD592" s="131"/>
      <c r="QE592" s="131"/>
      <c r="QF592" s="131"/>
      <c r="QG592" s="131"/>
      <c r="QH592" s="131"/>
      <c r="QI592" s="131"/>
      <c r="QJ592" s="131"/>
      <c r="QK592" s="131"/>
      <c r="QL592" s="131"/>
      <c r="QM592" s="131"/>
      <c r="QN592" s="131"/>
      <c r="QO592" s="131"/>
      <c r="QP592" s="131"/>
      <c r="QQ592" s="131"/>
      <c r="QR592" s="131"/>
      <c r="QS592" s="131"/>
      <c r="QT592" s="131"/>
      <c r="QU592" s="131"/>
      <c r="QV592" s="131"/>
      <c r="QW592" s="131"/>
      <c r="QX592" s="131"/>
      <c r="QY592" s="131"/>
      <c r="QZ592" s="131"/>
      <c r="RA592" s="131"/>
      <c r="RB592" s="131"/>
      <c r="RC592" s="131"/>
      <c r="RD592" s="131"/>
      <c r="RE592" s="131"/>
      <c r="RF592" s="131"/>
      <c r="RG592" s="131"/>
      <c r="RH592" s="131"/>
      <c r="RI592" s="131"/>
      <c r="RJ592" s="131"/>
      <c r="RK592" s="131"/>
      <c r="RL592" s="131"/>
      <c r="RM592" s="131"/>
      <c r="RN592" s="131"/>
      <c r="RO592" s="131"/>
      <c r="RP592" s="131"/>
      <c r="RQ592" s="131"/>
      <c r="RR592" s="131"/>
      <c r="RS592" s="131"/>
      <c r="RT592" s="131"/>
      <c r="RU592" s="131"/>
      <c r="RV592" s="131"/>
      <c r="RW592" s="131"/>
      <c r="RX592" s="131"/>
      <c r="RY592" s="131"/>
      <c r="RZ592" s="131"/>
      <c r="SA592" s="131"/>
      <c r="SB592" s="131"/>
      <c r="SC592" s="131"/>
      <c r="SD592" s="131"/>
      <c r="SE592" s="131"/>
      <c r="SF592" s="131"/>
      <c r="SG592" s="131"/>
      <c r="SH592" s="131"/>
      <c r="SI592" s="131"/>
      <c r="SJ592" s="131"/>
      <c r="SK592" s="131"/>
      <c r="SL592" s="131"/>
      <c r="SM592" s="131"/>
      <c r="SN592" s="131"/>
      <c r="SO592" s="131"/>
      <c r="SP592" s="131"/>
      <c r="SQ592" s="131"/>
      <c r="SR592" s="131"/>
      <c r="SS592" s="131"/>
      <c r="ST592" s="131"/>
      <c r="SU592" s="131"/>
      <c r="SV592" s="131"/>
      <c r="SW592" s="131"/>
      <c r="SX592" s="131"/>
      <c r="SY592" s="131"/>
      <c r="SZ592" s="131"/>
      <c r="TA592" s="131"/>
      <c r="TB592" s="131"/>
      <c r="TC592" s="131"/>
      <c r="TD592" s="131"/>
      <c r="TE592" s="131"/>
      <c r="TF592" s="131"/>
      <c r="TG592" s="131"/>
      <c r="TH592" s="131"/>
      <c r="TI592" s="131"/>
      <c r="TJ592" s="131"/>
      <c r="TK592" s="131"/>
      <c r="TL592" s="131"/>
      <c r="TM592" s="131"/>
      <c r="TN592" s="131"/>
      <c r="TO592" s="131"/>
      <c r="TP592" s="131"/>
      <c r="TQ592" s="131"/>
      <c r="TR592" s="131"/>
      <c r="TS592" s="131"/>
      <c r="TT592" s="131"/>
      <c r="TU592" s="131"/>
      <c r="TV592" s="131"/>
      <c r="TW592" s="131"/>
      <c r="TX592" s="131"/>
      <c r="TY592" s="131"/>
      <c r="TZ592" s="131"/>
      <c r="UA592" s="131"/>
      <c r="UB592" s="131"/>
      <c r="UC592" s="131"/>
      <c r="UD592" s="131"/>
      <c r="UE592" s="131"/>
      <c r="UF592" s="131"/>
      <c r="UG592" s="131"/>
      <c r="UH592" s="131"/>
      <c r="UI592" s="131"/>
      <c r="UJ592" s="131"/>
      <c r="UK592" s="131"/>
      <c r="UL592" s="131"/>
      <c r="UM592" s="131"/>
      <c r="UN592" s="131"/>
      <c r="UO592" s="131"/>
      <c r="UP592" s="131"/>
      <c r="UQ592" s="131"/>
      <c r="UR592" s="131"/>
      <c r="US592" s="131"/>
      <c r="UT592" s="131"/>
      <c r="UU592" s="131"/>
      <c r="UV592" s="131"/>
      <c r="UW592" s="131"/>
      <c r="UX592" s="131"/>
      <c r="UY592" s="131"/>
      <c r="UZ592" s="131"/>
      <c r="VA592" s="131"/>
      <c r="VB592" s="131"/>
      <c r="VC592" s="131"/>
      <c r="VD592" s="131"/>
      <c r="VE592" s="131"/>
      <c r="VF592" s="131"/>
      <c r="VG592" s="131"/>
      <c r="VH592" s="131"/>
      <c r="VI592" s="131"/>
      <c r="VJ592" s="131"/>
      <c r="VK592" s="131"/>
      <c r="VL592" s="131"/>
      <c r="VM592" s="131"/>
      <c r="VN592" s="131"/>
      <c r="VO592" s="131"/>
      <c r="VP592" s="131"/>
      <c r="VQ592" s="131"/>
      <c r="VR592" s="131"/>
      <c r="VS592" s="131"/>
      <c r="VT592" s="131"/>
      <c r="VU592" s="131"/>
      <c r="VV592" s="131"/>
      <c r="VW592" s="131"/>
      <c r="VX592" s="131"/>
      <c r="VY592" s="131"/>
      <c r="VZ592" s="131"/>
      <c r="WA592" s="131"/>
      <c r="WB592" s="131"/>
      <c r="WC592" s="131"/>
      <c r="WD592" s="131"/>
      <c r="WE592" s="131"/>
      <c r="WF592" s="131"/>
      <c r="WG592" s="131"/>
      <c r="WH592" s="131"/>
      <c r="WI592" s="131"/>
      <c r="WJ592" s="131"/>
      <c r="WK592" s="131"/>
      <c r="WL592" s="131"/>
      <c r="WM592" s="131"/>
      <c r="WN592" s="131"/>
      <c r="WO592" s="131"/>
      <c r="WP592" s="131"/>
      <c r="WQ592" s="131"/>
      <c r="WR592" s="131"/>
      <c r="WS592" s="131"/>
      <c r="WT592" s="131"/>
      <c r="WU592" s="131"/>
      <c r="WV592" s="131"/>
      <c r="WW592" s="131"/>
      <c r="WX592" s="131"/>
      <c r="WY592" s="131"/>
      <c r="WZ592" s="131"/>
      <c r="XA592" s="131"/>
      <c r="XB592" s="131"/>
      <c r="XC592" s="131"/>
      <c r="XD592" s="131"/>
      <c r="XE592" s="131"/>
      <c r="XF592" s="131"/>
      <c r="XG592" s="131"/>
      <c r="XH592" s="131"/>
      <c r="XI592" s="131"/>
      <c r="XJ592" s="131"/>
      <c r="XK592" s="131"/>
      <c r="XL592" s="131"/>
      <c r="XM592" s="131"/>
      <c r="XN592" s="131"/>
      <c r="XO592" s="131"/>
      <c r="XP592" s="131"/>
      <c r="XQ592" s="131"/>
      <c r="XR592" s="131"/>
      <c r="XS592" s="131"/>
      <c r="XT592" s="131"/>
      <c r="XU592" s="131"/>
      <c r="XV592" s="131"/>
      <c r="XW592" s="131"/>
      <c r="XX592" s="131"/>
      <c r="XY592" s="131"/>
      <c r="XZ592" s="131"/>
      <c r="YA592" s="131"/>
      <c r="YB592" s="131"/>
      <c r="YC592" s="131"/>
      <c r="YD592" s="131"/>
      <c r="YE592" s="131"/>
      <c r="YF592" s="131"/>
      <c r="YG592" s="131"/>
      <c r="YH592" s="131"/>
      <c r="YI592" s="131"/>
      <c r="YJ592" s="131"/>
      <c r="YK592" s="131"/>
      <c r="YL592" s="131"/>
      <c r="YM592" s="131"/>
      <c r="YN592" s="131"/>
      <c r="YO592" s="131"/>
      <c r="YP592" s="131"/>
      <c r="YQ592" s="131"/>
      <c r="YR592" s="131"/>
      <c r="YS592" s="131"/>
      <c r="YT592" s="131"/>
      <c r="YU592" s="131"/>
      <c r="YV592" s="131"/>
      <c r="YW592" s="131"/>
      <c r="YX592" s="131"/>
      <c r="YY592" s="131"/>
      <c r="YZ592" s="131"/>
      <c r="ZA592" s="131"/>
      <c r="ZB592" s="131"/>
      <c r="ZC592" s="131"/>
      <c r="ZD592" s="131"/>
      <c r="ZE592" s="131"/>
      <c r="ZF592" s="131"/>
      <c r="ZG592" s="131"/>
      <c r="ZH592" s="131"/>
      <c r="ZI592" s="131"/>
      <c r="ZJ592" s="131"/>
      <c r="ZK592" s="131"/>
      <c r="ZL592" s="131"/>
      <c r="ZM592" s="131"/>
      <c r="ZN592" s="131"/>
      <c r="ZO592" s="131"/>
      <c r="ZP592" s="131"/>
      <c r="ZQ592" s="131"/>
      <c r="ZR592" s="131"/>
      <c r="ZS592" s="131"/>
      <c r="ZT592" s="131"/>
      <c r="ZU592" s="131"/>
      <c r="ZV592" s="131"/>
      <c r="ZW592" s="131"/>
      <c r="ZX592" s="131"/>
      <c r="ZY592" s="131"/>
      <c r="ZZ592" s="131"/>
      <c r="AAA592" s="131"/>
      <c r="AAB592" s="131"/>
      <c r="AAC592" s="131"/>
      <c r="AAD592" s="131"/>
      <c r="AAE592" s="131"/>
      <c r="AAF592" s="131"/>
      <c r="AAG592" s="131"/>
      <c r="AAH592" s="131"/>
      <c r="AAI592" s="131"/>
      <c r="AAJ592" s="131"/>
      <c r="AAK592" s="131"/>
      <c r="AAL592" s="131"/>
      <c r="AAM592" s="131"/>
      <c r="AAN592" s="131"/>
      <c r="AAO592" s="131"/>
      <c r="AAP592" s="131"/>
      <c r="AAQ592" s="131"/>
      <c r="AAR592" s="131"/>
      <c r="AAS592" s="131"/>
      <c r="AAT592" s="131"/>
      <c r="AAU592" s="131"/>
      <c r="AAV592" s="131"/>
      <c r="AAW592" s="131"/>
      <c r="AAX592" s="131"/>
      <c r="AAY592" s="131"/>
      <c r="AAZ592" s="131"/>
      <c r="ABA592" s="131"/>
      <c r="ABB592" s="131"/>
      <c r="ABC592" s="131"/>
      <c r="ABD592" s="131"/>
      <c r="ABE592" s="131"/>
      <c r="ABF592" s="131"/>
      <c r="ABG592" s="131"/>
      <c r="ABH592" s="131"/>
      <c r="ABI592" s="131"/>
      <c r="ABJ592" s="131"/>
      <c r="ABK592" s="131"/>
      <c r="ABL592" s="131"/>
      <c r="ABM592" s="131"/>
      <c r="ABN592" s="131"/>
      <c r="ABO592" s="131"/>
      <c r="ABP592" s="131"/>
      <c r="ABQ592" s="131"/>
      <c r="ABR592" s="131"/>
      <c r="ABS592" s="131"/>
      <c r="ABT592" s="131"/>
      <c r="ABU592" s="131"/>
      <c r="ABV592" s="131"/>
      <c r="ABW592" s="131"/>
      <c r="ABX592" s="131"/>
      <c r="ABY592" s="131"/>
      <c r="ABZ592" s="131"/>
      <c r="ACA592" s="131"/>
      <c r="ACB592" s="131"/>
      <c r="ACC592" s="131"/>
      <c r="ACD592" s="131"/>
      <c r="ACE592" s="131"/>
      <c r="ACF592" s="131"/>
      <c r="ACG592" s="131"/>
      <c r="ACH592" s="131"/>
      <c r="ACI592" s="131"/>
      <c r="ACJ592" s="131"/>
      <c r="ACK592" s="131"/>
      <c r="ACL592" s="131"/>
      <c r="ACM592" s="131"/>
      <c r="ACN592" s="131"/>
      <c r="ACO592" s="131"/>
      <c r="ACP592" s="131"/>
      <c r="ACQ592" s="131"/>
      <c r="ACR592" s="131"/>
      <c r="ACS592" s="131"/>
      <c r="ACT592" s="131"/>
      <c r="ACU592" s="131"/>
      <c r="ACV592" s="131"/>
      <c r="ACW592" s="131"/>
      <c r="ACX592" s="131"/>
      <c r="ACY592" s="131"/>
      <c r="ACZ592" s="131"/>
      <c r="ADA592" s="131"/>
      <c r="ADB592" s="131"/>
      <c r="ADC592" s="131"/>
      <c r="ADD592" s="131"/>
      <c r="ADE592" s="131"/>
      <c r="ADF592" s="131"/>
      <c r="ADG592" s="131"/>
      <c r="ADH592" s="131"/>
      <c r="ADI592" s="131"/>
      <c r="ADJ592" s="131"/>
      <c r="ADK592" s="131"/>
      <c r="ADL592" s="131"/>
      <c r="ADM592" s="131"/>
      <c r="ADN592" s="131"/>
      <c r="ADO592" s="131"/>
      <c r="ADP592" s="131"/>
      <c r="ADQ592" s="131"/>
      <c r="ADR592" s="131"/>
      <c r="ADS592" s="131"/>
      <c r="ADT592" s="131"/>
      <c r="ADU592" s="131"/>
      <c r="ADV592" s="131"/>
      <c r="ADW592" s="131"/>
      <c r="ADX592" s="131"/>
      <c r="ADY592" s="131"/>
      <c r="ADZ592" s="131"/>
      <c r="AEA592" s="131"/>
      <c r="AEB592" s="131"/>
      <c r="AEC592" s="131"/>
      <c r="AED592" s="131"/>
      <c r="AEE592" s="131"/>
      <c r="AEF592" s="131"/>
      <c r="AEG592" s="131"/>
      <c r="AEH592" s="131"/>
      <c r="AEI592" s="131"/>
      <c r="AEJ592" s="131"/>
      <c r="AEK592" s="131"/>
      <c r="AEL592" s="131"/>
      <c r="AEM592" s="131"/>
      <c r="AEN592" s="131"/>
      <c r="AEO592" s="131"/>
      <c r="AEP592" s="131"/>
      <c r="AEQ592" s="131"/>
      <c r="AER592" s="131"/>
      <c r="AES592" s="131"/>
      <c r="AET592" s="131"/>
      <c r="AEU592" s="131"/>
      <c r="AEV592" s="131"/>
      <c r="AEW592" s="131"/>
      <c r="AEX592" s="131"/>
      <c r="AEY592" s="131"/>
      <c r="AEZ592" s="131"/>
      <c r="AFA592" s="131"/>
      <c r="AFB592" s="131"/>
      <c r="AFC592" s="131"/>
      <c r="AFD592" s="131"/>
      <c r="AFE592" s="131"/>
      <c r="AFF592" s="131"/>
      <c r="AFG592" s="131"/>
      <c r="AFH592" s="131"/>
      <c r="AFI592" s="131"/>
      <c r="AFJ592" s="131"/>
      <c r="AFK592" s="131"/>
      <c r="AFL592" s="131"/>
      <c r="AFM592" s="131"/>
      <c r="AFN592" s="131"/>
      <c r="AFO592" s="131"/>
      <c r="AFP592" s="131"/>
      <c r="AFQ592" s="131"/>
      <c r="AFR592" s="131"/>
      <c r="AFS592" s="131"/>
      <c r="AFT592" s="131"/>
      <c r="AFU592" s="131"/>
      <c r="AFV592" s="131"/>
      <c r="AFW592" s="131"/>
      <c r="AFX592" s="131"/>
      <c r="AFY592" s="131"/>
      <c r="AFZ592" s="131"/>
      <c r="AGA592" s="131"/>
      <c r="AGB592" s="131"/>
      <c r="AGC592" s="131"/>
      <c r="AGD592" s="131"/>
      <c r="AGE592" s="131"/>
      <c r="AGF592" s="131"/>
      <c r="AGG592" s="131"/>
      <c r="AGH592" s="131"/>
      <c r="AGI592" s="131"/>
      <c r="AGJ592" s="131"/>
      <c r="AGK592" s="131"/>
      <c r="AGL592" s="131"/>
      <c r="AGM592" s="131"/>
      <c r="AGN592" s="131"/>
      <c r="AGO592" s="131"/>
      <c r="AGP592" s="131"/>
      <c r="AGQ592" s="131"/>
      <c r="AGR592" s="131"/>
      <c r="AGS592" s="131"/>
      <c r="AGT592" s="131"/>
      <c r="AGU592" s="131"/>
      <c r="AGV592" s="131"/>
      <c r="AGW592" s="131"/>
      <c r="AGX592" s="131"/>
      <c r="AGY592" s="131"/>
      <c r="AGZ592" s="131"/>
      <c r="AHA592" s="131"/>
      <c r="AHB592" s="131"/>
      <c r="AHC592" s="131"/>
      <c r="AHD592" s="131"/>
      <c r="AHE592" s="131"/>
      <c r="AHF592" s="131"/>
      <c r="AHG592" s="131"/>
      <c r="AHH592" s="131"/>
      <c r="AHI592" s="131"/>
      <c r="AHJ592" s="131"/>
      <c r="AHK592" s="131"/>
      <c r="AHL592" s="131"/>
      <c r="AHM592" s="131"/>
      <c r="AHN592" s="131"/>
      <c r="AHO592" s="131"/>
      <c r="AHP592" s="131"/>
      <c r="AHQ592" s="131"/>
      <c r="AHR592" s="131"/>
      <c r="AHS592" s="131"/>
      <c r="AHT592" s="131"/>
      <c r="AHU592" s="131"/>
      <c r="AHV592" s="131"/>
      <c r="AHW592" s="131"/>
      <c r="AHX592" s="131"/>
      <c r="AHY592" s="131"/>
      <c r="AHZ592" s="131"/>
      <c r="AIA592" s="131"/>
      <c r="AIB592" s="131"/>
      <c r="AIC592" s="131"/>
      <c r="AID592" s="131"/>
      <c r="AIE592" s="131"/>
      <c r="AIF592" s="131"/>
      <c r="AIG592" s="131"/>
      <c r="AIH592" s="131"/>
      <c r="AII592" s="131"/>
      <c r="AIJ592" s="131"/>
      <c r="AIK592" s="131"/>
      <c r="AIL592" s="131"/>
      <c r="AIM592" s="131"/>
      <c r="AIN592" s="131"/>
      <c r="AIO592" s="131"/>
      <c r="AIP592" s="131"/>
      <c r="AIQ592" s="131"/>
      <c r="AIR592" s="131"/>
      <c r="AIS592" s="131"/>
      <c r="AIT592" s="131"/>
      <c r="AIU592" s="131"/>
      <c r="AIV592" s="131"/>
      <c r="AIW592" s="131"/>
      <c r="AIX592" s="131"/>
      <c r="AIY592" s="131"/>
      <c r="AIZ592" s="131"/>
      <c r="AJA592" s="131"/>
      <c r="AJB592" s="131"/>
      <c r="AJC592" s="131"/>
      <c r="AJD592" s="131"/>
      <c r="AJE592" s="131"/>
      <c r="AJF592" s="131"/>
      <c r="AJG592" s="131"/>
      <c r="AJH592" s="131"/>
      <c r="AJI592" s="131"/>
      <c r="AJJ592" s="131"/>
      <c r="AJK592" s="131"/>
      <c r="AJL592" s="131"/>
      <c r="AJM592" s="131"/>
      <c r="AJN592" s="131"/>
      <c r="AJO592" s="131"/>
      <c r="AJP592" s="131"/>
      <c r="AJQ592" s="131"/>
      <c r="AJR592" s="131"/>
      <c r="AJS592" s="131"/>
      <c r="AJT592" s="131"/>
      <c r="AJU592" s="131"/>
      <c r="AJV592" s="131"/>
      <c r="AJW592" s="131"/>
      <c r="AJX592" s="131"/>
      <c r="AJY592" s="131"/>
      <c r="AJZ592" s="131"/>
      <c r="AKA592" s="131"/>
      <c r="AKB592" s="131"/>
      <c r="AKC592" s="131"/>
      <c r="AKD592" s="131"/>
      <c r="AKE592" s="131"/>
      <c r="AKF592" s="131"/>
      <c r="AKG592" s="131"/>
      <c r="AKH592" s="131"/>
      <c r="AKI592" s="131"/>
      <c r="AKJ592" s="131"/>
      <c r="AKK592" s="131"/>
      <c r="AKL592" s="131"/>
      <c r="AKM592" s="131"/>
      <c r="AKN592" s="131"/>
      <c r="AKO592" s="131"/>
      <c r="AKP592" s="131"/>
      <c r="AKQ592" s="131"/>
      <c r="AKR592" s="131"/>
      <c r="AKS592" s="131"/>
      <c r="AKT592" s="131"/>
      <c r="AKU592" s="131"/>
      <c r="AKV592" s="131"/>
      <c r="AKW592" s="131"/>
      <c r="AKX592" s="131"/>
      <c r="AKY592" s="131"/>
      <c r="AKZ592" s="131"/>
      <c r="ALA592" s="131"/>
      <c r="ALB592" s="131"/>
      <c r="ALC592" s="131"/>
      <c r="ALD592" s="131"/>
      <c r="ALE592" s="131"/>
      <c r="ALF592" s="131"/>
      <c r="ALG592" s="131"/>
      <c r="ALH592" s="131"/>
      <c r="ALI592" s="131"/>
      <c r="ALJ592" s="131"/>
      <c r="ALK592" s="131"/>
      <c r="ALL592" s="131"/>
      <c r="ALM592" s="131"/>
      <c r="ALN592" s="131"/>
      <c r="ALO592" s="131"/>
      <c r="ALP592" s="131"/>
      <c r="ALQ592" s="131"/>
      <c r="ALR592" s="131"/>
      <c r="ALS592" s="131"/>
      <c r="ALT592" s="131"/>
      <c r="ALU592" s="131"/>
      <c r="ALV592" s="131"/>
      <c r="ALW592" s="131"/>
      <c r="ALX592" s="131"/>
      <c r="ALY592" s="131"/>
      <c r="ALZ592" s="131"/>
      <c r="AMA592" s="131"/>
      <c r="AMB592" s="131"/>
      <c r="AMC592" s="131"/>
      <c r="AMD592" s="131"/>
      <c r="AME592" s="131"/>
      <c r="AMF592" s="131"/>
      <c r="AMG592" s="131"/>
      <c r="AMH592" s="131"/>
      <c r="AMI592" s="131"/>
      <c r="AMJ592" s="131"/>
      <c r="AMK592" s="131"/>
      <c r="AML592" s="131"/>
      <c r="AMM592" s="131"/>
      <c r="AMN592" s="131"/>
      <c r="AMO592" s="131"/>
      <c r="AMP592" s="131"/>
      <c r="AMQ592" s="131"/>
      <c r="AMR592" s="131"/>
      <c r="AMS592" s="131"/>
      <c r="AMT592" s="131"/>
      <c r="AMU592" s="131"/>
      <c r="AMV592" s="131"/>
      <c r="AMW592" s="131"/>
      <c r="AMX592" s="131"/>
      <c r="AMY592" s="131"/>
      <c r="AMZ592" s="131"/>
      <c r="ANA592" s="131"/>
      <c r="ANB592" s="131"/>
      <c r="ANC592" s="131"/>
      <c r="AND592" s="131"/>
      <c r="ANE592" s="131"/>
      <c r="ANF592" s="131"/>
      <c r="ANG592" s="131"/>
      <c r="ANH592" s="131"/>
      <c r="ANI592" s="131"/>
      <c r="ANJ592" s="131"/>
      <c r="ANK592" s="131"/>
      <c r="ANL592" s="131"/>
      <c r="ANM592" s="131"/>
      <c r="ANN592" s="131"/>
      <c r="ANO592" s="131"/>
      <c r="ANP592" s="131"/>
      <c r="ANQ592" s="131"/>
      <c r="ANR592" s="131"/>
      <c r="ANS592" s="131"/>
      <c r="ANT592" s="131"/>
      <c r="ANU592" s="131"/>
      <c r="ANV592" s="131"/>
      <c r="ANW592" s="131"/>
      <c r="ANX592" s="131"/>
      <c r="ANY592" s="131"/>
      <c r="ANZ592" s="131"/>
      <c r="AOA592" s="131"/>
      <c r="AOB592" s="131"/>
      <c r="AOC592" s="131"/>
      <c r="AOD592" s="131"/>
      <c r="AOE592" s="131"/>
      <c r="AOF592" s="131"/>
      <c r="AOG592" s="131"/>
      <c r="AOH592" s="131"/>
      <c r="AOI592" s="131"/>
      <c r="AOJ592" s="131"/>
      <c r="AOK592" s="131"/>
      <c r="AOL592" s="131"/>
      <c r="AOM592" s="131"/>
      <c r="AON592" s="131"/>
      <c r="AOO592" s="131"/>
      <c r="AOP592" s="131"/>
      <c r="AOQ592" s="131"/>
      <c r="AOR592" s="131"/>
      <c r="AOS592" s="131"/>
      <c r="AOT592" s="131"/>
      <c r="AOU592" s="131"/>
      <c r="AOV592" s="131"/>
      <c r="AOW592" s="131"/>
      <c r="AOX592" s="131"/>
      <c r="AOY592" s="131"/>
      <c r="AOZ592" s="131"/>
      <c r="APA592" s="131"/>
      <c r="APB592" s="131"/>
      <c r="APC592" s="131"/>
      <c r="APD592" s="131"/>
      <c r="APE592" s="131"/>
      <c r="APF592" s="131"/>
      <c r="APG592" s="131"/>
      <c r="APH592" s="131"/>
      <c r="API592" s="131"/>
      <c r="APJ592" s="131"/>
      <c r="APK592" s="131"/>
      <c r="APL592" s="131"/>
      <c r="APM592" s="131"/>
      <c r="APN592" s="131"/>
      <c r="APO592" s="131"/>
      <c r="APP592" s="131"/>
      <c r="APQ592" s="131"/>
      <c r="APR592" s="131"/>
      <c r="APS592" s="131"/>
      <c r="APT592" s="131"/>
      <c r="APU592" s="131"/>
      <c r="APV592" s="131"/>
      <c r="APW592" s="131"/>
      <c r="APX592" s="131"/>
      <c r="APY592" s="131"/>
      <c r="APZ592" s="131"/>
      <c r="AQA592" s="131"/>
      <c r="AQB592" s="131"/>
      <c r="AQC592" s="131"/>
      <c r="AQD592" s="131"/>
      <c r="AQE592" s="131"/>
      <c r="AQF592" s="131"/>
      <c r="AQG592" s="131"/>
      <c r="AQH592" s="131"/>
      <c r="AQI592" s="131"/>
      <c r="AQJ592" s="131"/>
      <c r="AQK592" s="131"/>
      <c r="AQL592" s="131"/>
      <c r="AQM592" s="131"/>
      <c r="AQN592" s="131"/>
      <c r="AQO592" s="131"/>
      <c r="AQP592" s="131"/>
      <c r="AQQ592" s="131"/>
      <c r="AQR592" s="131"/>
      <c r="AQS592" s="131"/>
      <c r="AQT592" s="131"/>
      <c r="AQU592" s="131"/>
      <c r="AQV592" s="131"/>
      <c r="AQW592" s="131"/>
      <c r="AQX592" s="131"/>
      <c r="AQY592" s="131"/>
      <c r="AQZ592" s="131"/>
      <c r="ARA592" s="131"/>
      <c r="ARB592" s="131"/>
      <c r="ARC592" s="131"/>
      <c r="ARD592" s="131"/>
      <c r="ARE592" s="131"/>
      <c r="ARF592" s="131"/>
      <c r="ARG592" s="131"/>
      <c r="ARH592" s="131"/>
      <c r="ARI592" s="131"/>
      <c r="ARJ592" s="131"/>
      <c r="ARK592" s="131"/>
      <c r="ARL592" s="131"/>
      <c r="ARM592" s="131"/>
      <c r="ARN592" s="131"/>
      <c r="ARO592" s="131"/>
      <c r="ARP592" s="131"/>
      <c r="ARQ592" s="131"/>
      <c r="ARR592" s="131"/>
      <c r="ARS592" s="131"/>
      <c r="ART592" s="131"/>
      <c r="ARU592" s="131"/>
      <c r="ARV592" s="131"/>
      <c r="ARW592" s="131"/>
      <c r="ARX592" s="131"/>
      <c r="ARY592" s="131"/>
      <c r="ARZ592" s="131"/>
      <c r="ASA592" s="131"/>
      <c r="ASB592" s="131"/>
      <c r="ASC592" s="131"/>
      <c r="ASD592" s="131"/>
      <c r="ASE592" s="131"/>
      <c r="ASF592" s="131"/>
      <c r="ASG592" s="131"/>
      <c r="ASH592" s="131"/>
      <c r="ASI592" s="131"/>
      <c r="ASJ592" s="131"/>
      <c r="ASK592" s="131"/>
      <c r="ASL592" s="131"/>
      <c r="ASM592" s="131"/>
      <c r="ASN592" s="131"/>
      <c r="ASO592" s="131"/>
      <c r="ASP592" s="131"/>
      <c r="ASQ592" s="131"/>
      <c r="ASR592" s="131"/>
      <c r="ASS592" s="131"/>
      <c r="AST592" s="131"/>
      <c r="ASU592" s="131"/>
      <c r="ASV592" s="131"/>
      <c r="ASW592" s="131"/>
      <c r="ASX592" s="131"/>
      <c r="ASY592" s="131"/>
      <c r="ASZ592" s="131"/>
      <c r="ATA592" s="131"/>
      <c r="ATB592" s="131"/>
      <c r="ATC592" s="131"/>
      <c r="ATD592" s="131"/>
      <c r="ATE592" s="131"/>
      <c r="ATF592" s="131"/>
      <c r="ATG592" s="131"/>
      <c r="ATH592" s="131"/>
      <c r="ATI592" s="131"/>
      <c r="ATJ592" s="131"/>
      <c r="ATK592" s="131"/>
      <c r="ATL592" s="131"/>
      <c r="ATM592" s="131"/>
      <c r="ATN592" s="131"/>
      <c r="ATO592" s="131"/>
      <c r="ATP592" s="131"/>
      <c r="ATQ592" s="131"/>
      <c r="ATR592" s="131"/>
      <c r="ATS592" s="131"/>
      <c r="ATT592" s="131"/>
      <c r="ATU592" s="131"/>
      <c r="ATV592" s="131"/>
      <c r="ATW592" s="131"/>
      <c r="ATX592" s="131"/>
      <c r="ATY592" s="131"/>
      <c r="ATZ592" s="131"/>
      <c r="AUA592" s="131"/>
      <c r="AUB592" s="131"/>
      <c r="AUC592" s="131"/>
      <c r="AUD592" s="131"/>
      <c r="AUE592" s="131"/>
      <c r="AUF592" s="131"/>
      <c r="AUG592" s="131"/>
      <c r="AUH592" s="131"/>
      <c r="AUI592" s="131"/>
      <c r="AUJ592" s="131"/>
      <c r="AUK592" s="131"/>
      <c r="AUL592" s="131"/>
      <c r="AUM592" s="131"/>
      <c r="AUN592" s="131"/>
      <c r="AUO592" s="131"/>
      <c r="AUP592" s="131"/>
      <c r="AUQ592" s="131"/>
      <c r="AUR592" s="131"/>
      <c r="AUS592" s="131"/>
      <c r="AUT592" s="131"/>
      <c r="AUU592" s="131"/>
      <c r="AUV592" s="131"/>
      <c r="AUW592" s="131"/>
      <c r="AUX592" s="131"/>
      <c r="AUY592" s="131"/>
      <c r="AUZ592" s="131"/>
      <c r="AVA592" s="131"/>
      <c r="AVB592" s="131"/>
      <c r="AVC592" s="131"/>
      <c r="AVD592" s="131"/>
      <c r="AVE592" s="131"/>
      <c r="AVF592" s="131"/>
      <c r="AVG592" s="131"/>
      <c r="AVH592" s="131"/>
      <c r="AVI592" s="131"/>
      <c r="AVJ592" s="131"/>
      <c r="AVK592" s="131"/>
      <c r="AVL592" s="131"/>
      <c r="AVM592" s="131"/>
      <c r="AVN592" s="131"/>
      <c r="AVO592" s="131"/>
      <c r="AVP592" s="131"/>
      <c r="AVQ592" s="131"/>
      <c r="AVR592" s="131"/>
      <c r="AVS592" s="131"/>
      <c r="AVT592" s="131"/>
      <c r="AVU592" s="131"/>
      <c r="AVV592" s="131"/>
      <c r="AVW592" s="131"/>
      <c r="AVX592" s="131"/>
      <c r="AVY592" s="131"/>
      <c r="AVZ592" s="131"/>
      <c r="AWA592" s="131"/>
      <c r="AWB592" s="131"/>
      <c r="AWC592" s="131"/>
      <c r="AWD592" s="131"/>
      <c r="AWE592" s="131"/>
      <c r="AWF592" s="131"/>
      <c r="AWG592" s="131"/>
      <c r="AWH592" s="131"/>
      <c r="AWI592" s="131"/>
      <c r="AWJ592" s="131"/>
      <c r="AWK592" s="131"/>
      <c r="AWL592" s="131"/>
      <c r="AWM592" s="131"/>
      <c r="AWN592" s="131"/>
      <c r="AWO592" s="131"/>
      <c r="AWP592" s="131"/>
      <c r="AWQ592" s="131"/>
      <c r="AWR592" s="131"/>
      <c r="AWS592" s="131"/>
      <c r="AWT592" s="131"/>
      <c r="AWU592" s="131"/>
      <c r="AWV592" s="131"/>
      <c r="AWW592" s="131"/>
      <c r="AWX592" s="131"/>
      <c r="AWY592" s="131"/>
      <c r="AWZ592" s="131"/>
      <c r="AXA592" s="131"/>
      <c r="AXB592" s="131"/>
      <c r="AXC592" s="131"/>
      <c r="AXD592" s="131"/>
      <c r="AXE592" s="131"/>
      <c r="AXF592" s="131"/>
      <c r="AXG592" s="131"/>
      <c r="AXH592" s="131"/>
      <c r="AXI592" s="131"/>
      <c r="AXJ592" s="131"/>
      <c r="AXK592" s="131"/>
      <c r="AXL592" s="131"/>
      <c r="AXM592" s="131"/>
      <c r="AXN592" s="131"/>
      <c r="AXO592" s="131"/>
      <c r="AXP592" s="131"/>
      <c r="AXQ592" s="131"/>
      <c r="AXR592" s="131"/>
      <c r="AXS592" s="131"/>
      <c r="AXT592" s="131"/>
      <c r="AXU592" s="131"/>
      <c r="AXV592" s="131"/>
      <c r="AXW592" s="131"/>
      <c r="AXX592" s="131"/>
    </row>
    <row r="593" spans="1:1324" s="106" customFormat="1" ht="15.75" hidden="1" customHeight="1" x14ac:dyDescent="0.2">
      <c r="A593" s="13" t="s">
        <v>1711</v>
      </c>
      <c r="B593" s="62" t="s">
        <v>1730</v>
      </c>
      <c r="C593" s="63" t="s">
        <v>1712</v>
      </c>
      <c r="D593" s="64" t="s">
        <v>76</v>
      </c>
      <c r="E593" s="51">
        <v>41694</v>
      </c>
      <c r="F593" s="66" t="s">
        <v>1167</v>
      </c>
      <c r="G593" s="30" t="s">
        <v>1186</v>
      </c>
      <c r="H593" s="30">
        <v>42005</v>
      </c>
      <c r="I593" s="30" t="s">
        <v>1065</v>
      </c>
      <c r="J593" s="173"/>
      <c r="K593" s="84" t="s">
        <v>6</v>
      </c>
      <c r="L593" s="87">
        <v>1</v>
      </c>
      <c r="M593" s="87">
        <v>1</v>
      </c>
      <c r="N593" s="84" t="s">
        <v>326</v>
      </c>
      <c r="O593" s="87">
        <v>1</v>
      </c>
      <c r="P593" s="84" t="s">
        <v>326</v>
      </c>
      <c r="Q593" s="87">
        <v>1</v>
      </c>
      <c r="R593" s="84" t="s">
        <v>326</v>
      </c>
      <c r="S593" s="87">
        <v>1</v>
      </c>
      <c r="T593" s="84" t="s">
        <v>49</v>
      </c>
      <c r="U593" s="87">
        <v>1</v>
      </c>
      <c r="V593" s="87">
        <v>1</v>
      </c>
      <c r="W593" s="87">
        <v>1</v>
      </c>
      <c r="X593" s="87">
        <v>1</v>
      </c>
      <c r="Y593" s="87">
        <v>1</v>
      </c>
      <c r="Z593" s="87">
        <v>0</v>
      </c>
      <c r="AA593" s="87">
        <v>0</v>
      </c>
      <c r="AB593" s="87">
        <v>0</v>
      </c>
      <c r="AC593" s="87">
        <v>0</v>
      </c>
      <c r="AD593" s="87">
        <v>0</v>
      </c>
      <c r="AE593" s="87">
        <v>0</v>
      </c>
      <c r="AF593" s="104"/>
      <c r="AG593" s="131"/>
      <c r="AH593" s="131"/>
      <c r="AI593" s="131"/>
      <c r="AJ593" s="131"/>
      <c r="AK593" s="131"/>
      <c r="AL593" s="131"/>
      <c r="AM593" s="131"/>
      <c r="AN593" s="131"/>
      <c r="AO593" s="131"/>
      <c r="AP593" s="131"/>
      <c r="AQ593" s="131"/>
      <c r="AR593" s="131"/>
      <c r="AS593" s="131"/>
      <c r="AT593" s="131"/>
      <c r="AU593" s="131"/>
      <c r="AV593" s="131"/>
      <c r="AW593" s="131"/>
      <c r="AX593" s="131"/>
      <c r="AY593" s="131"/>
      <c r="AZ593" s="131"/>
      <c r="BA593" s="131"/>
      <c r="BB593" s="131"/>
      <c r="BC593" s="131"/>
      <c r="BD593" s="131"/>
      <c r="BE593" s="131"/>
      <c r="BF593" s="131"/>
      <c r="BG593" s="131"/>
      <c r="BH593" s="131"/>
      <c r="BI593" s="131"/>
      <c r="BJ593" s="131"/>
      <c r="BK593" s="131"/>
      <c r="BL593" s="131"/>
      <c r="BM593" s="131"/>
      <c r="BN593" s="131"/>
      <c r="BO593" s="131"/>
      <c r="BP593" s="131"/>
      <c r="BQ593" s="131"/>
      <c r="BR593" s="131"/>
      <c r="BS593" s="131"/>
      <c r="BT593" s="131"/>
      <c r="BU593" s="131"/>
      <c r="BV593" s="131"/>
      <c r="BW593" s="131"/>
      <c r="BX593" s="131"/>
      <c r="BY593" s="131"/>
      <c r="BZ593" s="131"/>
      <c r="CA593" s="131"/>
      <c r="CB593" s="131"/>
      <c r="CC593" s="131"/>
      <c r="CD593" s="131"/>
      <c r="CE593" s="131"/>
      <c r="CF593" s="131"/>
      <c r="CG593" s="131"/>
      <c r="CH593" s="131"/>
      <c r="CI593" s="131"/>
      <c r="CJ593" s="131"/>
      <c r="CK593" s="131"/>
      <c r="CL593" s="131"/>
      <c r="CM593" s="131"/>
      <c r="CN593" s="131"/>
      <c r="CO593" s="131"/>
      <c r="CP593" s="131"/>
      <c r="CQ593" s="131"/>
      <c r="CR593" s="131"/>
      <c r="CS593" s="131"/>
      <c r="CT593" s="131"/>
      <c r="CU593" s="131"/>
      <c r="CV593" s="131"/>
      <c r="CW593" s="131"/>
      <c r="CX593" s="131"/>
      <c r="CY593" s="131"/>
      <c r="CZ593" s="131"/>
      <c r="DA593" s="131"/>
      <c r="DB593" s="131"/>
      <c r="DC593" s="131"/>
      <c r="DD593" s="131"/>
      <c r="DE593" s="131"/>
      <c r="DF593" s="131"/>
      <c r="DG593" s="131"/>
      <c r="DH593" s="131"/>
      <c r="DI593" s="131"/>
      <c r="DJ593" s="131"/>
      <c r="DK593" s="131"/>
      <c r="DL593" s="131"/>
      <c r="DM593" s="131"/>
      <c r="DN593" s="131"/>
      <c r="DO593" s="131"/>
      <c r="DP593" s="131"/>
      <c r="DQ593" s="131"/>
      <c r="DR593" s="131"/>
      <c r="DS593" s="131"/>
      <c r="DT593" s="131"/>
      <c r="DU593" s="131"/>
      <c r="DV593" s="131"/>
      <c r="DW593" s="131"/>
      <c r="DX593" s="131"/>
      <c r="DY593" s="131"/>
      <c r="DZ593" s="131"/>
      <c r="EA593" s="131"/>
      <c r="EB593" s="131"/>
      <c r="EC593" s="131"/>
      <c r="ED593" s="131"/>
      <c r="EE593" s="131"/>
      <c r="EF593" s="131"/>
      <c r="EG593" s="131"/>
      <c r="EH593" s="131"/>
      <c r="EI593" s="131"/>
      <c r="EJ593" s="131"/>
      <c r="EK593" s="131"/>
      <c r="EL593" s="131"/>
      <c r="EM593" s="131"/>
      <c r="EN593" s="131"/>
      <c r="EO593" s="131"/>
      <c r="EP593" s="131"/>
      <c r="EQ593" s="131"/>
      <c r="ER593" s="131"/>
      <c r="ES593" s="131"/>
      <c r="ET593" s="131"/>
      <c r="EU593" s="131"/>
      <c r="EV593" s="131"/>
      <c r="EW593" s="131"/>
      <c r="EX593" s="131"/>
      <c r="EY593" s="131"/>
      <c r="EZ593" s="131"/>
      <c r="FA593" s="131"/>
      <c r="FB593" s="131"/>
      <c r="FC593" s="131"/>
      <c r="FD593" s="131"/>
      <c r="FE593" s="131"/>
      <c r="FF593" s="131"/>
      <c r="FG593" s="131"/>
      <c r="FH593" s="131"/>
      <c r="FI593" s="131"/>
      <c r="FJ593" s="131"/>
      <c r="FK593" s="131"/>
      <c r="FL593" s="131"/>
      <c r="FM593" s="131"/>
      <c r="FN593" s="131"/>
      <c r="FO593" s="131"/>
      <c r="FP593" s="131"/>
      <c r="FQ593" s="131"/>
      <c r="FR593" s="131"/>
      <c r="FS593" s="131"/>
      <c r="FT593" s="131"/>
      <c r="FU593" s="131"/>
      <c r="FV593" s="131"/>
      <c r="FW593" s="131"/>
      <c r="FX593" s="131"/>
      <c r="FY593" s="131"/>
      <c r="FZ593" s="131"/>
      <c r="GA593" s="131"/>
      <c r="GB593" s="131"/>
      <c r="GC593" s="131"/>
      <c r="GD593" s="131"/>
      <c r="GE593" s="131"/>
      <c r="GF593" s="131"/>
      <c r="GG593" s="131"/>
      <c r="GH593" s="131"/>
      <c r="GI593" s="131"/>
      <c r="GJ593" s="131"/>
      <c r="GK593" s="131"/>
      <c r="GL593" s="131"/>
      <c r="GM593" s="131"/>
      <c r="GN593" s="131"/>
      <c r="GO593" s="131"/>
      <c r="GP593" s="131"/>
      <c r="GQ593" s="131"/>
      <c r="GR593" s="131"/>
      <c r="GS593" s="131"/>
      <c r="GT593" s="131"/>
      <c r="GU593" s="131"/>
      <c r="GV593" s="131"/>
      <c r="GW593" s="131"/>
      <c r="GX593" s="131"/>
      <c r="GY593" s="131"/>
      <c r="GZ593" s="131"/>
      <c r="HA593" s="131"/>
      <c r="HB593" s="131"/>
      <c r="HC593" s="131"/>
      <c r="HD593" s="131"/>
      <c r="HE593" s="131"/>
      <c r="HF593" s="131"/>
      <c r="HG593" s="131"/>
      <c r="HH593" s="131"/>
      <c r="HI593" s="131"/>
      <c r="HJ593" s="131"/>
      <c r="HK593" s="131"/>
      <c r="HL593" s="131"/>
      <c r="HM593" s="131"/>
      <c r="HN593" s="131"/>
      <c r="HO593" s="131"/>
      <c r="HP593" s="131"/>
      <c r="HQ593" s="131"/>
      <c r="HR593" s="131"/>
      <c r="HS593" s="131"/>
      <c r="HT593" s="131"/>
      <c r="HU593" s="131"/>
      <c r="HV593" s="131"/>
      <c r="HW593" s="131"/>
      <c r="HX593" s="131"/>
      <c r="HY593" s="131"/>
      <c r="HZ593" s="131"/>
      <c r="IA593" s="131"/>
      <c r="IB593" s="131"/>
      <c r="IC593" s="131"/>
      <c r="ID593" s="131"/>
      <c r="IE593" s="131"/>
      <c r="IF593" s="131"/>
      <c r="IG593" s="131"/>
      <c r="IH593" s="131"/>
      <c r="II593" s="131"/>
      <c r="IJ593" s="131"/>
      <c r="IK593" s="131"/>
      <c r="IL593" s="131"/>
      <c r="IM593" s="131"/>
      <c r="IN593" s="131"/>
      <c r="IO593" s="131"/>
      <c r="IP593" s="131"/>
      <c r="IQ593" s="131"/>
      <c r="IR593" s="131"/>
      <c r="IS593" s="131"/>
      <c r="IT593" s="131"/>
      <c r="IU593" s="131"/>
      <c r="IV593" s="131"/>
      <c r="IW593" s="131"/>
      <c r="IX593" s="131"/>
      <c r="IY593" s="131"/>
      <c r="IZ593" s="131"/>
      <c r="JA593" s="131"/>
      <c r="JB593" s="131"/>
      <c r="JC593" s="131"/>
      <c r="JD593" s="131"/>
      <c r="JE593" s="131"/>
      <c r="JF593" s="131"/>
      <c r="JG593" s="131"/>
      <c r="JH593" s="131"/>
      <c r="JI593" s="131"/>
      <c r="JJ593" s="131"/>
      <c r="JK593" s="131"/>
      <c r="JL593" s="131"/>
      <c r="JM593" s="131"/>
      <c r="JN593" s="131"/>
      <c r="JO593" s="131"/>
      <c r="JP593" s="131"/>
      <c r="JQ593" s="131"/>
      <c r="JR593" s="131"/>
      <c r="JS593" s="131"/>
      <c r="JT593" s="131"/>
      <c r="JU593" s="131"/>
      <c r="JV593" s="131"/>
      <c r="JW593" s="131"/>
      <c r="JX593" s="131"/>
      <c r="JY593" s="131"/>
      <c r="JZ593" s="131"/>
      <c r="KA593" s="131"/>
      <c r="KB593" s="131"/>
      <c r="KC593" s="131"/>
      <c r="KD593" s="131"/>
      <c r="KE593" s="131"/>
      <c r="KF593" s="131"/>
      <c r="KG593" s="131"/>
      <c r="KH593" s="131"/>
      <c r="KI593" s="131"/>
      <c r="KJ593" s="131"/>
      <c r="KK593" s="131"/>
      <c r="KL593" s="131"/>
      <c r="KM593" s="131"/>
      <c r="KN593" s="131"/>
      <c r="KO593" s="131"/>
      <c r="KP593" s="131"/>
      <c r="KQ593" s="131"/>
      <c r="KR593" s="131"/>
      <c r="KS593" s="131"/>
      <c r="KT593" s="131"/>
      <c r="KU593" s="131"/>
      <c r="KV593" s="131"/>
      <c r="KW593" s="131"/>
      <c r="KX593" s="131"/>
      <c r="KY593" s="131"/>
      <c r="KZ593" s="131"/>
      <c r="LA593" s="131"/>
      <c r="LB593" s="131"/>
      <c r="LC593" s="131"/>
      <c r="LD593" s="131"/>
      <c r="LE593" s="131"/>
      <c r="LF593" s="131"/>
      <c r="LG593" s="131"/>
      <c r="LH593" s="131"/>
      <c r="LI593" s="131"/>
      <c r="LJ593" s="131"/>
      <c r="LK593" s="131"/>
      <c r="LL593" s="131"/>
      <c r="LM593" s="131"/>
      <c r="LN593" s="131"/>
      <c r="LO593" s="131"/>
      <c r="LP593" s="131"/>
      <c r="LQ593" s="131"/>
      <c r="LR593" s="131"/>
      <c r="LS593" s="131"/>
      <c r="LT593" s="131"/>
      <c r="LU593" s="131"/>
      <c r="LV593" s="131"/>
      <c r="LW593" s="131"/>
      <c r="LX593" s="131"/>
      <c r="LY593" s="131"/>
      <c r="LZ593" s="131"/>
      <c r="MA593" s="131"/>
      <c r="MB593" s="131"/>
      <c r="MC593" s="131"/>
      <c r="MD593" s="131"/>
      <c r="ME593" s="131"/>
      <c r="MF593" s="131"/>
      <c r="MG593" s="131"/>
      <c r="MH593" s="131"/>
      <c r="MI593" s="131"/>
      <c r="MJ593" s="131"/>
      <c r="MK593" s="131"/>
      <c r="ML593" s="131"/>
      <c r="MM593" s="131"/>
      <c r="MN593" s="131"/>
      <c r="MO593" s="131"/>
      <c r="MP593" s="131"/>
      <c r="MQ593" s="131"/>
      <c r="MR593" s="131"/>
      <c r="MS593" s="131"/>
      <c r="MT593" s="131"/>
      <c r="MU593" s="131"/>
      <c r="MV593" s="131"/>
      <c r="MW593" s="131"/>
      <c r="MX593" s="131"/>
      <c r="MY593" s="131"/>
      <c r="MZ593" s="131"/>
      <c r="NA593" s="131"/>
      <c r="NB593" s="131"/>
      <c r="NC593" s="131"/>
      <c r="ND593" s="131"/>
      <c r="NE593" s="131"/>
      <c r="NF593" s="131"/>
      <c r="NG593" s="131"/>
      <c r="NH593" s="131"/>
      <c r="NI593" s="131"/>
      <c r="NJ593" s="131"/>
      <c r="NK593" s="131"/>
      <c r="NL593" s="131"/>
      <c r="NM593" s="131"/>
      <c r="NN593" s="131"/>
      <c r="NO593" s="131"/>
      <c r="NP593" s="131"/>
      <c r="NQ593" s="131"/>
      <c r="NR593" s="131"/>
      <c r="NS593" s="131"/>
      <c r="NT593" s="131"/>
      <c r="NU593" s="131"/>
      <c r="NV593" s="131"/>
      <c r="NW593" s="131"/>
      <c r="NX593" s="131"/>
      <c r="NY593" s="131"/>
      <c r="NZ593" s="131"/>
      <c r="OA593" s="131"/>
      <c r="OB593" s="131"/>
      <c r="OC593" s="131"/>
      <c r="OD593" s="131"/>
      <c r="OE593" s="131"/>
      <c r="OF593" s="131"/>
      <c r="OG593" s="131"/>
      <c r="OH593" s="131"/>
      <c r="OI593" s="131"/>
      <c r="OJ593" s="131"/>
      <c r="OK593" s="131"/>
      <c r="OL593" s="131"/>
      <c r="OM593" s="131"/>
      <c r="ON593" s="131"/>
      <c r="OO593" s="131"/>
      <c r="OP593" s="131"/>
      <c r="OQ593" s="131"/>
      <c r="OR593" s="131"/>
      <c r="OS593" s="131"/>
      <c r="OT593" s="131"/>
      <c r="OU593" s="131"/>
      <c r="OV593" s="131"/>
      <c r="OW593" s="131"/>
      <c r="OX593" s="131"/>
      <c r="OY593" s="131"/>
      <c r="OZ593" s="131"/>
      <c r="PA593" s="131"/>
      <c r="PB593" s="131"/>
      <c r="PC593" s="131"/>
      <c r="PD593" s="131"/>
      <c r="PE593" s="131"/>
      <c r="PF593" s="131"/>
      <c r="PG593" s="131"/>
      <c r="PH593" s="131"/>
      <c r="PI593" s="131"/>
      <c r="PJ593" s="131"/>
      <c r="PK593" s="131"/>
      <c r="PL593" s="131"/>
      <c r="PM593" s="131"/>
      <c r="PN593" s="131"/>
      <c r="PO593" s="131"/>
      <c r="PP593" s="131"/>
      <c r="PQ593" s="131"/>
      <c r="PR593" s="131"/>
      <c r="PS593" s="131"/>
      <c r="PT593" s="131"/>
      <c r="PU593" s="131"/>
      <c r="PV593" s="131"/>
      <c r="PW593" s="131"/>
      <c r="PX593" s="131"/>
      <c r="PY593" s="131"/>
      <c r="PZ593" s="131"/>
      <c r="QA593" s="131"/>
      <c r="QB593" s="131"/>
      <c r="QC593" s="131"/>
      <c r="QD593" s="131"/>
      <c r="QE593" s="131"/>
      <c r="QF593" s="131"/>
      <c r="QG593" s="131"/>
      <c r="QH593" s="131"/>
      <c r="QI593" s="131"/>
      <c r="QJ593" s="131"/>
      <c r="QK593" s="131"/>
      <c r="QL593" s="131"/>
      <c r="QM593" s="131"/>
      <c r="QN593" s="131"/>
      <c r="QO593" s="131"/>
      <c r="QP593" s="131"/>
      <c r="QQ593" s="131"/>
      <c r="QR593" s="131"/>
      <c r="QS593" s="131"/>
      <c r="QT593" s="131"/>
      <c r="QU593" s="131"/>
      <c r="QV593" s="131"/>
      <c r="QW593" s="131"/>
      <c r="QX593" s="131"/>
      <c r="QY593" s="131"/>
      <c r="QZ593" s="131"/>
      <c r="RA593" s="131"/>
      <c r="RB593" s="131"/>
      <c r="RC593" s="131"/>
      <c r="RD593" s="131"/>
      <c r="RE593" s="131"/>
      <c r="RF593" s="131"/>
      <c r="RG593" s="131"/>
      <c r="RH593" s="131"/>
      <c r="RI593" s="131"/>
      <c r="RJ593" s="131"/>
      <c r="RK593" s="131"/>
      <c r="RL593" s="131"/>
      <c r="RM593" s="131"/>
      <c r="RN593" s="131"/>
      <c r="RO593" s="131"/>
      <c r="RP593" s="131"/>
      <c r="RQ593" s="131"/>
      <c r="RR593" s="131"/>
      <c r="RS593" s="131"/>
      <c r="RT593" s="131"/>
      <c r="RU593" s="131"/>
      <c r="RV593" s="131"/>
      <c r="RW593" s="131"/>
      <c r="RX593" s="131"/>
      <c r="RY593" s="131"/>
      <c r="RZ593" s="131"/>
      <c r="SA593" s="131"/>
      <c r="SB593" s="131"/>
      <c r="SC593" s="131"/>
      <c r="SD593" s="131"/>
      <c r="SE593" s="131"/>
      <c r="SF593" s="131"/>
      <c r="SG593" s="131"/>
      <c r="SH593" s="131"/>
      <c r="SI593" s="131"/>
      <c r="SJ593" s="131"/>
      <c r="SK593" s="131"/>
      <c r="SL593" s="131"/>
      <c r="SM593" s="131"/>
      <c r="SN593" s="131"/>
      <c r="SO593" s="131"/>
      <c r="SP593" s="131"/>
      <c r="SQ593" s="131"/>
      <c r="SR593" s="131"/>
      <c r="SS593" s="131"/>
      <c r="ST593" s="131"/>
      <c r="SU593" s="131"/>
      <c r="SV593" s="131"/>
      <c r="SW593" s="131"/>
      <c r="SX593" s="131"/>
      <c r="SY593" s="131"/>
      <c r="SZ593" s="131"/>
      <c r="TA593" s="131"/>
      <c r="TB593" s="131"/>
      <c r="TC593" s="131"/>
      <c r="TD593" s="131"/>
      <c r="TE593" s="131"/>
      <c r="TF593" s="131"/>
      <c r="TG593" s="131"/>
      <c r="TH593" s="131"/>
      <c r="TI593" s="131"/>
      <c r="TJ593" s="131"/>
      <c r="TK593" s="131"/>
      <c r="TL593" s="131"/>
      <c r="TM593" s="131"/>
      <c r="TN593" s="131"/>
      <c r="TO593" s="131"/>
      <c r="TP593" s="131"/>
      <c r="TQ593" s="131"/>
      <c r="TR593" s="131"/>
      <c r="TS593" s="131"/>
      <c r="TT593" s="131"/>
      <c r="TU593" s="131"/>
      <c r="TV593" s="131"/>
      <c r="TW593" s="131"/>
      <c r="TX593" s="131"/>
      <c r="TY593" s="131"/>
      <c r="TZ593" s="131"/>
      <c r="UA593" s="131"/>
      <c r="UB593" s="131"/>
      <c r="UC593" s="131"/>
      <c r="UD593" s="131"/>
      <c r="UE593" s="131"/>
      <c r="UF593" s="131"/>
      <c r="UG593" s="131"/>
      <c r="UH593" s="131"/>
      <c r="UI593" s="131"/>
      <c r="UJ593" s="131"/>
      <c r="UK593" s="131"/>
      <c r="UL593" s="131"/>
      <c r="UM593" s="131"/>
      <c r="UN593" s="131"/>
      <c r="UO593" s="131"/>
      <c r="UP593" s="131"/>
      <c r="UQ593" s="131"/>
      <c r="UR593" s="131"/>
      <c r="US593" s="131"/>
      <c r="UT593" s="131"/>
      <c r="UU593" s="131"/>
      <c r="UV593" s="131"/>
      <c r="UW593" s="131"/>
      <c r="UX593" s="131"/>
      <c r="UY593" s="131"/>
      <c r="UZ593" s="131"/>
      <c r="VA593" s="131"/>
      <c r="VB593" s="131"/>
      <c r="VC593" s="131"/>
      <c r="VD593" s="131"/>
      <c r="VE593" s="131"/>
      <c r="VF593" s="131"/>
      <c r="VG593" s="131"/>
      <c r="VH593" s="131"/>
      <c r="VI593" s="131"/>
      <c r="VJ593" s="131"/>
      <c r="VK593" s="131"/>
      <c r="VL593" s="131"/>
      <c r="VM593" s="131"/>
      <c r="VN593" s="131"/>
      <c r="VO593" s="131"/>
      <c r="VP593" s="131"/>
      <c r="VQ593" s="131"/>
      <c r="VR593" s="131"/>
      <c r="VS593" s="131"/>
      <c r="VT593" s="131"/>
      <c r="VU593" s="131"/>
      <c r="VV593" s="131"/>
      <c r="VW593" s="131"/>
      <c r="VX593" s="131"/>
      <c r="VY593" s="131"/>
      <c r="VZ593" s="131"/>
      <c r="WA593" s="131"/>
      <c r="WB593" s="131"/>
      <c r="WC593" s="131"/>
      <c r="WD593" s="131"/>
      <c r="WE593" s="131"/>
      <c r="WF593" s="131"/>
      <c r="WG593" s="131"/>
      <c r="WH593" s="131"/>
      <c r="WI593" s="131"/>
      <c r="WJ593" s="131"/>
      <c r="WK593" s="131"/>
      <c r="WL593" s="131"/>
      <c r="WM593" s="131"/>
      <c r="WN593" s="131"/>
      <c r="WO593" s="131"/>
      <c r="WP593" s="131"/>
      <c r="WQ593" s="131"/>
      <c r="WR593" s="131"/>
      <c r="WS593" s="131"/>
      <c r="WT593" s="131"/>
      <c r="WU593" s="131"/>
      <c r="WV593" s="131"/>
      <c r="WW593" s="131"/>
      <c r="WX593" s="131"/>
      <c r="WY593" s="131"/>
      <c r="WZ593" s="131"/>
      <c r="XA593" s="131"/>
      <c r="XB593" s="131"/>
      <c r="XC593" s="131"/>
      <c r="XD593" s="131"/>
      <c r="XE593" s="131"/>
      <c r="XF593" s="131"/>
      <c r="XG593" s="131"/>
      <c r="XH593" s="131"/>
      <c r="XI593" s="131"/>
      <c r="XJ593" s="131"/>
      <c r="XK593" s="131"/>
      <c r="XL593" s="131"/>
      <c r="XM593" s="131"/>
      <c r="XN593" s="131"/>
      <c r="XO593" s="131"/>
      <c r="XP593" s="131"/>
      <c r="XQ593" s="131"/>
      <c r="XR593" s="131"/>
      <c r="XS593" s="131"/>
      <c r="XT593" s="131"/>
      <c r="XU593" s="131"/>
      <c r="XV593" s="131"/>
      <c r="XW593" s="131"/>
      <c r="XX593" s="131"/>
      <c r="XY593" s="131"/>
      <c r="XZ593" s="131"/>
      <c r="YA593" s="131"/>
      <c r="YB593" s="131"/>
      <c r="YC593" s="131"/>
      <c r="YD593" s="131"/>
      <c r="YE593" s="131"/>
      <c r="YF593" s="131"/>
      <c r="YG593" s="131"/>
      <c r="YH593" s="131"/>
      <c r="YI593" s="131"/>
      <c r="YJ593" s="131"/>
      <c r="YK593" s="131"/>
      <c r="YL593" s="131"/>
      <c r="YM593" s="131"/>
      <c r="YN593" s="131"/>
      <c r="YO593" s="131"/>
      <c r="YP593" s="131"/>
      <c r="YQ593" s="131"/>
      <c r="YR593" s="131"/>
      <c r="YS593" s="131"/>
      <c r="YT593" s="131"/>
      <c r="YU593" s="131"/>
      <c r="YV593" s="131"/>
      <c r="YW593" s="131"/>
      <c r="YX593" s="131"/>
      <c r="YY593" s="131"/>
      <c r="YZ593" s="131"/>
      <c r="ZA593" s="131"/>
      <c r="ZB593" s="131"/>
      <c r="ZC593" s="131"/>
      <c r="ZD593" s="131"/>
      <c r="ZE593" s="131"/>
      <c r="ZF593" s="131"/>
      <c r="ZG593" s="131"/>
      <c r="ZH593" s="131"/>
      <c r="ZI593" s="131"/>
      <c r="ZJ593" s="131"/>
      <c r="ZK593" s="131"/>
      <c r="ZL593" s="131"/>
      <c r="ZM593" s="131"/>
      <c r="ZN593" s="131"/>
      <c r="ZO593" s="131"/>
      <c r="ZP593" s="131"/>
      <c r="ZQ593" s="131"/>
      <c r="ZR593" s="131"/>
      <c r="ZS593" s="131"/>
      <c r="ZT593" s="131"/>
      <c r="ZU593" s="131"/>
      <c r="ZV593" s="131"/>
      <c r="ZW593" s="131"/>
      <c r="ZX593" s="131"/>
      <c r="ZY593" s="131"/>
      <c r="ZZ593" s="131"/>
      <c r="AAA593" s="131"/>
      <c r="AAB593" s="131"/>
      <c r="AAC593" s="131"/>
      <c r="AAD593" s="131"/>
      <c r="AAE593" s="131"/>
      <c r="AAF593" s="131"/>
      <c r="AAG593" s="131"/>
      <c r="AAH593" s="131"/>
      <c r="AAI593" s="131"/>
      <c r="AAJ593" s="131"/>
      <c r="AAK593" s="131"/>
      <c r="AAL593" s="131"/>
      <c r="AAM593" s="131"/>
      <c r="AAN593" s="131"/>
      <c r="AAO593" s="131"/>
      <c r="AAP593" s="131"/>
      <c r="AAQ593" s="131"/>
      <c r="AAR593" s="131"/>
      <c r="AAS593" s="131"/>
      <c r="AAT593" s="131"/>
      <c r="AAU593" s="131"/>
      <c r="AAV593" s="131"/>
      <c r="AAW593" s="131"/>
      <c r="AAX593" s="131"/>
      <c r="AAY593" s="131"/>
      <c r="AAZ593" s="131"/>
      <c r="ABA593" s="131"/>
      <c r="ABB593" s="131"/>
      <c r="ABC593" s="131"/>
      <c r="ABD593" s="131"/>
      <c r="ABE593" s="131"/>
      <c r="ABF593" s="131"/>
      <c r="ABG593" s="131"/>
      <c r="ABH593" s="131"/>
      <c r="ABI593" s="131"/>
      <c r="ABJ593" s="131"/>
      <c r="ABK593" s="131"/>
      <c r="ABL593" s="131"/>
      <c r="ABM593" s="131"/>
      <c r="ABN593" s="131"/>
      <c r="ABO593" s="131"/>
      <c r="ABP593" s="131"/>
      <c r="ABQ593" s="131"/>
      <c r="ABR593" s="131"/>
      <c r="ABS593" s="131"/>
      <c r="ABT593" s="131"/>
      <c r="ABU593" s="131"/>
      <c r="ABV593" s="131"/>
      <c r="ABW593" s="131"/>
      <c r="ABX593" s="131"/>
      <c r="ABY593" s="131"/>
      <c r="ABZ593" s="131"/>
      <c r="ACA593" s="131"/>
      <c r="ACB593" s="131"/>
      <c r="ACC593" s="131"/>
      <c r="ACD593" s="131"/>
      <c r="ACE593" s="131"/>
      <c r="ACF593" s="131"/>
      <c r="ACG593" s="131"/>
      <c r="ACH593" s="131"/>
      <c r="ACI593" s="131"/>
      <c r="ACJ593" s="131"/>
      <c r="ACK593" s="131"/>
      <c r="ACL593" s="131"/>
      <c r="ACM593" s="131"/>
      <c r="ACN593" s="131"/>
      <c r="ACO593" s="131"/>
      <c r="ACP593" s="131"/>
      <c r="ACQ593" s="131"/>
      <c r="ACR593" s="131"/>
      <c r="ACS593" s="131"/>
      <c r="ACT593" s="131"/>
      <c r="ACU593" s="131"/>
      <c r="ACV593" s="131"/>
      <c r="ACW593" s="131"/>
      <c r="ACX593" s="131"/>
      <c r="ACY593" s="131"/>
      <c r="ACZ593" s="131"/>
      <c r="ADA593" s="131"/>
      <c r="ADB593" s="131"/>
      <c r="ADC593" s="131"/>
      <c r="ADD593" s="131"/>
      <c r="ADE593" s="131"/>
      <c r="ADF593" s="131"/>
      <c r="ADG593" s="131"/>
      <c r="ADH593" s="131"/>
      <c r="ADI593" s="131"/>
      <c r="ADJ593" s="131"/>
      <c r="ADK593" s="131"/>
      <c r="ADL593" s="131"/>
      <c r="ADM593" s="131"/>
      <c r="ADN593" s="131"/>
      <c r="ADO593" s="131"/>
      <c r="ADP593" s="131"/>
      <c r="ADQ593" s="131"/>
      <c r="ADR593" s="131"/>
      <c r="ADS593" s="131"/>
      <c r="ADT593" s="131"/>
      <c r="ADU593" s="131"/>
      <c r="ADV593" s="131"/>
      <c r="ADW593" s="131"/>
      <c r="ADX593" s="131"/>
      <c r="ADY593" s="131"/>
      <c r="ADZ593" s="131"/>
      <c r="AEA593" s="131"/>
      <c r="AEB593" s="131"/>
      <c r="AEC593" s="131"/>
      <c r="AED593" s="131"/>
      <c r="AEE593" s="131"/>
      <c r="AEF593" s="131"/>
      <c r="AEG593" s="131"/>
      <c r="AEH593" s="131"/>
      <c r="AEI593" s="131"/>
      <c r="AEJ593" s="131"/>
      <c r="AEK593" s="131"/>
      <c r="AEL593" s="131"/>
      <c r="AEM593" s="131"/>
      <c r="AEN593" s="131"/>
      <c r="AEO593" s="131"/>
      <c r="AEP593" s="131"/>
      <c r="AEQ593" s="131"/>
      <c r="AER593" s="131"/>
      <c r="AES593" s="131"/>
      <c r="AET593" s="131"/>
      <c r="AEU593" s="131"/>
      <c r="AEV593" s="131"/>
      <c r="AEW593" s="131"/>
      <c r="AEX593" s="131"/>
      <c r="AEY593" s="131"/>
      <c r="AEZ593" s="131"/>
      <c r="AFA593" s="131"/>
      <c r="AFB593" s="131"/>
      <c r="AFC593" s="131"/>
      <c r="AFD593" s="131"/>
      <c r="AFE593" s="131"/>
      <c r="AFF593" s="131"/>
      <c r="AFG593" s="131"/>
      <c r="AFH593" s="131"/>
      <c r="AFI593" s="131"/>
      <c r="AFJ593" s="131"/>
      <c r="AFK593" s="131"/>
      <c r="AFL593" s="131"/>
      <c r="AFM593" s="131"/>
      <c r="AFN593" s="131"/>
      <c r="AFO593" s="131"/>
      <c r="AFP593" s="131"/>
      <c r="AFQ593" s="131"/>
      <c r="AFR593" s="131"/>
      <c r="AFS593" s="131"/>
      <c r="AFT593" s="131"/>
      <c r="AFU593" s="131"/>
      <c r="AFV593" s="131"/>
      <c r="AFW593" s="131"/>
      <c r="AFX593" s="131"/>
      <c r="AFY593" s="131"/>
      <c r="AFZ593" s="131"/>
      <c r="AGA593" s="131"/>
      <c r="AGB593" s="131"/>
      <c r="AGC593" s="131"/>
      <c r="AGD593" s="131"/>
      <c r="AGE593" s="131"/>
      <c r="AGF593" s="131"/>
      <c r="AGG593" s="131"/>
      <c r="AGH593" s="131"/>
      <c r="AGI593" s="131"/>
      <c r="AGJ593" s="131"/>
      <c r="AGK593" s="131"/>
      <c r="AGL593" s="131"/>
      <c r="AGM593" s="131"/>
      <c r="AGN593" s="131"/>
      <c r="AGO593" s="131"/>
      <c r="AGP593" s="131"/>
      <c r="AGQ593" s="131"/>
      <c r="AGR593" s="131"/>
      <c r="AGS593" s="131"/>
      <c r="AGT593" s="131"/>
      <c r="AGU593" s="131"/>
      <c r="AGV593" s="131"/>
      <c r="AGW593" s="131"/>
      <c r="AGX593" s="131"/>
      <c r="AGY593" s="131"/>
      <c r="AGZ593" s="131"/>
      <c r="AHA593" s="131"/>
      <c r="AHB593" s="131"/>
      <c r="AHC593" s="131"/>
      <c r="AHD593" s="131"/>
      <c r="AHE593" s="131"/>
      <c r="AHF593" s="131"/>
      <c r="AHG593" s="131"/>
      <c r="AHH593" s="131"/>
      <c r="AHI593" s="131"/>
      <c r="AHJ593" s="131"/>
      <c r="AHK593" s="131"/>
      <c r="AHL593" s="131"/>
      <c r="AHM593" s="131"/>
      <c r="AHN593" s="131"/>
      <c r="AHO593" s="131"/>
      <c r="AHP593" s="131"/>
      <c r="AHQ593" s="131"/>
      <c r="AHR593" s="131"/>
      <c r="AHS593" s="131"/>
      <c r="AHT593" s="131"/>
      <c r="AHU593" s="131"/>
      <c r="AHV593" s="131"/>
      <c r="AHW593" s="131"/>
      <c r="AHX593" s="131"/>
      <c r="AHY593" s="131"/>
      <c r="AHZ593" s="131"/>
      <c r="AIA593" s="131"/>
      <c r="AIB593" s="131"/>
      <c r="AIC593" s="131"/>
      <c r="AID593" s="131"/>
      <c r="AIE593" s="131"/>
      <c r="AIF593" s="131"/>
      <c r="AIG593" s="131"/>
      <c r="AIH593" s="131"/>
      <c r="AII593" s="131"/>
      <c r="AIJ593" s="131"/>
      <c r="AIK593" s="131"/>
      <c r="AIL593" s="131"/>
      <c r="AIM593" s="131"/>
      <c r="AIN593" s="131"/>
      <c r="AIO593" s="131"/>
      <c r="AIP593" s="131"/>
      <c r="AIQ593" s="131"/>
      <c r="AIR593" s="131"/>
      <c r="AIS593" s="131"/>
      <c r="AIT593" s="131"/>
      <c r="AIU593" s="131"/>
      <c r="AIV593" s="131"/>
      <c r="AIW593" s="131"/>
      <c r="AIX593" s="131"/>
      <c r="AIY593" s="131"/>
      <c r="AIZ593" s="131"/>
      <c r="AJA593" s="131"/>
      <c r="AJB593" s="131"/>
      <c r="AJC593" s="131"/>
      <c r="AJD593" s="131"/>
      <c r="AJE593" s="131"/>
      <c r="AJF593" s="131"/>
      <c r="AJG593" s="131"/>
      <c r="AJH593" s="131"/>
      <c r="AJI593" s="131"/>
      <c r="AJJ593" s="131"/>
      <c r="AJK593" s="131"/>
      <c r="AJL593" s="131"/>
      <c r="AJM593" s="131"/>
      <c r="AJN593" s="131"/>
      <c r="AJO593" s="131"/>
      <c r="AJP593" s="131"/>
      <c r="AJQ593" s="131"/>
      <c r="AJR593" s="131"/>
      <c r="AJS593" s="131"/>
      <c r="AJT593" s="131"/>
      <c r="AJU593" s="131"/>
      <c r="AJV593" s="131"/>
      <c r="AJW593" s="131"/>
      <c r="AJX593" s="131"/>
      <c r="AJY593" s="131"/>
      <c r="AJZ593" s="131"/>
      <c r="AKA593" s="131"/>
      <c r="AKB593" s="131"/>
      <c r="AKC593" s="131"/>
      <c r="AKD593" s="131"/>
      <c r="AKE593" s="131"/>
      <c r="AKF593" s="131"/>
      <c r="AKG593" s="131"/>
      <c r="AKH593" s="131"/>
      <c r="AKI593" s="131"/>
      <c r="AKJ593" s="131"/>
      <c r="AKK593" s="131"/>
      <c r="AKL593" s="131"/>
      <c r="AKM593" s="131"/>
      <c r="AKN593" s="131"/>
      <c r="AKO593" s="131"/>
      <c r="AKP593" s="131"/>
      <c r="AKQ593" s="131"/>
      <c r="AKR593" s="131"/>
      <c r="AKS593" s="131"/>
      <c r="AKT593" s="131"/>
      <c r="AKU593" s="131"/>
      <c r="AKV593" s="131"/>
      <c r="AKW593" s="131"/>
      <c r="AKX593" s="131"/>
      <c r="AKY593" s="131"/>
      <c r="AKZ593" s="131"/>
      <c r="ALA593" s="131"/>
      <c r="ALB593" s="131"/>
      <c r="ALC593" s="131"/>
      <c r="ALD593" s="131"/>
      <c r="ALE593" s="131"/>
      <c r="ALF593" s="131"/>
      <c r="ALG593" s="131"/>
      <c r="ALH593" s="131"/>
      <c r="ALI593" s="131"/>
      <c r="ALJ593" s="131"/>
      <c r="ALK593" s="131"/>
      <c r="ALL593" s="131"/>
      <c r="ALM593" s="131"/>
      <c r="ALN593" s="131"/>
      <c r="ALO593" s="131"/>
      <c r="ALP593" s="131"/>
      <c r="ALQ593" s="131"/>
      <c r="ALR593" s="131"/>
      <c r="ALS593" s="131"/>
      <c r="ALT593" s="131"/>
      <c r="ALU593" s="131"/>
      <c r="ALV593" s="131"/>
      <c r="ALW593" s="131"/>
      <c r="ALX593" s="131"/>
      <c r="ALY593" s="131"/>
      <c r="ALZ593" s="131"/>
      <c r="AMA593" s="131"/>
      <c r="AMB593" s="131"/>
      <c r="AMC593" s="131"/>
      <c r="AMD593" s="131"/>
      <c r="AME593" s="131"/>
      <c r="AMF593" s="131"/>
      <c r="AMG593" s="131"/>
      <c r="AMH593" s="131"/>
      <c r="AMI593" s="131"/>
      <c r="AMJ593" s="131"/>
      <c r="AMK593" s="131"/>
      <c r="AML593" s="131"/>
      <c r="AMM593" s="131"/>
      <c r="AMN593" s="131"/>
      <c r="AMO593" s="131"/>
      <c r="AMP593" s="131"/>
      <c r="AMQ593" s="131"/>
      <c r="AMR593" s="131"/>
      <c r="AMS593" s="131"/>
      <c r="AMT593" s="131"/>
      <c r="AMU593" s="131"/>
      <c r="AMV593" s="131"/>
      <c r="AMW593" s="131"/>
      <c r="AMX593" s="131"/>
      <c r="AMY593" s="131"/>
      <c r="AMZ593" s="131"/>
      <c r="ANA593" s="131"/>
      <c r="ANB593" s="131"/>
      <c r="ANC593" s="131"/>
      <c r="AND593" s="131"/>
      <c r="ANE593" s="131"/>
      <c r="ANF593" s="131"/>
      <c r="ANG593" s="131"/>
      <c r="ANH593" s="131"/>
      <c r="ANI593" s="131"/>
      <c r="ANJ593" s="131"/>
      <c r="ANK593" s="131"/>
      <c r="ANL593" s="131"/>
      <c r="ANM593" s="131"/>
      <c r="ANN593" s="131"/>
      <c r="ANO593" s="131"/>
      <c r="ANP593" s="131"/>
      <c r="ANQ593" s="131"/>
      <c r="ANR593" s="131"/>
      <c r="ANS593" s="131"/>
      <c r="ANT593" s="131"/>
      <c r="ANU593" s="131"/>
      <c r="ANV593" s="131"/>
      <c r="ANW593" s="131"/>
      <c r="ANX593" s="131"/>
      <c r="ANY593" s="131"/>
      <c r="ANZ593" s="131"/>
      <c r="AOA593" s="131"/>
      <c r="AOB593" s="131"/>
      <c r="AOC593" s="131"/>
      <c r="AOD593" s="131"/>
      <c r="AOE593" s="131"/>
      <c r="AOF593" s="131"/>
      <c r="AOG593" s="131"/>
      <c r="AOH593" s="131"/>
      <c r="AOI593" s="131"/>
      <c r="AOJ593" s="131"/>
      <c r="AOK593" s="131"/>
      <c r="AOL593" s="131"/>
      <c r="AOM593" s="131"/>
      <c r="AON593" s="131"/>
      <c r="AOO593" s="131"/>
      <c r="AOP593" s="131"/>
      <c r="AOQ593" s="131"/>
      <c r="AOR593" s="131"/>
      <c r="AOS593" s="131"/>
      <c r="AOT593" s="131"/>
      <c r="AOU593" s="131"/>
      <c r="AOV593" s="131"/>
      <c r="AOW593" s="131"/>
      <c r="AOX593" s="131"/>
      <c r="AOY593" s="131"/>
      <c r="AOZ593" s="131"/>
      <c r="APA593" s="131"/>
      <c r="APB593" s="131"/>
      <c r="APC593" s="131"/>
      <c r="APD593" s="131"/>
      <c r="APE593" s="131"/>
      <c r="APF593" s="131"/>
      <c r="APG593" s="131"/>
      <c r="APH593" s="131"/>
      <c r="API593" s="131"/>
      <c r="APJ593" s="131"/>
      <c r="APK593" s="131"/>
      <c r="APL593" s="131"/>
      <c r="APM593" s="131"/>
      <c r="APN593" s="131"/>
      <c r="APO593" s="131"/>
      <c r="APP593" s="131"/>
      <c r="APQ593" s="131"/>
      <c r="APR593" s="131"/>
      <c r="APS593" s="131"/>
      <c r="APT593" s="131"/>
      <c r="APU593" s="131"/>
      <c r="APV593" s="131"/>
      <c r="APW593" s="131"/>
      <c r="APX593" s="131"/>
      <c r="APY593" s="131"/>
      <c r="APZ593" s="131"/>
      <c r="AQA593" s="131"/>
      <c r="AQB593" s="131"/>
      <c r="AQC593" s="131"/>
      <c r="AQD593" s="131"/>
      <c r="AQE593" s="131"/>
      <c r="AQF593" s="131"/>
      <c r="AQG593" s="131"/>
      <c r="AQH593" s="131"/>
      <c r="AQI593" s="131"/>
      <c r="AQJ593" s="131"/>
      <c r="AQK593" s="131"/>
      <c r="AQL593" s="131"/>
      <c r="AQM593" s="131"/>
      <c r="AQN593" s="131"/>
      <c r="AQO593" s="131"/>
      <c r="AQP593" s="131"/>
      <c r="AQQ593" s="131"/>
      <c r="AQR593" s="131"/>
      <c r="AQS593" s="131"/>
      <c r="AQT593" s="131"/>
      <c r="AQU593" s="131"/>
      <c r="AQV593" s="131"/>
      <c r="AQW593" s="131"/>
      <c r="AQX593" s="131"/>
      <c r="AQY593" s="131"/>
      <c r="AQZ593" s="131"/>
      <c r="ARA593" s="131"/>
      <c r="ARB593" s="131"/>
      <c r="ARC593" s="131"/>
      <c r="ARD593" s="131"/>
      <c r="ARE593" s="131"/>
      <c r="ARF593" s="131"/>
      <c r="ARG593" s="131"/>
      <c r="ARH593" s="131"/>
      <c r="ARI593" s="131"/>
      <c r="ARJ593" s="131"/>
      <c r="ARK593" s="131"/>
      <c r="ARL593" s="131"/>
      <c r="ARM593" s="131"/>
      <c r="ARN593" s="131"/>
      <c r="ARO593" s="131"/>
      <c r="ARP593" s="131"/>
      <c r="ARQ593" s="131"/>
      <c r="ARR593" s="131"/>
      <c r="ARS593" s="131"/>
      <c r="ART593" s="131"/>
      <c r="ARU593" s="131"/>
      <c r="ARV593" s="131"/>
      <c r="ARW593" s="131"/>
      <c r="ARX593" s="131"/>
      <c r="ARY593" s="131"/>
      <c r="ARZ593" s="131"/>
      <c r="ASA593" s="131"/>
      <c r="ASB593" s="131"/>
      <c r="ASC593" s="131"/>
      <c r="ASD593" s="131"/>
      <c r="ASE593" s="131"/>
      <c r="ASF593" s="131"/>
      <c r="ASG593" s="131"/>
      <c r="ASH593" s="131"/>
      <c r="ASI593" s="131"/>
      <c r="ASJ593" s="131"/>
      <c r="ASK593" s="131"/>
      <c r="ASL593" s="131"/>
      <c r="ASM593" s="131"/>
      <c r="ASN593" s="131"/>
      <c r="ASO593" s="131"/>
      <c r="ASP593" s="131"/>
      <c r="ASQ593" s="131"/>
      <c r="ASR593" s="131"/>
      <c r="ASS593" s="131"/>
      <c r="AST593" s="131"/>
      <c r="ASU593" s="131"/>
      <c r="ASV593" s="131"/>
      <c r="ASW593" s="131"/>
      <c r="ASX593" s="131"/>
      <c r="ASY593" s="131"/>
      <c r="ASZ593" s="131"/>
      <c r="ATA593" s="131"/>
      <c r="ATB593" s="131"/>
      <c r="ATC593" s="131"/>
      <c r="ATD593" s="131"/>
      <c r="ATE593" s="131"/>
      <c r="ATF593" s="131"/>
      <c r="ATG593" s="131"/>
      <c r="ATH593" s="131"/>
      <c r="ATI593" s="131"/>
      <c r="ATJ593" s="131"/>
      <c r="ATK593" s="131"/>
      <c r="ATL593" s="131"/>
      <c r="ATM593" s="131"/>
      <c r="ATN593" s="131"/>
      <c r="ATO593" s="131"/>
      <c r="ATP593" s="131"/>
      <c r="ATQ593" s="131"/>
      <c r="ATR593" s="131"/>
      <c r="ATS593" s="131"/>
      <c r="ATT593" s="131"/>
      <c r="ATU593" s="131"/>
      <c r="ATV593" s="131"/>
      <c r="ATW593" s="131"/>
      <c r="ATX593" s="131"/>
      <c r="ATY593" s="131"/>
      <c r="ATZ593" s="131"/>
      <c r="AUA593" s="131"/>
      <c r="AUB593" s="131"/>
      <c r="AUC593" s="131"/>
      <c r="AUD593" s="131"/>
      <c r="AUE593" s="131"/>
      <c r="AUF593" s="131"/>
      <c r="AUG593" s="131"/>
      <c r="AUH593" s="131"/>
      <c r="AUI593" s="131"/>
      <c r="AUJ593" s="131"/>
      <c r="AUK593" s="131"/>
      <c r="AUL593" s="131"/>
      <c r="AUM593" s="131"/>
      <c r="AUN593" s="131"/>
      <c r="AUO593" s="131"/>
      <c r="AUP593" s="131"/>
      <c r="AUQ593" s="131"/>
      <c r="AUR593" s="131"/>
      <c r="AUS593" s="131"/>
      <c r="AUT593" s="131"/>
      <c r="AUU593" s="131"/>
      <c r="AUV593" s="131"/>
      <c r="AUW593" s="131"/>
      <c r="AUX593" s="131"/>
      <c r="AUY593" s="131"/>
      <c r="AUZ593" s="131"/>
      <c r="AVA593" s="131"/>
      <c r="AVB593" s="131"/>
      <c r="AVC593" s="131"/>
      <c r="AVD593" s="131"/>
      <c r="AVE593" s="131"/>
      <c r="AVF593" s="131"/>
      <c r="AVG593" s="131"/>
      <c r="AVH593" s="131"/>
      <c r="AVI593" s="131"/>
      <c r="AVJ593" s="131"/>
      <c r="AVK593" s="131"/>
      <c r="AVL593" s="131"/>
      <c r="AVM593" s="131"/>
      <c r="AVN593" s="131"/>
      <c r="AVO593" s="131"/>
      <c r="AVP593" s="131"/>
      <c r="AVQ593" s="131"/>
      <c r="AVR593" s="131"/>
      <c r="AVS593" s="131"/>
      <c r="AVT593" s="131"/>
      <c r="AVU593" s="131"/>
      <c r="AVV593" s="131"/>
      <c r="AVW593" s="131"/>
      <c r="AVX593" s="131"/>
      <c r="AVY593" s="131"/>
      <c r="AVZ593" s="131"/>
      <c r="AWA593" s="131"/>
      <c r="AWB593" s="131"/>
      <c r="AWC593" s="131"/>
      <c r="AWD593" s="131"/>
      <c r="AWE593" s="131"/>
      <c r="AWF593" s="131"/>
      <c r="AWG593" s="131"/>
      <c r="AWH593" s="131"/>
      <c r="AWI593" s="131"/>
      <c r="AWJ593" s="131"/>
      <c r="AWK593" s="131"/>
      <c r="AWL593" s="131"/>
      <c r="AWM593" s="131"/>
      <c r="AWN593" s="131"/>
      <c r="AWO593" s="131"/>
      <c r="AWP593" s="131"/>
      <c r="AWQ593" s="131"/>
      <c r="AWR593" s="131"/>
      <c r="AWS593" s="131"/>
      <c r="AWT593" s="131"/>
      <c r="AWU593" s="131"/>
      <c r="AWV593" s="131"/>
      <c r="AWW593" s="131"/>
      <c r="AWX593" s="131"/>
      <c r="AWY593" s="131"/>
      <c r="AWZ593" s="131"/>
      <c r="AXA593" s="131"/>
      <c r="AXB593" s="131"/>
      <c r="AXC593" s="131"/>
      <c r="AXD593" s="131"/>
      <c r="AXE593" s="131"/>
      <c r="AXF593" s="131"/>
      <c r="AXG593" s="131"/>
      <c r="AXH593" s="131"/>
      <c r="AXI593" s="131"/>
      <c r="AXJ593" s="131"/>
      <c r="AXK593" s="131"/>
      <c r="AXL593" s="131"/>
      <c r="AXM593" s="131"/>
      <c r="AXN593" s="131"/>
      <c r="AXO593" s="131"/>
      <c r="AXP593" s="131"/>
      <c r="AXQ593" s="131"/>
      <c r="AXR593" s="131"/>
      <c r="AXS593" s="131"/>
      <c r="AXT593" s="131"/>
      <c r="AXU593" s="131"/>
      <c r="AXV593" s="131"/>
      <c r="AXW593" s="131"/>
      <c r="AXX593" s="131"/>
    </row>
    <row r="594" spans="1:1324" s="106" customFormat="1" ht="15.75" hidden="1" customHeight="1" x14ac:dyDescent="0.2">
      <c r="A594" s="13" t="s">
        <v>1713</v>
      </c>
      <c r="B594" s="62" t="s">
        <v>1730</v>
      </c>
      <c r="C594" s="63" t="s">
        <v>1714</v>
      </c>
      <c r="D594" s="64" t="s">
        <v>76</v>
      </c>
      <c r="E594" s="51">
        <v>41694</v>
      </c>
      <c r="F594" s="66" t="s">
        <v>1167</v>
      </c>
      <c r="G594" s="30" t="s">
        <v>1186</v>
      </c>
      <c r="H594" s="30">
        <v>42005</v>
      </c>
      <c r="I594" s="30" t="s">
        <v>1065</v>
      </c>
      <c r="J594" s="173"/>
      <c r="K594" s="84" t="s">
        <v>6</v>
      </c>
      <c r="L594" s="87">
        <v>1</v>
      </c>
      <c r="M594" s="87">
        <v>1</v>
      </c>
      <c r="N594" s="84" t="s">
        <v>326</v>
      </c>
      <c r="O594" s="87">
        <v>1</v>
      </c>
      <c r="P594" s="84" t="s">
        <v>326</v>
      </c>
      <c r="Q594" s="87">
        <v>1</v>
      </c>
      <c r="R594" s="84" t="s">
        <v>326</v>
      </c>
      <c r="S594" s="87">
        <v>1</v>
      </c>
      <c r="T594" s="84" t="s">
        <v>49</v>
      </c>
      <c r="U594" s="87">
        <v>1</v>
      </c>
      <c r="V594" s="87">
        <v>1</v>
      </c>
      <c r="W594" s="87">
        <v>0</v>
      </c>
      <c r="X594" s="87">
        <v>0</v>
      </c>
      <c r="Y594" s="87">
        <v>0</v>
      </c>
      <c r="Z594" s="87">
        <v>0</v>
      </c>
      <c r="AA594" s="87">
        <v>0</v>
      </c>
      <c r="AB594" s="87">
        <v>0</v>
      </c>
      <c r="AC594" s="87">
        <v>0</v>
      </c>
      <c r="AD594" s="87">
        <v>0</v>
      </c>
      <c r="AE594" s="87">
        <v>0</v>
      </c>
      <c r="AF594" s="104"/>
      <c r="AG594" s="131"/>
      <c r="AH594" s="131"/>
      <c r="AI594" s="131"/>
      <c r="AJ594" s="131"/>
      <c r="AK594" s="131"/>
      <c r="AL594" s="131"/>
      <c r="AM594" s="131"/>
      <c r="AN594" s="131"/>
      <c r="AO594" s="131"/>
      <c r="AP594" s="131"/>
      <c r="AQ594" s="131"/>
      <c r="AR594" s="131"/>
      <c r="AS594" s="131"/>
      <c r="AT594" s="131"/>
      <c r="AU594" s="131"/>
      <c r="AV594" s="131"/>
      <c r="AW594" s="131"/>
      <c r="AX594" s="131"/>
      <c r="AY594" s="131"/>
      <c r="AZ594" s="131"/>
      <c r="BA594" s="131"/>
      <c r="BB594" s="131"/>
      <c r="BC594" s="131"/>
      <c r="BD594" s="131"/>
      <c r="BE594" s="131"/>
      <c r="BF594" s="131"/>
      <c r="BG594" s="131"/>
      <c r="BH594" s="131"/>
      <c r="BI594" s="131"/>
      <c r="BJ594" s="131"/>
      <c r="BK594" s="131"/>
      <c r="BL594" s="131"/>
      <c r="BM594" s="131"/>
      <c r="BN594" s="131"/>
      <c r="BO594" s="131"/>
      <c r="BP594" s="131"/>
      <c r="BQ594" s="131"/>
      <c r="BR594" s="131"/>
      <c r="BS594" s="131"/>
      <c r="BT594" s="131"/>
      <c r="BU594" s="131"/>
      <c r="BV594" s="131"/>
      <c r="BW594" s="131"/>
      <c r="BX594" s="131"/>
      <c r="BY594" s="131"/>
      <c r="BZ594" s="131"/>
      <c r="CA594" s="131"/>
      <c r="CB594" s="131"/>
      <c r="CC594" s="131"/>
      <c r="CD594" s="131"/>
      <c r="CE594" s="131"/>
      <c r="CF594" s="131"/>
      <c r="CG594" s="131"/>
      <c r="CH594" s="131"/>
      <c r="CI594" s="131"/>
      <c r="CJ594" s="131"/>
      <c r="CK594" s="131"/>
      <c r="CL594" s="131"/>
      <c r="CM594" s="131"/>
      <c r="CN594" s="131"/>
      <c r="CO594" s="131"/>
      <c r="CP594" s="131"/>
      <c r="CQ594" s="131"/>
      <c r="CR594" s="131"/>
      <c r="CS594" s="131"/>
      <c r="CT594" s="131"/>
      <c r="CU594" s="131"/>
      <c r="CV594" s="131"/>
      <c r="CW594" s="131"/>
      <c r="CX594" s="131"/>
      <c r="CY594" s="131"/>
      <c r="CZ594" s="131"/>
      <c r="DA594" s="131"/>
      <c r="DB594" s="131"/>
      <c r="DC594" s="131"/>
      <c r="DD594" s="131"/>
      <c r="DE594" s="131"/>
      <c r="DF594" s="131"/>
      <c r="DG594" s="131"/>
      <c r="DH594" s="131"/>
      <c r="DI594" s="131"/>
      <c r="DJ594" s="131"/>
      <c r="DK594" s="131"/>
      <c r="DL594" s="131"/>
      <c r="DM594" s="131"/>
      <c r="DN594" s="131"/>
      <c r="DO594" s="131"/>
      <c r="DP594" s="131"/>
      <c r="DQ594" s="131"/>
      <c r="DR594" s="131"/>
      <c r="DS594" s="131"/>
      <c r="DT594" s="131"/>
      <c r="DU594" s="131"/>
      <c r="DV594" s="131"/>
      <c r="DW594" s="131"/>
      <c r="DX594" s="131"/>
      <c r="DY594" s="131"/>
      <c r="DZ594" s="131"/>
      <c r="EA594" s="131"/>
      <c r="EB594" s="131"/>
      <c r="EC594" s="131"/>
      <c r="ED594" s="131"/>
      <c r="EE594" s="131"/>
      <c r="EF594" s="131"/>
      <c r="EG594" s="131"/>
      <c r="EH594" s="131"/>
      <c r="EI594" s="131"/>
      <c r="EJ594" s="131"/>
      <c r="EK594" s="131"/>
      <c r="EL594" s="131"/>
      <c r="EM594" s="131"/>
      <c r="EN594" s="131"/>
      <c r="EO594" s="131"/>
      <c r="EP594" s="131"/>
      <c r="EQ594" s="131"/>
      <c r="ER594" s="131"/>
      <c r="ES594" s="131"/>
      <c r="ET594" s="131"/>
      <c r="EU594" s="131"/>
      <c r="EV594" s="131"/>
      <c r="EW594" s="131"/>
      <c r="EX594" s="131"/>
      <c r="EY594" s="131"/>
      <c r="EZ594" s="131"/>
      <c r="FA594" s="131"/>
      <c r="FB594" s="131"/>
      <c r="FC594" s="131"/>
      <c r="FD594" s="131"/>
      <c r="FE594" s="131"/>
      <c r="FF594" s="131"/>
      <c r="FG594" s="131"/>
      <c r="FH594" s="131"/>
      <c r="FI594" s="131"/>
      <c r="FJ594" s="131"/>
      <c r="FK594" s="131"/>
      <c r="FL594" s="131"/>
      <c r="FM594" s="131"/>
      <c r="FN594" s="131"/>
      <c r="FO594" s="131"/>
      <c r="FP594" s="131"/>
      <c r="FQ594" s="131"/>
      <c r="FR594" s="131"/>
      <c r="FS594" s="131"/>
      <c r="FT594" s="131"/>
      <c r="FU594" s="131"/>
      <c r="FV594" s="131"/>
      <c r="FW594" s="131"/>
      <c r="FX594" s="131"/>
      <c r="FY594" s="131"/>
      <c r="FZ594" s="131"/>
      <c r="GA594" s="131"/>
      <c r="GB594" s="131"/>
      <c r="GC594" s="131"/>
      <c r="GD594" s="131"/>
      <c r="GE594" s="131"/>
      <c r="GF594" s="131"/>
      <c r="GG594" s="131"/>
      <c r="GH594" s="131"/>
      <c r="GI594" s="131"/>
      <c r="GJ594" s="131"/>
      <c r="GK594" s="131"/>
      <c r="GL594" s="131"/>
      <c r="GM594" s="131"/>
      <c r="GN594" s="131"/>
      <c r="GO594" s="131"/>
      <c r="GP594" s="131"/>
      <c r="GQ594" s="131"/>
      <c r="GR594" s="131"/>
      <c r="GS594" s="131"/>
      <c r="GT594" s="131"/>
      <c r="GU594" s="131"/>
      <c r="GV594" s="131"/>
      <c r="GW594" s="131"/>
      <c r="GX594" s="131"/>
      <c r="GY594" s="131"/>
      <c r="GZ594" s="131"/>
      <c r="HA594" s="131"/>
      <c r="HB594" s="131"/>
      <c r="HC594" s="131"/>
      <c r="HD594" s="131"/>
      <c r="HE594" s="131"/>
      <c r="HF594" s="131"/>
      <c r="HG594" s="131"/>
      <c r="HH594" s="131"/>
      <c r="HI594" s="131"/>
      <c r="HJ594" s="131"/>
      <c r="HK594" s="131"/>
      <c r="HL594" s="131"/>
      <c r="HM594" s="131"/>
      <c r="HN594" s="131"/>
      <c r="HO594" s="131"/>
      <c r="HP594" s="131"/>
      <c r="HQ594" s="131"/>
      <c r="HR594" s="131"/>
      <c r="HS594" s="131"/>
      <c r="HT594" s="131"/>
      <c r="HU594" s="131"/>
      <c r="HV594" s="131"/>
      <c r="HW594" s="131"/>
      <c r="HX594" s="131"/>
      <c r="HY594" s="131"/>
      <c r="HZ594" s="131"/>
      <c r="IA594" s="131"/>
      <c r="IB594" s="131"/>
      <c r="IC594" s="131"/>
      <c r="ID594" s="131"/>
      <c r="IE594" s="131"/>
      <c r="IF594" s="131"/>
      <c r="IG594" s="131"/>
      <c r="IH594" s="131"/>
      <c r="II594" s="131"/>
      <c r="IJ594" s="131"/>
      <c r="IK594" s="131"/>
      <c r="IL594" s="131"/>
      <c r="IM594" s="131"/>
      <c r="IN594" s="131"/>
      <c r="IO594" s="131"/>
      <c r="IP594" s="131"/>
      <c r="IQ594" s="131"/>
      <c r="IR594" s="131"/>
      <c r="IS594" s="131"/>
      <c r="IT594" s="131"/>
      <c r="IU594" s="131"/>
      <c r="IV594" s="131"/>
      <c r="IW594" s="131"/>
      <c r="IX594" s="131"/>
      <c r="IY594" s="131"/>
      <c r="IZ594" s="131"/>
      <c r="JA594" s="131"/>
      <c r="JB594" s="131"/>
      <c r="JC594" s="131"/>
      <c r="JD594" s="131"/>
      <c r="JE594" s="131"/>
      <c r="JF594" s="131"/>
      <c r="JG594" s="131"/>
      <c r="JH594" s="131"/>
      <c r="JI594" s="131"/>
      <c r="JJ594" s="131"/>
      <c r="JK594" s="131"/>
      <c r="JL594" s="131"/>
      <c r="JM594" s="131"/>
      <c r="JN594" s="131"/>
      <c r="JO594" s="131"/>
      <c r="JP594" s="131"/>
      <c r="JQ594" s="131"/>
      <c r="JR594" s="131"/>
      <c r="JS594" s="131"/>
      <c r="JT594" s="131"/>
      <c r="JU594" s="131"/>
      <c r="JV594" s="131"/>
      <c r="JW594" s="131"/>
      <c r="JX594" s="131"/>
      <c r="JY594" s="131"/>
      <c r="JZ594" s="131"/>
      <c r="KA594" s="131"/>
      <c r="KB594" s="131"/>
      <c r="KC594" s="131"/>
      <c r="KD594" s="131"/>
      <c r="KE594" s="131"/>
      <c r="KF594" s="131"/>
      <c r="KG594" s="131"/>
      <c r="KH594" s="131"/>
      <c r="KI594" s="131"/>
      <c r="KJ594" s="131"/>
      <c r="KK594" s="131"/>
      <c r="KL594" s="131"/>
      <c r="KM594" s="131"/>
      <c r="KN594" s="131"/>
      <c r="KO594" s="131"/>
      <c r="KP594" s="131"/>
      <c r="KQ594" s="131"/>
      <c r="KR594" s="131"/>
      <c r="KS594" s="131"/>
      <c r="KT594" s="131"/>
      <c r="KU594" s="131"/>
      <c r="KV594" s="131"/>
      <c r="KW594" s="131"/>
      <c r="KX594" s="131"/>
      <c r="KY594" s="131"/>
      <c r="KZ594" s="131"/>
      <c r="LA594" s="131"/>
      <c r="LB594" s="131"/>
      <c r="LC594" s="131"/>
      <c r="LD594" s="131"/>
      <c r="LE594" s="131"/>
      <c r="LF594" s="131"/>
      <c r="LG594" s="131"/>
      <c r="LH594" s="131"/>
      <c r="LI594" s="131"/>
      <c r="LJ594" s="131"/>
      <c r="LK594" s="131"/>
      <c r="LL594" s="131"/>
      <c r="LM594" s="131"/>
      <c r="LN594" s="131"/>
      <c r="LO594" s="131"/>
      <c r="LP594" s="131"/>
      <c r="LQ594" s="131"/>
      <c r="LR594" s="131"/>
      <c r="LS594" s="131"/>
      <c r="LT594" s="131"/>
      <c r="LU594" s="131"/>
      <c r="LV594" s="131"/>
      <c r="LW594" s="131"/>
      <c r="LX594" s="131"/>
      <c r="LY594" s="131"/>
      <c r="LZ594" s="131"/>
      <c r="MA594" s="131"/>
      <c r="MB594" s="131"/>
      <c r="MC594" s="131"/>
      <c r="MD594" s="131"/>
      <c r="ME594" s="131"/>
      <c r="MF594" s="131"/>
      <c r="MG594" s="131"/>
      <c r="MH594" s="131"/>
      <c r="MI594" s="131"/>
      <c r="MJ594" s="131"/>
      <c r="MK594" s="131"/>
      <c r="ML594" s="131"/>
      <c r="MM594" s="131"/>
      <c r="MN594" s="131"/>
      <c r="MO594" s="131"/>
      <c r="MP594" s="131"/>
      <c r="MQ594" s="131"/>
      <c r="MR594" s="131"/>
      <c r="MS594" s="131"/>
      <c r="MT594" s="131"/>
      <c r="MU594" s="131"/>
      <c r="MV594" s="131"/>
      <c r="MW594" s="131"/>
      <c r="MX594" s="131"/>
      <c r="MY594" s="131"/>
      <c r="MZ594" s="131"/>
      <c r="NA594" s="131"/>
      <c r="NB594" s="131"/>
      <c r="NC594" s="131"/>
      <c r="ND594" s="131"/>
      <c r="NE594" s="131"/>
      <c r="NF594" s="131"/>
      <c r="NG594" s="131"/>
      <c r="NH594" s="131"/>
      <c r="NI594" s="131"/>
      <c r="NJ594" s="131"/>
      <c r="NK594" s="131"/>
      <c r="NL594" s="131"/>
      <c r="NM594" s="131"/>
      <c r="NN594" s="131"/>
      <c r="NO594" s="131"/>
      <c r="NP594" s="131"/>
      <c r="NQ594" s="131"/>
      <c r="NR594" s="131"/>
      <c r="NS594" s="131"/>
      <c r="NT594" s="131"/>
      <c r="NU594" s="131"/>
      <c r="NV594" s="131"/>
      <c r="NW594" s="131"/>
      <c r="NX594" s="131"/>
      <c r="NY594" s="131"/>
      <c r="NZ594" s="131"/>
      <c r="OA594" s="131"/>
      <c r="OB594" s="131"/>
      <c r="OC594" s="131"/>
      <c r="OD594" s="131"/>
      <c r="OE594" s="131"/>
      <c r="OF594" s="131"/>
      <c r="OG594" s="131"/>
      <c r="OH594" s="131"/>
      <c r="OI594" s="131"/>
      <c r="OJ594" s="131"/>
      <c r="OK594" s="131"/>
      <c r="OL594" s="131"/>
      <c r="OM594" s="131"/>
      <c r="ON594" s="131"/>
      <c r="OO594" s="131"/>
      <c r="OP594" s="131"/>
      <c r="OQ594" s="131"/>
      <c r="OR594" s="131"/>
      <c r="OS594" s="131"/>
      <c r="OT594" s="131"/>
      <c r="OU594" s="131"/>
      <c r="OV594" s="131"/>
      <c r="OW594" s="131"/>
      <c r="OX594" s="131"/>
      <c r="OY594" s="131"/>
      <c r="OZ594" s="131"/>
      <c r="PA594" s="131"/>
      <c r="PB594" s="131"/>
      <c r="PC594" s="131"/>
      <c r="PD594" s="131"/>
      <c r="PE594" s="131"/>
      <c r="PF594" s="131"/>
      <c r="PG594" s="131"/>
      <c r="PH594" s="131"/>
      <c r="PI594" s="131"/>
      <c r="PJ594" s="131"/>
      <c r="PK594" s="131"/>
      <c r="PL594" s="131"/>
      <c r="PM594" s="131"/>
      <c r="PN594" s="131"/>
      <c r="PO594" s="131"/>
      <c r="PP594" s="131"/>
      <c r="PQ594" s="131"/>
      <c r="PR594" s="131"/>
      <c r="PS594" s="131"/>
      <c r="PT594" s="131"/>
      <c r="PU594" s="131"/>
      <c r="PV594" s="131"/>
      <c r="PW594" s="131"/>
      <c r="PX594" s="131"/>
      <c r="PY594" s="131"/>
      <c r="PZ594" s="131"/>
      <c r="QA594" s="131"/>
      <c r="QB594" s="131"/>
      <c r="QC594" s="131"/>
      <c r="QD594" s="131"/>
      <c r="QE594" s="131"/>
      <c r="QF594" s="131"/>
      <c r="QG594" s="131"/>
      <c r="QH594" s="131"/>
      <c r="QI594" s="131"/>
      <c r="QJ594" s="131"/>
      <c r="QK594" s="131"/>
      <c r="QL594" s="131"/>
      <c r="QM594" s="131"/>
      <c r="QN594" s="131"/>
      <c r="QO594" s="131"/>
      <c r="QP594" s="131"/>
      <c r="QQ594" s="131"/>
      <c r="QR594" s="131"/>
      <c r="QS594" s="131"/>
      <c r="QT594" s="131"/>
      <c r="QU594" s="131"/>
      <c r="QV594" s="131"/>
      <c r="QW594" s="131"/>
      <c r="QX594" s="131"/>
      <c r="QY594" s="131"/>
      <c r="QZ594" s="131"/>
      <c r="RA594" s="131"/>
      <c r="RB594" s="131"/>
      <c r="RC594" s="131"/>
      <c r="RD594" s="131"/>
      <c r="RE594" s="131"/>
      <c r="RF594" s="131"/>
      <c r="RG594" s="131"/>
      <c r="RH594" s="131"/>
      <c r="RI594" s="131"/>
      <c r="RJ594" s="131"/>
      <c r="RK594" s="131"/>
      <c r="RL594" s="131"/>
      <c r="RM594" s="131"/>
      <c r="RN594" s="131"/>
      <c r="RO594" s="131"/>
      <c r="RP594" s="131"/>
      <c r="RQ594" s="131"/>
      <c r="RR594" s="131"/>
      <c r="RS594" s="131"/>
      <c r="RT594" s="131"/>
      <c r="RU594" s="131"/>
      <c r="RV594" s="131"/>
      <c r="RW594" s="131"/>
      <c r="RX594" s="131"/>
      <c r="RY594" s="131"/>
      <c r="RZ594" s="131"/>
      <c r="SA594" s="131"/>
      <c r="SB594" s="131"/>
      <c r="SC594" s="131"/>
      <c r="SD594" s="131"/>
      <c r="SE594" s="131"/>
      <c r="SF594" s="131"/>
      <c r="SG594" s="131"/>
      <c r="SH594" s="131"/>
      <c r="SI594" s="131"/>
      <c r="SJ594" s="131"/>
      <c r="SK594" s="131"/>
      <c r="SL594" s="131"/>
      <c r="SM594" s="131"/>
      <c r="SN594" s="131"/>
      <c r="SO594" s="131"/>
      <c r="SP594" s="131"/>
      <c r="SQ594" s="131"/>
      <c r="SR594" s="131"/>
      <c r="SS594" s="131"/>
      <c r="ST594" s="131"/>
      <c r="SU594" s="131"/>
      <c r="SV594" s="131"/>
      <c r="SW594" s="131"/>
      <c r="SX594" s="131"/>
      <c r="SY594" s="131"/>
      <c r="SZ594" s="131"/>
      <c r="TA594" s="131"/>
      <c r="TB594" s="131"/>
      <c r="TC594" s="131"/>
      <c r="TD594" s="131"/>
      <c r="TE594" s="131"/>
      <c r="TF594" s="131"/>
      <c r="TG594" s="131"/>
      <c r="TH594" s="131"/>
      <c r="TI594" s="131"/>
      <c r="TJ594" s="131"/>
      <c r="TK594" s="131"/>
      <c r="TL594" s="131"/>
      <c r="TM594" s="131"/>
      <c r="TN594" s="131"/>
      <c r="TO594" s="131"/>
      <c r="TP594" s="131"/>
      <c r="TQ594" s="131"/>
      <c r="TR594" s="131"/>
      <c r="TS594" s="131"/>
      <c r="TT594" s="131"/>
      <c r="TU594" s="131"/>
      <c r="TV594" s="131"/>
      <c r="TW594" s="131"/>
      <c r="TX594" s="131"/>
      <c r="TY594" s="131"/>
      <c r="TZ594" s="131"/>
      <c r="UA594" s="131"/>
      <c r="UB594" s="131"/>
      <c r="UC594" s="131"/>
      <c r="UD594" s="131"/>
      <c r="UE594" s="131"/>
      <c r="UF594" s="131"/>
      <c r="UG594" s="131"/>
      <c r="UH594" s="131"/>
      <c r="UI594" s="131"/>
      <c r="UJ594" s="131"/>
      <c r="UK594" s="131"/>
      <c r="UL594" s="131"/>
      <c r="UM594" s="131"/>
      <c r="UN594" s="131"/>
      <c r="UO594" s="131"/>
      <c r="UP594" s="131"/>
      <c r="UQ594" s="131"/>
      <c r="UR594" s="131"/>
      <c r="US594" s="131"/>
      <c r="UT594" s="131"/>
      <c r="UU594" s="131"/>
      <c r="UV594" s="131"/>
      <c r="UW594" s="131"/>
      <c r="UX594" s="131"/>
      <c r="UY594" s="131"/>
      <c r="UZ594" s="131"/>
      <c r="VA594" s="131"/>
      <c r="VB594" s="131"/>
      <c r="VC594" s="131"/>
      <c r="VD594" s="131"/>
      <c r="VE594" s="131"/>
      <c r="VF594" s="131"/>
      <c r="VG594" s="131"/>
      <c r="VH594" s="131"/>
      <c r="VI594" s="131"/>
      <c r="VJ594" s="131"/>
      <c r="VK594" s="131"/>
      <c r="VL594" s="131"/>
      <c r="VM594" s="131"/>
      <c r="VN594" s="131"/>
      <c r="VO594" s="131"/>
      <c r="VP594" s="131"/>
      <c r="VQ594" s="131"/>
      <c r="VR594" s="131"/>
      <c r="VS594" s="131"/>
      <c r="VT594" s="131"/>
      <c r="VU594" s="131"/>
      <c r="VV594" s="131"/>
      <c r="VW594" s="131"/>
      <c r="VX594" s="131"/>
      <c r="VY594" s="131"/>
      <c r="VZ594" s="131"/>
      <c r="WA594" s="131"/>
      <c r="WB594" s="131"/>
      <c r="WC594" s="131"/>
      <c r="WD594" s="131"/>
      <c r="WE594" s="131"/>
      <c r="WF594" s="131"/>
      <c r="WG594" s="131"/>
      <c r="WH594" s="131"/>
      <c r="WI594" s="131"/>
      <c r="WJ594" s="131"/>
      <c r="WK594" s="131"/>
      <c r="WL594" s="131"/>
      <c r="WM594" s="131"/>
      <c r="WN594" s="131"/>
      <c r="WO594" s="131"/>
      <c r="WP594" s="131"/>
      <c r="WQ594" s="131"/>
      <c r="WR594" s="131"/>
      <c r="WS594" s="131"/>
      <c r="WT594" s="131"/>
      <c r="WU594" s="131"/>
      <c r="WV594" s="131"/>
      <c r="WW594" s="131"/>
      <c r="WX594" s="131"/>
      <c r="WY594" s="131"/>
      <c r="WZ594" s="131"/>
      <c r="XA594" s="131"/>
      <c r="XB594" s="131"/>
      <c r="XC594" s="131"/>
      <c r="XD594" s="131"/>
      <c r="XE594" s="131"/>
      <c r="XF594" s="131"/>
      <c r="XG594" s="131"/>
      <c r="XH594" s="131"/>
      <c r="XI594" s="131"/>
      <c r="XJ594" s="131"/>
      <c r="XK594" s="131"/>
      <c r="XL594" s="131"/>
      <c r="XM594" s="131"/>
      <c r="XN594" s="131"/>
      <c r="XO594" s="131"/>
      <c r="XP594" s="131"/>
      <c r="XQ594" s="131"/>
      <c r="XR594" s="131"/>
      <c r="XS594" s="131"/>
      <c r="XT594" s="131"/>
      <c r="XU594" s="131"/>
      <c r="XV594" s="131"/>
      <c r="XW594" s="131"/>
      <c r="XX594" s="131"/>
      <c r="XY594" s="131"/>
      <c r="XZ594" s="131"/>
      <c r="YA594" s="131"/>
      <c r="YB594" s="131"/>
      <c r="YC594" s="131"/>
      <c r="YD594" s="131"/>
      <c r="YE594" s="131"/>
      <c r="YF594" s="131"/>
      <c r="YG594" s="131"/>
      <c r="YH594" s="131"/>
      <c r="YI594" s="131"/>
      <c r="YJ594" s="131"/>
      <c r="YK594" s="131"/>
      <c r="YL594" s="131"/>
      <c r="YM594" s="131"/>
      <c r="YN594" s="131"/>
      <c r="YO594" s="131"/>
      <c r="YP594" s="131"/>
      <c r="YQ594" s="131"/>
      <c r="YR594" s="131"/>
      <c r="YS594" s="131"/>
      <c r="YT594" s="131"/>
      <c r="YU594" s="131"/>
      <c r="YV594" s="131"/>
      <c r="YW594" s="131"/>
      <c r="YX594" s="131"/>
      <c r="YY594" s="131"/>
      <c r="YZ594" s="131"/>
      <c r="ZA594" s="131"/>
      <c r="ZB594" s="131"/>
      <c r="ZC594" s="131"/>
      <c r="ZD594" s="131"/>
      <c r="ZE594" s="131"/>
      <c r="ZF594" s="131"/>
      <c r="ZG594" s="131"/>
      <c r="ZH594" s="131"/>
      <c r="ZI594" s="131"/>
      <c r="ZJ594" s="131"/>
      <c r="ZK594" s="131"/>
      <c r="ZL594" s="131"/>
      <c r="ZM594" s="131"/>
      <c r="ZN594" s="131"/>
      <c r="ZO594" s="131"/>
      <c r="ZP594" s="131"/>
      <c r="ZQ594" s="131"/>
      <c r="ZR594" s="131"/>
      <c r="ZS594" s="131"/>
      <c r="ZT594" s="131"/>
      <c r="ZU594" s="131"/>
      <c r="ZV594" s="131"/>
      <c r="ZW594" s="131"/>
      <c r="ZX594" s="131"/>
      <c r="ZY594" s="131"/>
      <c r="ZZ594" s="131"/>
      <c r="AAA594" s="131"/>
      <c r="AAB594" s="131"/>
      <c r="AAC594" s="131"/>
      <c r="AAD594" s="131"/>
      <c r="AAE594" s="131"/>
      <c r="AAF594" s="131"/>
      <c r="AAG594" s="131"/>
      <c r="AAH594" s="131"/>
      <c r="AAI594" s="131"/>
      <c r="AAJ594" s="131"/>
      <c r="AAK594" s="131"/>
      <c r="AAL594" s="131"/>
      <c r="AAM594" s="131"/>
      <c r="AAN594" s="131"/>
      <c r="AAO594" s="131"/>
      <c r="AAP594" s="131"/>
      <c r="AAQ594" s="131"/>
      <c r="AAR594" s="131"/>
      <c r="AAS594" s="131"/>
      <c r="AAT594" s="131"/>
      <c r="AAU594" s="131"/>
      <c r="AAV594" s="131"/>
      <c r="AAW594" s="131"/>
      <c r="AAX594" s="131"/>
      <c r="AAY594" s="131"/>
      <c r="AAZ594" s="131"/>
      <c r="ABA594" s="131"/>
      <c r="ABB594" s="131"/>
      <c r="ABC594" s="131"/>
      <c r="ABD594" s="131"/>
      <c r="ABE594" s="131"/>
      <c r="ABF594" s="131"/>
      <c r="ABG594" s="131"/>
      <c r="ABH594" s="131"/>
      <c r="ABI594" s="131"/>
      <c r="ABJ594" s="131"/>
      <c r="ABK594" s="131"/>
      <c r="ABL594" s="131"/>
      <c r="ABM594" s="131"/>
      <c r="ABN594" s="131"/>
      <c r="ABO594" s="131"/>
      <c r="ABP594" s="131"/>
      <c r="ABQ594" s="131"/>
      <c r="ABR594" s="131"/>
      <c r="ABS594" s="131"/>
      <c r="ABT594" s="131"/>
      <c r="ABU594" s="131"/>
      <c r="ABV594" s="131"/>
      <c r="ABW594" s="131"/>
      <c r="ABX594" s="131"/>
      <c r="ABY594" s="131"/>
      <c r="ABZ594" s="131"/>
      <c r="ACA594" s="131"/>
      <c r="ACB594" s="131"/>
      <c r="ACC594" s="131"/>
      <c r="ACD594" s="131"/>
      <c r="ACE594" s="131"/>
      <c r="ACF594" s="131"/>
      <c r="ACG594" s="131"/>
      <c r="ACH594" s="131"/>
      <c r="ACI594" s="131"/>
      <c r="ACJ594" s="131"/>
      <c r="ACK594" s="131"/>
      <c r="ACL594" s="131"/>
      <c r="ACM594" s="131"/>
      <c r="ACN594" s="131"/>
      <c r="ACO594" s="131"/>
      <c r="ACP594" s="131"/>
      <c r="ACQ594" s="131"/>
      <c r="ACR594" s="131"/>
      <c r="ACS594" s="131"/>
      <c r="ACT594" s="131"/>
      <c r="ACU594" s="131"/>
      <c r="ACV594" s="131"/>
      <c r="ACW594" s="131"/>
      <c r="ACX594" s="131"/>
      <c r="ACY594" s="131"/>
      <c r="ACZ594" s="131"/>
      <c r="ADA594" s="131"/>
      <c r="ADB594" s="131"/>
      <c r="ADC594" s="131"/>
      <c r="ADD594" s="131"/>
      <c r="ADE594" s="131"/>
      <c r="ADF594" s="131"/>
      <c r="ADG594" s="131"/>
      <c r="ADH594" s="131"/>
      <c r="ADI594" s="131"/>
      <c r="ADJ594" s="131"/>
      <c r="ADK594" s="131"/>
      <c r="ADL594" s="131"/>
      <c r="ADM594" s="131"/>
      <c r="ADN594" s="131"/>
      <c r="ADO594" s="131"/>
      <c r="ADP594" s="131"/>
      <c r="ADQ594" s="131"/>
      <c r="ADR594" s="131"/>
      <c r="ADS594" s="131"/>
      <c r="ADT594" s="131"/>
      <c r="ADU594" s="131"/>
      <c r="ADV594" s="131"/>
      <c r="ADW594" s="131"/>
      <c r="ADX594" s="131"/>
      <c r="ADY594" s="131"/>
      <c r="ADZ594" s="131"/>
      <c r="AEA594" s="131"/>
      <c r="AEB594" s="131"/>
      <c r="AEC594" s="131"/>
      <c r="AED594" s="131"/>
      <c r="AEE594" s="131"/>
      <c r="AEF594" s="131"/>
      <c r="AEG594" s="131"/>
      <c r="AEH594" s="131"/>
      <c r="AEI594" s="131"/>
      <c r="AEJ594" s="131"/>
      <c r="AEK594" s="131"/>
      <c r="AEL594" s="131"/>
      <c r="AEM594" s="131"/>
      <c r="AEN594" s="131"/>
      <c r="AEO594" s="131"/>
      <c r="AEP594" s="131"/>
      <c r="AEQ594" s="131"/>
      <c r="AER594" s="131"/>
      <c r="AES594" s="131"/>
      <c r="AET594" s="131"/>
      <c r="AEU594" s="131"/>
      <c r="AEV594" s="131"/>
      <c r="AEW594" s="131"/>
      <c r="AEX594" s="131"/>
      <c r="AEY594" s="131"/>
      <c r="AEZ594" s="131"/>
      <c r="AFA594" s="131"/>
      <c r="AFB594" s="131"/>
      <c r="AFC594" s="131"/>
      <c r="AFD594" s="131"/>
      <c r="AFE594" s="131"/>
      <c r="AFF594" s="131"/>
      <c r="AFG594" s="131"/>
      <c r="AFH594" s="131"/>
      <c r="AFI594" s="131"/>
      <c r="AFJ594" s="131"/>
      <c r="AFK594" s="131"/>
      <c r="AFL594" s="131"/>
      <c r="AFM594" s="131"/>
      <c r="AFN594" s="131"/>
      <c r="AFO594" s="131"/>
      <c r="AFP594" s="131"/>
      <c r="AFQ594" s="131"/>
      <c r="AFR594" s="131"/>
      <c r="AFS594" s="131"/>
      <c r="AFT594" s="131"/>
      <c r="AFU594" s="131"/>
      <c r="AFV594" s="131"/>
      <c r="AFW594" s="131"/>
      <c r="AFX594" s="131"/>
      <c r="AFY594" s="131"/>
      <c r="AFZ594" s="131"/>
      <c r="AGA594" s="131"/>
      <c r="AGB594" s="131"/>
      <c r="AGC594" s="131"/>
      <c r="AGD594" s="131"/>
      <c r="AGE594" s="131"/>
      <c r="AGF594" s="131"/>
      <c r="AGG594" s="131"/>
      <c r="AGH594" s="131"/>
      <c r="AGI594" s="131"/>
      <c r="AGJ594" s="131"/>
      <c r="AGK594" s="131"/>
      <c r="AGL594" s="131"/>
      <c r="AGM594" s="131"/>
      <c r="AGN594" s="131"/>
      <c r="AGO594" s="131"/>
      <c r="AGP594" s="131"/>
      <c r="AGQ594" s="131"/>
      <c r="AGR594" s="131"/>
      <c r="AGS594" s="131"/>
      <c r="AGT594" s="131"/>
      <c r="AGU594" s="131"/>
      <c r="AGV594" s="131"/>
      <c r="AGW594" s="131"/>
      <c r="AGX594" s="131"/>
      <c r="AGY594" s="131"/>
      <c r="AGZ594" s="131"/>
      <c r="AHA594" s="131"/>
      <c r="AHB594" s="131"/>
      <c r="AHC594" s="131"/>
      <c r="AHD594" s="131"/>
      <c r="AHE594" s="131"/>
      <c r="AHF594" s="131"/>
      <c r="AHG594" s="131"/>
      <c r="AHH594" s="131"/>
      <c r="AHI594" s="131"/>
      <c r="AHJ594" s="131"/>
      <c r="AHK594" s="131"/>
      <c r="AHL594" s="131"/>
      <c r="AHM594" s="131"/>
      <c r="AHN594" s="131"/>
      <c r="AHO594" s="131"/>
      <c r="AHP594" s="131"/>
      <c r="AHQ594" s="131"/>
      <c r="AHR594" s="131"/>
      <c r="AHS594" s="131"/>
      <c r="AHT594" s="131"/>
      <c r="AHU594" s="131"/>
      <c r="AHV594" s="131"/>
      <c r="AHW594" s="131"/>
      <c r="AHX594" s="131"/>
      <c r="AHY594" s="131"/>
      <c r="AHZ594" s="131"/>
      <c r="AIA594" s="131"/>
      <c r="AIB594" s="131"/>
      <c r="AIC594" s="131"/>
      <c r="AID594" s="131"/>
      <c r="AIE594" s="131"/>
      <c r="AIF594" s="131"/>
      <c r="AIG594" s="131"/>
      <c r="AIH594" s="131"/>
      <c r="AII594" s="131"/>
      <c r="AIJ594" s="131"/>
      <c r="AIK594" s="131"/>
      <c r="AIL594" s="131"/>
      <c r="AIM594" s="131"/>
      <c r="AIN594" s="131"/>
      <c r="AIO594" s="131"/>
      <c r="AIP594" s="131"/>
      <c r="AIQ594" s="131"/>
      <c r="AIR594" s="131"/>
      <c r="AIS594" s="131"/>
      <c r="AIT594" s="131"/>
      <c r="AIU594" s="131"/>
      <c r="AIV594" s="131"/>
      <c r="AIW594" s="131"/>
      <c r="AIX594" s="131"/>
      <c r="AIY594" s="131"/>
      <c r="AIZ594" s="131"/>
      <c r="AJA594" s="131"/>
      <c r="AJB594" s="131"/>
      <c r="AJC594" s="131"/>
      <c r="AJD594" s="131"/>
      <c r="AJE594" s="131"/>
      <c r="AJF594" s="131"/>
      <c r="AJG594" s="131"/>
      <c r="AJH594" s="131"/>
      <c r="AJI594" s="131"/>
      <c r="AJJ594" s="131"/>
      <c r="AJK594" s="131"/>
      <c r="AJL594" s="131"/>
      <c r="AJM594" s="131"/>
      <c r="AJN594" s="131"/>
      <c r="AJO594" s="131"/>
      <c r="AJP594" s="131"/>
      <c r="AJQ594" s="131"/>
      <c r="AJR594" s="131"/>
      <c r="AJS594" s="131"/>
      <c r="AJT594" s="131"/>
      <c r="AJU594" s="131"/>
      <c r="AJV594" s="131"/>
      <c r="AJW594" s="131"/>
      <c r="AJX594" s="131"/>
      <c r="AJY594" s="131"/>
      <c r="AJZ594" s="131"/>
      <c r="AKA594" s="131"/>
      <c r="AKB594" s="131"/>
      <c r="AKC594" s="131"/>
      <c r="AKD594" s="131"/>
      <c r="AKE594" s="131"/>
      <c r="AKF594" s="131"/>
      <c r="AKG594" s="131"/>
      <c r="AKH594" s="131"/>
      <c r="AKI594" s="131"/>
      <c r="AKJ594" s="131"/>
      <c r="AKK594" s="131"/>
      <c r="AKL594" s="131"/>
      <c r="AKM594" s="131"/>
      <c r="AKN594" s="131"/>
      <c r="AKO594" s="131"/>
      <c r="AKP594" s="131"/>
      <c r="AKQ594" s="131"/>
      <c r="AKR594" s="131"/>
      <c r="AKS594" s="131"/>
      <c r="AKT594" s="131"/>
      <c r="AKU594" s="131"/>
      <c r="AKV594" s="131"/>
      <c r="AKW594" s="131"/>
      <c r="AKX594" s="131"/>
      <c r="AKY594" s="131"/>
      <c r="AKZ594" s="131"/>
      <c r="ALA594" s="131"/>
      <c r="ALB594" s="131"/>
      <c r="ALC594" s="131"/>
      <c r="ALD594" s="131"/>
      <c r="ALE594" s="131"/>
      <c r="ALF594" s="131"/>
      <c r="ALG594" s="131"/>
      <c r="ALH594" s="131"/>
      <c r="ALI594" s="131"/>
      <c r="ALJ594" s="131"/>
      <c r="ALK594" s="131"/>
      <c r="ALL594" s="131"/>
      <c r="ALM594" s="131"/>
      <c r="ALN594" s="131"/>
      <c r="ALO594" s="131"/>
      <c r="ALP594" s="131"/>
      <c r="ALQ594" s="131"/>
      <c r="ALR594" s="131"/>
      <c r="ALS594" s="131"/>
      <c r="ALT594" s="131"/>
      <c r="ALU594" s="131"/>
      <c r="ALV594" s="131"/>
      <c r="ALW594" s="131"/>
      <c r="ALX594" s="131"/>
      <c r="ALY594" s="131"/>
      <c r="ALZ594" s="131"/>
      <c r="AMA594" s="131"/>
      <c r="AMB594" s="131"/>
      <c r="AMC594" s="131"/>
      <c r="AMD594" s="131"/>
      <c r="AME594" s="131"/>
      <c r="AMF594" s="131"/>
      <c r="AMG594" s="131"/>
      <c r="AMH594" s="131"/>
      <c r="AMI594" s="131"/>
      <c r="AMJ594" s="131"/>
      <c r="AMK594" s="131"/>
      <c r="AML594" s="131"/>
      <c r="AMM594" s="131"/>
      <c r="AMN594" s="131"/>
      <c r="AMO594" s="131"/>
      <c r="AMP594" s="131"/>
      <c r="AMQ594" s="131"/>
      <c r="AMR594" s="131"/>
      <c r="AMS594" s="131"/>
      <c r="AMT594" s="131"/>
      <c r="AMU594" s="131"/>
      <c r="AMV594" s="131"/>
      <c r="AMW594" s="131"/>
      <c r="AMX594" s="131"/>
      <c r="AMY594" s="131"/>
      <c r="AMZ594" s="131"/>
      <c r="ANA594" s="131"/>
      <c r="ANB594" s="131"/>
      <c r="ANC594" s="131"/>
      <c r="AND594" s="131"/>
      <c r="ANE594" s="131"/>
      <c r="ANF594" s="131"/>
      <c r="ANG594" s="131"/>
      <c r="ANH594" s="131"/>
      <c r="ANI594" s="131"/>
      <c r="ANJ594" s="131"/>
      <c r="ANK594" s="131"/>
      <c r="ANL594" s="131"/>
      <c r="ANM594" s="131"/>
      <c r="ANN594" s="131"/>
      <c r="ANO594" s="131"/>
      <c r="ANP594" s="131"/>
      <c r="ANQ594" s="131"/>
      <c r="ANR594" s="131"/>
      <c r="ANS594" s="131"/>
      <c r="ANT594" s="131"/>
      <c r="ANU594" s="131"/>
      <c r="ANV594" s="131"/>
      <c r="ANW594" s="131"/>
      <c r="ANX594" s="131"/>
      <c r="ANY594" s="131"/>
      <c r="ANZ594" s="131"/>
      <c r="AOA594" s="131"/>
      <c r="AOB594" s="131"/>
      <c r="AOC594" s="131"/>
      <c r="AOD594" s="131"/>
      <c r="AOE594" s="131"/>
      <c r="AOF594" s="131"/>
      <c r="AOG594" s="131"/>
      <c r="AOH594" s="131"/>
      <c r="AOI594" s="131"/>
      <c r="AOJ594" s="131"/>
      <c r="AOK594" s="131"/>
      <c r="AOL594" s="131"/>
      <c r="AOM594" s="131"/>
      <c r="AON594" s="131"/>
      <c r="AOO594" s="131"/>
      <c r="AOP594" s="131"/>
      <c r="AOQ594" s="131"/>
      <c r="AOR594" s="131"/>
      <c r="AOS594" s="131"/>
      <c r="AOT594" s="131"/>
      <c r="AOU594" s="131"/>
      <c r="AOV594" s="131"/>
      <c r="AOW594" s="131"/>
      <c r="AOX594" s="131"/>
      <c r="AOY594" s="131"/>
      <c r="AOZ594" s="131"/>
      <c r="APA594" s="131"/>
      <c r="APB594" s="131"/>
      <c r="APC594" s="131"/>
      <c r="APD594" s="131"/>
      <c r="APE594" s="131"/>
      <c r="APF594" s="131"/>
      <c r="APG594" s="131"/>
      <c r="APH594" s="131"/>
      <c r="API594" s="131"/>
      <c r="APJ594" s="131"/>
      <c r="APK594" s="131"/>
      <c r="APL594" s="131"/>
      <c r="APM594" s="131"/>
      <c r="APN594" s="131"/>
      <c r="APO594" s="131"/>
      <c r="APP594" s="131"/>
      <c r="APQ594" s="131"/>
      <c r="APR594" s="131"/>
      <c r="APS594" s="131"/>
      <c r="APT594" s="131"/>
      <c r="APU594" s="131"/>
      <c r="APV594" s="131"/>
      <c r="APW594" s="131"/>
      <c r="APX594" s="131"/>
      <c r="APY594" s="131"/>
      <c r="APZ594" s="131"/>
      <c r="AQA594" s="131"/>
      <c r="AQB594" s="131"/>
      <c r="AQC594" s="131"/>
      <c r="AQD594" s="131"/>
      <c r="AQE594" s="131"/>
      <c r="AQF594" s="131"/>
      <c r="AQG594" s="131"/>
      <c r="AQH594" s="131"/>
      <c r="AQI594" s="131"/>
      <c r="AQJ594" s="131"/>
      <c r="AQK594" s="131"/>
      <c r="AQL594" s="131"/>
      <c r="AQM594" s="131"/>
      <c r="AQN594" s="131"/>
      <c r="AQO594" s="131"/>
      <c r="AQP594" s="131"/>
      <c r="AQQ594" s="131"/>
      <c r="AQR594" s="131"/>
      <c r="AQS594" s="131"/>
      <c r="AQT594" s="131"/>
      <c r="AQU594" s="131"/>
      <c r="AQV594" s="131"/>
      <c r="AQW594" s="131"/>
      <c r="AQX594" s="131"/>
      <c r="AQY594" s="131"/>
      <c r="AQZ594" s="131"/>
      <c r="ARA594" s="131"/>
      <c r="ARB594" s="131"/>
      <c r="ARC594" s="131"/>
      <c r="ARD594" s="131"/>
      <c r="ARE594" s="131"/>
      <c r="ARF594" s="131"/>
      <c r="ARG594" s="131"/>
      <c r="ARH594" s="131"/>
      <c r="ARI594" s="131"/>
      <c r="ARJ594" s="131"/>
      <c r="ARK594" s="131"/>
      <c r="ARL594" s="131"/>
      <c r="ARM594" s="131"/>
      <c r="ARN594" s="131"/>
      <c r="ARO594" s="131"/>
      <c r="ARP594" s="131"/>
      <c r="ARQ594" s="131"/>
      <c r="ARR594" s="131"/>
      <c r="ARS594" s="131"/>
      <c r="ART594" s="131"/>
      <c r="ARU594" s="131"/>
      <c r="ARV594" s="131"/>
      <c r="ARW594" s="131"/>
      <c r="ARX594" s="131"/>
      <c r="ARY594" s="131"/>
      <c r="ARZ594" s="131"/>
      <c r="ASA594" s="131"/>
      <c r="ASB594" s="131"/>
      <c r="ASC594" s="131"/>
      <c r="ASD594" s="131"/>
      <c r="ASE594" s="131"/>
      <c r="ASF594" s="131"/>
      <c r="ASG594" s="131"/>
      <c r="ASH594" s="131"/>
      <c r="ASI594" s="131"/>
      <c r="ASJ594" s="131"/>
      <c r="ASK594" s="131"/>
      <c r="ASL594" s="131"/>
      <c r="ASM594" s="131"/>
      <c r="ASN594" s="131"/>
      <c r="ASO594" s="131"/>
      <c r="ASP594" s="131"/>
      <c r="ASQ594" s="131"/>
      <c r="ASR594" s="131"/>
      <c r="ASS594" s="131"/>
      <c r="AST594" s="131"/>
      <c r="ASU594" s="131"/>
      <c r="ASV594" s="131"/>
      <c r="ASW594" s="131"/>
      <c r="ASX594" s="131"/>
      <c r="ASY594" s="131"/>
      <c r="ASZ594" s="131"/>
      <c r="ATA594" s="131"/>
      <c r="ATB594" s="131"/>
      <c r="ATC594" s="131"/>
      <c r="ATD594" s="131"/>
      <c r="ATE594" s="131"/>
      <c r="ATF594" s="131"/>
      <c r="ATG594" s="131"/>
      <c r="ATH594" s="131"/>
      <c r="ATI594" s="131"/>
      <c r="ATJ594" s="131"/>
      <c r="ATK594" s="131"/>
      <c r="ATL594" s="131"/>
      <c r="ATM594" s="131"/>
      <c r="ATN594" s="131"/>
      <c r="ATO594" s="131"/>
      <c r="ATP594" s="131"/>
      <c r="ATQ594" s="131"/>
      <c r="ATR594" s="131"/>
      <c r="ATS594" s="131"/>
      <c r="ATT594" s="131"/>
      <c r="ATU594" s="131"/>
      <c r="ATV594" s="131"/>
      <c r="ATW594" s="131"/>
      <c r="ATX594" s="131"/>
      <c r="ATY594" s="131"/>
      <c r="ATZ594" s="131"/>
      <c r="AUA594" s="131"/>
      <c r="AUB594" s="131"/>
      <c r="AUC594" s="131"/>
      <c r="AUD594" s="131"/>
      <c r="AUE594" s="131"/>
      <c r="AUF594" s="131"/>
      <c r="AUG594" s="131"/>
      <c r="AUH594" s="131"/>
      <c r="AUI594" s="131"/>
      <c r="AUJ594" s="131"/>
      <c r="AUK594" s="131"/>
      <c r="AUL594" s="131"/>
      <c r="AUM594" s="131"/>
      <c r="AUN594" s="131"/>
      <c r="AUO594" s="131"/>
      <c r="AUP594" s="131"/>
      <c r="AUQ594" s="131"/>
      <c r="AUR594" s="131"/>
      <c r="AUS594" s="131"/>
      <c r="AUT594" s="131"/>
      <c r="AUU594" s="131"/>
      <c r="AUV594" s="131"/>
      <c r="AUW594" s="131"/>
      <c r="AUX594" s="131"/>
      <c r="AUY594" s="131"/>
      <c r="AUZ594" s="131"/>
      <c r="AVA594" s="131"/>
      <c r="AVB594" s="131"/>
      <c r="AVC594" s="131"/>
      <c r="AVD594" s="131"/>
      <c r="AVE594" s="131"/>
      <c r="AVF594" s="131"/>
      <c r="AVG594" s="131"/>
      <c r="AVH594" s="131"/>
      <c r="AVI594" s="131"/>
      <c r="AVJ594" s="131"/>
      <c r="AVK594" s="131"/>
      <c r="AVL594" s="131"/>
      <c r="AVM594" s="131"/>
      <c r="AVN594" s="131"/>
      <c r="AVO594" s="131"/>
      <c r="AVP594" s="131"/>
      <c r="AVQ594" s="131"/>
      <c r="AVR594" s="131"/>
      <c r="AVS594" s="131"/>
      <c r="AVT594" s="131"/>
      <c r="AVU594" s="131"/>
      <c r="AVV594" s="131"/>
      <c r="AVW594" s="131"/>
      <c r="AVX594" s="131"/>
      <c r="AVY594" s="131"/>
      <c r="AVZ594" s="131"/>
      <c r="AWA594" s="131"/>
      <c r="AWB594" s="131"/>
      <c r="AWC594" s="131"/>
      <c r="AWD594" s="131"/>
      <c r="AWE594" s="131"/>
      <c r="AWF594" s="131"/>
      <c r="AWG594" s="131"/>
      <c r="AWH594" s="131"/>
      <c r="AWI594" s="131"/>
      <c r="AWJ594" s="131"/>
      <c r="AWK594" s="131"/>
      <c r="AWL594" s="131"/>
      <c r="AWM594" s="131"/>
      <c r="AWN594" s="131"/>
      <c r="AWO594" s="131"/>
      <c r="AWP594" s="131"/>
      <c r="AWQ594" s="131"/>
      <c r="AWR594" s="131"/>
      <c r="AWS594" s="131"/>
      <c r="AWT594" s="131"/>
      <c r="AWU594" s="131"/>
      <c r="AWV594" s="131"/>
      <c r="AWW594" s="131"/>
      <c r="AWX594" s="131"/>
      <c r="AWY594" s="131"/>
      <c r="AWZ594" s="131"/>
      <c r="AXA594" s="131"/>
      <c r="AXB594" s="131"/>
      <c r="AXC594" s="131"/>
      <c r="AXD594" s="131"/>
      <c r="AXE594" s="131"/>
      <c r="AXF594" s="131"/>
      <c r="AXG594" s="131"/>
      <c r="AXH594" s="131"/>
      <c r="AXI594" s="131"/>
      <c r="AXJ594" s="131"/>
      <c r="AXK594" s="131"/>
      <c r="AXL594" s="131"/>
      <c r="AXM594" s="131"/>
      <c r="AXN594" s="131"/>
      <c r="AXO594" s="131"/>
      <c r="AXP594" s="131"/>
      <c r="AXQ594" s="131"/>
      <c r="AXR594" s="131"/>
      <c r="AXS594" s="131"/>
      <c r="AXT594" s="131"/>
      <c r="AXU594" s="131"/>
      <c r="AXV594" s="131"/>
      <c r="AXW594" s="131"/>
      <c r="AXX594" s="131"/>
    </row>
    <row r="595" spans="1:1324" s="106" customFormat="1" ht="15.75" hidden="1" customHeight="1" x14ac:dyDescent="0.2">
      <c r="A595" s="13" t="s">
        <v>1747</v>
      </c>
      <c r="B595" s="62" t="s">
        <v>1730</v>
      </c>
      <c r="C595" s="63" t="s">
        <v>1587</v>
      </c>
      <c r="D595" s="64" t="s">
        <v>1210</v>
      </c>
      <c r="E595" s="51">
        <v>41751</v>
      </c>
      <c r="F595" s="66" t="s">
        <v>1167</v>
      </c>
      <c r="G595" s="30" t="s">
        <v>1186</v>
      </c>
      <c r="H595" s="30">
        <v>42005</v>
      </c>
      <c r="I595" s="30" t="s">
        <v>1065</v>
      </c>
      <c r="J595" s="173"/>
      <c r="K595" s="84" t="s">
        <v>6</v>
      </c>
      <c r="L595" s="87">
        <v>1</v>
      </c>
      <c r="M595" s="87">
        <v>1</v>
      </c>
      <c r="N595" s="84" t="s">
        <v>326</v>
      </c>
      <c r="O595" s="87">
        <v>1</v>
      </c>
      <c r="P595" s="84" t="s">
        <v>326</v>
      </c>
      <c r="Q595" s="87">
        <v>1</v>
      </c>
      <c r="R595" s="84" t="s">
        <v>326</v>
      </c>
      <c r="S595" s="87">
        <v>1</v>
      </c>
      <c r="T595" s="84" t="s">
        <v>49</v>
      </c>
      <c r="U595" s="87">
        <v>1</v>
      </c>
      <c r="V595" s="87">
        <v>1</v>
      </c>
      <c r="W595" s="87">
        <v>0</v>
      </c>
      <c r="X595" s="87">
        <v>0</v>
      </c>
      <c r="Y595" s="87">
        <v>0</v>
      </c>
      <c r="Z595" s="87">
        <v>0</v>
      </c>
      <c r="AA595" s="87">
        <v>0</v>
      </c>
      <c r="AB595" s="87">
        <v>0</v>
      </c>
      <c r="AC595" s="87">
        <v>0</v>
      </c>
      <c r="AD595" s="87">
        <v>0</v>
      </c>
      <c r="AE595" s="87">
        <v>0</v>
      </c>
      <c r="AF595" s="104"/>
      <c r="AG595" s="131"/>
      <c r="AH595" s="131"/>
      <c r="AI595" s="131"/>
      <c r="AJ595" s="131"/>
      <c r="AK595" s="131"/>
      <c r="AL595" s="131"/>
      <c r="AM595" s="131"/>
      <c r="AN595" s="131"/>
      <c r="AO595" s="131"/>
      <c r="AP595" s="131"/>
      <c r="AQ595" s="131"/>
      <c r="AR595" s="131"/>
      <c r="AS595" s="131"/>
      <c r="AT595" s="131"/>
      <c r="AU595" s="131"/>
      <c r="AV595" s="131"/>
      <c r="AW595" s="131"/>
      <c r="AX595" s="131"/>
      <c r="AY595" s="131"/>
      <c r="AZ595" s="131"/>
      <c r="BA595" s="131"/>
      <c r="BB595" s="131"/>
      <c r="BC595" s="131"/>
      <c r="BD595" s="131"/>
      <c r="BE595" s="131"/>
      <c r="BF595" s="131"/>
      <c r="BG595" s="131"/>
      <c r="BH595" s="131"/>
      <c r="BI595" s="131"/>
      <c r="BJ595" s="131"/>
      <c r="BK595" s="131"/>
      <c r="BL595" s="131"/>
      <c r="BM595" s="131"/>
      <c r="BN595" s="131"/>
      <c r="BO595" s="131"/>
      <c r="BP595" s="131"/>
      <c r="BQ595" s="131"/>
      <c r="BR595" s="131"/>
      <c r="BS595" s="131"/>
      <c r="BT595" s="131"/>
      <c r="BU595" s="131"/>
      <c r="BV595" s="131"/>
      <c r="BW595" s="131"/>
      <c r="BX595" s="131"/>
      <c r="BY595" s="131"/>
      <c r="BZ595" s="131"/>
      <c r="CA595" s="131"/>
      <c r="CB595" s="131"/>
      <c r="CC595" s="131"/>
      <c r="CD595" s="131"/>
      <c r="CE595" s="131"/>
      <c r="CF595" s="131"/>
      <c r="CG595" s="131"/>
      <c r="CH595" s="131"/>
      <c r="CI595" s="131"/>
      <c r="CJ595" s="131"/>
      <c r="CK595" s="131"/>
      <c r="CL595" s="131"/>
      <c r="CM595" s="131"/>
      <c r="CN595" s="131"/>
      <c r="CO595" s="131"/>
      <c r="CP595" s="131"/>
      <c r="CQ595" s="131"/>
      <c r="CR595" s="131"/>
      <c r="CS595" s="131"/>
      <c r="CT595" s="131"/>
      <c r="CU595" s="131"/>
      <c r="CV595" s="131"/>
      <c r="CW595" s="131"/>
      <c r="CX595" s="131"/>
      <c r="CY595" s="131"/>
      <c r="CZ595" s="131"/>
      <c r="DA595" s="131"/>
      <c r="DB595" s="131"/>
      <c r="DC595" s="131"/>
      <c r="DD595" s="131"/>
      <c r="DE595" s="131"/>
      <c r="DF595" s="131"/>
      <c r="DG595" s="131"/>
      <c r="DH595" s="131"/>
      <c r="DI595" s="131"/>
      <c r="DJ595" s="131"/>
      <c r="DK595" s="131"/>
      <c r="DL595" s="131"/>
      <c r="DM595" s="131"/>
      <c r="DN595" s="131"/>
      <c r="DO595" s="131"/>
      <c r="DP595" s="131"/>
      <c r="DQ595" s="131"/>
      <c r="DR595" s="131"/>
      <c r="DS595" s="131"/>
      <c r="DT595" s="131"/>
      <c r="DU595" s="131"/>
      <c r="DV595" s="131"/>
      <c r="DW595" s="131"/>
      <c r="DX595" s="131"/>
      <c r="DY595" s="131"/>
      <c r="DZ595" s="131"/>
      <c r="EA595" s="131"/>
      <c r="EB595" s="131"/>
      <c r="EC595" s="131"/>
      <c r="ED595" s="131"/>
      <c r="EE595" s="131"/>
      <c r="EF595" s="131"/>
      <c r="EG595" s="131"/>
      <c r="EH595" s="131"/>
      <c r="EI595" s="131"/>
      <c r="EJ595" s="131"/>
      <c r="EK595" s="131"/>
      <c r="EL595" s="131"/>
      <c r="EM595" s="131"/>
      <c r="EN595" s="131"/>
      <c r="EO595" s="131"/>
      <c r="EP595" s="131"/>
      <c r="EQ595" s="131"/>
      <c r="ER595" s="131"/>
      <c r="ES595" s="131"/>
      <c r="ET595" s="131"/>
      <c r="EU595" s="131"/>
      <c r="EV595" s="131"/>
      <c r="EW595" s="131"/>
      <c r="EX595" s="131"/>
      <c r="EY595" s="131"/>
      <c r="EZ595" s="131"/>
      <c r="FA595" s="131"/>
      <c r="FB595" s="131"/>
      <c r="FC595" s="131"/>
      <c r="FD595" s="131"/>
      <c r="FE595" s="131"/>
      <c r="FF595" s="131"/>
      <c r="FG595" s="131"/>
      <c r="FH595" s="131"/>
      <c r="FI595" s="131"/>
      <c r="FJ595" s="131"/>
      <c r="FK595" s="131"/>
      <c r="FL595" s="131"/>
      <c r="FM595" s="131"/>
      <c r="FN595" s="131"/>
      <c r="FO595" s="131"/>
      <c r="FP595" s="131"/>
      <c r="FQ595" s="131"/>
      <c r="FR595" s="131"/>
      <c r="FS595" s="131"/>
      <c r="FT595" s="131"/>
      <c r="FU595" s="131"/>
      <c r="FV595" s="131"/>
      <c r="FW595" s="131"/>
      <c r="FX595" s="131"/>
      <c r="FY595" s="131"/>
      <c r="FZ595" s="131"/>
      <c r="GA595" s="131"/>
      <c r="GB595" s="131"/>
      <c r="GC595" s="131"/>
      <c r="GD595" s="131"/>
      <c r="GE595" s="131"/>
      <c r="GF595" s="131"/>
      <c r="GG595" s="131"/>
      <c r="GH595" s="131"/>
      <c r="GI595" s="131"/>
      <c r="GJ595" s="131"/>
      <c r="GK595" s="131"/>
      <c r="GL595" s="131"/>
      <c r="GM595" s="131"/>
      <c r="GN595" s="131"/>
      <c r="GO595" s="131"/>
      <c r="GP595" s="131"/>
      <c r="GQ595" s="131"/>
      <c r="GR595" s="131"/>
      <c r="GS595" s="131"/>
      <c r="GT595" s="131"/>
      <c r="GU595" s="131"/>
      <c r="GV595" s="131"/>
      <c r="GW595" s="131"/>
      <c r="GX595" s="131"/>
      <c r="GY595" s="131"/>
      <c r="GZ595" s="131"/>
      <c r="HA595" s="131"/>
      <c r="HB595" s="131"/>
      <c r="HC595" s="131"/>
      <c r="HD595" s="131"/>
      <c r="HE595" s="131"/>
      <c r="HF595" s="131"/>
      <c r="HG595" s="131"/>
      <c r="HH595" s="131"/>
      <c r="HI595" s="131"/>
      <c r="HJ595" s="131"/>
      <c r="HK595" s="131"/>
      <c r="HL595" s="131"/>
      <c r="HM595" s="131"/>
      <c r="HN595" s="131"/>
      <c r="HO595" s="131"/>
      <c r="HP595" s="131"/>
      <c r="HQ595" s="131"/>
      <c r="HR595" s="131"/>
      <c r="HS595" s="131"/>
      <c r="HT595" s="131"/>
      <c r="HU595" s="131"/>
      <c r="HV595" s="131"/>
      <c r="HW595" s="131"/>
      <c r="HX595" s="131"/>
      <c r="HY595" s="131"/>
      <c r="HZ595" s="131"/>
      <c r="IA595" s="131"/>
      <c r="IB595" s="131"/>
      <c r="IC595" s="131"/>
      <c r="ID595" s="131"/>
      <c r="IE595" s="131"/>
      <c r="IF595" s="131"/>
      <c r="IG595" s="131"/>
      <c r="IH595" s="131"/>
      <c r="II595" s="131"/>
      <c r="IJ595" s="131"/>
      <c r="IK595" s="131"/>
      <c r="IL595" s="131"/>
      <c r="IM595" s="131"/>
      <c r="IN595" s="131"/>
      <c r="IO595" s="131"/>
      <c r="IP595" s="131"/>
      <c r="IQ595" s="131"/>
      <c r="IR595" s="131"/>
      <c r="IS595" s="131"/>
      <c r="IT595" s="131"/>
      <c r="IU595" s="131"/>
      <c r="IV595" s="131"/>
      <c r="IW595" s="131"/>
      <c r="IX595" s="131"/>
      <c r="IY595" s="131"/>
      <c r="IZ595" s="131"/>
      <c r="JA595" s="131"/>
      <c r="JB595" s="131"/>
      <c r="JC595" s="131"/>
      <c r="JD595" s="131"/>
      <c r="JE595" s="131"/>
      <c r="JF595" s="131"/>
      <c r="JG595" s="131"/>
      <c r="JH595" s="131"/>
      <c r="JI595" s="131"/>
      <c r="JJ595" s="131"/>
      <c r="JK595" s="131"/>
      <c r="JL595" s="131"/>
      <c r="JM595" s="131"/>
      <c r="JN595" s="131"/>
      <c r="JO595" s="131"/>
      <c r="JP595" s="131"/>
      <c r="JQ595" s="131"/>
      <c r="JR595" s="131"/>
      <c r="JS595" s="131"/>
      <c r="JT595" s="131"/>
      <c r="JU595" s="131"/>
      <c r="JV595" s="131"/>
      <c r="JW595" s="131"/>
      <c r="JX595" s="131"/>
      <c r="JY595" s="131"/>
      <c r="JZ595" s="131"/>
      <c r="KA595" s="131"/>
      <c r="KB595" s="131"/>
      <c r="KC595" s="131"/>
      <c r="KD595" s="131"/>
      <c r="KE595" s="131"/>
      <c r="KF595" s="131"/>
      <c r="KG595" s="131"/>
      <c r="KH595" s="131"/>
      <c r="KI595" s="131"/>
      <c r="KJ595" s="131"/>
      <c r="KK595" s="131"/>
      <c r="KL595" s="131"/>
      <c r="KM595" s="131"/>
      <c r="KN595" s="131"/>
      <c r="KO595" s="131"/>
      <c r="KP595" s="131"/>
      <c r="KQ595" s="131"/>
      <c r="KR595" s="131"/>
      <c r="KS595" s="131"/>
      <c r="KT595" s="131"/>
      <c r="KU595" s="131"/>
      <c r="KV595" s="131"/>
      <c r="KW595" s="131"/>
      <c r="KX595" s="131"/>
      <c r="KY595" s="131"/>
      <c r="KZ595" s="131"/>
      <c r="LA595" s="131"/>
      <c r="LB595" s="131"/>
      <c r="LC595" s="131"/>
      <c r="LD595" s="131"/>
      <c r="LE595" s="131"/>
      <c r="LF595" s="131"/>
      <c r="LG595" s="131"/>
      <c r="LH595" s="131"/>
      <c r="LI595" s="131"/>
      <c r="LJ595" s="131"/>
      <c r="LK595" s="131"/>
      <c r="LL595" s="131"/>
      <c r="LM595" s="131"/>
      <c r="LN595" s="131"/>
      <c r="LO595" s="131"/>
      <c r="LP595" s="131"/>
      <c r="LQ595" s="131"/>
      <c r="LR595" s="131"/>
      <c r="LS595" s="131"/>
      <c r="LT595" s="131"/>
      <c r="LU595" s="131"/>
      <c r="LV595" s="131"/>
      <c r="LW595" s="131"/>
      <c r="LX595" s="131"/>
      <c r="LY595" s="131"/>
      <c r="LZ595" s="131"/>
      <c r="MA595" s="131"/>
      <c r="MB595" s="131"/>
      <c r="MC595" s="131"/>
      <c r="MD595" s="131"/>
      <c r="ME595" s="131"/>
      <c r="MF595" s="131"/>
      <c r="MG595" s="131"/>
      <c r="MH595" s="131"/>
      <c r="MI595" s="131"/>
      <c r="MJ595" s="131"/>
      <c r="MK595" s="131"/>
      <c r="ML595" s="131"/>
      <c r="MM595" s="131"/>
      <c r="MN595" s="131"/>
      <c r="MO595" s="131"/>
      <c r="MP595" s="131"/>
      <c r="MQ595" s="131"/>
      <c r="MR595" s="131"/>
      <c r="MS595" s="131"/>
      <c r="MT595" s="131"/>
      <c r="MU595" s="131"/>
      <c r="MV595" s="131"/>
      <c r="MW595" s="131"/>
      <c r="MX595" s="131"/>
      <c r="MY595" s="131"/>
      <c r="MZ595" s="131"/>
      <c r="NA595" s="131"/>
      <c r="NB595" s="131"/>
      <c r="NC595" s="131"/>
      <c r="ND595" s="131"/>
      <c r="NE595" s="131"/>
      <c r="NF595" s="131"/>
      <c r="NG595" s="131"/>
      <c r="NH595" s="131"/>
      <c r="NI595" s="131"/>
      <c r="NJ595" s="131"/>
      <c r="NK595" s="131"/>
      <c r="NL595" s="131"/>
      <c r="NM595" s="131"/>
      <c r="NN595" s="131"/>
      <c r="NO595" s="131"/>
      <c r="NP595" s="131"/>
      <c r="NQ595" s="131"/>
      <c r="NR595" s="131"/>
      <c r="NS595" s="131"/>
      <c r="NT595" s="131"/>
      <c r="NU595" s="131"/>
      <c r="NV595" s="131"/>
      <c r="NW595" s="131"/>
      <c r="NX595" s="131"/>
      <c r="NY595" s="131"/>
      <c r="NZ595" s="131"/>
      <c r="OA595" s="131"/>
      <c r="OB595" s="131"/>
      <c r="OC595" s="131"/>
      <c r="OD595" s="131"/>
      <c r="OE595" s="131"/>
      <c r="OF595" s="131"/>
      <c r="OG595" s="131"/>
      <c r="OH595" s="131"/>
      <c r="OI595" s="131"/>
      <c r="OJ595" s="131"/>
      <c r="OK595" s="131"/>
      <c r="OL595" s="131"/>
      <c r="OM595" s="131"/>
      <c r="ON595" s="131"/>
      <c r="OO595" s="131"/>
      <c r="OP595" s="131"/>
      <c r="OQ595" s="131"/>
      <c r="OR595" s="131"/>
      <c r="OS595" s="131"/>
      <c r="OT595" s="131"/>
      <c r="OU595" s="131"/>
      <c r="OV595" s="131"/>
      <c r="OW595" s="131"/>
      <c r="OX595" s="131"/>
      <c r="OY595" s="131"/>
      <c r="OZ595" s="131"/>
      <c r="PA595" s="131"/>
      <c r="PB595" s="131"/>
      <c r="PC595" s="131"/>
      <c r="PD595" s="131"/>
      <c r="PE595" s="131"/>
      <c r="PF595" s="131"/>
      <c r="PG595" s="131"/>
      <c r="PH595" s="131"/>
      <c r="PI595" s="131"/>
      <c r="PJ595" s="131"/>
      <c r="PK595" s="131"/>
      <c r="PL595" s="131"/>
      <c r="PM595" s="131"/>
      <c r="PN595" s="131"/>
      <c r="PO595" s="131"/>
      <c r="PP595" s="131"/>
      <c r="PQ595" s="131"/>
      <c r="PR595" s="131"/>
      <c r="PS595" s="131"/>
      <c r="PT595" s="131"/>
      <c r="PU595" s="131"/>
      <c r="PV595" s="131"/>
      <c r="PW595" s="131"/>
      <c r="PX595" s="131"/>
      <c r="PY595" s="131"/>
      <c r="PZ595" s="131"/>
      <c r="QA595" s="131"/>
      <c r="QB595" s="131"/>
      <c r="QC595" s="131"/>
      <c r="QD595" s="131"/>
      <c r="QE595" s="131"/>
      <c r="QF595" s="131"/>
      <c r="QG595" s="131"/>
      <c r="QH595" s="131"/>
      <c r="QI595" s="131"/>
      <c r="QJ595" s="131"/>
      <c r="QK595" s="131"/>
      <c r="QL595" s="131"/>
      <c r="QM595" s="131"/>
      <c r="QN595" s="131"/>
      <c r="QO595" s="131"/>
      <c r="QP595" s="131"/>
      <c r="QQ595" s="131"/>
      <c r="QR595" s="131"/>
      <c r="QS595" s="131"/>
      <c r="QT595" s="131"/>
      <c r="QU595" s="131"/>
      <c r="QV595" s="131"/>
      <c r="QW595" s="131"/>
      <c r="QX595" s="131"/>
      <c r="QY595" s="131"/>
      <c r="QZ595" s="131"/>
      <c r="RA595" s="131"/>
      <c r="RB595" s="131"/>
      <c r="RC595" s="131"/>
      <c r="RD595" s="131"/>
      <c r="RE595" s="131"/>
      <c r="RF595" s="131"/>
      <c r="RG595" s="131"/>
      <c r="RH595" s="131"/>
      <c r="RI595" s="131"/>
      <c r="RJ595" s="131"/>
      <c r="RK595" s="131"/>
      <c r="RL595" s="131"/>
      <c r="RM595" s="131"/>
      <c r="RN595" s="131"/>
      <c r="RO595" s="131"/>
      <c r="RP595" s="131"/>
      <c r="RQ595" s="131"/>
      <c r="RR595" s="131"/>
      <c r="RS595" s="131"/>
      <c r="RT595" s="131"/>
      <c r="RU595" s="131"/>
      <c r="RV595" s="131"/>
      <c r="RW595" s="131"/>
      <c r="RX595" s="131"/>
      <c r="RY595" s="131"/>
      <c r="RZ595" s="131"/>
      <c r="SA595" s="131"/>
      <c r="SB595" s="131"/>
      <c r="SC595" s="131"/>
      <c r="SD595" s="131"/>
      <c r="SE595" s="131"/>
      <c r="SF595" s="131"/>
      <c r="SG595" s="131"/>
      <c r="SH595" s="131"/>
      <c r="SI595" s="131"/>
      <c r="SJ595" s="131"/>
      <c r="SK595" s="131"/>
      <c r="SL595" s="131"/>
      <c r="SM595" s="131"/>
      <c r="SN595" s="131"/>
      <c r="SO595" s="131"/>
      <c r="SP595" s="131"/>
      <c r="SQ595" s="131"/>
      <c r="SR595" s="131"/>
      <c r="SS595" s="131"/>
      <c r="ST595" s="131"/>
      <c r="SU595" s="131"/>
      <c r="SV595" s="131"/>
      <c r="SW595" s="131"/>
      <c r="SX595" s="131"/>
      <c r="SY595" s="131"/>
      <c r="SZ595" s="131"/>
      <c r="TA595" s="131"/>
      <c r="TB595" s="131"/>
      <c r="TC595" s="131"/>
      <c r="TD595" s="131"/>
      <c r="TE595" s="131"/>
      <c r="TF595" s="131"/>
      <c r="TG595" s="131"/>
      <c r="TH595" s="131"/>
      <c r="TI595" s="131"/>
      <c r="TJ595" s="131"/>
      <c r="TK595" s="131"/>
      <c r="TL595" s="131"/>
      <c r="TM595" s="131"/>
      <c r="TN595" s="131"/>
      <c r="TO595" s="131"/>
      <c r="TP595" s="131"/>
      <c r="TQ595" s="131"/>
      <c r="TR595" s="131"/>
      <c r="TS595" s="131"/>
      <c r="TT595" s="131"/>
      <c r="TU595" s="131"/>
      <c r="TV595" s="131"/>
      <c r="TW595" s="131"/>
      <c r="TX595" s="131"/>
      <c r="TY595" s="131"/>
      <c r="TZ595" s="131"/>
      <c r="UA595" s="131"/>
      <c r="UB595" s="131"/>
      <c r="UC595" s="131"/>
      <c r="UD595" s="131"/>
      <c r="UE595" s="131"/>
      <c r="UF595" s="131"/>
      <c r="UG595" s="131"/>
      <c r="UH595" s="131"/>
      <c r="UI595" s="131"/>
      <c r="UJ595" s="131"/>
      <c r="UK595" s="131"/>
      <c r="UL595" s="131"/>
      <c r="UM595" s="131"/>
      <c r="UN595" s="131"/>
      <c r="UO595" s="131"/>
      <c r="UP595" s="131"/>
      <c r="UQ595" s="131"/>
      <c r="UR595" s="131"/>
      <c r="US595" s="131"/>
      <c r="UT595" s="131"/>
      <c r="UU595" s="131"/>
      <c r="UV595" s="131"/>
      <c r="UW595" s="131"/>
      <c r="UX595" s="131"/>
      <c r="UY595" s="131"/>
      <c r="UZ595" s="131"/>
      <c r="VA595" s="131"/>
      <c r="VB595" s="131"/>
      <c r="VC595" s="131"/>
      <c r="VD595" s="131"/>
      <c r="VE595" s="131"/>
      <c r="VF595" s="131"/>
      <c r="VG595" s="131"/>
      <c r="VH595" s="131"/>
      <c r="VI595" s="131"/>
      <c r="VJ595" s="131"/>
      <c r="VK595" s="131"/>
      <c r="VL595" s="131"/>
      <c r="VM595" s="131"/>
      <c r="VN595" s="131"/>
      <c r="VO595" s="131"/>
      <c r="VP595" s="131"/>
      <c r="VQ595" s="131"/>
      <c r="VR595" s="131"/>
      <c r="VS595" s="131"/>
      <c r="VT595" s="131"/>
      <c r="VU595" s="131"/>
      <c r="VV595" s="131"/>
      <c r="VW595" s="131"/>
      <c r="VX595" s="131"/>
      <c r="VY595" s="131"/>
      <c r="VZ595" s="131"/>
      <c r="WA595" s="131"/>
      <c r="WB595" s="131"/>
      <c r="WC595" s="131"/>
      <c r="WD595" s="131"/>
      <c r="WE595" s="131"/>
      <c r="WF595" s="131"/>
      <c r="WG595" s="131"/>
      <c r="WH595" s="131"/>
      <c r="WI595" s="131"/>
      <c r="WJ595" s="131"/>
      <c r="WK595" s="131"/>
      <c r="WL595" s="131"/>
      <c r="WM595" s="131"/>
      <c r="WN595" s="131"/>
      <c r="WO595" s="131"/>
      <c r="WP595" s="131"/>
      <c r="WQ595" s="131"/>
      <c r="WR595" s="131"/>
      <c r="WS595" s="131"/>
      <c r="WT595" s="131"/>
      <c r="WU595" s="131"/>
      <c r="WV595" s="131"/>
      <c r="WW595" s="131"/>
      <c r="WX595" s="131"/>
      <c r="WY595" s="131"/>
      <c r="WZ595" s="131"/>
      <c r="XA595" s="131"/>
      <c r="XB595" s="131"/>
      <c r="XC595" s="131"/>
      <c r="XD595" s="131"/>
      <c r="XE595" s="131"/>
      <c r="XF595" s="131"/>
      <c r="XG595" s="131"/>
      <c r="XH595" s="131"/>
      <c r="XI595" s="131"/>
      <c r="XJ595" s="131"/>
      <c r="XK595" s="131"/>
      <c r="XL595" s="131"/>
      <c r="XM595" s="131"/>
      <c r="XN595" s="131"/>
      <c r="XO595" s="131"/>
      <c r="XP595" s="131"/>
      <c r="XQ595" s="131"/>
      <c r="XR595" s="131"/>
      <c r="XS595" s="131"/>
      <c r="XT595" s="131"/>
      <c r="XU595" s="131"/>
      <c r="XV595" s="131"/>
      <c r="XW595" s="131"/>
      <c r="XX595" s="131"/>
      <c r="XY595" s="131"/>
      <c r="XZ595" s="131"/>
      <c r="YA595" s="131"/>
      <c r="YB595" s="131"/>
      <c r="YC595" s="131"/>
      <c r="YD595" s="131"/>
      <c r="YE595" s="131"/>
      <c r="YF595" s="131"/>
      <c r="YG595" s="131"/>
      <c r="YH595" s="131"/>
      <c r="YI595" s="131"/>
      <c r="YJ595" s="131"/>
      <c r="YK595" s="131"/>
      <c r="YL595" s="131"/>
      <c r="YM595" s="131"/>
      <c r="YN595" s="131"/>
      <c r="YO595" s="131"/>
      <c r="YP595" s="131"/>
      <c r="YQ595" s="131"/>
      <c r="YR595" s="131"/>
      <c r="YS595" s="131"/>
      <c r="YT595" s="131"/>
      <c r="YU595" s="131"/>
      <c r="YV595" s="131"/>
      <c r="YW595" s="131"/>
      <c r="YX595" s="131"/>
      <c r="YY595" s="131"/>
      <c r="YZ595" s="131"/>
      <c r="ZA595" s="131"/>
      <c r="ZB595" s="131"/>
      <c r="ZC595" s="131"/>
      <c r="ZD595" s="131"/>
      <c r="ZE595" s="131"/>
      <c r="ZF595" s="131"/>
      <c r="ZG595" s="131"/>
      <c r="ZH595" s="131"/>
      <c r="ZI595" s="131"/>
      <c r="ZJ595" s="131"/>
      <c r="ZK595" s="131"/>
      <c r="ZL595" s="131"/>
      <c r="ZM595" s="131"/>
      <c r="ZN595" s="131"/>
      <c r="ZO595" s="131"/>
      <c r="ZP595" s="131"/>
      <c r="ZQ595" s="131"/>
      <c r="ZR595" s="131"/>
      <c r="ZS595" s="131"/>
      <c r="ZT595" s="131"/>
      <c r="ZU595" s="131"/>
      <c r="ZV595" s="131"/>
      <c r="ZW595" s="131"/>
      <c r="ZX595" s="131"/>
      <c r="ZY595" s="131"/>
      <c r="ZZ595" s="131"/>
      <c r="AAA595" s="131"/>
      <c r="AAB595" s="131"/>
      <c r="AAC595" s="131"/>
      <c r="AAD595" s="131"/>
      <c r="AAE595" s="131"/>
      <c r="AAF595" s="131"/>
      <c r="AAG595" s="131"/>
      <c r="AAH595" s="131"/>
      <c r="AAI595" s="131"/>
      <c r="AAJ595" s="131"/>
      <c r="AAK595" s="131"/>
      <c r="AAL595" s="131"/>
      <c r="AAM595" s="131"/>
      <c r="AAN595" s="131"/>
      <c r="AAO595" s="131"/>
      <c r="AAP595" s="131"/>
      <c r="AAQ595" s="131"/>
      <c r="AAR595" s="131"/>
      <c r="AAS595" s="131"/>
      <c r="AAT595" s="131"/>
      <c r="AAU595" s="131"/>
      <c r="AAV595" s="131"/>
      <c r="AAW595" s="131"/>
      <c r="AAX595" s="131"/>
      <c r="AAY595" s="131"/>
      <c r="AAZ595" s="131"/>
      <c r="ABA595" s="131"/>
      <c r="ABB595" s="131"/>
      <c r="ABC595" s="131"/>
      <c r="ABD595" s="131"/>
      <c r="ABE595" s="131"/>
      <c r="ABF595" s="131"/>
      <c r="ABG595" s="131"/>
      <c r="ABH595" s="131"/>
      <c r="ABI595" s="131"/>
      <c r="ABJ595" s="131"/>
      <c r="ABK595" s="131"/>
      <c r="ABL595" s="131"/>
      <c r="ABM595" s="131"/>
      <c r="ABN595" s="131"/>
      <c r="ABO595" s="131"/>
      <c r="ABP595" s="131"/>
      <c r="ABQ595" s="131"/>
      <c r="ABR595" s="131"/>
      <c r="ABS595" s="131"/>
      <c r="ABT595" s="131"/>
      <c r="ABU595" s="131"/>
      <c r="ABV595" s="131"/>
      <c r="ABW595" s="131"/>
      <c r="ABX595" s="131"/>
      <c r="ABY595" s="131"/>
      <c r="ABZ595" s="131"/>
      <c r="ACA595" s="131"/>
      <c r="ACB595" s="131"/>
      <c r="ACC595" s="131"/>
      <c r="ACD595" s="131"/>
      <c r="ACE595" s="131"/>
      <c r="ACF595" s="131"/>
      <c r="ACG595" s="131"/>
      <c r="ACH595" s="131"/>
      <c r="ACI595" s="131"/>
      <c r="ACJ595" s="131"/>
      <c r="ACK595" s="131"/>
      <c r="ACL595" s="131"/>
      <c r="ACM595" s="131"/>
      <c r="ACN595" s="131"/>
      <c r="ACO595" s="131"/>
      <c r="ACP595" s="131"/>
      <c r="ACQ595" s="131"/>
      <c r="ACR595" s="131"/>
      <c r="ACS595" s="131"/>
      <c r="ACT595" s="131"/>
      <c r="ACU595" s="131"/>
      <c r="ACV595" s="131"/>
      <c r="ACW595" s="131"/>
      <c r="ACX595" s="131"/>
      <c r="ACY595" s="131"/>
      <c r="ACZ595" s="131"/>
      <c r="ADA595" s="131"/>
      <c r="ADB595" s="131"/>
      <c r="ADC595" s="131"/>
      <c r="ADD595" s="131"/>
      <c r="ADE595" s="131"/>
      <c r="ADF595" s="131"/>
      <c r="ADG595" s="131"/>
      <c r="ADH595" s="131"/>
      <c r="ADI595" s="131"/>
      <c r="ADJ595" s="131"/>
      <c r="ADK595" s="131"/>
      <c r="ADL595" s="131"/>
      <c r="ADM595" s="131"/>
      <c r="ADN595" s="131"/>
      <c r="ADO595" s="131"/>
      <c r="ADP595" s="131"/>
      <c r="ADQ595" s="131"/>
      <c r="ADR595" s="131"/>
      <c r="ADS595" s="131"/>
      <c r="ADT595" s="131"/>
      <c r="ADU595" s="131"/>
      <c r="ADV595" s="131"/>
      <c r="ADW595" s="131"/>
      <c r="ADX595" s="131"/>
      <c r="ADY595" s="131"/>
      <c r="ADZ595" s="131"/>
      <c r="AEA595" s="131"/>
      <c r="AEB595" s="131"/>
      <c r="AEC595" s="131"/>
      <c r="AED595" s="131"/>
      <c r="AEE595" s="131"/>
      <c r="AEF595" s="131"/>
      <c r="AEG595" s="131"/>
      <c r="AEH595" s="131"/>
      <c r="AEI595" s="131"/>
      <c r="AEJ595" s="131"/>
      <c r="AEK595" s="131"/>
      <c r="AEL595" s="131"/>
      <c r="AEM595" s="131"/>
      <c r="AEN595" s="131"/>
      <c r="AEO595" s="131"/>
      <c r="AEP595" s="131"/>
      <c r="AEQ595" s="131"/>
      <c r="AER595" s="131"/>
      <c r="AES595" s="131"/>
      <c r="AET595" s="131"/>
      <c r="AEU595" s="131"/>
      <c r="AEV595" s="131"/>
      <c r="AEW595" s="131"/>
      <c r="AEX595" s="131"/>
      <c r="AEY595" s="131"/>
      <c r="AEZ595" s="131"/>
      <c r="AFA595" s="131"/>
      <c r="AFB595" s="131"/>
      <c r="AFC595" s="131"/>
      <c r="AFD595" s="131"/>
      <c r="AFE595" s="131"/>
      <c r="AFF595" s="131"/>
      <c r="AFG595" s="131"/>
      <c r="AFH595" s="131"/>
      <c r="AFI595" s="131"/>
      <c r="AFJ595" s="131"/>
      <c r="AFK595" s="131"/>
      <c r="AFL595" s="131"/>
      <c r="AFM595" s="131"/>
      <c r="AFN595" s="131"/>
      <c r="AFO595" s="131"/>
      <c r="AFP595" s="131"/>
      <c r="AFQ595" s="131"/>
      <c r="AFR595" s="131"/>
      <c r="AFS595" s="131"/>
      <c r="AFT595" s="131"/>
      <c r="AFU595" s="131"/>
      <c r="AFV595" s="131"/>
      <c r="AFW595" s="131"/>
      <c r="AFX595" s="131"/>
      <c r="AFY595" s="131"/>
      <c r="AFZ595" s="131"/>
      <c r="AGA595" s="131"/>
      <c r="AGB595" s="131"/>
      <c r="AGC595" s="131"/>
      <c r="AGD595" s="131"/>
      <c r="AGE595" s="131"/>
      <c r="AGF595" s="131"/>
      <c r="AGG595" s="131"/>
      <c r="AGH595" s="131"/>
      <c r="AGI595" s="131"/>
      <c r="AGJ595" s="131"/>
      <c r="AGK595" s="131"/>
      <c r="AGL595" s="131"/>
      <c r="AGM595" s="131"/>
      <c r="AGN595" s="131"/>
      <c r="AGO595" s="131"/>
      <c r="AGP595" s="131"/>
      <c r="AGQ595" s="131"/>
      <c r="AGR595" s="131"/>
      <c r="AGS595" s="131"/>
      <c r="AGT595" s="131"/>
      <c r="AGU595" s="131"/>
      <c r="AGV595" s="131"/>
      <c r="AGW595" s="131"/>
      <c r="AGX595" s="131"/>
      <c r="AGY595" s="131"/>
      <c r="AGZ595" s="131"/>
      <c r="AHA595" s="131"/>
      <c r="AHB595" s="131"/>
      <c r="AHC595" s="131"/>
      <c r="AHD595" s="131"/>
      <c r="AHE595" s="131"/>
      <c r="AHF595" s="131"/>
      <c r="AHG595" s="131"/>
      <c r="AHH595" s="131"/>
      <c r="AHI595" s="131"/>
      <c r="AHJ595" s="131"/>
      <c r="AHK595" s="131"/>
      <c r="AHL595" s="131"/>
      <c r="AHM595" s="131"/>
      <c r="AHN595" s="131"/>
      <c r="AHO595" s="131"/>
      <c r="AHP595" s="131"/>
      <c r="AHQ595" s="131"/>
      <c r="AHR595" s="131"/>
      <c r="AHS595" s="131"/>
      <c r="AHT595" s="131"/>
      <c r="AHU595" s="131"/>
      <c r="AHV595" s="131"/>
      <c r="AHW595" s="131"/>
      <c r="AHX595" s="131"/>
      <c r="AHY595" s="131"/>
      <c r="AHZ595" s="131"/>
      <c r="AIA595" s="131"/>
      <c r="AIB595" s="131"/>
      <c r="AIC595" s="131"/>
      <c r="AID595" s="131"/>
      <c r="AIE595" s="131"/>
      <c r="AIF595" s="131"/>
      <c r="AIG595" s="131"/>
      <c r="AIH595" s="131"/>
      <c r="AII595" s="131"/>
      <c r="AIJ595" s="131"/>
      <c r="AIK595" s="131"/>
      <c r="AIL595" s="131"/>
      <c r="AIM595" s="131"/>
      <c r="AIN595" s="131"/>
      <c r="AIO595" s="131"/>
      <c r="AIP595" s="131"/>
      <c r="AIQ595" s="131"/>
      <c r="AIR595" s="131"/>
      <c r="AIS595" s="131"/>
      <c r="AIT595" s="131"/>
      <c r="AIU595" s="131"/>
      <c r="AIV595" s="131"/>
      <c r="AIW595" s="131"/>
      <c r="AIX595" s="131"/>
      <c r="AIY595" s="131"/>
      <c r="AIZ595" s="131"/>
      <c r="AJA595" s="131"/>
      <c r="AJB595" s="131"/>
      <c r="AJC595" s="131"/>
      <c r="AJD595" s="131"/>
      <c r="AJE595" s="131"/>
      <c r="AJF595" s="131"/>
      <c r="AJG595" s="131"/>
      <c r="AJH595" s="131"/>
      <c r="AJI595" s="131"/>
      <c r="AJJ595" s="131"/>
      <c r="AJK595" s="131"/>
      <c r="AJL595" s="131"/>
      <c r="AJM595" s="131"/>
      <c r="AJN595" s="131"/>
      <c r="AJO595" s="131"/>
      <c r="AJP595" s="131"/>
      <c r="AJQ595" s="131"/>
      <c r="AJR595" s="131"/>
      <c r="AJS595" s="131"/>
      <c r="AJT595" s="131"/>
      <c r="AJU595" s="131"/>
      <c r="AJV595" s="131"/>
      <c r="AJW595" s="131"/>
      <c r="AJX595" s="131"/>
      <c r="AJY595" s="131"/>
      <c r="AJZ595" s="131"/>
      <c r="AKA595" s="131"/>
      <c r="AKB595" s="131"/>
      <c r="AKC595" s="131"/>
      <c r="AKD595" s="131"/>
      <c r="AKE595" s="131"/>
      <c r="AKF595" s="131"/>
      <c r="AKG595" s="131"/>
      <c r="AKH595" s="131"/>
      <c r="AKI595" s="131"/>
      <c r="AKJ595" s="131"/>
      <c r="AKK595" s="131"/>
      <c r="AKL595" s="131"/>
      <c r="AKM595" s="131"/>
      <c r="AKN595" s="131"/>
      <c r="AKO595" s="131"/>
      <c r="AKP595" s="131"/>
      <c r="AKQ595" s="131"/>
      <c r="AKR595" s="131"/>
      <c r="AKS595" s="131"/>
      <c r="AKT595" s="131"/>
      <c r="AKU595" s="131"/>
      <c r="AKV595" s="131"/>
      <c r="AKW595" s="131"/>
      <c r="AKX595" s="131"/>
      <c r="AKY595" s="131"/>
      <c r="AKZ595" s="131"/>
      <c r="ALA595" s="131"/>
      <c r="ALB595" s="131"/>
      <c r="ALC595" s="131"/>
      <c r="ALD595" s="131"/>
      <c r="ALE595" s="131"/>
      <c r="ALF595" s="131"/>
      <c r="ALG595" s="131"/>
      <c r="ALH595" s="131"/>
      <c r="ALI595" s="131"/>
      <c r="ALJ595" s="131"/>
      <c r="ALK595" s="131"/>
      <c r="ALL595" s="131"/>
      <c r="ALM595" s="131"/>
      <c r="ALN595" s="131"/>
      <c r="ALO595" s="131"/>
      <c r="ALP595" s="131"/>
      <c r="ALQ595" s="131"/>
      <c r="ALR595" s="131"/>
      <c r="ALS595" s="131"/>
      <c r="ALT595" s="131"/>
      <c r="ALU595" s="131"/>
      <c r="ALV595" s="131"/>
      <c r="ALW595" s="131"/>
      <c r="ALX595" s="131"/>
      <c r="ALY595" s="131"/>
      <c r="ALZ595" s="131"/>
      <c r="AMA595" s="131"/>
      <c r="AMB595" s="131"/>
      <c r="AMC595" s="131"/>
      <c r="AMD595" s="131"/>
      <c r="AME595" s="131"/>
      <c r="AMF595" s="131"/>
      <c r="AMG595" s="131"/>
      <c r="AMH595" s="131"/>
      <c r="AMI595" s="131"/>
      <c r="AMJ595" s="131"/>
      <c r="AMK595" s="131"/>
      <c r="AML595" s="131"/>
      <c r="AMM595" s="131"/>
      <c r="AMN595" s="131"/>
      <c r="AMO595" s="131"/>
      <c r="AMP595" s="131"/>
      <c r="AMQ595" s="131"/>
      <c r="AMR595" s="131"/>
      <c r="AMS595" s="131"/>
      <c r="AMT595" s="131"/>
      <c r="AMU595" s="131"/>
      <c r="AMV595" s="131"/>
      <c r="AMW595" s="131"/>
      <c r="AMX595" s="131"/>
      <c r="AMY595" s="131"/>
      <c r="AMZ595" s="131"/>
      <c r="ANA595" s="131"/>
      <c r="ANB595" s="131"/>
      <c r="ANC595" s="131"/>
      <c r="AND595" s="131"/>
      <c r="ANE595" s="131"/>
      <c r="ANF595" s="131"/>
      <c r="ANG595" s="131"/>
      <c r="ANH595" s="131"/>
      <c r="ANI595" s="131"/>
      <c r="ANJ595" s="131"/>
      <c r="ANK595" s="131"/>
      <c r="ANL595" s="131"/>
      <c r="ANM595" s="131"/>
      <c r="ANN595" s="131"/>
      <c r="ANO595" s="131"/>
      <c r="ANP595" s="131"/>
      <c r="ANQ595" s="131"/>
      <c r="ANR595" s="131"/>
      <c r="ANS595" s="131"/>
      <c r="ANT595" s="131"/>
      <c r="ANU595" s="131"/>
      <c r="ANV595" s="131"/>
      <c r="ANW595" s="131"/>
      <c r="ANX595" s="131"/>
      <c r="ANY595" s="131"/>
      <c r="ANZ595" s="131"/>
      <c r="AOA595" s="131"/>
      <c r="AOB595" s="131"/>
      <c r="AOC595" s="131"/>
      <c r="AOD595" s="131"/>
      <c r="AOE595" s="131"/>
      <c r="AOF595" s="131"/>
      <c r="AOG595" s="131"/>
      <c r="AOH595" s="131"/>
      <c r="AOI595" s="131"/>
      <c r="AOJ595" s="131"/>
      <c r="AOK595" s="131"/>
      <c r="AOL595" s="131"/>
      <c r="AOM595" s="131"/>
      <c r="AON595" s="131"/>
      <c r="AOO595" s="131"/>
      <c r="AOP595" s="131"/>
      <c r="AOQ595" s="131"/>
      <c r="AOR595" s="131"/>
      <c r="AOS595" s="131"/>
      <c r="AOT595" s="131"/>
      <c r="AOU595" s="131"/>
      <c r="AOV595" s="131"/>
      <c r="AOW595" s="131"/>
      <c r="AOX595" s="131"/>
      <c r="AOY595" s="131"/>
      <c r="AOZ595" s="131"/>
      <c r="APA595" s="131"/>
      <c r="APB595" s="131"/>
      <c r="APC595" s="131"/>
      <c r="APD595" s="131"/>
      <c r="APE595" s="131"/>
      <c r="APF595" s="131"/>
      <c r="APG595" s="131"/>
      <c r="APH595" s="131"/>
      <c r="API595" s="131"/>
      <c r="APJ595" s="131"/>
      <c r="APK595" s="131"/>
      <c r="APL595" s="131"/>
      <c r="APM595" s="131"/>
      <c r="APN595" s="131"/>
      <c r="APO595" s="131"/>
      <c r="APP595" s="131"/>
      <c r="APQ595" s="131"/>
      <c r="APR595" s="131"/>
      <c r="APS595" s="131"/>
      <c r="APT595" s="131"/>
      <c r="APU595" s="131"/>
      <c r="APV595" s="131"/>
      <c r="APW595" s="131"/>
      <c r="APX595" s="131"/>
      <c r="APY595" s="131"/>
      <c r="APZ595" s="131"/>
      <c r="AQA595" s="131"/>
      <c r="AQB595" s="131"/>
      <c r="AQC595" s="131"/>
      <c r="AQD595" s="131"/>
      <c r="AQE595" s="131"/>
      <c r="AQF595" s="131"/>
      <c r="AQG595" s="131"/>
      <c r="AQH595" s="131"/>
      <c r="AQI595" s="131"/>
      <c r="AQJ595" s="131"/>
      <c r="AQK595" s="131"/>
      <c r="AQL595" s="131"/>
      <c r="AQM595" s="131"/>
      <c r="AQN595" s="131"/>
      <c r="AQO595" s="131"/>
      <c r="AQP595" s="131"/>
      <c r="AQQ595" s="131"/>
      <c r="AQR595" s="131"/>
      <c r="AQS595" s="131"/>
      <c r="AQT595" s="131"/>
      <c r="AQU595" s="131"/>
      <c r="AQV595" s="131"/>
      <c r="AQW595" s="131"/>
      <c r="AQX595" s="131"/>
      <c r="AQY595" s="131"/>
      <c r="AQZ595" s="131"/>
      <c r="ARA595" s="131"/>
      <c r="ARB595" s="131"/>
      <c r="ARC595" s="131"/>
      <c r="ARD595" s="131"/>
      <c r="ARE595" s="131"/>
      <c r="ARF595" s="131"/>
      <c r="ARG595" s="131"/>
      <c r="ARH595" s="131"/>
      <c r="ARI595" s="131"/>
      <c r="ARJ595" s="131"/>
      <c r="ARK595" s="131"/>
      <c r="ARL595" s="131"/>
      <c r="ARM595" s="131"/>
      <c r="ARN595" s="131"/>
      <c r="ARO595" s="131"/>
      <c r="ARP595" s="131"/>
      <c r="ARQ595" s="131"/>
      <c r="ARR595" s="131"/>
      <c r="ARS595" s="131"/>
      <c r="ART595" s="131"/>
      <c r="ARU595" s="131"/>
      <c r="ARV595" s="131"/>
      <c r="ARW595" s="131"/>
      <c r="ARX595" s="131"/>
      <c r="ARY595" s="131"/>
      <c r="ARZ595" s="131"/>
      <c r="ASA595" s="131"/>
      <c r="ASB595" s="131"/>
      <c r="ASC595" s="131"/>
      <c r="ASD595" s="131"/>
      <c r="ASE595" s="131"/>
      <c r="ASF595" s="131"/>
      <c r="ASG595" s="131"/>
      <c r="ASH595" s="131"/>
      <c r="ASI595" s="131"/>
      <c r="ASJ595" s="131"/>
      <c r="ASK595" s="131"/>
      <c r="ASL595" s="131"/>
      <c r="ASM595" s="131"/>
      <c r="ASN595" s="131"/>
      <c r="ASO595" s="131"/>
      <c r="ASP595" s="131"/>
      <c r="ASQ595" s="131"/>
      <c r="ASR595" s="131"/>
      <c r="ASS595" s="131"/>
      <c r="AST595" s="131"/>
      <c r="ASU595" s="131"/>
      <c r="ASV595" s="131"/>
      <c r="ASW595" s="131"/>
      <c r="ASX595" s="131"/>
      <c r="ASY595" s="131"/>
      <c r="ASZ595" s="131"/>
      <c r="ATA595" s="131"/>
      <c r="ATB595" s="131"/>
      <c r="ATC595" s="131"/>
      <c r="ATD595" s="131"/>
      <c r="ATE595" s="131"/>
      <c r="ATF595" s="131"/>
      <c r="ATG595" s="131"/>
      <c r="ATH595" s="131"/>
      <c r="ATI595" s="131"/>
      <c r="ATJ595" s="131"/>
      <c r="ATK595" s="131"/>
      <c r="ATL595" s="131"/>
      <c r="ATM595" s="131"/>
      <c r="ATN595" s="131"/>
      <c r="ATO595" s="131"/>
      <c r="ATP595" s="131"/>
      <c r="ATQ595" s="131"/>
      <c r="ATR595" s="131"/>
      <c r="ATS595" s="131"/>
      <c r="ATT595" s="131"/>
      <c r="ATU595" s="131"/>
      <c r="ATV595" s="131"/>
      <c r="ATW595" s="131"/>
      <c r="ATX595" s="131"/>
      <c r="ATY595" s="131"/>
      <c r="ATZ595" s="131"/>
      <c r="AUA595" s="131"/>
      <c r="AUB595" s="131"/>
      <c r="AUC595" s="131"/>
      <c r="AUD595" s="131"/>
      <c r="AUE595" s="131"/>
      <c r="AUF595" s="131"/>
      <c r="AUG595" s="131"/>
      <c r="AUH595" s="131"/>
      <c r="AUI595" s="131"/>
      <c r="AUJ595" s="131"/>
      <c r="AUK595" s="131"/>
      <c r="AUL595" s="131"/>
      <c r="AUM595" s="131"/>
      <c r="AUN595" s="131"/>
      <c r="AUO595" s="131"/>
      <c r="AUP595" s="131"/>
      <c r="AUQ595" s="131"/>
      <c r="AUR595" s="131"/>
      <c r="AUS595" s="131"/>
      <c r="AUT595" s="131"/>
      <c r="AUU595" s="131"/>
      <c r="AUV595" s="131"/>
      <c r="AUW595" s="131"/>
      <c r="AUX595" s="131"/>
      <c r="AUY595" s="131"/>
      <c r="AUZ595" s="131"/>
      <c r="AVA595" s="131"/>
      <c r="AVB595" s="131"/>
      <c r="AVC595" s="131"/>
      <c r="AVD595" s="131"/>
      <c r="AVE595" s="131"/>
      <c r="AVF595" s="131"/>
      <c r="AVG595" s="131"/>
      <c r="AVH595" s="131"/>
      <c r="AVI595" s="131"/>
      <c r="AVJ595" s="131"/>
      <c r="AVK595" s="131"/>
      <c r="AVL595" s="131"/>
      <c r="AVM595" s="131"/>
      <c r="AVN595" s="131"/>
      <c r="AVO595" s="131"/>
      <c r="AVP595" s="131"/>
      <c r="AVQ595" s="131"/>
      <c r="AVR595" s="131"/>
      <c r="AVS595" s="131"/>
      <c r="AVT595" s="131"/>
      <c r="AVU595" s="131"/>
      <c r="AVV595" s="131"/>
      <c r="AVW595" s="131"/>
      <c r="AVX595" s="131"/>
      <c r="AVY595" s="131"/>
      <c r="AVZ595" s="131"/>
      <c r="AWA595" s="131"/>
      <c r="AWB595" s="131"/>
      <c r="AWC595" s="131"/>
      <c r="AWD595" s="131"/>
      <c r="AWE595" s="131"/>
      <c r="AWF595" s="131"/>
      <c r="AWG595" s="131"/>
      <c r="AWH595" s="131"/>
      <c r="AWI595" s="131"/>
      <c r="AWJ595" s="131"/>
      <c r="AWK595" s="131"/>
      <c r="AWL595" s="131"/>
      <c r="AWM595" s="131"/>
      <c r="AWN595" s="131"/>
      <c r="AWO595" s="131"/>
      <c r="AWP595" s="131"/>
      <c r="AWQ595" s="131"/>
      <c r="AWR595" s="131"/>
      <c r="AWS595" s="131"/>
      <c r="AWT595" s="131"/>
      <c r="AWU595" s="131"/>
      <c r="AWV595" s="131"/>
      <c r="AWW595" s="131"/>
      <c r="AWX595" s="131"/>
      <c r="AWY595" s="131"/>
      <c r="AWZ595" s="131"/>
      <c r="AXA595" s="131"/>
      <c r="AXB595" s="131"/>
      <c r="AXC595" s="131"/>
      <c r="AXD595" s="131"/>
      <c r="AXE595" s="131"/>
      <c r="AXF595" s="131"/>
      <c r="AXG595" s="131"/>
      <c r="AXH595" s="131"/>
      <c r="AXI595" s="131"/>
      <c r="AXJ595" s="131"/>
      <c r="AXK595" s="131"/>
      <c r="AXL595" s="131"/>
      <c r="AXM595" s="131"/>
      <c r="AXN595" s="131"/>
      <c r="AXO595" s="131"/>
      <c r="AXP595" s="131"/>
      <c r="AXQ595" s="131"/>
      <c r="AXR595" s="131"/>
      <c r="AXS595" s="131"/>
      <c r="AXT595" s="131"/>
      <c r="AXU595" s="131"/>
      <c r="AXV595" s="131"/>
      <c r="AXW595" s="131"/>
      <c r="AXX595" s="131"/>
    </row>
    <row r="596" spans="1:1324" s="106" customFormat="1" ht="15.75" hidden="1" customHeight="1" x14ac:dyDescent="0.2">
      <c r="A596" s="13" t="s">
        <v>1796</v>
      </c>
      <c r="B596" s="62" t="s">
        <v>1730</v>
      </c>
      <c r="C596" s="63" t="s">
        <v>1587</v>
      </c>
      <c r="D596" s="64" t="s">
        <v>1215</v>
      </c>
      <c r="E596" s="51">
        <v>41828</v>
      </c>
      <c r="F596" s="66" t="s">
        <v>1167</v>
      </c>
      <c r="G596" s="30" t="s">
        <v>1186</v>
      </c>
      <c r="H596" s="30">
        <v>42005</v>
      </c>
      <c r="I596" s="30" t="s">
        <v>1065</v>
      </c>
      <c r="J596" s="173"/>
      <c r="K596" s="84" t="s">
        <v>6</v>
      </c>
      <c r="L596" s="87">
        <v>1</v>
      </c>
      <c r="M596" s="87">
        <v>1</v>
      </c>
      <c r="N596" s="84" t="s">
        <v>326</v>
      </c>
      <c r="O596" s="87">
        <v>1</v>
      </c>
      <c r="P596" s="84" t="s">
        <v>326</v>
      </c>
      <c r="Q596" s="87">
        <v>1</v>
      </c>
      <c r="R596" s="84" t="s">
        <v>326</v>
      </c>
      <c r="S596" s="87">
        <v>1</v>
      </c>
      <c r="T596" s="84" t="s">
        <v>49</v>
      </c>
      <c r="U596" s="87">
        <v>1</v>
      </c>
      <c r="V596" s="87">
        <v>1</v>
      </c>
      <c r="W596" s="87">
        <v>0</v>
      </c>
      <c r="X596" s="87">
        <v>0</v>
      </c>
      <c r="Y596" s="87">
        <v>0</v>
      </c>
      <c r="Z596" s="87">
        <v>0</v>
      </c>
      <c r="AA596" s="87">
        <v>0</v>
      </c>
      <c r="AB596" s="87">
        <v>0</v>
      </c>
      <c r="AC596" s="87">
        <v>0</v>
      </c>
      <c r="AD596" s="87">
        <v>0</v>
      </c>
      <c r="AE596" s="87">
        <v>0</v>
      </c>
      <c r="AF596" s="104"/>
      <c r="AG596" s="131"/>
      <c r="AH596" s="131"/>
      <c r="AI596" s="131"/>
      <c r="AJ596" s="131"/>
      <c r="AK596" s="131"/>
      <c r="AL596" s="131"/>
      <c r="AM596" s="131"/>
      <c r="AN596" s="131"/>
      <c r="AO596" s="131"/>
      <c r="AP596" s="131"/>
      <c r="AQ596" s="131"/>
      <c r="AR596" s="131"/>
      <c r="AS596" s="131"/>
      <c r="AT596" s="131"/>
      <c r="AU596" s="131"/>
      <c r="AV596" s="131"/>
      <c r="AW596" s="131"/>
      <c r="AX596" s="131"/>
      <c r="AY596" s="131"/>
      <c r="AZ596" s="131"/>
      <c r="BA596" s="131"/>
      <c r="BB596" s="131"/>
      <c r="BC596" s="131"/>
      <c r="BD596" s="131"/>
      <c r="BE596" s="131"/>
      <c r="BF596" s="131"/>
      <c r="BG596" s="131"/>
      <c r="BH596" s="131"/>
      <c r="BI596" s="131"/>
      <c r="BJ596" s="131"/>
      <c r="BK596" s="131"/>
      <c r="BL596" s="131"/>
      <c r="BM596" s="131"/>
      <c r="BN596" s="131"/>
      <c r="BO596" s="131"/>
      <c r="BP596" s="131"/>
      <c r="BQ596" s="131"/>
      <c r="BR596" s="131"/>
      <c r="BS596" s="131"/>
      <c r="BT596" s="131"/>
      <c r="BU596" s="131"/>
      <c r="BV596" s="131"/>
      <c r="BW596" s="131"/>
      <c r="BX596" s="131"/>
      <c r="BY596" s="131"/>
      <c r="BZ596" s="131"/>
      <c r="CA596" s="131"/>
      <c r="CB596" s="131"/>
      <c r="CC596" s="131"/>
      <c r="CD596" s="131"/>
      <c r="CE596" s="131"/>
      <c r="CF596" s="131"/>
      <c r="CG596" s="131"/>
      <c r="CH596" s="131"/>
      <c r="CI596" s="131"/>
      <c r="CJ596" s="131"/>
      <c r="CK596" s="131"/>
      <c r="CL596" s="131"/>
      <c r="CM596" s="131"/>
      <c r="CN596" s="131"/>
      <c r="CO596" s="131"/>
      <c r="CP596" s="131"/>
      <c r="CQ596" s="131"/>
      <c r="CR596" s="131"/>
      <c r="CS596" s="131"/>
      <c r="CT596" s="131"/>
      <c r="CU596" s="131"/>
      <c r="CV596" s="131"/>
      <c r="CW596" s="131"/>
      <c r="CX596" s="131"/>
      <c r="CY596" s="131"/>
      <c r="CZ596" s="131"/>
      <c r="DA596" s="131"/>
      <c r="DB596" s="131"/>
      <c r="DC596" s="131"/>
      <c r="DD596" s="131"/>
      <c r="DE596" s="131"/>
      <c r="DF596" s="131"/>
      <c r="DG596" s="131"/>
      <c r="DH596" s="131"/>
      <c r="DI596" s="131"/>
      <c r="DJ596" s="131"/>
      <c r="DK596" s="131"/>
      <c r="DL596" s="131"/>
      <c r="DM596" s="131"/>
      <c r="DN596" s="131"/>
      <c r="DO596" s="131"/>
      <c r="DP596" s="131"/>
      <c r="DQ596" s="131"/>
      <c r="DR596" s="131"/>
      <c r="DS596" s="131"/>
      <c r="DT596" s="131"/>
      <c r="DU596" s="131"/>
      <c r="DV596" s="131"/>
      <c r="DW596" s="131"/>
      <c r="DX596" s="131"/>
      <c r="DY596" s="131"/>
      <c r="DZ596" s="131"/>
      <c r="EA596" s="131"/>
      <c r="EB596" s="131"/>
      <c r="EC596" s="131"/>
      <c r="ED596" s="131"/>
      <c r="EE596" s="131"/>
      <c r="EF596" s="131"/>
      <c r="EG596" s="131"/>
      <c r="EH596" s="131"/>
      <c r="EI596" s="131"/>
      <c r="EJ596" s="131"/>
      <c r="EK596" s="131"/>
      <c r="EL596" s="131"/>
      <c r="EM596" s="131"/>
      <c r="EN596" s="131"/>
      <c r="EO596" s="131"/>
      <c r="EP596" s="131"/>
      <c r="EQ596" s="131"/>
      <c r="ER596" s="131"/>
      <c r="ES596" s="131"/>
      <c r="ET596" s="131"/>
      <c r="EU596" s="131"/>
      <c r="EV596" s="131"/>
      <c r="EW596" s="131"/>
      <c r="EX596" s="131"/>
      <c r="EY596" s="131"/>
      <c r="EZ596" s="131"/>
      <c r="FA596" s="131"/>
      <c r="FB596" s="131"/>
      <c r="FC596" s="131"/>
      <c r="FD596" s="131"/>
      <c r="FE596" s="131"/>
      <c r="FF596" s="131"/>
      <c r="FG596" s="131"/>
      <c r="FH596" s="131"/>
      <c r="FI596" s="131"/>
      <c r="FJ596" s="131"/>
      <c r="FK596" s="131"/>
      <c r="FL596" s="131"/>
      <c r="FM596" s="131"/>
      <c r="FN596" s="131"/>
      <c r="FO596" s="131"/>
      <c r="FP596" s="131"/>
      <c r="FQ596" s="131"/>
      <c r="FR596" s="131"/>
      <c r="FS596" s="131"/>
      <c r="FT596" s="131"/>
      <c r="FU596" s="131"/>
      <c r="FV596" s="131"/>
      <c r="FW596" s="131"/>
      <c r="FX596" s="131"/>
      <c r="FY596" s="131"/>
      <c r="FZ596" s="131"/>
      <c r="GA596" s="131"/>
      <c r="GB596" s="131"/>
      <c r="GC596" s="131"/>
      <c r="GD596" s="131"/>
      <c r="GE596" s="131"/>
      <c r="GF596" s="131"/>
      <c r="GG596" s="131"/>
      <c r="GH596" s="131"/>
      <c r="GI596" s="131"/>
      <c r="GJ596" s="131"/>
      <c r="GK596" s="131"/>
      <c r="GL596" s="131"/>
      <c r="GM596" s="131"/>
      <c r="GN596" s="131"/>
      <c r="GO596" s="131"/>
      <c r="GP596" s="131"/>
      <c r="GQ596" s="131"/>
      <c r="GR596" s="131"/>
      <c r="GS596" s="131"/>
      <c r="GT596" s="131"/>
      <c r="GU596" s="131"/>
      <c r="GV596" s="131"/>
      <c r="GW596" s="131"/>
      <c r="GX596" s="131"/>
      <c r="GY596" s="131"/>
      <c r="GZ596" s="131"/>
      <c r="HA596" s="131"/>
      <c r="HB596" s="131"/>
      <c r="HC596" s="131"/>
      <c r="HD596" s="131"/>
      <c r="HE596" s="131"/>
      <c r="HF596" s="131"/>
      <c r="HG596" s="131"/>
      <c r="HH596" s="131"/>
      <c r="HI596" s="131"/>
      <c r="HJ596" s="131"/>
      <c r="HK596" s="131"/>
      <c r="HL596" s="131"/>
      <c r="HM596" s="131"/>
      <c r="HN596" s="131"/>
      <c r="HO596" s="131"/>
      <c r="HP596" s="131"/>
      <c r="HQ596" s="131"/>
      <c r="HR596" s="131"/>
      <c r="HS596" s="131"/>
      <c r="HT596" s="131"/>
      <c r="HU596" s="131"/>
      <c r="HV596" s="131"/>
      <c r="HW596" s="131"/>
      <c r="HX596" s="131"/>
      <c r="HY596" s="131"/>
      <c r="HZ596" s="131"/>
      <c r="IA596" s="131"/>
      <c r="IB596" s="131"/>
      <c r="IC596" s="131"/>
      <c r="ID596" s="131"/>
      <c r="IE596" s="131"/>
      <c r="IF596" s="131"/>
      <c r="IG596" s="131"/>
      <c r="IH596" s="131"/>
      <c r="II596" s="131"/>
      <c r="IJ596" s="131"/>
      <c r="IK596" s="131"/>
      <c r="IL596" s="131"/>
      <c r="IM596" s="131"/>
      <c r="IN596" s="131"/>
      <c r="IO596" s="131"/>
      <c r="IP596" s="131"/>
      <c r="IQ596" s="131"/>
      <c r="IR596" s="131"/>
      <c r="IS596" s="131"/>
      <c r="IT596" s="131"/>
      <c r="IU596" s="131"/>
      <c r="IV596" s="131"/>
      <c r="IW596" s="131"/>
      <c r="IX596" s="131"/>
      <c r="IY596" s="131"/>
      <c r="IZ596" s="131"/>
      <c r="JA596" s="131"/>
      <c r="JB596" s="131"/>
      <c r="JC596" s="131"/>
      <c r="JD596" s="131"/>
      <c r="JE596" s="131"/>
      <c r="JF596" s="131"/>
      <c r="JG596" s="131"/>
      <c r="JH596" s="131"/>
      <c r="JI596" s="131"/>
      <c r="JJ596" s="131"/>
      <c r="JK596" s="131"/>
      <c r="JL596" s="131"/>
      <c r="JM596" s="131"/>
      <c r="JN596" s="131"/>
      <c r="JO596" s="131"/>
      <c r="JP596" s="131"/>
      <c r="JQ596" s="131"/>
      <c r="JR596" s="131"/>
      <c r="JS596" s="131"/>
      <c r="JT596" s="131"/>
      <c r="JU596" s="131"/>
      <c r="JV596" s="131"/>
      <c r="JW596" s="131"/>
      <c r="JX596" s="131"/>
      <c r="JY596" s="131"/>
      <c r="JZ596" s="131"/>
      <c r="KA596" s="131"/>
      <c r="KB596" s="131"/>
      <c r="KC596" s="131"/>
      <c r="KD596" s="131"/>
      <c r="KE596" s="131"/>
      <c r="KF596" s="131"/>
      <c r="KG596" s="131"/>
      <c r="KH596" s="131"/>
      <c r="KI596" s="131"/>
      <c r="KJ596" s="131"/>
      <c r="KK596" s="131"/>
      <c r="KL596" s="131"/>
      <c r="KM596" s="131"/>
      <c r="KN596" s="131"/>
      <c r="KO596" s="131"/>
      <c r="KP596" s="131"/>
      <c r="KQ596" s="131"/>
      <c r="KR596" s="131"/>
      <c r="KS596" s="131"/>
      <c r="KT596" s="131"/>
      <c r="KU596" s="131"/>
      <c r="KV596" s="131"/>
      <c r="KW596" s="131"/>
      <c r="KX596" s="131"/>
      <c r="KY596" s="131"/>
      <c r="KZ596" s="131"/>
      <c r="LA596" s="131"/>
      <c r="LB596" s="131"/>
      <c r="LC596" s="131"/>
      <c r="LD596" s="131"/>
      <c r="LE596" s="131"/>
      <c r="LF596" s="131"/>
      <c r="LG596" s="131"/>
      <c r="LH596" s="131"/>
      <c r="LI596" s="131"/>
      <c r="LJ596" s="131"/>
      <c r="LK596" s="131"/>
      <c r="LL596" s="131"/>
      <c r="LM596" s="131"/>
      <c r="LN596" s="131"/>
      <c r="LO596" s="131"/>
      <c r="LP596" s="131"/>
      <c r="LQ596" s="131"/>
      <c r="LR596" s="131"/>
      <c r="LS596" s="131"/>
      <c r="LT596" s="131"/>
      <c r="LU596" s="131"/>
      <c r="LV596" s="131"/>
      <c r="LW596" s="131"/>
      <c r="LX596" s="131"/>
      <c r="LY596" s="131"/>
      <c r="LZ596" s="131"/>
      <c r="MA596" s="131"/>
      <c r="MB596" s="131"/>
      <c r="MC596" s="131"/>
      <c r="MD596" s="131"/>
      <c r="ME596" s="131"/>
      <c r="MF596" s="131"/>
      <c r="MG596" s="131"/>
      <c r="MH596" s="131"/>
      <c r="MI596" s="131"/>
      <c r="MJ596" s="131"/>
      <c r="MK596" s="131"/>
      <c r="ML596" s="131"/>
      <c r="MM596" s="131"/>
      <c r="MN596" s="131"/>
      <c r="MO596" s="131"/>
      <c r="MP596" s="131"/>
      <c r="MQ596" s="131"/>
      <c r="MR596" s="131"/>
      <c r="MS596" s="131"/>
      <c r="MT596" s="131"/>
      <c r="MU596" s="131"/>
      <c r="MV596" s="131"/>
      <c r="MW596" s="131"/>
      <c r="MX596" s="131"/>
      <c r="MY596" s="131"/>
      <c r="MZ596" s="131"/>
      <c r="NA596" s="131"/>
      <c r="NB596" s="131"/>
      <c r="NC596" s="131"/>
      <c r="ND596" s="131"/>
      <c r="NE596" s="131"/>
      <c r="NF596" s="131"/>
      <c r="NG596" s="131"/>
      <c r="NH596" s="131"/>
      <c r="NI596" s="131"/>
      <c r="NJ596" s="131"/>
      <c r="NK596" s="131"/>
      <c r="NL596" s="131"/>
      <c r="NM596" s="131"/>
      <c r="NN596" s="131"/>
      <c r="NO596" s="131"/>
      <c r="NP596" s="131"/>
      <c r="NQ596" s="131"/>
      <c r="NR596" s="131"/>
      <c r="NS596" s="131"/>
      <c r="NT596" s="131"/>
      <c r="NU596" s="131"/>
      <c r="NV596" s="131"/>
      <c r="NW596" s="131"/>
      <c r="NX596" s="131"/>
      <c r="NY596" s="131"/>
      <c r="NZ596" s="131"/>
      <c r="OA596" s="131"/>
      <c r="OB596" s="131"/>
      <c r="OC596" s="131"/>
      <c r="OD596" s="131"/>
      <c r="OE596" s="131"/>
      <c r="OF596" s="131"/>
      <c r="OG596" s="131"/>
      <c r="OH596" s="131"/>
      <c r="OI596" s="131"/>
      <c r="OJ596" s="131"/>
      <c r="OK596" s="131"/>
      <c r="OL596" s="131"/>
      <c r="OM596" s="131"/>
      <c r="ON596" s="131"/>
      <c r="OO596" s="131"/>
      <c r="OP596" s="131"/>
      <c r="OQ596" s="131"/>
      <c r="OR596" s="131"/>
      <c r="OS596" s="131"/>
      <c r="OT596" s="131"/>
      <c r="OU596" s="131"/>
      <c r="OV596" s="131"/>
      <c r="OW596" s="131"/>
      <c r="OX596" s="131"/>
      <c r="OY596" s="131"/>
      <c r="OZ596" s="131"/>
      <c r="PA596" s="131"/>
      <c r="PB596" s="131"/>
      <c r="PC596" s="131"/>
      <c r="PD596" s="131"/>
      <c r="PE596" s="131"/>
      <c r="PF596" s="131"/>
      <c r="PG596" s="131"/>
      <c r="PH596" s="131"/>
      <c r="PI596" s="131"/>
      <c r="PJ596" s="131"/>
      <c r="PK596" s="131"/>
      <c r="PL596" s="131"/>
      <c r="PM596" s="131"/>
      <c r="PN596" s="131"/>
      <c r="PO596" s="131"/>
      <c r="PP596" s="131"/>
      <c r="PQ596" s="131"/>
      <c r="PR596" s="131"/>
      <c r="PS596" s="131"/>
      <c r="PT596" s="131"/>
      <c r="PU596" s="131"/>
      <c r="PV596" s="131"/>
      <c r="PW596" s="131"/>
      <c r="PX596" s="131"/>
      <c r="PY596" s="131"/>
      <c r="PZ596" s="131"/>
      <c r="QA596" s="131"/>
      <c r="QB596" s="131"/>
      <c r="QC596" s="131"/>
      <c r="QD596" s="131"/>
      <c r="QE596" s="131"/>
      <c r="QF596" s="131"/>
      <c r="QG596" s="131"/>
      <c r="QH596" s="131"/>
      <c r="QI596" s="131"/>
      <c r="QJ596" s="131"/>
      <c r="QK596" s="131"/>
      <c r="QL596" s="131"/>
      <c r="QM596" s="131"/>
      <c r="QN596" s="131"/>
      <c r="QO596" s="131"/>
      <c r="QP596" s="131"/>
      <c r="QQ596" s="131"/>
      <c r="QR596" s="131"/>
      <c r="QS596" s="131"/>
      <c r="QT596" s="131"/>
      <c r="QU596" s="131"/>
      <c r="QV596" s="131"/>
      <c r="QW596" s="131"/>
      <c r="QX596" s="131"/>
      <c r="QY596" s="131"/>
      <c r="QZ596" s="131"/>
      <c r="RA596" s="131"/>
      <c r="RB596" s="131"/>
      <c r="RC596" s="131"/>
      <c r="RD596" s="131"/>
      <c r="RE596" s="131"/>
      <c r="RF596" s="131"/>
      <c r="RG596" s="131"/>
      <c r="RH596" s="131"/>
      <c r="RI596" s="131"/>
      <c r="RJ596" s="131"/>
      <c r="RK596" s="131"/>
      <c r="RL596" s="131"/>
      <c r="RM596" s="131"/>
      <c r="RN596" s="131"/>
      <c r="RO596" s="131"/>
      <c r="RP596" s="131"/>
      <c r="RQ596" s="131"/>
      <c r="RR596" s="131"/>
      <c r="RS596" s="131"/>
      <c r="RT596" s="131"/>
      <c r="RU596" s="131"/>
      <c r="RV596" s="131"/>
      <c r="RW596" s="131"/>
      <c r="RX596" s="131"/>
      <c r="RY596" s="131"/>
      <c r="RZ596" s="131"/>
      <c r="SA596" s="131"/>
      <c r="SB596" s="131"/>
      <c r="SC596" s="131"/>
      <c r="SD596" s="131"/>
      <c r="SE596" s="131"/>
      <c r="SF596" s="131"/>
      <c r="SG596" s="131"/>
      <c r="SH596" s="131"/>
      <c r="SI596" s="131"/>
      <c r="SJ596" s="131"/>
      <c r="SK596" s="131"/>
      <c r="SL596" s="131"/>
      <c r="SM596" s="131"/>
      <c r="SN596" s="131"/>
      <c r="SO596" s="131"/>
      <c r="SP596" s="131"/>
      <c r="SQ596" s="131"/>
      <c r="SR596" s="131"/>
      <c r="SS596" s="131"/>
      <c r="ST596" s="131"/>
      <c r="SU596" s="131"/>
      <c r="SV596" s="131"/>
      <c r="SW596" s="131"/>
      <c r="SX596" s="131"/>
      <c r="SY596" s="131"/>
      <c r="SZ596" s="131"/>
      <c r="TA596" s="131"/>
      <c r="TB596" s="131"/>
      <c r="TC596" s="131"/>
      <c r="TD596" s="131"/>
      <c r="TE596" s="131"/>
      <c r="TF596" s="131"/>
      <c r="TG596" s="131"/>
      <c r="TH596" s="131"/>
      <c r="TI596" s="131"/>
      <c r="TJ596" s="131"/>
      <c r="TK596" s="131"/>
      <c r="TL596" s="131"/>
      <c r="TM596" s="131"/>
      <c r="TN596" s="131"/>
      <c r="TO596" s="131"/>
      <c r="TP596" s="131"/>
      <c r="TQ596" s="131"/>
      <c r="TR596" s="131"/>
      <c r="TS596" s="131"/>
      <c r="TT596" s="131"/>
      <c r="TU596" s="131"/>
      <c r="TV596" s="131"/>
      <c r="TW596" s="131"/>
      <c r="TX596" s="131"/>
      <c r="TY596" s="131"/>
      <c r="TZ596" s="131"/>
      <c r="UA596" s="131"/>
      <c r="UB596" s="131"/>
      <c r="UC596" s="131"/>
      <c r="UD596" s="131"/>
      <c r="UE596" s="131"/>
      <c r="UF596" s="131"/>
      <c r="UG596" s="131"/>
      <c r="UH596" s="131"/>
      <c r="UI596" s="131"/>
      <c r="UJ596" s="131"/>
      <c r="UK596" s="131"/>
      <c r="UL596" s="131"/>
      <c r="UM596" s="131"/>
      <c r="UN596" s="131"/>
      <c r="UO596" s="131"/>
      <c r="UP596" s="131"/>
      <c r="UQ596" s="131"/>
      <c r="UR596" s="131"/>
      <c r="US596" s="131"/>
      <c r="UT596" s="131"/>
      <c r="UU596" s="131"/>
      <c r="UV596" s="131"/>
      <c r="UW596" s="131"/>
      <c r="UX596" s="131"/>
      <c r="UY596" s="131"/>
      <c r="UZ596" s="131"/>
      <c r="VA596" s="131"/>
      <c r="VB596" s="131"/>
      <c r="VC596" s="131"/>
      <c r="VD596" s="131"/>
      <c r="VE596" s="131"/>
      <c r="VF596" s="131"/>
      <c r="VG596" s="131"/>
      <c r="VH596" s="131"/>
      <c r="VI596" s="131"/>
      <c r="VJ596" s="131"/>
      <c r="VK596" s="131"/>
      <c r="VL596" s="131"/>
      <c r="VM596" s="131"/>
      <c r="VN596" s="131"/>
      <c r="VO596" s="131"/>
      <c r="VP596" s="131"/>
      <c r="VQ596" s="131"/>
      <c r="VR596" s="131"/>
      <c r="VS596" s="131"/>
      <c r="VT596" s="131"/>
      <c r="VU596" s="131"/>
      <c r="VV596" s="131"/>
      <c r="VW596" s="131"/>
      <c r="VX596" s="131"/>
      <c r="VY596" s="131"/>
      <c r="VZ596" s="131"/>
      <c r="WA596" s="131"/>
      <c r="WB596" s="131"/>
      <c r="WC596" s="131"/>
      <c r="WD596" s="131"/>
      <c r="WE596" s="131"/>
      <c r="WF596" s="131"/>
      <c r="WG596" s="131"/>
      <c r="WH596" s="131"/>
      <c r="WI596" s="131"/>
      <c r="WJ596" s="131"/>
      <c r="WK596" s="131"/>
      <c r="WL596" s="131"/>
      <c r="WM596" s="131"/>
      <c r="WN596" s="131"/>
      <c r="WO596" s="131"/>
      <c r="WP596" s="131"/>
      <c r="WQ596" s="131"/>
      <c r="WR596" s="131"/>
      <c r="WS596" s="131"/>
      <c r="WT596" s="131"/>
      <c r="WU596" s="131"/>
      <c r="WV596" s="131"/>
      <c r="WW596" s="131"/>
      <c r="WX596" s="131"/>
      <c r="WY596" s="131"/>
      <c r="WZ596" s="131"/>
      <c r="XA596" s="131"/>
      <c r="XB596" s="131"/>
      <c r="XC596" s="131"/>
      <c r="XD596" s="131"/>
      <c r="XE596" s="131"/>
      <c r="XF596" s="131"/>
      <c r="XG596" s="131"/>
      <c r="XH596" s="131"/>
      <c r="XI596" s="131"/>
      <c r="XJ596" s="131"/>
      <c r="XK596" s="131"/>
      <c r="XL596" s="131"/>
      <c r="XM596" s="131"/>
      <c r="XN596" s="131"/>
      <c r="XO596" s="131"/>
      <c r="XP596" s="131"/>
      <c r="XQ596" s="131"/>
      <c r="XR596" s="131"/>
      <c r="XS596" s="131"/>
      <c r="XT596" s="131"/>
      <c r="XU596" s="131"/>
      <c r="XV596" s="131"/>
      <c r="XW596" s="131"/>
      <c r="XX596" s="131"/>
      <c r="XY596" s="131"/>
      <c r="XZ596" s="131"/>
      <c r="YA596" s="131"/>
      <c r="YB596" s="131"/>
      <c r="YC596" s="131"/>
      <c r="YD596" s="131"/>
      <c r="YE596" s="131"/>
      <c r="YF596" s="131"/>
      <c r="YG596" s="131"/>
      <c r="YH596" s="131"/>
      <c r="YI596" s="131"/>
      <c r="YJ596" s="131"/>
      <c r="YK596" s="131"/>
      <c r="YL596" s="131"/>
      <c r="YM596" s="131"/>
      <c r="YN596" s="131"/>
      <c r="YO596" s="131"/>
      <c r="YP596" s="131"/>
      <c r="YQ596" s="131"/>
      <c r="YR596" s="131"/>
      <c r="YS596" s="131"/>
      <c r="YT596" s="131"/>
      <c r="YU596" s="131"/>
      <c r="YV596" s="131"/>
      <c r="YW596" s="131"/>
      <c r="YX596" s="131"/>
      <c r="YY596" s="131"/>
      <c r="YZ596" s="131"/>
      <c r="ZA596" s="131"/>
      <c r="ZB596" s="131"/>
      <c r="ZC596" s="131"/>
      <c r="ZD596" s="131"/>
      <c r="ZE596" s="131"/>
      <c r="ZF596" s="131"/>
      <c r="ZG596" s="131"/>
      <c r="ZH596" s="131"/>
      <c r="ZI596" s="131"/>
      <c r="ZJ596" s="131"/>
      <c r="ZK596" s="131"/>
      <c r="ZL596" s="131"/>
      <c r="ZM596" s="131"/>
      <c r="ZN596" s="131"/>
      <c r="ZO596" s="131"/>
      <c r="ZP596" s="131"/>
      <c r="ZQ596" s="131"/>
      <c r="ZR596" s="131"/>
      <c r="ZS596" s="131"/>
      <c r="ZT596" s="131"/>
      <c r="ZU596" s="131"/>
      <c r="ZV596" s="131"/>
      <c r="ZW596" s="131"/>
      <c r="ZX596" s="131"/>
      <c r="ZY596" s="131"/>
      <c r="ZZ596" s="131"/>
      <c r="AAA596" s="131"/>
      <c r="AAB596" s="131"/>
      <c r="AAC596" s="131"/>
      <c r="AAD596" s="131"/>
      <c r="AAE596" s="131"/>
      <c r="AAF596" s="131"/>
      <c r="AAG596" s="131"/>
      <c r="AAH596" s="131"/>
      <c r="AAI596" s="131"/>
      <c r="AAJ596" s="131"/>
      <c r="AAK596" s="131"/>
      <c r="AAL596" s="131"/>
      <c r="AAM596" s="131"/>
      <c r="AAN596" s="131"/>
      <c r="AAO596" s="131"/>
      <c r="AAP596" s="131"/>
      <c r="AAQ596" s="131"/>
      <c r="AAR596" s="131"/>
      <c r="AAS596" s="131"/>
      <c r="AAT596" s="131"/>
      <c r="AAU596" s="131"/>
      <c r="AAV596" s="131"/>
      <c r="AAW596" s="131"/>
      <c r="AAX596" s="131"/>
      <c r="AAY596" s="131"/>
      <c r="AAZ596" s="131"/>
      <c r="ABA596" s="131"/>
      <c r="ABB596" s="131"/>
      <c r="ABC596" s="131"/>
      <c r="ABD596" s="131"/>
      <c r="ABE596" s="131"/>
      <c r="ABF596" s="131"/>
      <c r="ABG596" s="131"/>
      <c r="ABH596" s="131"/>
      <c r="ABI596" s="131"/>
      <c r="ABJ596" s="131"/>
      <c r="ABK596" s="131"/>
      <c r="ABL596" s="131"/>
      <c r="ABM596" s="131"/>
      <c r="ABN596" s="131"/>
      <c r="ABO596" s="131"/>
      <c r="ABP596" s="131"/>
      <c r="ABQ596" s="131"/>
      <c r="ABR596" s="131"/>
      <c r="ABS596" s="131"/>
      <c r="ABT596" s="131"/>
      <c r="ABU596" s="131"/>
      <c r="ABV596" s="131"/>
      <c r="ABW596" s="131"/>
      <c r="ABX596" s="131"/>
      <c r="ABY596" s="131"/>
      <c r="ABZ596" s="131"/>
      <c r="ACA596" s="131"/>
      <c r="ACB596" s="131"/>
      <c r="ACC596" s="131"/>
      <c r="ACD596" s="131"/>
      <c r="ACE596" s="131"/>
      <c r="ACF596" s="131"/>
      <c r="ACG596" s="131"/>
      <c r="ACH596" s="131"/>
      <c r="ACI596" s="131"/>
      <c r="ACJ596" s="131"/>
      <c r="ACK596" s="131"/>
      <c r="ACL596" s="131"/>
      <c r="ACM596" s="131"/>
      <c r="ACN596" s="131"/>
      <c r="ACO596" s="131"/>
      <c r="ACP596" s="131"/>
      <c r="ACQ596" s="131"/>
      <c r="ACR596" s="131"/>
      <c r="ACS596" s="131"/>
      <c r="ACT596" s="131"/>
      <c r="ACU596" s="131"/>
      <c r="ACV596" s="131"/>
      <c r="ACW596" s="131"/>
      <c r="ACX596" s="131"/>
      <c r="ACY596" s="131"/>
      <c r="ACZ596" s="131"/>
      <c r="ADA596" s="131"/>
      <c r="ADB596" s="131"/>
      <c r="ADC596" s="131"/>
      <c r="ADD596" s="131"/>
      <c r="ADE596" s="131"/>
      <c r="ADF596" s="131"/>
      <c r="ADG596" s="131"/>
      <c r="ADH596" s="131"/>
      <c r="ADI596" s="131"/>
      <c r="ADJ596" s="131"/>
      <c r="ADK596" s="131"/>
      <c r="ADL596" s="131"/>
      <c r="ADM596" s="131"/>
      <c r="ADN596" s="131"/>
      <c r="ADO596" s="131"/>
      <c r="ADP596" s="131"/>
      <c r="ADQ596" s="131"/>
      <c r="ADR596" s="131"/>
      <c r="ADS596" s="131"/>
      <c r="ADT596" s="131"/>
      <c r="ADU596" s="131"/>
      <c r="ADV596" s="131"/>
      <c r="ADW596" s="131"/>
      <c r="ADX596" s="131"/>
      <c r="ADY596" s="131"/>
      <c r="ADZ596" s="131"/>
      <c r="AEA596" s="131"/>
      <c r="AEB596" s="131"/>
      <c r="AEC596" s="131"/>
      <c r="AED596" s="131"/>
      <c r="AEE596" s="131"/>
      <c r="AEF596" s="131"/>
      <c r="AEG596" s="131"/>
      <c r="AEH596" s="131"/>
      <c r="AEI596" s="131"/>
      <c r="AEJ596" s="131"/>
      <c r="AEK596" s="131"/>
      <c r="AEL596" s="131"/>
      <c r="AEM596" s="131"/>
      <c r="AEN596" s="131"/>
      <c r="AEO596" s="131"/>
      <c r="AEP596" s="131"/>
      <c r="AEQ596" s="131"/>
      <c r="AER596" s="131"/>
      <c r="AES596" s="131"/>
      <c r="AET596" s="131"/>
      <c r="AEU596" s="131"/>
      <c r="AEV596" s="131"/>
      <c r="AEW596" s="131"/>
      <c r="AEX596" s="131"/>
      <c r="AEY596" s="131"/>
      <c r="AEZ596" s="131"/>
      <c r="AFA596" s="131"/>
      <c r="AFB596" s="131"/>
      <c r="AFC596" s="131"/>
      <c r="AFD596" s="131"/>
      <c r="AFE596" s="131"/>
      <c r="AFF596" s="131"/>
      <c r="AFG596" s="131"/>
      <c r="AFH596" s="131"/>
      <c r="AFI596" s="131"/>
      <c r="AFJ596" s="131"/>
      <c r="AFK596" s="131"/>
      <c r="AFL596" s="131"/>
      <c r="AFM596" s="131"/>
      <c r="AFN596" s="131"/>
      <c r="AFO596" s="131"/>
      <c r="AFP596" s="131"/>
      <c r="AFQ596" s="131"/>
      <c r="AFR596" s="131"/>
      <c r="AFS596" s="131"/>
      <c r="AFT596" s="131"/>
      <c r="AFU596" s="131"/>
      <c r="AFV596" s="131"/>
      <c r="AFW596" s="131"/>
      <c r="AFX596" s="131"/>
      <c r="AFY596" s="131"/>
      <c r="AFZ596" s="131"/>
      <c r="AGA596" s="131"/>
      <c r="AGB596" s="131"/>
      <c r="AGC596" s="131"/>
      <c r="AGD596" s="131"/>
      <c r="AGE596" s="131"/>
      <c r="AGF596" s="131"/>
      <c r="AGG596" s="131"/>
      <c r="AGH596" s="131"/>
      <c r="AGI596" s="131"/>
      <c r="AGJ596" s="131"/>
      <c r="AGK596" s="131"/>
      <c r="AGL596" s="131"/>
      <c r="AGM596" s="131"/>
      <c r="AGN596" s="131"/>
      <c r="AGO596" s="131"/>
      <c r="AGP596" s="131"/>
      <c r="AGQ596" s="131"/>
      <c r="AGR596" s="131"/>
      <c r="AGS596" s="131"/>
      <c r="AGT596" s="131"/>
      <c r="AGU596" s="131"/>
      <c r="AGV596" s="131"/>
      <c r="AGW596" s="131"/>
      <c r="AGX596" s="131"/>
      <c r="AGY596" s="131"/>
      <c r="AGZ596" s="131"/>
      <c r="AHA596" s="131"/>
      <c r="AHB596" s="131"/>
      <c r="AHC596" s="131"/>
      <c r="AHD596" s="131"/>
      <c r="AHE596" s="131"/>
      <c r="AHF596" s="131"/>
      <c r="AHG596" s="131"/>
      <c r="AHH596" s="131"/>
      <c r="AHI596" s="131"/>
      <c r="AHJ596" s="131"/>
      <c r="AHK596" s="131"/>
      <c r="AHL596" s="131"/>
      <c r="AHM596" s="131"/>
      <c r="AHN596" s="131"/>
      <c r="AHO596" s="131"/>
      <c r="AHP596" s="131"/>
      <c r="AHQ596" s="131"/>
      <c r="AHR596" s="131"/>
      <c r="AHS596" s="131"/>
      <c r="AHT596" s="131"/>
      <c r="AHU596" s="131"/>
      <c r="AHV596" s="131"/>
      <c r="AHW596" s="131"/>
      <c r="AHX596" s="131"/>
      <c r="AHY596" s="131"/>
      <c r="AHZ596" s="131"/>
      <c r="AIA596" s="131"/>
      <c r="AIB596" s="131"/>
      <c r="AIC596" s="131"/>
      <c r="AID596" s="131"/>
      <c r="AIE596" s="131"/>
      <c r="AIF596" s="131"/>
      <c r="AIG596" s="131"/>
      <c r="AIH596" s="131"/>
      <c r="AII596" s="131"/>
      <c r="AIJ596" s="131"/>
      <c r="AIK596" s="131"/>
      <c r="AIL596" s="131"/>
      <c r="AIM596" s="131"/>
      <c r="AIN596" s="131"/>
      <c r="AIO596" s="131"/>
      <c r="AIP596" s="131"/>
      <c r="AIQ596" s="131"/>
      <c r="AIR596" s="131"/>
      <c r="AIS596" s="131"/>
      <c r="AIT596" s="131"/>
      <c r="AIU596" s="131"/>
      <c r="AIV596" s="131"/>
      <c r="AIW596" s="131"/>
      <c r="AIX596" s="131"/>
      <c r="AIY596" s="131"/>
      <c r="AIZ596" s="131"/>
      <c r="AJA596" s="131"/>
      <c r="AJB596" s="131"/>
      <c r="AJC596" s="131"/>
      <c r="AJD596" s="131"/>
      <c r="AJE596" s="131"/>
      <c r="AJF596" s="131"/>
      <c r="AJG596" s="131"/>
      <c r="AJH596" s="131"/>
      <c r="AJI596" s="131"/>
      <c r="AJJ596" s="131"/>
      <c r="AJK596" s="131"/>
      <c r="AJL596" s="131"/>
      <c r="AJM596" s="131"/>
      <c r="AJN596" s="131"/>
      <c r="AJO596" s="131"/>
      <c r="AJP596" s="131"/>
      <c r="AJQ596" s="131"/>
      <c r="AJR596" s="131"/>
      <c r="AJS596" s="131"/>
      <c r="AJT596" s="131"/>
      <c r="AJU596" s="131"/>
      <c r="AJV596" s="131"/>
      <c r="AJW596" s="131"/>
      <c r="AJX596" s="131"/>
      <c r="AJY596" s="131"/>
      <c r="AJZ596" s="131"/>
      <c r="AKA596" s="131"/>
      <c r="AKB596" s="131"/>
      <c r="AKC596" s="131"/>
      <c r="AKD596" s="131"/>
      <c r="AKE596" s="131"/>
      <c r="AKF596" s="131"/>
      <c r="AKG596" s="131"/>
      <c r="AKH596" s="131"/>
      <c r="AKI596" s="131"/>
      <c r="AKJ596" s="131"/>
      <c r="AKK596" s="131"/>
      <c r="AKL596" s="131"/>
      <c r="AKM596" s="131"/>
      <c r="AKN596" s="131"/>
      <c r="AKO596" s="131"/>
      <c r="AKP596" s="131"/>
      <c r="AKQ596" s="131"/>
      <c r="AKR596" s="131"/>
      <c r="AKS596" s="131"/>
      <c r="AKT596" s="131"/>
      <c r="AKU596" s="131"/>
      <c r="AKV596" s="131"/>
      <c r="AKW596" s="131"/>
      <c r="AKX596" s="131"/>
      <c r="AKY596" s="131"/>
      <c r="AKZ596" s="131"/>
      <c r="ALA596" s="131"/>
      <c r="ALB596" s="131"/>
      <c r="ALC596" s="131"/>
      <c r="ALD596" s="131"/>
      <c r="ALE596" s="131"/>
      <c r="ALF596" s="131"/>
      <c r="ALG596" s="131"/>
      <c r="ALH596" s="131"/>
      <c r="ALI596" s="131"/>
      <c r="ALJ596" s="131"/>
      <c r="ALK596" s="131"/>
      <c r="ALL596" s="131"/>
      <c r="ALM596" s="131"/>
      <c r="ALN596" s="131"/>
      <c r="ALO596" s="131"/>
      <c r="ALP596" s="131"/>
      <c r="ALQ596" s="131"/>
      <c r="ALR596" s="131"/>
      <c r="ALS596" s="131"/>
      <c r="ALT596" s="131"/>
      <c r="ALU596" s="131"/>
      <c r="ALV596" s="131"/>
      <c r="ALW596" s="131"/>
      <c r="ALX596" s="131"/>
      <c r="ALY596" s="131"/>
      <c r="ALZ596" s="131"/>
      <c r="AMA596" s="131"/>
      <c r="AMB596" s="131"/>
      <c r="AMC596" s="131"/>
      <c r="AMD596" s="131"/>
      <c r="AME596" s="131"/>
      <c r="AMF596" s="131"/>
      <c r="AMG596" s="131"/>
      <c r="AMH596" s="131"/>
      <c r="AMI596" s="131"/>
      <c r="AMJ596" s="131"/>
      <c r="AMK596" s="131"/>
      <c r="AML596" s="131"/>
      <c r="AMM596" s="131"/>
      <c r="AMN596" s="131"/>
      <c r="AMO596" s="131"/>
      <c r="AMP596" s="131"/>
      <c r="AMQ596" s="131"/>
      <c r="AMR596" s="131"/>
      <c r="AMS596" s="131"/>
      <c r="AMT596" s="131"/>
      <c r="AMU596" s="131"/>
      <c r="AMV596" s="131"/>
      <c r="AMW596" s="131"/>
      <c r="AMX596" s="131"/>
      <c r="AMY596" s="131"/>
      <c r="AMZ596" s="131"/>
      <c r="ANA596" s="131"/>
      <c r="ANB596" s="131"/>
      <c r="ANC596" s="131"/>
      <c r="AND596" s="131"/>
      <c r="ANE596" s="131"/>
      <c r="ANF596" s="131"/>
      <c r="ANG596" s="131"/>
      <c r="ANH596" s="131"/>
      <c r="ANI596" s="131"/>
      <c r="ANJ596" s="131"/>
      <c r="ANK596" s="131"/>
      <c r="ANL596" s="131"/>
      <c r="ANM596" s="131"/>
      <c r="ANN596" s="131"/>
      <c r="ANO596" s="131"/>
      <c r="ANP596" s="131"/>
      <c r="ANQ596" s="131"/>
      <c r="ANR596" s="131"/>
      <c r="ANS596" s="131"/>
      <c r="ANT596" s="131"/>
      <c r="ANU596" s="131"/>
      <c r="ANV596" s="131"/>
      <c r="ANW596" s="131"/>
      <c r="ANX596" s="131"/>
      <c r="ANY596" s="131"/>
      <c r="ANZ596" s="131"/>
      <c r="AOA596" s="131"/>
      <c r="AOB596" s="131"/>
      <c r="AOC596" s="131"/>
      <c r="AOD596" s="131"/>
      <c r="AOE596" s="131"/>
      <c r="AOF596" s="131"/>
      <c r="AOG596" s="131"/>
      <c r="AOH596" s="131"/>
      <c r="AOI596" s="131"/>
      <c r="AOJ596" s="131"/>
      <c r="AOK596" s="131"/>
      <c r="AOL596" s="131"/>
      <c r="AOM596" s="131"/>
      <c r="AON596" s="131"/>
      <c r="AOO596" s="131"/>
      <c r="AOP596" s="131"/>
      <c r="AOQ596" s="131"/>
      <c r="AOR596" s="131"/>
      <c r="AOS596" s="131"/>
      <c r="AOT596" s="131"/>
      <c r="AOU596" s="131"/>
      <c r="AOV596" s="131"/>
      <c r="AOW596" s="131"/>
      <c r="AOX596" s="131"/>
      <c r="AOY596" s="131"/>
      <c r="AOZ596" s="131"/>
      <c r="APA596" s="131"/>
      <c r="APB596" s="131"/>
      <c r="APC596" s="131"/>
      <c r="APD596" s="131"/>
      <c r="APE596" s="131"/>
      <c r="APF596" s="131"/>
      <c r="APG596" s="131"/>
      <c r="APH596" s="131"/>
      <c r="API596" s="131"/>
      <c r="APJ596" s="131"/>
      <c r="APK596" s="131"/>
      <c r="APL596" s="131"/>
      <c r="APM596" s="131"/>
      <c r="APN596" s="131"/>
      <c r="APO596" s="131"/>
      <c r="APP596" s="131"/>
      <c r="APQ596" s="131"/>
      <c r="APR596" s="131"/>
      <c r="APS596" s="131"/>
      <c r="APT596" s="131"/>
      <c r="APU596" s="131"/>
      <c r="APV596" s="131"/>
      <c r="APW596" s="131"/>
      <c r="APX596" s="131"/>
      <c r="APY596" s="131"/>
      <c r="APZ596" s="131"/>
      <c r="AQA596" s="131"/>
      <c r="AQB596" s="131"/>
      <c r="AQC596" s="131"/>
      <c r="AQD596" s="131"/>
      <c r="AQE596" s="131"/>
      <c r="AQF596" s="131"/>
      <c r="AQG596" s="131"/>
      <c r="AQH596" s="131"/>
      <c r="AQI596" s="131"/>
      <c r="AQJ596" s="131"/>
      <c r="AQK596" s="131"/>
      <c r="AQL596" s="131"/>
      <c r="AQM596" s="131"/>
      <c r="AQN596" s="131"/>
      <c r="AQO596" s="131"/>
      <c r="AQP596" s="131"/>
      <c r="AQQ596" s="131"/>
      <c r="AQR596" s="131"/>
      <c r="AQS596" s="131"/>
      <c r="AQT596" s="131"/>
      <c r="AQU596" s="131"/>
      <c r="AQV596" s="131"/>
      <c r="AQW596" s="131"/>
      <c r="AQX596" s="131"/>
      <c r="AQY596" s="131"/>
      <c r="AQZ596" s="131"/>
      <c r="ARA596" s="131"/>
      <c r="ARB596" s="131"/>
      <c r="ARC596" s="131"/>
      <c r="ARD596" s="131"/>
      <c r="ARE596" s="131"/>
      <c r="ARF596" s="131"/>
      <c r="ARG596" s="131"/>
      <c r="ARH596" s="131"/>
      <c r="ARI596" s="131"/>
      <c r="ARJ596" s="131"/>
      <c r="ARK596" s="131"/>
      <c r="ARL596" s="131"/>
      <c r="ARM596" s="131"/>
      <c r="ARN596" s="131"/>
      <c r="ARO596" s="131"/>
      <c r="ARP596" s="131"/>
      <c r="ARQ596" s="131"/>
      <c r="ARR596" s="131"/>
      <c r="ARS596" s="131"/>
      <c r="ART596" s="131"/>
      <c r="ARU596" s="131"/>
      <c r="ARV596" s="131"/>
      <c r="ARW596" s="131"/>
      <c r="ARX596" s="131"/>
      <c r="ARY596" s="131"/>
      <c r="ARZ596" s="131"/>
      <c r="ASA596" s="131"/>
      <c r="ASB596" s="131"/>
      <c r="ASC596" s="131"/>
      <c r="ASD596" s="131"/>
      <c r="ASE596" s="131"/>
      <c r="ASF596" s="131"/>
      <c r="ASG596" s="131"/>
      <c r="ASH596" s="131"/>
      <c r="ASI596" s="131"/>
      <c r="ASJ596" s="131"/>
      <c r="ASK596" s="131"/>
      <c r="ASL596" s="131"/>
      <c r="ASM596" s="131"/>
      <c r="ASN596" s="131"/>
      <c r="ASO596" s="131"/>
      <c r="ASP596" s="131"/>
      <c r="ASQ596" s="131"/>
      <c r="ASR596" s="131"/>
      <c r="ASS596" s="131"/>
      <c r="AST596" s="131"/>
      <c r="ASU596" s="131"/>
      <c r="ASV596" s="131"/>
      <c r="ASW596" s="131"/>
      <c r="ASX596" s="131"/>
      <c r="ASY596" s="131"/>
      <c r="ASZ596" s="131"/>
      <c r="ATA596" s="131"/>
      <c r="ATB596" s="131"/>
      <c r="ATC596" s="131"/>
      <c r="ATD596" s="131"/>
      <c r="ATE596" s="131"/>
      <c r="ATF596" s="131"/>
      <c r="ATG596" s="131"/>
      <c r="ATH596" s="131"/>
      <c r="ATI596" s="131"/>
      <c r="ATJ596" s="131"/>
      <c r="ATK596" s="131"/>
      <c r="ATL596" s="131"/>
      <c r="ATM596" s="131"/>
      <c r="ATN596" s="131"/>
      <c r="ATO596" s="131"/>
      <c r="ATP596" s="131"/>
      <c r="ATQ596" s="131"/>
      <c r="ATR596" s="131"/>
      <c r="ATS596" s="131"/>
      <c r="ATT596" s="131"/>
      <c r="ATU596" s="131"/>
      <c r="ATV596" s="131"/>
      <c r="ATW596" s="131"/>
      <c r="ATX596" s="131"/>
      <c r="ATY596" s="131"/>
      <c r="ATZ596" s="131"/>
      <c r="AUA596" s="131"/>
      <c r="AUB596" s="131"/>
      <c r="AUC596" s="131"/>
      <c r="AUD596" s="131"/>
      <c r="AUE596" s="131"/>
      <c r="AUF596" s="131"/>
      <c r="AUG596" s="131"/>
      <c r="AUH596" s="131"/>
      <c r="AUI596" s="131"/>
      <c r="AUJ596" s="131"/>
      <c r="AUK596" s="131"/>
      <c r="AUL596" s="131"/>
      <c r="AUM596" s="131"/>
      <c r="AUN596" s="131"/>
      <c r="AUO596" s="131"/>
      <c r="AUP596" s="131"/>
      <c r="AUQ596" s="131"/>
      <c r="AUR596" s="131"/>
      <c r="AUS596" s="131"/>
      <c r="AUT596" s="131"/>
      <c r="AUU596" s="131"/>
      <c r="AUV596" s="131"/>
      <c r="AUW596" s="131"/>
      <c r="AUX596" s="131"/>
      <c r="AUY596" s="131"/>
      <c r="AUZ596" s="131"/>
      <c r="AVA596" s="131"/>
      <c r="AVB596" s="131"/>
      <c r="AVC596" s="131"/>
      <c r="AVD596" s="131"/>
      <c r="AVE596" s="131"/>
      <c r="AVF596" s="131"/>
      <c r="AVG596" s="131"/>
      <c r="AVH596" s="131"/>
      <c r="AVI596" s="131"/>
      <c r="AVJ596" s="131"/>
      <c r="AVK596" s="131"/>
      <c r="AVL596" s="131"/>
      <c r="AVM596" s="131"/>
      <c r="AVN596" s="131"/>
      <c r="AVO596" s="131"/>
      <c r="AVP596" s="131"/>
      <c r="AVQ596" s="131"/>
      <c r="AVR596" s="131"/>
      <c r="AVS596" s="131"/>
      <c r="AVT596" s="131"/>
      <c r="AVU596" s="131"/>
      <c r="AVV596" s="131"/>
      <c r="AVW596" s="131"/>
      <c r="AVX596" s="131"/>
      <c r="AVY596" s="131"/>
      <c r="AVZ596" s="131"/>
      <c r="AWA596" s="131"/>
      <c r="AWB596" s="131"/>
      <c r="AWC596" s="131"/>
      <c r="AWD596" s="131"/>
      <c r="AWE596" s="131"/>
      <c r="AWF596" s="131"/>
      <c r="AWG596" s="131"/>
      <c r="AWH596" s="131"/>
      <c r="AWI596" s="131"/>
      <c r="AWJ596" s="131"/>
      <c r="AWK596" s="131"/>
      <c r="AWL596" s="131"/>
      <c r="AWM596" s="131"/>
      <c r="AWN596" s="131"/>
      <c r="AWO596" s="131"/>
      <c r="AWP596" s="131"/>
      <c r="AWQ596" s="131"/>
      <c r="AWR596" s="131"/>
      <c r="AWS596" s="131"/>
      <c r="AWT596" s="131"/>
      <c r="AWU596" s="131"/>
      <c r="AWV596" s="131"/>
      <c r="AWW596" s="131"/>
      <c r="AWX596" s="131"/>
      <c r="AWY596" s="131"/>
      <c r="AWZ596" s="131"/>
      <c r="AXA596" s="131"/>
      <c r="AXB596" s="131"/>
      <c r="AXC596" s="131"/>
      <c r="AXD596" s="131"/>
      <c r="AXE596" s="131"/>
      <c r="AXF596" s="131"/>
      <c r="AXG596" s="131"/>
      <c r="AXH596" s="131"/>
      <c r="AXI596" s="131"/>
      <c r="AXJ596" s="131"/>
      <c r="AXK596" s="131"/>
      <c r="AXL596" s="131"/>
      <c r="AXM596" s="131"/>
      <c r="AXN596" s="131"/>
      <c r="AXO596" s="131"/>
      <c r="AXP596" s="131"/>
      <c r="AXQ596" s="131"/>
      <c r="AXR596" s="131"/>
      <c r="AXS596" s="131"/>
      <c r="AXT596" s="131"/>
      <c r="AXU596" s="131"/>
      <c r="AXV596" s="131"/>
      <c r="AXW596" s="131"/>
      <c r="AXX596" s="131"/>
    </row>
    <row r="597" spans="1:1324" s="106" customFormat="1" ht="15.75" hidden="1" customHeight="1" x14ac:dyDescent="0.2">
      <c r="A597" s="13" t="s">
        <v>2078</v>
      </c>
      <c r="B597" s="62" t="s">
        <v>1730</v>
      </c>
      <c r="C597" s="63" t="s">
        <v>1587</v>
      </c>
      <c r="D597" s="64" t="s">
        <v>1217</v>
      </c>
      <c r="E597" s="51">
        <v>41939</v>
      </c>
      <c r="F597" s="66" t="s">
        <v>1167</v>
      </c>
      <c r="G597" s="30" t="s">
        <v>1186</v>
      </c>
      <c r="H597" s="30">
        <v>42005</v>
      </c>
      <c r="I597" s="30" t="s">
        <v>1065</v>
      </c>
      <c r="J597" s="173"/>
      <c r="K597" s="84" t="s">
        <v>6</v>
      </c>
      <c r="L597" s="87">
        <v>1</v>
      </c>
      <c r="M597" s="87">
        <v>1</v>
      </c>
      <c r="N597" s="84" t="s">
        <v>326</v>
      </c>
      <c r="O597" s="87">
        <v>1</v>
      </c>
      <c r="P597" s="84" t="s">
        <v>326</v>
      </c>
      <c r="Q597" s="87">
        <v>1</v>
      </c>
      <c r="R597" s="84" t="s">
        <v>326</v>
      </c>
      <c r="S597" s="87">
        <v>1</v>
      </c>
      <c r="T597" s="84" t="s">
        <v>49</v>
      </c>
      <c r="U597" s="87">
        <v>1</v>
      </c>
      <c r="V597" s="87">
        <v>1</v>
      </c>
      <c r="W597" s="87">
        <v>0</v>
      </c>
      <c r="X597" s="87">
        <v>0</v>
      </c>
      <c r="Y597" s="87">
        <v>0</v>
      </c>
      <c r="Z597" s="87">
        <v>0</v>
      </c>
      <c r="AA597" s="87">
        <v>0</v>
      </c>
      <c r="AB597" s="87">
        <v>0</v>
      </c>
      <c r="AC597" s="87">
        <v>0</v>
      </c>
      <c r="AD597" s="87">
        <v>0</v>
      </c>
      <c r="AE597" s="87">
        <v>0</v>
      </c>
      <c r="AF597" s="104"/>
      <c r="AG597" s="105"/>
      <c r="AH597" s="131"/>
      <c r="AI597" s="131"/>
      <c r="AJ597" s="131"/>
      <c r="AK597" s="131"/>
      <c r="AL597" s="131"/>
      <c r="AM597" s="131"/>
      <c r="AN597" s="131"/>
      <c r="AO597" s="131"/>
      <c r="AP597" s="131"/>
      <c r="AQ597" s="131"/>
      <c r="AR597" s="131"/>
      <c r="AS597" s="131"/>
      <c r="AT597" s="131"/>
      <c r="AU597" s="131"/>
      <c r="AV597" s="131"/>
      <c r="AW597" s="131"/>
      <c r="AX597" s="131"/>
      <c r="AY597" s="131"/>
      <c r="AZ597" s="131"/>
      <c r="BA597" s="131"/>
      <c r="BB597" s="131"/>
      <c r="BC597" s="131"/>
      <c r="BD597" s="131"/>
      <c r="BE597" s="131"/>
      <c r="BF597" s="131"/>
      <c r="BG597" s="131"/>
      <c r="BH597" s="131"/>
      <c r="BI597" s="131"/>
      <c r="BJ597" s="131"/>
      <c r="BK597" s="131"/>
      <c r="BL597" s="131"/>
      <c r="BM597" s="131"/>
      <c r="BN597" s="131"/>
      <c r="BO597" s="131"/>
      <c r="BP597" s="131"/>
      <c r="BQ597" s="131"/>
      <c r="BR597" s="131"/>
      <c r="BS597" s="131"/>
      <c r="BT597" s="131"/>
      <c r="BU597" s="131"/>
      <c r="BV597" s="131"/>
      <c r="BW597" s="131"/>
      <c r="BX597" s="131"/>
      <c r="BY597" s="131"/>
      <c r="BZ597" s="131"/>
      <c r="CA597" s="131"/>
      <c r="CB597" s="131"/>
      <c r="CC597" s="131"/>
      <c r="CD597" s="131"/>
      <c r="CE597" s="131"/>
      <c r="CF597" s="131"/>
      <c r="CG597" s="131"/>
      <c r="CH597" s="131"/>
      <c r="CI597" s="131"/>
      <c r="CJ597" s="131"/>
      <c r="CK597" s="131"/>
      <c r="CL597" s="131"/>
      <c r="CM597" s="131"/>
      <c r="CN597" s="131"/>
      <c r="CO597" s="131"/>
      <c r="CP597" s="131"/>
      <c r="CQ597" s="131"/>
      <c r="CR597" s="131"/>
      <c r="CS597" s="131"/>
      <c r="CT597" s="131"/>
      <c r="CU597" s="131"/>
      <c r="CV597" s="131"/>
      <c r="CW597" s="131"/>
      <c r="CX597" s="131"/>
      <c r="CY597" s="131"/>
      <c r="CZ597" s="131"/>
      <c r="DA597" s="131"/>
      <c r="DB597" s="131"/>
      <c r="DC597" s="131"/>
      <c r="DD597" s="131"/>
      <c r="DE597" s="131"/>
      <c r="DF597" s="131"/>
      <c r="DG597" s="131"/>
      <c r="DH597" s="131"/>
      <c r="DI597" s="131"/>
      <c r="DJ597" s="131"/>
      <c r="DK597" s="131"/>
      <c r="DL597" s="131"/>
      <c r="DM597" s="131"/>
      <c r="DN597" s="131"/>
      <c r="DO597" s="131"/>
      <c r="DP597" s="131"/>
      <c r="DQ597" s="131"/>
      <c r="DR597" s="131"/>
      <c r="DS597" s="131"/>
      <c r="DT597" s="131"/>
      <c r="DU597" s="131"/>
      <c r="DV597" s="131"/>
      <c r="DW597" s="131"/>
      <c r="DX597" s="131"/>
      <c r="DY597" s="131"/>
      <c r="DZ597" s="131"/>
      <c r="EA597" s="131"/>
      <c r="EB597" s="131"/>
      <c r="EC597" s="131"/>
      <c r="ED597" s="131"/>
      <c r="EE597" s="131"/>
      <c r="EF597" s="131"/>
      <c r="EG597" s="131"/>
      <c r="EH597" s="131"/>
      <c r="EI597" s="131"/>
      <c r="EJ597" s="131"/>
      <c r="EK597" s="131"/>
      <c r="EL597" s="131"/>
      <c r="EM597" s="131"/>
      <c r="EN597" s="131"/>
      <c r="EO597" s="131"/>
      <c r="EP597" s="131"/>
      <c r="EQ597" s="131"/>
      <c r="ER597" s="131"/>
      <c r="ES597" s="131"/>
      <c r="ET597" s="131"/>
      <c r="EU597" s="131"/>
      <c r="EV597" s="131"/>
      <c r="EW597" s="131"/>
      <c r="EX597" s="131"/>
      <c r="EY597" s="131"/>
      <c r="EZ597" s="131"/>
      <c r="FA597" s="131"/>
      <c r="FB597" s="131"/>
      <c r="FC597" s="131"/>
      <c r="FD597" s="131"/>
      <c r="FE597" s="131"/>
      <c r="FF597" s="131"/>
      <c r="FG597" s="131"/>
      <c r="FH597" s="131"/>
      <c r="FI597" s="131"/>
      <c r="FJ597" s="131"/>
      <c r="FK597" s="131"/>
      <c r="FL597" s="131"/>
      <c r="FM597" s="131"/>
      <c r="FN597" s="131"/>
      <c r="FO597" s="131"/>
      <c r="FP597" s="131"/>
      <c r="FQ597" s="131"/>
      <c r="FR597" s="131"/>
      <c r="FS597" s="131"/>
      <c r="FT597" s="131"/>
      <c r="FU597" s="131"/>
      <c r="FV597" s="131"/>
      <c r="FW597" s="131"/>
      <c r="FX597" s="131"/>
      <c r="FY597" s="131"/>
      <c r="FZ597" s="131"/>
      <c r="GA597" s="131"/>
      <c r="GB597" s="131"/>
      <c r="GC597" s="131"/>
      <c r="GD597" s="131"/>
      <c r="GE597" s="131"/>
      <c r="GF597" s="131"/>
      <c r="GG597" s="131"/>
      <c r="GH597" s="131"/>
      <c r="GI597" s="131"/>
      <c r="GJ597" s="131"/>
      <c r="GK597" s="131"/>
      <c r="GL597" s="131"/>
      <c r="GM597" s="131"/>
      <c r="GN597" s="131"/>
      <c r="GO597" s="131"/>
      <c r="GP597" s="131"/>
      <c r="GQ597" s="131"/>
      <c r="GR597" s="131"/>
      <c r="GS597" s="131"/>
      <c r="GT597" s="131"/>
      <c r="GU597" s="131"/>
      <c r="GV597" s="131"/>
      <c r="GW597" s="131"/>
      <c r="GX597" s="131"/>
      <c r="GY597" s="131"/>
      <c r="GZ597" s="131"/>
      <c r="HA597" s="131"/>
      <c r="HB597" s="131"/>
      <c r="HC597" s="131"/>
      <c r="HD597" s="131"/>
      <c r="HE597" s="131"/>
      <c r="HF597" s="131"/>
      <c r="HG597" s="131"/>
      <c r="HH597" s="131"/>
      <c r="HI597" s="131"/>
      <c r="HJ597" s="131"/>
      <c r="HK597" s="131"/>
      <c r="HL597" s="131"/>
      <c r="HM597" s="131"/>
      <c r="HN597" s="131"/>
      <c r="HO597" s="131"/>
      <c r="HP597" s="131"/>
      <c r="HQ597" s="131"/>
      <c r="HR597" s="131"/>
      <c r="HS597" s="131"/>
      <c r="HT597" s="131"/>
      <c r="HU597" s="131"/>
      <c r="HV597" s="131"/>
      <c r="HW597" s="131"/>
      <c r="HX597" s="131"/>
      <c r="HY597" s="131"/>
      <c r="HZ597" s="131"/>
      <c r="IA597" s="131"/>
      <c r="IB597" s="131"/>
      <c r="IC597" s="131"/>
      <c r="ID597" s="131"/>
      <c r="IE597" s="131"/>
      <c r="IF597" s="131"/>
      <c r="IG597" s="131"/>
      <c r="IH597" s="131"/>
      <c r="II597" s="131"/>
      <c r="IJ597" s="131"/>
      <c r="IK597" s="131"/>
      <c r="IL597" s="131"/>
      <c r="IM597" s="131"/>
      <c r="IN597" s="131"/>
      <c r="IO597" s="131"/>
      <c r="IP597" s="131"/>
      <c r="IQ597" s="131"/>
      <c r="IR597" s="131"/>
      <c r="IS597" s="131"/>
      <c r="IT597" s="131"/>
      <c r="IU597" s="131"/>
      <c r="IV597" s="131"/>
      <c r="IW597" s="131"/>
      <c r="IX597" s="131"/>
      <c r="IY597" s="131"/>
      <c r="IZ597" s="131"/>
      <c r="JA597" s="131"/>
      <c r="JB597" s="131"/>
      <c r="JC597" s="131"/>
      <c r="JD597" s="131"/>
      <c r="JE597" s="131"/>
      <c r="JF597" s="131"/>
      <c r="JG597" s="131"/>
      <c r="JH597" s="131"/>
      <c r="JI597" s="131"/>
      <c r="JJ597" s="131"/>
      <c r="JK597" s="131"/>
      <c r="JL597" s="131"/>
      <c r="JM597" s="131"/>
      <c r="JN597" s="131"/>
      <c r="JO597" s="131"/>
      <c r="JP597" s="131"/>
      <c r="JQ597" s="131"/>
      <c r="JR597" s="131"/>
      <c r="JS597" s="131"/>
      <c r="JT597" s="131"/>
      <c r="JU597" s="131"/>
      <c r="JV597" s="131"/>
      <c r="JW597" s="131"/>
      <c r="JX597" s="131"/>
      <c r="JY597" s="131"/>
      <c r="JZ597" s="131"/>
      <c r="KA597" s="131"/>
      <c r="KB597" s="131"/>
      <c r="KC597" s="131"/>
      <c r="KD597" s="131"/>
      <c r="KE597" s="131"/>
      <c r="KF597" s="131"/>
      <c r="KG597" s="131"/>
      <c r="KH597" s="131"/>
      <c r="KI597" s="131"/>
      <c r="KJ597" s="131"/>
      <c r="KK597" s="131"/>
      <c r="KL597" s="131"/>
      <c r="KM597" s="131"/>
      <c r="KN597" s="131"/>
      <c r="KO597" s="131"/>
      <c r="KP597" s="131"/>
      <c r="KQ597" s="131"/>
      <c r="KR597" s="131"/>
      <c r="KS597" s="131"/>
      <c r="KT597" s="131"/>
      <c r="KU597" s="131"/>
      <c r="KV597" s="131"/>
      <c r="KW597" s="131"/>
      <c r="KX597" s="131"/>
      <c r="KY597" s="131"/>
      <c r="KZ597" s="131"/>
      <c r="LA597" s="131"/>
      <c r="LB597" s="131"/>
      <c r="LC597" s="131"/>
      <c r="LD597" s="131"/>
      <c r="LE597" s="131"/>
      <c r="LF597" s="131"/>
      <c r="LG597" s="131"/>
      <c r="LH597" s="131"/>
      <c r="LI597" s="131"/>
      <c r="LJ597" s="131"/>
      <c r="LK597" s="131"/>
      <c r="LL597" s="131"/>
      <c r="LM597" s="131"/>
      <c r="LN597" s="131"/>
      <c r="LO597" s="131"/>
      <c r="LP597" s="131"/>
      <c r="LQ597" s="131"/>
      <c r="LR597" s="131"/>
      <c r="LS597" s="131"/>
      <c r="LT597" s="131"/>
      <c r="LU597" s="131"/>
      <c r="LV597" s="131"/>
      <c r="LW597" s="131"/>
      <c r="LX597" s="131"/>
      <c r="LY597" s="131"/>
      <c r="LZ597" s="131"/>
      <c r="MA597" s="131"/>
      <c r="MB597" s="131"/>
      <c r="MC597" s="131"/>
      <c r="MD597" s="131"/>
      <c r="ME597" s="131"/>
      <c r="MF597" s="131"/>
      <c r="MG597" s="131"/>
      <c r="MH597" s="131"/>
      <c r="MI597" s="131"/>
      <c r="MJ597" s="131"/>
      <c r="MK597" s="131"/>
      <c r="ML597" s="131"/>
      <c r="MM597" s="131"/>
      <c r="MN597" s="131"/>
      <c r="MO597" s="131"/>
      <c r="MP597" s="131"/>
      <c r="MQ597" s="131"/>
      <c r="MR597" s="131"/>
      <c r="MS597" s="131"/>
      <c r="MT597" s="131"/>
      <c r="MU597" s="131"/>
      <c r="MV597" s="131"/>
      <c r="MW597" s="131"/>
      <c r="MX597" s="131"/>
      <c r="MY597" s="131"/>
      <c r="MZ597" s="131"/>
      <c r="NA597" s="131"/>
      <c r="NB597" s="131"/>
      <c r="NC597" s="131"/>
      <c r="ND597" s="131"/>
      <c r="NE597" s="131"/>
      <c r="NF597" s="131"/>
      <c r="NG597" s="131"/>
      <c r="NH597" s="131"/>
      <c r="NI597" s="131"/>
      <c r="NJ597" s="131"/>
      <c r="NK597" s="131"/>
      <c r="NL597" s="131"/>
      <c r="NM597" s="131"/>
      <c r="NN597" s="131"/>
      <c r="NO597" s="131"/>
      <c r="NP597" s="131"/>
      <c r="NQ597" s="131"/>
      <c r="NR597" s="131"/>
      <c r="NS597" s="131"/>
      <c r="NT597" s="131"/>
      <c r="NU597" s="131"/>
      <c r="NV597" s="131"/>
      <c r="NW597" s="131"/>
      <c r="NX597" s="131"/>
      <c r="NY597" s="131"/>
      <c r="NZ597" s="131"/>
      <c r="OA597" s="131"/>
      <c r="OB597" s="131"/>
      <c r="OC597" s="131"/>
      <c r="OD597" s="131"/>
      <c r="OE597" s="131"/>
      <c r="OF597" s="131"/>
      <c r="OG597" s="131"/>
      <c r="OH597" s="131"/>
      <c r="OI597" s="131"/>
      <c r="OJ597" s="131"/>
      <c r="OK597" s="131"/>
      <c r="OL597" s="131"/>
      <c r="OM597" s="131"/>
      <c r="ON597" s="131"/>
      <c r="OO597" s="131"/>
      <c r="OP597" s="131"/>
      <c r="OQ597" s="131"/>
      <c r="OR597" s="131"/>
      <c r="OS597" s="131"/>
      <c r="OT597" s="131"/>
      <c r="OU597" s="131"/>
      <c r="OV597" s="131"/>
      <c r="OW597" s="131"/>
      <c r="OX597" s="131"/>
      <c r="OY597" s="131"/>
      <c r="OZ597" s="131"/>
      <c r="PA597" s="131"/>
      <c r="PB597" s="131"/>
      <c r="PC597" s="131"/>
      <c r="PD597" s="131"/>
      <c r="PE597" s="131"/>
      <c r="PF597" s="131"/>
      <c r="PG597" s="131"/>
      <c r="PH597" s="131"/>
      <c r="PI597" s="131"/>
      <c r="PJ597" s="131"/>
      <c r="PK597" s="131"/>
      <c r="PL597" s="131"/>
      <c r="PM597" s="131"/>
      <c r="PN597" s="131"/>
      <c r="PO597" s="131"/>
      <c r="PP597" s="131"/>
      <c r="PQ597" s="131"/>
      <c r="PR597" s="131"/>
      <c r="PS597" s="131"/>
      <c r="PT597" s="131"/>
      <c r="PU597" s="131"/>
      <c r="PV597" s="131"/>
      <c r="PW597" s="131"/>
      <c r="PX597" s="131"/>
      <c r="PY597" s="131"/>
      <c r="PZ597" s="131"/>
      <c r="QA597" s="131"/>
      <c r="QB597" s="131"/>
      <c r="QC597" s="131"/>
      <c r="QD597" s="131"/>
      <c r="QE597" s="131"/>
      <c r="QF597" s="131"/>
      <c r="QG597" s="131"/>
      <c r="QH597" s="131"/>
      <c r="QI597" s="131"/>
      <c r="QJ597" s="131"/>
      <c r="QK597" s="131"/>
      <c r="QL597" s="131"/>
      <c r="QM597" s="131"/>
      <c r="QN597" s="131"/>
      <c r="QO597" s="131"/>
      <c r="QP597" s="131"/>
      <c r="QQ597" s="131"/>
      <c r="QR597" s="131"/>
      <c r="QS597" s="131"/>
      <c r="QT597" s="131"/>
      <c r="QU597" s="131"/>
      <c r="QV597" s="131"/>
      <c r="QW597" s="131"/>
      <c r="QX597" s="131"/>
      <c r="QY597" s="131"/>
      <c r="QZ597" s="131"/>
      <c r="RA597" s="131"/>
      <c r="RB597" s="131"/>
      <c r="RC597" s="131"/>
      <c r="RD597" s="131"/>
      <c r="RE597" s="131"/>
      <c r="RF597" s="131"/>
      <c r="RG597" s="131"/>
      <c r="RH597" s="131"/>
      <c r="RI597" s="131"/>
      <c r="RJ597" s="131"/>
      <c r="RK597" s="131"/>
      <c r="RL597" s="131"/>
      <c r="RM597" s="131"/>
      <c r="RN597" s="131"/>
      <c r="RO597" s="131"/>
      <c r="RP597" s="131"/>
      <c r="RQ597" s="131"/>
      <c r="RR597" s="131"/>
      <c r="RS597" s="131"/>
      <c r="RT597" s="131"/>
      <c r="RU597" s="131"/>
      <c r="RV597" s="131"/>
      <c r="RW597" s="131"/>
      <c r="RX597" s="131"/>
      <c r="RY597" s="131"/>
      <c r="RZ597" s="131"/>
      <c r="SA597" s="131"/>
      <c r="SB597" s="131"/>
      <c r="SC597" s="131"/>
      <c r="SD597" s="131"/>
      <c r="SE597" s="131"/>
      <c r="SF597" s="131"/>
      <c r="SG597" s="131"/>
      <c r="SH597" s="131"/>
      <c r="SI597" s="131"/>
      <c r="SJ597" s="131"/>
      <c r="SK597" s="131"/>
      <c r="SL597" s="131"/>
      <c r="SM597" s="131"/>
      <c r="SN597" s="131"/>
      <c r="SO597" s="131"/>
      <c r="SP597" s="131"/>
      <c r="SQ597" s="131"/>
      <c r="SR597" s="131"/>
      <c r="SS597" s="131"/>
      <c r="ST597" s="131"/>
      <c r="SU597" s="131"/>
      <c r="SV597" s="131"/>
      <c r="SW597" s="131"/>
      <c r="SX597" s="131"/>
      <c r="SY597" s="131"/>
      <c r="SZ597" s="131"/>
      <c r="TA597" s="131"/>
      <c r="TB597" s="131"/>
      <c r="TC597" s="131"/>
      <c r="TD597" s="131"/>
      <c r="TE597" s="131"/>
      <c r="TF597" s="131"/>
      <c r="TG597" s="131"/>
      <c r="TH597" s="131"/>
      <c r="TI597" s="131"/>
      <c r="TJ597" s="131"/>
      <c r="TK597" s="131"/>
      <c r="TL597" s="131"/>
      <c r="TM597" s="131"/>
      <c r="TN597" s="131"/>
      <c r="TO597" s="131"/>
      <c r="TP597" s="131"/>
      <c r="TQ597" s="131"/>
      <c r="TR597" s="131"/>
      <c r="TS597" s="131"/>
      <c r="TT597" s="131"/>
      <c r="TU597" s="131"/>
      <c r="TV597" s="131"/>
      <c r="TW597" s="131"/>
      <c r="TX597" s="131"/>
      <c r="TY597" s="131"/>
      <c r="TZ597" s="131"/>
      <c r="UA597" s="131"/>
      <c r="UB597" s="131"/>
      <c r="UC597" s="131"/>
      <c r="UD597" s="131"/>
      <c r="UE597" s="131"/>
      <c r="UF597" s="131"/>
      <c r="UG597" s="131"/>
      <c r="UH597" s="131"/>
      <c r="UI597" s="131"/>
      <c r="UJ597" s="131"/>
      <c r="UK597" s="131"/>
      <c r="UL597" s="131"/>
      <c r="UM597" s="131"/>
      <c r="UN597" s="131"/>
      <c r="UO597" s="131"/>
      <c r="UP597" s="131"/>
      <c r="UQ597" s="131"/>
      <c r="UR597" s="131"/>
      <c r="US597" s="131"/>
      <c r="UT597" s="131"/>
      <c r="UU597" s="131"/>
      <c r="UV597" s="131"/>
      <c r="UW597" s="131"/>
      <c r="UX597" s="131"/>
      <c r="UY597" s="131"/>
      <c r="UZ597" s="131"/>
      <c r="VA597" s="131"/>
      <c r="VB597" s="131"/>
      <c r="VC597" s="131"/>
      <c r="VD597" s="131"/>
      <c r="VE597" s="131"/>
      <c r="VF597" s="131"/>
      <c r="VG597" s="131"/>
      <c r="VH597" s="131"/>
      <c r="VI597" s="131"/>
      <c r="VJ597" s="131"/>
      <c r="VK597" s="131"/>
      <c r="VL597" s="131"/>
      <c r="VM597" s="131"/>
      <c r="VN597" s="131"/>
      <c r="VO597" s="131"/>
      <c r="VP597" s="131"/>
      <c r="VQ597" s="131"/>
      <c r="VR597" s="131"/>
      <c r="VS597" s="131"/>
      <c r="VT597" s="131"/>
      <c r="VU597" s="131"/>
      <c r="VV597" s="131"/>
      <c r="VW597" s="131"/>
      <c r="VX597" s="131"/>
      <c r="VY597" s="131"/>
      <c r="VZ597" s="131"/>
      <c r="WA597" s="131"/>
      <c r="WB597" s="131"/>
      <c r="WC597" s="131"/>
      <c r="WD597" s="131"/>
      <c r="WE597" s="131"/>
      <c r="WF597" s="131"/>
      <c r="WG597" s="131"/>
      <c r="WH597" s="131"/>
      <c r="WI597" s="131"/>
      <c r="WJ597" s="131"/>
      <c r="WK597" s="131"/>
      <c r="WL597" s="131"/>
      <c r="WM597" s="131"/>
      <c r="WN597" s="131"/>
      <c r="WO597" s="131"/>
      <c r="WP597" s="131"/>
      <c r="WQ597" s="131"/>
      <c r="WR597" s="131"/>
      <c r="WS597" s="131"/>
      <c r="WT597" s="131"/>
      <c r="WU597" s="131"/>
      <c r="WV597" s="131"/>
      <c r="WW597" s="131"/>
      <c r="WX597" s="131"/>
      <c r="WY597" s="131"/>
      <c r="WZ597" s="131"/>
      <c r="XA597" s="131"/>
      <c r="XB597" s="131"/>
      <c r="XC597" s="131"/>
      <c r="XD597" s="131"/>
      <c r="XE597" s="131"/>
      <c r="XF597" s="131"/>
      <c r="XG597" s="131"/>
      <c r="XH597" s="131"/>
      <c r="XI597" s="131"/>
      <c r="XJ597" s="131"/>
      <c r="XK597" s="131"/>
      <c r="XL597" s="131"/>
      <c r="XM597" s="131"/>
      <c r="XN597" s="131"/>
      <c r="XO597" s="131"/>
      <c r="XP597" s="131"/>
      <c r="XQ597" s="131"/>
      <c r="XR597" s="131"/>
      <c r="XS597" s="131"/>
      <c r="XT597" s="131"/>
      <c r="XU597" s="131"/>
      <c r="XV597" s="131"/>
      <c r="XW597" s="131"/>
      <c r="XX597" s="131"/>
      <c r="XY597" s="131"/>
      <c r="XZ597" s="131"/>
      <c r="YA597" s="131"/>
      <c r="YB597" s="131"/>
      <c r="YC597" s="131"/>
      <c r="YD597" s="131"/>
      <c r="YE597" s="131"/>
      <c r="YF597" s="131"/>
      <c r="YG597" s="131"/>
      <c r="YH597" s="131"/>
      <c r="YI597" s="131"/>
      <c r="YJ597" s="131"/>
      <c r="YK597" s="131"/>
      <c r="YL597" s="131"/>
      <c r="YM597" s="131"/>
      <c r="YN597" s="131"/>
      <c r="YO597" s="131"/>
      <c r="YP597" s="131"/>
      <c r="YQ597" s="131"/>
      <c r="YR597" s="131"/>
      <c r="YS597" s="131"/>
      <c r="YT597" s="131"/>
      <c r="YU597" s="131"/>
      <c r="YV597" s="131"/>
      <c r="YW597" s="131"/>
      <c r="YX597" s="131"/>
      <c r="YY597" s="131"/>
      <c r="YZ597" s="131"/>
      <c r="ZA597" s="131"/>
      <c r="ZB597" s="131"/>
      <c r="ZC597" s="131"/>
      <c r="ZD597" s="131"/>
      <c r="ZE597" s="131"/>
      <c r="ZF597" s="131"/>
      <c r="ZG597" s="131"/>
      <c r="ZH597" s="131"/>
      <c r="ZI597" s="131"/>
      <c r="ZJ597" s="131"/>
      <c r="ZK597" s="131"/>
      <c r="ZL597" s="131"/>
      <c r="ZM597" s="131"/>
      <c r="ZN597" s="131"/>
      <c r="ZO597" s="131"/>
      <c r="ZP597" s="131"/>
      <c r="ZQ597" s="131"/>
      <c r="ZR597" s="131"/>
      <c r="ZS597" s="131"/>
      <c r="ZT597" s="131"/>
      <c r="ZU597" s="131"/>
      <c r="ZV597" s="131"/>
      <c r="ZW597" s="131"/>
      <c r="ZX597" s="131"/>
      <c r="ZY597" s="131"/>
      <c r="ZZ597" s="131"/>
      <c r="AAA597" s="131"/>
      <c r="AAB597" s="131"/>
      <c r="AAC597" s="131"/>
      <c r="AAD597" s="131"/>
      <c r="AAE597" s="131"/>
      <c r="AAF597" s="131"/>
      <c r="AAG597" s="131"/>
      <c r="AAH597" s="131"/>
      <c r="AAI597" s="131"/>
      <c r="AAJ597" s="131"/>
      <c r="AAK597" s="131"/>
      <c r="AAL597" s="131"/>
      <c r="AAM597" s="131"/>
      <c r="AAN597" s="131"/>
      <c r="AAO597" s="131"/>
      <c r="AAP597" s="131"/>
      <c r="AAQ597" s="131"/>
      <c r="AAR597" s="131"/>
      <c r="AAS597" s="131"/>
      <c r="AAT597" s="131"/>
      <c r="AAU597" s="131"/>
      <c r="AAV597" s="131"/>
      <c r="AAW597" s="131"/>
      <c r="AAX597" s="131"/>
      <c r="AAY597" s="131"/>
      <c r="AAZ597" s="131"/>
      <c r="ABA597" s="131"/>
      <c r="ABB597" s="131"/>
      <c r="ABC597" s="131"/>
      <c r="ABD597" s="131"/>
      <c r="ABE597" s="131"/>
      <c r="ABF597" s="131"/>
      <c r="ABG597" s="131"/>
      <c r="ABH597" s="131"/>
      <c r="ABI597" s="131"/>
      <c r="ABJ597" s="131"/>
      <c r="ABK597" s="131"/>
      <c r="ABL597" s="131"/>
      <c r="ABM597" s="131"/>
      <c r="ABN597" s="131"/>
      <c r="ABO597" s="131"/>
      <c r="ABP597" s="131"/>
      <c r="ABQ597" s="131"/>
      <c r="ABR597" s="131"/>
      <c r="ABS597" s="131"/>
      <c r="ABT597" s="131"/>
      <c r="ABU597" s="131"/>
      <c r="ABV597" s="131"/>
      <c r="ABW597" s="131"/>
      <c r="ABX597" s="131"/>
      <c r="ABY597" s="131"/>
      <c r="ABZ597" s="131"/>
      <c r="ACA597" s="131"/>
      <c r="ACB597" s="131"/>
      <c r="ACC597" s="131"/>
      <c r="ACD597" s="131"/>
      <c r="ACE597" s="131"/>
      <c r="ACF597" s="131"/>
      <c r="ACG597" s="131"/>
      <c r="ACH597" s="131"/>
      <c r="ACI597" s="131"/>
      <c r="ACJ597" s="131"/>
      <c r="ACK597" s="131"/>
      <c r="ACL597" s="131"/>
      <c r="ACM597" s="131"/>
      <c r="ACN597" s="131"/>
      <c r="ACO597" s="131"/>
      <c r="ACP597" s="131"/>
      <c r="ACQ597" s="131"/>
      <c r="ACR597" s="131"/>
      <c r="ACS597" s="131"/>
      <c r="ACT597" s="131"/>
      <c r="ACU597" s="131"/>
      <c r="ACV597" s="131"/>
      <c r="ACW597" s="131"/>
      <c r="ACX597" s="131"/>
      <c r="ACY597" s="131"/>
      <c r="ACZ597" s="131"/>
      <c r="ADA597" s="131"/>
      <c r="ADB597" s="131"/>
      <c r="ADC597" s="131"/>
      <c r="ADD597" s="131"/>
      <c r="ADE597" s="131"/>
      <c r="ADF597" s="131"/>
      <c r="ADG597" s="131"/>
      <c r="ADH597" s="131"/>
      <c r="ADI597" s="131"/>
      <c r="ADJ597" s="131"/>
      <c r="ADK597" s="131"/>
      <c r="ADL597" s="131"/>
      <c r="ADM597" s="131"/>
      <c r="ADN597" s="131"/>
      <c r="ADO597" s="131"/>
      <c r="ADP597" s="131"/>
      <c r="ADQ597" s="131"/>
      <c r="ADR597" s="131"/>
      <c r="ADS597" s="131"/>
      <c r="ADT597" s="131"/>
      <c r="ADU597" s="131"/>
      <c r="ADV597" s="131"/>
      <c r="ADW597" s="131"/>
      <c r="ADX597" s="131"/>
      <c r="ADY597" s="131"/>
      <c r="ADZ597" s="131"/>
      <c r="AEA597" s="131"/>
      <c r="AEB597" s="131"/>
      <c r="AEC597" s="131"/>
      <c r="AED597" s="131"/>
      <c r="AEE597" s="131"/>
      <c r="AEF597" s="131"/>
      <c r="AEG597" s="131"/>
      <c r="AEH597" s="131"/>
      <c r="AEI597" s="131"/>
      <c r="AEJ597" s="131"/>
      <c r="AEK597" s="131"/>
      <c r="AEL597" s="131"/>
      <c r="AEM597" s="131"/>
      <c r="AEN597" s="131"/>
      <c r="AEO597" s="131"/>
      <c r="AEP597" s="131"/>
      <c r="AEQ597" s="131"/>
      <c r="AER597" s="131"/>
      <c r="AES597" s="131"/>
      <c r="AET597" s="131"/>
      <c r="AEU597" s="131"/>
      <c r="AEV597" s="131"/>
      <c r="AEW597" s="131"/>
      <c r="AEX597" s="131"/>
      <c r="AEY597" s="131"/>
      <c r="AEZ597" s="131"/>
      <c r="AFA597" s="131"/>
      <c r="AFB597" s="131"/>
      <c r="AFC597" s="131"/>
      <c r="AFD597" s="131"/>
      <c r="AFE597" s="131"/>
      <c r="AFF597" s="131"/>
      <c r="AFG597" s="131"/>
      <c r="AFH597" s="131"/>
      <c r="AFI597" s="131"/>
      <c r="AFJ597" s="131"/>
      <c r="AFK597" s="131"/>
      <c r="AFL597" s="131"/>
      <c r="AFM597" s="131"/>
      <c r="AFN597" s="131"/>
      <c r="AFO597" s="131"/>
      <c r="AFP597" s="131"/>
      <c r="AFQ597" s="131"/>
      <c r="AFR597" s="131"/>
      <c r="AFS597" s="131"/>
      <c r="AFT597" s="131"/>
      <c r="AFU597" s="131"/>
      <c r="AFV597" s="131"/>
      <c r="AFW597" s="131"/>
      <c r="AFX597" s="131"/>
      <c r="AFY597" s="131"/>
      <c r="AFZ597" s="131"/>
      <c r="AGA597" s="131"/>
      <c r="AGB597" s="131"/>
      <c r="AGC597" s="131"/>
      <c r="AGD597" s="131"/>
      <c r="AGE597" s="131"/>
      <c r="AGF597" s="131"/>
      <c r="AGG597" s="131"/>
      <c r="AGH597" s="131"/>
      <c r="AGI597" s="131"/>
      <c r="AGJ597" s="131"/>
      <c r="AGK597" s="131"/>
      <c r="AGL597" s="131"/>
      <c r="AGM597" s="131"/>
      <c r="AGN597" s="131"/>
      <c r="AGO597" s="131"/>
      <c r="AGP597" s="131"/>
      <c r="AGQ597" s="131"/>
      <c r="AGR597" s="131"/>
      <c r="AGS597" s="131"/>
      <c r="AGT597" s="131"/>
      <c r="AGU597" s="131"/>
      <c r="AGV597" s="131"/>
      <c r="AGW597" s="131"/>
      <c r="AGX597" s="131"/>
      <c r="AGY597" s="131"/>
      <c r="AGZ597" s="131"/>
      <c r="AHA597" s="131"/>
      <c r="AHB597" s="131"/>
      <c r="AHC597" s="131"/>
      <c r="AHD597" s="131"/>
      <c r="AHE597" s="131"/>
      <c r="AHF597" s="131"/>
      <c r="AHG597" s="131"/>
      <c r="AHH597" s="131"/>
      <c r="AHI597" s="131"/>
      <c r="AHJ597" s="131"/>
      <c r="AHK597" s="131"/>
      <c r="AHL597" s="131"/>
      <c r="AHM597" s="131"/>
      <c r="AHN597" s="131"/>
      <c r="AHO597" s="131"/>
      <c r="AHP597" s="131"/>
      <c r="AHQ597" s="131"/>
      <c r="AHR597" s="131"/>
      <c r="AHS597" s="131"/>
      <c r="AHT597" s="131"/>
      <c r="AHU597" s="131"/>
      <c r="AHV597" s="131"/>
      <c r="AHW597" s="131"/>
      <c r="AHX597" s="131"/>
      <c r="AHY597" s="131"/>
      <c r="AHZ597" s="131"/>
      <c r="AIA597" s="131"/>
      <c r="AIB597" s="131"/>
      <c r="AIC597" s="131"/>
      <c r="AID597" s="131"/>
      <c r="AIE597" s="131"/>
      <c r="AIF597" s="131"/>
      <c r="AIG597" s="131"/>
      <c r="AIH597" s="131"/>
      <c r="AII597" s="131"/>
      <c r="AIJ597" s="131"/>
      <c r="AIK597" s="131"/>
      <c r="AIL597" s="131"/>
      <c r="AIM597" s="131"/>
      <c r="AIN597" s="131"/>
      <c r="AIO597" s="131"/>
      <c r="AIP597" s="131"/>
      <c r="AIQ597" s="131"/>
      <c r="AIR597" s="131"/>
      <c r="AIS597" s="131"/>
      <c r="AIT597" s="131"/>
      <c r="AIU597" s="131"/>
      <c r="AIV597" s="131"/>
      <c r="AIW597" s="131"/>
      <c r="AIX597" s="131"/>
      <c r="AIY597" s="131"/>
      <c r="AIZ597" s="131"/>
      <c r="AJA597" s="131"/>
      <c r="AJB597" s="131"/>
      <c r="AJC597" s="131"/>
      <c r="AJD597" s="131"/>
      <c r="AJE597" s="131"/>
      <c r="AJF597" s="131"/>
      <c r="AJG597" s="131"/>
      <c r="AJH597" s="131"/>
      <c r="AJI597" s="131"/>
      <c r="AJJ597" s="131"/>
      <c r="AJK597" s="131"/>
      <c r="AJL597" s="131"/>
      <c r="AJM597" s="131"/>
      <c r="AJN597" s="131"/>
      <c r="AJO597" s="131"/>
      <c r="AJP597" s="131"/>
      <c r="AJQ597" s="131"/>
      <c r="AJR597" s="131"/>
      <c r="AJS597" s="131"/>
      <c r="AJT597" s="131"/>
      <c r="AJU597" s="131"/>
      <c r="AJV597" s="131"/>
      <c r="AJW597" s="131"/>
      <c r="AJX597" s="131"/>
      <c r="AJY597" s="131"/>
      <c r="AJZ597" s="131"/>
      <c r="AKA597" s="131"/>
      <c r="AKB597" s="131"/>
      <c r="AKC597" s="131"/>
      <c r="AKD597" s="131"/>
      <c r="AKE597" s="131"/>
      <c r="AKF597" s="131"/>
      <c r="AKG597" s="131"/>
      <c r="AKH597" s="131"/>
      <c r="AKI597" s="131"/>
      <c r="AKJ597" s="131"/>
      <c r="AKK597" s="131"/>
      <c r="AKL597" s="131"/>
      <c r="AKM597" s="131"/>
      <c r="AKN597" s="131"/>
      <c r="AKO597" s="131"/>
      <c r="AKP597" s="131"/>
      <c r="AKQ597" s="131"/>
      <c r="AKR597" s="131"/>
      <c r="AKS597" s="131"/>
      <c r="AKT597" s="131"/>
      <c r="AKU597" s="131"/>
      <c r="AKV597" s="131"/>
      <c r="AKW597" s="131"/>
      <c r="AKX597" s="131"/>
      <c r="AKY597" s="131"/>
      <c r="AKZ597" s="131"/>
      <c r="ALA597" s="131"/>
      <c r="ALB597" s="131"/>
      <c r="ALC597" s="131"/>
      <c r="ALD597" s="131"/>
      <c r="ALE597" s="131"/>
      <c r="ALF597" s="131"/>
      <c r="ALG597" s="131"/>
      <c r="ALH597" s="131"/>
      <c r="ALI597" s="131"/>
      <c r="ALJ597" s="131"/>
      <c r="ALK597" s="131"/>
      <c r="ALL597" s="131"/>
      <c r="ALM597" s="131"/>
      <c r="ALN597" s="131"/>
      <c r="ALO597" s="131"/>
      <c r="ALP597" s="131"/>
      <c r="ALQ597" s="131"/>
      <c r="ALR597" s="131"/>
      <c r="ALS597" s="131"/>
      <c r="ALT597" s="131"/>
      <c r="ALU597" s="131"/>
      <c r="ALV597" s="131"/>
      <c r="ALW597" s="131"/>
      <c r="ALX597" s="131"/>
      <c r="ALY597" s="131"/>
      <c r="ALZ597" s="131"/>
      <c r="AMA597" s="131"/>
      <c r="AMB597" s="131"/>
      <c r="AMC597" s="131"/>
      <c r="AMD597" s="131"/>
      <c r="AME597" s="131"/>
      <c r="AMF597" s="131"/>
      <c r="AMG597" s="131"/>
      <c r="AMH597" s="131"/>
      <c r="AMI597" s="131"/>
      <c r="AMJ597" s="131"/>
      <c r="AMK597" s="131"/>
      <c r="AML597" s="131"/>
      <c r="AMM597" s="131"/>
      <c r="AMN597" s="131"/>
      <c r="AMO597" s="131"/>
      <c r="AMP597" s="131"/>
      <c r="AMQ597" s="131"/>
      <c r="AMR597" s="131"/>
      <c r="AMS597" s="131"/>
      <c r="AMT597" s="131"/>
      <c r="AMU597" s="131"/>
      <c r="AMV597" s="131"/>
      <c r="AMW597" s="131"/>
      <c r="AMX597" s="131"/>
      <c r="AMY597" s="131"/>
      <c r="AMZ597" s="131"/>
      <c r="ANA597" s="131"/>
      <c r="ANB597" s="131"/>
      <c r="ANC597" s="131"/>
      <c r="AND597" s="131"/>
      <c r="ANE597" s="131"/>
      <c r="ANF597" s="131"/>
      <c r="ANG597" s="131"/>
      <c r="ANH597" s="131"/>
      <c r="ANI597" s="131"/>
      <c r="ANJ597" s="131"/>
      <c r="ANK597" s="131"/>
      <c r="ANL597" s="131"/>
      <c r="ANM597" s="131"/>
      <c r="ANN597" s="131"/>
      <c r="ANO597" s="131"/>
      <c r="ANP597" s="131"/>
      <c r="ANQ597" s="131"/>
      <c r="ANR597" s="131"/>
      <c r="ANS597" s="131"/>
      <c r="ANT597" s="131"/>
      <c r="ANU597" s="131"/>
      <c r="ANV597" s="131"/>
      <c r="ANW597" s="131"/>
      <c r="ANX597" s="131"/>
      <c r="ANY597" s="131"/>
      <c r="ANZ597" s="131"/>
      <c r="AOA597" s="131"/>
      <c r="AOB597" s="131"/>
      <c r="AOC597" s="131"/>
      <c r="AOD597" s="131"/>
      <c r="AOE597" s="131"/>
      <c r="AOF597" s="131"/>
      <c r="AOG597" s="131"/>
      <c r="AOH597" s="131"/>
      <c r="AOI597" s="131"/>
      <c r="AOJ597" s="131"/>
      <c r="AOK597" s="131"/>
      <c r="AOL597" s="131"/>
      <c r="AOM597" s="131"/>
      <c r="AON597" s="131"/>
      <c r="AOO597" s="131"/>
      <c r="AOP597" s="131"/>
      <c r="AOQ597" s="131"/>
      <c r="AOR597" s="131"/>
      <c r="AOS597" s="131"/>
      <c r="AOT597" s="131"/>
      <c r="AOU597" s="131"/>
      <c r="AOV597" s="131"/>
      <c r="AOW597" s="131"/>
      <c r="AOX597" s="131"/>
      <c r="AOY597" s="131"/>
      <c r="AOZ597" s="131"/>
      <c r="APA597" s="131"/>
      <c r="APB597" s="131"/>
      <c r="APC597" s="131"/>
      <c r="APD597" s="131"/>
      <c r="APE597" s="131"/>
      <c r="APF597" s="131"/>
      <c r="APG597" s="131"/>
      <c r="APH597" s="131"/>
      <c r="API597" s="131"/>
      <c r="APJ597" s="131"/>
      <c r="APK597" s="131"/>
      <c r="APL597" s="131"/>
      <c r="APM597" s="131"/>
      <c r="APN597" s="131"/>
      <c r="APO597" s="131"/>
      <c r="APP597" s="131"/>
      <c r="APQ597" s="131"/>
      <c r="APR597" s="131"/>
      <c r="APS597" s="131"/>
      <c r="APT597" s="131"/>
      <c r="APU597" s="131"/>
      <c r="APV597" s="131"/>
      <c r="APW597" s="131"/>
      <c r="APX597" s="131"/>
      <c r="APY597" s="131"/>
      <c r="APZ597" s="131"/>
      <c r="AQA597" s="131"/>
      <c r="AQB597" s="131"/>
      <c r="AQC597" s="131"/>
      <c r="AQD597" s="131"/>
      <c r="AQE597" s="131"/>
      <c r="AQF597" s="131"/>
      <c r="AQG597" s="131"/>
      <c r="AQH597" s="131"/>
      <c r="AQI597" s="131"/>
      <c r="AQJ597" s="131"/>
      <c r="AQK597" s="131"/>
      <c r="AQL597" s="131"/>
      <c r="AQM597" s="131"/>
      <c r="AQN597" s="131"/>
      <c r="AQO597" s="131"/>
      <c r="AQP597" s="131"/>
      <c r="AQQ597" s="131"/>
      <c r="AQR597" s="131"/>
      <c r="AQS597" s="131"/>
      <c r="AQT597" s="131"/>
      <c r="AQU597" s="131"/>
      <c r="AQV597" s="131"/>
      <c r="AQW597" s="131"/>
      <c r="AQX597" s="131"/>
      <c r="AQY597" s="131"/>
      <c r="AQZ597" s="131"/>
      <c r="ARA597" s="131"/>
      <c r="ARB597" s="131"/>
      <c r="ARC597" s="131"/>
      <c r="ARD597" s="131"/>
      <c r="ARE597" s="131"/>
      <c r="ARF597" s="131"/>
      <c r="ARG597" s="131"/>
      <c r="ARH597" s="131"/>
      <c r="ARI597" s="131"/>
      <c r="ARJ597" s="131"/>
      <c r="ARK597" s="131"/>
      <c r="ARL597" s="131"/>
      <c r="ARM597" s="131"/>
      <c r="ARN597" s="131"/>
      <c r="ARO597" s="131"/>
      <c r="ARP597" s="131"/>
      <c r="ARQ597" s="131"/>
      <c r="ARR597" s="131"/>
      <c r="ARS597" s="131"/>
      <c r="ART597" s="131"/>
      <c r="ARU597" s="131"/>
      <c r="ARV597" s="131"/>
      <c r="ARW597" s="131"/>
      <c r="ARX597" s="131"/>
      <c r="ARY597" s="131"/>
      <c r="ARZ597" s="131"/>
      <c r="ASA597" s="131"/>
      <c r="ASB597" s="131"/>
      <c r="ASC597" s="131"/>
      <c r="ASD597" s="131"/>
      <c r="ASE597" s="131"/>
      <c r="ASF597" s="131"/>
      <c r="ASG597" s="131"/>
      <c r="ASH597" s="131"/>
      <c r="ASI597" s="131"/>
      <c r="ASJ597" s="131"/>
      <c r="ASK597" s="131"/>
      <c r="ASL597" s="131"/>
      <c r="ASM597" s="131"/>
      <c r="ASN597" s="131"/>
      <c r="ASO597" s="131"/>
      <c r="ASP597" s="131"/>
      <c r="ASQ597" s="131"/>
      <c r="ASR597" s="131"/>
      <c r="ASS597" s="131"/>
      <c r="AST597" s="131"/>
      <c r="ASU597" s="131"/>
      <c r="ASV597" s="131"/>
      <c r="ASW597" s="131"/>
      <c r="ASX597" s="131"/>
      <c r="ASY597" s="131"/>
      <c r="ASZ597" s="131"/>
      <c r="ATA597" s="131"/>
      <c r="ATB597" s="131"/>
      <c r="ATC597" s="131"/>
      <c r="ATD597" s="131"/>
      <c r="ATE597" s="131"/>
      <c r="ATF597" s="131"/>
      <c r="ATG597" s="131"/>
      <c r="ATH597" s="131"/>
      <c r="ATI597" s="131"/>
      <c r="ATJ597" s="131"/>
      <c r="ATK597" s="131"/>
      <c r="ATL597" s="131"/>
      <c r="ATM597" s="131"/>
      <c r="ATN597" s="131"/>
      <c r="ATO597" s="131"/>
      <c r="ATP597" s="131"/>
      <c r="ATQ597" s="131"/>
      <c r="ATR597" s="131"/>
      <c r="ATS597" s="131"/>
      <c r="ATT597" s="131"/>
      <c r="ATU597" s="131"/>
      <c r="ATV597" s="131"/>
      <c r="ATW597" s="131"/>
      <c r="ATX597" s="131"/>
      <c r="ATY597" s="131"/>
      <c r="ATZ597" s="131"/>
      <c r="AUA597" s="131"/>
      <c r="AUB597" s="131"/>
      <c r="AUC597" s="131"/>
      <c r="AUD597" s="131"/>
      <c r="AUE597" s="131"/>
      <c r="AUF597" s="131"/>
      <c r="AUG597" s="131"/>
      <c r="AUH597" s="131"/>
      <c r="AUI597" s="131"/>
      <c r="AUJ597" s="131"/>
      <c r="AUK597" s="131"/>
      <c r="AUL597" s="131"/>
      <c r="AUM597" s="131"/>
      <c r="AUN597" s="131"/>
      <c r="AUO597" s="131"/>
      <c r="AUP597" s="131"/>
      <c r="AUQ597" s="131"/>
      <c r="AUR597" s="131"/>
      <c r="AUS597" s="131"/>
      <c r="AUT597" s="131"/>
      <c r="AUU597" s="131"/>
      <c r="AUV597" s="131"/>
      <c r="AUW597" s="131"/>
      <c r="AUX597" s="131"/>
      <c r="AUY597" s="131"/>
      <c r="AUZ597" s="131"/>
      <c r="AVA597" s="131"/>
      <c r="AVB597" s="131"/>
      <c r="AVC597" s="131"/>
      <c r="AVD597" s="131"/>
      <c r="AVE597" s="131"/>
      <c r="AVF597" s="131"/>
      <c r="AVG597" s="131"/>
      <c r="AVH597" s="131"/>
      <c r="AVI597" s="131"/>
      <c r="AVJ597" s="131"/>
      <c r="AVK597" s="131"/>
      <c r="AVL597" s="131"/>
      <c r="AVM597" s="131"/>
      <c r="AVN597" s="131"/>
      <c r="AVO597" s="131"/>
      <c r="AVP597" s="131"/>
      <c r="AVQ597" s="131"/>
      <c r="AVR597" s="131"/>
      <c r="AVS597" s="131"/>
      <c r="AVT597" s="131"/>
      <c r="AVU597" s="131"/>
      <c r="AVV597" s="131"/>
      <c r="AVW597" s="131"/>
      <c r="AVX597" s="131"/>
      <c r="AVY597" s="131"/>
      <c r="AVZ597" s="131"/>
      <c r="AWA597" s="131"/>
      <c r="AWB597" s="131"/>
      <c r="AWC597" s="131"/>
      <c r="AWD597" s="131"/>
      <c r="AWE597" s="131"/>
      <c r="AWF597" s="131"/>
      <c r="AWG597" s="131"/>
      <c r="AWH597" s="131"/>
      <c r="AWI597" s="131"/>
      <c r="AWJ597" s="131"/>
      <c r="AWK597" s="131"/>
      <c r="AWL597" s="131"/>
      <c r="AWM597" s="131"/>
      <c r="AWN597" s="131"/>
      <c r="AWO597" s="131"/>
      <c r="AWP597" s="131"/>
      <c r="AWQ597" s="131"/>
      <c r="AWR597" s="131"/>
      <c r="AWS597" s="131"/>
      <c r="AWT597" s="131"/>
      <c r="AWU597" s="131"/>
      <c r="AWV597" s="131"/>
      <c r="AWW597" s="131"/>
      <c r="AWX597" s="131"/>
      <c r="AWY597" s="131"/>
      <c r="AWZ597" s="131"/>
      <c r="AXA597" s="131"/>
      <c r="AXB597" s="131"/>
      <c r="AXC597" s="131"/>
      <c r="AXD597" s="131"/>
      <c r="AXE597" s="131"/>
      <c r="AXF597" s="131"/>
      <c r="AXG597" s="131"/>
      <c r="AXH597" s="131"/>
      <c r="AXI597" s="131"/>
      <c r="AXJ597" s="131"/>
      <c r="AXK597" s="131"/>
      <c r="AXL597" s="131"/>
      <c r="AXM597" s="131"/>
      <c r="AXN597" s="131"/>
      <c r="AXO597" s="131"/>
      <c r="AXP597" s="131"/>
      <c r="AXQ597" s="131"/>
      <c r="AXR597" s="131"/>
      <c r="AXS597" s="131"/>
      <c r="AXT597" s="131"/>
      <c r="AXU597" s="131"/>
      <c r="AXV597" s="131"/>
      <c r="AXW597" s="131"/>
      <c r="AXX597" s="131"/>
    </row>
    <row r="598" spans="1:1324" s="106" customFormat="1" ht="15.75" hidden="1" customHeight="1" x14ac:dyDescent="0.2">
      <c r="A598" s="13" t="s">
        <v>2085</v>
      </c>
      <c r="B598" s="62" t="s">
        <v>1730</v>
      </c>
      <c r="C598" s="63" t="s">
        <v>1587</v>
      </c>
      <c r="D598" s="64" t="s">
        <v>1202</v>
      </c>
      <c r="E598" s="51">
        <v>41961</v>
      </c>
      <c r="F598" s="66" t="s">
        <v>1167</v>
      </c>
      <c r="G598" s="30" t="s">
        <v>1186</v>
      </c>
      <c r="H598" s="30">
        <v>42005</v>
      </c>
      <c r="I598" s="30" t="s">
        <v>1065</v>
      </c>
      <c r="J598" s="173"/>
      <c r="K598" s="84" t="s">
        <v>326</v>
      </c>
      <c r="L598" s="87">
        <v>1</v>
      </c>
      <c r="M598" s="87">
        <v>1</v>
      </c>
      <c r="N598" s="84" t="s">
        <v>326</v>
      </c>
      <c r="O598" s="87">
        <v>1</v>
      </c>
      <c r="P598" s="84" t="s">
        <v>326</v>
      </c>
      <c r="Q598" s="87">
        <v>1</v>
      </c>
      <c r="R598" s="84" t="s">
        <v>326</v>
      </c>
      <c r="S598" s="87">
        <v>1</v>
      </c>
      <c r="T598" s="84" t="s">
        <v>49</v>
      </c>
      <c r="U598" s="87">
        <v>1</v>
      </c>
      <c r="V598" s="87">
        <v>1</v>
      </c>
      <c r="W598" s="87">
        <v>0</v>
      </c>
      <c r="X598" s="87">
        <v>0</v>
      </c>
      <c r="Y598" s="87">
        <v>0</v>
      </c>
      <c r="Z598" s="87">
        <v>0</v>
      </c>
      <c r="AA598" s="87">
        <v>0</v>
      </c>
      <c r="AB598" s="87">
        <v>0</v>
      </c>
      <c r="AC598" s="87">
        <v>0</v>
      </c>
      <c r="AD598" s="87">
        <v>0</v>
      </c>
      <c r="AE598" s="87">
        <v>0</v>
      </c>
      <c r="AF598" s="104"/>
      <c r="AG598" s="105"/>
      <c r="AH598" s="131"/>
      <c r="AI598" s="131"/>
      <c r="AJ598" s="131"/>
      <c r="AK598" s="131"/>
      <c r="AL598" s="131"/>
      <c r="AM598" s="131"/>
      <c r="AN598" s="131"/>
      <c r="AO598" s="131"/>
      <c r="AP598" s="131"/>
      <c r="AQ598" s="131"/>
      <c r="AR598" s="131"/>
      <c r="AS598" s="131"/>
      <c r="AT598" s="131"/>
      <c r="AU598" s="131"/>
      <c r="AV598" s="131"/>
      <c r="AW598" s="131"/>
      <c r="AX598" s="131"/>
      <c r="AY598" s="131"/>
      <c r="AZ598" s="131"/>
      <c r="BA598" s="131"/>
      <c r="BB598" s="131"/>
      <c r="BC598" s="131"/>
      <c r="BD598" s="131"/>
      <c r="BE598" s="131"/>
      <c r="BF598" s="131"/>
      <c r="BG598" s="131"/>
      <c r="BH598" s="131"/>
      <c r="BI598" s="131"/>
      <c r="BJ598" s="131"/>
      <c r="BK598" s="131"/>
      <c r="BL598" s="131"/>
      <c r="BM598" s="131"/>
      <c r="BN598" s="131"/>
      <c r="BO598" s="131"/>
      <c r="BP598" s="131"/>
      <c r="BQ598" s="131"/>
      <c r="BR598" s="131"/>
      <c r="BS598" s="131"/>
      <c r="BT598" s="131"/>
      <c r="BU598" s="131"/>
      <c r="BV598" s="131"/>
      <c r="BW598" s="131"/>
      <c r="BX598" s="131"/>
      <c r="BY598" s="131"/>
      <c r="BZ598" s="131"/>
      <c r="CA598" s="131"/>
      <c r="CB598" s="131"/>
      <c r="CC598" s="131"/>
      <c r="CD598" s="131"/>
      <c r="CE598" s="131"/>
      <c r="CF598" s="131"/>
      <c r="CG598" s="131"/>
      <c r="CH598" s="131"/>
      <c r="CI598" s="131"/>
      <c r="CJ598" s="131"/>
      <c r="CK598" s="131"/>
      <c r="CL598" s="131"/>
      <c r="CM598" s="131"/>
      <c r="CN598" s="131"/>
      <c r="CO598" s="131"/>
      <c r="CP598" s="131"/>
      <c r="CQ598" s="131"/>
      <c r="CR598" s="131"/>
      <c r="CS598" s="131"/>
      <c r="CT598" s="131"/>
      <c r="CU598" s="131"/>
      <c r="CV598" s="131"/>
      <c r="CW598" s="131"/>
      <c r="CX598" s="131"/>
      <c r="CY598" s="131"/>
      <c r="CZ598" s="131"/>
      <c r="DA598" s="131"/>
      <c r="DB598" s="131"/>
      <c r="DC598" s="131"/>
      <c r="DD598" s="131"/>
      <c r="DE598" s="131"/>
      <c r="DF598" s="131"/>
      <c r="DG598" s="131"/>
      <c r="DH598" s="131"/>
      <c r="DI598" s="131"/>
      <c r="DJ598" s="131"/>
      <c r="DK598" s="131"/>
      <c r="DL598" s="131"/>
      <c r="DM598" s="131"/>
      <c r="DN598" s="131"/>
      <c r="DO598" s="131"/>
      <c r="DP598" s="131"/>
      <c r="DQ598" s="131"/>
      <c r="DR598" s="131"/>
      <c r="DS598" s="131"/>
      <c r="DT598" s="131"/>
      <c r="DU598" s="131"/>
      <c r="DV598" s="131"/>
      <c r="DW598" s="131"/>
      <c r="DX598" s="131"/>
      <c r="DY598" s="131"/>
      <c r="DZ598" s="131"/>
      <c r="EA598" s="131"/>
      <c r="EB598" s="131"/>
      <c r="EC598" s="131"/>
      <c r="ED598" s="131"/>
      <c r="EE598" s="131"/>
      <c r="EF598" s="131"/>
      <c r="EG598" s="131"/>
      <c r="EH598" s="131"/>
      <c r="EI598" s="131"/>
      <c r="EJ598" s="131"/>
      <c r="EK598" s="131"/>
      <c r="EL598" s="131"/>
      <c r="EM598" s="131"/>
      <c r="EN598" s="131"/>
      <c r="EO598" s="131"/>
      <c r="EP598" s="131"/>
      <c r="EQ598" s="131"/>
      <c r="ER598" s="131"/>
      <c r="ES598" s="131"/>
      <c r="ET598" s="131"/>
      <c r="EU598" s="131"/>
      <c r="EV598" s="131"/>
      <c r="EW598" s="131"/>
      <c r="EX598" s="131"/>
      <c r="EY598" s="131"/>
      <c r="EZ598" s="131"/>
      <c r="FA598" s="131"/>
      <c r="FB598" s="131"/>
      <c r="FC598" s="131"/>
      <c r="FD598" s="131"/>
      <c r="FE598" s="131"/>
      <c r="FF598" s="131"/>
      <c r="FG598" s="131"/>
      <c r="FH598" s="131"/>
      <c r="FI598" s="131"/>
      <c r="FJ598" s="131"/>
      <c r="FK598" s="131"/>
      <c r="FL598" s="131"/>
      <c r="FM598" s="131"/>
      <c r="FN598" s="131"/>
      <c r="FO598" s="131"/>
      <c r="FP598" s="131"/>
      <c r="FQ598" s="131"/>
      <c r="FR598" s="131"/>
      <c r="FS598" s="131"/>
      <c r="FT598" s="131"/>
      <c r="FU598" s="131"/>
      <c r="FV598" s="131"/>
      <c r="FW598" s="131"/>
      <c r="FX598" s="131"/>
      <c r="FY598" s="131"/>
      <c r="FZ598" s="131"/>
      <c r="GA598" s="131"/>
      <c r="GB598" s="131"/>
      <c r="GC598" s="131"/>
      <c r="GD598" s="131"/>
      <c r="GE598" s="131"/>
      <c r="GF598" s="131"/>
      <c r="GG598" s="131"/>
      <c r="GH598" s="131"/>
      <c r="GI598" s="131"/>
      <c r="GJ598" s="131"/>
      <c r="GK598" s="131"/>
      <c r="GL598" s="131"/>
      <c r="GM598" s="131"/>
      <c r="GN598" s="131"/>
      <c r="GO598" s="131"/>
      <c r="GP598" s="131"/>
      <c r="GQ598" s="131"/>
      <c r="GR598" s="131"/>
      <c r="GS598" s="131"/>
      <c r="GT598" s="131"/>
      <c r="GU598" s="131"/>
      <c r="GV598" s="131"/>
      <c r="GW598" s="131"/>
      <c r="GX598" s="131"/>
      <c r="GY598" s="131"/>
      <c r="GZ598" s="131"/>
      <c r="HA598" s="131"/>
      <c r="HB598" s="131"/>
      <c r="HC598" s="131"/>
      <c r="HD598" s="131"/>
      <c r="HE598" s="131"/>
      <c r="HF598" s="131"/>
      <c r="HG598" s="131"/>
      <c r="HH598" s="131"/>
      <c r="HI598" s="131"/>
      <c r="HJ598" s="131"/>
      <c r="HK598" s="131"/>
      <c r="HL598" s="131"/>
      <c r="HM598" s="131"/>
      <c r="HN598" s="131"/>
      <c r="HO598" s="131"/>
      <c r="HP598" s="131"/>
      <c r="HQ598" s="131"/>
      <c r="HR598" s="131"/>
      <c r="HS598" s="131"/>
      <c r="HT598" s="131"/>
      <c r="HU598" s="131"/>
      <c r="HV598" s="131"/>
      <c r="HW598" s="131"/>
      <c r="HX598" s="131"/>
      <c r="HY598" s="131"/>
      <c r="HZ598" s="131"/>
      <c r="IA598" s="131"/>
      <c r="IB598" s="131"/>
      <c r="IC598" s="131"/>
      <c r="ID598" s="131"/>
      <c r="IE598" s="131"/>
      <c r="IF598" s="131"/>
      <c r="IG598" s="131"/>
      <c r="IH598" s="131"/>
      <c r="II598" s="131"/>
      <c r="IJ598" s="131"/>
      <c r="IK598" s="131"/>
      <c r="IL598" s="131"/>
      <c r="IM598" s="131"/>
      <c r="IN598" s="131"/>
      <c r="IO598" s="131"/>
      <c r="IP598" s="131"/>
      <c r="IQ598" s="131"/>
      <c r="IR598" s="131"/>
      <c r="IS598" s="131"/>
      <c r="IT598" s="131"/>
      <c r="IU598" s="131"/>
      <c r="IV598" s="131"/>
      <c r="IW598" s="131"/>
      <c r="IX598" s="131"/>
      <c r="IY598" s="131"/>
      <c r="IZ598" s="131"/>
      <c r="JA598" s="131"/>
      <c r="JB598" s="131"/>
      <c r="JC598" s="131"/>
      <c r="JD598" s="131"/>
      <c r="JE598" s="131"/>
      <c r="JF598" s="131"/>
      <c r="JG598" s="131"/>
      <c r="JH598" s="131"/>
      <c r="JI598" s="131"/>
      <c r="JJ598" s="131"/>
      <c r="JK598" s="131"/>
      <c r="JL598" s="131"/>
      <c r="JM598" s="131"/>
      <c r="JN598" s="131"/>
      <c r="JO598" s="131"/>
      <c r="JP598" s="131"/>
      <c r="JQ598" s="131"/>
      <c r="JR598" s="131"/>
      <c r="JS598" s="131"/>
      <c r="JT598" s="131"/>
      <c r="JU598" s="131"/>
      <c r="JV598" s="131"/>
      <c r="JW598" s="131"/>
      <c r="JX598" s="131"/>
      <c r="JY598" s="131"/>
      <c r="JZ598" s="131"/>
      <c r="KA598" s="131"/>
      <c r="KB598" s="131"/>
      <c r="KC598" s="131"/>
      <c r="KD598" s="131"/>
      <c r="KE598" s="131"/>
      <c r="KF598" s="131"/>
      <c r="KG598" s="131"/>
      <c r="KH598" s="131"/>
      <c r="KI598" s="131"/>
      <c r="KJ598" s="131"/>
      <c r="KK598" s="131"/>
      <c r="KL598" s="131"/>
      <c r="KM598" s="131"/>
      <c r="KN598" s="131"/>
      <c r="KO598" s="131"/>
      <c r="KP598" s="131"/>
      <c r="KQ598" s="131"/>
      <c r="KR598" s="131"/>
      <c r="KS598" s="131"/>
      <c r="KT598" s="131"/>
      <c r="KU598" s="131"/>
      <c r="KV598" s="131"/>
      <c r="KW598" s="131"/>
      <c r="KX598" s="131"/>
      <c r="KY598" s="131"/>
      <c r="KZ598" s="131"/>
      <c r="LA598" s="131"/>
      <c r="LB598" s="131"/>
      <c r="LC598" s="131"/>
      <c r="LD598" s="131"/>
      <c r="LE598" s="131"/>
      <c r="LF598" s="131"/>
      <c r="LG598" s="131"/>
      <c r="LH598" s="131"/>
      <c r="LI598" s="131"/>
      <c r="LJ598" s="131"/>
      <c r="LK598" s="131"/>
      <c r="LL598" s="131"/>
      <c r="LM598" s="131"/>
      <c r="LN598" s="131"/>
      <c r="LO598" s="131"/>
      <c r="LP598" s="131"/>
      <c r="LQ598" s="131"/>
      <c r="LR598" s="131"/>
      <c r="LS598" s="131"/>
      <c r="LT598" s="131"/>
      <c r="LU598" s="131"/>
      <c r="LV598" s="131"/>
      <c r="LW598" s="131"/>
      <c r="LX598" s="131"/>
      <c r="LY598" s="131"/>
      <c r="LZ598" s="131"/>
      <c r="MA598" s="131"/>
      <c r="MB598" s="131"/>
      <c r="MC598" s="131"/>
      <c r="MD598" s="131"/>
      <c r="ME598" s="131"/>
      <c r="MF598" s="131"/>
      <c r="MG598" s="131"/>
      <c r="MH598" s="131"/>
      <c r="MI598" s="131"/>
      <c r="MJ598" s="131"/>
      <c r="MK598" s="131"/>
      <c r="ML598" s="131"/>
      <c r="MM598" s="131"/>
      <c r="MN598" s="131"/>
      <c r="MO598" s="131"/>
      <c r="MP598" s="131"/>
      <c r="MQ598" s="131"/>
      <c r="MR598" s="131"/>
      <c r="MS598" s="131"/>
      <c r="MT598" s="131"/>
      <c r="MU598" s="131"/>
      <c r="MV598" s="131"/>
      <c r="MW598" s="131"/>
      <c r="MX598" s="131"/>
      <c r="MY598" s="131"/>
      <c r="MZ598" s="131"/>
      <c r="NA598" s="131"/>
      <c r="NB598" s="131"/>
      <c r="NC598" s="131"/>
      <c r="ND598" s="131"/>
      <c r="NE598" s="131"/>
      <c r="NF598" s="131"/>
      <c r="NG598" s="131"/>
      <c r="NH598" s="131"/>
      <c r="NI598" s="131"/>
      <c r="NJ598" s="131"/>
      <c r="NK598" s="131"/>
      <c r="NL598" s="131"/>
      <c r="NM598" s="131"/>
      <c r="NN598" s="131"/>
      <c r="NO598" s="131"/>
      <c r="NP598" s="131"/>
      <c r="NQ598" s="131"/>
      <c r="NR598" s="131"/>
      <c r="NS598" s="131"/>
      <c r="NT598" s="131"/>
      <c r="NU598" s="131"/>
      <c r="NV598" s="131"/>
      <c r="NW598" s="131"/>
      <c r="NX598" s="131"/>
      <c r="NY598" s="131"/>
      <c r="NZ598" s="131"/>
      <c r="OA598" s="131"/>
      <c r="OB598" s="131"/>
      <c r="OC598" s="131"/>
      <c r="OD598" s="131"/>
      <c r="OE598" s="131"/>
      <c r="OF598" s="131"/>
      <c r="OG598" s="131"/>
      <c r="OH598" s="131"/>
      <c r="OI598" s="131"/>
      <c r="OJ598" s="131"/>
      <c r="OK598" s="131"/>
      <c r="OL598" s="131"/>
      <c r="OM598" s="131"/>
      <c r="ON598" s="131"/>
      <c r="OO598" s="131"/>
      <c r="OP598" s="131"/>
      <c r="OQ598" s="131"/>
      <c r="OR598" s="131"/>
      <c r="OS598" s="131"/>
      <c r="OT598" s="131"/>
      <c r="OU598" s="131"/>
      <c r="OV598" s="131"/>
      <c r="OW598" s="131"/>
      <c r="OX598" s="131"/>
      <c r="OY598" s="131"/>
      <c r="OZ598" s="131"/>
      <c r="PA598" s="131"/>
      <c r="PB598" s="131"/>
      <c r="PC598" s="131"/>
      <c r="PD598" s="131"/>
      <c r="PE598" s="131"/>
      <c r="PF598" s="131"/>
      <c r="PG598" s="131"/>
      <c r="PH598" s="131"/>
      <c r="PI598" s="131"/>
      <c r="PJ598" s="131"/>
      <c r="PK598" s="131"/>
      <c r="PL598" s="131"/>
      <c r="PM598" s="131"/>
      <c r="PN598" s="131"/>
      <c r="PO598" s="131"/>
      <c r="PP598" s="131"/>
      <c r="PQ598" s="131"/>
      <c r="PR598" s="131"/>
      <c r="PS598" s="131"/>
      <c r="PT598" s="131"/>
      <c r="PU598" s="131"/>
      <c r="PV598" s="131"/>
      <c r="PW598" s="131"/>
      <c r="PX598" s="131"/>
      <c r="PY598" s="131"/>
      <c r="PZ598" s="131"/>
      <c r="QA598" s="131"/>
      <c r="QB598" s="131"/>
      <c r="QC598" s="131"/>
      <c r="QD598" s="131"/>
      <c r="QE598" s="131"/>
      <c r="QF598" s="131"/>
      <c r="QG598" s="131"/>
      <c r="QH598" s="131"/>
      <c r="QI598" s="131"/>
      <c r="QJ598" s="131"/>
      <c r="QK598" s="131"/>
      <c r="QL598" s="131"/>
      <c r="QM598" s="131"/>
      <c r="QN598" s="131"/>
      <c r="QO598" s="131"/>
      <c r="QP598" s="131"/>
      <c r="QQ598" s="131"/>
      <c r="QR598" s="131"/>
      <c r="QS598" s="131"/>
      <c r="QT598" s="131"/>
      <c r="QU598" s="131"/>
      <c r="QV598" s="131"/>
      <c r="QW598" s="131"/>
      <c r="QX598" s="131"/>
      <c r="QY598" s="131"/>
      <c r="QZ598" s="131"/>
      <c r="RA598" s="131"/>
      <c r="RB598" s="131"/>
      <c r="RC598" s="131"/>
      <c r="RD598" s="131"/>
      <c r="RE598" s="131"/>
      <c r="RF598" s="131"/>
      <c r="RG598" s="131"/>
      <c r="RH598" s="131"/>
      <c r="RI598" s="131"/>
      <c r="RJ598" s="131"/>
      <c r="RK598" s="131"/>
      <c r="RL598" s="131"/>
      <c r="RM598" s="131"/>
      <c r="RN598" s="131"/>
      <c r="RO598" s="131"/>
      <c r="RP598" s="131"/>
      <c r="RQ598" s="131"/>
      <c r="RR598" s="131"/>
      <c r="RS598" s="131"/>
      <c r="RT598" s="131"/>
      <c r="RU598" s="131"/>
      <c r="RV598" s="131"/>
      <c r="RW598" s="131"/>
      <c r="RX598" s="131"/>
      <c r="RY598" s="131"/>
      <c r="RZ598" s="131"/>
      <c r="SA598" s="131"/>
      <c r="SB598" s="131"/>
      <c r="SC598" s="131"/>
      <c r="SD598" s="131"/>
      <c r="SE598" s="131"/>
      <c r="SF598" s="131"/>
      <c r="SG598" s="131"/>
      <c r="SH598" s="131"/>
      <c r="SI598" s="131"/>
      <c r="SJ598" s="131"/>
      <c r="SK598" s="131"/>
      <c r="SL598" s="131"/>
      <c r="SM598" s="131"/>
      <c r="SN598" s="131"/>
      <c r="SO598" s="131"/>
      <c r="SP598" s="131"/>
      <c r="SQ598" s="131"/>
      <c r="SR598" s="131"/>
      <c r="SS598" s="131"/>
      <c r="ST598" s="131"/>
      <c r="SU598" s="131"/>
      <c r="SV598" s="131"/>
      <c r="SW598" s="131"/>
      <c r="SX598" s="131"/>
      <c r="SY598" s="131"/>
      <c r="SZ598" s="131"/>
      <c r="TA598" s="131"/>
      <c r="TB598" s="131"/>
      <c r="TC598" s="131"/>
      <c r="TD598" s="131"/>
      <c r="TE598" s="131"/>
      <c r="TF598" s="131"/>
      <c r="TG598" s="131"/>
      <c r="TH598" s="131"/>
      <c r="TI598" s="131"/>
      <c r="TJ598" s="131"/>
      <c r="TK598" s="131"/>
      <c r="TL598" s="131"/>
      <c r="TM598" s="131"/>
      <c r="TN598" s="131"/>
      <c r="TO598" s="131"/>
      <c r="TP598" s="131"/>
      <c r="TQ598" s="131"/>
      <c r="TR598" s="131"/>
      <c r="TS598" s="131"/>
      <c r="TT598" s="131"/>
      <c r="TU598" s="131"/>
      <c r="TV598" s="131"/>
      <c r="TW598" s="131"/>
      <c r="TX598" s="131"/>
      <c r="TY598" s="131"/>
      <c r="TZ598" s="131"/>
      <c r="UA598" s="131"/>
      <c r="UB598" s="131"/>
      <c r="UC598" s="131"/>
      <c r="UD598" s="131"/>
      <c r="UE598" s="131"/>
      <c r="UF598" s="131"/>
      <c r="UG598" s="131"/>
      <c r="UH598" s="131"/>
      <c r="UI598" s="131"/>
      <c r="UJ598" s="131"/>
      <c r="UK598" s="131"/>
      <c r="UL598" s="131"/>
      <c r="UM598" s="131"/>
      <c r="UN598" s="131"/>
      <c r="UO598" s="131"/>
      <c r="UP598" s="131"/>
      <c r="UQ598" s="131"/>
      <c r="UR598" s="131"/>
      <c r="US598" s="131"/>
      <c r="UT598" s="131"/>
      <c r="UU598" s="131"/>
      <c r="UV598" s="131"/>
      <c r="UW598" s="131"/>
      <c r="UX598" s="131"/>
      <c r="UY598" s="131"/>
      <c r="UZ598" s="131"/>
      <c r="VA598" s="131"/>
      <c r="VB598" s="131"/>
      <c r="VC598" s="131"/>
      <c r="VD598" s="131"/>
      <c r="VE598" s="131"/>
      <c r="VF598" s="131"/>
      <c r="VG598" s="131"/>
      <c r="VH598" s="131"/>
      <c r="VI598" s="131"/>
      <c r="VJ598" s="131"/>
      <c r="VK598" s="131"/>
      <c r="VL598" s="131"/>
      <c r="VM598" s="131"/>
      <c r="VN598" s="131"/>
      <c r="VO598" s="131"/>
      <c r="VP598" s="131"/>
      <c r="VQ598" s="131"/>
      <c r="VR598" s="131"/>
      <c r="VS598" s="131"/>
      <c r="VT598" s="131"/>
      <c r="VU598" s="131"/>
      <c r="VV598" s="131"/>
      <c r="VW598" s="131"/>
      <c r="VX598" s="131"/>
      <c r="VY598" s="131"/>
      <c r="VZ598" s="131"/>
      <c r="WA598" s="131"/>
      <c r="WB598" s="131"/>
      <c r="WC598" s="131"/>
      <c r="WD598" s="131"/>
      <c r="WE598" s="131"/>
      <c r="WF598" s="131"/>
      <c r="WG598" s="131"/>
      <c r="WH598" s="131"/>
      <c r="WI598" s="131"/>
      <c r="WJ598" s="131"/>
      <c r="WK598" s="131"/>
      <c r="WL598" s="131"/>
      <c r="WM598" s="131"/>
      <c r="WN598" s="131"/>
      <c r="WO598" s="131"/>
      <c r="WP598" s="131"/>
      <c r="WQ598" s="131"/>
      <c r="WR598" s="131"/>
      <c r="WS598" s="131"/>
      <c r="WT598" s="131"/>
      <c r="WU598" s="131"/>
      <c r="WV598" s="131"/>
      <c r="WW598" s="131"/>
      <c r="WX598" s="131"/>
      <c r="WY598" s="131"/>
      <c r="WZ598" s="131"/>
      <c r="XA598" s="131"/>
      <c r="XB598" s="131"/>
      <c r="XC598" s="131"/>
      <c r="XD598" s="131"/>
      <c r="XE598" s="131"/>
      <c r="XF598" s="131"/>
      <c r="XG598" s="131"/>
      <c r="XH598" s="131"/>
      <c r="XI598" s="131"/>
      <c r="XJ598" s="131"/>
      <c r="XK598" s="131"/>
      <c r="XL598" s="131"/>
      <c r="XM598" s="131"/>
      <c r="XN598" s="131"/>
      <c r="XO598" s="131"/>
      <c r="XP598" s="131"/>
      <c r="XQ598" s="131"/>
      <c r="XR598" s="131"/>
      <c r="XS598" s="131"/>
      <c r="XT598" s="131"/>
      <c r="XU598" s="131"/>
      <c r="XV598" s="131"/>
      <c r="XW598" s="131"/>
      <c r="XX598" s="131"/>
      <c r="XY598" s="131"/>
      <c r="XZ598" s="131"/>
      <c r="YA598" s="131"/>
      <c r="YB598" s="131"/>
      <c r="YC598" s="131"/>
      <c r="YD598" s="131"/>
      <c r="YE598" s="131"/>
      <c r="YF598" s="131"/>
      <c r="YG598" s="131"/>
      <c r="YH598" s="131"/>
      <c r="YI598" s="131"/>
      <c r="YJ598" s="131"/>
      <c r="YK598" s="131"/>
      <c r="YL598" s="131"/>
      <c r="YM598" s="131"/>
      <c r="YN598" s="131"/>
      <c r="YO598" s="131"/>
      <c r="YP598" s="131"/>
      <c r="YQ598" s="131"/>
      <c r="YR598" s="131"/>
      <c r="YS598" s="131"/>
      <c r="YT598" s="131"/>
      <c r="YU598" s="131"/>
      <c r="YV598" s="131"/>
      <c r="YW598" s="131"/>
      <c r="YX598" s="131"/>
      <c r="YY598" s="131"/>
      <c r="YZ598" s="131"/>
      <c r="ZA598" s="131"/>
      <c r="ZB598" s="131"/>
      <c r="ZC598" s="131"/>
      <c r="ZD598" s="131"/>
      <c r="ZE598" s="131"/>
      <c r="ZF598" s="131"/>
      <c r="ZG598" s="131"/>
      <c r="ZH598" s="131"/>
      <c r="ZI598" s="131"/>
      <c r="ZJ598" s="131"/>
      <c r="ZK598" s="131"/>
      <c r="ZL598" s="131"/>
      <c r="ZM598" s="131"/>
      <c r="ZN598" s="131"/>
      <c r="ZO598" s="131"/>
      <c r="ZP598" s="131"/>
      <c r="ZQ598" s="131"/>
      <c r="ZR598" s="131"/>
      <c r="ZS598" s="131"/>
      <c r="ZT598" s="131"/>
      <c r="ZU598" s="131"/>
      <c r="ZV598" s="131"/>
      <c r="ZW598" s="131"/>
      <c r="ZX598" s="131"/>
      <c r="ZY598" s="131"/>
      <c r="ZZ598" s="131"/>
      <c r="AAA598" s="131"/>
      <c r="AAB598" s="131"/>
      <c r="AAC598" s="131"/>
      <c r="AAD598" s="131"/>
      <c r="AAE598" s="131"/>
      <c r="AAF598" s="131"/>
      <c r="AAG598" s="131"/>
      <c r="AAH598" s="131"/>
      <c r="AAI598" s="131"/>
      <c r="AAJ598" s="131"/>
      <c r="AAK598" s="131"/>
      <c r="AAL598" s="131"/>
      <c r="AAM598" s="131"/>
      <c r="AAN598" s="131"/>
      <c r="AAO598" s="131"/>
      <c r="AAP598" s="131"/>
      <c r="AAQ598" s="131"/>
      <c r="AAR598" s="131"/>
      <c r="AAS598" s="131"/>
      <c r="AAT598" s="131"/>
      <c r="AAU598" s="131"/>
      <c r="AAV598" s="131"/>
      <c r="AAW598" s="131"/>
      <c r="AAX598" s="131"/>
      <c r="AAY598" s="131"/>
      <c r="AAZ598" s="131"/>
      <c r="ABA598" s="131"/>
      <c r="ABB598" s="131"/>
      <c r="ABC598" s="131"/>
      <c r="ABD598" s="131"/>
      <c r="ABE598" s="131"/>
      <c r="ABF598" s="131"/>
      <c r="ABG598" s="131"/>
      <c r="ABH598" s="131"/>
      <c r="ABI598" s="131"/>
      <c r="ABJ598" s="131"/>
      <c r="ABK598" s="131"/>
      <c r="ABL598" s="131"/>
      <c r="ABM598" s="131"/>
      <c r="ABN598" s="131"/>
      <c r="ABO598" s="131"/>
      <c r="ABP598" s="131"/>
      <c r="ABQ598" s="131"/>
      <c r="ABR598" s="131"/>
      <c r="ABS598" s="131"/>
      <c r="ABT598" s="131"/>
      <c r="ABU598" s="131"/>
      <c r="ABV598" s="131"/>
      <c r="ABW598" s="131"/>
      <c r="ABX598" s="131"/>
      <c r="ABY598" s="131"/>
      <c r="ABZ598" s="131"/>
      <c r="ACA598" s="131"/>
      <c r="ACB598" s="131"/>
      <c r="ACC598" s="131"/>
      <c r="ACD598" s="131"/>
      <c r="ACE598" s="131"/>
      <c r="ACF598" s="131"/>
      <c r="ACG598" s="131"/>
      <c r="ACH598" s="131"/>
      <c r="ACI598" s="131"/>
      <c r="ACJ598" s="131"/>
      <c r="ACK598" s="131"/>
      <c r="ACL598" s="131"/>
      <c r="ACM598" s="131"/>
      <c r="ACN598" s="131"/>
      <c r="ACO598" s="131"/>
      <c r="ACP598" s="131"/>
      <c r="ACQ598" s="131"/>
      <c r="ACR598" s="131"/>
      <c r="ACS598" s="131"/>
      <c r="ACT598" s="131"/>
      <c r="ACU598" s="131"/>
      <c r="ACV598" s="131"/>
      <c r="ACW598" s="131"/>
      <c r="ACX598" s="131"/>
      <c r="ACY598" s="131"/>
      <c r="ACZ598" s="131"/>
      <c r="ADA598" s="131"/>
      <c r="ADB598" s="131"/>
      <c r="ADC598" s="131"/>
      <c r="ADD598" s="131"/>
      <c r="ADE598" s="131"/>
      <c r="ADF598" s="131"/>
      <c r="ADG598" s="131"/>
      <c r="ADH598" s="131"/>
      <c r="ADI598" s="131"/>
      <c r="ADJ598" s="131"/>
      <c r="ADK598" s="131"/>
      <c r="ADL598" s="131"/>
      <c r="ADM598" s="131"/>
      <c r="ADN598" s="131"/>
      <c r="ADO598" s="131"/>
      <c r="ADP598" s="131"/>
      <c r="ADQ598" s="131"/>
      <c r="ADR598" s="131"/>
      <c r="ADS598" s="131"/>
      <c r="ADT598" s="131"/>
      <c r="ADU598" s="131"/>
      <c r="ADV598" s="131"/>
      <c r="ADW598" s="131"/>
      <c r="ADX598" s="131"/>
      <c r="ADY598" s="131"/>
      <c r="ADZ598" s="131"/>
      <c r="AEA598" s="131"/>
      <c r="AEB598" s="131"/>
      <c r="AEC598" s="131"/>
      <c r="AED598" s="131"/>
      <c r="AEE598" s="131"/>
      <c r="AEF598" s="131"/>
      <c r="AEG598" s="131"/>
      <c r="AEH598" s="131"/>
      <c r="AEI598" s="131"/>
      <c r="AEJ598" s="131"/>
      <c r="AEK598" s="131"/>
      <c r="AEL598" s="131"/>
      <c r="AEM598" s="131"/>
      <c r="AEN598" s="131"/>
      <c r="AEO598" s="131"/>
      <c r="AEP598" s="131"/>
      <c r="AEQ598" s="131"/>
      <c r="AER598" s="131"/>
      <c r="AES598" s="131"/>
      <c r="AET598" s="131"/>
      <c r="AEU598" s="131"/>
      <c r="AEV598" s="131"/>
      <c r="AEW598" s="131"/>
      <c r="AEX598" s="131"/>
      <c r="AEY598" s="131"/>
      <c r="AEZ598" s="131"/>
      <c r="AFA598" s="131"/>
      <c r="AFB598" s="131"/>
      <c r="AFC598" s="131"/>
      <c r="AFD598" s="131"/>
      <c r="AFE598" s="131"/>
      <c r="AFF598" s="131"/>
      <c r="AFG598" s="131"/>
      <c r="AFH598" s="131"/>
      <c r="AFI598" s="131"/>
      <c r="AFJ598" s="131"/>
      <c r="AFK598" s="131"/>
      <c r="AFL598" s="131"/>
      <c r="AFM598" s="131"/>
      <c r="AFN598" s="131"/>
      <c r="AFO598" s="131"/>
      <c r="AFP598" s="131"/>
      <c r="AFQ598" s="131"/>
      <c r="AFR598" s="131"/>
      <c r="AFS598" s="131"/>
      <c r="AFT598" s="131"/>
      <c r="AFU598" s="131"/>
      <c r="AFV598" s="131"/>
      <c r="AFW598" s="131"/>
      <c r="AFX598" s="131"/>
      <c r="AFY598" s="131"/>
      <c r="AFZ598" s="131"/>
      <c r="AGA598" s="131"/>
      <c r="AGB598" s="131"/>
      <c r="AGC598" s="131"/>
      <c r="AGD598" s="131"/>
      <c r="AGE598" s="131"/>
      <c r="AGF598" s="131"/>
      <c r="AGG598" s="131"/>
      <c r="AGH598" s="131"/>
      <c r="AGI598" s="131"/>
      <c r="AGJ598" s="131"/>
      <c r="AGK598" s="131"/>
      <c r="AGL598" s="131"/>
      <c r="AGM598" s="131"/>
      <c r="AGN598" s="131"/>
      <c r="AGO598" s="131"/>
      <c r="AGP598" s="131"/>
      <c r="AGQ598" s="131"/>
      <c r="AGR598" s="131"/>
      <c r="AGS598" s="131"/>
      <c r="AGT598" s="131"/>
      <c r="AGU598" s="131"/>
      <c r="AGV598" s="131"/>
      <c r="AGW598" s="131"/>
      <c r="AGX598" s="131"/>
      <c r="AGY598" s="131"/>
      <c r="AGZ598" s="131"/>
      <c r="AHA598" s="131"/>
      <c r="AHB598" s="131"/>
      <c r="AHC598" s="131"/>
      <c r="AHD598" s="131"/>
      <c r="AHE598" s="131"/>
      <c r="AHF598" s="131"/>
      <c r="AHG598" s="131"/>
      <c r="AHH598" s="131"/>
      <c r="AHI598" s="131"/>
      <c r="AHJ598" s="131"/>
      <c r="AHK598" s="131"/>
      <c r="AHL598" s="131"/>
      <c r="AHM598" s="131"/>
      <c r="AHN598" s="131"/>
      <c r="AHO598" s="131"/>
      <c r="AHP598" s="131"/>
      <c r="AHQ598" s="131"/>
      <c r="AHR598" s="131"/>
      <c r="AHS598" s="131"/>
      <c r="AHT598" s="131"/>
      <c r="AHU598" s="131"/>
      <c r="AHV598" s="131"/>
      <c r="AHW598" s="131"/>
      <c r="AHX598" s="131"/>
      <c r="AHY598" s="131"/>
      <c r="AHZ598" s="131"/>
      <c r="AIA598" s="131"/>
      <c r="AIB598" s="131"/>
      <c r="AIC598" s="131"/>
      <c r="AID598" s="131"/>
      <c r="AIE598" s="131"/>
      <c r="AIF598" s="131"/>
      <c r="AIG598" s="131"/>
      <c r="AIH598" s="131"/>
      <c r="AII598" s="131"/>
      <c r="AIJ598" s="131"/>
      <c r="AIK598" s="131"/>
      <c r="AIL598" s="131"/>
      <c r="AIM598" s="131"/>
      <c r="AIN598" s="131"/>
      <c r="AIO598" s="131"/>
      <c r="AIP598" s="131"/>
      <c r="AIQ598" s="131"/>
      <c r="AIR598" s="131"/>
      <c r="AIS598" s="131"/>
      <c r="AIT598" s="131"/>
      <c r="AIU598" s="131"/>
      <c r="AIV598" s="131"/>
      <c r="AIW598" s="131"/>
      <c r="AIX598" s="131"/>
      <c r="AIY598" s="131"/>
      <c r="AIZ598" s="131"/>
      <c r="AJA598" s="131"/>
      <c r="AJB598" s="131"/>
      <c r="AJC598" s="131"/>
      <c r="AJD598" s="131"/>
      <c r="AJE598" s="131"/>
      <c r="AJF598" s="131"/>
      <c r="AJG598" s="131"/>
      <c r="AJH598" s="131"/>
      <c r="AJI598" s="131"/>
      <c r="AJJ598" s="131"/>
      <c r="AJK598" s="131"/>
      <c r="AJL598" s="131"/>
      <c r="AJM598" s="131"/>
      <c r="AJN598" s="131"/>
      <c r="AJO598" s="131"/>
      <c r="AJP598" s="131"/>
      <c r="AJQ598" s="131"/>
      <c r="AJR598" s="131"/>
      <c r="AJS598" s="131"/>
      <c r="AJT598" s="131"/>
      <c r="AJU598" s="131"/>
      <c r="AJV598" s="131"/>
      <c r="AJW598" s="131"/>
      <c r="AJX598" s="131"/>
      <c r="AJY598" s="131"/>
      <c r="AJZ598" s="131"/>
      <c r="AKA598" s="131"/>
      <c r="AKB598" s="131"/>
      <c r="AKC598" s="131"/>
      <c r="AKD598" s="131"/>
      <c r="AKE598" s="131"/>
      <c r="AKF598" s="131"/>
      <c r="AKG598" s="131"/>
      <c r="AKH598" s="131"/>
      <c r="AKI598" s="131"/>
      <c r="AKJ598" s="131"/>
      <c r="AKK598" s="131"/>
      <c r="AKL598" s="131"/>
      <c r="AKM598" s="131"/>
      <c r="AKN598" s="131"/>
      <c r="AKO598" s="131"/>
      <c r="AKP598" s="131"/>
      <c r="AKQ598" s="131"/>
      <c r="AKR598" s="131"/>
      <c r="AKS598" s="131"/>
      <c r="AKT598" s="131"/>
      <c r="AKU598" s="131"/>
      <c r="AKV598" s="131"/>
      <c r="AKW598" s="131"/>
      <c r="AKX598" s="131"/>
      <c r="AKY598" s="131"/>
      <c r="AKZ598" s="131"/>
      <c r="ALA598" s="131"/>
      <c r="ALB598" s="131"/>
      <c r="ALC598" s="131"/>
      <c r="ALD598" s="131"/>
      <c r="ALE598" s="131"/>
      <c r="ALF598" s="131"/>
      <c r="ALG598" s="131"/>
      <c r="ALH598" s="131"/>
      <c r="ALI598" s="131"/>
      <c r="ALJ598" s="131"/>
      <c r="ALK598" s="131"/>
      <c r="ALL598" s="131"/>
      <c r="ALM598" s="131"/>
      <c r="ALN598" s="131"/>
      <c r="ALO598" s="131"/>
      <c r="ALP598" s="131"/>
      <c r="ALQ598" s="131"/>
      <c r="ALR598" s="131"/>
      <c r="ALS598" s="131"/>
      <c r="ALT598" s="131"/>
      <c r="ALU598" s="131"/>
      <c r="ALV598" s="131"/>
      <c r="ALW598" s="131"/>
      <c r="ALX598" s="131"/>
      <c r="ALY598" s="131"/>
      <c r="ALZ598" s="131"/>
      <c r="AMA598" s="131"/>
      <c r="AMB598" s="131"/>
      <c r="AMC598" s="131"/>
      <c r="AMD598" s="131"/>
      <c r="AME598" s="131"/>
      <c r="AMF598" s="131"/>
      <c r="AMG598" s="131"/>
      <c r="AMH598" s="131"/>
      <c r="AMI598" s="131"/>
      <c r="AMJ598" s="131"/>
      <c r="AMK598" s="131"/>
      <c r="AML598" s="131"/>
      <c r="AMM598" s="131"/>
      <c r="AMN598" s="131"/>
      <c r="AMO598" s="131"/>
      <c r="AMP598" s="131"/>
      <c r="AMQ598" s="131"/>
      <c r="AMR598" s="131"/>
      <c r="AMS598" s="131"/>
      <c r="AMT598" s="131"/>
      <c r="AMU598" s="131"/>
      <c r="AMV598" s="131"/>
      <c r="AMW598" s="131"/>
      <c r="AMX598" s="131"/>
      <c r="AMY598" s="131"/>
      <c r="AMZ598" s="131"/>
      <c r="ANA598" s="131"/>
      <c r="ANB598" s="131"/>
      <c r="ANC598" s="131"/>
      <c r="AND598" s="131"/>
      <c r="ANE598" s="131"/>
      <c r="ANF598" s="131"/>
      <c r="ANG598" s="131"/>
      <c r="ANH598" s="131"/>
      <c r="ANI598" s="131"/>
      <c r="ANJ598" s="131"/>
      <c r="ANK598" s="131"/>
      <c r="ANL598" s="131"/>
      <c r="ANM598" s="131"/>
      <c r="ANN598" s="131"/>
      <c r="ANO598" s="131"/>
      <c r="ANP598" s="131"/>
      <c r="ANQ598" s="131"/>
      <c r="ANR598" s="131"/>
      <c r="ANS598" s="131"/>
      <c r="ANT598" s="131"/>
      <c r="ANU598" s="131"/>
      <c r="ANV598" s="131"/>
      <c r="ANW598" s="131"/>
      <c r="ANX598" s="131"/>
      <c r="ANY598" s="131"/>
      <c r="ANZ598" s="131"/>
      <c r="AOA598" s="131"/>
      <c r="AOB598" s="131"/>
      <c r="AOC598" s="131"/>
      <c r="AOD598" s="131"/>
      <c r="AOE598" s="131"/>
      <c r="AOF598" s="131"/>
      <c r="AOG598" s="131"/>
      <c r="AOH598" s="131"/>
      <c r="AOI598" s="131"/>
      <c r="AOJ598" s="131"/>
      <c r="AOK598" s="131"/>
      <c r="AOL598" s="131"/>
      <c r="AOM598" s="131"/>
      <c r="AON598" s="131"/>
      <c r="AOO598" s="131"/>
      <c r="AOP598" s="131"/>
      <c r="AOQ598" s="131"/>
      <c r="AOR598" s="131"/>
      <c r="AOS598" s="131"/>
      <c r="AOT598" s="131"/>
      <c r="AOU598" s="131"/>
      <c r="AOV598" s="131"/>
      <c r="AOW598" s="131"/>
      <c r="AOX598" s="131"/>
      <c r="AOY598" s="131"/>
      <c r="AOZ598" s="131"/>
      <c r="APA598" s="131"/>
      <c r="APB598" s="131"/>
      <c r="APC598" s="131"/>
      <c r="APD598" s="131"/>
      <c r="APE598" s="131"/>
      <c r="APF598" s="131"/>
      <c r="APG598" s="131"/>
      <c r="APH598" s="131"/>
      <c r="API598" s="131"/>
      <c r="APJ598" s="131"/>
      <c r="APK598" s="131"/>
      <c r="APL598" s="131"/>
      <c r="APM598" s="131"/>
      <c r="APN598" s="131"/>
      <c r="APO598" s="131"/>
      <c r="APP598" s="131"/>
      <c r="APQ598" s="131"/>
      <c r="APR598" s="131"/>
      <c r="APS598" s="131"/>
      <c r="APT598" s="131"/>
      <c r="APU598" s="131"/>
      <c r="APV598" s="131"/>
      <c r="APW598" s="131"/>
      <c r="APX598" s="131"/>
      <c r="APY598" s="131"/>
      <c r="APZ598" s="131"/>
      <c r="AQA598" s="131"/>
      <c r="AQB598" s="131"/>
      <c r="AQC598" s="131"/>
      <c r="AQD598" s="131"/>
      <c r="AQE598" s="131"/>
      <c r="AQF598" s="131"/>
      <c r="AQG598" s="131"/>
      <c r="AQH598" s="131"/>
      <c r="AQI598" s="131"/>
      <c r="AQJ598" s="131"/>
      <c r="AQK598" s="131"/>
      <c r="AQL598" s="131"/>
      <c r="AQM598" s="131"/>
      <c r="AQN598" s="131"/>
      <c r="AQO598" s="131"/>
      <c r="AQP598" s="131"/>
      <c r="AQQ598" s="131"/>
      <c r="AQR598" s="131"/>
      <c r="AQS598" s="131"/>
      <c r="AQT598" s="131"/>
      <c r="AQU598" s="131"/>
      <c r="AQV598" s="131"/>
      <c r="AQW598" s="131"/>
      <c r="AQX598" s="131"/>
      <c r="AQY598" s="131"/>
      <c r="AQZ598" s="131"/>
      <c r="ARA598" s="131"/>
      <c r="ARB598" s="131"/>
      <c r="ARC598" s="131"/>
      <c r="ARD598" s="131"/>
      <c r="ARE598" s="131"/>
      <c r="ARF598" s="131"/>
      <c r="ARG598" s="131"/>
      <c r="ARH598" s="131"/>
      <c r="ARI598" s="131"/>
      <c r="ARJ598" s="131"/>
      <c r="ARK598" s="131"/>
      <c r="ARL598" s="131"/>
      <c r="ARM598" s="131"/>
      <c r="ARN598" s="131"/>
      <c r="ARO598" s="131"/>
      <c r="ARP598" s="131"/>
      <c r="ARQ598" s="131"/>
      <c r="ARR598" s="131"/>
      <c r="ARS598" s="131"/>
      <c r="ART598" s="131"/>
      <c r="ARU598" s="131"/>
      <c r="ARV598" s="131"/>
      <c r="ARW598" s="131"/>
      <c r="ARX598" s="131"/>
      <c r="ARY598" s="131"/>
      <c r="ARZ598" s="131"/>
      <c r="ASA598" s="131"/>
      <c r="ASB598" s="131"/>
      <c r="ASC598" s="131"/>
      <c r="ASD598" s="131"/>
      <c r="ASE598" s="131"/>
      <c r="ASF598" s="131"/>
      <c r="ASG598" s="131"/>
      <c r="ASH598" s="131"/>
      <c r="ASI598" s="131"/>
      <c r="ASJ598" s="131"/>
      <c r="ASK598" s="131"/>
      <c r="ASL598" s="131"/>
      <c r="ASM598" s="131"/>
      <c r="ASN598" s="131"/>
      <c r="ASO598" s="131"/>
      <c r="ASP598" s="131"/>
      <c r="ASQ598" s="131"/>
      <c r="ASR598" s="131"/>
      <c r="ASS598" s="131"/>
      <c r="AST598" s="131"/>
      <c r="ASU598" s="131"/>
      <c r="ASV598" s="131"/>
      <c r="ASW598" s="131"/>
      <c r="ASX598" s="131"/>
      <c r="ASY598" s="131"/>
      <c r="ASZ598" s="131"/>
      <c r="ATA598" s="131"/>
      <c r="ATB598" s="131"/>
      <c r="ATC598" s="131"/>
      <c r="ATD598" s="131"/>
      <c r="ATE598" s="131"/>
      <c r="ATF598" s="131"/>
      <c r="ATG598" s="131"/>
      <c r="ATH598" s="131"/>
      <c r="ATI598" s="131"/>
      <c r="ATJ598" s="131"/>
      <c r="ATK598" s="131"/>
      <c r="ATL598" s="131"/>
      <c r="ATM598" s="131"/>
      <c r="ATN598" s="131"/>
      <c r="ATO598" s="131"/>
      <c r="ATP598" s="131"/>
      <c r="ATQ598" s="131"/>
      <c r="ATR598" s="131"/>
      <c r="ATS598" s="131"/>
      <c r="ATT598" s="131"/>
      <c r="ATU598" s="131"/>
      <c r="ATV598" s="131"/>
      <c r="ATW598" s="131"/>
      <c r="ATX598" s="131"/>
      <c r="ATY598" s="131"/>
      <c r="ATZ598" s="131"/>
      <c r="AUA598" s="131"/>
      <c r="AUB598" s="131"/>
      <c r="AUC598" s="131"/>
      <c r="AUD598" s="131"/>
      <c r="AUE598" s="131"/>
      <c r="AUF598" s="131"/>
      <c r="AUG598" s="131"/>
      <c r="AUH598" s="131"/>
      <c r="AUI598" s="131"/>
      <c r="AUJ598" s="131"/>
      <c r="AUK598" s="131"/>
      <c r="AUL598" s="131"/>
      <c r="AUM598" s="131"/>
      <c r="AUN598" s="131"/>
      <c r="AUO598" s="131"/>
      <c r="AUP598" s="131"/>
      <c r="AUQ598" s="131"/>
      <c r="AUR598" s="131"/>
      <c r="AUS598" s="131"/>
      <c r="AUT598" s="131"/>
      <c r="AUU598" s="131"/>
      <c r="AUV598" s="131"/>
      <c r="AUW598" s="131"/>
      <c r="AUX598" s="131"/>
      <c r="AUY598" s="131"/>
      <c r="AUZ598" s="131"/>
      <c r="AVA598" s="131"/>
      <c r="AVB598" s="131"/>
      <c r="AVC598" s="131"/>
      <c r="AVD598" s="131"/>
      <c r="AVE598" s="131"/>
      <c r="AVF598" s="131"/>
      <c r="AVG598" s="131"/>
      <c r="AVH598" s="131"/>
      <c r="AVI598" s="131"/>
      <c r="AVJ598" s="131"/>
      <c r="AVK598" s="131"/>
      <c r="AVL598" s="131"/>
      <c r="AVM598" s="131"/>
      <c r="AVN598" s="131"/>
      <c r="AVO598" s="131"/>
      <c r="AVP598" s="131"/>
      <c r="AVQ598" s="131"/>
      <c r="AVR598" s="131"/>
      <c r="AVS598" s="131"/>
      <c r="AVT598" s="131"/>
      <c r="AVU598" s="131"/>
      <c r="AVV598" s="131"/>
      <c r="AVW598" s="131"/>
      <c r="AVX598" s="131"/>
      <c r="AVY598" s="131"/>
      <c r="AVZ598" s="131"/>
      <c r="AWA598" s="131"/>
      <c r="AWB598" s="131"/>
      <c r="AWC598" s="131"/>
      <c r="AWD598" s="131"/>
      <c r="AWE598" s="131"/>
      <c r="AWF598" s="131"/>
      <c r="AWG598" s="131"/>
      <c r="AWH598" s="131"/>
      <c r="AWI598" s="131"/>
      <c r="AWJ598" s="131"/>
      <c r="AWK598" s="131"/>
      <c r="AWL598" s="131"/>
      <c r="AWM598" s="131"/>
      <c r="AWN598" s="131"/>
      <c r="AWO598" s="131"/>
      <c r="AWP598" s="131"/>
      <c r="AWQ598" s="131"/>
      <c r="AWR598" s="131"/>
      <c r="AWS598" s="131"/>
      <c r="AWT598" s="131"/>
      <c r="AWU598" s="131"/>
      <c r="AWV598" s="131"/>
      <c r="AWW598" s="131"/>
      <c r="AWX598" s="131"/>
      <c r="AWY598" s="131"/>
      <c r="AWZ598" s="131"/>
      <c r="AXA598" s="131"/>
      <c r="AXB598" s="131"/>
      <c r="AXC598" s="131"/>
      <c r="AXD598" s="131"/>
      <c r="AXE598" s="131"/>
      <c r="AXF598" s="131"/>
      <c r="AXG598" s="131"/>
      <c r="AXH598" s="131"/>
      <c r="AXI598" s="131"/>
      <c r="AXJ598" s="131"/>
      <c r="AXK598" s="131"/>
      <c r="AXL598" s="131"/>
      <c r="AXM598" s="131"/>
      <c r="AXN598" s="131"/>
      <c r="AXO598" s="131"/>
      <c r="AXP598" s="131"/>
      <c r="AXQ598" s="131"/>
      <c r="AXR598" s="131"/>
      <c r="AXS598" s="131"/>
      <c r="AXT598" s="131"/>
      <c r="AXU598" s="131"/>
      <c r="AXV598" s="131"/>
      <c r="AXW598" s="131"/>
      <c r="AXX598" s="131"/>
    </row>
    <row r="599" spans="1:1324" s="106" customFormat="1" ht="15.75" hidden="1" customHeight="1" x14ac:dyDescent="0.2">
      <c r="A599" s="13" t="s">
        <v>2107</v>
      </c>
      <c r="B599" s="62" t="s">
        <v>1730</v>
      </c>
      <c r="C599" s="63" t="s">
        <v>1587</v>
      </c>
      <c r="D599" s="64" t="s">
        <v>1203</v>
      </c>
      <c r="E599" s="51">
        <v>41995</v>
      </c>
      <c r="F599" s="66" t="s">
        <v>1167</v>
      </c>
      <c r="G599" s="30" t="s">
        <v>1186</v>
      </c>
      <c r="H599" s="30">
        <v>42005</v>
      </c>
      <c r="I599" s="30" t="s">
        <v>1065</v>
      </c>
      <c r="J599" s="173"/>
      <c r="K599" s="84" t="s">
        <v>6</v>
      </c>
      <c r="L599" s="87">
        <v>1</v>
      </c>
      <c r="M599" s="87">
        <v>1</v>
      </c>
      <c r="N599" s="84" t="s">
        <v>326</v>
      </c>
      <c r="O599" s="87">
        <v>1</v>
      </c>
      <c r="P599" s="84" t="s">
        <v>326</v>
      </c>
      <c r="Q599" s="87">
        <v>1</v>
      </c>
      <c r="R599" s="84" t="s">
        <v>326</v>
      </c>
      <c r="S599" s="87">
        <v>1</v>
      </c>
      <c r="T599" s="84" t="s">
        <v>49</v>
      </c>
      <c r="U599" s="87">
        <v>1</v>
      </c>
      <c r="V599" s="87">
        <v>1</v>
      </c>
      <c r="W599" s="87">
        <v>0</v>
      </c>
      <c r="X599" s="87">
        <v>0</v>
      </c>
      <c r="Y599" s="87">
        <v>0</v>
      </c>
      <c r="Z599" s="87">
        <v>0</v>
      </c>
      <c r="AA599" s="87">
        <v>0</v>
      </c>
      <c r="AB599" s="87">
        <v>0</v>
      </c>
      <c r="AC599" s="87">
        <v>0</v>
      </c>
      <c r="AD599" s="87">
        <v>0</v>
      </c>
      <c r="AE599" s="87">
        <v>0</v>
      </c>
      <c r="AF599" s="104"/>
      <c r="AG599" s="131"/>
      <c r="AH599" s="105"/>
      <c r="AI599" s="105"/>
      <c r="AJ599" s="105"/>
      <c r="AK599" s="105"/>
      <c r="AL599" s="105"/>
      <c r="AM599" s="105"/>
      <c r="AN599" s="105"/>
      <c r="AO599" s="105"/>
      <c r="AP599" s="105"/>
      <c r="AQ599" s="105"/>
      <c r="AR599" s="105"/>
      <c r="AS599" s="105"/>
      <c r="AT599" s="105"/>
      <c r="AU599" s="105"/>
      <c r="AV599" s="105"/>
      <c r="AW599" s="105"/>
      <c r="AX599" s="105"/>
      <c r="AY599" s="105"/>
      <c r="AZ599" s="105"/>
      <c r="BA599" s="105"/>
      <c r="BB599" s="105"/>
      <c r="BC599" s="105"/>
      <c r="BD599" s="105"/>
      <c r="BE599" s="105"/>
      <c r="BF599" s="105"/>
      <c r="BG599" s="105"/>
      <c r="BH599" s="105"/>
      <c r="BI599" s="105"/>
      <c r="BJ599" s="105"/>
      <c r="BK599" s="105"/>
      <c r="BL599" s="105"/>
      <c r="BM599" s="105"/>
      <c r="BN599" s="105"/>
      <c r="BO599" s="105"/>
      <c r="BP599" s="105"/>
      <c r="BQ599" s="105"/>
      <c r="BR599" s="105"/>
      <c r="BS599" s="105"/>
      <c r="BT599" s="105"/>
      <c r="BU599" s="105"/>
      <c r="BV599" s="105"/>
      <c r="BW599" s="105"/>
      <c r="BX599" s="105"/>
      <c r="BY599" s="105"/>
      <c r="BZ599" s="105"/>
      <c r="CA599" s="105"/>
      <c r="CB599" s="105"/>
      <c r="CC599" s="105"/>
      <c r="CD599" s="105"/>
      <c r="CE599" s="105"/>
      <c r="CF599" s="105"/>
      <c r="CG599" s="105"/>
      <c r="CH599" s="105"/>
      <c r="CI599" s="105"/>
      <c r="CJ599" s="105"/>
      <c r="CK599" s="105"/>
      <c r="CL599" s="105"/>
      <c r="CM599" s="105"/>
      <c r="CN599" s="105"/>
      <c r="CO599" s="105"/>
      <c r="CP599" s="105"/>
      <c r="CQ599" s="105"/>
      <c r="CR599" s="105"/>
      <c r="CS599" s="105"/>
      <c r="CT599" s="105"/>
      <c r="CU599" s="105"/>
      <c r="CV599" s="105"/>
      <c r="CW599" s="105"/>
      <c r="CX599" s="105"/>
      <c r="CY599" s="105"/>
      <c r="CZ599" s="105"/>
      <c r="DA599" s="105"/>
      <c r="DB599" s="105"/>
      <c r="DC599" s="105"/>
      <c r="DD599" s="105"/>
      <c r="DE599" s="105"/>
      <c r="DF599" s="105"/>
      <c r="DG599" s="105"/>
      <c r="DH599" s="105"/>
      <c r="DI599" s="105"/>
      <c r="DJ599" s="105"/>
      <c r="DK599" s="105"/>
      <c r="DL599" s="105"/>
      <c r="DM599" s="105"/>
      <c r="DN599" s="105"/>
      <c r="DO599" s="105"/>
      <c r="DP599" s="105"/>
      <c r="DQ599" s="105"/>
      <c r="DR599" s="105"/>
      <c r="DS599" s="105"/>
      <c r="DT599" s="105"/>
      <c r="DU599" s="105"/>
      <c r="DV599" s="105"/>
      <c r="DW599" s="105"/>
      <c r="DX599" s="105"/>
      <c r="DY599" s="105"/>
      <c r="DZ599" s="105"/>
      <c r="EA599" s="105"/>
      <c r="EB599" s="105"/>
      <c r="EC599" s="105"/>
      <c r="ED599" s="105"/>
      <c r="EE599" s="105"/>
      <c r="EF599" s="105"/>
      <c r="EG599" s="105"/>
      <c r="EH599" s="105"/>
      <c r="EI599" s="105"/>
      <c r="EJ599" s="105"/>
      <c r="EK599" s="105"/>
      <c r="EL599" s="105"/>
      <c r="EM599" s="105"/>
      <c r="EN599" s="105"/>
      <c r="EO599" s="105"/>
      <c r="EP599" s="105"/>
      <c r="EQ599" s="105"/>
      <c r="ER599" s="105"/>
      <c r="ES599" s="105"/>
      <c r="ET599" s="105"/>
      <c r="EU599" s="105"/>
      <c r="EV599" s="105"/>
      <c r="EW599" s="105"/>
      <c r="EX599" s="105"/>
      <c r="EY599" s="105"/>
      <c r="EZ599" s="105"/>
      <c r="FA599" s="105"/>
      <c r="FB599" s="105"/>
      <c r="FC599" s="105"/>
      <c r="FD599" s="105"/>
      <c r="FE599" s="105"/>
      <c r="FF599" s="105"/>
      <c r="FG599" s="105"/>
      <c r="FH599" s="105"/>
      <c r="FI599" s="105"/>
      <c r="FJ599" s="105"/>
      <c r="FK599" s="105"/>
      <c r="FL599" s="105"/>
      <c r="FM599" s="105"/>
      <c r="FN599" s="105"/>
      <c r="FO599" s="105"/>
      <c r="FP599" s="105"/>
      <c r="FQ599" s="105"/>
      <c r="FR599" s="105"/>
      <c r="FS599" s="105"/>
      <c r="FT599" s="105"/>
      <c r="FU599" s="105"/>
      <c r="FV599" s="105"/>
      <c r="FW599" s="105"/>
      <c r="FX599" s="105"/>
      <c r="FY599" s="105"/>
      <c r="FZ599" s="105"/>
      <c r="GA599" s="105"/>
      <c r="GB599" s="105"/>
      <c r="GC599" s="105"/>
      <c r="GD599" s="105"/>
      <c r="GE599" s="105"/>
      <c r="GF599" s="105"/>
      <c r="GG599" s="105"/>
      <c r="GH599" s="105"/>
      <c r="GI599" s="105"/>
      <c r="GJ599" s="105"/>
      <c r="GK599" s="105"/>
      <c r="GL599" s="105"/>
      <c r="GM599" s="105"/>
      <c r="GN599" s="105"/>
      <c r="GO599" s="105"/>
      <c r="GP599" s="105"/>
      <c r="GQ599" s="105"/>
      <c r="GR599" s="105"/>
      <c r="GS599" s="105"/>
      <c r="GT599" s="105"/>
      <c r="GU599" s="105"/>
      <c r="GV599" s="105"/>
      <c r="GW599" s="105"/>
      <c r="GX599" s="105"/>
      <c r="GY599" s="105"/>
      <c r="GZ599" s="105"/>
      <c r="HA599" s="105"/>
      <c r="HB599" s="105"/>
      <c r="HC599" s="105"/>
      <c r="HD599" s="105"/>
      <c r="HE599" s="105"/>
      <c r="HF599" s="105"/>
      <c r="HG599" s="105"/>
      <c r="HH599" s="105"/>
      <c r="HI599" s="105"/>
      <c r="HJ599" s="105"/>
      <c r="HK599" s="105"/>
      <c r="HL599" s="105"/>
      <c r="HM599" s="105"/>
      <c r="HN599" s="105"/>
      <c r="HO599" s="105"/>
      <c r="HP599" s="105"/>
      <c r="HQ599" s="105"/>
      <c r="HR599" s="105"/>
      <c r="HS599" s="105"/>
      <c r="HT599" s="105"/>
      <c r="HU599" s="105"/>
      <c r="HV599" s="105"/>
      <c r="HW599" s="105"/>
      <c r="HX599" s="105"/>
      <c r="HY599" s="105"/>
      <c r="HZ599" s="105"/>
      <c r="IA599" s="105"/>
      <c r="IB599" s="105"/>
      <c r="IC599" s="105"/>
      <c r="ID599" s="105"/>
      <c r="IE599" s="105"/>
      <c r="IF599" s="105"/>
      <c r="IG599" s="105"/>
      <c r="IH599" s="105"/>
      <c r="II599" s="105"/>
      <c r="IJ599" s="105"/>
      <c r="IK599" s="105"/>
      <c r="IL599" s="105"/>
      <c r="IM599" s="105"/>
      <c r="IN599" s="105"/>
      <c r="IO599" s="105"/>
      <c r="IP599" s="105"/>
      <c r="IQ599" s="105"/>
      <c r="IR599" s="105"/>
      <c r="IS599" s="105"/>
      <c r="IT599" s="105"/>
      <c r="IU599" s="105"/>
      <c r="IV599" s="105"/>
      <c r="IW599" s="105"/>
      <c r="IX599" s="105"/>
      <c r="IY599" s="105"/>
      <c r="IZ599" s="105"/>
      <c r="JA599" s="105"/>
      <c r="JB599" s="105"/>
      <c r="JC599" s="105"/>
      <c r="JD599" s="105"/>
      <c r="JE599" s="105"/>
      <c r="JF599" s="105"/>
      <c r="JG599" s="105"/>
      <c r="JH599" s="105"/>
      <c r="JI599" s="105"/>
      <c r="JJ599" s="105"/>
      <c r="JK599" s="105"/>
      <c r="JL599" s="105"/>
      <c r="JM599" s="105"/>
      <c r="JN599" s="105"/>
      <c r="JO599" s="105"/>
      <c r="JP599" s="105"/>
      <c r="JQ599" s="105"/>
      <c r="JR599" s="105"/>
      <c r="JS599" s="105"/>
      <c r="JT599" s="105"/>
      <c r="JU599" s="105"/>
      <c r="JV599" s="105"/>
      <c r="JW599" s="105"/>
      <c r="JX599" s="105"/>
      <c r="JY599" s="105"/>
      <c r="JZ599" s="105"/>
      <c r="KA599" s="105"/>
      <c r="KB599" s="105"/>
      <c r="KC599" s="105"/>
      <c r="KD599" s="105"/>
      <c r="KE599" s="105"/>
      <c r="KF599" s="105"/>
      <c r="KG599" s="105"/>
      <c r="KH599" s="105"/>
      <c r="KI599" s="105"/>
      <c r="KJ599" s="105"/>
      <c r="KK599" s="105"/>
      <c r="KL599" s="105"/>
      <c r="KM599" s="105"/>
      <c r="KN599" s="105"/>
      <c r="KO599" s="105"/>
      <c r="KP599" s="105"/>
      <c r="KQ599" s="105"/>
      <c r="KR599" s="105"/>
      <c r="KS599" s="105"/>
      <c r="KT599" s="105"/>
      <c r="KU599" s="105"/>
      <c r="KV599" s="105"/>
      <c r="KW599" s="105"/>
      <c r="KX599" s="105"/>
      <c r="KY599" s="105"/>
      <c r="KZ599" s="105"/>
      <c r="LA599" s="105"/>
      <c r="LB599" s="105"/>
      <c r="LC599" s="105"/>
      <c r="LD599" s="105"/>
      <c r="LE599" s="105"/>
      <c r="LF599" s="105"/>
      <c r="LG599" s="105"/>
      <c r="LH599" s="105"/>
      <c r="LI599" s="105"/>
      <c r="LJ599" s="105"/>
      <c r="LK599" s="105"/>
      <c r="LL599" s="105"/>
      <c r="LM599" s="105"/>
      <c r="LN599" s="105"/>
      <c r="LO599" s="105"/>
      <c r="LP599" s="105"/>
      <c r="LQ599" s="105"/>
      <c r="LR599" s="105"/>
      <c r="LS599" s="105"/>
      <c r="LT599" s="105"/>
      <c r="LU599" s="105"/>
      <c r="LV599" s="105"/>
      <c r="LW599" s="105"/>
      <c r="LX599" s="105"/>
      <c r="LY599" s="105"/>
      <c r="LZ599" s="105"/>
      <c r="MA599" s="105"/>
      <c r="MB599" s="105"/>
      <c r="MC599" s="105"/>
      <c r="MD599" s="105"/>
      <c r="ME599" s="105"/>
      <c r="MF599" s="105"/>
      <c r="MG599" s="105"/>
      <c r="MH599" s="105"/>
      <c r="MI599" s="105"/>
      <c r="MJ599" s="105"/>
      <c r="MK599" s="105"/>
      <c r="ML599" s="105"/>
      <c r="MM599" s="105"/>
      <c r="MN599" s="105"/>
      <c r="MO599" s="105"/>
      <c r="MP599" s="105"/>
      <c r="MQ599" s="105"/>
      <c r="MR599" s="105"/>
      <c r="MS599" s="105"/>
      <c r="MT599" s="105"/>
      <c r="MU599" s="105"/>
      <c r="MV599" s="105"/>
      <c r="MW599" s="105"/>
      <c r="MX599" s="105"/>
      <c r="MY599" s="105"/>
      <c r="MZ599" s="105"/>
      <c r="NA599" s="105"/>
      <c r="NB599" s="105"/>
      <c r="NC599" s="105"/>
      <c r="ND599" s="105"/>
      <c r="NE599" s="105"/>
      <c r="NF599" s="105"/>
      <c r="NG599" s="105"/>
      <c r="NH599" s="105"/>
      <c r="NI599" s="105"/>
      <c r="NJ599" s="105"/>
      <c r="NK599" s="105"/>
      <c r="NL599" s="105"/>
      <c r="NM599" s="105"/>
      <c r="NN599" s="105"/>
      <c r="NO599" s="105"/>
      <c r="NP599" s="105"/>
      <c r="NQ599" s="105"/>
      <c r="NR599" s="105"/>
      <c r="NS599" s="105"/>
      <c r="NT599" s="105"/>
      <c r="NU599" s="105"/>
      <c r="NV599" s="105"/>
      <c r="NW599" s="105"/>
      <c r="NX599" s="105"/>
      <c r="NY599" s="105"/>
      <c r="NZ599" s="105"/>
      <c r="OA599" s="105"/>
      <c r="OB599" s="105"/>
      <c r="OC599" s="105"/>
      <c r="OD599" s="105"/>
      <c r="OE599" s="105"/>
      <c r="OF599" s="105"/>
      <c r="OG599" s="105"/>
      <c r="OH599" s="105"/>
      <c r="OI599" s="105"/>
      <c r="OJ599" s="105"/>
      <c r="OK599" s="105"/>
      <c r="OL599" s="105"/>
      <c r="OM599" s="105"/>
      <c r="ON599" s="105"/>
      <c r="OO599" s="105"/>
      <c r="OP599" s="105"/>
      <c r="OQ599" s="105"/>
      <c r="OR599" s="105"/>
      <c r="OS599" s="105"/>
      <c r="OT599" s="105"/>
      <c r="OU599" s="105"/>
      <c r="OV599" s="105"/>
      <c r="OW599" s="105"/>
      <c r="OX599" s="105"/>
      <c r="OY599" s="105"/>
      <c r="OZ599" s="105"/>
      <c r="PA599" s="105"/>
      <c r="PB599" s="105"/>
      <c r="PC599" s="105"/>
      <c r="PD599" s="105"/>
      <c r="PE599" s="105"/>
      <c r="PF599" s="105"/>
      <c r="PG599" s="105"/>
      <c r="PH599" s="105"/>
      <c r="PI599" s="105"/>
      <c r="PJ599" s="105"/>
      <c r="PK599" s="105"/>
      <c r="PL599" s="105"/>
      <c r="PM599" s="105"/>
      <c r="PN599" s="105"/>
      <c r="PO599" s="105"/>
      <c r="PP599" s="105"/>
      <c r="PQ599" s="105"/>
      <c r="PR599" s="105"/>
      <c r="PS599" s="105"/>
      <c r="PT599" s="105"/>
      <c r="PU599" s="105"/>
      <c r="PV599" s="105"/>
      <c r="PW599" s="105"/>
      <c r="PX599" s="105"/>
      <c r="PY599" s="105"/>
      <c r="PZ599" s="105"/>
      <c r="QA599" s="105"/>
      <c r="QB599" s="105"/>
      <c r="QC599" s="105"/>
      <c r="QD599" s="105"/>
      <c r="QE599" s="105"/>
      <c r="QF599" s="105"/>
      <c r="QG599" s="105"/>
      <c r="QH599" s="105"/>
      <c r="QI599" s="105"/>
      <c r="QJ599" s="105"/>
      <c r="QK599" s="105"/>
      <c r="QL599" s="105"/>
      <c r="QM599" s="105"/>
      <c r="QN599" s="105"/>
      <c r="QO599" s="105"/>
      <c r="QP599" s="105"/>
      <c r="QQ599" s="105"/>
      <c r="QR599" s="105"/>
      <c r="QS599" s="105"/>
      <c r="QT599" s="105"/>
      <c r="QU599" s="105"/>
      <c r="QV599" s="105"/>
      <c r="QW599" s="105"/>
      <c r="QX599" s="105"/>
      <c r="QY599" s="105"/>
      <c r="QZ599" s="105"/>
      <c r="RA599" s="105"/>
      <c r="RB599" s="105"/>
      <c r="RC599" s="105"/>
      <c r="RD599" s="105"/>
      <c r="RE599" s="105"/>
      <c r="RF599" s="105"/>
      <c r="RG599" s="105"/>
      <c r="RH599" s="105"/>
      <c r="RI599" s="105"/>
      <c r="RJ599" s="105"/>
      <c r="RK599" s="105"/>
      <c r="RL599" s="105"/>
      <c r="RM599" s="105"/>
      <c r="RN599" s="105"/>
      <c r="RO599" s="105"/>
      <c r="RP599" s="105"/>
      <c r="RQ599" s="105"/>
      <c r="RR599" s="105"/>
      <c r="RS599" s="105"/>
      <c r="RT599" s="105"/>
      <c r="RU599" s="105"/>
      <c r="RV599" s="105"/>
      <c r="RW599" s="105"/>
      <c r="RX599" s="105"/>
      <c r="RY599" s="105"/>
      <c r="RZ599" s="105"/>
      <c r="SA599" s="105"/>
      <c r="SB599" s="105"/>
      <c r="SC599" s="105"/>
      <c r="SD599" s="105"/>
      <c r="SE599" s="105"/>
      <c r="SF599" s="105"/>
      <c r="SG599" s="105"/>
      <c r="SH599" s="105"/>
      <c r="SI599" s="105"/>
      <c r="SJ599" s="105"/>
      <c r="SK599" s="105"/>
      <c r="SL599" s="105"/>
      <c r="SM599" s="105"/>
      <c r="SN599" s="105"/>
      <c r="SO599" s="105"/>
      <c r="SP599" s="105"/>
      <c r="SQ599" s="105"/>
      <c r="SR599" s="105"/>
      <c r="SS599" s="105"/>
      <c r="ST599" s="105"/>
      <c r="SU599" s="105"/>
      <c r="SV599" s="105"/>
      <c r="SW599" s="105"/>
      <c r="SX599" s="105"/>
      <c r="SY599" s="105"/>
      <c r="SZ599" s="105"/>
      <c r="TA599" s="105"/>
      <c r="TB599" s="105"/>
      <c r="TC599" s="105"/>
      <c r="TD599" s="105"/>
      <c r="TE599" s="105"/>
      <c r="TF599" s="105"/>
      <c r="TG599" s="105"/>
      <c r="TH599" s="105"/>
      <c r="TI599" s="105"/>
      <c r="TJ599" s="105"/>
      <c r="TK599" s="105"/>
      <c r="TL599" s="105"/>
      <c r="TM599" s="105"/>
      <c r="TN599" s="105"/>
      <c r="TO599" s="105"/>
      <c r="TP599" s="105"/>
      <c r="TQ599" s="105"/>
      <c r="TR599" s="105"/>
      <c r="TS599" s="105"/>
      <c r="TT599" s="105"/>
      <c r="TU599" s="105"/>
      <c r="TV599" s="105"/>
      <c r="TW599" s="105"/>
      <c r="TX599" s="105"/>
      <c r="TY599" s="105"/>
      <c r="TZ599" s="105"/>
      <c r="UA599" s="105"/>
      <c r="UB599" s="105"/>
      <c r="UC599" s="105"/>
      <c r="UD599" s="105"/>
      <c r="UE599" s="105"/>
      <c r="UF599" s="105"/>
      <c r="UG599" s="105"/>
      <c r="UH599" s="105"/>
      <c r="UI599" s="105"/>
      <c r="UJ599" s="105"/>
      <c r="UK599" s="105"/>
      <c r="UL599" s="105"/>
      <c r="UM599" s="105"/>
      <c r="UN599" s="105"/>
      <c r="UO599" s="105"/>
      <c r="UP599" s="105"/>
      <c r="UQ599" s="105"/>
      <c r="UR599" s="105"/>
      <c r="US599" s="105"/>
      <c r="UT599" s="105"/>
      <c r="UU599" s="105"/>
      <c r="UV599" s="105"/>
      <c r="UW599" s="105"/>
      <c r="UX599" s="105"/>
      <c r="UY599" s="105"/>
      <c r="UZ599" s="105"/>
      <c r="VA599" s="105"/>
      <c r="VB599" s="105"/>
      <c r="VC599" s="105"/>
      <c r="VD599" s="105"/>
      <c r="VE599" s="105"/>
      <c r="VF599" s="105"/>
      <c r="VG599" s="105"/>
      <c r="VH599" s="105"/>
      <c r="VI599" s="105"/>
      <c r="VJ599" s="105"/>
      <c r="VK599" s="105"/>
      <c r="VL599" s="105"/>
      <c r="VM599" s="105"/>
      <c r="VN599" s="105"/>
      <c r="VO599" s="105"/>
      <c r="VP599" s="105"/>
      <c r="VQ599" s="105"/>
      <c r="VR599" s="105"/>
      <c r="VS599" s="105"/>
      <c r="VT599" s="105"/>
      <c r="VU599" s="105"/>
      <c r="VV599" s="105"/>
      <c r="VW599" s="105"/>
      <c r="VX599" s="105"/>
      <c r="VY599" s="105"/>
      <c r="VZ599" s="105"/>
      <c r="WA599" s="105"/>
      <c r="WB599" s="105"/>
      <c r="WC599" s="105"/>
      <c r="WD599" s="105"/>
      <c r="WE599" s="105"/>
      <c r="WF599" s="105"/>
      <c r="WG599" s="105"/>
      <c r="WH599" s="105"/>
      <c r="WI599" s="105"/>
      <c r="WJ599" s="105"/>
      <c r="WK599" s="105"/>
      <c r="WL599" s="105"/>
      <c r="WM599" s="105"/>
      <c r="WN599" s="105"/>
      <c r="WO599" s="105"/>
      <c r="WP599" s="105"/>
      <c r="WQ599" s="105"/>
      <c r="WR599" s="105"/>
      <c r="WS599" s="105"/>
      <c r="WT599" s="105"/>
      <c r="WU599" s="105"/>
      <c r="WV599" s="105"/>
      <c r="WW599" s="105"/>
      <c r="WX599" s="105"/>
      <c r="WY599" s="105"/>
      <c r="WZ599" s="105"/>
      <c r="XA599" s="105"/>
      <c r="XB599" s="105"/>
      <c r="XC599" s="105"/>
      <c r="XD599" s="105"/>
      <c r="XE599" s="105"/>
      <c r="XF599" s="105"/>
      <c r="XG599" s="105"/>
      <c r="XH599" s="105"/>
      <c r="XI599" s="105"/>
      <c r="XJ599" s="105"/>
      <c r="XK599" s="105"/>
      <c r="XL599" s="105"/>
      <c r="XM599" s="105"/>
      <c r="XN599" s="105"/>
      <c r="XO599" s="105"/>
      <c r="XP599" s="105"/>
      <c r="XQ599" s="105"/>
      <c r="XR599" s="105"/>
      <c r="XS599" s="105"/>
      <c r="XT599" s="105"/>
      <c r="XU599" s="105"/>
      <c r="XV599" s="105"/>
      <c r="XW599" s="105"/>
      <c r="XX599" s="105"/>
      <c r="XY599" s="105"/>
      <c r="XZ599" s="105"/>
      <c r="YA599" s="105"/>
      <c r="YB599" s="105"/>
      <c r="YC599" s="105"/>
      <c r="YD599" s="105"/>
      <c r="YE599" s="105"/>
      <c r="YF599" s="105"/>
      <c r="YG599" s="105"/>
      <c r="YH599" s="105"/>
      <c r="YI599" s="105"/>
      <c r="YJ599" s="105"/>
      <c r="YK599" s="105"/>
      <c r="YL599" s="105"/>
      <c r="YM599" s="105"/>
      <c r="YN599" s="105"/>
      <c r="YO599" s="105"/>
      <c r="YP599" s="105"/>
      <c r="YQ599" s="105"/>
      <c r="YR599" s="105"/>
      <c r="YS599" s="105"/>
      <c r="YT599" s="105"/>
      <c r="YU599" s="105"/>
      <c r="YV599" s="105"/>
      <c r="YW599" s="105"/>
      <c r="YX599" s="105"/>
      <c r="YY599" s="105"/>
      <c r="YZ599" s="105"/>
      <c r="ZA599" s="105"/>
      <c r="ZB599" s="105"/>
      <c r="ZC599" s="105"/>
      <c r="ZD599" s="105"/>
      <c r="ZE599" s="105"/>
      <c r="ZF599" s="105"/>
      <c r="ZG599" s="105"/>
      <c r="ZH599" s="105"/>
      <c r="ZI599" s="105"/>
      <c r="ZJ599" s="105"/>
      <c r="ZK599" s="105"/>
      <c r="ZL599" s="105"/>
      <c r="ZM599" s="105"/>
      <c r="ZN599" s="105"/>
      <c r="ZO599" s="105"/>
      <c r="ZP599" s="105"/>
      <c r="ZQ599" s="105"/>
      <c r="ZR599" s="105"/>
      <c r="ZS599" s="105"/>
      <c r="ZT599" s="105"/>
      <c r="ZU599" s="105"/>
      <c r="ZV599" s="105"/>
      <c r="ZW599" s="105"/>
      <c r="ZX599" s="105"/>
      <c r="ZY599" s="105"/>
      <c r="ZZ599" s="105"/>
      <c r="AAA599" s="105"/>
      <c r="AAB599" s="105"/>
      <c r="AAC599" s="105"/>
      <c r="AAD599" s="105"/>
      <c r="AAE599" s="105"/>
      <c r="AAF599" s="105"/>
      <c r="AAG599" s="105"/>
      <c r="AAH599" s="105"/>
      <c r="AAI599" s="105"/>
      <c r="AAJ599" s="105"/>
      <c r="AAK599" s="105"/>
      <c r="AAL599" s="105"/>
      <c r="AAM599" s="105"/>
      <c r="AAN599" s="105"/>
      <c r="AAO599" s="105"/>
      <c r="AAP599" s="105"/>
      <c r="AAQ599" s="105"/>
      <c r="AAR599" s="105"/>
      <c r="AAS599" s="105"/>
      <c r="AAT599" s="105"/>
      <c r="AAU599" s="105"/>
      <c r="AAV599" s="105"/>
      <c r="AAW599" s="105"/>
      <c r="AAX599" s="105"/>
      <c r="AAY599" s="105"/>
      <c r="AAZ599" s="105"/>
      <c r="ABA599" s="105"/>
      <c r="ABB599" s="105"/>
      <c r="ABC599" s="105"/>
      <c r="ABD599" s="105"/>
      <c r="ABE599" s="105"/>
      <c r="ABF599" s="105"/>
      <c r="ABG599" s="105"/>
      <c r="ABH599" s="105"/>
      <c r="ABI599" s="105"/>
      <c r="ABJ599" s="105"/>
      <c r="ABK599" s="105"/>
      <c r="ABL599" s="105"/>
      <c r="ABM599" s="105"/>
      <c r="ABN599" s="105"/>
      <c r="ABO599" s="105"/>
      <c r="ABP599" s="105"/>
      <c r="ABQ599" s="105"/>
      <c r="ABR599" s="105"/>
      <c r="ABS599" s="105"/>
      <c r="ABT599" s="105"/>
      <c r="ABU599" s="105"/>
      <c r="ABV599" s="105"/>
      <c r="ABW599" s="105"/>
      <c r="ABX599" s="105"/>
      <c r="ABY599" s="105"/>
      <c r="ABZ599" s="105"/>
      <c r="ACA599" s="105"/>
      <c r="ACB599" s="105"/>
      <c r="ACC599" s="105"/>
      <c r="ACD599" s="105"/>
      <c r="ACE599" s="105"/>
      <c r="ACF599" s="105"/>
      <c r="ACG599" s="105"/>
      <c r="ACH599" s="105"/>
      <c r="ACI599" s="105"/>
      <c r="ACJ599" s="105"/>
      <c r="ACK599" s="105"/>
      <c r="ACL599" s="105"/>
      <c r="ACM599" s="105"/>
      <c r="ACN599" s="105"/>
      <c r="ACO599" s="105"/>
      <c r="ACP599" s="105"/>
      <c r="ACQ599" s="105"/>
      <c r="ACR599" s="105"/>
      <c r="ACS599" s="105"/>
      <c r="ACT599" s="105"/>
      <c r="ACU599" s="105"/>
      <c r="ACV599" s="105"/>
      <c r="ACW599" s="105"/>
      <c r="ACX599" s="105"/>
      <c r="ACY599" s="105"/>
      <c r="ACZ599" s="105"/>
      <c r="ADA599" s="105"/>
      <c r="ADB599" s="105"/>
      <c r="ADC599" s="105"/>
      <c r="ADD599" s="105"/>
      <c r="ADE599" s="105"/>
      <c r="ADF599" s="105"/>
      <c r="ADG599" s="105"/>
      <c r="ADH599" s="105"/>
      <c r="ADI599" s="105"/>
      <c r="ADJ599" s="105"/>
      <c r="ADK599" s="105"/>
      <c r="ADL599" s="105"/>
      <c r="ADM599" s="105"/>
      <c r="ADN599" s="105"/>
      <c r="ADO599" s="105"/>
      <c r="ADP599" s="105"/>
      <c r="ADQ599" s="105"/>
      <c r="ADR599" s="105"/>
      <c r="ADS599" s="105"/>
      <c r="ADT599" s="105"/>
      <c r="ADU599" s="105"/>
      <c r="ADV599" s="105"/>
      <c r="ADW599" s="105"/>
      <c r="ADX599" s="105"/>
      <c r="ADY599" s="105"/>
      <c r="ADZ599" s="105"/>
      <c r="AEA599" s="105"/>
      <c r="AEB599" s="105"/>
      <c r="AEC599" s="105"/>
      <c r="AED599" s="105"/>
      <c r="AEE599" s="105"/>
      <c r="AEF599" s="105"/>
      <c r="AEG599" s="105"/>
      <c r="AEH599" s="105"/>
      <c r="AEI599" s="105"/>
      <c r="AEJ599" s="105"/>
      <c r="AEK599" s="105"/>
      <c r="AEL599" s="105"/>
      <c r="AEM599" s="105"/>
      <c r="AEN599" s="105"/>
      <c r="AEO599" s="105"/>
      <c r="AEP599" s="105"/>
      <c r="AEQ599" s="105"/>
      <c r="AER599" s="105"/>
      <c r="AES599" s="105"/>
      <c r="AET599" s="105"/>
      <c r="AEU599" s="105"/>
      <c r="AEV599" s="105"/>
      <c r="AEW599" s="105"/>
      <c r="AEX599" s="105"/>
      <c r="AEY599" s="105"/>
      <c r="AEZ599" s="105"/>
      <c r="AFA599" s="105"/>
      <c r="AFB599" s="105"/>
      <c r="AFC599" s="105"/>
      <c r="AFD599" s="105"/>
      <c r="AFE599" s="105"/>
      <c r="AFF599" s="105"/>
      <c r="AFG599" s="105"/>
      <c r="AFH599" s="105"/>
      <c r="AFI599" s="105"/>
      <c r="AFJ599" s="105"/>
      <c r="AFK599" s="105"/>
      <c r="AFL599" s="105"/>
      <c r="AFM599" s="105"/>
      <c r="AFN599" s="105"/>
      <c r="AFO599" s="105"/>
      <c r="AFP599" s="105"/>
      <c r="AFQ599" s="105"/>
      <c r="AFR599" s="105"/>
      <c r="AFS599" s="105"/>
      <c r="AFT599" s="105"/>
      <c r="AFU599" s="105"/>
      <c r="AFV599" s="105"/>
      <c r="AFW599" s="105"/>
      <c r="AFX599" s="105"/>
      <c r="AFY599" s="105"/>
      <c r="AFZ599" s="105"/>
      <c r="AGA599" s="105"/>
      <c r="AGB599" s="105"/>
      <c r="AGC599" s="105"/>
      <c r="AGD599" s="105"/>
      <c r="AGE599" s="105"/>
      <c r="AGF599" s="105"/>
      <c r="AGG599" s="105"/>
      <c r="AGH599" s="105"/>
      <c r="AGI599" s="105"/>
      <c r="AGJ599" s="105"/>
      <c r="AGK599" s="105"/>
      <c r="AGL599" s="105"/>
      <c r="AGM599" s="105"/>
      <c r="AGN599" s="105"/>
      <c r="AGO599" s="105"/>
      <c r="AGP599" s="105"/>
      <c r="AGQ599" s="105"/>
      <c r="AGR599" s="105"/>
      <c r="AGS599" s="105"/>
      <c r="AGT599" s="105"/>
      <c r="AGU599" s="105"/>
      <c r="AGV599" s="105"/>
      <c r="AGW599" s="105"/>
      <c r="AGX599" s="105"/>
      <c r="AGY599" s="105"/>
      <c r="AGZ599" s="105"/>
      <c r="AHA599" s="105"/>
      <c r="AHB599" s="105"/>
      <c r="AHC599" s="105"/>
      <c r="AHD599" s="105"/>
      <c r="AHE599" s="105"/>
      <c r="AHF599" s="105"/>
      <c r="AHG599" s="105"/>
      <c r="AHH599" s="105"/>
      <c r="AHI599" s="105"/>
      <c r="AHJ599" s="105"/>
      <c r="AHK599" s="105"/>
      <c r="AHL599" s="105"/>
      <c r="AHM599" s="105"/>
      <c r="AHN599" s="105"/>
      <c r="AHO599" s="105"/>
      <c r="AHP599" s="105"/>
      <c r="AHQ599" s="105"/>
      <c r="AHR599" s="105"/>
      <c r="AHS599" s="105"/>
      <c r="AHT599" s="105"/>
      <c r="AHU599" s="105"/>
      <c r="AHV599" s="105"/>
      <c r="AHW599" s="105"/>
      <c r="AHX599" s="105"/>
      <c r="AHY599" s="105"/>
      <c r="AHZ599" s="105"/>
      <c r="AIA599" s="105"/>
      <c r="AIB599" s="105"/>
      <c r="AIC599" s="105"/>
      <c r="AID599" s="105"/>
      <c r="AIE599" s="105"/>
      <c r="AIF599" s="105"/>
      <c r="AIG599" s="105"/>
      <c r="AIH599" s="105"/>
      <c r="AII599" s="105"/>
      <c r="AIJ599" s="105"/>
      <c r="AIK599" s="105"/>
      <c r="AIL599" s="105"/>
      <c r="AIM599" s="105"/>
      <c r="AIN599" s="105"/>
      <c r="AIO599" s="105"/>
      <c r="AIP599" s="105"/>
      <c r="AIQ599" s="105"/>
      <c r="AIR599" s="105"/>
      <c r="AIS599" s="105"/>
      <c r="AIT599" s="105"/>
      <c r="AIU599" s="105"/>
      <c r="AIV599" s="105"/>
      <c r="AIW599" s="105"/>
      <c r="AIX599" s="105"/>
      <c r="AIY599" s="105"/>
      <c r="AIZ599" s="105"/>
      <c r="AJA599" s="105"/>
      <c r="AJB599" s="105"/>
      <c r="AJC599" s="105"/>
      <c r="AJD599" s="105"/>
      <c r="AJE599" s="105"/>
      <c r="AJF599" s="105"/>
      <c r="AJG599" s="105"/>
      <c r="AJH599" s="105"/>
      <c r="AJI599" s="105"/>
      <c r="AJJ599" s="105"/>
      <c r="AJK599" s="105"/>
      <c r="AJL599" s="105"/>
      <c r="AJM599" s="105"/>
      <c r="AJN599" s="105"/>
      <c r="AJO599" s="105"/>
      <c r="AJP599" s="105"/>
      <c r="AJQ599" s="105"/>
      <c r="AJR599" s="105"/>
      <c r="AJS599" s="105"/>
      <c r="AJT599" s="105"/>
      <c r="AJU599" s="105"/>
      <c r="AJV599" s="105"/>
      <c r="AJW599" s="105"/>
      <c r="AJX599" s="105"/>
      <c r="AJY599" s="105"/>
      <c r="AJZ599" s="105"/>
      <c r="AKA599" s="105"/>
      <c r="AKB599" s="105"/>
      <c r="AKC599" s="105"/>
      <c r="AKD599" s="105"/>
      <c r="AKE599" s="105"/>
      <c r="AKF599" s="105"/>
      <c r="AKG599" s="105"/>
      <c r="AKH599" s="105"/>
      <c r="AKI599" s="105"/>
      <c r="AKJ599" s="105"/>
      <c r="AKK599" s="105"/>
      <c r="AKL599" s="105"/>
      <c r="AKM599" s="105"/>
      <c r="AKN599" s="105"/>
      <c r="AKO599" s="105"/>
      <c r="AKP599" s="105"/>
      <c r="AKQ599" s="105"/>
      <c r="AKR599" s="105"/>
      <c r="AKS599" s="105"/>
      <c r="AKT599" s="105"/>
      <c r="AKU599" s="105"/>
      <c r="AKV599" s="105"/>
      <c r="AKW599" s="105"/>
      <c r="AKX599" s="105"/>
      <c r="AKY599" s="105"/>
      <c r="AKZ599" s="105"/>
      <c r="ALA599" s="105"/>
      <c r="ALB599" s="105"/>
      <c r="ALC599" s="105"/>
      <c r="ALD599" s="105"/>
      <c r="ALE599" s="105"/>
      <c r="ALF599" s="105"/>
      <c r="ALG599" s="105"/>
      <c r="ALH599" s="105"/>
      <c r="ALI599" s="105"/>
      <c r="ALJ599" s="105"/>
      <c r="ALK599" s="105"/>
      <c r="ALL599" s="105"/>
      <c r="ALM599" s="105"/>
      <c r="ALN599" s="105"/>
      <c r="ALO599" s="105"/>
      <c r="ALP599" s="105"/>
      <c r="ALQ599" s="105"/>
      <c r="ALR599" s="105"/>
      <c r="ALS599" s="105"/>
      <c r="ALT599" s="105"/>
      <c r="ALU599" s="105"/>
      <c r="ALV599" s="105"/>
      <c r="ALW599" s="105"/>
      <c r="ALX599" s="105"/>
      <c r="ALY599" s="105"/>
      <c r="ALZ599" s="105"/>
      <c r="AMA599" s="105"/>
      <c r="AMB599" s="105"/>
      <c r="AMC599" s="105"/>
      <c r="AMD599" s="105"/>
      <c r="AME599" s="105"/>
      <c r="AMF599" s="105"/>
      <c r="AMG599" s="105"/>
      <c r="AMH599" s="105"/>
      <c r="AMI599" s="105"/>
      <c r="AMJ599" s="105"/>
      <c r="AMK599" s="105"/>
      <c r="AML599" s="105"/>
      <c r="AMM599" s="105"/>
      <c r="AMN599" s="105"/>
      <c r="AMO599" s="105"/>
      <c r="AMP599" s="105"/>
      <c r="AMQ599" s="105"/>
      <c r="AMR599" s="105"/>
      <c r="AMS599" s="105"/>
      <c r="AMT599" s="105"/>
      <c r="AMU599" s="105"/>
      <c r="AMV599" s="105"/>
      <c r="AMW599" s="105"/>
      <c r="AMX599" s="105"/>
      <c r="AMY599" s="105"/>
      <c r="AMZ599" s="105"/>
      <c r="ANA599" s="105"/>
      <c r="ANB599" s="105"/>
      <c r="ANC599" s="105"/>
      <c r="AND599" s="105"/>
      <c r="ANE599" s="105"/>
      <c r="ANF599" s="105"/>
      <c r="ANG599" s="105"/>
      <c r="ANH599" s="105"/>
      <c r="ANI599" s="105"/>
      <c r="ANJ599" s="105"/>
      <c r="ANK599" s="105"/>
      <c r="ANL599" s="105"/>
      <c r="ANM599" s="105"/>
      <c r="ANN599" s="105"/>
      <c r="ANO599" s="105"/>
      <c r="ANP599" s="105"/>
      <c r="ANQ599" s="105"/>
      <c r="ANR599" s="105"/>
      <c r="ANS599" s="105"/>
      <c r="ANT599" s="105"/>
      <c r="ANU599" s="105"/>
      <c r="ANV599" s="105"/>
      <c r="ANW599" s="105"/>
      <c r="ANX599" s="105"/>
      <c r="ANY599" s="105"/>
      <c r="ANZ599" s="105"/>
      <c r="AOA599" s="105"/>
      <c r="AOB599" s="105"/>
      <c r="AOC599" s="105"/>
      <c r="AOD599" s="105"/>
      <c r="AOE599" s="105"/>
      <c r="AOF599" s="105"/>
      <c r="AOG599" s="105"/>
      <c r="AOH599" s="105"/>
      <c r="AOI599" s="105"/>
      <c r="AOJ599" s="105"/>
      <c r="AOK599" s="105"/>
      <c r="AOL599" s="105"/>
      <c r="AOM599" s="105"/>
      <c r="AON599" s="105"/>
      <c r="AOO599" s="105"/>
      <c r="AOP599" s="105"/>
      <c r="AOQ599" s="105"/>
      <c r="AOR599" s="105"/>
      <c r="AOS599" s="105"/>
      <c r="AOT599" s="105"/>
      <c r="AOU599" s="105"/>
      <c r="AOV599" s="105"/>
      <c r="AOW599" s="105"/>
      <c r="AOX599" s="105"/>
      <c r="AOY599" s="105"/>
      <c r="AOZ599" s="105"/>
      <c r="APA599" s="105"/>
      <c r="APB599" s="105"/>
      <c r="APC599" s="105"/>
      <c r="APD599" s="105"/>
      <c r="APE599" s="105"/>
      <c r="APF599" s="105"/>
      <c r="APG599" s="105"/>
      <c r="APH599" s="105"/>
      <c r="API599" s="105"/>
      <c r="APJ599" s="105"/>
      <c r="APK599" s="105"/>
      <c r="APL599" s="105"/>
      <c r="APM599" s="105"/>
      <c r="APN599" s="105"/>
      <c r="APO599" s="105"/>
      <c r="APP599" s="105"/>
      <c r="APQ599" s="105"/>
      <c r="APR599" s="105"/>
      <c r="APS599" s="105"/>
      <c r="APT599" s="105"/>
      <c r="APU599" s="105"/>
      <c r="APV599" s="105"/>
      <c r="APW599" s="105"/>
      <c r="APX599" s="105"/>
      <c r="APY599" s="105"/>
      <c r="APZ599" s="105"/>
      <c r="AQA599" s="105"/>
      <c r="AQB599" s="105"/>
      <c r="AQC599" s="105"/>
      <c r="AQD599" s="105"/>
      <c r="AQE599" s="105"/>
      <c r="AQF599" s="105"/>
      <c r="AQG599" s="105"/>
      <c r="AQH599" s="105"/>
      <c r="AQI599" s="105"/>
      <c r="AQJ599" s="105"/>
      <c r="AQK599" s="105"/>
      <c r="AQL599" s="105"/>
      <c r="AQM599" s="105"/>
      <c r="AQN599" s="105"/>
      <c r="AQO599" s="105"/>
      <c r="AQP599" s="105"/>
      <c r="AQQ599" s="105"/>
      <c r="AQR599" s="105"/>
      <c r="AQS599" s="105"/>
      <c r="AQT599" s="105"/>
      <c r="AQU599" s="105"/>
      <c r="AQV599" s="105"/>
      <c r="AQW599" s="105"/>
      <c r="AQX599" s="105"/>
      <c r="AQY599" s="105"/>
      <c r="AQZ599" s="105"/>
      <c r="ARA599" s="105"/>
      <c r="ARB599" s="105"/>
      <c r="ARC599" s="105"/>
      <c r="ARD599" s="105"/>
      <c r="ARE599" s="105"/>
      <c r="ARF599" s="105"/>
      <c r="ARG599" s="105"/>
      <c r="ARH599" s="105"/>
      <c r="ARI599" s="105"/>
      <c r="ARJ599" s="105"/>
      <c r="ARK599" s="105"/>
      <c r="ARL599" s="105"/>
      <c r="ARM599" s="105"/>
      <c r="ARN599" s="105"/>
      <c r="ARO599" s="105"/>
      <c r="ARP599" s="105"/>
      <c r="ARQ599" s="105"/>
      <c r="ARR599" s="105"/>
      <c r="ARS599" s="105"/>
      <c r="ART599" s="105"/>
      <c r="ARU599" s="105"/>
      <c r="ARV599" s="105"/>
      <c r="ARW599" s="105"/>
      <c r="ARX599" s="105"/>
      <c r="ARY599" s="105"/>
      <c r="ARZ599" s="105"/>
      <c r="ASA599" s="105"/>
      <c r="ASB599" s="105"/>
      <c r="ASC599" s="105"/>
      <c r="ASD599" s="105"/>
      <c r="ASE599" s="105"/>
      <c r="ASF599" s="105"/>
      <c r="ASG599" s="105"/>
      <c r="ASH599" s="105"/>
      <c r="ASI599" s="105"/>
      <c r="ASJ599" s="105"/>
      <c r="ASK599" s="105"/>
      <c r="ASL599" s="105"/>
      <c r="ASM599" s="105"/>
      <c r="ASN599" s="105"/>
      <c r="ASO599" s="105"/>
      <c r="ASP599" s="105"/>
      <c r="ASQ599" s="105"/>
      <c r="ASR599" s="105"/>
      <c r="ASS599" s="105"/>
      <c r="AST599" s="105"/>
      <c r="ASU599" s="105"/>
      <c r="ASV599" s="105"/>
      <c r="ASW599" s="105"/>
      <c r="ASX599" s="105"/>
      <c r="ASY599" s="105"/>
      <c r="ASZ599" s="105"/>
      <c r="ATA599" s="105"/>
      <c r="ATB599" s="105"/>
      <c r="ATC599" s="105"/>
      <c r="ATD599" s="105"/>
      <c r="ATE599" s="105"/>
      <c r="ATF599" s="105"/>
      <c r="ATG599" s="105"/>
      <c r="ATH599" s="105"/>
      <c r="ATI599" s="105"/>
      <c r="ATJ599" s="105"/>
      <c r="ATK599" s="105"/>
      <c r="ATL599" s="105"/>
      <c r="ATM599" s="105"/>
      <c r="ATN599" s="105"/>
      <c r="ATO599" s="105"/>
      <c r="ATP599" s="105"/>
      <c r="ATQ599" s="105"/>
      <c r="ATR599" s="105"/>
      <c r="ATS599" s="105"/>
      <c r="ATT599" s="105"/>
      <c r="ATU599" s="105"/>
      <c r="ATV599" s="105"/>
      <c r="ATW599" s="105"/>
      <c r="ATX599" s="105"/>
      <c r="ATY599" s="105"/>
      <c r="ATZ599" s="105"/>
      <c r="AUA599" s="105"/>
      <c r="AUB599" s="105"/>
      <c r="AUC599" s="105"/>
      <c r="AUD599" s="105"/>
      <c r="AUE599" s="105"/>
      <c r="AUF599" s="105"/>
      <c r="AUG599" s="105"/>
      <c r="AUH599" s="105"/>
      <c r="AUI599" s="105"/>
      <c r="AUJ599" s="105"/>
      <c r="AUK599" s="105"/>
      <c r="AUL599" s="105"/>
      <c r="AUM599" s="105"/>
      <c r="AUN599" s="105"/>
      <c r="AUO599" s="105"/>
      <c r="AUP599" s="105"/>
      <c r="AUQ599" s="105"/>
      <c r="AUR599" s="105"/>
      <c r="AUS599" s="105"/>
      <c r="AUT599" s="105"/>
      <c r="AUU599" s="105"/>
      <c r="AUV599" s="105"/>
      <c r="AUW599" s="105"/>
      <c r="AUX599" s="105"/>
      <c r="AUY599" s="105"/>
      <c r="AUZ599" s="105"/>
      <c r="AVA599" s="105"/>
      <c r="AVB599" s="105"/>
      <c r="AVC599" s="105"/>
      <c r="AVD599" s="105"/>
      <c r="AVE599" s="105"/>
      <c r="AVF599" s="105"/>
      <c r="AVG599" s="105"/>
      <c r="AVH599" s="105"/>
      <c r="AVI599" s="105"/>
      <c r="AVJ599" s="105"/>
      <c r="AVK599" s="105"/>
      <c r="AVL599" s="105"/>
      <c r="AVM599" s="105"/>
      <c r="AVN599" s="105"/>
      <c r="AVO599" s="105"/>
      <c r="AVP599" s="105"/>
      <c r="AVQ599" s="105"/>
      <c r="AVR599" s="105"/>
      <c r="AVS599" s="105"/>
      <c r="AVT599" s="105"/>
      <c r="AVU599" s="105"/>
      <c r="AVV599" s="105"/>
      <c r="AVW599" s="105"/>
      <c r="AVX599" s="105"/>
      <c r="AVY599" s="105"/>
      <c r="AVZ599" s="105"/>
      <c r="AWA599" s="105"/>
      <c r="AWB599" s="105"/>
      <c r="AWC599" s="105"/>
      <c r="AWD599" s="105"/>
      <c r="AWE599" s="105"/>
      <c r="AWF599" s="105"/>
      <c r="AWG599" s="105"/>
      <c r="AWH599" s="105"/>
      <c r="AWI599" s="105"/>
      <c r="AWJ599" s="105"/>
      <c r="AWK599" s="105"/>
      <c r="AWL599" s="105"/>
      <c r="AWM599" s="105"/>
      <c r="AWN599" s="105"/>
      <c r="AWO599" s="105"/>
      <c r="AWP599" s="105"/>
      <c r="AWQ599" s="105"/>
      <c r="AWR599" s="105"/>
      <c r="AWS599" s="105"/>
      <c r="AWT599" s="105"/>
      <c r="AWU599" s="105"/>
      <c r="AWV599" s="105"/>
      <c r="AWW599" s="105"/>
      <c r="AWX599" s="105"/>
      <c r="AWY599" s="105"/>
      <c r="AWZ599" s="105"/>
      <c r="AXA599" s="105"/>
      <c r="AXB599" s="105"/>
      <c r="AXC599" s="105"/>
      <c r="AXD599" s="105"/>
      <c r="AXE599" s="105"/>
      <c r="AXF599" s="105"/>
      <c r="AXG599" s="105"/>
      <c r="AXH599" s="105"/>
      <c r="AXI599" s="105"/>
      <c r="AXJ599" s="105"/>
      <c r="AXK599" s="105"/>
      <c r="AXL599" s="105"/>
      <c r="AXM599" s="105"/>
      <c r="AXN599" s="105"/>
      <c r="AXO599" s="105"/>
      <c r="AXP599" s="105"/>
      <c r="AXQ599" s="105"/>
      <c r="AXR599" s="105"/>
      <c r="AXS599" s="105"/>
      <c r="AXT599" s="105"/>
      <c r="AXU599" s="105"/>
      <c r="AXV599" s="105"/>
      <c r="AXW599" s="105"/>
      <c r="AXX599" s="105"/>
    </row>
    <row r="600" spans="1:1324" s="106" customFormat="1" ht="15.75" hidden="1" customHeight="1" x14ac:dyDescent="0.2">
      <c r="A600" s="13" t="s">
        <v>2112</v>
      </c>
      <c r="B600" s="62" t="s">
        <v>1730</v>
      </c>
      <c r="C600" s="63" t="s">
        <v>1587</v>
      </c>
      <c r="D600" s="64" t="s">
        <v>1561</v>
      </c>
      <c r="E600" s="51">
        <v>42016</v>
      </c>
      <c r="F600" s="66" t="s">
        <v>1167</v>
      </c>
      <c r="G600" s="30" t="s">
        <v>1186</v>
      </c>
      <c r="H600" s="30">
        <v>42031</v>
      </c>
      <c r="I600" s="30" t="s">
        <v>1065</v>
      </c>
      <c r="J600" s="173"/>
      <c r="K600" s="84" t="s">
        <v>326</v>
      </c>
      <c r="L600" s="87">
        <v>1</v>
      </c>
      <c r="M600" s="87">
        <v>1</v>
      </c>
      <c r="N600" s="84" t="s">
        <v>326</v>
      </c>
      <c r="O600" s="87">
        <v>1</v>
      </c>
      <c r="P600" s="84" t="s">
        <v>326</v>
      </c>
      <c r="Q600" s="87">
        <v>1</v>
      </c>
      <c r="R600" s="84" t="s">
        <v>326</v>
      </c>
      <c r="S600" s="87">
        <v>1</v>
      </c>
      <c r="T600" s="84" t="s">
        <v>49</v>
      </c>
      <c r="U600" s="87">
        <v>1</v>
      </c>
      <c r="V600" s="87">
        <v>1</v>
      </c>
      <c r="W600" s="87">
        <v>0</v>
      </c>
      <c r="X600" s="87">
        <v>0</v>
      </c>
      <c r="Y600" s="87">
        <v>0</v>
      </c>
      <c r="Z600" s="87">
        <v>0</v>
      </c>
      <c r="AA600" s="87">
        <v>0</v>
      </c>
      <c r="AB600" s="87">
        <v>0</v>
      </c>
      <c r="AC600" s="87">
        <v>0</v>
      </c>
      <c r="AD600" s="87">
        <v>0</v>
      </c>
      <c r="AE600" s="87">
        <v>0</v>
      </c>
      <c r="AF600" s="104"/>
      <c r="AG600" s="131"/>
      <c r="AH600" s="105"/>
      <c r="AI600" s="105"/>
      <c r="AJ600" s="105"/>
      <c r="AK600" s="105"/>
      <c r="AL600" s="105"/>
      <c r="AM600" s="105"/>
      <c r="AN600" s="105"/>
      <c r="AO600" s="105"/>
      <c r="AP600" s="105"/>
      <c r="AQ600" s="105"/>
      <c r="AR600" s="105"/>
      <c r="AS600" s="105"/>
      <c r="AT600" s="105"/>
      <c r="AU600" s="105"/>
      <c r="AV600" s="105"/>
      <c r="AW600" s="105"/>
      <c r="AX600" s="105"/>
      <c r="AY600" s="105"/>
      <c r="AZ600" s="105"/>
      <c r="BA600" s="105"/>
      <c r="BB600" s="105"/>
      <c r="BC600" s="105"/>
      <c r="BD600" s="105"/>
      <c r="BE600" s="105"/>
      <c r="BF600" s="105"/>
      <c r="BG600" s="105"/>
      <c r="BH600" s="105"/>
      <c r="BI600" s="105"/>
      <c r="BJ600" s="105"/>
      <c r="BK600" s="105"/>
      <c r="BL600" s="105"/>
      <c r="BM600" s="105"/>
      <c r="BN600" s="105"/>
      <c r="BO600" s="105"/>
      <c r="BP600" s="105"/>
      <c r="BQ600" s="105"/>
      <c r="BR600" s="105"/>
      <c r="BS600" s="105"/>
      <c r="BT600" s="105"/>
      <c r="BU600" s="105"/>
      <c r="BV600" s="105"/>
      <c r="BW600" s="105"/>
      <c r="BX600" s="105"/>
      <c r="BY600" s="105"/>
      <c r="BZ600" s="105"/>
      <c r="CA600" s="105"/>
      <c r="CB600" s="105"/>
      <c r="CC600" s="105"/>
      <c r="CD600" s="105"/>
      <c r="CE600" s="105"/>
      <c r="CF600" s="105"/>
      <c r="CG600" s="105"/>
      <c r="CH600" s="105"/>
      <c r="CI600" s="105"/>
      <c r="CJ600" s="105"/>
      <c r="CK600" s="105"/>
      <c r="CL600" s="105"/>
      <c r="CM600" s="105"/>
      <c r="CN600" s="105"/>
      <c r="CO600" s="105"/>
      <c r="CP600" s="105"/>
      <c r="CQ600" s="105"/>
      <c r="CR600" s="105"/>
      <c r="CS600" s="105"/>
      <c r="CT600" s="105"/>
      <c r="CU600" s="105"/>
      <c r="CV600" s="105"/>
      <c r="CW600" s="105"/>
      <c r="CX600" s="105"/>
      <c r="CY600" s="105"/>
      <c r="CZ600" s="105"/>
      <c r="DA600" s="105"/>
      <c r="DB600" s="105"/>
      <c r="DC600" s="105"/>
      <c r="DD600" s="105"/>
      <c r="DE600" s="105"/>
      <c r="DF600" s="105"/>
      <c r="DG600" s="105"/>
      <c r="DH600" s="105"/>
      <c r="DI600" s="105"/>
      <c r="DJ600" s="105"/>
      <c r="DK600" s="105"/>
      <c r="DL600" s="105"/>
      <c r="DM600" s="105"/>
      <c r="DN600" s="105"/>
      <c r="DO600" s="105"/>
      <c r="DP600" s="105"/>
      <c r="DQ600" s="105"/>
      <c r="DR600" s="105"/>
      <c r="DS600" s="105"/>
      <c r="DT600" s="105"/>
      <c r="DU600" s="105"/>
      <c r="DV600" s="105"/>
      <c r="DW600" s="105"/>
      <c r="DX600" s="105"/>
      <c r="DY600" s="105"/>
      <c r="DZ600" s="105"/>
      <c r="EA600" s="105"/>
      <c r="EB600" s="105"/>
      <c r="EC600" s="105"/>
      <c r="ED600" s="105"/>
      <c r="EE600" s="105"/>
      <c r="EF600" s="105"/>
      <c r="EG600" s="105"/>
      <c r="EH600" s="105"/>
      <c r="EI600" s="105"/>
      <c r="EJ600" s="105"/>
      <c r="EK600" s="105"/>
      <c r="EL600" s="105"/>
      <c r="EM600" s="105"/>
      <c r="EN600" s="105"/>
      <c r="EO600" s="105"/>
      <c r="EP600" s="105"/>
      <c r="EQ600" s="105"/>
      <c r="ER600" s="105"/>
      <c r="ES600" s="105"/>
      <c r="ET600" s="105"/>
      <c r="EU600" s="105"/>
      <c r="EV600" s="105"/>
      <c r="EW600" s="105"/>
      <c r="EX600" s="105"/>
      <c r="EY600" s="105"/>
      <c r="EZ600" s="105"/>
      <c r="FA600" s="105"/>
      <c r="FB600" s="105"/>
      <c r="FC600" s="105"/>
      <c r="FD600" s="105"/>
      <c r="FE600" s="105"/>
      <c r="FF600" s="105"/>
      <c r="FG600" s="105"/>
      <c r="FH600" s="105"/>
      <c r="FI600" s="105"/>
      <c r="FJ600" s="105"/>
      <c r="FK600" s="105"/>
      <c r="FL600" s="105"/>
      <c r="FM600" s="105"/>
      <c r="FN600" s="105"/>
      <c r="FO600" s="105"/>
      <c r="FP600" s="105"/>
      <c r="FQ600" s="105"/>
      <c r="FR600" s="105"/>
      <c r="FS600" s="105"/>
      <c r="FT600" s="105"/>
      <c r="FU600" s="105"/>
      <c r="FV600" s="105"/>
      <c r="FW600" s="105"/>
      <c r="FX600" s="105"/>
      <c r="FY600" s="105"/>
      <c r="FZ600" s="105"/>
      <c r="GA600" s="105"/>
      <c r="GB600" s="105"/>
      <c r="GC600" s="105"/>
      <c r="GD600" s="105"/>
      <c r="GE600" s="105"/>
      <c r="GF600" s="105"/>
      <c r="GG600" s="105"/>
      <c r="GH600" s="105"/>
      <c r="GI600" s="105"/>
      <c r="GJ600" s="105"/>
      <c r="GK600" s="105"/>
      <c r="GL600" s="105"/>
      <c r="GM600" s="105"/>
      <c r="GN600" s="105"/>
      <c r="GO600" s="105"/>
      <c r="GP600" s="105"/>
      <c r="GQ600" s="105"/>
      <c r="GR600" s="105"/>
      <c r="GS600" s="105"/>
      <c r="GT600" s="105"/>
      <c r="GU600" s="105"/>
      <c r="GV600" s="105"/>
      <c r="GW600" s="105"/>
      <c r="GX600" s="105"/>
      <c r="GY600" s="105"/>
      <c r="GZ600" s="105"/>
      <c r="HA600" s="105"/>
      <c r="HB600" s="105"/>
      <c r="HC600" s="105"/>
      <c r="HD600" s="105"/>
      <c r="HE600" s="105"/>
      <c r="HF600" s="105"/>
      <c r="HG600" s="105"/>
      <c r="HH600" s="105"/>
      <c r="HI600" s="105"/>
      <c r="HJ600" s="105"/>
      <c r="HK600" s="105"/>
      <c r="HL600" s="105"/>
      <c r="HM600" s="105"/>
      <c r="HN600" s="105"/>
      <c r="HO600" s="105"/>
      <c r="HP600" s="105"/>
      <c r="HQ600" s="105"/>
      <c r="HR600" s="105"/>
      <c r="HS600" s="105"/>
      <c r="HT600" s="105"/>
      <c r="HU600" s="105"/>
      <c r="HV600" s="105"/>
      <c r="HW600" s="105"/>
      <c r="HX600" s="105"/>
      <c r="HY600" s="105"/>
      <c r="HZ600" s="105"/>
      <c r="IA600" s="105"/>
      <c r="IB600" s="105"/>
      <c r="IC600" s="105"/>
      <c r="ID600" s="105"/>
      <c r="IE600" s="105"/>
      <c r="IF600" s="105"/>
      <c r="IG600" s="105"/>
      <c r="IH600" s="105"/>
      <c r="II600" s="105"/>
      <c r="IJ600" s="105"/>
      <c r="IK600" s="105"/>
      <c r="IL600" s="105"/>
      <c r="IM600" s="105"/>
      <c r="IN600" s="105"/>
      <c r="IO600" s="105"/>
      <c r="IP600" s="105"/>
      <c r="IQ600" s="105"/>
      <c r="IR600" s="105"/>
      <c r="IS600" s="105"/>
      <c r="IT600" s="105"/>
      <c r="IU600" s="105"/>
      <c r="IV600" s="105"/>
      <c r="IW600" s="105"/>
      <c r="IX600" s="105"/>
      <c r="IY600" s="105"/>
      <c r="IZ600" s="105"/>
      <c r="JA600" s="105"/>
      <c r="JB600" s="105"/>
      <c r="JC600" s="105"/>
      <c r="JD600" s="105"/>
      <c r="JE600" s="105"/>
      <c r="JF600" s="105"/>
      <c r="JG600" s="105"/>
      <c r="JH600" s="105"/>
      <c r="JI600" s="105"/>
      <c r="JJ600" s="105"/>
      <c r="JK600" s="105"/>
      <c r="JL600" s="105"/>
      <c r="JM600" s="105"/>
      <c r="JN600" s="105"/>
      <c r="JO600" s="105"/>
      <c r="JP600" s="105"/>
      <c r="JQ600" s="105"/>
      <c r="JR600" s="105"/>
      <c r="JS600" s="105"/>
      <c r="JT600" s="105"/>
      <c r="JU600" s="105"/>
      <c r="JV600" s="105"/>
      <c r="JW600" s="105"/>
      <c r="JX600" s="105"/>
      <c r="JY600" s="105"/>
      <c r="JZ600" s="105"/>
      <c r="KA600" s="105"/>
      <c r="KB600" s="105"/>
      <c r="KC600" s="105"/>
      <c r="KD600" s="105"/>
      <c r="KE600" s="105"/>
      <c r="KF600" s="105"/>
      <c r="KG600" s="105"/>
      <c r="KH600" s="105"/>
      <c r="KI600" s="105"/>
      <c r="KJ600" s="105"/>
      <c r="KK600" s="105"/>
      <c r="KL600" s="105"/>
      <c r="KM600" s="105"/>
      <c r="KN600" s="105"/>
      <c r="KO600" s="105"/>
      <c r="KP600" s="105"/>
      <c r="KQ600" s="105"/>
      <c r="KR600" s="105"/>
      <c r="KS600" s="105"/>
      <c r="KT600" s="105"/>
      <c r="KU600" s="105"/>
      <c r="KV600" s="105"/>
      <c r="KW600" s="105"/>
      <c r="KX600" s="105"/>
      <c r="KY600" s="105"/>
      <c r="KZ600" s="105"/>
      <c r="LA600" s="105"/>
      <c r="LB600" s="105"/>
      <c r="LC600" s="105"/>
      <c r="LD600" s="105"/>
      <c r="LE600" s="105"/>
      <c r="LF600" s="105"/>
      <c r="LG600" s="105"/>
      <c r="LH600" s="105"/>
      <c r="LI600" s="105"/>
      <c r="LJ600" s="105"/>
      <c r="LK600" s="105"/>
      <c r="LL600" s="105"/>
      <c r="LM600" s="105"/>
      <c r="LN600" s="105"/>
      <c r="LO600" s="105"/>
      <c r="LP600" s="105"/>
      <c r="LQ600" s="105"/>
      <c r="LR600" s="105"/>
      <c r="LS600" s="105"/>
      <c r="LT600" s="105"/>
      <c r="LU600" s="105"/>
      <c r="LV600" s="105"/>
      <c r="LW600" s="105"/>
      <c r="LX600" s="105"/>
      <c r="LY600" s="105"/>
      <c r="LZ600" s="105"/>
      <c r="MA600" s="105"/>
      <c r="MB600" s="105"/>
      <c r="MC600" s="105"/>
      <c r="MD600" s="105"/>
      <c r="ME600" s="105"/>
      <c r="MF600" s="105"/>
      <c r="MG600" s="105"/>
      <c r="MH600" s="105"/>
      <c r="MI600" s="105"/>
      <c r="MJ600" s="105"/>
      <c r="MK600" s="105"/>
      <c r="ML600" s="105"/>
      <c r="MM600" s="105"/>
      <c r="MN600" s="105"/>
      <c r="MO600" s="105"/>
      <c r="MP600" s="105"/>
      <c r="MQ600" s="105"/>
      <c r="MR600" s="105"/>
      <c r="MS600" s="105"/>
      <c r="MT600" s="105"/>
      <c r="MU600" s="105"/>
      <c r="MV600" s="105"/>
      <c r="MW600" s="105"/>
      <c r="MX600" s="105"/>
      <c r="MY600" s="105"/>
      <c r="MZ600" s="105"/>
      <c r="NA600" s="105"/>
      <c r="NB600" s="105"/>
      <c r="NC600" s="105"/>
      <c r="ND600" s="105"/>
      <c r="NE600" s="105"/>
      <c r="NF600" s="105"/>
      <c r="NG600" s="105"/>
      <c r="NH600" s="105"/>
      <c r="NI600" s="105"/>
      <c r="NJ600" s="105"/>
      <c r="NK600" s="105"/>
      <c r="NL600" s="105"/>
      <c r="NM600" s="105"/>
      <c r="NN600" s="105"/>
      <c r="NO600" s="105"/>
      <c r="NP600" s="105"/>
      <c r="NQ600" s="105"/>
      <c r="NR600" s="105"/>
      <c r="NS600" s="105"/>
      <c r="NT600" s="105"/>
      <c r="NU600" s="105"/>
      <c r="NV600" s="105"/>
      <c r="NW600" s="105"/>
      <c r="NX600" s="105"/>
      <c r="NY600" s="105"/>
      <c r="NZ600" s="105"/>
      <c r="OA600" s="105"/>
      <c r="OB600" s="105"/>
      <c r="OC600" s="105"/>
      <c r="OD600" s="105"/>
      <c r="OE600" s="105"/>
      <c r="OF600" s="105"/>
      <c r="OG600" s="105"/>
      <c r="OH600" s="105"/>
      <c r="OI600" s="105"/>
      <c r="OJ600" s="105"/>
      <c r="OK600" s="105"/>
      <c r="OL600" s="105"/>
      <c r="OM600" s="105"/>
      <c r="ON600" s="105"/>
      <c r="OO600" s="105"/>
      <c r="OP600" s="105"/>
      <c r="OQ600" s="105"/>
      <c r="OR600" s="105"/>
      <c r="OS600" s="105"/>
      <c r="OT600" s="105"/>
      <c r="OU600" s="105"/>
      <c r="OV600" s="105"/>
      <c r="OW600" s="105"/>
      <c r="OX600" s="105"/>
      <c r="OY600" s="105"/>
      <c r="OZ600" s="105"/>
      <c r="PA600" s="105"/>
      <c r="PB600" s="105"/>
      <c r="PC600" s="105"/>
      <c r="PD600" s="105"/>
      <c r="PE600" s="105"/>
      <c r="PF600" s="105"/>
      <c r="PG600" s="105"/>
      <c r="PH600" s="105"/>
      <c r="PI600" s="105"/>
      <c r="PJ600" s="105"/>
      <c r="PK600" s="105"/>
      <c r="PL600" s="105"/>
      <c r="PM600" s="105"/>
      <c r="PN600" s="105"/>
      <c r="PO600" s="105"/>
      <c r="PP600" s="105"/>
      <c r="PQ600" s="105"/>
      <c r="PR600" s="105"/>
      <c r="PS600" s="105"/>
      <c r="PT600" s="105"/>
      <c r="PU600" s="105"/>
      <c r="PV600" s="105"/>
      <c r="PW600" s="105"/>
      <c r="PX600" s="105"/>
      <c r="PY600" s="105"/>
      <c r="PZ600" s="105"/>
      <c r="QA600" s="105"/>
      <c r="QB600" s="105"/>
      <c r="QC600" s="105"/>
      <c r="QD600" s="105"/>
      <c r="QE600" s="105"/>
      <c r="QF600" s="105"/>
      <c r="QG600" s="105"/>
      <c r="QH600" s="105"/>
      <c r="QI600" s="105"/>
      <c r="QJ600" s="105"/>
      <c r="QK600" s="105"/>
      <c r="QL600" s="105"/>
      <c r="QM600" s="105"/>
      <c r="QN600" s="105"/>
      <c r="QO600" s="105"/>
      <c r="QP600" s="105"/>
      <c r="QQ600" s="105"/>
      <c r="QR600" s="105"/>
      <c r="QS600" s="105"/>
      <c r="QT600" s="105"/>
      <c r="QU600" s="105"/>
      <c r="QV600" s="105"/>
      <c r="QW600" s="105"/>
      <c r="QX600" s="105"/>
      <c r="QY600" s="105"/>
      <c r="QZ600" s="105"/>
      <c r="RA600" s="105"/>
      <c r="RB600" s="105"/>
      <c r="RC600" s="105"/>
      <c r="RD600" s="105"/>
      <c r="RE600" s="105"/>
      <c r="RF600" s="105"/>
      <c r="RG600" s="105"/>
      <c r="RH600" s="105"/>
      <c r="RI600" s="105"/>
      <c r="RJ600" s="105"/>
      <c r="RK600" s="105"/>
      <c r="RL600" s="105"/>
      <c r="RM600" s="105"/>
      <c r="RN600" s="105"/>
      <c r="RO600" s="105"/>
      <c r="RP600" s="105"/>
      <c r="RQ600" s="105"/>
      <c r="RR600" s="105"/>
      <c r="RS600" s="105"/>
      <c r="RT600" s="105"/>
      <c r="RU600" s="105"/>
      <c r="RV600" s="105"/>
      <c r="RW600" s="105"/>
      <c r="RX600" s="105"/>
      <c r="RY600" s="105"/>
      <c r="RZ600" s="105"/>
      <c r="SA600" s="105"/>
      <c r="SB600" s="105"/>
      <c r="SC600" s="105"/>
      <c r="SD600" s="105"/>
      <c r="SE600" s="105"/>
      <c r="SF600" s="105"/>
      <c r="SG600" s="105"/>
      <c r="SH600" s="105"/>
      <c r="SI600" s="105"/>
      <c r="SJ600" s="105"/>
      <c r="SK600" s="105"/>
      <c r="SL600" s="105"/>
      <c r="SM600" s="105"/>
      <c r="SN600" s="105"/>
      <c r="SO600" s="105"/>
      <c r="SP600" s="105"/>
      <c r="SQ600" s="105"/>
      <c r="SR600" s="105"/>
      <c r="SS600" s="105"/>
      <c r="ST600" s="105"/>
      <c r="SU600" s="105"/>
      <c r="SV600" s="105"/>
      <c r="SW600" s="105"/>
      <c r="SX600" s="105"/>
      <c r="SY600" s="105"/>
      <c r="SZ600" s="105"/>
      <c r="TA600" s="105"/>
      <c r="TB600" s="105"/>
      <c r="TC600" s="105"/>
      <c r="TD600" s="105"/>
      <c r="TE600" s="105"/>
      <c r="TF600" s="105"/>
      <c r="TG600" s="105"/>
      <c r="TH600" s="105"/>
      <c r="TI600" s="105"/>
      <c r="TJ600" s="105"/>
      <c r="TK600" s="105"/>
      <c r="TL600" s="105"/>
      <c r="TM600" s="105"/>
      <c r="TN600" s="105"/>
      <c r="TO600" s="105"/>
      <c r="TP600" s="105"/>
      <c r="TQ600" s="105"/>
      <c r="TR600" s="105"/>
      <c r="TS600" s="105"/>
      <c r="TT600" s="105"/>
      <c r="TU600" s="105"/>
      <c r="TV600" s="105"/>
      <c r="TW600" s="105"/>
      <c r="TX600" s="105"/>
      <c r="TY600" s="105"/>
      <c r="TZ600" s="105"/>
      <c r="UA600" s="105"/>
      <c r="UB600" s="105"/>
      <c r="UC600" s="105"/>
      <c r="UD600" s="105"/>
      <c r="UE600" s="105"/>
      <c r="UF600" s="105"/>
      <c r="UG600" s="105"/>
      <c r="UH600" s="105"/>
      <c r="UI600" s="105"/>
      <c r="UJ600" s="105"/>
      <c r="UK600" s="105"/>
      <c r="UL600" s="105"/>
      <c r="UM600" s="105"/>
      <c r="UN600" s="105"/>
      <c r="UO600" s="105"/>
      <c r="UP600" s="105"/>
      <c r="UQ600" s="105"/>
      <c r="UR600" s="105"/>
      <c r="US600" s="105"/>
      <c r="UT600" s="105"/>
      <c r="UU600" s="105"/>
      <c r="UV600" s="105"/>
      <c r="UW600" s="105"/>
      <c r="UX600" s="105"/>
      <c r="UY600" s="105"/>
      <c r="UZ600" s="105"/>
      <c r="VA600" s="105"/>
      <c r="VB600" s="105"/>
      <c r="VC600" s="105"/>
      <c r="VD600" s="105"/>
      <c r="VE600" s="105"/>
      <c r="VF600" s="105"/>
      <c r="VG600" s="105"/>
      <c r="VH600" s="105"/>
      <c r="VI600" s="105"/>
      <c r="VJ600" s="105"/>
      <c r="VK600" s="105"/>
      <c r="VL600" s="105"/>
      <c r="VM600" s="105"/>
      <c r="VN600" s="105"/>
      <c r="VO600" s="105"/>
      <c r="VP600" s="105"/>
      <c r="VQ600" s="105"/>
      <c r="VR600" s="105"/>
      <c r="VS600" s="105"/>
      <c r="VT600" s="105"/>
      <c r="VU600" s="105"/>
      <c r="VV600" s="105"/>
      <c r="VW600" s="105"/>
      <c r="VX600" s="105"/>
      <c r="VY600" s="105"/>
      <c r="VZ600" s="105"/>
      <c r="WA600" s="105"/>
      <c r="WB600" s="105"/>
      <c r="WC600" s="105"/>
      <c r="WD600" s="105"/>
      <c r="WE600" s="105"/>
      <c r="WF600" s="105"/>
      <c r="WG600" s="105"/>
      <c r="WH600" s="105"/>
      <c r="WI600" s="105"/>
      <c r="WJ600" s="105"/>
      <c r="WK600" s="105"/>
      <c r="WL600" s="105"/>
      <c r="WM600" s="105"/>
      <c r="WN600" s="105"/>
      <c r="WO600" s="105"/>
      <c r="WP600" s="105"/>
      <c r="WQ600" s="105"/>
      <c r="WR600" s="105"/>
      <c r="WS600" s="105"/>
      <c r="WT600" s="105"/>
      <c r="WU600" s="105"/>
      <c r="WV600" s="105"/>
      <c r="WW600" s="105"/>
      <c r="WX600" s="105"/>
      <c r="WY600" s="105"/>
      <c r="WZ600" s="105"/>
      <c r="XA600" s="105"/>
      <c r="XB600" s="105"/>
      <c r="XC600" s="105"/>
      <c r="XD600" s="105"/>
      <c r="XE600" s="105"/>
      <c r="XF600" s="105"/>
      <c r="XG600" s="105"/>
      <c r="XH600" s="105"/>
      <c r="XI600" s="105"/>
      <c r="XJ600" s="105"/>
      <c r="XK600" s="105"/>
      <c r="XL600" s="105"/>
      <c r="XM600" s="105"/>
      <c r="XN600" s="105"/>
      <c r="XO600" s="105"/>
      <c r="XP600" s="105"/>
      <c r="XQ600" s="105"/>
      <c r="XR600" s="105"/>
      <c r="XS600" s="105"/>
      <c r="XT600" s="105"/>
      <c r="XU600" s="105"/>
      <c r="XV600" s="105"/>
      <c r="XW600" s="105"/>
      <c r="XX600" s="105"/>
      <c r="XY600" s="105"/>
      <c r="XZ600" s="105"/>
      <c r="YA600" s="105"/>
      <c r="YB600" s="105"/>
      <c r="YC600" s="105"/>
      <c r="YD600" s="105"/>
      <c r="YE600" s="105"/>
      <c r="YF600" s="105"/>
      <c r="YG600" s="105"/>
      <c r="YH600" s="105"/>
      <c r="YI600" s="105"/>
      <c r="YJ600" s="105"/>
      <c r="YK600" s="105"/>
      <c r="YL600" s="105"/>
      <c r="YM600" s="105"/>
      <c r="YN600" s="105"/>
      <c r="YO600" s="105"/>
      <c r="YP600" s="105"/>
      <c r="YQ600" s="105"/>
      <c r="YR600" s="105"/>
      <c r="YS600" s="105"/>
      <c r="YT600" s="105"/>
      <c r="YU600" s="105"/>
      <c r="YV600" s="105"/>
      <c r="YW600" s="105"/>
      <c r="YX600" s="105"/>
      <c r="YY600" s="105"/>
      <c r="YZ600" s="105"/>
      <c r="ZA600" s="105"/>
      <c r="ZB600" s="105"/>
      <c r="ZC600" s="105"/>
      <c r="ZD600" s="105"/>
      <c r="ZE600" s="105"/>
      <c r="ZF600" s="105"/>
      <c r="ZG600" s="105"/>
      <c r="ZH600" s="105"/>
      <c r="ZI600" s="105"/>
      <c r="ZJ600" s="105"/>
      <c r="ZK600" s="105"/>
      <c r="ZL600" s="105"/>
      <c r="ZM600" s="105"/>
      <c r="ZN600" s="105"/>
      <c r="ZO600" s="105"/>
      <c r="ZP600" s="105"/>
      <c r="ZQ600" s="105"/>
      <c r="ZR600" s="105"/>
      <c r="ZS600" s="105"/>
      <c r="ZT600" s="105"/>
      <c r="ZU600" s="105"/>
      <c r="ZV600" s="105"/>
      <c r="ZW600" s="105"/>
      <c r="ZX600" s="105"/>
      <c r="ZY600" s="105"/>
      <c r="ZZ600" s="105"/>
      <c r="AAA600" s="105"/>
      <c r="AAB600" s="105"/>
      <c r="AAC600" s="105"/>
      <c r="AAD600" s="105"/>
      <c r="AAE600" s="105"/>
      <c r="AAF600" s="105"/>
      <c r="AAG600" s="105"/>
      <c r="AAH600" s="105"/>
      <c r="AAI600" s="105"/>
      <c r="AAJ600" s="105"/>
      <c r="AAK600" s="105"/>
      <c r="AAL600" s="105"/>
      <c r="AAM600" s="105"/>
      <c r="AAN600" s="105"/>
      <c r="AAO600" s="105"/>
      <c r="AAP600" s="105"/>
      <c r="AAQ600" s="105"/>
      <c r="AAR600" s="105"/>
      <c r="AAS600" s="105"/>
      <c r="AAT600" s="105"/>
      <c r="AAU600" s="105"/>
      <c r="AAV600" s="105"/>
      <c r="AAW600" s="105"/>
      <c r="AAX600" s="105"/>
      <c r="AAY600" s="105"/>
      <c r="AAZ600" s="105"/>
      <c r="ABA600" s="105"/>
      <c r="ABB600" s="105"/>
      <c r="ABC600" s="105"/>
      <c r="ABD600" s="105"/>
      <c r="ABE600" s="105"/>
      <c r="ABF600" s="105"/>
      <c r="ABG600" s="105"/>
      <c r="ABH600" s="105"/>
      <c r="ABI600" s="105"/>
      <c r="ABJ600" s="105"/>
      <c r="ABK600" s="105"/>
      <c r="ABL600" s="105"/>
      <c r="ABM600" s="105"/>
      <c r="ABN600" s="105"/>
      <c r="ABO600" s="105"/>
      <c r="ABP600" s="105"/>
      <c r="ABQ600" s="105"/>
      <c r="ABR600" s="105"/>
      <c r="ABS600" s="105"/>
      <c r="ABT600" s="105"/>
      <c r="ABU600" s="105"/>
      <c r="ABV600" s="105"/>
      <c r="ABW600" s="105"/>
      <c r="ABX600" s="105"/>
      <c r="ABY600" s="105"/>
      <c r="ABZ600" s="105"/>
      <c r="ACA600" s="105"/>
      <c r="ACB600" s="105"/>
      <c r="ACC600" s="105"/>
      <c r="ACD600" s="105"/>
      <c r="ACE600" s="105"/>
      <c r="ACF600" s="105"/>
      <c r="ACG600" s="105"/>
      <c r="ACH600" s="105"/>
      <c r="ACI600" s="105"/>
      <c r="ACJ600" s="105"/>
      <c r="ACK600" s="105"/>
      <c r="ACL600" s="105"/>
      <c r="ACM600" s="105"/>
      <c r="ACN600" s="105"/>
      <c r="ACO600" s="105"/>
      <c r="ACP600" s="105"/>
      <c r="ACQ600" s="105"/>
      <c r="ACR600" s="105"/>
      <c r="ACS600" s="105"/>
      <c r="ACT600" s="105"/>
      <c r="ACU600" s="105"/>
      <c r="ACV600" s="105"/>
      <c r="ACW600" s="105"/>
      <c r="ACX600" s="105"/>
      <c r="ACY600" s="105"/>
      <c r="ACZ600" s="105"/>
      <c r="ADA600" s="105"/>
      <c r="ADB600" s="105"/>
      <c r="ADC600" s="105"/>
      <c r="ADD600" s="105"/>
      <c r="ADE600" s="105"/>
      <c r="ADF600" s="105"/>
      <c r="ADG600" s="105"/>
      <c r="ADH600" s="105"/>
      <c r="ADI600" s="105"/>
      <c r="ADJ600" s="105"/>
      <c r="ADK600" s="105"/>
      <c r="ADL600" s="105"/>
      <c r="ADM600" s="105"/>
      <c r="ADN600" s="105"/>
      <c r="ADO600" s="105"/>
      <c r="ADP600" s="105"/>
      <c r="ADQ600" s="105"/>
      <c r="ADR600" s="105"/>
      <c r="ADS600" s="105"/>
      <c r="ADT600" s="105"/>
      <c r="ADU600" s="105"/>
      <c r="ADV600" s="105"/>
      <c r="ADW600" s="105"/>
      <c r="ADX600" s="105"/>
      <c r="ADY600" s="105"/>
      <c r="ADZ600" s="105"/>
      <c r="AEA600" s="105"/>
      <c r="AEB600" s="105"/>
      <c r="AEC600" s="105"/>
      <c r="AED600" s="105"/>
      <c r="AEE600" s="105"/>
      <c r="AEF600" s="105"/>
      <c r="AEG600" s="105"/>
      <c r="AEH600" s="105"/>
      <c r="AEI600" s="105"/>
      <c r="AEJ600" s="105"/>
      <c r="AEK600" s="105"/>
      <c r="AEL600" s="105"/>
      <c r="AEM600" s="105"/>
      <c r="AEN600" s="105"/>
      <c r="AEO600" s="105"/>
      <c r="AEP600" s="105"/>
      <c r="AEQ600" s="105"/>
      <c r="AER600" s="105"/>
      <c r="AES600" s="105"/>
      <c r="AET600" s="105"/>
      <c r="AEU600" s="105"/>
      <c r="AEV600" s="105"/>
      <c r="AEW600" s="105"/>
      <c r="AEX600" s="105"/>
      <c r="AEY600" s="105"/>
      <c r="AEZ600" s="105"/>
      <c r="AFA600" s="105"/>
      <c r="AFB600" s="105"/>
      <c r="AFC600" s="105"/>
      <c r="AFD600" s="105"/>
      <c r="AFE600" s="105"/>
      <c r="AFF600" s="105"/>
      <c r="AFG600" s="105"/>
      <c r="AFH600" s="105"/>
      <c r="AFI600" s="105"/>
      <c r="AFJ600" s="105"/>
      <c r="AFK600" s="105"/>
      <c r="AFL600" s="105"/>
      <c r="AFM600" s="105"/>
      <c r="AFN600" s="105"/>
      <c r="AFO600" s="105"/>
      <c r="AFP600" s="105"/>
      <c r="AFQ600" s="105"/>
      <c r="AFR600" s="105"/>
      <c r="AFS600" s="105"/>
      <c r="AFT600" s="105"/>
      <c r="AFU600" s="105"/>
      <c r="AFV600" s="105"/>
      <c r="AFW600" s="105"/>
      <c r="AFX600" s="105"/>
      <c r="AFY600" s="105"/>
      <c r="AFZ600" s="105"/>
      <c r="AGA600" s="105"/>
      <c r="AGB600" s="105"/>
      <c r="AGC600" s="105"/>
      <c r="AGD600" s="105"/>
      <c r="AGE600" s="105"/>
      <c r="AGF600" s="105"/>
      <c r="AGG600" s="105"/>
      <c r="AGH600" s="105"/>
      <c r="AGI600" s="105"/>
      <c r="AGJ600" s="105"/>
      <c r="AGK600" s="105"/>
      <c r="AGL600" s="105"/>
      <c r="AGM600" s="105"/>
      <c r="AGN600" s="105"/>
      <c r="AGO600" s="105"/>
      <c r="AGP600" s="105"/>
      <c r="AGQ600" s="105"/>
      <c r="AGR600" s="105"/>
      <c r="AGS600" s="105"/>
      <c r="AGT600" s="105"/>
      <c r="AGU600" s="105"/>
      <c r="AGV600" s="105"/>
      <c r="AGW600" s="105"/>
      <c r="AGX600" s="105"/>
      <c r="AGY600" s="105"/>
      <c r="AGZ600" s="105"/>
      <c r="AHA600" s="105"/>
      <c r="AHB600" s="105"/>
      <c r="AHC600" s="105"/>
      <c r="AHD600" s="105"/>
      <c r="AHE600" s="105"/>
      <c r="AHF600" s="105"/>
      <c r="AHG600" s="105"/>
      <c r="AHH600" s="105"/>
      <c r="AHI600" s="105"/>
      <c r="AHJ600" s="105"/>
      <c r="AHK600" s="105"/>
      <c r="AHL600" s="105"/>
      <c r="AHM600" s="105"/>
      <c r="AHN600" s="105"/>
      <c r="AHO600" s="105"/>
      <c r="AHP600" s="105"/>
      <c r="AHQ600" s="105"/>
      <c r="AHR600" s="105"/>
      <c r="AHS600" s="105"/>
      <c r="AHT600" s="105"/>
      <c r="AHU600" s="105"/>
      <c r="AHV600" s="105"/>
      <c r="AHW600" s="105"/>
      <c r="AHX600" s="105"/>
      <c r="AHY600" s="105"/>
      <c r="AHZ600" s="105"/>
      <c r="AIA600" s="105"/>
      <c r="AIB600" s="105"/>
      <c r="AIC600" s="105"/>
      <c r="AID600" s="105"/>
      <c r="AIE600" s="105"/>
      <c r="AIF600" s="105"/>
      <c r="AIG600" s="105"/>
      <c r="AIH600" s="105"/>
      <c r="AII600" s="105"/>
      <c r="AIJ600" s="105"/>
      <c r="AIK600" s="105"/>
      <c r="AIL600" s="105"/>
      <c r="AIM600" s="105"/>
      <c r="AIN600" s="105"/>
      <c r="AIO600" s="105"/>
      <c r="AIP600" s="105"/>
      <c r="AIQ600" s="105"/>
      <c r="AIR600" s="105"/>
      <c r="AIS600" s="105"/>
      <c r="AIT600" s="105"/>
      <c r="AIU600" s="105"/>
      <c r="AIV600" s="105"/>
      <c r="AIW600" s="105"/>
      <c r="AIX600" s="105"/>
      <c r="AIY600" s="105"/>
      <c r="AIZ600" s="105"/>
      <c r="AJA600" s="105"/>
      <c r="AJB600" s="105"/>
      <c r="AJC600" s="105"/>
      <c r="AJD600" s="105"/>
      <c r="AJE600" s="105"/>
      <c r="AJF600" s="105"/>
      <c r="AJG600" s="105"/>
      <c r="AJH600" s="105"/>
      <c r="AJI600" s="105"/>
      <c r="AJJ600" s="105"/>
      <c r="AJK600" s="105"/>
      <c r="AJL600" s="105"/>
      <c r="AJM600" s="105"/>
      <c r="AJN600" s="105"/>
      <c r="AJO600" s="105"/>
      <c r="AJP600" s="105"/>
      <c r="AJQ600" s="105"/>
      <c r="AJR600" s="105"/>
      <c r="AJS600" s="105"/>
      <c r="AJT600" s="105"/>
      <c r="AJU600" s="105"/>
      <c r="AJV600" s="105"/>
      <c r="AJW600" s="105"/>
      <c r="AJX600" s="105"/>
      <c r="AJY600" s="105"/>
      <c r="AJZ600" s="105"/>
      <c r="AKA600" s="105"/>
      <c r="AKB600" s="105"/>
      <c r="AKC600" s="105"/>
      <c r="AKD600" s="105"/>
      <c r="AKE600" s="105"/>
      <c r="AKF600" s="105"/>
      <c r="AKG600" s="105"/>
      <c r="AKH600" s="105"/>
      <c r="AKI600" s="105"/>
      <c r="AKJ600" s="105"/>
      <c r="AKK600" s="105"/>
      <c r="AKL600" s="105"/>
      <c r="AKM600" s="105"/>
      <c r="AKN600" s="105"/>
      <c r="AKO600" s="105"/>
      <c r="AKP600" s="105"/>
      <c r="AKQ600" s="105"/>
      <c r="AKR600" s="105"/>
      <c r="AKS600" s="105"/>
      <c r="AKT600" s="105"/>
      <c r="AKU600" s="105"/>
      <c r="AKV600" s="105"/>
      <c r="AKW600" s="105"/>
      <c r="AKX600" s="105"/>
      <c r="AKY600" s="105"/>
      <c r="AKZ600" s="105"/>
      <c r="ALA600" s="105"/>
      <c r="ALB600" s="105"/>
      <c r="ALC600" s="105"/>
      <c r="ALD600" s="105"/>
      <c r="ALE600" s="105"/>
      <c r="ALF600" s="105"/>
      <c r="ALG600" s="105"/>
      <c r="ALH600" s="105"/>
      <c r="ALI600" s="105"/>
      <c r="ALJ600" s="105"/>
      <c r="ALK600" s="105"/>
      <c r="ALL600" s="105"/>
      <c r="ALM600" s="105"/>
      <c r="ALN600" s="105"/>
      <c r="ALO600" s="105"/>
      <c r="ALP600" s="105"/>
      <c r="ALQ600" s="105"/>
      <c r="ALR600" s="105"/>
      <c r="ALS600" s="105"/>
      <c r="ALT600" s="105"/>
      <c r="ALU600" s="105"/>
      <c r="ALV600" s="105"/>
      <c r="ALW600" s="105"/>
      <c r="ALX600" s="105"/>
      <c r="ALY600" s="105"/>
      <c r="ALZ600" s="105"/>
      <c r="AMA600" s="105"/>
      <c r="AMB600" s="105"/>
      <c r="AMC600" s="105"/>
      <c r="AMD600" s="105"/>
      <c r="AME600" s="105"/>
      <c r="AMF600" s="105"/>
      <c r="AMG600" s="105"/>
      <c r="AMH600" s="105"/>
      <c r="AMI600" s="105"/>
      <c r="AMJ600" s="105"/>
      <c r="AMK600" s="105"/>
      <c r="AML600" s="105"/>
      <c r="AMM600" s="105"/>
      <c r="AMN600" s="105"/>
      <c r="AMO600" s="105"/>
      <c r="AMP600" s="105"/>
      <c r="AMQ600" s="105"/>
      <c r="AMR600" s="105"/>
      <c r="AMS600" s="105"/>
      <c r="AMT600" s="105"/>
      <c r="AMU600" s="105"/>
      <c r="AMV600" s="105"/>
      <c r="AMW600" s="105"/>
      <c r="AMX600" s="105"/>
      <c r="AMY600" s="105"/>
      <c r="AMZ600" s="105"/>
      <c r="ANA600" s="105"/>
      <c r="ANB600" s="105"/>
      <c r="ANC600" s="105"/>
      <c r="AND600" s="105"/>
      <c r="ANE600" s="105"/>
      <c r="ANF600" s="105"/>
      <c r="ANG600" s="105"/>
      <c r="ANH600" s="105"/>
      <c r="ANI600" s="105"/>
      <c r="ANJ600" s="105"/>
      <c r="ANK600" s="105"/>
      <c r="ANL600" s="105"/>
      <c r="ANM600" s="105"/>
      <c r="ANN600" s="105"/>
      <c r="ANO600" s="105"/>
      <c r="ANP600" s="105"/>
      <c r="ANQ600" s="105"/>
      <c r="ANR600" s="105"/>
      <c r="ANS600" s="105"/>
      <c r="ANT600" s="105"/>
      <c r="ANU600" s="105"/>
      <c r="ANV600" s="105"/>
      <c r="ANW600" s="105"/>
      <c r="ANX600" s="105"/>
      <c r="ANY600" s="105"/>
      <c r="ANZ600" s="105"/>
      <c r="AOA600" s="105"/>
      <c r="AOB600" s="105"/>
      <c r="AOC600" s="105"/>
      <c r="AOD600" s="105"/>
      <c r="AOE600" s="105"/>
      <c r="AOF600" s="105"/>
      <c r="AOG600" s="105"/>
      <c r="AOH600" s="105"/>
      <c r="AOI600" s="105"/>
      <c r="AOJ600" s="105"/>
      <c r="AOK600" s="105"/>
      <c r="AOL600" s="105"/>
      <c r="AOM600" s="105"/>
      <c r="AON600" s="105"/>
      <c r="AOO600" s="105"/>
      <c r="AOP600" s="105"/>
      <c r="AOQ600" s="105"/>
      <c r="AOR600" s="105"/>
      <c r="AOS600" s="105"/>
      <c r="AOT600" s="105"/>
      <c r="AOU600" s="105"/>
      <c r="AOV600" s="105"/>
      <c r="AOW600" s="105"/>
      <c r="AOX600" s="105"/>
      <c r="AOY600" s="105"/>
      <c r="AOZ600" s="105"/>
      <c r="APA600" s="105"/>
      <c r="APB600" s="105"/>
      <c r="APC600" s="105"/>
      <c r="APD600" s="105"/>
      <c r="APE600" s="105"/>
      <c r="APF600" s="105"/>
      <c r="APG600" s="105"/>
      <c r="APH600" s="105"/>
      <c r="API600" s="105"/>
      <c r="APJ600" s="105"/>
      <c r="APK600" s="105"/>
      <c r="APL600" s="105"/>
      <c r="APM600" s="105"/>
      <c r="APN600" s="105"/>
      <c r="APO600" s="105"/>
      <c r="APP600" s="105"/>
      <c r="APQ600" s="105"/>
      <c r="APR600" s="105"/>
      <c r="APS600" s="105"/>
      <c r="APT600" s="105"/>
      <c r="APU600" s="105"/>
      <c r="APV600" s="105"/>
      <c r="APW600" s="105"/>
      <c r="APX600" s="105"/>
      <c r="APY600" s="105"/>
      <c r="APZ600" s="105"/>
      <c r="AQA600" s="105"/>
      <c r="AQB600" s="105"/>
      <c r="AQC600" s="105"/>
      <c r="AQD600" s="105"/>
      <c r="AQE600" s="105"/>
      <c r="AQF600" s="105"/>
      <c r="AQG600" s="105"/>
      <c r="AQH600" s="105"/>
      <c r="AQI600" s="105"/>
      <c r="AQJ600" s="105"/>
      <c r="AQK600" s="105"/>
      <c r="AQL600" s="105"/>
      <c r="AQM600" s="105"/>
      <c r="AQN600" s="105"/>
      <c r="AQO600" s="105"/>
      <c r="AQP600" s="105"/>
      <c r="AQQ600" s="105"/>
      <c r="AQR600" s="105"/>
      <c r="AQS600" s="105"/>
      <c r="AQT600" s="105"/>
      <c r="AQU600" s="105"/>
      <c r="AQV600" s="105"/>
      <c r="AQW600" s="105"/>
      <c r="AQX600" s="105"/>
      <c r="AQY600" s="105"/>
      <c r="AQZ600" s="105"/>
      <c r="ARA600" s="105"/>
      <c r="ARB600" s="105"/>
      <c r="ARC600" s="105"/>
      <c r="ARD600" s="105"/>
      <c r="ARE600" s="105"/>
      <c r="ARF600" s="105"/>
      <c r="ARG600" s="105"/>
      <c r="ARH600" s="105"/>
      <c r="ARI600" s="105"/>
      <c r="ARJ600" s="105"/>
      <c r="ARK600" s="105"/>
      <c r="ARL600" s="105"/>
      <c r="ARM600" s="105"/>
      <c r="ARN600" s="105"/>
      <c r="ARO600" s="105"/>
      <c r="ARP600" s="105"/>
      <c r="ARQ600" s="105"/>
      <c r="ARR600" s="105"/>
      <c r="ARS600" s="105"/>
      <c r="ART600" s="105"/>
      <c r="ARU600" s="105"/>
      <c r="ARV600" s="105"/>
      <c r="ARW600" s="105"/>
      <c r="ARX600" s="105"/>
      <c r="ARY600" s="105"/>
      <c r="ARZ600" s="105"/>
      <c r="ASA600" s="105"/>
      <c r="ASB600" s="105"/>
      <c r="ASC600" s="105"/>
      <c r="ASD600" s="105"/>
      <c r="ASE600" s="105"/>
      <c r="ASF600" s="105"/>
      <c r="ASG600" s="105"/>
      <c r="ASH600" s="105"/>
      <c r="ASI600" s="105"/>
      <c r="ASJ600" s="105"/>
      <c r="ASK600" s="105"/>
      <c r="ASL600" s="105"/>
      <c r="ASM600" s="105"/>
      <c r="ASN600" s="105"/>
      <c r="ASO600" s="105"/>
      <c r="ASP600" s="105"/>
      <c r="ASQ600" s="105"/>
      <c r="ASR600" s="105"/>
      <c r="ASS600" s="105"/>
      <c r="AST600" s="105"/>
      <c r="ASU600" s="105"/>
      <c r="ASV600" s="105"/>
      <c r="ASW600" s="105"/>
      <c r="ASX600" s="105"/>
      <c r="ASY600" s="105"/>
      <c r="ASZ600" s="105"/>
      <c r="ATA600" s="105"/>
      <c r="ATB600" s="105"/>
      <c r="ATC600" s="105"/>
      <c r="ATD600" s="105"/>
      <c r="ATE600" s="105"/>
      <c r="ATF600" s="105"/>
      <c r="ATG600" s="105"/>
      <c r="ATH600" s="105"/>
      <c r="ATI600" s="105"/>
      <c r="ATJ600" s="105"/>
      <c r="ATK600" s="105"/>
      <c r="ATL600" s="105"/>
      <c r="ATM600" s="105"/>
      <c r="ATN600" s="105"/>
      <c r="ATO600" s="105"/>
      <c r="ATP600" s="105"/>
      <c r="ATQ600" s="105"/>
      <c r="ATR600" s="105"/>
      <c r="ATS600" s="105"/>
      <c r="ATT600" s="105"/>
      <c r="ATU600" s="105"/>
      <c r="ATV600" s="105"/>
      <c r="ATW600" s="105"/>
      <c r="ATX600" s="105"/>
      <c r="ATY600" s="105"/>
      <c r="ATZ600" s="105"/>
      <c r="AUA600" s="105"/>
      <c r="AUB600" s="105"/>
      <c r="AUC600" s="105"/>
      <c r="AUD600" s="105"/>
      <c r="AUE600" s="105"/>
      <c r="AUF600" s="105"/>
      <c r="AUG600" s="105"/>
      <c r="AUH600" s="105"/>
      <c r="AUI600" s="105"/>
      <c r="AUJ600" s="105"/>
      <c r="AUK600" s="105"/>
      <c r="AUL600" s="105"/>
      <c r="AUM600" s="105"/>
      <c r="AUN600" s="105"/>
      <c r="AUO600" s="105"/>
      <c r="AUP600" s="105"/>
      <c r="AUQ600" s="105"/>
      <c r="AUR600" s="105"/>
      <c r="AUS600" s="105"/>
      <c r="AUT600" s="105"/>
      <c r="AUU600" s="105"/>
      <c r="AUV600" s="105"/>
      <c r="AUW600" s="105"/>
      <c r="AUX600" s="105"/>
      <c r="AUY600" s="105"/>
      <c r="AUZ600" s="105"/>
      <c r="AVA600" s="105"/>
      <c r="AVB600" s="105"/>
      <c r="AVC600" s="105"/>
      <c r="AVD600" s="105"/>
      <c r="AVE600" s="105"/>
      <c r="AVF600" s="105"/>
      <c r="AVG600" s="105"/>
      <c r="AVH600" s="105"/>
      <c r="AVI600" s="105"/>
      <c r="AVJ600" s="105"/>
      <c r="AVK600" s="105"/>
      <c r="AVL600" s="105"/>
      <c r="AVM600" s="105"/>
      <c r="AVN600" s="105"/>
      <c r="AVO600" s="105"/>
      <c r="AVP600" s="105"/>
      <c r="AVQ600" s="105"/>
      <c r="AVR600" s="105"/>
      <c r="AVS600" s="105"/>
      <c r="AVT600" s="105"/>
      <c r="AVU600" s="105"/>
      <c r="AVV600" s="105"/>
      <c r="AVW600" s="105"/>
      <c r="AVX600" s="105"/>
      <c r="AVY600" s="105"/>
      <c r="AVZ600" s="105"/>
      <c r="AWA600" s="105"/>
      <c r="AWB600" s="105"/>
      <c r="AWC600" s="105"/>
      <c r="AWD600" s="105"/>
      <c r="AWE600" s="105"/>
      <c r="AWF600" s="105"/>
      <c r="AWG600" s="105"/>
      <c r="AWH600" s="105"/>
      <c r="AWI600" s="105"/>
      <c r="AWJ600" s="105"/>
      <c r="AWK600" s="105"/>
      <c r="AWL600" s="105"/>
      <c r="AWM600" s="105"/>
      <c r="AWN600" s="105"/>
      <c r="AWO600" s="105"/>
      <c r="AWP600" s="105"/>
      <c r="AWQ600" s="105"/>
      <c r="AWR600" s="105"/>
      <c r="AWS600" s="105"/>
      <c r="AWT600" s="105"/>
      <c r="AWU600" s="105"/>
      <c r="AWV600" s="105"/>
      <c r="AWW600" s="105"/>
      <c r="AWX600" s="105"/>
      <c r="AWY600" s="105"/>
      <c r="AWZ600" s="105"/>
      <c r="AXA600" s="105"/>
      <c r="AXB600" s="105"/>
      <c r="AXC600" s="105"/>
      <c r="AXD600" s="105"/>
      <c r="AXE600" s="105"/>
      <c r="AXF600" s="105"/>
      <c r="AXG600" s="105"/>
      <c r="AXH600" s="105"/>
      <c r="AXI600" s="105"/>
      <c r="AXJ600" s="105"/>
      <c r="AXK600" s="105"/>
      <c r="AXL600" s="105"/>
      <c r="AXM600" s="105"/>
      <c r="AXN600" s="105"/>
      <c r="AXO600" s="105"/>
      <c r="AXP600" s="105"/>
      <c r="AXQ600" s="105"/>
      <c r="AXR600" s="105"/>
      <c r="AXS600" s="105"/>
      <c r="AXT600" s="105"/>
      <c r="AXU600" s="105"/>
      <c r="AXV600" s="105"/>
      <c r="AXW600" s="105"/>
      <c r="AXX600" s="105"/>
    </row>
    <row r="601" spans="1:1324" s="105" customFormat="1" ht="15.75" hidden="1" customHeight="1" x14ac:dyDescent="0.2">
      <c r="A601" s="13" t="s">
        <v>2988</v>
      </c>
      <c r="B601" s="62" t="s">
        <v>1730</v>
      </c>
      <c r="C601" s="63" t="s">
        <v>1587</v>
      </c>
      <c r="D601" s="64" t="s">
        <v>10</v>
      </c>
      <c r="E601" s="51">
        <v>42710</v>
      </c>
      <c r="F601" s="66" t="s">
        <v>1167</v>
      </c>
      <c r="G601" s="30" t="s">
        <v>1186</v>
      </c>
      <c r="H601" s="30">
        <v>42724</v>
      </c>
      <c r="I601" s="30" t="s">
        <v>1065</v>
      </c>
      <c r="J601" s="173"/>
      <c r="K601" s="84" t="s">
        <v>6</v>
      </c>
      <c r="L601" s="87">
        <v>1</v>
      </c>
      <c r="M601" s="87">
        <v>1</v>
      </c>
      <c r="N601" s="84" t="s">
        <v>326</v>
      </c>
      <c r="O601" s="87">
        <v>1</v>
      </c>
      <c r="P601" s="84" t="s">
        <v>326</v>
      </c>
      <c r="Q601" s="87">
        <v>1</v>
      </c>
      <c r="R601" s="84" t="s">
        <v>326</v>
      </c>
      <c r="S601" s="87">
        <v>1</v>
      </c>
      <c r="T601" s="84" t="s">
        <v>49</v>
      </c>
      <c r="U601" s="87">
        <v>1</v>
      </c>
      <c r="V601" s="87">
        <v>1</v>
      </c>
      <c r="W601" s="87">
        <v>0</v>
      </c>
      <c r="X601" s="87">
        <v>0</v>
      </c>
      <c r="Y601" s="87">
        <v>0</v>
      </c>
      <c r="Z601" s="87">
        <v>0</v>
      </c>
      <c r="AA601" s="87">
        <v>0</v>
      </c>
      <c r="AB601" s="87">
        <v>0</v>
      </c>
      <c r="AC601" s="87">
        <v>0</v>
      </c>
      <c r="AD601" s="87">
        <v>0</v>
      </c>
      <c r="AE601" s="87">
        <v>0</v>
      </c>
      <c r="AF601" s="104"/>
      <c r="AG601" s="131"/>
      <c r="AH601" s="131"/>
      <c r="AI601" s="131"/>
      <c r="AJ601" s="131"/>
      <c r="AK601" s="131"/>
      <c r="AL601" s="131"/>
      <c r="AM601" s="131"/>
      <c r="AN601" s="131"/>
      <c r="AO601" s="131"/>
      <c r="AP601" s="131"/>
      <c r="AQ601" s="131"/>
      <c r="AR601" s="131"/>
      <c r="AS601" s="131"/>
      <c r="AT601" s="131"/>
      <c r="AU601" s="131"/>
      <c r="AV601" s="131"/>
      <c r="AW601" s="131"/>
      <c r="AX601" s="131"/>
      <c r="AY601" s="131"/>
      <c r="AZ601" s="131"/>
      <c r="BA601" s="131"/>
      <c r="BB601" s="131"/>
      <c r="BC601" s="131"/>
      <c r="BD601" s="131"/>
      <c r="BE601" s="131"/>
      <c r="BF601" s="131"/>
      <c r="BG601" s="131"/>
      <c r="BH601" s="131"/>
      <c r="BI601" s="131"/>
      <c r="BJ601" s="131"/>
      <c r="BK601" s="131"/>
      <c r="BL601" s="131"/>
      <c r="BM601" s="131"/>
      <c r="BN601" s="131"/>
      <c r="BO601" s="131"/>
      <c r="BP601" s="131"/>
      <c r="BQ601" s="131"/>
      <c r="BR601" s="131"/>
      <c r="BS601" s="131"/>
      <c r="BT601" s="131"/>
      <c r="BU601" s="131"/>
      <c r="BV601" s="131"/>
      <c r="BW601" s="131"/>
      <c r="BX601" s="131"/>
      <c r="BY601" s="131"/>
      <c r="BZ601" s="131"/>
      <c r="CA601" s="131"/>
      <c r="CB601" s="131"/>
      <c r="CC601" s="131"/>
      <c r="CD601" s="131"/>
      <c r="CE601" s="131"/>
      <c r="CF601" s="131"/>
      <c r="CG601" s="131"/>
      <c r="CH601" s="131"/>
      <c r="CI601" s="131"/>
      <c r="CJ601" s="131"/>
      <c r="CK601" s="131"/>
      <c r="CL601" s="131"/>
      <c r="CM601" s="131"/>
      <c r="CN601" s="131"/>
      <c r="CO601" s="131"/>
      <c r="CP601" s="131"/>
      <c r="CQ601" s="131"/>
      <c r="CR601" s="131"/>
      <c r="CS601" s="131"/>
      <c r="CT601" s="131"/>
      <c r="CU601" s="131"/>
      <c r="CV601" s="131"/>
      <c r="CW601" s="131"/>
      <c r="CX601" s="131"/>
      <c r="CY601" s="131"/>
      <c r="CZ601" s="131"/>
      <c r="DA601" s="131"/>
      <c r="DB601" s="131"/>
      <c r="DC601" s="131"/>
      <c r="DD601" s="131"/>
      <c r="DE601" s="131"/>
      <c r="DF601" s="131"/>
      <c r="DG601" s="131"/>
      <c r="DH601" s="131"/>
      <c r="DI601" s="131"/>
      <c r="DJ601" s="131"/>
      <c r="DK601" s="131"/>
      <c r="DL601" s="131"/>
      <c r="DM601" s="131"/>
      <c r="DN601" s="131"/>
      <c r="DO601" s="131"/>
      <c r="DP601" s="131"/>
      <c r="DQ601" s="131"/>
      <c r="DR601" s="131"/>
      <c r="DS601" s="131"/>
      <c r="DT601" s="131"/>
      <c r="DU601" s="131"/>
      <c r="DV601" s="131"/>
      <c r="DW601" s="131"/>
      <c r="DX601" s="131"/>
      <c r="DY601" s="131"/>
      <c r="DZ601" s="131"/>
      <c r="EA601" s="131"/>
      <c r="EB601" s="131"/>
      <c r="EC601" s="131"/>
      <c r="ED601" s="131"/>
      <c r="EE601" s="131"/>
      <c r="EF601" s="131"/>
      <c r="EG601" s="131"/>
      <c r="EH601" s="131"/>
      <c r="EI601" s="131"/>
      <c r="EJ601" s="131"/>
      <c r="EK601" s="131"/>
      <c r="EL601" s="131"/>
      <c r="EM601" s="131"/>
      <c r="EN601" s="131"/>
      <c r="EO601" s="131"/>
      <c r="EP601" s="131"/>
      <c r="EQ601" s="131"/>
      <c r="ER601" s="131"/>
      <c r="ES601" s="131"/>
      <c r="ET601" s="131"/>
      <c r="EU601" s="131"/>
      <c r="EV601" s="131"/>
      <c r="EW601" s="131"/>
      <c r="EX601" s="131"/>
      <c r="EY601" s="131"/>
      <c r="EZ601" s="131"/>
      <c r="FA601" s="131"/>
      <c r="FB601" s="131"/>
      <c r="FC601" s="131"/>
      <c r="FD601" s="131"/>
      <c r="FE601" s="131"/>
      <c r="FF601" s="131"/>
      <c r="FG601" s="131"/>
      <c r="FH601" s="131"/>
      <c r="FI601" s="131"/>
      <c r="FJ601" s="131"/>
      <c r="FK601" s="131"/>
      <c r="FL601" s="131"/>
      <c r="FM601" s="131"/>
      <c r="FN601" s="131"/>
      <c r="FO601" s="131"/>
      <c r="FP601" s="131"/>
      <c r="FQ601" s="131"/>
      <c r="FR601" s="131"/>
      <c r="FS601" s="131"/>
      <c r="FT601" s="131"/>
      <c r="FU601" s="131"/>
      <c r="FV601" s="131"/>
      <c r="FW601" s="131"/>
      <c r="FX601" s="131"/>
      <c r="FY601" s="131"/>
      <c r="FZ601" s="131"/>
      <c r="GA601" s="131"/>
      <c r="GB601" s="131"/>
      <c r="GC601" s="131"/>
      <c r="GD601" s="131"/>
      <c r="GE601" s="131"/>
      <c r="GF601" s="131"/>
      <c r="GG601" s="131"/>
      <c r="GH601" s="131"/>
      <c r="GI601" s="131"/>
      <c r="GJ601" s="131"/>
      <c r="GK601" s="131"/>
      <c r="GL601" s="131"/>
      <c r="GM601" s="131"/>
      <c r="GN601" s="131"/>
      <c r="GO601" s="131"/>
      <c r="GP601" s="131"/>
      <c r="GQ601" s="131"/>
      <c r="GR601" s="131"/>
      <c r="GS601" s="131"/>
      <c r="GT601" s="131"/>
      <c r="GU601" s="131"/>
      <c r="GV601" s="131"/>
      <c r="GW601" s="131"/>
      <c r="GX601" s="131"/>
      <c r="GY601" s="131"/>
      <c r="GZ601" s="131"/>
      <c r="HA601" s="131"/>
      <c r="HB601" s="131"/>
      <c r="HC601" s="131"/>
      <c r="HD601" s="131"/>
      <c r="HE601" s="131"/>
      <c r="HF601" s="131"/>
      <c r="HG601" s="131"/>
      <c r="HH601" s="131"/>
      <c r="HI601" s="131"/>
      <c r="HJ601" s="131"/>
      <c r="HK601" s="131"/>
      <c r="HL601" s="131"/>
      <c r="HM601" s="131"/>
      <c r="HN601" s="131"/>
      <c r="HO601" s="131"/>
      <c r="HP601" s="131"/>
      <c r="HQ601" s="131"/>
      <c r="HR601" s="131"/>
      <c r="HS601" s="131"/>
      <c r="HT601" s="131"/>
      <c r="HU601" s="131"/>
      <c r="HV601" s="131"/>
      <c r="HW601" s="131"/>
      <c r="HX601" s="131"/>
      <c r="HY601" s="131"/>
      <c r="HZ601" s="131"/>
      <c r="IA601" s="131"/>
      <c r="IB601" s="131"/>
      <c r="IC601" s="131"/>
      <c r="ID601" s="131"/>
      <c r="IE601" s="131"/>
      <c r="IF601" s="131"/>
      <c r="IG601" s="131"/>
      <c r="IH601" s="131"/>
      <c r="II601" s="131"/>
      <c r="IJ601" s="131"/>
      <c r="IK601" s="131"/>
      <c r="IL601" s="131"/>
      <c r="IM601" s="131"/>
      <c r="IN601" s="131"/>
      <c r="IO601" s="131"/>
      <c r="IP601" s="131"/>
      <c r="IQ601" s="131"/>
      <c r="IR601" s="131"/>
      <c r="IS601" s="131"/>
      <c r="IT601" s="131"/>
      <c r="IU601" s="131"/>
      <c r="IV601" s="131"/>
      <c r="IW601" s="131"/>
      <c r="IX601" s="131"/>
      <c r="IY601" s="131"/>
      <c r="IZ601" s="131"/>
      <c r="JA601" s="131"/>
      <c r="JB601" s="131"/>
      <c r="JC601" s="131"/>
      <c r="JD601" s="131"/>
      <c r="JE601" s="131"/>
      <c r="JF601" s="131"/>
      <c r="JG601" s="131"/>
      <c r="JH601" s="131"/>
      <c r="JI601" s="131"/>
      <c r="JJ601" s="131"/>
      <c r="JK601" s="131"/>
      <c r="JL601" s="131"/>
      <c r="JM601" s="131"/>
      <c r="JN601" s="131"/>
      <c r="JO601" s="131"/>
      <c r="JP601" s="131"/>
      <c r="JQ601" s="131"/>
      <c r="JR601" s="131"/>
      <c r="JS601" s="131"/>
      <c r="JT601" s="131"/>
      <c r="JU601" s="131"/>
      <c r="JV601" s="131"/>
      <c r="JW601" s="131"/>
      <c r="JX601" s="131"/>
      <c r="JY601" s="131"/>
      <c r="JZ601" s="131"/>
      <c r="KA601" s="131"/>
      <c r="KB601" s="131"/>
      <c r="KC601" s="131"/>
      <c r="KD601" s="131"/>
      <c r="KE601" s="131"/>
      <c r="KF601" s="131"/>
      <c r="KG601" s="131"/>
      <c r="KH601" s="131"/>
      <c r="KI601" s="131"/>
      <c r="KJ601" s="131"/>
      <c r="KK601" s="131"/>
      <c r="KL601" s="131"/>
      <c r="KM601" s="131"/>
      <c r="KN601" s="131"/>
      <c r="KO601" s="131"/>
      <c r="KP601" s="131"/>
      <c r="KQ601" s="131"/>
      <c r="KR601" s="131"/>
      <c r="KS601" s="131"/>
      <c r="KT601" s="131"/>
      <c r="KU601" s="131"/>
      <c r="KV601" s="131"/>
      <c r="KW601" s="131"/>
      <c r="KX601" s="131"/>
      <c r="KY601" s="131"/>
      <c r="KZ601" s="131"/>
      <c r="LA601" s="131"/>
      <c r="LB601" s="131"/>
      <c r="LC601" s="131"/>
      <c r="LD601" s="131"/>
      <c r="LE601" s="131"/>
      <c r="LF601" s="131"/>
      <c r="LG601" s="131"/>
      <c r="LH601" s="131"/>
      <c r="LI601" s="131"/>
      <c r="LJ601" s="131"/>
      <c r="LK601" s="131"/>
      <c r="LL601" s="131"/>
      <c r="LM601" s="131"/>
      <c r="LN601" s="131"/>
      <c r="LO601" s="131"/>
      <c r="LP601" s="131"/>
      <c r="LQ601" s="131"/>
      <c r="LR601" s="131"/>
      <c r="LS601" s="131"/>
      <c r="LT601" s="131"/>
      <c r="LU601" s="131"/>
      <c r="LV601" s="131"/>
      <c r="LW601" s="131"/>
      <c r="LX601" s="131"/>
      <c r="LY601" s="131"/>
      <c r="LZ601" s="131"/>
      <c r="MA601" s="131"/>
      <c r="MB601" s="131"/>
      <c r="MC601" s="131"/>
      <c r="MD601" s="131"/>
      <c r="ME601" s="131"/>
      <c r="MF601" s="131"/>
      <c r="MG601" s="131"/>
      <c r="MH601" s="131"/>
      <c r="MI601" s="131"/>
      <c r="MJ601" s="131"/>
      <c r="MK601" s="131"/>
      <c r="ML601" s="131"/>
      <c r="MM601" s="131"/>
      <c r="MN601" s="131"/>
      <c r="MO601" s="131"/>
      <c r="MP601" s="131"/>
      <c r="MQ601" s="131"/>
      <c r="MR601" s="131"/>
      <c r="MS601" s="131"/>
      <c r="MT601" s="131"/>
      <c r="MU601" s="131"/>
      <c r="MV601" s="131"/>
      <c r="MW601" s="131"/>
      <c r="MX601" s="131"/>
      <c r="MY601" s="131"/>
      <c r="MZ601" s="131"/>
      <c r="NA601" s="131"/>
      <c r="NB601" s="131"/>
      <c r="NC601" s="131"/>
      <c r="ND601" s="131"/>
      <c r="NE601" s="131"/>
      <c r="NF601" s="131"/>
      <c r="NG601" s="131"/>
      <c r="NH601" s="131"/>
      <c r="NI601" s="131"/>
      <c r="NJ601" s="131"/>
      <c r="NK601" s="131"/>
      <c r="NL601" s="131"/>
      <c r="NM601" s="131"/>
      <c r="NN601" s="131"/>
      <c r="NO601" s="131"/>
      <c r="NP601" s="131"/>
      <c r="NQ601" s="131"/>
      <c r="NR601" s="131"/>
      <c r="NS601" s="131"/>
      <c r="NT601" s="131"/>
      <c r="NU601" s="131"/>
      <c r="NV601" s="131"/>
      <c r="NW601" s="131"/>
      <c r="NX601" s="131"/>
      <c r="NY601" s="131"/>
      <c r="NZ601" s="131"/>
      <c r="OA601" s="131"/>
      <c r="OB601" s="131"/>
      <c r="OC601" s="131"/>
      <c r="OD601" s="131"/>
      <c r="OE601" s="131"/>
      <c r="OF601" s="131"/>
      <c r="OG601" s="131"/>
      <c r="OH601" s="131"/>
      <c r="OI601" s="131"/>
      <c r="OJ601" s="131"/>
      <c r="OK601" s="131"/>
      <c r="OL601" s="131"/>
      <c r="OM601" s="131"/>
      <c r="ON601" s="131"/>
      <c r="OO601" s="131"/>
      <c r="OP601" s="131"/>
      <c r="OQ601" s="131"/>
      <c r="OR601" s="131"/>
      <c r="OS601" s="131"/>
      <c r="OT601" s="131"/>
      <c r="OU601" s="131"/>
      <c r="OV601" s="131"/>
      <c r="OW601" s="131"/>
      <c r="OX601" s="131"/>
      <c r="OY601" s="131"/>
      <c r="OZ601" s="131"/>
      <c r="PA601" s="131"/>
      <c r="PB601" s="131"/>
      <c r="PC601" s="131"/>
      <c r="PD601" s="131"/>
      <c r="PE601" s="131"/>
      <c r="PF601" s="131"/>
      <c r="PG601" s="131"/>
      <c r="PH601" s="131"/>
      <c r="PI601" s="131"/>
      <c r="PJ601" s="131"/>
      <c r="PK601" s="131"/>
      <c r="PL601" s="131"/>
      <c r="PM601" s="131"/>
      <c r="PN601" s="131"/>
      <c r="PO601" s="131"/>
      <c r="PP601" s="131"/>
      <c r="PQ601" s="131"/>
      <c r="PR601" s="131"/>
      <c r="PS601" s="131"/>
      <c r="PT601" s="131"/>
      <c r="PU601" s="131"/>
      <c r="PV601" s="131"/>
      <c r="PW601" s="131"/>
      <c r="PX601" s="131"/>
      <c r="PY601" s="131"/>
      <c r="PZ601" s="131"/>
      <c r="QA601" s="131"/>
      <c r="QB601" s="131"/>
      <c r="QC601" s="131"/>
      <c r="QD601" s="131"/>
      <c r="QE601" s="131"/>
      <c r="QF601" s="131"/>
      <c r="QG601" s="131"/>
      <c r="QH601" s="131"/>
      <c r="QI601" s="131"/>
      <c r="QJ601" s="131"/>
      <c r="QK601" s="131"/>
      <c r="QL601" s="131"/>
      <c r="QM601" s="131"/>
      <c r="QN601" s="131"/>
      <c r="QO601" s="131"/>
      <c r="QP601" s="131"/>
      <c r="QQ601" s="131"/>
      <c r="QR601" s="131"/>
      <c r="QS601" s="131"/>
      <c r="QT601" s="131"/>
      <c r="QU601" s="131"/>
      <c r="QV601" s="131"/>
      <c r="QW601" s="131"/>
      <c r="QX601" s="131"/>
      <c r="QY601" s="131"/>
      <c r="QZ601" s="131"/>
      <c r="RA601" s="131"/>
      <c r="RB601" s="131"/>
      <c r="RC601" s="131"/>
      <c r="RD601" s="131"/>
      <c r="RE601" s="131"/>
      <c r="RF601" s="131"/>
      <c r="RG601" s="131"/>
      <c r="RH601" s="131"/>
      <c r="RI601" s="131"/>
      <c r="RJ601" s="131"/>
      <c r="RK601" s="131"/>
      <c r="RL601" s="131"/>
      <c r="RM601" s="131"/>
      <c r="RN601" s="131"/>
      <c r="RO601" s="131"/>
      <c r="RP601" s="131"/>
      <c r="RQ601" s="131"/>
      <c r="RR601" s="131"/>
      <c r="RS601" s="131"/>
      <c r="RT601" s="131"/>
      <c r="RU601" s="131"/>
      <c r="RV601" s="131"/>
      <c r="RW601" s="131"/>
      <c r="RX601" s="131"/>
      <c r="RY601" s="131"/>
      <c r="RZ601" s="131"/>
      <c r="SA601" s="131"/>
      <c r="SB601" s="131"/>
      <c r="SC601" s="131"/>
      <c r="SD601" s="131"/>
      <c r="SE601" s="131"/>
      <c r="SF601" s="131"/>
      <c r="SG601" s="131"/>
      <c r="SH601" s="131"/>
      <c r="SI601" s="131"/>
      <c r="SJ601" s="131"/>
      <c r="SK601" s="131"/>
      <c r="SL601" s="131"/>
      <c r="SM601" s="131"/>
      <c r="SN601" s="131"/>
      <c r="SO601" s="131"/>
      <c r="SP601" s="131"/>
      <c r="SQ601" s="131"/>
      <c r="SR601" s="131"/>
      <c r="SS601" s="131"/>
      <c r="ST601" s="131"/>
      <c r="SU601" s="131"/>
      <c r="SV601" s="131"/>
      <c r="SW601" s="131"/>
      <c r="SX601" s="131"/>
      <c r="SY601" s="131"/>
      <c r="SZ601" s="131"/>
      <c r="TA601" s="131"/>
      <c r="TB601" s="131"/>
      <c r="TC601" s="131"/>
      <c r="TD601" s="131"/>
      <c r="TE601" s="131"/>
      <c r="TF601" s="131"/>
      <c r="TG601" s="131"/>
      <c r="TH601" s="131"/>
      <c r="TI601" s="131"/>
      <c r="TJ601" s="131"/>
      <c r="TK601" s="131"/>
      <c r="TL601" s="131"/>
      <c r="TM601" s="131"/>
      <c r="TN601" s="131"/>
      <c r="TO601" s="131"/>
      <c r="TP601" s="131"/>
      <c r="TQ601" s="131"/>
      <c r="TR601" s="131"/>
      <c r="TS601" s="131"/>
      <c r="TT601" s="131"/>
      <c r="TU601" s="131"/>
      <c r="TV601" s="131"/>
      <c r="TW601" s="131"/>
      <c r="TX601" s="131"/>
      <c r="TY601" s="131"/>
      <c r="TZ601" s="131"/>
      <c r="UA601" s="131"/>
      <c r="UB601" s="131"/>
      <c r="UC601" s="131"/>
      <c r="UD601" s="131"/>
      <c r="UE601" s="131"/>
      <c r="UF601" s="131"/>
      <c r="UG601" s="131"/>
      <c r="UH601" s="131"/>
      <c r="UI601" s="131"/>
      <c r="UJ601" s="131"/>
      <c r="UK601" s="131"/>
      <c r="UL601" s="131"/>
      <c r="UM601" s="131"/>
      <c r="UN601" s="131"/>
      <c r="UO601" s="131"/>
      <c r="UP601" s="131"/>
      <c r="UQ601" s="131"/>
      <c r="UR601" s="131"/>
      <c r="US601" s="131"/>
      <c r="UT601" s="131"/>
      <c r="UU601" s="131"/>
      <c r="UV601" s="131"/>
      <c r="UW601" s="131"/>
      <c r="UX601" s="131"/>
      <c r="UY601" s="131"/>
      <c r="UZ601" s="131"/>
      <c r="VA601" s="131"/>
      <c r="VB601" s="131"/>
      <c r="VC601" s="131"/>
      <c r="VD601" s="131"/>
      <c r="VE601" s="131"/>
      <c r="VF601" s="131"/>
      <c r="VG601" s="131"/>
      <c r="VH601" s="131"/>
      <c r="VI601" s="131"/>
      <c r="VJ601" s="131"/>
      <c r="VK601" s="131"/>
      <c r="VL601" s="131"/>
      <c r="VM601" s="131"/>
      <c r="VN601" s="131"/>
      <c r="VO601" s="131"/>
      <c r="VP601" s="131"/>
      <c r="VQ601" s="131"/>
      <c r="VR601" s="131"/>
      <c r="VS601" s="131"/>
      <c r="VT601" s="131"/>
      <c r="VU601" s="131"/>
      <c r="VV601" s="131"/>
      <c r="VW601" s="131"/>
      <c r="VX601" s="131"/>
      <c r="VY601" s="131"/>
      <c r="VZ601" s="131"/>
      <c r="WA601" s="131"/>
      <c r="WB601" s="131"/>
      <c r="WC601" s="131"/>
      <c r="WD601" s="131"/>
      <c r="WE601" s="131"/>
      <c r="WF601" s="131"/>
      <c r="WG601" s="131"/>
      <c r="WH601" s="131"/>
      <c r="WI601" s="131"/>
      <c r="WJ601" s="131"/>
      <c r="WK601" s="131"/>
      <c r="WL601" s="131"/>
      <c r="WM601" s="131"/>
      <c r="WN601" s="131"/>
      <c r="WO601" s="131"/>
      <c r="WP601" s="131"/>
      <c r="WQ601" s="131"/>
      <c r="WR601" s="131"/>
      <c r="WS601" s="131"/>
      <c r="WT601" s="131"/>
      <c r="WU601" s="131"/>
      <c r="WV601" s="131"/>
      <c r="WW601" s="131"/>
      <c r="WX601" s="131"/>
      <c r="WY601" s="131"/>
      <c r="WZ601" s="131"/>
      <c r="XA601" s="131"/>
      <c r="XB601" s="131"/>
      <c r="XC601" s="131"/>
      <c r="XD601" s="131"/>
      <c r="XE601" s="131"/>
      <c r="XF601" s="131"/>
      <c r="XG601" s="131"/>
      <c r="XH601" s="131"/>
      <c r="XI601" s="131"/>
      <c r="XJ601" s="131"/>
      <c r="XK601" s="131"/>
      <c r="XL601" s="131"/>
      <c r="XM601" s="131"/>
      <c r="XN601" s="131"/>
      <c r="XO601" s="131"/>
      <c r="XP601" s="131"/>
      <c r="XQ601" s="131"/>
      <c r="XR601" s="131"/>
      <c r="XS601" s="131"/>
      <c r="XT601" s="131"/>
      <c r="XU601" s="131"/>
      <c r="XV601" s="131"/>
      <c r="XW601" s="131"/>
      <c r="XX601" s="131"/>
      <c r="XY601" s="131"/>
      <c r="XZ601" s="131"/>
      <c r="YA601" s="131"/>
      <c r="YB601" s="131"/>
      <c r="YC601" s="131"/>
      <c r="YD601" s="131"/>
      <c r="YE601" s="131"/>
      <c r="YF601" s="131"/>
      <c r="YG601" s="131"/>
      <c r="YH601" s="131"/>
      <c r="YI601" s="131"/>
      <c r="YJ601" s="131"/>
      <c r="YK601" s="131"/>
      <c r="YL601" s="131"/>
      <c r="YM601" s="131"/>
      <c r="YN601" s="131"/>
      <c r="YO601" s="131"/>
      <c r="YP601" s="131"/>
      <c r="YQ601" s="131"/>
      <c r="YR601" s="131"/>
      <c r="YS601" s="131"/>
      <c r="YT601" s="131"/>
      <c r="YU601" s="131"/>
      <c r="YV601" s="131"/>
      <c r="YW601" s="131"/>
      <c r="YX601" s="131"/>
      <c r="YY601" s="131"/>
      <c r="YZ601" s="131"/>
      <c r="ZA601" s="131"/>
      <c r="ZB601" s="131"/>
      <c r="ZC601" s="131"/>
      <c r="ZD601" s="131"/>
      <c r="ZE601" s="131"/>
      <c r="ZF601" s="131"/>
      <c r="ZG601" s="131"/>
      <c r="ZH601" s="131"/>
      <c r="ZI601" s="131"/>
      <c r="ZJ601" s="131"/>
      <c r="ZK601" s="131"/>
      <c r="ZL601" s="131"/>
      <c r="ZM601" s="131"/>
      <c r="ZN601" s="131"/>
      <c r="ZO601" s="131"/>
      <c r="ZP601" s="131"/>
      <c r="ZQ601" s="131"/>
      <c r="ZR601" s="131"/>
      <c r="ZS601" s="131"/>
      <c r="ZT601" s="131"/>
      <c r="ZU601" s="131"/>
      <c r="ZV601" s="131"/>
      <c r="ZW601" s="131"/>
      <c r="ZX601" s="131"/>
      <c r="ZY601" s="131"/>
      <c r="ZZ601" s="131"/>
      <c r="AAA601" s="131"/>
      <c r="AAB601" s="131"/>
      <c r="AAC601" s="131"/>
      <c r="AAD601" s="131"/>
      <c r="AAE601" s="131"/>
      <c r="AAF601" s="131"/>
      <c r="AAG601" s="131"/>
      <c r="AAH601" s="131"/>
      <c r="AAI601" s="131"/>
      <c r="AAJ601" s="131"/>
      <c r="AAK601" s="131"/>
      <c r="AAL601" s="131"/>
      <c r="AAM601" s="131"/>
      <c r="AAN601" s="131"/>
      <c r="AAO601" s="131"/>
      <c r="AAP601" s="131"/>
      <c r="AAQ601" s="131"/>
      <c r="AAR601" s="131"/>
      <c r="AAS601" s="131"/>
      <c r="AAT601" s="131"/>
      <c r="AAU601" s="131"/>
      <c r="AAV601" s="131"/>
      <c r="AAW601" s="131"/>
      <c r="AAX601" s="131"/>
      <c r="AAY601" s="131"/>
      <c r="AAZ601" s="131"/>
      <c r="ABA601" s="131"/>
      <c r="ABB601" s="131"/>
      <c r="ABC601" s="131"/>
      <c r="ABD601" s="131"/>
      <c r="ABE601" s="131"/>
      <c r="ABF601" s="131"/>
      <c r="ABG601" s="131"/>
      <c r="ABH601" s="131"/>
      <c r="ABI601" s="131"/>
      <c r="ABJ601" s="131"/>
      <c r="ABK601" s="131"/>
      <c r="ABL601" s="131"/>
      <c r="ABM601" s="131"/>
      <c r="ABN601" s="131"/>
      <c r="ABO601" s="131"/>
      <c r="ABP601" s="131"/>
      <c r="ABQ601" s="131"/>
      <c r="ABR601" s="131"/>
      <c r="ABS601" s="131"/>
      <c r="ABT601" s="131"/>
      <c r="ABU601" s="131"/>
      <c r="ABV601" s="131"/>
      <c r="ABW601" s="131"/>
      <c r="ABX601" s="131"/>
      <c r="ABY601" s="131"/>
      <c r="ABZ601" s="131"/>
      <c r="ACA601" s="131"/>
      <c r="ACB601" s="131"/>
      <c r="ACC601" s="131"/>
      <c r="ACD601" s="131"/>
      <c r="ACE601" s="131"/>
      <c r="ACF601" s="131"/>
      <c r="ACG601" s="131"/>
      <c r="ACH601" s="131"/>
      <c r="ACI601" s="131"/>
      <c r="ACJ601" s="131"/>
      <c r="ACK601" s="131"/>
      <c r="ACL601" s="131"/>
      <c r="ACM601" s="131"/>
      <c r="ACN601" s="131"/>
      <c r="ACO601" s="131"/>
      <c r="ACP601" s="131"/>
      <c r="ACQ601" s="131"/>
      <c r="ACR601" s="131"/>
      <c r="ACS601" s="131"/>
      <c r="ACT601" s="131"/>
      <c r="ACU601" s="131"/>
      <c r="ACV601" s="131"/>
      <c r="ACW601" s="131"/>
      <c r="ACX601" s="131"/>
      <c r="ACY601" s="131"/>
      <c r="ACZ601" s="131"/>
      <c r="ADA601" s="131"/>
      <c r="ADB601" s="131"/>
      <c r="ADC601" s="131"/>
      <c r="ADD601" s="131"/>
      <c r="ADE601" s="131"/>
      <c r="ADF601" s="131"/>
      <c r="ADG601" s="131"/>
      <c r="ADH601" s="131"/>
      <c r="ADI601" s="131"/>
      <c r="ADJ601" s="131"/>
      <c r="ADK601" s="131"/>
      <c r="ADL601" s="131"/>
      <c r="ADM601" s="131"/>
      <c r="ADN601" s="131"/>
      <c r="ADO601" s="131"/>
      <c r="ADP601" s="131"/>
      <c r="ADQ601" s="131"/>
      <c r="ADR601" s="131"/>
      <c r="ADS601" s="131"/>
      <c r="ADT601" s="131"/>
      <c r="ADU601" s="131"/>
      <c r="ADV601" s="131"/>
      <c r="ADW601" s="131"/>
      <c r="ADX601" s="131"/>
      <c r="ADY601" s="131"/>
      <c r="ADZ601" s="131"/>
      <c r="AEA601" s="131"/>
      <c r="AEB601" s="131"/>
      <c r="AEC601" s="131"/>
      <c r="AED601" s="131"/>
      <c r="AEE601" s="131"/>
      <c r="AEF601" s="131"/>
      <c r="AEG601" s="131"/>
      <c r="AEH601" s="131"/>
      <c r="AEI601" s="131"/>
      <c r="AEJ601" s="131"/>
      <c r="AEK601" s="131"/>
      <c r="AEL601" s="131"/>
      <c r="AEM601" s="131"/>
      <c r="AEN601" s="131"/>
      <c r="AEO601" s="131"/>
      <c r="AEP601" s="131"/>
      <c r="AEQ601" s="131"/>
      <c r="AER601" s="131"/>
      <c r="AES601" s="131"/>
      <c r="AET601" s="131"/>
      <c r="AEU601" s="131"/>
      <c r="AEV601" s="131"/>
      <c r="AEW601" s="131"/>
      <c r="AEX601" s="131"/>
      <c r="AEY601" s="131"/>
      <c r="AEZ601" s="131"/>
      <c r="AFA601" s="131"/>
      <c r="AFB601" s="131"/>
      <c r="AFC601" s="131"/>
      <c r="AFD601" s="131"/>
      <c r="AFE601" s="131"/>
      <c r="AFF601" s="131"/>
      <c r="AFG601" s="131"/>
      <c r="AFH601" s="131"/>
      <c r="AFI601" s="131"/>
      <c r="AFJ601" s="131"/>
      <c r="AFK601" s="131"/>
      <c r="AFL601" s="131"/>
      <c r="AFM601" s="131"/>
      <c r="AFN601" s="131"/>
      <c r="AFO601" s="131"/>
      <c r="AFP601" s="131"/>
      <c r="AFQ601" s="131"/>
      <c r="AFR601" s="131"/>
      <c r="AFS601" s="131"/>
      <c r="AFT601" s="131"/>
      <c r="AFU601" s="131"/>
      <c r="AFV601" s="131"/>
      <c r="AFW601" s="131"/>
      <c r="AFX601" s="131"/>
      <c r="AFY601" s="131"/>
      <c r="AFZ601" s="131"/>
      <c r="AGA601" s="131"/>
      <c r="AGB601" s="131"/>
      <c r="AGC601" s="131"/>
      <c r="AGD601" s="131"/>
      <c r="AGE601" s="131"/>
      <c r="AGF601" s="131"/>
      <c r="AGG601" s="131"/>
      <c r="AGH601" s="131"/>
      <c r="AGI601" s="131"/>
      <c r="AGJ601" s="131"/>
      <c r="AGK601" s="131"/>
      <c r="AGL601" s="131"/>
      <c r="AGM601" s="131"/>
      <c r="AGN601" s="131"/>
      <c r="AGO601" s="131"/>
      <c r="AGP601" s="131"/>
      <c r="AGQ601" s="131"/>
      <c r="AGR601" s="131"/>
      <c r="AGS601" s="131"/>
      <c r="AGT601" s="131"/>
      <c r="AGU601" s="131"/>
      <c r="AGV601" s="131"/>
      <c r="AGW601" s="131"/>
      <c r="AGX601" s="131"/>
      <c r="AGY601" s="131"/>
      <c r="AGZ601" s="131"/>
      <c r="AHA601" s="131"/>
      <c r="AHB601" s="131"/>
      <c r="AHC601" s="131"/>
      <c r="AHD601" s="131"/>
      <c r="AHE601" s="131"/>
      <c r="AHF601" s="131"/>
      <c r="AHG601" s="131"/>
      <c r="AHH601" s="131"/>
      <c r="AHI601" s="131"/>
      <c r="AHJ601" s="131"/>
      <c r="AHK601" s="131"/>
      <c r="AHL601" s="131"/>
      <c r="AHM601" s="131"/>
      <c r="AHN601" s="131"/>
      <c r="AHO601" s="131"/>
      <c r="AHP601" s="131"/>
      <c r="AHQ601" s="131"/>
      <c r="AHR601" s="131"/>
      <c r="AHS601" s="131"/>
      <c r="AHT601" s="131"/>
      <c r="AHU601" s="131"/>
      <c r="AHV601" s="131"/>
      <c r="AHW601" s="131"/>
      <c r="AHX601" s="131"/>
      <c r="AHY601" s="131"/>
      <c r="AHZ601" s="131"/>
      <c r="AIA601" s="131"/>
      <c r="AIB601" s="131"/>
      <c r="AIC601" s="131"/>
      <c r="AID601" s="131"/>
      <c r="AIE601" s="131"/>
      <c r="AIF601" s="131"/>
      <c r="AIG601" s="131"/>
      <c r="AIH601" s="131"/>
      <c r="AII601" s="131"/>
      <c r="AIJ601" s="131"/>
      <c r="AIK601" s="131"/>
      <c r="AIL601" s="131"/>
      <c r="AIM601" s="131"/>
      <c r="AIN601" s="131"/>
      <c r="AIO601" s="131"/>
      <c r="AIP601" s="131"/>
      <c r="AIQ601" s="131"/>
      <c r="AIR601" s="131"/>
      <c r="AIS601" s="131"/>
      <c r="AIT601" s="131"/>
      <c r="AIU601" s="131"/>
      <c r="AIV601" s="131"/>
      <c r="AIW601" s="131"/>
      <c r="AIX601" s="131"/>
      <c r="AIY601" s="131"/>
      <c r="AIZ601" s="131"/>
      <c r="AJA601" s="131"/>
      <c r="AJB601" s="131"/>
      <c r="AJC601" s="131"/>
      <c r="AJD601" s="131"/>
      <c r="AJE601" s="131"/>
      <c r="AJF601" s="131"/>
      <c r="AJG601" s="131"/>
      <c r="AJH601" s="131"/>
      <c r="AJI601" s="131"/>
      <c r="AJJ601" s="131"/>
      <c r="AJK601" s="131"/>
      <c r="AJL601" s="131"/>
      <c r="AJM601" s="131"/>
      <c r="AJN601" s="131"/>
      <c r="AJO601" s="131"/>
      <c r="AJP601" s="131"/>
      <c r="AJQ601" s="131"/>
      <c r="AJR601" s="131"/>
      <c r="AJS601" s="131"/>
      <c r="AJT601" s="131"/>
      <c r="AJU601" s="131"/>
      <c r="AJV601" s="131"/>
      <c r="AJW601" s="131"/>
      <c r="AJX601" s="131"/>
      <c r="AJY601" s="131"/>
      <c r="AJZ601" s="131"/>
      <c r="AKA601" s="131"/>
      <c r="AKB601" s="131"/>
      <c r="AKC601" s="131"/>
      <c r="AKD601" s="131"/>
      <c r="AKE601" s="131"/>
      <c r="AKF601" s="131"/>
      <c r="AKG601" s="131"/>
      <c r="AKH601" s="131"/>
      <c r="AKI601" s="131"/>
      <c r="AKJ601" s="131"/>
      <c r="AKK601" s="131"/>
      <c r="AKL601" s="131"/>
      <c r="AKM601" s="131"/>
      <c r="AKN601" s="131"/>
      <c r="AKO601" s="131"/>
      <c r="AKP601" s="131"/>
      <c r="AKQ601" s="131"/>
      <c r="AKR601" s="131"/>
      <c r="AKS601" s="131"/>
      <c r="AKT601" s="131"/>
      <c r="AKU601" s="131"/>
      <c r="AKV601" s="131"/>
      <c r="AKW601" s="131"/>
      <c r="AKX601" s="131"/>
      <c r="AKY601" s="131"/>
      <c r="AKZ601" s="131"/>
      <c r="ALA601" s="131"/>
      <c r="ALB601" s="131"/>
      <c r="ALC601" s="131"/>
      <c r="ALD601" s="131"/>
      <c r="ALE601" s="131"/>
      <c r="ALF601" s="131"/>
      <c r="ALG601" s="131"/>
      <c r="ALH601" s="131"/>
      <c r="ALI601" s="131"/>
      <c r="ALJ601" s="131"/>
      <c r="ALK601" s="131"/>
      <c r="ALL601" s="131"/>
      <c r="ALM601" s="131"/>
      <c r="ALN601" s="131"/>
      <c r="ALO601" s="131"/>
      <c r="ALP601" s="131"/>
      <c r="ALQ601" s="131"/>
      <c r="ALR601" s="131"/>
      <c r="ALS601" s="131"/>
      <c r="ALT601" s="131"/>
      <c r="ALU601" s="131"/>
      <c r="ALV601" s="131"/>
      <c r="ALW601" s="131"/>
      <c r="ALX601" s="131"/>
      <c r="ALY601" s="131"/>
      <c r="ALZ601" s="131"/>
      <c r="AMA601" s="131"/>
      <c r="AMB601" s="131"/>
      <c r="AMC601" s="131"/>
      <c r="AMD601" s="131"/>
      <c r="AME601" s="131"/>
      <c r="AMF601" s="131"/>
      <c r="AMG601" s="131"/>
      <c r="AMH601" s="131"/>
      <c r="AMI601" s="131"/>
      <c r="AMJ601" s="131"/>
      <c r="AMK601" s="131"/>
      <c r="AML601" s="131"/>
      <c r="AMM601" s="131"/>
      <c r="AMN601" s="131"/>
      <c r="AMO601" s="131"/>
      <c r="AMP601" s="131"/>
      <c r="AMQ601" s="131"/>
      <c r="AMR601" s="131"/>
      <c r="AMS601" s="131"/>
      <c r="AMT601" s="131"/>
      <c r="AMU601" s="131"/>
      <c r="AMV601" s="131"/>
      <c r="AMW601" s="131"/>
      <c r="AMX601" s="131"/>
      <c r="AMY601" s="131"/>
      <c r="AMZ601" s="131"/>
      <c r="ANA601" s="131"/>
      <c r="ANB601" s="131"/>
      <c r="ANC601" s="131"/>
      <c r="AND601" s="131"/>
      <c r="ANE601" s="131"/>
      <c r="ANF601" s="131"/>
      <c r="ANG601" s="131"/>
      <c r="ANH601" s="131"/>
      <c r="ANI601" s="131"/>
      <c r="ANJ601" s="131"/>
      <c r="ANK601" s="131"/>
      <c r="ANL601" s="131"/>
      <c r="ANM601" s="131"/>
      <c r="ANN601" s="131"/>
      <c r="ANO601" s="131"/>
      <c r="ANP601" s="131"/>
      <c r="ANQ601" s="131"/>
      <c r="ANR601" s="131"/>
      <c r="ANS601" s="131"/>
      <c r="ANT601" s="131"/>
      <c r="ANU601" s="131"/>
      <c r="ANV601" s="131"/>
      <c r="ANW601" s="131"/>
      <c r="ANX601" s="131"/>
      <c r="ANY601" s="131"/>
      <c r="ANZ601" s="131"/>
      <c r="AOA601" s="131"/>
      <c r="AOB601" s="131"/>
      <c r="AOC601" s="131"/>
      <c r="AOD601" s="131"/>
      <c r="AOE601" s="131"/>
      <c r="AOF601" s="131"/>
      <c r="AOG601" s="131"/>
      <c r="AOH601" s="131"/>
      <c r="AOI601" s="131"/>
      <c r="AOJ601" s="131"/>
      <c r="AOK601" s="131"/>
      <c r="AOL601" s="131"/>
      <c r="AOM601" s="131"/>
      <c r="AON601" s="131"/>
      <c r="AOO601" s="131"/>
      <c r="AOP601" s="131"/>
      <c r="AOQ601" s="131"/>
      <c r="AOR601" s="131"/>
      <c r="AOS601" s="131"/>
      <c r="AOT601" s="131"/>
      <c r="AOU601" s="131"/>
      <c r="AOV601" s="131"/>
      <c r="AOW601" s="131"/>
      <c r="AOX601" s="131"/>
      <c r="AOY601" s="131"/>
      <c r="AOZ601" s="131"/>
      <c r="APA601" s="131"/>
      <c r="APB601" s="131"/>
      <c r="APC601" s="131"/>
      <c r="APD601" s="131"/>
      <c r="APE601" s="131"/>
      <c r="APF601" s="131"/>
      <c r="APG601" s="131"/>
      <c r="APH601" s="131"/>
      <c r="API601" s="131"/>
      <c r="APJ601" s="131"/>
      <c r="APK601" s="131"/>
      <c r="APL601" s="131"/>
      <c r="APM601" s="131"/>
      <c r="APN601" s="131"/>
      <c r="APO601" s="131"/>
      <c r="APP601" s="131"/>
      <c r="APQ601" s="131"/>
      <c r="APR601" s="131"/>
      <c r="APS601" s="131"/>
      <c r="APT601" s="131"/>
      <c r="APU601" s="131"/>
      <c r="APV601" s="131"/>
      <c r="APW601" s="131"/>
      <c r="APX601" s="131"/>
      <c r="APY601" s="131"/>
      <c r="APZ601" s="131"/>
      <c r="AQA601" s="131"/>
      <c r="AQB601" s="131"/>
      <c r="AQC601" s="131"/>
      <c r="AQD601" s="131"/>
      <c r="AQE601" s="131"/>
      <c r="AQF601" s="131"/>
      <c r="AQG601" s="131"/>
      <c r="AQH601" s="131"/>
      <c r="AQI601" s="131"/>
      <c r="AQJ601" s="131"/>
      <c r="AQK601" s="131"/>
      <c r="AQL601" s="131"/>
      <c r="AQM601" s="131"/>
      <c r="AQN601" s="131"/>
      <c r="AQO601" s="131"/>
      <c r="AQP601" s="131"/>
      <c r="AQQ601" s="131"/>
      <c r="AQR601" s="131"/>
      <c r="AQS601" s="131"/>
      <c r="AQT601" s="131"/>
      <c r="AQU601" s="131"/>
      <c r="AQV601" s="131"/>
      <c r="AQW601" s="131"/>
      <c r="AQX601" s="131"/>
      <c r="AQY601" s="131"/>
      <c r="AQZ601" s="131"/>
      <c r="ARA601" s="131"/>
      <c r="ARB601" s="131"/>
      <c r="ARC601" s="131"/>
      <c r="ARD601" s="131"/>
      <c r="ARE601" s="131"/>
      <c r="ARF601" s="131"/>
      <c r="ARG601" s="131"/>
      <c r="ARH601" s="131"/>
      <c r="ARI601" s="131"/>
      <c r="ARJ601" s="131"/>
      <c r="ARK601" s="131"/>
      <c r="ARL601" s="131"/>
      <c r="ARM601" s="131"/>
      <c r="ARN601" s="131"/>
      <c r="ARO601" s="131"/>
      <c r="ARP601" s="131"/>
      <c r="ARQ601" s="131"/>
      <c r="ARR601" s="131"/>
      <c r="ARS601" s="131"/>
      <c r="ART601" s="131"/>
      <c r="ARU601" s="131"/>
      <c r="ARV601" s="131"/>
      <c r="ARW601" s="131"/>
      <c r="ARX601" s="131"/>
      <c r="ARY601" s="131"/>
      <c r="ARZ601" s="131"/>
      <c r="ASA601" s="131"/>
      <c r="ASB601" s="131"/>
      <c r="ASC601" s="131"/>
      <c r="ASD601" s="131"/>
      <c r="ASE601" s="131"/>
      <c r="ASF601" s="131"/>
      <c r="ASG601" s="131"/>
      <c r="ASH601" s="131"/>
      <c r="ASI601" s="131"/>
      <c r="ASJ601" s="131"/>
      <c r="ASK601" s="131"/>
      <c r="ASL601" s="131"/>
      <c r="ASM601" s="131"/>
      <c r="ASN601" s="131"/>
      <c r="ASO601" s="131"/>
      <c r="ASP601" s="131"/>
      <c r="ASQ601" s="131"/>
      <c r="ASR601" s="131"/>
      <c r="ASS601" s="131"/>
      <c r="AST601" s="131"/>
      <c r="ASU601" s="131"/>
      <c r="ASV601" s="131"/>
      <c r="ASW601" s="131"/>
      <c r="ASX601" s="131"/>
      <c r="ASY601" s="131"/>
      <c r="ASZ601" s="131"/>
      <c r="ATA601" s="131"/>
      <c r="ATB601" s="131"/>
      <c r="ATC601" s="131"/>
      <c r="ATD601" s="131"/>
      <c r="ATE601" s="131"/>
      <c r="ATF601" s="131"/>
      <c r="ATG601" s="131"/>
      <c r="ATH601" s="131"/>
      <c r="ATI601" s="131"/>
      <c r="ATJ601" s="131"/>
      <c r="ATK601" s="131"/>
      <c r="ATL601" s="131"/>
      <c r="ATM601" s="131"/>
      <c r="ATN601" s="131"/>
      <c r="ATO601" s="131"/>
      <c r="ATP601" s="131"/>
      <c r="ATQ601" s="131"/>
      <c r="ATR601" s="131"/>
      <c r="ATS601" s="131"/>
      <c r="ATT601" s="131"/>
      <c r="ATU601" s="131"/>
      <c r="ATV601" s="131"/>
      <c r="ATW601" s="131"/>
      <c r="ATX601" s="131"/>
      <c r="ATY601" s="131"/>
      <c r="ATZ601" s="131"/>
      <c r="AUA601" s="131"/>
      <c r="AUB601" s="131"/>
      <c r="AUC601" s="131"/>
      <c r="AUD601" s="131"/>
      <c r="AUE601" s="131"/>
      <c r="AUF601" s="131"/>
      <c r="AUG601" s="131"/>
      <c r="AUH601" s="131"/>
      <c r="AUI601" s="131"/>
      <c r="AUJ601" s="131"/>
      <c r="AUK601" s="131"/>
      <c r="AUL601" s="131"/>
      <c r="AUM601" s="131"/>
      <c r="AUN601" s="131"/>
      <c r="AUO601" s="131"/>
      <c r="AUP601" s="131"/>
      <c r="AUQ601" s="131"/>
      <c r="AUR601" s="131"/>
      <c r="AUS601" s="131"/>
      <c r="AUT601" s="131"/>
      <c r="AUU601" s="131"/>
      <c r="AUV601" s="131"/>
      <c r="AUW601" s="131"/>
      <c r="AUX601" s="131"/>
      <c r="AUY601" s="131"/>
      <c r="AUZ601" s="131"/>
      <c r="AVA601" s="131"/>
      <c r="AVB601" s="131"/>
      <c r="AVC601" s="131"/>
      <c r="AVD601" s="131"/>
      <c r="AVE601" s="131"/>
      <c r="AVF601" s="131"/>
      <c r="AVG601" s="131"/>
      <c r="AVH601" s="131"/>
      <c r="AVI601" s="131"/>
      <c r="AVJ601" s="131"/>
      <c r="AVK601" s="131"/>
      <c r="AVL601" s="131"/>
      <c r="AVM601" s="131"/>
      <c r="AVN601" s="131"/>
      <c r="AVO601" s="131"/>
      <c r="AVP601" s="131"/>
      <c r="AVQ601" s="131"/>
      <c r="AVR601" s="131"/>
      <c r="AVS601" s="131"/>
      <c r="AVT601" s="131"/>
      <c r="AVU601" s="131"/>
      <c r="AVV601" s="131"/>
      <c r="AVW601" s="131"/>
      <c r="AVX601" s="131"/>
      <c r="AVY601" s="131"/>
      <c r="AVZ601" s="131"/>
      <c r="AWA601" s="131"/>
      <c r="AWB601" s="131"/>
      <c r="AWC601" s="131"/>
      <c r="AWD601" s="131"/>
      <c r="AWE601" s="131"/>
      <c r="AWF601" s="131"/>
      <c r="AWG601" s="131"/>
      <c r="AWH601" s="131"/>
      <c r="AWI601" s="131"/>
      <c r="AWJ601" s="131"/>
      <c r="AWK601" s="131"/>
      <c r="AWL601" s="131"/>
      <c r="AWM601" s="131"/>
      <c r="AWN601" s="131"/>
      <c r="AWO601" s="131"/>
      <c r="AWP601" s="131"/>
      <c r="AWQ601" s="131"/>
      <c r="AWR601" s="131"/>
      <c r="AWS601" s="131"/>
      <c r="AWT601" s="131"/>
      <c r="AWU601" s="131"/>
      <c r="AWV601" s="131"/>
      <c r="AWW601" s="131"/>
      <c r="AWX601" s="131"/>
      <c r="AWY601" s="131"/>
      <c r="AWZ601" s="131"/>
      <c r="AXA601" s="131"/>
      <c r="AXB601" s="131"/>
      <c r="AXC601" s="131"/>
      <c r="AXD601" s="131"/>
      <c r="AXE601" s="131"/>
      <c r="AXF601" s="131"/>
      <c r="AXG601" s="131"/>
      <c r="AXH601" s="131"/>
      <c r="AXI601" s="131"/>
      <c r="AXJ601" s="131"/>
      <c r="AXK601" s="131"/>
      <c r="AXL601" s="131"/>
      <c r="AXM601" s="131"/>
      <c r="AXN601" s="131"/>
      <c r="AXO601" s="131"/>
      <c r="AXP601" s="131"/>
      <c r="AXQ601" s="131"/>
      <c r="AXR601" s="131"/>
      <c r="AXS601" s="131"/>
      <c r="AXT601" s="131"/>
      <c r="AXU601" s="131"/>
      <c r="AXV601" s="131"/>
      <c r="AXW601" s="131"/>
      <c r="AXX601" s="131"/>
    </row>
    <row r="602" spans="1:1324" s="105" customFormat="1" ht="15.75" hidden="1" customHeight="1" x14ac:dyDescent="0.2">
      <c r="A602" s="13" t="s">
        <v>1421</v>
      </c>
      <c r="B602" s="62" t="s">
        <v>1422</v>
      </c>
      <c r="C602" s="63" t="s">
        <v>1423</v>
      </c>
      <c r="D602" s="64" t="s">
        <v>10</v>
      </c>
      <c r="E602" s="51">
        <v>41045</v>
      </c>
      <c r="F602" s="66" t="s">
        <v>1167</v>
      </c>
      <c r="G602" s="30" t="s">
        <v>1186</v>
      </c>
      <c r="H602" s="30">
        <v>42005</v>
      </c>
      <c r="I602" s="30" t="s">
        <v>1065</v>
      </c>
      <c r="J602" s="173"/>
      <c r="K602" s="84" t="s">
        <v>6</v>
      </c>
      <c r="L602" s="87">
        <v>1</v>
      </c>
      <c r="M602" s="87">
        <v>1</v>
      </c>
      <c r="N602" s="84" t="s">
        <v>326</v>
      </c>
      <c r="O602" s="87">
        <v>1</v>
      </c>
      <c r="P602" s="84" t="s">
        <v>326</v>
      </c>
      <c r="Q602" s="87">
        <v>1</v>
      </c>
      <c r="R602" s="84" t="s">
        <v>326</v>
      </c>
      <c r="S602" s="87">
        <v>1</v>
      </c>
      <c r="T602" s="84" t="s">
        <v>346</v>
      </c>
      <c r="U602" s="87">
        <v>1</v>
      </c>
      <c r="V602" s="87">
        <v>1</v>
      </c>
      <c r="W602" s="87">
        <v>0</v>
      </c>
      <c r="X602" s="87">
        <v>0</v>
      </c>
      <c r="Y602" s="87">
        <v>0</v>
      </c>
      <c r="Z602" s="87">
        <v>1</v>
      </c>
      <c r="AA602" s="87">
        <v>0</v>
      </c>
      <c r="AB602" s="71">
        <f>IF((ISERROR(VLOOKUP($A602,RTlist2,40,FALSE)))=TRUE,2,VLOOKUP($A602,RTlist2,40,FALSE))</f>
        <v>2</v>
      </c>
      <c r="AC602" s="71">
        <f>IF((ISERROR(VLOOKUP($A602,RTlist2,41,FALSE)))=TRUE,2,VLOOKUP($A602,RTlist2,41,FALSE))</f>
        <v>2</v>
      </c>
      <c r="AD602" s="71">
        <f>IF((ISERROR(VLOOKUP($A602,RTlist2,36,FALSE)))=TRUE,2,VLOOKUP($A602,RTlist2,36,FALSE))</f>
        <v>2</v>
      </c>
      <c r="AE602" s="71">
        <f>IF((ISERROR(VLOOKUP($A602,RTlist2,37,FALSE)))=TRUE,2,VLOOKUP($A602,RTlist2,37,FALSE))</f>
        <v>2</v>
      </c>
      <c r="AF602" s="103" t="s">
        <v>2375</v>
      </c>
      <c r="AG602" s="131"/>
      <c r="AH602" s="131"/>
      <c r="AI602" s="131"/>
      <c r="AJ602" s="131"/>
      <c r="AK602" s="131"/>
      <c r="AL602" s="131"/>
      <c r="AM602" s="131"/>
      <c r="AN602" s="131"/>
      <c r="AO602" s="131"/>
      <c r="AP602" s="131"/>
      <c r="AQ602" s="131"/>
      <c r="AR602" s="131"/>
      <c r="AS602" s="131"/>
      <c r="AT602" s="131"/>
      <c r="AU602" s="131"/>
      <c r="AV602" s="131"/>
      <c r="AW602" s="131"/>
      <c r="AX602" s="131"/>
      <c r="AY602" s="131"/>
      <c r="AZ602" s="131"/>
      <c r="BA602" s="131"/>
      <c r="BB602" s="131"/>
      <c r="BC602" s="131"/>
      <c r="BD602" s="131"/>
      <c r="BE602" s="131"/>
      <c r="BF602" s="131"/>
      <c r="BG602" s="131"/>
      <c r="BH602" s="131"/>
      <c r="BI602" s="131"/>
      <c r="BJ602" s="131"/>
      <c r="BK602" s="131"/>
      <c r="BL602" s="131"/>
      <c r="BM602" s="131"/>
      <c r="BN602" s="131"/>
      <c r="BO602" s="131"/>
      <c r="BP602" s="131"/>
      <c r="BQ602" s="131"/>
      <c r="BR602" s="131"/>
      <c r="BS602" s="131"/>
      <c r="BT602" s="131"/>
      <c r="BU602" s="131"/>
      <c r="BV602" s="131"/>
      <c r="BW602" s="131"/>
      <c r="BX602" s="131"/>
      <c r="BY602" s="131"/>
      <c r="BZ602" s="131"/>
      <c r="CA602" s="131"/>
      <c r="CB602" s="131"/>
      <c r="CC602" s="131"/>
      <c r="CD602" s="131"/>
      <c r="CE602" s="131"/>
      <c r="CF602" s="131"/>
      <c r="CG602" s="131"/>
      <c r="CH602" s="131"/>
      <c r="CI602" s="131"/>
      <c r="CJ602" s="131"/>
      <c r="CK602" s="131"/>
      <c r="CL602" s="131"/>
      <c r="CM602" s="131"/>
      <c r="CN602" s="131"/>
      <c r="CO602" s="131"/>
      <c r="CP602" s="131"/>
      <c r="CQ602" s="131"/>
      <c r="CR602" s="131"/>
      <c r="CS602" s="131"/>
      <c r="CT602" s="131"/>
      <c r="CU602" s="131"/>
      <c r="CV602" s="131"/>
      <c r="CW602" s="131"/>
      <c r="CX602" s="131"/>
      <c r="CY602" s="131"/>
      <c r="CZ602" s="131"/>
      <c r="DA602" s="131"/>
      <c r="DB602" s="131"/>
      <c r="DC602" s="131"/>
      <c r="DD602" s="131"/>
      <c r="DE602" s="131"/>
      <c r="DF602" s="131"/>
      <c r="DG602" s="131"/>
      <c r="DH602" s="131"/>
      <c r="DI602" s="131"/>
      <c r="DJ602" s="131"/>
      <c r="DK602" s="131"/>
      <c r="DL602" s="131"/>
      <c r="DM602" s="131"/>
      <c r="DN602" s="131"/>
      <c r="DO602" s="131"/>
      <c r="DP602" s="131"/>
      <c r="DQ602" s="131"/>
      <c r="DR602" s="131"/>
      <c r="DS602" s="131"/>
      <c r="DT602" s="131"/>
      <c r="DU602" s="131"/>
      <c r="DV602" s="131"/>
      <c r="DW602" s="131"/>
      <c r="DX602" s="131"/>
      <c r="DY602" s="131"/>
      <c r="DZ602" s="131"/>
      <c r="EA602" s="131"/>
      <c r="EB602" s="131"/>
      <c r="EC602" s="131"/>
      <c r="ED602" s="131"/>
      <c r="EE602" s="131"/>
      <c r="EF602" s="131"/>
      <c r="EG602" s="131"/>
      <c r="EH602" s="131"/>
      <c r="EI602" s="131"/>
      <c r="EJ602" s="131"/>
      <c r="EK602" s="131"/>
      <c r="EL602" s="131"/>
      <c r="EM602" s="131"/>
      <c r="EN602" s="131"/>
      <c r="EO602" s="131"/>
      <c r="EP602" s="131"/>
      <c r="EQ602" s="131"/>
      <c r="ER602" s="131"/>
      <c r="ES602" s="131"/>
      <c r="ET602" s="131"/>
      <c r="EU602" s="131"/>
      <c r="EV602" s="131"/>
      <c r="EW602" s="131"/>
      <c r="EX602" s="131"/>
      <c r="EY602" s="131"/>
      <c r="EZ602" s="131"/>
      <c r="FA602" s="131"/>
      <c r="FB602" s="131"/>
      <c r="FC602" s="131"/>
      <c r="FD602" s="131"/>
      <c r="FE602" s="131"/>
      <c r="FF602" s="131"/>
      <c r="FG602" s="131"/>
      <c r="FH602" s="131"/>
      <c r="FI602" s="131"/>
      <c r="FJ602" s="131"/>
      <c r="FK602" s="131"/>
      <c r="FL602" s="131"/>
      <c r="FM602" s="131"/>
      <c r="FN602" s="131"/>
      <c r="FO602" s="131"/>
      <c r="FP602" s="131"/>
      <c r="FQ602" s="131"/>
      <c r="FR602" s="131"/>
      <c r="FS602" s="131"/>
      <c r="FT602" s="131"/>
      <c r="FU602" s="131"/>
      <c r="FV602" s="131"/>
      <c r="FW602" s="131"/>
      <c r="FX602" s="131"/>
      <c r="FY602" s="131"/>
      <c r="FZ602" s="131"/>
      <c r="GA602" s="131"/>
      <c r="GB602" s="131"/>
      <c r="GC602" s="131"/>
      <c r="GD602" s="131"/>
      <c r="GE602" s="131"/>
      <c r="GF602" s="131"/>
      <c r="GG602" s="131"/>
      <c r="GH602" s="131"/>
      <c r="GI602" s="131"/>
      <c r="GJ602" s="131"/>
      <c r="GK602" s="131"/>
      <c r="GL602" s="131"/>
      <c r="GM602" s="131"/>
      <c r="GN602" s="131"/>
      <c r="GO602" s="131"/>
      <c r="GP602" s="131"/>
      <c r="GQ602" s="131"/>
      <c r="GR602" s="131"/>
      <c r="GS602" s="131"/>
      <c r="GT602" s="131"/>
      <c r="GU602" s="131"/>
      <c r="GV602" s="131"/>
      <c r="GW602" s="131"/>
      <c r="GX602" s="131"/>
      <c r="GY602" s="131"/>
      <c r="GZ602" s="131"/>
      <c r="HA602" s="131"/>
      <c r="HB602" s="131"/>
      <c r="HC602" s="131"/>
      <c r="HD602" s="131"/>
      <c r="HE602" s="131"/>
      <c r="HF602" s="131"/>
      <c r="HG602" s="131"/>
      <c r="HH602" s="131"/>
      <c r="HI602" s="131"/>
      <c r="HJ602" s="131"/>
      <c r="HK602" s="131"/>
      <c r="HL602" s="131"/>
      <c r="HM602" s="131"/>
      <c r="HN602" s="131"/>
      <c r="HO602" s="131"/>
      <c r="HP602" s="131"/>
      <c r="HQ602" s="131"/>
      <c r="HR602" s="131"/>
      <c r="HS602" s="131"/>
      <c r="HT602" s="131"/>
      <c r="HU602" s="131"/>
      <c r="HV602" s="131"/>
      <c r="HW602" s="131"/>
      <c r="HX602" s="131"/>
      <c r="HY602" s="131"/>
      <c r="HZ602" s="131"/>
      <c r="IA602" s="131"/>
      <c r="IB602" s="131"/>
      <c r="IC602" s="131"/>
      <c r="ID602" s="131"/>
      <c r="IE602" s="131"/>
      <c r="IF602" s="131"/>
      <c r="IG602" s="131"/>
      <c r="IH602" s="131"/>
      <c r="II602" s="131"/>
      <c r="IJ602" s="131"/>
      <c r="IK602" s="131"/>
      <c r="IL602" s="131"/>
      <c r="IM602" s="131"/>
      <c r="IN602" s="131"/>
      <c r="IO602" s="131"/>
      <c r="IP602" s="131"/>
      <c r="IQ602" s="131"/>
      <c r="IR602" s="131"/>
      <c r="IS602" s="131"/>
      <c r="IT602" s="131"/>
      <c r="IU602" s="131"/>
      <c r="IV602" s="131"/>
      <c r="IW602" s="131"/>
      <c r="IX602" s="131"/>
      <c r="IY602" s="131"/>
      <c r="IZ602" s="131"/>
      <c r="JA602" s="131"/>
      <c r="JB602" s="131"/>
      <c r="JC602" s="131"/>
      <c r="JD602" s="131"/>
      <c r="JE602" s="131"/>
      <c r="JF602" s="131"/>
      <c r="JG602" s="131"/>
      <c r="JH602" s="131"/>
      <c r="JI602" s="131"/>
      <c r="JJ602" s="131"/>
      <c r="JK602" s="131"/>
      <c r="JL602" s="131"/>
      <c r="JM602" s="131"/>
      <c r="JN602" s="131"/>
      <c r="JO602" s="131"/>
      <c r="JP602" s="131"/>
      <c r="JQ602" s="131"/>
      <c r="JR602" s="131"/>
      <c r="JS602" s="131"/>
      <c r="JT602" s="131"/>
      <c r="JU602" s="131"/>
      <c r="JV602" s="131"/>
      <c r="JW602" s="131"/>
      <c r="JX602" s="131"/>
      <c r="JY602" s="131"/>
      <c r="JZ602" s="131"/>
      <c r="KA602" s="131"/>
      <c r="KB602" s="131"/>
      <c r="KC602" s="131"/>
      <c r="KD602" s="131"/>
      <c r="KE602" s="131"/>
      <c r="KF602" s="131"/>
      <c r="KG602" s="131"/>
      <c r="KH602" s="131"/>
      <c r="KI602" s="131"/>
      <c r="KJ602" s="131"/>
      <c r="KK602" s="131"/>
      <c r="KL602" s="131"/>
      <c r="KM602" s="131"/>
      <c r="KN602" s="131"/>
      <c r="KO602" s="131"/>
      <c r="KP602" s="131"/>
      <c r="KQ602" s="131"/>
      <c r="KR602" s="131"/>
      <c r="KS602" s="131"/>
      <c r="KT602" s="131"/>
      <c r="KU602" s="131"/>
      <c r="KV602" s="131"/>
      <c r="KW602" s="131"/>
      <c r="KX602" s="131"/>
      <c r="KY602" s="131"/>
      <c r="KZ602" s="131"/>
      <c r="LA602" s="131"/>
      <c r="LB602" s="131"/>
      <c r="LC602" s="131"/>
      <c r="LD602" s="131"/>
      <c r="LE602" s="131"/>
      <c r="LF602" s="131"/>
      <c r="LG602" s="131"/>
      <c r="LH602" s="131"/>
      <c r="LI602" s="131"/>
      <c r="LJ602" s="131"/>
      <c r="LK602" s="131"/>
      <c r="LL602" s="131"/>
      <c r="LM602" s="131"/>
      <c r="LN602" s="131"/>
      <c r="LO602" s="131"/>
      <c r="LP602" s="131"/>
      <c r="LQ602" s="131"/>
      <c r="LR602" s="131"/>
      <c r="LS602" s="131"/>
      <c r="LT602" s="131"/>
      <c r="LU602" s="131"/>
      <c r="LV602" s="131"/>
      <c r="LW602" s="131"/>
      <c r="LX602" s="131"/>
      <c r="LY602" s="131"/>
      <c r="LZ602" s="131"/>
      <c r="MA602" s="131"/>
      <c r="MB602" s="131"/>
      <c r="MC602" s="131"/>
      <c r="MD602" s="131"/>
      <c r="ME602" s="131"/>
      <c r="MF602" s="131"/>
      <c r="MG602" s="131"/>
      <c r="MH602" s="131"/>
      <c r="MI602" s="131"/>
      <c r="MJ602" s="131"/>
      <c r="MK602" s="131"/>
      <c r="ML602" s="131"/>
      <c r="MM602" s="131"/>
      <c r="MN602" s="131"/>
      <c r="MO602" s="131"/>
      <c r="MP602" s="131"/>
      <c r="MQ602" s="131"/>
      <c r="MR602" s="131"/>
      <c r="MS602" s="131"/>
      <c r="MT602" s="131"/>
      <c r="MU602" s="131"/>
      <c r="MV602" s="131"/>
      <c r="MW602" s="131"/>
      <c r="MX602" s="131"/>
      <c r="MY602" s="131"/>
      <c r="MZ602" s="131"/>
      <c r="NA602" s="131"/>
      <c r="NB602" s="131"/>
      <c r="NC602" s="131"/>
      <c r="ND602" s="131"/>
      <c r="NE602" s="131"/>
      <c r="NF602" s="131"/>
      <c r="NG602" s="131"/>
      <c r="NH602" s="131"/>
      <c r="NI602" s="131"/>
      <c r="NJ602" s="131"/>
      <c r="NK602" s="131"/>
      <c r="NL602" s="131"/>
      <c r="NM602" s="131"/>
      <c r="NN602" s="131"/>
      <c r="NO602" s="131"/>
      <c r="NP602" s="131"/>
      <c r="NQ602" s="131"/>
      <c r="NR602" s="131"/>
      <c r="NS602" s="131"/>
      <c r="NT602" s="131"/>
      <c r="NU602" s="131"/>
      <c r="NV602" s="131"/>
      <c r="NW602" s="131"/>
      <c r="NX602" s="131"/>
      <c r="NY602" s="131"/>
      <c r="NZ602" s="131"/>
      <c r="OA602" s="131"/>
      <c r="OB602" s="131"/>
      <c r="OC602" s="131"/>
      <c r="OD602" s="131"/>
      <c r="OE602" s="131"/>
      <c r="OF602" s="131"/>
      <c r="OG602" s="131"/>
      <c r="OH602" s="131"/>
      <c r="OI602" s="131"/>
      <c r="OJ602" s="131"/>
      <c r="OK602" s="131"/>
      <c r="OL602" s="131"/>
      <c r="OM602" s="131"/>
      <c r="ON602" s="131"/>
      <c r="OO602" s="131"/>
      <c r="OP602" s="131"/>
      <c r="OQ602" s="131"/>
      <c r="OR602" s="131"/>
      <c r="OS602" s="131"/>
      <c r="OT602" s="131"/>
      <c r="OU602" s="131"/>
      <c r="OV602" s="131"/>
      <c r="OW602" s="131"/>
      <c r="OX602" s="131"/>
      <c r="OY602" s="131"/>
      <c r="OZ602" s="131"/>
      <c r="PA602" s="131"/>
      <c r="PB602" s="131"/>
      <c r="PC602" s="131"/>
      <c r="PD602" s="131"/>
      <c r="PE602" s="131"/>
      <c r="PF602" s="131"/>
      <c r="PG602" s="131"/>
      <c r="PH602" s="131"/>
      <c r="PI602" s="131"/>
      <c r="PJ602" s="131"/>
      <c r="PK602" s="131"/>
      <c r="PL602" s="131"/>
      <c r="PM602" s="131"/>
      <c r="PN602" s="131"/>
      <c r="PO602" s="131"/>
      <c r="PP602" s="131"/>
      <c r="PQ602" s="131"/>
      <c r="PR602" s="131"/>
      <c r="PS602" s="131"/>
      <c r="PT602" s="131"/>
      <c r="PU602" s="131"/>
      <c r="PV602" s="131"/>
      <c r="PW602" s="131"/>
      <c r="PX602" s="131"/>
      <c r="PY602" s="131"/>
      <c r="PZ602" s="131"/>
      <c r="QA602" s="131"/>
      <c r="QB602" s="131"/>
      <c r="QC602" s="131"/>
      <c r="QD602" s="131"/>
      <c r="QE602" s="131"/>
      <c r="QF602" s="131"/>
      <c r="QG602" s="131"/>
      <c r="QH602" s="131"/>
      <c r="QI602" s="131"/>
      <c r="QJ602" s="131"/>
      <c r="QK602" s="131"/>
      <c r="QL602" s="131"/>
      <c r="QM602" s="131"/>
      <c r="QN602" s="131"/>
      <c r="QO602" s="131"/>
      <c r="QP602" s="131"/>
      <c r="QQ602" s="131"/>
      <c r="QR602" s="131"/>
      <c r="QS602" s="131"/>
      <c r="QT602" s="131"/>
      <c r="QU602" s="131"/>
      <c r="QV602" s="131"/>
      <c r="QW602" s="131"/>
      <c r="QX602" s="131"/>
      <c r="QY602" s="131"/>
      <c r="QZ602" s="131"/>
      <c r="RA602" s="131"/>
      <c r="RB602" s="131"/>
      <c r="RC602" s="131"/>
      <c r="RD602" s="131"/>
      <c r="RE602" s="131"/>
      <c r="RF602" s="131"/>
      <c r="RG602" s="131"/>
      <c r="RH602" s="131"/>
      <c r="RI602" s="131"/>
      <c r="RJ602" s="131"/>
      <c r="RK602" s="131"/>
      <c r="RL602" s="131"/>
      <c r="RM602" s="131"/>
      <c r="RN602" s="131"/>
      <c r="RO602" s="131"/>
      <c r="RP602" s="131"/>
      <c r="RQ602" s="131"/>
      <c r="RR602" s="131"/>
      <c r="RS602" s="131"/>
      <c r="RT602" s="131"/>
      <c r="RU602" s="131"/>
      <c r="RV602" s="131"/>
      <c r="RW602" s="131"/>
      <c r="RX602" s="131"/>
      <c r="RY602" s="131"/>
      <c r="RZ602" s="131"/>
      <c r="SA602" s="131"/>
      <c r="SB602" s="131"/>
      <c r="SC602" s="131"/>
      <c r="SD602" s="131"/>
      <c r="SE602" s="131"/>
      <c r="SF602" s="131"/>
      <c r="SG602" s="131"/>
      <c r="SH602" s="131"/>
      <c r="SI602" s="131"/>
      <c r="SJ602" s="131"/>
      <c r="SK602" s="131"/>
      <c r="SL602" s="131"/>
      <c r="SM602" s="131"/>
      <c r="SN602" s="131"/>
      <c r="SO602" s="131"/>
      <c r="SP602" s="131"/>
      <c r="SQ602" s="131"/>
      <c r="SR602" s="131"/>
      <c r="SS602" s="131"/>
      <c r="ST602" s="131"/>
      <c r="SU602" s="131"/>
      <c r="SV602" s="131"/>
      <c r="SW602" s="131"/>
      <c r="SX602" s="131"/>
      <c r="SY602" s="131"/>
      <c r="SZ602" s="131"/>
      <c r="TA602" s="131"/>
      <c r="TB602" s="131"/>
      <c r="TC602" s="131"/>
      <c r="TD602" s="131"/>
      <c r="TE602" s="131"/>
      <c r="TF602" s="131"/>
      <c r="TG602" s="131"/>
      <c r="TH602" s="131"/>
      <c r="TI602" s="131"/>
      <c r="TJ602" s="131"/>
      <c r="TK602" s="131"/>
      <c r="TL602" s="131"/>
      <c r="TM602" s="131"/>
      <c r="TN602" s="131"/>
      <c r="TO602" s="131"/>
      <c r="TP602" s="131"/>
      <c r="TQ602" s="131"/>
      <c r="TR602" s="131"/>
      <c r="TS602" s="131"/>
      <c r="TT602" s="131"/>
      <c r="TU602" s="131"/>
      <c r="TV602" s="131"/>
      <c r="TW602" s="131"/>
      <c r="TX602" s="131"/>
      <c r="TY602" s="131"/>
      <c r="TZ602" s="131"/>
      <c r="UA602" s="131"/>
      <c r="UB602" s="131"/>
      <c r="UC602" s="131"/>
      <c r="UD602" s="131"/>
      <c r="UE602" s="131"/>
      <c r="UF602" s="131"/>
      <c r="UG602" s="131"/>
      <c r="UH602" s="131"/>
      <c r="UI602" s="131"/>
      <c r="UJ602" s="131"/>
      <c r="UK602" s="131"/>
      <c r="UL602" s="131"/>
      <c r="UM602" s="131"/>
      <c r="UN602" s="131"/>
      <c r="UO602" s="131"/>
      <c r="UP602" s="131"/>
      <c r="UQ602" s="131"/>
      <c r="UR602" s="131"/>
      <c r="US602" s="131"/>
      <c r="UT602" s="131"/>
      <c r="UU602" s="131"/>
      <c r="UV602" s="131"/>
      <c r="UW602" s="131"/>
      <c r="UX602" s="131"/>
      <c r="UY602" s="131"/>
      <c r="UZ602" s="131"/>
      <c r="VA602" s="131"/>
      <c r="VB602" s="131"/>
      <c r="VC602" s="131"/>
      <c r="VD602" s="131"/>
      <c r="VE602" s="131"/>
      <c r="VF602" s="131"/>
      <c r="VG602" s="131"/>
      <c r="VH602" s="131"/>
      <c r="VI602" s="131"/>
      <c r="VJ602" s="131"/>
      <c r="VK602" s="131"/>
      <c r="VL602" s="131"/>
      <c r="VM602" s="131"/>
      <c r="VN602" s="131"/>
      <c r="VO602" s="131"/>
      <c r="VP602" s="131"/>
      <c r="VQ602" s="131"/>
      <c r="VR602" s="131"/>
      <c r="VS602" s="131"/>
      <c r="VT602" s="131"/>
      <c r="VU602" s="131"/>
      <c r="VV602" s="131"/>
      <c r="VW602" s="131"/>
      <c r="VX602" s="131"/>
      <c r="VY602" s="131"/>
      <c r="VZ602" s="131"/>
      <c r="WA602" s="131"/>
      <c r="WB602" s="131"/>
      <c r="WC602" s="131"/>
      <c r="WD602" s="131"/>
      <c r="WE602" s="131"/>
      <c r="WF602" s="131"/>
      <c r="WG602" s="131"/>
      <c r="WH602" s="131"/>
      <c r="WI602" s="131"/>
      <c r="WJ602" s="131"/>
      <c r="WK602" s="131"/>
      <c r="WL602" s="131"/>
      <c r="WM602" s="131"/>
      <c r="WN602" s="131"/>
      <c r="WO602" s="131"/>
      <c r="WP602" s="131"/>
      <c r="WQ602" s="131"/>
      <c r="WR602" s="131"/>
      <c r="WS602" s="131"/>
      <c r="WT602" s="131"/>
      <c r="WU602" s="131"/>
      <c r="WV602" s="131"/>
      <c r="WW602" s="131"/>
      <c r="WX602" s="131"/>
      <c r="WY602" s="131"/>
      <c r="WZ602" s="131"/>
      <c r="XA602" s="131"/>
      <c r="XB602" s="131"/>
      <c r="XC602" s="131"/>
      <c r="XD602" s="131"/>
      <c r="XE602" s="131"/>
      <c r="XF602" s="131"/>
      <c r="XG602" s="131"/>
      <c r="XH602" s="131"/>
      <c r="XI602" s="131"/>
      <c r="XJ602" s="131"/>
      <c r="XK602" s="131"/>
      <c r="XL602" s="131"/>
      <c r="XM602" s="131"/>
      <c r="XN602" s="131"/>
      <c r="XO602" s="131"/>
      <c r="XP602" s="131"/>
      <c r="XQ602" s="131"/>
      <c r="XR602" s="131"/>
      <c r="XS602" s="131"/>
      <c r="XT602" s="131"/>
      <c r="XU602" s="131"/>
      <c r="XV602" s="131"/>
      <c r="XW602" s="131"/>
      <c r="XX602" s="131"/>
      <c r="XY602" s="131"/>
      <c r="XZ602" s="131"/>
      <c r="YA602" s="131"/>
      <c r="YB602" s="131"/>
      <c r="YC602" s="131"/>
      <c r="YD602" s="131"/>
      <c r="YE602" s="131"/>
      <c r="YF602" s="131"/>
      <c r="YG602" s="131"/>
      <c r="YH602" s="131"/>
      <c r="YI602" s="131"/>
      <c r="YJ602" s="131"/>
      <c r="YK602" s="131"/>
      <c r="YL602" s="131"/>
      <c r="YM602" s="131"/>
      <c r="YN602" s="131"/>
      <c r="YO602" s="131"/>
      <c r="YP602" s="131"/>
      <c r="YQ602" s="131"/>
      <c r="YR602" s="131"/>
      <c r="YS602" s="131"/>
      <c r="YT602" s="131"/>
      <c r="YU602" s="131"/>
      <c r="YV602" s="131"/>
      <c r="YW602" s="131"/>
      <c r="YX602" s="131"/>
      <c r="YY602" s="131"/>
      <c r="YZ602" s="131"/>
      <c r="ZA602" s="131"/>
      <c r="ZB602" s="131"/>
      <c r="ZC602" s="131"/>
      <c r="ZD602" s="131"/>
      <c r="ZE602" s="131"/>
      <c r="ZF602" s="131"/>
      <c r="ZG602" s="131"/>
      <c r="ZH602" s="131"/>
      <c r="ZI602" s="131"/>
      <c r="ZJ602" s="131"/>
      <c r="ZK602" s="131"/>
      <c r="ZL602" s="131"/>
      <c r="ZM602" s="131"/>
      <c r="ZN602" s="131"/>
      <c r="ZO602" s="131"/>
      <c r="ZP602" s="131"/>
      <c r="ZQ602" s="131"/>
      <c r="ZR602" s="131"/>
      <c r="ZS602" s="131"/>
      <c r="ZT602" s="131"/>
      <c r="ZU602" s="131"/>
      <c r="ZV602" s="131"/>
      <c r="ZW602" s="131"/>
      <c r="ZX602" s="131"/>
      <c r="ZY602" s="131"/>
      <c r="ZZ602" s="131"/>
      <c r="AAA602" s="131"/>
      <c r="AAB602" s="131"/>
      <c r="AAC602" s="131"/>
      <c r="AAD602" s="131"/>
      <c r="AAE602" s="131"/>
      <c r="AAF602" s="131"/>
      <c r="AAG602" s="131"/>
      <c r="AAH602" s="131"/>
      <c r="AAI602" s="131"/>
      <c r="AAJ602" s="131"/>
      <c r="AAK602" s="131"/>
      <c r="AAL602" s="131"/>
      <c r="AAM602" s="131"/>
      <c r="AAN602" s="131"/>
      <c r="AAO602" s="131"/>
      <c r="AAP602" s="131"/>
      <c r="AAQ602" s="131"/>
      <c r="AAR602" s="131"/>
      <c r="AAS602" s="131"/>
      <c r="AAT602" s="131"/>
      <c r="AAU602" s="131"/>
      <c r="AAV602" s="131"/>
      <c r="AAW602" s="131"/>
      <c r="AAX602" s="131"/>
      <c r="AAY602" s="131"/>
      <c r="AAZ602" s="131"/>
      <c r="ABA602" s="131"/>
      <c r="ABB602" s="131"/>
      <c r="ABC602" s="131"/>
      <c r="ABD602" s="131"/>
      <c r="ABE602" s="131"/>
      <c r="ABF602" s="131"/>
      <c r="ABG602" s="131"/>
      <c r="ABH602" s="131"/>
      <c r="ABI602" s="131"/>
      <c r="ABJ602" s="131"/>
      <c r="ABK602" s="131"/>
      <c r="ABL602" s="131"/>
      <c r="ABM602" s="131"/>
      <c r="ABN602" s="131"/>
      <c r="ABO602" s="131"/>
      <c r="ABP602" s="131"/>
      <c r="ABQ602" s="131"/>
      <c r="ABR602" s="131"/>
      <c r="ABS602" s="131"/>
      <c r="ABT602" s="131"/>
      <c r="ABU602" s="131"/>
      <c r="ABV602" s="131"/>
      <c r="ABW602" s="131"/>
      <c r="ABX602" s="131"/>
      <c r="ABY602" s="131"/>
      <c r="ABZ602" s="131"/>
      <c r="ACA602" s="131"/>
      <c r="ACB602" s="131"/>
      <c r="ACC602" s="131"/>
      <c r="ACD602" s="131"/>
      <c r="ACE602" s="131"/>
      <c r="ACF602" s="131"/>
      <c r="ACG602" s="131"/>
      <c r="ACH602" s="131"/>
      <c r="ACI602" s="131"/>
      <c r="ACJ602" s="131"/>
      <c r="ACK602" s="131"/>
      <c r="ACL602" s="131"/>
      <c r="ACM602" s="131"/>
      <c r="ACN602" s="131"/>
      <c r="ACO602" s="131"/>
      <c r="ACP602" s="131"/>
      <c r="ACQ602" s="131"/>
      <c r="ACR602" s="131"/>
      <c r="ACS602" s="131"/>
      <c r="ACT602" s="131"/>
      <c r="ACU602" s="131"/>
      <c r="ACV602" s="131"/>
      <c r="ACW602" s="131"/>
      <c r="ACX602" s="131"/>
      <c r="ACY602" s="131"/>
      <c r="ACZ602" s="131"/>
      <c r="ADA602" s="131"/>
      <c r="ADB602" s="131"/>
      <c r="ADC602" s="131"/>
      <c r="ADD602" s="131"/>
      <c r="ADE602" s="131"/>
      <c r="ADF602" s="131"/>
      <c r="ADG602" s="131"/>
      <c r="ADH602" s="131"/>
      <c r="ADI602" s="131"/>
      <c r="ADJ602" s="131"/>
      <c r="ADK602" s="131"/>
      <c r="ADL602" s="131"/>
      <c r="ADM602" s="131"/>
      <c r="ADN602" s="131"/>
      <c r="ADO602" s="131"/>
      <c r="ADP602" s="131"/>
      <c r="ADQ602" s="131"/>
      <c r="ADR602" s="131"/>
      <c r="ADS602" s="131"/>
      <c r="ADT602" s="131"/>
      <c r="ADU602" s="131"/>
      <c r="ADV602" s="131"/>
      <c r="ADW602" s="131"/>
      <c r="ADX602" s="131"/>
      <c r="ADY602" s="131"/>
      <c r="ADZ602" s="131"/>
      <c r="AEA602" s="131"/>
      <c r="AEB602" s="131"/>
      <c r="AEC602" s="131"/>
      <c r="AED602" s="131"/>
      <c r="AEE602" s="131"/>
      <c r="AEF602" s="131"/>
      <c r="AEG602" s="131"/>
      <c r="AEH602" s="131"/>
      <c r="AEI602" s="131"/>
      <c r="AEJ602" s="131"/>
      <c r="AEK602" s="131"/>
      <c r="AEL602" s="131"/>
      <c r="AEM602" s="131"/>
      <c r="AEN602" s="131"/>
      <c r="AEO602" s="131"/>
      <c r="AEP602" s="131"/>
      <c r="AEQ602" s="131"/>
      <c r="AER602" s="131"/>
      <c r="AES602" s="131"/>
      <c r="AET602" s="131"/>
      <c r="AEU602" s="131"/>
      <c r="AEV602" s="131"/>
      <c r="AEW602" s="131"/>
      <c r="AEX602" s="131"/>
      <c r="AEY602" s="131"/>
      <c r="AEZ602" s="131"/>
      <c r="AFA602" s="131"/>
      <c r="AFB602" s="131"/>
      <c r="AFC602" s="131"/>
      <c r="AFD602" s="131"/>
      <c r="AFE602" s="131"/>
      <c r="AFF602" s="131"/>
      <c r="AFG602" s="131"/>
      <c r="AFH602" s="131"/>
      <c r="AFI602" s="131"/>
      <c r="AFJ602" s="131"/>
      <c r="AFK602" s="131"/>
      <c r="AFL602" s="131"/>
      <c r="AFM602" s="131"/>
      <c r="AFN602" s="131"/>
      <c r="AFO602" s="131"/>
      <c r="AFP602" s="131"/>
      <c r="AFQ602" s="131"/>
      <c r="AFR602" s="131"/>
      <c r="AFS602" s="131"/>
      <c r="AFT602" s="131"/>
      <c r="AFU602" s="131"/>
      <c r="AFV602" s="131"/>
      <c r="AFW602" s="131"/>
      <c r="AFX602" s="131"/>
      <c r="AFY602" s="131"/>
      <c r="AFZ602" s="131"/>
      <c r="AGA602" s="131"/>
      <c r="AGB602" s="131"/>
      <c r="AGC602" s="131"/>
      <c r="AGD602" s="131"/>
      <c r="AGE602" s="131"/>
      <c r="AGF602" s="131"/>
      <c r="AGG602" s="131"/>
      <c r="AGH602" s="131"/>
      <c r="AGI602" s="131"/>
      <c r="AGJ602" s="131"/>
      <c r="AGK602" s="131"/>
      <c r="AGL602" s="131"/>
      <c r="AGM602" s="131"/>
      <c r="AGN602" s="131"/>
      <c r="AGO602" s="131"/>
      <c r="AGP602" s="131"/>
      <c r="AGQ602" s="131"/>
      <c r="AGR602" s="131"/>
      <c r="AGS602" s="131"/>
      <c r="AGT602" s="131"/>
      <c r="AGU602" s="131"/>
      <c r="AGV602" s="131"/>
      <c r="AGW602" s="131"/>
      <c r="AGX602" s="131"/>
      <c r="AGY602" s="131"/>
      <c r="AGZ602" s="131"/>
      <c r="AHA602" s="131"/>
      <c r="AHB602" s="131"/>
      <c r="AHC602" s="131"/>
      <c r="AHD602" s="131"/>
      <c r="AHE602" s="131"/>
      <c r="AHF602" s="131"/>
      <c r="AHG602" s="131"/>
      <c r="AHH602" s="131"/>
      <c r="AHI602" s="131"/>
      <c r="AHJ602" s="131"/>
      <c r="AHK602" s="131"/>
      <c r="AHL602" s="131"/>
      <c r="AHM602" s="131"/>
      <c r="AHN602" s="131"/>
      <c r="AHO602" s="131"/>
      <c r="AHP602" s="131"/>
      <c r="AHQ602" s="131"/>
      <c r="AHR602" s="131"/>
      <c r="AHS602" s="131"/>
      <c r="AHT602" s="131"/>
      <c r="AHU602" s="131"/>
      <c r="AHV602" s="131"/>
      <c r="AHW602" s="131"/>
      <c r="AHX602" s="131"/>
      <c r="AHY602" s="131"/>
      <c r="AHZ602" s="131"/>
      <c r="AIA602" s="131"/>
      <c r="AIB602" s="131"/>
      <c r="AIC602" s="131"/>
      <c r="AID602" s="131"/>
      <c r="AIE602" s="131"/>
      <c r="AIF602" s="131"/>
      <c r="AIG602" s="131"/>
      <c r="AIH602" s="131"/>
      <c r="AII602" s="131"/>
      <c r="AIJ602" s="131"/>
      <c r="AIK602" s="131"/>
      <c r="AIL602" s="131"/>
      <c r="AIM602" s="131"/>
      <c r="AIN602" s="131"/>
      <c r="AIO602" s="131"/>
      <c r="AIP602" s="131"/>
      <c r="AIQ602" s="131"/>
      <c r="AIR602" s="131"/>
      <c r="AIS602" s="131"/>
      <c r="AIT602" s="131"/>
      <c r="AIU602" s="131"/>
      <c r="AIV602" s="131"/>
      <c r="AIW602" s="131"/>
      <c r="AIX602" s="131"/>
      <c r="AIY602" s="131"/>
      <c r="AIZ602" s="131"/>
      <c r="AJA602" s="131"/>
      <c r="AJB602" s="131"/>
      <c r="AJC602" s="131"/>
      <c r="AJD602" s="131"/>
      <c r="AJE602" s="131"/>
      <c r="AJF602" s="131"/>
      <c r="AJG602" s="131"/>
      <c r="AJH602" s="131"/>
      <c r="AJI602" s="131"/>
      <c r="AJJ602" s="131"/>
      <c r="AJK602" s="131"/>
      <c r="AJL602" s="131"/>
      <c r="AJM602" s="131"/>
      <c r="AJN602" s="131"/>
      <c r="AJO602" s="131"/>
      <c r="AJP602" s="131"/>
      <c r="AJQ602" s="131"/>
      <c r="AJR602" s="131"/>
      <c r="AJS602" s="131"/>
      <c r="AJT602" s="131"/>
      <c r="AJU602" s="131"/>
      <c r="AJV602" s="131"/>
      <c r="AJW602" s="131"/>
      <c r="AJX602" s="131"/>
      <c r="AJY602" s="131"/>
      <c r="AJZ602" s="131"/>
      <c r="AKA602" s="131"/>
      <c r="AKB602" s="131"/>
      <c r="AKC602" s="131"/>
      <c r="AKD602" s="131"/>
      <c r="AKE602" s="131"/>
      <c r="AKF602" s="131"/>
      <c r="AKG602" s="131"/>
      <c r="AKH602" s="131"/>
      <c r="AKI602" s="131"/>
      <c r="AKJ602" s="131"/>
      <c r="AKK602" s="131"/>
      <c r="AKL602" s="131"/>
      <c r="AKM602" s="131"/>
      <c r="AKN602" s="131"/>
      <c r="AKO602" s="131"/>
      <c r="AKP602" s="131"/>
      <c r="AKQ602" s="131"/>
      <c r="AKR602" s="131"/>
      <c r="AKS602" s="131"/>
      <c r="AKT602" s="131"/>
      <c r="AKU602" s="131"/>
      <c r="AKV602" s="131"/>
      <c r="AKW602" s="131"/>
      <c r="AKX602" s="131"/>
      <c r="AKY602" s="131"/>
      <c r="AKZ602" s="131"/>
      <c r="ALA602" s="131"/>
      <c r="ALB602" s="131"/>
      <c r="ALC602" s="131"/>
      <c r="ALD602" s="131"/>
      <c r="ALE602" s="131"/>
      <c r="ALF602" s="131"/>
      <c r="ALG602" s="131"/>
      <c r="ALH602" s="131"/>
      <c r="ALI602" s="131"/>
      <c r="ALJ602" s="131"/>
      <c r="ALK602" s="131"/>
      <c r="ALL602" s="131"/>
      <c r="ALM602" s="131"/>
      <c r="ALN602" s="131"/>
      <c r="ALO602" s="131"/>
      <c r="ALP602" s="131"/>
      <c r="ALQ602" s="131"/>
      <c r="ALR602" s="131"/>
      <c r="ALS602" s="131"/>
      <c r="ALT602" s="131"/>
      <c r="ALU602" s="131"/>
      <c r="ALV602" s="131"/>
      <c r="ALW602" s="131"/>
      <c r="ALX602" s="131"/>
      <c r="ALY602" s="131"/>
      <c r="ALZ602" s="131"/>
      <c r="AMA602" s="131"/>
      <c r="AMB602" s="131"/>
      <c r="AMC602" s="131"/>
      <c r="AMD602" s="131"/>
      <c r="AME602" s="131"/>
      <c r="AMF602" s="131"/>
      <c r="AMG602" s="131"/>
      <c r="AMH602" s="131"/>
      <c r="AMI602" s="131"/>
      <c r="AMJ602" s="131"/>
      <c r="AMK602" s="131"/>
      <c r="AML602" s="131"/>
      <c r="AMM602" s="131"/>
      <c r="AMN602" s="131"/>
      <c r="AMO602" s="131"/>
      <c r="AMP602" s="131"/>
      <c r="AMQ602" s="131"/>
      <c r="AMR602" s="131"/>
      <c r="AMS602" s="131"/>
      <c r="AMT602" s="131"/>
      <c r="AMU602" s="131"/>
      <c r="AMV602" s="131"/>
      <c r="AMW602" s="131"/>
      <c r="AMX602" s="131"/>
      <c r="AMY602" s="131"/>
      <c r="AMZ602" s="131"/>
      <c r="ANA602" s="131"/>
      <c r="ANB602" s="131"/>
      <c r="ANC602" s="131"/>
      <c r="AND602" s="131"/>
      <c r="ANE602" s="131"/>
      <c r="ANF602" s="131"/>
      <c r="ANG602" s="131"/>
      <c r="ANH602" s="131"/>
      <c r="ANI602" s="131"/>
      <c r="ANJ602" s="131"/>
      <c r="ANK602" s="131"/>
      <c r="ANL602" s="131"/>
      <c r="ANM602" s="131"/>
      <c r="ANN602" s="131"/>
      <c r="ANO602" s="131"/>
      <c r="ANP602" s="131"/>
      <c r="ANQ602" s="131"/>
      <c r="ANR602" s="131"/>
      <c r="ANS602" s="131"/>
      <c r="ANT602" s="131"/>
      <c r="ANU602" s="131"/>
      <c r="ANV602" s="131"/>
      <c r="ANW602" s="131"/>
      <c r="ANX602" s="131"/>
      <c r="ANY602" s="131"/>
      <c r="ANZ602" s="131"/>
      <c r="AOA602" s="131"/>
      <c r="AOB602" s="131"/>
      <c r="AOC602" s="131"/>
      <c r="AOD602" s="131"/>
      <c r="AOE602" s="131"/>
      <c r="AOF602" s="131"/>
      <c r="AOG602" s="131"/>
      <c r="AOH602" s="131"/>
      <c r="AOI602" s="131"/>
      <c r="AOJ602" s="131"/>
      <c r="AOK602" s="131"/>
      <c r="AOL602" s="131"/>
      <c r="AOM602" s="131"/>
      <c r="AON602" s="131"/>
      <c r="AOO602" s="131"/>
      <c r="AOP602" s="131"/>
      <c r="AOQ602" s="131"/>
      <c r="AOR602" s="131"/>
      <c r="AOS602" s="131"/>
      <c r="AOT602" s="131"/>
      <c r="AOU602" s="131"/>
      <c r="AOV602" s="131"/>
      <c r="AOW602" s="131"/>
      <c r="AOX602" s="131"/>
      <c r="AOY602" s="131"/>
      <c r="AOZ602" s="131"/>
      <c r="APA602" s="131"/>
      <c r="APB602" s="131"/>
      <c r="APC602" s="131"/>
      <c r="APD602" s="131"/>
      <c r="APE602" s="131"/>
      <c r="APF602" s="131"/>
      <c r="APG602" s="131"/>
      <c r="APH602" s="131"/>
      <c r="API602" s="131"/>
      <c r="APJ602" s="131"/>
      <c r="APK602" s="131"/>
      <c r="APL602" s="131"/>
      <c r="APM602" s="131"/>
      <c r="APN602" s="131"/>
      <c r="APO602" s="131"/>
      <c r="APP602" s="131"/>
      <c r="APQ602" s="131"/>
      <c r="APR602" s="131"/>
      <c r="APS602" s="131"/>
      <c r="APT602" s="131"/>
      <c r="APU602" s="131"/>
      <c r="APV602" s="131"/>
      <c r="APW602" s="131"/>
      <c r="APX602" s="131"/>
      <c r="APY602" s="131"/>
      <c r="APZ602" s="131"/>
      <c r="AQA602" s="131"/>
      <c r="AQB602" s="131"/>
      <c r="AQC602" s="131"/>
      <c r="AQD602" s="131"/>
      <c r="AQE602" s="131"/>
      <c r="AQF602" s="131"/>
      <c r="AQG602" s="131"/>
      <c r="AQH602" s="131"/>
      <c r="AQI602" s="131"/>
      <c r="AQJ602" s="131"/>
      <c r="AQK602" s="131"/>
      <c r="AQL602" s="131"/>
      <c r="AQM602" s="131"/>
      <c r="AQN602" s="131"/>
      <c r="AQO602" s="131"/>
      <c r="AQP602" s="131"/>
      <c r="AQQ602" s="131"/>
      <c r="AQR602" s="131"/>
      <c r="AQS602" s="131"/>
      <c r="AQT602" s="131"/>
      <c r="AQU602" s="131"/>
      <c r="AQV602" s="131"/>
      <c r="AQW602" s="131"/>
      <c r="AQX602" s="131"/>
      <c r="AQY602" s="131"/>
      <c r="AQZ602" s="131"/>
      <c r="ARA602" s="131"/>
      <c r="ARB602" s="131"/>
      <c r="ARC602" s="131"/>
      <c r="ARD602" s="131"/>
      <c r="ARE602" s="131"/>
      <c r="ARF602" s="131"/>
      <c r="ARG602" s="131"/>
      <c r="ARH602" s="131"/>
      <c r="ARI602" s="131"/>
      <c r="ARJ602" s="131"/>
      <c r="ARK602" s="131"/>
      <c r="ARL602" s="131"/>
      <c r="ARM602" s="131"/>
      <c r="ARN602" s="131"/>
      <c r="ARO602" s="131"/>
      <c r="ARP602" s="131"/>
      <c r="ARQ602" s="131"/>
      <c r="ARR602" s="131"/>
      <c r="ARS602" s="131"/>
      <c r="ART602" s="131"/>
      <c r="ARU602" s="131"/>
      <c r="ARV602" s="131"/>
      <c r="ARW602" s="131"/>
      <c r="ARX602" s="131"/>
      <c r="ARY602" s="131"/>
      <c r="ARZ602" s="131"/>
      <c r="ASA602" s="131"/>
      <c r="ASB602" s="131"/>
      <c r="ASC602" s="131"/>
      <c r="ASD602" s="131"/>
      <c r="ASE602" s="131"/>
      <c r="ASF602" s="131"/>
      <c r="ASG602" s="131"/>
      <c r="ASH602" s="131"/>
      <c r="ASI602" s="131"/>
      <c r="ASJ602" s="131"/>
      <c r="ASK602" s="131"/>
      <c r="ASL602" s="131"/>
      <c r="ASM602" s="131"/>
      <c r="ASN602" s="131"/>
      <c r="ASO602" s="131"/>
      <c r="ASP602" s="131"/>
      <c r="ASQ602" s="131"/>
      <c r="ASR602" s="131"/>
      <c r="ASS602" s="131"/>
      <c r="AST602" s="131"/>
      <c r="ASU602" s="131"/>
      <c r="ASV602" s="131"/>
      <c r="ASW602" s="131"/>
      <c r="ASX602" s="131"/>
      <c r="ASY602" s="131"/>
      <c r="ASZ602" s="131"/>
      <c r="ATA602" s="131"/>
      <c r="ATB602" s="131"/>
      <c r="ATC602" s="131"/>
      <c r="ATD602" s="131"/>
      <c r="ATE602" s="131"/>
      <c r="ATF602" s="131"/>
      <c r="ATG602" s="131"/>
      <c r="ATH602" s="131"/>
      <c r="ATI602" s="131"/>
      <c r="ATJ602" s="131"/>
      <c r="ATK602" s="131"/>
      <c r="ATL602" s="131"/>
      <c r="ATM602" s="131"/>
      <c r="ATN602" s="131"/>
      <c r="ATO602" s="131"/>
      <c r="ATP602" s="131"/>
      <c r="ATQ602" s="131"/>
      <c r="ATR602" s="131"/>
      <c r="ATS602" s="131"/>
      <c r="ATT602" s="131"/>
      <c r="ATU602" s="131"/>
      <c r="ATV602" s="131"/>
      <c r="ATW602" s="131"/>
      <c r="ATX602" s="131"/>
      <c r="ATY602" s="131"/>
      <c r="ATZ602" s="131"/>
      <c r="AUA602" s="131"/>
      <c r="AUB602" s="131"/>
      <c r="AUC602" s="131"/>
      <c r="AUD602" s="131"/>
      <c r="AUE602" s="131"/>
      <c r="AUF602" s="131"/>
      <c r="AUG602" s="131"/>
      <c r="AUH602" s="131"/>
      <c r="AUI602" s="131"/>
      <c r="AUJ602" s="131"/>
      <c r="AUK602" s="131"/>
      <c r="AUL602" s="131"/>
      <c r="AUM602" s="131"/>
      <c r="AUN602" s="131"/>
      <c r="AUO602" s="131"/>
      <c r="AUP602" s="131"/>
      <c r="AUQ602" s="131"/>
      <c r="AUR602" s="131"/>
      <c r="AUS602" s="131"/>
      <c r="AUT602" s="131"/>
      <c r="AUU602" s="131"/>
      <c r="AUV602" s="131"/>
      <c r="AUW602" s="131"/>
      <c r="AUX602" s="131"/>
      <c r="AUY602" s="131"/>
      <c r="AUZ602" s="131"/>
      <c r="AVA602" s="131"/>
      <c r="AVB602" s="131"/>
      <c r="AVC602" s="131"/>
      <c r="AVD602" s="131"/>
      <c r="AVE602" s="131"/>
      <c r="AVF602" s="131"/>
      <c r="AVG602" s="131"/>
      <c r="AVH602" s="131"/>
      <c r="AVI602" s="131"/>
      <c r="AVJ602" s="131"/>
      <c r="AVK602" s="131"/>
      <c r="AVL602" s="131"/>
      <c r="AVM602" s="131"/>
      <c r="AVN602" s="131"/>
      <c r="AVO602" s="131"/>
      <c r="AVP602" s="131"/>
      <c r="AVQ602" s="131"/>
      <c r="AVR602" s="131"/>
      <c r="AVS602" s="131"/>
      <c r="AVT602" s="131"/>
      <c r="AVU602" s="131"/>
      <c r="AVV602" s="131"/>
      <c r="AVW602" s="131"/>
      <c r="AVX602" s="131"/>
      <c r="AVY602" s="131"/>
      <c r="AVZ602" s="131"/>
      <c r="AWA602" s="131"/>
      <c r="AWB602" s="131"/>
      <c r="AWC602" s="131"/>
      <c r="AWD602" s="131"/>
      <c r="AWE602" s="131"/>
      <c r="AWF602" s="131"/>
      <c r="AWG602" s="131"/>
      <c r="AWH602" s="131"/>
      <c r="AWI602" s="131"/>
      <c r="AWJ602" s="131"/>
      <c r="AWK602" s="131"/>
      <c r="AWL602" s="131"/>
      <c r="AWM602" s="131"/>
      <c r="AWN602" s="131"/>
      <c r="AWO602" s="131"/>
      <c r="AWP602" s="131"/>
      <c r="AWQ602" s="131"/>
      <c r="AWR602" s="131"/>
      <c r="AWS602" s="131"/>
      <c r="AWT602" s="131"/>
      <c r="AWU602" s="131"/>
      <c r="AWV602" s="131"/>
      <c r="AWW602" s="131"/>
      <c r="AWX602" s="131"/>
      <c r="AWY602" s="131"/>
      <c r="AWZ602" s="131"/>
      <c r="AXA602" s="131"/>
      <c r="AXB602" s="131"/>
      <c r="AXC602" s="131"/>
      <c r="AXD602" s="131"/>
      <c r="AXE602" s="131"/>
      <c r="AXF602" s="131"/>
      <c r="AXG602" s="131"/>
      <c r="AXH602" s="131"/>
      <c r="AXI602" s="131"/>
      <c r="AXJ602" s="131"/>
      <c r="AXK602" s="131"/>
      <c r="AXL602" s="131"/>
      <c r="AXM602" s="131"/>
      <c r="AXN602" s="131"/>
      <c r="AXO602" s="131"/>
      <c r="AXP602" s="131"/>
      <c r="AXQ602" s="131"/>
      <c r="AXR602" s="131"/>
      <c r="AXS602" s="131"/>
      <c r="AXT602" s="131"/>
      <c r="AXU602" s="131"/>
      <c r="AXV602" s="131"/>
      <c r="AXW602" s="131"/>
      <c r="AXX602" s="131"/>
    </row>
    <row r="603" spans="1:1324" s="131" customFormat="1" ht="15.75" hidden="1" customHeight="1" x14ac:dyDescent="0.2">
      <c r="A603" s="13" t="s">
        <v>1424</v>
      </c>
      <c r="B603" s="62" t="s">
        <v>1425</v>
      </c>
      <c r="C603" s="63" t="s">
        <v>1426</v>
      </c>
      <c r="D603" s="64" t="s">
        <v>10</v>
      </c>
      <c r="E603" s="51">
        <v>41045</v>
      </c>
      <c r="F603" s="66" t="s">
        <v>1167</v>
      </c>
      <c r="G603" s="30" t="s">
        <v>1186</v>
      </c>
      <c r="H603" s="30">
        <v>42005</v>
      </c>
      <c r="I603" s="30" t="s">
        <v>1065</v>
      </c>
      <c r="J603" s="173"/>
      <c r="K603" s="84" t="s">
        <v>6</v>
      </c>
      <c r="L603" s="87">
        <v>1</v>
      </c>
      <c r="M603" s="87">
        <v>1</v>
      </c>
      <c r="N603" s="84" t="s">
        <v>326</v>
      </c>
      <c r="O603" s="87">
        <v>1</v>
      </c>
      <c r="P603" s="84" t="s">
        <v>326</v>
      </c>
      <c r="Q603" s="87">
        <v>1</v>
      </c>
      <c r="R603" s="84" t="s">
        <v>326</v>
      </c>
      <c r="S603" s="87">
        <v>1</v>
      </c>
      <c r="T603" s="84" t="s">
        <v>346</v>
      </c>
      <c r="U603" s="87">
        <v>1</v>
      </c>
      <c r="V603" s="87">
        <v>1</v>
      </c>
      <c r="W603" s="87">
        <v>0</v>
      </c>
      <c r="X603" s="87">
        <v>0</v>
      </c>
      <c r="Y603" s="87">
        <v>0</v>
      </c>
      <c r="Z603" s="87">
        <v>1</v>
      </c>
      <c r="AA603" s="87">
        <v>0</v>
      </c>
      <c r="AB603" s="71">
        <f>IF((ISERROR(VLOOKUP($A603,RTlist2,40,FALSE)))=TRUE,2,VLOOKUP($A603,RTlist2,40,FALSE))</f>
        <v>2</v>
      </c>
      <c r="AC603" s="71">
        <f>IF((ISERROR(VLOOKUP($A603,RTlist2,41,FALSE)))=TRUE,2,VLOOKUP($A603,RTlist2,41,FALSE))</f>
        <v>2</v>
      </c>
      <c r="AD603" s="71">
        <f>IF((ISERROR(VLOOKUP($A603,RTlist2,36,FALSE)))=TRUE,2,VLOOKUP($A603,RTlist2,36,FALSE))</f>
        <v>2</v>
      </c>
      <c r="AE603" s="71">
        <f>IF((ISERROR(VLOOKUP($A603,RTlist2,37,FALSE)))=TRUE,2,VLOOKUP($A603,RTlist2,37,FALSE))</f>
        <v>2</v>
      </c>
      <c r="AF603" s="103" t="s">
        <v>2376</v>
      </c>
    </row>
    <row r="604" spans="1:1324" s="106" customFormat="1" ht="15.75" hidden="1" customHeight="1" x14ac:dyDescent="0.2">
      <c r="A604" s="13" t="s">
        <v>1666</v>
      </c>
      <c r="B604" s="62" t="s">
        <v>1458</v>
      </c>
      <c r="C604" s="63" t="s">
        <v>1459</v>
      </c>
      <c r="D604" s="64" t="s">
        <v>1667</v>
      </c>
      <c r="E604" s="51">
        <v>41590</v>
      </c>
      <c r="F604" s="66" t="s">
        <v>1167</v>
      </c>
      <c r="G604" s="30" t="s">
        <v>1186</v>
      </c>
      <c r="H604" s="30">
        <v>42005</v>
      </c>
      <c r="I604" s="30" t="s">
        <v>1065</v>
      </c>
      <c r="J604" s="173"/>
      <c r="K604" s="84" t="s">
        <v>6</v>
      </c>
      <c r="L604" s="87">
        <v>1</v>
      </c>
      <c r="M604" s="87">
        <v>1</v>
      </c>
      <c r="N604" s="84" t="s">
        <v>326</v>
      </c>
      <c r="O604" s="87">
        <v>1</v>
      </c>
      <c r="P604" s="84" t="s">
        <v>326</v>
      </c>
      <c r="Q604" s="87">
        <v>1</v>
      </c>
      <c r="R604" s="84" t="s">
        <v>326</v>
      </c>
      <c r="S604" s="87">
        <v>1</v>
      </c>
      <c r="T604" s="84" t="s">
        <v>49</v>
      </c>
      <c r="U604" s="87">
        <v>1</v>
      </c>
      <c r="V604" s="87">
        <v>1</v>
      </c>
      <c r="W604" s="87">
        <v>1</v>
      </c>
      <c r="X604" s="87">
        <v>1</v>
      </c>
      <c r="Y604" s="87">
        <v>1</v>
      </c>
      <c r="Z604" s="87">
        <v>0</v>
      </c>
      <c r="AA604" s="87">
        <v>0</v>
      </c>
      <c r="AB604" s="87">
        <v>0</v>
      </c>
      <c r="AC604" s="87">
        <v>0</v>
      </c>
      <c r="AD604" s="87">
        <v>0</v>
      </c>
      <c r="AE604" s="87">
        <v>0</v>
      </c>
      <c r="AF604" s="104" t="s">
        <v>2377</v>
      </c>
      <c r="AG604" s="131"/>
      <c r="AH604" s="131"/>
      <c r="AI604" s="131"/>
      <c r="AJ604" s="131"/>
      <c r="AK604" s="131"/>
      <c r="AL604" s="131"/>
      <c r="AM604" s="131"/>
      <c r="AN604" s="131"/>
      <c r="AO604" s="131"/>
      <c r="AP604" s="131"/>
      <c r="AQ604" s="131"/>
      <c r="AR604" s="131"/>
      <c r="AS604" s="131"/>
      <c r="AT604" s="131"/>
      <c r="AU604" s="131"/>
      <c r="AV604" s="131"/>
      <c r="AW604" s="131"/>
      <c r="AX604" s="131"/>
      <c r="AY604" s="131"/>
      <c r="AZ604" s="131"/>
      <c r="BA604" s="131"/>
      <c r="BB604" s="131"/>
      <c r="BC604" s="131"/>
      <c r="BD604" s="131"/>
      <c r="BE604" s="131"/>
      <c r="BF604" s="131"/>
      <c r="BG604" s="131"/>
      <c r="BH604" s="131"/>
      <c r="BI604" s="131"/>
      <c r="BJ604" s="131"/>
      <c r="BK604" s="131"/>
      <c r="BL604" s="131"/>
      <c r="BM604" s="131"/>
      <c r="BN604" s="131"/>
      <c r="BO604" s="131"/>
      <c r="BP604" s="131"/>
      <c r="BQ604" s="131"/>
      <c r="BR604" s="131"/>
      <c r="BS604" s="131"/>
      <c r="BT604" s="131"/>
      <c r="BU604" s="131"/>
      <c r="BV604" s="131"/>
      <c r="BW604" s="131"/>
      <c r="BX604" s="131"/>
      <c r="BY604" s="131"/>
      <c r="BZ604" s="131"/>
      <c r="CA604" s="131"/>
      <c r="CB604" s="131"/>
      <c r="CC604" s="131"/>
      <c r="CD604" s="131"/>
      <c r="CE604" s="131"/>
      <c r="CF604" s="131"/>
      <c r="CG604" s="131"/>
      <c r="CH604" s="131"/>
      <c r="CI604" s="131"/>
      <c r="CJ604" s="131"/>
      <c r="CK604" s="131"/>
      <c r="CL604" s="131"/>
      <c r="CM604" s="131"/>
      <c r="CN604" s="131"/>
      <c r="CO604" s="131"/>
      <c r="CP604" s="131"/>
      <c r="CQ604" s="131"/>
      <c r="CR604" s="131"/>
      <c r="CS604" s="131"/>
      <c r="CT604" s="131"/>
      <c r="CU604" s="131"/>
      <c r="CV604" s="131"/>
      <c r="CW604" s="131"/>
      <c r="CX604" s="131"/>
      <c r="CY604" s="131"/>
      <c r="CZ604" s="131"/>
      <c r="DA604" s="131"/>
      <c r="DB604" s="131"/>
      <c r="DC604" s="131"/>
      <c r="DD604" s="131"/>
      <c r="DE604" s="131"/>
      <c r="DF604" s="131"/>
      <c r="DG604" s="131"/>
      <c r="DH604" s="131"/>
      <c r="DI604" s="131"/>
      <c r="DJ604" s="131"/>
      <c r="DK604" s="131"/>
      <c r="DL604" s="131"/>
      <c r="DM604" s="131"/>
      <c r="DN604" s="131"/>
      <c r="DO604" s="131"/>
      <c r="DP604" s="131"/>
      <c r="DQ604" s="131"/>
      <c r="DR604" s="131"/>
      <c r="DS604" s="131"/>
      <c r="DT604" s="131"/>
      <c r="DU604" s="131"/>
      <c r="DV604" s="131"/>
      <c r="DW604" s="131"/>
      <c r="DX604" s="131"/>
      <c r="DY604" s="131"/>
      <c r="DZ604" s="131"/>
      <c r="EA604" s="131"/>
      <c r="EB604" s="131"/>
      <c r="EC604" s="131"/>
      <c r="ED604" s="131"/>
      <c r="EE604" s="131"/>
      <c r="EF604" s="131"/>
      <c r="EG604" s="131"/>
      <c r="EH604" s="131"/>
      <c r="EI604" s="131"/>
      <c r="EJ604" s="131"/>
      <c r="EK604" s="131"/>
      <c r="EL604" s="131"/>
      <c r="EM604" s="131"/>
      <c r="EN604" s="131"/>
      <c r="EO604" s="131"/>
      <c r="EP604" s="131"/>
      <c r="EQ604" s="131"/>
      <c r="ER604" s="131"/>
      <c r="ES604" s="131"/>
      <c r="ET604" s="131"/>
      <c r="EU604" s="131"/>
      <c r="EV604" s="131"/>
      <c r="EW604" s="131"/>
      <c r="EX604" s="131"/>
      <c r="EY604" s="131"/>
      <c r="EZ604" s="131"/>
      <c r="FA604" s="131"/>
      <c r="FB604" s="131"/>
      <c r="FC604" s="131"/>
      <c r="FD604" s="131"/>
      <c r="FE604" s="131"/>
      <c r="FF604" s="131"/>
      <c r="FG604" s="131"/>
      <c r="FH604" s="131"/>
      <c r="FI604" s="131"/>
      <c r="FJ604" s="131"/>
      <c r="FK604" s="131"/>
      <c r="FL604" s="131"/>
      <c r="FM604" s="131"/>
      <c r="FN604" s="131"/>
      <c r="FO604" s="131"/>
      <c r="FP604" s="131"/>
      <c r="FQ604" s="131"/>
      <c r="FR604" s="131"/>
      <c r="FS604" s="131"/>
      <c r="FT604" s="131"/>
      <c r="FU604" s="131"/>
      <c r="FV604" s="131"/>
      <c r="FW604" s="131"/>
      <c r="FX604" s="131"/>
      <c r="FY604" s="131"/>
      <c r="FZ604" s="131"/>
      <c r="GA604" s="131"/>
      <c r="GB604" s="131"/>
      <c r="GC604" s="131"/>
      <c r="GD604" s="131"/>
      <c r="GE604" s="131"/>
      <c r="GF604" s="131"/>
      <c r="GG604" s="131"/>
      <c r="GH604" s="131"/>
      <c r="GI604" s="131"/>
      <c r="GJ604" s="131"/>
      <c r="GK604" s="131"/>
      <c r="GL604" s="131"/>
      <c r="GM604" s="131"/>
      <c r="GN604" s="131"/>
      <c r="GO604" s="131"/>
      <c r="GP604" s="131"/>
      <c r="GQ604" s="131"/>
      <c r="GR604" s="131"/>
      <c r="GS604" s="131"/>
      <c r="GT604" s="131"/>
      <c r="GU604" s="131"/>
      <c r="GV604" s="131"/>
      <c r="GW604" s="131"/>
      <c r="GX604" s="131"/>
      <c r="GY604" s="131"/>
      <c r="GZ604" s="131"/>
      <c r="HA604" s="131"/>
      <c r="HB604" s="131"/>
      <c r="HC604" s="131"/>
      <c r="HD604" s="131"/>
      <c r="HE604" s="131"/>
      <c r="HF604" s="131"/>
      <c r="HG604" s="131"/>
      <c r="HH604" s="131"/>
      <c r="HI604" s="131"/>
      <c r="HJ604" s="131"/>
      <c r="HK604" s="131"/>
      <c r="HL604" s="131"/>
      <c r="HM604" s="131"/>
      <c r="HN604" s="131"/>
      <c r="HO604" s="131"/>
      <c r="HP604" s="131"/>
      <c r="HQ604" s="131"/>
      <c r="HR604" s="131"/>
      <c r="HS604" s="131"/>
      <c r="HT604" s="131"/>
      <c r="HU604" s="131"/>
      <c r="HV604" s="131"/>
      <c r="HW604" s="131"/>
      <c r="HX604" s="131"/>
      <c r="HY604" s="131"/>
      <c r="HZ604" s="131"/>
      <c r="IA604" s="131"/>
      <c r="IB604" s="131"/>
      <c r="IC604" s="131"/>
      <c r="ID604" s="131"/>
      <c r="IE604" s="131"/>
      <c r="IF604" s="131"/>
      <c r="IG604" s="131"/>
      <c r="IH604" s="131"/>
      <c r="II604" s="131"/>
      <c r="IJ604" s="131"/>
      <c r="IK604" s="131"/>
      <c r="IL604" s="131"/>
      <c r="IM604" s="131"/>
      <c r="IN604" s="131"/>
      <c r="IO604" s="131"/>
      <c r="IP604" s="131"/>
      <c r="IQ604" s="131"/>
      <c r="IR604" s="131"/>
      <c r="IS604" s="131"/>
      <c r="IT604" s="131"/>
      <c r="IU604" s="131"/>
      <c r="IV604" s="131"/>
      <c r="IW604" s="131"/>
      <c r="IX604" s="131"/>
      <c r="IY604" s="131"/>
      <c r="IZ604" s="131"/>
      <c r="JA604" s="131"/>
      <c r="JB604" s="131"/>
      <c r="JC604" s="131"/>
      <c r="JD604" s="131"/>
      <c r="JE604" s="131"/>
      <c r="JF604" s="131"/>
      <c r="JG604" s="131"/>
      <c r="JH604" s="131"/>
      <c r="JI604" s="131"/>
      <c r="JJ604" s="131"/>
      <c r="JK604" s="131"/>
      <c r="JL604" s="131"/>
      <c r="JM604" s="131"/>
      <c r="JN604" s="131"/>
      <c r="JO604" s="131"/>
      <c r="JP604" s="131"/>
      <c r="JQ604" s="131"/>
      <c r="JR604" s="131"/>
      <c r="JS604" s="131"/>
      <c r="JT604" s="131"/>
      <c r="JU604" s="131"/>
      <c r="JV604" s="131"/>
      <c r="JW604" s="131"/>
      <c r="JX604" s="131"/>
      <c r="JY604" s="131"/>
      <c r="JZ604" s="131"/>
      <c r="KA604" s="131"/>
      <c r="KB604" s="131"/>
      <c r="KC604" s="131"/>
      <c r="KD604" s="131"/>
      <c r="KE604" s="131"/>
      <c r="KF604" s="131"/>
      <c r="KG604" s="131"/>
      <c r="KH604" s="131"/>
      <c r="KI604" s="131"/>
      <c r="KJ604" s="131"/>
      <c r="KK604" s="131"/>
      <c r="KL604" s="131"/>
      <c r="KM604" s="131"/>
      <c r="KN604" s="131"/>
      <c r="KO604" s="131"/>
      <c r="KP604" s="131"/>
      <c r="KQ604" s="131"/>
      <c r="KR604" s="131"/>
      <c r="KS604" s="131"/>
      <c r="KT604" s="131"/>
      <c r="KU604" s="131"/>
      <c r="KV604" s="131"/>
      <c r="KW604" s="131"/>
      <c r="KX604" s="131"/>
      <c r="KY604" s="131"/>
      <c r="KZ604" s="131"/>
      <c r="LA604" s="131"/>
      <c r="LB604" s="131"/>
      <c r="LC604" s="131"/>
      <c r="LD604" s="131"/>
      <c r="LE604" s="131"/>
      <c r="LF604" s="131"/>
      <c r="LG604" s="131"/>
      <c r="LH604" s="131"/>
      <c r="LI604" s="131"/>
      <c r="LJ604" s="131"/>
      <c r="LK604" s="131"/>
      <c r="LL604" s="131"/>
      <c r="LM604" s="131"/>
      <c r="LN604" s="131"/>
      <c r="LO604" s="131"/>
      <c r="LP604" s="131"/>
      <c r="LQ604" s="131"/>
      <c r="LR604" s="131"/>
      <c r="LS604" s="131"/>
      <c r="LT604" s="131"/>
      <c r="LU604" s="131"/>
      <c r="LV604" s="131"/>
      <c r="LW604" s="131"/>
      <c r="LX604" s="131"/>
      <c r="LY604" s="131"/>
      <c r="LZ604" s="131"/>
      <c r="MA604" s="131"/>
      <c r="MB604" s="131"/>
      <c r="MC604" s="131"/>
      <c r="MD604" s="131"/>
      <c r="ME604" s="131"/>
      <c r="MF604" s="131"/>
      <c r="MG604" s="131"/>
      <c r="MH604" s="131"/>
      <c r="MI604" s="131"/>
      <c r="MJ604" s="131"/>
      <c r="MK604" s="131"/>
      <c r="ML604" s="131"/>
      <c r="MM604" s="131"/>
      <c r="MN604" s="131"/>
      <c r="MO604" s="131"/>
      <c r="MP604" s="131"/>
      <c r="MQ604" s="131"/>
      <c r="MR604" s="131"/>
      <c r="MS604" s="131"/>
      <c r="MT604" s="131"/>
      <c r="MU604" s="131"/>
      <c r="MV604" s="131"/>
      <c r="MW604" s="131"/>
      <c r="MX604" s="131"/>
      <c r="MY604" s="131"/>
      <c r="MZ604" s="131"/>
      <c r="NA604" s="131"/>
      <c r="NB604" s="131"/>
      <c r="NC604" s="131"/>
      <c r="ND604" s="131"/>
      <c r="NE604" s="131"/>
      <c r="NF604" s="131"/>
      <c r="NG604" s="131"/>
      <c r="NH604" s="131"/>
      <c r="NI604" s="131"/>
      <c r="NJ604" s="131"/>
      <c r="NK604" s="131"/>
      <c r="NL604" s="131"/>
      <c r="NM604" s="131"/>
      <c r="NN604" s="131"/>
      <c r="NO604" s="131"/>
      <c r="NP604" s="131"/>
      <c r="NQ604" s="131"/>
      <c r="NR604" s="131"/>
      <c r="NS604" s="131"/>
      <c r="NT604" s="131"/>
      <c r="NU604" s="131"/>
      <c r="NV604" s="131"/>
      <c r="NW604" s="131"/>
      <c r="NX604" s="131"/>
      <c r="NY604" s="131"/>
      <c r="NZ604" s="131"/>
      <c r="OA604" s="131"/>
      <c r="OB604" s="131"/>
      <c r="OC604" s="131"/>
      <c r="OD604" s="131"/>
      <c r="OE604" s="131"/>
      <c r="OF604" s="131"/>
      <c r="OG604" s="131"/>
      <c r="OH604" s="131"/>
      <c r="OI604" s="131"/>
      <c r="OJ604" s="131"/>
      <c r="OK604" s="131"/>
      <c r="OL604" s="131"/>
      <c r="OM604" s="131"/>
      <c r="ON604" s="131"/>
      <c r="OO604" s="131"/>
      <c r="OP604" s="131"/>
      <c r="OQ604" s="131"/>
      <c r="OR604" s="131"/>
      <c r="OS604" s="131"/>
      <c r="OT604" s="131"/>
      <c r="OU604" s="131"/>
      <c r="OV604" s="131"/>
      <c r="OW604" s="131"/>
      <c r="OX604" s="131"/>
      <c r="OY604" s="131"/>
      <c r="OZ604" s="131"/>
      <c r="PA604" s="131"/>
      <c r="PB604" s="131"/>
      <c r="PC604" s="131"/>
      <c r="PD604" s="131"/>
      <c r="PE604" s="131"/>
      <c r="PF604" s="131"/>
      <c r="PG604" s="131"/>
      <c r="PH604" s="131"/>
      <c r="PI604" s="131"/>
      <c r="PJ604" s="131"/>
      <c r="PK604" s="131"/>
      <c r="PL604" s="131"/>
      <c r="PM604" s="131"/>
      <c r="PN604" s="131"/>
      <c r="PO604" s="131"/>
      <c r="PP604" s="131"/>
      <c r="PQ604" s="131"/>
      <c r="PR604" s="131"/>
      <c r="PS604" s="131"/>
      <c r="PT604" s="131"/>
      <c r="PU604" s="131"/>
      <c r="PV604" s="131"/>
      <c r="PW604" s="131"/>
      <c r="PX604" s="131"/>
      <c r="PY604" s="131"/>
      <c r="PZ604" s="131"/>
      <c r="QA604" s="131"/>
      <c r="QB604" s="131"/>
      <c r="QC604" s="131"/>
      <c r="QD604" s="131"/>
      <c r="QE604" s="131"/>
      <c r="QF604" s="131"/>
      <c r="QG604" s="131"/>
      <c r="QH604" s="131"/>
      <c r="QI604" s="131"/>
      <c r="QJ604" s="131"/>
      <c r="QK604" s="131"/>
      <c r="QL604" s="131"/>
      <c r="QM604" s="131"/>
      <c r="QN604" s="131"/>
      <c r="QO604" s="131"/>
      <c r="QP604" s="131"/>
      <c r="QQ604" s="131"/>
      <c r="QR604" s="131"/>
      <c r="QS604" s="131"/>
      <c r="QT604" s="131"/>
      <c r="QU604" s="131"/>
      <c r="QV604" s="131"/>
      <c r="QW604" s="131"/>
      <c r="QX604" s="131"/>
      <c r="QY604" s="131"/>
      <c r="QZ604" s="131"/>
      <c r="RA604" s="131"/>
      <c r="RB604" s="131"/>
      <c r="RC604" s="131"/>
      <c r="RD604" s="131"/>
      <c r="RE604" s="131"/>
      <c r="RF604" s="131"/>
      <c r="RG604" s="131"/>
      <c r="RH604" s="131"/>
      <c r="RI604" s="131"/>
      <c r="RJ604" s="131"/>
      <c r="RK604" s="131"/>
      <c r="RL604" s="131"/>
      <c r="RM604" s="131"/>
      <c r="RN604" s="131"/>
      <c r="RO604" s="131"/>
      <c r="RP604" s="131"/>
      <c r="RQ604" s="131"/>
      <c r="RR604" s="131"/>
      <c r="RS604" s="131"/>
      <c r="RT604" s="131"/>
      <c r="RU604" s="131"/>
      <c r="RV604" s="131"/>
      <c r="RW604" s="131"/>
      <c r="RX604" s="131"/>
      <c r="RY604" s="131"/>
      <c r="RZ604" s="131"/>
      <c r="SA604" s="131"/>
      <c r="SB604" s="131"/>
      <c r="SC604" s="131"/>
      <c r="SD604" s="131"/>
      <c r="SE604" s="131"/>
      <c r="SF604" s="131"/>
      <c r="SG604" s="131"/>
      <c r="SH604" s="131"/>
      <c r="SI604" s="131"/>
      <c r="SJ604" s="131"/>
      <c r="SK604" s="131"/>
      <c r="SL604" s="131"/>
      <c r="SM604" s="131"/>
      <c r="SN604" s="131"/>
      <c r="SO604" s="131"/>
      <c r="SP604" s="131"/>
      <c r="SQ604" s="131"/>
      <c r="SR604" s="131"/>
      <c r="SS604" s="131"/>
      <c r="ST604" s="131"/>
      <c r="SU604" s="131"/>
      <c r="SV604" s="131"/>
      <c r="SW604" s="131"/>
      <c r="SX604" s="131"/>
      <c r="SY604" s="131"/>
      <c r="SZ604" s="131"/>
      <c r="TA604" s="131"/>
      <c r="TB604" s="131"/>
      <c r="TC604" s="131"/>
      <c r="TD604" s="131"/>
      <c r="TE604" s="131"/>
      <c r="TF604" s="131"/>
      <c r="TG604" s="131"/>
      <c r="TH604" s="131"/>
      <c r="TI604" s="131"/>
      <c r="TJ604" s="131"/>
      <c r="TK604" s="131"/>
      <c r="TL604" s="131"/>
      <c r="TM604" s="131"/>
      <c r="TN604" s="131"/>
      <c r="TO604" s="131"/>
      <c r="TP604" s="131"/>
      <c r="TQ604" s="131"/>
      <c r="TR604" s="131"/>
      <c r="TS604" s="131"/>
      <c r="TT604" s="131"/>
      <c r="TU604" s="131"/>
      <c r="TV604" s="131"/>
      <c r="TW604" s="131"/>
      <c r="TX604" s="131"/>
      <c r="TY604" s="131"/>
      <c r="TZ604" s="131"/>
      <c r="UA604" s="131"/>
      <c r="UB604" s="131"/>
      <c r="UC604" s="131"/>
      <c r="UD604" s="131"/>
      <c r="UE604" s="131"/>
      <c r="UF604" s="131"/>
      <c r="UG604" s="131"/>
      <c r="UH604" s="131"/>
      <c r="UI604" s="131"/>
      <c r="UJ604" s="131"/>
      <c r="UK604" s="131"/>
      <c r="UL604" s="131"/>
      <c r="UM604" s="131"/>
      <c r="UN604" s="131"/>
      <c r="UO604" s="131"/>
      <c r="UP604" s="131"/>
      <c r="UQ604" s="131"/>
      <c r="UR604" s="131"/>
      <c r="US604" s="131"/>
      <c r="UT604" s="131"/>
      <c r="UU604" s="131"/>
      <c r="UV604" s="131"/>
      <c r="UW604" s="131"/>
      <c r="UX604" s="131"/>
      <c r="UY604" s="131"/>
      <c r="UZ604" s="131"/>
      <c r="VA604" s="131"/>
      <c r="VB604" s="131"/>
      <c r="VC604" s="131"/>
      <c r="VD604" s="131"/>
      <c r="VE604" s="131"/>
      <c r="VF604" s="131"/>
      <c r="VG604" s="131"/>
      <c r="VH604" s="131"/>
      <c r="VI604" s="131"/>
      <c r="VJ604" s="131"/>
      <c r="VK604" s="131"/>
      <c r="VL604" s="131"/>
      <c r="VM604" s="131"/>
      <c r="VN604" s="131"/>
      <c r="VO604" s="131"/>
      <c r="VP604" s="131"/>
      <c r="VQ604" s="131"/>
      <c r="VR604" s="131"/>
      <c r="VS604" s="131"/>
      <c r="VT604" s="131"/>
      <c r="VU604" s="131"/>
      <c r="VV604" s="131"/>
      <c r="VW604" s="131"/>
      <c r="VX604" s="131"/>
      <c r="VY604" s="131"/>
      <c r="VZ604" s="131"/>
      <c r="WA604" s="131"/>
      <c r="WB604" s="131"/>
      <c r="WC604" s="131"/>
      <c r="WD604" s="131"/>
      <c r="WE604" s="131"/>
      <c r="WF604" s="131"/>
      <c r="WG604" s="131"/>
      <c r="WH604" s="131"/>
      <c r="WI604" s="131"/>
      <c r="WJ604" s="131"/>
      <c r="WK604" s="131"/>
      <c r="WL604" s="131"/>
      <c r="WM604" s="131"/>
      <c r="WN604" s="131"/>
      <c r="WO604" s="131"/>
      <c r="WP604" s="131"/>
      <c r="WQ604" s="131"/>
      <c r="WR604" s="131"/>
      <c r="WS604" s="131"/>
      <c r="WT604" s="131"/>
      <c r="WU604" s="131"/>
      <c r="WV604" s="131"/>
      <c r="WW604" s="131"/>
      <c r="WX604" s="131"/>
      <c r="WY604" s="131"/>
      <c r="WZ604" s="131"/>
      <c r="XA604" s="131"/>
      <c r="XB604" s="131"/>
      <c r="XC604" s="131"/>
      <c r="XD604" s="131"/>
      <c r="XE604" s="131"/>
      <c r="XF604" s="131"/>
      <c r="XG604" s="131"/>
      <c r="XH604" s="131"/>
      <c r="XI604" s="131"/>
      <c r="XJ604" s="131"/>
      <c r="XK604" s="131"/>
      <c r="XL604" s="131"/>
      <c r="XM604" s="131"/>
      <c r="XN604" s="131"/>
      <c r="XO604" s="131"/>
      <c r="XP604" s="131"/>
      <c r="XQ604" s="131"/>
      <c r="XR604" s="131"/>
      <c r="XS604" s="131"/>
      <c r="XT604" s="131"/>
      <c r="XU604" s="131"/>
      <c r="XV604" s="131"/>
      <c r="XW604" s="131"/>
      <c r="XX604" s="131"/>
      <c r="XY604" s="131"/>
      <c r="XZ604" s="131"/>
      <c r="YA604" s="131"/>
      <c r="YB604" s="131"/>
      <c r="YC604" s="131"/>
      <c r="YD604" s="131"/>
      <c r="YE604" s="131"/>
      <c r="YF604" s="131"/>
      <c r="YG604" s="131"/>
      <c r="YH604" s="131"/>
      <c r="YI604" s="131"/>
      <c r="YJ604" s="131"/>
      <c r="YK604" s="131"/>
      <c r="YL604" s="131"/>
      <c r="YM604" s="131"/>
      <c r="YN604" s="131"/>
      <c r="YO604" s="131"/>
      <c r="YP604" s="131"/>
      <c r="YQ604" s="131"/>
      <c r="YR604" s="131"/>
      <c r="YS604" s="131"/>
      <c r="YT604" s="131"/>
      <c r="YU604" s="131"/>
      <c r="YV604" s="131"/>
      <c r="YW604" s="131"/>
      <c r="YX604" s="131"/>
      <c r="YY604" s="131"/>
      <c r="YZ604" s="131"/>
      <c r="ZA604" s="131"/>
      <c r="ZB604" s="131"/>
      <c r="ZC604" s="131"/>
      <c r="ZD604" s="131"/>
      <c r="ZE604" s="131"/>
      <c r="ZF604" s="131"/>
      <c r="ZG604" s="131"/>
      <c r="ZH604" s="131"/>
      <c r="ZI604" s="131"/>
      <c r="ZJ604" s="131"/>
      <c r="ZK604" s="131"/>
      <c r="ZL604" s="131"/>
      <c r="ZM604" s="131"/>
      <c r="ZN604" s="131"/>
      <c r="ZO604" s="131"/>
      <c r="ZP604" s="131"/>
      <c r="ZQ604" s="131"/>
      <c r="ZR604" s="131"/>
      <c r="ZS604" s="131"/>
      <c r="ZT604" s="131"/>
      <c r="ZU604" s="131"/>
      <c r="ZV604" s="131"/>
      <c r="ZW604" s="131"/>
      <c r="ZX604" s="131"/>
      <c r="ZY604" s="131"/>
      <c r="ZZ604" s="131"/>
      <c r="AAA604" s="131"/>
      <c r="AAB604" s="131"/>
      <c r="AAC604" s="131"/>
      <c r="AAD604" s="131"/>
      <c r="AAE604" s="131"/>
      <c r="AAF604" s="131"/>
      <c r="AAG604" s="131"/>
      <c r="AAH604" s="131"/>
      <c r="AAI604" s="131"/>
      <c r="AAJ604" s="131"/>
      <c r="AAK604" s="131"/>
      <c r="AAL604" s="131"/>
      <c r="AAM604" s="131"/>
      <c r="AAN604" s="131"/>
      <c r="AAO604" s="131"/>
      <c r="AAP604" s="131"/>
      <c r="AAQ604" s="131"/>
      <c r="AAR604" s="131"/>
      <c r="AAS604" s="131"/>
      <c r="AAT604" s="131"/>
      <c r="AAU604" s="131"/>
      <c r="AAV604" s="131"/>
      <c r="AAW604" s="131"/>
      <c r="AAX604" s="131"/>
      <c r="AAY604" s="131"/>
      <c r="AAZ604" s="131"/>
      <c r="ABA604" s="131"/>
      <c r="ABB604" s="131"/>
      <c r="ABC604" s="131"/>
      <c r="ABD604" s="131"/>
      <c r="ABE604" s="131"/>
      <c r="ABF604" s="131"/>
      <c r="ABG604" s="131"/>
      <c r="ABH604" s="131"/>
      <c r="ABI604" s="131"/>
      <c r="ABJ604" s="131"/>
      <c r="ABK604" s="131"/>
      <c r="ABL604" s="131"/>
      <c r="ABM604" s="131"/>
      <c r="ABN604" s="131"/>
      <c r="ABO604" s="131"/>
      <c r="ABP604" s="131"/>
      <c r="ABQ604" s="131"/>
      <c r="ABR604" s="131"/>
      <c r="ABS604" s="131"/>
      <c r="ABT604" s="131"/>
      <c r="ABU604" s="131"/>
      <c r="ABV604" s="131"/>
      <c r="ABW604" s="131"/>
      <c r="ABX604" s="131"/>
      <c r="ABY604" s="131"/>
      <c r="ABZ604" s="131"/>
      <c r="ACA604" s="131"/>
      <c r="ACB604" s="131"/>
      <c r="ACC604" s="131"/>
      <c r="ACD604" s="131"/>
      <c r="ACE604" s="131"/>
      <c r="ACF604" s="131"/>
      <c r="ACG604" s="131"/>
      <c r="ACH604" s="131"/>
      <c r="ACI604" s="131"/>
      <c r="ACJ604" s="131"/>
      <c r="ACK604" s="131"/>
      <c r="ACL604" s="131"/>
      <c r="ACM604" s="131"/>
      <c r="ACN604" s="131"/>
      <c r="ACO604" s="131"/>
      <c r="ACP604" s="131"/>
      <c r="ACQ604" s="131"/>
      <c r="ACR604" s="131"/>
      <c r="ACS604" s="131"/>
      <c r="ACT604" s="131"/>
      <c r="ACU604" s="131"/>
      <c r="ACV604" s="131"/>
      <c r="ACW604" s="131"/>
      <c r="ACX604" s="131"/>
      <c r="ACY604" s="131"/>
      <c r="ACZ604" s="131"/>
      <c r="ADA604" s="131"/>
      <c r="ADB604" s="131"/>
      <c r="ADC604" s="131"/>
      <c r="ADD604" s="131"/>
      <c r="ADE604" s="131"/>
      <c r="ADF604" s="131"/>
      <c r="ADG604" s="131"/>
      <c r="ADH604" s="131"/>
      <c r="ADI604" s="131"/>
      <c r="ADJ604" s="131"/>
      <c r="ADK604" s="131"/>
      <c r="ADL604" s="131"/>
      <c r="ADM604" s="131"/>
      <c r="ADN604" s="131"/>
      <c r="ADO604" s="131"/>
      <c r="ADP604" s="131"/>
      <c r="ADQ604" s="131"/>
      <c r="ADR604" s="131"/>
      <c r="ADS604" s="131"/>
      <c r="ADT604" s="131"/>
      <c r="ADU604" s="131"/>
      <c r="ADV604" s="131"/>
      <c r="ADW604" s="131"/>
      <c r="ADX604" s="131"/>
      <c r="ADY604" s="131"/>
      <c r="ADZ604" s="131"/>
      <c r="AEA604" s="131"/>
      <c r="AEB604" s="131"/>
      <c r="AEC604" s="131"/>
      <c r="AED604" s="131"/>
      <c r="AEE604" s="131"/>
      <c r="AEF604" s="131"/>
      <c r="AEG604" s="131"/>
      <c r="AEH604" s="131"/>
      <c r="AEI604" s="131"/>
      <c r="AEJ604" s="131"/>
      <c r="AEK604" s="131"/>
      <c r="AEL604" s="131"/>
      <c r="AEM604" s="131"/>
      <c r="AEN604" s="131"/>
      <c r="AEO604" s="131"/>
      <c r="AEP604" s="131"/>
      <c r="AEQ604" s="131"/>
      <c r="AER604" s="131"/>
      <c r="AES604" s="131"/>
      <c r="AET604" s="131"/>
      <c r="AEU604" s="131"/>
      <c r="AEV604" s="131"/>
      <c r="AEW604" s="131"/>
      <c r="AEX604" s="131"/>
      <c r="AEY604" s="131"/>
      <c r="AEZ604" s="131"/>
      <c r="AFA604" s="131"/>
      <c r="AFB604" s="131"/>
      <c r="AFC604" s="131"/>
      <c r="AFD604" s="131"/>
      <c r="AFE604" s="131"/>
      <c r="AFF604" s="131"/>
      <c r="AFG604" s="131"/>
      <c r="AFH604" s="131"/>
      <c r="AFI604" s="131"/>
      <c r="AFJ604" s="131"/>
      <c r="AFK604" s="131"/>
      <c r="AFL604" s="131"/>
      <c r="AFM604" s="131"/>
      <c r="AFN604" s="131"/>
      <c r="AFO604" s="131"/>
      <c r="AFP604" s="131"/>
      <c r="AFQ604" s="131"/>
      <c r="AFR604" s="131"/>
      <c r="AFS604" s="131"/>
      <c r="AFT604" s="131"/>
      <c r="AFU604" s="131"/>
      <c r="AFV604" s="131"/>
      <c r="AFW604" s="131"/>
      <c r="AFX604" s="131"/>
      <c r="AFY604" s="131"/>
      <c r="AFZ604" s="131"/>
      <c r="AGA604" s="131"/>
      <c r="AGB604" s="131"/>
      <c r="AGC604" s="131"/>
      <c r="AGD604" s="131"/>
      <c r="AGE604" s="131"/>
      <c r="AGF604" s="131"/>
      <c r="AGG604" s="131"/>
      <c r="AGH604" s="131"/>
      <c r="AGI604" s="131"/>
      <c r="AGJ604" s="131"/>
      <c r="AGK604" s="131"/>
      <c r="AGL604" s="131"/>
      <c r="AGM604" s="131"/>
      <c r="AGN604" s="131"/>
      <c r="AGO604" s="131"/>
      <c r="AGP604" s="131"/>
      <c r="AGQ604" s="131"/>
      <c r="AGR604" s="131"/>
      <c r="AGS604" s="131"/>
      <c r="AGT604" s="131"/>
      <c r="AGU604" s="131"/>
      <c r="AGV604" s="131"/>
      <c r="AGW604" s="131"/>
      <c r="AGX604" s="131"/>
      <c r="AGY604" s="131"/>
      <c r="AGZ604" s="131"/>
      <c r="AHA604" s="131"/>
      <c r="AHB604" s="131"/>
      <c r="AHC604" s="131"/>
      <c r="AHD604" s="131"/>
      <c r="AHE604" s="131"/>
      <c r="AHF604" s="131"/>
      <c r="AHG604" s="131"/>
      <c r="AHH604" s="131"/>
      <c r="AHI604" s="131"/>
      <c r="AHJ604" s="131"/>
      <c r="AHK604" s="131"/>
      <c r="AHL604" s="131"/>
      <c r="AHM604" s="131"/>
      <c r="AHN604" s="131"/>
      <c r="AHO604" s="131"/>
      <c r="AHP604" s="131"/>
      <c r="AHQ604" s="131"/>
      <c r="AHR604" s="131"/>
      <c r="AHS604" s="131"/>
      <c r="AHT604" s="131"/>
      <c r="AHU604" s="131"/>
      <c r="AHV604" s="131"/>
      <c r="AHW604" s="131"/>
      <c r="AHX604" s="131"/>
      <c r="AHY604" s="131"/>
      <c r="AHZ604" s="131"/>
      <c r="AIA604" s="131"/>
      <c r="AIB604" s="131"/>
      <c r="AIC604" s="131"/>
      <c r="AID604" s="131"/>
      <c r="AIE604" s="131"/>
      <c r="AIF604" s="131"/>
      <c r="AIG604" s="131"/>
      <c r="AIH604" s="131"/>
      <c r="AII604" s="131"/>
      <c r="AIJ604" s="131"/>
      <c r="AIK604" s="131"/>
      <c r="AIL604" s="131"/>
      <c r="AIM604" s="131"/>
      <c r="AIN604" s="131"/>
      <c r="AIO604" s="131"/>
      <c r="AIP604" s="131"/>
      <c r="AIQ604" s="131"/>
      <c r="AIR604" s="131"/>
      <c r="AIS604" s="131"/>
      <c r="AIT604" s="131"/>
      <c r="AIU604" s="131"/>
      <c r="AIV604" s="131"/>
      <c r="AIW604" s="131"/>
      <c r="AIX604" s="131"/>
      <c r="AIY604" s="131"/>
      <c r="AIZ604" s="131"/>
      <c r="AJA604" s="131"/>
      <c r="AJB604" s="131"/>
      <c r="AJC604" s="131"/>
      <c r="AJD604" s="131"/>
      <c r="AJE604" s="131"/>
      <c r="AJF604" s="131"/>
      <c r="AJG604" s="131"/>
      <c r="AJH604" s="131"/>
      <c r="AJI604" s="131"/>
      <c r="AJJ604" s="131"/>
      <c r="AJK604" s="131"/>
      <c r="AJL604" s="131"/>
      <c r="AJM604" s="131"/>
      <c r="AJN604" s="131"/>
      <c r="AJO604" s="131"/>
      <c r="AJP604" s="131"/>
      <c r="AJQ604" s="131"/>
      <c r="AJR604" s="131"/>
      <c r="AJS604" s="131"/>
      <c r="AJT604" s="131"/>
      <c r="AJU604" s="131"/>
      <c r="AJV604" s="131"/>
      <c r="AJW604" s="131"/>
      <c r="AJX604" s="131"/>
      <c r="AJY604" s="131"/>
      <c r="AJZ604" s="131"/>
      <c r="AKA604" s="131"/>
      <c r="AKB604" s="131"/>
      <c r="AKC604" s="131"/>
      <c r="AKD604" s="131"/>
      <c r="AKE604" s="131"/>
      <c r="AKF604" s="131"/>
      <c r="AKG604" s="131"/>
      <c r="AKH604" s="131"/>
      <c r="AKI604" s="131"/>
      <c r="AKJ604" s="131"/>
      <c r="AKK604" s="131"/>
      <c r="AKL604" s="131"/>
      <c r="AKM604" s="131"/>
      <c r="AKN604" s="131"/>
      <c r="AKO604" s="131"/>
      <c r="AKP604" s="131"/>
      <c r="AKQ604" s="131"/>
      <c r="AKR604" s="131"/>
      <c r="AKS604" s="131"/>
      <c r="AKT604" s="131"/>
      <c r="AKU604" s="131"/>
      <c r="AKV604" s="131"/>
      <c r="AKW604" s="131"/>
      <c r="AKX604" s="131"/>
      <c r="AKY604" s="131"/>
      <c r="AKZ604" s="131"/>
      <c r="ALA604" s="131"/>
      <c r="ALB604" s="131"/>
      <c r="ALC604" s="131"/>
      <c r="ALD604" s="131"/>
      <c r="ALE604" s="131"/>
      <c r="ALF604" s="131"/>
      <c r="ALG604" s="131"/>
      <c r="ALH604" s="131"/>
      <c r="ALI604" s="131"/>
      <c r="ALJ604" s="131"/>
      <c r="ALK604" s="131"/>
      <c r="ALL604" s="131"/>
      <c r="ALM604" s="131"/>
      <c r="ALN604" s="131"/>
      <c r="ALO604" s="131"/>
      <c r="ALP604" s="131"/>
      <c r="ALQ604" s="131"/>
      <c r="ALR604" s="131"/>
      <c r="ALS604" s="131"/>
      <c r="ALT604" s="131"/>
      <c r="ALU604" s="131"/>
      <c r="ALV604" s="131"/>
      <c r="ALW604" s="131"/>
      <c r="ALX604" s="131"/>
      <c r="ALY604" s="131"/>
      <c r="ALZ604" s="131"/>
      <c r="AMA604" s="131"/>
      <c r="AMB604" s="131"/>
      <c r="AMC604" s="131"/>
      <c r="AMD604" s="131"/>
      <c r="AME604" s="131"/>
      <c r="AMF604" s="131"/>
      <c r="AMG604" s="131"/>
      <c r="AMH604" s="131"/>
      <c r="AMI604" s="131"/>
      <c r="AMJ604" s="131"/>
      <c r="AMK604" s="131"/>
      <c r="AML604" s="131"/>
      <c r="AMM604" s="131"/>
      <c r="AMN604" s="131"/>
      <c r="AMO604" s="131"/>
      <c r="AMP604" s="131"/>
      <c r="AMQ604" s="131"/>
      <c r="AMR604" s="131"/>
      <c r="AMS604" s="131"/>
      <c r="AMT604" s="131"/>
      <c r="AMU604" s="131"/>
      <c r="AMV604" s="131"/>
      <c r="AMW604" s="131"/>
      <c r="AMX604" s="131"/>
      <c r="AMY604" s="131"/>
      <c r="AMZ604" s="131"/>
      <c r="ANA604" s="131"/>
      <c r="ANB604" s="131"/>
      <c r="ANC604" s="131"/>
      <c r="AND604" s="131"/>
      <c r="ANE604" s="131"/>
      <c r="ANF604" s="131"/>
      <c r="ANG604" s="131"/>
      <c r="ANH604" s="131"/>
      <c r="ANI604" s="131"/>
      <c r="ANJ604" s="131"/>
      <c r="ANK604" s="131"/>
      <c r="ANL604" s="131"/>
      <c r="ANM604" s="131"/>
      <c r="ANN604" s="131"/>
      <c r="ANO604" s="131"/>
      <c r="ANP604" s="131"/>
      <c r="ANQ604" s="131"/>
      <c r="ANR604" s="131"/>
      <c r="ANS604" s="131"/>
      <c r="ANT604" s="131"/>
      <c r="ANU604" s="131"/>
      <c r="ANV604" s="131"/>
      <c r="ANW604" s="131"/>
      <c r="ANX604" s="131"/>
      <c r="ANY604" s="131"/>
      <c r="ANZ604" s="131"/>
      <c r="AOA604" s="131"/>
      <c r="AOB604" s="131"/>
      <c r="AOC604" s="131"/>
      <c r="AOD604" s="131"/>
      <c r="AOE604" s="131"/>
      <c r="AOF604" s="131"/>
      <c r="AOG604" s="131"/>
      <c r="AOH604" s="131"/>
      <c r="AOI604" s="131"/>
      <c r="AOJ604" s="131"/>
      <c r="AOK604" s="131"/>
      <c r="AOL604" s="131"/>
      <c r="AOM604" s="131"/>
      <c r="AON604" s="131"/>
      <c r="AOO604" s="131"/>
      <c r="AOP604" s="131"/>
      <c r="AOQ604" s="131"/>
      <c r="AOR604" s="131"/>
      <c r="AOS604" s="131"/>
      <c r="AOT604" s="131"/>
      <c r="AOU604" s="131"/>
      <c r="AOV604" s="131"/>
      <c r="AOW604" s="131"/>
      <c r="AOX604" s="131"/>
      <c r="AOY604" s="131"/>
      <c r="AOZ604" s="131"/>
      <c r="APA604" s="131"/>
      <c r="APB604" s="131"/>
      <c r="APC604" s="131"/>
      <c r="APD604" s="131"/>
      <c r="APE604" s="131"/>
      <c r="APF604" s="131"/>
      <c r="APG604" s="131"/>
      <c r="APH604" s="131"/>
      <c r="API604" s="131"/>
      <c r="APJ604" s="131"/>
      <c r="APK604" s="131"/>
      <c r="APL604" s="131"/>
      <c r="APM604" s="131"/>
      <c r="APN604" s="131"/>
      <c r="APO604" s="131"/>
      <c r="APP604" s="131"/>
      <c r="APQ604" s="131"/>
      <c r="APR604" s="131"/>
      <c r="APS604" s="131"/>
      <c r="APT604" s="131"/>
      <c r="APU604" s="131"/>
      <c r="APV604" s="131"/>
      <c r="APW604" s="131"/>
      <c r="APX604" s="131"/>
      <c r="APY604" s="131"/>
      <c r="APZ604" s="131"/>
      <c r="AQA604" s="131"/>
      <c r="AQB604" s="131"/>
      <c r="AQC604" s="131"/>
      <c r="AQD604" s="131"/>
      <c r="AQE604" s="131"/>
      <c r="AQF604" s="131"/>
      <c r="AQG604" s="131"/>
      <c r="AQH604" s="131"/>
      <c r="AQI604" s="131"/>
      <c r="AQJ604" s="131"/>
      <c r="AQK604" s="131"/>
      <c r="AQL604" s="131"/>
      <c r="AQM604" s="131"/>
      <c r="AQN604" s="131"/>
      <c r="AQO604" s="131"/>
      <c r="AQP604" s="131"/>
      <c r="AQQ604" s="131"/>
      <c r="AQR604" s="131"/>
      <c r="AQS604" s="131"/>
      <c r="AQT604" s="131"/>
      <c r="AQU604" s="131"/>
      <c r="AQV604" s="131"/>
      <c r="AQW604" s="131"/>
      <c r="AQX604" s="131"/>
      <c r="AQY604" s="131"/>
      <c r="AQZ604" s="131"/>
      <c r="ARA604" s="131"/>
      <c r="ARB604" s="131"/>
      <c r="ARC604" s="131"/>
      <c r="ARD604" s="131"/>
      <c r="ARE604" s="131"/>
      <c r="ARF604" s="131"/>
      <c r="ARG604" s="131"/>
      <c r="ARH604" s="131"/>
      <c r="ARI604" s="131"/>
      <c r="ARJ604" s="131"/>
      <c r="ARK604" s="131"/>
      <c r="ARL604" s="131"/>
      <c r="ARM604" s="131"/>
      <c r="ARN604" s="131"/>
      <c r="ARO604" s="131"/>
      <c r="ARP604" s="131"/>
      <c r="ARQ604" s="131"/>
      <c r="ARR604" s="131"/>
      <c r="ARS604" s="131"/>
      <c r="ART604" s="131"/>
      <c r="ARU604" s="131"/>
      <c r="ARV604" s="131"/>
      <c r="ARW604" s="131"/>
      <c r="ARX604" s="131"/>
      <c r="ARY604" s="131"/>
      <c r="ARZ604" s="131"/>
      <c r="ASA604" s="131"/>
      <c r="ASB604" s="131"/>
      <c r="ASC604" s="131"/>
      <c r="ASD604" s="131"/>
      <c r="ASE604" s="131"/>
      <c r="ASF604" s="131"/>
      <c r="ASG604" s="131"/>
      <c r="ASH604" s="131"/>
      <c r="ASI604" s="131"/>
      <c r="ASJ604" s="131"/>
      <c r="ASK604" s="131"/>
      <c r="ASL604" s="131"/>
      <c r="ASM604" s="131"/>
      <c r="ASN604" s="131"/>
      <c r="ASO604" s="131"/>
      <c r="ASP604" s="131"/>
      <c r="ASQ604" s="131"/>
      <c r="ASR604" s="131"/>
      <c r="ASS604" s="131"/>
      <c r="AST604" s="131"/>
      <c r="ASU604" s="131"/>
      <c r="ASV604" s="131"/>
      <c r="ASW604" s="131"/>
      <c r="ASX604" s="131"/>
      <c r="ASY604" s="131"/>
      <c r="ASZ604" s="131"/>
      <c r="ATA604" s="131"/>
      <c r="ATB604" s="131"/>
      <c r="ATC604" s="131"/>
      <c r="ATD604" s="131"/>
      <c r="ATE604" s="131"/>
      <c r="ATF604" s="131"/>
      <c r="ATG604" s="131"/>
      <c r="ATH604" s="131"/>
      <c r="ATI604" s="131"/>
      <c r="ATJ604" s="131"/>
      <c r="ATK604" s="131"/>
      <c r="ATL604" s="131"/>
      <c r="ATM604" s="131"/>
      <c r="ATN604" s="131"/>
      <c r="ATO604" s="131"/>
      <c r="ATP604" s="131"/>
      <c r="ATQ604" s="131"/>
      <c r="ATR604" s="131"/>
      <c r="ATS604" s="131"/>
      <c r="ATT604" s="131"/>
      <c r="ATU604" s="131"/>
      <c r="ATV604" s="131"/>
      <c r="ATW604" s="131"/>
      <c r="ATX604" s="131"/>
      <c r="ATY604" s="131"/>
      <c r="ATZ604" s="131"/>
      <c r="AUA604" s="131"/>
      <c r="AUB604" s="131"/>
      <c r="AUC604" s="131"/>
      <c r="AUD604" s="131"/>
      <c r="AUE604" s="131"/>
      <c r="AUF604" s="131"/>
      <c r="AUG604" s="131"/>
      <c r="AUH604" s="131"/>
      <c r="AUI604" s="131"/>
      <c r="AUJ604" s="131"/>
      <c r="AUK604" s="131"/>
      <c r="AUL604" s="131"/>
      <c r="AUM604" s="131"/>
      <c r="AUN604" s="131"/>
      <c r="AUO604" s="131"/>
      <c r="AUP604" s="131"/>
      <c r="AUQ604" s="131"/>
      <c r="AUR604" s="131"/>
      <c r="AUS604" s="131"/>
      <c r="AUT604" s="131"/>
      <c r="AUU604" s="131"/>
      <c r="AUV604" s="131"/>
      <c r="AUW604" s="131"/>
      <c r="AUX604" s="131"/>
      <c r="AUY604" s="131"/>
      <c r="AUZ604" s="131"/>
      <c r="AVA604" s="131"/>
      <c r="AVB604" s="131"/>
      <c r="AVC604" s="131"/>
      <c r="AVD604" s="131"/>
      <c r="AVE604" s="131"/>
      <c r="AVF604" s="131"/>
      <c r="AVG604" s="131"/>
      <c r="AVH604" s="131"/>
      <c r="AVI604" s="131"/>
      <c r="AVJ604" s="131"/>
      <c r="AVK604" s="131"/>
      <c r="AVL604" s="131"/>
      <c r="AVM604" s="131"/>
      <c r="AVN604" s="131"/>
      <c r="AVO604" s="131"/>
      <c r="AVP604" s="131"/>
      <c r="AVQ604" s="131"/>
      <c r="AVR604" s="131"/>
      <c r="AVS604" s="131"/>
      <c r="AVT604" s="131"/>
      <c r="AVU604" s="131"/>
      <c r="AVV604" s="131"/>
      <c r="AVW604" s="131"/>
      <c r="AVX604" s="131"/>
      <c r="AVY604" s="131"/>
      <c r="AVZ604" s="131"/>
      <c r="AWA604" s="131"/>
      <c r="AWB604" s="131"/>
      <c r="AWC604" s="131"/>
      <c r="AWD604" s="131"/>
      <c r="AWE604" s="131"/>
      <c r="AWF604" s="131"/>
      <c r="AWG604" s="131"/>
      <c r="AWH604" s="131"/>
      <c r="AWI604" s="131"/>
      <c r="AWJ604" s="131"/>
      <c r="AWK604" s="131"/>
      <c r="AWL604" s="131"/>
      <c r="AWM604" s="131"/>
      <c r="AWN604" s="131"/>
      <c r="AWO604" s="131"/>
      <c r="AWP604" s="131"/>
      <c r="AWQ604" s="131"/>
      <c r="AWR604" s="131"/>
      <c r="AWS604" s="131"/>
      <c r="AWT604" s="131"/>
      <c r="AWU604" s="131"/>
      <c r="AWV604" s="131"/>
      <c r="AWW604" s="131"/>
      <c r="AWX604" s="131"/>
      <c r="AWY604" s="131"/>
      <c r="AWZ604" s="131"/>
      <c r="AXA604" s="131"/>
      <c r="AXB604" s="131"/>
      <c r="AXC604" s="131"/>
      <c r="AXD604" s="131"/>
      <c r="AXE604" s="131"/>
      <c r="AXF604" s="131"/>
      <c r="AXG604" s="131"/>
      <c r="AXH604" s="131"/>
      <c r="AXI604" s="131"/>
      <c r="AXJ604" s="131"/>
      <c r="AXK604" s="131"/>
      <c r="AXL604" s="131"/>
      <c r="AXM604" s="131"/>
      <c r="AXN604" s="131"/>
      <c r="AXO604" s="131"/>
      <c r="AXP604" s="131"/>
      <c r="AXQ604" s="131"/>
      <c r="AXR604" s="131"/>
      <c r="AXS604" s="131"/>
      <c r="AXT604" s="131"/>
      <c r="AXU604" s="131"/>
      <c r="AXV604" s="131"/>
      <c r="AXW604" s="131"/>
      <c r="AXX604" s="131"/>
    </row>
    <row r="605" spans="1:1324" s="106" customFormat="1" ht="15.75" hidden="1" customHeight="1" x14ac:dyDescent="0.2">
      <c r="A605" s="78" t="s">
        <v>3139</v>
      </c>
      <c r="B605" s="62" t="s">
        <v>1458</v>
      </c>
      <c r="C605" s="63" t="s">
        <v>1459</v>
      </c>
      <c r="D605" s="64" t="s">
        <v>10</v>
      </c>
      <c r="E605" s="51">
        <v>42851</v>
      </c>
      <c r="F605" s="66" t="s">
        <v>1167</v>
      </c>
      <c r="G605" s="30" t="s">
        <v>1186</v>
      </c>
      <c r="H605" s="30">
        <v>42870</v>
      </c>
      <c r="I605" s="30" t="s">
        <v>3082</v>
      </c>
      <c r="J605" s="173">
        <v>56</v>
      </c>
      <c r="K605" s="84" t="s">
        <v>3142</v>
      </c>
      <c r="L605" s="87">
        <v>1</v>
      </c>
      <c r="M605" s="87">
        <v>1</v>
      </c>
      <c r="N605" s="84" t="s">
        <v>3057</v>
      </c>
      <c r="O605" s="87">
        <v>1</v>
      </c>
      <c r="P605" s="84" t="s">
        <v>3057</v>
      </c>
      <c r="Q605" s="87">
        <v>1</v>
      </c>
      <c r="R605" s="84" t="s">
        <v>3057</v>
      </c>
      <c r="S605" s="87">
        <v>1</v>
      </c>
      <c r="T605" s="84" t="s">
        <v>326</v>
      </c>
      <c r="U605" s="87">
        <v>1</v>
      </c>
      <c r="V605" s="87">
        <v>1</v>
      </c>
      <c r="W605" s="87">
        <v>0</v>
      </c>
      <c r="X605" s="87">
        <v>0</v>
      </c>
      <c r="Y605" s="87">
        <v>0</v>
      </c>
      <c r="Z605" s="87">
        <v>1</v>
      </c>
      <c r="AA605" s="87">
        <v>0</v>
      </c>
      <c r="AB605" s="87">
        <v>1</v>
      </c>
      <c r="AC605" s="87">
        <v>0</v>
      </c>
      <c r="AD605" s="87">
        <v>0</v>
      </c>
      <c r="AE605" s="87">
        <v>0</v>
      </c>
      <c r="AF605" s="104">
        <v>0</v>
      </c>
      <c r="AG605" s="131"/>
      <c r="AH605" s="131"/>
      <c r="AI605" s="131"/>
      <c r="AJ605" s="131"/>
      <c r="AK605" s="131"/>
      <c r="AL605" s="131"/>
      <c r="AM605" s="131"/>
      <c r="AN605" s="131"/>
      <c r="AO605" s="131"/>
      <c r="AP605" s="131"/>
      <c r="AQ605" s="131"/>
      <c r="AR605" s="131"/>
      <c r="AS605" s="131"/>
      <c r="AT605" s="131"/>
      <c r="AU605" s="131"/>
      <c r="AV605" s="131"/>
      <c r="AW605" s="131"/>
      <c r="AX605" s="131"/>
      <c r="AY605" s="131"/>
      <c r="AZ605" s="131"/>
      <c r="BA605" s="131"/>
      <c r="BB605" s="131"/>
      <c r="BC605" s="131"/>
      <c r="BD605" s="131"/>
      <c r="BE605" s="131"/>
      <c r="BF605" s="131"/>
      <c r="BG605" s="131"/>
      <c r="BH605" s="131"/>
      <c r="BI605" s="131"/>
      <c r="BJ605" s="131"/>
      <c r="BK605" s="131"/>
      <c r="BL605" s="131"/>
      <c r="BM605" s="131"/>
      <c r="BN605" s="131"/>
      <c r="BO605" s="131"/>
      <c r="BP605" s="131"/>
      <c r="BQ605" s="131"/>
      <c r="BR605" s="131"/>
      <c r="BS605" s="131"/>
      <c r="BT605" s="131"/>
      <c r="BU605" s="131"/>
      <c r="BV605" s="131"/>
      <c r="BW605" s="131"/>
      <c r="BX605" s="131"/>
      <c r="BY605" s="131"/>
      <c r="BZ605" s="131"/>
      <c r="CA605" s="131"/>
      <c r="CB605" s="131"/>
      <c r="CC605" s="131"/>
      <c r="CD605" s="131"/>
      <c r="CE605" s="131"/>
      <c r="CF605" s="131"/>
      <c r="CG605" s="131"/>
      <c r="CH605" s="131"/>
      <c r="CI605" s="131"/>
      <c r="CJ605" s="131"/>
      <c r="CK605" s="131"/>
      <c r="CL605" s="131"/>
      <c r="CM605" s="131"/>
      <c r="CN605" s="131"/>
      <c r="CO605" s="131"/>
      <c r="CP605" s="131"/>
      <c r="CQ605" s="131"/>
      <c r="CR605" s="131"/>
      <c r="CS605" s="131"/>
      <c r="CT605" s="131"/>
      <c r="CU605" s="131"/>
      <c r="CV605" s="131"/>
      <c r="CW605" s="131"/>
      <c r="CX605" s="131"/>
      <c r="CY605" s="131"/>
      <c r="CZ605" s="131"/>
      <c r="DA605" s="131"/>
      <c r="DB605" s="131"/>
      <c r="DC605" s="131"/>
      <c r="DD605" s="131"/>
      <c r="DE605" s="131"/>
      <c r="DF605" s="131"/>
      <c r="DG605" s="131"/>
      <c r="DH605" s="131"/>
      <c r="DI605" s="131"/>
      <c r="DJ605" s="131"/>
      <c r="DK605" s="131"/>
      <c r="DL605" s="131"/>
      <c r="DM605" s="131"/>
      <c r="DN605" s="131"/>
      <c r="DO605" s="131"/>
      <c r="DP605" s="131"/>
      <c r="DQ605" s="131"/>
      <c r="DR605" s="131"/>
      <c r="DS605" s="131"/>
      <c r="DT605" s="131"/>
      <c r="DU605" s="131"/>
      <c r="DV605" s="131"/>
      <c r="DW605" s="131"/>
      <c r="DX605" s="131"/>
      <c r="DY605" s="131"/>
      <c r="DZ605" s="131"/>
      <c r="EA605" s="131"/>
      <c r="EB605" s="131"/>
      <c r="EC605" s="131"/>
      <c r="ED605" s="131"/>
      <c r="EE605" s="131"/>
      <c r="EF605" s="131"/>
      <c r="EG605" s="131"/>
      <c r="EH605" s="131"/>
      <c r="EI605" s="131"/>
      <c r="EJ605" s="131"/>
      <c r="EK605" s="131"/>
      <c r="EL605" s="131"/>
      <c r="EM605" s="131"/>
      <c r="EN605" s="131"/>
      <c r="EO605" s="131"/>
      <c r="EP605" s="131"/>
      <c r="EQ605" s="131"/>
      <c r="ER605" s="131"/>
      <c r="ES605" s="131"/>
      <c r="ET605" s="131"/>
      <c r="EU605" s="131"/>
      <c r="EV605" s="131"/>
      <c r="EW605" s="131"/>
      <c r="EX605" s="131"/>
      <c r="EY605" s="131"/>
      <c r="EZ605" s="131"/>
      <c r="FA605" s="131"/>
      <c r="FB605" s="131"/>
      <c r="FC605" s="131"/>
      <c r="FD605" s="131"/>
      <c r="FE605" s="131"/>
      <c r="FF605" s="131"/>
      <c r="FG605" s="131"/>
      <c r="FH605" s="131"/>
      <c r="FI605" s="131"/>
      <c r="FJ605" s="131"/>
      <c r="FK605" s="131"/>
      <c r="FL605" s="131"/>
      <c r="FM605" s="131"/>
      <c r="FN605" s="131"/>
      <c r="FO605" s="131"/>
      <c r="FP605" s="131"/>
      <c r="FQ605" s="131"/>
      <c r="FR605" s="131"/>
      <c r="FS605" s="131"/>
      <c r="FT605" s="131"/>
      <c r="FU605" s="131"/>
      <c r="FV605" s="131"/>
      <c r="FW605" s="131"/>
      <c r="FX605" s="131"/>
      <c r="FY605" s="131"/>
      <c r="FZ605" s="131"/>
      <c r="GA605" s="131"/>
      <c r="GB605" s="131"/>
      <c r="GC605" s="131"/>
      <c r="GD605" s="131"/>
      <c r="GE605" s="131"/>
      <c r="GF605" s="131"/>
      <c r="GG605" s="131"/>
      <c r="GH605" s="131"/>
      <c r="GI605" s="131"/>
      <c r="GJ605" s="131"/>
      <c r="GK605" s="131"/>
      <c r="GL605" s="131"/>
      <c r="GM605" s="131"/>
      <c r="GN605" s="131"/>
      <c r="GO605" s="131"/>
      <c r="GP605" s="131"/>
      <c r="GQ605" s="131"/>
      <c r="GR605" s="131"/>
      <c r="GS605" s="131"/>
      <c r="GT605" s="131"/>
      <c r="GU605" s="131"/>
      <c r="GV605" s="131"/>
      <c r="GW605" s="131"/>
      <c r="GX605" s="131"/>
      <c r="GY605" s="131"/>
      <c r="GZ605" s="131"/>
      <c r="HA605" s="131"/>
      <c r="HB605" s="131"/>
      <c r="HC605" s="131"/>
      <c r="HD605" s="131"/>
      <c r="HE605" s="131"/>
      <c r="HF605" s="131"/>
      <c r="HG605" s="131"/>
      <c r="HH605" s="131"/>
      <c r="HI605" s="131"/>
      <c r="HJ605" s="131"/>
      <c r="HK605" s="131"/>
      <c r="HL605" s="131"/>
      <c r="HM605" s="131"/>
      <c r="HN605" s="131"/>
      <c r="HO605" s="131"/>
      <c r="HP605" s="131"/>
      <c r="HQ605" s="131"/>
      <c r="HR605" s="131"/>
      <c r="HS605" s="131"/>
      <c r="HT605" s="131"/>
      <c r="HU605" s="131"/>
      <c r="HV605" s="131"/>
      <c r="HW605" s="131"/>
      <c r="HX605" s="131"/>
      <c r="HY605" s="131"/>
      <c r="HZ605" s="131"/>
      <c r="IA605" s="131"/>
      <c r="IB605" s="131"/>
      <c r="IC605" s="131"/>
      <c r="ID605" s="131"/>
      <c r="IE605" s="131"/>
      <c r="IF605" s="131"/>
      <c r="IG605" s="131"/>
      <c r="IH605" s="131"/>
      <c r="II605" s="131"/>
      <c r="IJ605" s="131"/>
      <c r="IK605" s="131"/>
      <c r="IL605" s="131"/>
      <c r="IM605" s="131"/>
      <c r="IN605" s="131"/>
      <c r="IO605" s="131"/>
      <c r="IP605" s="131"/>
      <c r="IQ605" s="131"/>
      <c r="IR605" s="131"/>
      <c r="IS605" s="131"/>
      <c r="IT605" s="131"/>
      <c r="IU605" s="131"/>
      <c r="IV605" s="131"/>
      <c r="IW605" s="131"/>
      <c r="IX605" s="131"/>
      <c r="IY605" s="131"/>
      <c r="IZ605" s="131"/>
      <c r="JA605" s="131"/>
      <c r="JB605" s="131"/>
      <c r="JC605" s="131"/>
      <c r="JD605" s="131"/>
      <c r="JE605" s="131"/>
      <c r="JF605" s="131"/>
      <c r="JG605" s="131"/>
      <c r="JH605" s="131"/>
      <c r="JI605" s="131"/>
      <c r="JJ605" s="131"/>
      <c r="JK605" s="131"/>
      <c r="JL605" s="131"/>
      <c r="JM605" s="131"/>
      <c r="JN605" s="131"/>
      <c r="JO605" s="131"/>
      <c r="JP605" s="131"/>
      <c r="JQ605" s="131"/>
      <c r="JR605" s="131"/>
      <c r="JS605" s="131"/>
      <c r="JT605" s="131"/>
      <c r="JU605" s="131"/>
      <c r="JV605" s="131"/>
      <c r="JW605" s="131"/>
      <c r="JX605" s="131"/>
      <c r="JY605" s="131"/>
      <c r="JZ605" s="131"/>
      <c r="KA605" s="131"/>
      <c r="KB605" s="131"/>
      <c r="KC605" s="131"/>
      <c r="KD605" s="131"/>
      <c r="KE605" s="131"/>
      <c r="KF605" s="131"/>
      <c r="KG605" s="131"/>
      <c r="KH605" s="131"/>
      <c r="KI605" s="131"/>
      <c r="KJ605" s="131"/>
      <c r="KK605" s="131"/>
      <c r="KL605" s="131"/>
      <c r="KM605" s="131"/>
      <c r="KN605" s="131"/>
      <c r="KO605" s="131"/>
      <c r="KP605" s="131"/>
      <c r="KQ605" s="131"/>
      <c r="KR605" s="131"/>
      <c r="KS605" s="131"/>
      <c r="KT605" s="131"/>
      <c r="KU605" s="131"/>
      <c r="KV605" s="131"/>
      <c r="KW605" s="131"/>
      <c r="KX605" s="131"/>
      <c r="KY605" s="131"/>
      <c r="KZ605" s="131"/>
      <c r="LA605" s="131"/>
      <c r="LB605" s="131"/>
      <c r="LC605" s="131"/>
      <c r="LD605" s="131"/>
      <c r="LE605" s="131"/>
      <c r="LF605" s="131"/>
      <c r="LG605" s="131"/>
      <c r="LH605" s="131"/>
      <c r="LI605" s="131"/>
      <c r="LJ605" s="131"/>
      <c r="LK605" s="131"/>
      <c r="LL605" s="131"/>
      <c r="LM605" s="131"/>
      <c r="LN605" s="131"/>
      <c r="LO605" s="131"/>
      <c r="LP605" s="131"/>
      <c r="LQ605" s="131"/>
      <c r="LR605" s="131"/>
      <c r="LS605" s="131"/>
      <c r="LT605" s="131"/>
      <c r="LU605" s="131"/>
      <c r="LV605" s="131"/>
      <c r="LW605" s="131"/>
      <c r="LX605" s="131"/>
      <c r="LY605" s="131"/>
      <c r="LZ605" s="131"/>
      <c r="MA605" s="131"/>
      <c r="MB605" s="131"/>
      <c r="MC605" s="131"/>
      <c r="MD605" s="131"/>
      <c r="ME605" s="131"/>
      <c r="MF605" s="131"/>
      <c r="MG605" s="131"/>
      <c r="MH605" s="131"/>
      <c r="MI605" s="131"/>
      <c r="MJ605" s="131"/>
      <c r="MK605" s="131"/>
      <c r="ML605" s="131"/>
      <c r="MM605" s="131"/>
      <c r="MN605" s="131"/>
      <c r="MO605" s="131"/>
      <c r="MP605" s="131"/>
      <c r="MQ605" s="131"/>
      <c r="MR605" s="131"/>
      <c r="MS605" s="131"/>
      <c r="MT605" s="131"/>
      <c r="MU605" s="131"/>
      <c r="MV605" s="131"/>
      <c r="MW605" s="131"/>
      <c r="MX605" s="131"/>
      <c r="MY605" s="131"/>
      <c r="MZ605" s="131"/>
      <c r="NA605" s="131"/>
      <c r="NB605" s="131"/>
      <c r="NC605" s="131"/>
      <c r="ND605" s="131"/>
      <c r="NE605" s="131"/>
      <c r="NF605" s="131"/>
      <c r="NG605" s="131"/>
      <c r="NH605" s="131"/>
      <c r="NI605" s="131"/>
      <c r="NJ605" s="131"/>
      <c r="NK605" s="131"/>
      <c r="NL605" s="131"/>
      <c r="NM605" s="131"/>
      <c r="NN605" s="131"/>
      <c r="NO605" s="131"/>
      <c r="NP605" s="131"/>
      <c r="NQ605" s="131"/>
      <c r="NR605" s="131"/>
      <c r="NS605" s="131"/>
      <c r="NT605" s="131"/>
      <c r="NU605" s="131"/>
      <c r="NV605" s="131"/>
      <c r="NW605" s="131"/>
      <c r="NX605" s="131"/>
      <c r="NY605" s="131"/>
      <c r="NZ605" s="131"/>
      <c r="OA605" s="131"/>
      <c r="OB605" s="131"/>
      <c r="OC605" s="131"/>
      <c r="OD605" s="131"/>
      <c r="OE605" s="131"/>
      <c r="OF605" s="131"/>
      <c r="OG605" s="131"/>
      <c r="OH605" s="131"/>
      <c r="OI605" s="131"/>
      <c r="OJ605" s="131"/>
      <c r="OK605" s="131"/>
      <c r="OL605" s="131"/>
      <c r="OM605" s="131"/>
      <c r="ON605" s="131"/>
      <c r="OO605" s="131"/>
      <c r="OP605" s="131"/>
      <c r="OQ605" s="131"/>
      <c r="OR605" s="131"/>
      <c r="OS605" s="131"/>
      <c r="OT605" s="131"/>
      <c r="OU605" s="131"/>
      <c r="OV605" s="131"/>
      <c r="OW605" s="131"/>
      <c r="OX605" s="131"/>
      <c r="OY605" s="131"/>
      <c r="OZ605" s="131"/>
      <c r="PA605" s="131"/>
      <c r="PB605" s="131"/>
      <c r="PC605" s="131"/>
      <c r="PD605" s="131"/>
      <c r="PE605" s="131"/>
      <c r="PF605" s="131"/>
      <c r="PG605" s="131"/>
      <c r="PH605" s="131"/>
      <c r="PI605" s="131"/>
      <c r="PJ605" s="131"/>
      <c r="PK605" s="131"/>
      <c r="PL605" s="131"/>
      <c r="PM605" s="131"/>
      <c r="PN605" s="131"/>
      <c r="PO605" s="131"/>
      <c r="PP605" s="131"/>
      <c r="PQ605" s="131"/>
      <c r="PR605" s="131"/>
      <c r="PS605" s="131"/>
      <c r="PT605" s="131"/>
      <c r="PU605" s="131"/>
      <c r="PV605" s="131"/>
      <c r="PW605" s="131"/>
      <c r="PX605" s="131"/>
      <c r="PY605" s="131"/>
      <c r="PZ605" s="131"/>
      <c r="QA605" s="131"/>
      <c r="QB605" s="131"/>
      <c r="QC605" s="131"/>
      <c r="QD605" s="131"/>
      <c r="QE605" s="131"/>
      <c r="QF605" s="131"/>
      <c r="QG605" s="131"/>
      <c r="QH605" s="131"/>
      <c r="QI605" s="131"/>
      <c r="QJ605" s="131"/>
      <c r="QK605" s="131"/>
      <c r="QL605" s="131"/>
      <c r="QM605" s="131"/>
      <c r="QN605" s="131"/>
      <c r="QO605" s="131"/>
      <c r="QP605" s="131"/>
      <c r="QQ605" s="131"/>
      <c r="QR605" s="131"/>
      <c r="QS605" s="131"/>
      <c r="QT605" s="131"/>
      <c r="QU605" s="131"/>
      <c r="QV605" s="131"/>
      <c r="QW605" s="131"/>
      <c r="QX605" s="131"/>
      <c r="QY605" s="131"/>
      <c r="QZ605" s="131"/>
      <c r="RA605" s="131"/>
      <c r="RB605" s="131"/>
      <c r="RC605" s="131"/>
      <c r="RD605" s="131"/>
      <c r="RE605" s="131"/>
      <c r="RF605" s="131"/>
      <c r="RG605" s="131"/>
      <c r="RH605" s="131"/>
      <c r="RI605" s="131"/>
      <c r="RJ605" s="131"/>
      <c r="RK605" s="131"/>
      <c r="RL605" s="131"/>
      <c r="RM605" s="131"/>
      <c r="RN605" s="131"/>
      <c r="RO605" s="131"/>
      <c r="RP605" s="131"/>
      <c r="RQ605" s="131"/>
      <c r="RR605" s="131"/>
      <c r="RS605" s="131"/>
      <c r="RT605" s="131"/>
      <c r="RU605" s="131"/>
      <c r="RV605" s="131"/>
      <c r="RW605" s="131"/>
      <c r="RX605" s="131"/>
      <c r="RY605" s="131"/>
      <c r="RZ605" s="131"/>
      <c r="SA605" s="131"/>
      <c r="SB605" s="131"/>
      <c r="SC605" s="131"/>
      <c r="SD605" s="131"/>
      <c r="SE605" s="131"/>
      <c r="SF605" s="131"/>
      <c r="SG605" s="131"/>
      <c r="SH605" s="131"/>
      <c r="SI605" s="131"/>
      <c r="SJ605" s="131"/>
      <c r="SK605" s="131"/>
      <c r="SL605" s="131"/>
      <c r="SM605" s="131"/>
      <c r="SN605" s="131"/>
      <c r="SO605" s="131"/>
      <c r="SP605" s="131"/>
      <c r="SQ605" s="131"/>
      <c r="SR605" s="131"/>
      <c r="SS605" s="131"/>
      <c r="ST605" s="131"/>
      <c r="SU605" s="131"/>
      <c r="SV605" s="131"/>
      <c r="SW605" s="131"/>
      <c r="SX605" s="131"/>
      <c r="SY605" s="131"/>
      <c r="SZ605" s="131"/>
      <c r="TA605" s="131"/>
      <c r="TB605" s="131"/>
      <c r="TC605" s="131"/>
      <c r="TD605" s="131"/>
      <c r="TE605" s="131"/>
      <c r="TF605" s="131"/>
      <c r="TG605" s="131"/>
      <c r="TH605" s="131"/>
      <c r="TI605" s="131"/>
      <c r="TJ605" s="131"/>
      <c r="TK605" s="131"/>
      <c r="TL605" s="131"/>
      <c r="TM605" s="131"/>
      <c r="TN605" s="131"/>
      <c r="TO605" s="131"/>
      <c r="TP605" s="131"/>
      <c r="TQ605" s="131"/>
      <c r="TR605" s="131"/>
      <c r="TS605" s="131"/>
      <c r="TT605" s="131"/>
      <c r="TU605" s="131"/>
      <c r="TV605" s="131"/>
      <c r="TW605" s="131"/>
      <c r="TX605" s="131"/>
      <c r="TY605" s="131"/>
      <c r="TZ605" s="131"/>
      <c r="UA605" s="131"/>
      <c r="UB605" s="131"/>
      <c r="UC605" s="131"/>
      <c r="UD605" s="131"/>
      <c r="UE605" s="131"/>
      <c r="UF605" s="131"/>
      <c r="UG605" s="131"/>
      <c r="UH605" s="131"/>
      <c r="UI605" s="131"/>
      <c r="UJ605" s="131"/>
      <c r="UK605" s="131"/>
      <c r="UL605" s="131"/>
      <c r="UM605" s="131"/>
      <c r="UN605" s="131"/>
      <c r="UO605" s="131"/>
      <c r="UP605" s="131"/>
      <c r="UQ605" s="131"/>
      <c r="UR605" s="131"/>
      <c r="US605" s="131"/>
      <c r="UT605" s="131"/>
      <c r="UU605" s="131"/>
      <c r="UV605" s="131"/>
      <c r="UW605" s="131"/>
      <c r="UX605" s="131"/>
      <c r="UY605" s="131"/>
      <c r="UZ605" s="131"/>
      <c r="VA605" s="131"/>
      <c r="VB605" s="131"/>
      <c r="VC605" s="131"/>
      <c r="VD605" s="131"/>
      <c r="VE605" s="131"/>
      <c r="VF605" s="131"/>
      <c r="VG605" s="131"/>
      <c r="VH605" s="131"/>
      <c r="VI605" s="131"/>
      <c r="VJ605" s="131"/>
      <c r="VK605" s="131"/>
      <c r="VL605" s="131"/>
      <c r="VM605" s="131"/>
      <c r="VN605" s="131"/>
      <c r="VO605" s="131"/>
      <c r="VP605" s="131"/>
      <c r="VQ605" s="131"/>
      <c r="VR605" s="131"/>
      <c r="VS605" s="131"/>
      <c r="VT605" s="131"/>
      <c r="VU605" s="131"/>
      <c r="VV605" s="131"/>
      <c r="VW605" s="131"/>
      <c r="VX605" s="131"/>
      <c r="VY605" s="131"/>
      <c r="VZ605" s="131"/>
      <c r="WA605" s="131"/>
      <c r="WB605" s="131"/>
      <c r="WC605" s="131"/>
      <c r="WD605" s="131"/>
      <c r="WE605" s="131"/>
      <c r="WF605" s="131"/>
      <c r="WG605" s="131"/>
      <c r="WH605" s="131"/>
      <c r="WI605" s="131"/>
      <c r="WJ605" s="131"/>
      <c r="WK605" s="131"/>
      <c r="WL605" s="131"/>
      <c r="WM605" s="131"/>
      <c r="WN605" s="131"/>
      <c r="WO605" s="131"/>
      <c r="WP605" s="131"/>
      <c r="WQ605" s="131"/>
      <c r="WR605" s="131"/>
      <c r="WS605" s="131"/>
      <c r="WT605" s="131"/>
      <c r="WU605" s="131"/>
      <c r="WV605" s="131"/>
      <c r="WW605" s="131"/>
      <c r="WX605" s="131"/>
      <c r="WY605" s="131"/>
      <c r="WZ605" s="131"/>
      <c r="XA605" s="131"/>
      <c r="XB605" s="131"/>
      <c r="XC605" s="131"/>
      <c r="XD605" s="131"/>
      <c r="XE605" s="131"/>
      <c r="XF605" s="131"/>
      <c r="XG605" s="131"/>
      <c r="XH605" s="131"/>
      <c r="XI605" s="131"/>
      <c r="XJ605" s="131"/>
      <c r="XK605" s="131"/>
      <c r="XL605" s="131"/>
      <c r="XM605" s="131"/>
      <c r="XN605" s="131"/>
      <c r="XO605" s="131"/>
      <c r="XP605" s="131"/>
      <c r="XQ605" s="131"/>
      <c r="XR605" s="131"/>
      <c r="XS605" s="131"/>
      <c r="XT605" s="131"/>
      <c r="XU605" s="131"/>
      <c r="XV605" s="131"/>
      <c r="XW605" s="131"/>
      <c r="XX605" s="131"/>
      <c r="XY605" s="131"/>
      <c r="XZ605" s="131"/>
      <c r="YA605" s="131"/>
      <c r="YB605" s="131"/>
      <c r="YC605" s="131"/>
      <c r="YD605" s="131"/>
      <c r="YE605" s="131"/>
      <c r="YF605" s="131"/>
      <c r="YG605" s="131"/>
      <c r="YH605" s="131"/>
      <c r="YI605" s="131"/>
      <c r="YJ605" s="131"/>
      <c r="YK605" s="131"/>
      <c r="YL605" s="131"/>
      <c r="YM605" s="131"/>
      <c r="YN605" s="131"/>
      <c r="YO605" s="131"/>
      <c r="YP605" s="131"/>
      <c r="YQ605" s="131"/>
      <c r="YR605" s="131"/>
      <c r="YS605" s="131"/>
      <c r="YT605" s="131"/>
      <c r="YU605" s="131"/>
      <c r="YV605" s="131"/>
      <c r="YW605" s="131"/>
      <c r="YX605" s="131"/>
      <c r="YY605" s="131"/>
      <c r="YZ605" s="131"/>
      <c r="ZA605" s="131"/>
      <c r="ZB605" s="131"/>
      <c r="ZC605" s="131"/>
      <c r="ZD605" s="131"/>
      <c r="ZE605" s="131"/>
      <c r="ZF605" s="131"/>
      <c r="ZG605" s="131"/>
      <c r="ZH605" s="131"/>
      <c r="ZI605" s="131"/>
      <c r="ZJ605" s="131"/>
      <c r="ZK605" s="131"/>
      <c r="ZL605" s="131"/>
      <c r="ZM605" s="131"/>
      <c r="ZN605" s="131"/>
      <c r="ZO605" s="131"/>
      <c r="ZP605" s="131"/>
      <c r="ZQ605" s="131"/>
      <c r="ZR605" s="131"/>
      <c r="ZS605" s="131"/>
      <c r="ZT605" s="131"/>
      <c r="ZU605" s="131"/>
      <c r="ZV605" s="131"/>
      <c r="ZW605" s="131"/>
      <c r="ZX605" s="131"/>
      <c r="ZY605" s="131"/>
      <c r="ZZ605" s="131"/>
      <c r="AAA605" s="131"/>
      <c r="AAB605" s="131"/>
      <c r="AAC605" s="131"/>
      <c r="AAD605" s="131"/>
      <c r="AAE605" s="131"/>
      <c r="AAF605" s="131"/>
      <c r="AAG605" s="131"/>
      <c r="AAH605" s="131"/>
      <c r="AAI605" s="131"/>
      <c r="AAJ605" s="131"/>
      <c r="AAK605" s="131"/>
      <c r="AAL605" s="131"/>
      <c r="AAM605" s="131"/>
      <c r="AAN605" s="131"/>
      <c r="AAO605" s="131"/>
      <c r="AAP605" s="131"/>
      <c r="AAQ605" s="131"/>
      <c r="AAR605" s="131"/>
      <c r="AAS605" s="131"/>
      <c r="AAT605" s="131"/>
      <c r="AAU605" s="131"/>
      <c r="AAV605" s="131"/>
      <c r="AAW605" s="131"/>
      <c r="AAX605" s="131"/>
      <c r="AAY605" s="131"/>
      <c r="AAZ605" s="131"/>
      <c r="ABA605" s="131"/>
      <c r="ABB605" s="131"/>
      <c r="ABC605" s="131"/>
      <c r="ABD605" s="131"/>
      <c r="ABE605" s="131"/>
      <c r="ABF605" s="131"/>
      <c r="ABG605" s="131"/>
      <c r="ABH605" s="131"/>
      <c r="ABI605" s="131"/>
      <c r="ABJ605" s="131"/>
      <c r="ABK605" s="131"/>
      <c r="ABL605" s="131"/>
      <c r="ABM605" s="131"/>
      <c r="ABN605" s="131"/>
      <c r="ABO605" s="131"/>
      <c r="ABP605" s="131"/>
      <c r="ABQ605" s="131"/>
      <c r="ABR605" s="131"/>
      <c r="ABS605" s="131"/>
      <c r="ABT605" s="131"/>
      <c r="ABU605" s="131"/>
      <c r="ABV605" s="131"/>
      <c r="ABW605" s="131"/>
      <c r="ABX605" s="131"/>
      <c r="ABY605" s="131"/>
      <c r="ABZ605" s="131"/>
      <c r="ACA605" s="131"/>
      <c r="ACB605" s="131"/>
      <c r="ACC605" s="131"/>
      <c r="ACD605" s="131"/>
      <c r="ACE605" s="131"/>
      <c r="ACF605" s="131"/>
      <c r="ACG605" s="131"/>
      <c r="ACH605" s="131"/>
      <c r="ACI605" s="131"/>
      <c r="ACJ605" s="131"/>
      <c r="ACK605" s="131"/>
      <c r="ACL605" s="131"/>
      <c r="ACM605" s="131"/>
      <c r="ACN605" s="131"/>
      <c r="ACO605" s="131"/>
      <c r="ACP605" s="131"/>
      <c r="ACQ605" s="131"/>
      <c r="ACR605" s="131"/>
      <c r="ACS605" s="131"/>
      <c r="ACT605" s="131"/>
      <c r="ACU605" s="131"/>
      <c r="ACV605" s="131"/>
      <c r="ACW605" s="131"/>
      <c r="ACX605" s="131"/>
      <c r="ACY605" s="131"/>
      <c r="ACZ605" s="131"/>
      <c r="ADA605" s="131"/>
      <c r="ADB605" s="131"/>
      <c r="ADC605" s="131"/>
      <c r="ADD605" s="131"/>
      <c r="ADE605" s="131"/>
      <c r="ADF605" s="131"/>
      <c r="ADG605" s="131"/>
      <c r="ADH605" s="131"/>
      <c r="ADI605" s="131"/>
      <c r="ADJ605" s="131"/>
      <c r="ADK605" s="131"/>
      <c r="ADL605" s="131"/>
      <c r="ADM605" s="131"/>
      <c r="ADN605" s="131"/>
      <c r="ADO605" s="131"/>
      <c r="ADP605" s="131"/>
      <c r="ADQ605" s="131"/>
      <c r="ADR605" s="131"/>
      <c r="ADS605" s="131"/>
      <c r="ADT605" s="131"/>
      <c r="ADU605" s="131"/>
      <c r="ADV605" s="131"/>
      <c r="ADW605" s="131"/>
      <c r="ADX605" s="131"/>
      <c r="ADY605" s="131"/>
      <c r="ADZ605" s="131"/>
      <c r="AEA605" s="131"/>
      <c r="AEB605" s="131"/>
      <c r="AEC605" s="131"/>
      <c r="AED605" s="131"/>
      <c r="AEE605" s="131"/>
      <c r="AEF605" s="131"/>
      <c r="AEG605" s="131"/>
      <c r="AEH605" s="131"/>
      <c r="AEI605" s="131"/>
      <c r="AEJ605" s="131"/>
      <c r="AEK605" s="131"/>
      <c r="AEL605" s="131"/>
      <c r="AEM605" s="131"/>
      <c r="AEN605" s="131"/>
      <c r="AEO605" s="131"/>
      <c r="AEP605" s="131"/>
      <c r="AEQ605" s="131"/>
      <c r="AER605" s="131"/>
      <c r="AES605" s="131"/>
      <c r="AET605" s="131"/>
      <c r="AEU605" s="131"/>
      <c r="AEV605" s="131"/>
      <c r="AEW605" s="131"/>
      <c r="AEX605" s="131"/>
      <c r="AEY605" s="131"/>
      <c r="AEZ605" s="131"/>
      <c r="AFA605" s="131"/>
      <c r="AFB605" s="131"/>
      <c r="AFC605" s="131"/>
      <c r="AFD605" s="131"/>
      <c r="AFE605" s="131"/>
      <c r="AFF605" s="131"/>
      <c r="AFG605" s="131"/>
      <c r="AFH605" s="131"/>
      <c r="AFI605" s="131"/>
      <c r="AFJ605" s="131"/>
      <c r="AFK605" s="131"/>
      <c r="AFL605" s="131"/>
      <c r="AFM605" s="131"/>
      <c r="AFN605" s="131"/>
      <c r="AFO605" s="131"/>
      <c r="AFP605" s="131"/>
      <c r="AFQ605" s="131"/>
      <c r="AFR605" s="131"/>
      <c r="AFS605" s="131"/>
      <c r="AFT605" s="131"/>
      <c r="AFU605" s="131"/>
      <c r="AFV605" s="131"/>
      <c r="AFW605" s="131"/>
      <c r="AFX605" s="131"/>
      <c r="AFY605" s="131"/>
      <c r="AFZ605" s="131"/>
      <c r="AGA605" s="131"/>
      <c r="AGB605" s="131"/>
      <c r="AGC605" s="131"/>
      <c r="AGD605" s="131"/>
      <c r="AGE605" s="131"/>
      <c r="AGF605" s="131"/>
      <c r="AGG605" s="131"/>
      <c r="AGH605" s="131"/>
      <c r="AGI605" s="131"/>
      <c r="AGJ605" s="131"/>
      <c r="AGK605" s="131"/>
      <c r="AGL605" s="131"/>
      <c r="AGM605" s="131"/>
      <c r="AGN605" s="131"/>
      <c r="AGO605" s="131"/>
      <c r="AGP605" s="131"/>
      <c r="AGQ605" s="131"/>
      <c r="AGR605" s="131"/>
      <c r="AGS605" s="131"/>
      <c r="AGT605" s="131"/>
      <c r="AGU605" s="131"/>
      <c r="AGV605" s="131"/>
      <c r="AGW605" s="131"/>
      <c r="AGX605" s="131"/>
      <c r="AGY605" s="131"/>
      <c r="AGZ605" s="131"/>
      <c r="AHA605" s="131"/>
      <c r="AHB605" s="131"/>
      <c r="AHC605" s="131"/>
      <c r="AHD605" s="131"/>
      <c r="AHE605" s="131"/>
      <c r="AHF605" s="131"/>
      <c r="AHG605" s="131"/>
      <c r="AHH605" s="131"/>
      <c r="AHI605" s="131"/>
      <c r="AHJ605" s="131"/>
      <c r="AHK605" s="131"/>
      <c r="AHL605" s="131"/>
      <c r="AHM605" s="131"/>
      <c r="AHN605" s="131"/>
      <c r="AHO605" s="131"/>
      <c r="AHP605" s="131"/>
      <c r="AHQ605" s="131"/>
      <c r="AHR605" s="131"/>
      <c r="AHS605" s="131"/>
      <c r="AHT605" s="131"/>
      <c r="AHU605" s="131"/>
      <c r="AHV605" s="131"/>
      <c r="AHW605" s="131"/>
      <c r="AHX605" s="131"/>
      <c r="AHY605" s="131"/>
      <c r="AHZ605" s="131"/>
      <c r="AIA605" s="131"/>
      <c r="AIB605" s="131"/>
      <c r="AIC605" s="131"/>
      <c r="AID605" s="131"/>
      <c r="AIE605" s="131"/>
      <c r="AIF605" s="131"/>
      <c r="AIG605" s="131"/>
      <c r="AIH605" s="131"/>
      <c r="AII605" s="131"/>
      <c r="AIJ605" s="131"/>
      <c r="AIK605" s="131"/>
      <c r="AIL605" s="131"/>
      <c r="AIM605" s="131"/>
      <c r="AIN605" s="131"/>
      <c r="AIO605" s="131"/>
      <c r="AIP605" s="131"/>
      <c r="AIQ605" s="131"/>
      <c r="AIR605" s="131"/>
      <c r="AIS605" s="131"/>
      <c r="AIT605" s="131"/>
      <c r="AIU605" s="131"/>
      <c r="AIV605" s="131"/>
      <c r="AIW605" s="131"/>
      <c r="AIX605" s="131"/>
      <c r="AIY605" s="131"/>
      <c r="AIZ605" s="131"/>
      <c r="AJA605" s="131"/>
      <c r="AJB605" s="131"/>
      <c r="AJC605" s="131"/>
      <c r="AJD605" s="131"/>
      <c r="AJE605" s="131"/>
      <c r="AJF605" s="131"/>
      <c r="AJG605" s="131"/>
      <c r="AJH605" s="131"/>
      <c r="AJI605" s="131"/>
      <c r="AJJ605" s="131"/>
      <c r="AJK605" s="131"/>
      <c r="AJL605" s="131"/>
      <c r="AJM605" s="131"/>
      <c r="AJN605" s="131"/>
      <c r="AJO605" s="131"/>
      <c r="AJP605" s="131"/>
      <c r="AJQ605" s="131"/>
      <c r="AJR605" s="131"/>
      <c r="AJS605" s="131"/>
      <c r="AJT605" s="131"/>
      <c r="AJU605" s="131"/>
      <c r="AJV605" s="131"/>
      <c r="AJW605" s="131"/>
      <c r="AJX605" s="131"/>
      <c r="AJY605" s="131"/>
      <c r="AJZ605" s="131"/>
      <c r="AKA605" s="131"/>
      <c r="AKB605" s="131"/>
      <c r="AKC605" s="131"/>
      <c r="AKD605" s="131"/>
      <c r="AKE605" s="131"/>
      <c r="AKF605" s="131"/>
      <c r="AKG605" s="131"/>
      <c r="AKH605" s="131"/>
      <c r="AKI605" s="131"/>
      <c r="AKJ605" s="131"/>
      <c r="AKK605" s="131"/>
      <c r="AKL605" s="131"/>
      <c r="AKM605" s="131"/>
      <c r="AKN605" s="131"/>
      <c r="AKO605" s="131"/>
      <c r="AKP605" s="131"/>
      <c r="AKQ605" s="131"/>
      <c r="AKR605" s="131"/>
      <c r="AKS605" s="131"/>
      <c r="AKT605" s="131"/>
      <c r="AKU605" s="131"/>
      <c r="AKV605" s="131"/>
      <c r="AKW605" s="131"/>
      <c r="AKX605" s="131"/>
      <c r="AKY605" s="131"/>
      <c r="AKZ605" s="131"/>
      <c r="ALA605" s="131"/>
      <c r="ALB605" s="131"/>
      <c r="ALC605" s="131"/>
      <c r="ALD605" s="131"/>
      <c r="ALE605" s="131"/>
      <c r="ALF605" s="131"/>
      <c r="ALG605" s="131"/>
      <c r="ALH605" s="131"/>
      <c r="ALI605" s="131"/>
      <c r="ALJ605" s="131"/>
      <c r="ALK605" s="131"/>
      <c r="ALL605" s="131"/>
      <c r="ALM605" s="131"/>
      <c r="ALN605" s="131"/>
      <c r="ALO605" s="131"/>
      <c r="ALP605" s="131"/>
      <c r="ALQ605" s="131"/>
      <c r="ALR605" s="131"/>
      <c r="ALS605" s="131"/>
      <c r="ALT605" s="131"/>
      <c r="ALU605" s="131"/>
      <c r="ALV605" s="131"/>
      <c r="ALW605" s="131"/>
      <c r="ALX605" s="131"/>
      <c r="ALY605" s="131"/>
      <c r="ALZ605" s="131"/>
      <c r="AMA605" s="131"/>
      <c r="AMB605" s="131"/>
      <c r="AMC605" s="131"/>
      <c r="AMD605" s="131"/>
      <c r="AME605" s="131"/>
      <c r="AMF605" s="131"/>
      <c r="AMG605" s="131"/>
      <c r="AMH605" s="131"/>
      <c r="AMI605" s="131"/>
      <c r="AMJ605" s="131"/>
      <c r="AMK605" s="131"/>
      <c r="AML605" s="131"/>
      <c r="AMM605" s="131"/>
      <c r="AMN605" s="131"/>
      <c r="AMO605" s="131"/>
      <c r="AMP605" s="131"/>
      <c r="AMQ605" s="131"/>
      <c r="AMR605" s="131"/>
      <c r="AMS605" s="131"/>
      <c r="AMT605" s="131"/>
      <c r="AMU605" s="131"/>
      <c r="AMV605" s="131"/>
      <c r="AMW605" s="131"/>
      <c r="AMX605" s="131"/>
      <c r="AMY605" s="131"/>
      <c r="AMZ605" s="131"/>
      <c r="ANA605" s="131"/>
      <c r="ANB605" s="131"/>
      <c r="ANC605" s="131"/>
      <c r="AND605" s="131"/>
      <c r="ANE605" s="131"/>
      <c r="ANF605" s="131"/>
      <c r="ANG605" s="131"/>
      <c r="ANH605" s="131"/>
      <c r="ANI605" s="131"/>
      <c r="ANJ605" s="131"/>
      <c r="ANK605" s="131"/>
      <c r="ANL605" s="131"/>
      <c r="ANM605" s="131"/>
      <c r="ANN605" s="131"/>
      <c r="ANO605" s="131"/>
      <c r="ANP605" s="131"/>
      <c r="ANQ605" s="131"/>
      <c r="ANR605" s="131"/>
      <c r="ANS605" s="131"/>
      <c r="ANT605" s="131"/>
      <c r="ANU605" s="131"/>
      <c r="ANV605" s="131"/>
      <c r="ANW605" s="131"/>
      <c r="ANX605" s="131"/>
      <c r="ANY605" s="131"/>
      <c r="ANZ605" s="131"/>
      <c r="AOA605" s="131"/>
      <c r="AOB605" s="131"/>
      <c r="AOC605" s="131"/>
      <c r="AOD605" s="131"/>
      <c r="AOE605" s="131"/>
      <c r="AOF605" s="131"/>
      <c r="AOG605" s="131"/>
      <c r="AOH605" s="131"/>
      <c r="AOI605" s="131"/>
      <c r="AOJ605" s="131"/>
      <c r="AOK605" s="131"/>
      <c r="AOL605" s="131"/>
      <c r="AOM605" s="131"/>
      <c r="AON605" s="131"/>
      <c r="AOO605" s="131"/>
      <c r="AOP605" s="131"/>
      <c r="AOQ605" s="131"/>
      <c r="AOR605" s="131"/>
      <c r="AOS605" s="131"/>
      <c r="AOT605" s="131"/>
      <c r="AOU605" s="131"/>
      <c r="AOV605" s="131"/>
      <c r="AOW605" s="131"/>
      <c r="AOX605" s="131"/>
      <c r="AOY605" s="131"/>
      <c r="AOZ605" s="131"/>
      <c r="APA605" s="131"/>
      <c r="APB605" s="131"/>
      <c r="APC605" s="131"/>
      <c r="APD605" s="131"/>
      <c r="APE605" s="131"/>
      <c r="APF605" s="131"/>
      <c r="APG605" s="131"/>
      <c r="APH605" s="131"/>
      <c r="API605" s="131"/>
      <c r="APJ605" s="131"/>
      <c r="APK605" s="131"/>
      <c r="APL605" s="131"/>
      <c r="APM605" s="131"/>
      <c r="APN605" s="131"/>
      <c r="APO605" s="131"/>
      <c r="APP605" s="131"/>
      <c r="APQ605" s="131"/>
      <c r="APR605" s="131"/>
      <c r="APS605" s="131"/>
      <c r="APT605" s="131"/>
      <c r="APU605" s="131"/>
      <c r="APV605" s="131"/>
      <c r="APW605" s="131"/>
      <c r="APX605" s="131"/>
      <c r="APY605" s="131"/>
      <c r="APZ605" s="131"/>
      <c r="AQA605" s="131"/>
      <c r="AQB605" s="131"/>
      <c r="AQC605" s="131"/>
      <c r="AQD605" s="131"/>
      <c r="AQE605" s="131"/>
      <c r="AQF605" s="131"/>
      <c r="AQG605" s="131"/>
      <c r="AQH605" s="131"/>
      <c r="AQI605" s="131"/>
      <c r="AQJ605" s="131"/>
      <c r="AQK605" s="131"/>
      <c r="AQL605" s="131"/>
      <c r="AQM605" s="131"/>
      <c r="AQN605" s="131"/>
      <c r="AQO605" s="131"/>
      <c r="AQP605" s="131"/>
      <c r="AQQ605" s="131"/>
      <c r="AQR605" s="131"/>
      <c r="AQS605" s="131"/>
      <c r="AQT605" s="131"/>
      <c r="AQU605" s="131"/>
      <c r="AQV605" s="131"/>
      <c r="AQW605" s="131"/>
      <c r="AQX605" s="131"/>
      <c r="AQY605" s="131"/>
      <c r="AQZ605" s="131"/>
      <c r="ARA605" s="131"/>
      <c r="ARB605" s="131"/>
      <c r="ARC605" s="131"/>
      <c r="ARD605" s="131"/>
      <c r="ARE605" s="131"/>
      <c r="ARF605" s="131"/>
      <c r="ARG605" s="131"/>
      <c r="ARH605" s="131"/>
      <c r="ARI605" s="131"/>
      <c r="ARJ605" s="131"/>
      <c r="ARK605" s="131"/>
      <c r="ARL605" s="131"/>
      <c r="ARM605" s="131"/>
      <c r="ARN605" s="131"/>
      <c r="ARO605" s="131"/>
      <c r="ARP605" s="131"/>
      <c r="ARQ605" s="131"/>
      <c r="ARR605" s="131"/>
      <c r="ARS605" s="131"/>
      <c r="ART605" s="131"/>
      <c r="ARU605" s="131"/>
      <c r="ARV605" s="131"/>
      <c r="ARW605" s="131"/>
      <c r="ARX605" s="131"/>
      <c r="ARY605" s="131"/>
      <c r="ARZ605" s="131"/>
      <c r="ASA605" s="131"/>
      <c r="ASB605" s="131"/>
      <c r="ASC605" s="131"/>
      <c r="ASD605" s="131"/>
      <c r="ASE605" s="131"/>
      <c r="ASF605" s="131"/>
      <c r="ASG605" s="131"/>
      <c r="ASH605" s="131"/>
      <c r="ASI605" s="131"/>
      <c r="ASJ605" s="131"/>
      <c r="ASK605" s="131"/>
      <c r="ASL605" s="131"/>
      <c r="ASM605" s="131"/>
      <c r="ASN605" s="131"/>
      <c r="ASO605" s="131"/>
      <c r="ASP605" s="131"/>
      <c r="ASQ605" s="131"/>
      <c r="ASR605" s="131"/>
      <c r="ASS605" s="131"/>
      <c r="AST605" s="131"/>
      <c r="ASU605" s="131"/>
      <c r="ASV605" s="131"/>
      <c r="ASW605" s="131"/>
      <c r="ASX605" s="131"/>
      <c r="ASY605" s="131"/>
      <c r="ASZ605" s="131"/>
      <c r="ATA605" s="131"/>
      <c r="ATB605" s="131"/>
      <c r="ATC605" s="131"/>
      <c r="ATD605" s="131"/>
      <c r="ATE605" s="131"/>
      <c r="ATF605" s="131"/>
      <c r="ATG605" s="131"/>
      <c r="ATH605" s="131"/>
      <c r="ATI605" s="131"/>
      <c r="ATJ605" s="131"/>
      <c r="ATK605" s="131"/>
      <c r="ATL605" s="131"/>
      <c r="ATM605" s="131"/>
      <c r="ATN605" s="131"/>
      <c r="ATO605" s="131"/>
      <c r="ATP605" s="131"/>
      <c r="ATQ605" s="131"/>
      <c r="ATR605" s="131"/>
      <c r="ATS605" s="131"/>
      <c r="ATT605" s="131"/>
      <c r="ATU605" s="131"/>
      <c r="ATV605" s="131"/>
      <c r="ATW605" s="131"/>
      <c r="ATX605" s="131"/>
      <c r="ATY605" s="131"/>
      <c r="ATZ605" s="131"/>
      <c r="AUA605" s="131"/>
      <c r="AUB605" s="131"/>
      <c r="AUC605" s="131"/>
      <c r="AUD605" s="131"/>
      <c r="AUE605" s="131"/>
      <c r="AUF605" s="131"/>
      <c r="AUG605" s="131"/>
      <c r="AUH605" s="131"/>
      <c r="AUI605" s="131"/>
      <c r="AUJ605" s="131"/>
      <c r="AUK605" s="131"/>
      <c r="AUL605" s="131"/>
      <c r="AUM605" s="131"/>
      <c r="AUN605" s="131"/>
      <c r="AUO605" s="131"/>
      <c r="AUP605" s="131"/>
      <c r="AUQ605" s="131"/>
      <c r="AUR605" s="131"/>
      <c r="AUS605" s="131"/>
      <c r="AUT605" s="131"/>
      <c r="AUU605" s="131"/>
      <c r="AUV605" s="131"/>
      <c r="AUW605" s="131"/>
      <c r="AUX605" s="131"/>
      <c r="AUY605" s="131"/>
      <c r="AUZ605" s="131"/>
      <c r="AVA605" s="131"/>
      <c r="AVB605" s="131"/>
      <c r="AVC605" s="131"/>
      <c r="AVD605" s="131"/>
      <c r="AVE605" s="131"/>
      <c r="AVF605" s="131"/>
      <c r="AVG605" s="131"/>
      <c r="AVH605" s="131"/>
      <c r="AVI605" s="131"/>
      <c r="AVJ605" s="131"/>
      <c r="AVK605" s="131"/>
      <c r="AVL605" s="131"/>
      <c r="AVM605" s="131"/>
      <c r="AVN605" s="131"/>
      <c r="AVO605" s="131"/>
      <c r="AVP605" s="131"/>
      <c r="AVQ605" s="131"/>
      <c r="AVR605" s="131"/>
      <c r="AVS605" s="131"/>
      <c r="AVT605" s="131"/>
      <c r="AVU605" s="131"/>
      <c r="AVV605" s="131"/>
      <c r="AVW605" s="131"/>
      <c r="AVX605" s="131"/>
      <c r="AVY605" s="131"/>
      <c r="AVZ605" s="131"/>
      <c r="AWA605" s="131"/>
      <c r="AWB605" s="131"/>
      <c r="AWC605" s="131"/>
      <c r="AWD605" s="131"/>
      <c r="AWE605" s="131"/>
      <c r="AWF605" s="131"/>
      <c r="AWG605" s="131"/>
      <c r="AWH605" s="131"/>
      <c r="AWI605" s="131"/>
      <c r="AWJ605" s="131"/>
      <c r="AWK605" s="131"/>
      <c r="AWL605" s="131"/>
      <c r="AWM605" s="131"/>
      <c r="AWN605" s="131"/>
      <c r="AWO605" s="131"/>
      <c r="AWP605" s="131"/>
      <c r="AWQ605" s="131"/>
      <c r="AWR605" s="131"/>
      <c r="AWS605" s="131"/>
      <c r="AWT605" s="131"/>
      <c r="AWU605" s="131"/>
      <c r="AWV605" s="131"/>
      <c r="AWW605" s="131"/>
      <c r="AWX605" s="131"/>
      <c r="AWY605" s="131"/>
      <c r="AWZ605" s="131"/>
      <c r="AXA605" s="131"/>
      <c r="AXB605" s="131"/>
      <c r="AXC605" s="131"/>
      <c r="AXD605" s="131"/>
      <c r="AXE605" s="131"/>
      <c r="AXF605" s="131"/>
      <c r="AXG605" s="131"/>
      <c r="AXH605" s="131"/>
      <c r="AXI605" s="131"/>
      <c r="AXJ605" s="131"/>
      <c r="AXK605" s="131"/>
      <c r="AXL605" s="131"/>
      <c r="AXM605" s="131"/>
      <c r="AXN605" s="131"/>
      <c r="AXO605" s="131"/>
      <c r="AXP605" s="131"/>
      <c r="AXQ605" s="131"/>
      <c r="AXR605" s="131"/>
      <c r="AXS605" s="131"/>
      <c r="AXT605" s="131"/>
      <c r="AXU605" s="131"/>
      <c r="AXV605" s="131"/>
      <c r="AXW605" s="131"/>
      <c r="AXX605" s="131"/>
    </row>
    <row r="606" spans="1:1324" s="106" customFormat="1" ht="15.75" hidden="1" customHeight="1" x14ac:dyDescent="0.2">
      <c r="A606" s="78" t="s">
        <v>3140</v>
      </c>
      <c r="B606" s="62" t="s">
        <v>1458</v>
      </c>
      <c r="C606" s="63" t="s">
        <v>1459</v>
      </c>
      <c r="D606" s="64" t="s">
        <v>3141</v>
      </c>
      <c r="E606" s="51">
        <v>42851</v>
      </c>
      <c r="F606" s="66" t="s">
        <v>1167</v>
      </c>
      <c r="G606" s="30" t="s">
        <v>1186</v>
      </c>
      <c r="H606" s="30">
        <v>42870</v>
      </c>
      <c r="I606" s="30" t="s">
        <v>3082</v>
      </c>
      <c r="J606" s="173">
        <v>12</v>
      </c>
      <c r="K606" s="84" t="s">
        <v>3142</v>
      </c>
      <c r="L606" s="87">
        <v>1</v>
      </c>
      <c r="M606" s="87">
        <v>1</v>
      </c>
      <c r="N606" s="84" t="s">
        <v>3057</v>
      </c>
      <c r="O606" s="87">
        <v>1</v>
      </c>
      <c r="P606" s="84" t="s">
        <v>3057</v>
      </c>
      <c r="Q606" s="87">
        <v>1</v>
      </c>
      <c r="R606" s="84" t="s">
        <v>3057</v>
      </c>
      <c r="S606" s="87">
        <v>1</v>
      </c>
      <c r="T606" s="84" t="s">
        <v>326</v>
      </c>
      <c r="U606" s="87">
        <v>1</v>
      </c>
      <c r="V606" s="87">
        <v>1</v>
      </c>
      <c r="W606" s="87">
        <v>0</v>
      </c>
      <c r="X606" s="87">
        <v>0</v>
      </c>
      <c r="Y606" s="87">
        <v>0</v>
      </c>
      <c r="Z606" s="87">
        <v>1</v>
      </c>
      <c r="AA606" s="87">
        <v>0</v>
      </c>
      <c r="AB606" s="87">
        <v>1</v>
      </c>
      <c r="AC606" s="87">
        <v>0</v>
      </c>
      <c r="AD606" s="87">
        <v>0</v>
      </c>
      <c r="AE606" s="87">
        <v>0</v>
      </c>
      <c r="AF606" s="104"/>
      <c r="AG606" s="131"/>
      <c r="AH606" s="131"/>
      <c r="AI606" s="131"/>
      <c r="AJ606" s="131"/>
      <c r="AK606" s="131"/>
      <c r="AL606" s="131"/>
      <c r="AM606" s="131"/>
      <c r="AN606" s="131"/>
      <c r="AO606" s="131"/>
      <c r="AP606" s="131"/>
      <c r="AQ606" s="131"/>
      <c r="AR606" s="131"/>
      <c r="AS606" s="131"/>
      <c r="AT606" s="131"/>
      <c r="AU606" s="131"/>
      <c r="AV606" s="131"/>
      <c r="AW606" s="131"/>
      <c r="AX606" s="131"/>
      <c r="AY606" s="131"/>
      <c r="AZ606" s="131"/>
      <c r="BA606" s="131"/>
      <c r="BB606" s="131"/>
      <c r="BC606" s="131"/>
      <c r="BD606" s="131"/>
      <c r="BE606" s="131"/>
      <c r="BF606" s="131"/>
      <c r="BG606" s="131"/>
      <c r="BH606" s="131"/>
      <c r="BI606" s="131"/>
      <c r="BJ606" s="131"/>
      <c r="BK606" s="131"/>
      <c r="BL606" s="131"/>
      <c r="BM606" s="131"/>
      <c r="BN606" s="131"/>
      <c r="BO606" s="131"/>
      <c r="BP606" s="131"/>
      <c r="BQ606" s="131"/>
      <c r="BR606" s="131"/>
      <c r="BS606" s="131"/>
      <c r="BT606" s="131"/>
      <c r="BU606" s="131"/>
      <c r="BV606" s="131"/>
      <c r="BW606" s="131"/>
      <c r="BX606" s="131"/>
      <c r="BY606" s="131"/>
      <c r="BZ606" s="131"/>
      <c r="CA606" s="131"/>
      <c r="CB606" s="131"/>
      <c r="CC606" s="131"/>
      <c r="CD606" s="131"/>
      <c r="CE606" s="131"/>
      <c r="CF606" s="131"/>
      <c r="CG606" s="131"/>
      <c r="CH606" s="131"/>
      <c r="CI606" s="131"/>
      <c r="CJ606" s="131"/>
      <c r="CK606" s="131"/>
      <c r="CL606" s="131"/>
      <c r="CM606" s="131"/>
      <c r="CN606" s="131"/>
      <c r="CO606" s="131"/>
      <c r="CP606" s="131"/>
      <c r="CQ606" s="131"/>
      <c r="CR606" s="131"/>
      <c r="CS606" s="131"/>
      <c r="CT606" s="131"/>
      <c r="CU606" s="131"/>
      <c r="CV606" s="131"/>
      <c r="CW606" s="131"/>
      <c r="CX606" s="131"/>
      <c r="CY606" s="131"/>
      <c r="CZ606" s="131"/>
      <c r="DA606" s="131"/>
      <c r="DB606" s="131"/>
      <c r="DC606" s="131"/>
      <c r="DD606" s="131"/>
      <c r="DE606" s="131"/>
      <c r="DF606" s="131"/>
      <c r="DG606" s="131"/>
      <c r="DH606" s="131"/>
      <c r="DI606" s="131"/>
      <c r="DJ606" s="131"/>
      <c r="DK606" s="131"/>
      <c r="DL606" s="131"/>
      <c r="DM606" s="131"/>
      <c r="DN606" s="131"/>
      <c r="DO606" s="131"/>
      <c r="DP606" s="131"/>
      <c r="DQ606" s="131"/>
      <c r="DR606" s="131"/>
      <c r="DS606" s="131"/>
      <c r="DT606" s="131"/>
      <c r="DU606" s="131"/>
      <c r="DV606" s="131"/>
      <c r="DW606" s="131"/>
      <c r="DX606" s="131"/>
      <c r="DY606" s="131"/>
      <c r="DZ606" s="131"/>
      <c r="EA606" s="131"/>
      <c r="EB606" s="131"/>
      <c r="EC606" s="131"/>
      <c r="ED606" s="131"/>
      <c r="EE606" s="131"/>
      <c r="EF606" s="131"/>
      <c r="EG606" s="131"/>
      <c r="EH606" s="131"/>
      <c r="EI606" s="131"/>
      <c r="EJ606" s="131"/>
      <c r="EK606" s="131"/>
      <c r="EL606" s="131"/>
      <c r="EM606" s="131"/>
      <c r="EN606" s="131"/>
      <c r="EO606" s="131"/>
      <c r="EP606" s="131"/>
      <c r="EQ606" s="131"/>
      <c r="ER606" s="131"/>
      <c r="ES606" s="131"/>
      <c r="ET606" s="131"/>
      <c r="EU606" s="131"/>
      <c r="EV606" s="131"/>
      <c r="EW606" s="131"/>
      <c r="EX606" s="131"/>
      <c r="EY606" s="131"/>
      <c r="EZ606" s="131"/>
      <c r="FA606" s="131"/>
      <c r="FB606" s="131"/>
      <c r="FC606" s="131"/>
      <c r="FD606" s="131"/>
      <c r="FE606" s="131"/>
      <c r="FF606" s="131"/>
      <c r="FG606" s="131"/>
      <c r="FH606" s="131"/>
      <c r="FI606" s="131"/>
      <c r="FJ606" s="131"/>
      <c r="FK606" s="131"/>
      <c r="FL606" s="131"/>
      <c r="FM606" s="131"/>
      <c r="FN606" s="131"/>
      <c r="FO606" s="131"/>
      <c r="FP606" s="131"/>
      <c r="FQ606" s="131"/>
      <c r="FR606" s="131"/>
      <c r="FS606" s="131"/>
      <c r="FT606" s="131"/>
      <c r="FU606" s="131"/>
      <c r="FV606" s="131"/>
      <c r="FW606" s="131"/>
      <c r="FX606" s="131"/>
      <c r="FY606" s="131"/>
      <c r="FZ606" s="131"/>
      <c r="GA606" s="131"/>
      <c r="GB606" s="131"/>
      <c r="GC606" s="131"/>
      <c r="GD606" s="131"/>
      <c r="GE606" s="131"/>
      <c r="GF606" s="131"/>
      <c r="GG606" s="131"/>
      <c r="GH606" s="131"/>
      <c r="GI606" s="131"/>
      <c r="GJ606" s="131"/>
      <c r="GK606" s="131"/>
      <c r="GL606" s="131"/>
      <c r="GM606" s="131"/>
      <c r="GN606" s="131"/>
      <c r="GO606" s="131"/>
      <c r="GP606" s="131"/>
      <c r="GQ606" s="131"/>
      <c r="GR606" s="131"/>
      <c r="GS606" s="131"/>
      <c r="GT606" s="131"/>
      <c r="GU606" s="131"/>
      <c r="GV606" s="131"/>
      <c r="GW606" s="131"/>
      <c r="GX606" s="131"/>
      <c r="GY606" s="131"/>
      <c r="GZ606" s="131"/>
      <c r="HA606" s="131"/>
      <c r="HB606" s="131"/>
      <c r="HC606" s="131"/>
      <c r="HD606" s="131"/>
      <c r="HE606" s="131"/>
      <c r="HF606" s="131"/>
      <c r="HG606" s="131"/>
      <c r="HH606" s="131"/>
      <c r="HI606" s="131"/>
      <c r="HJ606" s="131"/>
      <c r="HK606" s="131"/>
      <c r="HL606" s="131"/>
      <c r="HM606" s="131"/>
      <c r="HN606" s="131"/>
      <c r="HO606" s="131"/>
      <c r="HP606" s="131"/>
      <c r="HQ606" s="131"/>
      <c r="HR606" s="131"/>
      <c r="HS606" s="131"/>
      <c r="HT606" s="131"/>
      <c r="HU606" s="131"/>
      <c r="HV606" s="131"/>
      <c r="HW606" s="131"/>
      <c r="HX606" s="131"/>
      <c r="HY606" s="131"/>
      <c r="HZ606" s="131"/>
      <c r="IA606" s="131"/>
      <c r="IB606" s="131"/>
      <c r="IC606" s="131"/>
      <c r="ID606" s="131"/>
      <c r="IE606" s="131"/>
      <c r="IF606" s="131"/>
      <c r="IG606" s="131"/>
      <c r="IH606" s="131"/>
      <c r="II606" s="131"/>
      <c r="IJ606" s="131"/>
      <c r="IK606" s="131"/>
      <c r="IL606" s="131"/>
      <c r="IM606" s="131"/>
      <c r="IN606" s="131"/>
      <c r="IO606" s="131"/>
      <c r="IP606" s="131"/>
      <c r="IQ606" s="131"/>
      <c r="IR606" s="131"/>
      <c r="IS606" s="131"/>
      <c r="IT606" s="131"/>
      <c r="IU606" s="131"/>
      <c r="IV606" s="131"/>
      <c r="IW606" s="131"/>
      <c r="IX606" s="131"/>
      <c r="IY606" s="131"/>
      <c r="IZ606" s="131"/>
      <c r="JA606" s="131"/>
      <c r="JB606" s="131"/>
      <c r="JC606" s="131"/>
      <c r="JD606" s="131"/>
      <c r="JE606" s="131"/>
      <c r="JF606" s="131"/>
      <c r="JG606" s="131"/>
      <c r="JH606" s="131"/>
      <c r="JI606" s="131"/>
      <c r="JJ606" s="131"/>
      <c r="JK606" s="131"/>
      <c r="JL606" s="131"/>
      <c r="JM606" s="131"/>
      <c r="JN606" s="131"/>
      <c r="JO606" s="131"/>
      <c r="JP606" s="131"/>
      <c r="JQ606" s="131"/>
      <c r="JR606" s="131"/>
      <c r="JS606" s="131"/>
      <c r="JT606" s="131"/>
      <c r="JU606" s="131"/>
      <c r="JV606" s="131"/>
      <c r="JW606" s="131"/>
      <c r="JX606" s="131"/>
      <c r="JY606" s="131"/>
      <c r="JZ606" s="131"/>
      <c r="KA606" s="131"/>
      <c r="KB606" s="131"/>
      <c r="KC606" s="131"/>
      <c r="KD606" s="131"/>
      <c r="KE606" s="131"/>
      <c r="KF606" s="131"/>
      <c r="KG606" s="131"/>
      <c r="KH606" s="131"/>
      <c r="KI606" s="131"/>
      <c r="KJ606" s="131"/>
      <c r="KK606" s="131"/>
      <c r="KL606" s="131"/>
      <c r="KM606" s="131"/>
      <c r="KN606" s="131"/>
      <c r="KO606" s="131"/>
      <c r="KP606" s="131"/>
      <c r="KQ606" s="131"/>
      <c r="KR606" s="131"/>
      <c r="KS606" s="131"/>
      <c r="KT606" s="131"/>
      <c r="KU606" s="131"/>
      <c r="KV606" s="131"/>
      <c r="KW606" s="131"/>
      <c r="KX606" s="131"/>
      <c r="KY606" s="131"/>
      <c r="KZ606" s="131"/>
      <c r="LA606" s="131"/>
      <c r="LB606" s="131"/>
      <c r="LC606" s="131"/>
      <c r="LD606" s="131"/>
      <c r="LE606" s="131"/>
      <c r="LF606" s="131"/>
      <c r="LG606" s="131"/>
      <c r="LH606" s="131"/>
      <c r="LI606" s="131"/>
      <c r="LJ606" s="131"/>
      <c r="LK606" s="131"/>
      <c r="LL606" s="131"/>
      <c r="LM606" s="131"/>
      <c r="LN606" s="131"/>
      <c r="LO606" s="131"/>
      <c r="LP606" s="131"/>
      <c r="LQ606" s="131"/>
      <c r="LR606" s="131"/>
      <c r="LS606" s="131"/>
      <c r="LT606" s="131"/>
      <c r="LU606" s="131"/>
      <c r="LV606" s="131"/>
      <c r="LW606" s="131"/>
      <c r="LX606" s="131"/>
      <c r="LY606" s="131"/>
      <c r="LZ606" s="131"/>
      <c r="MA606" s="131"/>
      <c r="MB606" s="131"/>
      <c r="MC606" s="131"/>
      <c r="MD606" s="131"/>
      <c r="ME606" s="131"/>
      <c r="MF606" s="131"/>
      <c r="MG606" s="131"/>
      <c r="MH606" s="131"/>
      <c r="MI606" s="131"/>
      <c r="MJ606" s="131"/>
      <c r="MK606" s="131"/>
      <c r="ML606" s="131"/>
      <c r="MM606" s="131"/>
      <c r="MN606" s="131"/>
      <c r="MO606" s="131"/>
      <c r="MP606" s="131"/>
      <c r="MQ606" s="131"/>
      <c r="MR606" s="131"/>
      <c r="MS606" s="131"/>
      <c r="MT606" s="131"/>
      <c r="MU606" s="131"/>
      <c r="MV606" s="131"/>
      <c r="MW606" s="131"/>
      <c r="MX606" s="131"/>
      <c r="MY606" s="131"/>
      <c r="MZ606" s="131"/>
      <c r="NA606" s="131"/>
      <c r="NB606" s="131"/>
      <c r="NC606" s="131"/>
      <c r="ND606" s="131"/>
      <c r="NE606" s="131"/>
      <c r="NF606" s="131"/>
      <c r="NG606" s="131"/>
      <c r="NH606" s="131"/>
      <c r="NI606" s="131"/>
      <c r="NJ606" s="131"/>
      <c r="NK606" s="131"/>
      <c r="NL606" s="131"/>
      <c r="NM606" s="131"/>
      <c r="NN606" s="131"/>
      <c r="NO606" s="131"/>
      <c r="NP606" s="131"/>
      <c r="NQ606" s="131"/>
      <c r="NR606" s="131"/>
      <c r="NS606" s="131"/>
      <c r="NT606" s="131"/>
      <c r="NU606" s="131"/>
      <c r="NV606" s="131"/>
      <c r="NW606" s="131"/>
      <c r="NX606" s="131"/>
      <c r="NY606" s="131"/>
      <c r="NZ606" s="131"/>
      <c r="OA606" s="131"/>
      <c r="OB606" s="131"/>
      <c r="OC606" s="131"/>
      <c r="OD606" s="131"/>
      <c r="OE606" s="131"/>
      <c r="OF606" s="131"/>
      <c r="OG606" s="131"/>
      <c r="OH606" s="131"/>
      <c r="OI606" s="131"/>
      <c r="OJ606" s="131"/>
      <c r="OK606" s="131"/>
      <c r="OL606" s="131"/>
      <c r="OM606" s="131"/>
      <c r="ON606" s="131"/>
      <c r="OO606" s="131"/>
      <c r="OP606" s="131"/>
      <c r="OQ606" s="131"/>
      <c r="OR606" s="131"/>
      <c r="OS606" s="131"/>
      <c r="OT606" s="131"/>
      <c r="OU606" s="131"/>
      <c r="OV606" s="131"/>
      <c r="OW606" s="131"/>
      <c r="OX606" s="131"/>
      <c r="OY606" s="131"/>
      <c r="OZ606" s="131"/>
      <c r="PA606" s="131"/>
      <c r="PB606" s="131"/>
      <c r="PC606" s="131"/>
      <c r="PD606" s="131"/>
      <c r="PE606" s="131"/>
      <c r="PF606" s="131"/>
      <c r="PG606" s="131"/>
      <c r="PH606" s="131"/>
      <c r="PI606" s="131"/>
      <c r="PJ606" s="131"/>
      <c r="PK606" s="131"/>
      <c r="PL606" s="131"/>
      <c r="PM606" s="131"/>
      <c r="PN606" s="131"/>
      <c r="PO606" s="131"/>
      <c r="PP606" s="131"/>
      <c r="PQ606" s="131"/>
      <c r="PR606" s="131"/>
      <c r="PS606" s="131"/>
      <c r="PT606" s="131"/>
      <c r="PU606" s="131"/>
      <c r="PV606" s="131"/>
      <c r="PW606" s="131"/>
      <c r="PX606" s="131"/>
      <c r="PY606" s="131"/>
      <c r="PZ606" s="131"/>
      <c r="QA606" s="131"/>
      <c r="QB606" s="131"/>
      <c r="QC606" s="131"/>
      <c r="QD606" s="131"/>
      <c r="QE606" s="131"/>
      <c r="QF606" s="131"/>
      <c r="QG606" s="131"/>
      <c r="QH606" s="131"/>
      <c r="QI606" s="131"/>
      <c r="QJ606" s="131"/>
      <c r="QK606" s="131"/>
      <c r="QL606" s="131"/>
      <c r="QM606" s="131"/>
      <c r="QN606" s="131"/>
      <c r="QO606" s="131"/>
      <c r="QP606" s="131"/>
      <c r="QQ606" s="131"/>
      <c r="QR606" s="131"/>
      <c r="QS606" s="131"/>
      <c r="QT606" s="131"/>
      <c r="QU606" s="131"/>
      <c r="QV606" s="131"/>
      <c r="QW606" s="131"/>
      <c r="QX606" s="131"/>
      <c r="QY606" s="131"/>
      <c r="QZ606" s="131"/>
      <c r="RA606" s="131"/>
      <c r="RB606" s="131"/>
      <c r="RC606" s="131"/>
      <c r="RD606" s="131"/>
      <c r="RE606" s="131"/>
      <c r="RF606" s="131"/>
      <c r="RG606" s="131"/>
      <c r="RH606" s="131"/>
      <c r="RI606" s="131"/>
      <c r="RJ606" s="131"/>
      <c r="RK606" s="131"/>
      <c r="RL606" s="131"/>
      <c r="RM606" s="131"/>
      <c r="RN606" s="131"/>
      <c r="RO606" s="131"/>
      <c r="RP606" s="131"/>
      <c r="RQ606" s="131"/>
      <c r="RR606" s="131"/>
      <c r="RS606" s="131"/>
      <c r="RT606" s="131"/>
      <c r="RU606" s="131"/>
      <c r="RV606" s="131"/>
      <c r="RW606" s="131"/>
      <c r="RX606" s="131"/>
      <c r="RY606" s="131"/>
      <c r="RZ606" s="131"/>
      <c r="SA606" s="131"/>
      <c r="SB606" s="131"/>
      <c r="SC606" s="131"/>
      <c r="SD606" s="131"/>
      <c r="SE606" s="131"/>
      <c r="SF606" s="131"/>
      <c r="SG606" s="131"/>
      <c r="SH606" s="131"/>
      <c r="SI606" s="131"/>
      <c r="SJ606" s="131"/>
      <c r="SK606" s="131"/>
      <c r="SL606" s="131"/>
      <c r="SM606" s="131"/>
      <c r="SN606" s="131"/>
      <c r="SO606" s="131"/>
      <c r="SP606" s="131"/>
      <c r="SQ606" s="131"/>
      <c r="SR606" s="131"/>
      <c r="SS606" s="131"/>
      <c r="ST606" s="131"/>
      <c r="SU606" s="131"/>
      <c r="SV606" s="131"/>
      <c r="SW606" s="131"/>
      <c r="SX606" s="131"/>
      <c r="SY606" s="131"/>
      <c r="SZ606" s="131"/>
      <c r="TA606" s="131"/>
      <c r="TB606" s="131"/>
      <c r="TC606" s="131"/>
      <c r="TD606" s="131"/>
      <c r="TE606" s="131"/>
      <c r="TF606" s="131"/>
      <c r="TG606" s="131"/>
      <c r="TH606" s="131"/>
      <c r="TI606" s="131"/>
      <c r="TJ606" s="131"/>
      <c r="TK606" s="131"/>
      <c r="TL606" s="131"/>
      <c r="TM606" s="131"/>
      <c r="TN606" s="131"/>
      <c r="TO606" s="131"/>
      <c r="TP606" s="131"/>
      <c r="TQ606" s="131"/>
      <c r="TR606" s="131"/>
      <c r="TS606" s="131"/>
      <c r="TT606" s="131"/>
      <c r="TU606" s="131"/>
      <c r="TV606" s="131"/>
      <c r="TW606" s="131"/>
      <c r="TX606" s="131"/>
      <c r="TY606" s="131"/>
      <c r="TZ606" s="131"/>
      <c r="UA606" s="131"/>
      <c r="UB606" s="131"/>
      <c r="UC606" s="131"/>
      <c r="UD606" s="131"/>
      <c r="UE606" s="131"/>
      <c r="UF606" s="131"/>
      <c r="UG606" s="131"/>
      <c r="UH606" s="131"/>
      <c r="UI606" s="131"/>
      <c r="UJ606" s="131"/>
      <c r="UK606" s="131"/>
      <c r="UL606" s="131"/>
      <c r="UM606" s="131"/>
      <c r="UN606" s="131"/>
      <c r="UO606" s="131"/>
      <c r="UP606" s="131"/>
      <c r="UQ606" s="131"/>
      <c r="UR606" s="131"/>
      <c r="US606" s="131"/>
      <c r="UT606" s="131"/>
      <c r="UU606" s="131"/>
      <c r="UV606" s="131"/>
      <c r="UW606" s="131"/>
      <c r="UX606" s="131"/>
      <c r="UY606" s="131"/>
      <c r="UZ606" s="131"/>
      <c r="VA606" s="131"/>
      <c r="VB606" s="131"/>
      <c r="VC606" s="131"/>
      <c r="VD606" s="131"/>
      <c r="VE606" s="131"/>
      <c r="VF606" s="131"/>
      <c r="VG606" s="131"/>
      <c r="VH606" s="131"/>
      <c r="VI606" s="131"/>
      <c r="VJ606" s="131"/>
      <c r="VK606" s="131"/>
      <c r="VL606" s="131"/>
      <c r="VM606" s="131"/>
      <c r="VN606" s="131"/>
      <c r="VO606" s="131"/>
      <c r="VP606" s="131"/>
      <c r="VQ606" s="131"/>
      <c r="VR606" s="131"/>
      <c r="VS606" s="131"/>
      <c r="VT606" s="131"/>
      <c r="VU606" s="131"/>
      <c r="VV606" s="131"/>
      <c r="VW606" s="131"/>
      <c r="VX606" s="131"/>
      <c r="VY606" s="131"/>
      <c r="VZ606" s="131"/>
      <c r="WA606" s="131"/>
      <c r="WB606" s="131"/>
      <c r="WC606" s="131"/>
      <c r="WD606" s="131"/>
      <c r="WE606" s="131"/>
      <c r="WF606" s="131"/>
      <c r="WG606" s="131"/>
      <c r="WH606" s="131"/>
      <c r="WI606" s="131"/>
      <c r="WJ606" s="131"/>
      <c r="WK606" s="131"/>
      <c r="WL606" s="131"/>
      <c r="WM606" s="131"/>
      <c r="WN606" s="131"/>
      <c r="WO606" s="131"/>
      <c r="WP606" s="131"/>
      <c r="WQ606" s="131"/>
      <c r="WR606" s="131"/>
      <c r="WS606" s="131"/>
      <c r="WT606" s="131"/>
      <c r="WU606" s="131"/>
      <c r="WV606" s="131"/>
      <c r="WW606" s="131"/>
      <c r="WX606" s="131"/>
      <c r="WY606" s="131"/>
      <c r="WZ606" s="131"/>
      <c r="XA606" s="131"/>
      <c r="XB606" s="131"/>
      <c r="XC606" s="131"/>
      <c r="XD606" s="131"/>
      <c r="XE606" s="131"/>
      <c r="XF606" s="131"/>
      <c r="XG606" s="131"/>
      <c r="XH606" s="131"/>
      <c r="XI606" s="131"/>
      <c r="XJ606" s="131"/>
      <c r="XK606" s="131"/>
      <c r="XL606" s="131"/>
      <c r="XM606" s="131"/>
      <c r="XN606" s="131"/>
      <c r="XO606" s="131"/>
      <c r="XP606" s="131"/>
      <c r="XQ606" s="131"/>
      <c r="XR606" s="131"/>
      <c r="XS606" s="131"/>
      <c r="XT606" s="131"/>
      <c r="XU606" s="131"/>
      <c r="XV606" s="131"/>
      <c r="XW606" s="131"/>
      <c r="XX606" s="131"/>
      <c r="XY606" s="131"/>
      <c r="XZ606" s="131"/>
      <c r="YA606" s="131"/>
      <c r="YB606" s="131"/>
      <c r="YC606" s="131"/>
      <c r="YD606" s="131"/>
      <c r="YE606" s="131"/>
      <c r="YF606" s="131"/>
      <c r="YG606" s="131"/>
      <c r="YH606" s="131"/>
      <c r="YI606" s="131"/>
      <c r="YJ606" s="131"/>
      <c r="YK606" s="131"/>
      <c r="YL606" s="131"/>
      <c r="YM606" s="131"/>
      <c r="YN606" s="131"/>
      <c r="YO606" s="131"/>
      <c r="YP606" s="131"/>
      <c r="YQ606" s="131"/>
      <c r="YR606" s="131"/>
      <c r="YS606" s="131"/>
      <c r="YT606" s="131"/>
      <c r="YU606" s="131"/>
      <c r="YV606" s="131"/>
      <c r="YW606" s="131"/>
      <c r="YX606" s="131"/>
      <c r="YY606" s="131"/>
      <c r="YZ606" s="131"/>
      <c r="ZA606" s="131"/>
      <c r="ZB606" s="131"/>
      <c r="ZC606" s="131"/>
      <c r="ZD606" s="131"/>
      <c r="ZE606" s="131"/>
      <c r="ZF606" s="131"/>
      <c r="ZG606" s="131"/>
      <c r="ZH606" s="131"/>
      <c r="ZI606" s="131"/>
      <c r="ZJ606" s="131"/>
      <c r="ZK606" s="131"/>
      <c r="ZL606" s="131"/>
      <c r="ZM606" s="131"/>
      <c r="ZN606" s="131"/>
      <c r="ZO606" s="131"/>
      <c r="ZP606" s="131"/>
      <c r="ZQ606" s="131"/>
      <c r="ZR606" s="131"/>
      <c r="ZS606" s="131"/>
      <c r="ZT606" s="131"/>
      <c r="ZU606" s="131"/>
      <c r="ZV606" s="131"/>
      <c r="ZW606" s="131"/>
      <c r="ZX606" s="131"/>
      <c r="ZY606" s="131"/>
      <c r="ZZ606" s="131"/>
      <c r="AAA606" s="131"/>
      <c r="AAB606" s="131"/>
      <c r="AAC606" s="131"/>
      <c r="AAD606" s="131"/>
      <c r="AAE606" s="131"/>
      <c r="AAF606" s="131"/>
      <c r="AAG606" s="131"/>
      <c r="AAH606" s="131"/>
      <c r="AAI606" s="131"/>
      <c r="AAJ606" s="131"/>
      <c r="AAK606" s="131"/>
      <c r="AAL606" s="131"/>
      <c r="AAM606" s="131"/>
      <c r="AAN606" s="131"/>
      <c r="AAO606" s="131"/>
      <c r="AAP606" s="131"/>
      <c r="AAQ606" s="131"/>
      <c r="AAR606" s="131"/>
      <c r="AAS606" s="131"/>
      <c r="AAT606" s="131"/>
      <c r="AAU606" s="131"/>
      <c r="AAV606" s="131"/>
      <c r="AAW606" s="131"/>
      <c r="AAX606" s="131"/>
      <c r="AAY606" s="131"/>
      <c r="AAZ606" s="131"/>
      <c r="ABA606" s="131"/>
      <c r="ABB606" s="131"/>
      <c r="ABC606" s="131"/>
      <c r="ABD606" s="131"/>
      <c r="ABE606" s="131"/>
      <c r="ABF606" s="131"/>
      <c r="ABG606" s="131"/>
      <c r="ABH606" s="131"/>
      <c r="ABI606" s="131"/>
      <c r="ABJ606" s="131"/>
      <c r="ABK606" s="131"/>
      <c r="ABL606" s="131"/>
      <c r="ABM606" s="131"/>
      <c r="ABN606" s="131"/>
      <c r="ABO606" s="131"/>
      <c r="ABP606" s="131"/>
      <c r="ABQ606" s="131"/>
      <c r="ABR606" s="131"/>
      <c r="ABS606" s="131"/>
      <c r="ABT606" s="131"/>
      <c r="ABU606" s="131"/>
      <c r="ABV606" s="131"/>
      <c r="ABW606" s="131"/>
      <c r="ABX606" s="131"/>
      <c r="ABY606" s="131"/>
      <c r="ABZ606" s="131"/>
      <c r="ACA606" s="131"/>
      <c r="ACB606" s="131"/>
      <c r="ACC606" s="131"/>
      <c r="ACD606" s="131"/>
      <c r="ACE606" s="131"/>
      <c r="ACF606" s="131"/>
      <c r="ACG606" s="131"/>
      <c r="ACH606" s="131"/>
      <c r="ACI606" s="131"/>
      <c r="ACJ606" s="131"/>
      <c r="ACK606" s="131"/>
      <c r="ACL606" s="131"/>
      <c r="ACM606" s="131"/>
      <c r="ACN606" s="131"/>
      <c r="ACO606" s="131"/>
      <c r="ACP606" s="131"/>
      <c r="ACQ606" s="131"/>
      <c r="ACR606" s="131"/>
      <c r="ACS606" s="131"/>
      <c r="ACT606" s="131"/>
      <c r="ACU606" s="131"/>
      <c r="ACV606" s="131"/>
      <c r="ACW606" s="131"/>
      <c r="ACX606" s="131"/>
      <c r="ACY606" s="131"/>
      <c r="ACZ606" s="131"/>
      <c r="ADA606" s="131"/>
      <c r="ADB606" s="131"/>
      <c r="ADC606" s="131"/>
      <c r="ADD606" s="131"/>
      <c r="ADE606" s="131"/>
      <c r="ADF606" s="131"/>
      <c r="ADG606" s="131"/>
      <c r="ADH606" s="131"/>
      <c r="ADI606" s="131"/>
      <c r="ADJ606" s="131"/>
      <c r="ADK606" s="131"/>
      <c r="ADL606" s="131"/>
      <c r="ADM606" s="131"/>
      <c r="ADN606" s="131"/>
      <c r="ADO606" s="131"/>
      <c r="ADP606" s="131"/>
      <c r="ADQ606" s="131"/>
      <c r="ADR606" s="131"/>
      <c r="ADS606" s="131"/>
      <c r="ADT606" s="131"/>
      <c r="ADU606" s="131"/>
      <c r="ADV606" s="131"/>
      <c r="ADW606" s="131"/>
      <c r="ADX606" s="131"/>
      <c r="ADY606" s="131"/>
      <c r="ADZ606" s="131"/>
      <c r="AEA606" s="131"/>
      <c r="AEB606" s="131"/>
      <c r="AEC606" s="131"/>
      <c r="AED606" s="131"/>
      <c r="AEE606" s="131"/>
      <c r="AEF606" s="131"/>
      <c r="AEG606" s="131"/>
      <c r="AEH606" s="131"/>
      <c r="AEI606" s="131"/>
      <c r="AEJ606" s="131"/>
      <c r="AEK606" s="131"/>
      <c r="AEL606" s="131"/>
      <c r="AEM606" s="131"/>
      <c r="AEN606" s="131"/>
      <c r="AEO606" s="131"/>
      <c r="AEP606" s="131"/>
      <c r="AEQ606" s="131"/>
      <c r="AER606" s="131"/>
      <c r="AES606" s="131"/>
      <c r="AET606" s="131"/>
      <c r="AEU606" s="131"/>
      <c r="AEV606" s="131"/>
      <c r="AEW606" s="131"/>
      <c r="AEX606" s="131"/>
      <c r="AEY606" s="131"/>
      <c r="AEZ606" s="131"/>
      <c r="AFA606" s="131"/>
      <c r="AFB606" s="131"/>
      <c r="AFC606" s="131"/>
      <c r="AFD606" s="131"/>
      <c r="AFE606" s="131"/>
      <c r="AFF606" s="131"/>
      <c r="AFG606" s="131"/>
      <c r="AFH606" s="131"/>
      <c r="AFI606" s="131"/>
      <c r="AFJ606" s="131"/>
      <c r="AFK606" s="131"/>
      <c r="AFL606" s="131"/>
      <c r="AFM606" s="131"/>
      <c r="AFN606" s="131"/>
      <c r="AFO606" s="131"/>
      <c r="AFP606" s="131"/>
      <c r="AFQ606" s="131"/>
      <c r="AFR606" s="131"/>
      <c r="AFS606" s="131"/>
      <c r="AFT606" s="131"/>
      <c r="AFU606" s="131"/>
      <c r="AFV606" s="131"/>
      <c r="AFW606" s="131"/>
      <c r="AFX606" s="131"/>
      <c r="AFY606" s="131"/>
      <c r="AFZ606" s="131"/>
      <c r="AGA606" s="131"/>
      <c r="AGB606" s="131"/>
      <c r="AGC606" s="131"/>
      <c r="AGD606" s="131"/>
      <c r="AGE606" s="131"/>
      <c r="AGF606" s="131"/>
      <c r="AGG606" s="131"/>
      <c r="AGH606" s="131"/>
      <c r="AGI606" s="131"/>
      <c r="AGJ606" s="131"/>
      <c r="AGK606" s="131"/>
      <c r="AGL606" s="131"/>
      <c r="AGM606" s="131"/>
      <c r="AGN606" s="131"/>
      <c r="AGO606" s="131"/>
      <c r="AGP606" s="131"/>
      <c r="AGQ606" s="131"/>
      <c r="AGR606" s="131"/>
      <c r="AGS606" s="131"/>
      <c r="AGT606" s="131"/>
      <c r="AGU606" s="131"/>
      <c r="AGV606" s="131"/>
      <c r="AGW606" s="131"/>
      <c r="AGX606" s="131"/>
      <c r="AGY606" s="131"/>
      <c r="AGZ606" s="131"/>
      <c r="AHA606" s="131"/>
      <c r="AHB606" s="131"/>
      <c r="AHC606" s="131"/>
      <c r="AHD606" s="131"/>
      <c r="AHE606" s="131"/>
      <c r="AHF606" s="131"/>
      <c r="AHG606" s="131"/>
      <c r="AHH606" s="131"/>
      <c r="AHI606" s="131"/>
      <c r="AHJ606" s="131"/>
      <c r="AHK606" s="131"/>
      <c r="AHL606" s="131"/>
      <c r="AHM606" s="131"/>
      <c r="AHN606" s="131"/>
      <c r="AHO606" s="131"/>
      <c r="AHP606" s="131"/>
      <c r="AHQ606" s="131"/>
      <c r="AHR606" s="131"/>
      <c r="AHS606" s="131"/>
      <c r="AHT606" s="131"/>
      <c r="AHU606" s="131"/>
      <c r="AHV606" s="131"/>
      <c r="AHW606" s="131"/>
      <c r="AHX606" s="131"/>
      <c r="AHY606" s="131"/>
      <c r="AHZ606" s="131"/>
      <c r="AIA606" s="131"/>
      <c r="AIB606" s="131"/>
      <c r="AIC606" s="131"/>
      <c r="AID606" s="131"/>
      <c r="AIE606" s="131"/>
      <c r="AIF606" s="131"/>
      <c r="AIG606" s="131"/>
      <c r="AIH606" s="131"/>
      <c r="AII606" s="131"/>
      <c r="AIJ606" s="131"/>
      <c r="AIK606" s="131"/>
      <c r="AIL606" s="131"/>
      <c r="AIM606" s="131"/>
      <c r="AIN606" s="131"/>
      <c r="AIO606" s="131"/>
      <c r="AIP606" s="131"/>
      <c r="AIQ606" s="131"/>
      <c r="AIR606" s="131"/>
      <c r="AIS606" s="131"/>
      <c r="AIT606" s="131"/>
      <c r="AIU606" s="131"/>
      <c r="AIV606" s="131"/>
      <c r="AIW606" s="131"/>
      <c r="AIX606" s="131"/>
      <c r="AIY606" s="131"/>
      <c r="AIZ606" s="131"/>
      <c r="AJA606" s="131"/>
      <c r="AJB606" s="131"/>
      <c r="AJC606" s="131"/>
      <c r="AJD606" s="131"/>
      <c r="AJE606" s="131"/>
      <c r="AJF606" s="131"/>
      <c r="AJG606" s="131"/>
      <c r="AJH606" s="131"/>
      <c r="AJI606" s="131"/>
      <c r="AJJ606" s="131"/>
      <c r="AJK606" s="131"/>
      <c r="AJL606" s="131"/>
      <c r="AJM606" s="131"/>
      <c r="AJN606" s="131"/>
      <c r="AJO606" s="131"/>
      <c r="AJP606" s="131"/>
      <c r="AJQ606" s="131"/>
      <c r="AJR606" s="131"/>
      <c r="AJS606" s="131"/>
      <c r="AJT606" s="131"/>
      <c r="AJU606" s="131"/>
      <c r="AJV606" s="131"/>
      <c r="AJW606" s="131"/>
      <c r="AJX606" s="131"/>
      <c r="AJY606" s="131"/>
      <c r="AJZ606" s="131"/>
      <c r="AKA606" s="131"/>
      <c r="AKB606" s="131"/>
      <c r="AKC606" s="131"/>
      <c r="AKD606" s="131"/>
      <c r="AKE606" s="131"/>
      <c r="AKF606" s="131"/>
      <c r="AKG606" s="131"/>
      <c r="AKH606" s="131"/>
      <c r="AKI606" s="131"/>
      <c r="AKJ606" s="131"/>
      <c r="AKK606" s="131"/>
      <c r="AKL606" s="131"/>
      <c r="AKM606" s="131"/>
      <c r="AKN606" s="131"/>
      <c r="AKO606" s="131"/>
      <c r="AKP606" s="131"/>
      <c r="AKQ606" s="131"/>
      <c r="AKR606" s="131"/>
      <c r="AKS606" s="131"/>
      <c r="AKT606" s="131"/>
      <c r="AKU606" s="131"/>
      <c r="AKV606" s="131"/>
      <c r="AKW606" s="131"/>
      <c r="AKX606" s="131"/>
      <c r="AKY606" s="131"/>
      <c r="AKZ606" s="131"/>
      <c r="ALA606" s="131"/>
      <c r="ALB606" s="131"/>
      <c r="ALC606" s="131"/>
      <c r="ALD606" s="131"/>
      <c r="ALE606" s="131"/>
      <c r="ALF606" s="131"/>
      <c r="ALG606" s="131"/>
      <c r="ALH606" s="131"/>
      <c r="ALI606" s="131"/>
      <c r="ALJ606" s="131"/>
      <c r="ALK606" s="131"/>
      <c r="ALL606" s="131"/>
      <c r="ALM606" s="131"/>
      <c r="ALN606" s="131"/>
      <c r="ALO606" s="131"/>
      <c r="ALP606" s="131"/>
      <c r="ALQ606" s="131"/>
      <c r="ALR606" s="131"/>
      <c r="ALS606" s="131"/>
      <c r="ALT606" s="131"/>
      <c r="ALU606" s="131"/>
      <c r="ALV606" s="131"/>
      <c r="ALW606" s="131"/>
      <c r="ALX606" s="131"/>
      <c r="ALY606" s="131"/>
      <c r="ALZ606" s="131"/>
      <c r="AMA606" s="131"/>
      <c r="AMB606" s="131"/>
      <c r="AMC606" s="131"/>
      <c r="AMD606" s="131"/>
      <c r="AME606" s="131"/>
      <c r="AMF606" s="131"/>
      <c r="AMG606" s="131"/>
      <c r="AMH606" s="131"/>
      <c r="AMI606" s="131"/>
      <c r="AMJ606" s="131"/>
      <c r="AMK606" s="131"/>
      <c r="AML606" s="131"/>
      <c r="AMM606" s="131"/>
      <c r="AMN606" s="131"/>
      <c r="AMO606" s="131"/>
      <c r="AMP606" s="131"/>
      <c r="AMQ606" s="131"/>
      <c r="AMR606" s="131"/>
      <c r="AMS606" s="131"/>
      <c r="AMT606" s="131"/>
      <c r="AMU606" s="131"/>
      <c r="AMV606" s="131"/>
      <c r="AMW606" s="131"/>
      <c r="AMX606" s="131"/>
      <c r="AMY606" s="131"/>
      <c r="AMZ606" s="131"/>
      <c r="ANA606" s="131"/>
      <c r="ANB606" s="131"/>
      <c r="ANC606" s="131"/>
      <c r="AND606" s="131"/>
      <c r="ANE606" s="131"/>
      <c r="ANF606" s="131"/>
      <c r="ANG606" s="131"/>
      <c r="ANH606" s="131"/>
      <c r="ANI606" s="131"/>
      <c r="ANJ606" s="131"/>
      <c r="ANK606" s="131"/>
      <c r="ANL606" s="131"/>
      <c r="ANM606" s="131"/>
      <c r="ANN606" s="131"/>
      <c r="ANO606" s="131"/>
      <c r="ANP606" s="131"/>
      <c r="ANQ606" s="131"/>
      <c r="ANR606" s="131"/>
      <c r="ANS606" s="131"/>
      <c r="ANT606" s="131"/>
      <c r="ANU606" s="131"/>
      <c r="ANV606" s="131"/>
      <c r="ANW606" s="131"/>
      <c r="ANX606" s="131"/>
      <c r="ANY606" s="131"/>
      <c r="ANZ606" s="131"/>
      <c r="AOA606" s="131"/>
      <c r="AOB606" s="131"/>
      <c r="AOC606" s="131"/>
      <c r="AOD606" s="131"/>
      <c r="AOE606" s="131"/>
      <c r="AOF606" s="131"/>
      <c r="AOG606" s="131"/>
      <c r="AOH606" s="131"/>
      <c r="AOI606" s="131"/>
      <c r="AOJ606" s="131"/>
      <c r="AOK606" s="131"/>
      <c r="AOL606" s="131"/>
      <c r="AOM606" s="131"/>
      <c r="AON606" s="131"/>
      <c r="AOO606" s="131"/>
      <c r="AOP606" s="131"/>
      <c r="AOQ606" s="131"/>
      <c r="AOR606" s="131"/>
      <c r="AOS606" s="131"/>
      <c r="AOT606" s="131"/>
      <c r="AOU606" s="131"/>
      <c r="AOV606" s="131"/>
      <c r="AOW606" s="131"/>
      <c r="AOX606" s="131"/>
      <c r="AOY606" s="131"/>
      <c r="AOZ606" s="131"/>
      <c r="APA606" s="131"/>
      <c r="APB606" s="131"/>
      <c r="APC606" s="131"/>
      <c r="APD606" s="131"/>
      <c r="APE606" s="131"/>
      <c r="APF606" s="131"/>
      <c r="APG606" s="131"/>
      <c r="APH606" s="131"/>
      <c r="API606" s="131"/>
      <c r="APJ606" s="131"/>
      <c r="APK606" s="131"/>
      <c r="APL606" s="131"/>
      <c r="APM606" s="131"/>
      <c r="APN606" s="131"/>
      <c r="APO606" s="131"/>
      <c r="APP606" s="131"/>
      <c r="APQ606" s="131"/>
      <c r="APR606" s="131"/>
      <c r="APS606" s="131"/>
      <c r="APT606" s="131"/>
      <c r="APU606" s="131"/>
      <c r="APV606" s="131"/>
      <c r="APW606" s="131"/>
      <c r="APX606" s="131"/>
      <c r="APY606" s="131"/>
      <c r="APZ606" s="131"/>
      <c r="AQA606" s="131"/>
      <c r="AQB606" s="131"/>
      <c r="AQC606" s="131"/>
      <c r="AQD606" s="131"/>
      <c r="AQE606" s="131"/>
      <c r="AQF606" s="131"/>
      <c r="AQG606" s="131"/>
      <c r="AQH606" s="131"/>
      <c r="AQI606" s="131"/>
      <c r="AQJ606" s="131"/>
      <c r="AQK606" s="131"/>
      <c r="AQL606" s="131"/>
      <c r="AQM606" s="131"/>
      <c r="AQN606" s="131"/>
      <c r="AQO606" s="131"/>
      <c r="AQP606" s="131"/>
      <c r="AQQ606" s="131"/>
      <c r="AQR606" s="131"/>
      <c r="AQS606" s="131"/>
      <c r="AQT606" s="131"/>
      <c r="AQU606" s="131"/>
      <c r="AQV606" s="131"/>
      <c r="AQW606" s="131"/>
      <c r="AQX606" s="131"/>
      <c r="AQY606" s="131"/>
      <c r="AQZ606" s="131"/>
      <c r="ARA606" s="131"/>
      <c r="ARB606" s="131"/>
      <c r="ARC606" s="131"/>
      <c r="ARD606" s="131"/>
      <c r="ARE606" s="131"/>
      <c r="ARF606" s="131"/>
      <c r="ARG606" s="131"/>
      <c r="ARH606" s="131"/>
      <c r="ARI606" s="131"/>
      <c r="ARJ606" s="131"/>
      <c r="ARK606" s="131"/>
      <c r="ARL606" s="131"/>
      <c r="ARM606" s="131"/>
      <c r="ARN606" s="131"/>
      <c r="ARO606" s="131"/>
      <c r="ARP606" s="131"/>
      <c r="ARQ606" s="131"/>
      <c r="ARR606" s="131"/>
      <c r="ARS606" s="131"/>
      <c r="ART606" s="131"/>
      <c r="ARU606" s="131"/>
      <c r="ARV606" s="131"/>
      <c r="ARW606" s="131"/>
      <c r="ARX606" s="131"/>
      <c r="ARY606" s="131"/>
      <c r="ARZ606" s="131"/>
      <c r="ASA606" s="131"/>
      <c r="ASB606" s="131"/>
      <c r="ASC606" s="131"/>
      <c r="ASD606" s="131"/>
      <c r="ASE606" s="131"/>
      <c r="ASF606" s="131"/>
      <c r="ASG606" s="131"/>
      <c r="ASH606" s="131"/>
      <c r="ASI606" s="131"/>
      <c r="ASJ606" s="131"/>
      <c r="ASK606" s="131"/>
      <c r="ASL606" s="131"/>
      <c r="ASM606" s="131"/>
      <c r="ASN606" s="131"/>
      <c r="ASO606" s="131"/>
      <c r="ASP606" s="131"/>
      <c r="ASQ606" s="131"/>
      <c r="ASR606" s="131"/>
      <c r="ASS606" s="131"/>
      <c r="AST606" s="131"/>
      <c r="ASU606" s="131"/>
      <c r="ASV606" s="131"/>
      <c r="ASW606" s="131"/>
      <c r="ASX606" s="131"/>
      <c r="ASY606" s="131"/>
      <c r="ASZ606" s="131"/>
      <c r="ATA606" s="131"/>
      <c r="ATB606" s="131"/>
      <c r="ATC606" s="131"/>
      <c r="ATD606" s="131"/>
      <c r="ATE606" s="131"/>
      <c r="ATF606" s="131"/>
      <c r="ATG606" s="131"/>
      <c r="ATH606" s="131"/>
      <c r="ATI606" s="131"/>
      <c r="ATJ606" s="131"/>
      <c r="ATK606" s="131"/>
      <c r="ATL606" s="131"/>
      <c r="ATM606" s="131"/>
      <c r="ATN606" s="131"/>
      <c r="ATO606" s="131"/>
      <c r="ATP606" s="131"/>
      <c r="ATQ606" s="131"/>
      <c r="ATR606" s="131"/>
      <c r="ATS606" s="131"/>
      <c r="ATT606" s="131"/>
      <c r="ATU606" s="131"/>
      <c r="ATV606" s="131"/>
      <c r="ATW606" s="131"/>
      <c r="ATX606" s="131"/>
      <c r="ATY606" s="131"/>
      <c r="ATZ606" s="131"/>
      <c r="AUA606" s="131"/>
      <c r="AUB606" s="131"/>
      <c r="AUC606" s="131"/>
      <c r="AUD606" s="131"/>
      <c r="AUE606" s="131"/>
      <c r="AUF606" s="131"/>
      <c r="AUG606" s="131"/>
      <c r="AUH606" s="131"/>
      <c r="AUI606" s="131"/>
      <c r="AUJ606" s="131"/>
      <c r="AUK606" s="131"/>
      <c r="AUL606" s="131"/>
      <c r="AUM606" s="131"/>
      <c r="AUN606" s="131"/>
      <c r="AUO606" s="131"/>
      <c r="AUP606" s="131"/>
      <c r="AUQ606" s="131"/>
      <c r="AUR606" s="131"/>
      <c r="AUS606" s="131"/>
      <c r="AUT606" s="131"/>
      <c r="AUU606" s="131"/>
      <c r="AUV606" s="131"/>
      <c r="AUW606" s="131"/>
      <c r="AUX606" s="131"/>
      <c r="AUY606" s="131"/>
      <c r="AUZ606" s="131"/>
      <c r="AVA606" s="131"/>
      <c r="AVB606" s="131"/>
      <c r="AVC606" s="131"/>
      <c r="AVD606" s="131"/>
      <c r="AVE606" s="131"/>
      <c r="AVF606" s="131"/>
      <c r="AVG606" s="131"/>
      <c r="AVH606" s="131"/>
      <c r="AVI606" s="131"/>
      <c r="AVJ606" s="131"/>
      <c r="AVK606" s="131"/>
      <c r="AVL606" s="131"/>
      <c r="AVM606" s="131"/>
      <c r="AVN606" s="131"/>
      <c r="AVO606" s="131"/>
      <c r="AVP606" s="131"/>
      <c r="AVQ606" s="131"/>
      <c r="AVR606" s="131"/>
      <c r="AVS606" s="131"/>
      <c r="AVT606" s="131"/>
      <c r="AVU606" s="131"/>
      <c r="AVV606" s="131"/>
      <c r="AVW606" s="131"/>
      <c r="AVX606" s="131"/>
      <c r="AVY606" s="131"/>
      <c r="AVZ606" s="131"/>
      <c r="AWA606" s="131"/>
      <c r="AWB606" s="131"/>
      <c r="AWC606" s="131"/>
      <c r="AWD606" s="131"/>
      <c r="AWE606" s="131"/>
      <c r="AWF606" s="131"/>
      <c r="AWG606" s="131"/>
      <c r="AWH606" s="131"/>
      <c r="AWI606" s="131"/>
      <c r="AWJ606" s="131"/>
      <c r="AWK606" s="131"/>
      <c r="AWL606" s="131"/>
      <c r="AWM606" s="131"/>
      <c r="AWN606" s="131"/>
      <c r="AWO606" s="131"/>
      <c r="AWP606" s="131"/>
      <c r="AWQ606" s="131"/>
      <c r="AWR606" s="131"/>
      <c r="AWS606" s="131"/>
      <c r="AWT606" s="131"/>
      <c r="AWU606" s="131"/>
      <c r="AWV606" s="131"/>
      <c r="AWW606" s="131"/>
      <c r="AWX606" s="131"/>
      <c r="AWY606" s="131"/>
      <c r="AWZ606" s="131"/>
      <c r="AXA606" s="131"/>
      <c r="AXB606" s="131"/>
      <c r="AXC606" s="131"/>
      <c r="AXD606" s="131"/>
      <c r="AXE606" s="131"/>
      <c r="AXF606" s="131"/>
      <c r="AXG606" s="131"/>
      <c r="AXH606" s="131"/>
      <c r="AXI606" s="131"/>
      <c r="AXJ606" s="131"/>
      <c r="AXK606" s="131"/>
      <c r="AXL606" s="131"/>
      <c r="AXM606" s="131"/>
      <c r="AXN606" s="131"/>
      <c r="AXO606" s="131"/>
      <c r="AXP606" s="131"/>
      <c r="AXQ606" s="131"/>
      <c r="AXR606" s="131"/>
      <c r="AXS606" s="131"/>
      <c r="AXT606" s="131"/>
      <c r="AXU606" s="131"/>
      <c r="AXV606" s="131"/>
      <c r="AXW606" s="131"/>
      <c r="AXX606" s="131"/>
    </row>
    <row r="607" spans="1:1324" s="131" customFormat="1" ht="15.75" hidden="1" customHeight="1" x14ac:dyDescent="0.2">
      <c r="A607" s="13" t="s">
        <v>1437</v>
      </c>
      <c r="B607" s="62" t="s">
        <v>1438</v>
      </c>
      <c r="C607" s="63" t="s">
        <v>1439</v>
      </c>
      <c r="D607" s="64" t="s">
        <v>10</v>
      </c>
      <c r="E607" s="51">
        <v>41096</v>
      </c>
      <c r="F607" s="51" t="s">
        <v>1167</v>
      </c>
      <c r="G607" s="30" t="s">
        <v>1186</v>
      </c>
      <c r="H607" s="30">
        <v>42005</v>
      </c>
      <c r="I607" s="30" t="s">
        <v>1065</v>
      </c>
      <c r="J607" s="173"/>
      <c r="K607" s="84" t="s">
        <v>7</v>
      </c>
      <c r="L607" s="87">
        <v>1</v>
      </c>
      <c r="M607" s="87">
        <v>1</v>
      </c>
      <c r="N607" s="84" t="s">
        <v>326</v>
      </c>
      <c r="O607" s="87">
        <v>1</v>
      </c>
      <c r="P607" s="84" t="s">
        <v>326</v>
      </c>
      <c r="Q607" s="87">
        <v>1</v>
      </c>
      <c r="R607" s="84" t="s">
        <v>326</v>
      </c>
      <c r="S607" s="87">
        <v>1</v>
      </c>
      <c r="T607" s="84" t="s">
        <v>49</v>
      </c>
      <c r="U607" s="87">
        <v>1</v>
      </c>
      <c r="V607" s="87">
        <v>1</v>
      </c>
      <c r="W607" s="87">
        <v>0</v>
      </c>
      <c r="X607" s="87">
        <v>0</v>
      </c>
      <c r="Y607" s="87">
        <v>0</v>
      </c>
      <c r="Z607" s="87">
        <v>1</v>
      </c>
      <c r="AA607" s="87">
        <v>0</v>
      </c>
      <c r="AB607" s="71">
        <f>IF((ISERROR(VLOOKUP($A607,RTlist2,40,FALSE)))=TRUE,2,VLOOKUP($A607,RTlist2,40,FALSE))</f>
        <v>2</v>
      </c>
      <c r="AC607" s="71">
        <f>IF((ISERROR(VLOOKUP($A607,RTlist2,41,FALSE)))=TRUE,2,VLOOKUP($A607,RTlist2,41,FALSE))</f>
        <v>2</v>
      </c>
      <c r="AD607" s="71">
        <f>IF((ISERROR(VLOOKUP($A607,RTlist2,36,FALSE)))=TRUE,2,VLOOKUP($A607,RTlist2,36,FALSE))</f>
        <v>2</v>
      </c>
      <c r="AE607" s="71">
        <f>IF((ISERROR(VLOOKUP($A607,RTlist2,37,FALSE)))=TRUE,2,VLOOKUP($A607,RTlist2,37,FALSE))</f>
        <v>2</v>
      </c>
      <c r="AF607" s="103" t="s">
        <v>2378</v>
      </c>
      <c r="AG607" s="105"/>
    </row>
    <row r="608" spans="1:1324" s="131" customFormat="1" ht="15.75" hidden="1" customHeight="1" x14ac:dyDescent="0.2">
      <c r="A608" s="13" t="s">
        <v>1440</v>
      </c>
      <c r="B608" s="62" t="s">
        <v>1442</v>
      </c>
      <c r="C608" s="63" t="s">
        <v>1441</v>
      </c>
      <c r="D608" s="64" t="s">
        <v>10</v>
      </c>
      <c r="E608" s="51">
        <v>41138</v>
      </c>
      <c r="F608" s="51" t="s">
        <v>1160</v>
      </c>
      <c r="G608" s="30" t="s">
        <v>1186</v>
      </c>
      <c r="H608" s="30">
        <v>42005</v>
      </c>
      <c r="I608" s="30" t="s">
        <v>1065</v>
      </c>
      <c r="J608" s="173"/>
      <c r="K608" s="84" t="s">
        <v>346</v>
      </c>
      <c r="L608" s="87">
        <v>1</v>
      </c>
      <c r="M608" s="87">
        <v>1</v>
      </c>
      <c r="N608" s="84" t="s">
        <v>326</v>
      </c>
      <c r="O608" s="87">
        <v>1</v>
      </c>
      <c r="P608" s="84" t="s">
        <v>326</v>
      </c>
      <c r="Q608" s="87">
        <v>1</v>
      </c>
      <c r="R608" s="84" t="s">
        <v>326</v>
      </c>
      <c r="S608" s="87">
        <v>1</v>
      </c>
      <c r="T608" s="84" t="s">
        <v>49</v>
      </c>
      <c r="U608" s="87">
        <v>1</v>
      </c>
      <c r="V608" s="87">
        <v>1</v>
      </c>
      <c r="W608" s="87">
        <v>0</v>
      </c>
      <c r="X608" s="87">
        <v>0</v>
      </c>
      <c r="Y608" s="87">
        <v>0</v>
      </c>
      <c r="Z608" s="87">
        <v>1</v>
      </c>
      <c r="AA608" s="87">
        <v>0</v>
      </c>
      <c r="AB608" s="71">
        <f>IF((ISERROR(VLOOKUP($A608,RTlist2,40,FALSE)))=TRUE,2,VLOOKUP($A608,RTlist2,40,FALSE))</f>
        <v>2</v>
      </c>
      <c r="AC608" s="71">
        <f>IF((ISERROR(VLOOKUP($A608,RTlist2,41,FALSE)))=TRUE,2,VLOOKUP($A608,RTlist2,41,FALSE))</f>
        <v>2</v>
      </c>
      <c r="AD608" s="71">
        <f>IF((ISERROR(VLOOKUP($A608,RTlist2,36,FALSE)))=TRUE,2,VLOOKUP($A608,RTlist2,36,FALSE))</f>
        <v>2</v>
      </c>
      <c r="AE608" s="71">
        <f>IF((ISERROR(VLOOKUP($A608,RTlist2,37,FALSE)))=TRUE,2,VLOOKUP($A608,RTlist2,37,FALSE))</f>
        <v>2</v>
      </c>
      <c r="AF608" s="103" t="s">
        <v>2379</v>
      </c>
      <c r="AG608" s="105"/>
    </row>
    <row r="609" spans="1:1324" s="106" customFormat="1" ht="15.75" hidden="1" customHeight="1" x14ac:dyDescent="0.2">
      <c r="A609" s="13" t="s">
        <v>2113</v>
      </c>
      <c r="B609" s="62" t="s">
        <v>1442</v>
      </c>
      <c r="C609" s="63" t="s">
        <v>1441</v>
      </c>
      <c r="D609" s="64" t="s">
        <v>434</v>
      </c>
      <c r="E609" s="51">
        <v>42017</v>
      </c>
      <c r="F609" s="66" t="s">
        <v>1160</v>
      </c>
      <c r="G609" s="30" t="s">
        <v>1186</v>
      </c>
      <c r="H609" s="30">
        <v>42031</v>
      </c>
      <c r="I609" s="30" t="s">
        <v>1065</v>
      </c>
      <c r="J609" s="173"/>
      <c r="K609" s="84" t="s">
        <v>1807</v>
      </c>
      <c r="L609" s="87">
        <v>1</v>
      </c>
      <c r="M609" s="87">
        <v>1</v>
      </c>
      <c r="N609" s="84" t="s">
        <v>326</v>
      </c>
      <c r="O609" s="87">
        <v>1</v>
      </c>
      <c r="P609" s="84" t="s">
        <v>326</v>
      </c>
      <c r="Q609" s="87">
        <v>1</v>
      </c>
      <c r="R609" s="84" t="s">
        <v>326</v>
      </c>
      <c r="S609" s="87">
        <v>1</v>
      </c>
      <c r="T609" s="84" t="s">
        <v>49</v>
      </c>
      <c r="U609" s="87">
        <v>1</v>
      </c>
      <c r="V609" s="87">
        <v>1</v>
      </c>
      <c r="W609" s="87">
        <v>0</v>
      </c>
      <c r="X609" s="87">
        <v>0</v>
      </c>
      <c r="Y609" s="87">
        <v>0</v>
      </c>
      <c r="Z609" s="87">
        <v>0</v>
      </c>
      <c r="AA609" s="87">
        <v>0</v>
      </c>
      <c r="AB609" s="87">
        <v>0</v>
      </c>
      <c r="AC609" s="87">
        <v>0</v>
      </c>
      <c r="AD609" s="87">
        <v>0</v>
      </c>
      <c r="AE609" s="87">
        <v>0</v>
      </c>
      <c r="AF609" s="104"/>
      <c r="AG609" s="131"/>
      <c r="AH609" s="105"/>
      <c r="AI609" s="105"/>
      <c r="AJ609" s="105"/>
      <c r="AK609" s="105"/>
      <c r="AL609" s="105"/>
      <c r="AM609" s="105"/>
      <c r="AN609" s="105"/>
      <c r="AO609" s="105"/>
      <c r="AP609" s="105"/>
      <c r="AQ609" s="105"/>
      <c r="AR609" s="105"/>
      <c r="AS609" s="105"/>
      <c r="AT609" s="105"/>
      <c r="AU609" s="105"/>
      <c r="AV609" s="105"/>
      <c r="AW609" s="105"/>
      <c r="AX609" s="105"/>
      <c r="AY609" s="105"/>
      <c r="AZ609" s="105"/>
      <c r="BA609" s="105"/>
      <c r="BB609" s="105"/>
      <c r="BC609" s="105"/>
      <c r="BD609" s="105"/>
      <c r="BE609" s="105"/>
      <c r="BF609" s="105"/>
      <c r="BG609" s="105"/>
      <c r="BH609" s="105"/>
      <c r="BI609" s="105"/>
      <c r="BJ609" s="105"/>
      <c r="BK609" s="105"/>
      <c r="BL609" s="105"/>
      <c r="BM609" s="105"/>
      <c r="BN609" s="105"/>
      <c r="BO609" s="105"/>
      <c r="BP609" s="105"/>
      <c r="BQ609" s="105"/>
      <c r="BR609" s="105"/>
      <c r="BS609" s="105"/>
      <c r="BT609" s="105"/>
      <c r="BU609" s="105"/>
      <c r="BV609" s="105"/>
      <c r="BW609" s="105"/>
      <c r="BX609" s="105"/>
      <c r="BY609" s="105"/>
      <c r="BZ609" s="105"/>
      <c r="CA609" s="105"/>
      <c r="CB609" s="105"/>
      <c r="CC609" s="105"/>
      <c r="CD609" s="105"/>
      <c r="CE609" s="105"/>
      <c r="CF609" s="105"/>
      <c r="CG609" s="105"/>
      <c r="CH609" s="105"/>
      <c r="CI609" s="105"/>
      <c r="CJ609" s="105"/>
      <c r="CK609" s="105"/>
      <c r="CL609" s="105"/>
      <c r="CM609" s="105"/>
      <c r="CN609" s="105"/>
      <c r="CO609" s="105"/>
      <c r="CP609" s="105"/>
      <c r="CQ609" s="105"/>
      <c r="CR609" s="105"/>
      <c r="CS609" s="105"/>
      <c r="CT609" s="105"/>
      <c r="CU609" s="105"/>
      <c r="CV609" s="105"/>
      <c r="CW609" s="105"/>
      <c r="CX609" s="105"/>
      <c r="CY609" s="105"/>
      <c r="CZ609" s="105"/>
      <c r="DA609" s="105"/>
      <c r="DB609" s="105"/>
      <c r="DC609" s="105"/>
      <c r="DD609" s="105"/>
      <c r="DE609" s="105"/>
      <c r="DF609" s="105"/>
      <c r="DG609" s="105"/>
      <c r="DH609" s="105"/>
      <c r="DI609" s="105"/>
      <c r="DJ609" s="105"/>
      <c r="DK609" s="105"/>
      <c r="DL609" s="105"/>
      <c r="DM609" s="105"/>
      <c r="DN609" s="105"/>
      <c r="DO609" s="105"/>
      <c r="DP609" s="105"/>
      <c r="DQ609" s="105"/>
      <c r="DR609" s="105"/>
      <c r="DS609" s="105"/>
      <c r="DT609" s="105"/>
      <c r="DU609" s="105"/>
      <c r="DV609" s="105"/>
      <c r="DW609" s="105"/>
      <c r="DX609" s="105"/>
      <c r="DY609" s="105"/>
      <c r="DZ609" s="105"/>
      <c r="EA609" s="105"/>
      <c r="EB609" s="105"/>
      <c r="EC609" s="105"/>
      <c r="ED609" s="105"/>
      <c r="EE609" s="105"/>
      <c r="EF609" s="105"/>
      <c r="EG609" s="105"/>
      <c r="EH609" s="105"/>
      <c r="EI609" s="105"/>
      <c r="EJ609" s="105"/>
      <c r="EK609" s="105"/>
      <c r="EL609" s="105"/>
      <c r="EM609" s="105"/>
      <c r="EN609" s="105"/>
      <c r="EO609" s="105"/>
      <c r="EP609" s="105"/>
      <c r="EQ609" s="105"/>
      <c r="ER609" s="105"/>
      <c r="ES609" s="105"/>
      <c r="ET609" s="105"/>
      <c r="EU609" s="105"/>
      <c r="EV609" s="105"/>
      <c r="EW609" s="105"/>
      <c r="EX609" s="105"/>
      <c r="EY609" s="105"/>
      <c r="EZ609" s="105"/>
      <c r="FA609" s="105"/>
      <c r="FB609" s="105"/>
      <c r="FC609" s="105"/>
      <c r="FD609" s="105"/>
      <c r="FE609" s="105"/>
      <c r="FF609" s="105"/>
      <c r="FG609" s="105"/>
      <c r="FH609" s="105"/>
      <c r="FI609" s="105"/>
      <c r="FJ609" s="105"/>
      <c r="FK609" s="105"/>
      <c r="FL609" s="105"/>
      <c r="FM609" s="105"/>
      <c r="FN609" s="105"/>
      <c r="FO609" s="105"/>
      <c r="FP609" s="105"/>
      <c r="FQ609" s="105"/>
      <c r="FR609" s="105"/>
      <c r="FS609" s="105"/>
      <c r="FT609" s="105"/>
      <c r="FU609" s="105"/>
      <c r="FV609" s="105"/>
      <c r="FW609" s="105"/>
      <c r="FX609" s="105"/>
      <c r="FY609" s="105"/>
      <c r="FZ609" s="105"/>
      <c r="GA609" s="105"/>
      <c r="GB609" s="105"/>
      <c r="GC609" s="105"/>
      <c r="GD609" s="105"/>
      <c r="GE609" s="105"/>
      <c r="GF609" s="105"/>
      <c r="GG609" s="105"/>
      <c r="GH609" s="105"/>
      <c r="GI609" s="105"/>
      <c r="GJ609" s="105"/>
      <c r="GK609" s="105"/>
      <c r="GL609" s="105"/>
      <c r="GM609" s="105"/>
      <c r="GN609" s="105"/>
      <c r="GO609" s="105"/>
      <c r="GP609" s="105"/>
      <c r="GQ609" s="105"/>
      <c r="GR609" s="105"/>
      <c r="GS609" s="105"/>
      <c r="GT609" s="105"/>
      <c r="GU609" s="105"/>
      <c r="GV609" s="105"/>
      <c r="GW609" s="105"/>
      <c r="GX609" s="105"/>
      <c r="GY609" s="105"/>
      <c r="GZ609" s="105"/>
      <c r="HA609" s="105"/>
      <c r="HB609" s="105"/>
      <c r="HC609" s="105"/>
      <c r="HD609" s="105"/>
      <c r="HE609" s="105"/>
      <c r="HF609" s="105"/>
      <c r="HG609" s="105"/>
      <c r="HH609" s="105"/>
      <c r="HI609" s="105"/>
      <c r="HJ609" s="105"/>
      <c r="HK609" s="105"/>
      <c r="HL609" s="105"/>
      <c r="HM609" s="105"/>
      <c r="HN609" s="105"/>
      <c r="HO609" s="105"/>
      <c r="HP609" s="105"/>
      <c r="HQ609" s="105"/>
      <c r="HR609" s="105"/>
      <c r="HS609" s="105"/>
      <c r="HT609" s="105"/>
      <c r="HU609" s="105"/>
      <c r="HV609" s="105"/>
      <c r="HW609" s="105"/>
      <c r="HX609" s="105"/>
      <c r="HY609" s="105"/>
      <c r="HZ609" s="105"/>
      <c r="IA609" s="105"/>
      <c r="IB609" s="105"/>
      <c r="IC609" s="105"/>
      <c r="ID609" s="105"/>
      <c r="IE609" s="105"/>
      <c r="IF609" s="105"/>
      <c r="IG609" s="105"/>
      <c r="IH609" s="105"/>
      <c r="II609" s="105"/>
      <c r="IJ609" s="105"/>
      <c r="IK609" s="105"/>
      <c r="IL609" s="105"/>
      <c r="IM609" s="105"/>
      <c r="IN609" s="105"/>
      <c r="IO609" s="105"/>
      <c r="IP609" s="105"/>
      <c r="IQ609" s="105"/>
      <c r="IR609" s="105"/>
      <c r="IS609" s="105"/>
      <c r="IT609" s="105"/>
      <c r="IU609" s="105"/>
      <c r="IV609" s="105"/>
      <c r="IW609" s="105"/>
      <c r="IX609" s="105"/>
      <c r="IY609" s="105"/>
      <c r="IZ609" s="105"/>
      <c r="JA609" s="105"/>
      <c r="JB609" s="105"/>
      <c r="JC609" s="105"/>
      <c r="JD609" s="105"/>
      <c r="JE609" s="105"/>
      <c r="JF609" s="105"/>
      <c r="JG609" s="105"/>
      <c r="JH609" s="105"/>
      <c r="JI609" s="105"/>
      <c r="JJ609" s="105"/>
      <c r="JK609" s="105"/>
      <c r="JL609" s="105"/>
      <c r="JM609" s="105"/>
      <c r="JN609" s="105"/>
      <c r="JO609" s="105"/>
      <c r="JP609" s="105"/>
      <c r="JQ609" s="105"/>
      <c r="JR609" s="105"/>
      <c r="JS609" s="105"/>
      <c r="JT609" s="105"/>
      <c r="JU609" s="105"/>
      <c r="JV609" s="105"/>
      <c r="JW609" s="105"/>
      <c r="JX609" s="105"/>
      <c r="JY609" s="105"/>
      <c r="JZ609" s="105"/>
      <c r="KA609" s="105"/>
      <c r="KB609" s="105"/>
      <c r="KC609" s="105"/>
      <c r="KD609" s="105"/>
      <c r="KE609" s="105"/>
      <c r="KF609" s="105"/>
      <c r="KG609" s="105"/>
      <c r="KH609" s="105"/>
      <c r="KI609" s="105"/>
      <c r="KJ609" s="105"/>
      <c r="KK609" s="105"/>
      <c r="KL609" s="105"/>
      <c r="KM609" s="105"/>
      <c r="KN609" s="105"/>
      <c r="KO609" s="105"/>
      <c r="KP609" s="105"/>
      <c r="KQ609" s="105"/>
      <c r="KR609" s="105"/>
      <c r="KS609" s="105"/>
      <c r="KT609" s="105"/>
      <c r="KU609" s="105"/>
      <c r="KV609" s="105"/>
      <c r="KW609" s="105"/>
      <c r="KX609" s="105"/>
      <c r="KY609" s="105"/>
      <c r="KZ609" s="105"/>
      <c r="LA609" s="105"/>
      <c r="LB609" s="105"/>
      <c r="LC609" s="105"/>
      <c r="LD609" s="105"/>
      <c r="LE609" s="105"/>
      <c r="LF609" s="105"/>
      <c r="LG609" s="105"/>
      <c r="LH609" s="105"/>
      <c r="LI609" s="105"/>
      <c r="LJ609" s="105"/>
      <c r="LK609" s="105"/>
      <c r="LL609" s="105"/>
      <c r="LM609" s="105"/>
      <c r="LN609" s="105"/>
      <c r="LO609" s="105"/>
      <c r="LP609" s="105"/>
      <c r="LQ609" s="105"/>
      <c r="LR609" s="105"/>
      <c r="LS609" s="105"/>
      <c r="LT609" s="105"/>
      <c r="LU609" s="105"/>
      <c r="LV609" s="105"/>
      <c r="LW609" s="105"/>
      <c r="LX609" s="105"/>
      <c r="LY609" s="105"/>
      <c r="LZ609" s="105"/>
      <c r="MA609" s="105"/>
      <c r="MB609" s="105"/>
      <c r="MC609" s="105"/>
      <c r="MD609" s="105"/>
      <c r="ME609" s="105"/>
      <c r="MF609" s="105"/>
      <c r="MG609" s="105"/>
      <c r="MH609" s="105"/>
      <c r="MI609" s="105"/>
      <c r="MJ609" s="105"/>
      <c r="MK609" s="105"/>
      <c r="ML609" s="105"/>
      <c r="MM609" s="105"/>
      <c r="MN609" s="105"/>
      <c r="MO609" s="105"/>
      <c r="MP609" s="105"/>
      <c r="MQ609" s="105"/>
      <c r="MR609" s="105"/>
      <c r="MS609" s="105"/>
      <c r="MT609" s="105"/>
      <c r="MU609" s="105"/>
      <c r="MV609" s="105"/>
      <c r="MW609" s="105"/>
      <c r="MX609" s="105"/>
      <c r="MY609" s="105"/>
      <c r="MZ609" s="105"/>
      <c r="NA609" s="105"/>
      <c r="NB609" s="105"/>
      <c r="NC609" s="105"/>
      <c r="ND609" s="105"/>
      <c r="NE609" s="105"/>
      <c r="NF609" s="105"/>
      <c r="NG609" s="105"/>
      <c r="NH609" s="105"/>
      <c r="NI609" s="105"/>
      <c r="NJ609" s="105"/>
      <c r="NK609" s="105"/>
      <c r="NL609" s="105"/>
      <c r="NM609" s="105"/>
      <c r="NN609" s="105"/>
      <c r="NO609" s="105"/>
      <c r="NP609" s="105"/>
      <c r="NQ609" s="105"/>
      <c r="NR609" s="105"/>
      <c r="NS609" s="105"/>
      <c r="NT609" s="105"/>
      <c r="NU609" s="105"/>
      <c r="NV609" s="105"/>
      <c r="NW609" s="105"/>
      <c r="NX609" s="105"/>
      <c r="NY609" s="105"/>
      <c r="NZ609" s="105"/>
      <c r="OA609" s="105"/>
      <c r="OB609" s="105"/>
      <c r="OC609" s="105"/>
      <c r="OD609" s="105"/>
      <c r="OE609" s="105"/>
      <c r="OF609" s="105"/>
      <c r="OG609" s="105"/>
      <c r="OH609" s="105"/>
      <c r="OI609" s="105"/>
      <c r="OJ609" s="105"/>
      <c r="OK609" s="105"/>
      <c r="OL609" s="105"/>
      <c r="OM609" s="105"/>
      <c r="ON609" s="105"/>
      <c r="OO609" s="105"/>
      <c r="OP609" s="105"/>
      <c r="OQ609" s="105"/>
      <c r="OR609" s="105"/>
      <c r="OS609" s="105"/>
      <c r="OT609" s="105"/>
      <c r="OU609" s="105"/>
      <c r="OV609" s="105"/>
      <c r="OW609" s="105"/>
      <c r="OX609" s="105"/>
      <c r="OY609" s="105"/>
      <c r="OZ609" s="105"/>
      <c r="PA609" s="105"/>
      <c r="PB609" s="105"/>
      <c r="PC609" s="105"/>
      <c r="PD609" s="105"/>
      <c r="PE609" s="105"/>
      <c r="PF609" s="105"/>
      <c r="PG609" s="105"/>
      <c r="PH609" s="105"/>
      <c r="PI609" s="105"/>
      <c r="PJ609" s="105"/>
      <c r="PK609" s="105"/>
      <c r="PL609" s="105"/>
      <c r="PM609" s="105"/>
      <c r="PN609" s="105"/>
      <c r="PO609" s="105"/>
      <c r="PP609" s="105"/>
      <c r="PQ609" s="105"/>
      <c r="PR609" s="105"/>
      <c r="PS609" s="105"/>
      <c r="PT609" s="105"/>
      <c r="PU609" s="105"/>
      <c r="PV609" s="105"/>
      <c r="PW609" s="105"/>
      <c r="PX609" s="105"/>
      <c r="PY609" s="105"/>
      <c r="PZ609" s="105"/>
      <c r="QA609" s="105"/>
      <c r="QB609" s="105"/>
      <c r="QC609" s="105"/>
      <c r="QD609" s="105"/>
      <c r="QE609" s="105"/>
      <c r="QF609" s="105"/>
      <c r="QG609" s="105"/>
      <c r="QH609" s="105"/>
      <c r="QI609" s="105"/>
      <c r="QJ609" s="105"/>
      <c r="QK609" s="105"/>
      <c r="QL609" s="105"/>
      <c r="QM609" s="105"/>
      <c r="QN609" s="105"/>
      <c r="QO609" s="105"/>
      <c r="QP609" s="105"/>
      <c r="QQ609" s="105"/>
      <c r="QR609" s="105"/>
      <c r="QS609" s="105"/>
      <c r="QT609" s="105"/>
      <c r="QU609" s="105"/>
      <c r="QV609" s="105"/>
      <c r="QW609" s="105"/>
      <c r="QX609" s="105"/>
      <c r="QY609" s="105"/>
      <c r="QZ609" s="105"/>
      <c r="RA609" s="105"/>
      <c r="RB609" s="105"/>
      <c r="RC609" s="105"/>
      <c r="RD609" s="105"/>
      <c r="RE609" s="105"/>
      <c r="RF609" s="105"/>
      <c r="RG609" s="105"/>
      <c r="RH609" s="105"/>
      <c r="RI609" s="105"/>
      <c r="RJ609" s="105"/>
      <c r="RK609" s="105"/>
      <c r="RL609" s="105"/>
      <c r="RM609" s="105"/>
      <c r="RN609" s="105"/>
      <c r="RO609" s="105"/>
      <c r="RP609" s="105"/>
      <c r="RQ609" s="105"/>
      <c r="RR609" s="105"/>
      <c r="RS609" s="105"/>
      <c r="RT609" s="105"/>
      <c r="RU609" s="105"/>
      <c r="RV609" s="105"/>
      <c r="RW609" s="105"/>
      <c r="RX609" s="105"/>
      <c r="RY609" s="105"/>
      <c r="RZ609" s="105"/>
      <c r="SA609" s="105"/>
      <c r="SB609" s="105"/>
      <c r="SC609" s="105"/>
      <c r="SD609" s="105"/>
      <c r="SE609" s="105"/>
      <c r="SF609" s="105"/>
      <c r="SG609" s="105"/>
      <c r="SH609" s="105"/>
      <c r="SI609" s="105"/>
      <c r="SJ609" s="105"/>
      <c r="SK609" s="105"/>
      <c r="SL609" s="105"/>
      <c r="SM609" s="105"/>
      <c r="SN609" s="105"/>
      <c r="SO609" s="105"/>
      <c r="SP609" s="105"/>
      <c r="SQ609" s="105"/>
      <c r="SR609" s="105"/>
      <c r="SS609" s="105"/>
      <c r="ST609" s="105"/>
      <c r="SU609" s="105"/>
      <c r="SV609" s="105"/>
      <c r="SW609" s="105"/>
      <c r="SX609" s="105"/>
      <c r="SY609" s="105"/>
      <c r="SZ609" s="105"/>
      <c r="TA609" s="105"/>
      <c r="TB609" s="105"/>
      <c r="TC609" s="105"/>
      <c r="TD609" s="105"/>
      <c r="TE609" s="105"/>
      <c r="TF609" s="105"/>
      <c r="TG609" s="105"/>
      <c r="TH609" s="105"/>
      <c r="TI609" s="105"/>
      <c r="TJ609" s="105"/>
      <c r="TK609" s="105"/>
      <c r="TL609" s="105"/>
      <c r="TM609" s="105"/>
      <c r="TN609" s="105"/>
      <c r="TO609" s="105"/>
      <c r="TP609" s="105"/>
      <c r="TQ609" s="105"/>
      <c r="TR609" s="105"/>
      <c r="TS609" s="105"/>
      <c r="TT609" s="105"/>
      <c r="TU609" s="105"/>
      <c r="TV609" s="105"/>
      <c r="TW609" s="105"/>
      <c r="TX609" s="105"/>
      <c r="TY609" s="105"/>
      <c r="TZ609" s="105"/>
      <c r="UA609" s="105"/>
      <c r="UB609" s="105"/>
      <c r="UC609" s="105"/>
      <c r="UD609" s="105"/>
      <c r="UE609" s="105"/>
      <c r="UF609" s="105"/>
      <c r="UG609" s="105"/>
      <c r="UH609" s="105"/>
      <c r="UI609" s="105"/>
      <c r="UJ609" s="105"/>
      <c r="UK609" s="105"/>
      <c r="UL609" s="105"/>
      <c r="UM609" s="105"/>
      <c r="UN609" s="105"/>
      <c r="UO609" s="105"/>
      <c r="UP609" s="105"/>
      <c r="UQ609" s="105"/>
      <c r="UR609" s="105"/>
      <c r="US609" s="105"/>
      <c r="UT609" s="105"/>
      <c r="UU609" s="105"/>
      <c r="UV609" s="105"/>
      <c r="UW609" s="105"/>
      <c r="UX609" s="105"/>
      <c r="UY609" s="105"/>
      <c r="UZ609" s="105"/>
      <c r="VA609" s="105"/>
      <c r="VB609" s="105"/>
      <c r="VC609" s="105"/>
      <c r="VD609" s="105"/>
      <c r="VE609" s="105"/>
      <c r="VF609" s="105"/>
      <c r="VG609" s="105"/>
      <c r="VH609" s="105"/>
      <c r="VI609" s="105"/>
      <c r="VJ609" s="105"/>
      <c r="VK609" s="105"/>
      <c r="VL609" s="105"/>
      <c r="VM609" s="105"/>
      <c r="VN609" s="105"/>
      <c r="VO609" s="105"/>
      <c r="VP609" s="105"/>
      <c r="VQ609" s="105"/>
      <c r="VR609" s="105"/>
      <c r="VS609" s="105"/>
      <c r="VT609" s="105"/>
      <c r="VU609" s="105"/>
      <c r="VV609" s="105"/>
      <c r="VW609" s="105"/>
      <c r="VX609" s="105"/>
      <c r="VY609" s="105"/>
      <c r="VZ609" s="105"/>
      <c r="WA609" s="105"/>
      <c r="WB609" s="105"/>
      <c r="WC609" s="105"/>
      <c r="WD609" s="105"/>
      <c r="WE609" s="105"/>
      <c r="WF609" s="105"/>
      <c r="WG609" s="105"/>
      <c r="WH609" s="105"/>
      <c r="WI609" s="105"/>
      <c r="WJ609" s="105"/>
      <c r="WK609" s="105"/>
      <c r="WL609" s="105"/>
      <c r="WM609" s="105"/>
      <c r="WN609" s="105"/>
      <c r="WO609" s="105"/>
      <c r="WP609" s="105"/>
      <c r="WQ609" s="105"/>
      <c r="WR609" s="105"/>
      <c r="WS609" s="105"/>
      <c r="WT609" s="105"/>
      <c r="WU609" s="105"/>
      <c r="WV609" s="105"/>
      <c r="WW609" s="105"/>
      <c r="WX609" s="105"/>
      <c r="WY609" s="105"/>
      <c r="WZ609" s="105"/>
      <c r="XA609" s="105"/>
      <c r="XB609" s="105"/>
      <c r="XC609" s="105"/>
      <c r="XD609" s="105"/>
      <c r="XE609" s="105"/>
      <c r="XF609" s="105"/>
      <c r="XG609" s="105"/>
      <c r="XH609" s="105"/>
      <c r="XI609" s="105"/>
      <c r="XJ609" s="105"/>
      <c r="XK609" s="105"/>
      <c r="XL609" s="105"/>
      <c r="XM609" s="105"/>
      <c r="XN609" s="105"/>
      <c r="XO609" s="105"/>
      <c r="XP609" s="105"/>
      <c r="XQ609" s="105"/>
      <c r="XR609" s="105"/>
      <c r="XS609" s="105"/>
      <c r="XT609" s="105"/>
      <c r="XU609" s="105"/>
      <c r="XV609" s="105"/>
      <c r="XW609" s="105"/>
      <c r="XX609" s="105"/>
      <c r="XY609" s="105"/>
      <c r="XZ609" s="105"/>
      <c r="YA609" s="105"/>
      <c r="YB609" s="105"/>
      <c r="YC609" s="105"/>
      <c r="YD609" s="105"/>
      <c r="YE609" s="105"/>
      <c r="YF609" s="105"/>
      <c r="YG609" s="105"/>
      <c r="YH609" s="105"/>
      <c r="YI609" s="105"/>
      <c r="YJ609" s="105"/>
      <c r="YK609" s="105"/>
      <c r="YL609" s="105"/>
      <c r="YM609" s="105"/>
      <c r="YN609" s="105"/>
      <c r="YO609" s="105"/>
      <c r="YP609" s="105"/>
      <c r="YQ609" s="105"/>
      <c r="YR609" s="105"/>
      <c r="YS609" s="105"/>
      <c r="YT609" s="105"/>
      <c r="YU609" s="105"/>
      <c r="YV609" s="105"/>
      <c r="YW609" s="105"/>
      <c r="YX609" s="105"/>
      <c r="YY609" s="105"/>
      <c r="YZ609" s="105"/>
      <c r="ZA609" s="105"/>
      <c r="ZB609" s="105"/>
      <c r="ZC609" s="105"/>
      <c r="ZD609" s="105"/>
      <c r="ZE609" s="105"/>
      <c r="ZF609" s="105"/>
      <c r="ZG609" s="105"/>
      <c r="ZH609" s="105"/>
      <c r="ZI609" s="105"/>
      <c r="ZJ609" s="105"/>
      <c r="ZK609" s="105"/>
      <c r="ZL609" s="105"/>
      <c r="ZM609" s="105"/>
      <c r="ZN609" s="105"/>
      <c r="ZO609" s="105"/>
      <c r="ZP609" s="105"/>
      <c r="ZQ609" s="105"/>
      <c r="ZR609" s="105"/>
      <c r="ZS609" s="105"/>
      <c r="ZT609" s="105"/>
      <c r="ZU609" s="105"/>
      <c r="ZV609" s="105"/>
      <c r="ZW609" s="105"/>
      <c r="ZX609" s="105"/>
      <c r="ZY609" s="105"/>
      <c r="ZZ609" s="105"/>
      <c r="AAA609" s="105"/>
      <c r="AAB609" s="105"/>
      <c r="AAC609" s="105"/>
      <c r="AAD609" s="105"/>
      <c r="AAE609" s="105"/>
      <c r="AAF609" s="105"/>
      <c r="AAG609" s="105"/>
      <c r="AAH609" s="105"/>
      <c r="AAI609" s="105"/>
      <c r="AAJ609" s="105"/>
      <c r="AAK609" s="105"/>
      <c r="AAL609" s="105"/>
      <c r="AAM609" s="105"/>
      <c r="AAN609" s="105"/>
      <c r="AAO609" s="105"/>
      <c r="AAP609" s="105"/>
      <c r="AAQ609" s="105"/>
      <c r="AAR609" s="105"/>
      <c r="AAS609" s="105"/>
      <c r="AAT609" s="105"/>
      <c r="AAU609" s="105"/>
      <c r="AAV609" s="105"/>
      <c r="AAW609" s="105"/>
      <c r="AAX609" s="105"/>
      <c r="AAY609" s="105"/>
      <c r="AAZ609" s="105"/>
      <c r="ABA609" s="105"/>
      <c r="ABB609" s="105"/>
      <c r="ABC609" s="105"/>
      <c r="ABD609" s="105"/>
      <c r="ABE609" s="105"/>
      <c r="ABF609" s="105"/>
      <c r="ABG609" s="105"/>
      <c r="ABH609" s="105"/>
      <c r="ABI609" s="105"/>
      <c r="ABJ609" s="105"/>
      <c r="ABK609" s="105"/>
      <c r="ABL609" s="105"/>
      <c r="ABM609" s="105"/>
      <c r="ABN609" s="105"/>
      <c r="ABO609" s="105"/>
      <c r="ABP609" s="105"/>
      <c r="ABQ609" s="105"/>
      <c r="ABR609" s="105"/>
      <c r="ABS609" s="105"/>
      <c r="ABT609" s="105"/>
      <c r="ABU609" s="105"/>
      <c r="ABV609" s="105"/>
      <c r="ABW609" s="105"/>
      <c r="ABX609" s="105"/>
      <c r="ABY609" s="105"/>
      <c r="ABZ609" s="105"/>
      <c r="ACA609" s="105"/>
      <c r="ACB609" s="105"/>
      <c r="ACC609" s="105"/>
      <c r="ACD609" s="105"/>
      <c r="ACE609" s="105"/>
      <c r="ACF609" s="105"/>
      <c r="ACG609" s="105"/>
      <c r="ACH609" s="105"/>
      <c r="ACI609" s="105"/>
      <c r="ACJ609" s="105"/>
      <c r="ACK609" s="105"/>
      <c r="ACL609" s="105"/>
      <c r="ACM609" s="105"/>
      <c r="ACN609" s="105"/>
      <c r="ACO609" s="105"/>
      <c r="ACP609" s="105"/>
      <c r="ACQ609" s="105"/>
      <c r="ACR609" s="105"/>
      <c r="ACS609" s="105"/>
      <c r="ACT609" s="105"/>
      <c r="ACU609" s="105"/>
      <c r="ACV609" s="105"/>
      <c r="ACW609" s="105"/>
      <c r="ACX609" s="105"/>
      <c r="ACY609" s="105"/>
      <c r="ACZ609" s="105"/>
      <c r="ADA609" s="105"/>
      <c r="ADB609" s="105"/>
      <c r="ADC609" s="105"/>
      <c r="ADD609" s="105"/>
      <c r="ADE609" s="105"/>
      <c r="ADF609" s="105"/>
      <c r="ADG609" s="105"/>
      <c r="ADH609" s="105"/>
      <c r="ADI609" s="105"/>
      <c r="ADJ609" s="105"/>
      <c r="ADK609" s="105"/>
      <c r="ADL609" s="105"/>
      <c r="ADM609" s="105"/>
      <c r="ADN609" s="105"/>
      <c r="ADO609" s="105"/>
      <c r="ADP609" s="105"/>
      <c r="ADQ609" s="105"/>
      <c r="ADR609" s="105"/>
      <c r="ADS609" s="105"/>
      <c r="ADT609" s="105"/>
      <c r="ADU609" s="105"/>
      <c r="ADV609" s="105"/>
      <c r="ADW609" s="105"/>
      <c r="ADX609" s="105"/>
      <c r="ADY609" s="105"/>
      <c r="ADZ609" s="105"/>
      <c r="AEA609" s="105"/>
      <c r="AEB609" s="105"/>
      <c r="AEC609" s="105"/>
      <c r="AED609" s="105"/>
      <c r="AEE609" s="105"/>
      <c r="AEF609" s="105"/>
      <c r="AEG609" s="105"/>
      <c r="AEH609" s="105"/>
      <c r="AEI609" s="105"/>
      <c r="AEJ609" s="105"/>
      <c r="AEK609" s="105"/>
      <c r="AEL609" s="105"/>
      <c r="AEM609" s="105"/>
      <c r="AEN609" s="105"/>
      <c r="AEO609" s="105"/>
      <c r="AEP609" s="105"/>
      <c r="AEQ609" s="105"/>
      <c r="AER609" s="105"/>
      <c r="AES609" s="105"/>
      <c r="AET609" s="105"/>
      <c r="AEU609" s="105"/>
      <c r="AEV609" s="105"/>
      <c r="AEW609" s="105"/>
      <c r="AEX609" s="105"/>
      <c r="AEY609" s="105"/>
      <c r="AEZ609" s="105"/>
      <c r="AFA609" s="105"/>
      <c r="AFB609" s="105"/>
      <c r="AFC609" s="105"/>
      <c r="AFD609" s="105"/>
      <c r="AFE609" s="105"/>
      <c r="AFF609" s="105"/>
      <c r="AFG609" s="105"/>
      <c r="AFH609" s="105"/>
      <c r="AFI609" s="105"/>
      <c r="AFJ609" s="105"/>
      <c r="AFK609" s="105"/>
      <c r="AFL609" s="105"/>
      <c r="AFM609" s="105"/>
      <c r="AFN609" s="105"/>
      <c r="AFO609" s="105"/>
      <c r="AFP609" s="105"/>
      <c r="AFQ609" s="105"/>
      <c r="AFR609" s="105"/>
      <c r="AFS609" s="105"/>
      <c r="AFT609" s="105"/>
      <c r="AFU609" s="105"/>
      <c r="AFV609" s="105"/>
      <c r="AFW609" s="105"/>
      <c r="AFX609" s="105"/>
      <c r="AFY609" s="105"/>
      <c r="AFZ609" s="105"/>
      <c r="AGA609" s="105"/>
      <c r="AGB609" s="105"/>
      <c r="AGC609" s="105"/>
      <c r="AGD609" s="105"/>
      <c r="AGE609" s="105"/>
      <c r="AGF609" s="105"/>
      <c r="AGG609" s="105"/>
      <c r="AGH609" s="105"/>
      <c r="AGI609" s="105"/>
      <c r="AGJ609" s="105"/>
      <c r="AGK609" s="105"/>
      <c r="AGL609" s="105"/>
      <c r="AGM609" s="105"/>
      <c r="AGN609" s="105"/>
      <c r="AGO609" s="105"/>
      <c r="AGP609" s="105"/>
      <c r="AGQ609" s="105"/>
      <c r="AGR609" s="105"/>
      <c r="AGS609" s="105"/>
      <c r="AGT609" s="105"/>
      <c r="AGU609" s="105"/>
      <c r="AGV609" s="105"/>
      <c r="AGW609" s="105"/>
      <c r="AGX609" s="105"/>
      <c r="AGY609" s="105"/>
      <c r="AGZ609" s="105"/>
      <c r="AHA609" s="105"/>
      <c r="AHB609" s="105"/>
      <c r="AHC609" s="105"/>
      <c r="AHD609" s="105"/>
      <c r="AHE609" s="105"/>
      <c r="AHF609" s="105"/>
      <c r="AHG609" s="105"/>
      <c r="AHH609" s="105"/>
      <c r="AHI609" s="105"/>
      <c r="AHJ609" s="105"/>
      <c r="AHK609" s="105"/>
      <c r="AHL609" s="105"/>
      <c r="AHM609" s="105"/>
      <c r="AHN609" s="105"/>
      <c r="AHO609" s="105"/>
      <c r="AHP609" s="105"/>
      <c r="AHQ609" s="105"/>
      <c r="AHR609" s="105"/>
      <c r="AHS609" s="105"/>
      <c r="AHT609" s="105"/>
      <c r="AHU609" s="105"/>
      <c r="AHV609" s="105"/>
      <c r="AHW609" s="105"/>
      <c r="AHX609" s="105"/>
      <c r="AHY609" s="105"/>
      <c r="AHZ609" s="105"/>
      <c r="AIA609" s="105"/>
      <c r="AIB609" s="105"/>
      <c r="AIC609" s="105"/>
      <c r="AID609" s="105"/>
      <c r="AIE609" s="105"/>
      <c r="AIF609" s="105"/>
      <c r="AIG609" s="105"/>
      <c r="AIH609" s="105"/>
      <c r="AII609" s="105"/>
      <c r="AIJ609" s="105"/>
      <c r="AIK609" s="105"/>
      <c r="AIL609" s="105"/>
      <c r="AIM609" s="105"/>
      <c r="AIN609" s="105"/>
      <c r="AIO609" s="105"/>
      <c r="AIP609" s="105"/>
      <c r="AIQ609" s="105"/>
      <c r="AIR609" s="105"/>
      <c r="AIS609" s="105"/>
      <c r="AIT609" s="105"/>
      <c r="AIU609" s="105"/>
      <c r="AIV609" s="105"/>
      <c r="AIW609" s="105"/>
      <c r="AIX609" s="105"/>
      <c r="AIY609" s="105"/>
      <c r="AIZ609" s="105"/>
      <c r="AJA609" s="105"/>
      <c r="AJB609" s="105"/>
      <c r="AJC609" s="105"/>
      <c r="AJD609" s="105"/>
      <c r="AJE609" s="105"/>
      <c r="AJF609" s="105"/>
      <c r="AJG609" s="105"/>
      <c r="AJH609" s="105"/>
      <c r="AJI609" s="105"/>
      <c r="AJJ609" s="105"/>
      <c r="AJK609" s="105"/>
      <c r="AJL609" s="105"/>
      <c r="AJM609" s="105"/>
      <c r="AJN609" s="105"/>
      <c r="AJO609" s="105"/>
      <c r="AJP609" s="105"/>
      <c r="AJQ609" s="105"/>
      <c r="AJR609" s="105"/>
      <c r="AJS609" s="105"/>
      <c r="AJT609" s="105"/>
      <c r="AJU609" s="105"/>
      <c r="AJV609" s="105"/>
      <c r="AJW609" s="105"/>
      <c r="AJX609" s="105"/>
      <c r="AJY609" s="105"/>
      <c r="AJZ609" s="105"/>
      <c r="AKA609" s="105"/>
      <c r="AKB609" s="105"/>
      <c r="AKC609" s="105"/>
      <c r="AKD609" s="105"/>
      <c r="AKE609" s="105"/>
      <c r="AKF609" s="105"/>
      <c r="AKG609" s="105"/>
      <c r="AKH609" s="105"/>
      <c r="AKI609" s="105"/>
      <c r="AKJ609" s="105"/>
      <c r="AKK609" s="105"/>
      <c r="AKL609" s="105"/>
      <c r="AKM609" s="105"/>
      <c r="AKN609" s="105"/>
      <c r="AKO609" s="105"/>
      <c r="AKP609" s="105"/>
      <c r="AKQ609" s="105"/>
      <c r="AKR609" s="105"/>
      <c r="AKS609" s="105"/>
      <c r="AKT609" s="105"/>
      <c r="AKU609" s="105"/>
      <c r="AKV609" s="105"/>
      <c r="AKW609" s="105"/>
      <c r="AKX609" s="105"/>
      <c r="AKY609" s="105"/>
      <c r="AKZ609" s="105"/>
      <c r="ALA609" s="105"/>
      <c r="ALB609" s="105"/>
      <c r="ALC609" s="105"/>
      <c r="ALD609" s="105"/>
      <c r="ALE609" s="105"/>
      <c r="ALF609" s="105"/>
      <c r="ALG609" s="105"/>
      <c r="ALH609" s="105"/>
      <c r="ALI609" s="105"/>
      <c r="ALJ609" s="105"/>
      <c r="ALK609" s="105"/>
      <c r="ALL609" s="105"/>
      <c r="ALM609" s="105"/>
      <c r="ALN609" s="105"/>
      <c r="ALO609" s="105"/>
      <c r="ALP609" s="105"/>
      <c r="ALQ609" s="105"/>
      <c r="ALR609" s="105"/>
      <c r="ALS609" s="105"/>
      <c r="ALT609" s="105"/>
      <c r="ALU609" s="105"/>
      <c r="ALV609" s="105"/>
      <c r="ALW609" s="105"/>
      <c r="ALX609" s="105"/>
      <c r="ALY609" s="105"/>
      <c r="ALZ609" s="105"/>
      <c r="AMA609" s="105"/>
      <c r="AMB609" s="105"/>
      <c r="AMC609" s="105"/>
      <c r="AMD609" s="105"/>
      <c r="AME609" s="105"/>
      <c r="AMF609" s="105"/>
      <c r="AMG609" s="105"/>
      <c r="AMH609" s="105"/>
      <c r="AMI609" s="105"/>
      <c r="AMJ609" s="105"/>
      <c r="AMK609" s="105"/>
      <c r="AML609" s="105"/>
      <c r="AMM609" s="105"/>
      <c r="AMN609" s="105"/>
      <c r="AMO609" s="105"/>
      <c r="AMP609" s="105"/>
      <c r="AMQ609" s="105"/>
      <c r="AMR609" s="105"/>
      <c r="AMS609" s="105"/>
      <c r="AMT609" s="105"/>
      <c r="AMU609" s="105"/>
      <c r="AMV609" s="105"/>
      <c r="AMW609" s="105"/>
      <c r="AMX609" s="105"/>
      <c r="AMY609" s="105"/>
      <c r="AMZ609" s="105"/>
      <c r="ANA609" s="105"/>
      <c r="ANB609" s="105"/>
      <c r="ANC609" s="105"/>
      <c r="AND609" s="105"/>
      <c r="ANE609" s="105"/>
      <c r="ANF609" s="105"/>
      <c r="ANG609" s="105"/>
      <c r="ANH609" s="105"/>
      <c r="ANI609" s="105"/>
      <c r="ANJ609" s="105"/>
      <c r="ANK609" s="105"/>
      <c r="ANL609" s="105"/>
      <c r="ANM609" s="105"/>
      <c r="ANN609" s="105"/>
      <c r="ANO609" s="105"/>
      <c r="ANP609" s="105"/>
      <c r="ANQ609" s="105"/>
      <c r="ANR609" s="105"/>
      <c r="ANS609" s="105"/>
      <c r="ANT609" s="105"/>
      <c r="ANU609" s="105"/>
      <c r="ANV609" s="105"/>
      <c r="ANW609" s="105"/>
      <c r="ANX609" s="105"/>
      <c r="ANY609" s="105"/>
      <c r="ANZ609" s="105"/>
      <c r="AOA609" s="105"/>
      <c r="AOB609" s="105"/>
      <c r="AOC609" s="105"/>
      <c r="AOD609" s="105"/>
      <c r="AOE609" s="105"/>
      <c r="AOF609" s="105"/>
      <c r="AOG609" s="105"/>
      <c r="AOH609" s="105"/>
      <c r="AOI609" s="105"/>
      <c r="AOJ609" s="105"/>
      <c r="AOK609" s="105"/>
      <c r="AOL609" s="105"/>
      <c r="AOM609" s="105"/>
      <c r="AON609" s="105"/>
      <c r="AOO609" s="105"/>
      <c r="AOP609" s="105"/>
      <c r="AOQ609" s="105"/>
      <c r="AOR609" s="105"/>
      <c r="AOS609" s="105"/>
      <c r="AOT609" s="105"/>
      <c r="AOU609" s="105"/>
      <c r="AOV609" s="105"/>
      <c r="AOW609" s="105"/>
      <c r="AOX609" s="105"/>
      <c r="AOY609" s="105"/>
      <c r="AOZ609" s="105"/>
      <c r="APA609" s="105"/>
      <c r="APB609" s="105"/>
      <c r="APC609" s="105"/>
      <c r="APD609" s="105"/>
      <c r="APE609" s="105"/>
      <c r="APF609" s="105"/>
      <c r="APG609" s="105"/>
      <c r="APH609" s="105"/>
      <c r="API609" s="105"/>
      <c r="APJ609" s="105"/>
      <c r="APK609" s="105"/>
      <c r="APL609" s="105"/>
      <c r="APM609" s="105"/>
      <c r="APN609" s="105"/>
      <c r="APO609" s="105"/>
      <c r="APP609" s="105"/>
      <c r="APQ609" s="105"/>
      <c r="APR609" s="105"/>
      <c r="APS609" s="105"/>
      <c r="APT609" s="105"/>
      <c r="APU609" s="105"/>
      <c r="APV609" s="105"/>
      <c r="APW609" s="105"/>
      <c r="APX609" s="105"/>
      <c r="APY609" s="105"/>
      <c r="APZ609" s="105"/>
      <c r="AQA609" s="105"/>
      <c r="AQB609" s="105"/>
      <c r="AQC609" s="105"/>
      <c r="AQD609" s="105"/>
      <c r="AQE609" s="105"/>
      <c r="AQF609" s="105"/>
      <c r="AQG609" s="105"/>
      <c r="AQH609" s="105"/>
      <c r="AQI609" s="105"/>
      <c r="AQJ609" s="105"/>
      <c r="AQK609" s="105"/>
      <c r="AQL609" s="105"/>
      <c r="AQM609" s="105"/>
      <c r="AQN609" s="105"/>
      <c r="AQO609" s="105"/>
      <c r="AQP609" s="105"/>
      <c r="AQQ609" s="105"/>
      <c r="AQR609" s="105"/>
      <c r="AQS609" s="105"/>
      <c r="AQT609" s="105"/>
      <c r="AQU609" s="105"/>
      <c r="AQV609" s="105"/>
      <c r="AQW609" s="105"/>
      <c r="AQX609" s="105"/>
      <c r="AQY609" s="105"/>
      <c r="AQZ609" s="105"/>
      <c r="ARA609" s="105"/>
      <c r="ARB609" s="105"/>
      <c r="ARC609" s="105"/>
      <c r="ARD609" s="105"/>
      <c r="ARE609" s="105"/>
      <c r="ARF609" s="105"/>
      <c r="ARG609" s="105"/>
      <c r="ARH609" s="105"/>
      <c r="ARI609" s="105"/>
      <c r="ARJ609" s="105"/>
      <c r="ARK609" s="105"/>
      <c r="ARL609" s="105"/>
      <c r="ARM609" s="105"/>
      <c r="ARN609" s="105"/>
      <c r="ARO609" s="105"/>
      <c r="ARP609" s="105"/>
      <c r="ARQ609" s="105"/>
      <c r="ARR609" s="105"/>
      <c r="ARS609" s="105"/>
      <c r="ART609" s="105"/>
      <c r="ARU609" s="105"/>
      <c r="ARV609" s="105"/>
      <c r="ARW609" s="105"/>
      <c r="ARX609" s="105"/>
      <c r="ARY609" s="105"/>
      <c r="ARZ609" s="105"/>
      <c r="ASA609" s="105"/>
      <c r="ASB609" s="105"/>
      <c r="ASC609" s="105"/>
      <c r="ASD609" s="105"/>
      <c r="ASE609" s="105"/>
      <c r="ASF609" s="105"/>
      <c r="ASG609" s="105"/>
      <c r="ASH609" s="105"/>
      <c r="ASI609" s="105"/>
      <c r="ASJ609" s="105"/>
      <c r="ASK609" s="105"/>
      <c r="ASL609" s="105"/>
      <c r="ASM609" s="105"/>
      <c r="ASN609" s="105"/>
      <c r="ASO609" s="105"/>
      <c r="ASP609" s="105"/>
      <c r="ASQ609" s="105"/>
      <c r="ASR609" s="105"/>
      <c r="ASS609" s="105"/>
      <c r="AST609" s="105"/>
      <c r="ASU609" s="105"/>
      <c r="ASV609" s="105"/>
      <c r="ASW609" s="105"/>
      <c r="ASX609" s="105"/>
      <c r="ASY609" s="105"/>
      <c r="ASZ609" s="105"/>
      <c r="ATA609" s="105"/>
      <c r="ATB609" s="105"/>
      <c r="ATC609" s="105"/>
      <c r="ATD609" s="105"/>
      <c r="ATE609" s="105"/>
      <c r="ATF609" s="105"/>
      <c r="ATG609" s="105"/>
      <c r="ATH609" s="105"/>
      <c r="ATI609" s="105"/>
      <c r="ATJ609" s="105"/>
      <c r="ATK609" s="105"/>
      <c r="ATL609" s="105"/>
      <c r="ATM609" s="105"/>
      <c r="ATN609" s="105"/>
      <c r="ATO609" s="105"/>
      <c r="ATP609" s="105"/>
      <c r="ATQ609" s="105"/>
      <c r="ATR609" s="105"/>
      <c r="ATS609" s="105"/>
      <c r="ATT609" s="105"/>
      <c r="ATU609" s="105"/>
      <c r="ATV609" s="105"/>
      <c r="ATW609" s="105"/>
      <c r="ATX609" s="105"/>
      <c r="ATY609" s="105"/>
      <c r="ATZ609" s="105"/>
      <c r="AUA609" s="105"/>
      <c r="AUB609" s="105"/>
      <c r="AUC609" s="105"/>
      <c r="AUD609" s="105"/>
      <c r="AUE609" s="105"/>
      <c r="AUF609" s="105"/>
      <c r="AUG609" s="105"/>
      <c r="AUH609" s="105"/>
      <c r="AUI609" s="105"/>
      <c r="AUJ609" s="105"/>
      <c r="AUK609" s="105"/>
      <c r="AUL609" s="105"/>
      <c r="AUM609" s="105"/>
      <c r="AUN609" s="105"/>
      <c r="AUO609" s="105"/>
      <c r="AUP609" s="105"/>
      <c r="AUQ609" s="105"/>
      <c r="AUR609" s="105"/>
      <c r="AUS609" s="105"/>
      <c r="AUT609" s="105"/>
      <c r="AUU609" s="105"/>
      <c r="AUV609" s="105"/>
      <c r="AUW609" s="105"/>
      <c r="AUX609" s="105"/>
      <c r="AUY609" s="105"/>
      <c r="AUZ609" s="105"/>
      <c r="AVA609" s="105"/>
      <c r="AVB609" s="105"/>
      <c r="AVC609" s="105"/>
      <c r="AVD609" s="105"/>
      <c r="AVE609" s="105"/>
      <c r="AVF609" s="105"/>
      <c r="AVG609" s="105"/>
      <c r="AVH609" s="105"/>
      <c r="AVI609" s="105"/>
      <c r="AVJ609" s="105"/>
      <c r="AVK609" s="105"/>
      <c r="AVL609" s="105"/>
      <c r="AVM609" s="105"/>
      <c r="AVN609" s="105"/>
      <c r="AVO609" s="105"/>
      <c r="AVP609" s="105"/>
      <c r="AVQ609" s="105"/>
      <c r="AVR609" s="105"/>
      <c r="AVS609" s="105"/>
      <c r="AVT609" s="105"/>
      <c r="AVU609" s="105"/>
      <c r="AVV609" s="105"/>
      <c r="AVW609" s="105"/>
      <c r="AVX609" s="105"/>
      <c r="AVY609" s="105"/>
      <c r="AVZ609" s="105"/>
      <c r="AWA609" s="105"/>
      <c r="AWB609" s="105"/>
      <c r="AWC609" s="105"/>
      <c r="AWD609" s="105"/>
      <c r="AWE609" s="105"/>
      <c r="AWF609" s="105"/>
      <c r="AWG609" s="105"/>
      <c r="AWH609" s="105"/>
      <c r="AWI609" s="105"/>
      <c r="AWJ609" s="105"/>
      <c r="AWK609" s="105"/>
      <c r="AWL609" s="105"/>
      <c r="AWM609" s="105"/>
      <c r="AWN609" s="105"/>
      <c r="AWO609" s="105"/>
      <c r="AWP609" s="105"/>
      <c r="AWQ609" s="105"/>
      <c r="AWR609" s="105"/>
      <c r="AWS609" s="105"/>
      <c r="AWT609" s="105"/>
      <c r="AWU609" s="105"/>
      <c r="AWV609" s="105"/>
      <c r="AWW609" s="105"/>
      <c r="AWX609" s="105"/>
      <c r="AWY609" s="105"/>
      <c r="AWZ609" s="105"/>
      <c r="AXA609" s="105"/>
      <c r="AXB609" s="105"/>
      <c r="AXC609" s="105"/>
      <c r="AXD609" s="105"/>
      <c r="AXE609" s="105"/>
      <c r="AXF609" s="105"/>
      <c r="AXG609" s="105"/>
      <c r="AXH609" s="105"/>
      <c r="AXI609" s="105"/>
      <c r="AXJ609" s="105"/>
      <c r="AXK609" s="105"/>
      <c r="AXL609" s="105"/>
      <c r="AXM609" s="105"/>
      <c r="AXN609" s="105"/>
      <c r="AXO609" s="105"/>
      <c r="AXP609" s="105"/>
      <c r="AXQ609" s="105"/>
      <c r="AXR609" s="105"/>
      <c r="AXS609" s="105"/>
      <c r="AXT609" s="105"/>
      <c r="AXU609" s="105"/>
      <c r="AXV609" s="105"/>
      <c r="AXW609" s="105"/>
      <c r="AXX609" s="105"/>
    </row>
    <row r="610" spans="1:1324" s="106" customFormat="1" ht="15.75" hidden="1" customHeight="1" x14ac:dyDescent="0.2">
      <c r="A610" s="13" t="s">
        <v>2114</v>
      </c>
      <c r="B610" s="62" t="s">
        <v>1442</v>
      </c>
      <c r="C610" s="63" t="s">
        <v>1441</v>
      </c>
      <c r="D610" s="64" t="s">
        <v>2115</v>
      </c>
      <c r="E610" s="51">
        <v>42017</v>
      </c>
      <c r="F610" s="66" t="s">
        <v>1160</v>
      </c>
      <c r="G610" s="30" t="s">
        <v>1186</v>
      </c>
      <c r="H610" s="30">
        <v>42031</v>
      </c>
      <c r="I610" s="30" t="s">
        <v>1065</v>
      </c>
      <c r="J610" s="173"/>
      <c r="K610" s="84" t="s">
        <v>1807</v>
      </c>
      <c r="L610" s="87">
        <v>1</v>
      </c>
      <c r="M610" s="87">
        <v>1</v>
      </c>
      <c r="N610" s="84" t="s">
        <v>326</v>
      </c>
      <c r="O610" s="87">
        <v>1</v>
      </c>
      <c r="P610" s="84" t="s">
        <v>326</v>
      </c>
      <c r="Q610" s="87">
        <v>1</v>
      </c>
      <c r="R610" s="84" t="s">
        <v>326</v>
      </c>
      <c r="S610" s="87">
        <v>1</v>
      </c>
      <c r="T610" s="84" t="s">
        <v>49</v>
      </c>
      <c r="U610" s="87">
        <v>1</v>
      </c>
      <c r="V610" s="87">
        <v>1</v>
      </c>
      <c r="W610" s="87">
        <v>1</v>
      </c>
      <c r="X610" s="87">
        <v>1</v>
      </c>
      <c r="Y610" s="87">
        <v>1</v>
      </c>
      <c r="Z610" s="87">
        <v>0</v>
      </c>
      <c r="AA610" s="87">
        <v>0</v>
      </c>
      <c r="AB610" s="87">
        <v>0</v>
      </c>
      <c r="AC610" s="87">
        <v>0</v>
      </c>
      <c r="AD610" s="87">
        <v>0</v>
      </c>
      <c r="AE610" s="87">
        <v>0</v>
      </c>
      <c r="AF610" s="104"/>
      <c r="AG610" s="131"/>
      <c r="AH610" s="105"/>
      <c r="AI610" s="105"/>
      <c r="AJ610" s="105"/>
      <c r="AK610" s="105"/>
      <c r="AL610" s="105"/>
      <c r="AM610" s="105"/>
      <c r="AN610" s="105"/>
      <c r="AO610" s="105"/>
      <c r="AP610" s="105"/>
      <c r="AQ610" s="105"/>
      <c r="AR610" s="105"/>
      <c r="AS610" s="105"/>
      <c r="AT610" s="105"/>
      <c r="AU610" s="105"/>
      <c r="AV610" s="105"/>
      <c r="AW610" s="105"/>
      <c r="AX610" s="105"/>
      <c r="AY610" s="105"/>
      <c r="AZ610" s="105"/>
      <c r="BA610" s="105"/>
      <c r="BB610" s="105"/>
      <c r="BC610" s="105"/>
      <c r="BD610" s="105"/>
      <c r="BE610" s="105"/>
      <c r="BF610" s="105"/>
      <c r="BG610" s="105"/>
      <c r="BH610" s="105"/>
      <c r="BI610" s="105"/>
      <c r="BJ610" s="105"/>
      <c r="BK610" s="105"/>
      <c r="BL610" s="105"/>
      <c r="BM610" s="105"/>
      <c r="BN610" s="105"/>
      <c r="BO610" s="105"/>
      <c r="BP610" s="105"/>
      <c r="BQ610" s="105"/>
      <c r="BR610" s="105"/>
      <c r="BS610" s="105"/>
      <c r="BT610" s="105"/>
      <c r="BU610" s="105"/>
      <c r="BV610" s="105"/>
      <c r="BW610" s="105"/>
      <c r="BX610" s="105"/>
      <c r="BY610" s="105"/>
      <c r="BZ610" s="105"/>
      <c r="CA610" s="105"/>
      <c r="CB610" s="105"/>
      <c r="CC610" s="105"/>
      <c r="CD610" s="105"/>
      <c r="CE610" s="105"/>
      <c r="CF610" s="105"/>
      <c r="CG610" s="105"/>
      <c r="CH610" s="105"/>
      <c r="CI610" s="105"/>
      <c r="CJ610" s="105"/>
      <c r="CK610" s="105"/>
      <c r="CL610" s="105"/>
      <c r="CM610" s="105"/>
      <c r="CN610" s="105"/>
      <c r="CO610" s="105"/>
      <c r="CP610" s="105"/>
      <c r="CQ610" s="105"/>
      <c r="CR610" s="105"/>
      <c r="CS610" s="105"/>
      <c r="CT610" s="105"/>
      <c r="CU610" s="105"/>
      <c r="CV610" s="105"/>
      <c r="CW610" s="105"/>
      <c r="CX610" s="105"/>
      <c r="CY610" s="105"/>
      <c r="CZ610" s="105"/>
      <c r="DA610" s="105"/>
      <c r="DB610" s="105"/>
      <c r="DC610" s="105"/>
      <c r="DD610" s="105"/>
      <c r="DE610" s="105"/>
      <c r="DF610" s="105"/>
      <c r="DG610" s="105"/>
      <c r="DH610" s="105"/>
      <c r="DI610" s="105"/>
      <c r="DJ610" s="105"/>
      <c r="DK610" s="105"/>
      <c r="DL610" s="105"/>
      <c r="DM610" s="105"/>
      <c r="DN610" s="105"/>
      <c r="DO610" s="105"/>
      <c r="DP610" s="105"/>
      <c r="DQ610" s="105"/>
      <c r="DR610" s="105"/>
      <c r="DS610" s="105"/>
      <c r="DT610" s="105"/>
      <c r="DU610" s="105"/>
      <c r="DV610" s="105"/>
      <c r="DW610" s="105"/>
      <c r="DX610" s="105"/>
      <c r="DY610" s="105"/>
      <c r="DZ610" s="105"/>
      <c r="EA610" s="105"/>
      <c r="EB610" s="105"/>
      <c r="EC610" s="105"/>
      <c r="ED610" s="105"/>
      <c r="EE610" s="105"/>
      <c r="EF610" s="105"/>
      <c r="EG610" s="105"/>
      <c r="EH610" s="105"/>
      <c r="EI610" s="105"/>
      <c r="EJ610" s="105"/>
      <c r="EK610" s="105"/>
      <c r="EL610" s="105"/>
      <c r="EM610" s="105"/>
      <c r="EN610" s="105"/>
      <c r="EO610" s="105"/>
      <c r="EP610" s="105"/>
      <c r="EQ610" s="105"/>
      <c r="ER610" s="105"/>
      <c r="ES610" s="105"/>
      <c r="ET610" s="105"/>
      <c r="EU610" s="105"/>
      <c r="EV610" s="105"/>
      <c r="EW610" s="105"/>
      <c r="EX610" s="105"/>
      <c r="EY610" s="105"/>
      <c r="EZ610" s="105"/>
      <c r="FA610" s="105"/>
      <c r="FB610" s="105"/>
      <c r="FC610" s="105"/>
      <c r="FD610" s="105"/>
      <c r="FE610" s="105"/>
      <c r="FF610" s="105"/>
      <c r="FG610" s="105"/>
      <c r="FH610" s="105"/>
      <c r="FI610" s="105"/>
      <c r="FJ610" s="105"/>
      <c r="FK610" s="105"/>
      <c r="FL610" s="105"/>
      <c r="FM610" s="105"/>
      <c r="FN610" s="105"/>
      <c r="FO610" s="105"/>
      <c r="FP610" s="105"/>
      <c r="FQ610" s="105"/>
      <c r="FR610" s="105"/>
      <c r="FS610" s="105"/>
      <c r="FT610" s="105"/>
      <c r="FU610" s="105"/>
      <c r="FV610" s="105"/>
      <c r="FW610" s="105"/>
      <c r="FX610" s="105"/>
      <c r="FY610" s="105"/>
      <c r="FZ610" s="105"/>
      <c r="GA610" s="105"/>
      <c r="GB610" s="105"/>
      <c r="GC610" s="105"/>
      <c r="GD610" s="105"/>
      <c r="GE610" s="105"/>
      <c r="GF610" s="105"/>
      <c r="GG610" s="105"/>
      <c r="GH610" s="105"/>
      <c r="GI610" s="105"/>
      <c r="GJ610" s="105"/>
      <c r="GK610" s="105"/>
      <c r="GL610" s="105"/>
      <c r="GM610" s="105"/>
      <c r="GN610" s="105"/>
      <c r="GO610" s="105"/>
      <c r="GP610" s="105"/>
      <c r="GQ610" s="105"/>
      <c r="GR610" s="105"/>
      <c r="GS610" s="105"/>
      <c r="GT610" s="105"/>
      <c r="GU610" s="105"/>
      <c r="GV610" s="105"/>
      <c r="GW610" s="105"/>
      <c r="GX610" s="105"/>
      <c r="GY610" s="105"/>
      <c r="GZ610" s="105"/>
      <c r="HA610" s="105"/>
      <c r="HB610" s="105"/>
      <c r="HC610" s="105"/>
      <c r="HD610" s="105"/>
      <c r="HE610" s="105"/>
      <c r="HF610" s="105"/>
      <c r="HG610" s="105"/>
      <c r="HH610" s="105"/>
      <c r="HI610" s="105"/>
      <c r="HJ610" s="105"/>
      <c r="HK610" s="105"/>
      <c r="HL610" s="105"/>
      <c r="HM610" s="105"/>
      <c r="HN610" s="105"/>
      <c r="HO610" s="105"/>
      <c r="HP610" s="105"/>
      <c r="HQ610" s="105"/>
      <c r="HR610" s="105"/>
      <c r="HS610" s="105"/>
      <c r="HT610" s="105"/>
      <c r="HU610" s="105"/>
      <c r="HV610" s="105"/>
      <c r="HW610" s="105"/>
      <c r="HX610" s="105"/>
      <c r="HY610" s="105"/>
      <c r="HZ610" s="105"/>
      <c r="IA610" s="105"/>
      <c r="IB610" s="105"/>
      <c r="IC610" s="105"/>
      <c r="ID610" s="105"/>
      <c r="IE610" s="105"/>
      <c r="IF610" s="105"/>
      <c r="IG610" s="105"/>
      <c r="IH610" s="105"/>
      <c r="II610" s="105"/>
      <c r="IJ610" s="105"/>
      <c r="IK610" s="105"/>
      <c r="IL610" s="105"/>
      <c r="IM610" s="105"/>
      <c r="IN610" s="105"/>
      <c r="IO610" s="105"/>
      <c r="IP610" s="105"/>
      <c r="IQ610" s="105"/>
      <c r="IR610" s="105"/>
      <c r="IS610" s="105"/>
      <c r="IT610" s="105"/>
      <c r="IU610" s="105"/>
      <c r="IV610" s="105"/>
      <c r="IW610" s="105"/>
      <c r="IX610" s="105"/>
      <c r="IY610" s="105"/>
      <c r="IZ610" s="105"/>
      <c r="JA610" s="105"/>
      <c r="JB610" s="105"/>
      <c r="JC610" s="105"/>
      <c r="JD610" s="105"/>
      <c r="JE610" s="105"/>
      <c r="JF610" s="105"/>
      <c r="JG610" s="105"/>
      <c r="JH610" s="105"/>
      <c r="JI610" s="105"/>
      <c r="JJ610" s="105"/>
      <c r="JK610" s="105"/>
      <c r="JL610" s="105"/>
      <c r="JM610" s="105"/>
      <c r="JN610" s="105"/>
      <c r="JO610" s="105"/>
      <c r="JP610" s="105"/>
      <c r="JQ610" s="105"/>
      <c r="JR610" s="105"/>
      <c r="JS610" s="105"/>
      <c r="JT610" s="105"/>
      <c r="JU610" s="105"/>
      <c r="JV610" s="105"/>
      <c r="JW610" s="105"/>
      <c r="JX610" s="105"/>
      <c r="JY610" s="105"/>
      <c r="JZ610" s="105"/>
      <c r="KA610" s="105"/>
      <c r="KB610" s="105"/>
      <c r="KC610" s="105"/>
      <c r="KD610" s="105"/>
      <c r="KE610" s="105"/>
      <c r="KF610" s="105"/>
      <c r="KG610" s="105"/>
      <c r="KH610" s="105"/>
      <c r="KI610" s="105"/>
      <c r="KJ610" s="105"/>
      <c r="KK610" s="105"/>
      <c r="KL610" s="105"/>
      <c r="KM610" s="105"/>
      <c r="KN610" s="105"/>
      <c r="KO610" s="105"/>
      <c r="KP610" s="105"/>
      <c r="KQ610" s="105"/>
      <c r="KR610" s="105"/>
      <c r="KS610" s="105"/>
      <c r="KT610" s="105"/>
      <c r="KU610" s="105"/>
      <c r="KV610" s="105"/>
      <c r="KW610" s="105"/>
      <c r="KX610" s="105"/>
      <c r="KY610" s="105"/>
      <c r="KZ610" s="105"/>
      <c r="LA610" s="105"/>
      <c r="LB610" s="105"/>
      <c r="LC610" s="105"/>
      <c r="LD610" s="105"/>
      <c r="LE610" s="105"/>
      <c r="LF610" s="105"/>
      <c r="LG610" s="105"/>
      <c r="LH610" s="105"/>
      <c r="LI610" s="105"/>
      <c r="LJ610" s="105"/>
      <c r="LK610" s="105"/>
      <c r="LL610" s="105"/>
      <c r="LM610" s="105"/>
      <c r="LN610" s="105"/>
      <c r="LO610" s="105"/>
      <c r="LP610" s="105"/>
      <c r="LQ610" s="105"/>
      <c r="LR610" s="105"/>
      <c r="LS610" s="105"/>
      <c r="LT610" s="105"/>
      <c r="LU610" s="105"/>
      <c r="LV610" s="105"/>
      <c r="LW610" s="105"/>
      <c r="LX610" s="105"/>
      <c r="LY610" s="105"/>
      <c r="LZ610" s="105"/>
      <c r="MA610" s="105"/>
      <c r="MB610" s="105"/>
      <c r="MC610" s="105"/>
      <c r="MD610" s="105"/>
      <c r="ME610" s="105"/>
      <c r="MF610" s="105"/>
      <c r="MG610" s="105"/>
      <c r="MH610" s="105"/>
      <c r="MI610" s="105"/>
      <c r="MJ610" s="105"/>
      <c r="MK610" s="105"/>
      <c r="ML610" s="105"/>
      <c r="MM610" s="105"/>
      <c r="MN610" s="105"/>
      <c r="MO610" s="105"/>
      <c r="MP610" s="105"/>
      <c r="MQ610" s="105"/>
      <c r="MR610" s="105"/>
      <c r="MS610" s="105"/>
      <c r="MT610" s="105"/>
      <c r="MU610" s="105"/>
      <c r="MV610" s="105"/>
      <c r="MW610" s="105"/>
      <c r="MX610" s="105"/>
      <c r="MY610" s="105"/>
      <c r="MZ610" s="105"/>
      <c r="NA610" s="105"/>
      <c r="NB610" s="105"/>
      <c r="NC610" s="105"/>
      <c r="ND610" s="105"/>
      <c r="NE610" s="105"/>
      <c r="NF610" s="105"/>
      <c r="NG610" s="105"/>
      <c r="NH610" s="105"/>
      <c r="NI610" s="105"/>
      <c r="NJ610" s="105"/>
      <c r="NK610" s="105"/>
      <c r="NL610" s="105"/>
      <c r="NM610" s="105"/>
      <c r="NN610" s="105"/>
      <c r="NO610" s="105"/>
      <c r="NP610" s="105"/>
      <c r="NQ610" s="105"/>
      <c r="NR610" s="105"/>
      <c r="NS610" s="105"/>
      <c r="NT610" s="105"/>
      <c r="NU610" s="105"/>
      <c r="NV610" s="105"/>
      <c r="NW610" s="105"/>
      <c r="NX610" s="105"/>
      <c r="NY610" s="105"/>
      <c r="NZ610" s="105"/>
      <c r="OA610" s="105"/>
      <c r="OB610" s="105"/>
      <c r="OC610" s="105"/>
      <c r="OD610" s="105"/>
      <c r="OE610" s="105"/>
      <c r="OF610" s="105"/>
      <c r="OG610" s="105"/>
      <c r="OH610" s="105"/>
      <c r="OI610" s="105"/>
      <c r="OJ610" s="105"/>
      <c r="OK610" s="105"/>
      <c r="OL610" s="105"/>
      <c r="OM610" s="105"/>
      <c r="ON610" s="105"/>
      <c r="OO610" s="105"/>
      <c r="OP610" s="105"/>
      <c r="OQ610" s="105"/>
      <c r="OR610" s="105"/>
      <c r="OS610" s="105"/>
      <c r="OT610" s="105"/>
      <c r="OU610" s="105"/>
      <c r="OV610" s="105"/>
      <c r="OW610" s="105"/>
      <c r="OX610" s="105"/>
      <c r="OY610" s="105"/>
      <c r="OZ610" s="105"/>
      <c r="PA610" s="105"/>
      <c r="PB610" s="105"/>
      <c r="PC610" s="105"/>
      <c r="PD610" s="105"/>
      <c r="PE610" s="105"/>
      <c r="PF610" s="105"/>
      <c r="PG610" s="105"/>
      <c r="PH610" s="105"/>
      <c r="PI610" s="105"/>
      <c r="PJ610" s="105"/>
      <c r="PK610" s="105"/>
      <c r="PL610" s="105"/>
      <c r="PM610" s="105"/>
      <c r="PN610" s="105"/>
      <c r="PO610" s="105"/>
      <c r="PP610" s="105"/>
      <c r="PQ610" s="105"/>
      <c r="PR610" s="105"/>
      <c r="PS610" s="105"/>
      <c r="PT610" s="105"/>
      <c r="PU610" s="105"/>
      <c r="PV610" s="105"/>
      <c r="PW610" s="105"/>
      <c r="PX610" s="105"/>
      <c r="PY610" s="105"/>
      <c r="PZ610" s="105"/>
      <c r="QA610" s="105"/>
      <c r="QB610" s="105"/>
      <c r="QC610" s="105"/>
      <c r="QD610" s="105"/>
      <c r="QE610" s="105"/>
      <c r="QF610" s="105"/>
      <c r="QG610" s="105"/>
      <c r="QH610" s="105"/>
      <c r="QI610" s="105"/>
      <c r="QJ610" s="105"/>
      <c r="QK610" s="105"/>
      <c r="QL610" s="105"/>
      <c r="QM610" s="105"/>
      <c r="QN610" s="105"/>
      <c r="QO610" s="105"/>
      <c r="QP610" s="105"/>
      <c r="QQ610" s="105"/>
      <c r="QR610" s="105"/>
      <c r="QS610" s="105"/>
      <c r="QT610" s="105"/>
      <c r="QU610" s="105"/>
      <c r="QV610" s="105"/>
      <c r="QW610" s="105"/>
      <c r="QX610" s="105"/>
      <c r="QY610" s="105"/>
      <c r="QZ610" s="105"/>
      <c r="RA610" s="105"/>
      <c r="RB610" s="105"/>
      <c r="RC610" s="105"/>
      <c r="RD610" s="105"/>
      <c r="RE610" s="105"/>
      <c r="RF610" s="105"/>
      <c r="RG610" s="105"/>
      <c r="RH610" s="105"/>
      <c r="RI610" s="105"/>
      <c r="RJ610" s="105"/>
      <c r="RK610" s="105"/>
      <c r="RL610" s="105"/>
      <c r="RM610" s="105"/>
      <c r="RN610" s="105"/>
      <c r="RO610" s="105"/>
      <c r="RP610" s="105"/>
      <c r="RQ610" s="105"/>
      <c r="RR610" s="105"/>
      <c r="RS610" s="105"/>
      <c r="RT610" s="105"/>
      <c r="RU610" s="105"/>
      <c r="RV610" s="105"/>
      <c r="RW610" s="105"/>
      <c r="RX610" s="105"/>
      <c r="RY610" s="105"/>
      <c r="RZ610" s="105"/>
      <c r="SA610" s="105"/>
      <c r="SB610" s="105"/>
      <c r="SC610" s="105"/>
      <c r="SD610" s="105"/>
      <c r="SE610" s="105"/>
      <c r="SF610" s="105"/>
      <c r="SG610" s="105"/>
      <c r="SH610" s="105"/>
      <c r="SI610" s="105"/>
      <c r="SJ610" s="105"/>
      <c r="SK610" s="105"/>
      <c r="SL610" s="105"/>
      <c r="SM610" s="105"/>
      <c r="SN610" s="105"/>
      <c r="SO610" s="105"/>
      <c r="SP610" s="105"/>
      <c r="SQ610" s="105"/>
      <c r="SR610" s="105"/>
      <c r="SS610" s="105"/>
      <c r="ST610" s="105"/>
      <c r="SU610" s="105"/>
      <c r="SV610" s="105"/>
      <c r="SW610" s="105"/>
      <c r="SX610" s="105"/>
      <c r="SY610" s="105"/>
      <c r="SZ610" s="105"/>
      <c r="TA610" s="105"/>
      <c r="TB610" s="105"/>
      <c r="TC610" s="105"/>
      <c r="TD610" s="105"/>
      <c r="TE610" s="105"/>
      <c r="TF610" s="105"/>
      <c r="TG610" s="105"/>
      <c r="TH610" s="105"/>
      <c r="TI610" s="105"/>
      <c r="TJ610" s="105"/>
      <c r="TK610" s="105"/>
      <c r="TL610" s="105"/>
      <c r="TM610" s="105"/>
      <c r="TN610" s="105"/>
      <c r="TO610" s="105"/>
      <c r="TP610" s="105"/>
      <c r="TQ610" s="105"/>
      <c r="TR610" s="105"/>
      <c r="TS610" s="105"/>
      <c r="TT610" s="105"/>
      <c r="TU610" s="105"/>
      <c r="TV610" s="105"/>
      <c r="TW610" s="105"/>
      <c r="TX610" s="105"/>
      <c r="TY610" s="105"/>
      <c r="TZ610" s="105"/>
      <c r="UA610" s="105"/>
      <c r="UB610" s="105"/>
      <c r="UC610" s="105"/>
      <c r="UD610" s="105"/>
      <c r="UE610" s="105"/>
      <c r="UF610" s="105"/>
      <c r="UG610" s="105"/>
      <c r="UH610" s="105"/>
      <c r="UI610" s="105"/>
      <c r="UJ610" s="105"/>
      <c r="UK610" s="105"/>
      <c r="UL610" s="105"/>
      <c r="UM610" s="105"/>
      <c r="UN610" s="105"/>
      <c r="UO610" s="105"/>
      <c r="UP610" s="105"/>
      <c r="UQ610" s="105"/>
      <c r="UR610" s="105"/>
      <c r="US610" s="105"/>
      <c r="UT610" s="105"/>
      <c r="UU610" s="105"/>
      <c r="UV610" s="105"/>
      <c r="UW610" s="105"/>
      <c r="UX610" s="105"/>
      <c r="UY610" s="105"/>
      <c r="UZ610" s="105"/>
      <c r="VA610" s="105"/>
      <c r="VB610" s="105"/>
      <c r="VC610" s="105"/>
      <c r="VD610" s="105"/>
      <c r="VE610" s="105"/>
      <c r="VF610" s="105"/>
      <c r="VG610" s="105"/>
      <c r="VH610" s="105"/>
      <c r="VI610" s="105"/>
      <c r="VJ610" s="105"/>
      <c r="VK610" s="105"/>
      <c r="VL610" s="105"/>
      <c r="VM610" s="105"/>
      <c r="VN610" s="105"/>
      <c r="VO610" s="105"/>
      <c r="VP610" s="105"/>
      <c r="VQ610" s="105"/>
      <c r="VR610" s="105"/>
      <c r="VS610" s="105"/>
      <c r="VT610" s="105"/>
      <c r="VU610" s="105"/>
      <c r="VV610" s="105"/>
      <c r="VW610" s="105"/>
      <c r="VX610" s="105"/>
      <c r="VY610" s="105"/>
      <c r="VZ610" s="105"/>
      <c r="WA610" s="105"/>
      <c r="WB610" s="105"/>
      <c r="WC610" s="105"/>
      <c r="WD610" s="105"/>
      <c r="WE610" s="105"/>
      <c r="WF610" s="105"/>
      <c r="WG610" s="105"/>
      <c r="WH610" s="105"/>
      <c r="WI610" s="105"/>
      <c r="WJ610" s="105"/>
      <c r="WK610" s="105"/>
      <c r="WL610" s="105"/>
      <c r="WM610" s="105"/>
      <c r="WN610" s="105"/>
      <c r="WO610" s="105"/>
      <c r="WP610" s="105"/>
      <c r="WQ610" s="105"/>
      <c r="WR610" s="105"/>
      <c r="WS610" s="105"/>
      <c r="WT610" s="105"/>
      <c r="WU610" s="105"/>
      <c r="WV610" s="105"/>
      <c r="WW610" s="105"/>
      <c r="WX610" s="105"/>
      <c r="WY610" s="105"/>
      <c r="WZ610" s="105"/>
      <c r="XA610" s="105"/>
      <c r="XB610" s="105"/>
      <c r="XC610" s="105"/>
      <c r="XD610" s="105"/>
      <c r="XE610" s="105"/>
      <c r="XF610" s="105"/>
      <c r="XG610" s="105"/>
      <c r="XH610" s="105"/>
      <c r="XI610" s="105"/>
      <c r="XJ610" s="105"/>
      <c r="XK610" s="105"/>
      <c r="XL610" s="105"/>
      <c r="XM610" s="105"/>
      <c r="XN610" s="105"/>
      <c r="XO610" s="105"/>
      <c r="XP610" s="105"/>
      <c r="XQ610" s="105"/>
      <c r="XR610" s="105"/>
      <c r="XS610" s="105"/>
      <c r="XT610" s="105"/>
      <c r="XU610" s="105"/>
      <c r="XV610" s="105"/>
      <c r="XW610" s="105"/>
      <c r="XX610" s="105"/>
      <c r="XY610" s="105"/>
      <c r="XZ610" s="105"/>
      <c r="YA610" s="105"/>
      <c r="YB610" s="105"/>
      <c r="YC610" s="105"/>
      <c r="YD610" s="105"/>
      <c r="YE610" s="105"/>
      <c r="YF610" s="105"/>
      <c r="YG610" s="105"/>
      <c r="YH610" s="105"/>
      <c r="YI610" s="105"/>
      <c r="YJ610" s="105"/>
      <c r="YK610" s="105"/>
      <c r="YL610" s="105"/>
      <c r="YM610" s="105"/>
      <c r="YN610" s="105"/>
      <c r="YO610" s="105"/>
      <c r="YP610" s="105"/>
      <c r="YQ610" s="105"/>
      <c r="YR610" s="105"/>
      <c r="YS610" s="105"/>
      <c r="YT610" s="105"/>
      <c r="YU610" s="105"/>
      <c r="YV610" s="105"/>
      <c r="YW610" s="105"/>
      <c r="YX610" s="105"/>
      <c r="YY610" s="105"/>
      <c r="YZ610" s="105"/>
      <c r="ZA610" s="105"/>
      <c r="ZB610" s="105"/>
      <c r="ZC610" s="105"/>
      <c r="ZD610" s="105"/>
      <c r="ZE610" s="105"/>
      <c r="ZF610" s="105"/>
      <c r="ZG610" s="105"/>
      <c r="ZH610" s="105"/>
      <c r="ZI610" s="105"/>
      <c r="ZJ610" s="105"/>
      <c r="ZK610" s="105"/>
      <c r="ZL610" s="105"/>
      <c r="ZM610" s="105"/>
      <c r="ZN610" s="105"/>
      <c r="ZO610" s="105"/>
      <c r="ZP610" s="105"/>
      <c r="ZQ610" s="105"/>
      <c r="ZR610" s="105"/>
      <c r="ZS610" s="105"/>
      <c r="ZT610" s="105"/>
      <c r="ZU610" s="105"/>
      <c r="ZV610" s="105"/>
      <c r="ZW610" s="105"/>
      <c r="ZX610" s="105"/>
      <c r="ZY610" s="105"/>
      <c r="ZZ610" s="105"/>
      <c r="AAA610" s="105"/>
      <c r="AAB610" s="105"/>
      <c r="AAC610" s="105"/>
      <c r="AAD610" s="105"/>
      <c r="AAE610" s="105"/>
      <c r="AAF610" s="105"/>
      <c r="AAG610" s="105"/>
      <c r="AAH610" s="105"/>
      <c r="AAI610" s="105"/>
      <c r="AAJ610" s="105"/>
      <c r="AAK610" s="105"/>
      <c r="AAL610" s="105"/>
      <c r="AAM610" s="105"/>
      <c r="AAN610" s="105"/>
      <c r="AAO610" s="105"/>
      <c r="AAP610" s="105"/>
      <c r="AAQ610" s="105"/>
      <c r="AAR610" s="105"/>
      <c r="AAS610" s="105"/>
      <c r="AAT610" s="105"/>
      <c r="AAU610" s="105"/>
      <c r="AAV610" s="105"/>
      <c r="AAW610" s="105"/>
      <c r="AAX610" s="105"/>
      <c r="AAY610" s="105"/>
      <c r="AAZ610" s="105"/>
      <c r="ABA610" s="105"/>
      <c r="ABB610" s="105"/>
      <c r="ABC610" s="105"/>
      <c r="ABD610" s="105"/>
      <c r="ABE610" s="105"/>
      <c r="ABF610" s="105"/>
      <c r="ABG610" s="105"/>
      <c r="ABH610" s="105"/>
      <c r="ABI610" s="105"/>
      <c r="ABJ610" s="105"/>
      <c r="ABK610" s="105"/>
      <c r="ABL610" s="105"/>
      <c r="ABM610" s="105"/>
      <c r="ABN610" s="105"/>
      <c r="ABO610" s="105"/>
      <c r="ABP610" s="105"/>
      <c r="ABQ610" s="105"/>
      <c r="ABR610" s="105"/>
      <c r="ABS610" s="105"/>
      <c r="ABT610" s="105"/>
      <c r="ABU610" s="105"/>
      <c r="ABV610" s="105"/>
      <c r="ABW610" s="105"/>
      <c r="ABX610" s="105"/>
      <c r="ABY610" s="105"/>
      <c r="ABZ610" s="105"/>
      <c r="ACA610" s="105"/>
      <c r="ACB610" s="105"/>
      <c r="ACC610" s="105"/>
      <c r="ACD610" s="105"/>
      <c r="ACE610" s="105"/>
      <c r="ACF610" s="105"/>
      <c r="ACG610" s="105"/>
      <c r="ACH610" s="105"/>
      <c r="ACI610" s="105"/>
      <c r="ACJ610" s="105"/>
      <c r="ACK610" s="105"/>
      <c r="ACL610" s="105"/>
      <c r="ACM610" s="105"/>
      <c r="ACN610" s="105"/>
      <c r="ACO610" s="105"/>
      <c r="ACP610" s="105"/>
      <c r="ACQ610" s="105"/>
      <c r="ACR610" s="105"/>
      <c r="ACS610" s="105"/>
      <c r="ACT610" s="105"/>
      <c r="ACU610" s="105"/>
      <c r="ACV610" s="105"/>
      <c r="ACW610" s="105"/>
      <c r="ACX610" s="105"/>
      <c r="ACY610" s="105"/>
      <c r="ACZ610" s="105"/>
      <c r="ADA610" s="105"/>
      <c r="ADB610" s="105"/>
      <c r="ADC610" s="105"/>
      <c r="ADD610" s="105"/>
      <c r="ADE610" s="105"/>
      <c r="ADF610" s="105"/>
      <c r="ADG610" s="105"/>
      <c r="ADH610" s="105"/>
      <c r="ADI610" s="105"/>
      <c r="ADJ610" s="105"/>
      <c r="ADK610" s="105"/>
      <c r="ADL610" s="105"/>
      <c r="ADM610" s="105"/>
      <c r="ADN610" s="105"/>
      <c r="ADO610" s="105"/>
      <c r="ADP610" s="105"/>
      <c r="ADQ610" s="105"/>
      <c r="ADR610" s="105"/>
      <c r="ADS610" s="105"/>
      <c r="ADT610" s="105"/>
      <c r="ADU610" s="105"/>
      <c r="ADV610" s="105"/>
      <c r="ADW610" s="105"/>
      <c r="ADX610" s="105"/>
      <c r="ADY610" s="105"/>
      <c r="ADZ610" s="105"/>
      <c r="AEA610" s="105"/>
      <c r="AEB610" s="105"/>
      <c r="AEC610" s="105"/>
      <c r="AED610" s="105"/>
      <c r="AEE610" s="105"/>
      <c r="AEF610" s="105"/>
      <c r="AEG610" s="105"/>
      <c r="AEH610" s="105"/>
      <c r="AEI610" s="105"/>
      <c r="AEJ610" s="105"/>
      <c r="AEK610" s="105"/>
      <c r="AEL610" s="105"/>
      <c r="AEM610" s="105"/>
      <c r="AEN610" s="105"/>
      <c r="AEO610" s="105"/>
      <c r="AEP610" s="105"/>
      <c r="AEQ610" s="105"/>
      <c r="AER610" s="105"/>
      <c r="AES610" s="105"/>
      <c r="AET610" s="105"/>
      <c r="AEU610" s="105"/>
      <c r="AEV610" s="105"/>
      <c r="AEW610" s="105"/>
      <c r="AEX610" s="105"/>
      <c r="AEY610" s="105"/>
      <c r="AEZ610" s="105"/>
      <c r="AFA610" s="105"/>
      <c r="AFB610" s="105"/>
      <c r="AFC610" s="105"/>
      <c r="AFD610" s="105"/>
      <c r="AFE610" s="105"/>
      <c r="AFF610" s="105"/>
      <c r="AFG610" s="105"/>
      <c r="AFH610" s="105"/>
      <c r="AFI610" s="105"/>
      <c r="AFJ610" s="105"/>
      <c r="AFK610" s="105"/>
      <c r="AFL610" s="105"/>
      <c r="AFM610" s="105"/>
      <c r="AFN610" s="105"/>
      <c r="AFO610" s="105"/>
      <c r="AFP610" s="105"/>
      <c r="AFQ610" s="105"/>
      <c r="AFR610" s="105"/>
      <c r="AFS610" s="105"/>
      <c r="AFT610" s="105"/>
      <c r="AFU610" s="105"/>
      <c r="AFV610" s="105"/>
      <c r="AFW610" s="105"/>
      <c r="AFX610" s="105"/>
      <c r="AFY610" s="105"/>
      <c r="AFZ610" s="105"/>
      <c r="AGA610" s="105"/>
      <c r="AGB610" s="105"/>
      <c r="AGC610" s="105"/>
      <c r="AGD610" s="105"/>
      <c r="AGE610" s="105"/>
      <c r="AGF610" s="105"/>
      <c r="AGG610" s="105"/>
      <c r="AGH610" s="105"/>
      <c r="AGI610" s="105"/>
      <c r="AGJ610" s="105"/>
      <c r="AGK610" s="105"/>
      <c r="AGL610" s="105"/>
      <c r="AGM610" s="105"/>
      <c r="AGN610" s="105"/>
      <c r="AGO610" s="105"/>
      <c r="AGP610" s="105"/>
      <c r="AGQ610" s="105"/>
      <c r="AGR610" s="105"/>
      <c r="AGS610" s="105"/>
      <c r="AGT610" s="105"/>
      <c r="AGU610" s="105"/>
      <c r="AGV610" s="105"/>
      <c r="AGW610" s="105"/>
      <c r="AGX610" s="105"/>
      <c r="AGY610" s="105"/>
      <c r="AGZ610" s="105"/>
      <c r="AHA610" s="105"/>
      <c r="AHB610" s="105"/>
      <c r="AHC610" s="105"/>
      <c r="AHD610" s="105"/>
      <c r="AHE610" s="105"/>
      <c r="AHF610" s="105"/>
      <c r="AHG610" s="105"/>
      <c r="AHH610" s="105"/>
      <c r="AHI610" s="105"/>
      <c r="AHJ610" s="105"/>
      <c r="AHK610" s="105"/>
      <c r="AHL610" s="105"/>
      <c r="AHM610" s="105"/>
      <c r="AHN610" s="105"/>
      <c r="AHO610" s="105"/>
      <c r="AHP610" s="105"/>
      <c r="AHQ610" s="105"/>
      <c r="AHR610" s="105"/>
      <c r="AHS610" s="105"/>
      <c r="AHT610" s="105"/>
      <c r="AHU610" s="105"/>
      <c r="AHV610" s="105"/>
      <c r="AHW610" s="105"/>
      <c r="AHX610" s="105"/>
      <c r="AHY610" s="105"/>
      <c r="AHZ610" s="105"/>
      <c r="AIA610" s="105"/>
      <c r="AIB610" s="105"/>
      <c r="AIC610" s="105"/>
      <c r="AID610" s="105"/>
      <c r="AIE610" s="105"/>
      <c r="AIF610" s="105"/>
      <c r="AIG610" s="105"/>
      <c r="AIH610" s="105"/>
      <c r="AII610" s="105"/>
      <c r="AIJ610" s="105"/>
      <c r="AIK610" s="105"/>
      <c r="AIL610" s="105"/>
      <c r="AIM610" s="105"/>
      <c r="AIN610" s="105"/>
      <c r="AIO610" s="105"/>
      <c r="AIP610" s="105"/>
      <c r="AIQ610" s="105"/>
      <c r="AIR610" s="105"/>
      <c r="AIS610" s="105"/>
      <c r="AIT610" s="105"/>
      <c r="AIU610" s="105"/>
      <c r="AIV610" s="105"/>
      <c r="AIW610" s="105"/>
      <c r="AIX610" s="105"/>
      <c r="AIY610" s="105"/>
      <c r="AIZ610" s="105"/>
      <c r="AJA610" s="105"/>
      <c r="AJB610" s="105"/>
      <c r="AJC610" s="105"/>
      <c r="AJD610" s="105"/>
      <c r="AJE610" s="105"/>
      <c r="AJF610" s="105"/>
      <c r="AJG610" s="105"/>
      <c r="AJH610" s="105"/>
      <c r="AJI610" s="105"/>
      <c r="AJJ610" s="105"/>
      <c r="AJK610" s="105"/>
      <c r="AJL610" s="105"/>
      <c r="AJM610" s="105"/>
      <c r="AJN610" s="105"/>
      <c r="AJO610" s="105"/>
      <c r="AJP610" s="105"/>
      <c r="AJQ610" s="105"/>
      <c r="AJR610" s="105"/>
      <c r="AJS610" s="105"/>
      <c r="AJT610" s="105"/>
      <c r="AJU610" s="105"/>
      <c r="AJV610" s="105"/>
      <c r="AJW610" s="105"/>
      <c r="AJX610" s="105"/>
      <c r="AJY610" s="105"/>
      <c r="AJZ610" s="105"/>
      <c r="AKA610" s="105"/>
      <c r="AKB610" s="105"/>
      <c r="AKC610" s="105"/>
      <c r="AKD610" s="105"/>
      <c r="AKE610" s="105"/>
      <c r="AKF610" s="105"/>
      <c r="AKG610" s="105"/>
      <c r="AKH610" s="105"/>
      <c r="AKI610" s="105"/>
      <c r="AKJ610" s="105"/>
      <c r="AKK610" s="105"/>
      <c r="AKL610" s="105"/>
      <c r="AKM610" s="105"/>
      <c r="AKN610" s="105"/>
      <c r="AKO610" s="105"/>
      <c r="AKP610" s="105"/>
      <c r="AKQ610" s="105"/>
      <c r="AKR610" s="105"/>
      <c r="AKS610" s="105"/>
      <c r="AKT610" s="105"/>
      <c r="AKU610" s="105"/>
      <c r="AKV610" s="105"/>
      <c r="AKW610" s="105"/>
      <c r="AKX610" s="105"/>
      <c r="AKY610" s="105"/>
      <c r="AKZ610" s="105"/>
      <c r="ALA610" s="105"/>
      <c r="ALB610" s="105"/>
      <c r="ALC610" s="105"/>
      <c r="ALD610" s="105"/>
      <c r="ALE610" s="105"/>
      <c r="ALF610" s="105"/>
      <c r="ALG610" s="105"/>
      <c r="ALH610" s="105"/>
      <c r="ALI610" s="105"/>
      <c r="ALJ610" s="105"/>
      <c r="ALK610" s="105"/>
      <c r="ALL610" s="105"/>
      <c r="ALM610" s="105"/>
      <c r="ALN610" s="105"/>
      <c r="ALO610" s="105"/>
      <c r="ALP610" s="105"/>
      <c r="ALQ610" s="105"/>
      <c r="ALR610" s="105"/>
      <c r="ALS610" s="105"/>
      <c r="ALT610" s="105"/>
      <c r="ALU610" s="105"/>
      <c r="ALV610" s="105"/>
      <c r="ALW610" s="105"/>
      <c r="ALX610" s="105"/>
      <c r="ALY610" s="105"/>
      <c r="ALZ610" s="105"/>
      <c r="AMA610" s="105"/>
      <c r="AMB610" s="105"/>
      <c r="AMC610" s="105"/>
      <c r="AMD610" s="105"/>
      <c r="AME610" s="105"/>
      <c r="AMF610" s="105"/>
      <c r="AMG610" s="105"/>
      <c r="AMH610" s="105"/>
      <c r="AMI610" s="105"/>
      <c r="AMJ610" s="105"/>
      <c r="AMK610" s="105"/>
      <c r="AML610" s="105"/>
      <c r="AMM610" s="105"/>
      <c r="AMN610" s="105"/>
      <c r="AMO610" s="105"/>
      <c r="AMP610" s="105"/>
      <c r="AMQ610" s="105"/>
      <c r="AMR610" s="105"/>
      <c r="AMS610" s="105"/>
      <c r="AMT610" s="105"/>
      <c r="AMU610" s="105"/>
      <c r="AMV610" s="105"/>
      <c r="AMW610" s="105"/>
      <c r="AMX610" s="105"/>
      <c r="AMY610" s="105"/>
      <c r="AMZ610" s="105"/>
      <c r="ANA610" s="105"/>
      <c r="ANB610" s="105"/>
      <c r="ANC610" s="105"/>
      <c r="AND610" s="105"/>
      <c r="ANE610" s="105"/>
      <c r="ANF610" s="105"/>
      <c r="ANG610" s="105"/>
      <c r="ANH610" s="105"/>
      <c r="ANI610" s="105"/>
      <c r="ANJ610" s="105"/>
      <c r="ANK610" s="105"/>
      <c r="ANL610" s="105"/>
      <c r="ANM610" s="105"/>
      <c r="ANN610" s="105"/>
      <c r="ANO610" s="105"/>
      <c r="ANP610" s="105"/>
      <c r="ANQ610" s="105"/>
      <c r="ANR610" s="105"/>
      <c r="ANS610" s="105"/>
      <c r="ANT610" s="105"/>
      <c r="ANU610" s="105"/>
      <c r="ANV610" s="105"/>
      <c r="ANW610" s="105"/>
      <c r="ANX610" s="105"/>
      <c r="ANY610" s="105"/>
      <c r="ANZ610" s="105"/>
      <c r="AOA610" s="105"/>
      <c r="AOB610" s="105"/>
      <c r="AOC610" s="105"/>
      <c r="AOD610" s="105"/>
      <c r="AOE610" s="105"/>
      <c r="AOF610" s="105"/>
      <c r="AOG610" s="105"/>
      <c r="AOH610" s="105"/>
      <c r="AOI610" s="105"/>
      <c r="AOJ610" s="105"/>
      <c r="AOK610" s="105"/>
      <c r="AOL610" s="105"/>
      <c r="AOM610" s="105"/>
      <c r="AON610" s="105"/>
      <c r="AOO610" s="105"/>
      <c r="AOP610" s="105"/>
      <c r="AOQ610" s="105"/>
      <c r="AOR610" s="105"/>
      <c r="AOS610" s="105"/>
      <c r="AOT610" s="105"/>
      <c r="AOU610" s="105"/>
      <c r="AOV610" s="105"/>
      <c r="AOW610" s="105"/>
      <c r="AOX610" s="105"/>
      <c r="AOY610" s="105"/>
      <c r="AOZ610" s="105"/>
      <c r="APA610" s="105"/>
      <c r="APB610" s="105"/>
      <c r="APC610" s="105"/>
      <c r="APD610" s="105"/>
      <c r="APE610" s="105"/>
      <c r="APF610" s="105"/>
      <c r="APG610" s="105"/>
      <c r="APH610" s="105"/>
      <c r="API610" s="105"/>
      <c r="APJ610" s="105"/>
      <c r="APK610" s="105"/>
      <c r="APL610" s="105"/>
      <c r="APM610" s="105"/>
      <c r="APN610" s="105"/>
      <c r="APO610" s="105"/>
      <c r="APP610" s="105"/>
      <c r="APQ610" s="105"/>
      <c r="APR610" s="105"/>
      <c r="APS610" s="105"/>
      <c r="APT610" s="105"/>
      <c r="APU610" s="105"/>
      <c r="APV610" s="105"/>
      <c r="APW610" s="105"/>
      <c r="APX610" s="105"/>
      <c r="APY610" s="105"/>
      <c r="APZ610" s="105"/>
      <c r="AQA610" s="105"/>
      <c r="AQB610" s="105"/>
      <c r="AQC610" s="105"/>
      <c r="AQD610" s="105"/>
      <c r="AQE610" s="105"/>
      <c r="AQF610" s="105"/>
      <c r="AQG610" s="105"/>
      <c r="AQH610" s="105"/>
      <c r="AQI610" s="105"/>
      <c r="AQJ610" s="105"/>
      <c r="AQK610" s="105"/>
      <c r="AQL610" s="105"/>
      <c r="AQM610" s="105"/>
      <c r="AQN610" s="105"/>
      <c r="AQO610" s="105"/>
      <c r="AQP610" s="105"/>
      <c r="AQQ610" s="105"/>
      <c r="AQR610" s="105"/>
      <c r="AQS610" s="105"/>
      <c r="AQT610" s="105"/>
      <c r="AQU610" s="105"/>
      <c r="AQV610" s="105"/>
      <c r="AQW610" s="105"/>
      <c r="AQX610" s="105"/>
      <c r="AQY610" s="105"/>
      <c r="AQZ610" s="105"/>
      <c r="ARA610" s="105"/>
      <c r="ARB610" s="105"/>
      <c r="ARC610" s="105"/>
      <c r="ARD610" s="105"/>
      <c r="ARE610" s="105"/>
      <c r="ARF610" s="105"/>
      <c r="ARG610" s="105"/>
      <c r="ARH610" s="105"/>
      <c r="ARI610" s="105"/>
      <c r="ARJ610" s="105"/>
      <c r="ARK610" s="105"/>
      <c r="ARL610" s="105"/>
      <c r="ARM610" s="105"/>
      <c r="ARN610" s="105"/>
      <c r="ARO610" s="105"/>
      <c r="ARP610" s="105"/>
      <c r="ARQ610" s="105"/>
      <c r="ARR610" s="105"/>
      <c r="ARS610" s="105"/>
      <c r="ART610" s="105"/>
      <c r="ARU610" s="105"/>
      <c r="ARV610" s="105"/>
      <c r="ARW610" s="105"/>
      <c r="ARX610" s="105"/>
      <c r="ARY610" s="105"/>
      <c r="ARZ610" s="105"/>
      <c r="ASA610" s="105"/>
      <c r="ASB610" s="105"/>
      <c r="ASC610" s="105"/>
      <c r="ASD610" s="105"/>
      <c r="ASE610" s="105"/>
      <c r="ASF610" s="105"/>
      <c r="ASG610" s="105"/>
      <c r="ASH610" s="105"/>
      <c r="ASI610" s="105"/>
      <c r="ASJ610" s="105"/>
      <c r="ASK610" s="105"/>
      <c r="ASL610" s="105"/>
      <c r="ASM610" s="105"/>
      <c r="ASN610" s="105"/>
      <c r="ASO610" s="105"/>
      <c r="ASP610" s="105"/>
      <c r="ASQ610" s="105"/>
      <c r="ASR610" s="105"/>
      <c r="ASS610" s="105"/>
      <c r="AST610" s="105"/>
      <c r="ASU610" s="105"/>
      <c r="ASV610" s="105"/>
      <c r="ASW610" s="105"/>
      <c r="ASX610" s="105"/>
      <c r="ASY610" s="105"/>
      <c r="ASZ610" s="105"/>
      <c r="ATA610" s="105"/>
      <c r="ATB610" s="105"/>
      <c r="ATC610" s="105"/>
      <c r="ATD610" s="105"/>
      <c r="ATE610" s="105"/>
      <c r="ATF610" s="105"/>
      <c r="ATG610" s="105"/>
      <c r="ATH610" s="105"/>
      <c r="ATI610" s="105"/>
      <c r="ATJ610" s="105"/>
      <c r="ATK610" s="105"/>
      <c r="ATL610" s="105"/>
      <c r="ATM610" s="105"/>
      <c r="ATN610" s="105"/>
      <c r="ATO610" s="105"/>
      <c r="ATP610" s="105"/>
      <c r="ATQ610" s="105"/>
      <c r="ATR610" s="105"/>
      <c r="ATS610" s="105"/>
      <c r="ATT610" s="105"/>
      <c r="ATU610" s="105"/>
      <c r="ATV610" s="105"/>
      <c r="ATW610" s="105"/>
      <c r="ATX610" s="105"/>
      <c r="ATY610" s="105"/>
      <c r="ATZ610" s="105"/>
      <c r="AUA610" s="105"/>
      <c r="AUB610" s="105"/>
      <c r="AUC610" s="105"/>
      <c r="AUD610" s="105"/>
      <c r="AUE610" s="105"/>
      <c r="AUF610" s="105"/>
      <c r="AUG610" s="105"/>
      <c r="AUH610" s="105"/>
      <c r="AUI610" s="105"/>
      <c r="AUJ610" s="105"/>
      <c r="AUK610" s="105"/>
      <c r="AUL610" s="105"/>
      <c r="AUM610" s="105"/>
      <c r="AUN610" s="105"/>
      <c r="AUO610" s="105"/>
      <c r="AUP610" s="105"/>
      <c r="AUQ610" s="105"/>
      <c r="AUR610" s="105"/>
      <c r="AUS610" s="105"/>
      <c r="AUT610" s="105"/>
      <c r="AUU610" s="105"/>
      <c r="AUV610" s="105"/>
      <c r="AUW610" s="105"/>
      <c r="AUX610" s="105"/>
      <c r="AUY610" s="105"/>
      <c r="AUZ610" s="105"/>
      <c r="AVA610" s="105"/>
      <c r="AVB610" s="105"/>
      <c r="AVC610" s="105"/>
      <c r="AVD610" s="105"/>
      <c r="AVE610" s="105"/>
      <c r="AVF610" s="105"/>
      <c r="AVG610" s="105"/>
      <c r="AVH610" s="105"/>
      <c r="AVI610" s="105"/>
      <c r="AVJ610" s="105"/>
      <c r="AVK610" s="105"/>
      <c r="AVL610" s="105"/>
      <c r="AVM610" s="105"/>
      <c r="AVN610" s="105"/>
      <c r="AVO610" s="105"/>
      <c r="AVP610" s="105"/>
      <c r="AVQ610" s="105"/>
      <c r="AVR610" s="105"/>
      <c r="AVS610" s="105"/>
      <c r="AVT610" s="105"/>
      <c r="AVU610" s="105"/>
      <c r="AVV610" s="105"/>
      <c r="AVW610" s="105"/>
      <c r="AVX610" s="105"/>
      <c r="AVY610" s="105"/>
      <c r="AVZ610" s="105"/>
      <c r="AWA610" s="105"/>
      <c r="AWB610" s="105"/>
      <c r="AWC610" s="105"/>
      <c r="AWD610" s="105"/>
      <c r="AWE610" s="105"/>
      <c r="AWF610" s="105"/>
      <c r="AWG610" s="105"/>
      <c r="AWH610" s="105"/>
      <c r="AWI610" s="105"/>
      <c r="AWJ610" s="105"/>
      <c r="AWK610" s="105"/>
      <c r="AWL610" s="105"/>
      <c r="AWM610" s="105"/>
      <c r="AWN610" s="105"/>
      <c r="AWO610" s="105"/>
      <c r="AWP610" s="105"/>
      <c r="AWQ610" s="105"/>
      <c r="AWR610" s="105"/>
      <c r="AWS610" s="105"/>
      <c r="AWT610" s="105"/>
      <c r="AWU610" s="105"/>
      <c r="AWV610" s="105"/>
      <c r="AWW610" s="105"/>
      <c r="AWX610" s="105"/>
      <c r="AWY610" s="105"/>
      <c r="AWZ610" s="105"/>
      <c r="AXA610" s="105"/>
      <c r="AXB610" s="105"/>
      <c r="AXC610" s="105"/>
      <c r="AXD610" s="105"/>
      <c r="AXE610" s="105"/>
      <c r="AXF610" s="105"/>
      <c r="AXG610" s="105"/>
      <c r="AXH610" s="105"/>
      <c r="AXI610" s="105"/>
      <c r="AXJ610" s="105"/>
      <c r="AXK610" s="105"/>
      <c r="AXL610" s="105"/>
      <c r="AXM610" s="105"/>
      <c r="AXN610" s="105"/>
      <c r="AXO610" s="105"/>
      <c r="AXP610" s="105"/>
      <c r="AXQ610" s="105"/>
      <c r="AXR610" s="105"/>
      <c r="AXS610" s="105"/>
      <c r="AXT610" s="105"/>
      <c r="AXU610" s="105"/>
      <c r="AXV610" s="105"/>
      <c r="AXW610" s="105"/>
      <c r="AXX610" s="105"/>
    </row>
    <row r="611" spans="1:1324" s="105" customFormat="1" ht="15.75" hidden="1" customHeight="1" x14ac:dyDescent="0.2">
      <c r="A611" s="13" t="s">
        <v>1445</v>
      </c>
      <c r="B611" s="62" t="s">
        <v>1446</v>
      </c>
      <c r="C611" s="63" t="s">
        <v>1447</v>
      </c>
      <c r="D611" s="64" t="s">
        <v>10</v>
      </c>
      <c r="E611" s="51">
        <v>41143</v>
      </c>
      <c r="F611" s="66" t="s">
        <v>1167</v>
      </c>
      <c r="G611" s="30" t="s">
        <v>1186</v>
      </c>
      <c r="H611" s="30">
        <v>42005</v>
      </c>
      <c r="I611" s="30" t="s">
        <v>1065</v>
      </c>
      <c r="J611" s="173"/>
      <c r="K611" s="84" t="s">
        <v>7</v>
      </c>
      <c r="L611" s="87">
        <v>1</v>
      </c>
      <c r="M611" s="87">
        <v>1</v>
      </c>
      <c r="N611" s="84" t="s">
        <v>326</v>
      </c>
      <c r="O611" s="87">
        <v>1</v>
      </c>
      <c r="P611" s="84" t="s">
        <v>326</v>
      </c>
      <c r="Q611" s="87">
        <v>1</v>
      </c>
      <c r="R611" s="84" t="s">
        <v>326</v>
      </c>
      <c r="S611" s="87">
        <v>1</v>
      </c>
      <c r="T611" s="84" t="s">
        <v>49</v>
      </c>
      <c r="U611" s="87">
        <v>1</v>
      </c>
      <c r="V611" s="87">
        <v>1</v>
      </c>
      <c r="W611" s="87">
        <v>1</v>
      </c>
      <c r="X611" s="87">
        <v>1</v>
      </c>
      <c r="Y611" s="87">
        <v>1</v>
      </c>
      <c r="Z611" s="87">
        <v>0</v>
      </c>
      <c r="AA611" s="87">
        <v>0</v>
      </c>
      <c r="AB611" s="71">
        <f>IF((ISERROR(VLOOKUP($A611,RTlist2,40,FALSE)))=TRUE,2,VLOOKUP($A611,RTlist2,40,FALSE))</f>
        <v>2</v>
      </c>
      <c r="AC611" s="71">
        <f>IF((ISERROR(VLOOKUP($A611,RTlist2,41,FALSE)))=TRUE,2,VLOOKUP($A611,RTlist2,41,FALSE))</f>
        <v>2</v>
      </c>
      <c r="AD611" s="71">
        <f>IF((ISERROR(VLOOKUP($A611,RTlist2,36,FALSE)))=TRUE,2,VLOOKUP($A611,RTlist2,36,FALSE))</f>
        <v>2</v>
      </c>
      <c r="AE611" s="71">
        <f>IF((ISERROR(VLOOKUP($A611,RTlist2,37,FALSE)))=TRUE,2,VLOOKUP($A611,RTlist2,37,FALSE))</f>
        <v>2</v>
      </c>
      <c r="AF611" s="103" t="s">
        <v>2380</v>
      </c>
      <c r="AG611" s="131"/>
      <c r="AH611" s="131"/>
      <c r="AI611" s="131"/>
      <c r="AJ611" s="131"/>
      <c r="AK611" s="131"/>
      <c r="AL611" s="131"/>
      <c r="AM611" s="131"/>
      <c r="AN611" s="131"/>
      <c r="AO611" s="131"/>
      <c r="AP611" s="131"/>
      <c r="AQ611" s="131"/>
      <c r="AR611" s="131"/>
      <c r="AS611" s="131"/>
      <c r="AT611" s="131"/>
      <c r="AU611" s="131"/>
      <c r="AV611" s="131"/>
      <c r="AW611" s="131"/>
      <c r="AX611" s="131"/>
      <c r="AY611" s="131"/>
      <c r="AZ611" s="131"/>
      <c r="BA611" s="131"/>
      <c r="BB611" s="131"/>
      <c r="BC611" s="131"/>
      <c r="BD611" s="131"/>
      <c r="BE611" s="131"/>
      <c r="BF611" s="131"/>
      <c r="BG611" s="131"/>
      <c r="BH611" s="131"/>
      <c r="BI611" s="131"/>
      <c r="BJ611" s="131"/>
      <c r="BK611" s="131"/>
      <c r="BL611" s="131"/>
      <c r="BM611" s="131"/>
      <c r="BN611" s="131"/>
      <c r="BO611" s="131"/>
      <c r="BP611" s="131"/>
      <c r="BQ611" s="131"/>
      <c r="BR611" s="131"/>
      <c r="BS611" s="131"/>
      <c r="BT611" s="131"/>
      <c r="BU611" s="131"/>
      <c r="BV611" s="131"/>
      <c r="BW611" s="131"/>
      <c r="BX611" s="131"/>
      <c r="BY611" s="131"/>
      <c r="BZ611" s="131"/>
      <c r="CA611" s="131"/>
      <c r="CB611" s="131"/>
      <c r="CC611" s="131"/>
      <c r="CD611" s="131"/>
      <c r="CE611" s="131"/>
      <c r="CF611" s="131"/>
      <c r="CG611" s="131"/>
      <c r="CH611" s="131"/>
      <c r="CI611" s="131"/>
      <c r="CJ611" s="131"/>
      <c r="CK611" s="131"/>
      <c r="CL611" s="131"/>
      <c r="CM611" s="131"/>
      <c r="CN611" s="131"/>
      <c r="CO611" s="131"/>
      <c r="CP611" s="131"/>
      <c r="CQ611" s="131"/>
      <c r="CR611" s="131"/>
      <c r="CS611" s="131"/>
      <c r="CT611" s="131"/>
      <c r="CU611" s="131"/>
      <c r="CV611" s="131"/>
      <c r="CW611" s="131"/>
      <c r="CX611" s="131"/>
      <c r="CY611" s="131"/>
      <c r="CZ611" s="131"/>
      <c r="DA611" s="131"/>
      <c r="DB611" s="131"/>
      <c r="DC611" s="131"/>
      <c r="DD611" s="131"/>
      <c r="DE611" s="131"/>
      <c r="DF611" s="131"/>
      <c r="DG611" s="131"/>
      <c r="DH611" s="131"/>
      <c r="DI611" s="131"/>
      <c r="DJ611" s="131"/>
      <c r="DK611" s="131"/>
      <c r="DL611" s="131"/>
      <c r="DM611" s="131"/>
      <c r="DN611" s="131"/>
      <c r="DO611" s="131"/>
      <c r="DP611" s="131"/>
      <c r="DQ611" s="131"/>
      <c r="DR611" s="131"/>
      <c r="DS611" s="131"/>
      <c r="DT611" s="131"/>
      <c r="DU611" s="131"/>
      <c r="DV611" s="131"/>
      <c r="DW611" s="131"/>
      <c r="DX611" s="131"/>
      <c r="DY611" s="131"/>
      <c r="DZ611" s="131"/>
      <c r="EA611" s="131"/>
      <c r="EB611" s="131"/>
      <c r="EC611" s="131"/>
      <c r="ED611" s="131"/>
      <c r="EE611" s="131"/>
      <c r="EF611" s="131"/>
      <c r="EG611" s="131"/>
      <c r="EH611" s="131"/>
      <c r="EI611" s="131"/>
      <c r="EJ611" s="131"/>
      <c r="EK611" s="131"/>
      <c r="EL611" s="131"/>
      <c r="EM611" s="131"/>
      <c r="EN611" s="131"/>
      <c r="EO611" s="131"/>
      <c r="EP611" s="131"/>
      <c r="EQ611" s="131"/>
      <c r="ER611" s="131"/>
      <c r="ES611" s="131"/>
      <c r="ET611" s="131"/>
      <c r="EU611" s="131"/>
      <c r="EV611" s="131"/>
      <c r="EW611" s="131"/>
      <c r="EX611" s="131"/>
      <c r="EY611" s="131"/>
      <c r="EZ611" s="131"/>
      <c r="FA611" s="131"/>
      <c r="FB611" s="131"/>
      <c r="FC611" s="131"/>
      <c r="FD611" s="131"/>
      <c r="FE611" s="131"/>
      <c r="FF611" s="131"/>
      <c r="FG611" s="131"/>
      <c r="FH611" s="131"/>
      <c r="FI611" s="131"/>
      <c r="FJ611" s="131"/>
      <c r="FK611" s="131"/>
      <c r="FL611" s="131"/>
      <c r="FM611" s="131"/>
      <c r="FN611" s="131"/>
      <c r="FO611" s="131"/>
      <c r="FP611" s="131"/>
      <c r="FQ611" s="131"/>
      <c r="FR611" s="131"/>
      <c r="FS611" s="131"/>
      <c r="FT611" s="131"/>
      <c r="FU611" s="131"/>
      <c r="FV611" s="131"/>
      <c r="FW611" s="131"/>
      <c r="FX611" s="131"/>
      <c r="FY611" s="131"/>
      <c r="FZ611" s="131"/>
      <c r="GA611" s="131"/>
      <c r="GB611" s="131"/>
      <c r="GC611" s="131"/>
      <c r="GD611" s="131"/>
      <c r="GE611" s="131"/>
      <c r="GF611" s="131"/>
      <c r="GG611" s="131"/>
      <c r="GH611" s="131"/>
      <c r="GI611" s="131"/>
      <c r="GJ611" s="131"/>
      <c r="GK611" s="131"/>
      <c r="GL611" s="131"/>
      <c r="GM611" s="131"/>
      <c r="GN611" s="131"/>
      <c r="GO611" s="131"/>
      <c r="GP611" s="131"/>
      <c r="GQ611" s="131"/>
      <c r="GR611" s="131"/>
      <c r="GS611" s="131"/>
      <c r="GT611" s="131"/>
      <c r="GU611" s="131"/>
      <c r="GV611" s="131"/>
      <c r="GW611" s="131"/>
      <c r="GX611" s="131"/>
      <c r="GY611" s="131"/>
      <c r="GZ611" s="131"/>
      <c r="HA611" s="131"/>
      <c r="HB611" s="131"/>
      <c r="HC611" s="131"/>
      <c r="HD611" s="131"/>
      <c r="HE611" s="131"/>
      <c r="HF611" s="131"/>
      <c r="HG611" s="131"/>
      <c r="HH611" s="131"/>
      <c r="HI611" s="131"/>
      <c r="HJ611" s="131"/>
      <c r="HK611" s="131"/>
      <c r="HL611" s="131"/>
      <c r="HM611" s="131"/>
      <c r="HN611" s="131"/>
      <c r="HO611" s="131"/>
      <c r="HP611" s="131"/>
      <c r="HQ611" s="131"/>
      <c r="HR611" s="131"/>
      <c r="HS611" s="131"/>
      <c r="HT611" s="131"/>
      <c r="HU611" s="131"/>
      <c r="HV611" s="131"/>
      <c r="HW611" s="131"/>
      <c r="HX611" s="131"/>
      <c r="HY611" s="131"/>
      <c r="HZ611" s="131"/>
      <c r="IA611" s="131"/>
      <c r="IB611" s="131"/>
      <c r="IC611" s="131"/>
      <c r="ID611" s="131"/>
      <c r="IE611" s="131"/>
      <c r="IF611" s="131"/>
      <c r="IG611" s="131"/>
      <c r="IH611" s="131"/>
      <c r="II611" s="131"/>
      <c r="IJ611" s="131"/>
      <c r="IK611" s="131"/>
      <c r="IL611" s="131"/>
      <c r="IM611" s="131"/>
      <c r="IN611" s="131"/>
      <c r="IO611" s="131"/>
      <c r="IP611" s="131"/>
      <c r="IQ611" s="131"/>
      <c r="IR611" s="131"/>
      <c r="IS611" s="131"/>
      <c r="IT611" s="131"/>
      <c r="IU611" s="131"/>
      <c r="IV611" s="131"/>
      <c r="IW611" s="131"/>
      <c r="IX611" s="131"/>
      <c r="IY611" s="131"/>
      <c r="IZ611" s="131"/>
      <c r="JA611" s="131"/>
      <c r="JB611" s="131"/>
      <c r="JC611" s="131"/>
      <c r="JD611" s="131"/>
      <c r="JE611" s="131"/>
      <c r="JF611" s="131"/>
      <c r="JG611" s="131"/>
      <c r="JH611" s="131"/>
      <c r="JI611" s="131"/>
      <c r="JJ611" s="131"/>
      <c r="JK611" s="131"/>
      <c r="JL611" s="131"/>
      <c r="JM611" s="131"/>
      <c r="JN611" s="131"/>
      <c r="JO611" s="131"/>
      <c r="JP611" s="131"/>
      <c r="JQ611" s="131"/>
      <c r="JR611" s="131"/>
      <c r="JS611" s="131"/>
      <c r="JT611" s="131"/>
      <c r="JU611" s="131"/>
      <c r="JV611" s="131"/>
      <c r="JW611" s="131"/>
      <c r="JX611" s="131"/>
      <c r="JY611" s="131"/>
      <c r="JZ611" s="131"/>
      <c r="KA611" s="131"/>
      <c r="KB611" s="131"/>
      <c r="KC611" s="131"/>
      <c r="KD611" s="131"/>
      <c r="KE611" s="131"/>
      <c r="KF611" s="131"/>
      <c r="KG611" s="131"/>
      <c r="KH611" s="131"/>
      <c r="KI611" s="131"/>
      <c r="KJ611" s="131"/>
      <c r="KK611" s="131"/>
      <c r="KL611" s="131"/>
      <c r="KM611" s="131"/>
      <c r="KN611" s="131"/>
      <c r="KO611" s="131"/>
      <c r="KP611" s="131"/>
      <c r="KQ611" s="131"/>
      <c r="KR611" s="131"/>
      <c r="KS611" s="131"/>
      <c r="KT611" s="131"/>
      <c r="KU611" s="131"/>
      <c r="KV611" s="131"/>
      <c r="KW611" s="131"/>
      <c r="KX611" s="131"/>
      <c r="KY611" s="131"/>
      <c r="KZ611" s="131"/>
      <c r="LA611" s="131"/>
      <c r="LB611" s="131"/>
      <c r="LC611" s="131"/>
      <c r="LD611" s="131"/>
      <c r="LE611" s="131"/>
      <c r="LF611" s="131"/>
      <c r="LG611" s="131"/>
      <c r="LH611" s="131"/>
      <c r="LI611" s="131"/>
      <c r="LJ611" s="131"/>
      <c r="LK611" s="131"/>
      <c r="LL611" s="131"/>
      <c r="LM611" s="131"/>
      <c r="LN611" s="131"/>
      <c r="LO611" s="131"/>
      <c r="LP611" s="131"/>
      <c r="LQ611" s="131"/>
      <c r="LR611" s="131"/>
      <c r="LS611" s="131"/>
      <c r="LT611" s="131"/>
      <c r="LU611" s="131"/>
      <c r="LV611" s="131"/>
      <c r="LW611" s="131"/>
      <c r="LX611" s="131"/>
      <c r="LY611" s="131"/>
      <c r="LZ611" s="131"/>
      <c r="MA611" s="131"/>
      <c r="MB611" s="131"/>
      <c r="MC611" s="131"/>
      <c r="MD611" s="131"/>
      <c r="ME611" s="131"/>
      <c r="MF611" s="131"/>
      <c r="MG611" s="131"/>
      <c r="MH611" s="131"/>
      <c r="MI611" s="131"/>
      <c r="MJ611" s="131"/>
      <c r="MK611" s="131"/>
      <c r="ML611" s="131"/>
      <c r="MM611" s="131"/>
      <c r="MN611" s="131"/>
      <c r="MO611" s="131"/>
      <c r="MP611" s="131"/>
      <c r="MQ611" s="131"/>
      <c r="MR611" s="131"/>
      <c r="MS611" s="131"/>
      <c r="MT611" s="131"/>
      <c r="MU611" s="131"/>
      <c r="MV611" s="131"/>
      <c r="MW611" s="131"/>
      <c r="MX611" s="131"/>
      <c r="MY611" s="131"/>
      <c r="MZ611" s="131"/>
      <c r="NA611" s="131"/>
      <c r="NB611" s="131"/>
      <c r="NC611" s="131"/>
      <c r="ND611" s="131"/>
      <c r="NE611" s="131"/>
      <c r="NF611" s="131"/>
      <c r="NG611" s="131"/>
      <c r="NH611" s="131"/>
      <c r="NI611" s="131"/>
      <c r="NJ611" s="131"/>
      <c r="NK611" s="131"/>
      <c r="NL611" s="131"/>
      <c r="NM611" s="131"/>
      <c r="NN611" s="131"/>
      <c r="NO611" s="131"/>
      <c r="NP611" s="131"/>
      <c r="NQ611" s="131"/>
      <c r="NR611" s="131"/>
      <c r="NS611" s="131"/>
      <c r="NT611" s="131"/>
      <c r="NU611" s="131"/>
      <c r="NV611" s="131"/>
      <c r="NW611" s="131"/>
      <c r="NX611" s="131"/>
      <c r="NY611" s="131"/>
      <c r="NZ611" s="131"/>
      <c r="OA611" s="131"/>
      <c r="OB611" s="131"/>
      <c r="OC611" s="131"/>
      <c r="OD611" s="131"/>
      <c r="OE611" s="131"/>
      <c r="OF611" s="131"/>
      <c r="OG611" s="131"/>
      <c r="OH611" s="131"/>
      <c r="OI611" s="131"/>
      <c r="OJ611" s="131"/>
      <c r="OK611" s="131"/>
      <c r="OL611" s="131"/>
      <c r="OM611" s="131"/>
      <c r="ON611" s="131"/>
      <c r="OO611" s="131"/>
      <c r="OP611" s="131"/>
      <c r="OQ611" s="131"/>
      <c r="OR611" s="131"/>
      <c r="OS611" s="131"/>
      <c r="OT611" s="131"/>
      <c r="OU611" s="131"/>
      <c r="OV611" s="131"/>
      <c r="OW611" s="131"/>
      <c r="OX611" s="131"/>
      <c r="OY611" s="131"/>
      <c r="OZ611" s="131"/>
      <c r="PA611" s="131"/>
      <c r="PB611" s="131"/>
      <c r="PC611" s="131"/>
      <c r="PD611" s="131"/>
      <c r="PE611" s="131"/>
      <c r="PF611" s="131"/>
      <c r="PG611" s="131"/>
      <c r="PH611" s="131"/>
      <c r="PI611" s="131"/>
      <c r="PJ611" s="131"/>
      <c r="PK611" s="131"/>
      <c r="PL611" s="131"/>
      <c r="PM611" s="131"/>
      <c r="PN611" s="131"/>
      <c r="PO611" s="131"/>
      <c r="PP611" s="131"/>
      <c r="PQ611" s="131"/>
      <c r="PR611" s="131"/>
      <c r="PS611" s="131"/>
      <c r="PT611" s="131"/>
      <c r="PU611" s="131"/>
      <c r="PV611" s="131"/>
      <c r="PW611" s="131"/>
      <c r="PX611" s="131"/>
      <c r="PY611" s="131"/>
      <c r="PZ611" s="131"/>
      <c r="QA611" s="131"/>
      <c r="QB611" s="131"/>
      <c r="QC611" s="131"/>
      <c r="QD611" s="131"/>
      <c r="QE611" s="131"/>
      <c r="QF611" s="131"/>
      <c r="QG611" s="131"/>
      <c r="QH611" s="131"/>
      <c r="QI611" s="131"/>
      <c r="QJ611" s="131"/>
      <c r="QK611" s="131"/>
      <c r="QL611" s="131"/>
      <c r="QM611" s="131"/>
      <c r="QN611" s="131"/>
      <c r="QO611" s="131"/>
      <c r="QP611" s="131"/>
      <c r="QQ611" s="131"/>
      <c r="QR611" s="131"/>
      <c r="QS611" s="131"/>
      <c r="QT611" s="131"/>
      <c r="QU611" s="131"/>
      <c r="QV611" s="131"/>
      <c r="QW611" s="131"/>
      <c r="QX611" s="131"/>
      <c r="QY611" s="131"/>
      <c r="QZ611" s="131"/>
      <c r="RA611" s="131"/>
      <c r="RB611" s="131"/>
      <c r="RC611" s="131"/>
      <c r="RD611" s="131"/>
      <c r="RE611" s="131"/>
      <c r="RF611" s="131"/>
      <c r="RG611" s="131"/>
      <c r="RH611" s="131"/>
      <c r="RI611" s="131"/>
      <c r="RJ611" s="131"/>
      <c r="RK611" s="131"/>
      <c r="RL611" s="131"/>
      <c r="RM611" s="131"/>
      <c r="RN611" s="131"/>
      <c r="RO611" s="131"/>
      <c r="RP611" s="131"/>
      <c r="RQ611" s="131"/>
      <c r="RR611" s="131"/>
      <c r="RS611" s="131"/>
      <c r="RT611" s="131"/>
      <c r="RU611" s="131"/>
      <c r="RV611" s="131"/>
      <c r="RW611" s="131"/>
      <c r="RX611" s="131"/>
      <c r="RY611" s="131"/>
      <c r="RZ611" s="131"/>
      <c r="SA611" s="131"/>
      <c r="SB611" s="131"/>
      <c r="SC611" s="131"/>
      <c r="SD611" s="131"/>
      <c r="SE611" s="131"/>
      <c r="SF611" s="131"/>
      <c r="SG611" s="131"/>
      <c r="SH611" s="131"/>
      <c r="SI611" s="131"/>
      <c r="SJ611" s="131"/>
      <c r="SK611" s="131"/>
      <c r="SL611" s="131"/>
      <c r="SM611" s="131"/>
      <c r="SN611" s="131"/>
      <c r="SO611" s="131"/>
      <c r="SP611" s="131"/>
      <c r="SQ611" s="131"/>
      <c r="SR611" s="131"/>
      <c r="SS611" s="131"/>
      <c r="ST611" s="131"/>
      <c r="SU611" s="131"/>
      <c r="SV611" s="131"/>
      <c r="SW611" s="131"/>
      <c r="SX611" s="131"/>
      <c r="SY611" s="131"/>
      <c r="SZ611" s="131"/>
      <c r="TA611" s="131"/>
      <c r="TB611" s="131"/>
      <c r="TC611" s="131"/>
      <c r="TD611" s="131"/>
      <c r="TE611" s="131"/>
      <c r="TF611" s="131"/>
      <c r="TG611" s="131"/>
      <c r="TH611" s="131"/>
      <c r="TI611" s="131"/>
      <c r="TJ611" s="131"/>
      <c r="TK611" s="131"/>
      <c r="TL611" s="131"/>
      <c r="TM611" s="131"/>
      <c r="TN611" s="131"/>
      <c r="TO611" s="131"/>
      <c r="TP611" s="131"/>
      <c r="TQ611" s="131"/>
      <c r="TR611" s="131"/>
      <c r="TS611" s="131"/>
      <c r="TT611" s="131"/>
      <c r="TU611" s="131"/>
      <c r="TV611" s="131"/>
      <c r="TW611" s="131"/>
      <c r="TX611" s="131"/>
      <c r="TY611" s="131"/>
      <c r="TZ611" s="131"/>
      <c r="UA611" s="131"/>
      <c r="UB611" s="131"/>
      <c r="UC611" s="131"/>
      <c r="UD611" s="131"/>
      <c r="UE611" s="131"/>
      <c r="UF611" s="131"/>
      <c r="UG611" s="131"/>
      <c r="UH611" s="131"/>
      <c r="UI611" s="131"/>
      <c r="UJ611" s="131"/>
      <c r="UK611" s="131"/>
      <c r="UL611" s="131"/>
      <c r="UM611" s="131"/>
      <c r="UN611" s="131"/>
      <c r="UO611" s="131"/>
      <c r="UP611" s="131"/>
      <c r="UQ611" s="131"/>
      <c r="UR611" s="131"/>
      <c r="US611" s="131"/>
      <c r="UT611" s="131"/>
      <c r="UU611" s="131"/>
      <c r="UV611" s="131"/>
      <c r="UW611" s="131"/>
      <c r="UX611" s="131"/>
      <c r="UY611" s="131"/>
      <c r="UZ611" s="131"/>
      <c r="VA611" s="131"/>
      <c r="VB611" s="131"/>
      <c r="VC611" s="131"/>
      <c r="VD611" s="131"/>
      <c r="VE611" s="131"/>
      <c r="VF611" s="131"/>
      <c r="VG611" s="131"/>
      <c r="VH611" s="131"/>
      <c r="VI611" s="131"/>
      <c r="VJ611" s="131"/>
      <c r="VK611" s="131"/>
      <c r="VL611" s="131"/>
      <c r="VM611" s="131"/>
      <c r="VN611" s="131"/>
      <c r="VO611" s="131"/>
      <c r="VP611" s="131"/>
      <c r="VQ611" s="131"/>
      <c r="VR611" s="131"/>
      <c r="VS611" s="131"/>
      <c r="VT611" s="131"/>
      <c r="VU611" s="131"/>
      <c r="VV611" s="131"/>
      <c r="VW611" s="131"/>
      <c r="VX611" s="131"/>
      <c r="VY611" s="131"/>
      <c r="VZ611" s="131"/>
      <c r="WA611" s="131"/>
      <c r="WB611" s="131"/>
      <c r="WC611" s="131"/>
      <c r="WD611" s="131"/>
      <c r="WE611" s="131"/>
      <c r="WF611" s="131"/>
      <c r="WG611" s="131"/>
      <c r="WH611" s="131"/>
      <c r="WI611" s="131"/>
      <c r="WJ611" s="131"/>
      <c r="WK611" s="131"/>
      <c r="WL611" s="131"/>
      <c r="WM611" s="131"/>
      <c r="WN611" s="131"/>
      <c r="WO611" s="131"/>
      <c r="WP611" s="131"/>
      <c r="WQ611" s="131"/>
      <c r="WR611" s="131"/>
      <c r="WS611" s="131"/>
      <c r="WT611" s="131"/>
      <c r="WU611" s="131"/>
      <c r="WV611" s="131"/>
      <c r="WW611" s="131"/>
      <c r="WX611" s="131"/>
      <c r="WY611" s="131"/>
      <c r="WZ611" s="131"/>
      <c r="XA611" s="131"/>
      <c r="XB611" s="131"/>
      <c r="XC611" s="131"/>
      <c r="XD611" s="131"/>
      <c r="XE611" s="131"/>
      <c r="XF611" s="131"/>
      <c r="XG611" s="131"/>
      <c r="XH611" s="131"/>
      <c r="XI611" s="131"/>
      <c r="XJ611" s="131"/>
      <c r="XK611" s="131"/>
      <c r="XL611" s="131"/>
      <c r="XM611" s="131"/>
      <c r="XN611" s="131"/>
      <c r="XO611" s="131"/>
      <c r="XP611" s="131"/>
      <c r="XQ611" s="131"/>
      <c r="XR611" s="131"/>
      <c r="XS611" s="131"/>
      <c r="XT611" s="131"/>
      <c r="XU611" s="131"/>
      <c r="XV611" s="131"/>
      <c r="XW611" s="131"/>
      <c r="XX611" s="131"/>
      <c r="XY611" s="131"/>
      <c r="XZ611" s="131"/>
      <c r="YA611" s="131"/>
      <c r="YB611" s="131"/>
      <c r="YC611" s="131"/>
      <c r="YD611" s="131"/>
      <c r="YE611" s="131"/>
      <c r="YF611" s="131"/>
      <c r="YG611" s="131"/>
      <c r="YH611" s="131"/>
      <c r="YI611" s="131"/>
      <c r="YJ611" s="131"/>
      <c r="YK611" s="131"/>
      <c r="YL611" s="131"/>
      <c r="YM611" s="131"/>
      <c r="YN611" s="131"/>
      <c r="YO611" s="131"/>
      <c r="YP611" s="131"/>
      <c r="YQ611" s="131"/>
      <c r="YR611" s="131"/>
      <c r="YS611" s="131"/>
      <c r="YT611" s="131"/>
      <c r="YU611" s="131"/>
      <c r="YV611" s="131"/>
      <c r="YW611" s="131"/>
      <c r="YX611" s="131"/>
      <c r="YY611" s="131"/>
      <c r="YZ611" s="131"/>
      <c r="ZA611" s="131"/>
      <c r="ZB611" s="131"/>
      <c r="ZC611" s="131"/>
      <c r="ZD611" s="131"/>
      <c r="ZE611" s="131"/>
      <c r="ZF611" s="131"/>
      <c r="ZG611" s="131"/>
      <c r="ZH611" s="131"/>
      <c r="ZI611" s="131"/>
      <c r="ZJ611" s="131"/>
      <c r="ZK611" s="131"/>
      <c r="ZL611" s="131"/>
      <c r="ZM611" s="131"/>
      <c r="ZN611" s="131"/>
      <c r="ZO611" s="131"/>
      <c r="ZP611" s="131"/>
      <c r="ZQ611" s="131"/>
      <c r="ZR611" s="131"/>
      <c r="ZS611" s="131"/>
      <c r="ZT611" s="131"/>
      <c r="ZU611" s="131"/>
      <c r="ZV611" s="131"/>
      <c r="ZW611" s="131"/>
      <c r="ZX611" s="131"/>
      <c r="ZY611" s="131"/>
      <c r="ZZ611" s="131"/>
      <c r="AAA611" s="131"/>
      <c r="AAB611" s="131"/>
      <c r="AAC611" s="131"/>
      <c r="AAD611" s="131"/>
      <c r="AAE611" s="131"/>
      <c r="AAF611" s="131"/>
      <c r="AAG611" s="131"/>
      <c r="AAH611" s="131"/>
      <c r="AAI611" s="131"/>
      <c r="AAJ611" s="131"/>
      <c r="AAK611" s="131"/>
      <c r="AAL611" s="131"/>
      <c r="AAM611" s="131"/>
      <c r="AAN611" s="131"/>
      <c r="AAO611" s="131"/>
      <c r="AAP611" s="131"/>
      <c r="AAQ611" s="131"/>
      <c r="AAR611" s="131"/>
      <c r="AAS611" s="131"/>
      <c r="AAT611" s="131"/>
      <c r="AAU611" s="131"/>
      <c r="AAV611" s="131"/>
      <c r="AAW611" s="131"/>
      <c r="AAX611" s="131"/>
      <c r="AAY611" s="131"/>
      <c r="AAZ611" s="131"/>
      <c r="ABA611" s="131"/>
      <c r="ABB611" s="131"/>
      <c r="ABC611" s="131"/>
      <c r="ABD611" s="131"/>
      <c r="ABE611" s="131"/>
      <c r="ABF611" s="131"/>
      <c r="ABG611" s="131"/>
      <c r="ABH611" s="131"/>
      <c r="ABI611" s="131"/>
      <c r="ABJ611" s="131"/>
      <c r="ABK611" s="131"/>
      <c r="ABL611" s="131"/>
      <c r="ABM611" s="131"/>
      <c r="ABN611" s="131"/>
      <c r="ABO611" s="131"/>
      <c r="ABP611" s="131"/>
      <c r="ABQ611" s="131"/>
      <c r="ABR611" s="131"/>
      <c r="ABS611" s="131"/>
      <c r="ABT611" s="131"/>
      <c r="ABU611" s="131"/>
      <c r="ABV611" s="131"/>
      <c r="ABW611" s="131"/>
      <c r="ABX611" s="131"/>
      <c r="ABY611" s="131"/>
      <c r="ABZ611" s="131"/>
      <c r="ACA611" s="131"/>
      <c r="ACB611" s="131"/>
      <c r="ACC611" s="131"/>
      <c r="ACD611" s="131"/>
      <c r="ACE611" s="131"/>
      <c r="ACF611" s="131"/>
      <c r="ACG611" s="131"/>
      <c r="ACH611" s="131"/>
      <c r="ACI611" s="131"/>
      <c r="ACJ611" s="131"/>
      <c r="ACK611" s="131"/>
      <c r="ACL611" s="131"/>
      <c r="ACM611" s="131"/>
      <c r="ACN611" s="131"/>
      <c r="ACO611" s="131"/>
      <c r="ACP611" s="131"/>
      <c r="ACQ611" s="131"/>
      <c r="ACR611" s="131"/>
      <c r="ACS611" s="131"/>
      <c r="ACT611" s="131"/>
      <c r="ACU611" s="131"/>
      <c r="ACV611" s="131"/>
      <c r="ACW611" s="131"/>
      <c r="ACX611" s="131"/>
      <c r="ACY611" s="131"/>
      <c r="ACZ611" s="131"/>
      <c r="ADA611" s="131"/>
      <c r="ADB611" s="131"/>
      <c r="ADC611" s="131"/>
      <c r="ADD611" s="131"/>
      <c r="ADE611" s="131"/>
      <c r="ADF611" s="131"/>
      <c r="ADG611" s="131"/>
      <c r="ADH611" s="131"/>
      <c r="ADI611" s="131"/>
      <c r="ADJ611" s="131"/>
      <c r="ADK611" s="131"/>
      <c r="ADL611" s="131"/>
      <c r="ADM611" s="131"/>
      <c r="ADN611" s="131"/>
      <c r="ADO611" s="131"/>
      <c r="ADP611" s="131"/>
      <c r="ADQ611" s="131"/>
      <c r="ADR611" s="131"/>
      <c r="ADS611" s="131"/>
      <c r="ADT611" s="131"/>
      <c r="ADU611" s="131"/>
      <c r="ADV611" s="131"/>
      <c r="ADW611" s="131"/>
      <c r="ADX611" s="131"/>
      <c r="ADY611" s="131"/>
      <c r="ADZ611" s="131"/>
      <c r="AEA611" s="131"/>
      <c r="AEB611" s="131"/>
      <c r="AEC611" s="131"/>
      <c r="AED611" s="131"/>
      <c r="AEE611" s="131"/>
      <c r="AEF611" s="131"/>
      <c r="AEG611" s="131"/>
      <c r="AEH611" s="131"/>
      <c r="AEI611" s="131"/>
      <c r="AEJ611" s="131"/>
      <c r="AEK611" s="131"/>
      <c r="AEL611" s="131"/>
      <c r="AEM611" s="131"/>
      <c r="AEN611" s="131"/>
      <c r="AEO611" s="131"/>
      <c r="AEP611" s="131"/>
      <c r="AEQ611" s="131"/>
      <c r="AER611" s="131"/>
      <c r="AES611" s="131"/>
      <c r="AET611" s="131"/>
      <c r="AEU611" s="131"/>
      <c r="AEV611" s="131"/>
      <c r="AEW611" s="131"/>
      <c r="AEX611" s="131"/>
      <c r="AEY611" s="131"/>
      <c r="AEZ611" s="131"/>
      <c r="AFA611" s="131"/>
      <c r="AFB611" s="131"/>
      <c r="AFC611" s="131"/>
      <c r="AFD611" s="131"/>
      <c r="AFE611" s="131"/>
      <c r="AFF611" s="131"/>
      <c r="AFG611" s="131"/>
      <c r="AFH611" s="131"/>
      <c r="AFI611" s="131"/>
      <c r="AFJ611" s="131"/>
      <c r="AFK611" s="131"/>
      <c r="AFL611" s="131"/>
      <c r="AFM611" s="131"/>
      <c r="AFN611" s="131"/>
      <c r="AFO611" s="131"/>
      <c r="AFP611" s="131"/>
      <c r="AFQ611" s="131"/>
      <c r="AFR611" s="131"/>
      <c r="AFS611" s="131"/>
      <c r="AFT611" s="131"/>
      <c r="AFU611" s="131"/>
      <c r="AFV611" s="131"/>
      <c r="AFW611" s="131"/>
      <c r="AFX611" s="131"/>
      <c r="AFY611" s="131"/>
      <c r="AFZ611" s="131"/>
      <c r="AGA611" s="131"/>
      <c r="AGB611" s="131"/>
      <c r="AGC611" s="131"/>
      <c r="AGD611" s="131"/>
      <c r="AGE611" s="131"/>
      <c r="AGF611" s="131"/>
      <c r="AGG611" s="131"/>
      <c r="AGH611" s="131"/>
      <c r="AGI611" s="131"/>
      <c r="AGJ611" s="131"/>
      <c r="AGK611" s="131"/>
      <c r="AGL611" s="131"/>
      <c r="AGM611" s="131"/>
      <c r="AGN611" s="131"/>
      <c r="AGO611" s="131"/>
      <c r="AGP611" s="131"/>
      <c r="AGQ611" s="131"/>
      <c r="AGR611" s="131"/>
      <c r="AGS611" s="131"/>
      <c r="AGT611" s="131"/>
      <c r="AGU611" s="131"/>
      <c r="AGV611" s="131"/>
      <c r="AGW611" s="131"/>
      <c r="AGX611" s="131"/>
      <c r="AGY611" s="131"/>
      <c r="AGZ611" s="131"/>
      <c r="AHA611" s="131"/>
      <c r="AHB611" s="131"/>
      <c r="AHC611" s="131"/>
      <c r="AHD611" s="131"/>
      <c r="AHE611" s="131"/>
      <c r="AHF611" s="131"/>
      <c r="AHG611" s="131"/>
      <c r="AHH611" s="131"/>
      <c r="AHI611" s="131"/>
      <c r="AHJ611" s="131"/>
      <c r="AHK611" s="131"/>
      <c r="AHL611" s="131"/>
      <c r="AHM611" s="131"/>
      <c r="AHN611" s="131"/>
      <c r="AHO611" s="131"/>
      <c r="AHP611" s="131"/>
      <c r="AHQ611" s="131"/>
      <c r="AHR611" s="131"/>
      <c r="AHS611" s="131"/>
      <c r="AHT611" s="131"/>
      <c r="AHU611" s="131"/>
      <c r="AHV611" s="131"/>
      <c r="AHW611" s="131"/>
      <c r="AHX611" s="131"/>
      <c r="AHY611" s="131"/>
      <c r="AHZ611" s="131"/>
      <c r="AIA611" s="131"/>
      <c r="AIB611" s="131"/>
      <c r="AIC611" s="131"/>
      <c r="AID611" s="131"/>
      <c r="AIE611" s="131"/>
      <c r="AIF611" s="131"/>
      <c r="AIG611" s="131"/>
      <c r="AIH611" s="131"/>
      <c r="AII611" s="131"/>
      <c r="AIJ611" s="131"/>
      <c r="AIK611" s="131"/>
      <c r="AIL611" s="131"/>
      <c r="AIM611" s="131"/>
      <c r="AIN611" s="131"/>
      <c r="AIO611" s="131"/>
      <c r="AIP611" s="131"/>
      <c r="AIQ611" s="131"/>
      <c r="AIR611" s="131"/>
      <c r="AIS611" s="131"/>
      <c r="AIT611" s="131"/>
      <c r="AIU611" s="131"/>
      <c r="AIV611" s="131"/>
      <c r="AIW611" s="131"/>
      <c r="AIX611" s="131"/>
      <c r="AIY611" s="131"/>
      <c r="AIZ611" s="131"/>
      <c r="AJA611" s="131"/>
      <c r="AJB611" s="131"/>
      <c r="AJC611" s="131"/>
      <c r="AJD611" s="131"/>
      <c r="AJE611" s="131"/>
      <c r="AJF611" s="131"/>
      <c r="AJG611" s="131"/>
      <c r="AJH611" s="131"/>
      <c r="AJI611" s="131"/>
      <c r="AJJ611" s="131"/>
      <c r="AJK611" s="131"/>
      <c r="AJL611" s="131"/>
      <c r="AJM611" s="131"/>
      <c r="AJN611" s="131"/>
      <c r="AJO611" s="131"/>
      <c r="AJP611" s="131"/>
      <c r="AJQ611" s="131"/>
      <c r="AJR611" s="131"/>
      <c r="AJS611" s="131"/>
      <c r="AJT611" s="131"/>
      <c r="AJU611" s="131"/>
      <c r="AJV611" s="131"/>
      <c r="AJW611" s="131"/>
      <c r="AJX611" s="131"/>
      <c r="AJY611" s="131"/>
      <c r="AJZ611" s="131"/>
      <c r="AKA611" s="131"/>
      <c r="AKB611" s="131"/>
      <c r="AKC611" s="131"/>
      <c r="AKD611" s="131"/>
      <c r="AKE611" s="131"/>
      <c r="AKF611" s="131"/>
      <c r="AKG611" s="131"/>
      <c r="AKH611" s="131"/>
      <c r="AKI611" s="131"/>
      <c r="AKJ611" s="131"/>
      <c r="AKK611" s="131"/>
      <c r="AKL611" s="131"/>
      <c r="AKM611" s="131"/>
      <c r="AKN611" s="131"/>
      <c r="AKO611" s="131"/>
      <c r="AKP611" s="131"/>
      <c r="AKQ611" s="131"/>
      <c r="AKR611" s="131"/>
      <c r="AKS611" s="131"/>
      <c r="AKT611" s="131"/>
      <c r="AKU611" s="131"/>
      <c r="AKV611" s="131"/>
      <c r="AKW611" s="131"/>
      <c r="AKX611" s="131"/>
      <c r="AKY611" s="131"/>
      <c r="AKZ611" s="131"/>
      <c r="ALA611" s="131"/>
      <c r="ALB611" s="131"/>
      <c r="ALC611" s="131"/>
      <c r="ALD611" s="131"/>
      <c r="ALE611" s="131"/>
      <c r="ALF611" s="131"/>
      <c r="ALG611" s="131"/>
      <c r="ALH611" s="131"/>
      <c r="ALI611" s="131"/>
      <c r="ALJ611" s="131"/>
      <c r="ALK611" s="131"/>
      <c r="ALL611" s="131"/>
      <c r="ALM611" s="131"/>
      <c r="ALN611" s="131"/>
      <c r="ALO611" s="131"/>
      <c r="ALP611" s="131"/>
      <c r="ALQ611" s="131"/>
      <c r="ALR611" s="131"/>
      <c r="ALS611" s="131"/>
      <c r="ALT611" s="131"/>
      <c r="ALU611" s="131"/>
      <c r="ALV611" s="131"/>
      <c r="ALW611" s="131"/>
      <c r="ALX611" s="131"/>
      <c r="ALY611" s="131"/>
      <c r="ALZ611" s="131"/>
      <c r="AMA611" s="131"/>
      <c r="AMB611" s="131"/>
      <c r="AMC611" s="131"/>
      <c r="AMD611" s="131"/>
      <c r="AME611" s="131"/>
      <c r="AMF611" s="131"/>
      <c r="AMG611" s="131"/>
      <c r="AMH611" s="131"/>
      <c r="AMI611" s="131"/>
      <c r="AMJ611" s="131"/>
      <c r="AMK611" s="131"/>
      <c r="AML611" s="131"/>
      <c r="AMM611" s="131"/>
      <c r="AMN611" s="131"/>
      <c r="AMO611" s="131"/>
      <c r="AMP611" s="131"/>
      <c r="AMQ611" s="131"/>
      <c r="AMR611" s="131"/>
      <c r="AMS611" s="131"/>
      <c r="AMT611" s="131"/>
      <c r="AMU611" s="131"/>
      <c r="AMV611" s="131"/>
      <c r="AMW611" s="131"/>
      <c r="AMX611" s="131"/>
      <c r="AMY611" s="131"/>
      <c r="AMZ611" s="131"/>
      <c r="ANA611" s="131"/>
      <c r="ANB611" s="131"/>
      <c r="ANC611" s="131"/>
      <c r="AND611" s="131"/>
      <c r="ANE611" s="131"/>
      <c r="ANF611" s="131"/>
      <c r="ANG611" s="131"/>
      <c r="ANH611" s="131"/>
      <c r="ANI611" s="131"/>
      <c r="ANJ611" s="131"/>
      <c r="ANK611" s="131"/>
      <c r="ANL611" s="131"/>
      <c r="ANM611" s="131"/>
      <c r="ANN611" s="131"/>
      <c r="ANO611" s="131"/>
      <c r="ANP611" s="131"/>
      <c r="ANQ611" s="131"/>
      <c r="ANR611" s="131"/>
      <c r="ANS611" s="131"/>
      <c r="ANT611" s="131"/>
      <c r="ANU611" s="131"/>
      <c r="ANV611" s="131"/>
      <c r="ANW611" s="131"/>
      <c r="ANX611" s="131"/>
      <c r="ANY611" s="131"/>
      <c r="ANZ611" s="131"/>
      <c r="AOA611" s="131"/>
      <c r="AOB611" s="131"/>
      <c r="AOC611" s="131"/>
      <c r="AOD611" s="131"/>
      <c r="AOE611" s="131"/>
      <c r="AOF611" s="131"/>
      <c r="AOG611" s="131"/>
      <c r="AOH611" s="131"/>
      <c r="AOI611" s="131"/>
      <c r="AOJ611" s="131"/>
      <c r="AOK611" s="131"/>
      <c r="AOL611" s="131"/>
      <c r="AOM611" s="131"/>
      <c r="AON611" s="131"/>
      <c r="AOO611" s="131"/>
      <c r="AOP611" s="131"/>
      <c r="AOQ611" s="131"/>
      <c r="AOR611" s="131"/>
      <c r="AOS611" s="131"/>
      <c r="AOT611" s="131"/>
      <c r="AOU611" s="131"/>
      <c r="AOV611" s="131"/>
      <c r="AOW611" s="131"/>
      <c r="AOX611" s="131"/>
      <c r="AOY611" s="131"/>
      <c r="AOZ611" s="131"/>
      <c r="APA611" s="131"/>
      <c r="APB611" s="131"/>
      <c r="APC611" s="131"/>
      <c r="APD611" s="131"/>
      <c r="APE611" s="131"/>
      <c r="APF611" s="131"/>
      <c r="APG611" s="131"/>
      <c r="APH611" s="131"/>
      <c r="API611" s="131"/>
      <c r="APJ611" s="131"/>
      <c r="APK611" s="131"/>
      <c r="APL611" s="131"/>
      <c r="APM611" s="131"/>
      <c r="APN611" s="131"/>
      <c r="APO611" s="131"/>
      <c r="APP611" s="131"/>
      <c r="APQ611" s="131"/>
      <c r="APR611" s="131"/>
      <c r="APS611" s="131"/>
      <c r="APT611" s="131"/>
      <c r="APU611" s="131"/>
      <c r="APV611" s="131"/>
      <c r="APW611" s="131"/>
      <c r="APX611" s="131"/>
      <c r="APY611" s="131"/>
      <c r="APZ611" s="131"/>
      <c r="AQA611" s="131"/>
      <c r="AQB611" s="131"/>
      <c r="AQC611" s="131"/>
      <c r="AQD611" s="131"/>
      <c r="AQE611" s="131"/>
      <c r="AQF611" s="131"/>
      <c r="AQG611" s="131"/>
      <c r="AQH611" s="131"/>
      <c r="AQI611" s="131"/>
      <c r="AQJ611" s="131"/>
      <c r="AQK611" s="131"/>
      <c r="AQL611" s="131"/>
      <c r="AQM611" s="131"/>
      <c r="AQN611" s="131"/>
      <c r="AQO611" s="131"/>
      <c r="AQP611" s="131"/>
      <c r="AQQ611" s="131"/>
      <c r="AQR611" s="131"/>
      <c r="AQS611" s="131"/>
      <c r="AQT611" s="131"/>
      <c r="AQU611" s="131"/>
      <c r="AQV611" s="131"/>
      <c r="AQW611" s="131"/>
      <c r="AQX611" s="131"/>
      <c r="AQY611" s="131"/>
      <c r="AQZ611" s="131"/>
      <c r="ARA611" s="131"/>
      <c r="ARB611" s="131"/>
      <c r="ARC611" s="131"/>
      <c r="ARD611" s="131"/>
      <c r="ARE611" s="131"/>
      <c r="ARF611" s="131"/>
      <c r="ARG611" s="131"/>
      <c r="ARH611" s="131"/>
      <c r="ARI611" s="131"/>
      <c r="ARJ611" s="131"/>
      <c r="ARK611" s="131"/>
      <c r="ARL611" s="131"/>
      <c r="ARM611" s="131"/>
      <c r="ARN611" s="131"/>
      <c r="ARO611" s="131"/>
      <c r="ARP611" s="131"/>
      <c r="ARQ611" s="131"/>
      <c r="ARR611" s="131"/>
      <c r="ARS611" s="131"/>
      <c r="ART611" s="131"/>
      <c r="ARU611" s="131"/>
      <c r="ARV611" s="131"/>
      <c r="ARW611" s="131"/>
      <c r="ARX611" s="131"/>
      <c r="ARY611" s="131"/>
      <c r="ARZ611" s="131"/>
      <c r="ASA611" s="131"/>
      <c r="ASB611" s="131"/>
      <c r="ASC611" s="131"/>
      <c r="ASD611" s="131"/>
      <c r="ASE611" s="131"/>
      <c r="ASF611" s="131"/>
      <c r="ASG611" s="131"/>
      <c r="ASH611" s="131"/>
      <c r="ASI611" s="131"/>
      <c r="ASJ611" s="131"/>
      <c r="ASK611" s="131"/>
      <c r="ASL611" s="131"/>
      <c r="ASM611" s="131"/>
      <c r="ASN611" s="131"/>
      <c r="ASO611" s="131"/>
      <c r="ASP611" s="131"/>
      <c r="ASQ611" s="131"/>
      <c r="ASR611" s="131"/>
      <c r="ASS611" s="131"/>
      <c r="AST611" s="131"/>
      <c r="ASU611" s="131"/>
      <c r="ASV611" s="131"/>
      <c r="ASW611" s="131"/>
      <c r="ASX611" s="131"/>
      <c r="ASY611" s="131"/>
      <c r="ASZ611" s="131"/>
      <c r="ATA611" s="131"/>
      <c r="ATB611" s="131"/>
      <c r="ATC611" s="131"/>
      <c r="ATD611" s="131"/>
      <c r="ATE611" s="131"/>
      <c r="ATF611" s="131"/>
      <c r="ATG611" s="131"/>
      <c r="ATH611" s="131"/>
      <c r="ATI611" s="131"/>
      <c r="ATJ611" s="131"/>
      <c r="ATK611" s="131"/>
      <c r="ATL611" s="131"/>
      <c r="ATM611" s="131"/>
      <c r="ATN611" s="131"/>
      <c r="ATO611" s="131"/>
      <c r="ATP611" s="131"/>
      <c r="ATQ611" s="131"/>
      <c r="ATR611" s="131"/>
      <c r="ATS611" s="131"/>
      <c r="ATT611" s="131"/>
      <c r="ATU611" s="131"/>
      <c r="ATV611" s="131"/>
      <c r="ATW611" s="131"/>
      <c r="ATX611" s="131"/>
      <c r="ATY611" s="131"/>
      <c r="ATZ611" s="131"/>
      <c r="AUA611" s="131"/>
      <c r="AUB611" s="131"/>
      <c r="AUC611" s="131"/>
      <c r="AUD611" s="131"/>
      <c r="AUE611" s="131"/>
      <c r="AUF611" s="131"/>
      <c r="AUG611" s="131"/>
      <c r="AUH611" s="131"/>
      <c r="AUI611" s="131"/>
      <c r="AUJ611" s="131"/>
      <c r="AUK611" s="131"/>
      <c r="AUL611" s="131"/>
      <c r="AUM611" s="131"/>
      <c r="AUN611" s="131"/>
      <c r="AUO611" s="131"/>
      <c r="AUP611" s="131"/>
      <c r="AUQ611" s="131"/>
      <c r="AUR611" s="131"/>
      <c r="AUS611" s="131"/>
      <c r="AUT611" s="131"/>
      <c r="AUU611" s="131"/>
      <c r="AUV611" s="131"/>
      <c r="AUW611" s="131"/>
      <c r="AUX611" s="131"/>
      <c r="AUY611" s="131"/>
      <c r="AUZ611" s="131"/>
      <c r="AVA611" s="131"/>
      <c r="AVB611" s="131"/>
      <c r="AVC611" s="131"/>
      <c r="AVD611" s="131"/>
      <c r="AVE611" s="131"/>
      <c r="AVF611" s="131"/>
      <c r="AVG611" s="131"/>
      <c r="AVH611" s="131"/>
      <c r="AVI611" s="131"/>
      <c r="AVJ611" s="131"/>
      <c r="AVK611" s="131"/>
      <c r="AVL611" s="131"/>
      <c r="AVM611" s="131"/>
      <c r="AVN611" s="131"/>
      <c r="AVO611" s="131"/>
      <c r="AVP611" s="131"/>
      <c r="AVQ611" s="131"/>
      <c r="AVR611" s="131"/>
      <c r="AVS611" s="131"/>
      <c r="AVT611" s="131"/>
      <c r="AVU611" s="131"/>
      <c r="AVV611" s="131"/>
      <c r="AVW611" s="131"/>
      <c r="AVX611" s="131"/>
      <c r="AVY611" s="131"/>
      <c r="AVZ611" s="131"/>
      <c r="AWA611" s="131"/>
      <c r="AWB611" s="131"/>
      <c r="AWC611" s="131"/>
      <c r="AWD611" s="131"/>
      <c r="AWE611" s="131"/>
      <c r="AWF611" s="131"/>
      <c r="AWG611" s="131"/>
      <c r="AWH611" s="131"/>
      <c r="AWI611" s="131"/>
      <c r="AWJ611" s="131"/>
      <c r="AWK611" s="131"/>
      <c r="AWL611" s="131"/>
      <c r="AWM611" s="131"/>
      <c r="AWN611" s="131"/>
      <c r="AWO611" s="131"/>
      <c r="AWP611" s="131"/>
      <c r="AWQ611" s="131"/>
      <c r="AWR611" s="131"/>
      <c r="AWS611" s="131"/>
      <c r="AWT611" s="131"/>
      <c r="AWU611" s="131"/>
      <c r="AWV611" s="131"/>
      <c r="AWW611" s="131"/>
      <c r="AWX611" s="131"/>
      <c r="AWY611" s="131"/>
      <c r="AWZ611" s="131"/>
      <c r="AXA611" s="131"/>
      <c r="AXB611" s="131"/>
      <c r="AXC611" s="131"/>
      <c r="AXD611" s="131"/>
      <c r="AXE611" s="131"/>
      <c r="AXF611" s="131"/>
      <c r="AXG611" s="131"/>
      <c r="AXH611" s="131"/>
      <c r="AXI611" s="131"/>
      <c r="AXJ611" s="131"/>
      <c r="AXK611" s="131"/>
      <c r="AXL611" s="131"/>
      <c r="AXM611" s="131"/>
      <c r="AXN611" s="131"/>
      <c r="AXO611" s="131"/>
      <c r="AXP611" s="131"/>
      <c r="AXQ611" s="131"/>
      <c r="AXR611" s="131"/>
      <c r="AXS611" s="131"/>
      <c r="AXT611" s="131"/>
      <c r="AXU611" s="131"/>
      <c r="AXV611" s="131"/>
      <c r="AXW611" s="131"/>
      <c r="AXX611" s="131"/>
    </row>
    <row r="612" spans="1:1324" s="105" customFormat="1" ht="15.75" hidden="1" customHeight="1" x14ac:dyDescent="0.2">
      <c r="A612" s="13" t="s">
        <v>1448</v>
      </c>
      <c r="B612" s="62" t="s">
        <v>1446</v>
      </c>
      <c r="C612" s="63" t="s">
        <v>1447</v>
      </c>
      <c r="D612" s="64" t="s">
        <v>1449</v>
      </c>
      <c r="E612" s="51">
        <v>41143</v>
      </c>
      <c r="F612" s="66" t="s">
        <v>1167</v>
      </c>
      <c r="G612" s="30" t="s">
        <v>1186</v>
      </c>
      <c r="H612" s="30">
        <v>42005</v>
      </c>
      <c r="I612" s="30" t="s">
        <v>1065</v>
      </c>
      <c r="J612" s="173"/>
      <c r="K612" s="84" t="s">
        <v>6</v>
      </c>
      <c r="L612" s="87">
        <v>1</v>
      </c>
      <c r="M612" s="87">
        <v>1</v>
      </c>
      <c r="N612" s="84" t="s">
        <v>326</v>
      </c>
      <c r="O612" s="87">
        <v>1</v>
      </c>
      <c r="P612" s="84" t="s">
        <v>326</v>
      </c>
      <c r="Q612" s="87">
        <v>1</v>
      </c>
      <c r="R612" s="84" t="s">
        <v>326</v>
      </c>
      <c r="S612" s="87">
        <v>1</v>
      </c>
      <c r="T612" s="84" t="s">
        <v>49</v>
      </c>
      <c r="U612" s="87">
        <v>1</v>
      </c>
      <c r="V612" s="87">
        <v>1</v>
      </c>
      <c r="W612" s="87">
        <v>0</v>
      </c>
      <c r="X612" s="87">
        <v>0</v>
      </c>
      <c r="Y612" s="87">
        <v>0</v>
      </c>
      <c r="Z612" s="87">
        <v>0</v>
      </c>
      <c r="AA612" s="87">
        <v>0</v>
      </c>
      <c r="AB612" s="71">
        <f>IF((ISERROR(VLOOKUP($A612,RTlist2,40,FALSE)))=TRUE,2,VLOOKUP($A612,RTlist2,40,FALSE))</f>
        <v>2</v>
      </c>
      <c r="AC612" s="71">
        <f>IF((ISERROR(VLOOKUP($A612,RTlist2,41,FALSE)))=TRUE,2,VLOOKUP($A612,RTlist2,41,FALSE))</f>
        <v>2</v>
      </c>
      <c r="AD612" s="71">
        <f>IF((ISERROR(VLOOKUP($A612,RTlist2,36,FALSE)))=TRUE,2,VLOOKUP($A612,RTlist2,36,FALSE))</f>
        <v>2</v>
      </c>
      <c r="AE612" s="71">
        <f>IF((ISERROR(VLOOKUP($A612,RTlist2,37,FALSE)))=TRUE,2,VLOOKUP($A612,RTlist2,37,FALSE))</f>
        <v>2</v>
      </c>
      <c r="AF612" s="103"/>
      <c r="AG612" s="131"/>
      <c r="AH612" s="131"/>
      <c r="AI612" s="131"/>
      <c r="AJ612" s="131"/>
      <c r="AK612" s="131"/>
      <c r="AL612" s="131"/>
      <c r="AM612" s="131"/>
      <c r="AN612" s="131"/>
      <c r="AO612" s="131"/>
      <c r="AP612" s="131"/>
      <c r="AQ612" s="131"/>
      <c r="AR612" s="131"/>
      <c r="AS612" s="131"/>
      <c r="AT612" s="131"/>
      <c r="AU612" s="131"/>
      <c r="AV612" s="131"/>
      <c r="AW612" s="131"/>
      <c r="AX612" s="131"/>
      <c r="AY612" s="131"/>
      <c r="AZ612" s="131"/>
      <c r="BA612" s="131"/>
      <c r="BB612" s="131"/>
      <c r="BC612" s="131"/>
      <c r="BD612" s="131"/>
      <c r="BE612" s="131"/>
      <c r="BF612" s="131"/>
      <c r="BG612" s="131"/>
      <c r="BH612" s="131"/>
      <c r="BI612" s="131"/>
      <c r="BJ612" s="131"/>
      <c r="BK612" s="131"/>
      <c r="BL612" s="131"/>
      <c r="BM612" s="131"/>
      <c r="BN612" s="131"/>
      <c r="BO612" s="131"/>
      <c r="BP612" s="131"/>
      <c r="BQ612" s="131"/>
      <c r="BR612" s="131"/>
      <c r="BS612" s="131"/>
      <c r="BT612" s="131"/>
      <c r="BU612" s="131"/>
      <c r="BV612" s="131"/>
      <c r="BW612" s="131"/>
      <c r="BX612" s="131"/>
      <c r="BY612" s="131"/>
      <c r="BZ612" s="131"/>
      <c r="CA612" s="131"/>
      <c r="CB612" s="131"/>
      <c r="CC612" s="131"/>
      <c r="CD612" s="131"/>
      <c r="CE612" s="131"/>
      <c r="CF612" s="131"/>
      <c r="CG612" s="131"/>
      <c r="CH612" s="131"/>
      <c r="CI612" s="131"/>
      <c r="CJ612" s="131"/>
      <c r="CK612" s="131"/>
      <c r="CL612" s="131"/>
      <c r="CM612" s="131"/>
      <c r="CN612" s="131"/>
      <c r="CO612" s="131"/>
      <c r="CP612" s="131"/>
      <c r="CQ612" s="131"/>
      <c r="CR612" s="131"/>
      <c r="CS612" s="131"/>
      <c r="CT612" s="131"/>
      <c r="CU612" s="131"/>
      <c r="CV612" s="131"/>
      <c r="CW612" s="131"/>
      <c r="CX612" s="131"/>
      <c r="CY612" s="131"/>
      <c r="CZ612" s="131"/>
      <c r="DA612" s="131"/>
      <c r="DB612" s="131"/>
      <c r="DC612" s="131"/>
      <c r="DD612" s="131"/>
      <c r="DE612" s="131"/>
      <c r="DF612" s="131"/>
      <c r="DG612" s="131"/>
      <c r="DH612" s="131"/>
      <c r="DI612" s="131"/>
      <c r="DJ612" s="131"/>
      <c r="DK612" s="131"/>
      <c r="DL612" s="131"/>
      <c r="DM612" s="131"/>
      <c r="DN612" s="131"/>
      <c r="DO612" s="131"/>
      <c r="DP612" s="131"/>
      <c r="DQ612" s="131"/>
      <c r="DR612" s="131"/>
      <c r="DS612" s="131"/>
      <c r="DT612" s="131"/>
      <c r="DU612" s="131"/>
      <c r="DV612" s="131"/>
      <c r="DW612" s="131"/>
      <c r="DX612" s="131"/>
      <c r="DY612" s="131"/>
      <c r="DZ612" s="131"/>
      <c r="EA612" s="131"/>
      <c r="EB612" s="131"/>
      <c r="EC612" s="131"/>
      <c r="ED612" s="131"/>
      <c r="EE612" s="131"/>
      <c r="EF612" s="131"/>
      <c r="EG612" s="131"/>
      <c r="EH612" s="131"/>
      <c r="EI612" s="131"/>
      <c r="EJ612" s="131"/>
      <c r="EK612" s="131"/>
      <c r="EL612" s="131"/>
      <c r="EM612" s="131"/>
      <c r="EN612" s="131"/>
      <c r="EO612" s="131"/>
      <c r="EP612" s="131"/>
      <c r="EQ612" s="131"/>
      <c r="ER612" s="131"/>
      <c r="ES612" s="131"/>
      <c r="ET612" s="131"/>
      <c r="EU612" s="131"/>
      <c r="EV612" s="131"/>
      <c r="EW612" s="131"/>
      <c r="EX612" s="131"/>
      <c r="EY612" s="131"/>
      <c r="EZ612" s="131"/>
      <c r="FA612" s="131"/>
      <c r="FB612" s="131"/>
      <c r="FC612" s="131"/>
      <c r="FD612" s="131"/>
      <c r="FE612" s="131"/>
      <c r="FF612" s="131"/>
      <c r="FG612" s="131"/>
      <c r="FH612" s="131"/>
      <c r="FI612" s="131"/>
      <c r="FJ612" s="131"/>
      <c r="FK612" s="131"/>
      <c r="FL612" s="131"/>
      <c r="FM612" s="131"/>
      <c r="FN612" s="131"/>
      <c r="FO612" s="131"/>
      <c r="FP612" s="131"/>
      <c r="FQ612" s="131"/>
      <c r="FR612" s="131"/>
      <c r="FS612" s="131"/>
      <c r="FT612" s="131"/>
      <c r="FU612" s="131"/>
      <c r="FV612" s="131"/>
      <c r="FW612" s="131"/>
      <c r="FX612" s="131"/>
      <c r="FY612" s="131"/>
      <c r="FZ612" s="131"/>
      <c r="GA612" s="131"/>
      <c r="GB612" s="131"/>
      <c r="GC612" s="131"/>
      <c r="GD612" s="131"/>
      <c r="GE612" s="131"/>
      <c r="GF612" s="131"/>
      <c r="GG612" s="131"/>
      <c r="GH612" s="131"/>
      <c r="GI612" s="131"/>
      <c r="GJ612" s="131"/>
      <c r="GK612" s="131"/>
      <c r="GL612" s="131"/>
      <c r="GM612" s="131"/>
      <c r="GN612" s="131"/>
      <c r="GO612" s="131"/>
      <c r="GP612" s="131"/>
      <c r="GQ612" s="131"/>
      <c r="GR612" s="131"/>
      <c r="GS612" s="131"/>
      <c r="GT612" s="131"/>
      <c r="GU612" s="131"/>
      <c r="GV612" s="131"/>
      <c r="GW612" s="131"/>
      <c r="GX612" s="131"/>
      <c r="GY612" s="131"/>
      <c r="GZ612" s="131"/>
      <c r="HA612" s="131"/>
      <c r="HB612" s="131"/>
      <c r="HC612" s="131"/>
      <c r="HD612" s="131"/>
      <c r="HE612" s="131"/>
      <c r="HF612" s="131"/>
      <c r="HG612" s="131"/>
      <c r="HH612" s="131"/>
      <c r="HI612" s="131"/>
      <c r="HJ612" s="131"/>
      <c r="HK612" s="131"/>
      <c r="HL612" s="131"/>
      <c r="HM612" s="131"/>
      <c r="HN612" s="131"/>
      <c r="HO612" s="131"/>
      <c r="HP612" s="131"/>
      <c r="HQ612" s="131"/>
      <c r="HR612" s="131"/>
      <c r="HS612" s="131"/>
      <c r="HT612" s="131"/>
      <c r="HU612" s="131"/>
      <c r="HV612" s="131"/>
      <c r="HW612" s="131"/>
      <c r="HX612" s="131"/>
      <c r="HY612" s="131"/>
      <c r="HZ612" s="131"/>
      <c r="IA612" s="131"/>
      <c r="IB612" s="131"/>
      <c r="IC612" s="131"/>
      <c r="ID612" s="131"/>
      <c r="IE612" s="131"/>
      <c r="IF612" s="131"/>
      <c r="IG612" s="131"/>
      <c r="IH612" s="131"/>
      <c r="II612" s="131"/>
      <c r="IJ612" s="131"/>
      <c r="IK612" s="131"/>
      <c r="IL612" s="131"/>
      <c r="IM612" s="131"/>
      <c r="IN612" s="131"/>
      <c r="IO612" s="131"/>
      <c r="IP612" s="131"/>
      <c r="IQ612" s="131"/>
      <c r="IR612" s="131"/>
      <c r="IS612" s="131"/>
      <c r="IT612" s="131"/>
      <c r="IU612" s="131"/>
      <c r="IV612" s="131"/>
      <c r="IW612" s="131"/>
      <c r="IX612" s="131"/>
      <c r="IY612" s="131"/>
      <c r="IZ612" s="131"/>
      <c r="JA612" s="131"/>
      <c r="JB612" s="131"/>
      <c r="JC612" s="131"/>
      <c r="JD612" s="131"/>
      <c r="JE612" s="131"/>
      <c r="JF612" s="131"/>
      <c r="JG612" s="131"/>
      <c r="JH612" s="131"/>
      <c r="JI612" s="131"/>
      <c r="JJ612" s="131"/>
      <c r="JK612" s="131"/>
      <c r="JL612" s="131"/>
      <c r="JM612" s="131"/>
      <c r="JN612" s="131"/>
      <c r="JO612" s="131"/>
      <c r="JP612" s="131"/>
      <c r="JQ612" s="131"/>
      <c r="JR612" s="131"/>
      <c r="JS612" s="131"/>
      <c r="JT612" s="131"/>
      <c r="JU612" s="131"/>
      <c r="JV612" s="131"/>
      <c r="JW612" s="131"/>
      <c r="JX612" s="131"/>
      <c r="JY612" s="131"/>
      <c r="JZ612" s="131"/>
      <c r="KA612" s="131"/>
      <c r="KB612" s="131"/>
      <c r="KC612" s="131"/>
      <c r="KD612" s="131"/>
      <c r="KE612" s="131"/>
      <c r="KF612" s="131"/>
      <c r="KG612" s="131"/>
      <c r="KH612" s="131"/>
      <c r="KI612" s="131"/>
      <c r="KJ612" s="131"/>
      <c r="KK612" s="131"/>
      <c r="KL612" s="131"/>
      <c r="KM612" s="131"/>
      <c r="KN612" s="131"/>
      <c r="KO612" s="131"/>
      <c r="KP612" s="131"/>
      <c r="KQ612" s="131"/>
      <c r="KR612" s="131"/>
      <c r="KS612" s="131"/>
      <c r="KT612" s="131"/>
      <c r="KU612" s="131"/>
      <c r="KV612" s="131"/>
      <c r="KW612" s="131"/>
      <c r="KX612" s="131"/>
      <c r="KY612" s="131"/>
      <c r="KZ612" s="131"/>
      <c r="LA612" s="131"/>
      <c r="LB612" s="131"/>
      <c r="LC612" s="131"/>
      <c r="LD612" s="131"/>
      <c r="LE612" s="131"/>
      <c r="LF612" s="131"/>
      <c r="LG612" s="131"/>
      <c r="LH612" s="131"/>
      <c r="LI612" s="131"/>
      <c r="LJ612" s="131"/>
      <c r="LK612" s="131"/>
      <c r="LL612" s="131"/>
      <c r="LM612" s="131"/>
      <c r="LN612" s="131"/>
      <c r="LO612" s="131"/>
      <c r="LP612" s="131"/>
      <c r="LQ612" s="131"/>
      <c r="LR612" s="131"/>
      <c r="LS612" s="131"/>
      <c r="LT612" s="131"/>
      <c r="LU612" s="131"/>
      <c r="LV612" s="131"/>
      <c r="LW612" s="131"/>
      <c r="LX612" s="131"/>
      <c r="LY612" s="131"/>
      <c r="LZ612" s="131"/>
      <c r="MA612" s="131"/>
      <c r="MB612" s="131"/>
      <c r="MC612" s="131"/>
      <c r="MD612" s="131"/>
      <c r="ME612" s="131"/>
      <c r="MF612" s="131"/>
      <c r="MG612" s="131"/>
      <c r="MH612" s="131"/>
      <c r="MI612" s="131"/>
      <c r="MJ612" s="131"/>
      <c r="MK612" s="131"/>
      <c r="ML612" s="131"/>
      <c r="MM612" s="131"/>
      <c r="MN612" s="131"/>
      <c r="MO612" s="131"/>
      <c r="MP612" s="131"/>
      <c r="MQ612" s="131"/>
      <c r="MR612" s="131"/>
      <c r="MS612" s="131"/>
      <c r="MT612" s="131"/>
      <c r="MU612" s="131"/>
      <c r="MV612" s="131"/>
      <c r="MW612" s="131"/>
      <c r="MX612" s="131"/>
      <c r="MY612" s="131"/>
      <c r="MZ612" s="131"/>
      <c r="NA612" s="131"/>
      <c r="NB612" s="131"/>
      <c r="NC612" s="131"/>
      <c r="ND612" s="131"/>
      <c r="NE612" s="131"/>
      <c r="NF612" s="131"/>
      <c r="NG612" s="131"/>
      <c r="NH612" s="131"/>
      <c r="NI612" s="131"/>
      <c r="NJ612" s="131"/>
      <c r="NK612" s="131"/>
      <c r="NL612" s="131"/>
      <c r="NM612" s="131"/>
      <c r="NN612" s="131"/>
      <c r="NO612" s="131"/>
      <c r="NP612" s="131"/>
      <c r="NQ612" s="131"/>
      <c r="NR612" s="131"/>
      <c r="NS612" s="131"/>
      <c r="NT612" s="131"/>
      <c r="NU612" s="131"/>
      <c r="NV612" s="131"/>
      <c r="NW612" s="131"/>
      <c r="NX612" s="131"/>
      <c r="NY612" s="131"/>
      <c r="NZ612" s="131"/>
      <c r="OA612" s="131"/>
      <c r="OB612" s="131"/>
      <c r="OC612" s="131"/>
      <c r="OD612" s="131"/>
      <c r="OE612" s="131"/>
      <c r="OF612" s="131"/>
      <c r="OG612" s="131"/>
      <c r="OH612" s="131"/>
      <c r="OI612" s="131"/>
      <c r="OJ612" s="131"/>
      <c r="OK612" s="131"/>
      <c r="OL612" s="131"/>
      <c r="OM612" s="131"/>
      <c r="ON612" s="131"/>
      <c r="OO612" s="131"/>
      <c r="OP612" s="131"/>
      <c r="OQ612" s="131"/>
      <c r="OR612" s="131"/>
      <c r="OS612" s="131"/>
      <c r="OT612" s="131"/>
      <c r="OU612" s="131"/>
      <c r="OV612" s="131"/>
      <c r="OW612" s="131"/>
      <c r="OX612" s="131"/>
      <c r="OY612" s="131"/>
      <c r="OZ612" s="131"/>
      <c r="PA612" s="131"/>
      <c r="PB612" s="131"/>
      <c r="PC612" s="131"/>
      <c r="PD612" s="131"/>
      <c r="PE612" s="131"/>
      <c r="PF612" s="131"/>
      <c r="PG612" s="131"/>
      <c r="PH612" s="131"/>
      <c r="PI612" s="131"/>
      <c r="PJ612" s="131"/>
      <c r="PK612" s="131"/>
      <c r="PL612" s="131"/>
      <c r="PM612" s="131"/>
      <c r="PN612" s="131"/>
      <c r="PO612" s="131"/>
      <c r="PP612" s="131"/>
      <c r="PQ612" s="131"/>
      <c r="PR612" s="131"/>
      <c r="PS612" s="131"/>
      <c r="PT612" s="131"/>
      <c r="PU612" s="131"/>
      <c r="PV612" s="131"/>
      <c r="PW612" s="131"/>
      <c r="PX612" s="131"/>
      <c r="PY612" s="131"/>
      <c r="PZ612" s="131"/>
      <c r="QA612" s="131"/>
      <c r="QB612" s="131"/>
      <c r="QC612" s="131"/>
      <c r="QD612" s="131"/>
      <c r="QE612" s="131"/>
      <c r="QF612" s="131"/>
      <c r="QG612" s="131"/>
      <c r="QH612" s="131"/>
      <c r="QI612" s="131"/>
      <c r="QJ612" s="131"/>
      <c r="QK612" s="131"/>
      <c r="QL612" s="131"/>
      <c r="QM612" s="131"/>
      <c r="QN612" s="131"/>
      <c r="QO612" s="131"/>
      <c r="QP612" s="131"/>
      <c r="QQ612" s="131"/>
      <c r="QR612" s="131"/>
      <c r="QS612" s="131"/>
      <c r="QT612" s="131"/>
      <c r="QU612" s="131"/>
      <c r="QV612" s="131"/>
      <c r="QW612" s="131"/>
      <c r="QX612" s="131"/>
      <c r="QY612" s="131"/>
      <c r="QZ612" s="131"/>
      <c r="RA612" s="131"/>
      <c r="RB612" s="131"/>
      <c r="RC612" s="131"/>
      <c r="RD612" s="131"/>
      <c r="RE612" s="131"/>
      <c r="RF612" s="131"/>
      <c r="RG612" s="131"/>
      <c r="RH612" s="131"/>
      <c r="RI612" s="131"/>
      <c r="RJ612" s="131"/>
      <c r="RK612" s="131"/>
      <c r="RL612" s="131"/>
      <c r="RM612" s="131"/>
      <c r="RN612" s="131"/>
      <c r="RO612" s="131"/>
      <c r="RP612" s="131"/>
      <c r="RQ612" s="131"/>
      <c r="RR612" s="131"/>
      <c r="RS612" s="131"/>
      <c r="RT612" s="131"/>
      <c r="RU612" s="131"/>
      <c r="RV612" s="131"/>
      <c r="RW612" s="131"/>
      <c r="RX612" s="131"/>
      <c r="RY612" s="131"/>
      <c r="RZ612" s="131"/>
      <c r="SA612" s="131"/>
      <c r="SB612" s="131"/>
      <c r="SC612" s="131"/>
      <c r="SD612" s="131"/>
      <c r="SE612" s="131"/>
      <c r="SF612" s="131"/>
      <c r="SG612" s="131"/>
      <c r="SH612" s="131"/>
      <c r="SI612" s="131"/>
      <c r="SJ612" s="131"/>
      <c r="SK612" s="131"/>
      <c r="SL612" s="131"/>
      <c r="SM612" s="131"/>
      <c r="SN612" s="131"/>
      <c r="SO612" s="131"/>
      <c r="SP612" s="131"/>
      <c r="SQ612" s="131"/>
      <c r="SR612" s="131"/>
      <c r="SS612" s="131"/>
      <c r="ST612" s="131"/>
      <c r="SU612" s="131"/>
      <c r="SV612" s="131"/>
      <c r="SW612" s="131"/>
      <c r="SX612" s="131"/>
      <c r="SY612" s="131"/>
      <c r="SZ612" s="131"/>
      <c r="TA612" s="131"/>
      <c r="TB612" s="131"/>
      <c r="TC612" s="131"/>
      <c r="TD612" s="131"/>
      <c r="TE612" s="131"/>
      <c r="TF612" s="131"/>
      <c r="TG612" s="131"/>
      <c r="TH612" s="131"/>
      <c r="TI612" s="131"/>
      <c r="TJ612" s="131"/>
      <c r="TK612" s="131"/>
      <c r="TL612" s="131"/>
      <c r="TM612" s="131"/>
      <c r="TN612" s="131"/>
      <c r="TO612" s="131"/>
      <c r="TP612" s="131"/>
      <c r="TQ612" s="131"/>
      <c r="TR612" s="131"/>
      <c r="TS612" s="131"/>
      <c r="TT612" s="131"/>
      <c r="TU612" s="131"/>
      <c r="TV612" s="131"/>
      <c r="TW612" s="131"/>
      <c r="TX612" s="131"/>
      <c r="TY612" s="131"/>
      <c r="TZ612" s="131"/>
      <c r="UA612" s="131"/>
      <c r="UB612" s="131"/>
      <c r="UC612" s="131"/>
      <c r="UD612" s="131"/>
      <c r="UE612" s="131"/>
      <c r="UF612" s="131"/>
      <c r="UG612" s="131"/>
      <c r="UH612" s="131"/>
      <c r="UI612" s="131"/>
      <c r="UJ612" s="131"/>
      <c r="UK612" s="131"/>
      <c r="UL612" s="131"/>
      <c r="UM612" s="131"/>
      <c r="UN612" s="131"/>
      <c r="UO612" s="131"/>
      <c r="UP612" s="131"/>
      <c r="UQ612" s="131"/>
      <c r="UR612" s="131"/>
      <c r="US612" s="131"/>
      <c r="UT612" s="131"/>
      <c r="UU612" s="131"/>
      <c r="UV612" s="131"/>
      <c r="UW612" s="131"/>
      <c r="UX612" s="131"/>
      <c r="UY612" s="131"/>
      <c r="UZ612" s="131"/>
      <c r="VA612" s="131"/>
      <c r="VB612" s="131"/>
      <c r="VC612" s="131"/>
      <c r="VD612" s="131"/>
      <c r="VE612" s="131"/>
      <c r="VF612" s="131"/>
      <c r="VG612" s="131"/>
      <c r="VH612" s="131"/>
      <c r="VI612" s="131"/>
      <c r="VJ612" s="131"/>
      <c r="VK612" s="131"/>
      <c r="VL612" s="131"/>
      <c r="VM612" s="131"/>
      <c r="VN612" s="131"/>
      <c r="VO612" s="131"/>
      <c r="VP612" s="131"/>
      <c r="VQ612" s="131"/>
      <c r="VR612" s="131"/>
      <c r="VS612" s="131"/>
      <c r="VT612" s="131"/>
      <c r="VU612" s="131"/>
      <c r="VV612" s="131"/>
      <c r="VW612" s="131"/>
      <c r="VX612" s="131"/>
      <c r="VY612" s="131"/>
      <c r="VZ612" s="131"/>
      <c r="WA612" s="131"/>
      <c r="WB612" s="131"/>
      <c r="WC612" s="131"/>
      <c r="WD612" s="131"/>
      <c r="WE612" s="131"/>
      <c r="WF612" s="131"/>
      <c r="WG612" s="131"/>
      <c r="WH612" s="131"/>
      <c r="WI612" s="131"/>
      <c r="WJ612" s="131"/>
      <c r="WK612" s="131"/>
      <c r="WL612" s="131"/>
      <c r="WM612" s="131"/>
      <c r="WN612" s="131"/>
      <c r="WO612" s="131"/>
      <c r="WP612" s="131"/>
      <c r="WQ612" s="131"/>
      <c r="WR612" s="131"/>
      <c r="WS612" s="131"/>
      <c r="WT612" s="131"/>
      <c r="WU612" s="131"/>
      <c r="WV612" s="131"/>
      <c r="WW612" s="131"/>
      <c r="WX612" s="131"/>
      <c r="WY612" s="131"/>
      <c r="WZ612" s="131"/>
      <c r="XA612" s="131"/>
      <c r="XB612" s="131"/>
      <c r="XC612" s="131"/>
      <c r="XD612" s="131"/>
      <c r="XE612" s="131"/>
      <c r="XF612" s="131"/>
      <c r="XG612" s="131"/>
      <c r="XH612" s="131"/>
      <c r="XI612" s="131"/>
      <c r="XJ612" s="131"/>
      <c r="XK612" s="131"/>
      <c r="XL612" s="131"/>
      <c r="XM612" s="131"/>
      <c r="XN612" s="131"/>
      <c r="XO612" s="131"/>
      <c r="XP612" s="131"/>
      <c r="XQ612" s="131"/>
      <c r="XR612" s="131"/>
      <c r="XS612" s="131"/>
      <c r="XT612" s="131"/>
      <c r="XU612" s="131"/>
      <c r="XV612" s="131"/>
      <c r="XW612" s="131"/>
      <c r="XX612" s="131"/>
      <c r="XY612" s="131"/>
      <c r="XZ612" s="131"/>
      <c r="YA612" s="131"/>
      <c r="YB612" s="131"/>
      <c r="YC612" s="131"/>
      <c r="YD612" s="131"/>
      <c r="YE612" s="131"/>
      <c r="YF612" s="131"/>
      <c r="YG612" s="131"/>
      <c r="YH612" s="131"/>
      <c r="YI612" s="131"/>
      <c r="YJ612" s="131"/>
      <c r="YK612" s="131"/>
      <c r="YL612" s="131"/>
      <c r="YM612" s="131"/>
      <c r="YN612" s="131"/>
      <c r="YO612" s="131"/>
      <c r="YP612" s="131"/>
      <c r="YQ612" s="131"/>
      <c r="YR612" s="131"/>
      <c r="YS612" s="131"/>
      <c r="YT612" s="131"/>
      <c r="YU612" s="131"/>
      <c r="YV612" s="131"/>
      <c r="YW612" s="131"/>
      <c r="YX612" s="131"/>
      <c r="YY612" s="131"/>
      <c r="YZ612" s="131"/>
      <c r="ZA612" s="131"/>
      <c r="ZB612" s="131"/>
      <c r="ZC612" s="131"/>
      <c r="ZD612" s="131"/>
      <c r="ZE612" s="131"/>
      <c r="ZF612" s="131"/>
      <c r="ZG612" s="131"/>
      <c r="ZH612" s="131"/>
      <c r="ZI612" s="131"/>
      <c r="ZJ612" s="131"/>
      <c r="ZK612" s="131"/>
      <c r="ZL612" s="131"/>
      <c r="ZM612" s="131"/>
      <c r="ZN612" s="131"/>
      <c r="ZO612" s="131"/>
      <c r="ZP612" s="131"/>
      <c r="ZQ612" s="131"/>
      <c r="ZR612" s="131"/>
      <c r="ZS612" s="131"/>
      <c r="ZT612" s="131"/>
      <c r="ZU612" s="131"/>
      <c r="ZV612" s="131"/>
      <c r="ZW612" s="131"/>
      <c r="ZX612" s="131"/>
      <c r="ZY612" s="131"/>
      <c r="ZZ612" s="131"/>
      <c r="AAA612" s="131"/>
      <c r="AAB612" s="131"/>
      <c r="AAC612" s="131"/>
      <c r="AAD612" s="131"/>
      <c r="AAE612" s="131"/>
      <c r="AAF612" s="131"/>
      <c r="AAG612" s="131"/>
      <c r="AAH612" s="131"/>
      <c r="AAI612" s="131"/>
      <c r="AAJ612" s="131"/>
      <c r="AAK612" s="131"/>
      <c r="AAL612" s="131"/>
      <c r="AAM612" s="131"/>
      <c r="AAN612" s="131"/>
      <c r="AAO612" s="131"/>
      <c r="AAP612" s="131"/>
      <c r="AAQ612" s="131"/>
      <c r="AAR612" s="131"/>
      <c r="AAS612" s="131"/>
      <c r="AAT612" s="131"/>
      <c r="AAU612" s="131"/>
      <c r="AAV612" s="131"/>
      <c r="AAW612" s="131"/>
      <c r="AAX612" s="131"/>
      <c r="AAY612" s="131"/>
      <c r="AAZ612" s="131"/>
      <c r="ABA612" s="131"/>
      <c r="ABB612" s="131"/>
      <c r="ABC612" s="131"/>
      <c r="ABD612" s="131"/>
      <c r="ABE612" s="131"/>
      <c r="ABF612" s="131"/>
      <c r="ABG612" s="131"/>
      <c r="ABH612" s="131"/>
      <c r="ABI612" s="131"/>
      <c r="ABJ612" s="131"/>
      <c r="ABK612" s="131"/>
      <c r="ABL612" s="131"/>
      <c r="ABM612" s="131"/>
      <c r="ABN612" s="131"/>
      <c r="ABO612" s="131"/>
      <c r="ABP612" s="131"/>
      <c r="ABQ612" s="131"/>
      <c r="ABR612" s="131"/>
      <c r="ABS612" s="131"/>
      <c r="ABT612" s="131"/>
      <c r="ABU612" s="131"/>
      <c r="ABV612" s="131"/>
      <c r="ABW612" s="131"/>
      <c r="ABX612" s="131"/>
      <c r="ABY612" s="131"/>
      <c r="ABZ612" s="131"/>
      <c r="ACA612" s="131"/>
      <c r="ACB612" s="131"/>
      <c r="ACC612" s="131"/>
      <c r="ACD612" s="131"/>
      <c r="ACE612" s="131"/>
      <c r="ACF612" s="131"/>
      <c r="ACG612" s="131"/>
      <c r="ACH612" s="131"/>
      <c r="ACI612" s="131"/>
      <c r="ACJ612" s="131"/>
      <c r="ACK612" s="131"/>
      <c r="ACL612" s="131"/>
      <c r="ACM612" s="131"/>
      <c r="ACN612" s="131"/>
      <c r="ACO612" s="131"/>
      <c r="ACP612" s="131"/>
      <c r="ACQ612" s="131"/>
      <c r="ACR612" s="131"/>
      <c r="ACS612" s="131"/>
      <c r="ACT612" s="131"/>
      <c r="ACU612" s="131"/>
      <c r="ACV612" s="131"/>
      <c r="ACW612" s="131"/>
      <c r="ACX612" s="131"/>
      <c r="ACY612" s="131"/>
      <c r="ACZ612" s="131"/>
      <c r="ADA612" s="131"/>
      <c r="ADB612" s="131"/>
      <c r="ADC612" s="131"/>
      <c r="ADD612" s="131"/>
      <c r="ADE612" s="131"/>
      <c r="ADF612" s="131"/>
      <c r="ADG612" s="131"/>
      <c r="ADH612" s="131"/>
      <c r="ADI612" s="131"/>
      <c r="ADJ612" s="131"/>
      <c r="ADK612" s="131"/>
      <c r="ADL612" s="131"/>
      <c r="ADM612" s="131"/>
      <c r="ADN612" s="131"/>
      <c r="ADO612" s="131"/>
      <c r="ADP612" s="131"/>
      <c r="ADQ612" s="131"/>
      <c r="ADR612" s="131"/>
      <c r="ADS612" s="131"/>
      <c r="ADT612" s="131"/>
      <c r="ADU612" s="131"/>
      <c r="ADV612" s="131"/>
      <c r="ADW612" s="131"/>
      <c r="ADX612" s="131"/>
      <c r="ADY612" s="131"/>
      <c r="ADZ612" s="131"/>
      <c r="AEA612" s="131"/>
      <c r="AEB612" s="131"/>
      <c r="AEC612" s="131"/>
      <c r="AED612" s="131"/>
      <c r="AEE612" s="131"/>
      <c r="AEF612" s="131"/>
      <c r="AEG612" s="131"/>
      <c r="AEH612" s="131"/>
      <c r="AEI612" s="131"/>
      <c r="AEJ612" s="131"/>
      <c r="AEK612" s="131"/>
      <c r="AEL612" s="131"/>
      <c r="AEM612" s="131"/>
      <c r="AEN612" s="131"/>
      <c r="AEO612" s="131"/>
      <c r="AEP612" s="131"/>
      <c r="AEQ612" s="131"/>
      <c r="AER612" s="131"/>
      <c r="AES612" s="131"/>
      <c r="AET612" s="131"/>
      <c r="AEU612" s="131"/>
      <c r="AEV612" s="131"/>
      <c r="AEW612" s="131"/>
      <c r="AEX612" s="131"/>
      <c r="AEY612" s="131"/>
      <c r="AEZ612" s="131"/>
      <c r="AFA612" s="131"/>
      <c r="AFB612" s="131"/>
      <c r="AFC612" s="131"/>
      <c r="AFD612" s="131"/>
      <c r="AFE612" s="131"/>
      <c r="AFF612" s="131"/>
      <c r="AFG612" s="131"/>
      <c r="AFH612" s="131"/>
      <c r="AFI612" s="131"/>
      <c r="AFJ612" s="131"/>
      <c r="AFK612" s="131"/>
      <c r="AFL612" s="131"/>
      <c r="AFM612" s="131"/>
      <c r="AFN612" s="131"/>
      <c r="AFO612" s="131"/>
      <c r="AFP612" s="131"/>
      <c r="AFQ612" s="131"/>
      <c r="AFR612" s="131"/>
      <c r="AFS612" s="131"/>
      <c r="AFT612" s="131"/>
      <c r="AFU612" s="131"/>
      <c r="AFV612" s="131"/>
      <c r="AFW612" s="131"/>
      <c r="AFX612" s="131"/>
      <c r="AFY612" s="131"/>
      <c r="AFZ612" s="131"/>
      <c r="AGA612" s="131"/>
      <c r="AGB612" s="131"/>
      <c r="AGC612" s="131"/>
      <c r="AGD612" s="131"/>
      <c r="AGE612" s="131"/>
      <c r="AGF612" s="131"/>
      <c r="AGG612" s="131"/>
      <c r="AGH612" s="131"/>
      <c r="AGI612" s="131"/>
      <c r="AGJ612" s="131"/>
      <c r="AGK612" s="131"/>
      <c r="AGL612" s="131"/>
      <c r="AGM612" s="131"/>
      <c r="AGN612" s="131"/>
      <c r="AGO612" s="131"/>
      <c r="AGP612" s="131"/>
      <c r="AGQ612" s="131"/>
      <c r="AGR612" s="131"/>
      <c r="AGS612" s="131"/>
      <c r="AGT612" s="131"/>
      <c r="AGU612" s="131"/>
      <c r="AGV612" s="131"/>
      <c r="AGW612" s="131"/>
      <c r="AGX612" s="131"/>
      <c r="AGY612" s="131"/>
      <c r="AGZ612" s="131"/>
      <c r="AHA612" s="131"/>
      <c r="AHB612" s="131"/>
      <c r="AHC612" s="131"/>
      <c r="AHD612" s="131"/>
      <c r="AHE612" s="131"/>
      <c r="AHF612" s="131"/>
      <c r="AHG612" s="131"/>
      <c r="AHH612" s="131"/>
      <c r="AHI612" s="131"/>
      <c r="AHJ612" s="131"/>
      <c r="AHK612" s="131"/>
      <c r="AHL612" s="131"/>
      <c r="AHM612" s="131"/>
      <c r="AHN612" s="131"/>
      <c r="AHO612" s="131"/>
      <c r="AHP612" s="131"/>
      <c r="AHQ612" s="131"/>
      <c r="AHR612" s="131"/>
      <c r="AHS612" s="131"/>
      <c r="AHT612" s="131"/>
      <c r="AHU612" s="131"/>
      <c r="AHV612" s="131"/>
      <c r="AHW612" s="131"/>
      <c r="AHX612" s="131"/>
      <c r="AHY612" s="131"/>
      <c r="AHZ612" s="131"/>
      <c r="AIA612" s="131"/>
      <c r="AIB612" s="131"/>
      <c r="AIC612" s="131"/>
      <c r="AID612" s="131"/>
      <c r="AIE612" s="131"/>
      <c r="AIF612" s="131"/>
      <c r="AIG612" s="131"/>
      <c r="AIH612" s="131"/>
      <c r="AII612" s="131"/>
      <c r="AIJ612" s="131"/>
      <c r="AIK612" s="131"/>
      <c r="AIL612" s="131"/>
      <c r="AIM612" s="131"/>
      <c r="AIN612" s="131"/>
      <c r="AIO612" s="131"/>
      <c r="AIP612" s="131"/>
      <c r="AIQ612" s="131"/>
      <c r="AIR612" s="131"/>
      <c r="AIS612" s="131"/>
      <c r="AIT612" s="131"/>
      <c r="AIU612" s="131"/>
      <c r="AIV612" s="131"/>
      <c r="AIW612" s="131"/>
      <c r="AIX612" s="131"/>
      <c r="AIY612" s="131"/>
      <c r="AIZ612" s="131"/>
      <c r="AJA612" s="131"/>
      <c r="AJB612" s="131"/>
      <c r="AJC612" s="131"/>
      <c r="AJD612" s="131"/>
      <c r="AJE612" s="131"/>
      <c r="AJF612" s="131"/>
      <c r="AJG612" s="131"/>
      <c r="AJH612" s="131"/>
      <c r="AJI612" s="131"/>
      <c r="AJJ612" s="131"/>
      <c r="AJK612" s="131"/>
      <c r="AJL612" s="131"/>
      <c r="AJM612" s="131"/>
      <c r="AJN612" s="131"/>
      <c r="AJO612" s="131"/>
      <c r="AJP612" s="131"/>
      <c r="AJQ612" s="131"/>
      <c r="AJR612" s="131"/>
      <c r="AJS612" s="131"/>
      <c r="AJT612" s="131"/>
      <c r="AJU612" s="131"/>
      <c r="AJV612" s="131"/>
      <c r="AJW612" s="131"/>
      <c r="AJX612" s="131"/>
      <c r="AJY612" s="131"/>
      <c r="AJZ612" s="131"/>
      <c r="AKA612" s="131"/>
      <c r="AKB612" s="131"/>
      <c r="AKC612" s="131"/>
      <c r="AKD612" s="131"/>
      <c r="AKE612" s="131"/>
      <c r="AKF612" s="131"/>
      <c r="AKG612" s="131"/>
      <c r="AKH612" s="131"/>
      <c r="AKI612" s="131"/>
      <c r="AKJ612" s="131"/>
      <c r="AKK612" s="131"/>
      <c r="AKL612" s="131"/>
      <c r="AKM612" s="131"/>
      <c r="AKN612" s="131"/>
      <c r="AKO612" s="131"/>
      <c r="AKP612" s="131"/>
      <c r="AKQ612" s="131"/>
      <c r="AKR612" s="131"/>
      <c r="AKS612" s="131"/>
      <c r="AKT612" s="131"/>
      <c r="AKU612" s="131"/>
      <c r="AKV612" s="131"/>
      <c r="AKW612" s="131"/>
      <c r="AKX612" s="131"/>
      <c r="AKY612" s="131"/>
      <c r="AKZ612" s="131"/>
      <c r="ALA612" s="131"/>
      <c r="ALB612" s="131"/>
      <c r="ALC612" s="131"/>
      <c r="ALD612" s="131"/>
      <c r="ALE612" s="131"/>
      <c r="ALF612" s="131"/>
      <c r="ALG612" s="131"/>
      <c r="ALH612" s="131"/>
      <c r="ALI612" s="131"/>
      <c r="ALJ612" s="131"/>
      <c r="ALK612" s="131"/>
      <c r="ALL612" s="131"/>
      <c r="ALM612" s="131"/>
      <c r="ALN612" s="131"/>
      <c r="ALO612" s="131"/>
      <c r="ALP612" s="131"/>
      <c r="ALQ612" s="131"/>
      <c r="ALR612" s="131"/>
      <c r="ALS612" s="131"/>
      <c r="ALT612" s="131"/>
      <c r="ALU612" s="131"/>
      <c r="ALV612" s="131"/>
      <c r="ALW612" s="131"/>
      <c r="ALX612" s="131"/>
      <c r="ALY612" s="131"/>
      <c r="ALZ612" s="131"/>
      <c r="AMA612" s="131"/>
      <c r="AMB612" s="131"/>
      <c r="AMC612" s="131"/>
      <c r="AMD612" s="131"/>
      <c r="AME612" s="131"/>
      <c r="AMF612" s="131"/>
      <c r="AMG612" s="131"/>
      <c r="AMH612" s="131"/>
      <c r="AMI612" s="131"/>
      <c r="AMJ612" s="131"/>
      <c r="AMK612" s="131"/>
      <c r="AML612" s="131"/>
      <c r="AMM612" s="131"/>
      <c r="AMN612" s="131"/>
      <c r="AMO612" s="131"/>
      <c r="AMP612" s="131"/>
      <c r="AMQ612" s="131"/>
      <c r="AMR612" s="131"/>
      <c r="AMS612" s="131"/>
      <c r="AMT612" s="131"/>
      <c r="AMU612" s="131"/>
      <c r="AMV612" s="131"/>
      <c r="AMW612" s="131"/>
      <c r="AMX612" s="131"/>
      <c r="AMY612" s="131"/>
      <c r="AMZ612" s="131"/>
      <c r="ANA612" s="131"/>
      <c r="ANB612" s="131"/>
      <c r="ANC612" s="131"/>
      <c r="AND612" s="131"/>
      <c r="ANE612" s="131"/>
      <c r="ANF612" s="131"/>
      <c r="ANG612" s="131"/>
      <c r="ANH612" s="131"/>
      <c r="ANI612" s="131"/>
      <c r="ANJ612" s="131"/>
      <c r="ANK612" s="131"/>
      <c r="ANL612" s="131"/>
      <c r="ANM612" s="131"/>
      <c r="ANN612" s="131"/>
      <c r="ANO612" s="131"/>
      <c r="ANP612" s="131"/>
      <c r="ANQ612" s="131"/>
      <c r="ANR612" s="131"/>
      <c r="ANS612" s="131"/>
      <c r="ANT612" s="131"/>
      <c r="ANU612" s="131"/>
      <c r="ANV612" s="131"/>
      <c r="ANW612" s="131"/>
      <c r="ANX612" s="131"/>
      <c r="ANY612" s="131"/>
      <c r="ANZ612" s="131"/>
      <c r="AOA612" s="131"/>
      <c r="AOB612" s="131"/>
      <c r="AOC612" s="131"/>
      <c r="AOD612" s="131"/>
      <c r="AOE612" s="131"/>
      <c r="AOF612" s="131"/>
      <c r="AOG612" s="131"/>
      <c r="AOH612" s="131"/>
      <c r="AOI612" s="131"/>
      <c r="AOJ612" s="131"/>
      <c r="AOK612" s="131"/>
      <c r="AOL612" s="131"/>
      <c r="AOM612" s="131"/>
      <c r="AON612" s="131"/>
      <c r="AOO612" s="131"/>
      <c r="AOP612" s="131"/>
      <c r="AOQ612" s="131"/>
      <c r="AOR612" s="131"/>
      <c r="AOS612" s="131"/>
      <c r="AOT612" s="131"/>
      <c r="AOU612" s="131"/>
      <c r="AOV612" s="131"/>
      <c r="AOW612" s="131"/>
      <c r="AOX612" s="131"/>
      <c r="AOY612" s="131"/>
      <c r="AOZ612" s="131"/>
      <c r="APA612" s="131"/>
      <c r="APB612" s="131"/>
      <c r="APC612" s="131"/>
      <c r="APD612" s="131"/>
      <c r="APE612" s="131"/>
      <c r="APF612" s="131"/>
      <c r="APG612" s="131"/>
      <c r="APH612" s="131"/>
      <c r="API612" s="131"/>
      <c r="APJ612" s="131"/>
      <c r="APK612" s="131"/>
      <c r="APL612" s="131"/>
      <c r="APM612" s="131"/>
      <c r="APN612" s="131"/>
      <c r="APO612" s="131"/>
      <c r="APP612" s="131"/>
      <c r="APQ612" s="131"/>
      <c r="APR612" s="131"/>
      <c r="APS612" s="131"/>
      <c r="APT612" s="131"/>
      <c r="APU612" s="131"/>
      <c r="APV612" s="131"/>
      <c r="APW612" s="131"/>
      <c r="APX612" s="131"/>
      <c r="APY612" s="131"/>
      <c r="APZ612" s="131"/>
      <c r="AQA612" s="131"/>
      <c r="AQB612" s="131"/>
      <c r="AQC612" s="131"/>
      <c r="AQD612" s="131"/>
      <c r="AQE612" s="131"/>
      <c r="AQF612" s="131"/>
      <c r="AQG612" s="131"/>
      <c r="AQH612" s="131"/>
      <c r="AQI612" s="131"/>
      <c r="AQJ612" s="131"/>
      <c r="AQK612" s="131"/>
      <c r="AQL612" s="131"/>
      <c r="AQM612" s="131"/>
      <c r="AQN612" s="131"/>
      <c r="AQO612" s="131"/>
      <c r="AQP612" s="131"/>
      <c r="AQQ612" s="131"/>
      <c r="AQR612" s="131"/>
      <c r="AQS612" s="131"/>
      <c r="AQT612" s="131"/>
      <c r="AQU612" s="131"/>
      <c r="AQV612" s="131"/>
      <c r="AQW612" s="131"/>
      <c r="AQX612" s="131"/>
      <c r="AQY612" s="131"/>
      <c r="AQZ612" s="131"/>
      <c r="ARA612" s="131"/>
      <c r="ARB612" s="131"/>
      <c r="ARC612" s="131"/>
      <c r="ARD612" s="131"/>
      <c r="ARE612" s="131"/>
      <c r="ARF612" s="131"/>
      <c r="ARG612" s="131"/>
      <c r="ARH612" s="131"/>
      <c r="ARI612" s="131"/>
      <c r="ARJ612" s="131"/>
      <c r="ARK612" s="131"/>
      <c r="ARL612" s="131"/>
      <c r="ARM612" s="131"/>
      <c r="ARN612" s="131"/>
      <c r="ARO612" s="131"/>
      <c r="ARP612" s="131"/>
      <c r="ARQ612" s="131"/>
      <c r="ARR612" s="131"/>
      <c r="ARS612" s="131"/>
      <c r="ART612" s="131"/>
      <c r="ARU612" s="131"/>
      <c r="ARV612" s="131"/>
      <c r="ARW612" s="131"/>
      <c r="ARX612" s="131"/>
      <c r="ARY612" s="131"/>
      <c r="ARZ612" s="131"/>
      <c r="ASA612" s="131"/>
      <c r="ASB612" s="131"/>
      <c r="ASC612" s="131"/>
      <c r="ASD612" s="131"/>
      <c r="ASE612" s="131"/>
      <c r="ASF612" s="131"/>
      <c r="ASG612" s="131"/>
      <c r="ASH612" s="131"/>
      <c r="ASI612" s="131"/>
      <c r="ASJ612" s="131"/>
      <c r="ASK612" s="131"/>
      <c r="ASL612" s="131"/>
      <c r="ASM612" s="131"/>
      <c r="ASN612" s="131"/>
      <c r="ASO612" s="131"/>
      <c r="ASP612" s="131"/>
      <c r="ASQ612" s="131"/>
      <c r="ASR612" s="131"/>
      <c r="ASS612" s="131"/>
      <c r="AST612" s="131"/>
      <c r="ASU612" s="131"/>
      <c r="ASV612" s="131"/>
      <c r="ASW612" s="131"/>
      <c r="ASX612" s="131"/>
      <c r="ASY612" s="131"/>
      <c r="ASZ612" s="131"/>
      <c r="ATA612" s="131"/>
      <c r="ATB612" s="131"/>
      <c r="ATC612" s="131"/>
      <c r="ATD612" s="131"/>
      <c r="ATE612" s="131"/>
      <c r="ATF612" s="131"/>
      <c r="ATG612" s="131"/>
      <c r="ATH612" s="131"/>
      <c r="ATI612" s="131"/>
      <c r="ATJ612" s="131"/>
      <c r="ATK612" s="131"/>
      <c r="ATL612" s="131"/>
      <c r="ATM612" s="131"/>
      <c r="ATN612" s="131"/>
      <c r="ATO612" s="131"/>
      <c r="ATP612" s="131"/>
      <c r="ATQ612" s="131"/>
      <c r="ATR612" s="131"/>
      <c r="ATS612" s="131"/>
      <c r="ATT612" s="131"/>
      <c r="ATU612" s="131"/>
      <c r="ATV612" s="131"/>
      <c r="ATW612" s="131"/>
      <c r="ATX612" s="131"/>
      <c r="ATY612" s="131"/>
      <c r="ATZ612" s="131"/>
      <c r="AUA612" s="131"/>
      <c r="AUB612" s="131"/>
      <c r="AUC612" s="131"/>
      <c r="AUD612" s="131"/>
      <c r="AUE612" s="131"/>
      <c r="AUF612" s="131"/>
      <c r="AUG612" s="131"/>
      <c r="AUH612" s="131"/>
      <c r="AUI612" s="131"/>
      <c r="AUJ612" s="131"/>
      <c r="AUK612" s="131"/>
      <c r="AUL612" s="131"/>
      <c r="AUM612" s="131"/>
      <c r="AUN612" s="131"/>
      <c r="AUO612" s="131"/>
      <c r="AUP612" s="131"/>
      <c r="AUQ612" s="131"/>
      <c r="AUR612" s="131"/>
      <c r="AUS612" s="131"/>
      <c r="AUT612" s="131"/>
      <c r="AUU612" s="131"/>
      <c r="AUV612" s="131"/>
      <c r="AUW612" s="131"/>
      <c r="AUX612" s="131"/>
      <c r="AUY612" s="131"/>
      <c r="AUZ612" s="131"/>
      <c r="AVA612" s="131"/>
      <c r="AVB612" s="131"/>
      <c r="AVC612" s="131"/>
      <c r="AVD612" s="131"/>
      <c r="AVE612" s="131"/>
      <c r="AVF612" s="131"/>
      <c r="AVG612" s="131"/>
      <c r="AVH612" s="131"/>
      <c r="AVI612" s="131"/>
      <c r="AVJ612" s="131"/>
      <c r="AVK612" s="131"/>
      <c r="AVL612" s="131"/>
      <c r="AVM612" s="131"/>
      <c r="AVN612" s="131"/>
      <c r="AVO612" s="131"/>
      <c r="AVP612" s="131"/>
      <c r="AVQ612" s="131"/>
      <c r="AVR612" s="131"/>
      <c r="AVS612" s="131"/>
      <c r="AVT612" s="131"/>
      <c r="AVU612" s="131"/>
      <c r="AVV612" s="131"/>
      <c r="AVW612" s="131"/>
      <c r="AVX612" s="131"/>
      <c r="AVY612" s="131"/>
      <c r="AVZ612" s="131"/>
      <c r="AWA612" s="131"/>
      <c r="AWB612" s="131"/>
      <c r="AWC612" s="131"/>
      <c r="AWD612" s="131"/>
      <c r="AWE612" s="131"/>
      <c r="AWF612" s="131"/>
      <c r="AWG612" s="131"/>
      <c r="AWH612" s="131"/>
      <c r="AWI612" s="131"/>
      <c r="AWJ612" s="131"/>
      <c r="AWK612" s="131"/>
      <c r="AWL612" s="131"/>
      <c r="AWM612" s="131"/>
      <c r="AWN612" s="131"/>
      <c r="AWO612" s="131"/>
      <c r="AWP612" s="131"/>
      <c r="AWQ612" s="131"/>
      <c r="AWR612" s="131"/>
      <c r="AWS612" s="131"/>
      <c r="AWT612" s="131"/>
      <c r="AWU612" s="131"/>
      <c r="AWV612" s="131"/>
      <c r="AWW612" s="131"/>
      <c r="AWX612" s="131"/>
      <c r="AWY612" s="131"/>
      <c r="AWZ612" s="131"/>
      <c r="AXA612" s="131"/>
      <c r="AXB612" s="131"/>
      <c r="AXC612" s="131"/>
      <c r="AXD612" s="131"/>
      <c r="AXE612" s="131"/>
      <c r="AXF612" s="131"/>
      <c r="AXG612" s="131"/>
      <c r="AXH612" s="131"/>
      <c r="AXI612" s="131"/>
      <c r="AXJ612" s="131"/>
      <c r="AXK612" s="131"/>
      <c r="AXL612" s="131"/>
      <c r="AXM612" s="131"/>
      <c r="AXN612" s="131"/>
      <c r="AXO612" s="131"/>
      <c r="AXP612" s="131"/>
      <c r="AXQ612" s="131"/>
      <c r="AXR612" s="131"/>
      <c r="AXS612" s="131"/>
      <c r="AXT612" s="131"/>
      <c r="AXU612" s="131"/>
      <c r="AXV612" s="131"/>
      <c r="AXW612" s="131"/>
      <c r="AXX612" s="131"/>
    </row>
    <row r="613" spans="1:1324" s="106" customFormat="1" ht="15.75" hidden="1" customHeight="1" x14ac:dyDescent="0.2">
      <c r="A613" s="13" t="s">
        <v>1450</v>
      </c>
      <c r="B613" s="62" t="s">
        <v>1446</v>
      </c>
      <c r="C613" s="63" t="s">
        <v>1447</v>
      </c>
      <c r="D613" s="64" t="s">
        <v>1327</v>
      </c>
      <c r="E613" s="51">
        <v>41143</v>
      </c>
      <c r="F613" s="66" t="s">
        <v>1167</v>
      </c>
      <c r="G613" s="30" t="s">
        <v>1186</v>
      </c>
      <c r="H613" s="30">
        <v>42005</v>
      </c>
      <c r="I613" s="30" t="s">
        <v>1065</v>
      </c>
      <c r="J613" s="173"/>
      <c r="K613" s="84" t="s">
        <v>6</v>
      </c>
      <c r="L613" s="87">
        <v>1</v>
      </c>
      <c r="M613" s="87">
        <v>1</v>
      </c>
      <c r="N613" s="84" t="s">
        <v>326</v>
      </c>
      <c r="O613" s="87">
        <v>1</v>
      </c>
      <c r="P613" s="84" t="s">
        <v>326</v>
      </c>
      <c r="Q613" s="87">
        <v>1</v>
      </c>
      <c r="R613" s="84" t="s">
        <v>326</v>
      </c>
      <c r="S613" s="87">
        <v>1</v>
      </c>
      <c r="T613" s="84" t="s">
        <v>49</v>
      </c>
      <c r="U613" s="87">
        <v>1</v>
      </c>
      <c r="V613" s="87">
        <v>1</v>
      </c>
      <c r="W613" s="87">
        <v>0</v>
      </c>
      <c r="X613" s="87">
        <v>0</v>
      </c>
      <c r="Y613" s="87">
        <v>0</v>
      </c>
      <c r="Z613" s="87">
        <v>0</v>
      </c>
      <c r="AA613" s="87">
        <v>0</v>
      </c>
      <c r="AB613" s="71">
        <f>IF((ISERROR(VLOOKUP($A613,RTlist2,40,FALSE)))=TRUE,2,VLOOKUP($A613,RTlist2,40,FALSE))</f>
        <v>2</v>
      </c>
      <c r="AC613" s="71">
        <f>IF((ISERROR(VLOOKUP($A613,RTlist2,41,FALSE)))=TRUE,2,VLOOKUP($A613,RTlist2,41,FALSE))</f>
        <v>2</v>
      </c>
      <c r="AD613" s="71">
        <f>IF((ISERROR(VLOOKUP($A613,RTlist2,36,FALSE)))=TRUE,2,VLOOKUP($A613,RTlist2,36,FALSE))</f>
        <v>2</v>
      </c>
      <c r="AE613" s="71">
        <f>IF((ISERROR(VLOOKUP($A613,RTlist2,37,FALSE)))=TRUE,2,VLOOKUP($A613,RTlist2,37,FALSE))</f>
        <v>2</v>
      </c>
      <c r="AF613" s="103"/>
      <c r="AG613" s="131"/>
      <c r="AH613" s="131"/>
      <c r="AI613" s="131"/>
      <c r="AJ613" s="131"/>
      <c r="AK613" s="131"/>
      <c r="AL613" s="131"/>
      <c r="AM613" s="131"/>
      <c r="AN613" s="131"/>
      <c r="AO613" s="131"/>
      <c r="AP613" s="131"/>
      <c r="AQ613" s="131"/>
      <c r="AR613" s="131"/>
      <c r="AS613" s="131"/>
      <c r="AT613" s="131"/>
      <c r="AU613" s="131"/>
      <c r="AV613" s="131"/>
      <c r="AW613" s="131"/>
      <c r="AX613" s="131"/>
      <c r="AY613" s="131"/>
      <c r="AZ613" s="131"/>
      <c r="BA613" s="131"/>
      <c r="BB613" s="131"/>
      <c r="BC613" s="131"/>
      <c r="BD613" s="131"/>
      <c r="BE613" s="131"/>
      <c r="BF613" s="131"/>
      <c r="BG613" s="131"/>
      <c r="BH613" s="131"/>
      <c r="BI613" s="131"/>
      <c r="BJ613" s="131"/>
      <c r="BK613" s="131"/>
      <c r="BL613" s="131"/>
      <c r="BM613" s="131"/>
      <c r="BN613" s="131"/>
      <c r="BO613" s="131"/>
      <c r="BP613" s="131"/>
      <c r="BQ613" s="131"/>
      <c r="BR613" s="131"/>
      <c r="BS613" s="131"/>
      <c r="BT613" s="131"/>
      <c r="BU613" s="131"/>
      <c r="BV613" s="131"/>
      <c r="BW613" s="131"/>
      <c r="BX613" s="131"/>
      <c r="BY613" s="131"/>
      <c r="BZ613" s="131"/>
      <c r="CA613" s="131"/>
      <c r="CB613" s="131"/>
      <c r="CC613" s="131"/>
      <c r="CD613" s="131"/>
      <c r="CE613" s="131"/>
      <c r="CF613" s="131"/>
      <c r="CG613" s="131"/>
      <c r="CH613" s="131"/>
      <c r="CI613" s="131"/>
      <c r="CJ613" s="131"/>
      <c r="CK613" s="131"/>
      <c r="CL613" s="131"/>
      <c r="CM613" s="131"/>
      <c r="CN613" s="131"/>
      <c r="CO613" s="131"/>
      <c r="CP613" s="131"/>
      <c r="CQ613" s="131"/>
      <c r="CR613" s="131"/>
      <c r="CS613" s="131"/>
      <c r="CT613" s="131"/>
      <c r="CU613" s="131"/>
      <c r="CV613" s="131"/>
      <c r="CW613" s="131"/>
      <c r="CX613" s="131"/>
      <c r="CY613" s="131"/>
      <c r="CZ613" s="131"/>
      <c r="DA613" s="131"/>
      <c r="DB613" s="131"/>
      <c r="DC613" s="131"/>
      <c r="DD613" s="131"/>
      <c r="DE613" s="131"/>
      <c r="DF613" s="131"/>
      <c r="DG613" s="131"/>
      <c r="DH613" s="131"/>
      <c r="DI613" s="131"/>
      <c r="DJ613" s="131"/>
      <c r="DK613" s="131"/>
      <c r="DL613" s="131"/>
      <c r="DM613" s="131"/>
      <c r="DN613" s="131"/>
      <c r="DO613" s="131"/>
      <c r="DP613" s="131"/>
      <c r="DQ613" s="131"/>
      <c r="DR613" s="131"/>
      <c r="DS613" s="131"/>
      <c r="DT613" s="131"/>
      <c r="DU613" s="131"/>
      <c r="DV613" s="131"/>
      <c r="DW613" s="131"/>
      <c r="DX613" s="131"/>
      <c r="DY613" s="131"/>
      <c r="DZ613" s="131"/>
      <c r="EA613" s="131"/>
      <c r="EB613" s="131"/>
      <c r="EC613" s="131"/>
      <c r="ED613" s="131"/>
      <c r="EE613" s="131"/>
      <c r="EF613" s="131"/>
      <c r="EG613" s="131"/>
      <c r="EH613" s="131"/>
      <c r="EI613" s="131"/>
      <c r="EJ613" s="131"/>
      <c r="EK613" s="131"/>
      <c r="EL613" s="131"/>
      <c r="EM613" s="131"/>
      <c r="EN613" s="131"/>
      <c r="EO613" s="131"/>
      <c r="EP613" s="131"/>
      <c r="EQ613" s="131"/>
      <c r="ER613" s="131"/>
      <c r="ES613" s="131"/>
      <c r="ET613" s="131"/>
      <c r="EU613" s="131"/>
      <c r="EV613" s="131"/>
      <c r="EW613" s="131"/>
      <c r="EX613" s="131"/>
      <c r="EY613" s="131"/>
      <c r="EZ613" s="131"/>
      <c r="FA613" s="131"/>
      <c r="FB613" s="131"/>
      <c r="FC613" s="131"/>
      <c r="FD613" s="131"/>
      <c r="FE613" s="131"/>
      <c r="FF613" s="131"/>
      <c r="FG613" s="131"/>
      <c r="FH613" s="131"/>
      <c r="FI613" s="131"/>
      <c r="FJ613" s="131"/>
      <c r="FK613" s="131"/>
      <c r="FL613" s="131"/>
      <c r="FM613" s="131"/>
      <c r="FN613" s="131"/>
      <c r="FO613" s="131"/>
      <c r="FP613" s="131"/>
      <c r="FQ613" s="131"/>
      <c r="FR613" s="131"/>
      <c r="FS613" s="131"/>
      <c r="FT613" s="131"/>
      <c r="FU613" s="131"/>
      <c r="FV613" s="131"/>
      <c r="FW613" s="131"/>
      <c r="FX613" s="131"/>
      <c r="FY613" s="131"/>
      <c r="FZ613" s="131"/>
      <c r="GA613" s="131"/>
      <c r="GB613" s="131"/>
      <c r="GC613" s="131"/>
      <c r="GD613" s="131"/>
      <c r="GE613" s="131"/>
      <c r="GF613" s="131"/>
      <c r="GG613" s="131"/>
      <c r="GH613" s="131"/>
      <c r="GI613" s="131"/>
      <c r="GJ613" s="131"/>
      <c r="GK613" s="131"/>
      <c r="GL613" s="131"/>
      <c r="GM613" s="131"/>
      <c r="GN613" s="131"/>
      <c r="GO613" s="131"/>
      <c r="GP613" s="131"/>
      <c r="GQ613" s="131"/>
      <c r="GR613" s="131"/>
      <c r="GS613" s="131"/>
      <c r="GT613" s="131"/>
      <c r="GU613" s="131"/>
      <c r="GV613" s="131"/>
      <c r="GW613" s="131"/>
      <c r="GX613" s="131"/>
      <c r="GY613" s="131"/>
      <c r="GZ613" s="131"/>
      <c r="HA613" s="131"/>
      <c r="HB613" s="131"/>
      <c r="HC613" s="131"/>
      <c r="HD613" s="131"/>
      <c r="HE613" s="131"/>
      <c r="HF613" s="131"/>
      <c r="HG613" s="131"/>
      <c r="HH613" s="131"/>
      <c r="HI613" s="131"/>
      <c r="HJ613" s="131"/>
      <c r="HK613" s="131"/>
      <c r="HL613" s="131"/>
      <c r="HM613" s="131"/>
      <c r="HN613" s="131"/>
      <c r="HO613" s="131"/>
      <c r="HP613" s="131"/>
      <c r="HQ613" s="131"/>
      <c r="HR613" s="131"/>
      <c r="HS613" s="131"/>
      <c r="HT613" s="131"/>
      <c r="HU613" s="131"/>
      <c r="HV613" s="131"/>
      <c r="HW613" s="131"/>
      <c r="HX613" s="131"/>
      <c r="HY613" s="131"/>
      <c r="HZ613" s="131"/>
      <c r="IA613" s="131"/>
      <c r="IB613" s="131"/>
      <c r="IC613" s="131"/>
      <c r="ID613" s="131"/>
      <c r="IE613" s="131"/>
      <c r="IF613" s="131"/>
      <c r="IG613" s="131"/>
      <c r="IH613" s="131"/>
      <c r="II613" s="131"/>
      <c r="IJ613" s="131"/>
      <c r="IK613" s="131"/>
      <c r="IL613" s="131"/>
      <c r="IM613" s="131"/>
      <c r="IN613" s="131"/>
      <c r="IO613" s="131"/>
      <c r="IP613" s="131"/>
      <c r="IQ613" s="131"/>
      <c r="IR613" s="131"/>
      <c r="IS613" s="131"/>
      <c r="IT613" s="131"/>
      <c r="IU613" s="131"/>
      <c r="IV613" s="131"/>
      <c r="IW613" s="131"/>
      <c r="IX613" s="131"/>
      <c r="IY613" s="131"/>
      <c r="IZ613" s="131"/>
      <c r="JA613" s="131"/>
      <c r="JB613" s="131"/>
      <c r="JC613" s="131"/>
      <c r="JD613" s="131"/>
      <c r="JE613" s="131"/>
      <c r="JF613" s="131"/>
      <c r="JG613" s="131"/>
      <c r="JH613" s="131"/>
      <c r="JI613" s="131"/>
      <c r="JJ613" s="131"/>
      <c r="JK613" s="131"/>
      <c r="JL613" s="131"/>
      <c r="JM613" s="131"/>
      <c r="JN613" s="131"/>
      <c r="JO613" s="131"/>
      <c r="JP613" s="131"/>
      <c r="JQ613" s="131"/>
      <c r="JR613" s="131"/>
      <c r="JS613" s="131"/>
      <c r="JT613" s="131"/>
      <c r="JU613" s="131"/>
      <c r="JV613" s="131"/>
      <c r="JW613" s="131"/>
      <c r="JX613" s="131"/>
      <c r="JY613" s="131"/>
      <c r="JZ613" s="131"/>
      <c r="KA613" s="131"/>
      <c r="KB613" s="131"/>
      <c r="KC613" s="131"/>
      <c r="KD613" s="131"/>
      <c r="KE613" s="131"/>
      <c r="KF613" s="131"/>
      <c r="KG613" s="131"/>
      <c r="KH613" s="131"/>
      <c r="KI613" s="131"/>
      <c r="KJ613" s="131"/>
      <c r="KK613" s="131"/>
      <c r="KL613" s="131"/>
      <c r="KM613" s="131"/>
      <c r="KN613" s="131"/>
      <c r="KO613" s="131"/>
      <c r="KP613" s="131"/>
      <c r="KQ613" s="131"/>
      <c r="KR613" s="131"/>
      <c r="KS613" s="131"/>
      <c r="KT613" s="131"/>
      <c r="KU613" s="131"/>
      <c r="KV613" s="131"/>
      <c r="KW613" s="131"/>
      <c r="KX613" s="131"/>
      <c r="KY613" s="131"/>
      <c r="KZ613" s="131"/>
      <c r="LA613" s="131"/>
      <c r="LB613" s="131"/>
      <c r="LC613" s="131"/>
      <c r="LD613" s="131"/>
      <c r="LE613" s="131"/>
      <c r="LF613" s="131"/>
      <c r="LG613" s="131"/>
      <c r="LH613" s="131"/>
      <c r="LI613" s="131"/>
      <c r="LJ613" s="131"/>
      <c r="LK613" s="131"/>
      <c r="LL613" s="131"/>
      <c r="LM613" s="131"/>
      <c r="LN613" s="131"/>
      <c r="LO613" s="131"/>
      <c r="LP613" s="131"/>
      <c r="LQ613" s="131"/>
      <c r="LR613" s="131"/>
      <c r="LS613" s="131"/>
      <c r="LT613" s="131"/>
      <c r="LU613" s="131"/>
      <c r="LV613" s="131"/>
      <c r="LW613" s="131"/>
      <c r="LX613" s="131"/>
      <c r="LY613" s="131"/>
      <c r="LZ613" s="131"/>
      <c r="MA613" s="131"/>
      <c r="MB613" s="131"/>
      <c r="MC613" s="131"/>
      <c r="MD613" s="131"/>
      <c r="ME613" s="131"/>
      <c r="MF613" s="131"/>
      <c r="MG613" s="131"/>
      <c r="MH613" s="131"/>
      <c r="MI613" s="131"/>
      <c r="MJ613" s="131"/>
      <c r="MK613" s="131"/>
      <c r="ML613" s="131"/>
      <c r="MM613" s="131"/>
      <c r="MN613" s="131"/>
      <c r="MO613" s="131"/>
      <c r="MP613" s="131"/>
      <c r="MQ613" s="131"/>
      <c r="MR613" s="131"/>
      <c r="MS613" s="131"/>
      <c r="MT613" s="131"/>
      <c r="MU613" s="131"/>
      <c r="MV613" s="131"/>
      <c r="MW613" s="131"/>
      <c r="MX613" s="131"/>
      <c r="MY613" s="131"/>
      <c r="MZ613" s="131"/>
      <c r="NA613" s="131"/>
      <c r="NB613" s="131"/>
      <c r="NC613" s="131"/>
      <c r="ND613" s="131"/>
      <c r="NE613" s="131"/>
      <c r="NF613" s="131"/>
      <c r="NG613" s="131"/>
      <c r="NH613" s="131"/>
      <c r="NI613" s="131"/>
      <c r="NJ613" s="131"/>
      <c r="NK613" s="131"/>
      <c r="NL613" s="131"/>
      <c r="NM613" s="131"/>
      <c r="NN613" s="131"/>
      <c r="NO613" s="131"/>
      <c r="NP613" s="131"/>
      <c r="NQ613" s="131"/>
      <c r="NR613" s="131"/>
      <c r="NS613" s="131"/>
      <c r="NT613" s="131"/>
      <c r="NU613" s="131"/>
      <c r="NV613" s="131"/>
      <c r="NW613" s="131"/>
      <c r="NX613" s="131"/>
      <c r="NY613" s="131"/>
      <c r="NZ613" s="131"/>
      <c r="OA613" s="131"/>
      <c r="OB613" s="131"/>
      <c r="OC613" s="131"/>
      <c r="OD613" s="131"/>
      <c r="OE613" s="131"/>
      <c r="OF613" s="131"/>
      <c r="OG613" s="131"/>
      <c r="OH613" s="131"/>
      <c r="OI613" s="131"/>
      <c r="OJ613" s="131"/>
      <c r="OK613" s="131"/>
      <c r="OL613" s="131"/>
      <c r="OM613" s="131"/>
      <c r="ON613" s="131"/>
      <c r="OO613" s="131"/>
      <c r="OP613" s="131"/>
      <c r="OQ613" s="131"/>
      <c r="OR613" s="131"/>
      <c r="OS613" s="131"/>
      <c r="OT613" s="131"/>
      <c r="OU613" s="131"/>
      <c r="OV613" s="131"/>
      <c r="OW613" s="131"/>
      <c r="OX613" s="131"/>
      <c r="OY613" s="131"/>
      <c r="OZ613" s="131"/>
      <c r="PA613" s="131"/>
      <c r="PB613" s="131"/>
      <c r="PC613" s="131"/>
      <c r="PD613" s="131"/>
      <c r="PE613" s="131"/>
      <c r="PF613" s="131"/>
      <c r="PG613" s="131"/>
      <c r="PH613" s="131"/>
      <c r="PI613" s="131"/>
      <c r="PJ613" s="131"/>
      <c r="PK613" s="131"/>
      <c r="PL613" s="131"/>
      <c r="PM613" s="131"/>
      <c r="PN613" s="131"/>
      <c r="PO613" s="131"/>
      <c r="PP613" s="131"/>
      <c r="PQ613" s="131"/>
      <c r="PR613" s="131"/>
      <c r="PS613" s="131"/>
      <c r="PT613" s="131"/>
      <c r="PU613" s="131"/>
      <c r="PV613" s="131"/>
      <c r="PW613" s="131"/>
      <c r="PX613" s="131"/>
      <c r="PY613" s="131"/>
      <c r="PZ613" s="131"/>
      <c r="QA613" s="131"/>
      <c r="QB613" s="131"/>
      <c r="QC613" s="131"/>
      <c r="QD613" s="131"/>
      <c r="QE613" s="131"/>
      <c r="QF613" s="131"/>
      <c r="QG613" s="131"/>
      <c r="QH613" s="131"/>
      <c r="QI613" s="131"/>
      <c r="QJ613" s="131"/>
      <c r="QK613" s="131"/>
      <c r="QL613" s="131"/>
      <c r="QM613" s="131"/>
      <c r="QN613" s="131"/>
      <c r="QO613" s="131"/>
      <c r="QP613" s="131"/>
      <c r="QQ613" s="131"/>
      <c r="QR613" s="131"/>
      <c r="QS613" s="131"/>
      <c r="QT613" s="131"/>
      <c r="QU613" s="131"/>
      <c r="QV613" s="131"/>
      <c r="QW613" s="131"/>
      <c r="QX613" s="131"/>
      <c r="QY613" s="131"/>
      <c r="QZ613" s="131"/>
      <c r="RA613" s="131"/>
      <c r="RB613" s="131"/>
      <c r="RC613" s="131"/>
      <c r="RD613" s="131"/>
      <c r="RE613" s="131"/>
      <c r="RF613" s="131"/>
      <c r="RG613" s="131"/>
      <c r="RH613" s="131"/>
      <c r="RI613" s="131"/>
      <c r="RJ613" s="131"/>
      <c r="RK613" s="131"/>
      <c r="RL613" s="131"/>
      <c r="RM613" s="131"/>
      <c r="RN613" s="131"/>
      <c r="RO613" s="131"/>
      <c r="RP613" s="131"/>
      <c r="RQ613" s="131"/>
      <c r="RR613" s="131"/>
      <c r="RS613" s="131"/>
      <c r="RT613" s="131"/>
      <c r="RU613" s="131"/>
      <c r="RV613" s="131"/>
      <c r="RW613" s="131"/>
      <c r="RX613" s="131"/>
      <c r="RY613" s="131"/>
      <c r="RZ613" s="131"/>
      <c r="SA613" s="131"/>
      <c r="SB613" s="131"/>
      <c r="SC613" s="131"/>
      <c r="SD613" s="131"/>
      <c r="SE613" s="131"/>
      <c r="SF613" s="131"/>
      <c r="SG613" s="131"/>
      <c r="SH613" s="131"/>
      <c r="SI613" s="131"/>
      <c r="SJ613" s="131"/>
      <c r="SK613" s="131"/>
      <c r="SL613" s="131"/>
      <c r="SM613" s="131"/>
      <c r="SN613" s="131"/>
      <c r="SO613" s="131"/>
      <c r="SP613" s="131"/>
      <c r="SQ613" s="131"/>
      <c r="SR613" s="131"/>
      <c r="SS613" s="131"/>
      <c r="ST613" s="131"/>
      <c r="SU613" s="131"/>
      <c r="SV613" s="131"/>
      <c r="SW613" s="131"/>
      <c r="SX613" s="131"/>
      <c r="SY613" s="131"/>
      <c r="SZ613" s="131"/>
      <c r="TA613" s="131"/>
      <c r="TB613" s="131"/>
      <c r="TC613" s="131"/>
      <c r="TD613" s="131"/>
      <c r="TE613" s="131"/>
      <c r="TF613" s="131"/>
      <c r="TG613" s="131"/>
      <c r="TH613" s="131"/>
      <c r="TI613" s="131"/>
      <c r="TJ613" s="131"/>
      <c r="TK613" s="131"/>
      <c r="TL613" s="131"/>
      <c r="TM613" s="131"/>
      <c r="TN613" s="131"/>
      <c r="TO613" s="131"/>
      <c r="TP613" s="131"/>
      <c r="TQ613" s="131"/>
      <c r="TR613" s="131"/>
      <c r="TS613" s="131"/>
      <c r="TT613" s="131"/>
      <c r="TU613" s="131"/>
      <c r="TV613" s="131"/>
      <c r="TW613" s="131"/>
      <c r="TX613" s="131"/>
      <c r="TY613" s="131"/>
      <c r="TZ613" s="131"/>
      <c r="UA613" s="131"/>
      <c r="UB613" s="131"/>
      <c r="UC613" s="131"/>
      <c r="UD613" s="131"/>
      <c r="UE613" s="131"/>
      <c r="UF613" s="131"/>
      <c r="UG613" s="131"/>
      <c r="UH613" s="131"/>
      <c r="UI613" s="131"/>
      <c r="UJ613" s="131"/>
      <c r="UK613" s="131"/>
      <c r="UL613" s="131"/>
      <c r="UM613" s="131"/>
      <c r="UN613" s="131"/>
      <c r="UO613" s="131"/>
      <c r="UP613" s="131"/>
      <c r="UQ613" s="131"/>
      <c r="UR613" s="131"/>
      <c r="US613" s="131"/>
      <c r="UT613" s="131"/>
      <c r="UU613" s="131"/>
      <c r="UV613" s="131"/>
      <c r="UW613" s="131"/>
      <c r="UX613" s="131"/>
      <c r="UY613" s="131"/>
      <c r="UZ613" s="131"/>
      <c r="VA613" s="131"/>
      <c r="VB613" s="131"/>
      <c r="VC613" s="131"/>
      <c r="VD613" s="131"/>
      <c r="VE613" s="131"/>
      <c r="VF613" s="131"/>
      <c r="VG613" s="131"/>
      <c r="VH613" s="131"/>
      <c r="VI613" s="131"/>
      <c r="VJ613" s="131"/>
      <c r="VK613" s="131"/>
      <c r="VL613" s="131"/>
      <c r="VM613" s="131"/>
      <c r="VN613" s="131"/>
      <c r="VO613" s="131"/>
      <c r="VP613" s="131"/>
      <c r="VQ613" s="131"/>
      <c r="VR613" s="131"/>
      <c r="VS613" s="131"/>
      <c r="VT613" s="131"/>
      <c r="VU613" s="131"/>
      <c r="VV613" s="131"/>
      <c r="VW613" s="131"/>
      <c r="VX613" s="131"/>
      <c r="VY613" s="131"/>
      <c r="VZ613" s="131"/>
      <c r="WA613" s="131"/>
      <c r="WB613" s="131"/>
      <c r="WC613" s="131"/>
      <c r="WD613" s="131"/>
      <c r="WE613" s="131"/>
      <c r="WF613" s="131"/>
      <c r="WG613" s="131"/>
      <c r="WH613" s="131"/>
      <c r="WI613" s="131"/>
      <c r="WJ613" s="131"/>
      <c r="WK613" s="131"/>
      <c r="WL613" s="131"/>
      <c r="WM613" s="131"/>
      <c r="WN613" s="131"/>
      <c r="WO613" s="131"/>
      <c r="WP613" s="131"/>
      <c r="WQ613" s="131"/>
      <c r="WR613" s="131"/>
      <c r="WS613" s="131"/>
      <c r="WT613" s="131"/>
      <c r="WU613" s="131"/>
      <c r="WV613" s="131"/>
      <c r="WW613" s="131"/>
      <c r="WX613" s="131"/>
      <c r="WY613" s="131"/>
      <c r="WZ613" s="131"/>
      <c r="XA613" s="131"/>
      <c r="XB613" s="131"/>
      <c r="XC613" s="131"/>
      <c r="XD613" s="131"/>
      <c r="XE613" s="131"/>
      <c r="XF613" s="131"/>
      <c r="XG613" s="131"/>
      <c r="XH613" s="131"/>
      <c r="XI613" s="131"/>
      <c r="XJ613" s="131"/>
      <c r="XK613" s="131"/>
      <c r="XL613" s="131"/>
      <c r="XM613" s="131"/>
      <c r="XN613" s="131"/>
      <c r="XO613" s="131"/>
      <c r="XP613" s="131"/>
      <c r="XQ613" s="131"/>
      <c r="XR613" s="131"/>
      <c r="XS613" s="131"/>
      <c r="XT613" s="131"/>
      <c r="XU613" s="131"/>
      <c r="XV613" s="131"/>
      <c r="XW613" s="131"/>
      <c r="XX613" s="131"/>
      <c r="XY613" s="131"/>
      <c r="XZ613" s="131"/>
      <c r="YA613" s="131"/>
      <c r="YB613" s="131"/>
      <c r="YC613" s="131"/>
      <c r="YD613" s="131"/>
      <c r="YE613" s="131"/>
      <c r="YF613" s="131"/>
      <c r="YG613" s="131"/>
      <c r="YH613" s="131"/>
      <c r="YI613" s="131"/>
      <c r="YJ613" s="131"/>
      <c r="YK613" s="131"/>
      <c r="YL613" s="131"/>
      <c r="YM613" s="131"/>
      <c r="YN613" s="131"/>
      <c r="YO613" s="131"/>
      <c r="YP613" s="131"/>
      <c r="YQ613" s="131"/>
      <c r="YR613" s="131"/>
      <c r="YS613" s="131"/>
      <c r="YT613" s="131"/>
      <c r="YU613" s="131"/>
      <c r="YV613" s="131"/>
      <c r="YW613" s="131"/>
      <c r="YX613" s="131"/>
      <c r="YY613" s="131"/>
      <c r="YZ613" s="131"/>
      <c r="ZA613" s="131"/>
      <c r="ZB613" s="131"/>
      <c r="ZC613" s="131"/>
      <c r="ZD613" s="131"/>
      <c r="ZE613" s="131"/>
      <c r="ZF613" s="131"/>
      <c r="ZG613" s="131"/>
      <c r="ZH613" s="131"/>
      <c r="ZI613" s="131"/>
      <c r="ZJ613" s="131"/>
      <c r="ZK613" s="131"/>
      <c r="ZL613" s="131"/>
      <c r="ZM613" s="131"/>
      <c r="ZN613" s="131"/>
      <c r="ZO613" s="131"/>
      <c r="ZP613" s="131"/>
      <c r="ZQ613" s="131"/>
      <c r="ZR613" s="131"/>
      <c r="ZS613" s="131"/>
      <c r="ZT613" s="131"/>
      <c r="ZU613" s="131"/>
      <c r="ZV613" s="131"/>
      <c r="ZW613" s="131"/>
      <c r="ZX613" s="131"/>
      <c r="ZY613" s="131"/>
      <c r="ZZ613" s="131"/>
      <c r="AAA613" s="131"/>
      <c r="AAB613" s="131"/>
      <c r="AAC613" s="131"/>
      <c r="AAD613" s="131"/>
      <c r="AAE613" s="131"/>
      <c r="AAF613" s="131"/>
      <c r="AAG613" s="131"/>
      <c r="AAH613" s="131"/>
      <c r="AAI613" s="131"/>
      <c r="AAJ613" s="131"/>
      <c r="AAK613" s="131"/>
      <c r="AAL613" s="131"/>
      <c r="AAM613" s="131"/>
      <c r="AAN613" s="131"/>
      <c r="AAO613" s="131"/>
      <c r="AAP613" s="131"/>
      <c r="AAQ613" s="131"/>
      <c r="AAR613" s="131"/>
      <c r="AAS613" s="131"/>
      <c r="AAT613" s="131"/>
      <c r="AAU613" s="131"/>
      <c r="AAV613" s="131"/>
      <c r="AAW613" s="131"/>
      <c r="AAX613" s="131"/>
      <c r="AAY613" s="131"/>
      <c r="AAZ613" s="131"/>
      <c r="ABA613" s="131"/>
      <c r="ABB613" s="131"/>
      <c r="ABC613" s="131"/>
      <c r="ABD613" s="131"/>
      <c r="ABE613" s="131"/>
      <c r="ABF613" s="131"/>
      <c r="ABG613" s="131"/>
      <c r="ABH613" s="131"/>
      <c r="ABI613" s="131"/>
      <c r="ABJ613" s="131"/>
      <c r="ABK613" s="131"/>
      <c r="ABL613" s="131"/>
      <c r="ABM613" s="131"/>
      <c r="ABN613" s="131"/>
      <c r="ABO613" s="131"/>
      <c r="ABP613" s="131"/>
      <c r="ABQ613" s="131"/>
      <c r="ABR613" s="131"/>
      <c r="ABS613" s="131"/>
      <c r="ABT613" s="131"/>
      <c r="ABU613" s="131"/>
      <c r="ABV613" s="131"/>
      <c r="ABW613" s="131"/>
      <c r="ABX613" s="131"/>
      <c r="ABY613" s="131"/>
      <c r="ABZ613" s="131"/>
      <c r="ACA613" s="131"/>
      <c r="ACB613" s="131"/>
      <c r="ACC613" s="131"/>
      <c r="ACD613" s="131"/>
      <c r="ACE613" s="131"/>
      <c r="ACF613" s="131"/>
      <c r="ACG613" s="131"/>
      <c r="ACH613" s="131"/>
      <c r="ACI613" s="131"/>
      <c r="ACJ613" s="131"/>
      <c r="ACK613" s="131"/>
      <c r="ACL613" s="131"/>
      <c r="ACM613" s="131"/>
      <c r="ACN613" s="131"/>
      <c r="ACO613" s="131"/>
      <c r="ACP613" s="131"/>
      <c r="ACQ613" s="131"/>
      <c r="ACR613" s="131"/>
      <c r="ACS613" s="131"/>
      <c r="ACT613" s="131"/>
      <c r="ACU613" s="131"/>
      <c r="ACV613" s="131"/>
      <c r="ACW613" s="131"/>
      <c r="ACX613" s="131"/>
      <c r="ACY613" s="131"/>
      <c r="ACZ613" s="131"/>
      <c r="ADA613" s="131"/>
      <c r="ADB613" s="131"/>
      <c r="ADC613" s="131"/>
      <c r="ADD613" s="131"/>
      <c r="ADE613" s="131"/>
      <c r="ADF613" s="131"/>
      <c r="ADG613" s="131"/>
      <c r="ADH613" s="131"/>
      <c r="ADI613" s="131"/>
      <c r="ADJ613" s="131"/>
      <c r="ADK613" s="131"/>
      <c r="ADL613" s="131"/>
      <c r="ADM613" s="131"/>
      <c r="ADN613" s="131"/>
      <c r="ADO613" s="131"/>
      <c r="ADP613" s="131"/>
      <c r="ADQ613" s="131"/>
      <c r="ADR613" s="131"/>
      <c r="ADS613" s="131"/>
      <c r="ADT613" s="131"/>
      <c r="ADU613" s="131"/>
      <c r="ADV613" s="131"/>
      <c r="ADW613" s="131"/>
      <c r="ADX613" s="131"/>
      <c r="ADY613" s="131"/>
      <c r="ADZ613" s="131"/>
      <c r="AEA613" s="131"/>
      <c r="AEB613" s="131"/>
      <c r="AEC613" s="131"/>
      <c r="AED613" s="131"/>
      <c r="AEE613" s="131"/>
      <c r="AEF613" s="131"/>
      <c r="AEG613" s="131"/>
      <c r="AEH613" s="131"/>
      <c r="AEI613" s="131"/>
      <c r="AEJ613" s="131"/>
      <c r="AEK613" s="131"/>
      <c r="AEL613" s="131"/>
      <c r="AEM613" s="131"/>
      <c r="AEN613" s="131"/>
      <c r="AEO613" s="131"/>
      <c r="AEP613" s="131"/>
      <c r="AEQ613" s="131"/>
      <c r="AER613" s="131"/>
      <c r="AES613" s="131"/>
      <c r="AET613" s="131"/>
      <c r="AEU613" s="131"/>
      <c r="AEV613" s="131"/>
      <c r="AEW613" s="131"/>
      <c r="AEX613" s="131"/>
      <c r="AEY613" s="131"/>
      <c r="AEZ613" s="131"/>
      <c r="AFA613" s="131"/>
      <c r="AFB613" s="131"/>
      <c r="AFC613" s="131"/>
      <c r="AFD613" s="131"/>
      <c r="AFE613" s="131"/>
      <c r="AFF613" s="131"/>
      <c r="AFG613" s="131"/>
      <c r="AFH613" s="131"/>
      <c r="AFI613" s="131"/>
      <c r="AFJ613" s="131"/>
      <c r="AFK613" s="131"/>
      <c r="AFL613" s="131"/>
      <c r="AFM613" s="131"/>
      <c r="AFN613" s="131"/>
      <c r="AFO613" s="131"/>
      <c r="AFP613" s="131"/>
      <c r="AFQ613" s="131"/>
      <c r="AFR613" s="131"/>
      <c r="AFS613" s="131"/>
      <c r="AFT613" s="131"/>
      <c r="AFU613" s="131"/>
      <c r="AFV613" s="131"/>
      <c r="AFW613" s="131"/>
      <c r="AFX613" s="131"/>
      <c r="AFY613" s="131"/>
      <c r="AFZ613" s="131"/>
      <c r="AGA613" s="131"/>
      <c r="AGB613" s="131"/>
      <c r="AGC613" s="131"/>
      <c r="AGD613" s="131"/>
      <c r="AGE613" s="131"/>
      <c r="AGF613" s="131"/>
      <c r="AGG613" s="131"/>
      <c r="AGH613" s="131"/>
      <c r="AGI613" s="131"/>
      <c r="AGJ613" s="131"/>
      <c r="AGK613" s="131"/>
      <c r="AGL613" s="131"/>
      <c r="AGM613" s="131"/>
      <c r="AGN613" s="131"/>
      <c r="AGO613" s="131"/>
      <c r="AGP613" s="131"/>
      <c r="AGQ613" s="131"/>
      <c r="AGR613" s="131"/>
      <c r="AGS613" s="131"/>
      <c r="AGT613" s="131"/>
      <c r="AGU613" s="131"/>
      <c r="AGV613" s="131"/>
      <c r="AGW613" s="131"/>
      <c r="AGX613" s="131"/>
      <c r="AGY613" s="131"/>
      <c r="AGZ613" s="131"/>
      <c r="AHA613" s="131"/>
      <c r="AHB613" s="131"/>
      <c r="AHC613" s="131"/>
      <c r="AHD613" s="131"/>
      <c r="AHE613" s="131"/>
      <c r="AHF613" s="131"/>
      <c r="AHG613" s="131"/>
      <c r="AHH613" s="131"/>
      <c r="AHI613" s="131"/>
      <c r="AHJ613" s="131"/>
      <c r="AHK613" s="131"/>
      <c r="AHL613" s="131"/>
      <c r="AHM613" s="131"/>
      <c r="AHN613" s="131"/>
      <c r="AHO613" s="131"/>
      <c r="AHP613" s="131"/>
      <c r="AHQ613" s="131"/>
      <c r="AHR613" s="131"/>
      <c r="AHS613" s="131"/>
      <c r="AHT613" s="131"/>
      <c r="AHU613" s="131"/>
      <c r="AHV613" s="131"/>
      <c r="AHW613" s="131"/>
      <c r="AHX613" s="131"/>
      <c r="AHY613" s="131"/>
      <c r="AHZ613" s="131"/>
      <c r="AIA613" s="131"/>
      <c r="AIB613" s="131"/>
      <c r="AIC613" s="131"/>
      <c r="AID613" s="131"/>
      <c r="AIE613" s="131"/>
      <c r="AIF613" s="131"/>
      <c r="AIG613" s="131"/>
      <c r="AIH613" s="131"/>
      <c r="AII613" s="131"/>
      <c r="AIJ613" s="131"/>
      <c r="AIK613" s="131"/>
      <c r="AIL613" s="131"/>
      <c r="AIM613" s="131"/>
      <c r="AIN613" s="131"/>
      <c r="AIO613" s="131"/>
      <c r="AIP613" s="131"/>
      <c r="AIQ613" s="131"/>
      <c r="AIR613" s="131"/>
      <c r="AIS613" s="131"/>
      <c r="AIT613" s="131"/>
      <c r="AIU613" s="131"/>
      <c r="AIV613" s="131"/>
      <c r="AIW613" s="131"/>
      <c r="AIX613" s="131"/>
      <c r="AIY613" s="131"/>
      <c r="AIZ613" s="131"/>
      <c r="AJA613" s="131"/>
      <c r="AJB613" s="131"/>
      <c r="AJC613" s="131"/>
      <c r="AJD613" s="131"/>
      <c r="AJE613" s="131"/>
      <c r="AJF613" s="131"/>
      <c r="AJG613" s="131"/>
      <c r="AJH613" s="131"/>
      <c r="AJI613" s="131"/>
      <c r="AJJ613" s="131"/>
      <c r="AJK613" s="131"/>
      <c r="AJL613" s="131"/>
      <c r="AJM613" s="131"/>
      <c r="AJN613" s="131"/>
      <c r="AJO613" s="131"/>
      <c r="AJP613" s="131"/>
      <c r="AJQ613" s="131"/>
      <c r="AJR613" s="131"/>
      <c r="AJS613" s="131"/>
      <c r="AJT613" s="131"/>
      <c r="AJU613" s="131"/>
      <c r="AJV613" s="131"/>
      <c r="AJW613" s="131"/>
      <c r="AJX613" s="131"/>
      <c r="AJY613" s="131"/>
      <c r="AJZ613" s="131"/>
      <c r="AKA613" s="131"/>
      <c r="AKB613" s="131"/>
      <c r="AKC613" s="131"/>
      <c r="AKD613" s="131"/>
      <c r="AKE613" s="131"/>
      <c r="AKF613" s="131"/>
      <c r="AKG613" s="131"/>
      <c r="AKH613" s="131"/>
      <c r="AKI613" s="131"/>
      <c r="AKJ613" s="131"/>
      <c r="AKK613" s="131"/>
      <c r="AKL613" s="131"/>
      <c r="AKM613" s="131"/>
      <c r="AKN613" s="131"/>
      <c r="AKO613" s="131"/>
      <c r="AKP613" s="131"/>
      <c r="AKQ613" s="131"/>
      <c r="AKR613" s="131"/>
      <c r="AKS613" s="131"/>
      <c r="AKT613" s="131"/>
      <c r="AKU613" s="131"/>
      <c r="AKV613" s="131"/>
      <c r="AKW613" s="131"/>
      <c r="AKX613" s="131"/>
      <c r="AKY613" s="131"/>
      <c r="AKZ613" s="131"/>
      <c r="ALA613" s="131"/>
      <c r="ALB613" s="131"/>
      <c r="ALC613" s="131"/>
      <c r="ALD613" s="131"/>
      <c r="ALE613" s="131"/>
      <c r="ALF613" s="131"/>
      <c r="ALG613" s="131"/>
      <c r="ALH613" s="131"/>
      <c r="ALI613" s="131"/>
      <c r="ALJ613" s="131"/>
      <c r="ALK613" s="131"/>
      <c r="ALL613" s="131"/>
      <c r="ALM613" s="131"/>
      <c r="ALN613" s="131"/>
      <c r="ALO613" s="131"/>
      <c r="ALP613" s="131"/>
      <c r="ALQ613" s="131"/>
      <c r="ALR613" s="131"/>
      <c r="ALS613" s="131"/>
      <c r="ALT613" s="131"/>
      <c r="ALU613" s="131"/>
      <c r="ALV613" s="131"/>
      <c r="ALW613" s="131"/>
      <c r="ALX613" s="131"/>
      <c r="ALY613" s="131"/>
      <c r="ALZ613" s="131"/>
      <c r="AMA613" s="131"/>
      <c r="AMB613" s="131"/>
      <c r="AMC613" s="131"/>
      <c r="AMD613" s="131"/>
      <c r="AME613" s="131"/>
      <c r="AMF613" s="131"/>
      <c r="AMG613" s="131"/>
      <c r="AMH613" s="131"/>
      <c r="AMI613" s="131"/>
      <c r="AMJ613" s="131"/>
      <c r="AMK613" s="131"/>
      <c r="AML613" s="131"/>
      <c r="AMM613" s="131"/>
      <c r="AMN613" s="131"/>
      <c r="AMO613" s="131"/>
      <c r="AMP613" s="131"/>
      <c r="AMQ613" s="131"/>
      <c r="AMR613" s="131"/>
      <c r="AMS613" s="131"/>
      <c r="AMT613" s="131"/>
      <c r="AMU613" s="131"/>
      <c r="AMV613" s="131"/>
      <c r="AMW613" s="131"/>
      <c r="AMX613" s="131"/>
      <c r="AMY613" s="131"/>
      <c r="AMZ613" s="131"/>
      <c r="ANA613" s="131"/>
      <c r="ANB613" s="131"/>
      <c r="ANC613" s="131"/>
      <c r="AND613" s="131"/>
      <c r="ANE613" s="131"/>
      <c r="ANF613" s="131"/>
      <c r="ANG613" s="131"/>
      <c r="ANH613" s="131"/>
      <c r="ANI613" s="131"/>
      <c r="ANJ613" s="131"/>
      <c r="ANK613" s="131"/>
      <c r="ANL613" s="131"/>
      <c r="ANM613" s="131"/>
      <c r="ANN613" s="131"/>
      <c r="ANO613" s="131"/>
      <c r="ANP613" s="131"/>
      <c r="ANQ613" s="131"/>
      <c r="ANR613" s="131"/>
      <c r="ANS613" s="131"/>
      <c r="ANT613" s="131"/>
      <c r="ANU613" s="131"/>
      <c r="ANV613" s="131"/>
      <c r="ANW613" s="131"/>
      <c r="ANX613" s="131"/>
      <c r="ANY613" s="131"/>
      <c r="ANZ613" s="131"/>
      <c r="AOA613" s="131"/>
      <c r="AOB613" s="131"/>
      <c r="AOC613" s="131"/>
      <c r="AOD613" s="131"/>
      <c r="AOE613" s="131"/>
      <c r="AOF613" s="131"/>
      <c r="AOG613" s="131"/>
      <c r="AOH613" s="131"/>
      <c r="AOI613" s="131"/>
      <c r="AOJ613" s="131"/>
      <c r="AOK613" s="131"/>
      <c r="AOL613" s="131"/>
      <c r="AOM613" s="131"/>
      <c r="AON613" s="131"/>
      <c r="AOO613" s="131"/>
      <c r="AOP613" s="131"/>
      <c r="AOQ613" s="131"/>
      <c r="AOR613" s="131"/>
      <c r="AOS613" s="131"/>
      <c r="AOT613" s="131"/>
      <c r="AOU613" s="131"/>
      <c r="AOV613" s="131"/>
      <c r="AOW613" s="131"/>
      <c r="AOX613" s="131"/>
      <c r="AOY613" s="131"/>
      <c r="AOZ613" s="131"/>
      <c r="APA613" s="131"/>
      <c r="APB613" s="131"/>
      <c r="APC613" s="131"/>
      <c r="APD613" s="131"/>
      <c r="APE613" s="131"/>
      <c r="APF613" s="131"/>
      <c r="APG613" s="131"/>
      <c r="APH613" s="131"/>
      <c r="API613" s="131"/>
      <c r="APJ613" s="131"/>
      <c r="APK613" s="131"/>
      <c r="APL613" s="131"/>
      <c r="APM613" s="131"/>
      <c r="APN613" s="131"/>
      <c r="APO613" s="131"/>
      <c r="APP613" s="131"/>
      <c r="APQ613" s="131"/>
      <c r="APR613" s="131"/>
      <c r="APS613" s="131"/>
      <c r="APT613" s="131"/>
      <c r="APU613" s="131"/>
      <c r="APV613" s="131"/>
      <c r="APW613" s="131"/>
      <c r="APX613" s="131"/>
      <c r="APY613" s="131"/>
      <c r="APZ613" s="131"/>
      <c r="AQA613" s="131"/>
      <c r="AQB613" s="131"/>
      <c r="AQC613" s="131"/>
      <c r="AQD613" s="131"/>
      <c r="AQE613" s="131"/>
      <c r="AQF613" s="131"/>
      <c r="AQG613" s="131"/>
      <c r="AQH613" s="131"/>
      <c r="AQI613" s="131"/>
      <c r="AQJ613" s="131"/>
      <c r="AQK613" s="131"/>
      <c r="AQL613" s="131"/>
      <c r="AQM613" s="131"/>
      <c r="AQN613" s="131"/>
      <c r="AQO613" s="131"/>
      <c r="AQP613" s="131"/>
      <c r="AQQ613" s="131"/>
      <c r="AQR613" s="131"/>
      <c r="AQS613" s="131"/>
      <c r="AQT613" s="131"/>
      <c r="AQU613" s="131"/>
      <c r="AQV613" s="131"/>
      <c r="AQW613" s="131"/>
      <c r="AQX613" s="131"/>
      <c r="AQY613" s="131"/>
      <c r="AQZ613" s="131"/>
      <c r="ARA613" s="131"/>
      <c r="ARB613" s="131"/>
      <c r="ARC613" s="131"/>
      <c r="ARD613" s="131"/>
      <c r="ARE613" s="131"/>
      <c r="ARF613" s="131"/>
      <c r="ARG613" s="131"/>
      <c r="ARH613" s="131"/>
      <c r="ARI613" s="131"/>
      <c r="ARJ613" s="131"/>
      <c r="ARK613" s="131"/>
      <c r="ARL613" s="131"/>
      <c r="ARM613" s="131"/>
      <c r="ARN613" s="131"/>
      <c r="ARO613" s="131"/>
      <c r="ARP613" s="131"/>
      <c r="ARQ613" s="131"/>
      <c r="ARR613" s="131"/>
      <c r="ARS613" s="131"/>
      <c r="ART613" s="131"/>
      <c r="ARU613" s="131"/>
      <c r="ARV613" s="131"/>
      <c r="ARW613" s="131"/>
      <c r="ARX613" s="131"/>
      <c r="ARY613" s="131"/>
      <c r="ARZ613" s="131"/>
      <c r="ASA613" s="131"/>
      <c r="ASB613" s="131"/>
      <c r="ASC613" s="131"/>
      <c r="ASD613" s="131"/>
      <c r="ASE613" s="131"/>
      <c r="ASF613" s="131"/>
      <c r="ASG613" s="131"/>
      <c r="ASH613" s="131"/>
      <c r="ASI613" s="131"/>
      <c r="ASJ613" s="131"/>
      <c r="ASK613" s="131"/>
      <c r="ASL613" s="131"/>
      <c r="ASM613" s="131"/>
      <c r="ASN613" s="131"/>
      <c r="ASO613" s="131"/>
      <c r="ASP613" s="131"/>
      <c r="ASQ613" s="131"/>
      <c r="ASR613" s="131"/>
      <c r="ASS613" s="131"/>
      <c r="AST613" s="131"/>
      <c r="ASU613" s="131"/>
      <c r="ASV613" s="131"/>
      <c r="ASW613" s="131"/>
      <c r="ASX613" s="131"/>
      <c r="ASY613" s="131"/>
      <c r="ASZ613" s="131"/>
      <c r="ATA613" s="131"/>
      <c r="ATB613" s="131"/>
      <c r="ATC613" s="131"/>
      <c r="ATD613" s="131"/>
      <c r="ATE613" s="131"/>
      <c r="ATF613" s="131"/>
      <c r="ATG613" s="131"/>
      <c r="ATH613" s="131"/>
      <c r="ATI613" s="131"/>
      <c r="ATJ613" s="131"/>
      <c r="ATK613" s="131"/>
      <c r="ATL613" s="131"/>
      <c r="ATM613" s="131"/>
      <c r="ATN613" s="131"/>
      <c r="ATO613" s="131"/>
      <c r="ATP613" s="131"/>
      <c r="ATQ613" s="131"/>
      <c r="ATR613" s="131"/>
      <c r="ATS613" s="131"/>
      <c r="ATT613" s="131"/>
      <c r="ATU613" s="131"/>
      <c r="ATV613" s="131"/>
      <c r="ATW613" s="131"/>
      <c r="ATX613" s="131"/>
      <c r="ATY613" s="131"/>
      <c r="ATZ613" s="131"/>
      <c r="AUA613" s="131"/>
      <c r="AUB613" s="131"/>
      <c r="AUC613" s="131"/>
      <c r="AUD613" s="131"/>
      <c r="AUE613" s="131"/>
      <c r="AUF613" s="131"/>
      <c r="AUG613" s="131"/>
      <c r="AUH613" s="131"/>
      <c r="AUI613" s="131"/>
      <c r="AUJ613" s="131"/>
      <c r="AUK613" s="131"/>
      <c r="AUL613" s="131"/>
      <c r="AUM613" s="131"/>
      <c r="AUN613" s="131"/>
      <c r="AUO613" s="131"/>
      <c r="AUP613" s="131"/>
      <c r="AUQ613" s="131"/>
      <c r="AUR613" s="131"/>
      <c r="AUS613" s="131"/>
      <c r="AUT613" s="131"/>
      <c r="AUU613" s="131"/>
      <c r="AUV613" s="131"/>
      <c r="AUW613" s="131"/>
      <c r="AUX613" s="131"/>
      <c r="AUY613" s="131"/>
      <c r="AUZ613" s="131"/>
      <c r="AVA613" s="131"/>
      <c r="AVB613" s="131"/>
      <c r="AVC613" s="131"/>
      <c r="AVD613" s="131"/>
      <c r="AVE613" s="131"/>
      <c r="AVF613" s="131"/>
      <c r="AVG613" s="131"/>
      <c r="AVH613" s="131"/>
      <c r="AVI613" s="131"/>
      <c r="AVJ613" s="131"/>
      <c r="AVK613" s="131"/>
      <c r="AVL613" s="131"/>
      <c r="AVM613" s="131"/>
      <c r="AVN613" s="131"/>
      <c r="AVO613" s="131"/>
      <c r="AVP613" s="131"/>
      <c r="AVQ613" s="131"/>
      <c r="AVR613" s="131"/>
      <c r="AVS613" s="131"/>
      <c r="AVT613" s="131"/>
      <c r="AVU613" s="131"/>
      <c r="AVV613" s="131"/>
      <c r="AVW613" s="131"/>
      <c r="AVX613" s="131"/>
      <c r="AVY613" s="131"/>
      <c r="AVZ613" s="131"/>
      <c r="AWA613" s="131"/>
      <c r="AWB613" s="131"/>
      <c r="AWC613" s="131"/>
      <c r="AWD613" s="131"/>
      <c r="AWE613" s="131"/>
      <c r="AWF613" s="131"/>
      <c r="AWG613" s="131"/>
      <c r="AWH613" s="131"/>
      <c r="AWI613" s="131"/>
      <c r="AWJ613" s="131"/>
      <c r="AWK613" s="131"/>
      <c r="AWL613" s="131"/>
      <c r="AWM613" s="131"/>
      <c r="AWN613" s="131"/>
      <c r="AWO613" s="131"/>
      <c r="AWP613" s="131"/>
      <c r="AWQ613" s="131"/>
      <c r="AWR613" s="131"/>
      <c r="AWS613" s="131"/>
      <c r="AWT613" s="131"/>
      <c r="AWU613" s="131"/>
      <c r="AWV613" s="131"/>
      <c r="AWW613" s="131"/>
      <c r="AWX613" s="131"/>
      <c r="AWY613" s="131"/>
      <c r="AWZ613" s="131"/>
      <c r="AXA613" s="131"/>
      <c r="AXB613" s="131"/>
      <c r="AXC613" s="131"/>
      <c r="AXD613" s="131"/>
      <c r="AXE613" s="131"/>
      <c r="AXF613" s="131"/>
      <c r="AXG613" s="131"/>
      <c r="AXH613" s="131"/>
      <c r="AXI613" s="131"/>
      <c r="AXJ613" s="131"/>
      <c r="AXK613" s="131"/>
      <c r="AXL613" s="131"/>
      <c r="AXM613" s="131"/>
      <c r="AXN613" s="131"/>
      <c r="AXO613" s="131"/>
      <c r="AXP613" s="131"/>
      <c r="AXQ613" s="131"/>
      <c r="AXR613" s="131"/>
      <c r="AXS613" s="131"/>
      <c r="AXT613" s="131"/>
      <c r="AXU613" s="131"/>
      <c r="AXV613" s="131"/>
      <c r="AXW613" s="131"/>
      <c r="AXX613" s="131"/>
    </row>
    <row r="614" spans="1:1324" s="106" customFormat="1" ht="15.75" hidden="1" customHeight="1" x14ac:dyDescent="0.2">
      <c r="A614" s="13" t="s">
        <v>2110</v>
      </c>
      <c r="B614" s="13" t="s">
        <v>1446</v>
      </c>
      <c r="C614" s="12" t="s">
        <v>1447</v>
      </c>
      <c r="D614" s="19" t="s">
        <v>434</v>
      </c>
      <c r="E614" s="9">
        <v>42011</v>
      </c>
      <c r="F614" s="30" t="s">
        <v>1167</v>
      </c>
      <c r="G614" s="30" t="s">
        <v>1186</v>
      </c>
      <c r="H614" s="30">
        <v>42024</v>
      </c>
      <c r="I614" s="30" t="s">
        <v>1065</v>
      </c>
      <c r="J614" s="173"/>
      <c r="K614" s="84" t="s">
        <v>6</v>
      </c>
      <c r="L614" s="87">
        <v>1</v>
      </c>
      <c r="M614" s="87">
        <v>1</v>
      </c>
      <c r="N614" s="84" t="s">
        <v>326</v>
      </c>
      <c r="O614" s="87">
        <v>1</v>
      </c>
      <c r="P614" s="84" t="s">
        <v>326</v>
      </c>
      <c r="Q614" s="87">
        <v>1</v>
      </c>
      <c r="R614" s="84" t="s">
        <v>326</v>
      </c>
      <c r="S614" s="87">
        <v>1</v>
      </c>
      <c r="T614" s="84" t="s">
        <v>49</v>
      </c>
      <c r="U614" s="87">
        <v>1</v>
      </c>
      <c r="V614" s="87">
        <v>1</v>
      </c>
      <c r="W614" s="87">
        <v>0</v>
      </c>
      <c r="X614" s="87">
        <v>0</v>
      </c>
      <c r="Y614" s="87">
        <v>0</v>
      </c>
      <c r="Z614" s="87">
        <v>0</v>
      </c>
      <c r="AA614" s="87">
        <v>0</v>
      </c>
      <c r="AB614" s="87">
        <v>0</v>
      </c>
      <c r="AC614" s="87">
        <v>0</v>
      </c>
      <c r="AD614" s="87">
        <v>0</v>
      </c>
      <c r="AE614" s="87">
        <v>0</v>
      </c>
      <c r="AF614" s="104"/>
      <c r="AG614" s="131"/>
      <c r="AH614" s="131"/>
      <c r="AI614" s="131"/>
      <c r="AJ614" s="131"/>
      <c r="AK614" s="131"/>
      <c r="AL614" s="131"/>
      <c r="AM614" s="131"/>
      <c r="AN614" s="131"/>
      <c r="AO614" s="131"/>
      <c r="AP614" s="131"/>
      <c r="AQ614" s="131"/>
      <c r="AR614" s="131"/>
      <c r="AS614" s="131"/>
      <c r="AT614" s="131"/>
      <c r="AU614" s="131"/>
      <c r="AV614" s="131"/>
      <c r="AW614" s="131"/>
      <c r="AX614" s="131"/>
      <c r="AY614" s="131"/>
      <c r="AZ614" s="131"/>
      <c r="BA614" s="131"/>
      <c r="BB614" s="131"/>
      <c r="BC614" s="131"/>
      <c r="BD614" s="131"/>
      <c r="BE614" s="131"/>
      <c r="BF614" s="131"/>
      <c r="BG614" s="131"/>
      <c r="BH614" s="131"/>
      <c r="BI614" s="131"/>
      <c r="BJ614" s="131"/>
      <c r="BK614" s="131"/>
      <c r="BL614" s="131"/>
      <c r="BM614" s="131"/>
      <c r="BN614" s="131"/>
      <c r="BO614" s="131"/>
      <c r="BP614" s="131"/>
      <c r="BQ614" s="131"/>
      <c r="BR614" s="131"/>
      <c r="BS614" s="131"/>
      <c r="BT614" s="131"/>
      <c r="BU614" s="131"/>
      <c r="BV614" s="131"/>
      <c r="BW614" s="131"/>
      <c r="BX614" s="131"/>
      <c r="BY614" s="131"/>
      <c r="BZ614" s="131"/>
      <c r="CA614" s="131"/>
      <c r="CB614" s="131"/>
      <c r="CC614" s="131"/>
      <c r="CD614" s="131"/>
      <c r="CE614" s="131"/>
      <c r="CF614" s="131"/>
      <c r="CG614" s="131"/>
      <c r="CH614" s="131"/>
      <c r="CI614" s="131"/>
      <c r="CJ614" s="131"/>
      <c r="CK614" s="131"/>
      <c r="CL614" s="131"/>
      <c r="CM614" s="131"/>
      <c r="CN614" s="131"/>
      <c r="CO614" s="131"/>
      <c r="CP614" s="131"/>
      <c r="CQ614" s="131"/>
      <c r="CR614" s="131"/>
      <c r="CS614" s="131"/>
      <c r="CT614" s="131"/>
      <c r="CU614" s="131"/>
      <c r="CV614" s="131"/>
      <c r="CW614" s="131"/>
      <c r="CX614" s="131"/>
      <c r="CY614" s="131"/>
      <c r="CZ614" s="131"/>
      <c r="DA614" s="131"/>
      <c r="DB614" s="131"/>
      <c r="DC614" s="131"/>
      <c r="DD614" s="131"/>
      <c r="DE614" s="131"/>
      <c r="DF614" s="131"/>
      <c r="DG614" s="131"/>
      <c r="DH614" s="131"/>
      <c r="DI614" s="131"/>
      <c r="DJ614" s="131"/>
      <c r="DK614" s="131"/>
      <c r="DL614" s="131"/>
      <c r="DM614" s="131"/>
      <c r="DN614" s="131"/>
      <c r="DO614" s="131"/>
      <c r="DP614" s="131"/>
      <c r="DQ614" s="131"/>
      <c r="DR614" s="131"/>
      <c r="DS614" s="131"/>
      <c r="DT614" s="131"/>
      <c r="DU614" s="131"/>
      <c r="DV614" s="131"/>
      <c r="DW614" s="131"/>
      <c r="DX614" s="131"/>
      <c r="DY614" s="131"/>
      <c r="DZ614" s="131"/>
      <c r="EA614" s="131"/>
      <c r="EB614" s="131"/>
      <c r="EC614" s="131"/>
      <c r="ED614" s="131"/>
      <c r="EE614" s="131"/>
      <c r="EF614" s="131"/>
      <c r="EG614" s="131"/>
      <c r="EH614" s="131"/>
      <c r="EI614" s="131"/>
      <c r="EJ614" s="131"/>
      <c r="EK614" s="131"/>
      <c r="EL614" s="131"/>
      <c r="EM614" s="131"/>
      <c r="EN614" s="131"/>
      <c r="EO614" s="131"/>
      <c r="EP614" s="131"/>
      <c r="EQ614" s="131"/>
      <c r="ER614" s="131"/>
      <c r="ES614" s="131"/>
      <c r="ET614" s="131"/>
      <c r="EU614" s="131"/>
      <c r="EV614" s="131"/>
      <c r="EW614" s="131"/>
      <c r="EX614" s="131"/>
      <c r="EY614" s="131"/>
      <c r="EZ614" s="131"/>
      <c r="FA614" s="131"/>
      <c r="FB614" s="131"/>
      <c r="FC614" s="131"/>
      <c r="FD614" s="131"/>
      <c r="FE614" s="131"/>
      <c r="FF614" s="131"/>
      <c r="FG614" s="131"/>
      <c r="FH614" s="131"/>
      <c r="FI614" s="131"/>
      <c r="FJ614" s="131"/>
      <c r="FK614" s="131"/>
      <c r="FL614" s="131"/>
      <c r="FM614" s="131"/>
      <c r="FN614" s="131"/>
      <c r="FO614" s="131"/>
      <c r="FP614" s="131"/>
      <c r="FQ614" s="131"/>
      <c r="FR614" s="131"/>
      <c r="FS614" s="131"/>
      <c r="FT614" s="131"/>
      <c r="FU614" s="131"/>
      <c r="FV614" s="131"/>
      <c r="FW614" s="131"/>
      <c r="FX614" s="131"/>
      <c r="FY614" s="131"/>
      <c r="FZ614" s="131"/>
      <c r="GA614" s="131"/>
      <c r="GB614" s="131"/>
      <c r="GC614" s="131"/>
      <c r="GD614" s="131"/>
      <c r="GE614" s="131"/>
      <c r="GF614" s="131"/>
      <c r="GG614" s="131"/>
      <c r="GH614" s="131"/>
      <c r="GI614" s="131"/>
      <c r="GJ614" s="131"/>
      <c r="GK614" s="131"/>
      <c r="GL614" s="131"/>
      <c r="GM614" s="131"/>
      <c r="GN614" s="131"/>
      <c r="GO614" s="131"/>
      <c r="GP614" s="131"/>
      <c r="GQ614" s="131"/>
      <c r="GR614" s="131"/>
      <c r="GS614" s="131"/>
      <c r="GT614" s="131"/>
      <c r="GU614" s="131"/>
      <c r="GV614" s="131"/>
      <c r="GW614" s="131"/>
      <c r="GX614" s="131"/>
      <c r="GY614" s="131"/>
      <c r="GZ614" s="131"/>
      <c r="HA614" s="131"/>
      <c r="HB614" s="131"/>
      <c r="HC614" s="131"/>
      <c r="HD614" s="131"/>
      <c r="HE614" s="131"/>
      <c r="HF614" s="131"/>
      <c r="HG614" s="131"/>
      <c r="HH614" s="131"/>
      <c r="HI614" s="131"/>
      <c r="HJ614" s="131"/>
      <c r="HK614" s="131"/>
      <c r="HL614" s="131"/>
      <c r="HM614" s="131"/>
      <c r="HN614" s="131"/>
      <c r="HO614" s="131"/>
      <c r="HP614" s="131"/>
      <c r="HQ614" s="131"/>
      <c r="HR614" s="131"/>
      <c r="HS614" s="131"/>
      <c r="HT614" s="131"/>
      <c r="HU614" s="131"/>
      <c r="HV614" s="131"/>
      <c r="HW614" s="131"/>
      <c r="HX614" s="131"/>
      <c r="HY614" s="131"/>
      <c r="HZ614" s="131"/>
      <c r="IA614" s="131"/>
      <c r="IB614" s="131"/>
      <c r="IC614" s="131"/>
      <c r="ID614" s="131"/>
      <c r="IE614" s="131"/>
      <c r="IF614" s="131"/>
      <c r="IG614" s="131"/>
      <c r="IH614" s="131"/>
      <c r="II614" s="131"/>
      <c r="IJ614" s="131"/>
      <c r="IK614" s="131"/>
      <c r="IL614" s="131"/>
      <c r="IM614" s="131"/>
      <c r="IN614" s="131"/>
      <c r="IO614" s="131"/>
      <c r="IP614" s="131"/>
      <c r="IQ614" s="131"/>
      <c r="IR614" s="131"/>
      <c r="IS614" s="131"/>
      <c r="IT614" s="131"/>
      <c r="IU614" s="131"/>
      <c r="IV614" s="131"/>
      <c r="IW614" s="131"/>
      <c r="IX614" s="131"/>
      <c r="IY614" s="131"/>
      <c r="IZ614" s="131"/>
      <c r="JA614" s="131"/>
      <c r="JB614" s="131"/>
      <c r="JC614" s="131"/>
      <c r="JD614" s="131"/>
      <c r="JE614" s="131"/>
      <c r="JF614" s="131"/>
      <c r="JG614" s="131"/>
      <c r="JH614" s="131"/>
      <c r="JI614" s="131"/>
      <c r="JJ614" s="131"/>
      <c r="JK614" s="131"/>
      <c r="JL614" s="131"/>
      <c r="JM614" s="131"/>
      <c r="JN614" s="131"/>
      <c r="JO614" s="131"/>
      <c r="JP614" s="131"/>
      <c r="JQ614" s="131"/>
      <c r="JR614" s="131"/>
      <c r="JS614" s="131"/>
      <c r="JT614" s="131"/>
      <c r="JU614" s="131"/>
      <c r="JV614" s="131"/>
      <c r="JW614" s="131"/>
      <c r="JX614" s="131"/>
      <c r="JY614" s="131"/>
      <c r="JZ614" s="131"/>
      <c r="KA614" s="131"/>
      <c r="KB614" s="131"/>
      <c r="KC614" s="131"/>
      <c r="KD614" s="131"/>
      <c r="KE614" s="131"/>
      <c r="KF614" s="131"/>
      <c r="KG614" s="131"/>
      <c r="KH614" s="131"/>
      <c r="KI614" s="131"/>
      <c r="KJ614" s="131"/>
      <c r="KK614" s="131"/>
      <c r="KL614" s="131"/>
      <c r="KM614" s="131"/>
      <c r="KN614" s="131"/>
      <c r="KO614" s="131"/>
      <c r="KP614" s="131"/>
      <c r="KQ614" s="131"/>
      <c r="KR614" s="131"/>
      <c r="KS614" s="131"/>
      <c r="KT614" s="131"/>
      <c r="KU614" s="131"/>
      <c r="KV614" s="131"/>
      <c r="KW614" s="131"/>
      <c r="KX614" s="131"/>
      <c r="KY614" s="131"/>
      <c r="KZ614" s="131"/>
      <c r="LA614" s="131"/>
      <c r="LB614" s="131"/>
      <c r="LC614" s="131"/>
      <c r="LD614" s="131"/>
      <c r="LE614" s="131"/>
      <c r="LF614" s="131"/>
      <c r="LG614" s="131"/>
      <c r="LH614" s="131"/>
      <c r="LI614" s="131"/>
      <c r="LJ614" s="131"/>
      <c r="LK614" s="131"/>
      <c r="LL614" s="131"/>
      <c r="LM614" s="131"/>
      <c r="LN614" s="131"/>
      <c r="LO614" s="131"/>
      <c r="LP614" s="131"/>
      <c r="LQ614" s="131"/>
      <c r="LR614" s="131"/>
      <c r="LS614" s="131"/>
      <c r="LT614" s="131"/>
      <c r="LU614" s="131"/>
      <c r="LV614" s="131"/>
      <c r="LW614" s="131"/>
      <c r="LX614" s="131"/>
      <c r="LY614" s="131"/>
      <c r="LZ614" s="131"/>
      <c r="MA614" s="131"/>
      <c r="MB614" s="131"/>
      <c r="MC614" s="131"/>
      <c r="MD614" s="131"/>
      <c r="ME614" s="131"/>
      <c r="MF614" s="131"/>
      <c r="MG614" s="131"/>
      <c r="MH614" s="131"/>
      <c r="MI614" s="131"/>
      <c r="MJ614" s="131"/>
      <c r="MK614" s="131"/>
      <c r="ML614" s="131"/>
      <c r="MM614" s="131"/>
      <c r="MN614" s="131"/>
      <c r="MO614" s="131"/>
      <c r="MP614" s="131"/>
      <c r="MQ614" s="131"/>
      <c r="MR614" s="131"/>
      <c r="MS614" s="131"/>
      <c r="MT614" s="131"/>
      <c r="MU614" s="131"/>
      <c r="MV614" s="131"/>
      <c r="MW614" s="131"/>
      <c r="MX614" s="131"/>
      <c r="MY614" s="131"/>
      <c r="MZ614" s="131"/>
      <c r="NA614" s="131"/>
      <c r="NB614" s="131"/>
      <c r="NC614" s="131"/>
      <c r="ND614" s="131"/>
      <c r="NE614" s="131"/>
      <c r="NF614" s="131"/>
      <c r="NG614" s="131"/>
      <c r="NH614" s="131"/>
      <c r="NI614" s="131"/>
      <c r="NJ614" s="131"/>
      <c r="NK614" s="131"/>
      <c r="NL614" s="131"/>
      <c r="NM614" s="131"/>
      <c r="NN614" s="131"/>
      <c r="NO614" s="131"/>
      <c r="NP614" s="131"/>
      <c r="NQ614" s="131"/>
      <c r="NR614" s="131"/>
      <c r="NS614" s="131"/>
      <c r="NT614" s="131"/>
      <c r="NU614" s="131"/>
      <c r="NV614" s="131"/>
      <c r="NW614" s="131"/>
      <c r="NX614" s="131"/>
      <c r="NY614" s="131"/>
      <c r="NZ614" s="131"/>
      <c r="OA614" s="131"/>
      <c r="OB614" s="131"/>
      <c r="OC614" s="131"/>
      <c r="OD614" s="131"/>
      <c r="OE614" s="131"/>
      <c r="OF614" s="131"/>
      <c r="OG614" s="131"/>
      <c r="OH614" s="131"/>
      <c r="OI614" s="131"/>
      <c r="OJ614" s="131"/>
      <c r="OK614" s="131"/>
      <c r="OL614" s="131"/>
      <c r="OM614" s="131"/>
      <c r="ON614" s="131"/>
      <c r="OO614" s="131"/>
      <c r="OP614" s="131"/>
      <c r="OQ614" s="131"/>
      <c r="OR614" s="131"/>
      <c r="OS614" s="131"/>
      <c r="OT614" s="131"/>
      <c r="OU614" s="131"/>
      <c r="OV614" s="131"/>
      <c r="OW614" s="131"/>
      <c r="OX614" s="131"/>
      <c r="OY614" s="131"/>
      <c r="OZ614" s="131"/>
      <c r="PA614" s="131"/>
      <c r="PB614" s="131"/>
      <c r="PC614" s="131"/>
      <c r="PD614" s="131"/>
      <c r="PE614" s="131"/>
      <c r="PF614" s="131"/>
      <c r="PG614" s="131"/>
      <c r="PH614" s="131"/>
      <c r="PI614" s="131"/>
      <c r="PJ614" s="131"/>
      <c r="PK614" s="131"/>
      <c r="PL614" s="131"/>
      <c r="PM614" s="131"/>
      <c r="PN614" s="131"/>
      <c r="PO614" s="131"/>
      <c r="PP614" s="131"/>
      <c r="PQ614" s="131"/>
      <c r="PR614" s="131"/>
      <c r="PS614" s="131"/>
      <c r="PT614" s="131"/>
      <c r="PU614" s="131"/>
      <c r="PV614" s="131"/>
      <c r="PW614" s="131"/>
      <c r="PX614" s="131"/>
      <c r="PY614" s="131"/>
      <c r="PZ614" s="131"/>
      <c r="QA614" s="131"/>
      <c r="QB614" s="131"/>
      <c r="QC614" s="131"/>
      <c r="QD614" s="131"/>
      <c r="QE614" s="131"/>
      <c r="QF614" s="131"/>
      <c r="QG614" s="131"/>
      <c r="QH614" s="131"/>
      <c r="QI614" s="131"/>
      <c r="QJ614" s="131"/>
      <c r="QK614" s="131"/>
      <c r="QL614" s="131"/>
      <c r="QM614" s="131"/>
      <c r="QN614" s="131"/>
      <c r="QO614" s="131"/>
      <c r="QP614" s="131"/>
      <c r="QQ614" s="131"/>
      <c r="QR614" s="131"/>
      <c r="QS614" s="131"/>
      <c r="QT614" s="131"/>
      <c r="QU614" s="131"/>
      <c r="QV614" s="131"/>
      <c r="QW614" s="131"/>
      <c r="QX614" s="131"/>
      <c r="QY614" s="131"/>
      <c r="QZ614" s="131"/>
      <c r="RA614" s="131"/>
      <c r="RB614" s="131"/>
      <c r="RC614" s="131"/>
      <c r="RD614" s="131"/>
      <c r="RE614" s="131"/>
      <c r="RF614" s="131"/>
      <c r="RG614" s="131"/>
      <c r="RH614" s="131"/>
      <c r="RI614" s="131"/>
      <c r="RJ614" s="131"/>
      <c r="RK614" s="131"/>
      <c r="RL614" s="131"/>
      <c r="RM614" s="131"/>
      <c r="RN614" s="131"/>
      <c r="RO614" s="131"/>
      <c r="RP614" s="131"/>
      <c r="RQ614" s="131"/>
      <c r="RR614" s="131"/>
      <c r="RS614" s="131"/>
      <c r="RT614" s="131"/>
      <c r="RU614" s="131"/>
      <c r="RV614" s="131"/>
      <c r="RW614" s="131"/>
      <c r="RX614" s="131"/>
      <c r="RY614" s="131"/>
      <c r="RZ614" s="131"/>
      <c r="SA614" s="131"/>
      <c r="SB614" s="131"/>
      <c r="SC614" s="131"/>
      <c r="SD614" s="131"/>
      <c r="SE614" s="131"/>
      <c r="SF614" s="131"/>
      <c r="SG614" s="131"/>
      <c r="SH614" s="131"/>
      <c r="SI614" s="131"/>
      <c r="SJ614" s="131"/>
      <c r="SK614" s="131"/>
      <c r="SL614" s="131"/>
      <c r="SM614" s="131"/>
      <c r="SN614" s="131"/>
      <c r="SO614" s="131"/>
      <c r="SP614" s="131"/>
      <c r="SQ614" s="131"/>
      <c r="SR614" s="131"/>
      <c r="SS614" s="131"/>
      <c r="ST614" s="131"/>
      <c r="SU614" s="131"/>
      <c r="SV614" s="131"/>
      <c r="SW614" s="131"/>
      <c r="SX614" s="131"/>
      <c r="SY614" s="131"/>
      <c r="SZ614" s="131"/>
      <c r="TA614" s="131"/>
      <c r="TB614" s="131"/>
      <c r="TC614" s="131"/>
      <c r="TD614" s="131"/>
      <c r="TE614" s="131"/>
      <c r="TF614" s="131"/>
      <c r="TG614" s="131"/>
      <c r="TH614" s="131"/>
      <c r="TI614" s="131"/>
      <c r="TJ614" s="131"/>
      <c r="TK614" s="131"/>
      <c r="TL614" s="131"/>
      <c r="TM614" s="131"/>
      <c r="TN614" s="131"/>
      <c r="TO614" s="131"/>
      <c r="TP614" s="131"/>
      <c r="TQ614" s="131"/>
      <c r="TR614" s="131"/>
      <c r="TS614" s="131"/>
      <c r="TT614" s="131"/>
      <c r="TU614" s="131"/>
      <c r="TV614" s="131"/>
      <c r="TW614" s="131"/>
      <c r="TX614" s="131"/>
      <c r="TY614" s="131"/>
      <c r="TZ614" s="131"/>
      <c r="UA614" s="131"/>
      <c r="UB614" s="131"/>
      <c r="UC614" s="131"/>
      <c r="UD614" s="131"/>
      <c r="UE614" s="131"/>
      <c r="UF614" s="131"/>
      <c r="UG614" s="131"/>
      <c r="UH614" s="131"/>
      <c r="UI614" s="131"/>
      <c r="UJ614" s="131"/>
      <c r="UK614" s="131"/>
      <c r="UL614" s="131"/>
      <c r="UM614" s="131"/>
      <c r="UN614" s="131"/>
      <c r="UO614" s="131"/>
      <c r="UP614" s="131"/>
      <c r="UQ614" s="131"/>
      <c r="UR614" s="131"/>
      <c r="US614" s="131"/>
      <c r="UT614" s="131"/>
      <c r="UU614" s="131"/>
      <c r="UV614" s="131"/>
      <c r="UW614" s="131"/>
      <c r="UX614" s="131"/>
      <c r="UY614" s="131"/>
      <c r="UZ614" s="131"/>
      <c r="VA614" s="131"/>
      <c r="VB614" s="131"/>
      <c r="VC614" s="131"/>
      <c r="VD614" s="131"/>
      <c r="VE614" s="131"/>
      <c r="VF614" s="131"/>
      <c r="VG614" s="131"/>
      <c r="VH614" s="131"/>
      <c r="VI614" s="131"/>
      <c r="VJ614" s="131"/>
      <c r="VK614" s="131"/>
      <c r="VL614" s="131"/>
      <c r="VM614" s="131"/>
      <c r="VN614" s="131"/>
      <c r="VO614" s="131"/>
      <c r="VP614" s="131"/>
      <c r="VQ614" s="131"/>
      <c r="VR614" s="131"/>
      <c r="VS614" s="131"/>
      <c r="VT614" s="131"/>
      <c r="VU614" s="131"/>
      <c r="VV614" s="131"/>
      <c r="VW614" s="131"/>
      <c r="VX614" s="131"/>
      <c r="VY614" s="131"/>
      <c r="VZ614" s="131"/>
      <c r="WA614" s="131"/>
      <c r="WB614" s="131"/>
      <c r="WC614" s="131"/>
      <c r="WD614" s="131"/>
      <c r="WE614" s="131"/>
      <c r="WF614" s="131"/>
      <c r="WG614" s="131"/>
      <c r="WH614" s="131"/>
      <c r="WI614" s="131"/>
      <c r="WJ614" s="131"/>
      <c r="WK614" s="131"/>
      <c r="WL614" s="131"/>
      <c r="WM614" s="131"/>
      <c r="WN614" s="131"/>
      <c r="WO614" s="131"/>
      <c r="WP614" s="131"/>
      <c r="WQ614" s="131"/>
      <c r="WR614" s="131"/>
      <c r="WS614" s="131"/>
      <c r="WT614" s="131"/>
      <c r="WU614" s="131"/>
      <c r="WV614" s="131"/>
      <c r="WW614" s="131"/>
      <c r="WX614" s="131"/>
      <c r="WY614" s="131"/>
      <c r="WZ614" s="131"/>
      <c r="XA614" s="131"/>
      <c r="XB614" s="131"/>
      <c r="XC614" s="131"/>
      <c r="XD614" s="131"/>
      <c r="XE614" s="131"/>
      <c r="XF614" s="131"/>
      <c r="XG614" s="131"/>
      <c r="XH614" s="131"/>
      <c r="XI614" s="131"/>
      <c r="XJ614" s="131"/>
      <c r="XK614" s="131"/>
      <c r="XL614" s="131"/>
      <c r="XM614" s="131"/>
      <c r="XN614" s="131"/>
      <c r="XO614" s="131"/>
      <c r="XP614" s="131"/>
      <c r="XQ614" s="131"/>
      <c r="XR614" s="131"/>
      <c r="XS614" s="131"/>
      <c r="XT614" s="131"/>
      <c r="XU614" s="131"/>
      <c r="XV614" s="131"/>
      <c r="XW614" s="131"/>
      <c r="XX614" s="131"/>
      <c r="XY614" s="131"/>
      <c r="XZ614" s="131"/>
      <c r="YA614" s="131"/>
      <c r="YB614" s="131"/>
      <c r="YC614" s="131"/>
      <c r="YD614" s="131"/>
      <c r="YE614" s="131"/>
      <c r="YF614" s="131"/>
      <c r="YG614" s="131"/>
      <c r="YH614" s="131"/>
      <c r="YI614" s="131"/>
      <c r="YJ614" s="131"/>
      <c r="YK614" s="131"/>
      <c r="YL614" s="131"/>
      <c r="YM614" s="131"/>
      <c r="YN614" s="131"/>
      <c r="YO614" s="131"/>
      <c r="YP614" s="131"/>
      <c r="YQ614" s="131"/>
      <c r="YR614" s="131"/>
      <c r="YS614" s="131"/>
      <c r="YT614" s="131"/>
      <c r="YU614" s="131"/>
      <c r="YV614" s="131"/>
      <c r="YW614" s="131"/>
      <c r="YX614" s="131"/>
      <c r="YY614" s="131"/>
      <c r="YZ614" s="131"/>
      <c r="ZA614" s="131"/>
      <c r="ZB614" s="131"/>
      <c r="ZC614" s="131"/>
      <c r="ZD614" s="131"/>
      <c r="ZE614" s="131"/>
      <c r="ZF614" s="131"/>
      <c r="ZG614" s="131"/>
      <c r="ZH614" s="131"/>
      <c r="ZI614" s="131"/>
      <c r="ZJ614" s="131"/>
      <c r="ZK614" s="131"/>
      <c r="ZL614" s="131"/>
      <c r="ZM614" s="131"/>
      <c r="ZN614" s="131"/>
      <c r="ZO614" s="131"/>
      <c r="ZP614" s="131"/>
      <c r="ZQ614" s="131"/>
      <c r="ZR614" s="131"/>
      <c r="ZS614" s="131"/>
      <c r="ZT614" s="131"/>
      <c r="ZU614" s="131"/>
      <c r="ZV614" s="131"/>
      <c r="ZW614" s="131"/>
      <c r="ZX614" s="131"/>
      <c r="ZY614" s="131"/>
      <c r="ZZ614" s="131"/>
      <c r="AAA614" s="131"/>
      <c r="AAB614" s="131"/>
      <c r="AAC614" s="131"/>
      <c r="AAD614" s="131"/>
      <c r="AAE614" s="131"/>
      <c r="AAF614" s="131"/>
      <c r="AAG614" s="131"/>
      <c r="AAH614" s="131"/>
      <c r="AAI614" s="131"/>
      <c r="AAJ614" s="131"/>
      <c r="AAK614" s="131"/>
      <c r="AAL614" s="131"/>
      <c r="AAM614" s="131"/>
      <c r="AAN614" s="131"/>
      <c r="AAO614" s="131"/>
      <c r="AAP614" s="131"/>
      <c r="AAQ614" s="131"/>
      <c r="AAR614" s="131"/>
      <c r="AAS614" s="131"/>
      <c r="AAT614" s="131"/>
      <c r="AAU614" s="131"/>
      <c r="AAV614" s="131"/>
      <c r="AAW614" s="131"/>
      <c r="AAX614" s="131"/>
      <c r="AAY614" s="131"/>
      <c r="AAZ614" s="131"/>
      <c r="ABA614" s="131"/>
      <c r="ABB614" s="131"/>
      <c r="ABC614" s="131"/>
      <c r="ABD614" s="131"/>
      <c r="ABE614" s="131"/>
      <c r="ABF614" s="131"/>
      <c r="ABG614" s="131"/>
      <c r="ABH614" s="131"/>
      <c r="ABI614" s="131"/>
      <c r="ABJ614" s="131"/>
      <c r="ABK614" s="131"/>
      <c r="ABL614" s="131"/>
      <c r="ABM614" s="131"/>
      <c r="ABN614" s="131"/>
      <c r="ABO614" s="131"/>
      <c r="ABP614" s="131"/>
      <c r="ABQ614" s="131"/>
      <c r="ABR614" s="131"/>
      <c r="ABS614" s="131"/>
      <c r="ABT614" s="131"/>
      <c r="ABU614" s="131"/>
      <c r="ABV614" s="131"/>
      <c r="ABW614" s="131"/>
      <c r="ABX614" s="131"/>
      <c r="ABY614" s="131"/>
      <c r="ABZ614" s="131"/>
      <c r="ACA614" s="131"/>
      <c r="ACB614" s="131"/>
      <c r="ACC614" s="131"/>
      <c r="ACD614" s="131"/>
      <c r="ACE614" s="131"/>
      <c r="ACF614" s="131"/>
      <c r="ACG614" s="131"/>
      <c r="ACH614" s="131"/>
      <c r="ACI614" s="131"/>
      <c r="ACJ614" s="131"/>
      <c r="ACK614" s="131"/>
      <c r="ACL614" s="131"/>
      <c r="ACM614" s="131"/>
      <c r="ACN614" s="131"/>
      <c r="ACO614" s="131"/>
      <c r="ACP614" s="131"/>
      <c r="ACQ614" s="131"/>
      <c r="ACR614" s="131"/>
      <c r="ACS614" s="131"/>
      <c r="ACT614" s="131"/>
      <c r="ACU614" s="131"/>
      <c r="ACV614" s="131"/>
      <c r="ACW614" s="131"/>
      <c r="ACX614" s="131"/>
      <c r="ACY614" s="131"/>
      <c r="ACZ614" s="131"/>
      <c r="ADA614" s="131"/>
      <c r="ADB614" s="131"/>
      <c r="ADC614" s="131"/>
      <c r="ADD614" s="131"/>
      <c r="ADE614" s="131"/>
      <c r="ADF614" s="131"/>
      <c r="ADG614" s="131"/>
      <c r="ADH614" s="131"/>
      <c r="ADI614" s="131"/>
      <c r="ADJ614" s="131"/>
      <c r="ADK614" s="131"/>
      <c r="ADL614" s="131"/>
      <c r="ADM614" s="131"/>
      <c r="ADN614" s="131"/>
      <c r="ADO614" s="131"/>
      <c r="ADP614" s="131"/>
      <c r="ADQ614" s="131"/>
      <c r="ADR614" s="131"/>
      <c r="ADS614" s="131"/>
      <c r="ADT614" s="131"/>
      <c r="ADU614" s="131"/>
      <c r="ADV614" s="131"/>
      <c r="ADW614" s="131"/>
      <c r="ADX614" s="131"/>
      <c r="ADY614" s="131"/>
      <c r="ADZ614" s="131"/>
      <c r="AEA614" s="131"/>
      <c r="AEB614" s="131"/>
      <c r="AEC614" s="131"/>
      <c r="AED614" s="131"/>
      <c r="AEE614" s="131"/>
      <c r="AEF614" s="131"/>
      <c r="AEG614" s="131"/>
      <c r="AEH614" s="131"/>
      <c r="AEI614" s="131"/>
      <c r="AEJ614" s="131"/>
      <c r="AEK614" s="131"/>
      <c r="AEL614" s="131"/>
      <c r="AEM614" s="131"/>
      <c r="AEN614" s="131"/>
      <c r="AEO614" s="131"/>
      <c r="AEP614" s="131"/>
      <c r="AEQ614" s="131"/>
      <c r="AER614" s="131"/>
      <c r="AES614" s="131"/>
      <c r="AET614" s="131"/>
      <c r="AEU614" s="131"/>
      <c r="AEV614" s="131"/>
      <c r="AEW614" s="131"/>
      <c r="AEX614" s="131"/>
      <c r="AEY614" s="131"/>
      <c r="AEZ614" s="131"/>
      <c r="AFA614" s="131"/>
      <c r="AFB614" s="131"/>
      <c r="AFC614" s="131"/>
      <c r="AFD614" s="131"/>
      <c r="AFE614" s="131"/>
      <c r="AFF614" s="131"/>
      <c r="AFG614" s="131"/>
      <c r="AFH614" s="131"/>
      <c r="AFI614" s="131"/>
      <c r="AFJ614" s="131"/>
      <c r="AFK614" s="131"/>
      <c r="AFL614" s="131"/>
      <c r="AFM614" s="131"/>
      <c r="AFN614" s="131"/>
      <c r="AFO614" s="131"/>
      <c r="AFP614" s="131"/>
      <c r="AFQ614" s="131"/>
      <c r="AFR614" s="131"/>
      <c r="AFS614" s="131"/>
      <c r="AFT614" s="131"/>
      <c r="AFU614" s="131"/>
      <c r="AFV614" s="131"/>
      <c r="AFW614" s="131"/>
      <c r="AFX614" s="131"/>
      <c r="AFY614" s="131"/>
      <c r="AFZ614" s="131"/>
      <c r="AGA614" s="131"/>
      <c r="AGB614" s="131"/>
      <c r="AGC614" s="131"/>
      <c r="AGD614" s="131"/>
      <c r="AGE614" s="131"/>
      <c r="AGF614" s="131"/>
      <c r="AGG614" s="131"/>
      <c r="AGH614" s="131"/>
      <c r="AGI614" s="131"/>
      <c r="AGJ614" s="131"/>
      <c r="AGK614" s="131"/>
      <c r="AGL614" s="131"/>
      <c r="AGM614" s="131"/>
      <c r="AGN614" s="131"/>
      <c r="AGO614" s="131"/>
      <c r="AGP614" s="131"/>
      <c r="AGQ614" s="131"/>
      <c r="AGR614" s="131"/>
      <c r="AGS614" s="131"/>
      <c r="AGT614" s="131"/>
      <c r="AGU614" s="131"/>
      <c r="AGV614" s="131"/>
      <c r="AGW614" s="131"/>
      <c r="AGX614" s="131"/>
      <c r="AGY614" s="131"/>
      <c r="AGZ614" s="131"/>
      <c r="AHA614" s="131"/>
      <c r="AHB614" s="131"/>
      <c r="AHC614" s="131"/>
      <c r="AHD614" s="131"/>
      <c r="AHE614" s="131"/>
      <c r="AHF614" s="131"/>
      <c r="AHG614" s="131"/>
      <c r="AHH614" s="131"/>
      <c r="AHI614" s="131"/>
      <c r="AHJ614" s="131"/>
      <c r="AHK614" s="131"/>
      <c r="AHL614" s="131"/>
      <c r="AHM614" s="131"/>
      <c r="AHN614" s="131"/>
      <c r="AHO614" s="131"/>
      <c r="AHP614" s="131"/>
      <c r="AHQ614" s="131"/>
      <c r="AHR614" s="131"/>
      <c r="AHS614" s="131"/>
      <c r="AHT614" s="131"/>
      <c r="AHU614" s="131"/>
      <c r="AHV614" s="131"/>
      <c r="AHW614" s="131"/>
      <c r="AHX614" s="131"/>
      <c r="AHY614" s="131"/>
      <c r="AHZ614" s="131"/>
      <c r="AIA614" s="131"/>
      <c r="AIB614" s="131"/>
      <c r="AIC614" s="131"/>
      <c r="AID614" s="131"/>
      <c r="AIE614" s="131"/>
      <c r="AIF614" s="131"/>
      <c r="AIG614" s="131"/>
      <c r="AIH614" s="131"/>
      <c r="AII614" s="131"/>
      <c r="AIJ614" s="131"/>
      <c r="AIK614" s="131"/>
      <c r="AIL614" s="131"/>
      <c r="AIM614" s="131"/>
      <c r="AIN614" s="131"/>
      <c r="AIO614" s="131"/>
      <c r="AIP614" s="131"/>
      <c r="AIQ614" s="131"/>
      <c r="AIR614" s="131"/>
      <c r="AIS614" s="131"/>
      <c r="AIT614" s="131"/>
      <c r="AIU614" s="131"/>
      <c r="AIV614" s="131"/>
      <c r="AIW614" s="131"/>
      <c r="AIX614" s="131"/>
      <c r="AIY614" s="131"/>
      <c r="AIZ614" s="131"/>
      <c r="AJA614" s="131"/>
      <c r="AJB614" s="131"/>
      <c r="AJC614" s="131"/>
      <c r="AJD614" s="131"/>
      <c r="AJE614" s="131"/>
      <c r="AJF614" s="131"/>
      <c r="AJG614" s="131"/>
      <c r="AJH614" s="131"/>
      <c r="AJI614" s="131"/>
      <c r="AJJ614" s="131"/>
      <c r="AJK614" s="131"/>
      <c r="AJL614" s="131"/>
      <c r="AJM614" s="131"/>
      <c r="AJN614" s="131"/>
      <c r="AJO614" s="131"/>
      <c r="AJP614" s="131"/>
      <c r="AJQ614" s="131"/>
      <c r="AJR614" s="131"/>
      <c r="AJS614" s="131"/>
      <c r="AJT614" s="131"/>
      <c r="AJU614" s="131"/>
      <c r="AJV614" s="131"/>
      <c r="AJW614" s="131"/>
      <c r="AJX614" s="131"/>
      <c r="AJY614" s="131"/>
      <c r="AJZ614" s="131"/>
      <c r="AKA614" s="131"/>
      <c r="AKB614" s="131"/>
      <c r="AKC614" s="131"/>
      <c r="AKD614" s="131"/>
      <c r="AKE614" s="131"/>
      <c r="AKF614" s="131"/>
      <c r="AKG614" s="131"/>
      <c r="AKH614" s="131"/>
      <c r="AKI614" s="131"/>
      <c r="AKJ614" s="131"/>
      <c r="AKK614" s="131"/>
      <c r="AKL614" s="131"/>
      <c r="AKM614" s="131"/>
      <c r="AKN614" s="131"/>
      <c r="AKO614" s="131"/>
      <c r="AKP614" s="131"/>
      <c r="AKQ614" s="131"/>
      <c r="AKR614" s="131"/>
      <c r="AKS614" s="131"/>
      <c r="AKT614" s="131"/>
      <c r="AKU614" s="131"/>
      <c r="AKV614" s="131"/>
      <c r="AKW614" s="131"/>
      <c r="AKX614" s="131"/>
      <c r="AKY614" s="131"/>
      <c r="AKZ614" s="131"/>
      <c r="ALA614" s="131"/>
      <c r="ALB614" s="131"/>
      <c r="ALC614" s="131"/>
      <c r="ALD614" s="131"/>
      <c r="ALE614" s="131"/>
      <c r="ALF614" s="131"/>
      <c r="ALG614" s="131"/>
      <c r="ALH614" s="131"/>
      <c r="ALI614" s="131"/>
      <c r="ALJ614" s="131"/>
      <c r="ALK614" s="131"/>
      <c r="ALL614" s="131"/>
      <c r="ALM614" s="131"/>
      <c r="ALN614" s="131"/>
      <c r="ALO614" s="131"/>
      <c r="ALP614" s="131"/>
      <c r="ALQ614" s="131"/>
      <c r="ALR614" s="131"/>
      <c r="ALS614" s="131"/>
      <c r="ALT614" s="131"/>
      <c r="ALU614" s="131"/>
      <c r="ALV614" s="131"/>
      <c r="ALW614" s="131"/>
      <c r="ALX614" s="131"/>
      <c r="ALY614" s="131"/>
      <c r="ALZ614" s="131"/>
      <c r="AMA614" s="131"/>
      <c r="AMB614" s="131"/>
      <c r="AMC614" s="131"/>
      <c r="AMD614" s="131"/>
      <c r="AME614" s="131"/>
      <c r="AMF614" s="131"/>
      <c r="AMG614" s="131"/>
      <c r="AMH614" s="131"/>
      <c r="AMI614" s="131"/>
      <c r="AMJ614" s="131"/>
      <c r="AMK614" s="131"/>
      <c r="AML614" s="131"/>
      <c r="AMM614" s="131"/>
      <c r="AMN614" s="131"/>
      <c r="AMO614" s="131"/>
      <c r="AMP614" s="131"/>
      <c r="AMQ614" s="131"/>
      <c r="AMR614" s="131"/>
      <c r="AMS614" s="131"/>
      <c r="AMT614" s="131"/>
      <c r="AMU614" s="131"/>
      <c r="AMV614" s="131"/>
      <c r="AMW614" s="131"/>
      <c r="AMX614" s="131"/>
      <c r="AMY614" s="131"/>
      <c r="AMZ614" s="131"/>
      <c r="ANA614" s="131"/>
      <c r="ANB614" s="131"/>
      <c r="ANC614" s="131"/>
      <c r="AND614" s="131"/>
      <c r="ANE614" s="131"/>
      <c r="ANF614" s="131"/>
      <c r="ANG614" s="131"/>
      <c r="ANH614" s="131"/>
      <c r="ANI614" s="131"/>
      <c r="ANJ614" s="131"/>
      <c r="ANK614" s="131"/>
      <c r="ANL614" s="131"/>
      <c r="ANM614" s="131"/>
      <c r="ANN614" s="131"/>
      <c r="ANO614" s="131"/>
      <c r="ANP614" s="131"/>
      <c r="ANQ614" s="131"/>
      <c r="ANR614" s="131"/>
      <c r="ANS614" s="131"/>
      <c r="ANT614" s="131"/>
      <c r="ANU614" s="131"/>
      <c r="ANV614" s="131"/>
      <c r="ANW614" s="131"/>
      <c r="ANX614" s="131"/>
      <c r="ANY614" s="131"/>
      <c r="ANZ614" s="131"/>
      <c r="AOA614" s="131"/>
      <c r="AOB614" s="131"/>
      <c r="AOC614" s="131"/>
      <c r="AOD614" s="131"/>
      <c r="AOE614" s="131"/>
      <c r="AOF614" s="131"/>
      <c r="AOG614" s="131"/>
      <c r="AOH614" s="131"/>
      <c r="AOI614" s="131"/>
      <c r="AOJ614" s="131"/>
      <c r="AOK614" s="131"/>
      <c r="AOL614" s="131"/>
      <c r="AOM614" s="131"/>
      <c r="AON614" s="131"/>
      <c r="AOO614" s="131"/>
      <c r="AOP614" s="131"/>
      <c r="AOQ614" s="131"/>
      <c r="AOR614" s="131"/>
      <c r="AOS614" s="131"/>
      <c r="AOT614" s="131"/>
      <c r="AOU614" s="131"/>
      <c r="AOV614" s="131"/>
      <c r="AOW614" s="131"/>
      <c r="AOX614" s="131"/>
      <c r="AOY614" s="131"/>
      <c r="AOZ614" s="131"/>
      <c r="APA614" s="131"/>
      <c r="APB614" s="131"/>
      <c r="APC614" s="131"/>
      <c r="APD614" s="131"/>
      <c r="APE614" s="131"/>
      <c r="APF614" s="131"/>
      <c r="APG614" s="131"/>
      <c r="APH614" s="131"/>
      <c r="API614" s="131"/>
      <c r="APJ614" s="131"/>
      <c r="APK614" s="131"/>
      <c r="APL614" s="131"/>
      <c r="APM614" s="131"/>
      <c r="APN614" s="131"/>
      <c r="APO614" s="131"/>
      <c r="APP614" s="131"/>
      <c r="APQ614" s="131"/>
      <c r="APR614" s="131"/>
      <c r="APS614" s="131"/>
      <c r="APT614" s="131"/>
      <c r="APU614" s="131"/>
      <c r="APV614" s="131"/>
      <c r="APW614" s="131"/>
      <c r="APX614" s="131"/>
      <c r="APY614" s="131"/>
      <c r="APZ614" s="131"/>
      <c r="AQA614" s="131"/>
      <c r="AQB614" s="131"/>
      <c r="AQC614" s="131"/>
      <c r="AQD614" s="131"/>
      <c r="AQE614" s="131"/>
      <c r="AQF614" s="131"/>
      <c r="AQG614" s="131"/>
      <c r="AQH614" s="131"/>
      <c r="AQI614" s="131"/>
      <c r="AQJ614" s="131"/>
      <c r="AQK614" s="131"/>
      <c r="AQL614" s="131"/>
      <c r="AQM614" s="131"/>
      <c r="AQN614" s="131"/>
      <c r="AQO614" s="131"/>
      <c r="AQP614" s="131"/>
      <c r="AQQ614" s="131"/>
      <c r="AQR614" s="131"/>
      <c r="AQS614" s="131"/>
      <c r="AQT614" s="131"/>
      <c r="AQU614" s="131"/>
      <c r="AQV614" s="131"/>
      <c r="AQW614" s="131"/>
      <c r="AQX614" s="131"/>
      <c r="AQY614" s="131"/>
      <c r="AQZ614" s="131"/>
      <c r="ARA614" s="131"/>
      <c r="ARB614" s="131"/>
      <c r="ARC614" s="131"/>
      <c r="ARD614" s="131"/>
      <c r="ARE614" s="131"/>
      <c r="ARF614" s="131"/>
      <c r="ARG614" s="131"/>
      <c r="ARH614" s="131"/>
      <c r="ARI614" s="131"/>
      <c r="ARJ614" s="131"/>
      <c r="ARK614" s="131"/>
      <c r="ARL614" s="131"/>
      <c r="ARM614" s="131"/>
      <c r="ARN614" s="131"/>
      <c r="ARO614" s="131"/>
      <c r="ARP614" s="131"/>
      <c r="ARQ614" s="131"/>
      <c r="ARR614" s="131"/>
      <c r="ARS614" s="131"/>
      <c r="ART614" s="131"/>
      <c r="ARU614" s="131"/>
      <c r="ARV614" s="131"/>
      <c r="ARW614" s="131"/>
      <c r="ARX614" s="131"/>
      <c r="ARY614" s="131"/>
      <c r="ARZ614" s="131"/>
      <c r="ASA614" s="131"/>
      <c r="ASB614" s="131"/>
      <c r="ASC614" s="131"/>
      <c r="ASD614" s="131"/>
      <c r="ASE614" s="131"/>
      <c r="ASF614" s="131"/>
      <c r="ASG614" s="131"/>
      <c r="ASH614" s="131"/>
      <c r="ASI614" s="131"/>
      <c r="ASJ614" s="131"/>
      <c r="ASK614" s="131"/>
      <c r="ASL614" s="131"/>
      <c r="ASM614" s="131"/>
      <c r="ASN614" s="131"/>
      <c r="ASO614" s="131"/>
      <c r="ASP614" s="131"/>
      <c r="ASQ614" s="131"/>
      <c r="ASR614" s="131"/>
      <c r="ASS614" s="131"/>
      <c r="AST614" s="131"/>
      <c r="ASU614" s="131"/>
      <c r="ASV614" s="131"/>
      <c r="ASW614" s="131"/>
      <c r="ASX614" s="131"/>
      <c r="ASY614" s="131"/>
      <c r="ASZ614" s="131"/>
      <c r="ATA614" s="131"/>
      <c r="ATB614" s="131"/>
      <c r="ATC614" s="131"/>
      <c r="ATD614" s="131"/>
      <c r="ATE614" s="131"/>
      <c r="ATF614" s="131"/>
      <c r="ATG614" s="131"/>
      <c r="ATH614" s="131"/>
      <c r="ATI614" s="131"/>
      <c r="ATJ614" s="131"/>
      <c r="ATK614" s="131"/>
      <c r="ATL614" s="131"/>
      <c r="ATM614" s="131"/>
      <c r="ATN614" s="131"/>
      <c r="ATO614" s="131"/>
      <c r="ATP614" s="131"/>
      <c r="ATQ614" s="131"/>
      <c r="ATR614" s="131"/>
      <c r="ATS614" s="131"/>
      <c r="ATT614" s="131"/>
      <c r="ATU614" s="131"/>
      <c r="ATV614" s="131"/>
      <c r="ATW614" s="131"/>
      <c r="ATX614" s="131"/>
      <c r="ATY614" s="131"/>
      <c r="ATZ614" s="131"/>
      <c r="AUA614" s="131"/>
      <c r="AUB614" s="131"/>
      <c r="AUC614" s="131"/>
      <c r="AUD614" s="131"/>
      <c r="AUE614" s="131"/>
      <c r="AUF614" s="131"/>
      <c r="AUG614" s="131"/>
      <c r="AUH614" s="131"/>
      <c r="AUI614" s="131"/>
      <c r="AUJ614" s="131"/>
      <c r="AUK614" s="131"/>
      <c r="AUL614" s="131"/>
      <c r="AUM614" s="131"/>
      <c r="AUN614" s="131"/>
      <c r="AUO614" s="131"/>
      <c r="AUP614" s="131"/>
      <c r="AUQ614" s="131"/>
      <c r="AUR614" s="131"/>
      <c r="AUS614" s="131"/>
      <c r="AUT614" s="131"/>
      <c r="AUU614" s="131"/>
      <c r="AUV614" s="131"/>
      <c r="AUW614" s="131"/>
      <c r="AUX614" s="131"/>
      <c r="AUY614" s="131"/>
      <c r="AUZ614" s="131"/>
      <c r="AVA614" s="131"/>
      <c r="AVB614" s="131"/>
      <c r="AVC614" s="131"/>
      <c r="AVD614" s="131"/>
      <c r="AVE614" s="131"/>
      <c r="AVF614" s="131"/>
      <c r="AVG614" s="131"/>
      <c r="AVH614" s="131"/>
      <c r="AVI614" s="131"/>
      <c r="AVJ614" s="131"/>
      <c r="AVK614" s="131"/>
      <c r="AVL614" s="131"/>
      <c r="AVM614" s="131"/>
      <c r="AVN614" s="131"/>
      <c r="AVO614" s="131"/>
      <c r="AVP614" s="131"/>
      <c r="AVQ614" s="131"/>
      <c r="AVR614" s="131"/>
      <c r="AVS614" s="131"/>
      <c r="AVT614" s="131"/>
      <c r="AVU614" s="131"/>
      <c r="AVV614" s="131"/>
      <c r="AVW614" s="131"/>
      <c r="AVX614" s="131"/>
      <c r="AVY614" s="131"/>
      <c r="AVZ614" s="131"/>
      <c r="AWA614" s="131"/>
      <c r="AWB614" s="131"/>
      <c r="AWC614" s="131"/>
      <c r="AWD614" s="131"/>
      <c r="AWE614" s="131"/>
      <c r="AWF614" s="131"/>
      <c r="AWG614" s="131"/>
      <c r="AWH614" s="131"/>
      <c r="AWI614" s="131"/>
      <c r="AWJ614" s="131"/>
      <c r="AWK614" s="131"/>
      <c r="AWL614" s="131"/>
      <c r="AWM614" s="131"/>
      <c r="AWN614" s="131"/>
      <c r="AWO614" s="131"/>
      <c r="AWP614" s="131"/>
      <c r="AWQ614" s="131"/>
      <c r="AWR614" s="131"/>
      <c r="AWS614" s="131"/>
      <c r="AWT614" s="131"/>
      <c r="AWU614" s="131"/>
      <c r="AWV614" s="131"/>
      <c r="AWW614" s="131"/>
      <c r="AWX614" s="131"/>
      <c r="AWY614" s="131"/>
      <c r="AWZ614" s="131"/>
      <c r="AXA614" s="131"/>
      <c r="AXB614" s="131"/>
      <c r="AXC614" s="131"/>
      <c r="AXD614" s="131"/>
      <c r="AXE614" s="131"/>
      <c r="AXF614" s="131"/>
      <c r="AXG614" s="131"/>
      <c r="AXH614" s="131"/>
      <c r="AXI614" s="131"/>
      <c r="AXJ614" s="131"/>
      <c r="AXK614" s="131"/>
      <c r="AXL614" s="131"/>
      <c r="AXM614" s="131"/>
      <c r="AXN614" s="131"/>
      <c r="AXO614" s="131"/>
      <c r="AXP614" s="131"/>
      <c r="AXQ614" s="131"/>
      <c r="AXR614" s="131"/>
      <c r="AXS614" s="131"/>
      <c r="AXT614" s="131"/>
      <c r="AXU614" s="131"/>
      <c r="AXV614" s="131"/>
      <c r="AXW614" s="131"/>
      <c r="AXX614" s="131"/>
    </row>
    <row r="615" spans="1:1324" s="106" customFormat="1" ht="15.75" hidden="1" customHeight="1" x14ac:dyDescent="0.2">
      <c r="A615" s="13" t="s">
        <v>1475</v>
      </c>
      <c r="B615" s="62" t="s">
        <v>2643</v>
      </c>
      <c r="C615" s="63" t="s">
        <v>1476</v>
      </c>
      <c r="D615" s="64" t="s">
        <v>10</v>
      </c>
      <c r="E615" s="51">
        <v>41081</v>
      </c>
      <c r="F615" s="66" t="s">
        <v>1182</v>
      </c>
      <c r="G615" s="30" t="s">
        <v>1186</v>
      </c>
      <c r="H615" s="30">
        <v>42005</v>
      </c>
      <c r="I615" s="30" t="s">
        <v>1065</v>
      </c>
      <c r="J615" s="173"/>
      <c r="K615" s="84" t="s">
        <v>6</v>
      </c>
      <c r="L615" s="87">
        <v>1</v>
      </c>
      <c r="M615" s="87">
        <v>1</v>
      </c>
      <c r="N615" s="84" t="s">
        <v>326</v>
      </c>
      <c r="O615" s="87">
        <v>1</v>
      </c>
      <c r="P615" s="84" t="s">
        <v>326</v>
      </c>
      <c r="Q615" s="87">
        <v>1</v>
      </c>
      <c r="R615" s="84" t="s">
        <v>326</v>
      </c>
      <c r="S615" s="87">
        <v>1</v>
      </c>
      <c r="T615" s="84" t="s">
        <v>49</v>
      </c>
      <c r="U615" s="87">
        <v>1</v>
      </c>
      <c r="V615" s="87">
        <v>1</v>
      </c>
      <c r="W615" s="87">
        <v>0</v>
      </c>
      <c r="X615" s="87">
        <v>0</v>
      </c>
      <c r="Y615" s="87">
        <v>0</v>
      </c>
      <c r="Z615" s="87">
        <v>0</v>
      </c>
      <c r="AA615" s="87">
        <v>0</v>
      </c>
      <c r="AB615" s="87">
        <v>0</v>
      </c>
      <c r="AC615" s="87">
        <v>0</v>
      </c>
      <c r="AD615" s="87">
        <v>0</v>
      </c>
      <c r="AE615" s="87">
        <v>0</v>
      </c>
      <c r="AF615" s="104" t="s">
        <v>2381</v>
      </c>
      <c r="AG615" s="131"/>
      <c r="AH615" s="131"/>
      <c r="AI615" s="131"/>
      <c r="AJ615" s="131"/>
      <c r="AK615" s="131"/>
      <c r="AL615" s="131"/>
      <c r="AM615" s="131"/>
      <c r="AN615" s="131"/>
      <c r="AO615" s="131"/>
      <c r="AP615" s="131"/>
      <c r="AQ615" s="131"/>
      <c r="AR615" s="131"/>
      <c r="AS615" s="131"/>
      <c r="AT615" s="131"/>
      <c r="AU615" s="131"/>
      <c r="AV615" s="131"/>
      <c r="AW615" s="131"/>
      <c r="AX615" s="131"/>
      <c r="AY615" s="131"/>
      <c r="AZ615" s="131"/>
      <c r="BA615" s="131"/>
      <c r="BB615" s="131"/>
      <c r="BC615" s="131"/>
      <c r="BD615" s="131"/>
      <c r="BE615" s="131"/>
      <c r="BF615" s="131"/>
      <c r="BG615" s="131"/>
      <c r="BH615" s="131"/>
      <c r="BI615" s="131"/>
      <c r="BJ615" s="131"/>
      <c r="BK615" s="131"/>
      <c r="BL615" s="131"/>
      <c r="BM615" s="131"/>
      <c r="BN615" s="131"/>
      <c r="BO615" s="131"/>
      <c r="BP615" s="131"/>
      <c r="BQ615" s="131"/>
      <c r="BR615" s="131"/>
      <c r="BS615" s="131"/>
      <c r="BT615" s="131"/>
      <c r="BU615" s="131"/>
      <c r="BV615" s="131"/>
      <c r="BW615" s="131"/>
      <c r="BX615" s="131"/>
      <c r="BY615" s="131"/>
      <c r="BZ615" s="131"/>
      <c r="CA615" s="131"/>
      <c r="CB615" s="131"/>
      <c r="CC615" s="131"/>
      <c r="CD615" s="131"/>
      <c r="CE615" s="131"/>
      <c r="CF615" s="131"/>
      <c r="CG615" s="131"/>
      <c r="CH615" s="131"/>
      <c r="CI615" s="131"/>
      <c r="CJ615" s="131"/>
      <c r="CK615" s="131"/>
      <c r="CL615" s="131"/>
      <c r="CM615" s="131"/>
      <c r="CN615" s="131"/>
      <c r="CO615" s="131"/>
      <c r="CP615" s="131"/>
      <c r="CQ615" s="131"/>
      <c r="CR615" s="131"/>
      <c r="CS615" s="131"/>
      <c r="CT615" s="131"/>
      <c r="CU615" s="131"/>
      <c r="CV615" s="131"/>
      <c r="CW615" s="131"/>
      <c r="CX615" s="131"/>
      <c r="CY615" s="131"/>
      <c r="CZ615" s="131"/>
      <c r="DA615" s="131"/>
      <c r="DB615" s="131"/>
      <c r="DC615" s="131"/>
      <c r="DD615" s="131"/>
      <c r="DE615" s="131"/>
      <c r="DF615" s="131"/>
      <c r="DG615" s="131"/>
      <c r="DH615" s="131"/>
      <c r="DI615" s="131"/>
      <c r="DJ615" s="131"/>
      <c r="DK615" s="131"/>
      <c r="DL615" s="131"/>
      <c r="DM615" s="131"/>
      <c r="DN615" s="131"/>
      <c r="DO615" s="131"/>
      <c r="DP615" s="131"/>
      <c r="DQ615" s="131"/>
      <c r="DR615" s="131"/>
      <c r="DS615" s="131"/>
      <c r="DT615" s="131"/>
      <c r="DU615" s="131"/>
      <c r="DV615" s="131"/>
      <c r="DW615" s="131"/>
      <c r="DX615" s="131"/>
      <c r="DY615" s="131"/>
      <c r="DZ615" s="131"/>
      <c r="EA615" s="131"/>
      <c r="EB615" s="131"/>
      <c r="EC615" s="131"/>
      <c r="ED615" s="131"/>
      <c r="EE615" s="131"/>
      <c r="EF615" s="131"/>
      <c r="EG615" s="131"/>
      <c r="EH615" s="131"/>
      <c r="EI615" s="131"/>
      <c r="EJ615" s="131"/>
      <c r="EK615" s="131"/>
      <c r="EL615" s="131"/>
      <c r="EM615" s="131"/>
      <c r="EN615" s="131"/>
      <c r="EO615" s="131"/>
      <c r="EP615" s="131"/>
      <c r="EQ615" s="131"/>
      <c r="ER615" s="131"/>
      <c r="ES615" s="131"/>
      <c r="ET615" s="131"/>
      <c r="EU615" s="131"/>
      <c r="EV615" s="131"/>
      <c r="EW615" s="131"/>
      <c r="EX615" s="131"/>
      <c r="EY615" s="131"/>
      <c r="EZ615" s="131"/>
      <c r="FA615" s="131"/>
      <c r="FB615" s="131"/>
      <c r="FC615" s="131"/>
      <c r="FD615" s="131"/>
      <c r="FE615" s="131"/>
      <c r="FF615" s="131"/>
      <c r="FG615" s="131"/>
      <c r="FH615" s="131"/>
      <c r="FI615" s="131"/>
      <c r="FJ615" s="131"/>
      <c r="FK615" s="131"/>
      <c r="FL615" s="131"/>
      <c r="FM615" s="131"/>
      <c r="FN615" s="131"/>
      <c r="FO615" s="131"/>
      <c r="FP615" s="131"/>
      <c r="FQ615" s="131"/>
      <c r="FR615" s="131"/>
      <c r="FS615" s="131"/>
      <c r="FT615" s="131"/>
      <c r="FU615" s="131"/>
      <c r="FV615" s="131"/>
      <c r="FW615" s="131"/>
      <c r="FX615" s="131"/>
      <c r="FY615" s="131"/>
      <c r="FZ615" s="131"/>
      <c r="GA615" s="131"/>
      <c r="GB615" s="131"/>
      <c r="GC615" s="131"/>
      <c r="GD615" s="131"/>
      <c r="GE615" s="131"/>
      <c r="GF615" s="131"/>
      <c r="GG615" s="131"/>
      <c r="GH615" s="131"/>
      <c r="GI615" s="131"/>
      <c r="GJ615" s="131"/>
      <c r="GK615" s="131"/>
      <c r="GL615" s="131"/>
      <c r="GM615" s="131"/>
      <c r="GN615" s="131"/>
      <c r="GO615" s="131"/>
      <c r="GP615" s="131"/>
      <c r="GQ615" s="131"/>
      <c r="GR615" s="131"/>
      <c r="GS615" s="131"/>
      <c r="GT615" s="131"/>
      <c r="GU615" s="131"/>
      <c r="GV615" s="131"/>
      <c r="GW615" s="131"/>
      <c r="GX615" s="131"/>
      <c r="GY615" s="131"/>
      <c r="GZ615" s="131"/>
      <c r="HA615" s="131"/>
      <c r="HB615" s="131"/>
      <c r="HC615" s="131"/>
      <c r="HD615" s="131"/>
      <c r="HE615" s="131"/>
      <c r="HF615" s="131"/>
      <c r="HG615" s="131"/>
      <c r="HH615" s="131"/>
      <c r="HI615" s="131"/>
      <c r="HJ615" s="131"/>
      <c r="HK615" s="131"/>
      <c r="HL615" s="131"/>
      <c r="HM615" s="131"/>
      <c r="HN615" s="131"/>
      <c r="HO615" s="131"/>
      <c r="HP615" s="131"/>
      <c r="HQ615" s="131"/>
      <c r="HR615" s="131"/>
      <c r="HS615" s="131"/>
      <c r="HT615" s="131"/>
      <c r="HU615" s="131"/>
      <c r="HV615" s="131"/>
      <c r="HW615" s="131"/>
      <c r="HX615" s="131"/>
      <c r="HY615" s="131"/>
      <c r="HZ615" s="131"/>
      <c r="IA615" s="131"/>
      <c r="IB615" s="131"/>
      <c r="IC615" s="131"/>
      <c r="ID615" s="131"/>
      <c r="IE615" s="131"/>
      <c r="IF615" s="131"/>
      <c r="IG615" s="131"/>
      <c r="IH615" s="131"/>
      <c r="II615" s="131"/>
      <c r="IJ615" s="131"/>
      <c r="IK615" s="131"/>
      <c r="IL615" s="131"/>
      <c r="IM615" s="131"/>
      <c r="IN615" s="131"/>
      <c r="IO615" s="131"/>
      <c r="IP615" s="131"/>
      <c r="IQ615" s="131"/>
      <c r="IR615" s="131"/>
      <c r="IS615" s="131"/>
      <c r="IT615" s="131"/>
      <c r="IU615" s="131"/>
      <c r="IV615" s="131"/>
      <c r="IW615" s="131"/>
      <c r="IX615" s="131"/>
      <c r="IY615" s="131"/>
      <c r="IZ615" s="131"/>
      <c r="JA615" s="131"/>
      <c r="JB615" s="131"/>
      <c r="JC615" s="131"/>
      <c r="JD615" s="131"/>
      <c r="JE615" s="131"/>
      <c r="JF615" s="131"/>
      <c r="JG615" s="131"/>
      <c r="JH615" s="131"/>
      <c r="JI615" s="131"/>
      <c r="JJ615" s="131"/>
      <c r="JK615" s="131"/>
      <c r="JL615" s="131"/>
      <c r="JM615" s="131"/>
      <c r="JN615" s="131"/>
      <c r="JO615" s="131"/>
      <c r="JP615" s="131"/>
      <c r="JQ615" s="131"/>
      <c r="JR615" s="131"/>
      <c r="JS615" s="131"/>
      <c r="JT615" s="131"/>
      <c r="JU615" s="131"/>
      <c r="JV615" s="131"/>
      <c r="JW615" s="131"/>
      <c r="JX615" s="131"/>
      <c r="JY615" s="131"/>
      <c r="JZ615" s="131"/>
      <c r="KA615" s="131"/>
      <c r="KB615" s="131"/>
      <c r="KC615" s="131"/>
      <c r="KD615" s="131"/>
      <c r="KE615" s="131"/>
      <c r="KF615" s="131"/>
      <c r="KG615" s="131"/>
      <c r="KH615" s="131"/>
      <c r="KI615" s="131"/>
      <c r="KJ615" s="131"/>
      <c r="KK615" s="131"/>
      <c r="KL615" s="131"/>
      <c r="KM615" s="131"/>
      <c r="KN615" s="131"/>
      <c r="KO615" s="131"/>
      <c r="KP615" s="131"/>
      <c r="KQ615" s="131"/>
      <c r="KR615" s="131"/>
      <c r="KS615" s="131"/>
      <c r="KT615" s="131"/>
      <c r="KU615" s="131"/>
      <c r="KV615" s="131"/>
      <c r="KW615" s="131"/>
      <c r="KX615" s="131"/>
      <c r="KY615" s="131"/>
      <c r="KZ615" s="131"/>
      <c r="LA615" s="131"/>
      <c r="LB615" s="131"/>
      <c r="LC615" s="131"/>
      <c r="LD615" s="131"/>
      <c r="LE615" s="131"/>
      <c r="LF615" s="131"/>
      <c r="LG615" s="131"/>
      <c r="LH615" s="131"/>
      <c r="LI615" s="131"/>
      <c r="LJ615" s="131"/>
      <c r="LK615" s="131"/>
      <c r="LL615" s="131"/>
      <c r="LM615" s="131"/>
      <c r="LN615" s="131"/>
      <c r="LO615" s="131"/>
      <c r="LP615" s="131"/>
      <c r="LQ615" s="131"/>
      <c r="LR615" s="131"/>
      <c r="LS615" s="131"/>
      <c r="LT615" s="131"/>
      <c r="LU615" s="131"/>
      <c r="LV615" s="131"/>
      <c r="LW615" s="131"/>
      <c r="LX615" s="131"/>
      <c r="LY615" s="131"/>
      <c r="LZ615" s="131"/>
      <c r="MA615" s="131"/>
      <c r="MB615" s="131"/>
      <c r="MC615" s="131"/>
      <c r="MD615" s="131"/>
      <c r="ME615" s="131"/>
      <c r="MF615" s="131"/>
      <c r="MG615" s="131"/>
      <c r="MH615" s="131"/>
      <c r="MI615" s="131"/>
      <c r="MJ615" s="131"/>
      <c r="MK615" s="131"/>
      <c r="ML615" s="131"/>
      <c r="MM615" s="131"/>
      <c r="MN615" s="131"/>
      <c r="MO615" s="131"/>
      <c r="MP615" s="131"/>
      <c r="MQ615" s="131"/>
      <c r="MR615" s="131"/>
      <c r="MS615" s="131"/>
      <c r="MT615" s="131"/>
      <c r="MU615" s="131"/>
      <c r="MV615" s="131"/>
      <c r="MW615" s="131"/>
      <c r="MX615" s="131"/>
      <c r="MY615" s="131"/>
      <c r="MZ615" s="131"/>
      <c r="NA615" s="131"/>
      <c r="NB615" s="131"/>
      <c r="NC615" s="131"/>
      <c r="ND615" s="131"/>
      <c r="NE615" s="131"/>
      <c r="NF615" s="131"/>
      <c r="NG615" s="131"/>
      <c r="NH615" s="131"/>
      <c r="NI615" s="131"/>
      <c r="NJ615" s="131"/>
      <c r="NK615" s="131"/>
      <c r="NL615" s="131"/>
      <c r="NM615" s="131"/>
      <c r="NN615" s="131"/>
      <c r="NO615" s="131"/>
      <c r="NP615" s="131"/>
      <c r="NQ615" s="131"/>
      <c r="NR615" s="131"/>
      <c r="NS615" s="131"/>
      <c r="NT615" s="131"/>
      <c r="NU615" s="131"/>
      <c r="NV615" s="131"/>
      <c r="NW615" s="131"/>
      <c r="NX615" s="131"/>
      <c r="NY615" s="131"/>
      <c r="NZ615" s="131"/>
      <c r="OA615" s="131"/>
      <c r="OB615" s="131"/>
      <c r="OC615" s="131"/>
      <c r="OD615" s="131"/>
      <c r="OE615" s="131"/>
      <c r="OF615" s="131"/>
      <c r="OG615" s="131"/>
      <c r="OH615" s="131"/>
      <c r="OI615" s="131"/>
      <c r="OJ615" s="131"/>
      <c r="OK615" s="131"/>
      <c r="OL615" s="131"/>
      <c r="OM615" s="131"/>
      <c r="ON615" s="131"/>
      <c r="OO615" s="131"/>
      <c r="OP615" s="131"/>
      <c r="OQ615" s="131"/>
      <c r="OR615" s="131"/>
      <c r="OS615" s="131"/>
      <c r="OT615" s="131"/>
      <c r="OU615" s="131"/>
      <c r="OV615" s="131"/>
      <c r="OW615" s="131"/>
      <c r="OX615" s="131"/>
      <c r="OY615" s="131"/>
      <c r="OZ615" s="131"/>
      <c r="PA615" s="131"/>
      <c r="PB615" s="131"/>
      <c r="PC615" s="131"/>
      <c r="PD615" s="131"/>
      <c r="PE615" s="131"/>
      <c r="PF615" s="131"/>
      <c r="PG615" s="131"/>
      <c r="PH615" s="131"/>
      <c r="PI615" s="131"/>
      <c r="PJ615" s="131"/>
      <c r="PK615" s="131"/>
      <c r="PL615" s="131"/>
      <c r="PM615" s="131"/>
      <c r="PN615" s="131"/>
      <c r="PO615" s="131"/>
      <c r="PP615" s="131"/>
      <c r="PQ615" s="131"/>
      <c r="PR615" s="131"/>
      <c r="PS615" s="131"/>
      <c r="PT615" s="131"/>
      <c r="PU615" s="131"/>
      <c r="PV615" s="131"/>
      <c r="PW615" s="131"/>
      <c r="PX615" s="131"/>
      <c r="PY615" s="131"/>
      <c r="PZ615" s="131"/>
      <c r="QA615" s="131"/>
      <c r="QB615" s="131"/>
      <c r="QC615" s="131"/>
      <c r="QD615" s="131"/>
      <c r="QE615" s="131"/>
      <c r="QF615" s="131"/>
      <c r="QG615" s="131"/>
      <c r="QH615" s="131"/>
      <c r="QI615" s="131"/>
      <c r="QJ615" s="131"/>
      <c r="QK615" s="131"/>
      <c r="QL615" s="131"/>
      <c r="QM615" s="131"/>
      <c r="QN615" s="131"/>
      <c r="QO615" s="131"/>
      <c r="QP615" s="131"/>
      <c r="QQ615" s="131"/>
      <c r="QR615" s="131"/>
      <c r="QS615" s="131"/>
      <c r="QT615" s="131"/>
      <c r="QU615" s="131"/>
      <c r="QV615" s="131"/>
      <c r="QW615" s="131"/>
      <c r="QX615" s="131"/>
      <c r="QY615" s="131"/>
      <c r="QZ615" s="131"/>
      <c r="RA615" s="131"/>
      <c r="RB615" s="131"/>
      <c r="RC615" s="131"/>
      <c r="RD615" s="131"/>
      <c r="RE615" s="131"/>
      <c r="RF615" s="131"/>
      <c r="RG615" s="131"/>
      <c r="RH615" s="131"/>
      <c r="RI615" s="131"/>
      <c r="RJ615" s="131"/>
      <c r="RK615" s="131"/>
      <c r="RL615" s="131"/>
      <c r="RM615" s="131"/>
      <c r="RN615" s="131"/>
      <c r="RO615" s="131"/>
      <c r="RP615" s="131"/>
      <c r="RQ615" s="131"/>
      <c r="RR615" s="131"/>
      <c r="RS615" s="131"/>
      <c r="RT615" s="131"/>
      <c r="RU615" s="131"/>
      <c r="RV615" s="131"/>
      <c r="RW615" s="131"/>
      <c r="RX615" s="131"/>
      <c r="RY615" s="131"/>
      <c r="RZ615" s="131"/>
      <c r="SA615" s="131"/>
      <c r="SB615" s="131"/>
      <c r="SC615" s="131"/>
      <c r="SD615" s="131"/>
      <c r="SE615" s="131"/>
      <c r="SF615" s="131"/>
      <c r="SG615" s="131"/>
      <c r="SH615" s="131"/>
      <c r="SI615" s="131"/>
      <c r="SJ615" s="131"/>
      <c r="SK615" s="131"/>
      <c r="SL615" s="131"/>
      <c r="SM615" s="131"/>
      <c r="SN615" s="131"/>
      <c r="SO615" s="131"/>
      <c r="SP615" s="131"/>
      <c r="SQ615" s="131"/>
      <c r="SR615" s="131"/>
      <c r="SS615" s="131"/>
      <c r="ST615" s="131"/>
      <c r="SU615" s="131"/>
      <c r="SV615" s="131"/>
      <c r="SW615" s="131"/>
      <c r="SX615" s="131"/>
      <c r="SY615" s="131"/>
      <c r="SZ615" s="131"/>
      <c r="TA615" s="131"/>
      <c r="TB615" s="131"/>
      <c r="TC615" s="131"/>
      <c r="TD615" s="131"/>
      <c r="TE615" s="131"/>
      <c r="TF615" s="131"/>
      <c r="TG615" s="131"/>
      <c r="TH615" s="131"/>
      <c r="TI615" s="131"/>
      <c r="TJ615" s="131"/>
      <c r="TK615" s="131"/>
      <c r="TL615" s="131"/>
      <c r="TM615" s="131"/>
      <c r="TN615" s="131"/>
      <c r="TO615" s="131"/>
      <c r="TP615" s="131"/>
      <c r="TQ615" s="131"/>
      <c r="TR615" s="131"/>
      <c r="TS615" s="131"/>
      <c r="TT615" s="131"/>
      <c r="TU615" s="131"/>
      <c r="TV615" s="131"/>
      <c r="TW615" s="131"/>
      <c r="TX615" s="131"/>
      <c r="TY615" s="131"/>
      <c r="TZ615" s="131"/>
      <c r="UA615" s="131"/>
      <c r="UB615" s="131"/>
      <c r="UC615" s="131"/>
      <c r="UD615" s="131"/>
      <c r="UE615" s="131"/>
      <c r="UF615" s="131"/>
      <c r="UG615" s="131"/>
      <c r="UH615" s="131"/>
      <c r="UI615" s="131"/>
      <c r="UJ615" s="131"/>
      <c r="UK615" s="131"/>
      <c r="UL615" s="131"/>
      <c r="UM615" s="131"/>
      <c r="UN615" s="131"/>
      <c r="UO615" s="131"/>
      <c r="UP615" s="131"/>
      <c r="UQ615" s="131"/>
      <c r="UR615" s="131"/>
      <c r="US615" s="131"/>
      <c r="UT615" s="131"/>
      <c r="UU615" s="131"/>
      <c r="UV615" s="131"/>
      <c r="UW615" s="131"/>
      <c r="UX615" s="131"/>
      <c r="UY615" s="131"/>
      <c r="UZ615" s="131"/>
      <c r="VA615" s="131"/>
      <c r="VB615" s="131"/>
      <c r="VC615" s="131"/>
      <c r="VD615" s="131"/>
      <c r="VE615" s="131"/>
      <c r="VF615" s="131"/>
      <c r="VG615" s="131"/>
      <c r="VH615" s="131"/>
      <c r="VI615" s="131"/>
      <c r="VJ615" s="131"/>
      <c r="VK615" s="131"/>
      <c r="VL615" s="131"/>
      <c r="VM615" s="131"/>
      <c r="VN615" s="131"/>
      <c r="VO615" s="131"/>
      <c r="VP615" s="131"/>
      <c r="VQ615" s="131"/>
      <c r="VR615" s="131"/>
      <c r="VS615" s="131"/>
      <c r="VT615" s="131"/>
      <c r="VU615" s="131"/>
      <c r="VV615" s="131"/>
      <c r="VW615" s="131"/>
      <c r="VX615" s="131"/>
      <c r="VY615" s="131"/>
      <c r="VZ615" s="131"/>
      <c r="WA615" s="131"/>
      <c r="WB615" s="131"/>
      <c r="WC615" s="131"/>
      <c r="WD615" s="131"/>
      <c r="WE615" s="131"/>
      <c r="WF615" s="131"/>
      <c r="WG615" s="131"/>
      <c r="WH615" s="131"/>
      <c r="WI615" s="131"/>
      <c r="WJ615" s="131"/>
      <c r="WK615" s="131"/>
      <c r="WL615" s="131"/>
      <c r="WM615" s="131"/>
      <c r="WN615" s="131"/>
      <c r="WO615" s="131"/>
      <c r="WP615" s="131"/>
      <c r="WQ615" s="131"/>
      <c r="WR615" s="131"/>
      <c r="WS615" s="131"/>
      <c r="WT615" s="131"/>
      <c r="WU615" s="131"/>
      <c r="WV615" s="131"/>
      <c r="WW615" s="131"/>
      <c r="WX615" s="131"/>
      <c r="WY615" s="131"/>
      <c r="WZ615" s="131"/>
      <c r="XA615" s="131"/>
      <c r="XB615" s="131"/>
      <c r="XC615" s="131"/>
      <c r="XD615" s="131"/>
      <c r="XE615" s="131"/>
      <c r="XF615" s="131"/>
      <c r="XG615" s="131"/>
      <c r="XH615" s="131"/>
      <c r="XI615" s="131"/>
      <c r="XJ615" s="131"/>
      <c r="XK615" s="131"/>
      <c r="XL615" s="131"/>
      <c r="XM615" s="131"/>
      <c r="XN615" s="131"/>
      <c r="XO615" s="131"/>
      <c r="XP615" s="131"/>
      <c r="XQ615" s="131"/>
      <c r="XR615" s="131"/>
      <c r="XS615" s="131"/>
      <c r="XT615" s="131"/>
      <c r="XU615" s="131"/>
      <c r="XV615" s="131"/>
      <c r="XW615" s="131"/>
      <c r="XX615" s="131"/>
      <c r="XY615" s="131"/>
      <c r="XZ615" s="131"/>
      <c r="YA615" s="131"/>
      <c r="YB615" s="131"/>
      <c r="YC615" s="131"/>
      <c r="YD615" s="131"/>
      <c r="YE615" s="131"/>
      <c r="YF615" s="131"/>
      <c r="YG615" s="131"/>
      <c r="YH615" s="131"/>
      <c r="YI615" s="131"/>
      <c r="YJ615" s="131"/>
      <c r="YK615" s="131"/>
      <c r="YL615" s="131"/>
      <c r="YM615" s="131"/>
      <c r="YN615" s="131"/>
      <c r="YO615" s="131"/>
      <c r="YP615" s="131"/>
      <c r="YQ615" s="131"/>
      <c r="YR615" s="131"/>
      <c r="YS615" s="131"/>
      <c r="YT615" s="131"/>
      <c r="YU615" s="131"/>
      <c r="YV615" s="131"/>
      <c r="YW615" s="131"/>
      <c r="YX615" s="131"/>
      <c r="YY615" s="131"/>
      <c r="YZ615" s="131"/>
      <c r="ZA615" s="131"/>
      <c r="ZB615" s="131"/>
      <c r="ZC615" s="131"/>
      <c r="ZD615" s="131"/>
      <c r="ZE615" s="131"/>
      <c r="ZF615" s="131"/>
      <c r="ZG615" s="131"/>
      <c r="ZH615" s="131"/>
      <c r="ZI615" s="131"/>
      <c r="ZJ615" s="131"/>
      <c r="ZK615" s="131"/>
      <c r="ZL615" s="131"/>
      <c r="ZM615" s="131"/>
      <c r="ZN615" s="131"/>
      <c r="ZO615" s="131"/>
      <c r="ZP615" s="131"/>
      <c r="ZQ615" s="131"/>
      <c r="ZR615" s="131"/>
      <c r="ZS615" s="131"/>
      <c r="ZT615" s="131"/>
      <c r="ZU615" s="131"/>
      <c r="ZV615" s="131"/>
      <c r="ZW615" s="131"/>
      <c r="ZX615" s="131"/>
      <c r="ZY615" s="131"/>
      <c r="ZZ615" s="131"/>
      <c r="AAA615" s="131"/>
      <c r="AAB615" s="131"/>
      <c r="AAC615" s="131"/>
      <c r="AAD615" s="131"/>
      <c r="AAE615" s="131"/>
      <c r="AAF615" s="131"/>
      <c r="AAG615" s="131"/>
      <c r="AAH615" s="131"/>
      <c r="AAI615" s="131"/>
      <c r="AAJ615" s="131"/>
      <c r="AAK615" s="131"/>
      <c r="AAL615" s="131"/>
      <c r="AAM615" s="131"/>
      <c r="AAN615" s="131"/>
      <c r="AAO615" s="131"/>
      <c r="AAP615" s="131"/>
      <c r="AAQ615" s="131"/>
      <c r="AAR615" s="131"/>
      <c r="AAS615" s="131"/>
      <c r="AAT615" s="131"/>
      <c r="AAU615" s="131"/>
      <c r="AAV615" s="131"/>
      <c r="AAW615" s="131"/>
      <c r="AAX615" s="131"/>
      <c r="AAY615" s="131"/>
      <c r="AAZ615" s="131"/>
      <c r="ABA615" s="131"/>
      <c r="ABB615" s="131"/>
      <c r="ABC615" s="131"/>
      <c r="ABD615" s="131"/>
      <c r="ABE615" s="131"/>
      <c r="ABF615" s="131"/>
      <c r="ABG615" s="131"/>
      <c r="ABH615" s="131"/>
      <c r="ABI615" s="131"/>
      <c r="ABJ615" s="131"/>
      <c r="ABK615" s="131"/>
      <c r="ABL615" s="131"/>
      <c r="ABM615" s="131"/>
      <c r="ABN615" s="131"/>
      <c r="ABO615" s="131"/>
      <c r="ABP615" s="131"/>
      <c r="ABQ615" s="131"/>
      <c r="ABR615" s="131"/>
      <c r="ABS615" s="131"/>
      <c r="ABT615" s="131"/>
      <c r="ABU615" s="131"/>
      <c r="ABV615" s="131"/>
      <c r="ABW615" s="131"/>
      <c r="ABX615" s="131"/>
      <c r="ABY615" s="131"/>
      <c r="ABZ615" s="131"/>
      <c r="ACA615" s="131"/>
      <c r="ACB615" s="131"/>
      <c r="ACC615" s="131"/>
      <c r="ACD615" s="131"/>
      <c r="ACE615" s="131"/>
      <c r="ACF615" s="131"/>
      <c r="ACG615" s="131"/>
      <c r="ACH615" s="131"/>
      <c r="ACI615" s="131"/>
      <c r="ACJ615" s="131"/>
      <c r="ACK615" s="131"/>
      <c r="ACL615" s="131"/>
      <c r="ACM615" s="131"/>
      <c r="ACN615" s="131"/>
      <c r="ACO615" s="131"/>
      <c r="ACP615" s="131"/>
      <c r="ACQ615" s="131"/>
      <c r="ACR615" s="131"/>
      <c r="ACS615" s="131"/>
      <c r="ACT615" s="131"/>
      <c r="ACU615" s="131"/>
      <c r="ACV615" s="131"/>
      <c r="ACW615" s="131"/>
      <c r="ACX615" s="131"/>
      <c r="ACY615" s="131"/>
      <c r="ACZ615" s="131"/>
      <c r="ADA615" s="131"/>
      <c r="ADB615" s="131"/>
      <c r="ADC615" s="131"/>
      <c r="ADD615" s="131"/>
      <c r="ADE615" s="131"/>
      <c r="ADF615" s="131"/>
      <c r="ADG615" s="131"/>
      <c r="ADH615" s="131"/>
      <c r="ADI615" s="131"/>
      <c r="ADJ615" s="131"/>
      <c r="ADK615" s="131"/>
      <c r="ADL615" s="131"/>
      <c r="ADM615" s="131"/>
      <c r="ADN615" s="131"/>
      <c r="ADO615" s="131"/>
      <c r="ADP615" s="131"/>
      <c r="ADQ615" s="131"/>
      <c r="ADR615" s="131"/>
      <c r="ADS615" s="131"/>
      <c r="ADT615" s="131"/>
      <c r="ADU615" s="131"/>
      <c r="ADV615" s="131"/>
      <c r="ADW615" s="131"/>
      <c r="ADX615" s="131"/>
      <c r="ADY615" s="131"/>
      <c r="ADZ615" s="131"/>
      <c r="AEA615" s="131"/>
      <c r="AEB615" s="131"/>
      <c r="AEC615" s="131"/>
      <c r="AED615" s="131"/>
      <c r="AEE615" s="131"/>
      <c r="AEF615" s="131"/>
      <c r="AEG615" s="131"/>
      <c r="AEH615" s="131"/>
      <c r="AEI615" s="131"/>
      <c r="AEJ615" s="131"/>
      <c r="AEK615" s="131"/>
      <c r="AEL615" s="131"/>
      <c r="AEM615" s="131"/>
      <c r="AEN615" s="131"/>
      <c r="AEO615" s="131"/>
      <c r="AEP615" s="131"/>
      <c r="AEQ615" s="131"/>
      <c r="AER615" s="131"/>
      <c r="AES615" s="131"/>
      <c r="AET615" s="131"/>
      <c r="AEU615" s="131"/>
      <c r="AEV615" s="131"/>
      <c r="AEW615" s="131"/>
      <c r="AEX615" s="131"/>
      <c r="AEY615" s="131"/>
      <c r="AEZ615" s="131"/>
      <c r="AFA615" s="131"/>
      <c r="AFB615" s="131"/>
      <c r="AFC615" s="131"/>
      <c r="AFD615" s="131"/>
      <c r="AFE615" s="131"/>
      <c r="AFF615" s="131"/>
      <c r="AFG615" s="131"/>
      <c r="AFH615" s="131"/>
      <c r="AFI615" s="131"/>
      <c r="AFJ615" s="131"/>
      <c r="AFK615" s="131"/>
      <c r="AFL615" s="131"/>
      <c r="AFM615" s="131"/>
      <c r="AFN615" s="131"/>
      <c r="AFO615" s="131"/>
      <c r="AFP615" s="131"/>
      <c r="AFQ615" s="131"/>
      <c r="AFR615" s="131"/>
      <c r="AFS615" s="131"/>
      <c r="AFT615" s="131"/>
      <c r="AFU615" s="131"/>
      <c r="AFV615" s="131"/>
      <c r="AFW615" s="131"/>
      <c r="AFX615" s="131"/>
      <c r="AFY615" s="131"/>
      <c r="AFZ615" s="131"/>
      <c r="AGA615" s="131"/>
      <c r="AGB615" s="131"/>
      <c r="AGC615" s="131"/>
      <c r="AGD615" s="131"/>
      <c r="AGE615" s="131"/>
      <c r="AGF615" s="131"/>
      <c r="AGG615" s="131"/>
      <c r="AGH615" s="131"/>
      <c r="AGI615" s="131"/>
      <c r="AGJ615" s="131"/>
      <c r="AGK615" s="131"/>
      <c r="AGL615" s="131"/>
      <c r="AGM615" s="131"/>
      <c r="AGN615" s="131"/>
      <c r="AGO615" s="131"/>
      <c r="AGP615" s="131"/>
      <c r="AGQ615" s="131"/>
      <c r="AGR615" s="131"/>
      <c r="AGS615" s="131"/>
      <c r="AGT615" s="131"/>
      <c r="AGU615" s="131"/>
      <c r="AGV615" s="131"/>
      <c r="AGW615" s="131"/>
      <c r="AGX615" s="131"/>
      <c r="AGY615" s="131"/>
      <c r="AGZ615" s="131"/>
      <c r="AHA615" s="131"/>
      <c r="AHB615" s="131"/>
      <c r="AHC615" s="131"/>
      <c r="AHD615" s="131"/>
      <c r="AHE615" s="131"/>
      <c r="AHF615" s="131"/>
      <c r="AHG615" s="131"/>
      <c r="AHH615" s="131"/>
      <c r="AHI615" s="131"/>
      <c r="AHJ615" s="131"/>
      <c r="AHK615" s="131"/>
      <c r="AHL615" s="131"/>
      <c r="AHM615" s="131"/>
      <c r="AHN615" s="131"/>
      <c r="AHO615" s="131"/>
      <c r="AHP615" s="131"/>
      <c r="AHQ615" s="131"/>
      <c r="AHR615" s="131"/>
      <c r="AHS615" s="131"/>
      <c r="AHT615" s="131"/>
      <c r="AHU615" s="131"/>
      <c r="AHV615" s="131"/>
      <c r="AHW615" s="131"/>
      <c r="AHX615" s="131"/>
      <c r="AHY615" s="131"/>
      <c r="AHZ615" s="131"/>
      <c r="AIA615" s="131"/>
      <c r="AIB615" s="131"/>
      <c r="AIC615" s="131"/>
      <c r="AID615" s="131"/>
      <c r="AIE615" s="131"/>
      <c r="AIF615" s="131"/>
      <c r="AIG615" s="131"/>
      <c r="AIH615" s="131"/>
      <c r="AII615" s="131"/>
      <c r="AIJ615" s="131"/>
      <c r="AIK615" s="131"/>
      <c r="AIL615" s="131"/>
      <c r="AIM615" s="131"/>
      <c r="AIN615" s="131"/>
      <c r="AIO615" s="131"/>
      <c r="AIP615" s="131"/>
      <c r="AIQ615" s="131"/>
      <c r="AIR615" s="131"/>
      <c r="AIS615" s="131"/>
      <c r="AIT615" s="131"/>
      <c r="AIU615" s="131"/>
      <c r="AIV615" s="131"/>
      <c r="AIW615" s="131"/>
      <c r="AIX615" s="131"/>
      <c r="AIY615" s="131"/>
      <c r="AIZ615" s="131"/>
      <c r="AJA615" s="131"/>
      <c r="AJB615" s="131"/>
      <c r="AJC615" s="131"/>
      <c r="AJD615" s="131"/>
      <c r="AJE615" s="131"/>
      <c r="AJF615" s="131"/>
      <c r="AJG615" s="131"/>
      <c r="AJH615" s="131"/>
      <c r="AJI615" s="131"/>
      <c r="AJJ615" s="131"/>
      <c r="AJK615" s="131"/>
      <c r="AJL615" s="131"/>
      <c r="AJM615" s="131"/>
      <c r="AJN615" s="131"/>
      <c r="AJO615" s="131"/>
      <c r="AJP615" s="131"/>
      <c r="AJQ615" s="131"/>
      <c r="AJR615" s="131"/>
      <c r="AJS615" s="131"/>
      <c r="AJT615" s="131"/>
      <c r="AJU615" s="131"/>
      <c r="AJV615" s="131"/>
      <c r="AJW615" s="131"/>
      <c r="AJX615" s="131"/>
      <c r="AJY615" s="131"/>
      <c r="AJZ615" s="131"/>
      <c r="AKA615" s="131"/>
      <c r="AKB615" s="131"/>
      <c r="AKC615" s="131"/>
      <c r="AKD615" s="131"/>
      <c r="AKE615" s="131"/>
      <c r="AKF615" s="131"/>
      <c r="AKG615" s="131"/>
      <c r="AKH615" s="131"/>
      <c r="AKI615" s="131"/>
      <c r="AKJ615" s="131"/>
      <c r="AKK615" s="131"/>
      <c r="AKL615" s="131"/>
      <c r="AKM615" s="131"/>
      <c r="AKN615" s="131"/>
      <c r="AKO615" s="131"/>
      <c r="AKP615" s="131"/>
      <c r="AKQ615" s="131"/>
      <c r="AKR615" s="131"/>
      <c r="AKS615" s="131"/>
      <c r="AKT615" s="131"/>
      <c r="AKU615" s="131"/>
      <c r="AKV615" s="131"/>
      <c r="AKW615" s="131"/>
      <c r="AKX615" s="131"/>
      <c r="AKY615" s="131"/>
      <c r="AKZ615" s="131"/>
      <c r="ALA615" s="131"/>
      <c r="ALB615" s="131"/>
      <c r="ALC615" s="131"/>
      <c r="ALD615" s="131"/>
      <c r="ALE615" s="131"/>
      <c r="ALF615" s="131"/>
      <c r="ALG615" s="131"/>
      <c r="ALH615" s="131"/>
      <c r="ALI615" s="131"/>
      <c r="ALJ615" s="131"/>
      <c r="ALK615" s="131"/>
      <c r="ALL615" s="131"/>
      <c r="ALM615" s="131"/>
      <c r="ALN615" s="131"/>
      <c r="ALO615" s="131"/>
      <c r="ALP615" s="131"/>
      <c r="ALQ615" s="131"/>
      <c r="ALR615" s="131"/>
      <c r="ALS615" s="131"/>
      <c r="ALT615" s="131"/>
      <c r="ALU615" s="131"/>
      <c r="ALV615" s="131"/>
      <c r="ALW615" s="131"/>
      <c r="ALX615" s="131"/>
      <c r="ALY615" s="131"/>
      <c r="ALZ615" s="131"/>
      <c r="AMA615" s="131"/>
      <c r="AMB615" s="131"/>
      <c r="AMC615" s="131"/>
      <c r="AMD615" s="131"/>
      <c r="AME615" s="131"/>
      <c r="AMF615" s="131"/>
      <c r="AMG615" s="131"/>
      <c r="AMH615" s="131"/>
      <c r="AMI615" s="131"/>
      <c r="AMJ615" s="131"/>
      <c r="AMK615" s="131"/>
      <c r="AML615" s="131"/>
      <c r="AMM615" s="131"/>
      <c r="AMN615" s="131"/>
      <c r="AMO615" s="131"/>
      <c r="AMP615" s="131"/>
      <c r="AMQ615" s="131"/>
      <c r="AMR615" s="131"/>
      <c r="AMS615" s="131"/>
      <c r="AMT615" s="131"/>
      <c r="AMU615" s="131"/>
      <c r="AMV615" s="131"/>
      <c r="AMW615" s="131"/>
      <c r="AMX615" s="131"/>
      <c r="AMY615" s="131"/>
      <c r="AMZ615" s="131"/>
      <c r="ANA615" s="131"/>
      <c r="ANB615" s="131"/>
      <c r="ANC615" s="131"/>
      <c r="AND615" s="131"/>
      <c r="ANE615" s="131"/>
      <c r="ANF615" s="131"/>
      <c r="ANG615" s="131"/>
      <c r="ANH615" s="131"/>
      <c r="ANI615" s="131"/>
      <c r="ANJ615" s="131"/>
      <c r="ANK615" s="131"/>
      <c r="ANL615" s="131"/>
      <c r="ANM615" s="131"/>
      <c r="ANN615" s="131"/>
      <c r="ANO615" s="131"/>
      <c r="ANP615" s="131"/>
      <c r="ANQ615" s="131"/>
      <c r="ANR615" s="131"/>
      <c r="ANS615" s="131"/>
      <c r="ANT615" s="131"/>
      <c r="ANU615" s="131"/>
      <c r="ANV615" s="131"/>
      <c r="ANW615" s="131"/>
      <c r="ANX615" s="131"/>
      <c r="ANY615" s="131"/>
      <c r="ANZ615" s="131"/>
      <c r="AOA615" s="131"/>
      <c r="AOB615" s="131"/>
      <c r="AOC615" s="131"/>
      <c r="AOD615" s="131"/>
      <c r="AOE615" s="131"/>
      <c r="AOF615" s="131"/>
      <c r="AOG615" s="131"/>
      <c r="AOH615" s="131"/>
      <c r="AOI615" s="131"/>
      <c r="AOJ615" s="131"/>
      <c r="AOK615" s="131"/>
      <c r="AOL615" s="131"/>
      <c r="AOM615" s="131"/>
      <c r="AON615" s="131"/>
      <c r="AOO615" s="131"/>
      <c r="AOP615" s="131"/>
      <c r="AOQ615" s="131"/>
      <c r="AOR615" s="131"/>
      <c r="AOS615" s="131"/>
      <c r="AOT615" s="131"/>
      <c r="AOU615" s="131"/>
      <c r="AOV615" s="131"/>
      <c r="AOW615" s="131"/>
      <c r="AOX615" s="131"/>
      <c r="AOY615" s="131"/>
      <c r="AOZ615" s="131"/>
      <c r="APA615" s="131"/>
      <c r="APB615" s="131"/>
      <c r="APC615" s="131"/>
      <c r="APD615" s="131"/>
      <c r="APE615" s="131"/>
      <c r="APF615" s="131"/>
      <c r="APG615" s="131"/>
      <c r="APH615" s="131"/>
      <c r="API615" s="131"/>
      <c r="APJ615" s="131"/>
      <c r="APK615" s="131"/>
      <c r="APL615" s="131"/>
      <c r="APM615" s="131"/>
      <c r="APN615" s="131"/>
      <c r="APO615" s="131"/>
      <c r="APP615" s="131"/>
      <c r="APQ615" s="131"/>
      <c r="APR615" s="131"/>
      <c r="APS615" s="131"/>
      <c r="APT615" s="131"/>
      <c r="APU615" s="131"/>
      <c r="APV615" s="131"/>
      <c r="APW615" s="131"/>
      <c r="APX615" s="131"/>
      <c r="APY615" s="131"/>
      <c r="APZ615" s="131"/>
      <c r="AQA615" s="131"/>
      <c r="AQB615" s="131"/>
      <c r="AQC615" s="131"/>
      <c r="AQD615" s="131"/>
      <c r="AQE615" s="131"/>
      <c r="AQF615" s="131"/>
      <c r="AQG615" s="131"/>
      <c r="AQH615" s="131"/>
      <c r="AQI615" s="131"/>
      <c r="AQJ615" s="131"/>
      <c r="AQK615" s="131"/>
      <c r="AQL615" s="131"/>
      <c r="AQM615" s="131"/>
      <c r="AQN615" s="131"/>
      <c r="AQO615" s="131"/>
      <c r="AQP615" s="131"/>
      <c r="AQQ615" s="131"/>
      <c r="AQR615" s="131"/>
      <c r="AQS615" s="131"/>
      <c r="AQT615" s="131"/>
      <c r="AQU615" s="131"/>
      <c r="AQV615" s="131"/>
      <c r="AQW615" s="131"/>
      <c r="AQX615" s="131"/>
      <c r="AQY615" s="131"/>
      <c r="AQZ615" s="131"/>
      <c r="ARA615" s="131"/>
      <c r="ARB615" s="131"/>
      <c r="ARC615" s="131"/>
      <c r="ARD615" s="131"/>
      <c r="ARE615" s="131"/>
      <c r="ARF615" s="131"/>
      <c r="ARG615" s="131"/>
      <c r="ARH615" s="131"/>
      <c r="ARI615" s="131"/>
      <c r="ARJ615" s="131"/>
      <c r="ARK615" s="131"/>
      <c r="ARL615" s="131"/>
      <c r="ARM615" s="131"/>
      <c r="ARN615" s="131"/>
      <c r="ARO615" s="131"/>
      <c r="ARP615" s="131"/>
      <c r="ARQ615" s="131"/>
      <c r="ARR615" s="131"/>
      <c r="ARS615" s="131"/>
      <c r="ART615" s="131"/>
      <c r="ARU615" s="131"/>
      <c r="ARV615" s="131"/>
      <c r="ARW615" s="131"/>
      <c r="ARX615" s="131"/>
      <c r="ARY615" s="131"/>
      <c r="ARZ615" s="131"/>
      <c r="ASA615" s="131"/>
      <c r="ASB615" s="131"/>
      <c r="ASC615" s="131"/>
      <c r="ASD615" s="131"/>
      <c r="ASE615" s="131"/>
      <c r="ASF615" s="131"/>
      <c r="ASG615" s="131"/>
      <c r="ASH615" s="131"/>
      <c r="ASI615" s="131"/>
      <c r="ASJ615" s="131"/>
      <c r="ASK615" s="131"/>
      <c r="ASL615" s="131"/>
      <c r="ASM615" s="131"/>
      <c r="ASN615" s="131"/>
      <c r="ASO615" s="131"/>
      <c r="ASP615" s="131"/>
      <c r="ASQ615" s="131"/>
      <c r="ASR615" s="131"/>
      <c r="ASS615" s="131"/>
      <c r="AST615" s="131"/>
      <c r="ASU615" s="131"/>
      <c r="ASV615" s="131"/>
      <c r="ASW615" s="131"/>
      <c r="ASX615" s="131"/>
      <c r="ASY615" s="131"/>
      <c r="ASZ615" s="131"/>
      <c r="ATA615" s="131"/>
      <c r="ATB615" s="131"/>
      <c r="ATC615" s="131"/>
      <c r="ATD615" s="131"/>
      <c r="ATE615" s="131"/>
      <c r="ATF615" s="131"/>
      <c r="ATG615" s="131"/>
      <c r="ATH615" s="131"/>
      <c r="ATI615" s="131"/>
      <c r="ATJ615" s="131"/>
      <c r="ATK615" s="131"/>
      <c r="ATL615" s="131"/>
      <c r="ATM615" s="131"/>
      <c r="ATN615" s="131"/>
      <c r="ATO615" s="131"/>
      <c r="ATP615" s="131"/>
      <c r="ATQ615" s="131"/>
      <c r="ATR615" s="131"/>
      <c r="ATS615" s="131"/>
      <c r="ATT615" s="131"/>
      <c r="ATU615" s="131"/>
      <c r="ATV615" s="131"/>
      <c r="ATW615" s="131"/>
      <c r="ATX615" s="131"/>
      <c r="ATY615" s="131"/>
      <c r="ATZ615" s="131"/>
      <c r="AUA615" s="131"/>
      <c r="AUB615" s="131"/>
      <c r="AUC615" s="131"/>
      <c r="AUD615" s="131"/>
      <c r="AUE615" s="131"/>
      <c r="AUF615" s="131"/>
      <c r="AUG615" s="131"/>
      <c r="AUH615" s="131"/>
      <c r="AUI615" s="131"/>
      <c r="AUJ615" s="131"/>
      <c r="AUK615" s="131"/>
      <c r="AUL615" s="131"/>
      <c r="AUM615" s="131"/>
      <c r="AUN615" s="131"/>
      <c r="AUO615" s="131"/>
      <c r="AUP615" s="131"/>
      <c r="AUQ615" s="131"/>
      <c r="AUR615" s="131"/>
      <c r="AUS615" s="131"/>
      <c r="AUT615" s="131"/>
      <c r="AUU615" s="131"/>
      <c r="AUV615" s="131"/>
      <c r="AUW615" s="131"/>
      <c r="AUX615" s="131"/>
      <c r="AUY615" s="131"/>
      <c r="AUZ615" s="131"/>
      <c r="AVA615" s="131"/>
      <c r="AVB615" s="131"/>
      <c r="AVC615" s="131"/>
      <c r="AVD615" s="131"/>
      <c r="AVE615" s="131"/>
      <c r="AVF615" s="131"/>
      <c r="AVG615" s="131"/>
      <c r="AVH615" s="131"/>
      <c r="AVI615" s="131"/>
      <c r="AVJ615" s="131"/>
      <c r="AVK615" s="131"/>
      <c r="AVL615" s="131"/>
      <c r="AVM615" s="131"/>
      <c r="AVN615" s="131"/>
      <c r="AVO615" s="131"/>
      <c r="AVP615" s="131"/>
      <c r="AVQ615" s="131"/>
      <c r="AVR615" s="131"/>
      <c r="AVS615" s="131"/>
      <c r="AVT615" s="131"/>
      <c r="AVU615" s="131"/>
      <c r="AVV615" s="131"/>
      <c r="AVW615" s="131"/>
      <c r="AVX615" s="131"/>
      <c r="AVY615" s="131"/>
      <c r="AVZ615" s="131"/>
      <c r="AWA615" s="131"/>
      <c r="AWB615" s="131"/>
      <c r="AWC615" s="131"/>
      <c r="AWD615" s="131"/>
      <c r="AWE615" s="131"/>
      <c r="AWF615" s="131"/>
      <c r="AWG615" s="131"/>
      <c r="AWH615" s="131"/>
      <c r="AWI615" s="131"/>
      <c r="AWJ615" s="131"/>
      <c r="AWK615" s="131"/>
      <c r="AWL615" s="131"/>
      <c r="AWM615" s="131"/>
      <c r="AWN615" s="131"/>
      <c r="AWO615" s="131"/>
      <c r="AWP615" s="131"/>
      <c r="AWQ615" s="131"/>
      <c r="AWR615" s="131"/>
      <c r="AWS615" s="131"/>
      <c r="AWT615" s="131"/>
      <c r="AWU615" s="131"/>
      <c r="AWV615" s="131"/>
      <c r="AWW615" s="131"/>
      <c r="AWX615" s="131"/>
      <c r="AWY615" s="131"/>
      <c r="AWZ615" s="131"/>
      <c r="AXA615" s="131"/>
      <c r="AXB615" s="131"/>
      <c r="AXC615" s="131"/>
      <c r="AXD615" s="131"/>
      <c r="AXE615" s="131"/>
      <c r="AXF615" s="131"/>
      <c r="AXG615" s="131"/>
      <c r="AXH615" s="131"/>
      <c r="AXI615" s="131"/>
      <c r="AXJ615" s="131"/>
      <c r="AXK615" s="131"/>
      <c r="AXL615" s="131"/>
      <c r="AXM615" s="131"/>
      <c r="AXN615" s="131"/>
      <c r="AXO615" s="131"/>
      <c r="AXP615" s="131"/>
      <c r="AXQ615" s="131"/>
      <c r="AXR615" s="131"/>
      <c r="AXS615" s="131"/>
      <c r="AXT615" s="131"/>
      <c r="AXU615" s="131"/>
      <c r="AXV615" s="131"/>
      <c r="AXW615" s="131"/>
      <c r="AXX615" s="131"/>
    </row>
    <row r="616" spans="1:1324" s="106" customFormat="1" ht="15.75" hidden="1" customHeight="1" x14ac:dyDescent="0.2">
      <c r="A616" s="13" t="s">
        <v>1478</v>
      </c>
      <c r="B616" s="62" t="s">
        <v>1479</v>
      </c>
      <c r="C616" s="63" t="s">
        <v>1480</v>
      </c>
      <c r="D616" s="64" t="s">
        <v>1481</v>
      </c>
      <c r="E616" s="51">
        <v>41150</v>
      </c>
      <c r="F616" s="66" t="s">
        <v>1160</v>
      </c>
      <c r="G616" s="30" t="s">
        <v>1186</v>
      </c>
      <c r="H616" s="30">
        <v>42005</v>
      </c>
      <c r="I616" s="30" t="s">
        <v>1065</v>
      </c>
      <c r="J616" s="173"/>
      <c r="K616" s="84" t="s">
        <v>346</v>
      </c>
      <c r="L616" s="87">
        <v>1</v>
      </c>
      <c r="M616" s="87">
        <v>1</v>
      </c>
      <c r="N616" s="84" t="s">
        <v>326</v>
      </c>
      <c r="O616" s="87">
        <v>1</v>
      </c>
      <c r="P616" s="84" t="s">
        <v>326</v>
      </c>
      <c r="Q616" s="87">
        <v>1</v>
      </c>
      <c r="R616" s="84" t="s">
        <v>326</v>
      </c>
      <c r="S616" s="87">
        <v>1</v>
      </c>
      <c r="T616" s="84" t="s">
        <v>49</v>
      </c>
      <c r="U616" s="87">
        <v>1</v>
      </c>
      <c r="V616" s="87">
        <v>1</v>
      </c>
      <c r="W616" s="87">
        <v>0</v>
      </c>
      <c r="X616" s="87">
        <v>0</v>
      </c>
      <c r="Y616" s="87">
        <v>0</v>
      </c>
      <c r="Z616" s="87">
        <v>0</v>
      </c>
      <c r="AA616" s="87">
        <v>0</v>
      </c>
      <c r="AB616" s="87">
        <v>0</v>
      </c>
      <c r="AC616" s="87">
        <v>0</v>
      </c>
      <c r="AD616" s="87">
        <v>0</v>
      </c>
      <c r="AE616" s="87">
        <v>0</v>
      </c>
      <c r="AF616" s="104" t="s">
        <v>2382</v>
      </c>
      <c r="AG616" s="131"/>
    </row>
    <row r="617" spans="1:1324" s="106" customFormat="1" ht="15.75" hidden="1" customHeight="1" x14ac:dyDescent="0.2">
      <c r="A617" s="13" t="s">
        <v>2086</v>
      </c>
      <c r="B617" s="62" t="s">
        <v>1479</v>
      </c>
      <c r="C617" s="63" t="s">
        <v>1480</v>
      </c>
      <c r="D617" s="64" t="s">
        <v>10</v>
      </c>
      <c r="E617" s="51">
        <v>41961</v>
      </c>
      <c r="F617" s="66" t="s">
        <v>1160</v>
      </c>
      <c r="G617" s="30" t="s">
        <v>1186</v>
      </c>
      <c r="H617" s="30">
        <v>42005</v>
      </c>
      <c r="I617" s="30" t="s">
        <v>1065</v>
      </c>
      <c r="J617" s="173"/>
      <c r="K617" s="84" t="s">
        <v>346</v>
      </c>
      <c r="L617" s="87">
        <v>1</v>
      </c>
      <c r="M617" s="87">
        <v>1</v>
      </c>
      <c r="N617" s="84" t="s">
        <v>326</v>
      </c>
      <c r="O617" s="87">
        <v>1</v>
      </c>
      <c r="P617" s="84" t="s">
        <v>326</v>
      </c>
      <c r="Q617" s="87">
        <v>1</v>
      </c>
      <c r="R617" s="84" t="s">
        <v>326</v>
      </c>
      <c r="S617" s="87">
        <v>1</v>
      </c>
      <c r="T617" s="84" t="s">
        <v>49</v>
      </c>
      <c r="U617" s="87">
        <v>1</v>
      </c>
      <c r="V617" s="87">
        <v>1</v>
      </c>
      <c r="W617" s="87">
        <v>0</v>
      </c>
      <c r="X617" s="87">
        <v>0</v>
      </c>
      <c r="Y617" s="87">
        <v>0</v>
      </c>
      <c r="Z617" s="87">
        <v>0</v>
      </c>
      <c r="AA617" s="87">
        <v>0</v>
      </c>
      <c r="AB617" s="87">
        <v>0</v>
      </c>
      <c r="AC617" s="87">
        <v>0</v>
      </c>
      <c r="AD617" s="87">
        <v>0</v>
      </c>
      <c r="AE617" s="87">
        <v>0</v>
      </c>
      <c r="AF617" s="104"/>
      <c r="AG617" s="131"/>
    </row>
    <row r="618" spans="1:1324" s="106" customFormat="1" ht="15.75" hidden="1" customHeight="1" x14ac:dyDescent="0.2">
      <c r="A618" s="13" t="s">
        <v>2087</v>
      </c>
      <c r="B618" s="62" t="s">
        <v>1479</v>
      </c>
      <c r="C618" s="63" t="s">
        <v>1480</v>
      </c>
      <c r="D618" s="64" t="s">
        <v>2088</v>
      </c>
      <c r="E618" s="51">
        <v>41961</v>
      </c>
      <c r="F618" s="66" t="s">
        <v>1160</v>
      </c>
      <c r="G618" s="30" t="s">
        <v>1186</v>
      </c>
      <c r="H618" s="30">
        <v>42005</v>
      </c>
      <c r="I618" s="30" t="s">
        <v>1065</v>
      </c>
      <c r="J618" s="173"/>
      <c r="K618" s="84" t="s">
        <v>346</v>
      </c>
      <c r="L618" s="87">
        <v>1</v>
      </c>
      <c r="M618" s="87">
        <v>1</v>
      </c>
      <c r="N618" s="84" t="s">
        <v>326</v>
      </c>
      <c r="O618" s="87">
        <v>1</v>
      </c>
      <c r="P618" s="84" t="s">
        <v>326</v>
      </c>
      <c r="Q618" s="87">
        <v>1</v>
      </c>
      <c r="R618" s="84" t="s">
        <v>326</v>
      </c>
      <c r="S618" s="87">
        <v>1</v>
      </c>
      <c r="T618" s="84" t="s">
        <v>49</v>
      </c>
      <c r="U618" s="87">
        <v>1</v>
      </c>
      <c r="V618" s="87">
        <v>1</v>
      </c>
      <c r="W618" s="87">
        <v>0</v>
      </c>
      <c r="X618" s="87">
        <v>0</v>
      </c>
      <c r="Y618" s="87">
        <v>0</v>
      </c>
      <c r="Z618" s="87">
        <v>0</v>
      </c>
      <c r="AA618" s="87">
        <v>0</v>
      </c>
      <c r="AB618" s="87">
        <v>0</v>
      </c>
      <c r="AC618" s="87">
        <v>0</v>
      </c>
      <c r="AD618" s="87">
        <v>0</v>
      </c>
      <c r="AE618" s="87">
        <v>0</v>
      </c>
      <c r="AF618" s="104"/>
      <c r="AG618" s="131"/>
    </row>
    <row r="619" spans="1:1324" s="106" customFormat="1" ht="15.75" hidden="1" customHeight="1" x14ac:dyDescent="0.2">
      <c r="A619" s="13" t="s">
        <v>2818</v>
      </c>
      <c r="B619" s="62" t="s">
        <v>1479</v>
      </c>
      <c r="C619" s="63" t="s">
        <v>1480</v>
      </c>
      <c r="D619" s="64" t="s">
        <v>2025</v>
      </c>
      <c r="E619" s="51">
        <v>42440</v>
      </c>
      <c r="F619" s="66" t="s">
        <v>1160</v>
      </c>
      <c r="G619" s="30" t="s">
        <v>1186</v>
      </c>
      <c r="H619" s="30">
        <v>42493</v>
      </c>
      <c r="I619" s="30" t="s">
        <v>1065</v>
      </c>
      <c r="J619" s="173"/>
      <c r="K619" s="84" t="s">
        <v>346</v>
      </c>
      <c r="L619" s="87">
        <v>1</v>
      </c>
      <c r="M619" s="87">
        <v>1</v>
      </c>
      <c r="N619" s="84" t="s">
        <v>326</v>
      </c>
      <c r="O619" s="87">
        <v>1</v>
      </c>
      <c r="P619" s="84" t="s">
        <v>326</v>
      </c>
      <c r="Q619" s="87">
        <v>1</v>
      </c>
      <c r="R619" s="84" t="s">
        <v>326</v>
      </c>
      <c r="S619" s="87">
        <v>1</v>
      </c>
      <c r="T619" s="84" t="s">
        <v>49</v>
      </c>
      <c r="U619" s="87">
        <v>1</v>
      </c>
      <c r="V619" s="87">
        <v>1</v>
      </c>
      <c r="W619" s="87">
        <v>0</v>
      </c>
      <c r="X619" s="87">
        <v>0</v>
      </c>
      <c r="Y619" s="87">
        <v>0</v>
      </c>
      <c r="Z619" s="87">
        <v>0</v>
      </c>
      <c r="AA619" s="87">
        <v>0</v>
      </c>
      <c r="AB619" s="87">
        <v>0</v>
      </c>
      <c r="AC619" s="87">
        <v>0</v>
      </c>
      <c r="AD619" s="87">
        <v>0</v>
      </c>
      <c r="AE619" s="87">
        <v>0</v>
      </c>
      <c r="AF619" s="104"/>
      <c r="AG619" s="131"/>
    </row>
    <row r="620" spans="1:1324" s="106" customFormat="1" ht="15.75" hidden="1" customHeight="1" x14ac:dyDescent="0.2">
      <c r="A620" s="13" t="s">
        <v>1497</v>
      </c>
      <c r="B620" s="62" t="s">
        <v>1498</v>
      </c>
      <c r="C620" s="63" t="s">
        <v>1499</v>
      </c>
      <c r="D620" s="64" t="s">
        <v>10</v>
      </c>
      <c r="E620" s="51">
        <v>41207</v>
      </c>
      <c r="F620" s="66" t="s">
        <v>1167</v>
      </c>
      <c r="G620" s="30" t="s">
        <v>1186</v>
      </c>
      <c r="H620" s="30">
        <v>42005</v>
      </c>
      <c r="I620" s="30" t="s">
        <v>1065</v>
      </c>
      <c r="J620" s="173"/>
      <c r="K620" s="84" t="s">
        <v>49</v>
      </c>
      <c r="L620" s="87">
        <v>1</v>
      </c>
      <c r="M620" s="87">
        <v>1</v>
      </c>
      <c r="N620" s="84" t="s">
        <v>326</v>
      </c>
      <c r="O620" s="87">
        <v>1</v>
      </c>
      <c r="P620" s="84" t="s">
        <v>326</v>
      </c>
      <c r="Q620" s="87">
        <v>1</v>
      </c>
      <c r="R620" s="84" t="s">
        <v>326</v>
      </c>
      <c r="S620" s="87">
        <v>1</v>
      </c>
      <c r="T620" s="84" t="s">
        <v>49</v>
      </c>
      <c r="U620" s="87">
        <v>1</v>
      </c>
      <c r="V620" s="87">
        <v>1</v>
      </c>
      <c r="W620" s="87">
        <v>1</v>
      </c>
      <c r="X620" s="87">
        <v>1</v>
      </c>
      <c r="Y620" s="87">
        <v>1</v>
      </c>
      <c r="Z620" s="87">
        <v>0</v>
      </c>
      <c r="AA620" s="87">
        <v>0</v>
      </c>
      <c r="AB620" s="87">
        <v>0</v>
      </c>
      <c r="AC620" s="87">
        <v>0</v>
      </c>
      <c r="AD620" s="87">
        <v>0</v>
      </c>
      <c r="AE620" s="87">
        <v>0</v>
      </c>
      <c r="AF620" s="104" t="s">
        <v>2383</v>
      </c>
      <c r="AG620" s="131"/>
      <c r="AH620" s="131"/>
      <c r="AI620" s="131"/>
      <c r="AJ620" s="131"/>
      <c r="AK620" s="131"/>
      <c r="AL620" s="131"/>
      <c r="AM620" s="131"/>
      <c r="AN620" s="131"/>
      <c r="AO620" s="131"/>
      <c r="AP620" s="131"/>
      <c r="AQ620" s="131"/>
      <c r="AR620" s="131"/>
      <c r="AS620" s="131"/>
      <c r="AT620" s="131"/>
      <c r="AU620" s="131"/>
      <c r="AV620" s="131"/>
      <c r="AW620" s="131"/>
      <c r="AX620" s="131"/>
      <c r="AY620" s="131"/>
      <c r="AZ620" s="131"/>
      <c r="BA620" s="131"/>
      <c r="BB620" s="131"/>
      <c r="BC620" s="131"/>
      <c r="BD620" s="131"/>
      <c r="BE620" s="131"/>
      <c r="BF620" s="131"/>
      <c r="BG620" s="131"/>
      <c r="BH620" s="131"/>
      <c r="BI620" s="131"/>
      <c r="BJ620" s="131"/>
      <c r="BK620" s="131"/>
      <c r="BL620" s="131"/>
      <c r="BM620" s="131"/>
      <c r="BN620" s="131"/>
      <c r="BO620" s="131"/>
      <c r="BP620" s="131"/>
      <c r="BQ620" s="131"/>
      <c r="BR620" s="131"/>
      <c r="BS620" s="131"/>
      <c r="BT620" s="131"/>
      <c r="BU620" s="131"/>
      <c r="BV620" s="131"/>
      <c r="BW620" s="131"/>
      <c r="BX620" s="131"/>
      <c r="BY620" s="131"/>
      <c r="BZ620" s="131"/>
      <c r="CA620" s="131"/>
      <c r="CB620" s="131"/>
      <c r="CC620" s="131"/>
      <c r="CD620" s="131"/>
      <c r="CE620" s="131"/>
      <c r="CF620" s="131"/>
      <c r="CG620" s="131"/>
      <c r="CH620" s="131"/>
      <c r="CI620" s="131"/>
      <c r="CJ620" s="131"/>
      <c r="CK620" s="131"/>
      <c r="CL620" s="131"/>
      <c r="CM620" s="131"/>
      <c r="CN620" s="131"/>
      <c r="CO620" s="131"/>
      <c r="CP620" s="131"/>
      <c r="CQ620" s="131"/>
      <c r="CR620" s="131"/>
      <c r="CS620" s="131"/>
      <c r="CT620" s="131"/>
      <c r="CU620" s="131"/>
      <c r="CV620" s="131"/>
      <c r="CW620" s="131"/>
      <c r="CX620" s="131"/>
      <c r="CY620" s="131"/>
      <c r="CZ620" s="131"/>
      <c r="DA620" s="131"/>
      <c r="DB620" s="131"/>
      <c r="DC620" s="131"/>
      <c r="DD620" s="131"/>
      <c r="DE620" s="131"/>
      <c r="DF620" s="131"/>
      <c r="DG620" s="131"/>
      <c r="DH620" s="131"/>
      <c r="DI620" s="131"/>
      <c r="DJ620" s="131"/>
      <c r="DK620" s="131"/>
      <c r="DL620" s="131"/>
      <c r="DM620" s="131"/>
      <c r="DN620" s="131"/>
      <c r="DO620" s="131"/>
      <c r="DP620" s="131"/>
      <c r="DQ620" s="131"/>
      <c r="DR620" s="131"/>
      <c r="DS620" s="131"/>
      <c r="DT620" s="131"/>
      <c r="DU620" s="131"/>
      <c r="DV620" s="131"/>
      <c r="DW620" s="131"/>
      <c r="DX620" s="131"/>
      <c r="DY620" s="131"/>
      <c r="DZ620" s="131"/>
      <c r="EA620" s="131"/>
      <c r="EB620" s="131"/>
      <c r="EC620" s="131"/>
      <c r="ED620" s="131"/>
      <c r="EE620" s="131"/>
      <c r="EF620" s="131"/>
      <c r="EG620" s="131"/>
      <c r="EH620" s="131"/>
      <c r="EI620" s="131"/>
      <c r="EJ620" s="131"/>
      <c r="EK620" s="131"/>
      <c r="EL620" s="131"/>
      <c r="EM620" s="131"/>
      <c r="EN620" s="131"/>
      <c r="EO620" s="131"/>
      <c r="EP620" s="131"/>
      <c r="EQ620" s="131"/>
      <c r="ER620" s="131"/>
      <c r="ES620" s="131"/>
      <c r="ET620" s="131"/>
      <c r="EU620" s="131"/>
      <c r="EV620" s="131"/>
      <c r="EW620" s="131"/>
      <c r="EX620" s="131"/>
      <c r="EY620" s="131"/>
      <c r="EZ620" s="131"/>
      <c r="FA620" s="131"/>
      <c r="FB620" s="131"/>
      <c r="FC620" s="131"/>
      <c r="FD620" s="131"/>
      <c r="FE620" s="131"/>
      <c r="FF620" s="131"/>
      <c r="FG620" s="131"/>
      <c r="FH620" s="131"/>
      <c r="FI620" s="131"/>
      <c r="FJ620" s="131"/>
      <c r="FK620" s="131"/>
      <c r="FL620" s="131"/>
      <c r="FM620" s="131"/>
      <c r="FN620" s="131"/>
      <c r="FO620" s="131"/>
      <c r="FP620" s="131"/>
      <c r="FQ620" s="131"/>
      <c r="FR620" s="131"/>
      <c r="FS620" s="131"/>
      <c r="FT620" s="131"/>
      <c r="FU620" s="131"/>
      <c r="FV620" s="131"/>
      <c r="FW620" s="131"/>
      <c r="FX620" s="131"/>
      <c r="FY620" s="131"/>
      <c r="FZ620" s="131"/>
      <c r="GA620" s="131"/>
      <c r="GB620" s="131"/>
      <c r="GC620" s="131"/>
      <c r="GD620" s="131"/>
      <c r="GE620" s="131"/>
      <c r="GF620" s="131"/>
      <c r="GG620" s="131"/>
      <c r="GH620" s="131"/>
      <c r="GI620" s="131"/>
      <c r="GJ620" s="131"/>
      <c r="GK620" s="131"/>
      <c r="GL620" s="131"/>
      <c r="GM620" s="131"/>
      <c r="GN620" s="131"/>
      <c r="GO620" s="131"/>
      <c r="GP620" s="131"/>
      <c r="GQ620" s="131"/>
      <c r="GR620" s="131"/>
      <c r="GS620" s="131"/>
      <c r="GT620" s="131"/>
      <c r="GU620" s="131"/>
      <c r="GV620" s="131"/>
      <c r="GW620" s="131"/>
      <c r="GX620" s="131"/>
      <c r="GY620" s="131"/>
      <c r="GZ620" s="131"/>
      <c r="HA620" s="131"/>
      <c r="HB620" s="131"/>
      <c r="HC620" s="131"/>
      <c r="HD620" s="131"/>
      <c r="HE620" s="131"/>
      <c r="HF620" s="131"/>
      <c r="HG620" s="131"/>
      <c r="HH620" s="131"/>
      <c r="HI620" s="131"/>
      <c r="HJ620" s="131"/>
      <c r="HK620" s="131"/>
      <c r="HL620" s="131"/>
      <c r="HM620" s="131"/>
      <c r="HN620" s="131"/>
      <c r="HO620" s="131"/>
      <c r="HP620" s="131"/>
      <c r="HQ620" s="131"/>
      <c r="HR620" s="131"/>
      <c r="HS620" s="131"/>
      <c r="HT620" s="131"/>
      <c r="HU620" s="131"/>
      <c r="HV620" s="131"/>
      <c r="HW620" s="131"/>
      <c r="HX620" s="131"/>
      <c r="HY620" s="131"/>
      <c r="HZ620" s="131"/>
      <c r="IA620" s="131"/>
      <c r="IB620" s="131"/>
      <c r="IC620" s="131"/>
      <c r="ID620" s="131"/>
      <c r="IE620" s="131"/>
      <c r="IF620" s="131"/>
      <c r="IG620" s="131"/>
      <c r="IH620" s="131"/>
      <c r="II620" s="131"/>
      <c r="IJ620" s="131"/>
      <c r="IK620" s="131"/>
      <c r="IL620" s="131"/>
      <c r="IM620" s="131"/>
      <c r="IN620" s="131"/>
      <c r="IO620" s="131"/>
      <c r="IP620" s="131"/>
      <c r="IQ620" s="131"/>
      <c r="IR620" s="131"/>
      <c r="IS620" s="131"/>
      <c r="IT620" s="131"/>
      <c r="IU620" s="131"/>
      <c r="IV620" s="131"/>
      <c r="IW620" s="131"/>
      <c r="IX620" s="131"/>
      <c r="IY620" s="131"/>
      <c r="IZ620" s="131"/>
      <c r="JA620" s="131"/>
      <c r="JB620" s="131"/>
      <c r="JC620" s="131"/>
      <c r="JD620" s="131"/>
      <c r="JE620" s="131"/>
      <c r="JF620" s="131"/>
      <c r="JG620" s="131"/>
      <c r="JH620" s="131"/>
      <c r="JI620" s="131"/>
      <c r="JJ620" s="131"/>
      <c r="JK620" s="131"/>
      <c r="JL620" s="131"/>
      <c r="JM620" s="131"/>
      <c r="JN620" s="131"/>
      <c r="JO620" s="131"/>
      <c r="JP620" s="131"/>
      <c r="JQ620" s="131"/>
      <c r="JR620" s="131"/>
      <c r="JS620" s="131"/>
      <c r="JT620" s="131"/>
      <c r="JU620" s="131"/>
      <c r="JV620" s="131"/>
      <c r="JW620" s="131"/>
      <c r="JX620" s="131"/>
      <c r="JY620" s="131"/>
      <c r="JZ620" s="131"/>
      <c r="KA620" s="131"/>
      <c r="KB620" s="131"/>
      <c r="KC620" s="131"/>
      <c r="KD620" s="131"/>
      <c r="KE620" s="131"/>
      <c r="KF620" s="131"/>
      <c r="KG620" s="131"/>
      <c r="KH620" s="131"/>
      <c r="KI620" s="131"/>
      <c r="KJ620" s="131"/>
      <c r="KK620" s="131"/>
      <c r="KL620" s="131"/>
      <c r="KM620" s="131"/>
      <c r="KN620" s="131"/>
      <c r="KO620" s="131"/>
      <c r="KP620" s="131"/>
      <c r="KQ620" s="131"/>
      <c r="KR620" s="131"/>
      <c r="KS620" s="131"/>
      <c r="KT620" s="131"/>
      <c r="KU620" s="131"/>
      <c r="KV620" s="131"/>
      <c r="KW620" s="131"/>
      <c r="KX620" s="131"/>
      <c r="KY620" s="131"/>
      <c r="KZ620" s="131"/>
      <c r="LA620" s="131"/>
      <c r="LB620" s="131"/>
      <c r="LC620" s="131"/>
      <c r="LD620" s="131"/>
      <c r="LE620" s="131"/>
      <c r="LF620" s="131"/>
      <c r="LG620" s="131"/>
      <c r="LH620" s="131"/>
      <c r="LI620" s="131"/>
      <c r="LJ620" s="131"/>
      <c r="LK620" s="131"/>
      <c r="LL620" s="131"/>
      <c r="LM620" s="131"/>
      <c r="LN620" s="131"/>
      <c r="LO620" s="131"/>
      <c r="LP620" s="131"/>
      <c r="LQ620" s="131"/>
      <c r="LR620" s="131"/>
      <c r="LS620" s="131"/>
      <c r="LT620" s="131"/>
      <c r="LU620" s="131"/>
      <c r="LV620" s="131"/>
      <c r="LW620" s="131"/>
      <c r="LX620" s="131"/>
      <c r="LY620" s="131"/>
      <c r="LZ620" s="131"/>
      <c r="MA620" s="131"/>
      <c r="MB620" s="131"/>
      <c r="MC620" s="131"/>
      <c r="MD620" s="131"/>
      <c r="ME620" s="131"/>
      <c r="MF620" s="131"/>
      <c r="MG620" s="131"/>
      <c r="MH620" s="131"/>
      <c r="MI620" s="131"/>
      <c r="MJ620" s="131"/>
      <c r="MK620" s="131"/>
      <c r="ML620" s="131"/>
      <c r="MM620" s="131"/>
      <c r="MN620" s="131"/>
      <c r="MO620" s="131"/>
      <c r="MP620" s="131"/>
      <c r="MQ620" s="131"/>
      <c r="MR620" s="131"/>
      <c r="MS620" s="131"/>
      <c r="MT620" s="131"/>
      <c r="MU620" s="131"/>
      <c r="MV620" s="131"/>
      <c r="MW620" s="131"/>
      <c r="MX620" s="131"/>
      <c r="MY620" s="131"/>
      <c r="MZ620" s="131"/>
      <c r="NA620" s="131"/>
      <c r="NB620" s="131"/>
      <c r="NC620" s="131"/>
      <c r="ND620" s="131"/>
      <c r="NE620" s="131"/>
      <c r="NF620" s="131"/>
      <c r="NG620" s="131"/>
      <c r="NH620" s="131"/>
      <c r="NI620" s="131"/>
      <c r="NJ620" s="131"/>
      <c r="NK620" s="131"/>
      <c r="NL620" s="131"/>
      <c r="NM620" s="131"/>
      <c r="NN620" s="131"/>
      <c r="NO620" s="131"/>
      <c r="NP620" s="131"/>
      <c r="NQ620" s="131"/>
      <c r="NR620" s="131"/>
      <c r="NS620" s="131"/>
      <c r="NT620" s="131"/>
      <c r="NU620" s="131"/>
      <c r="NV620" s="131"/>
      <c r="NW620" s="131"/>
      <c r="NX620" s="131"/>
      <c r="NY620" s="131"/>
      <c r="NZ620" s="131"/>
      <c r="OA620" s="131"/>
      <c r="OB620" s="131"/>
      <c r="OC620" s="131"/>
      <c r="OD620" s="131"/>
      <c r="OE620" s="131"/>
      <c r="OF620" s="131"/>
      <c r="OG620" s="131"/>
      <c r="OH620" s="131"/>
      <c r="OI620" s="131"/>
      <c r="OJ620" s="131"/>
      <c r="OK620" s="131"/>
      <c r="OL620" s="131"/>
      <c r="OM620" s="131"/>
      <c r="ON620" s="131"/>
      <c r="OO620" s="131"/>
      <c r="OP620" s="131"/>
      <c r="OQ620" s="131"/>
      <c r="OR620" s="131"/>
      <c r="OS620" s="131"/>
      <c r="OT620" s="131"/>
      <c r="OU620" s="131"/>
      <c r="OV620" s="131"/>
      <c r="OW620" s="131"/>
      <c r="OX620" s="131"/>
      <c r="OY620" s="131"/>
      <c r="OZ620" s="131"/>
      <c r="PA620" s="131"/>
      <c r="PB620" s="131"/>
      <c r="PC620" s="131"/>
      <c r="PD620" s="131"/>
      <c r="PE620" s="131"/>
      <c r="PF620" s="131"/>
      <c r="PG620" s="131"/>
      <c r="PH620" s="131"/>
      <c r="PI620" s="131"/>
      <c r="PJ620" s="131"/>
      <c r="PK620" s="131"/>
      <c r="PL620" s="131"/>
      <c r="PM620" s="131"/>
      <c r="PN620" s="131"/>
      <c r="PO620" s="131"/>
      <c r="PP620" s="131"/>
      <c r="PQ620" s="131"/>
      <c r="PR620" s="131"/>
      <c r="PS620" s="131"/>
      <c r="PT620" s="131"/>
      <c r="PU620" s="131"/>
      <c r="PV620" s="131"/>
      <c r="PW620" s="131"/>
      <c r="PX620" s="131"/>
      <c r="PY620" s="131"/>
      <c r="PZ620" s="131"/>
      <c r="QA620" s="131"/>
      <c r="QB620" s="131"/>
      <c r="QC620" s="131"/>
      <c r="QD620" s="131"/>
      <c r="QE620" s="131"/>
      <c r="QF620" s="131"/>
      <c r="QG620" s="131"/>
      <c r="QH620" s="131"/>
      <c r="QI620" s="131"/>
      <c r="QJ620" s="131"/>
      <c r="QK620" s="131"/>
      <c r="QL620" s="131"/>
      <c r="QM620" s="131"/>
      <c r="QN620" s="131"/>
      <c r="QO620" s="131"/>
      <c r="QP620" s="131"/>
      <c r="QQ620" s="131"/>
      <c r="QR620" s="131"/>
      <c r="QS620" s="131"/>
      <c r="QT620" s="131"/>
      <c r="QU620" s="131"/>
      <c r="QV620" s="131"/>
      <c r="QW620" s="131"/>
      <c r="QX620" s="131"/>
      <c r="QY620" s="131"/>
      <c r="QZ620" s="131"/>
      <c r="RA620" s="131"/>
      <c r="RB620" s="131"/>
      <c r="RC620" s="131"/>
      <c r="RD620" s="131"/>
      <c r="RE620" s="131"/>
      <c r="RF620" s="131"/>
      <c r="RG620" s="131"/>
      <c r="RH620" s="131"/>
      <c r="RI620" s="131"/>
      <c r="RJ620" s="131"/>
      <c r="RK620" s="131"/>
      <c r="RL620" s="131"/>
      <c r="RM620" s="131"/>
      <c r="RN620" s="131"/>
      <c r="RO620" s="131"/>
      <c r="RP620" s="131"/>
      <c r="RQ620" s="131"/>
      <c r="RR620" s="131"/>
      <c r="RS620" s="131"/>
      <c r="RT620" s="131"/>
      <c r="RU620" s="131"/>
      <c r="RV620" s="131"/>
      <c r="RW620" s="131"/>
      <c r="RX620" s="131"/>
      <c r="RY620" s="131"/>
      <c r="RZ620" s="131"/>
      <c r="SA620" s="131"/>
      <c r="SB620" s="131"/>
      <c r="SC620" s="131"/>
      <c r="SD620" s="131"/>
      <c r="SE620" s="131"/>
      <c r="SF620" s="131"/>
      <c r="SG620" s="131"/>
      <c r="SH620" s="131"/>
      <c r="SI620" s="131"/>
      <c r="SJ620" s="131"/>
      <c r="SK620" s="131"/>
      <c r="SL620" s="131"/>
      <c r="SM620" s="131"/>
      <c r="SN620" s="131"/>
      <c r="SO620" s="131"/>
      <c r="SP620" s="131"/>
      <c r="SQ620" s="131"/>
      <c r="SR620" s="131"/>
      <c r="SS620" s="131"/>
      <c r="ST620" s="131"/>
      <c r="SU620" s="131"/>
      <c r="SV620" s="131"/>
      <c r="SW620" s="131"/>
      <c r="SX620" s="131"/>
      <c r="SY620" s="131"/>
      <c r="SZ620" s="131"/>
      <c r="TA620" s="131"/>
      <c r="TB620" s="131"/>
      <c r="TC620" s="131"/>
      <c r="TD620" s="131"/>
      <c r="TE620" s="131"/>
      <c r="TF620" s="131"/>
      <c r="TG620" s="131"/>
      <c r="TH620" s="131"/>
      <c r="TI620" s="131"/>
      <c r="TJ620" s="131"/>
      <c r="TK620" s="131"/>
      <c r="TL620" s="131"/>
      <c r="TM620" s="131"/>
      <c r="TN620" s="131"/>
      <c r="TO620" s="131"/>
      <c r="TP620" s="131"/>
      <c r="TQ620" s="131"/>
      <c r="TR620" s="131"/>
      <c r="TS620" s="131"/>
      <c r="TT620" s="131"/>
      <c r="TU620" s="131"/>
      <c r="TV620" s="131"/>
      <c r="TW620" s="131"/>
      <c r="TX620" s="131"/>
      <c r="TY620" s="131"/>
      <c r="TZ620" s="131"/>
      <c r="UA620" s="131"/>
      <c r="UB620" s="131"/>
      <c r="UC620" s="131"/>
      <c r="UD620" s="131"/>
      <c r="UE620" s="131"/>
      <c r="UF620" s="131"/>
      <c r="UG620" s="131"/>
      <c r="UH620" s="131"/>
      <c r="UI620" s="131"/>
      <c r="UJ620" s="131"/>
      <c r="UK620" s="131"/>
      <c r="UL620" s="131"/>
      <c r="UM620" s="131"/>
      <c r="UN620" s="131"/>
      <c r="UO620" s="131"/>
      <c r="UP620" s="131"/>
      <c r="UQ620" s="131"/>
      <c r="UR620" s="131"/>
      <c r="US620" s="131"/>
      <c r="UT620" s="131"/>
      <c r="UU620" s="131"/>
      <c r="UV620" s="131"/>
      <c r="UW620" s="131"/>
      <c r="UX620" s="131"/>
      <c r="UY620" s="131"/>
      <c r="UZ620" s="131"/>
      <c r="VA620" s="131"/>
      <c r="VB620" s="131"/>
      <c r="VC620" s="131"/>
      <c r="VD620" s="131"/>
      <c r="VE620" s="131"/>
      <c r="VF620" s="131"/>
      <c r="VG620" s="131"/>
      <c r="VH620" s="131"/>
      <c r="VI620" s="131"/>
      <c r="VJ620" s="131"/>
      <c r="VK620" s="131"/>
      <c r="VL620" s="131"/>
      <c r="VM620" s="131"/>
      <c r="VN620" s="131"/>
      <c r="VO620" s="131"/>
      <c r="VP620" s="131"/>
      <c r="VQ620" s="131"/>
      <c r="VR620" s="131"/>
      <c r="VS620" s="131"/>
      <c r="VT620" s="131"/>
      <c r="VU620" s="131"/>
      <c r="VV620" s="131"/>
      <c r="VW620" s="131"/>
      <c r="VX620" s="131"/>
      <c r="VY620" s="131"/>
      <c r="VZ620" s="131"/>
      <c r="WA620" s="131"/>
      <c r="WB620" s="131"/>
      <c r="WC620" s="131"/>
      <c r="WD620" s="131"/>
      <c r="WE620" s="131"/>
      <c r="WF620" s="131"/>
      <c r="WG620" s="131"/>
      <c r="WH620" s="131"/>
      <c r="WI620" s="131"/>
      <c r="WJ620" s="131"/>
      <c r="WK620" s="131"/>
      <c r="WL620" s="131"/>
      <c r="WM620" s="131"/>
      <c r="WN620" s="131"/>
      <c r="WO620" s="131"/>
      <c r="WP620" s="131"/>
      <c r="WQ620" s="131"/>
      <c r="WR620" s="131"/>
      <c r="WS620" s="131"/>
      <c r="WT620" s="131"/>
      <c r="WU620" s="131"/>
      <c r="WV620" s="131"/>
      <c r="WW620" s="131"/>
      <c r="WX620" s="131"/>
      <c r="WY620" s="131"/>
      <c r="WZ620" s="131"/>
      <c r="XA620" s="131"/>
      <c r="XB620" s="131"/>
      <c r="XC620" s="131"/>
      <c r="XD620" s="131"/>
      <c r="XE620" s="131"/>
      <c r="XF620" s="131"/>
      <c r="XG620" s="131"/>
      <c r="XH620" s="131"/>
      <c r="XI620" s="131"/>
      <c r="XJ620" s="131"/>
      <c r="XK620" s="131"/>
      <c r="XL620" s="131"/>
      <c r="XM620" s="131"/>
      <c r="XN620" s="131"/>
      <c r="XO620" s="131"/>
      <c r="XP620" s="131"/>
      <c r="XQ620" s="131"/>
      <c r="XR620" s="131"/>
      <c r="XS620" s="131"/>
      <c r="XT620" s="131"/>
      <c r="XU620" s="131"/>
      <c r="XV620" s="131"/>
      <c r="XW620" s="131"/>
      <c r="XX620" s="131"/>
      <c r="XY620" s="131"/>
      <c r="XZ620" s="131"/>
      <c r="YA620" s="131"/>
      <c r="YB620" s="131"/>
      <c r="YC620" s="131"/>
      <c r="YD620" s="131"/>
      <c r="YE620" s="131"/>
      <c r="YF620" s="131"/>
      <c r="YG620" s="131"/>
      <c r="YH620" s="131"/>
      <c r="YI620" s="131"/>
      <c r="YJ620" s="131"/>
      <c r="YK620" s="131"/>
      <c r="YL620" s="131"/>
      <c r="YM620" s="131"/>
      <c r="YN620" s="131"/>
      <c r="YO620" s="131"/>
      <c r="YP620" s="131"/>
      <c r="YQ620" s="131"/>
      <c r="YR620" s="131"/>
      <c r="YS620" s="131"/>
      <c r="YT620" s="131"/>
      <c r="YU620" s="131"/>
      <c r="YV620" s="131"/>
      <c r="YW620" s="131"/>
      <c r="YX620" s="131"/>
      <c r="YY620" s="131"/>
      <c r="YZ620" s="131"/>
      <c r="ZA620" s="131"/>
      <c r="ZB620" s="131"/>
      <c r="ZC620" s="131"/>
      <c r="ZD620" s="131"/>
      <c r="ZE620" s="131"/>
      <c r="ZF620" s="131"/>
      <c r="ZG620" s="131"/>
      <c r="ZH620" s="131"/>
      <c r="ZI620" s="131"/>
      <c r="ZJ620" s="131"/>
      <c r="ZK620" s="131"/>
      <c r="ZL620" s="131"/>
      <c r="ZM620" s="131"/>
      <c r="ZN620" s="131"/>
      <c r="ZO620" s="131"/>
      <c r="ZP620" s="131"/>
      <c r="ZQ620" s="131"/>
      <c r="ZR620" s="131"/>
      <c r="ZS620" s="131"/>
      <c r="ZT620" s="131"/>
      <c r="ZU620" s="131"/>
      <c r="ZV620" s="131"/>
      <c r="ZW620" s="131"/>
      <c r="ZX620" s="131"/>
      <c r="ZY620" s="131"/>
      <c r="ZZ620" s="131"/>
      <c r="AAA620" s="131"/>
      <c r="AAB620" s="131"/>
      <c r="AAC620" s="131"/>
      <c r="AAD620" s="131"/>
      <c r="AAE620" s="131"/>
      <c r="AAF620" s="131"/>
      <c r="AAG620" s="131"/>
      <c r="AAH620" s="131"/>
      <c r="AAI620" s="131"/>
      <c r="AAJ620" s="131"/>
      <c r="AAK620" s="131"/>
      <c r="AAL620" s="131"/>
      <c r="AAM620" s="131"/>
      <c r="AAN620" s="131"/>
      <c r="AAO620" s="131"/>
      <c r="AAP620" s="131"/>
      <c r="AAQ620" s="131"/>
      <c r="AAR620" s="131"/>
      <c r="AAS620" s="131"/>
      <c r="AAT620" s="131"/>
      <c r="AAU620" s="131"/>
      <c r="AAV620" s="131"/>
      <c r="AAW620" s="131"/>
      <c r="AAX620" s="131"/>
      <c r="AAY620" s="131"/>
      <c r="AAZ620" s="131"/>
      <c r="ABA620" s="131"/>
      <c r="ABB620" s="131"/>
      <c r="ABC620" s="131"/>
      <c r="ABD620" s="131"/>
      <c r="ABE620" s="131"/>
      <c r="ABF620" s="131"/>
      <c r="ABG620" s="131"/>
      <c r="ABH620" s="131"/>
      <c r="ABI620" s="131"/>
      <c r="ABJ620" s="131"/>
      <c r="ABK620" s="131"/>
      <c r="ABL620" s="131"/>
      <c r="ABM620" s="131"/>
      <c r="ABN620" s="131"/>
      <c r="ABO620" s="131"/>
      <c r="ABP620" s="131"/>
      <c r="ABQ620" s="131"/>
      <c r="ABR620" s="131"/>
      <c r="ABS620" s="131"/>
      <c r="ABT620" s="131"/>
      <c r="ABU620" s="131"/>
      <c r="ABV620" s="131"/>
      <c r="ABW620" s="131"/>
      <c r="ABX620" s="131"/>
      <c r="ABY620" s="131"/>
      <c r="ABZ620" s="131"/>
      <c r="ACA620" s="131"/>
      <c r="ACB620" s="131"/>
      <c r="ACC620" s="131"/>
      <c r="ACD620" s="131"/>
      <c r="ACE620" s="131"/>
      <c r="ACF620" s="131"/>
      <c r="ACG620" s="131"/>
      <c r="ACH620" s="131"/>
      <c r="ACI620" s="131"/>
      <c r="ACJ620" s="131"/>
      <c r="ACK620" s="131"/>
      <c r="ACL620" s="131"/>
      <c r="ACM620" s="131"/>
      <c r="ACN620" s="131"/>
      <c r="ACO620" s="131"/>
      <c r="ACP620" s="131"/>
      <c r="ACQ620" s="131"/>
      <c r="ACR620" s="131"/>
      <c r="ACS620" s="131"/>
      <c r="ACT620" s="131"/>
      <c r="ACU620" s="131"/>
      <c r="ACV620" s="131"/>
      <c r="ACW620" s="131"/>
      <c r="ACX620" s="131"/>
      <c r="ACY620" s="131"/>
      <c r="ACZ620" s="131"/>
      <c r="ADA620" s="131"/>
      <c r="ADB620" s="131"/>
      <c r="ADC620" s="131"/>
      <c r="ADD620" s="131"/>
      <c r="ADE620" s="131"/>
      <c r="ADF620" s="131"/>
      <c r="ADG620" s="131"/>
      <c r="ADH620" s="131"/>
      <c r="ADI620" s="131"/>
      <c r="ADJ620" s="131"/>
      <c r="ADK620" s="131"/>
      <c r="ADL620" s="131"/>
      <c r="ADM620" s="131"/>
      <c r="ADN620" s="131"/>
      <c r="ADO620" s="131"/>
      <c r="ADP620" s="131"/>
      <c r="ADQ620" s="131"/>
      <c r="ADR620" s="131"/>
      <c r="ADS620" s="131"/>
      <c r="ADT620" s="131"/>
      <c r="ADU620" s="131"/>
      <c r="ADV620" s="131"/>
      <c r="ADW620" s="131"/>
      <c r="ADX620" s="131"/>
      <c r="ADY620" s="131"/>
      <c r="ADZ620" s="131"/>
      <c r="AEA620" s="131"/>
      <c r="AEB620" s="131"/>
      <c r="AEC620" s="131"/>
      <c r="AED620" s="131"/>
      <c r="AEE620" s="131"/>
      <c r="AEF620" s="131"/>
      <c r="AEG620" s="131"/>
      <c r="AEH620" s="131"/>
      <c r="AEI620" s="131"/>
      <c r="AEJ620" s="131"/>
      <c r="AEK620" s="131"/>
      <c r="AEL620" s="131"/>
      <c r="AEM620" s="131"/>
      <c r="AEN620" s="131"/>
      <c r="AEO620" s="131"/>
      <c r="AEP620" s="131"/>
      <c r="AEQ620" s="131"/>
      <c r="AER620" s="131"/>
      <c r="AES620" s="131"/>
      <c r="AET620" s="131"/>
      <c r="AEU620" s="131"/>
      <c r="AEV620" s="131"/>
      <c r="AEW620" s="131"/>
      <c r="AEX620" s="131"/>
      <c r="AEY620" s="131"/>
      <c r="AEZ620" s="131"/>
      <c r="AFA620" s="131"/>
      <c r="AFB620" s="131"/>
      <c r="AFC620" s="131"/>
      <c r="AFD620" s="131"/>
      <c r="AFE620" s="131"/>
      <c r="AFF620" s="131"/>
      <c r="AFG620" s="131"/>
      <c r="AFH620" s="131"/>
      <c r="AFI620" s="131"/>
      <c r="AFJ620" s="131"/>
      <c r="AFK620" s="131"/>
      <c r="AFL620" s="131"/>
      <c r="AFM620" s="131"/>
      <c r="AFN620" s="131"/>
      <c r="AFO620" s="131"/>
      <c r="AFP620" s="131"/>
      <c r="AFQ620" s="131"/>
      <c r="AFR620" s="131"/>
      <c r="AFS620" s="131"/>
      <c r="AFT620" s="131"/>
      <c r="AFU620" s="131"/>
      <c r="AFV620" s="131"/>
      <c r="AFW620" s="131"/>
      <c r="AFX620" s="131"/>
      <c r="AFY620" s="131"/>
      <c r="AFZ620" s="131"/>
      <c r="AGA620" s="131"/>
      <c r="AGB620" s="131"/>
      <c r="AGC620" s="131"/>
      <c r="AGD620" s="131"/>
      <c r="AGE620" s="131"/>
      <c r="AGF620" s="131"/>
      <c r="AGG620" s="131"/>
      <c r="AGH620" s="131"/>
      <c r="AGI620" s="131"/>
      <c r="AGJ620" s="131"/>
      <c r="AGK620" s="131"/>
      <c r="AGL620" s="131"/>
      <c r="AGM620" s="131"/>
      <c r="AGN620" s="131"/>
      <c r="AGO620" s="131"/>
      <c r="AGP620" s="131"/>
      <c r="AGQ620" s="131"/>
      <c r="AGR620" s="131"/>
      <c r="AGS620" s="131"/>
      <c r="AGT620" s="131"/>
      <c r="AGU620" s="131"/>
      <c r="AGV620" s="131"/>
      <c r="AGW620" s="131"/>
      <c r="AGX620" s="131"/>
      <c r="AGY620" s="131"/>
      <c r="AGZ620" s="131"/>
      <c r="AHA620" s="131"/>
      <c r="AHB620" s="131"/>
      <c r="AHC620" s="131"/>
      <c r="AHD620" s="131"/>
      <c r="AHE620" s="131"/>
      <c r="AHF620" s="131"/>
      <c r="AHG620" s="131"/>
      <c r="AHH620" s="131"/>
      <c r="AHI620" s="131"/>
      <c r="AHJ620" s="131"/>
      <c r="AHK620" s="131"/>
      <c r="AHL620" s="131"/>
      <c r="AHM620" s="131"/>
      <c r="AHN620" s="131"/>
      <c r="AHO620" s="131"/>
      <c r="AHP620" s="131"/>
      <c r="AHQ620" s="131"/>
      <c r="AHR620" s="131"/>
      <c r="AHS620" s="131"/>
      <c r="AHT620" s="131"/>
      <c r="AHU620" s="131"/>
      <c r="AHV620" s="131"/>
      <c r="AHW620" s="131"/>
      <c r="AHX620" s="131"/>
      <c r="AHY620" s="131"/>
      <c r="AHZ620" s="131"/>
      <c r="AIA620" s="131"/>
      <c r="AIB620" s="131"/>
      <c r="AIC620" s="131"/>
      <c r="AID620" s="131"/>
      <c r="AIE620" s="131"/>
      <c r="AIF620" s="131"/>
      <c r="AIG620" s="131"/>
      <c r="AIH620" s="131"/>
      <c r="AII620" s="131"/>
      <c r="AIJ620" s="131"/>
      <c r="AIK620" s="131"/>
      <c r="AIL620" s="131"/>
      <c r="AIM620" s="131"/>
      <c r="AIN620" s="131"/>
      <c r="AIO620" s="131"/>
      <c r="AIP620" s="131"/>
      <c r="AIQ620" s="131"/>
      <c r="AIR620" s="131"/>
      <c r="AIS620" s="131"/>
      <c r="AIT620" s="131"/>
      <c r="AIU620" s="131"/>
      <c r="AIV620" s="131"/>
      <c r="AIW620" s="131"/>
      <c r="AIX620" s="131"/>
      <c r="AIY620" s="131"/>
      <c r="AIZ620" s="131"/>
      <c r="AJA620" s="131"/>
      <c r="AJB620" s="131"/>
      <c r="AJC620" s="131"/>
      <c r="AJD620" s="131"/>
      <c r="AJE620" s="131"/>
      <c r="AJF620" s="131"/>
      <c r="AJG620" s="131"/>
      <c r="AJH620" s="131"/>
      <c r="AJI620" s="131"/>
      <c r="AJJ620" s="131"/>
      <c r="AJK620" s="131"/>
      <c r="AJL620" s="131"/>
      <c r="AJM620" s="131"/>
      <c r="AJN620" s="131"/>
      <c r="AJO620" s="131"/>
      <c r="AJP620" s="131"/>
      <c r="AJQ620" s="131"/>
      <c r="AJR620" s="131"/>
      <c r="AJS620" s="131"/>
      <c r="AJT620" s="131"/>
      <c r="AJU620" s="131"/>
      <c r="AJV620" s="131"/>
      <c r="AJW620" s="131"/>
      <c r="AJX620" s="131"/>
      <c r="AJY620" s="131"/>
      <c r="AJZ620" s="131"/>
      <c r="AKA620" s="131"/>
      <c r="AKB620" s="131"/>
      <c r="AKC620" s="131"/>
      <c r="AKD620" s="131"/>
      <c r="AKE620" s="131"/>
      <c r="AKF620" s="131"/>
      <c r="AKG620" s="131"/>
      <c r="AKH620" s="131"/>
      <c r="AKI620" s="131"/>
      <c r="AKJ620" s="131"/>
      <c r="AKK620" s="131"/>
      <c r="AKL620" s="131"/>
      <c r="AKM620" s="131"/>
      <c r="AKN620" s="131"/>
      <c r="AKO620" s="131"/>
      <c r="AKP620" s="131"/>
      <c r="AKQ620" s="131"/>
      <c r="AKR620" s="131"/>
      <c r="AKS620" s="131"/>
      <c r="AKT620" s="131"/>
      <c r="AKU620" s="131"/>
      <c r="AKV620" s="131"/>
      <c r="AKW620" s="131"/>
      <c r="AKX620" s="131"/>
      <c r="AKY620" s="131"/>
      <c r="AKZ620" s="131"/>
      <c r="ALA620" s="131"/>
      <c r="ALB620" s="131"/>
      <c r="ALC620" s="131"/>
      <c r="ALD620" s="131"/>
      <c r="ALE620" s="131"/>
      <c r="ALF620" s="131"/>
      <c r="ALG620" s="131"/>
      <c r="ALH620" s="131"/>
      <c r="ALI620" s="131"/>
      <c r="ALJ620" s="131"/>
      <c r="ALK620" s="131"/>
      <c r="ALL620" s="131"/>
      <c r="ALM620" s="131"/>
      <c r="ALN620" s="131"/>
      <c r="ALO620" s="131"/>
      <c r="ALP620" s="131"/>
      <c r="ALQ620" s="131"/>
      <c r="ALR620" s="131"/>
      <c r="ALS620" s="131"/>
      <c r="ALT620" s="131"/>
      <c r="ALU620" s="131"/>
      <c r="ALV620" s="131"/>
      <c r="ALW620" s="131"/>
      <c r="ALX620" s="131"/>
      <c r="ALY620" s="131"/>
      <c r="ALZ620" s="131"/>
      <c r="AMA620" s="131"/>
      <c r="AMB620" s="131"/>
      <c r="AMC620" s="131"/>
      <c r="AMD620" s="131"/>
      <c r="AME620" s="131"/>
      <c r="AMF620" s="131"/>
      <c r="AMG620" s="131"/>
      <c r="AMH620" s="131"/>
      <c r="AMI620" s="131"/>
      <c r="AMJ620" s="131"/>
      <c r="AMK620" s="131"/>
      <c r="AML620" s="131"/>
      <c r="AMM620" s="131"/>
      <c r="AMN620" s="131"/>
      <c r="AMO620" s="131"/>
      <c r="AMP620" s="131"/>
      <c r="AMQ620" s="131"/>
      <c r="AMR620" s="131"/>
      <c r="AMS620" s="131"/>
      <c r="AMT620" s="131"/>
      <c r="AMU620" s="131"/>
      <c r="AMV620" s="131"/>
      <c r="AMW620" s="131"/>
      <c r="AMX620" s="131"/>
      <c r="AMY620" s="131"/>
      <c r="AMZ620" s="131"/>
      <c r="ANA620" s="131"/>
      <c r="ANB620" s="131"/>
      <c r="ANC620" s="131"/>
      <c r="AND620" s="131"/>
      <c r="ANE620" s="131"/>
      <c r="ANF620" s="131"/>
      <c r="ANG620" s="131"/>
      <c r="ANH620" s="131"/>
      <c r="ANI620" s="131"/>
      <c r="ANJ620" s="131"/>
      <c r="ANK620" s="131"/>
      <c r="ANL620" s="131"/>
      <c r="ANM620" s="131"/>
      <c r="ANN620" s="131"/>
      <c r="ANO620" s="131"/>
      <c r="ANP620" s="131"/>
      <c r="ANQ620" s="131"/>
      <c r="ANR620" s="131"/>
      <c r="ANS620" s="131"/>
      <c r="ANT620" s="131"/>
      <c r="ANU620" s="131"/>
      <c r="ANV620" s="131"/>
      <c r="ANW620" s="131"/>
      <c r="ANX620" s="131"/>
      <c r="ANY620" s="131"/>
      <c r="ANZ620" s="131"/>
      <c r="AOA620" s="131"/>
      <c r="AOB620" s="131"/>
      <c r="AOC620" s="131"/>
      <c r="AOD620" s="131"/>
      <c r="AOE620" s="131"/>
      <c r="AOF620" s="131"/>
      <c r="AOG620" s="131"/>
      <c r="AOH620" s="131"/>
      <c r="AOI620" s="131"/>
      <c r="AOJ620" s="131"/>
      <c r="AOK620" s="131"/>
      <c r="AOL620" s="131"/>
      <c r="AOM620" s="131"/>
      <c r="AON620" s="131"/>
      <c r="AOO620" s="131"/>
      <c r="AOP620" s="131"/>
      <c r="AOQ620" s="131"/>
      <c r="AOR620" s="131"/>
      <c r="AOS620" s="131"/>
      <c r="AOT620" s="131"/>
      <c r="AOU620" s="131"/>
      <c r="AOV620" s="131"/>
      <c r="AOW620" s="131"/>
      <c r="AOX620" s="131"/>
      <c r="AOY620" s="131"/>
      <c r="AOZ620" s="131"/>
      <c r="APA620" s="131"/>
      <c r="APB620" s="131"/>
      <c r="APC620" s="131"/>
      <c r="APD620" s="131"/>
      <c r="APE620" s="131"/>
      <c r="APF620" s="131"/>
      <c r="APG620" s="131"/>
      <c r="APH620" s="131"/>
      <c r="API620" s="131"/>
      <c r="APJ620" s="131"/>
      <c r="APK620" s="131"/>
      <c r="APL620" s="131"/>
      <c r="APM620" s="131"/>
      <c r="APN620" s="131"/>
      <c r="APO620" s="131"/>
      <c r="APP620" s="131"/>
      <c r="APQ620" s="131"/>
      <c r="APR620" s="131"/>
      <c r="APS620" s="131"/>
      <c r="APT620" s="131"/>
      <c r="APU620" s="131"/>
      <c r="APV620" s="131"/>
      <c r="APW620" s="131"/>
      <c r="APX620" s="131"/>
      <c r="APY620" s="131"/>
      <c r="APZ620" s="131"/>
      <c r="AQA620" s="131"/>
      <c r="AQB620" s="131"/>
      <c r="AQC620" s="131"/>
      <c r="AQD620" s="131"/>
      <c r="AQE620" s="131"/>
      <c r="AQF620" s="131"/>
      <c r="AQG620" s="131"/>
      <c r="AQH620" s="131"/>
      <c r="AQI620" s="131"/>
      <c r="AQJ620" s="131"/>
      <c r="AQK620" s="131"/>
      <c r="AQL620" s="131"/>
      <c r="AQM620" s="131"/>
      <c r="AQN620" s="131"/>
      <c r="AQO620" s="131"/>
      <c r="AQP620" s="131"/>
      <c r="AQQ620" s="131"/>
      <c r="AQR620" s="131"/>
      <c r="AQS620" s="131"/>
      <c r="AQT620" s="131"/>
      <c r="AQU620" s="131"/>
      <c r="AQV620" s="131"/>
      <c r="AQW620" s="131"/>
      <c r="AQX620" s="131"/>
      <c r="AQY620" s="131"/>
      <c r="AQZ620" s="131"/>
      <c r="ARA620" s="131"/>
      <c r="ARB620" s="131"/>
      <c r="ARC620" s="131"/>
      <c r="ARD620" s="131"/>
      <c r="ARE620" s="131"/>
      <c r="ARF620" s="131"/>
      <c r="ARG620" s="131"/>
      <c r="ARH620" s="131"/>
      <c r="ARI620" s="131"/>
      <c r="ARJ620" s="131"/>
      <c r="ARK620" s="131"/>
      <c r="ARL620" s="131"/>
      <c r="ARM620" s="131"/>
      <c r="ARN620" s="131"/>
      <c r="ARO620" s="131"/>
      <c r="ARP620" s="131"/>
      <c r="ARQ620" s="131"/>
      <c r="ARR620" s="131"/>
      <c r="ARS620" s="131"/>
      <c r="ART620" s="131"/>
      <c r="ARU620" s="131"/>
      <c r="ARV620" s="131"/>
      <c r="ARW620" s="131"/>
      <c r="ARX620" s="131"/>
      <c r="ARY620" s="131"/>
      <c r="ARZ620" s="131"/>
      <c r="ASA620" s="131"/>
      <c r="ASB620" s="131"/>
      <c r="ASC620" s="131"/>
      <c r="ASD620" s="131"/>
      <c r="ASE620" s="131"/>
      <c r="ASF620" s="131"/>
      <c r="ASG620" s="131"/>
      <c r="ASH620" s="131"/>
      <c r="ASI620" s="131"/>
      <c r="ASJ620" s="131"/>
      <c r="ASK620" s="131"/>
      <c r="ASL620" s="131"/>
      <c r="ASM620" s="131"/>
      <c r="ASN620" s="131"/>
      <c r="ASO620" s="131"/>
      <c r="ASP620" s="131"/>
      <c r="ASQ620" s="131"/>
      <c r="ASR620" s="131"/>
      <c r="ASS620" s="131"/>
      <c r="AST620" s="131"/>
      <c r="ASU620" s="131"/>
      <c r="ASV620" s="131"/>
      <c r="ASW620" s="131"/>
      <c r="ASX620" s="131"/>
      <c r="ASY620" s="131"/>
      <c r="ASZ620" s="131"/>
      <c r="ATA620" s="131"/>
      <c r="ATB620" s="131"/>
      <c r="ATC620" s="131"/>
      <c r="ATD620" s="131"/>
      <c r="ATE620" s="131"/>
      <c r="ATF620" s="131"/>
      <c r="ATG620" s="131"/>
      <c r="ATH620" s="131"/>
      <c r="ATI620" s="131"/>
      <c r="ATJ620" s="131"/>
      <c r="ATK620" s="131"/>
      <c r="ATL620" s="131"/>
      <c r="ATM620" s="131"/>
      <c r="ATN620" s="131"/>
      <c r="ATO620" s="131"/>
      <c r="ATP620" s="131"/>
      <c r="ATQ620" s="131"/>
      <c r="ATR620" s="131"/>
      <c r="ATS620" s="131"/>
      <c r="ATT620" s="131"/>
      <c r="ATU620" s="131"/>
      <c r="ATV620" s="131"/>
      <c r="ATW620" s="131"/>
      <c r="ATX620" s="131"/>
      <c r="ATY620" s="131"/>
      <c r="ATZ620" s="131"/>
      <c r="AUA620" s="131"/>
      <c r="AUB620" s="131"/>
      <c r="AUC620" s="131"/>
      <c r="AUD620" s="131"/>
      <c r="AUE620" s="131"/>
      <c r="AUF620" s="131"/>
      <c r="AUG620" s="131"/>
      <c r="AUH620" s="131"/>
      <c r="AUI620" s="131"/>
      <c r="AUJ620" s="131"/>
      <c r="AUK620" s="131"/>
      <c r="AUL620" s="131"/>
      <c r="AUM620" s="131"/>
      <c r="AUN620" s="131"/>
      <c r="AUO620" s="131"/>
      <c r="AUP620" s="131"/>
      <c r="AUQ620" s="131"/>
      <c r="AUR620" s="131"/>
      <c r="AUS620" s="131"/>
      <c r="AUT620" s="131"/>
      <c r="AUU620" s="131"/>
      <c r="AUV620" s="131"/>
      <c r="AUW620" s="131"/>
      <c r="AUX620" s="131"/>
      <c r="AUY620" s="131"/>
      <c r="AUZ620" s="131"/>
      <c r="AVA620" s="131"/>
      <c r="AVB620" s="131"/>
      <c r="AVC620" s="131"/>
      <c r="AVD620" s="131"/>
      <c r="AVE620" s="131"/>
      <c r="AVF620" s="131"/>
      <c r="AVG620" s="131"/>
      <c r="AVH620" s="131"/>
      <c r="AVI620" s="131"/>
      <c r="AVJ620" s="131"/>
      <c r="AVK620" s="131"/>
      <c r="AVL620" s="131"/>
      <c r="AVM620" s="131"/>
      <c r="AVN620" s="131"/>
      <c r="AVO620" s="131"/>
      <c r="AVP620" s="131"/>
      <c r="AVQ620" s="131"/>
      <c r="AVR620" s="131"/>
      <c r="AVS620" s="131"/>
      <c r="AVT620" s="131"/>
      <c r="AVU620" s="131"/>
      <c r="AVV620" s="131"/>
      <c r="AVW620" s="131"/>
      <c r="AVX620" s="131"/>
      <c r="AVY620" s="131"/>
      <c r="AVZ620" s="131"/>
      <c r="AWA620" s="131"/>
      <c r="AWB620" s="131"/>
      <c r="AWC620" s="131"/>
      <c r="AWD620" s="131"/>
      <c r="AWE620" s="131"/>
      <c r="AWF620" s="131"/>
      <c r="AWG620" s="131"/>
      <c r="AWH620" s="131"/>
      <c r="AWI620" s="131"/>
      <c r="AWJ620" s="131"/>
      <c r="AWK620" s="131"/>
      <c r="AWL620" s="131"/>
      <c r="AWM620" s="131"/>
      <c r="AWN620" s="131"/>
      <c r="AWO620" s="131"/>
      <c r="AWP620" s="131"/>
      <c r="AWQ620" s="131"/>
      <c r="AWR620" s="131"/>
      <c r="AWS620" s="131"/>
      <c r="AWT620" s="131"/>
      <c r="AWU620" s="131"/>
      <c r="AWV620" s="131"/>
      <c r="AWW620" s="131"/>
      <c r="AWX620" s="131"/>
      <c r="AWY620" s="131"/>
      <c r="AWZ620" s="131"/>
      <c r="AXA620" s="131"/>
      <c r="AXB620" s="131"/>
      <c r="AXC620" s="131"/>
      <c r="AXD620" s="131"/>
      <c r="AXE620" s="131"/>
      <c r="AXF620" s="131"/>
      <c r="AXG620" s="131"/>
      <c r="AXH620" s="131"/>
      <c r="AXI620" s="131"/>
      <c r="AXJ620" s="131"/>
      <c r="AXK620" s="131"/>
      <c r="AXL620" s="131"/>
      <c r="AXM620" s="131"/>
      <c r="AXN620" s="131"/>
      <c r="AXO620" s="131"/>
      <c r="AXP620" s="131"/>
      <c r="AXQ620" s="131"/>
      <c r="AXR620" s="131"/>
      <c r="AXS620" s="131"/>
      <c r="AXT620" s="131"/>
      <c r="AXU620" s="131"/>
      <c r="AXV620" s="131"/>
      <c r="AXW620" s="131"/>
      <c r="AXX620" s="131"/>
    </row>
    <row r="621" spans="1:1324" s="106" customFormat="1" ht="15.75" hidden="1" customHeight="1" x14ac:dyDescent="0.2">
      <c r="A621" s="13" t="s">
        <v>1508</v>
      </c>
      <c r="B621" s="62" t="s">
        <v>1509</v>
      </c>
      <c r="C621" s="63" t="s">
        <v>1510</v>
      </c>
      <c r="D621" s="64" t="s">
        <v>1511</v>
      </c>
      <c r="E621" s="51">
        <v>41256</v>
      </c>
      <c r="F621" s="66" t="s">
        <v>1167</v>
      </c>
      <c r="G621" s="30" t="s">
        <v>1186</v>
      </c>
      <c r="H621" s="30">
        <v>42005</v>
      </c>
      <c r="I621" s="30" t="s">
        <v>1065</v>
      </c>
      <c r="J621" s="173"/>
      <c r="K621" s="84" t="s">
        <v>6</v>
      </c>
      <c r="L621" s="87">
        <v>0</v>
      </c>
      <c r="M621" s="87">
        <v>0</v>
      </c>
      <c r="N621" s="84" t="s">
        <v>326</v>
      </c>
      <c r="O621" s="87">
        <v>1</v>
      </c>
      <c r="P621" s="84" t="s">
        <v>326</v>
      </c>
      <c r="Q621" s="87">
        <v>1</v>
      </c>
      <c r="R621" s="84" t="s">
        <v>326</v>
      </c>
      <c r="S621" s="87">
        <v>1</v>
      </c>
      <c r="T621" s="84" t="s">
        <v>49</v>
      </c>
      <c r="U621" s="87">
        <v>1</v>
      </c>
      <c r="V621" s="87">
        <v>1</v>
      </c>
      <c r="W621" s="87">
        <v>0</v>
      </c>
      <c r="X621" s="87">
        <v>0</v>
      </c>
      <c r="Y621" s="87">
        <v>0</v>
      </c>
      <c r="Z621" s="87">
        <v>0</v>
      </c>
      <c r="AA621" s="87">
        <v>0</v>
      </c>
      <c r="AB621" s="87">
        <v>0</v>
      </c>
      <c r="AC621" s="87">
        <v>0</v>
      </c>
      <c r="AD621" s="87">
        <v>0</v>
      </c>
      <c r="AE621" s="87">
        <v>0</v>
      </c>
      <c r="AF621" s="104"/>
      <c r="AG621" s="131"/>
      <c r="AH621" s="131"/>
      <c r="AI621" s="131"/>
      <c r="AJ621" s="131"/>
      <c r="AK621" s="131"/>
      <c r="AL621" s="131"/>
      <c r="AM621" s="131"/>
      <c r="AN621" s="131"/>
      <c r="AO621" s="131"/>
      <c r="AP621" s="131"/>
      <c r="AQ621" s="131"/>
      <c r="AR621" s="131"/>
      <c r="AS621" s="131"/>
      <c r="AT621" s="131"/>
      <c r="AU621" s="131"/>
      <c r="AV621" s="131"/>
      <c r="AW621" s="131"/>
      <c r="AX621" s="131"/>
      <c r="AY621" s="131"/>
      <c r="AZ621" s="131"/>
      <c r="BA621" s="131"/>
      <c r="BB621" s="131"/>
      <c r="BC621" s="131"/>
      <c r="BD621" s="131"/>
      <c r="BE621" s="131"/>
      <c r="BF621" s="131"/>
      <c r="BG621" s="131"/>
      <c r="BH621" s="131"/>
      <c r="BI621" s="131"/>
      <c r="BJ621" s="131"/>
      <c r="BK621" s="131"/>
      <c r="BL621" s="131"/>
      <c r="BM621" s="131"/>
      <c r="BN621" s="131"/>
      <c r="BO621" s="131"/>
      <c r="BP621" s="131"/>
      <c r="BQ621" s="131"/>
      <c r="BR621" s="131"/>
      <c r="BS621" s="131"/>
      <c r="BT621" s="131"/>
      <c r="BU621" s="131"/>
      <c r="BV621" s="131"/>
      <c r="BW621" s="131"/>
      <c r="BX621" s="131"/>
      <c r="BY621" s="131"/>
      <c r="BZ621" s="131"/>
      <c r="CA621" s="131"/>
      <c r="CB621" s="131"/>
      <c r="CC621" s="131"/>
      <c r="CD621" s="131"/>
      <c r="CE621" s="131"/>
      <c r="CF621" s="131"/>
      <c r="CG621" s="131"/>
      <c r="CH621" s="131"/>
      <c r="CI621" s="131"/>
      <c r="CJ621" s="131"/>
      <c r="CK621" s="131"/>
      <c r="CL621" s="131"/>
      <c r="CM621" s="131"/>
      <c r="CN621" s="131"/>
      <c r="CO621" s="131"/>
      <c r="CP621" s="131"/>
      <c r="CQ621" s="131"/>
      <c r="CR621" s="131"/>
      <c r="CS621" s="131"/>
      <c r="CT621" s="131"/>
      <c r="CU621" s="131"/>
      <c r="CV621" s="131"/>
      <c r="CW621" s="131"/>
      <c r="CX621" s="131"/>
      <c r="CY621" s="131"/>
      <c r="CZ621" s="131"/>
      <c r="DA621" s="131"/>
      <c r="DB621" s="131"/>
      <c r="DC621" s="131"/>
      <c r="DD621" s="131"/>
      <c r="DE621" s="131"/>
      <c r="DF621" s="131"/>
      <c r="DG621" s="131"/>
      <c r="DH621" s="131"/>
      <c r="DI621" s="131"/>
      <c r="DJ621" s="131"/>
      <c r="DK621" s="131"/>
      <c r="DL621" s="131"/>
      <c r="DM621" s="131"/>
      <c r="DN621" s="131"/>
      <c r="DO621" s="131"/>
      <c r="DP621" s="131"/>
      <c r="DQ621" s="131"/>
      <c r="DR621" s="131"/>
      <c r="DS621" s="131"/>
      <c r="DT621" s="131"/>
      <c r="DU621" s="131"/>
      <c r="DV621" s="131"/>
      <c r="DW621" s="131"/>
      <c r="DX621" s="131"/>
      <c r="DY621" s="131"/>
      <c r="DZ621" s="131"/>
      <c r="EA621" s="131"/>
      <c r="EB621" s="131"/>
      <c r="EC621" s="131"/>
      <c r="ED621" s="131"/>
      <c r="EE621" s="131"/>
      <c r="EF621" s="131"/>
      <c r="EG621" s="131"/>
      <c r="EH621" s="131"/>
      <c r="EI621" s="131"/>
      <c r="EJ621" s="131"/>
      <c r="EK621" s="131"/>
      <c r="EL621" s="131"/>
      <c r="EM621" s="131"/>
      <c r="EN621" s="131"/>
      <c r="EO621" s="131"/>
      <c r="EP621" s="131"/>
      <c r="EQ621" s="131"/>
      <c r="ER621" s="131"/>
      <c r="ES621" s="131"/>
      <c r="ET621" s="131"/>
      <c r="EU621" s="131"/>
      <c r="EV621" s="131"/>
      <c r="EW621" s="131"/>
      <c r="EX621" s="131"/>
      <c r="EY621" s="131"/>
      <c r="EZ621" s="131"/>
      <c r="FA621" s="131"/>
      <c r="FB621" s="131"/>
      <c r="FC621" s="131"/>
      <c r="FD621" s="131"/>
      <c r="FE621" s="131"/>
      <c r="FF621" s="131"/>
      <c r="FG621" s="131"/>
      <c r="FH621" s="131"/>
      <c r="FI621" s="131"/>
      <c r="FJ621" s="131"/>
      <c r="FK621" s="131"/>
      <c r="FL621" s="131"/>
      <c r="FM621" s="131"/>
      <c r="FN621" s="131"/>
      <c r="FO621" s="131"/>
      <c r="FP621" s="131"/>
      <c r="FQ621" s="131"/>
      <c r="FR621" s="131"/>
      <c r="FS621" s="131"/>
      <c r="FT621" s="131"/>
      <c r="FU621" s="131"/>
      <c r="FV621" s="131"/>
      <c r="FW621" s="131"/>
      <c r="FX621" s="131"/>
      <c r="FY621" s="131"/>
      <c r="FZ621" s="131"/>
      <c r="GA621" s="131"/>
      <c r="GB621" s="131"/>
      <c r="GC621" s="131"/>
      <c r="GD621" s="131"/>
      <c r="GE621" s="131"/>
      <c r="GF621" s="131"/>
      <c r="GG621" s="131"/>
      <c r="GH621" s="131"/>
      <c r="GI621" s="131"/>
      <c r="GJ621" s="131"/>
      <c r="GK621" s="131"/>
      <c r="GL621" s="131"/>
      <c r="GM621" s="131"/>
      <c r="GN621" s="131"/>
      <c r="GO621" s="131"/>
      <c r="GP621" s="131"/>
      <c r="GQ621" s="131"/>
      <c r="GR621" s="131"/>
      <c r="GS621" s="131"/>
      <c r="GT621" s="131"/>
      <c r="GU621" s="131"/>
      <c r="GV621" s="131"/>
      <c r="GW621" s="131"/>
      <c r="GX621" s="131"/>
      <c r="GY621" s="131"/>
      <c r="GZ621" s="131"/>
      <c r="HA621" s="131"/>
      <c r="HB621" s="131"/>
      <c r="HC621" s="131"/>
      <c r="HD621" s="131"/>
      <c r="HE621" s="131"/>
      <c r="HF621" s="131"/>
      <c r="HG621" s="131"/>
      <c r="HH621" s="131"/>
      <c r="HI621" s="131"/>
      <c r="HJ621" s="131"/>
      <c r="HK621" s="131"/>
      <c r="HL621" s="131"/>
      <c r="HM621" s="131"/>
      <c r="HN621" s="131"/>
      <c r="HO621" s="131"/>
      <c r="HP621" s="131"/>
      <c r="HQ621" s="131"/>
      <c r="HR621" s="131"/>
      <c r="HS621" s="131"/>
      <c r="HT621" s="131"/>
      <c r="HU621" s="131"/>
      <c r="HV621" s="131"/>
      <c r="HW621" s="131"/>
      <c r="HX621" s="131"/>
      <c r="HY621" s="131"/>
      <c r="HZ621" s="131"/>
      <c r="IA621" s="131"/>
      <c r="IB621" s="131"/>
      <c r="IC621" s="131"/>
      <c r="ID621" s="131"/>
      <c r="IE621" s="131"/>
      <c r="IF621" s="131"/>
      <c r="IG621" s="131"/>
      <c r="IH621" s="131"/>
      <c r="II621" s="131"/>
      <c r="IJ621" s="131"/>
      <c r="IK621" s="131"/>
      <c r="IL621" s="131"/>
      <c r="IM621" s="131"/>
      <c r="IN621" s="131"/>
      <c r="IO621" s="131"/>
      <c r="IP621" s="131"/>
      <c r="IQ621" s="131"/>
      <c r="IR621" s="131"/>
      <c r="IS621" s="131"/>
      <c r="IT621" s="131"/>
      <c r="IU621" s="131"/>
      <c r="IV621" s="131"/>
      <c r="IW621" s="131"/>
      <c r="IX621" s="131"/>
      <c r="IY621" s="131"/>
      <c r="IZ621" s="131"/>
      <c r="JA621" s="131"/>
      <c r="JB621" s="131"/>
      <c r="JC621" s="131"/>
      <c r="JD621" s="131"/>
      <c r="JE621" s="131"/>
      <c r="JF621" s="131"/>
      <c r="JG621" s="131"/>
      <c r="JH621" s="131"/>
      <c r="JI621" s="131"/>
      <c r="JJ621" s="131"/>
      <c r="JK621" s="131"/>
      <c r="JL621" s="131"/>
      <c r="JM621" s="131"/>
      <c r="JN621" s="131"/>
      <c r="JO621" s="131"/>
      <c r="JP621" s="131"/>
      <c r="JQ621" s="131"/>
      <c r="JR621" s="131"/>
      <c r="JS621" s="131"/>
      <c r="JT621" s="131"/>
      <c r="JU621" s="131"/>
      <c r="JV621" s="131"/>
      <c r="JW621" s="131"/>
      <c r="JX621" s="131"/>
      <c r="JY621" s="131"/>
      <c r="JZ621" s="131"/>
      <c r="KA621" s="131"/>
      <c r="KB621" s="131"/>
      <c r="KC621" s="131"/>
      <c r="KD621" s="131"/>
      <c r="KE621" s="131"/>
      <c r="KF621" s="131"/>
      <c r="KG621" s="131"/>
      <c r="KH621" s="131"/>
      <c r="KI621" s="131"/>
      <c r="KJ621" s="131"/>
      <c r="KK621" s="131"/>
      <c r="KL621" s="131"/>
      <c r="KM621" s="131"/>
      <c r="KN621" s="131"/>
      <c r="KO621" s="131"/>
      <c r="KP621" s="131"/>
      <c r="KQ621" s="131"/>
      <c r="KR621" s="131"/>
      <c r="KS621" s="131"/>
      <c r="KT621" s="131"/>
      <c r="KU621" s="131"/>
      <c r="KV621" s="131"/>
      <c r="KW621" s="131"/>
      <c r="KX621" s="131"/>
      <c r="KY621" s="131"/>
      <c r="KZ621" s="131"/>
      <c r="LA621" s="131"/>
      <c r="LB621" s="131"/>
      <c r="LC621" s="131"/>
      <c r="LD621" s="131"/>
      <c r="LE621" s="131"/>
      <c r="LF621" s="131"/>
      <c r="LG621" s="131"/>
      <c r="LH621" s="131"/>
      <c r="LI621" s="131"/>
      <c r="LJ621" s="131"/>
      <c r="LK621" s="131"/>
      <c r="LL621" s="131"/>
      <c r="LM621" s="131"/>
      <c r="LN621" s="131"/>
      <c r="LO621" s="131"/>
      <c r="LP621" s="131"/>
      <c r="LQ621" s="131"/>
      <c r="LR621" s="131"/>
      <c r="LS621" s="131"/>
      <c r="LT621" s="131"/>
      <c r="LU621" s="131"/>
      <c r="LV621" s="131"/>
      <c r="LW621" s="131"/>
      <c r="LX621" s="131"/>
      <c r="LY621" s="131"/>
      <c r="LZ621" s="131"/>
      <c r="MA621" s="131"/>
      <c r="MB621" s="131"/>
      <c r="MC621" s="131"/>
      <c r="MD621" s="131"/>
      <c r="ME621" s="131"/>
      <c r="MF621" s="131"/>
      <c r="MG621" s="131"/>
      <c r="MH621" s="131"/>
      <c r="MI621" s="131"/>
      <c r="MJ621" s="131"/>
      <c r="MK621" s="131"/>
      <c r="ML621" s="131"/>
      <c r="MM621" s="131"/>
      <c r="MN621" s="131"/>
      <c r="MO621" s="131"/>
      <c r="MP621" s="131"/>
      <c r="MQ621" s="131"/>
      <c r="MR621" s="131"/>
      <c r="MS621" s="131"/>
      <c r="MT621" s="131"/>
      <c r="MU621" s="131"/>
      <c r="MV621" s="131"/>
      <c r="MW621" s="131"/>
      <c r="MX621" s="131"/>
      <c r="MY621" s="131"/>
      <c r="MZ621" s="131"/>
      <c r="NA621" s="131"/>
      <c r="NB621" s="131"/>
      <c r="NC621" s="131"/>
      <c r="ND621" s="131"/>
      <c r="NE621" s="131"/>
      <c r="NF621" s="131"/>
      <c r="NG621" s="131"/>
      <c r="NH621" s="131"/>
      <c r="NI621" s="131"/>
      <c r="NJ621" s="131"/>
      <c r="NK621" s="131"/>
      <c r="NL621" s="131"/>
      <c r="NM621" s="131"/>
      <c r="NN621" s="131"/>
      <c r="NO621" s="131"/>
      <c r="NP621" s="131"/>
      <c r="NQ621" s="131"/>
      <c r="NR621" s="131"/>
      <c r="NS621" s="131"/>
      <c r="NT621" s="131"/>
      <c r="NU621" s="131"/>
      <c r="NV621" s="131"/>
      <c r="NW621" s="131"/>
      <c r="NX621" s="131"/>
      <c r="NY621" s="131"/>
      <c r="NZ621" s="131"/>
      <c r="OA621" s="131"/>
      <c r="OB621" s="131"/>
      <c r="OC621" s="131"/>
      <c r="OD621" s="131"/>
      <c r="OE621" s="131"/>
      <c r="OF621" s="131"/>
      <c r="OG621" s="131"/>
      <c r="OH621" s="131"/>
      <c r="OI621" s="131"/>
      <c r="OJ621" s="131"/>
      <c r="OK621" s="131"/>
      <c r="OL621" s="131"/>
      <c r="OM621" s="131"/>
      <c r="ON621" s="131"/>
      <c r="OO621" s="131"/>
      <c r="OP621" s="131"/>
      <c r="OQ621" s="131"/>
      <c r="OR621" s="131"/>
      <c r="OS621" s="131"/>
      <c r="OT621" s="131"/>
      <c r="OU621" s="131"/>
      <c r="OV621" s="131"/>
      <c r="OW621" s="131"/>
      <c r="OX621" s="131"/>
      <c r="OY621" s="131"/>
      <c r="OZ621" s="131"/>
      <c r="PA621" s="131"/>
      <c r="PB621" s="131"/>
      <c r="PC621" s="131"/>
      <c r="PD621" s="131"/>
      <c r="PE621" s="131"/>
      <c r="PF621" s="131"/>
      <c r="PG621" s="131"/>
      <c r="PH621" s="131"/>
      <c r="PI621" s="131"/>
      <c r="PJ621" s="131"/>
      <c r="PK621" s="131"/>
      <c r="PL621" s="131"/>
      <c r="PM621" s="131"/>
      <c r="PN621" s="131"/>
      <c r="PO621" s="131"/>
      <c r="PP621" s="131"/>
      <c r="PQ621" s="131"/>
      <c r="PR621" s="131"/>
      <c r="PS621" s="131"/>
      <c r="PT621" s="131"/>
      <c r="PU621" s="131"/>
      <c r="PV621" s="131"/>
      <c r="PW621" s="131"/>
      <c r="PX621" s="131"/>
      <c r="PY621" s="131"/>
      <c r="PZ621" s="131"/>
      <c r="QA621" s="131"/>
      <c r="QB621" s="131"/>
      <c r="QC621" s="131"/>
      <c r="QD621" s="131"/>
      <c r="QE621" s="131"/>
      <c r="QF621" s="131"/>
      <c r="QG621" s="131"/>
      <c r="QH621" s="131"/>
      <c r="QI621" s="131"/>
      <c r="QJ621" s="131"/>
      <c r="QK621" s="131"/>
      <c r="QL621" s="131"/>
      <c r="QM621" s="131"/>
      <c r="QN621" s="131"/>
      <c r="QO621" s="131"/>
      <c r="QP621" s="131"/>
      <c r="QQ621" s="131"/>
      <c r="QR621" s="131"/>
      <c r="QS621" s="131"/>
      <c r="QT621" s="131"/>
      <c r="QU621" s="131"/>
      <c r="QV621" s="131"/>
      <c r="QW621" s="131"/>
      <c r="QX621" s="131"/>
      <c r="QY621" s="131"/>
      <c r="QZ621" s="131"/>
      <c r="RA621" s="131"/>
      <c r="RB621" s="131"/>
      <c r="RC621" s="131"/>
      <c r="RD621" s="131"/>
      <c r="RE621" s="131"/>
      <c r="RF621" s="131"/>
      <c r="RG621" s="131"/>
      <c r="RH621" s="131"/>
      <c r="RI621" s="131"/>
      <c r="RJ621" s="131"/>
      <c r="RK621" s="131"/>
      <c r="RL621" s="131"/>
      <c r="RM621" s="131"/>
      <c r="RN621" s="131"/>
      <c r="RO621" s="131"/>
      <c r="RP621" s="131"/>
      <c r="RQ621" s="131"/>
      <c r="RR621" s="131"/>
      <c r="RS621" s="131"/>
      <c r="RT621" s="131"/>
      <c r="RU621" s="131"/>
      <c r="RV621" s="131"/>
      <c r="RW621" s="131"/>
      <c r="RX621" s="131"/>
      <c r="RY621" s="131"/>
      <c r="RZ621" s="131"/>
      <c r="SA621" s="131"/>
      <c r="SB621" s="131"/>
      <c r="SC621" s="131"/>
      <c r="SD621" s="131"/>
      <c r="SE621" s="131"/>
      <c r="SF621" s="131"/>
      <c r="SG621" s="131"/>
      <c r="SH621" s="131"/>
      <c r="SI621" s="131"/>
      <c r="SJ621" s="131"/>
      <c r="SK621" s="131"/>
      <c r="SL621" s="131"/>
      <c r="SM621" s="131"/>
      <c r="SN621" s="131"/>
      <c r="SO621" s="131"/>
      <c r="SP621" s="131"/>
      <c r="SQ621" s="131"/>
      <c r="SR621" s="131"/>
      <c r="SS621" s="131"/>
      <c r="ST621" s="131"/>
      <c r="SU621" s="131"/>
      <c r="SV621" s="131"/>
      <c r="SW621" s="131"/>
      <c r="SX621" s="131"/>
      <c r="SY621" s="131"/>
      <c r="SZ621" s="131"/>
      <c r="TA621" s="131"/>
      <c r="TB621" s="131"/>
      <c r="TC621" s="131"/>
      <c r="TD621" s="131"/>
      <c r="TE621" s="131"/>
      <c r="TF621" s="131"/>
      <c r="TG621" s="131"/>
      <c r="TH621" s="131"/>
      <c r="TI621" s="131"/>
      <c r="TJ621" s="131"/>
      <c r="TK621" s="131"/>
      <c r="TL621" s="131"/>
      <c r="TM621" s="131"/>
      <c r="TN621" s="131"/>
      <c r="TO621" s="131"/>
      <c r="TP621" s="131"/>
      <c r="TQ621" s="131"/>
      <c r="TR621" s="131"/>
      <c r="TS621" s="131"/>
      <c r="TT621" s="131"/>
      <c r="TU621" s="131"/>
      <c r="TV621" s="131"/>
      <c r="TW621" s="131"/>
      <c r="TX621" s="131"/>
      <c r="TY621" s="131"/>
      <c r="TZ621" s="131"/>
      <c r="UA621" s="131"/>
      <c r="UB621" s="131"/>
      <c r="UC621" s="131"/>
      <c r="UD621" s="131"/>
      <c r="UE621" s="131"/>
      <c r="UF621" s="131"/>
      <c r="UG621" s="131"/>
      <c r="UH621" s="131"/>
      <c r="UI621" s="131"/>
      <c r="UJ621" s="131"/>
      <c r="UK621" s="131"/>
      <c r="UL621" s="131"/>
      <c r="UM621" s="131"/>
      <c r="UN621" s="131"/>
      <c r="UO621" s="131"/>
      <c r="UP621" s="131"/>
      <c r="UQ621" s="131"/>
      <c r="UR621" s="131"/>
      <c r="US621" s="131"/>
      <c r="UT621" s="131"/>
      <c r="UU621" s="131"/>
      <c r="UV621" s="131"/>
      <c r="UW621" s="131"/>
      <c r="UX621" s="131"/>
      <c r="UY621" s="131"/>
      <c r="UZ621" s="131"/>
      <c r="VA621" s="131"/>
      <c r="VB621" s="131"/>
      <c r="VC621" s="131"/>
      <c r="VD621" s="131"/>
      <c r="VE621" s="131"/>
      <c r="VF621" s="131"/>
      <c r="VG621" s="131"/>
      <c r="VH621" s="131"/>
      <c r="VI621" s="131"/>
      <c r="VJ621" s="131"/>
      <c r="VK621" s="131"/>
      <c r="VL621" s="131"/>
      <c r="VM621" s="131"/>
      <c r="VN621" s="131"/>
      <c r="VO621" s="131"/>
      <c r="VP621" s="131"/>
      <c r="VQ621" s="131"/>
      <c r="VR621" s="131"/>
      <c r="VS621" s="131"/>
      <c r="VT621" s="131"/>
      <c r="VU621" s="131"/>
      <c r="VV621" s="131"/>
      <c r="VW621" s="131"/>
      <c r="VX621" s="131"/>
      <c r="VY621" s="131"/>
      <c r="VZ621" s="131"/>
      <c r="WA621" s="131"/>
      <c r="WB621" s="131"/>
      <c r="WC621" s="131"/>
      <c r="WD621" s="131"/>
      <c r="WE621" s="131"/>
      <c r="WF621" s="131"/>
      <c r="WG621" s="131"/>
      <c r="WH621" s="131"/>
      <c r="WI621" s="131"/>
      <c r="WJ621" s="131"/>
      <c r="WK621" s="131"/>
      <c r="WL621" s="131"/>
      <c r="WM621" s="131"/>
      <c r="WN621" s="131"/>
      <c r="WO621" s="131"/>
      <c r="WP621" s="131"/>
      <c r="WQ621" s="131"/>
      <c r="WR621" s="131"/>
      <c r="WS621" s="131"/>
      <c r="WT621" s="131"/>
      <c r="WU621" s="131"/>
      <c r="WV621" s="131"/>
      <c r="WW621" s="131"/>
      <c r="WX621" s="131"/>
      <c r="WY621" s="131"/>
      <c r="WZ621" s="131"/>
      <c r="XA621" s="131"/>
      <c r="XB621" s="131"/>
      <c r="XC621" s="131"/>
      <c r="XD621" s="131"/>
      <c r="XE621" s="131"/>
      <c r="XF621" s="131"/>
      <c r="XG621" s="131"/>
      <c r="XH621" s="131"/>
      <c r="XI621" s="131"/>
      <c r="XJ621" s="131"/>
      <c r="XK621" s="131"/>
      <c r="XL621" s="131"/>
      <c r="XM621" s="131"/>
      <c r="XN621" s="131"/>
      <c r="XO621" s="131"/>
      <c r="XP621" s="131"/>
      <c r="XQ621" s="131"/>
      <c r="XR621" s="131"/>
      <c r="XS621" s="131"/>
      <c r="XT621" s="131"/>
      <c r="XU621" s="131"/>
      <c r="XV621" s="131"/>
      <c r="XW621" s="131"/>
      <c r="XX621" s="131"/>
      <c r="XY621" s="131"/>
      <c r="XZ621" s="131"/>
      <c r="YA621" s="131"/>
      <c r="YB621" s="131"/>
      <c r="YC621" s="131"/>
      <c r="YD621" s="131"/>
      <c r="YE621" s="131"/>
      <c r="YF621" s="131"/>
      <c r="YG621" s="131"/>
      <c r="YH621" s="131"/>
      <c r="YI621" s="131"/>
      <c r="YJ621" s="131"/>
      <c r="YK621" s="131"/>
      <c r="YL621" s="131"/>
      <c r="YM621" s="131"/>
      <c r="YN621" s="131"/>
      <c r="YO621" s="131"/>
      <c r="YP621" s="131"/>
      <c r="YQ621" s="131"/>
      <c r="YR621" s="131"/>
      <c r="YS621" s="131"/>
      <c r="YT621" s="131"/>
      <c r="YU621" s="131"/>
      <c r="YV621" s="131"/>
      <c r="YW621" s="131"/>
      <c r="YX621" s="131"/>
      <c r="YY621" s="131"/>
      <c r="YZ621" s="131"/>
      <c r="ZA621" s="131"/>
      <c r="ZB621" s="131"/>
      <c r="ZC621" s="131"/>
      <c r="ZD621" s="131"/>
      <c r="ZE621" s="131"/>
      <c r="ZF621" s="131"/>
      <c r="ZG621" s="131"/>
      <c r="ZH621" s="131"/>
      <c r="ZI621" s="131"/>
      <c r="ZJ621" s="131"/>
      <c r="ZK621" s="131"/>
      <c r="ZL621" s="131"/>
      <c r="ZM621" s="131"/>
      <c r="ZN621" s="131"/>
      <c r="ZO621" s="131"/>
      <c r="ZP621" s="131"/>
      <c r="ZQ621" s="131"/>
      <c r="ZR621" s="131"/>
      <c r="ZS621" s="131"/>
      <c r="ZT621" s="131"/>
      <c r="ZU621" s="131"/>
      <c r="ZV621" s="131"/>
      <c r="ZW621" s="131"/>
      <c r="ZX621" s="131"/>
      <c r="ZY621" s="131"/>
      <c r="ZZ621" s="131"/>
      <c r="AAA621" s="131"/>
      <c r="AAB621" s="131"/>
      <c r="AAC621" s="131"/>
      <c r="AAD621" s="131"/>
      <c r="AAE621" s="131"/>
      <c r="AAF621" s="131"/>
      <c r="AAG621" s="131"/>
      <c r="AAH621" s="131"/>
      <c r="AAI621" s="131"/>
      <c r="AAJ621" s="131"/>
      <c r="AAK621" s="131"/>
      <c r="AAL621" s="131"/>
      <c r="AAM621" s="131"/>
      <c r="AAN621" s="131"/>
      <c r="AAO621" s="131"/>
      <c r="AAP621" s="131"/>
      <c r="AAQ621" s="131"/>
      <c r="AAR621" s="131"/>
      <c r="AAS621" s="131"/>
      <c r="AAT621" s="131"/>
      <c r="AAU621" s="131"/>
      <c r="AAV621" s="131"/>
      <c r="AAW621" s="131"/>
      <c r="AAX621" s="131"/>
      <c r="AAY621" s="131"/>
      <c r="AAZ621" s="131"/>
      <c r="ABA621" s="131"/>
      <c r="ABB621" s="131"/>
      <c r="ABC621" s="131"/>
      <c r="ABD621" s="131"/>
      <c r="ABE621" s="131"/>
      <c r="ABF621" s="131"/>
      <c r="ABG621" s="131"/>
      <c r="ABH621" s="131"/>
      <c r="ABI621" s="131"/>
      <c r="ABJ621" s="131"/>
      <c r="ABK621" s="131"/>
      <c r="ABL621" s="131"/>
      <c r="ABM621" s="131"/>
      <c r="ABN621" s="131"/>
      <c r="ABO621" s="131"/>
      <c r="ABP621" s="131"/>
      <c r="ABQ621" s="131"/>
      <c r="ABR621" s="131"/>
      <c r="ABS621" s="131"/>
      <c r="ABT621" s="131"/>
      <c r="ABU621" s="131"/>
      <c r="ABV621" s="131"/>
      <c r="ABW621" s="131"/>
      <c r="ABX621" s="131"/>
      <c r="ABY621" s="131"/>
      <c r="ABZ621" s="131"/>
      <c r="ACA621" s="131"/>
      <c r="ACB621" s="131"/>
      <c r="ACC621" s="131"/>
      <c r="ACD621" s="131"/>
      <c r="ACE621" s="131"/>
      <c r="ACF621" s="131"/>
      <c r="ACG621" s="131"/>
      <c r="ACH621" s="131"/>
      <c r="ACI621" s="131"/>
      <c r="ACJ621" s="131"/>
      <c r="ACK621" s="131"/>
      <c r="ACL621" s="131"/>
      <c r="ACM621" s="131"/>
      <c r="ACN621" s="131"/>
      <c r="ACO621" s="131"/>
      <c r="ACP621" s="131"/>
      <c r="ACQ621" s="131"/>
      <c r="ACR621" s="131"/>
      <c r="ACS621" s="131"/>
      <c r="ACT621" s="131"/>
      <c r="ACU621" s="131"/>
      <c r="ACV621" s="131"/>
      <c r="ACW621" s="131"/>
      <c r="ACX621" s="131"/>
      <c r="ACY621" s="131"/>
      <c r="ACZ621" s="131"/>
      <c r="ADA621" s="131"/>
      <c r="ADB621" s="131"/>
      <c r="ADC621" s="131"/>
      <c r="ADD621" s="131"/>
      <c r="ADE621" s="131"/>
      <c r="ADF621" s="131"/>
      <c r="ADG621" s="131"/>
      <c r="ADH621" s="131"/>
      <c r="ADI621" s="131"/>
      <c r="ADJ621" s="131"/>
      <c r="ADK621" s="131"/>
      <c r="ADL621" s="131"/>
      <c r="ADM621" s="131"/>
      <c r="ADN621" s="131"/>
      <c r="ADO621" s="131"/>
      <c r="ADP621" s="131"/>
      <c r="ADQ621" s="131"/>
      <c r="ADR621" s="131"/>
      <c r="ADS621" s="131"/>
      <c r="ADT621" s="131"/>
      <c r="ADU621" s="131"/>
      <c r="ADV621" s="131"/>
      <c r="ADW621" s="131"/>
      <c r="ADX621" s="131"/>
      <c r="ADY621" s="131"/>
      <c r="ADZ621" s="131"/>
      <c r="AEA621" s="131"/>
      <c r="AEB621" s="131"/>
      <c r="AEC621" s="131"/>
      <c r="AED621" s="131"/>
      <c r="AEE621" s="131"/>
      <c r="AEF621" s="131"/>
      <c r="AEG621" s="131"/>
      <c r="AEH621" s="131"/>
      <c r="AEI621" s="131"/>
      <c r="AEJ621" s="131"/>
      <c r="AEK621" s="131"/>
      <c r="AEL621" s="131"/>
      <c r="AEM621" s="131"/>
      <c r="AEN621" s="131"/>
      <c r="AEO621" s="131"/>
      <c r="AEP621" s="131"/>
      <c r="AEQ621" s="131"/>
      <c r="AER621" s="131"/>
      <c r="AES621" s="131"/>
      <c r="AET621" s="131"/>
      <c r="AEU621" s="131"/>
      <c r="AEV621" s="131"/>
      <c r="AEW621" s="131"/>
      <c r="AEX621" s="131"/>
      <c r="AEY621" s="131"/>
      <c r="AEZ621" s="131"/>
      <c r="AFA621" s="131"/>
      <c r="AFB621" s="131"/>
      <c r="AFC621" s="131"/>
      <c r="AFD621" s="131"/>
      <c r="AFE621" s="131"/>
      <c r="AFF621" s="131"/>
      <c r="AFG621" s="131"/>
      <c r="AFH621" s="131"/>
      <c r="AFI621" s="131"/>
      <c r="AFJ621" s="131"/>
      <c r="AFK621" s="131"/>
      <c r="AFL621" s="131"/>
      <c r="AFM621" s="131"/>
      <c r="AFN621" s="131"/>
      <c r="AFO621" s="131"/>
      <c r="AFP621" s="131"/>
      <c r="AFQ621" s="131"/>
      <c r="AFR621" s="131"/>
      <c r="AFS621" s="131"/>
      <c r="AFT621" s="131"/>
      <c r="AFU621" s="131"/>
      <c r="AFV621" s="131"/>
      <c r="AFW621" s="131"/>
      <c r="AFX621" s="131"/>
      <c r="AFY621" s="131"/>
      <c r="AFZ621" s="131"/>
      <c r="AGA621" s="131"/>
      <c r="AGB621" s="131"/>
      <c r="AGC621" s="131"/>
      <c r="AGD621" s="131"/>
      <c r="AGE621" s="131"/>
      <c r="AGF621" s="131"/>
      <c r="AGG621" s="131"/>
      <c r="AGH621" s="131"/>
      <c r="AGI621" s="131"/>
      <c r="AGJ621" s="131"/>
      <c r="AGK621" s="131"/>
      <c r="AGL621" s="131"/>
      <c r="AGM621" s="131"/>
      <c r="AGN621" s="131"/>
      <c r="AGO621" s="131"/>
      <c r="AGP621" s="131"/>
      <c r="AGQ621" s="131"/>
      <c r="AGR621" s="131"/>
      <c r="AGS621" s="131"/>
      <c r="AGT621" s="131"/>
      <c r="AGU621" s="131"/>
      <c r="AGV621" s="131"/>
      <c r="AGW621" s="131"/>
      <c r="AGX621" s="131"/>
      <c r="AGY621" s="131"/>
      <c r="AGZ621" s="131"/>
      <c r="AHA621" s="131"/>
      <c r="AHB621" s="131"/>
      <c r="AHC621" s="131"/>
      <c r="AHD621" s="131"/>
      <c r="AHE621" s="131"/>
      <c r="AHF621" s="131"/>
      <c r="AHG621" s="131"/>
      <c r="AHH621" s="131"/>
      <c r="AHI621" s="131"/>
      <c r="AHJ621" s="131"/>
      <c r="AHK621" s="131"/>
      <c r="AHL621" s="131"/>
      <c r="AHM621" s="131"/>
      <c r="AHN621" s="131"/>
      <c r="AHO621" s="131"/>
      <c r="AHP621" s="131"/>
      <c r="AHQ621" s="131"/>
      <c r="AHR621" s="131"/>
      <c r="AHS621" s="131"/>
      <c r="AHT621" s="131"/>
      <c r="AHU621" s="131"/>
      <c r="AHV621" s="131"/>
      <c r="AHW621" s="131"/>
      <c r="AHX621" s="131"/>
      <c r="AHY621" s="131"/>
      <c r="AHZ621" s="131"/>
      <c r="AIA621" s="131"/>
      <c r="AIB621" s="131"/>
      <c r="AIC621" s="131"/>
      <c r="AID621" s="131"/>
      <c r="AIE621" s="131"/>
      <c r="AIF621" s="131"/>
      <c r="AIG621" s="131"/>
      <c r="AIH621" s="131"/>
      <c r="AII621" s="131"/>
      <c r="AIJ621" s="131"/>
      <c r="AIK621" s="131"/>
      <c r="AIL621" s="131"/>
      <c r="AIM621" s="131"/>
      <c r="AIN621" s="131"/>
      <c r="AIO621" s="131"/>
      <c r="AIP621" s="131"/>
      <c r="AIQ621" s="131"/>
      <c r="AIR621" s="131"/>
      <c r="AIS621" s="131"/>
      <c r="AIT621" s="131"/>
      <c r="AIU621" s="131"/>
      <c r="AIV621" s="131"/>
      <c r="AIW621" s="131"/>
      <c r="AIX621" s="131"/>
      <c r="AIY621" s="131"/>
      <c r="AIZ621" s="131"/>
      <c r="AJA621" s="131"/>
      <c r="AJB621" s="131"/>
      <c r="AJC621" s="131"/>
      <c r="AJD621" s="131"/>
      <c r="AJE621" s="131"/>
      <c r="AJF621" s="131"/>
      <c r="AJG621" s="131"/>
      <c r="AJH621" s="131"/>
      <c r="AJI621" s="131"/>
      <c r="AJJ621" s="131"/>
      <c r="AJK621" s="131"/>
      <c r="AJL621" s="131"/>
      <c r="AJM621" s="131"/>
      <c r="AJN621" s="131"/>
      <c r="AJO621" s="131"/>
      <c r="AJP621" s="131"/>
      <c r="AJQ621" s="131"/>
      <c r="AJR621" s="131"/>
      <c r="AJS621" s="131"/>
      <c r="AJT621" s="131"/>
      <c r="AJU621" s="131"/>
      <c r="AJV621" s="131"/>
      <c r="AJW621" s="131"/>
      <c r="AJX621" s="131"/>
      <c r="AJY621" s="131"/>
      <c r="AJZ621" s="131"/>
      <c r="AKA621" s="131"/>
      <c r="AKB621" s="131"/>
      <c r="AKC621" s="131"/>
      <c r="AKD621" s="131"/>
      <c r="AKE621" s="131"/>
      <c r="AKF621" s="131"/>
      <c r="AKG621" s="131"/>
      <c r="AKH621" s="131"/>
      <c r="AKI621" s="131"/>
      <c r="AKJ621" s="131"/>
      <c r="AKK621" s="131"/>
      <c r="AKL621" s="131"/>
      <c r="AKM621" s="131"/>
      <c r="AKN621" s="131"/>
      <c r="AKO621" s="131"/>
      <c r="AKP621" s="131"/>
      <c r="AKQ621" s="131"/>
      <c r="AKR621" s="131"/>
      <c r="AKS621" s="131"/>
      <c r="AKT621" s="131"/>
      <c r="AKU621" s="131"/>
      <c r="AKV621" s="131"/>
      <c r="AKW621" s="131"/>
      <c r="AKX621" s="131"/>
      <c r="AKY621" s="131"/>
      <c r="AKZ621" s="131"/>
      <c r="ALA621" s="131"/>
      <c r="ALB621" s="131"/>
      <c r="ALC621" s="131"/>
      <c r="ALD621" s="131"/>
      <c r="ALE621" s="131"/>
      <c r="ALF621" s="131"/>
      <c r="ALG621" s="131"/>
      <c r="ALH621" s="131"/>
      <c r="ALI621" s="131"/>
      <c r="ALJ621" s="131"/>
      <c r="ALK621" s="131"/>
      <c r="ALL621" s="131"/>
      <c r="ALM621" s="131"/>
      <c r="ALN621" s="131"/>
      <c r="ALO621" s="131"/>
      <c r="ALP621" s="131"/>
      <c r="ALQ621" s="131"/>
      <c r="ALR621" s="131"/>
      <c r="ALS621" s="131"/>
      <c r="ALT621" s="131"/>
      <c r="ALU621" s="131"/>
      <c r="ALV621" s="131"/>
      <c r="ALW621" s="131"/>
      <c r="ALX621" s="131"/>
      <c r="ALY621" s="131"/>
      <c r="ALZ621" s="131"/>
      <c r="AMA621" s="131"/>
      <c r="AMB621" s="131"/>
      <c r="AMC621" s="131"/>
      <c r="AMD621" s="131"/>
      <c r="AME621" s="131"/>
      <c r="AMF621" s="131"/>
      <c r="AMG621" s="131"/>
      <c r="AMH621" s="131"/>
      <c r="AMI621" s="131"/>
      <c r="AMJ621" s="131"/>
      <c r="AMK621" s="131"/>
      <c r="AML621" s="131"/>
      <c r="AMM621" s="131"/>
      <c r="AMN621" s="131"/>
      <c r="AMO621" s="131"/>
      <c r="AMP621" s="131"/>
      <c r="AMQ621" s="131"/>
      <c r="AMR621" s="131"/>
      <c r="AMS621" s="131"/>
      <c r="AMT621" s="131"/>
      <c r="AMU621" s="131"/>
      <c r="AMV621" s="131"/>
      <c r="AMW621" s="131"/>
      <c r="AMX621" s="131"/>
      <c r="AMY621" s="131"/>
      <c r="AMZ621" s="131"/>
      <c r="ANA621" s="131"/>
      <c r="ANB621" s="131"/>
      <c r="ANC621" s="131"/>
      <c r="AND621" s="131"/>
      <c r="ANE621" s="131"/>
      <c r="ANF621" s="131"/>
      <c r="ANG621" s="131"/>
      <c r="ANH621" s="131"/>
      <c r="ANI621" s="131"/>
      <c r="ANJ621" s="131"/>
      <c r="ANK621" s="131"/>
      <c r="ANL621" s="131"/>
      <c r="ANM621" s="131"/>
      <c r="ANN621" s="131"/>
      <c r="ANO621" s="131"/>
      <c r="ANP621" s="131"/>
      <c r="ANQ621" s="131"/>
      <c r="ANR621" s="131"/>
      <c r="ANS621" s="131"/>
      <c r="ANT621" s="131"/>
      <c r="ANU621" s="131"/>
      <c r="ANV621" s="131"/>
      <c r="ANW621" s="131"/>
      <c r="ANX621" s="131"/>
      <c r="ANY621" s="131"/>
      <c r="ANZ621" s="131"/>
      <c r="AOA621" s="131"/>
      <c r="AOB621" s="131"/>
      <c r="AOC621" s="131"/>
      <c r="AOD621" s="131"/>
      <c r="AOE621" s="131"/>
      <c r="AOF621" s="131"/>
      <c r="AOG621" s="131"/>
      <c r="AOH621" s="131"/>
      <c r="AOI621" s="131"/>
      <c r="AOJ621" s="131"/>
      <c r="AOK621" s="131"/>
      <c r="AOL621" s="131"/>
      <c r="AOM621" s="131"/>
      <c r="AON621" s="131"/>
      <c r="AOO621" s="131"/>
      <c r="AOP621" s="131"/>
      <c r="AOQ621" s="131"/>
      <c r="AOR621" s="131"/>
      <c r="AOS621" s="131"/>
      <c r="AOT621" s="131"/>
      <c r="AOU621" s="131"/>
      <c r="AOV621" s="131"/>
      <c r="AOW621" s="131"/>
      <c r="AOX621" s="131"/>
      <c r="AOY621" s="131"/>
      <c r="AOZ621" s="131"/>
      <c r="APA621" s="131"/>
      <c r="APB621" s="131"/>
      <c r="APC621" s="131"/>
      <c r="APD621" s="131"/>
      <c r="APE621" s="131"/>
      <c r="APF621" s="131"/>
      <c r="APG621" s="131"/>
      <c r="APH621" s="131"/>
      <c r="API621" s="131"/>
      <c r="APJ621" s="131"/>
      <c r="APK621" s="131"/>
      <c r="APL621" s="131"/>
      <c r="APM621" s="131"/>
      <c r="APN621" s="131"/>
      <c r="APO621" s="131"/>
      <c r="APP621" s="131"/>
      <c r="APQ621" s="131"/>
      <c r="APR621" s="131"/>
      <c r="APS621" s="131"/>
      <c r="APT621" s="131"/>
      <c r="APU621" s="131"/>
      <c r="APV621" s="131"/>
      <c r="APW621" s="131"/>
      <c r="APX621" s="131"/>
      <c r="APY621" s="131"/>
      <c r="APZ621" s="131"/>
      <c r="AQA621" s="131"/>
      <c r="AQB621" s="131"/>
      <c r="AQC621" s="131"/>
      <c r="AQD621" s="131"/>
      <c r="AQE621" s="131"/>
      <c r="AQF621" s="131"/>
      <c r="AQG621" s="131"/>
      <c r="AQH621" s="131"/>
      <c r="AQI621" s="131"/>
      <c r="AQJ621" s="131"/>
      <c r="AQK621" s="131"/>
      <c r="AQL621" s="131"/>
      <c r="AQM621" s="131"/>
      <c r="AQN621" s="131"/>
      <c r="AQO621" s="131"/>
      <c r="AQP621" s="131"/>
      <c r="AQQ621" s="131"/>
      <c r="AQR621" s="131"/>
      <c r="AQS621" s="131"/>
      <c r="AQT621" s="131"/>
      <c r="AQU621" s="131"/>
      <c r="AQV621" s="131"/>
      <c r="AQW621" s="131"/>
      <c r="AQX621" s="131"/>
      <c r="AQY621" s="131"/>
      <c r="AQZ621" s="131"/>
      <c r="ARA621" s="131"/>
      <c r="ARB621" s="131"/>
      <c r="ARC621" s="131"/>
      <c r="ARD621" s="131"/>
      <c r="ARE621" s="131"/>
      <c r="ARF621" s="131"/>
      <c r="ARG621" s="131"/>
      <c r="ARH621" s="131"/>
      <c r="ARI621" s="131"/>
      <c r="ARJ621" s="131"/>
      <c r="ARK621" s="131"/>
      <c r="ARL621" s="131"/>
      <c r="ARM621" s="131"/>
      <c r="ARN621" s="131"/>
      <c r="ARO621" s="131"/>
      <c r="ARP621" s="131"/>
      <c r="ARQ621" s="131"/>
      <c r="ARR621" s="131"/>
      <c r="ARS621" s="131"/>
      <c r="ART621" s="131"/>
      <c r="ARU621" s="131"/>
      <c r="ARV621" s="131"/>
      <c r="ARW621" s="131"/>
      <c r="ARX621" s="131"/>
      <c r="ARY621" s="131"/>
      <c r="ARZ621" s="131"/>
      <c r="ASA621" s="131"/>
      <c r="ASB621" s="131"/>
      <c r="ASC621" s="131"/>
      <c r="ASD621" s="131"/>
      <c r="ASE621" s="131"/>
      <c r="ASF621" s="131"/>
      <c r="ASG621" s="131"/>
      <c r="ASH621" s="131"/>
      <c r="ASI621" s="131"/>
      <c r="ASJ621" s="131"/>
      <c r="ASK621" s="131"/>
      <c r="ASL621" s="131"/>
      <c r="ASM621" s="131"/>
      <c r="ASN621" s="131"/>
      <c r="ASO621" s="131"/>
      <c r="ASP621" s="131"/>
      <c r="ASQ621" s="131"/>
      <c r="ASR621" s="131"/>
      <c r="ASS621" s="131"/>
      <c r="AST621" s="131"/>
      <c r="ASU621" s="131"/>
      <c r="ASV621" s="131"/>
      <c r="ASW621" s="131"/>
      <c r="ASX621" s="131"/>
      <c r="ASY621" s="131"/>
      <c r="ASZ621" s="131"/>
      <c r="ATA621" s="131"/>
      <c r="ATB621" s="131"/>
      <c r="ATC621" s="131"/>
      <c r="ATD621" s="131"/>
      <c r="ATE621" s="131"/>
      <c r="ATF621" s="131"/>
      <c r="ATG621" s="131"/>
      <c r="ATH621" s="131"/>
      <c r="ATI621" s="131"/>
      <c r="ATJ621" s="131"/>
      <c r="ATK621" s="131"/>
      <c r="ATL621" s="131"/>
      <c r="ATM621" s="131"/>
      <c r="ATN621" s="131"/>
      <c r="ATO621" s="131"/>
      <c r="ATP621" s="131"/>
      <c r="ATQ621" s="131"/>
      <c r="ATR621" s="131"/>
      <c r="ATS621" s="131"/>
      <c r="ATT621" s="131"/>
      <c r="ATU621" s="131"/>
      <c r="ATV621" s="131"/>
      <c r="ATW621" s="131"/>
      <c r="ATX621" s="131"/>
      <c r="ATY621" s="131"/>
      <c r="ATZ621" s="131"/>
      <c r="AUA621" s="131"/>
      <c r="AUB621" s="131"/>
      <c r="AUC621" s="131"/>
      <c r="AUD621" s="131"/>
      <c r="AUE621" s="131"/>
      <c r="AUF621" s="131"/>
      <c r="AUG621" s="131"/>
      <c r="AUH621" s="131"/>
      <c r="AUI621" s="131"/>
      <c r="AUJ621" s="131"/>
      <c r="AUK621" s="131"/>
      <c r="AUL621" s="131"/>
      <c r="AUM621" s="131"/>
      <c r="AUN621" s="131"/>
      <c r="AUO621" s="131"/>
      <c r="AUP621" s="131"/>
      <c r="AUQ621" s="131"/>
      <c r="AUR621" s="131"/>
      <c r="AUS621" s="131"/>
      <c r="AUT621" s="131"/>
      <c r="AUU621" s="131"/>
      <c r="AUV621" s="131"/>
      <c r="AUW621" s="131"/>
      <c r="AUX621" s="131"/>
      <c r="AUY621" s="131"/>
      <c r="AUZ621" s="131"/>
      <c r="AVA621" s="131"/>
      <c r="AVB621" s="131"/>
      <c r="AVC621" s="131"/>
      <c r="AVD621" s="131"/>
      <c r="AVE621" s="131"/>
      <c r="AVF621" s="131"/>
      <c r="AVG621" s="131"/>
      <c r="AVH621" s="131"/>
      <c r="AVI621" s="131"/>
      <c r="AVJ621" s="131"/>
      <c r="AVK621" s="131"/>
      <c r="AVL621" s="131"/>
      <c r="AVM621" s="131"/>
      <c r="AVN621" s="131"/>
      <c r="AVO621" s="131"/>
      <c r="AVP621" s="131"/>
      <c r="AVQ621" s="131"/>
      <c r="AVR621" s="131"/>
      <c r="AVS621" s="131"/>
      <c r="AVT621" s="131"/>
      <c r="AVU621" s="131"/>
      <c r="AVV621" s="131"/>
      <c r="AVW621" s="131"/>
      <c r="AVX621" s="131"/>
      <c r="AVY621" s="131"/>
      <c r="AVZ621" s="131"/>
      <c r="AWA621" s="131"/>
      <c r="AWB621" s="131"/>
      <c r="AWC621" s="131"/>
      <c r="AWD621" s="131"/>
      <c r="AWE621" s="131"/>
      <c r="AWF621" s="131"/>
      <c r="AWG621" s="131"/>
      <c r="AWH621" s="131"/>
      <c r="AWI621" s="131"/>
      <c r="AWJ621" s="131"/>
      <c r="AWK621" s="131"/>
      <c r="AWL621" s="131"/>
      <c r="AWM621" s="131"/>
      <c r="AWN621" s="131"/>
      <c r="AWO621" s="131"/>
      <c r="AWP621" s="131"/>
      <c r="AWQ621" s="131"/>
      <c r="AWR621" s="131"/>
      <c r="AWS621" s="131"/>
      <c r="AWT621" s="131"/>
      <c r="AWU621" s="131"/>
      <c r="AWV621" s="131"/>
      <c r="AWW621" s="131"/>
      <c r="AWX621" s="131"/>
      <c r="AWY621" s="131"/>
      <c r="AWZ621" s="131"/>
      <c r="AXA621" s="131"/>
      <c r="AXB621" s="131"/>
      <c r="AXC621" s="131"/>
      <c r="AXD621" s="131"/>
      <c r="AXE621" s="131"/>
      <c r="AXF621" s="131"/>
      <c r="AXG621" s="131"/>
      <c r="AXH621" s="131"/>
      <c r="AXI621" s="131"/>
      <c r="AXJ621" s="131"/>
      <c r="AXK621" s="131"/>
      <c r="AXL621" s="131"/>
      <c r="AXM621" s="131"/>
      <c r="AXN621" s="131"/>
      <c r="AXO621" s="131"/>
      <c r="AXP621" s="131"/>
      <c r="AXQ621" s="131"/>
      <c r="AXR621" s="131"/>
      <c r="AXS621" s="131"/>
      <c r="AXT621" s="131"/>
      <c r="AXU621" s="131"/>
      <c r="AXV621" s="131"/>
      <c r="AXW621" s="131"/>
      <c r="AXX621" s="131"/>
    </row>
    <row r="622" spans="1:1324" s="131" customFormat="1" ht="15.75" hidden="1" customHeight="1" x14ac:dyDescent="0.2">
      <c r="A622" s="13" t="s">
        <v>1512</v>
      </c>
      <c r="B622" s="62" t="s">
        <v>1513</v>
      </c>
      <c r="C622" s="63" t="s">
        <v>1514</v>
      </c>
      <c r="D622" s="64" t="s">
        <v>10</v>
      </c>
      <c r="E622" s="51">
        <v>41215</v>
      </c>
      <c r="F622" s="66" t="s">
        <v>1167</v>
      </c>
      <c r="G622" s="30" t="s">
        <v>1186</v>
      </c>
      <c r="H622" s="30">
        <v>42005</v>
      </c>
      <c r="I622" s="30" t="s">
        <v>1065</v>
      </c>
      <c r="J622" s="173"/>
      <c r="K622" s="84" t="s">
        <v>6</v>
      </c>
      <c r="L622" s="87">
        <v>0</v>
      </c>
      <c r="M622" s="87">
        <v>0</v>
      </c>
      <c r="N622" s="84" t="s">
        <v>326</v>
      </c>
      <c r="O622" s="87">
        <v>1</v>
      </c>
      <c r="P622" s="84" t="s">
        <v>326</v>
      </c>
      <c r="Q622" s="87">
        <v>1</v>
      </c>
      <c r="R622" s="84" t="s">
        <v>326</v>
      </c>
      <c r="S622" s="87">
        <v>1</v>
      </c>
      <c r="T622" s="84" t="s">
        <v>49</v>
      </c>
      <c r="U622" s="87">
        <v>1</v>
      </c>
      <c r="V622" s="87">
        <v>1</v>
      </c>
      <c r="W622" s="87">
        <v>0</v>
      </c>
      <c r="X622" s="87">
        <v>0</v>
      </c>
      <c r="Y622" s="87">
        <v>0</v>
      </c>
      <c r="Z622" s="87">
        <v>0</v>
      </c>
      <c r="AA622" s="87">
        <v>0</v>
      </c>
      <c r="AB622" s="87">
        <v>0</v>
      </c>
      <c r="AC622" s="87">
        <v>0</v>
      </c>
      <c r="AD622" s="87">
        <v>0</v>
      </c>
      <c r="AE622" s="87">
        <v>0</v>
      </c>
      <c r="AF622" s="104"/>
    </row>
    <row r="623" spans="1:1324" s="106" customFormat="1" ht="15.75" hidden="1" customHeight="1" x14ac:dyDescent="0.2">
      <c r="A623" s="13" t="s">
        <v>1523</v>
      </c>
      <c r="B623" s="62" t="s">
        <v>1520</v>
      </c>
      <c r="C623" s="63" t="s">
        <v>1521</v>
      </c>
      <c r="D623" s="64" t="s">
        <v>76</v>
      </c>
      <c r="E623" s="51">
        <v>41264</v>
      </c>
      <c r="F623" s="66" t="s">
        <v>1167</v>
      </c>
      <c r="G623" s="30" t="s">
        <v>1186</v>
      </c>
      <c r="H623" s="30">
        <v>42005</v>
      </c>
      <c r="I623" s="30" t="s">
        <v>1065</v>
      </c>
      <c r="J623" s="173"/>
      <c r="K623" s="84" t="s">
        <v>7</v>
      </c>
      <c r="L623" s="87">
        <v>1</v>
      </c>
      <c r="M623" s="87">
        <v>1</v>
      </c>
      <c r="N623" s="84" t="s">
        <v>326</v>
      </c>
      <c r="O623" s="87">
        <v>1</v>
      </c>
      <c r="P623" s="84" t="s">
        <v>326</v>
      </c>
      <c r="Q623" s="87">
        <v>1</v>
      </c>
      <c r="R623" s="84" t="s">
        <v>326</v>
      </c>
      <c r="S623" s="87">
        <v>1</v>
      </c>
      <c r="T623" s="84" t="s">
        <v>49</v>
      </c>
      <c r="U623" s="87">
        <v>1</v>
      </c>
      <c r="V623" s="87">
        <v>1</v>
      </c>
      <c r="W623" s="87">
        <v>0</v>
      </c>
      <c r="X623" s="87">
        <v>0</v>
      </c>
      <c r="Y623" s="87">
        <v>0</v>
      </c>
      <c r="Z623" s="87">
        <v>0</v>
      </c>
      <c r="AA623" s="87">
        <v>0</v>
      </c>
      <c r="AB623" s="87">
        <v>0</v>
      </c>
      <c r="AC623" s="87">
        <v>0</v>
      </c>
      <c r="AD623" s="87">
        <v>0</v>
      </c>
      <c r="AE623" s="87">
        <v>0</v>
      </c>
      <c r="AF623" s="104" t="s">
        <v>2384</v>
      </c>
      <c r="AG623" s="131"/>
      <c r="AH623" s="131"/>
      <c r="AI623" s="131"/>
      <c r="AJ623" s="131"/>
      <c r="AK623" s="131"/>
      <c r="AL623" s="131"/>
      <c r="AM623" s="131"/>
      <c r="AN623" s="131"/>
      <c r="AO623" s="131"/>
      <c r="AP623" s="131"/>
      <c r="AQ623" s="131"/>
      <c r="AR623" s="131"/>
      <c r="AS623" s="131"/>
      <c r="AT623" s="131"/>
      <c r="AU623" s="131"/>
      <c r="AV623" s="131"/>
      <c r="AW623" s="131"/>
      <c r="AX623" s="131"/>
      <c r="AY623" s="131"/>
      <c r="AZ623" s="131"/>
      <c r="BA623" s="131"/>
      <c r="BB623" s="131"/>
      <c r="BC623" s="131"/>
      <c r="BD623" s="131"/>
      <c r="BE623" s="131"/>
      <c r="BF623" s="131"/>
      <c r="BG623" s="131"/>
      <c r="BH623" s="131"/>
      <c r="BI623" s="131"/>
      <c r="BJ623" s="131"/>
      <c r="BK623" s="131"/>
      <c r="BL623" s="131"/>
      <c r="BM623" s="131"/>
      <c r="BN623" s="131"/>
      <c r="BO623" s="131"/>
      <c r="BP623" s="131"/>
      <c r="BQ623" s="131"/>
      <c r="BR623" s="131"/>
      <c r="BS623" s="131"/>
      <c r="BT623" s="131"/>
      <c r="BU623" s="131"/>
      <c r="BV623" s="131"/>
      <c r="BW623" s="131"/>
      <c r="BX623" s="131"/>
      <c r="BY623" s="131"/>
      <c r="BZ623" s="131"/>
      <c r="CA623" s="131"/>
      <c r="CB623" s="131"/>
      <c r="CC623" s="131"/>
      <c r="CD623" s="131"/>
      <c r="CE623" s="131"/>
      <c r="CF623" s="131"/>
      <c r="CG623" s="131"/>
      <c r="CH623" s="131"/>
      <c r="CI623" s="131"/>
      <c r="CJ623" s="131"/>
      <c r="CK623" s="131"/>
      <c r="CL623" s="131"/>
      <c r="CM623" s="131"/>
      <c r="CN623" s="131"/>
      <c r="CO623" s="131"/>
      <c r="CP623" s="131"/>
      <c r="CQ623" s="131"/>
      <c r="CR623" s="131"/>
      <c r="CS623" s="131"/>
      <c r="CT623" s="131"/>
      <c r="CU623" s="131"/>
      <c r="CV623" s="131"/>
      <c r="CW623" s="131"/>
      <c r="CX623" s="131"/>
      <c r="CY623" s="131"/>
      <c r="CZ623" s="131"/>
      <c r="DA623" s="131"/>
      <c r="DB623" s="131"/>
      <c r="DC623" s="131"/>
      <c r="DD623" s="131"/>
      <c r="DE623" s="131"/>
      <c r="DF623" s="131"/>
      <c r="DG623" s="131"/>
      <c r="DH623" s="131"/>
      <c r="DI623" s="131"/>
      <c r="DJ623" s="131"/>
      <c r="DK623" s="131"/>
      <c r="DL623" s="131"/>
      <c r="DM623" s="131"/>
      <c r="DN623" s="131"/>
      <c r="DO623" s="131"/>
      <c r="DP623" s="131"/>
      <c r="DQ623" s="131"/>
      <c r="DR623" s="131"/>
      <c r="DS623" s="131"/>
      <c r="DT623" s="131"/>
      <c r="DU623" s="131"/>
      <c r="DV623" s="131"/>
      <c r="DW623" s="131"/>
      <c r="DX623" s="131"/>
      <c r="DY623" s="131"/>
      <c r="DZ623" s="131"/>
      <c r="EA623" s="131"/>
      <c r="EB623" s="131"/>
      <c r="EC623" s="131"/>
      <c r="ED623" s="131"/>
      <c r="EE623" s="131"/>
      <c r="EF623" s="131"/>
      <c r="EG623" s="131"/>
      <c r="EH623" s="131"/>
      <c r="EI623" s="131"/>
      <c r="EJ623" s="131"/>
      <c r="EK623" s="131"/>
      <c r="EL623" s="131"/>
      <c r="EM623" s="131"/>
      <c r="EN623" s="131"/>
      <c r="EO623" s="131"/>
      <c r="EP623" s="131"/>
      <c r="EQ623" s="131"/>
      <c r="ER623" s="131"/>
      <c r="ES623" s="131"/>
      <c r="ET623" s="131"/>
      <c r="EU623" s="131"/>
      <c r="EV623" s="131"/>
      <c r="EW623" s="131"/>
      <c r="EX623" s="131"/>
      <c r="EY623" s="131"/>
      <c r="EZ623" s="131"/>
      <c r="FA623" s="131"/>
      <c r="FB623" s="131"/>
      <c r="FC623" s="131"/>
      <c r="FD623" s="131"/>
      <c r="FE623" s="131"/>
      <c r="FF623" s="131"/>
      <c r="FG623" s="131"/>
      <c r="FH623" s="131"/>
      <c r="FI623" s="131"/>
      <c r="FJ623" s="131"/>
      <c r="FK623" s="131"/>
      <c r="FL623" s="131"/>
      <c r="FM623" s="131"/>
      <c r="FN623" s="131"/>
      <c r="FO623" s="131"/>
      <c r="FP623" s="131"/>
      <c r="FQ623" s="131"/>
      <c r="FR623" s="131"/>
      <c r="FS623" s="131"/>
      <c r="FT623" s="131"/>
      <c r="FU623" s="131"/>
      <c r="FV623" s="131"/>
      <c r="FW623" s="131"/>
      <c r="FX623" s="131"/>
      <c r="FY623" s="131"/>
      <c r="FZ623" s="131"/>
      <c r="GA623" s="131"/>
      <c r="GB623" s="131"/>
      <c r="GC623" s="131"/>
      <c r="GD623" s="131"/>
      <c r="GE623" s="131"/>
      <c r="GF623" s="131"/>
      <c r="GG623" s="131"/>
      <c r="GH623" s="131"/>
      <c r="GI623" s="131"/>
      <c r="GJ623" s="131"/>
      <c r="GK623" s="131"/>
      <c r="GL623" s="131"/>
      <c r="GM623" s="131"/>
      <c r="GN623" s="131"/>
      <c r="GO623" s="131"/>
      <c r="GP623" s="131"/>
      <c r="GQ623" s="131"/>
      <c r="GR623" s="131"/>
      <c r="GS623" s="131"/>
      <c r="GT623" s="131"/>
      <c r="GU623" s="131"/>
      <c r="GV623" s="131"/>
      <c r="GW623" s="131"/>
      <c r="GX623" s="131"/>
      <c r="GY623" s="131"/>
      <c r="GZ623" s="131"/>
      <c r="HA623" s="131"/>
      <c r="HB623" s="131"/>
      <c r="HC623" s="131"/>
      <c r="HD623" s="131"/>
      <c r="HE623" s="131"/>
      <c r="HF623" s="131"/>
      <c r="HG623" s="131"/>
      <c r="HH623" s="131"/>
      <c r="HI623" s="131"/>
      <c r="HJ623" s="131"/>
      <c r="HK623" s="131"/>
      <c r="HL623" s="131"/>
      <c r="HM623" s="131"/>
      <c r="HN623" s="131"/>
      <c r="HO623" s="131"/>
      <c r="HP623" s="131"/>
      <c r="HQ623" s="131"/>
      <c r="HR623" s="131"/>
      <c r="HS623" s="131"/>
      <c r="HT623" s="131"/>
      <c r="HU623" s="131"/>
      <c r="HV623" s="131"/>
      <c r="HW623" s="131"/>
      <c r="HX623" s="131"/>
      <c r="HY623" s="131"/>
      <c r="HZ623" s="131"/>
      <c r="IA623" s="131"/>
      <c r="IB623" s="131"/>
      <c r="IC623" s="131"/>
      <c r="ID623" s="131"/>
      <c r="IE623" s="131"/>
      <c r="IF623" s="131"/>
      <c r="IG623" s="131"/>
      <c r="IH623" s="131"/>
      <c r="II623" s="131"/>
      <c r="IJ623" s="131"/>
      <c r="IK623" s="131"/>
      <c r="IL623" s="131"/>
      <c r="IM623" s="131"/>
      <c r="IN623" s="131"/>
      <c r="IO623" s="131"/>
      <c r="IP623" s="131"/>
      <c r="IQ623" s="131"/>
      <c r="IR623" s="131"/>
      <c r="IS623" s="131"/>
      <c r="IT623" s="131"/>
      <c r="IU623" s="131"/>
      <c r="IV623" s="131"/>
      <c r="IW623" s="131"/>
      <c r="IX623" s="131"/>
      <c r="IY623" s="131"/>
      <c r="IZ623" s="131"/>
      <c r="JA623" s="131"/>
      <c r="JB623" s="131"/>
      <c r="JC623" s="131"/>
      <c r="JD623" s="131"/>
      <c r="JE623" s="131"/>
      <c r="JF623" s="131"/>
      <c r="JG623" s="131"/>
      <c r="JH623" s="131"/>
      <c r="JI623" s="131"/>
      <c r="JJ623" s="131"/>
      <c r="JK623" s="131"/>
      <c r="JL623" s="131"/>
      <c r="JM623" s="131"/>
      <c r="JN623" s="131"/>
      <c r="JO623" s="131"/>
      <c r="JP623" s="131"/>
      <c r="JQ623" s="131"/>
      <c r="JR623" s="131"/>
      <c r="JS623" s="131"/>
      <c r="JT623" s="131"/>
      <c r="JU623" s="131"/>
      <c r="JV623" s="131"/>
      <c r="JW623" s="131"/>
      <c r="JX623" s="131"/>
      <c r="JY623" s="131"/>
      <c r="JZ623" s="131"/>
      <c r="KA623" s="131"/>
      <c r="KB623" s="131"/>
      <c r="KC623" s="131"/>
      <c r="KD623" s="131"/>
      <c r="KE623" s="131"/>
      <c r="KF623" s="131"/>
      <c r="KG623" s="131"/>
      <c r="KH623" s="131"/>
      <c r="KI623" s="131"/>
      <c r="KJ623" s="131"/>
      <c r="KK623" s="131"/>
      <c r="KL623" s="131"/>
      <c r="KM623" s="131"/>
      <c r="KN623" s="131"/>
      <c r="KO623" s="131"/>
      <c r="KP623" s="131"/>
      <c r="KQ623" s="131"/>
      <c r="KR623" s="131"/>
      <c r="KS623" s="131"/>
      <c r="KT623" s="131"/>
      <c r="KU623" s="131"/>
      <c r="KV623" s="131"/>
      <c r="KW623" s="131"/>
      <c r="KX623" s="131"/>
      <c r="KY623" s="131"/>
      <c r="KZ623" s="131"/>
      <c r="LA623" s="131"/>
      <c r="LB623" s="131"/>
      <c r="LC623" s="131"/>
      <c r="LD623" s="131"/>
      <c r="LE623" s="131"/>
      <c r="LF623" s="131"/>
      <c r="LG623" s="131"/>
      <c r="LH623" s="131"/>
      <c r="LI623" s="131"/>
      <c r="LJ623" s="131"/>
      <c r="LK623" s="131"/>
      <c r="LL623" s="131"/>
      <c r="LM623" s="131"/>
      <c r="LN623" s="131"/>
      <c r="LO623" s="131"/>
      <c r="LP623" s="131"/>
      <c r="LQ623" s="131"/>
      <c r="LR623" s="131"/>
      <c r="LS623" s="131"/>
      <c r="LT623" s="131"/>
      <c r="LU623" s="131"/>
      <c r="LV623" s="131"/>
      <c r="LW623" s="131"/>
      <c r="LX623" s="131"/>
      <c r="LY623" s="131"/>
      <c r="LZ623" s="131"/>
      <c r="MA623" s="131"/>
      <c r="MB623" s="131"/>
      <c r="MC623" s="131"/>
      <c r="MD623" s="131"/>
      <c r="ME623" s="131"/>
      <c r="MF623" s="131"/>
      <c r="MG623" s="131"/>
      <c r="MH623" s="131"/>
      <c r="MI623" s="131"/>
      <c r="MJ623" s="131"/>
      <c r="MK623" s="131"/>
      <c r="ML623" s="131"/>
      <c r="MM623" s="131"/>
      <c r="MN623" s="131"/>
      <c r="MO623" s="131"/>
      <c r="MP623" s="131"/>
      <c r="MQ623" s="131"/>
      <c r="MR623" s="131"/>
      <c r="MS623" s="131"/>
      <c r="MT623" s="131"/>
      <c r="MU623" s="131"/>
      <c r="MV623" s="131"/>
      <c r="MW623" s="131"/>
      <c r="MX623" s="131"/>
      <c r="MY623" s="131"/>
      <c r="MZ623" s="131"/>
      <c r="NA623" s="131"/>
      <c r="NB623" s="131"/>
      <c r="NC623" s="131"/>
      <c r="ND623" s="131"/>
      <c r="NE623" s="131"/>
      <c r="NF623" s="131"/>
      <c r="NG623" s="131"/>
      <c r="NH623" s="131"/>
      <c r="NI623" s="131"/>
      <c r="NJ623" s="131"/>
      <c r="NK623" s="131"/>
      <c r="NL623" s="131"/>
      <c r="NM623" s="131"/>
      <c r="NN623" s="131"/>
      <c r="NO623" s="131"/>
      <c r="NP623" s="131"/>
      <c r="NQ623" s="131"/>
      <c r="NR623" s="131"/>
      <c r="NS623" s="131"/>
      <c r="NT623" s="131"/>
      <c r="NU623" s="131"/>
      <c r="NV623" s="131"/>
      <c r="NW623" s="131"/>
      <c r="NX623" s="131"/>
      <c r="NY623" s="131"/>
      <c r="NZ623" s="131"/>
      <c r="OA623" s="131"/>
      <c r="OB623" s="131"/>
      <c r="OC623" s="131"/>
      <c r="OD623" s="131"/>
      <c r="OE623" s="131"/>
      <c r="OF623" s="131"/>
      <c r="OG623" s="131"/>
      <c r="OH623" s="131"/>
      <c r="OI623" s="131"/>
      <c r="OJ623" s="131"/>
      <c r="OK623" s="131"/>
      <c r="OL623" s="131"/>
      <c r="OM623" s="131"/>
      <c r="ON623" s="131"/>
      <c r="OO623" s="131"/>
      <c r="OP623" s="131"/>
      <c r="OQ623" s="131"/>
      <c r="OR623" s="131"/>
      <c r="OS623" s="131"/>
      <c r="OT623" s="131"/>
      <c r="OU623" s="131"/>
      <c r="OV623" s="131"/>
      <c r="OW623" s="131"/>
      <c r="OX623" s="131"/>
      <c r="OY623" s="131"/>
      <c r="OZ623" s="131"/>
      <c r="PA623" s="131"/>
      <c r="PB623" s="131"/>
      <c r="PC623" s="131"/>
      <c r="PD623" s="131"/>
      <c r="PE623" s="131"/>
      <c r="PF623" s="131"/>
      <c r="PG623" s="131"/>
      <c r="PH623" s="131"/>
      <c r="PI623" s="131"/>
      <c r="PJ623" s="131"/>
      <c r="PK623" s="131"/>
      <c r="PL623" s="131"/>
      <c r="PM623" s="131"/>
      <c r="PN623" s="131"/>
      <c r="PO623" s="131"/>
      <c r="PP623" s="131"/>
      <c r="PQ623" s="131"/>
      <c r="PR623" s="131"/>
      <c r="PS623" s="131"/>
      <c r="PT623" s="131"/>
      <c r="PU623" s="131"/>
      <c r="PV623" s="131"/>
      <c r="PW623" s="131"/>
      <c r="PX623" s="131"/>
      <c r="PY623" s="131"/>
      <c r="PZ623" s="131"/>
      <c r="QA623" s="131"/>
      <c r="QB623" s="131"/>
      <c r="QC623" s="131"/>
      <c r="QD623" s="131"/>
      <c r="QE623" s="131"/>
      <c r="QF623" s="131"/>
      <c r="QG623" s="131"/>
      <c r="QH623" s="131"/>
      <c r="QI623" s="131"/>
      <c r="QJ623" s="131"/>
      <c r="QK623" s="131"/>
      <c r="QL623" s="131"/>
      <c r="QM623" s="131"/>
      <c r="QN623" s="131"/>
      <c r="QO623" s="131"/>
      <c r="QP623" s="131"/>
      <c r="QQ623" s="131"/>
      <c r="QR623" s="131"/>
      <c r="QS623" s="131"/>
      <c r="QT623" s="131"/>
      <c r="QU623" s="131"/>
      <c r="QV623" s="131"/>
      <c r="QW623" s="131"/>
      <c r="QX623" s="131"/>
      <c r="QY623" s="131"/>
      <c r="QZ623" s="131"/>
      <c r="RA623" s="131"/>
      <c r="RB623" s="131"/>
      <c r="RC623" s="131"/>
      <c r="RD623" s="131"/>
      <c r="RE623" s="131"/>
      <c r="RF623" s="131"/>
      <c r="RG623" s="131"/>
      <c r="RH623" s="131"/>
      <c r="RI623" s="131"/>
      <c r="RJ623" s="131"/>
      <c r="RK623" s="131"/>
      <c r="RL623" s="131"/>
      <c r="RM623" s="131"/>
      <c r="RN623" s="131"/>
      <c r="RO623" s="131"/>
      <c r="RP623" s="131"/>
      <c r="RQ623" s="131"/>
      <c r="RR623" s="131"/>
      <c r="RS623" s="131"/>
      <c r="RT623" s="131"/>
      <c r="RU623" s="131"/>
      <c r="RV623" s="131"/>
      <c r="RW623" s="131"/>
      <c r="RX623" s="131"/>
      <c r="RY623" s="131"/>
      <c r="RZ623" s="131"/>
      <c r="SA623" s="131"/>
      <c r="SB623" s="131"/>
      <c r="SC623" s="131"/>
      <c r="SD623" s="131"/>
      <c r="SE623" s="131"/>
      <c r="SF623" s="131"/>
      <c r="SG623" s="131"/>
      <c r="SH623" s="131"/>
      <c r="SI623" s="131"/>
      <c r="SJ623" s="131"/>
      <c r="SK623" s="131"/>
      <c r="SL623" s="131"/>
      <c r="SM623" s="131"/>
      <c r="SN623" s="131"/>
      <c r="SO623" s="131"/>
      <c r="SP623" s="131"/>
      <c r="SQ623" s="131"/>
      <c r="SR623" s="131"/>
      <c r="SS623" s="131"/>
      <c r="ST623" s="131"/>
      <c r="SU623" s="131"/>
      <c r="SV623" s="131"/>
      <c r="SW623" s="131"/>
      <c r="SX623" s="131"/>
      <c r="SY623" s="131"/>
      <c r="SZ623" s="131"/>
      <c r="TA623" s="131"/>
      <c r="TB623" s="131"/>
      <c r="TC623" s="131"/>
      <c r="TD623" s="131"/>
      <c r="TE623" s="131"/>
      <c r="TF623" s="131"/>
      <c r="TG623" s="131"/>
      <c r="TH623" s="131"/>
      <c r="TI623" s="131"/>
      <c r="TJ623" s="131"/>
      <c r="TK623" s="131"/>
      <c r="TL623" s="131"/>
      <c r="TM623" s="131"/>
      <c r="TN623" s="131"/>
      <c r="TO623" s="131"/>
      <c r="TP623" s="131"/>
      <c r="TQ623" s="131"/>
      <c r="TR623" s="131"/>
      <c r="TS623" s="131"/>
      <c r="TT623" s="131"/>
      <c r="TU623" s="131"/>
      <c r="TV623" s="131"/>
      <c r="TW623" s="131"/>
      <c r="TX623" s="131"/>
      <c r="TY623" s="131"/>
      <c r="TZ623" s="131"/>
      <c r="UA623" s="131"/>
      <c r="UB623" s="131"/>
      <c r="UC623" s="131"/>
      <c r="UD623" s="131"/>
      <c r="UE623" s="131"/>
      <c r="UF623" s="131"/>
      <c r="UG623" s="131"/>
      <c r="UH623" s="131"/>
      <c r="UI623" s="131"/>
      <c r="UJ623" s="131"/>
      <c r="UK623" s="131"/>
      <c r="UL623" s="131"/>
      <c r="UM623" s="131"/>
      <c r="UN623" s="131"/>
      <c r="UO623" s="131"/>
      <c r="UP623" s="131"/>
      <c r="UQ623" s="131"/>
      <c r="UR623" s="131"/>
      <c r="US623" s="131"/>
      <c r="UT623" s="131"/>
      <c r="UU623" s="131"/>
      <c r="UV623" s="131"/>
      <c r="UW623" s="131"/>
      <c r="UX623" s="131"/>
      <c r="UY623" s="131"/>
      <c r="UZ623" s="131"/>
      <c r="VA623" s="131"/>
      <c r="VB623" s="131"/>
      <c r="VC623" s="131"/>
      <c r="VD623" s="131"/>
      <c r="VE623" s="131"/>
      <c r="VF623" s="131"/>
      <c r="VG623" s="131"/>
      <c r="VH623" s="131"/>
      <c r="VI623" s="131"/>
      <c r="VJ623" s="131"/>
      <c r="VK623" s="131"/>
      <c r="VL623" s="131"/>
      <c r="VM623" s="131"/>
      <c r="VN623" s="131"/>
      <c r="VO623" s="131"/>
      <c r="VP623" s="131"/>
      <c r="VQ623" s="131"/>
      <c r="VR623" s="131"/>
      <c r="VS623" s="131"/>
      <c r="VT623" s="131"/>
      <c r="VU623" s="131"/>
      <c r="VV623" s="131"/>
      <c r="VW623" s="131"/>
      <c r="VX623" s="131"/>
      <c r="VY623" s="131"/>
      <c r="VZ623" s="131"/>
      <c r="WA623" s="131"/>
      <c r="WB623" s="131"/>
      <c r="WC623" s="131"/>
      <c r="WD623" s="131"/>
      <c r="WE623" s="131"/>
      <c r="WF623" s="131"/>
      <c r="WG623" s="131"/>
      <c r="WH623" s="131"/>
      <c r="WI623" s="131"/>
      <c r="WJ623" s="131"/>
      <c r="WK623" s="131"/>
      <c r="WL623" s="131"/>
      <c r="WM623" s="131"/>
      <c r="WN623" s="131"/>
      <c r="WO623" s="131"/>
      <c r="WP623" s="131"/>
      <c r="WQ623" s="131"/>
      <c r="WR623" s="131"/>
      <c r="WS623" s="131"/>
      <c r="WT623" s="131"/>
      <c r="WU623" s="131"/>
      <c r="WV623" s="131"/>
      <c r="WW623" s="131"/>
      <c r="WX623" s="131"/>
      <c r="WY623" s="131"/>
      <c r="WZ623" s="131"/>
      <c r="XA623" s="131"/>
      <c r="XB623" s="131"/>
      <c r="XC623" s="131"/>
      <c r="XD623" s="131"/>
      <c r="XE623" s="131"/>
      <c r="XF623" s="131"/>
      <c r="XG623" s="131"/>
      <c r="XH623" s="131"/>
      <c r="XI623" s="131"/>
      <c r="XJ623" s="131"/>
      <c r="XK623" s="131"/>
      <c r="XL623" s="131"/>
      <c r="XM623" s="131"/>
      <c r="XN623" s="131"/>
      <c r="XO623" s="131"/>
      <c r="XP623" s="131"/>
      <c r="XQ623" s="131"/>
      <c r="XR623" s="131"/>
      <c r="XS623" s="131"/>
      <c r="XT623" s="131"/>
      <c r="XU623" s="131"/>
      <c r="XV623" s="131"/>
      <c r="XW623" s="131"/>
      <c r="XX623" s="131"/>
      <c r="XY623" s="131"/>
      <c r="XZ623" s="131"/>
      <c r="YA623" s="131"/>
      <c r="YB623" s="131"/>
      <c r="YC623" s="131"/>
      <c r="YD623" s="131"/>
      <c r="YE623" s="131"/>
      <c r="YF623" s="131"/>
      <c r="YG623" s="131"/>
      <c r="YH623" s="131"/>
      <c r="YI623" s="131"/>
      <c r="YJ623" s="131"/>
      <c r="YK623" s="131"/>
      <c r="YL623" s="131"/>
      <c r="YM623" s="131"/>
      <c r="YN623" s="131"/>
      <c r="YO623" s="131"/>
      <c r="YP623" s="131"/>
      <c r="YQ623" s="131"/>
      <c r="YR623" s="131"/>
      <c r="YS623" s="131"/>
      <c r="YT623" s="131"/>
      <c r="YU623" s="131"/>
      <c r="YV623" s="131"/>
      <c r="YW623" s="131"/>
      <c r="YX623" s="131"/>
      <c r="YY623" s="131"/>
      <c r="YZ623" s="131"/>
      <c r="ZA623" s="131"/>
      <c r="ZB623" s="131"/>
      <c r="ZC623" s="131"/>
      <c r="ZD623" s="131"/>
      <c r="ZE623" s="131"/>
      <c r="ZF623" s="131"/>
      <c r="ZG623" s="131"/>
      <c r="ZH623" s="131"/>
      <c r="ZI623" s="131"/>
      <c r="ZJ623" s="131"/>
      <c r="ZK623" s="131"/>
      <c r="ZL623" s="131"/>
      <c r="ZM623" s="131"/>
      <c r="ZN623" s="131"/>
      <c r="ZO623" s="131"/>
      <c r="ZP623" s="131"/>
      <c r="ZQ623" s="131"/>
      <c r="ZR623" s="131"/>
      <c r="ZS623" s="131"/>
      <c r="ZT623" s="131"/>
      <c r="ZU623" s="131"/>
      <c r="ZV623" s="131"/>
      <c r="ZW623" s="131"/>
      <c r="ZX623" s="131"/>
      <c r="ZY623" s="131"/>
      <c r="ZZ623" s="131"/>
      <c r="AAA623" s="131"/>
      <c r="AAB623" s="131"/>
      <c r="AAC623" s="131"/>
      <c r="AAD623" s="131"/>
      <c r="AAE623" s="131"/>
      <c r="AAF623" s="131"/>
      <c r="AAG623" s="131"/>
      <c r="AAH623" s="131"/>
      <c r="AAI623" s="131"/>
      <c r="AAJ623" s="131"/>
      <c r="AAK623" s="131"/>
      <c r="AAL623" s="131"/>
      <c r="AAM623" s="131"/>
      <c r="AAN623" s="131"/>
      <c r="AAO623" s="131"/>
      <c r="AAP623" s="131"/>
      <c r="AAQ623" s="131"/>
      <c r="AAR623" s="131"/>
      <c r="AAS623" s="131"/>
      <c r="AAT623" s="131"/>
      <c r="AAU623" s="131"/>
      <c r="AAV623" s="131"/>
      <c r="AAW623" s="131"/>
      <c r="AAX623" s="131"/>
      <c r="AAY623" s="131"/>
      <c r="AAZ623" s="131"/>
      <c r="ABA623" s="131"/>
      <c r="ABB623" s="131"/>
      <c r="ABC623" s="131"/>
      <c r="ABD623" s="131"/>
      <c r="ABE623" s="131"/>
      <c r="ABF623" s="131"/>
      <c r="ABG623" s="131"/>
      <c r="ABH623" s="131"/>
      <c r="ABI623" s="131"/>
      <c r="ABJ623" s="131"/>
      <c r="ABK623" s="131"/>
      <c r="ABL623" s="131"/>
      <c r="ABM623" s="131"/>
      <c r="ABN623" s="131"/>
      <c r="ABO623" s="131"/>
      <c r="ABP623" s="131"/>
      <c r="ABQ623" s="131"/>
      <c r="ABR623" s="131"/>
      <c r="ABS623" s="131"/>
      <c r="ABT623" s="131"/>
      <c r="ABU623" s="131"/>
      <c r="ABV623" s="131"/>
      <c r="ABW623" s="131"/>
      <c r="ABX623" s="131"/>
      <c r="ABY623" s="131"/>
      <c r="ABZ623" s="131"/>
      <c r="ACA623" s="131"/>
      <c r="ACB623" s="131"/>
      <c r="ACC623" s="131"/>
      <c r="ACD623" s="131"/>
      <c r="ACE623" s="131"/>
      <c r="ACF623" s="131"/>
      <c r="ACG623" s="131"/>
      <c r="ACH623" s="131"/>
      <c r="ACI623" s="131"/>
      <c r="ACJ623" s="131"/>
      <c r="ACK623" s="131"/>
      <c r="ACL623" s="131"/>
      <c r="ACM623" s="131"/>
      <c r="ACN623" s="131"/>
      <c r="ACO623" s="131"/>
      <c r="ACP623" s="131"/>
      <c r="ACQ623" s="131"/>
      <c r="ACR623" s="131"/>
      <c r="ACS623" s="131"/>
      <c r="ACT623" s="131"/>
      <c r="ACU623" s="131"/>
      <c r="ACV623" s="131"/>
      <c r="ACW623" s="131"/>
      <c r="ACX623" s="131"/>
      <c r="ACY623" s="131"/>
      <c r="ACZ623" s="131"/>
      <c r="ADA623" s="131"/>
      <c r="ADB623" s="131"/>
      <c r="ADC623" s="131"/>
      <c r="ADD623" s="131"/>
      <c r="ADE623" s="131"/>
      <c r="ADF623" s="131"/>
      <c r="ADG623" s="131"/>
      <c r="ADH623" s="131"/>
      <c r="ADI623" s="131"/>
      <c r="ADJ623" s="131"/>
      <c r="ADK623" s="131"/>
      <c r="ADL623" s="131"/>
      <c r="ADM623" s="131"/>
      <c r="ADN623" s="131"/>
      <c r="ADO623" s="131"/>
      <c r="ADP623" s="131"/>
      <c r="ADQ623" s="131"/>
      <c r="ADR623" s="131"/>
      <c r="ADS623" s="131"/>
      <c r="ADT623" s="131"/>
      <c r="ADU623" s="131"/>
      <c r="ADV623" s="131"/>
      <c r="ADW623" s="131"/>
      <c r="ADX623" s="131"/>
      <c r="ADY623" s="131"/>
      <c r="ADZ623" s="131"/>
      <c r="AEA623" s="131"/>
      <c r="AEB623" s="131"/>
      <c r="AEC623" s="131"/>
      <c r="AED623" s="131"/>
      <c r="AEE623" s="131"/>
      <c r="AEF623" s="131"/>
      <c r="AEG623" s="131"/>
      <c r="AEH623" s="131"/>
      <c r="AEI623" s="131"/>
      <c r="AEJ623" s="131"/>
      <c r="AEK623" s="131"/>
      <c r="AEL623" s="131"/>
      <c r="AEM623" s="131"/>
      <c r="AEN623" s="131"/>
      <c r="AEO623" s="131"/>
      <c r="AEP623" s="131"/>
      <c r="AEQ623" s="131"/>
      <c r="AER623" s="131"/>
      <c r="AES623" s="131"/>
      <c r="AET623" s="131"/>
      <c r="AEU623" s="131"/>
      <c r="AEV623" s="131"/>
      <c r="AEW623" s="131"/>
      <c r="AEX623" s="131"/>
      <c r="AEY623" s="131"/>
      <c r="AEZ623" s="131"/>
      <c r="AFA623" s="131"/>
      <c r="AFB623" s="131"/>
      <c r="AFC623" s="131"/>
      <c r="AFD623" s="131"/>
      <c r="AFE623" s="131"/>
      <c r="AFF623" s="131"/>
      <c r="AFG623" s="131"/>
      <c r="AFH623" s="131"/>
      <c r="AFI623" s="131"/>
      <c r="AFJ623" s="131"/>
      <c r="AFK623" s="131"/>
      <c r="AFL623" s="131"/>
      <c r="AFM623" s="131"/>
      <c r="AFN623" s="131"/>
      <c r="AFO623" s="131"/>
      <c r="AFP623" s="131"/>
      <c r="AFQ623" s="131"/>
      <c r="AFR623" s="131"/>
      <c r="AFS623" s="131"/>
      <c r="AFT623" s="131"/>
      <c r="AFU623" s="131"/>
      <c r="AFV623" s="131"/>
      <c r="AFW623" s="131"/>
      <c r="AFX623" s="131"/>
      <c r="AFY623" s="131"/>
      <c r="AFZ623" s="131"/>
      <c r="AGA623" s="131"/>
      <c r="AGB623" s="131"/>
      <c r="AGC623" s="131"/>
      <c r="AGD623" s="131"/>
      <c r="AGE623" s="131"/>
      <c r="AGF623" s="131"/>
      <c r="AGG623" s="131"/>
      <c r="AGH623" s="131"/>
      <c r="AGI623" s="131"/>
      <c r="AGJ623" s="131"/>
      <c r="AGK623" s="131"/>
      <c r="AGL623" s="131"/>
      <c r="AGM623" s="131"/>
      <c r="AGN623" s="131"/>
      <c r="AGO623" s="131"/>
      <c r="AGP623" s="131"/>
      <c r="AGQ623" s="131"/>
      <c r="AGR623" s="131"/>
      <c r="AGS623" s="131"/>
      <c r="AGT623" s="131"/>
      <c r="AGU623" s="131"/>
      <c r="AGV623" s="131"/>
      <c r="AGW623" s="131"/>
      <c r="AGX623" s="131"/>
      <c r="AGY623" s="131"/>
      <c r="AGZ623" s="131"/>
      <c r="AHA623" s="131"/>
      <c r="AHB623" s="131"/>
      <c r="AHC623" s="131"/>
      <c r="AHD623" s="131"/>
      <c r="AHE623" s="131"/>
      <c r="AHF623" s="131"/>
      <c r="AHG623" s="131"/>
      <c r="AHH623" s="131"/>
      <c r="AHI623" s="131"/>
      <c r="AHJ623" s="131"/>
      <c r="AHK623" s="131"/>
      <c r="AHL623" s="131"/>
      <c r="AHM623" s="131"/>
      <c r="AHN623" s="131"/>
      <c r="AHO623" s="131"/>
      <c r="AHP623" s="131"/>
      <c r="AHQ623" s="131"/>
      <c r="AHR623" s="131"/>
      <c r="AHS623" s="131"/>
      <c r="AHT623" s="131"/>
      <c r="AHU623" s="131"/>
      <c r="AHV623" s="131"/>
      <c r="AHW623" s="131"/>
      <c r="AHX623" s="131"/>
      <c r="AHY623" s="131"/>
      <c r="AHZ623" s="131"/>
      <c r="AIA623" s="131"/>
      <c r="AIB623" s="131"/>
      <c r="AIC623" s="131"/>
      <c r="AID623" s="131"/>
      <c r="AIE623" s="131"/>
      <c r="AIF623" s="131"/>
      <c r="AIG623" s="131"/>
      <c r="AIH623" s="131"/>
      <c r="AII623" s="131"/>
      <c r="AIJ623" s="131"/>
      <c r="AIK623" s="131"/>
      <c r="AIL623" s="131"/>
      <c r="AIM623" s="131"/>
      <c r="AIN623" s="131"/>
      <c r="AIO623" s="131"/>
      <c r="AIP623" s="131"/>
      <c r="AIQ623" s="131"/>
      <c r="AIR623" s="131"/>
      <c r="AIS623" s="131"/>
      <c r="AIT623" s="131"/>
      <c r="AIU623" s="131"/>
      <c r="AIV623" s="131"/>
      <c r="AIW623" s="131"/>
      <c r="AIX623" s="131"/>
      <c r="AIY623" s="131"/>
      <c r="AIZ623" s="131"/>
      <c r="AJA623" s="131"/>
      <c r="AJB623" s="131"/>
      <c r="AJC623" s="131"/>
      <c r="AJD623" s="131"/>
      <c r="AJE623" s="131"/>
      <c r="AJF623" s="131"/>
      <c r="AJG623" s="131"/>
      <c r="AJH623" s="131"/>
      <c r="AJI623" s="131"/>
      <c r="AJJ623" s="131"/>
      <c r="AJK623" s="131"/>
      <c r="AJL623" s="131"/>
      <c r="AJM623" s="131"/>
      <c r="AJN623" s="131"/>
      <c r="AJO623" s="131"/>
      <c r="AJP623" s="131"/>
      <c r="AJQ623" s="131"/>
      <c r="AJR623" s="131"/>
      <c r="AJS623" s="131"/>
      <c r="AJT623" s="131"/>
      <c r="AJU623" s="131"/>
      <c r="AJV623" s="131"/>
      <c r="AJW623" s="131"/>
      <c r="AJX623" s="131"/>
      <c r="AJY623" s="131"/>
      <c r="AJZ623" s="131"/>
      <c r="AKA623" s="131"/>
      <c r="AKB623" s="131"/>
      <c r="AKC623" s="131"/>
      <c r="AKD623" s="131"/>
      <c r="AKE623" s="131"/>
      <c r="AKF623" s="131"/>
      <c r="AKG623" s="131"/>
      <c r="AKH623" s="131"/>
      <c r="AKI623" s="131"/>
      <c r="AKJ623" s="131"/>
      <c r="AKK623" s="131"/>
      <c r="AKL623" s="131"/>
      <c r="AKM623" s="131"/>
      <c r="AKN623" s="131"/>
      <c r="AKO623" s="131"/>
      <c r="AKP623" s="131"/>
      <c r="AKQ623" s="131"/>
      <c r="AKR623" s="131"/>
      <c r="AKS623" s="131"/>
      <c r="AKT623" s="131"/>
      <c r="AKU623" s="131"/>
      <c r="AKV623" s="131"/>
      <c r="AKW623" s="131"/>
      <c r="AKX623" s="131"/>
      <c r="AKY623" s="131"/>
      <c r="AKZ623" s="131"/>
      <c r="ALA623" s="131"/>
      <c r="ALB623" s="131"/>
      <c r="ALC623" s="131"/>
      <c r="ALD623" s="131"/>
      <c r="ALE623" s="131"/>
      <c r="ALF623" s="131"/>
      <c r="ALG623" s="131"/>
      <c r="ALH623" s="131"/>
      <c r="ALI623" s="131"/>
      <c r="ALJ623" s="131"/>
      <c r="ALK623" s="131"/>
      <c r="ALL623" s="131"/>
      <c r="ALM623" s="131"/>
      <c r="ALN623" s="131"/>
      <c r="ALO623" s="131"/>
      <c r="ALP623" s="131"/>
      <c r="ALQ623" s="131"/>
      <c r="ALR623" s="131"/>
      <c r="ALS623" s="131"/>
      <c r="ALT623" s="131"/>
      <c r="ALU623" s="131"/>
      <c r="ALV623" s="131"/>
      <c r="ALW623" s="131"/>
      <c r="ALX623" s="131"/>
      <c r="ALY623" s="131"/>
      <c r="ALZ623" s="131"/>
      <c r="AMA623" s="131"/>
      <c r="AMB623" s="131"/>
      <c r="AMC623" s="131"/>
      <c r="AMD623" s="131"/>
      <c r="AME623" s="131"/>
      <c r="AMF623" s="131"/>
      <c r="AMG623" s="131"/>
      <c r="AMH623" s="131"/>
      <c r="AMI623" s="131"/>
      <c r="AMJ623" s="131"/>
      <c r="AMK623" s="131"/>
      <c r="AML623" s="131"/>
      <c r="AMM623" s="131"/>
      <c r="AMN623" s="131"/>
      <c r="AMO623" s="131"/>
      <c r="AMP623" s="131"/>
      <c r="AMQ623" s="131"/>
      <c r="AMR623" s="131"/>
      <c r="AMS623" s="131"/>
      <c r="AMT623" s="131"/>
      <c r="AMU623" s="131"/>
      <c r="AMV623" s="131"/>
      <c r="AMW623" s="131"/>
      <c r="AMX623" s="131"/>
      <c r="AMY623" s="131"/>
      <c r="AMZ623" s="131"/>
      <c r="ANA623" s="131"/>
      <c r="ANB623" s="131"/>
      <c r="ANC623" s="131"/>
      <c r="AND623" s="131"/>
      <c r="ANE623" s="131"/>
      <c r="ANF623" s="131"/>
      <c r="ANG623" s="131"/>
      <c r="ANH623" s="131"/>
      <c r="ANI623" s="131"/>
      <c r="ANJ623" s="131"/>
      <c r="ANK623" s="131"/>
      <c r="ANL623" s="131"/>
      <c r="ANM623" s="131"/>
      <c r="ANN623" s="131"/>
      <c r="ANO623" s="131"/>
      <c r="ANP623" s="131"/>
      <c r="ANQ623" s="131"/>
      <c r="ANR623" s="131"/>
      <c r="ANS623" s="131"/>
      <c r="ANT623" s="131"/>
      <c r="ANU623" s="131"/>
      <c r="ANV623" s="131"/>
      <c r="ANW623" s="131"/>
      <c r="ANX623" s="131"/>
      <c r="ANY623" s="131"/>
      <c r="ANZ623" s="131"/>
      <c r="AOA623" s="131"/>
      <c r="AOB623" s="131"/>
      <c r="AOC623" s="131"/>
      <c r="AOD623" s="131"/>
      <c r="AOE623" s="131"/>
      <c r="AOF623" s="131"/>
      <c r="AOG623" s="131"/>
      <c r="AOH623" s="131"/>
      <c r="AOI623" s="131"/>
      <c r="AOJ623" s="131"/>
      <c r="AOK623" s="131"/>
      <c r="AOL623" s="131"/>
      <c r="AOM623" s="131"/>
      <c r="AON623" s="131"/>
      <c r="AOO623" s="131"/>
      <c r="AOP623" s="131"/>
      <c r="AOQ623" s="131"/>
      <c r="AOR623" s="131"/>
      <c r="AOS623" s="131"/>
      <c r="AOT623" s="131"/>
      <c r="AOU623" s="131"/>
      <c r="AOV623" s="131"/>
      <c r="AOW623" s="131"/>
      <c r="AOX623" s="131"/>
      <c r="AOY623" s="131"/>
      <c r="AOZ623" s="131"/>
      <c r="APA623" s="131"/>
      <c r="APB623" s="131"/>
      <c r="APC623" s="131"/>
      <c r="APD623" s="131"/>
      <c r="APE623" s="131"/>
      <c r="APF623" s="131"/>
      <c r="APG623" s="131"/>
      <c r="APH623" s="131"/>
      <c r="API623" s="131"/>
      <c r="APJ623" s="131"/>
      <c r="APK623" s="131"/>
      <c r="APL623" s="131"/>
      <c r="APM623" s="131"/>
      <c r="APN623" s="131"/>
      <c r="APO623" s="131"/>
      <c r="APP623" s="131"/>
      <c r="APQ623" s="131"/>
      <c r="APR623" s="131"/>
      <c r="APS623" s="131"/>
      <c r="APT623" s="131"/>
      <c r="APU623" s="131"/>
      <c r="APV623" s="131"/>
      <c r="APW623" s="131"/>
      <c r="APX623" s="131"/>
      <c r="APY623" s="131"/>
      <c r="APZ623" s="131"/>
      <c r="AQA623" s="131"/>
      <c r="AQB623" s="131"/>
      <c r="AQC623" s="131"/>
      <c r="AQD623" s="131"/>
      <c r="AQE623" s="131"/>
      <c r="AQF623" s="131"/>
      <c r="AQG623" s="131"/>
      <c r="AQH623" s="131"/>
      <c r="AQI623" s="131"/>
      <c r="AQJ623" s="131"/>
      <c r="AQK623" s="131"/>
      <c r="AQL623" s="131"/>
      <c r="AQM623" s="131"/>
      <c r="AQN623" s="131"/>
      <c r="AQO623" s="131"/>
      <c r="AQP623" s="131"/>
      <c r="AQQ623" s="131"/>
      <c r="AQR623" s="131"/>
      <c r="AQS623" s="131"/>
      <c r="AQT623" s="131"/>
      <c r="AQU623" s="131"/>
      <c r="AQV623" s="131"/>
      <c r="AQW623" s="131"/>
      <c r="AQX623" s="131"/>
      <c r="AQY623" s="131"/>
      <c r="AQZ623" s="131"/>
      <c r="ARA623" s="131"/>
      <c r="ARB623" s="131"/>
      <c r="ARC623" s="131"/>
      <c r="ARD623" s="131"/>
      <c r="ARE623" s="131"/>
      <c r="ARF623" s="131"/>
      <c r="ARG623" s="131"/>
      <c r="ARH623" s="131"/>
      <c r="ARI623" s="131"/>
      <c r="ARJ623" s="131"/>
      <c r="ARK623" s="131"/>
      <c r="ARL623" s="131"/>
      <c r="ARM623" s="131"/>
      <c r="ARN623" s="131"/>
      <c r="ARO623" s="131"/>
      <c r="ARP623" s="131"/>
      <c r="ARQ623" s="131"/>
      <c r="ARR623" s="131"/>
      <c r="ARS623" s="131"/>
      <c r="ART623" s="131"/>
      <c r="ARU623" s="131"/>
      <c r="ARV623" s="131"/>
      <c r="ARW623" s="131"/>
      <c r="ARX623" s="131"/>
      <c r="ARY623" s="131"/>
      <c r="ARZ623" s="131"/>
      <c r="ASA623" s="131"/>
      <c r="ASB623" s="131"/>
      <c r="ASC623" s="131"/>
      <c r="ASD623" s="131"/>
      <c r="ASE623" s="131"/>
      <c r="ASF623" s="131"/>
      <c r="ASG623" s="131"/>
      <c r="ASH623" s="131"/>
      <c r="ASI623" s="131"/>
      <c r="ASJ623" s="131"/>
      <c r="ASK623" s="131"/>
      <c r="ASL623" s="131"/>
      <c r="ASM623" s="131"/>
      <c r="ASN623" s="131"/>
      <c r="ASO623" s="131"/>
      <c r="ASP623" s="131"/>
      <c r="ASQ623" s="131"/>
      <c r="ASR623" s="131"/>
      <c r="ASS623" s="131"/>
      <c r="AST623" s="131"/>
      <c r="ASU623" s="131"/>
      <c r="ASV623" s="131"/>
      <c r="ASW623" s="131"/>
      <c r="ASX623" s="131"/>
      <c r="ASY623" s="131"/>
      <c r="ASZ623" s="131"/>
      <c r="ATA623" s="131"/>
      <c r="ATB623" s="131"/>
      <c r="ATC623" s="131"/>
      <c r="ATD623" s="131"/>
      <c r="ATE623" s="131"/>
      <c r="ATF623" s="131"/>
      <c r="ATG623" s="131"/>
      <c r="ATH623" s="131"/>
      <c r="ATI623" s="131"/>
      <c r="ATJ623" s="131"/>
      <c r="ATK623" s="131"/>
      <c r="ATL623" s="131"/>
      <c r="ATM623" s="131"/>
      <c r="ATN623" s="131"/>
      <c r="ATO623" s="131"/>
      <c r="ATP623" s="131"/>
      <c r="ATQ623" s="131"/>
      <c r="ATR623" s="131"/>
      <c r="ATS623" s="131"/>
      <c r="ATT623" s="131"/>
      <c r="ATU623" s="131"/>
      <c r="ATV623" s="131"/>
      <c r="ATW623" s="131"/>
      <c r="ATX623" s="131"/>
      <c r="ATY623" s="131"/>
      <c r="ATZ623" s="131"/>
      <c r="AUA623" s="131"/>
      <c r="AUB623" s="131"/>
      <c r="AUC623" s="131"/>
      <c r="AUD623" s="131"/>
      <c r="AUE623" s="131"/>
      <c r="AUF623" s="131"/>
      <c r="AUG623" s="131"/>
      <c r="AUH623" s="131"/>
      <c r="AUI623" s="131"/>
      <c r="AUJ623" s="131"/>
      <c r="AUK623" s="131"/>
      <c r="AUL623" s="131"/>
      <c r="AUM623" s="131"/>
      <c r="AUN623" s="131"/>
      <c r="AUO623" s="131"/>
      <c r="AUP623" s="131"/>
      <c r="AUQ623" s="131"/>
      <c r="AUR623" s="131"/>
      <c r="AUS623" s="131"/>
      <c r="AUT623" s="131"/>
      <c r="AUU623" s="131"/>
      <c r="AUV623" s="131"/>
      <c r="AUW623" s="131"/>
      <c r="AUX623" s="131"/>
      <c r="AUY623" s="131"/>
      <c r="AUZ623" s="131"/>
      <c r="AVA623" s="131"/>
      <c r="AVB623" s="131"/>
      <c r="AVC623" s="131"/>
      <c r="AVD623" s="131"/>
      <c r="AVE623" s="131"/>
      <c r="AVF623" s="131"/>
      <c r="AVG623" s="131"/>
      <c r="AVH623" s="131"/>
      <c r="AVI623" s="131"/>
      <c r="AVJ623" s="131"/>
      <c r="AVK623" s="131"/>
      <c r="AVL623" s="131"/>
      <c r="AVM623" s="131"/>
      <c r="AVN623" s="131"/>
      <c r="AVO623" s="131"/>
      <c r="AVP623" s="131"/>
      <c r="AVQ623" s="131"/>
      <c r="AVR623" s="131"/>
      <c r="AVS623" s="131"/>
      <c r="AVT623" s="131"/>
      <c r="AVU623" s="131"/>
      <c r="AVV623" s="131"/>
      <c r="AVW623" s="131"/>
      <c r="AVX623" s="131"/>
      <c r="AVY623" s="131"/>
      <c r="AVZ623" s="131"/>
      <c r="AWA623" s="131"/>
      <c r="AWB623" s="131"/>
      <c r="AWC623" s="131"/>
      <c r="AWD623" s="131"/>
      <c r="AWE623" s="131"/>
      <c r="AWF623" s="131"/>
      <c r="AWG623" s="131"/>
      <c r="AWH623" s="131"/>
      <c r="AWI623" s="131"/>
      <c r="AWJ623" s="131"/>
      <c r="AWK623" s="131"/>
      <c r="AWL623" s="131"/>
      <c r="AWM623" s="131"/>
      <c r="AWN623" s="131"/>
      <c r="AWO623" s="131"/>
      <c r="AWP623" s="131"/>
      <c r="AWQ623" s="131"/>
      <c r="AWR623" s="131"/>
      <c r="AWS623" s="131"/>
      <c r="AWT623" s="131"/>
      <c r="AWU623" s="131"/>
      <c r="AWV623" s="131"/>
      <c r="AWW623" s="131"/>
      <c r="AWX623" s="131"/>
      <c r="AWY623" s="131"/>
      <c r="AWZ623" s="131"/>
      <c r="AXA623" s="131"/>
      <c r="AXB623" s="131"/>
      <c r="AXC623" s="131"/>
      <c r="AXD623" s="131"/>
      <c r="AXE623" s="131"/>
      <c r="AXF623" s="131"/>
      <c r="AXG623" s="131"/>
      <c r="AXH623" s="131"/>
      <c r="AXI623" s="131"/>
      <c r="AXJ623" s="131"/>
      <c r="AXK623" s="131"/>
      <c r="AXL623" s="131"/>
      <c r="AXM623" s="131"/>
      <c r="AXN623" s="131"/>
      <c r="AXO623" s="131"/>
      <c r="AXP623" s="131"/>
      <c r="AXQ623" s="131"/>
      <c r="AXR623" s="131"/>
      <c r="AXS623" s="131"/>
      <c r="AXT623" s="131"/>
      <c r="AXU623" s="131"/>
      <c r="AXV623" s="131"/>
      <c r="AXW623" s="131"/>
      <c r="AXX623" s="131"/>
    </row>
    <row r="624" spans="1:1324" s="106" customFormat="1" ht="15.75" hidden="1" customHeight="1" x14ac:dyDescent="0.2">
      <c r="A624" s="13" t="s">
        <v>1524</v>
      </c>
      <c r="B624" s="62" t="s">
        <v>1520</v>
      </c>
      <c r="C624" s="63" t="s">
        <v>1521</v>
      </c>
      <c r="D624" s="64" t="s">
        <v>1522</v>
      </c>
      <c r="E624" s="51">
        <v>41264</v>
      </c>
      <c r="F624" s="66" t="s">
        <v>1167</v>
      </c>
      <c r="G624" s="30" t="s">
        <v>1186</v>
      </c>
      <c r="H624" s="30">
        <v>42005</v>
      </c>
      <c r="I624" s="30" t="s">
        <v>1065</v>
      </c>
      <c r="J624" s="173"/>
      <c r="K624" s="84" t="s">
        <v>7</v>
      </c>
      <c r="L624" s="87">
        <v>1</v>
      </c>
      <c r="M624" s="87">
        <v>1</v>
      </c>
      <c r="N624" s="84" t="s">
        <v>326</v>
      </c>
      <c r="O624" s="87">
        <v>0</v>
      </c>
      <c r="P624" s="84" t="s">
        <v>326</v>
      </c>
      <c r="Q624" s="87">
        <v>0</v>
      </c>
      <c r="R624" s="84" t="s">
        <v>326</v>
      </c>
      <c r="S624" s="87">
        <v>0</v>
      </c>
      <c r="T624" s="84" t="s">
        <v>49</v>
      </c>
      <c r="U624" s="87">
        <v>1</v>
      </c>
      <c r="V624" s="87">
        <v>1</v>
      </c>
      <c r="W624" s="87">
        <v>0</v>
      </c>
      <c r="X624" s="87">
        <v>0</v>
      </c>
      <c r="Y624" s="87">
        <v>0</v>
      </c>
      <c r="Z624" s="87">
        <v>0</v>
      </c>
      <c r="AA624" s="87">
        <v>0</v>
      </c>
      <c r="AB624" s="87">
        <v>0</v>
      </c>
      <c r="AC624" s="87">
        <v>0</v>
      </c>
      <c r="AD624" s="87">
        <v>0</v>
      </c>
      <c r="AE624" s="87">
        <v>0</v>
      </c>
      <c r="AF624" s="104"/>
      <c r="AG624" s="131"/>
      <c r="AH624" s="131"/>
      <c r="AI624" s="131"/>
      <c r="AJ624" s="131"/>
      <c r="AK624" s="131"/>
      <c r="AL624" s="131"/>
      <c r="AM624" s="131"/>
      <c r="AN624" s="131"/>
      <c r="AO624" s="131"/>
      <c r="AP624" s="131"/>
      <c r="AQ624" s="131"/>
      <c r="AR624" s="131"/>
      <c r="AS624" s="131"/>
      <c r="AT624" s="131"/>
      <c r="AU624" s="131"/>
      <c r="AV624" s="131"/>
      <c r="AW624" s="131"/>
      <c r="AX624" s="131"/>
      <c r="AY624" s="131"/>
      <c r="AZ624" s="131"/>
      <c r="BA624" s="131"/>
      <c r="BB624" s="131"/>
      <c r="BC624" s="131"/>
      <c r="BD624" s="131"/>
      <c r="BE624" s="131"/>
      <c r="BF624" s="131"/>
      <c r="BG624" s="131"/>
      <c r="BH624" s="131"/>
      <c r="BI624" s="131"/>
      <c r="BJ624" s="131"/>
      <c r="BK624" s="131"/>
      <c r="BL624" s="131"/>
      <c r="BM624" s="131"/>
      <c r="BN624" s="131"/>
      <c r="BO624" s="131"/>
      <c r="BP624" s="131"/>
      <c r="BQ624" s="131"/>
      <c r="BR624" s="131"/>
      <c r="BS624" s="131"/>
      <c r="BT624" s="131"/>
      <c r="BU624" s="131"/>
      <c r="BV624" s="131"/>
      <c r="BW624" s="131"/>
      <c r="BX624" s="131"/>
      <c r="BY624" s="131"/>
      <c r="BZ624" s="131"/>
      <c r="CA624" s="131"/>
      <c r="CB624" s="131"/>
      <c r="CC624" s="131"/>
      <c r="CD624" s="131"/>
      <c r="CE624" s="131"/>
      <c r="CF624" s="131"/>
      <c r="CG624" s="131"/>
      <c r="CH624" s="131"/>
      <c r="CI624" s="131"/>
      <c r="CJ624" s="131"/>
      <c r="CK624" s="131"/>
      <c r="CL624" s="131"/>
      <c r="CM624" s="131"/>
      <c r="CN624" s="131"/>
      <c r="CO624" s="131"/>
      <c r="CP624" s="131"/>
      <c r="CQ624" s="131"/>
      <c r="CR624" s="131"/>
      <c r="CS624" s="131"/>
      <c r="CT624" s="131"/>
      <c r="CU624" s="131"/>
      <c r="CV624" s="131"/>
      <c r="CW624" s="131"/>
      <c r="CX624" s="131"/>
      <c r="CY624" s="131"/>
      <c r="CZ624" s="131"/>
      <c r="DA624" s="131"/>
      <c r="DB624" s="131"/>
      <c r="DC624" s="131"/>
      <c r="DD624" s="131"/>
      <c r="DE624" s="131"/>
      <c r="DF624" s="131"/>
      <c r="DG624" s="131"/>
      <c r="DH624" s="131"/>
      <c r="DI624" s="131"/>
      <c r="DJ624" s="131"/>
      <c r="DK624" s="131"/>
      <c r="DL624" s="131"/>
      <c r="DM624" s="131"/>
      <c r="DN624" s="131"/>
      <c r="DO624" s="131"/>
      <c r="DP624" s="131"/>
      <c r="DQ624" s="131"/>
      <c r="DR624" s="131"/>
      <c r="DS624" s="131"/>
      <c r="DT624" s="131"/>
      <c r="DU624" s="131"/>
      <c r="DV624" s="131"/>
      <c r="DW624" s="131"/>
      <c r="DX624" s="131"/>
      <c r="DY624" s="131"/>
      <c r="DZ624" s="131"/>
      <c r="EA624" s="131"/>
      <c r="EB624" s="131"/>
      <c r="EC624" s="131"/>
      <c r="ED624" s="131"/>
      <c r="EE624" s="131"/>
      <c r="EF624" s="131"/>
      <c r="EG624" s="131"/>
      <c r="EH624" s="131"/>
      <c r="EI624" s="131"/>
      <c r="EJ624" s="131"/>
      <c r="EK624" s="131"/>
      <c r="EL624" s="131"/>
      <c r="EM624" s="131"/>
      <c r="EN624" s="131"/>
      <c r="EO624" s="131"/>
      <c r="EP624" s="131"/>
      <c r="EQ624" s="131"/>
      <c r="ER624" s="131"/>
      <c r="ES624" s="131"/>
      <c r="ET624" s="131"/>
      <c r="EU624" s="131"/>
      <c r="EV624" s="131"/>
      <c r="EW624" s="131"/>
      <c r="EX624" s="131"/>
      <c r="EY624" s="131"/>
      <c r="EZ624" s="131"/>
      <c r="FA624" s="131"/>
      <c r="FB624" s="131"/>
      <c r="FC624" s="131"/>
      <c r="FD624" s="131"/>
      <c r="FE624" s="131"/>
      <c r="FF624" s="131"/>
      <c r="FG624" s="131"/>
      <c r="FH624" s="131"/>
      <c r="FI624" s="131"/>
      <c r="FJ624" s="131"/>
      <c r="FK624" s="131"/>
      <c r="FL624" s="131"/>
      <c r="FM624" s="131"/>
      <c r="FN624" s="131"/>
      <c r="FO624" s="131"/>
      <c r="FP624" s="131"/>
      <c r="FQ624" s="131"/>
      <c r="FR624" s="131"/>
      <c r="FS624" s="131"/>
      <c r="FT624" s="131"/>
      <c r="FU624" s="131"/>
      <c r="FV624" s="131"/>
      <c r="FW624" s="131"/>
      <c r="FX624" s="131"/>
      <c r="FY624" s="131"/>
      <c r="FZ624" s="131"/>
      <c r="GA624" s="131"/>
      <c r="GB624" s="131"/>
      <c r="GC624" s="131"/>
      <c r="GD624" s="131"/>
      <c r="GE624" s="131"/>
      <c r="GF624" s="131"/>
      <c r="GG624" s="131"/>
      <c r="GH624" s="131"/>
      <c r="GI624" s="131"/>
      <c r="GJ624" s="131"/>
      <c r="GK624" s="131"/>
      <c r="GL624" s="131"/>
      <c r="GM624" s="131"/>
      <c r="GN624" s="131"/>
      <c r="GO624" s="131"/>
      <c r="GP624" s="131"/>
      <c r="GQ624" s="131"/>
      <c r="GR624" s="131"/>
      <c r="GS624" s="131"/>
      <c r="GT624" s="131"/>
      <c r="GU624" s="131"/>
      <c r="GV624" s="131"/>
      <c r="GW624" s="131"/>
      <c r="GX624" s="131"/>
      <c r="GY624" s="131"/>
      <c r="GZ624" s="131"/>
      <c r="HA624" s="131"/>
      <c r="HB624" s="131"/>
      <c r="HC624" s="131"/>
      <c r="HD624" s="131"/>
      <c r="HE624" s="131"/>
      <c r="HF624" s="131"/>
      <c r="HG624" s="131"/>
      <c r="HH624" s="131"/>
      <c r="HI624" s="131"/>
      <c r="HJ624" s="131"/>
      <c r="HK624" s="131"/>
      <c r="HL624" s="131"/>
      <c r="HM624" s="131"/>
      <c r="HN624" s="131"/>
      <c r="HO624" s="131"/>
      <c r="HP624" s="131"/>
      <c r="HQ624" s="131"/>
      <c r="HR624" s="131"/>
      <c r="HS624" s="131"/>
      <c r="HT624" s="131"/>
      <c r="HU624" s="131"/>
      <c r="HV624" s="131"/>
      <c r="HW624" s="131"/>
      <c r="HX624" s="131"/>
      <c r="HY624" s="131"/>
      <c r="HZ624" s="131"/>
      <c r="IA624" s="131"/>
      <c r="IB624" s="131"/>
      <c r="IC624" s="131"/>
      <c r="ID624" s="131"/>
      <c r="IE624" s="131"/>
      <c r="IF624" s="131"/>
      <c r="IG624" s="131"/>
      <c r="IH624" s="131"/>
      <c r="II624" s="131"/>
      <c r="IJ624" s="131"/>
      <c r="IK624" s="131"/>
      <c r="IL624" s="131"/>
      <c r="IM624" s="131"/>
      <c r="IN624" s="131"/>
      <c r="IO624" s="131"/>
      <c r="IP624" s="131"/>
      <c r="IQ624" s="131"/>
      <c r="IR624" s="131"/>
      <c r="IS624" s="131"/>
      <c r="IT624" s="131"/>
      <c r="IU624" s="131"/>
      <c r="IV624" s="131"/>
      <c r="IW624" s="131"/>
      <c r="IX624" s="131"/>
      <c r="IY624" s="131"/>
      <c r="IZ624" s="131"/>
      <c r="JA624" s="131"/>
      <c r="JB624" s="131"/>
      <c r="JC624" s="131"/>
      <c r="JD624" s="131"/>
      <c r="JE624" s="131"/>
      <c r="JF624" s="131"/>
      <c r="JG624" s="131"/>
      <c r="JH624" s="131"/>
      <c r="JI624" s="131"/>
      <c r="JJ624" s="131"/>
      <c r="JK624" s="131"/>
      <c r="JL624" s="131"/>
      <c r="JM624" s="131"/>
      <c r="JN624" s="131"/>
      <c r="JO624" s="131"/>
      <c r="JP624" s="131"/>
      <c r="JQ624" s="131"/>
      <c r="JR624" s="131"/>
      <c r="JS624" s="131"/>
      <c r="JT624" s="131"/>
      <c r="JU624" s="131"/>
      <c r="JV624" s="131"/>
      <c r="JW624" s="131"/>
      <c r="JX624" s="131"/>
      <c r="JY624" s="131"/>
      <c r="JZ624" s="131"/>
      <c r="KA624" s="131"/>
      <c r="KB624" s="131"/>
      <c r="KC624" s="131"/>
      <c r="KD624" s="131"/>
      <c r="KE624" s="131"/>
      <c r="KF624" s="131"/>
      <c r="KG624" s="131"/>
      <c r="KH624" s="131"/>
      <c r="KI624" s="131"/>
      <c r="KJ624" s="131"/>
      <c r="KK624" s="131"/>
      <c r="KL624" s="131"/>
      <c r="KM624" s="131"/>
      <c r="KN624" s="131"/>
      <c r="KO624" s="131"/>
      <c r="KP624" s="131"/>
      <c r="KQ624" s="131"/>
      <c r="KR624" s="131"/>
      <c r="KS624" s="131"/>
      <c r="KT624" s="131"/>
      <c r="KU624" s="131"/>
      <c r="KV624" s="131"/>
      <c r="KW624" s="131"/>
      <c r="KX624" s="131"/>
      <c r="KY624" s="131"/>
      <c r="KZ624" s="131"/>
      <c r="LA624" s="131"/>
      <c r="LB624" s="131"/>
      <c r="LC624" s="131"/>
      <c r="LD624" s="131"/>
      <c r="LE624" s="131"/>
      <c r="LF624" s="131"/>
      <c r="LG624" s="131"/>
      <c r="LH624" s="131"/>
      <c r="LI624" s="131"/>
      <c r="LJ624" s="131"/>
      <c r="LK624" s="131"/>
      <c r="LL624" s="131"/>
      <c r="LM624" s="131"/>
      <c r="LN624" s="131"/>
      <c r="LO624" s="131"/>
      <c r="LP624" s="131"/>
      <c r="LQ624" s="131"/>
      <c r="LR624" s="131"/>
      <c r="LS624" s="131"/>
      <c r="LT624" s="131"/>
      <c r="LU624" s="131"/>
      <c r="LV624" s="131"/>
      <c r="LW624" s="131"/>
      <c r="LX624" s="131"/>
      <c r="LY624" s="131"/>
      <c r="LZ624" s="131"/>
      <c r="MA624" s="131"/>
      <c r="MB624" s="131"/>
      <c r="MC624" s="131"/>
      <c r="MD624" s="131"/>
      <c r="ME624" s="131"/>
      <c r="MF624" s="131"/>
      <c r="MG624" s="131"/>
      <c r="MH624" s="131"/>
      <c r="MI624" s="131"/>
      <c r="MJ624" s="131"/>
      <c r="MK624" s="131"/>
      <c r="ML624" s="131"/>
      <c r="MM624" s="131"/>
      <c r="MN624" s="131"/>
      <c r="MO624" s="131"/>
      <c r="MP624" s="131"/>
      <c r="MQ624" s="131"/>
      <c r="MR624" s="131"/>
      <c r="MS624" s="131"/>
      <c r="MT624" s="131"/>
      <c r="MU624" s="131"/>
      <c r="MV624" s="131"/>
      <c r="MW624" s="131"/>
      <c r="MX624" s="131"/>
      <c r="MY624" s="131"/>
      <c r="MZ624" s="131"/>
      <c r="NA624" s="131"/>
      <c r="NB624" s="131"/>
      <c r="NC624" s="131"/>
      <c r="ND624" s="131"/>
      <c r="NE624" s="131"/>
      <c r="NF624" s="131"/>
      <c r="NG624" s="131"/>
      <c r="NH624" s="131"/>
      <c r="NI624" s="131"/>
      <c r="NJ624" s="131"/>
      <c r="NK624" s="131"/>
      <c r="NL624" s="131"/>
      <c r="NM624" s="131"/>
      <c r="NN624" s="131"/>
      <c r="NO624" s="131"/>
      <c r="NP624" s="131"/>
      <c r="NQ624" s="131"/>
      <c r="NR624" s="131"/>
      <c r="NS624" s="131"/>
      <c r="NT624" s="131"/>
      <c r="NU624" s="131"/>
      <c r="NV624" s="131"/>
      <c r="NW624" s="131"/>
      <c r="NX624" s="131"/>
      <c r="NY624" s="131"/>
      <c r="NZ624" s="131"/>
      <c r="OA624" s="131"/>
      <c r="OB624" s="131"/>
      <c r="OC624" s="131"/>
      <c r="OD624" s="131"/>
      <c r="OE624" s="131"/>
      <c r="OF624" s="131"/>
      <c r="OG624" s="131"/>
      <c r="OH624" s="131"/>
      <c r="OI624" s="131"/>
      <c r="OJ624" s="131"/>
      <c r="OK624" s="131"/>
      <c r="OL624" s="131"/>
      <c r="OM624" s="131"/>
      <c r="ON624" s="131"/>
      <c r="OO624" s="131"/>
      <c r="OP624" s="131"/>
      <c r="OQ624" s="131"/>
      <c r="OR624" s="131"/>
      <c r="OS624" s="131"/>
      <c r="OT624" s="131"/>
      <c r="OU624" s="131"/>
      <c r="OV624" s="131"/>
      <c r="OW624" s="131"/>
      <c r="OX624" s="131"/>
      <c r="OY624" s="131"/>
      <c r="OZ624" s="131"/>
      <c r="PA624" s="131"/>
      <c r="PB624" s="131"/>
      <c r="PC624" s="131"/>
      <c r="PD624" s="131"/>
      <c r="PE624" s="131"/>
      <c r="PF624" s="131"/>
      <c r="PG624" s="131"/>
      <c r="PH624" s="131"/>
      <c r="PI624" s="131"/>
      <c r="PJ624" s="131"/>
      <c r="PK624" s="131"/>
      <c r="PL624" s="131"/>
      <c r="PM624" s="131"/>
      <c r="PN624" s="131"/>
      <c r="PO624" s="131"/>
      <c r="PP624" s="131"/>
      <c r="PQ624" s="131"/>
      <c r="PR624" s="131"/>
      <c r="PS624" s="131"/>
      <c r="PT624" s="131"/>
      <c r="PU624" s="131"/>
      <c r="PV624" s="131"/>
      <c r="PW624" s="131"/>
      <c r="PX624" s="131"/>
      <c r="PY624" s="131"/>
      <c r="PZ624" s="131"/>
      <c r="QA624" s="131"/>
      <c r="QB624" s="131"/>
      <c r="QC624" s="131"/>
      <c r="QD624" s="131"/>
      <c r="QE624" s="131"/>
      <c r="QF624" s="131"/>
      <c r="QG624" s="131"/>
      <c r="QH624" s="131"/>
      <c r="QI624" s="131"/>
      <c r="QJ624" s="131"/>
      <c r="QK624" s="131"/>
      <c r="QL624" s="131"/>
      <c r="QM624" s="131"/>
      <c r="QN624" s="131"/>
      <c r="QO624" s="131"/>
      <c r="QP624" s="131"/>
      <c r="QQ624" s="131"/>
      <c r="QR624" s="131"/>
      <c r="QS624" s="131"/>
      <c r="QT624" s="131"/>
      <c r="QU624" s="131"/>
      <c r="QV624" s="131"/>
      <c r="QW624" s="131"/>
      <c r="QX624" s="131"/>
      <c r="QY624" s="131"/>
      <c r="QZ624" s="131"/>
      <c r="RA624" s="131"/>
      <c r="RB624" s="131"/>
      <c r="RC624" s="131"/>
      <c r="RD624" s="131"/>
      <c r="RE624" s="131"/>
      <c r="RF624" s="131"/>
      <c r="RG624" s="131"/>
      <c r="RH624" s="131"/>
      <c r="RI624" s="131"/>
      <c r="RJ624" s="131"/>
      <c r="RK624" s="131"/>
      <c r="RL624" s="131"/>
      <c r="RM624" s="131"/>
      <c r="RN624" s="131"/>
      <c r="RO624" s="131"/>
      <c r="RP624" s="131"/>
      <c r="RQ624" s="131"/>
      <c r="RR624" s="131"/>
      <c r="RS624" s="131"/>
      <c r="RT624" s="131"/>
      <c r="RU624" s="131"/>
      <c r="RV624" s="131"/>
      <c r="RW624" s="131"/>
      <c r="RX624" s="131"/>
      <c r="RY624" s="131"/>
      <c r="RZ624" s="131"/>
      <c r="SA624" s="131"/>
      <c r="SB624" s="131"/>
      <c r="SC624" s="131"/>
      <c r="SD624" s="131"/>
      <c r="SE624" s="131"/>
      <c r="SF624" s="131"/>
      <c r="SG624" s="131"/>
      <c r="SH624" s="131"/>
      <c r="SI624" s="131"/>
      <c r="SJ624" s="131"/>
      <c r="SK624" s="131"/>
      <c r="SL624" s="131"/>
      <c r="SM624" s="131"/>
      <c r="SN624" s="131"/>
      <c r="SO624" s="131"/>
      <c r="SP624" s="131"/>
      <c r="SQ624" s="131"/>
      <c r="SR624" s="131"/>
      <c r="SS624" s="131"/>
      <c r="ST624" s="131"/>
      <c r="SU624" s="131"/>
      <c r="SV624" s="131"/>
      <c r="SW624" s="131"/>
      <c r="SX624" s="131"/>
      <c r="SY624" s="131"/>
      <c r="SZ624" s="131"/>
      <c r="TA624" s="131"/>
      <c r="TB624" s="131"/>
      <c r="TC624" s="131"/>
      <c r="TD624" s="131"/>
      <c r="TE624" s="131"/>
      <c r="TF624" s="131"/>
      <c r="TG624" s="131"/>
      <c r="TH624" s="131"/>
      <c r="TI624" s="131"/>
      <c r="TJ624" s="131"/>
      <c r="TK624" s="131"/>
      <c r="TL624" s="131"/>
      <c r="TM624" s="131"/>
      <c r="TN624" s="131"/>
      <c r="TO624" s="131"/>
      <c r="TP624" s="131"/>
      <c r="TQ624" s="131"/>
      <c r="TR624" s="131"/>
      <c r="TS624" s="131"/>
      <c r="TT624" s="131"/>
      <c r="TU624" s="131"/>
      <c r="TV624" s="131"/>
      <c r="TW624" s="131"/>
      <c r="TX624" s="131"/>
      <c r="TY624" s="131"/>
      <c r="TZ624" s="131"/>
      <c r="UA624" s="131"/>
      <c r="UB624" s="131"/>
      <c r="UC624" s="131"/>
      <c r="UD624" s="131"/>
      <c r="UE624" s="131"/>
      <c r="UF624" s="131"/>
      <c r="UG624" s="131"/>
      <c r="UH624" s="131"/>
      <c r="UI624" s="131"/>
      <c r="UJ624" s="131"/>
      <c r="UK624" s="131"/>
      <c r="UL624" s="131"/>
      <c r="UM624" s="131"/>
      <c r="UN624" s="131"/>
      <c r="UO624" s="131"/>
      <c r="UP624" s="131"/>
      <c r="UQ624" s="131"/>
      <c r="UR624" s="131"/>
      <c r="US624" s="131"/>
      <c r="UT624" s="131"/>
      <c r="UU624" s="131"/>
      <c r="UV624" s="131"/>
      <c r="UW624" s="131"/>
      <c r="UX624" s="131"/>
      <c r="UY624" s="131"/>
      <c r="UZ624" s="131"/>
      <c r="VA624" s="131"/>
      <c r="VB624" s="131"/>
      <c r="VC624" s="131"/>
      <c r="VD624" s="131"/>
      <c r="VE624" s="131"/>
      <c r="VF624" s="131"/>
      <c r="VG624" s="131"/>
      <c r="VH624" s="131"/>
      <c r="VI624" s="131"/>
      <c r="VJ624" s="131"/>
      <c r="VK624" s="131"/>
      <c r="VL624" s="131"/>
      <c r="VM624" s="131"/>
      <c r="VN624" s="131"/>
      <c r="VO624" s="131"/>
      <c r="VP624" s="131"/>
      <c r="VQ624" s="131"/>
      <c r="VR624" s="131"/>
      <c r="VS624" s="131"/>
      <c r="VT624" s="131"/>
      <c r="VU624" s="131"/>
      <c r="VV624" s="131"/>
      <c r="VW624" s="131"/>
      <c r="VX624" s="131"/>
      <c r="VY624" s="131"/>
      <c r="VZ624" s="131"/>
      <c r="WA624" s="131"/>
      <c r="WB624" s="131"/>
      <c r="WC624" s="131"/>
      <c r="WD624" s="131"/>
      <c r="WE624" s="131"/>
      <c r="WF624" s="131"/>
      <c r="WG624" s="131"/>
      <c r="WH624" s="131"/>
      <c r="WI624" s="131"/>
      <c r="WJ624" s="131"/>
      <c r="WK624" s="131"/>
      <c r="WL624" s="131"/>
      <c r="WM624" s="131"/>
      <c r="WN624" s="131"/>
      <c r="WO624" s="131"/>
      <c r="WP624" s="131"/>
      <c r="WQ624" s="131"/>
      <c r="WR624" s="131"/>
      <c r="WS624" s="131"/>
      <c r="WT624" s="131"/>
      <c r="WU624" s="131"/>
      <c r="WV624" s="131"/>
      <c r="WW624" s="131"/>
      <c r="WX624" s="131"/>
      <c r="WY624" s="131"/>
      <c r="WZ624" s="131"/>
      <c r="XA624" s="131"/>
      <c r="XB624" s="131"/>
      <c r="XC624" s="131"/>
      <c r="XD624" s="131"/>
      <c r="XE624" s="131"/>
      <c r="XF624" s="131"/>
      <c r="XG624" s="131"/>
      <c r="XH624" s="131"/>
      <c r="XI624" s="131"/>
      <c r="XJ624" s="131"/>
      <c r="XK624" s="131"/>
      <c r="XL624" s="131"/>
      <c r="XM624" s="131"/>
      <c r="XN624" s="131"/>
      <c r="XO624" s="131"/>
      <c r="XP624" s="131"/>
      <c r="XQ624" s="131"/>
      <c r="XR624" s="131"/>
      <c r="XS624" s="131"/>
      <c r="XT624" s="131"/>
      <c r="XU624" s="131"/>
      <c r="XV624" s="131"/>
      <c r="XW624" s="131"/>
      <c r="XX624" s="131"/>
      <c r="XY624" s="131"/>
      <c r="XZ624" s="131"/>
      <c r="YA624" s="131"/>
      <c r="YB624" s="131"/>
      <c r="YC624" s="131"/>
      <c r="YD624" s="131"/>
      <c r="YE624" s="131"/>
      <c r="YF624" s="131"/>
      <c r="YG624" s="131"/>
      <c r="YH624" s="131"/>
      <c r="YI624" s="131"/>
      <c r="YJ624" s="131"/>
      <c r="YK624" s="131"/>
      <c r="YL624" s="131"/>
      <c r="YM624" s="131"/>
      <c r="YN624" s="131"/>
      <c r="YO624" s="131"/>
      <c r="YP624" s="131"/>
      <c r="YQ624" s="131"/>
      <c r="YR624" s="131"/>
      <c r="YS624" s="131"/>
      <c r="YT624" s="131"/>
      <c r="YU624" s="131"/>
      <c r="YV624" s="131"/>
      <c r="YW624" s="131"/>
      <c r="YX624" s="131"/>
      <c r="YY624" s="131"/>
      <c r="YZ624" s="131"/>
      <c r="ZA624" s="131"/>
      <c r="ZB624" s="131"/>
      <c r="ZC624" s="131"/>
      <c r="ZD624" s="131"/>
      <c r="ZE624" s="131"/>
      <c r="ZF624" s="131"/>
      <c r="ZG624" s="131"/>
      <c r="ZH624" s="131"/>
      <c r="ZI624" s="131"/>
      <c r="ZJ624" s="131"/>
      <c r="ZK624" s="131"/>
      <c r="ZL624" s="131"/>
      <c r="ZM624" s="131"/>
      <c r="ZN624" s="131"/>
      <c r="ZO624" s="131"/>
      <c r="ZP624" s="131"/>
      <c r="ZQ624" s="131"/>
      <c r="ZR624" s="131"/>
      <c r="ZS624" s="131"/>
      <c r="ZT624" s="131"/>
      <c r="ZU624" s="131"/>
      <c r="ZV624" s="131"/>
      <c r="ZW624" s="131"/>
      <c r="ZX624" s="131"/>
      <c r="ZY624" s="131"/>
      <c r="ZZ624" s="131"/>
      <c r="AAA624" s="131"/>
      <c r="AAB624" s="131"/>
      <c r="AAC624" s="131"/>
      <c r="AAD624" s="131"/>
      <c r="AAE624" s="131"/>
      <c r="AAF624" s="131"/>
      <c r="AAG624" s="131"/>
      <c r="AAH624" s="131"/>
      <c r="AAI624" s="131"/>
      <c r="AAJ624" s="131"/>
      <c r="AAK624" s="131"/>
      <c r="AAL624" s="131"/>
      <c r="AAM624" s="131"/>
      <c r="AAN624" s="131"/>
      <c r="AAO624" s="131"/>
      <c r="AAP624" s="131"/>
      <c r="AAQ624" s="131"/>
      <c r="AAR624" s="131"/>
      <c r="AAS624" s="131"/>
      <c r="AAT624" s="131"/>
      <c r="AAU624" s="131"/>
      <c r="AAV624" s="131"/>
      <c r="AAW624" s="131"/>
      <c r="AAX624" s="131"/>
      <c r="AAY624" s="131"/>
      <c r="AAZ624" s="131"/>
      <c r="ABA624" s="131"/>
      <c r="ABB624" s="131"/>
      <c r="ABC624" s="131"/>
      <c r="ABD624" s="131"/>
      <c r="ABE624" s="131"/>
      <c r="ABF624" s="131"/>
      <c r="ABG624" s="131"/>
      <c r="ABH624" s="131"/>
      <c r="ABI624" s="131"/>
      <c r="ABJ624" s="131"/>
      <c r="ABK624" s="131"/>
      <c r="ABL624" s="131"/>
      <c r="ABM624" s="131"/>
      <c r="ABN624" s="131"/>
      <c r="ABO624" s="131"/>
      <c r="ABP624" s="131"/>
      <c r="ABQ624" s="131"/>
      <c r="ABR624" s="131"/>
      <c r="ABS624" s="131"/>
      <c r="ABT624" s="131"/>
      <c r="ABU624" s="131"/>
      <c r="ABV624" s="131"/>
      <c r="ABW624" s="131"/>
      <c r="ABX624" s="131"/>
      <c r="ABY624" s="131"/>
      <c r="ABZ624" s="131"/>
      <c r="ACA624" s="131"/>
      <c r="ACB624" s="131"/>
      <c r="ACC624" s="131"/>
      <c r="ACD624" s="131"/>
      <c r="ACE624" s="131"/>
      <c r="ACF624" s="131"/>
      <c r="ACG624" s="131"/>
      <c r="ACH624" s="131"/>
      <c r="ACI624" s="131"/>
      <c r="ACJ624" s="131"/>
      <c r="ACK624" s="131"/>
      <c r="ACL624" s="131"/>
      <c r="ACM624" s="131"/>
      <c r="ACN624" s="131"/>
      <c r="ACO624" s="131"/>
      <c r="ACP624" s="131"/>
      <c r="ACQ624" s="131"/>
      <c r="ACR624" s="131"/>
      <c r="ACS624" s="131"/>
      <c r="ACT624" s="131"/>
      <c r="ACU624" s="131"/>
      <c r="ACV624" s="131"/>
      <c r="ACW624" s="131"/>
      <c r="ACX624" s="131"/>
      <c r="ACY624" s="131"/>
      <c r="ACZ624" s="131"/>
      <c r="ADA624" s="131"/>
      <c r="ADB624" s="131"/>
      <c r="ADC624" s="131"/>
      <c r="ADD624" s="131"/>
      <c r="ADE624" s="131"/>
      <c r="ADF624" s="131"/>
      <c r="ADG624" s="131"/>
      <c r="ADH624" s="131"/>
      <c r="ADI624" s="131"/>
      <c r="ADJ624" s="131"/>
      <c r="ADK624" s="131"/>
      <c r="ADL624" s="131"/>
      <c r="ADM624" s="131"/>
      <c r="ADN624" s="131"/>
      <c r="ADO624" s="131"/>
      <c r="ADP624" s="131"/>
      <c r="ADQ624" s="131"/>
      <c r="ADR624" s="131"/>
      <c r="ADS624" s="131"/>
      <c r="ADT624" s="131"/>
      <c r="ADU624" s="131"/>
      <c r="ADV624" s="131"/>
      <c r="ADW624" s="131"/>
      <c r="ADX624" s="131"/>
      <c r="ADY624" s="131"/>
      <c r="ADZ624" s="131"/>
      <c r="AEA624" s="131"/>
      <c r="AEB624" s="131"/>
      <c r="AEC624" s="131"/>
      <c r="AED624" s="131"/>
      <c r="AEE624" s="131"/>
      <c r="AEF624" s="131"/>
      <c r="AEG624" s="131"/>
      <c r="AEH624" s="131"/>
      <c r="AEI624" s="131"/>
      <c r="AEJ624" s="131"/>
      <c r="AEK624" s="131"/>
      <c r="AEL624" s="131"/>
      <c r="AEM624" s="131"/>
      <c r="AEN624" s="131"/>
      <c r="AEO624" s="131"/>
      <c r="AEP624" s="131"/>
      <c r="AEQ624" s="131"/>
      <c r="AER624" s="131"/>
      <c r="AES624" s="131"/>
      <c r="AET624" s="131"/>
      <c r="AEU624" s="131"/>
      <c r="AEV624" s="131"/>
      <c r="AEW624" s="131"/>
      <c r="AEX624" s="131"/>
      <c r="AEY624" s="131"/>
      <c r="AEZ624" s="131"/>
      <c r="AFA624" s="131"/>
      <c r="AFB624" s="131"/>
      <c r="AFC624" s="131"/>
      <c r="AFD624" s="131"/>
      <c r="AFE624" s="131"/>
      <c r="AFF624" s="131"/>
      <c r="AFG624" s="131"/>
      <c r="AFH624" s="131"/>
      <c r="AFI624" s="131"/>
      <c r="AFJ624" s="131"/>
      <c r="AFK624" s="131"/>
      <c r="AFL624" s="131"/>
      <c r="AFM624" s="131"/>
      <c r="AFN624" s="131"/>
      <c r="AFO624" s="131"/>
      <c r="AFP624" s="131"/>
      <c r="AFQ624" s="131"/>
      <c r="AFR624" s="131"/>
      <c r="AFS624" s="131"/>
      <c r="AFT624" s="131"/>
      <c r="AFU624" s="131"/>
      <c r="AFV624" s="131"/>
      <c r="AFW624" s="131"/>
      <c r="AFX624" s="131"/>
      <c r="AFY624" s="131"/>
      <c r="AFZ624" s="131"/>
      <c r="AGA624" s="131"/>
      <c r="AGB624" s="131"/>
      <c r="AGC624" s="131"/>
      <c r="AGD624" s="131"/>
      <c r="AGE624" s="131"/>
      <c r="AGF624" s="131"/>
      <c r="AGG624" s="131"/>
      <c r="AGH624" s="131"/>
      <c r="AGI624" s="131"/>
      <c r="AGJ624" s="131"/>
      <c r="AGK624" s="131"/>
      <c r="AGL624" s="131"/>
      <c r="AGM624" s="131"/>
      <c r="AGN624" s="131"/>
      <c r="AGO624" s="131"/>
      <c r="AGP624" s="131"/>
      <c r="AGQ624" s="131"/>
      <c r="AGR624" s="131"/>
      <c r="AGS624" s="131"/>
      <c r="AGT624" s="131"/>
      <c r="AGU624" s="131"/>
      <c r="AGV624" s="131"/>
      <c r="AGW624" s="131"/>
      <c r="AGX624" s="131"/>
      <c r="AGY624" s="131"/>
      <c r="AGZ624" s="131"/>
      <c r="AHA624" s="131"/>
      <c r="AHB624" s="131"/>
      <c r="AHC624" s="131"/>
      <c r="AHD624" s="131"/>
      <c r="AHE624" s="131"/>
      <c r="AHF624" s="131"/>
      <c r="AHG624" s="131"/>
      <c r="AHH624" s="131"/>
      <c r="AHI624" s="131"/>
      <c r="AHJ624" s="131"/>
      <c r="AHK624" s="131"/>
      <c r="AHL624" s="131"/>
      <c r="AHM624" s="131"/>
      <c r="AHN624" s="131"/>
      <c r="AHO624" s="131"/>
      <c r="AHP624" s="131"/>
      <c r="AHQ624" s="131"/>
      <c r="AHR624" s="131"/>
      <c r="AHS624" s="131"/>
      <c r="AHT624" s="131"/>
      <c r="AHU624" s="131"/>
      <c r="AHV624" s="131"/>
      <c r="AHW624" s="131"/>
      <c r="AHX624" s="131"/>
      <c r="AHY624" s="131"/>
      <c r="AHZ624" s="131"/>
      <c r="AIA624" s="131"/>
      <c r="AIB624" s="131"/>
      <c r="AIC624" s="131"/>
      <c r="AID624" s="131"/>
      <c r="AIE624" s="131"/>
      <c r="AIF624" s="131"/>
      <c r="AIG624" s="131"/>
      <c r="AIH624" s="131"/>
      <c r="AII624" s="131"/>
      <c r="AIJ624" s="131"/>
      <c r="AIK624" s="131"/>
      <c r="AIL624" s="131"/>
      <c r="AIM624" s="131"/>
      <c r="AIN624" s="131"/>
      <c r="AIO624" s="131"/>
      <c r="AIP624" s="131"/>
      <c r="AIQ624" s="131"/>
      <c r="AIR624" s="131"/>
      <c r="AIS624" s="131"/>
      <c r="AIT624" s="131"/>
      <c r="AIU624" s="131"/>
      <c r="AIV624" s="131"/>
      <c r="AIW624" s="131"/>
      <c r="AIX624" s="131"/>
      <c r="AIY624" s="131"/>
      <c r="AIZ624" s="131"/>
      <c r="AJA624" s="131"/>
      <c r="AJB624" s="131"/>
      <c r="AJC624" s="131"/>
      <c r="AJD624" s="131"/>
      <c r="AJE624" s="131"/>
      <c r="AJF624" s="131"/>
      <c r="AJG624" s="131"/>
      <c r="AJH624" s="131"/>
      <c r="AJI624" s="131"/>
      <c r="AJJ624" s="131"/>
      <c r="AJK624" s="131"/>
      <c r="AJL624" s="131"/>
      <c r="AJM624" s="131"/>
      <c r="AJN624" s="131"/>
      <c r="AJO624" s="131"/>
      <c r="AJP624" s="131"/>
      <c r="AJQ624" s="131"/>
      <c r="AJR624" s="131"/>
      <c r="AJS624" s="131"/>
      <c r="AJT624" s="131"/>
      <c r="AJU624" s="131"/>
      <c r="AJV624" s="131"/>
      <c r="AJW624" s="131"/>
      <c r="AJX624" s="131"/>
      <c r="AJY624" s="131"/>
      <c r="AJZ624" s="131"/>
      <c r="AKA624" s="131"/>
      <c r="AKB624" s="131"/>
      <c r="AKC624" s="131"/>
      <c r="AKD624" s="131"/>
      <c r="AKE624" s="131"/>
      <c r="AKF624" s="131"/>
      <c r="AKG624" s="131"/>
      <c r="AKH624" s="131"/>
      <c r="AKI624" s="131"/>
      <c r="AKJ624" s="131"/>
      <c r="AKK624" s="131"/>
      <c r="AKL624" s="131"/>
      <c r="AKM624" s="131"/>
      <c r="AKN624" s="131"/>
      <c r="AKO624" s="131"/>
      <c r="AKP624" s="131"/>
      <c r="AKQ624" s="131"/>
      <c r="AKR624" s="131"/>
      <c r="AKS624" s="131"/>
      <c r="AKT624" s="131"/>
      <c r="AKU624" s="131"/>
      <c r="AKV624" s="131"/>
      <c r="AKW624" s="131"/>
      <c r="AKX624" s="131"/>
      <c r="AKY624" s="131"/>
      <c r="AKZ624" s="131"/>
      <c r="ALA624" s="131"/>
      <c r="ALB624" s="131"/>
      <c r="ALC624" s="131"/>
      <c r="ALD624" s="131"/>
      <c r="ALE624" s="131"/>
      <c r="ALF624" s="131"/>
      <c r="ALG624" s="131"/>
      <c r="ALH624" s="131"/>
      <c r="ALI624" s="131"/>
      <c r="ALJ624" s="131"/>
      <c r="ALK624" s="131"/>
      <c r="ALL624" s="131"/>
      <c r="ALM624" s="131"/>
      <c r="ALN624" s="131"/>
      <c r="ALO624" s="131"/>
      <c r="ALP624" s="131"/>
      <c r="ALQ624" s="131"/>
      <c r="ALR624" s="131"/>
      <c r="ALS624" s="131"/>
      <c r="ALT624" s="131"/>
      <c r="ALU624" s="131"/>
      <c r="ALV624" s="131"/>
      <c r="ALW624" s="131"/>
      <c r="ALX624" s="131"/>
      <c r="ALY624" s="131"/>
      <c r="ALZ624" s="131"/>
      <c r="AMA624" s="131"/>
      <c r="AMB624" s="131"/>
      <c r="AMC624" s="131"/>
      <c r="AMD624" s="131"/>
      <c r="AME624" s="131"/>
      <c r="AMF624" s="131"/>
      <c r="AMG624" s="131"/>
      <c r="AMH624" s="131"/>
      <c r="AMI624" s="131"/>
      <c r="AMJ624" s="131"/>
      <c r="AMK624" s="131"/>
      <c r="AML624" s="131"/>
      <c r="AMM624" s="131"/>
      <c r="AMN624" s="131"/>
      <c r="AMO624" s="131"/>
      <c r="AMP624" s="131"/>
      <c r="AMQ624" s="131"/>
      <c r="AMR624" s="131"/>
      <c r="AMS624" s="131"/>
      <c r="AMT624" s="131"/>
      <c r="AMU624" s="131"/>
      <c r="AMV624" s="131"/>
      <c r="AMW624" s="131"/>
      <c r="AMX624" s="131"/>
      <c r="AMY624" s="131"/>
      <c r="AMZ624" s="131"/>
      <c r="ANA624" s="131"/>
      <c r="ANB624" s="131"/>
      <c r="ANC624" s="131"/>
      <c r="AND624" s="131"/>
      <c r="ANE624" s="131"/>
      <c r="ANF624" s="131"/>
      <c r="ANG624" s="131"/>
      <c r="ANH624" s="131"/>
      <c r="ANI624" s="131"/>
      <c r="ANJ624" s="131"/>
      <c r="ANK624" s="131"/>
      <c r="ANL624" s="131"/>
      <c r="ANM624" s="131"/>
      <c r="ANN624" s="131"/>
      <c r="ANO624" s="131"/>
      <c r="ANP624" s="131"/>
      <c r="ANQ624" s="131"/>
      <c r="ANR624" s="131"/>
      <c r="ANS624" s="131"/>
      <c r="ANT624" s="131"/>
      <c r="ANU624" s="131"/>
      <c r="ANV624" s="131"/>
      <c r="ANW624" s="131"/>
      <c r="ANX624" s="131"/>
      <c r="ANY624" s="131"/>
      <c r="ANZ624" s="131"/>
      <c r="AOA624" s="131"/>
      <c r="AOB624" s="131"/>
      <c r="AOC624" s="131"/>
      <c r="AOD624" s="131"/>
      <c r="AOE624" s="131"/>
      <c r="AOF624" s="131"/>
      <c r="AOG624" s="131"/>
      <c r="AOH624" s="131"/>
      <c r="AOI624" s="131"/>
      <c r="AOJ624" s="131"/>
      <c r="AOK624" s="131"/>
      <c r="AOL624" s="131"/>
      <c r="AOM624" s="131"/>
      <c r="AON624" s="131"/>
      <c r="AOO624" s="131"/>
      <c r="AOP624" s="131"/>
      <c r="AOQ624" s="131"/>
      <c r="AOR624" s="131"/>
      <c r="AOS624" s="131"/>
      <c r="AOT624" s="131"/>
      <c r="AOU624" s="131"/>
      <c r="AOV624" s="131"/>
      <c r="AOW624" s="131"/>
      <c r="AOX624" s="131"/>
      <c r="AOY624" s="131"/>
      <c r="AOZ624" s="131"/>
      <c r="APA624" s="131"/>
      <c r="APB624" s="131"/>
      <c r="APC624" s="131"/>
      <c r="APD624" s="131"/>
      <c r="APE624" s="131"/>
      <c r="APF624" s="131"/>
      <c r="APG624" s="131"/>
      <c r="APH624" s="131"/>
      <c r="API624" s="131"/>
      <c r="APJ624" s="131"/>
      <c r="APK624" s="131"/>
      <c r="APL624" s="131"/>
      <c r="APM624" s="131"/>
      <c r="APN624" s="131"/>
      <c r="APO624" s="131"/>
      <c r="APP624" s="131"/>
      <c r="APQ624" s="131"/>
      <c r="APR624" s="131"/>
      <c r="APS624" s="131"/>
      <c r="APT624" s="131"/>
      <c r="APU624" s="131"/>
      <c r="APV624" s="131"/>
      <c r="APW624" s="131"/>
      <c r="APX624" s="131"/>
      <c r="APY624" s="131"/>
      <c r="APZ624" s="131"/>
      <c r="AQA624" s="131"/>
      <c r="AQB624" s="131"/>
      <c r="AQC624" s="131"/>
      <c r="AQD624" s="131"/>
      <c r="AQE624" s="131"/>
      <c r="AQF624" s="131"/>
      <c r="AQG624" s="131"/>
      <c r="AQH624" s="131"/>
      <c r="AQI624" s="131"/>
      <c r="AQJ624" s="131"/>
      <c r="AQK624" s="131"/>
      <c r="AQL624" s="131"/>
      <c r="AQM624" s="131"/>
      <c r="AQN624" s="131"/>
      <c r="AQO624" s="131"/>
      <c r="AQP624" s="131"/>
      <c r="AQQ624" s="131"/>
      <c r="AQR624" s="131"/>
      <c r="AQS624" s="131"/>
      <c r="AQT624" s="131"/>
      <c r="AQU624" s="131"/>
      <c r="AQV624" s="131"/>
      <c r="AQW624" s="131"/>
      <c r="AQX624" s="131"/>
      <c r="AQY624" s="131"/>
      <c r="AQZ624" s="131"/>
      <c r="ARA624" s="131"/>
      <c r="ARB624" s="131"/>
      <c r="ARC624" s="131"/>
      <c r="ARD624" s="131"/>
      <c r="ARE624" s="131"/>
      <c r="ARF624" s="131"/>
      <c r="ARG624" s="131"/>
      <c r="ARH624" s="131"/>
      <c r="ARI624" s="131"/>
      <c r="ARJ624" s="131"/>
      <c r="ARK624" s="131"/>
      <c r="ARL624" s="131"/>
      <c r="ARM624" s="131"/>
      <c r="ARN624" s="131"/>
      <c r="ARO624" s="131"/>
      <c r="ARP624" s="131"/>
      <c r="ARQ624" s="131"/>
      <c r="ARR624" s="131"/>
      <c r="ARS624" s="131"/>
      <c r="ART624" s="131"/>
      <c r="ARU624" s="131"/>
      <c r="ARV624" s="131"/>
      <c r="ARW624" s="131"/>
      <c r="ARX624" s="131"/>
      <c r="ARY624" s="131"/>
      <c r="ARZ624" s="131"/>
      <c r="ASA624" s="131"/>
      <c r="ASB624" s="131"/>
      <c r="ASC624" s="131"/>
      <c r="ASD624" s="131"/>
      <c r="ASE624" s="131"/>
      <c r="ASF624" s="131"/>
      <c r="ASG624" s="131"/>
      <c r="ASH624" s="131"/>
      <c r="ASI624" s="131"/>
      <c r="ASJ624" s="131"/>
      <c r="ASK624" s="131"/>
      <c r="ASL624" s="131"/>
      <c r="ASM624" s="131"/>
      <c r="ASN624" s="131"/>
      <c r="ASO624" s="131"/>
      <c r="ASP624" s="131"/>
      <c r="ASQ624" s="131"/>
      <c r="ASR624" s="131"/>
      <c r="ASS624" s="131"/>
      <c r="AST624" s="131"/>
      <c r="ASU624" s="131"/>
      <c r="ASV624" s="131"/>
      <c r="ASW624" s="131"/>
      <c r="ASX624" s="131"/>
      <c r="ASY624" s="131"/>
      <c r="ASZ624" s="131"/>
      <c r="ATA624" s="131"/>
      <c r="ATB624" s="131"/>
      <c r="ATC624" s="131"/>
      <c r="ATD624" s="131"/>
      <c r="ATE624" s="131"/>
      <c r="ATF624" s="131"/>
      <c r="ATG624" s="131"/>
      <c r="ATH624" s="131"/>
      <c r="ATI624" s="131"/>
      <c r="ATJ624" s="131"/>
      <c r="ATK624" s="131"/>
      <c r="ATL624" s="131"/>
      <c r="ATM624" s="131"/>
      <c r="ATN624" s="131"/>
      <c r="ATO624" s="131"/>
      <c r="ATP624" s="131"/>
      <c r="ATQ624" s="131"/>
      <c r="ATR624" s="131"/>
      <c r="ATS624" s="131"/>
      <c r="ATT624" s="131"/>
      <c r="ATU624" s="131"/>
      <c r="ATV624" s="131"/>
      <c r="ATW624" s="131"/>
      <c r="ATX624" s="131"/>
      <c r="ATY624" s="131"/>
      <c r="ATZ624" s="131"/>
      <c r="AUA624" s="131"/>
      <c r="AUB624" s="131"/>
      <c r="AUC624" s="131"/>
      <c r="AUD624" s="131"/>
      <c r="AUE624" s="131"/>
      <c r="AUF624" s="131"/>
      <c r="AUG624" s="131"/>
      <c r="AUH624" s="131"/>
      <c r="AUI624" s="131"/>
      <c r="AUJ624" s="131"/>
      <c r="AUK624" s="131"/>
      <c r="AUL624" s="131"/>
      <c r="AUM624" s="131"/>
      <c r="AUN624" s="131"/>
      <c r="AUO624" s="131"/>
      <c r="AUP624" s="131"/>
      <c r="AUQ624" s="131"/>
      <c r="AUR624" s="131"/>
      <c r="AUS624" s="131"/>
      <c r="AUT624" s="131"/>
      <c r="AUU624" s="131"/>
      <c r="AUV624" s="131"/>
      <c r="AUW624" s="131"/>
      <c r="AUX624" s="131"/>
      <c r="AUY624" s="131"/>
      <c r="AUZ624" s="131"/>
      <c r="AVA624" s="131"/>
      <c r="AVB624" s="131"/>
      <c r="AVC624" s="131"/>
      <c r="AVD624" s="131"/>
      <c r="AVE624" s="131"/>
      <c r="AVF624" s="131"/>
      <c r="AVG624" s="131"/>
      <c r="AVH624" s="131"/>
      <c r="AVI624" s="131"/>
      <c r="AVJ624" s="131"/>
      <c r="AVK624" s="131"/>
      <c r="AVL624" s="131"/>
      <c r="AVM624" s="131"/>
      <c r="AVN624" s="131"/>
      <c r="AVO624" s="131"/>
      <c r="AVP624" s="131"/>
      <c r="AVQ624" s="131"/>
      <c r="AVR624" s="131"/>
      <c r="AVS624" s="131"/>
      <c r="AVT624" s="131"/>
      <c r="AVU624" s="131"/>
      <c r="AVV624" s="131"/>
      <c r="AVW624" s="131"/>
      <c r="AVX624" s="131"/>
      <c r="AVY624" s="131"/>
      <c r="AVZ624" s="131"/>
      <c r="AWA624" s="131"/>
      <c r="AWB624" s="131"/>
      <c r="AWC624" s="131"/>
      <c r="AWD624" s="131"/>
      <c r="AWE624" s="131"/>
      <c r="AWF624" s="131"/>
      <c r="AWG624" s="131"/>
      <c r="AWH624" s="131"/>
      <c r="AWI624" s="131"/>
      <c r="AWJ624" s="131"/>
      <c r="AWK624" s="131"/>
      <c r="AWL624" s="131"/>
      <c r="AWM624" s="131"/>
      <c r="AWN624" s="131"/>
      <c r="AWO624" s="131"/>
      <c r="AWP624" s="131"/>
      <c r="AWQ624" s="131"/>
      <c r="AWR624" s="131"/>
      <c r="AWS624" s="131"/>
      <c r="AWT624" s="131"/>
      <c r="AWU624" s="131"/>
      <c r="AWV624" s="131"/>
      <c r="AWW624" s="131"/>
      <c r="AWX624" s="131"/>
      <c r="AWY624" s="131"/>
      <c r="AWZ624" s="131"/>
      <c r="AXA624" s="131"/>
      <c r="AXB624" s="131"/>
      <c r="AXC624" s="131"/>
      <c r="AXD624" s="131"/>
      <c r="AXE624" s="131"/>
      <c r="AXF624" s="131"/>
      <c r="AXG624" s="131"/>
      <c r="AXH624" s="131"/>
      <c r="AXI624" s="131"/>
      <c r="AXJ624" s="131"/>
      <c r="AXK624" s="131"/>
      <c r="AXL624" s="131"/>
      <c r="AXM624" s="131"/>
      <c r="AXN624" s="131"/>
      <c r="AXO624" s="131"/>
      <c r="AXP624" s="131"/>
      <c r="AXQ624" s="131"/>
      <c r="AXR624" s="131"/>
      <c r="AXS624" s="131"/>
      <c r="AXT624" s="131"/>
      <c r="AXU624" s="131"/>
      <c r="AXV624" s="131"/>
      <c r="AXW624" s="131"/>
      <c r="AXX624" s="131"/>
    </row>
    <row r="625" spans="1:1324" s="106" customFormat="1" ht="15.75" hidden="1" customHeight="1" x14ac:dyDescent="0.2">
      <c r="A625" s="13" t="s">
        <v>2803</v>
      </c>
      <c r="B625" s="62" t="s">
        <v>1520</v>
      </c>
      <c r="C625" s="63" t="s">
        <v>1521</v>
      </c>
      <c r="D625" s="64" t="s">
        <v>334</v>
      </c>
      <c r="E625" s="51">
        <v>42468</v>
      </c>
      <c r="F625" s="66" t="s">
        <v>1167</v>
      </c>
      <c r="G625" s="30" t="s">
        <v>1186</v>
      </c>
      <c r="H625" s="30">
        <v>42486</v>
      </c>
      <c r="I625" s="30" t="s">
        <v>1065</v>
      </c>
      <c r="J625" s="173"/>
      <c r="K625" s="84" t="s">
        <v>2695</v>
      </c>
      <c r="L625" s="87">
        <v>1</v>
      </c>
      <c r="M625" s="87">
        <v>1</v>
      </c>
      <c r="N625" s="84" t="s">
        <v>326</v>
      </c>
      <c r="O625" s="87">
        <v>1</v>
      </c>
      <c r="P625" s="84" t="s">
        <v>326</v>
      </c>
      <c r="Q625" s="87">
        <v>1</v>
      </c>
      <c r="R625" s="84" t="s">
        <v>326</v>
      </c>
      <c r="S625" s="87">
        <v>1</v>
      </c>
      <c r="T625" s="84" t="s">
        <v>49</v>
      </c>
      <c r="U625" s="87">
        <v>1</v>
      </c>
      <c r="V625" s="87">
        <v>1</v>
      </c>
      <c r="W625" s="87">
        <v>0</v>
      </c>
      <c r="X625" s="87">
        <v>0</v>
      </c>
      <c r="Y625" s="87">
        <v>0</v>
      </c>
      <c r="Z625" s="87">
        <v>0</v>
      </c>
      <c r="AA625" s="87">
        <v>0</v>
      </c>
      <c r="AB625" s="87">
        <v>0</v>
      </c>
      <c r="AC625" s="87">
        <v>0</v>
      </c>
      <c r="AD625" s="87">
        <v>0</v>
      </c>
      <c r="AE625" s="87">
        <v>0</v>
      </c>
      <c r="AF625" s="104"/>
      <c r="AG625" s="131"/>
      <c r="AH625" s="131"/>
      <c r="AI625" s="131"/>
      <c r="AJ625" s="131"/>
      <c r="AK625" s="131"/>
      <c r="AL625" s="131"/>
      <c r="AM625" s="131"/>
      <c r="AN625" s="131"/>
      <c r="AO625" s="131"/>
      <c r="AP625" s="131"/>
      <c r="AQ625" s="131"/>
      <c r="AR625" s="131"/>
      <c r="AS625" s="131"/>
      <c r="AT625" s="131"/>
      <c r="AU625" s="131"/>
      <c r="AV625" s="131"/>
      <c r="AW625" s="131"/>
      <c r="AX625" s="131"/>
      <c r="AY625" s="131"/>
      <c r="AZ625" s="131"/>
      <c r="BA625" s="131"/>
      <c r="BB625" s="131"/>
      <c r="BC625" s="131"/>
      <c r="BD625" s="131"/>
      <c r="BE625" s="131"/>
      <c r="BF625" s="131"/>
      <c r="BG625" s="131"/>
      <c r="BH625" s="131"/>
      <c r="BI625" s="131"/>
      <c r="BJ625" s="131"/>
      <c r="BK625" s="131"/>
      <c r="BL625" s="131"/>
      <c r="BM625" s="131"/>
      <c r="BN625" s="131"/>
      <c r="BO625" s="131"/>
      <c r="BP625" s="131"/>
      <c r="BQ625" s="131"/>
      <c r="BR625" s="131"/>
      <c r="BS625" s="131"/>
      <c r="BT625" s="131"/>
      <c r="BU625" s="131"/>
      <c r="BV625" s="131"/>
      <c r="BW625" s="131"/>
      <c r="BX625" s="131"/>
      <c r="BY625" s="131"/>
      <c r="BZ625" s="131"/>
      <c r="CA625" s="131"/>
      <c r="CB625" s="131"/>
      <c r="CC625" s="131"/>
      <c r="CD625" s="131"/>
      <c r="CE625" s="131"/>
      <c r="CF625" s="131"/>
      <c r="CG625" s="131"/>
      <c r="CH625" s="131"/>
      <c r="CI625" s="131"/>
      <c r="CJ625" s="131"/>
      <c r="CK625" s="131"/>
      <c r="CL625" s="131"/>
      <c r="CM625" s="131"/>
      <c r="CN625" s="131"/>
      <c r="CO625" s="131"/>
      <c r="CP625" s="131"/>
      <c r="CQ625" s="131"/>
      <c r="CR625" s="131"/>
      <c r="CS625" s="131"/>
      <c r="CT625" s="131"/>
      <c r="CU625" s="131"/>
      <c r="CV625" s="131"/>
      <c r="CW625" s="131"/>
      <c r="CX625" s="131"/>
      <c r="CY625" s="131"/>
      <c r="CZ625" s="131"/>
      <c r="DA625" s="131"/>
      <c r="DB625" s="131"/>
      <c r="DC625" s="131"/>
      <c r="DD625" s="131"/>
      <c r="DE625" s="131"/>
      <c r="DF625" s="131"/>
      <c r="DG625" s="131"/>
      <c r="DH625" s="131"/>
      <c r="DI625" s="131"/>
      <c r="DJ625" s="131"/>
      <c r="DK625" s="131"/>
      <c r="DL625" s="131"/>
      <c r="DM625" s="131"/>
      <c r="DN625" s="131"/>
      <c r="DO625" s="131"/>
      <c r="DP625" s="131"/>
      <c r="DQ625" s="131"/>
      <c r="DR625" s="131"/>
      <c r="DS625" s="131"/>
      <c r="DT625" s="131"/>
      <c r="DU625" s="131"/>
      <c r="DV625" s="131"/>
      <c r="DW625" s="131"/>
      <c r="DX625" s="131"/>
      <c r="DY625" s="131"/>
      <c r="DZ625" s="131"/>
      <c r="EA625" s="131"/>
      <c r="EB625" s="131"/>
      <c r="EC625" s="131"/>
      <c r="ED625" s="131"/>
      <c r="EE625" s="131"/>
      <c r="EF625" s="131"/>
      <c r="EG625" s="131"/>
      <c r="EH625" s="131"/>
      <c r="EI625" s="131"/>
      <c r="EJ625" s="131"/>
      <c r="EK625" s="131"/>
      <c r="EL625" s="131"/>
      <c r="EM625" s="131"/>
      <c r="EN625" s="131"/>
      <c r="EO625" s="131"/>
      <c r="EP625" s="131"/>
      <c r="EQ625" s="131"/>
      <c r="ER625" s="131"/>
      <c r="ES625" s="131"/>
      <c r="ET625" s="131"/>
      <c r="EU625" s="131"/>
      <c r="EV625" s="131"/>
      <c r="EW625" s="131"/>
      <c r="EX625" s="131"/>
      <c r="EY625" s="131"/>
      <c r="EZ625" s="131"/>
      <c r="FA625" s="131"/>
      <c r="FB625" s="131"/>
      <c r="FC625" s="131"/>
      <c r="FD625" s="131"/>
      <c r="FE625" s="131"/>
      <c r="FF625" s="131"/>
      <c r="FG625" s="131"/>
      <c r="FH625" s="131"/>
      <c r="FI625" s="131"/>
      <c r="FJ625" s="131"/>
      <c r="FK625" s="131"/>
      <c r="FL625" s="131"/>
      <c r="FM625" s="131"/>
      <c r="FN625" s="131"/>
      <c r="FO625" s="131"/>
      <c r="FP625" s="131"/>
      <c r="FQ625" s="131"/>
      <c r="FR625" s="131"/>
      <c r="FS625" s="131"/>
      <c r="FT625" s="131"/>
      <c r="FU625" s="131"/>
      <c r="FV625" s="131"/>
      <c r="FW625" s="131"/>
      <c r="FX625" s="131"/>
      <c r="FY625" s="131"/>
      <c r="FZ625" s="131"/>
      <c r="GA625" s="131"/>
      <c r="GB625" s="131"/>
      <c r="GC625" s="131"/>
      <c r="GD625" s="131"/>
      <c r="GE625" s="131"/>
      <c r="GF625" s="131"/>
      <c r="GG625" s="131"/>
      <c r="GH625" s="131"/>
      <c r="GI625" s="131"/>
      <c r="GJ625" s="131"/>
      <c r="GK625" s="131"/>
      <c r="GL625" s="131"/>
      <c r="GM625" s="131"/>
      <c r="GN625" s="131"/>
      <c r="GO625" s="131"/>
      <c r="GP625" s="131"/>
      <c r="GQ625" s="131"/>
      <c r="GR625" s="131"/>
      <c r="GS625" s="131"/>
      <c r="GT625" s="131"/>
      <c r="GU625" s="131"/>
      <c r="GV625" s="131"/>
      <c r="GW625" s="131"/>
      <c r="GX625" s="131"/>
      <c r="GY625" s="131"/>
      <c r="GZ625" s="131"/>
      <c r="HA625" s="131"/>
      <c r="HB625" s="131"/>
      <c r="HC625" s="131"/>
      <c r="HD625" s="131"/>
      <c r="HE625" s="131"/>
      <c r="HF625" s="131"/>
      <c r="HG625" s="131"/>
      <c r="HH625" s="131"/>
      <c r="HI625" s="131"/>
      <c r="HJ625" s="131"/>
      <c r="HK625" s="131"/>
      <c r="HL625" s="131"/>
      <c r="HM625" s="131"/>
      <c r="HN625" s="131"/>
      <c r="HO625" s="131"/>
      <c r="HP625" s="131"/>
      <c r="HQ625" s="131"/>
      <c r="HR625" s="131"/>
      <c r="HS625" s="131"/>
      <c r="HT625" s="131"/>
      <c r="HU625" s="131"/>
      <c r="HV625" s="131"/>
      <c r="HW625" s="131"/>
      <c r="HX625" s="131"/>
      <c r="HY625" s="131"/>
      <c r="HZ625" s="131"/>
      <c r="IA625" s="131"/>
      <c r="IB625" s="131"/>
      <c r="IC625" s="131"/>
      <c r="ID625" s="131"/>
      <c r="IE625" s="131"/>
      <c r="IF625" s="131"/>
      <c r="IG625" s="131"/>
      <c r="IH625" s="131"/>
      <c r="II625" s="131"/>
      <c r="IJ625" s="131"/>
      <c r="IK625" s="131"/>
      <c r="IL625" s="131"/>
      <c r="IM625" s="131"/>
      <c r="IN625" s="131"/>
      <c r="IO625" s="131"/>
      <c r="IP625" s="131"/>
      <c r="IQ625" s="131"/>
      <c r="IR625" s="131"/>
      <c r="IS625" s="131"/>
      <c r="IT625" s="131"/>
      <c r="IU625" s="131"/>
      <c r="IV625" s="131"/>
      <c r="IW625" s="131"/>
      <c r="IX625" s="131"/>
      <c r="IY625" s="131"/>
      <c r="IZ625" s="131"/>
      <c r="JA625" s="131"/>
      <c r="JB625" s="131"/>
      <c r="JC625" s="131"/>
      <c r="JD625" s="131"/>
      <c r="JE625" s="131"/>
      <c r="JF625" s="131"/>
      <c r="JG625" s="131"/>
      <c r="JH625" s="131"/>
      <c r="JI625" s="131"/>
      <c r="JJ625" s="131"/>
      <c r="JK625" s="131"/>
      <c r="JL625" s="131"/>
      <c r="JM625" s="131"/>
      <c r="JN625" s="131"/>
      <c r="JO625" s="131"/>
      <c r="JP625" s="131"/>
      <c r="JQ625" s="131"/>
      <c r="JR625" s="131"/>
      <c r="JS625" s="131"/>
      <c r="JT625" s="131"/>
      <c r="JU625" s="131"/>
      <c r="JV625" s="131"/>
      <c r="JW625" s="131"/>
      <c r="JX625" s="131"/>
      <c r="JY625" s="131"/>
      <c r="JZ625" s="131"/>
      <c r="KA625" s="131"/>
      <c r="KB625" s="131"/>
      <c r="KC625" s="131"/>
      <c r="KD625" s="131"/>
      <c r="KE625" s="131"/>
      <c r="KF625" s="131"/>
      <c r="KG625" s="131"/>
      <c r="KH625" s="131"/>
      <c r="KI625" s="131"/>
      <c r="KJ625" s="131"/>
      <c r="KK625" s="131"/>
      <c r="KL625" s="131"/>
      <c r="KM625" s="131"/>
      <c r="KN625" s="131"/>
      <c r="KO625" s="131"/>
      <c r="KP625" s="131"/>
      <c r="KQ625" s="131"/>
      <c r="KR625" s="131"/>
      <c r="KS625" s="131"/>
      <c r="KT625" s="131"/>
      <c r="KU625" s="131"/>
      <c r="KV625" s="131"/>
      <c r="KW625" s="131"/>
      <c r="KX625" s="131"/>
      <c r="KY625" s="131"/>
      <c r="KZ625" s="131"/>
      <c r="LA625" s="131"/>
      <c r="LB625" s="131"/>
      <c r="LC625" s="131"/>
      <c r="LD625" s="131"/>
      <c r="LE625" s="131"/>
      <c r="LF625" s="131"/>
      <c r="LG625" s="131"/>
      <c r="LH625" s="131"/>
      <c r="LI625" s="131"/>
      <c r="LJ625" s="131"/>
      <c r="LK625" s="131"/>
      <c r="LL625" s="131"/>
      <c r="LM625" s="131"/>
      <c r="LN625" s="131"/>
      <c r="LO625" s="131"/>
      <c r="LP625" s="131"/>
      <c r="LQ625" s="131"/>
      <c r="LR625" s="131"/>
      <c r="LS625" s="131"/>
      <c r="LT625" s="131"/>
      <c r="LU625" s="131"/>
      <c r="LV625" s="131"/>
      <c r="LW625" s="131"/>
      <c r="LX625" s="131"/>
      <c r="LY625" s="131"/>
      <c r="LZ625" s="131"/>
      <c r="MA625" s="131"/>
      <c r="MB625" s="131"/>
      <c r="MC625" s="131"/>
      <c r="MD625" s="131"/>
      <c r="ME625" s="131"/>
      <c r="MF625" s="131"/>
      <c r="MG625" s="131"/>
      <c r="MH625" s="131"/>
      <c r="MI625" s="131"/>
      <c r="MJ625" s="131"/>
      <c r="MK625" s="131"/>
      <c r="ML625" s="131"/>
      <c r="MM625" s="131"/>
      <c r="MN625" s="131"/>
      <c r="MO625" s="131"/>
      <c r="MP625" s="131"/>
      <c r="MQ625" s="131"/>
      <c r="MR625" s="131"/>
      <c r="MS625" s="131"/>
      <c r="MT625" s="131"/>
      <c r="MU625" s="131"/>
      <c r="MV625" s="131"/>
      <c r="MW625" s="131"/>
      <c r="MX625" s="131"/>
      <c r="MY625" s="131"/>
      <c r="MZ625" s="131"/>
      <c r="NA625" s="131"/>
      <c r="NB625" s="131"/>
      <c r="NC625" s="131"/>
      <c r="ND625" s="131"/>
      <c r="NE625" s="131"/>
      <c r="NF625" s="131"/>
      <c r="NG625" s="131"/>
      <c r="NH625" s="131"/>
      <c r="NI625" s="131"/>
      <c r="NJ625" s="131"/>
      <c r="NK625" s="131"/>
      <c r="NL625" s="131"/>
      <c r="NM625" s="131"/>
      <c r="NN625" s="131"/>
      <c r="NO625" s="131"/>
      <c r="NP625" s="131"/>
      <c r="NQ625" s="131"/>
      <c r="NR625" s="131"/>
      <c r="NS625" s="131"/>
      <c r="NT625" s="131"/>
      <c r="NU625" s="131"/>
      <c r="NV625" s="131"/>
      <c r="NW625" s="131"/>
      <c r="NX625" s="131"/>
      <c r="NY625" s="131"/>
      <c r="NZ625" s="131"/>
      <c r="OA625" s="131"/>
      <c r="OB625" s="131"/>
      <c r="OC625" s="131"/>
      <c r="OD625" s="131"/>
      <c r="OE625" s="131"/>
      <c r="OF625" s="131"/>
      <c r="OG625" s="131"/>
      <c r="OH625" s="131"/>
      <c r="OI625" s="131"/>
      <c r="OJ625" s="131"/>
      <c r="OK625" s="131"/>
      <c r="OL625" s="131"/>
      <c r="OM625" s="131"/>
      <c r="ON625" s="131"/>
      <c r="OO625" s="131"/>
      <c r="OP625" s="131"/>
      <c r="OQ625" s="131"/>
      <c r="OR625" s="131"/>
      <c r="OS625" s="131"/>
      <c r="OT625" s="131"/>
      <c r="OU625" s="131"/>
      <c r="OV625" s="131"/>
      <c r="OW625" s="131"/>
      <c r="OX625" s="131"/>
      <c r="OY625" s="131"/>
      <c r="OZ625" s="131"/>
      <c r="PA625" s="131"/>
      <c r="PB625" s="131"/>
      <c r="PC625" s="131"/>
      <c r="PD625" s="131"/>
      <c r="PE625" s="131"/>
      <c r="PF625" s="131"/>
      <c r="PG625" s="131"/>
      <c r="PH625" s="131"/>
      <c r="PI625" s="131"/>
      <c r="PJ625" s="131"/>
      <c r="PK625" s="131"/>
      <c r="PL625" s="131"/>
      <c r="PM625" s="131"/>
      <c r="PN625" s="131"/>
      <c r="PO625" s="131"/>
      <c r="PP625" s="131"/>
      <c r="PQ625" s="131"/>
      <c r="PR625" s="131"/>
      <c r="PS625" s="131"/>
      <c r="PT625" s="131"/>
      <c r="PU625" s="131"/>
      <c r="PV625" s="131"/>
      <c r="PW625" s="131"/>
      <c r="PX625" s="131"/>
      <c r="PY625" s="131"/>
      <c r="PZ625" s="131"/>
      <c r="QA625" s="131"/>
      <c r="QB625" s="131"/>
      <c r="QC625" s="131"/>
      <c r="QD625" s="131"/>
      <c r="QE625" s="131"/>
      <c r="QF625" s="131"/>
      <c r="QG625" s="131"/>
      <c r="QH625" s="131"/>
      <c r="QI625" s="131"/>
      <c r="QJ625" s="131"/>
      <c r="QK625" s="131"/>
      <c r="QL625" s="131"/>
      <c r="QM625" s="131"/>
      <c r="QN625" s="131"/>
      <c r="QO625" s="131"/>
      <c r="QP625" s="131"/>
      <c r="QQ625" s="131"/>
      <c r="QR625" s="131"/>
      <c r="QS625" s="131"/>
      <c r="QT625" s="131"/>
      <c r="QU625" s="131"/>
      <c r="QV625" s="131"/>
      <c r="QW625" s="131"/>
      <c r="QX625" s="131"/>
      <c r="QY625" s="131"/>
      <c r="QZ625" s="131"/>
      <c r="RA625" s="131"/>
      <c r="RB625" s="131"/>
      <c r="RC625" s="131"/>
      <c r="RD625" s="131"/>
      <c r="RE625" s="131"/>
      <c r="RF625" s="131"/>
      <c r="RG625" s="131"/>
      <c r="RH625" s="131"/>
      <c r="RI625" s="131"/>
      <c r="RJ625" s="131"/>
      <c r="RK625" s="131"/>
      <c r="RL625" s="131"/>
      <c r="RM625" s="131"/>
      <c r="RN625" s="131"/>
      <c r="RO625" s="131"/>
      <c r="RP625" s="131"/>
      <c r="RQ625" s="131"/>
      <c r="RR625" s="131"/>
      <c r="RS625" s="131"/>
      <c r="RT625" s="131"/>
      <c r="RU625" s="131"/>
      <c r="RV625" s="131"/>
      <c r="RW625" s="131"/>
      <c r="RX625" s="131"/>
      <c r="RY625" s="131"/>
      <c r="RZ625" s="131"/>
      <c r="SA625" s="131"/>
      <c r="SB625" s="131"/>
      <c r="SC625" s="131"/>
      <c r="SD625" s="131"/>
      <c r="SE625" s="131"/>
      <c r="SF625" s="131"/>
      <c r="SG625" s="131"/>
      <c r="SH625" s="131"/>
      <c r="SI625" s="131"/>
      <c r="SJ625" s="131"/>
      <c r="SK625" s="131"/>
      <c r="SL625" s="131"/>
      <c r="SM625" s="131"/>
      <c r="SN625" s="131"/>
      <c r="SO625" s="131"/>
      <c r="SP625" s="131"/>
      <c r="SQ625" s="131"/>
      <c r="SR625" s="131"/>
      <c r="SS625" s="131"/>
      <c r="ST625" s="131"/>
      <c r="SU625" s="131"/>
      <c r="SV625" s="131"/>
      <c r="SW625" s="131"/>
      <c r="SX625" s="131"/>
      <c r="SY625" s="131"/>
      <c r="SZ625" s="131"/>
      <c r="TA625" s="131"/>
      <c r="TB625" s="131"/>
      <c r="TC625" s="131"/>
      <c r="TD625" s="131"/>
      <c r="TE625" s="131"/>
      <c r="TF625" s="131"/>
      <c r="TG625" s="131"/>
      <c r="TH625" s="131"/>
      <c r="TI625" s="131"/>
      <c r="TJ625" s="131"/>
      <c r="TK625" s="131"/>
      <c r="TL625" s="131"/>
      <c r="TM625" s="131"/>
      <c r="TN625" s="131"/>
      <c r="TO625" s="131"/>
      <c r="TP625" s="131"/>
      <c r="TQ625" s="131"/>
      <c r="TR625" s="131"/>
      <c r="TS625" s="131"/>
      <c r="TT625" s="131"/>
      <c r="TU625" s="131"/>
      <c r="TV625" s="131"/>
      <c r="TW625" s="131"/>
      <c r="TX625" s="131"/>
      <c r="TY625" s="131"/>
      <c r="TZ625" s="131"/>
      <c r="UA625" s="131"/>
      <c r="UB625" s="131"/>
      <c r="UC625" s="131"/>
      <c r="UD625" s="131"/>
      <c r="UE625" s="131"/>
      <c r="UF625" s="131"/>
      <c r="UG625" s="131"/>
      <c r="UH625" s="131"/>
      <c r="UI625" s="131"/>
      <c r="UJ625" s="131"/>
      <c r="UK625" s="131"/>
      <c r="UL625" s="131"/>
      <c r="UM625" s="131"/>
      <c r="UN625" s="131"/>
      <c r="UO625" s="131"/>
      <c r="UP625" s="131"/>
      <c r="UQ625" s="131"/>
      <c r="UR625" s="131"/>
      <c r="US625" s="131"/>
      <c r="UT625" s="131"/>
      <c r="UU625" s="131"/>
      <c r="UV625" s="131"/>
      <c r="UW625" s="131"/>
      <c r="UX625" s="131"/>
      <c r="UY625" s="131"/>
      <c r="UZ625" s="131"/>
      <c r="VA625" s="131"/>
      <c r="VB625" s="131"/>
      <c r="VC625" s="131"/>
      <c r="VD625" s="131"/>
      <c r="VE625" s="131"/>
      <c r="VF625" s="131"/>
      <c r="VG625" s="131"/>
      <c r="VH625" s="131"/>
      <c r="VI625" s="131"/>
      <c r="VJ625" s="131"/>
      <c r="VK625" s="131"/>
      <c r="VL625" s="131"/>
      <c r="VM625" s="131"/>
      <c r="VN625" s="131"/>
      <c r="VO625" s="131"/>
      <c r="VP625" s="131"/>
      <c r="VQ625" s="131"/>
      <c r="VR625" s="131"/>
      <c r="VS625" s="131"/>
      <c r="VT625" s="131"/>
      <c r="VU625" s="131"/>
      <c r="VV625" s="131"/>
      <c r="VW625" s="131"/>
      <c r="VX625" s="131"/>
      <c r="VY625" s="131"/>
      <c r="VZ625" s="131"/>
      <c r="WA625" s="131"/>
      <c r="WB625" s="131"/>
      <c r="WC625" s="131"/>
      <c r="WD625" s="131"/>
      <c r="WE625" s="131"/>
      <c r="WF625" s="131"/>
      <c r="WG625" s="131"/>
      <c r="WH625" s="131"/>
      <c r="WI625" s="131"/>
      <c r="WJ625" s="131"/>
      <c r="WK625" s="131"/>
      <c r="WL625" s="131"/>
      <c r="WM625" s="131"/>
      <c r="WN625" s="131"/>
      <c r="WO625" s="131"/>
      <c r="WP625" s="131"/>
      <c r="WQ625" s="131"/>
      <c r="WR625" s="131"/>
      <c r="WS625" s="131"/>
      <c r="WT625" s="131"/>
      <c r="WU625" s="131"/>
      <c r="WV625" s="131"/>
      <c r="WW625" s="131"/>
      <c r="WX625" s="131"/>
      <c r="WY625" s="131"/>
      <c r="WZ625" s="131"/>
      <c r="XA625" s="131"/>
      <c r="XB625" s="131"/>
      <c r="XC625" s="131"/>
      <c r="XD625" s="131"/>
      <c r="XE625" s="131"/>
      <c r="XF625" s="131"/>
      <c r="XG625" s="131"/>
      <c r="XH625" s="131"/>
      <c r="XI625" s="131"/>
      <c r="XJ625" s="131"/>
      <c r="XK625" s="131"/>
      <c r="XL625" s="131"/>
      <c r="XM625" s="131"/>
      <c r="XN625" s="131"/>
      <c r="XO625" s="131"/>
      <c r="XP625" s="131"/>
      <c r="XQ625" s="131"/>
      <c r="XR625" s="131"/>
      <c r="XS625" s="131"/>
      <c r="XT625" s="131"/>
      <c r="XU625" s="131"/>
      <c r="XV625" s="131"/>
      <c r="XW625" s="131"/>
      <c r="XX625" s="131"/>
      <c r="XY625" s="131"/>
      <c r="XZ625" s="131"/>
      <c r="YA625" s="131"/>
      <c r="YB625" s="131"/>
      <c r="YC625" s="131"/>
      <c r="YD625" s="131"/>
      <c r="YE625" s="131"/>
      <c r="YF625" s="131"/>
      <c r="YG625" s="131"/>
      <c r="YH625" s="131"/>
      <c r="YI625" s="131"/>
      <c r="YJ625" s="131"/>
      <c r="YK625" s="131"/>
      <c r="YL625" s="131"/>
      <c r="YM625" s="131"/>
      <c r="YN625" s="131"/>
      <c r="YO625" s="131"/>
      <c r="YP625" s="131"/>
      <c r="YQ625" s="131"/>
      <c r="YR625" s="131"/>
      <c r="YS625" s="131"/>
      <c r="YT625" s="131"/>
      <c r="YU625" s="131"/>
      <c r="YV625" s="131"/>
      <c r="YW625" s="131"/>
      <c r="YX625" s="131"/>
      <c r="YY625" s="131"/>
      <c r="YZ625" s="131"/>
      <c r="ZA625" s="131"/>
      <c r="ZB625" s="131"/>
      <c r="ZC625" s="131"/>
      <c r="ZD625" s="131"/>
      <c r="ZE625" s="131"/>
      <c r="ZF625" s="131"/>
      <c r="ZG625" s="131"/>
      <c r="ZH625" s="131"/>
      <c r="ZI625" s="131"/>
      <c r="ZJ625" s="131"/>
      <c r="ZK625" s="131"/>
      <c r="ZL625" s="131"/>
      <c r="ZM625" s="131"/>
      <c r="ZN625" s="131"/>
      <c r="ZO625" s="131"/>
      <c r="ZP625" s="131"/>
      <c r="ZQ625" s="131"/>
      <c r="ZR625" s="131"/>
      <c r="ZS625" s="131"/>
      <c r="ZT625" s="131"/>
      <c r="ZU625" s="131"/>
      <c r="ZV625" s="131"/>
      <c r="ZW625" s="131"/>
      <c r="ZX625" s="131"/>
      <c r="ZY625" s="131"/>
      <c r="ZZ625" s="131"/>
      <c r="AAA625" s="131"/>
      <c r="AAB625" s="131"/>
      <c r="AAC625" s="131"/>
      <c r="AAD625" s="131"/>
      <c r="AAE625" s="131"/>
      <c r="AAF625" s="131"/>
      <c r="AAG625" s="131"/>
      <c r="AAH625" s="131"/>
      <c r="AAI625" s="131"/>
      <c r="AAJ625" s="131"/>
      <c r="AAK625" s="131"/>
      <c r="AAL625" s="131"/>
      <c r="AAM625" s="131"/>
      <c r="AAN625" s="131"/>
      <c r="AAO625" s="131"/>
      <c r="AAP625" s="131"/>
      <c r="AAQ625" s="131"/>
      <c r="AAR625" s="131"/>
      <c r="AAS625" s="131"/>
      <c r="AAT625" s="131"/>
      <c r="AAU625" s="131"/>
      <c r="AAV625" s="131"/>
      <c r="AAW625" s="131"/>
      <c r="AAX625" s="131"/>
      <c r="AAY625" s="131"/>
      <c r="AAZ625" s="131"/>
      <c r="ABA625" s="131"/>
      <c r="ABB625" s="131"/>
      <c r="ABC625" s="131"/>
      <c r="ABD625" s="131"/>
      <c r="ABE625" s="131"/>
      <c r="ABF625" s="131"/>
      <c r="ABG625" s="131"/>
      <c r="ABH625" s="131"/>
      <c r="ABI625" s="131"/>
      <c r="ABJ625" s="131"/>
      <c r="ABK625" s="131"/>
      <c r="ABL625" s="131"/>
      <c r="ABM625" s="131"/>
      <c r="ABN625" s="131"/>
      <c r="ABO625" s="131"/>
      <c r="ABP625" s="131"/>
      <c r="ABQ625" s="131"/>
      <c r="ABR625" s="131"/>
      <c r="ABS625" s="131"/>
      <c r="ABT625" s="131"/>
      <c r="ABU625" s="131"/>
      <c r="ABV625" s="131"/>
      <c r="ABW625" s="131"/>
      <c r="ABX625" s="131"/>
      <c r="ABY625" s="131"/>
      <c r="ABZ625" s="131"/>
      <c r="ACA625" s="131"/>
      <c r="ACB625" s="131"/>
      <c r="ACC625" s="131"/>
      <c r="ACD625" s="131"/>
      <c r="ACE625" s="131"/>
      <c r="ACF625" s="131"/>
      <c r="ACG625" s="131"/>
      <c r="ACH625" s="131"/>
      <c r="ACI625" s="131"/>
      <c r="ACJ625" s="131"/>
      <c r="ACK625" s="131"/>
      <c r="ACL625" s="131"/>
      <c r="ACM625" s="131"/>
      <c r="ACN625" s="131"/>
      <c r="ACO625" s="131"/>
      <c r="ACP625" s="131"/>
      <c r="ACQ625" s="131"/>
      <c r="ACR625" s="131"/>
      <c r="ACS625" s="131"/>
      <c r="ACT625" s="131"/>
      <c r="ACU625" s="131"/>
      <c r="ACV625" s="131"/>
      <c r="ACW625" s="131"/>
      <c r="ACX625" s="131"/>
      <c r="ACY625" s="131"/>
      <c r="ACZ625" s="131"/>
      <c r="ADA625" s="131"/>
      <c r="ADB625" s="131"/>
      <c r="ADC625" s="131"/>
      <c r="ADD625" s="131"/>
      <c r="ADE625" s="131"/>
      <c r="ADF625" s="131"/>
      <c r="ADG625" s="131"/>
      <c r="ADH625" s="131"/>
      <c r="ADI625" s="131"/>
      <c r="ADJ625" s="131"/>
      <c r="ADK625" s="131"/>
      <c r="ADL625" s="131"/>
      <c r="ADM625" s="131"/>
      <c r="ADN625" s="131"/>
      <c r="ADO625" s="131"/>
      <c r="ADP625" s="131"/>
      <c r="ADQ625" s="131"/>
      <c r="ADR625" s="131"/>
      <c r="ADS625" s="131"/>
      <c r="ADT625" s="131"/>
      <c r="ADU625" s="131"/>
      <c r="ADV625" s="131"/>
      <c r="ADW625" s="131"/>
      <c r="ADX625" s="131"/>
      <c r="ADY625" s="131"/>
      <c r="ADZ625" s="131"/>
      <c r="AEA625" s="131"/>
      <c r="AEB625" s="131"/>
      <c r="AEC625" s="131"/>
      <c r="AED625" s="131"/>
      <c r="AEE625" s="131"/>
      <c r="AEF625" s="131"/>
      <c r="AEG625" s="131"/>
      <c r="AEH625" s="131"/>
      <c r="AEI625" s="131"/>
      <c r="AEJ625" s="131"/>
      <c r="AEK625" s="131"/>
      <c r="AEL625" s="131"/>
      <c r="AEM625" s="131"/>
      <c r="AEN625" s="131"/>
      <c r="AEO625" s="131"/>
      <c r="AEP625" s="131"/>
      <c r="AEQ625" s="131"/>
      <c r="AER625" s="131"/>
      <c r="AES625" s="131"/>
      <c r="AET625" s="131"/>
      <c r="AEU625" s="131"/>
      <c r="AEV625" s="131"/>
      <c r="AEW625" s="131"/>
      <c r="AEX625" s="131"/>
      <c r="AEY625" s="131"/>
      <c r="AEZ625" s="131"/>
      <c r="AFA625" s="131"/>
      <c r="AFB625" s="131"/>
      <c r="AFC625" s="131"/>
      <c r="AFD625" s="131"/>
      <c r="AFE625" s="131"/>
      <c r="AFF625" s="131"/>
      <c r="AFG625" s="131"/>
      <c r="AFH625" s="131"/>
      <c r="AFI625" s="131"/>
      <c r="AFJ625" s="131"/>
      <c r="AFK625" s="131"/>
      <c r="AFL625" s="131"/>
      <c r="AFM625" s="131"/>
      <c r="AFN625" s="131"/>
      <c r="AFO625" s="131"/>
      <c r="AFP625" s="131"/>
      <c r="AFQ625" s="131"/>
      <c r="AFR625" s="131"/>
      <c r="AFS625" s="131"/>
      <c r="AFT625" s="131"/>
      <c r="AFU625" s="131"/>
      <c r="AFV625" s="131"/>
      <c r="AFW625" s="131"/>
      <c r="AFX625" s="131"/>
      <c r="AFY625" s="131"/>
      <c r="AFZ625" s="131"/>
      <c r="AGA625" s="131"/>
      <c r="AGB625" s="131"/>
      <c r="AGC625" s="131"/>
      <c r="AGD625" s="131"/>
      <c r="AGE625" s="131"/>
      <c r="AGF625" s="131"/>
      <c r="AGG625" s="131"/>
      <c r="AGH625" s="131"/>
      <c r="AGI625" s="131"/>
      <c r="AGJ625" s="131"/>
      <c r="AGK625" s="131"/>
      <c r="AGL625" s="131"/>
      <c r="AGM625" s="131"/>
      <c r="AGN625" s="131"/>
      <c r="AGO625" s="131"/>
      <c r="AGP625" s="131"/>
      <c r="AGQ625" s="131"/>
      <c r="AGR625" s="131"/>
      <c r="AGS625" s="131"/>
      <c r="AGT625" s="131"/>
      <c r="AGU625" s="131"/>
      <c r="AGV625" s="131"/>
      <c r="AGW625" s="131"/>
      <c r="AGX625" s="131"/>
      <c r="AGY625" s="131"/>
      <c r="AGZ625" s="131"/>
      <c r="AHA625" s="131"/>
      <c r="AHB625" s="131"/>
      <c r="AHC625" s="131"/>
      <c r="AHD625" s="131"/>
      <c r="AHE625" s="131"/>
      <c r="AHF625" s="131"/>
      <c r="AHG625" s="131"/>
      <c r="AHH625" s="131"/>
      <c r="AHI625" s="131"/>
      <c r="AHJ625" s="131"/>
      <c r="AHK625" s="131"/>
      <c r="AHL625" s="131"/>
      <c r="AHM625" s="131"/>
      <c r="AHN625" s="131"/>
      <c r="AHO625" s="131"/>
      <c r="AHP625" s="131"/>
      <c r="AHQ625" s="131"/>
      <c r="AHR625" s="131"/>
      <c r="AHS625" s="131"/>
      <c r="AHT625" s="131"/>
      <c r="AHU625" s="131"/>
      <c r="AHV625" s="131"/>
      <c r="AHW625" s="131"/>
      <c r="AHX625" s="131"/>
      <c r="AHY625" s="131"/>
      <c r="AHZ625" s="131"/>
      <c r="AIA625" s="131"/>
      <c r="AIB625" s="131"/>
      <c r="AIC625" s="131"/>
      <c r="AID625" s="131"/>
      <c r="AIE625" s="131"/>
      <c r="AIF625" s="131"/>
      <c r="AIG625" s="131"/>
      <c r="AIH625" s="131"/>
      <c r="AII625" s="131"/>
      <c r="AIJ625" s="131"/>
      <c r="AIK625" s="131"/>
      <c r="AIL625" s="131"/>
      <c r="AIM625" s="131"/>
      <c r="AIN625" s="131"/>
      <c r="AIO625" s="131"/>
      <c r="AIP625" s="131"/>
      <c r="AIQ625" s="131"/>
      <c r="AIR625" s="131"/>
      <c r="AIS625" s="131"/>
      <c r="AIT625" s="131"/>
      <c r="AIU625" s="131"/>
      <c r="AIV625" s="131"/>
      <c r="AIW625" s="131"/>
      <c r="AIX625" s="131"/>
      <c r="AIY625" s="131"/>
      <c r="AIZ625" s="131"/>
      <c r="AJA625" s="131"/>
      <c r="AJB625" s="131"/>
      <c r="AJC625" s="131"/>
      <c r="AJD625" s="131"/>
      <c r="AJE625" s="131"/>
      <c r="AJF625" s="131"/>
      <c r="AJG625" s="131"/>
      <c r="AJH625" s="131"/>
      <c r="AJI625" s="131"/>
      <c r="AJJ625" s="131"/>
      <c r="AJK625" s="131"/>
      <c r="AJL625" s="131"/>
      <c r="AJM625" s="131"/>
      <c r="AJN625" s="131"/>
      <c r="AJO625" s="131"/>
      <c r="AJP625" s="131"/>
      <c r="AJQ625" s="131"/>
      <c r="AJR625" s="131"/>
      <c r="AJS625" s="131"/>
      <c r="AJT625" s="131"/>
      <c r="AJU625" s="131"/>
      <c r="AJV625" s="131"/>
      <c r="AJW625" s="131"/>
      <c r="AJX625" s="131"/>
      <c r="AJY625" s="131"/>
      <c r="AJZ625" s="131"/>
      <c r="AKA625" s="131"/>
      <c r="AKB625" s="131"/>
      <c r="AKC625" s="131"/>
      <c r="AKD625" s="131"/>
      <c r="AKE625" s="131"/>
      <c r="AKF625" s="131"/>
      <c r="AKG625" s="131"/>
      <c r="AKH625" s="131"/>
      <c r="AKI625" s="131"/>
      <c r="AKJ625" s="131"/>
      <c r="AKK625" s="131"/>
      <c r="AKL625" s="131"/>
      <c r="AKM625" s="131"/>
      <c r="AKN625" s="131"/>
      <c r="AKO625" s="131"/>
      <c r="AKP625" s="131"/>
      <c r="AKQ625" s="131"/>
      <c r="AKR625" s="131"/>
      <c r="AKS625" s="131"/>
      <c r="AKT625" s="131"/>
      <c r="AKU625" s="131"/>
      <c r="AKV625" s="131"/>
      <c r="AKW625" s="131"/>
      <c r="AKX625" s="131"/>
      <c r="AKY625" s="131"/>
      <c r="AKZ625" s="131"/>
      <c r="ALA625" s="131"/>
      <c r="ALB625" s="131"/>
      <c r="ALC625" s="131"/>
      <c r="ALD625" s="131"/>
      <c r="ALE625" s="131"/>
      <c r="ALF625" s="131"/>
      <c r="ALG625" s="131"/>
      <c r="ALH625" s="131"/>
      <c r="ALI625" s="131"/>
      <c r="ALJ625" s="131"/>
      <c r="ALK625" s="131"/>
      <c r="ALL625" s="131"/>
      <c r="ALM625" s="131"/>
      <c r="ALN625" s="131"/>
      <c r="ALO625" s="131"/>
      <c r="ALP625" s="131"/>
      <c r="ALQ625" s="131"/>
      <c r="ALR625" s="131"/>
      <c r="ALS625" s="131"/>
      <c r="ALT625" s="131"/>
      <c r="ALU625" s="131"/>
      <c r="ALV625" s="131"/>
      <c r="ALW625" s="131"/>
      <c r="ALX625" s="131"/>
      <c r="ALY625" s="131"/>
      <c r="ALZ625" s="131"/>
      <c r="AMA625" s="131"/>
      <c r="AMB625" s="131"/>
      <c r="AMC625" s="131"/>
      <c r="AMD625" s="131"/>
      <c r="AME625" s="131"/>
      <c r="AMF625" s="131"/>
      <c r="AMG625" s="131"/>
      <c r="AMH625" s="131"/>
      <c r="AMI625" s="131"/>
      <c r="AMJ625" s="131"/>
      <c r="AMK625" s="131"/>
      <c r="AML625" s="131"/>
      <c r="AMM625" s="131"/>
      <c r="AMN625" s="131"/>
      <c r="AMO625" s="131"/>
      <c r="AMP625" s="131"/>
      <c r="AMQ625" s="131"/>
      <c r="AMR625" s="131"/>
      <c r="AMS625" s="131"/>
      <c r="AMT625" s="131"/>
      <c r="AMU625" s="131"/>
      <c r="AMV625" s="131"/>
      <c r="AMW625" s="131"/>
      <c r="AMX625" s="131"/>
      <c r="AMY625" s="131"/>
      <c r="AMZ625" s="131"/>
      <c r="ANA625" s="131"/>
      <c r="ANB625" s="131"/>
      <c r="ANC625" s="131"/>
      <c r="AND625" s="131"/>
      <c r="ANE625" s="131"/>
      <c r="ANF625" s="131"/>
      <c r="ANG625" s="131"/>
      <c r="ANH625" s="131"/>
      <c r="ANI625" s="131"/>
      <c r="ANJ625" s="131"/>
      <c r="ANK625" s="131"/>
      <c r="ANL625" s="131"/>
      <c r="ANM625" s="131"/>
      <c r="ANN625" s="131"/>
      <c r="ANO625" s="131"/>
      <c r="ANP625" s="131"/>
      <c r="ANQ625" s="131"/>
      <c r="ANR625" s="131"/>
      <c r="ANS625" s="131"/>
      <c r="ANT625" s="131"/>
      <c r="ANU625" s="131"/>
      <c r="ANV625" s="131"/>
      <c r="ANW625" s="131"/>
      <c r="ANX625" s="131"/>
      <c r="ANY625" s="131"/>
      <c r="ANZ625" s="131"/>
      <c r="AOA625" s="131"/>
      <c r="AOB625" s="131"/>
      <c r="AOC625" s="131"/>
      <c r="AOD625" s="131"/>
      <c r="AOE625" s="131"/>
      <c r="AOF625" s="131"/>
      <c r="AOG625" s="131"/>
      <c r="AOH625" s="131"/>
      <c r="AOI625" s="131"/>
      <c r="AOJ625" s="131"/>
      <c r="AOK625" s="131"/>
      <c r="AOL625" s="131"/>
      <c r="AOM625" s="131"/>
      <c r="AON625" s="131"/>
      <c r="AOO625" s="131"/>
      <c r="AOP625" s="131"/>
      <c r="AOQ625" s="131"/>
      <c r="AOR625" s="131"/>
      <c r="AOS625" s="131"/>
      <c r="AOT625" s="131"/>
      <c r="AOU625" s="131"/>
      <c r="AOV625" s="131"/>
      <c r="AOW625" s="131"/>
      <c r="AOX625" s="131"/>
      <c r="AOY625" s="131"/>
      <c r="AOZ625" s="131"/>
      <c r="APA625" s="131"/>
      <c r="APB625" s="131"/>
      <c r="APC625" s="131"/>
      <c r="APD625" s="131"/>
      <c r="APE625" s="131"/>
      <c r="APF625" s="131"/>
      <c r="APG625" s="131"/>
      <c r="APH625" s="131"/>
      <c r="API625" s="131"/>
      <c r="APJ625" s="131"/>
      <c r="APK625" s="131"/>
      <c r="APL625" s="131"/>
      <c r="APM625" s="131"/>
      <c r="APN625" s="131"/>
      <c r="APO625" s="131"/>
      <c r="APP625" s="131"/>
      <c r="APQ625" s="131"/>
      <c r="APR625" s="131"/>
      <c r="APS625" s="131"/>
      <c r="APT625" s="131"/>
      <c r="APU625" s="131"/>
      <c r="APV625" s="131"/>
      <c r="APW625" s="131"/>
      <c r="APX625" s="131"/>
      <c r="APY625" s="131"/>
      <c r="APZ625" s="131"/>
      <c r="AQA625" s="131"/>
      <c r="AQB625" s="131"/>
      <c r="AQC625" s="131"/>
      <c r="AQD625" s="131"/>
      <c r="AQE625" s="131"/>
      <c r="AQF625" s="131"/>
      <c r="AQG625" s="131"/>
      <c r="AQH625" s="131"/>
      <c r="AQI625" s="131"/>
      <c r="AQJ625" s="131"/>
      <c r="AQK625" s="131"/>
      <c r="AQL625" s="131"/>
      <c r="AQM625" s="131"/>
      <c r="AQN625" s="131"/>
      <c r="AQO625" s="131"/>
      <c r="AQP625" s="131"/>
      <c r="AQQ625" s="131"/>
      <c r="AQR625" s="131"/>
      <c r="AQS625" s="131"/>
      <c r="AQT625" s="131"/>
      <c r="AQU625" s="131"/>
      <c r="AQV625" s="131"/>
      <c r="AQW625" s="131"/>
      <c r="AQX625" s="131"/>
      <c r="AQY625" s="131"/>
      <c r="AQZ625" s="131"/>
      <c r="ARA625" s="131"/>
      <c r="ARB625" s="131"/>
      <c r="ARC625" s="131"/>
      <c r="ARD625" s="131"/>
      <c r="ARE625" s="131"/>
      <c r="ARF625" s="131"/>
      <c r="ARG625" s="131"/>
      <c r="ARH625" s="131"/>
      <c r="ARI625" s="131"/>
      <c r="ARJ625" s="131"/>
      <c r="ARK625" s="131"/>
      <c r="ARL625" s="131"/>
      <c r="ARM625" s="131"/>
      <c r="ARN625" s="131"/>
      <c r="ARO625" s="131"/>
      <c r="ARP625" s="131"/>
      <c r="ARQ625" s="131"/>
      <c r="ARR625" s="131"/>
      <c r="ARS625" s="131"/>
      <c r="ART625" s="131"/>
      <c r="ARU625" s="131"/>
      <c r="ARV625" s="131"/>
      <c r="ARW625" s="131"/>
      <c r="ARX625" s="131"/>
      <c r="ARY625" s="131"/>
      <c r="ARZ625" s="131"/>
      <c r="ASA625" s="131"/>
      <c r="ASB625" s="131"/>
      <c r="ASC625" s="131"/>
      <c r="ASD625" s="131"/>
      <c r="ASE625" s="131"/>
      <c r="ASF625" s="131"/>
      <c r="ASG625" s="131"/>
      <c r="ASH625" s="131"/>
      <c r="ASI625" s="131"/>
      <c r="ASJ625" s="131"/>
      <c r="ASK625" s="131"/>
      <c r="ASL625" s="131"/>
      <c r="ASM625" s="131"/>
      <c r="ASN625" s="131"/>
      <c r="ASO625" s="131"/>
      <c r="ASP625" s="131"/>
      <c r="ASQ625" s="131"/>
      <c r="ASR625" s="131"/>
      <c r="ASS625" s="131"/>
      <c r="AST625" s="131"/>
      <c r="ASU625" s="131"/>
      <c r="ASV625" s="131"/>
      <c r="ASW625" s="131"/>
      <c r="ASX625" s="131"/>
      <c r="ASY625" s="131"/>
      <c r="ASZ625" s="131"/>
      <c r="ATA625" s="131"/>
      <c r="ATB625" s="131"/>
      <c r="ATC625" s="131"/>
      <c r="ATD625" s="131"/>
      <c r="ATE625" s="131"/>
      <c r="ATF625" s="131"/>
      <c r="ATG625" s="131"/>
      <c r="ATH625" s="131"/>
      <c r="ATI625" s="131"/>
      <c r="ATJ625" s="131"/>
      <c r="ATK625" s="131"/>
      <c r="ATL625" s="131"/>
      <c r="ATM625" s="131"/>
      <c r="ATN625" s="131"/>
      <c r="ATO625" s="131"/>
      <c r="ATP625" s="131"/>
      <c r="ATQ625" s="131"/>
      <c r="ATR625" s="131"/>
      <c r="ATS625" s="131"/>
      <c r="ATT625" s="131"/>
      <c r="ATU625" s="131"/>
      <c r="ATV625" s="131"/>
      <c r="ATW625" s="131"/>
      <c r="ATX625" s="131"/>
      <c r="ATY625" s="131"/>
      <c r="ATZ625" s="131"/>
      <c r="AUA625" s="131"/>
      <c r="AUB625" s="131"/>
      <c r="AUC625" s="131"/>
      <c r="AUD625" s="131"/>
      <c r="AUE625" s="131"/>
      <c r="AUF625" s="131"/>
      <c r="AUG625" s="131"/>
      <c r="AUH625" s="131"/>
      <c r="AUI625" s="131"/>
      <c r="AUJ625" s="131"/>
      <c r="AUK625" s="131"/>
      <c r="AUL625" s="131"/>
      <c r="AUM625" s="131"/>
      <c r="AUN625" s="131"/>
      <c r="AUO625" s="131"/>
      <c r="AUP625" s="131"/>
      <c r="AUQ625" s="131"/>
      <c r="AUR625" s="131"/>
      <c r="AUS625" s="131"/>
      <c r="AUT625" s="131"/>
      <c r="AUU625" s="131"/>
      <c r="AUV625" s="131"/>
      <c r="AUW625" s="131"/>
      <c r="AUX625" s="131"/>
      <c r="AUY625" s="131"/>
      <c r="AUZ625" s="131"/>
      <c r="AVA625" s="131"/>
      <c r="AVB625" s="131"/>
      <c r="AVC625" s="131"/>
      <c r="AVD625" s="131"/>
      <c r="AVE625" s="131"/>
      <c r="AVF625" s="131"/>
      <c r="AVG625" s="131"/>
      <c r="AVH625" s="131"/>
      <c r="AVI625" s="131"/>
      <c r="AVJ625" s="131"/>
      <c r="AVK625" s="131"/>
      <c r="AVL625" s="131"/>
      <c r="AVM625" s="131"/>
      <c r="AVN625" s="131"/>
      <c r="AVO625" s="131"/>
      <c r="AVP625" s="131"/>
      <c r="AVQ625" s="131"/>
      <c r="AVR625" s="131"/>
      <c r="AVS625" s="131"/>
      <c r="AVT625" s="131"/>
      <c r="AVU625" s="131"/>
      <c r="AVV625" s="131"/>
      <c r="AVW625" s="131"/>
      <c r="AVX625" s="131"/>
      <c r="AVY625" s="131"/>
      <c r="AVZ625" s="131"/>
      <c r="AWA625" s="131"/>
      <c r="AWB625" s="131"/>
      <c r="AWC625" s="131"/>
      <c r="AWD625" s="131"/>
      <c r="AWE625" s="131"/>
      <c r="AWF625" s="131"/>
      <c r="AWG625" s="131"/>
      <c r="AWH625" s="131"/>
      <c r="AWI625" s="131"/>
      <c r="AWJ625" s="131"/>
      <c r="AWK625" s="131"/>
      <c r="AWL625" s="131"/>
      <c r="AWM625" s="131"/>
      <c r="AWN625" s="131"/>
      <c r="AWO625" s="131"/>
      <c r="AWP625" s="131"/>
      <c r="AWQ625" s="131"/>
      <c r="AWR625" s="131"/>
      <c r="AWS625" s="131"/>
      <c r="AWT625" s="131"/>
      <c r="AWU625" s="131"/>
      <c r="AWV625" s="131"/>
      <c r="AWW625" s="131"/>
      <c r="AWX625" s="131"/>
      <c r="AWY625" s="131"/>
      <c r="AWZ625" s="131"/>
      <c r="AXA625" s="131"/>
      <c r="AXB625" s="131"/>
      <c r="AXC625" s="131"/>
      <c r="AXD625" s="131"/>
      <c r="AXE625" s="131"/>
      <c r="AXF625" s="131"/>
      <c r="AXG625" s="131"/>
      <c r="AXH625" s="131"/>
      <c r="AXI625" s="131"/>
      <c r="AXJ625" s="131"/>
      <c r="AXK625" s="131"/>
      <c r="AXL625" s="131"/>
      <c r="AXM625" s="131"/>
      <c r="AXN625" s="131"/>
      <c r="AXO625" s="131"/>
      <c r="AXP625" s="131"/>
      <c r="AXQ625" s="131"/>
      <c r="AXR625" s="131"/>
      <c r="AXS625" s="131"/>
      <c r="AXT625" s="131"/>
      <c r="AXU625" s="131"/>
      <c r="AXV625" s="131"/>
      <c r="AXW625" s="131"/>
      <c r="AXX625" s="131"/>
    </row>
    <row r="626" spans="1:1324" s="106" customFormat="1" ht="15.75" hidden="1" customHeight="1" x14ac:dyDescent="0.2">
      <c r="A626" s="13" t="s">
        <v>2804</v>
      </c>
      <c r="B626" s="62" t="s">
        <v>1520</v>
      </c>
      <c r="C626" s="63" t="s">
        <v>1521</v>
      </c>
      <c r="D626" s="64" t="s">
        <v>2805</v>
      </c>
      <c r="E626" s="51">
        <v>42468</v>
      </c>
      <c r="F626" s="66" t="s">
        <v>1167</v>
      </c>
      <c r="G626" s="30" t="s">
        <v>1186</v>
      </c>
      <c r="H626" s="30">
        <v>42486</v>
      </c>
      <c r="I626" s="30" t="s">
        <v>1065</v>
      </c>
      <c r="J626" s="173"/>
      <c r="K626" s="84" t="s">
        <v>2695</v>
      </c>
      <c r="L626" s="87">
        <v>1</v>
      </c>
      <c r="M626" s="87">
        <v>1</v>
      </c>
      <c r="N626" s="84" t="s">
        <v>326</v>
      </c>
      <c r="O626" s="87">
        <v>1</v>
      </c>
      <c r="P626" s="84" t="s">
        <v>326</v>
      </c>
      <c r="Q626" s="87">
        <v>1</v>
      </c>
      <c r="R626" s="84" t="s">
        <v>326</v>
      </c>
      <c r="S626" s="87">
        <v>1</v>
      </c>
      <c r="T626" s="84" t="s">
        <v>49</v>
      </c>
      <c r="U626" s="87">
        <v>1</v>
      </c>
      <c r="V626" s="87">
        <v>1</v>
      </c>
      <c r="W626" s="87">
        <v>0</v>
      </c>
      <c r="X626" s="87">
        <v>0</v>
      </c>
      <c r="Y626" s="87">
        <v>0</v>
      </c>
      <c r="Z626" s="87">
        <v>0</v>
      </c>
      <c r="AA626" s="87">
        <v>0</v>
      </c>
      <c r="AB626" s="87">
        <v>0</v>
      </c>
      <c r="AC626" s="87">
        <v>0</v>
      </c>
      <c r="AD626" s="87">
        <v>0</v>
      </c>
      <c r="AE626" s="87">
        <v>0</v>
      </c>
      <c r="AF626" s="104"/>
      <c r="AG626" s="131"/>
    </row>
    <row r="627" spans="1:1324" s="106" customFormat="1" ht="15.75" hidden="1" customHeight="1" x14ac:dyDescent="0.2">
      <c r="A627" s="78" t="s">
        <v>3233</v>
      </c>
      <c r="B627" s="62" t="s">
        <v>1520</v>
      </c>
      <c r="C627" s="63" t="s">
        <v>1521</v>
      </c>
      <c r="D627" s="64" t="s">
        <v>10</v>
      </c>
      <c r="E627" s="51">
        <v>42937</v>
      </c>
      <c r="F627" s="66" t="s">
        <v>1167</v>
      </c>
      <c r="G627" s="30" t="s">
        <v>1186</v>
      </c>
      <c r="H627" s="30">
        <v>42955</v>
      </c>
      <c r="I627" s="30" t="s">
        <v>3083</v>
      </c>
      <c r="J627" s="173">
        <v>409</v>
      </c>
      <c r="K627" s="84" t="s">
        <v>6</v>
      </c>
      <c r="L627" s="87">
        <v>1</v>
      </c>
      <c r="M627" s="87">
        <v>1</v>
      </c>
      <c r="N627" s="84" t="s">
        <v>3099</v>
      </c>
      <c r="O627" s="87">
        <v>1</v>
      </c>
      <c r="P627" s="84" t="s">
        <v>3099</v>
      </c>
      <c r="Q627" s="87">
        <v>1</v>
      </c>
      <c r="R627" s="84" t="s">
        <v>3099</v>
      </c>
      <c r="S627" s="87">
        <v>1</v>
      </c>
      <c r="T627" s="84" t="s">
        <v>326</v>
      </c>
      <c r="U627" s="87">
        <v>1</v>
      </c>
      <c r="V627" s="87">
        <v>1</v>
      </c>
      <c r="W627" s="87">
        <v>1</v>
      </c>
      <c r="X627" s="87">
        <v>1</v>
      </c>
      <c r="Y627" s="87">
        <v>1</v>
      </c>
      <c r="Z627" s="87"/>
      <c r="AA627" s="87">
        <v>0</v>
      </c>
      <c r="AB627" s="87"/>
      <c r="AC627" s="87"/>
      <c r="AD627" s="87"/>
      <c r="AE627" s="87"/>
      <c r="AF627" s="104"/>
      <c r="AG627" s="131"/>
      <c r="AH627" s="131"/>
      <c r="AI627" s="131"/>
      <c r="AJ627" s="131"/>
      <c r="AK627" s="131"/>
      <c r="AL627" s="131"/>
      <c r="AM627" s="131"/>
      <c r="AN627" s="131"/>
      <c r="AO627" s="131"/>
      <c r="AP627" s="131"/>
      <c r="AQ627" s="131"/>
      <c r="AR627" s="131"/>
      <c r="AS627" s="131"/>
      <c r="AT627" s="131"/>
      <c r="AU627" s="131"/>
      <c r="AV627" s="131"/>
      <c r="AW627" s="131"/>
      <c r="AX627" s="131"/>
      <c r="AY627" s="131"/>
      <c r="AZ627" s="131"/>
      <c r="BA627" s="131"/>
      <c r="BB627" s="131"/>
      <c r="BC627" s="131"/>
      <c r="BD627" s="131"/>
      <c r="BE627" s="131"/>
      <c r="BF627" s="131"/>
      <c r="BG627" s="131"/>
      <c r="BH627" s="131"/>
      <c r="BI627" s="131"/>
      <c r="BJ627" s="131"/>
      <c r="BK627" s="131"/>
      <c r="BL627" s="131"/>
      <c r="BM627" s="131"/>
      <c r="BN627" s="131"/>
      <c r="BO627" s="131"/>
      <c r="BP627" s="131"/>
      <c r="BQ627" s="131"/>
      <c r="BR627" s="131"/>
      <c r="BS627" s="131"/>
      <c r="BT627" s="131"/>
      <c r="BU627" s="131"/>
      <c r="BV627" s="131"/>
      <c r="BW627" s="131"/>
      <c r="BX627" s="131"/>
      <c r="BY627" s="131"/>
      <c r="BZ627" s="131"/>
      <c r="CA627" s="131"/>
      <c r="CB627" s="131"/>
      <c r="CC627" s="131"/>
      <c r="CD627" s="131"/>
      <c r="CE627" s="131"/>
      <c r="CF627" s="131"/>
      <c r="CG627" s="131"/>
      <c r="CH627" s="131"/>
      <c r="CI627" s="131"/>
      <c r="CJ627" s="131"/>
      <c r="CK627" s="131"/>
      <c r="CL627" s="131"/>
      <c r="CM627" s="131"/>
      <c r="CN627" s="131"/>
      <c r="CO627" s="131"/>
      <c r="CP627" s="131"/>
      <c r="CQ627" s="131"/>
      <c r="CR627" s="131"/>
      <c r="CS627" s="131"/>
      <c r="CT627" s="131"/>
      <c r="CU627" s="131"/>
      <c r="CV627" s="131"/>
      <c r="CW627" s="131"/>
      <c r="CX627" s="131"/>
      <c r="CY627" s="131"/>
      <c r="CZ627" s="131"/>
      <c r="DA627" s="131"/>
      <c r="DB627" s="131"/>
      <c r="DC627" s="131"/>
      <c r="DD627" s="131"/>
      <c r="DE627" s="131"/>
      <c r="DF627" s="131"/>
      <c r="DG627" s="131"/>
      <c r="DH627" s="131"/>
      <c r="DI627" s="131"/>
      <c r="DJ627" s="131"/>
      <c r="DK627" s="131"/>
      <c r="DL627" s="131"/>
      <c r="DM627" s="131"/>
      <c r="DN627" s="131"/>
      <c r="DO627" s="131"/>
      <c r="DP627" s="131"/>
      <c r="DQ627" s="131"/>
      <c r="DR627" s="131"/>
      <c r="DS627" s="131"/>
      <c r="DT627" s="131"/>
      <c r="DU627" s="131"/>
      <c r="DV627" s="131"/>
      <c r="DW627" s="131"/>
      <c r="DX627" s="131"/>
      <c r="DY627" s="131"/>
      <c r="DZ627" s="131"/>
      <c r="EA627" s="131"/>
      <c r="EB627" s="131"/>
      <c r="EC627" s="131"/>
      <c r="ED627" s="131"/>
      <c r="EE627" s="131"/>
      <c r="EF627" s="131"/>
      <c r="EG627" s="131"/>
      <c r="EH627" s="131"/>
      <c r="EI627" s="131"/>
      <c r="EJ627" s="131"/>
      <c r="EK627" s="131"/>
      <c r="EL627" s="131"/>
      <c r="EM627" s="131"/>
      <c r="EN627" s="131"/>
      <c r="EO627" s="131"/>
      <c r="EP627" s="131"/>
      <c r="EQ627" s="131"/>
      <c r="ER627" s="131"/>
      <c r="ES627" s="131"/>
      <c r="ET627" s="131"/>
      <c r="EU627" s="131"/>
      <c r="EV627" s="131"/>
      <c r="EW627" s="131"/>
      <c r="EX627" s="131"/>
      <c r="EY627" s="131"/>
      <c r="EZ627" s="131"/>
      <c r="FA627" s="131"/>
      <c r="FB627" s="131"/>
      <c r="FC627" s="131"/>
      <c r="FD627" s="131"/>
      <c r="FE627" s="131"/>
      <c r="FF627" s="131"/>
      <c r="FG627" s="131"/>
      <c r="FH627" s="131"/>
      <c r="FI627" s="131"/>
      <c r="FJ627" s="131"/>
      <c r="FK627" s="131"/>
      <c r="FL627" s="131"/>
      <c r="FM627" s="131"/>
      <c r="FN627" s="131"/>
      <c r="FO627" s="131"/>
      <c r="FP627" s="131"/>
      <c r="FQ627" s="131"/>
      <c r="FR627" s="131"/>
      <c r="FS627" s="131"/>
      <c r="FT627" s="131"/>
      <c r="FU627" s="131"/>
      <c r="FV627" s="131"/>
      <c r="FW627" s="131"/>
      <c r="FX627" s="131"/>
      <c r="FY627" s="131"/>
      <c r="FZ627" s="131"/>
      <c r="GA627" s="131"/>
      <c r="GB627" s="131"/>
      <c r="GC627" s="131"/>
      <c r="GD627" s="131"/>
      <c r="GE627" s="131"/>
      <c r="GF627" s="131"/>
      <c r="GG627" s="131"/>
      <c r="GH627" s="131"/>
      <c r="GI627" s="131"/>
      <c r="GJ627" s="131"/>
      <c r="GK627" s="131"/>
      <c r="GL627" s="131"/>
      <c r="GM627" s="131"/>
      <c r="GN627" s="131"/>
      <c r="GO627" s="131"/>
      <c r="GP627" s="131"/>
      <c r="GQ627" s="131"/>
      <c r="GR627" s="131"/>
      <c r="GS627" s="131"/>
      <c r="GT627" s="131"/>
      <c r="GU627" s="131"/>
      <c r="GV627" s="131"/>
      <c r="GW627" s="131"/>
      <c r="GX627" s="131"/>
      <c r="GY627" s="131"/>
      <c r="GZ627" s="131"/>
      <c r="HA627" s="131"/>
      <c r="HB627" s="131"/>
      <c r="HC627" s="131"/>
      <c r="HD627" s="131"/>
      <c r="HE627" s="131"/>
      <c r="HF627" s="131"/>
      <c r="HG627" s="131"/>
      <c r="HH627" s="131"/>
      <c r="HI627" s="131"/>
      <c r="HJ627" s="131"/>
      <c r="HK627" s="131"/>
      <c r="HL627" s="131"/>
      <c r="HM627" s="131"/>
      <c r="HN627" s="131"/>
      <c r="HO627" s="131"/>
      <c r="HP627" s="131"/>
      <c r="HQ627" s="131"/>
      <c r="HR627" s="131"/>
      <c r="HS627" s="131"/>
      <c r="HT627" s="131"/>
      <c r="HU627" s="131"/>
      <c r="HV627" s="131"/>
      <c r="HW627" s="131"/>
      <c r="HX627" s="131"/>
      <c r="HY627" s="131"/>
      <c r="HZ627" s="131"/>
      <c r="IA627" s="131"/>
      <c r="IB627" s="131"/>
      <c r="IC627" s="131"/>
      <c r="ID627" s="131"/>
      <c r="IE627" s="131"/>
      <c r="IF627" s="131"/>
      <c r="IG627" s="131"/>
      <c r="IH627" s="131"/>
      <c r="II627" s="131"/>
      <c r="IJ627" s="131"/>
      <c r="IK627" s="131"/>
      <c r="IL627" s="131"/>
      <c r="IM627" s="131"/>
      <c r="IN627" s="131"/>
      <c r="IO627" s="131"/>
      <c r="IP627" s="131"/>
      <c r="IQ627" s="131"/>
      <c r="IR627" s="131"/>
      <c r="IS627" s="131"/>
      <c r="IT627" s="131"/>
      <c r="IU627" s="131"/>
      <c r="IV627" s="131"/>
      <c r="IW627" s="131"/>
      <c r="IX627" s="131"/>
      <c r="IY627" s="131"/>
      <c r="IZ627" s="131"/>
      <c r="JA627" s="131"/>
      <c r="JB627" s="131"/>
      <c r="JC627" s="131"/>
      <c r="JD627" s="131"/>
      <c r="JE627" s="131"/>
      <c r="JF627" s="131"/>
      <c r="JG627" s="131"/>
      <c r="JH627" s="131"/>
      <c r="JI627" s="131"/>
      <c r="JJ627" s="131"/>
      <c r="JK627" s="131"/>
      <c r="JL627" s="131"/>
      <c r="JM627" s="131"/>
      <c r="JN627" s="131"/>
      <c r="JO627" s="131"/>
      <c r="JP627" s="131"/>
      <c r="JQ627" s="131"/>
      <c r="JR627" s="131"/>
      <c r="JS627" s="131"/>
      <c r="JT627" s="131"/>
      <c r="JU627" s="131"/>
      <c r="JV627" s="131"/>
      <c r="JW627" s="131"/>
      <c r="JX627" s="131"/>
      <c r="JY627" s="131"/>
      <c r="JZ627" s="131"/>
      <c r="KA627" s="131"/>
      <c r="KB627" s="131"/>
      <c r="KC627" s="131"/>
      <c r="KD627" s="131"/>
      <c r="KE627" s="131"/>
      <c r="KF627" s="131"/>
      <c r="KG627" s="131"/>
      <c r="KH627" s="131"/>
      <c r="KI627" s="131"/>
      <c r="KJ627" s="131"/>
      <c r="KK627" s="131"/>
      <c r="KL627" s="131"/>
      <c r="KM627" s="131"/>
      <c r="KN627" s="131"/>
      <c r="KO627" s="131"/>
      <c r="KP627" s="131"/>
      <c r="KQ627" s="131"/>
      <c r="KR627" s="131"/>
      <c r="KS627" s="131"/>
      <c r="KT627" s="131"/>
      <c r="KU627" s="131"/>
      <c r="KV627" s="131"/>
      <c r="KW627" s="131"/>
      <c r="KX627" s="131"/>
      <c r="KY627" s="131"/>
      <c r="KZ627" s="131"/>
      <c r="LA627" s="131"/>
      <c r="LB627" s="131"/>
      <c r="LC627" s="131"/>
      <c r="LD627" s="131"/>
      <c r="LE627" s="131"/>
      <c r="LF627" s="131"/>
      <c r="LG627" s="131"/>
      <c r="LH627" s="131"/>
      <c r="LI627" s="131"/>
      <c r="LJ627" s="131"/>
      <c r="LK627" s="131"/>
      <c r="LL627" s="131"/>
      <c r="LM627" s="131"/>
      <c r="LN627" s="131"/>
      <c r="LO627" s="131"/>
      <c r="LP627" s="131"/>
      <c r="LQ627" s="131"/>
      <c r="LR627" s="131"/>
      <c r="LS627" s="131"/>
      <c r="LT627" s="131"/>
      <c r="LU627" s="131"/>
      <c r="LV627" s="131"/>
      <c r="LW627" s="131"/>
      <c r="LX627" s="131"/>
      <c r="LY627" s="131"/>
      <c r="LZ627" s="131"/>
      <c r="MA627" s="131"/>
      <c r="MB627" s="131"/>
      <c r="MC627" s="131"/>
      <c r="MD627" s="131"/>
      <c r="ME627" s="131"/>
      <c r="MF627" s="131"/>
      <c r="MG627" s="131"/>
      <c r="MH627" s="131"/>
      <c r="MI627" s="131"/>
      <c r="MJ627" s="131"/>
      <c r="MK627" s="131"/>
      <c r="ML627" s="131"/>
      <c r="MM627" s="131"/>
      <c r="MN627" s="131"/>
      <c r="MO627" s="131"/>
      <c r="MP627" s="131"/>
      <c r="MQ627" s="131"/>
      <c r="MR627" s="131"/>
      <c r="MS627" s="131"/>
      <c r="MT627" s="131"/>
      <c r="MU627" s="131"/>
      <c r="MV627" s="131"/>
      <c r="MW627" s="131"/>
      <c r="MX627" s="131"/>
      <c r="MY627" s="131"/>
      <c r="MZ627" s="131"/>
      <c r="NA627" s="131"/>
      <c r="NB627" s="131"/>
      <c r="NC627" s="131"/>
      <c r="ND627" s="131"/>
      <c r="NE627" s="131"/>
      <c r="NF627" s="131"/>
      <c r="NG627" s="131"/>
      <c r="NH627" s="131"/>
      <c r="NI627" s="131"/>
      <c r="NJ627" s="131"/>
      <c r="NK627" s="131"/>
      <c r="NL627" s="131"/>
      <c r="NM627" s="131"/>
      <c r="NN627" s="131"/>
      <c r="NO627" s="131"/>
      <c r="NP627" s="131"/>
      <c r="NQ627" s="131"/>
      <c r="NR627" s="131"/>
      <c r="NS627" s="131"/>
      <c r="NT627" s="131"/>
      <c r="NU627" s="131"/>
      <c r="NV627" s="131"/>
      <c r="NW627" s="131"/>
      <c r="NX627" s="131"/>
      <c r="NY627" s="131"/>
      <c r="NZ627" s="131"/>
      <c r="OA627" s="131"/>
      <c r="OB627" s="131"/>
      <c r="OC627" s="131"/>
      <c r="OD627" s="131"/>
      <c r="OE627" s="131"/>
      <c r="OF627" s="131"/>
      <c r="OG627" s="131"/>
      <c r="OH627" s="131"/>
      <c r="OI627" s="131"/>
      <c r="OJ627" s="131"/>
      <c r="OK627" s="131"/>
      <c r="OL627" s="131"/>
      <c r="OM627" s="131"/>
      <c r="ON627" s="131"/>
      <c r="OO627" s="131"/>
      <c r="OP627" s="131"/>
      <c r="OQ627" s="131"/>
      <c r="OR627" s="131"/>
      <c r="OS627" s="131"/>
      <c r="OT627" s="131"/>
      <c r="OU627" s="131"/>
      <c r="OV627" s="131"/>
      <c r="OW627" s="131"/>
      <c r="OX627" s="131"/>
      <c r="OY627" s="131"/>
      <c r="OZ627" s="131"/>
      <c r="PA627" s="131"/>
      <c r="PB627" s="131"/>
      <c r="PC627" s="131"/>
      <c r="PD627" s="131"/>
      <c r="PE627" s="131"/>
      <c r="PF627" s="131"/>
      <c r="PG627" s="131"/>
      <c r="PH627" s="131"/>
      <c r="PI627" s="131"/>
      <c r="PJ627" s="131"/>
      <c r="PK627" s="131"/>
      <c r="PL627" s="131"/>
      <c r="PM627" s="131"/>
      <c r="PN627" s="131"/>
      <c r="PO627" s="131"/>
      <c r="PP627" s="131"/>
      <c r="PQ627" s="131"/>
      <c r="PR627" s="131"/>
      <c r="PS627" s="131"/>
      <c r="PT627" s="131"/>
      <c r="PU627" s="131"/>
      <c r="PV627" s="131"/>
      <c r="PW627" s="131"/>
      <c r="PX627" s="131"/>
      <c r="PY627" s="131"/>
      <c r="PZ627" s="131"/>
      <c r="QA627" s="131"/>
      <c r="QB627" s="131"/>
      <c r="QC627" s="131"/>
      <c r="QD627" s="131"/>
      <c r="QE627" s="131"/>
      <c r="QF627" s="131"/>
      <c r="QG627" s="131"/>
      <c r="QH627" s="131"/>
      <c r="QI627" s="131"/>
      <c r="QJ627" s="131"/>
      <c r="QK627" s="131"/>
      <c r="QL627" s="131"/>
      <c r="QM627" s="131"/>
      <c r="QN627" s="131"/>
      <c r="QO627" s="131"/>
      <c r="QP627" s="131"/>
      <c r="QQ627" s="131"/>
      <c r="QR627" s="131"/>
      <c r="QS627" s="131"/>
      <c r="QT627" s="131"/>
      <c r="QU627" s="131"/>
      <c r="QV627" s="131"/>
      <c r="QW627" s="131"/>
      <c r="QX627" s="131"/>
      <c r="QY627" s="131"/>
      <c r="QZ627" s="131"/>
      <c r="RA627" s="131"/>
      <c r="RB627" s="131"/>
      <c r="RC627" s="131"/>
      <c r="RD627" s="131"/>
      <c r="RE627" s="131"/>
      <c r="RF627" s="131"/>
      <c r="RG627" s="131"/>
      <c r="RH627" s="131"/>
      <c r="RI627" s="131"/>
      <c r="RJ627" s="131"/>
      <c r="RK627" s="131"/>
      <c r="RL627" s="131"/>
      <c r="RM627" s="131"/>
      <c r="RN627" s="131"/>
      <c r="RO627" s="131"/>
      <c r="RP627" s="131"/>
      <c r="RQ627" s="131"/>
      <c r="RR627" s="131"/>
      <c r="RS627" s="131"/>
      <c r="RT627" s="131"/>
      <c r="RU627" s="131"/>
      <c r="RV627" s="131"/>
      <c r="RW627" s="131"/>
      <c r="RX627" s="131"/>
      <c r="RY627" s="131"/>
      <c r="RZ627" s="131"/>
      <c r="SA627" s="131"/>
      <c r="SB627" s="131"/>
      <c r="SC627" s="131"/>
      <c r="SD627" s="131"/>
      <c r="SE627" s="131"/>
      <c r="SF627" s="131"/>
      <c r="SG627" s="131"/>
      <c r="SH627" s="131"/>
      <c r="SI627" s="131"/>
      <c r="SJ627" s="131"/>
      <c r="SK627" s="131"/>
      <c r="SL627" s="131"/>
      <c r="SM627" s="131"/>
      <c r="SN627" s="131"/>
      <c r="SO627" s="131"/>
      <c r="SP627" s="131"/>
      <c r="SQ627" s="131"/>
      <c r="SR627" s="131"/>
      <c r="SS627" s="131"/>
      <c r="ST627" s="131"/>
      <c r="SU627" s="131"/>
      <c r="SV627" s="131"/>
      <c r="SW627" s="131"/>
      <c r="SX627" s="131"/>
      <c r="SY627" s="131"/>
      <c r="SZ627" s="131"/>
      <c r="TA627" s="131"/>
      <c r="TB627" s="131"/>
      <c r="TC627" s="131"/>
      <c r="TD627" s="131"/>
      <c r="TE627" s="131"/>
      <c r="TF627" s="131"/>
      <c r="TG627" s="131"/>
      <c r="TH627" s="131"/>
      <c r="TI627" s="131"/>
      <c r="TJ627" s="131"/>
      <c r="TK627" s="131"/>
      <c r="TL627" s="131"/>
      <c r="TM627" s="131"/>
      <c r="TN627" s="131"/>
      <c r="TO627" s="131"/>
      <c r="TP627" s="131"/>
      <c r="TQ627" s="131"/>
      <c r="TR627" s="131"/>
      <c r="TS627" s="131"/>
      <c r="TT627" s="131"/>
      <c r="TU627" s="131"/>
      <c r="TV627" s="131"/>
      <c r="TW627" s="131"/>
      <c r="TX627" s="131"/>
      <c r="TY627" s="131"/>
      <c r="TZ627" s="131"/>
      <c r="UA627" s="131"/>
      <c r="UB627" s="131"/>
      <c r="UC627" s="131"/>
      <c r="UD627" s="131"/>
      <c r="UE627" s="131"/>
      <c r="UF627" s="131"/>
      <c r="UG627" s="131"/>
      <c r="UH627" s="131"/>
      <c r="UI627" s="131"/>
      <c r="UJ627" s="131"/>
      <c r="UK627" s="131"/>
      <c r="UL627" s="131"/>
      <c r="UM627" s="131"/>
      <c r="UN627" s="131"/>
      <c r="UO627" s="131"/>
      <c r="UP627" s="131"/>
      <c r="UQ627" s="131"/>
      <c r="UR627" s="131"/>
      <c r="US627" s="131"/>
      <c r="UT627" s="131"/>
      <c r="UU627" s="131"/>
      <c r="UV627" s="131"/>
      <c r="UW627" s="131"/>
      <c r="UX627" s="131"/>
      <c r="UY627" s="131"/>
      <c r="UZ627" s="131"/>
      <c r="VA627" s="131"/>
      <c r="VB627" s="131"/>
      <c r="VC627" s="131"/>
      <c r="VD627" s="131"/>
      <c r="VE627" s="131"/>
      <c r="VF627" s="131"/>
      <c r="VG627" s="131"/>
      <c r="VH627" s="131"/>
      <c r="VI627" s="131"/>
      <c r="VJ627" s="131"/>
      <c r="VK627" s="131"/>
      <c r="VL627" s="131"/>
      <c r="VM627" s="131"/>
      <c r="VN627" s="131"/>
      <c r="VO627" s="131"/>
      <c r="VP627" s="131"/>
      <c r="VQ627" s="131"/>
      <c r="VR627" s="131"/>
      <c r="VS627" s="131"/>
      <c r="VT627" s="131"/>
      <c r="VU627" s="131"/>
      <c r="VV627" s="131"/>
      <c r="VW627" s="131"/>
      <c r="VX627" s="131"/>
      <c r="VY627" s="131"/>
      <c r="VZ627" s="131"/>
      <c r="WA627" s="131"/>
      <c r="WB627" s="131"/>
      <c r="WC627" s="131"/>
      <c r="WD627" s="131"/>
      <c r="WE627" s="131"/>
      <c r="WF627" s="131"/>
      <c r="WG627" s="131"/>
      <c r="WH627" s="131"/>
      <c r="WI627" s="131"/>
      <c r="WJ627" s="131"/>
      <c r="WK627" s="131"/>
      <c r="WL627" s="131"/>
      <c r="WM627" s="131"/>
      <c r="WN627" s="131"/>
      <c r="WO627" s="131"/>
      <c r="WP627" s="131"/>
      <c r="WQ627" s="131"/>
      <c r="WR627" s="131"/>
      <c r="WS627" s="131"/>
      <c r="WT627" s="131"/>
      <c r="WU627" s="131"/>
      <c r="WV627" s="131"/>
      <c r="WW627" s="131"/>
      <c r="WX627" s="131"/>
      <c r="WY627" s="131"/>
      <c r="WZ627" s="131"/>
      <c r="XA627" s="131"/>
      <c r="XB627" s="131"/>
      <c r="XC627" s="131"/>
      <c r="XD627" s="131"/>
      <c r="XE627" s="131"/>
      <c r="XF627" s="131"/>
      <c r="XG627" s="131"/>
      <c r="XH627" s="131"/>
      <c r="XI627" s="131"/>
      <c r="XJ627" s="131"/>
      <c r="XK627" s="131"/>
      <c r="XL627" s="131"/>
      <c r="XM627" s="131"/>
      <c r="XN627" s="131"/>
      <c r="XO627" s="131"/>
      <c r="XP627" s="131"/>
      <c r="XQ627" s="131"/>
      <c r="XR627" s="131"/>
      <c r="XS627" s="131"/>
      <c r="XT627" s="131"/>
      <c r="XU627" s="131"/>
      <c r="XV627" s="131"/>
      <c r="XW627" s="131"/>
      <c r="XX627" s="131"/>
      <c r="XY627" s="131"/>
      <c r="XZ627" s="131"/>
      <c r="YA627" s="131"/>
      <c r="YB627" s="131"/>
      <c r="YC627" s="131"/>
      <c r="YD627" s="131"/>
      <c r="YE627" s="131"/>
      <c r="YF627" s="131"/>
      <c r="YG627" s="131"/>
      <c r="YH627" s="131"/>
      <c r="YI627" s="131"/>
      <c r="YJ627" s="131"/>
      <c r="YK627" s="131"/>
      <c r="YL627" s="131"/>
      <c r="YM627" s="131"/>
      <c r="YN627" s="131"/>
      <c r="YO627" s="131"/>
      <c r="YP627" s="131"/>
      <c r="YQ627" s="131"/>
      <c r="YR627" s="131"/>
      <c r="YS627" s="131"/>
      <c r="YT627" s="131"/>
      <c r="YU627" s="131"/>
      <c r="YV627" s="131"/>
      <c r="YW627" s="131"/>
      <c r="YX627" s="131"/>
      <c r="YY627" s="131"/>
      <c r="YZ627" s="131"/>
      <c r="ZA627" s="131"/>
      <c r="ZB627" s="131"/>
      <c r="ZC627" s="131"/>
      <c r="ZD627" s="131"/>
      <c r="ZE627" s="131"/>
      <c r="ZF627" s="131"/>
      <c r="ZG627" s="131"/>
      <c r="ZH627" s="131"/>
      <c r="ZI627" s="131"/>
      <c r="ZJ627" s="131"/>
      <c r="ZK627" s="131"/>
      <c r="ZL627" s="131"/>
      <c r="ZM627" s="131"/>
      <c r="ZN627" s="131"/>
      <c r="ZO627" s="131"/>
      <c r="ZP627" s="131"/>
      <c r="ZQ627" s="131"/>
      <c r="ZR627" s="131"/>
      <c r="ZS627" s="131"/>
      <c r="ZT627" s="131"/>
      <c r="ZU627" s="131"/>
      <c r="ZV627" s="131"/>
      <c r="ZW627" s="131"/>
      <c r="ZX627" s="131"/>
      <c r="ZY627" s="131"/>
      <c r="ZZ627" s="131"/>
      <c r="AAA627" s="131"/>
      <c r="AAB627" s="131"/>
      <c r="AAC627" s="131"/>
      <c r="AAD627" s="131"/>
      <c r="AAE627" s="131"/>
      <c r="AAF627" s="131"/>
      <c r="AAG627" s="131"/>
      <c r="AAH627" s="131"/>
      <c r="AAI627" s="131"/>
      <c r="AAJ627" s="131"/>
      <c r="AAK627" s="131"/>
      <c r="AAL627" s="131"/>
      <c r="AAM627" s="131"/>
      <c r="AAN627" s="131"/>
      <c r="AAO627" s="131"/>
      <c r="AAP627" s="131"/>
      <c r="AAQ627" s="131"/>
      <c r="AAR627" s="131"/>
      <c r="AAS627" s="131"/>
      <c r="AAT627" s="131"/>
      <c r="AAU627" s="131"/>
      <c r="AAV627" s="131"/>
      <c r="AAW627" s="131"/>
      <c r="AAX627" s="131"/>
      <c r="AAY627" s="131"/>
      <c r="AAZ627" s="131"/>
      <c r="ABA627" s="131"/>
      <c r="ABB627" s="131"/>
      <c r="ABC627" s="131"/>
      <c r="ABD627" s="131"/>
      <c r="ABE627" s="131"/>
      <c r="ABF627" s="131"/>
      <c r="ABG627" s="131"/>
      <c r="ABH627" s="131"/>
      <c r="ABI627" s="131"/>
      <c r="ABJ627" s="131"/>
      <c r="ABK627" s="131"/>
      <c r="ABL627" s="131"/>
      <c r="ABM627" s="131"/>
      <c r="ABN627" s="131"/>
      <c r="ABO627" s="131"/>
      <c r="ABP627" s="131"/>
      <c r="ABQ627" s="131"/>
      <c r="ABR627" s="131"/>
      <c r="ABS627" s="131"/>
      <c r="ABT627" s="131"/>
      <c r="ABU627" s="131"/>
      <c r="ABV627" s="131"/>
      <c r="ABW627" s="131"/>
      <c r="ABX627" s="131"/>
      <c r="ABY627" s="131"/>
      <c r="ABZ627" s="131"/>
      <c r="ACA627" s="131"/>
      <c r="ACB627" s="131"/>
      <c r="ACC627" s="131"/>
      <c r="ACD627" s="131"/>
      <c r="ACE627" s="131"/>
      <c r="ACF627" s="131"/>
      <c r="ACG627" s="131"/>
      <c r="ACH627" s="131"/>
      <c r="ACI627" s="131"/>
      <c r="ACJ627" s="131"/>
      <c r="ACK627" s="131"/>
      <c r="ACL627" s="131"/>
      <c r="ACM627" s="131"/>
      <c r="ACN627" s="131"/>
      <c r="ACO627" s="131"/>
      <c r="ACP627" s="131"/>
      <c r="ACQ627" s="131"/>
      <c r="ACR627" s="131"/>
      <c r="ACS627" s="131"/>
      <c r="ACT627" s="131"/>
      <c r="ACU627" s="131"/>
      <c r="ACV627" s="131"/>
      <c r="ACW627" s="131"/>
      <c r="ACX627" s="131"/>
      <c r="ACY627" s="131"/>
      <c r="ACZ627" s="131"/>
      <c r="ADA627" s="131"/>
      <c r="ADB627" s="131"/>
      <c r="ADC627" s="131"/>
      <c r="ADD627" s="131"/>
      <c r="ADE627" s="131"/>
      <c r="ADF627" s="131"/>
      <c r="ADG627" s="131"/>
      <c r="ADH627" s="131"/>
      <c r="ADI627" s="131"/>
      <c r="ADJ627" s="131"/>
      <c r="ADK627" s="131"/>
      <c r="ADL627" s="131"/>
      <c r="ADM627" s="131"/>
      <c r="ADN627" s="131"/>
      <c r="ADO627" s="131"/>
      <c r="ADP627" s="131"/>
      <c r="ADQ627" s="131"/>
      <c r="ADR627" s="131"/>
      <c r="ADS627" s="131"/>
      <c r="ADT627" s="131"/>
      <c r="ADU627" s="131"/>
      <c r="ADV627" s="131"/>
      <c r="ADW627" s="131"/>
      <c r="ADX627" s="131"/>
      <c r="ADY627" s="131"/>
      <c r="ADZ627" s="131"/>
      <c r="AEA627" s="131"/>
      <c r="AEB627" s="131"/>
      <c r="AEC627" s="131"/>
      <c r="AED627" s="131"/>
      <c r="AEE627" s="131"/>
      <c r="AEF627" s="131"/>
      <c r="AEG627" s="131"/>
      <c r="AEH627" s="131"/>
      <c r="AEI627" s="131"/>
      <c r="AEJ627" s="131"/>
      <c r="AEK627" s="131"/>
      <c r="AEL627" s="131"/>
      <c r="AEM627" s="131"/>
      <c r="AEN627" s="131"/>
      <c r="AEO627" s="131"/>
      <c r="AEP627" s="131"/>
      <c r="AEQ627" s="131"/>
      <c r="AER627" s="131"/>
      <c r="AES627" s="131"/>
      <c r="AET627" s="131"/>
      <c r="AEU627" s="131"/>
      <c r="AEV627" s="131"/>
      <c r="AEW627" s="131"/>
      <c r="AEX627" s="131"/>
      <c r="AEY627" s="131"/>
      <c r="AEZ627" s="131"/>
      <c r="AFA627" s="131"/>
      <c r="AFB627" s="131"/>
      <c r="AFC627" s="131"/>
      <c r="AFD627" s="131"/>
      <c r="AFE627" s="131"/>
      <c r="AFF627" s="131"/>
      <c r="AFG627" s="131"/>
      <c r="AFH627" s="131"/>
      <c r="AFI627" s="131"/>
      <c r="AFJ627" s="131"/>
      <c r="AFK627" s="131"/>
      <c r="AFL627" s="131"/>
      <c r="AFM627" s="131"/>
      <c r="AFN627" s="131"/>
      <c r="AFO627" s="131"/>
      <c r="AFP627" s="131"/>
      <c r="AFQ627" s="131"/>
      <c r="AFR627" s="131"/>
      <c r="AFS627" s="131"/>
      <c r="AFT627" s="131"/>
      <c r="AFU627" s="131"/>
      <c r="AFV627" s="131"/>
      <c r="AFW627" s="131"/>
      <c r="AFX627" s="131"/>
      <c r="AFY627" s="131"/>
      <c r="AFZ627" s="131"/>
      <c r="AGA627" s="131"/>
      <c r="AGB627" s="131"/>
      <c r="AGC627" s="131"/>
      <c r="AGD627" s="131"/>
      <c r="AGE627" s="131"/>
      <c r="AGF627" s="131"/>
      <c r="AGG627" s="131"/>
      <c r="AGH627" s="131"/>
      <c r="AGI627" s="131"/>
      <c r="AGJ627" s="131"/>
      <c r="AGK627" s="131"/>
      <c r="AGL627" s="131"/>
      <c r="AGM627" s="131"/>
      <c r="AGN627" s="131"/>
      <c r="AGO627" s="131"/>
      <c r="AGP627" s="131"/>
      <c r="AGQ627" s="131"/>
      <c r="AGR627" s="131"/>
      <c r="AGS627" s="131"/>
      <c r="AGT627" s="131"/>
      <c r="AGU627" s="131"/>
      <c r="AGV627" s="131"/>
      <c r="AGW627" s="131"/>
      <c r="AGX627" s="131"/>
      <c r="AGY627" s="131"/>
      <c r="AGZ627" s="131"/>
      <c r="AHA627" s="131"/>
      <c r="AHB627" s="131"/>
      <c r="AHC627" s="131"/>
      <c r="AHD627" s="131"/>
      <c r="AHE627" s="131"/>
      <c r="AHF627" s="131"/>
      <c r="AHG627" s="131"/>
      <c r="AHH627" s="131"/>
      <c r="AHI627" s="131"/>
      <c r="AHJ627" s="131"/>
      <c r="AHK627" s="131"/>
      <c r="AHL627" s="131"/>
      <c r="AHM627" s="131"/>
      <c r="AHN627" s="131"/>
      <c r="AHO627" s="131"/>
      <c r="AHP627" s="131"/>
      <c r="AHQ627" s="131"/>
      <c r="AHR627" s="131"/>
      <c r="AHS627" s="131"/>
      <c r="AHT627" s="131"/>
      <c r="AHU627" s="131"/>
      <c r="AHV627" s="131"/>
      <c r="AHW627" s="131"/>
      <c r="AHX627" s="131"/>
      <c r="AHY627" s="131"/>
      <c r="AHZ627" s="131"/>
      <c r="AIA627" s="131"/>
      <c r="AIB627" s="131"/>
      <c r="AIC627" s="131"/>
      <c r="AID627" s="131"/>
      <c r="AIE627" s="131"/>
      <c r="AIF627" s="131"/>
      <c r="AIG627" s="131"/>
      <c r="AIH627" s="131"/>
      <c r="AII627" s="131"/>
      <c r="AIJ627" s="131"/>
      <c r="AIK627" s="131"/>
      <c r="AIL627" s="131"/>
      <c r="AIM627" s="131"/>
      <c r="AIN627" s="131"/>
      <c r="AIO627" s="131"/>
      <c r="AIP627" s="131"/>
      <c r="AIQ627" s="131"/>
      <c r="AIR627" s="131"/>
      <c r="AIS627" s="131"/>
      <c r="AIT627" s="131"/>
      <c r="AIU627" s="131"/>
      <c r="AIV627" s="131"/>
      <c r="AIW627" s="131"/>
      <c r="AIX627" s="131"/>
      <c r="AIY627" s="131"/>
      <c r="AIZ627" s="131"/>
      <c r="AJA627" s="131"/>
      <c r="AJB627" s="131"/>
      <c r="AJC627" s="131"/>
      <c r="AJD627" s="131"/>
      <c r="AJE627" s="131"/>
      <c r="AJF627" s="131"/>
      <c r="AJG627" s="131"/>
      <c r="AJH627" s="131"/>
      <c r="AJI627" s="131"/>
      <c r="AJJ627" s="131"/>
      <c r="AJK627" s="131"/>
      <c r="AJL627" s="131"/>
      <c r="AJM627" s="131"/>
      <c r="AJN627" s="131"/>
      <c r="AJO627" s="131"/>
      <c r="AJP627" s="131"/>
      <c r="AJQ627" s="131"/>
      <c r="AJR627" s="131"/>
      <c r="AJS627" s="131"/>
      <c r="AJT627" s="131"/>
      <c r="AJU627" s="131"/>
      <c r="AJV627" s="131"/>
      <c r="AJW627" s="131"/>
      <c r="AJX627" s="131"/>
      <c r="AJY627" s="131"/>
      <c r="AJZ627" s="131"/>
      <c r="AKA627" s="131"/>
      <c r="AKB627" s="131"/>
      <c r="AKC627" s="131"/>
      <c r="AKD627" s="131"/>
      <c r="AKE627" s="131"/>
      <c r="AKF627" s="131"/>
      <c r="AKG627" s="131"/>
      <c r="AKH627" s="131"/>
      <c r="AKI627" s="131"/>
      <c r="AKJ627" s="131"/>
      <c r="AKK627" s="131"/>
      <c r="AKL627" s="131"/>
      <c r="AKM627" s="131"/>
      <c r="AKN627" s="131"/>
      <c r="AKO627" s="131"/>
      <c r="AKP627" s="131"/>
      <c r="AKQ627" s="131"/>
      <c r="AKR627" s="131"/>
      <c r="AKS627" s="131"/>
      <c r="AKT627" s="131"/>
      <c r="AKU627" s="131"/>
      <c r="AKV627" s="131"/>
      <c r="AKW627" s="131"/>
      <c r="AKX627" s="131"/>
      <c r="AKY627" s="131"/>
      <c r="AKZ627" s="131"/>
      <c r="ALA627" s="131"/>
      <c r="ALB627" s="131"/>
      <c r="ALC627" s="131"/>
      <c r="ALD627" s="131"/>
      <c r="ALE627" s="131"/>
      <c r="ALF627" s="131"/>
      <c r="ALG627" s="131"/>
      <c r="ALH627" s="131"/>
      <c r="ALI627" s="131"/>
      <c r="ALJ627" s="131"/>
      <c r="ALK627" s="131"/>
      <c r="ALL627" s="131"/>
      <c r="ALM627" s="131"/>
      <c r="ALN627" s="131"/>
      <c r="ALO627" s="131"/>
      <c r="ALP627" s="131"/>
      <c r="ALQ627" s="131"/>
      <c r="ALR627" s="131"/>
      <c r="ALS627" s="131"/>
      <c r="ALT627" s="131"/>
      <c r="ALU627" s="131"/>
      <c r="ALV627" s="131"/>
      <c r="ALW627" s="131"/>
      <c r="ALX627" s="131"/>
      <c r="ALY627" s="131"/>
      <c r="ALZ627" s="131"/>
      <c r="AMA627" s="131"/>
      <c r="AMB627" s="131"/>
      <c r="AMC627" s="131"/>
      <c r="AMD627" s="131"/>
      <c r="AME627" s="131"/>
      <c r="AMF627" s="131"/>
      <c r="AMG627" s="131"/>
      <c r="AMH627" s="131"/>
      <c r="AMI627" s="131"/>
      <c r="AMJ627" s="131"/>
      <c r="AMK627" s="131"/>
      <c r="AML627" s="131"/>
      <c r="AMM627" s="131"/>
      <c r="AMN627" s="131"/>
      <c r="AMO627" s="131"/>
      <c r="AMP627" s="131"/>
      <c r="AMQ627" s="131"/>
      <c r="AMR627" s="131"/>
      <c r="AMS627" s="131"/>
      <c r="AMT627" s="131"/>
      <c r="AMU627" s="131"/>
      <c r="AMV627" s="131"/>
      <c r="AMW627" s="131"/>
      <c r="AMX627" s="131"/>
      <c r="AMY627" s="131"/>
      <c r="AMZ627" s="131"/>
      <c r="ANA627" s="131"/>
      <c r="ANB627" s="131"/>
      <c r="ANC627" s="131"/>
      <c r="AND627" s="131"/>
      <c r="ANE627" s="131"/>
      <c r="ANF627" s="131"/>
      <c r="ANG627" s="131"/>
      <c r="ANH627" s="131"/>
      <c r="ANI627" s="131"/>
      <c r="ANJ627" s="131"/>
      <c r="ANK627" s="131"/>
      <c r="ANL627" s="131"/>
      <c r="ANM627" s="131"/>
      <c r="ANN627" s="131"/>
      <c r="ANO627" s="131"/>
      <c r="ANP627" s="131"/>
      <c r="ANQ627" s="131"/>
      <c r="ANR627" s="131"/>
      <c r="ANS627" s="131"/>
      <c r="ANT627" s="131"/>
      <c r="ANU627" s="131"/>
      <c r="ANV627" s="131"/>
      <c r="ANW627" s="131"/>
      <c r="ANX627" s="131"/>
      <c r="ANY627" s="131"/>
      <c r="ANZ627" s="131"/>
      <c r="AOA627" s="131"/>
      <c r="AOB627" s="131"/>
      <c r="AOC627" s="131"/>
      <c r="AOD627" s="131"/>
      <c r="AOE627" s="131"/>
      <c r="AOF627" s="131"/>
      <c r="AOG627" s="131"/>
      <c r="AOH627" s="131"/>
      <c r="AOI627" s="131"/>
      <c r="AOJ627" s="131"/>
      <c r="AOK627" s="131"/>
      <c r="AOL627" s="131"/>
      <c r="AOM627" s="131"/>
      <c r="AON627" s="131"/>
      <c r="AOO627" s="131"/>
      <c r="AOP627" s="131"/>
      <c r="AOQ627" s="131"/>
      <c r="AOR627" s="131"/>
      <c r="AOS627" s="131"/>
      <c r="AOT627" s="131"/>
      <c r="AOU627" s="131"/>
      <c r="AOV627" s="131"/>
      <c r="AOW627" s="131"/>
      <c r="AOX627" s="131"/>
      <c r="AOY627" s="131"/>
      <c r="AOZ627" s="131"/>
      <c r="APA627" s="131"/>
      <c r="APB627" s="131"/>
      <c r="APC627" s="131"/>
      <c r="APD627" s="131"/>
      <c r="APE627" s="131"/>
      <c r="APF627" s="131"/>
      <c r="APG627" s="131"/>
      <c r="APH627" s="131"/>
      <c r="API627" s="131"/>
      <c r="APJ627" s="131"/>
      <c r="APK627" s="131"/>
      <c r="APL627" s="131"/>
      <c r="APM627" s="131"/>
      <c r="APN627" s="131"/>
      <c r="APO627" s="131"/>
      <c r="APP627" s="131"/>
      <c r="APQ627" s="131"/>
      <c r="APR627" s="131"/>
      <c r="APS627" s="131"/>
      <c r="APT627" s="131"/>
      <c r="APU627" s="131"/>
      <c r="APV627" s="131"/>
      <c r="APW627" s="131"/>
      <c r="APX627" s="131"/>
      <c r="APY627" s="131"/>
      <c r="APZ627" s="131"/>
      <c r="AQA627" s="131"/>
      <c r="AQB627" s="131"/>
      <c r="AQC627" s="131"/>
      <c r="AQD627" s="131"/>
      <c r="AQE627" s="131"/>
      <c r="AQF627" s="131"/>
      <c r="AQG627" s="131"/>
      <c r="AQH627" s="131"/>
      <c r="AQI627" s="131"/>
      <c r="AQJ627" s="131"/>
      <c r="AQK627" s="131"/>
      <c r="AQL627" s="131"/>
      <c r="AQM627" s="131"/>
      <c r="AQN627" s="131"/>
      <c r="AQO627" s="131"/>
      <c r="AQP627" s="131"/>
      <c r="AQQ627" s="131"/>
      <c r="AQR627" s="131"/>
      <c r="AQS627" s="131"/>
      <c r="AQT627" s="131"/>
      <c r="AQU627" s="131"/>
      <c r="AQV627" s="131"/>
      <c r="AQW627" s="131"/>
      <c r="AQX627" s="131"/>
      <c r="AQY627" s="131"/>
      <c r="AQZ627" s="131"/>
      <c r="ARA627" s="131"/>
      <c r="ARB627" s="131"/>
      <c r="ARC627" s="131"/>
      <c r="ARD627" s="131"/>
      <c r="ARE627" s="131"/>
      <c r="ARF627" s="131"/>
      <c r="ARG627" s="131"/>
      <c r="ARH627" s="131"/>
      <c r="ARI627" s="131"/>
      <c r="ARJ627" s="131"/>
      <c r="ARK627" s="131"/>
      <c r="ARL627" s="131"/>
      <c r="ARM627" s="131"/>
      <c r="ARN627" s="131"/>
      <c r="ARO627" s="131"/>
      <c r="ARP627" s="131"/>
      <c r="ARQ627" s="131"/>
      <c r="ARR627" s="131"/>
      <c r="ARS627" s="131"/>
      <c r="ART627" s="131"/>
      <c r="ARU627" s="131"/>
      <c r="ARV627" s="131"/>
      <c r="ARW627" s="131"/>
      <c r="ARX627" s="131"/>
      <c r="ARY627" s="131"/>
      <c r="ARZ627" s="131"/>
      <c r="ASA627" s="131"/>
      <c r="ASB627" s="131"/>
      <c r="ASC627" s="131"/>
      <c r="ASD627" s="131"/>
      <c r="ASE627" s="131"/>
      <c r="ASF627" s="131"/>
      <c r="ASG627" s="131"/>
      <c r="ASH627" s="131"/>
      <c r="ASI627" s="131"/>
      <c r="ASJ627" s="131"/>
      <c r="ASK627" s="131"/>
      <c r="ASL627" s="131"/>
      <c r="ASM627" s="131"/>
      <c r="ASN627" s="131"/>
      <c r="ASO627" s="131"/>
      <c r="ASP627" s="131"/>
      <c r="ASQ627" s="131"/>
      <c r="ASR627" s="131"/>
      <c r="ASS627" s="131"/>
      <c r="AST627" s="131"/>
      <c r="ASU627" s="131"/>
      <c r="ASV627" s="131"/>
      <c r="ASW627" s="131"/>
      <c r="ASX627" s="131"/>
      <c r="ASY627" s="131"/>
      <c r="ASZ627" s="131"/>
      <c r="ATA627" s="131"/>
      <c r="ATB627" s="131"/>
      <c r="ATC627" s="131"/>
      <c r="ATD627" s="131"/>
      <c r="ATE627" s="131"/>
      <c r="ATF627" s="131"/>
      <c r="ATG627" s="131"/>
      <c r="ATH627" s="131"/>
      <c r="ATI627" s="131"/>
      <c r="ATJ627" s="131"/>
      <c r="ATK627" s="131"/>
      <c r="ATL627" s="131"/>
      <c r="ATM627" s="131"/>
      <c r="ATN627" s="131"/>
      <c r="ATO627" s="131"/>
      <c r="ATP627" s="131"/>
      <c r="ATQ627" s="131"/>
      <c r="ATR627" s="131"/>
      <c r="ATS627" s="131"/>
      <c r="ATT627" s="131"/>
      <c r="ATU627" s="131"/>
      <c r="ATV627" s="131"/>
      <c r="ATW627" s="131"/>
      <c r="ATX627" s="131"/>
      <c r="ATY627" s="131"/>
      <c r="ATZ627" s="131"/>
      <c r="AUA627" s="131"/>
      <c r="AUB627" s="131"/>
      <c r="AUC627" s="131"/>
      <c r="AUD627" s="131"/>
      <c r="AUE627" s="131"/>
      <c r="AUF627" s="131"/>
      <c r="AUG627" s="131"/>
      <c r="AUH627" s="131"/>
      <c r="AUI627" s="131"/>
      <c r="AUJ627" s="131"/>
      <c r="AUK627" s="131"/>
      <c r="AUL627" s="131"/>
      <c r="AUM627" s="131"/>
      <c r="AUN627" s="131"/>
      <c r="AUO627" s="131"/>
      <c r="AUP627" s="131"/>
      <c r="AUQ627" s="131"/>
      <c r="AUR627" s="131"/>
      <c r="AUS627" s="131"/>
      <c r="AUT627" s="131"/>
      <c r="AUU627" s="131"/>
      <c r="AUV627" s="131"/>
      <c r="AUW627" s="131"/>
      <c r="AUX627" s="131"/>
      <c r="AUY627" s="131"/>
      <c r="AUZ627" s="131"/>
      <c r="AVA627" s="131"/>
      <c r="AVB627" s="131"/>
      <c r="AVC627" s="131"/>
      <c r="AVD627" s="131"/>
      <c r="AVE627" s="131"/>
      <c r="AVF627" s="131"/>
      <c r="AVG627" s="131"/>
      <c r="AVH627" s="131"/>
      <c r="AVI627" s="131"/>
      <c r="AVJ627" s="131"/>
      <c r="AVK627" s="131"/>
      <c r="AVL627" s="131"/>
      <c r="AVM627" s="131"/>
      <c r="AVN627" s="131"/>
      <c r="AVO627" s="131"/>
      <c r="AVP627" s="131"/>
      <c r="AVQ627" s="131"/>
      <c r="AVR627" s="131"/>
      <c r="AVS627" s="131"/>
      <c r="AVT627" s="131"/>
      <c r="AVU627" s="131"/>
      <c r="AVV627" s="131"/>
      <c r="AVW627" s="131"/>
      <c r="AVX627" s="131"/>
      <c r="AVY627" s="131"/>
      <c r="AVZ627" s="131"/>
      <c r="AWA627" s="131"/>
      <c r="AWB627" s="131"/>
      <c r="AWC627" s="131"/>
      <c r="AWD627" s="131"/>
      <c r="AWE627" s="131"/>
      <c r="AWF627" s="131"/>
      <c r="AWG627" s="131"/>
      <c r="AWH627" s="131"/>
      <c r="AWI627" s="131"/>
      <c r="AWJ627" s="131"/>
      <c r="AWK627" s="131"/>
      <c r="AWL627" s="131"/>
      <c r="AWM627" s="131"/>
      <c r="AWN627" s="131"/>
      <c r="AWO627" s="131"/>
      <c r="AWP627" s="131"/>
      <c r="AWQ627" s="131"/>
      <c r="AWR627" s="131"/>
      <c r="AWS627" s="131"/>
      <c r="AWT627" s="131"/>
      <c r="AWU627" s="131"/>
      <c r="AWV627" s="131"/>
      <c r="AWW627" s="131"/>
      <c r="AWX627" s="131"/>
      <c r="AWY627" s="131"/>
      <c r="AWZ627" s="131"/>
      <c r="AXA627" s="131"/>
      <c r="AXB627" s="131"/>
      <c r="AXC627" s="131"/>
      <c r="AXD627" s="131"/>
      <c r="AXE627" s="131"/>
      <c r="AXF627" s="131"/>
      <c r="AXG627" s="131"/>
      <c r="AXH627" s="131"/>
      <c r="AXI627" s="131"/>
      <c r="AXJ627" s="131"/>
      <c r="AXK627" s="131"/>
      <c r="AXL627" s="131"/>
      <c r="AXM627" s="131"/>
      <c r="AXN627" s="131"/>
      <c r="AXO627" s="131"/>
      <c r="AXP627" s="131"/>
      <c r="AXQ627" s="131"/>
      <c r="AXR627" s="131"/>
      <c r="AXS627" s="131"/>
      <c r="AXT627" s="131"/>
      <c r="AXU627" s="131"/>
      <c r="AXV627" s="131"/>
      <c r="AXW627" s="131"/>
      <c r="AXX627" s="131"/>
    </row>
    <row r="628" spans="1:1324" s="131" customFormat="1" ht="15.75" hidden="1" customHeight="1" x14ac:dyDescent="0.2">
      <c r="A628" s="78" t="s">
        <v>3234</v>
      </c>
      <c r="B628" s="62" t="s">
        <v>1520</v>
      </c>
      <c r="C628" s="63" t="s">
        <v>1521</v>
      </c>
      <c r="D628" s="64" t="s">
        <v>3235</v>
      </c>
      <c r="E628" s="51">
        <v>42937</v>
      </c>
      <c r="F628" s="66" t="s">
        <v>1167</v>
      </c>
      <c r="G628" s="30" t="s">
        <v>1186</v>
      </c>
      <c r="H628" s="30">
        <v>42955</v>
      </c>
      <c r="I628" s="30" t="s">
        <v>3083</v>
      </c>
      <c r="J628" s="173">
        <v>40</v>
      </c>
      <c r="K628" s="84" t="s">
        <v>6</v>
      </c>
      <c r="L628" s="87">
        <v>1</v>
      </c>
      <c r="M628" s="87">
        <v>1</v>
      </c>
      <c r="N628" s="84" t="s">
        <v>3099</v>
      </c>
      <c r="O628" s="87">
        <v>1</v>
      </c>
      <c r="P628" s="84" t="s">
        <v>3099</v>
      </c>
      <c r="Q628" s="87">
        <v>1</v>
      </c>
      <c r="R628" s="84" t="s">
        <v>3099</v>
      </c>
      <c r="S628" s="87">
        <v>1</v>
      </c>
      <c r="T628" s="84" t="s">
        <v>326</v>
      </c>
      <c r="U628" s="87">
        <v>1</v>
      </c>
      <c r="V628" s="87">
        <v>1</v>
      </c>
      <c r="W628" s="87">
        <v>0</v>
      </c>
      <c r="X628" s="87">
        <v>0</v>
      </c>
      <c r="Y628" s="87">
        <v>0</v>
      </c>
      <c r="Z628" s="87"/>
      <c r="AA628" s="87">
        <v>0</v>
      </c>
      <c r="AB628" s="87"/>
      <c r="AC628" s="87"/>
      <c r="AD628" s="87"/>
      <c r="AE628" s="87"/>
      <c r="AF628" s="104"/>
    </row>
    <row r="629" spans="1:1324" s="131" customFormat="1" ht="15.75" hidden="1" customHeight="1" x14ac:dyDescent="0.2">
      <c r="A629" s="13" t="s">
        <v>1541</v>
      </c>
      <c r="B629" s="62" t="s">
        <v>1542</v>
      </c>
      <c r="C629" s="63" t="s">
        <v>1543</v>
      </c>
      <c r="D629" s="64" t="s">
        <v>10</v>
      </c>
      <c r="E629" s="51">
        <v>41213</v>
      </c>
      <c r="F629" s="51" t="s">
        <v>1167</v>
      </c>
      <c r="G629" s="30" t="s">
        <v>1186</v>
      </c>
      <c r="H629" s="30">
        <v>42005</v>
      </c>
      <c r="I629" s="30" t="s">
        <v>1065</v>
      </c>
      <c r="J629" s="173"/>
      <c r="K629" s="84" t="s">
        <v>6</v>
      </c>
      <c r="L629" s="87">
        <v>1</v>
      </c>
      <c r="M629" s="87">
        <v>1</v>
      </c>
      <c r="N629" s="84" t="s">
        <v>326</v>
      </c>
      <c r="O629" s="87">
        <v>1</v>
      </c>
      <c r="P629" s="84" t="s">
        <v>326</v>
      </c>
      <c r="Q629" s="87">
        <v>1</v>
      </c>
      <c r="R629" s="84" t="s">
        <v>326</v>
      </c>
      <c r="S629" s="87">
        <v>1</v>
      </c>
      <c r="T629" s="84" t="s">
        <v>346</v>
      </c>
      <c r="U629" s="87">
        <v>1</v>
      </c>
      <c r="V629" s="87">
        <v>0</v>
      </c>
      <c r="W629" s="87">
        <v>0</v>
      </c>
      <c r="X629" s="87">
        <v>0</v>
      </c>
      <c r="Y629" s="87">
        <v>0</v>
      </c>
      <c r="Z629" s="87">
        <v>0</v>
      </c>
      <c r="AA629" s="87">
        <v>0</v>
      </c>
      <c r="AB629" s="87">
        <v>0</v>
      </c>
      <c r="AC629" s="87">
        <v>0</v>
      </c>
      <c r="AD629" s="87">
        <v>0</v>
      </c>
      <c r="AE629" s="87">
        <v>0</v>
      </c>
      <c r="AF629" s="104" t="s">
        <v>2385</v>
      </c>
    </row>
    <row r="630" spans="1:1324" s="131" customFormat="1" ht="15.75" hidden="1" customHeight="1" x14ac:dyDescent="0.2">
      <c r="A630" s="13" t="s">
        <v>1545</v>
      </c>
      <c r="B630" s="62" t="s">
        <v>1542</v>
      </c>
      <c r="C630" s="63" t="s">
        <v>1543</v>
      </c>
      <c r="D630" s="64" t="s">
        <v>1544</v>
      </c>
      <c r="E630" s="51">
        <v>41213</v>
      </c>
      <c r="F630" s="51" t="s">
        <v>1167</v>
      </c>
      <c r="G630" s="30" t="s">
        <v>1186</v>
      </c>
      <c r="H630" s="30">
        <v>42005</v>
      </c>
      <c r="I630" s="30" t="s">
        <v>1065</v>
      </c>
      <c r="J630" s="173"/>
      <c r="K630" s="84" t="s">
        <v>6</v>
      </c>
      <c r="L630" s="87">
        <v>1</v>
      </c>
      <c r="M630" s="87">
        <v>1</v>
      </c>
      <c r="N630" s="84" t="s">
        <v>326</v>
      </c>
      <c r="O630" s="87">
        <v>1</v>
      </c>
      <c r="P630" s="84" t="s">
        <v>326</v>
      </c>
      <c r="Q630" s="87">
        <v>1</v>
      </c>
      <c r="R630" s="84" t="s">
        <v>326</v>
      </c>
      <c r="S630" s="87">
        <v>1</v>
      </c>
      <c r="T630" s="84" t="s">
        <v>346</v>
      </c>
      <c r="U630" s="87">
        <v>1</v>
      </c>
      <c r="V630" s="87">
        <v>0</v>
      </c>
      <c r="W630" s="87">
        <v>0</v>
      </c>
      <c r="X630" s="87">
        <v>0</v>
      </c>
      <c r="Y630" s="87">
        <v>0</v>
      </c>
      <c r="Z630" s="87">
        <v>0</v>
      </c>
      <c r="AA630" s="87">
        <v>0</v>
      </c>
      <c r="AB630" s="87">
        <v>0</v>
      </c>
      <c r="AC630" s="87">
        <v>0</v>
      </c>
      <c r="AD630" s="87">
        <v>0</v>
      </c>
      <c r="AE630" s="87">
        <v>0</v>
      </c>
      <c r="AF630" s="104"/>
    </row>
    <row r="631" spans="1:1324" s="131" customFormat="1" ht="15.75" hidden="1" customHeight="1" x14ac:dyDescent="0.2">
      <c r="A631" s="13" t="s">
        <v>1548</v>
      </c>
      <c r="B631" s="62" t="s">
        <v>1562</v>
      </c>
      <c r="C631" s="63" t="s">
        <v>3264</v>
      </c>
      <c r="D631" s="64" t="s">
        <v>553</v>
      </c>
      <c r="E631" s="51">
        <v>41313</v>
      </c>
      <c r="F631" s="66" t="s">
        <v>1167</v>
      </c>
      <c r="G631" s="30" t="s">
        <v>1186</v>
      </c>
      <c r="H631" s="30">
        <v>42005</v>
      </c>
      <c r="I631" s="30" t="s">
        <v>1065</v>
      </c>
      <c r="J631" s="173"/>
      <c r="K631" s="84" t="s">
        <v>6</v>
      </c>
      <c r="L631" s="87">
        <v>1</v>
      </c>
      <c r="M631" s="87">
        <v>1</v>
      </c>
      <c r="N631" s="84" t="s">
        <v>326</v>
      </c>
      <c r="O631" s="87">
        <v>1</v>
      </c>
      <c r="P631" s="84" t="s">
        <v>326</v>
      </c>
      <c r="Q631" s="87">
        <v>1</v>
      </c>
      <c r="R631" s="84" t="s">
        <v>326</v>
      </c>
      <c r="S631" s="87">
        <v>1</v>
      </c>
      <c r="T631" s="84" t="s">
        <v>346</v>
      </c>
      <c r="U631" s="87">
        <v>1</v>
      </c>
      <c r="V631" s="87">
        <v>1</v>
      </c>
      <c r="W631" s="87">
        <v>0</v>
      </c>
      <c r="X631" s="87">
        <v>0</v>
      </c>
      <c r="Y631" s="87">
        <v>0</v>
      </c>
      <c r="Z631" s="87">
        <v>0</v>
      </c>
      <c r="AA631" s="87">
        <v>0</v>
      </c>
      <c r="AB631" s="87">
        <v>0</v>
      </c>
      <c r="AC631" s="87">
        <v>0</v>
      </c>
      <c r="AD631" s="87">
        <v>0</v>
      </c>
      <c r="AE631" s="87">
        <v>0</v>
      </c>
      <c r="AF631" s="104" t="s">
        <v>2390</v>
      </c>
    </row>
    <row r="632" spans="1:1324" s="131" customFormat="1" ht="15.75" hidden="1" customHeight="1" x14ac:dyDescent="0.2">
      <c r="A632" s="13" t="s">
        <v>1602</v>
      </c>
      <c r="B632" s="62" t="s">
        <v>1562</v>
      </c>
      <c r="C632" s="63" t="s">
        <v>3264</v>
      </c>
      <c r="D632" s="64" t="s">
        <v>1603</v>
      </c>
      <c r="E632" s="51">
        <v>41396</v>
      </c>
      <c r="F632" s="66" t="s">
        <v>1167</v>
      </c>
      <c r="G632" s="30" t="s">
        <v>1186</v>
      </c>
      <c r="H632" s="30">
        <v>42005</v>
      </c>
      <c r="I632" s="30" t="s">
        <v>1065</v>
      </c>
      <c r="J632" s="173"/>
      <c r="K632" s="84" t="s">
        <v>7</v>
      </c>
      <c r="L632" s="87">
        <v>1</v>
      </c>
      <c r="M632" s="87">
        <v>1</v>
      </c>
      <c r="N632" s="84" t="s">
        <v>1596</v>
      </c>
      <c r="O632" s="87">
        <v>1</v>
      </c>
      <c r="P632" s="84" t="s">
        <v>1596</v>
      </c>
      <c r="Q632" s="87">
        <v>1</v>
      </c>
      <c r="R632" s="84" t="s">
        <v>1596</v>
      </c>
      <c r="S632" s="87">
        <v>1</v>
      </c>
      <c r="T632" s="84" t="s">
        <v>49</v>
      </c>
      <c r="U632" s="87">
        <v>1</v>
      </c>
      <c r="V632" s="87">
        <v>1</v>
      </c>
      <c r="W632" s="87">
        <v>1</v>
      </c>
      <c r="X632" s="87">
        <v>1</v>
      </c>
      <c r="Y632" s="87">
        <v>1</v>
      </c>
      <c r="Z632" s="87">
        <v>0</v>
      </c>
      <c r="AA632" s="87">
        <v>0</v>
      </c>
      <c r="AB632" s="87">
        <v>0</v>
      </c>
      <c r="AC632" s="87">
        <v>0</v>
      </c>
      <c r="AD632" s="87">
        <v>0</v>
      </c>
      <c r="AE632" s="87">
        <v>0</v>
      </c>
      <c r="AF632" s="104"/>
    </row>
    <row r="633" spans="1:1324" s="131" customFormat="1" ht="15.75" hidden="1" customHeight="1" x14ac:dyDescent="0.2">
      <c r="A633" s="91" t="s">
        <v>1551</v>
      </c>
      <c r="B633" s="92" t="s">
        <v>1558</v>
      </c>
      <c r="C633" s="93" t="s">
        <v>1552</v>
      </c>
      <c r="D633" s="94" t="s">
        <v>1556</v>
      </c>
      <c r="E633" s="97">
        <v>41290</v>
      </c>
      <c r="F633" s="85" t="s">
        <v>1167</v>
      </c>
      <c r="G633" s="30" t="s">
        <v>1186</v>
      </c>
      <c r="H633" s="30">
        <v>42005</v>
      </c>
      <c r="I633" s="30" t="s">
        <v>1065</v>
      </c>
      <c r="J633" s="173"/>
      <c r="K633" s="84" t="s">
        <v>7</v>
      </c>
      <c r="L633" s="87">
        <v>1</v>
      </c>
      <c r="M633" s="87">
        <v>1</v>
      </c>
      <c r="N633" s="84" t="s">
        <v>326</v>
      </c>
      <c r="O633" s="87">
        <v>1</v>
      </c>
      <c r="P633" s="84" t="s">
        <v>326</v>
      </c>
      <c r="Q633" s="87">
        <v>1</v>
      </c>
      <c r="R633" s="84" t="s">
        <v>326</v>
      </c>
      <c r="S633" s="87">
        <v>1</v>
      </c>
      <c r="T633" s="84" t="s">
        <v>346</v>
      </c>
      <c r="U633" s="87">
        <v>1</v>
      </c>
      <c r="V633" s="87">
        <v>0</v>
      </c>
      <c r="W633" s="87">
        <v>0</v>
      </c>
      <c r="X633" s="87">
        <v>0</v>
      </c>
      <c r="Y633" s="87">
        <v>0</v>
      </c>
      <c r="Z633" s="87">
        <v>0</v>
      </c>
      <c r="AA633" s="87">
        <v>0</v>
      </c>
      <c r="AB633" s="87">
        <v>0</v>
      </c>
      <c r="AC633" s="87">
        <v>0</v>
      </c>
      <c r="AD633" s="87">
        <v>0</v>
      </c>
      <c r="AE633" s="87">
        <v>0</v>
      </c>
      <c r="AF633" s="104" t="s">
        <v>2391</v>
      </c>
    </row>
    <row r="634" spans="1:1324" s="131" customFormat="1" ht="15.75" hidden="1" customHeight="1" x14ac:dyDescent="0.2">
      <c r="A634" s="91" t="s">
        <v>1742</v>
      </c>
      <c r="B634" s="62" t="s">
        <v>1558</v>
      </c>
      <c r="C634" s="63" t="s">
        <v>1552</v>
      </c>
      <c r="D634" s="64" t="s">
        <v>1743</v>
      </c>
      <c r="E634" s="98">
        <v>41494</v>
      </c>
      <c r="F634" s="85" t="s">
        <v>1167</v>
      </c>
      <c r="G634" s="30" t="s">
        <v>1186</v>
      </c>
      <c r="H634" s="30">
        <v>42005</v>
      </c>
      <c r="I634" s="30" t="s">
        <v>1065</v>
      </c>
      <c r="J634" s="173"/>
      <c r="K634" s="84" t="s">
        <v>326</v>
      </c>
      <c r="L634" s="87">
        <v>1</v>
      </c>
      <c r="M634" s="87">
        <v>1</v>
      </c>
      <c r="N634" s="84" t="s">
        <v>326</v>
      </c>
      <c r="O634" s="87">
        <v>1</v>
      </c>
      <c r="P634" s="84" t="s">
        <v>326</v>
      </c>
      <c r="Q634" s="87">
        <v>1</v>
      </c>
      <c r="R634" s="84" t="s">
        <v>326</v>
      </c>
      <c r="S634" s="87">
        <v>1</v>
      </c>
      <c r="T634" s="84" t="s">
        <v>49</v>
      </c>
      <c r="U634" s="87">
        <v>1</v>
      </c>
      <c r="V634" s="87">
        <v>1</v>
      </c>
      <c r="W634" s="87">
        <v>0</v>
      </c>
      <c r="X634" s="87">
        <v>0</v>
      </c>
      <c r="Y634" s="87">
        <v>0</v>
      </c>
      <c r="Z634" s="87">
        <v>0</v>
      </c>
      <c r="AA634" s="87">
        <v>0</v>
      </c>
      <c r="AB634" s="87">
        <v>0</v>
      </c>
      <c r="AC634" s="87">
        <v>0</v>
      </c>
      <c r="AD634" s="87">
        <v>0</v>
      </c>
      <c r="AE634" s="87">
        <v>0</v>
      </c>
      <c r="AF634" s="104"/>
    </row>
    <row r="635" spans="1:1324" s="106" customFormat="1" ht="15.75" hidden="1" customHeight="1" x14ac:dyDescent="0.2">
      <c r="A635" s="91" t="s">
        <v>2614</v>
      </c>
      <c r="B635" s="62" t="s">
        <v>1558</v>
      </c>
      <c r="C635" s="63" t="s">
        <v>1552</v>
      </c>
      <c r="D635" s="64" t="s">
        <v>10</v>
      </c>
      <c r="E635" s="98">
        <v>42111</v>
      </c>
      <c r="F635" s="85" t="s">
        <v>1167</v>
      </c>
      <c r="G635" s="30" t="s">
        <v>1186</v>
      </c>
      <c r="H635" s="30">
        <v>42192</v>
      </c>
      <c r="I635" s="30" t="s">
        <v>1065</v>
      </c>
      <c r="J635" s="173"/>
      <c r="K635" s="84" t="s">
        <v>7</v>
      </c>
      <c r="L635" s="87">
        <v>1</v>
      </c>
      <c r="M635" s="87">
        <v>1</v>
      </c>
      <c r="N635" s="84" t="s">
        <v>326</v>
      </c>
      <c r="O635" s="87">
        <v>1</v>
      </c>
      <c r="P635" s="84" t="s">
        <v>326</v>
      </c>
      <c r="Q635" s="87">
        <v>1</v>
      </c>
      <c r="R635" s="84" t="s">
        <v>326</v>
      </c>
      <c r="S635" s="87">
        <v>1</v>
      </c>
      <c r="T635" s="84" t="s">
        <v>49</v>
      </c>
      <c r="U635" s="87">
        <v>1</v>
      </c>
      <c r="V635" s="87">
        <v>1</v>
      </c>
      <c r="W635" s="87">
        <v>0</v>
      </c>
      <c r="X635" s="87">
        <v>0</v>
      </c>
      <c r="Y635" s="87">
        <v>0</v>
      </c>
      <c r="Z635" s="87">
        <v>0</v>
      </c>
      <c r="AA635" s="87">
        <v>0</v>
      </c>
      <c r="AB635" s="87">
        <v>0</v>
      </c>
      <c r="AC635" s="87">
        <v>0</v>
      </c>
      <c r="AD635" s="87">
        <v>0</v>
      </c>
      <c r="AE635" s="87">
        <v>0</v>
      </c>
      <c r="AF635" s="104"/>
      <c r="AG635" s="131"/>
      <c r="AH635" s="131"/>
      <c r="AI635" s="131"/>
      <c r="AJ635" s="131"/>
      <c r="AK635" s="131"/>
      <c r="AL635" s="131"/>
      <c r="AM635" s="131"/>
      <c r="AN635" s="131"/>
      <c r="AO635" s="131"/>
      <c r="AP635" s="131"/>
      <c r="AQ635" s="131"/>
      <c r="AR635" s="131"/>
      <c r="AS635" s="131"/>
      <c r="AT635" s="131"/>
      <c r="AU635" s="131"/>
      <c r="AV635" s="131"/>
      <c r="AW635" s="131"/>
      <c r="AX635" s="131"/>
      <c r="AY635" s="131"/>
      <c r="AZ635" s="131"/>
      <c r="BA635" s="131"/>
      <c r="BB635" s="131"/>
      <c r="BC635" s="131"/>
      <c r="BD635" s="131"/>
      <c r="BE635" s="131"/>
      <c r="BF635" s="131"/>
      <c r="BG635" s="131"/>
      <c r="BH635" s="131"/>
      <c r="BI635" s="131"/>
      <c r="BJ635" s="131"/>
      <c r="BK635" s="131"/>
      <c r="BL635" s="131"/>
      <c r="BM635" s="131"/>
      <c r="BN635" s="131"/>
      <c r="BO635" s="131"/>
      <c r="BP635" s="131"/>
      <c r="BQ635" s="131"/>
      <c r="BR635" s="131"/>
      <c r="BS635" s="131"/>
      <c r="BT635" s="131"/>
      <c r="BU635" s="131"/>
      <c r="BV635" s="131"/>
      <c r="BW635" s="131"/>
      <c r="BX635" s="131"/>
      <c r="BY635" s="131"/>
      <c r="BZ635" s="131"/>
      <c r="CA635" s="131"/>
      <c r="CB635" s="131"/>
      <c r="CC635" s="131"/>
      <c r="CD635" s="131"/>
      <c r="CE635" s="131"/>
      <c r="CF635" s="131"/>
      <c r="CG635" s="131"/>
      <c r="CH635" s="131"/>
      <c r="CI635" s="131"/>
      <c r="CJ635" s="131"/>
      <c r="CK635" s="131"/>
      <c r="CL635" s="131"/>
      <c r="CM635" s="131"/>
      <c r="CN635" s="131"/>
      <c r="CO635" s="131"/>
      <c r="CP635" s="131"/>
      <c r="CQ635" s="131"/>
      <c r="CR635" s="131"/>
      <c r="CS635" s="131"/>
      <c r="CT635" s="131"/>
      <c r="CU635" s="131"/>
      <c r="CV635" s="131"/>
      <c r="CW635" s="131"/>
      <c r="CX635" s="131"/>
      <c r="CY635" s="131"/>
      <c r="CZ635" s="131"/>
      <c r="DA635" s="131"/>
      <c r="DB635" s="131"/>
      <c r="DC635" s="131"/>
      <c r="DD635" s="131"/>
      <c r="DE635" s="131"/>
      <c r="DF635" s="131"/>
      <c r="DG635" s="131"/>
      <c r="DH635" s="131"/>
      <c r="DI635" s="131"/>
      <c r="DJ635" s="131"/>
      <c r="DK635" s="131"/>
      <c r="DL635" s="131"/>
      <c r="DM635" s="131"/>
      <c r="DN635" s="131"/>
      <c r="DO635" s="131"/>
      <c r="DP635" s="131"/>
      <c r="DQ635" s="131"/>
      <c r="DR635" s="131"/>
      <c r="DS635" s="131"/>
      <c r="DT635" s="131"/>
      <c r="DU635" s="131"/>
      <c r="DV635" s="131"/>
      <c r="DW635" s="131"/>
      <c r="DX635" s="131"/>
      <c r="DY635" s="131"/>
      <c r="DZ635" s="131"/>
      <c r="EA635" s="131"/>
      <c r="EB635" s="131"/>
      <c r="EC635" s="131"/>
      <c r="ED635" s="131"/>
      <c r="EE635" s="131"/>
      <c r="EF635" s="131"/>
      <c r="EG635" s="131"/>
      <c r="EH635" s="131"/>
      <c r="EI635" s="131"/>
      <c r="EJ635" s="131"/>
      <c r="EK635" s="131"/>
      <c r="EL635" s="131"/>
      <c r="EM635" s="131"/>
      <c r="EN635" s="131"/>
      <c r="EO635" s="131"/>
      <c r="EP635" s="131"/>
      <c r="EQ635" s="131"/>
      <c r="ER635" s="131"/>
      <c r="ES635" s="131"/>
      <c r="ET635" s="131"/>
      <c r="EU635" s="131"/>
      <c r="EV635" s="131"/>
      <c r="EW635" s="131"/>
      <c r="EX635" s="131"/>
      <c r="EY635" s="131"/>
      <c r="EZ635" s="131"/>
      <c r="FA635" s="131"/>
      <c r="FB635" s="131"/>
      <c r="FC635" s="131"/>
      <c r="FD635" s="131"/>
      <c r="FE635" s="131"/>
      <c r="FF635" s="131"/>
      <c r="FG635" s="131"/>
      <c r="FH635" s="131"/>
      <c r="FI635" s="131"/>
      <c r="FJ635" s="131"/>
      <c r="FK635" s="131"/>
      <c r="FL635" s="131"/>
      <c r="FM635" s="131"/>
      <c r="FN635" s="131"/>
      <c r="FO635" s="131"/>
      <c r="FP635" s="131"/>
      <c r="FQ635" s="131"/>
      <c r="FR635" s="131"/>
      <c r="FS635" s="131"/>
      <c r="FT635" s="131"/>
      <c r="FU635" s="131"/>
      <c r="FV635" s="131"/>
      <c r="FW635" s="131"/>
      <c r="FX635" s="131"/>
      <c r="FY635" s="131"/>
      <c r="FZ635" s="131"/>
      <c r="GA635" s="131"/>
      <c r="GB635" s="131"/>
      <c r="GC635" s="131"/>
      <c r="GD635" s="131"/>
      <c r="GE635" s="131"/>
      <c r="GF635" s="131"/>
      <c r="GG635" s="131"/>
      <c r="GH635" s="131"/>
      <c r="GI635" s="131"/>
      <c r="GJ635" s="131"/>
      <c r="GK635" s="131"/>
      <c r="GL635" s="131"/>
      <c r="GM635" s="131"/>
      <c r="GN635" s="131"/>
      <c r="GO635" s="131"/>
      <c r="GP635" s="131"/>
      <c r="GQ635" s="131"/>
      <c r="GR635" s="131"/>
      <c r="GS635" s="131"/>
      <c r="GT635" s="131"/>
      <c r="GU635" s="131"/>
      <c r="GV635" s="131"/>
      <c r="GW635" s="131"/>
      <c r="GX635" s="131"/>
      <c r="GY635" s="131"/>
      <c r="GZ635" s="131"/>
      <c r="HA635" s="131"/>
      <c r="HB635" s="131"/>
      <c r="HC635" s="131"/>
      <c r="HD635" s="131"/>
      <c r="HE635" s="131"/>
      <c r="HF635" s="131"/>
      <c r="HG635" s="131"/>
      <c r="HH635" s="131"/>
      <c r="HI635" s="131"/>
      <c r="HJ635" s="131"/>
      <c r="HK635" s="131"/>
      <c r="HL635" s="131"/>
      <c r="HM635" s="131"/>
      <c r="HN635" s="131"/>
      <c r="HO635" s="131"/>
      <c r="HP635" s="131"/>
      <c r="HQ635" s="131"/>
      <c r="HR635" s="131"/>
      <c r="HS635" s="131"/>
      <c r="HT635" s="131"/>
      <c r="HU635" s="131"/>
      <c r="HV635" s="131"/>
      <c r="HW635" s="131"/>
      <c r="HX635" s="131"/>
      <c r="HY635" s="131"/>
      <c r="HZ635" s="131"/>
      <c r="IA635" s="131"/>
      <c r="IB635" s="131"/>
      <c r="IC635" s="131"/>
      <c r="ID635" s="131"/>
      <c r="IE635" s="131"/>
      <c r="IF635" s="131"/>
      <c r="IG635" s="131"/>
      <c r="IH635" s="131"/>
      <c r="II635" s="131"/>
      <c r="IJ635" s="131"/>
      <c r="IK635" s="131"/>
      <c r="IL635" s="131"/>
      <c r="IM635" s="131"/>
      <c r="IN635" s="131"/>
      <c r="IO635" s="131"/>
      <c r="IP635" s="131"/>
      <c r="IQ635" s="131"/>
      <c r="IR635" s="131"/>
      <c r="IS635" s="131"/>
      <c r="IT635" s="131"/>
      <c r="IU635" s="131"/>
      <c r="IV635" s="131"/>
      <c r="IW635" s="131"/>
      <c r="IX635" s="131"/>
      <c r="IY635" s="131"/>
      <c r="IZ635" s="131"/>
      <c r="JA635" s="131"/>
      <c r="JB635" s="131"/>
      <c r="JC635" s="131"/>
      <c r="JD635" s="131"/>
      <c r="JE635" s="131"/>
      <c r="JF635" s="131"/>
      <c r="JG635" s="131"/>
      <c r="JH635" s="131"/>
      <c r="JI635" s="131"/>
      <c r="JJ635" s="131"/>
      <c r="JK635" s="131"/>
      <c r="JL635" s="131"/>
      <c r="JM635" s="131"/>
      <c r="JN635" s="131"/>
      <c r="JO635" s="131"/>
      <c r="JP635" s="131"/>
      <c r="JQ635" s="131"/>
      <c r="JR635" s="131"/>
      <c r="JS635" s="131"/>
      <c r="JT635" s="131"/>
      <c r="JU635" s="131"/>
      <c r="JV635" s="131"/>
      <c r="JW635" s="131"/>
      <c r="JX635" s="131"/>
      <c r="JY635" s="131"/>
      <c r="JZ635" s="131"/>
      <c r="KA635" s="131"/>
      <c r="KB635" s="131"/>
      <c r="KC635" s="131"/>
      <c r="KD635" s="131"/>
      <c r="KE635" s="131"/>
      <c r="KF635" s="131"/>
      <c r="KG635" s="131"/>
      <c r="KH635" s="131"/>
      <c r="KI635" s="131"/>
      <c r="KJ635" s="131"/>
      <c r="KK635" s="131"/>
      <c r="KL635" s="131"/>
      <c r="KM635" s="131"/>
      <c r="KN635" s="131"/>
      <c r="KO635" s="131"/>
      <c r="KP635" s="131"/>
      <c r="KQ635" s="131"/>
      <c r="KR635" s="131"/>
      <c r="KS635" s="131"/>
      <c r="KT635" s="131"/>
      <c r="KU635" s="131"/>
      <c r="KV635" s="131"/>
      <c r="KW635" s="131"/>
      <c r="KX635" s="131"/>
      <c r="KY635" s="131"/>
      <c r="KZ635" s="131"/>
      <c r="LA635" s="131"/>
      <c r="LB635" s="131"/>
      <c r="LC635" s="131"/>
      <c r="LD635" s="131"/>
      <c r="LE635" s="131"/>
      <c r="LF635" s="131"/>
      <c r="LG635" s="131"/>
      <c r="LH635" s="131"/>
      <c r="LI635" s="131"/>
      <c r="LJ635" s="131"/>
      <c r="LK635" s="131"/>
      <c r="LL635" s="131"/>
      <c r="LM635" s="131"/>
      <c r="LN635" s="131"/>
      <c r="LO635" s="131"/>
      <c r="LP635" s="131"/>
      <c r="LQ635" s="131"/>
      <c r="LR635" s="131"/>
      <c r="LS635" s="131"/>
      <c r="LT635" s="131"/>
      <c r="LU635" s="131"/>
      <c r="LV635" s="131"/>
      <c r="LW635" s="131"/>
      <c r="LX635" s="131"/>
      <c r="LY635" s="131"/>
      <c r="LZ635" s="131"/>
      <c r="MA635" s="131"/>
      <c r="MB635" s="131"/>
      <c r="MC635" s="131"/>
      <c r="MD635" s="131"/>
      <c r="ME635" s="131"/>
      <c r="MF635" s="131"/>
      <c r="MG635" s="131"/>
      <c r="MH635" s="131"/>
      <c r="MI635" s="131"/>
      <c r="MJ635" s="131"/>
      <c r="MK635" s="131"/>
      <c r="ML635" s="131"/>
      <c r="MM635" s="131"/>
      <c r="MN635" s="131"/>
      <c r="MO635" s="131"/>
      <c r="MP635" s="131"/>
      <c r="MQ635" s="131"/>
      <c r="MR635" s="131"/>
      <c r="MS635" s="131"/>
      <c r="MT635" s="131"/>
      <c r="MU635" s="131"/>
      <c r="MV635" s="131"/>
      <c r="MW635" s="131"/>
      <c r="MX635" s="131"/>
      <c r="MY635" s="131"/>
      <c r="MZ635" s="131"/>
      <c r="NA635" s="131"/>
      <c r="NB635" s="131"/>
      <c r="NC635" s="131"/>
      <c r="ND635" s="131"/>
      <c r="NE635" s="131"/>
      <c r="NF635" s="131"/>
      <c r="NG635" s="131"/>
      <c r="NH635" s="131"/>
      <c r="NI635" s="131"/>
      <c r="NJ635" s="131"/>
      <c r="NK635" s="131"/>
      <c r="NL635" s="131"/>
      <c r="NM635" s="131"/>
      <c r="NN635" s="131"/>
      <c r="NO635" s="131"/>
      <c r="NP635" s="131"/>
      <c r="NQ635" s="131"/>
      <c r="NR635" s="131"/>
      <c r="NS635" s="131"/>
      <c r="NT635" s="131"/>
      <c r="NU635" s="131"/>
      <c r="NV635" s="131"/>
      <c r="NW635" s="131"/>
      <c r="NX635" s="131"/>
      <c r="NY635" s="131"/>
      <c r="NZ635" s="131"/>
      <c r="OA635" s="131"/>
      <c r="OB635" s="131"/>
      <c r="OC635" s="131"/>
      <c r="OD635" s="131"/>
      <c r="OE635" s="131"/>
      <c r="OF635" s="131"/>
      <c r="OG635" s="131"/>
      <c r="OH635" s="131"/>
      <c r="OI635" s="131"/>
      <c r="OJ635" s="131"/>
      <c r="OK635" s="131"/>
      <c r="OL635" s="131"/>
      <c r="OM635" s="131"/>
      <c r="ON635" s="131"/>
      <c r="OO635" s="131"/>
      <c r="OP635" s="131"/>
      <c r="OQ635" s="131"/>
      <c r="OR635" s="131"/>
      <c r="OS635" s="131"/>
      <c r="OT635" s="131"/>
      <c r="OU635" s="131"/>
      <c r="OV635" s="131"/>
      <c r="OW635" s="131"/>
      <c r="OX635" s="131"/>
      <c r="OY635" s="131"/>
      <c r="OZ635" s="131"/>
      <c r="PA635" s="131"/>
      <c r="PB635" s="131"/>
      <c r="PC635" s="131"/>
      <c r="PD635" s="131"/>
      <c r="PE635" s="131"/>
      <c r="PF635" s="131"/>
      <c r="PG635" s="131"/>
      <c r="PH635" s="131"/>
      <c r="PI635" s="131"/>
      <c r="PJ635" s="131"/>
      <c r="PK635" s="131"/>
      <c r="PL635" s="131"/>
      <c r="PM635" s="131"/>
      <c r="PN635" s="131"/>
      <c r="PO635" s="131"/>
      <c r="PP635" s="131"/>
      <c r="PQ635" s="131"/>
      <c r="PR635" s="131"/>
      <c r="PS635" s="131"/>
      <c r="PT635" s="131"/>
      <c r="PU635" s="131"/>
      <c r="PV635" s="131"/>
      <c r="PW635" s="131"/>
      <c r="PX635" s="131"/>
      <c r="PY635" s="131"/>
      <c r="PZ635" s="131"/>
      <c r="QA635" s="131"/>
      <c r="QB635" s="131"/>
      <c r="QC635" s="131"/>
      <c r="QD635" s="131"/>
      <c r="QE635" s="131"/>
      <c r="QF635" s="131"/>
      <c r="QG635" s="131"/>
      <c r="QH635" s="131"/>
      <c r="QI635" s="131"/>
      <c r="QJ635" s="131"/>
      <c r="QK635" s="131"/>
      <c r="QL635" s="131"/>
      <c r="QM635" s="131"/>
      <c r="QN635" s="131"/>
      <c r="QO635" s="131"/>
      <c r="QP635" s="131"/>
      <c r="QQ635" s="131"/>
      <c r="QR635" s="131"/>
      <c r="QS635" s="131"/>
      <c r="QT635" s="131"/>
      <c r="QU635" s="131"/>
      <c r="QV635" s="131"/>
      <c r="QW635" s="131"/>
      <c r="QX635" s="131"/>
      <c r="QY635" s="131"/>
      <c r="QZ635" s="131"/>
      <c r="RA635" s="131"/>
      <c r="RB635" s="131"/>
      <c r="RC635" s="131"/>
      <c r="RD635" s="131"/>
      <c r="RE635" s="131"/>
      <c r="RF635" s="131"/>
      <c r="RG635" s="131"/>
      <c r="RH635" s="131"/>
      <c r="RI635" s="131"/>
      <c r="RJ635" s="131"/>
      <c r="RK635" s="131"/>
      <c r="RL635" s="131"/>
      <c r="RM635" s="131"/>
      <c r="RN635" s="131"/>
      <c r="RO635" s="131"/>
      <c r="RP635" s="131"/>
      <c r="RQ635" s="131"/>
      <c r="RR635" s="131"/>
      <c r="RS635" s="131"/>
      <c r="RT635" s="131"/>
      <c r="RU635" s="131"/>
      <c r="RV635" s="131"/>
      <c r="RW635" s="131"/>
      <c r="RX635" s="131"/>
      <c r="RY635" s="131"/>
      <c r="RZ635" s="131"/>
      <c r="SA635" s="131"/>
      <c r="SB635" s="131"/>
      <c r="SC635" s="131"/>
      <c r="SD635" s="131"/>
      <c r="SE635" s="131"/>
      <c r="SF635" s="131"/>
      <c r="SG635" s="131"/>
      <c r="SH635" s="131"/>
      <c r="SI635" s="131"/>
      <c r="SJ635" s="131"/>
      <c r="SK635" s="131"/>
      <c r="SL635" s="131"/>
      <c r="SM635" s="131"/>
      <c r="SN635" s="131"/>
      <c r="SO635" s="131"/>
      <c r="SP635" s="131"/>
      <c r="SQ635" s="131"/>
      <c r="SR635" s="131"/>
      <c r="SS635" s="131"/>
      <c r="ST635" s="131"/>
      <c r="SU635" s="131"/>
      <c r="SV635" s="131"/>
      <c r="SW635" s="131"/>
      <c r="SX635" s="131"/>
      <c r="SY635" s="131"/>
      <c r="SZ635" s="131"/>
      <c r="TA635" s="131"/>
      <c r="TB635" s="131"/>
      <c r="TC635" s="131"/>
      <c r="TD635" s="131"/>
      <c r="TE635" s="131"/>
      <c r="TF635" s="131"/>
      <c r="TG635" s="131"/>
      <c r="TH635" s="131"/>
      <c r="TI635" s="131"/>
      <c r="TJ635" s="131"/>
      <c r="TK635" s="131"/>
      <c r="TL635" s="131"/>
      <c r="TM635" s="131"/>
      <c r="TN635" s="131"/>
      <c r="TO635" s="131"/>
      <c r="TP635" s="131"/>
      <c r="TQ635" s="131"/>
      <c r="TR635" s="131"/>
      <c r="TS635" s="131"/>
      <c r="TT635" s="131"/>
      <c r="TU635" s="131"/>
      <c r="TV635" s="131"/>
      <c r="TW635" s="131"/>
      <c r="TX635" s="131"/>
      <c r="TY635" s="131"/>
      <c r="TZ635" s="131"/>
      <c r="UA635" s="131"/>
      <c r="UB635" s="131"/>
      <c r="UC635" s="131"/>
      <c r="UD635" s="131"/>
      <c r="UE635" s="131"/>
      <c r="UF635" s="131"/>
      <c r="UG635" s="131"/>
      <c r="UH635" s="131"/>
      <c r="UI635" s="131"/>
      <c r="UJ635" s="131"/>
      <c r="UK635" s="131"/>
      <c r="UL635" s="131"/>
      <c r="UM635" s="131"/>
      <c r="UN635" s="131"/>
      <c r="UO635" s="131"/>
      <c r="UP635" s="131"/>
      <c r="UQ635" s="131"/>
      <c r="UR635" s="131"/>
      <c r="US635" s="131"/>
      <c r="UT635" s="131"/>
      <c r="UU635" s="131"/>
      <c r="UV635" s="131"/>
      <c r="UW635" s="131"/>
      <c r="UX635" s="131"/>
      <c r="UY635" s="131"/>
      <c r="UZ635" s="131"/>
      <c r="VA635" s="131"/>
      <c r="VB635" s="131"/>
      <c r="VC635" s="131"/>
      <c r="VD635" s="131"/>
      <c r="VE635" s="131"/>
      <c r="VF635" s="131"/>
      <c r="VG635" s="131"/>
      <c r="VH635" s="131"/>
      <c r="VI635" s="131"/>
      <c r="VJ635" s="131"/>
      <c r="VK635" s="131"/>
      <c r="VL635" s="131"/>
      <c r="VM635" s="131"/>
      <c r="VN635" s="131"/>
      <c r="VO635" s="131"/>
      <c r="VP635" s="131"/>
      <c r="VQ635" s="131"/>
      <c r="VR635" s="131"/>
      <c r="VS635" s="131"/>
      <c r="VT635" s="131"/>
      <c r="VU635" s="131"/>
      <c r="VV635" s="131"/>
      <c r="VW635" s="131"/>
      <c r="VX635" s="131"/>
      <c r="VY635" s="131"/>
      <c r="VZ635" s="131"/>
      <c r="WA635" s="131"/>
      <c r="WB635" s="131"/>
      <c r="WC635" s="131"/>
      <c r="WD635" s="131"/>
      <c r="WE635" s="131"/>
      <c r="WF635" s="131"/>
      <c r="WG635" s="131"/>
      <c r="WH635" s="131"/>
      <c r="WI635" s="131"/>
      <c r="WJ635" s="131"/>
      <c r="WK635" s="131"/>
      <c r="WL635" s="131"/>
      <c r="WM635" s="131"/>
      <c r="WN635" s="131"/>
      <c r="WO635" s="131"/>
      <c r="WP635" s="131"/>
      <c r="WQ635" s="131"/>
      <c r="WR635" s="131"/>
      <c r="WS635" s="131"/>
      <c r="WT635" s="131"/>
      <c r="WU635" s="131"/>
      <c r="WV635" s="131"/>
      <c r="WW635" s="131"/>
      <c r="WX635" s="131"/>
      <c r="WY635" s="131"/>
      <c r="WZ635" s="131"/>
      <c r="XA635" s="131"/>
      <c r="XB635" s="131"/>
      <c r="XC635" s="131"/>
      <c r="XD635" s="131"/>
      <c r="XE635" s="131"/>
      <c r="XF635" s="131"/>
      <c r="XG635" s="131"/>
      <c r="XH635" s="131"/>
      <c r="XI635" s="131"/>
      <c r="XJ635" s="131"/>
      <c r="XK635" s="131"/>
      <c r="XL635" s="131"/>
      <c r="XM635" s="131"/>
      <c r="XN635" s="131"/>
      <c r="XO635" s="131"/>
      <c r="XP635" s="131"/>
      <c r="XQ635" s="131"/>
      <c r="XR635" s="131"/>
      <c r="XS635" s="131"/>
      <c r="XT635" s="131"/>
      <c r="XU635" s="131"/>
      <c r="XV635" s="131"/>
      <c r="XW635" s="131"/>
      <c r="XX635" s="131"/>
      <c r="XY635" s="131"/>
      <c r="XZ635" s="131"/>
      <c r="YA635" s="131"/>
      <c r="YB635" s="131"/>
      <c r="YC635" s="131"/>
      <c r="YD635" s="131"/>
      <c r="YE635" s="131"/>
      <c r="YF635" s="131"/>
      <c r="YG635" s="131"/>
      <c r="YH635" s="131"/>
      <c r="YI635" s="131"/>
      <c r="YJ635" s="131"/>
      <c r="YK635" s="131"/>
      <c r="YL635" s="131"/>
      <c r="YM635" s="131"/>
      <c r="YN635" s="131"/>
      <c r="YO635" s="131"/>
      <c r="YP635" s="131"/>
      <c r="YQ635" s="131"/>
      <c r="YR635" s="131"/>
      <c r="YS635" s="131"/>
      <c r="YT635" s="131"/>
      <c r="YU635" s="131"/>
      <c r="YV635" s="131"/>
      <c r="YW635" s="131"/>
      <c r="YX635" s="131"/>
      <c r="YY635" s="131"/>
      <c r="YZ635" s="131"/>
      <c r="ZA635" s="131"/>
      <c r="ZB635" s="131"/>
      <c r="ZC635" s="131"/>
      <c r="ZD635" s="131"/>
      <c r="ZE635" s="131"/>
      <c r="ZF635" s="131"/>
      <c r="ZG635" s="131"/>
      <c r="ZH635" s="131"/>
      <c r="ZI635" s="131"/>
      <c r="ZJ635" s="131"/>
      <c r="ZK635" s="131"/>
      <c r="ZL635" s="131"/>
      <c r="ZM635" s="131"/>
      <c r="ZN635" s="131"/>
      <c r="ZO635" s="131"/>
      <c r="ZP635" s="131"/>
      <c r="ZQ635" s="131"/>
      <c r="ZR635" s="131"/>
      <c r="ZS635" s="131"/>
      <c r="ZT635" s="131"/>
      <c r="ZU635" s="131"/>
      <c r="ZV635" s="131"/>
      <c r="ZW635" s="131"/>
      <c r="ZX635" s="131"/>
      <c r="ZY635" s="131"/>
      <c r="ZZ635" s="131"/>
      <c r="AAA635" s="131"/>
      <c r="AAB635" s="131"/>
      <c r="AAC635" s="131"/>
      <c r="AAD635" s="131"/>
      <c r="AAE635" s="131"/>
      <c r="AAF635" s="131"/>
      <c r="AAG635" s="131"/>
      <c r="AAH635" s="131"/>
      <c r="AAI635" s="131"/>
      <c r="AAJ635" s="131"/>
      <c r="AAK635" s="131"/>
      <c r="AAL635" s="131"/>
      <c r="AAM635" s="131"/>
      <c r="AAN635" s="131"/>
      <c r="AAO635" s="131"/>
      <c r="AAP635" s="131"/>
      <c r="AAQ635" s="131"/>
      <c r="AAR635" s="131"/>
      <c r="AAS635" s="131"/>
      <c r="AAT635" s="131"/>
      <c r="AAU635" s="131"/>
      <c r="AAV635" s="131"/>
      <c r="AAW635" s="131"/>
      <c r="AAX635" s="131"/>
      <c r="AAY635" s="131"/>
      <c r="AAZ635" s="131"/>
      <c r="ABA635" s="131"/>
      <c r="ABB635" s="131"/>
      <c r="ABC635" s="131"/>
      <c r="ABD635" s="131"/>
      <c r="ABE635" s="131"/>
      <c r="ABF635" s="131"/>
      <c r="ABG635" s="131"/>
      <c r="ABH635" s="131"/>
      <c r="ABI635" s="131"/>
      <c r="ABJ635" s="131"/>
      <c r="ABK635" s="131"/>
      <c r="ABL635" s="131"/>
      <c r="ABM635" s="131"/>
      <c r="ABN635" s="131"/>
      <c r="ABO635" s="131"/>
      <c r="ABP635" s="131"/>
      <c r="ABQ635" s="131"/>
      <c r="ABR635" s="131"/>
      <c r="ABS635" s="131"/>
      <c r="ABT635" s="131"/>
      <c r="ABU635" s="131"/>
      <c r="ABV635" s="131"/>
      <c r="ABW635" s="131"/>
      <c r="ABX635" s="131"/>
      <c r="ABY635" s="131"/>
      <c r="ABZ635" s="131"/>
      <c r="ACA635" s="131"/>
      <c r="ACB635" s="131"/>
      <c r="ACC635" s="131"/>
      <c r="ACD635" s="131"/>
      <c r="ACE635" s="131"/>
      <c r="ACF635" s="131"/>
      <c r="ACG635" s="131"/>
      <c r="ACH635" s="131"/>
      <c r="ACI635" s="131"/>
      <c r="ACJ635" s="131"/>
      <c r="ACK635" s="131"/>
      <c r="ACL635" s="131"/>
      <c r="ACM635" s="131"/>
      <c r="ACN635" s="131"/>
      <c r="ACO635" s="131"/>
      <c r="ACP635" s="131"/>
      <c r="ACQ635" s="131"/>
      <c r="ACR635" s="131"/>
      <c r="ACS635" s="131"/>
      <c r="ACT635" s="131"/>
      <c r="ACU635" s="131"/>
      <c r="ACV635" s="131"/>
      <c r="ACW635" s="131"/>
      <c r="ACX635" s="131"/>
      <c r="ACY635" s="131"/>
      <c r="ACZ635" s="131"/>
      <c r="ADA635" s="131"/>
      <c r="ADB635" s="131"/>
      <c r="ADC635" s="131"/>
      <c r="ADD635" s="131"/>
      <c r="ADE635" s="131"/>
      <c r="ADF635" s="131"/>
      <c r="ADG635" s="131"/>
      <c r="ADH635" s="131"/>
      <c r="ADI635" s="131"/>
      <c r="ADJ635" s="131"/>
      <c r="ADK635" s="131"/>
      <c r="ADL635" s="131"/>
      <c r="ADM635" s="131"/>
      <c r="ADN635" s="131"/>
      <c r="ADO635" s="131"/>
      <c r="ADP635" s="131"/>
      <c r="ADQ635" s="131"/>
      <c r="ADR635" s="131"/>
      <c r="ADS635" s="131"/>
      <c r="ADT635" s="131"/>
      <c r="ADU635" s="131"/>
      <c r="ADV635" s="131"/>
      <c r="ADW635" s="131"/>
      <c r="ADX635" s="131"/>
      <c r="ADY635" s="131"/>
      <c r="ADZ635" s="131"/>
      <c r="AEA635" s="131"/>
      <c r="AEB635" s="131"/>
      <c r="AEC635" s="131"/>
      <c r="AED635" s="131"/>
      <c r="AEE635" s="131"/>
      <c r="AEF635" s="131"/>
      <c r="AEG635" s="131"/>
      <c r="AEH635" s="131"/>
      <c r="AEI635" s="131"/>
      <c r="AEJ635" s="131"/>
      <c r="AEK635" s="131"/>
      <c r="AEL635" s="131"/>
      <c r="AEM635" s="131"/>
      <c r="AEN635" s="131"/>
      <c r="AEO635" s="131"/>
      <c r="AEP635" s="131"/>
      <c r="AEQ635" s="131"/>
      <c r="AER635" s="131"/>
      <c r="AES635" s="131"/>
      <c r="AET635" s="131"/>
      <c r="AEU635" s="131"/>
      <c r="AEV635" s="131"/>
      <c r="AEW635" s="131"/>
      <c r="AEX635" s="131"/>
      <c r="AEY635" s="131"/>
      <c r="AEZ635" s="131"/>
      <c r="AFA635" s="131"/>
      <c r="AFB635" s="131"/>
      <c r="AFC635" s="131"/>
      <c r="AFD635" s="131"/>
      <c r="AFE635" s="131"/>
      <c r="AFF635" s="131"/>
      <c r="AFG635" s="131"/>
      <c r="AFH635" s="131"/>
      <c r="AFI635" s="131"/>
      <c r="AFJ635" s="131"/>
      <c r="AFK635" s="131"/>
      <c r="AFL635" s="131"/>
      <c r="AFM635" s="131"/>
      <c r="AFN635" s="131"/>
      <c r="AFO635" s="131"/>
      <c r="AFP635" s="131"/>
      <c r="AFQ635" s="131"/>
      <c r="AFR635" s="131"/>
      <c r="AFS635" s="131"/>
      <c r="AFT635" s="131"/>
      <c r="AFU635" s="131"/>
      <c r="AFV635" s="131"/>
      <c r="AFW635" s="131"/>
      <c r="AFX635" s="131"/>
      <c r="AFY635" s="131"/>
      <c r="AFZ635" s="131"/>
      <c r="AGA635" s="131"/>
      <c r="AGB635" s="131"/>
      <c r="AGC635" s="131"/>
      <c r="AGD635" s="131"/>
      <c r="AGE635" s="131"/>
      <c r="AGF635" s="131"/>
      <c r="AGG635" s="131"/>
      <c r="AGH635" s="131"/>
      <c r="AGI635" s="131"/>
      <c r="AGJ635" s="131"/>
      <c r="AGK635" s="131"/>
      <c r="AGL635" s="131"/>
      <c r="AGM635" s="131"/>
      <c r="AGN635" s="131"/>
      <c r="AGO635" s="131"/>
      <c r="AGP635" s="131"/>
      <c r="AGQ635" s="131"/>
      <c r="AGR635" s="131"/>
      <c r="AGS635" s="131"/>
      <c r="AGT635" s="131"/>
      <c r="AGU635" s="131"/>
      <c r="AGV635" s="131"/>
      <c r="AGW635" s="131"/>
      <c r="AGX635" s="131"/>
      <c r="AGY635" s="131"/>
      <c r="AGZ635" s="131"/>
      <c r="AHA635" s="131"/>
      <c r="AHB635" s="131"/>
      <c r="AHC635" s="131"/>
      <c r="AHD635" s="131"/>
      <c r="AHE635" s="131"/>
      <c r="AHF635" s="131"/>
      <c r="AHG635" s="131"/>
      <c r="AHH635" s="131"/>
      <c r="AHI635" s="131"/>
      <c r="AHJ635" s="131"/>
      <c r="AHK635" s="131"/>
      <c r="AHL635" s="131"/>
      <c r="AHM635" s="131"/>
      <c r="AHN635" s="131"/>
      <c r="AHO635" s="131"/>
      <c r="AHP635" s="131"/>
      <c r="AHQ635" s="131"/>
      <c r="AHR635" s="131"/>
      <c r="AHS635" s="131"/>
      <c r="AHT635" s="131"/>
      <c r="AHU635" s="131"/>
      <c r="AHV635" s="131"/>
      <c r="AHW635" s="131"/>
      <c r="AHX635" s="131"/>
      <c r="AHY635" s="131"/>
      <c r="AHZ635" s="131"/>
      <c r="AIA635" s="131"/>
      <c r="AIB635" s="131"/>
      <c r="AIC635" s="131"/>
      <c r="AID635" s="131"/>
      <c r="AIE635" s="131"/>
      <c r="AIF635" s="131"/>
      <c r="AIG635" s="131"/>
      <c r="AIH635" s="131"/>
      <c r="AII635" s="131"/>
      <c r="AIJ635" s="131"/>
      <c r="AIK635" s="131"/>
      <c r="AIL635" s="131"/>
      <c r="AIM635" s="131"/>
      <c r="AIN635" s="131"/>
      <c r="AIO635" s="131"/>
      <c r="AIP635" s="131"/>
      <c r="AIQ635" s="131"/>
      <c r="AIR635" s="131"/>
      <c r="AIS635" s="131"/>
      <c r="AIT635" s="131"/>
      <c r="AIU635" s="131"/>
      <c r="AIV635" s="131"/>
      <c r="AIW635" s="131"/>
      <c r="AIX635" s="131"/>
      <c r="AIY635" s="131"/>
      <c r="AIZ635" s="131"/>
      <c r="AJA635" s="131"/>
      <c r="AJB635" s="131"/>
      <c r="AJC635" s="131"/>
      <c r="AJD635" s="131"/>
      <c r="AJE635" s="131"/>
      <c r="AJF635" s="131"/>
      <c r="AJG635" s="131"/>
      <c r="AJH635" s="131"/>
      <c r="AJI635" s="131"/>
      <c r="AJJ635" s="131"/>
      <c r="AJK635" s="131"/>
      <c r="AJL635" s="131"/>
      <c r="AJM635" s="131"/>
      <c r="AJN635" s="131"/>
      <c r="AJO635" s="131"/>
      <c r="AJP635" s="131"/>
      <c r="AJQ635" s="131"/>
      <c r="AJR635" s="131"/>
      <c r="AJS635" s="131"/>
      <c r="AJT635" s="131"/>
      <c r="AJU635" s="131"/>
      <c r="AJV635" s="131"/>
      <c r="AJW635" s="131"/>
      <c r="AJX635" s="131"/>
      <c r="AJY635" s="131"/>
      <c r="AJZ635" s="131"/>
      <c r="AKA635" s="131"/>
      <c r="AKB635" s="131"/>
      <c r="AKC635" s="131"/>
      <c r="AKD635" s="131"/>
      <c r="AKE635" s="131"/>
      <c r="AKF635" s="131"/>
      <c r="AKG635" s="131"/>
      <c r="AKH635" s="131"/>
      <c r="AKI635" s="131"/>
      <c r="AKJ635" s="131"/>
      <c r="AKK635" s="131"/>
      <c r="AKL635" s="131"/>
      <c r="AKM635" s="131"/>
      <c r="AKN635" s="131"/>
      <c r="AKO635" s="131"/>
      <c r="AKP635" s="131"/>
      <c r="AKQ635" s="131"/>
      <c r="AKR635" s="131"/>
      <c r="AKS635" s="131"/>
      <c r="AKT635" s="131"/>
      <c r="AKU635" s="131"/>
      <c r="AKV635" s="131"/>
      <c r="AKW635" s="131"/>
      <c r="AKX635" s="131"/>
      <c r="AKY635" s="131"/>
      <c r="AKZ635" s="131"/>
      <c r="ALA635" s="131"/>
      <c r="ALB635" s="131"/>
      <c r="ALC635" s="131"/>
      <c r="ALD635" s="131"/>
      <c r="ALE635" s="131"/>
      <c r="ALF635" s="131"/>
      <c r="ALG635" s="131"/>
      <c r="ALH635" s="131"/>
      <c r="ALI635" s="131"/>
      <c r="ALJ635" s="131"/>
      <c r="ALK635" s="131"/>
      <c r="ALL635" s="131"/>
      <c r="ALM635" s="131"/>
      <c r="ALN635" s="131"/>
      <c r="ALO635" s="131"/>
      <c r="ALP635" s="131"/>
      <c r="ALQ635" s="131"/>
      <c r="ALR635" s="131"/>
      <c r="ALS635" s="131"/>
      <c r="ALT635" s="131"/>
      <c r="ALU635" s="131"/>
      <c r="ALV635" s="131"/>
      <c r="ALW635" s="131"/>
      <c r="ALX635" s="131"/>
      <c r="ALY635" s="131"/>
      <c r="ALZ635" s="131"/>
      <c r="AMA635" s="131"/>
      <c r="AMB635" s="131"/>
      <c r="AMC635" s="131"/>
      <c r="AMD635" s="131"/>
      <c r="AME635" s="131"/>
      <c r="AMF635" s="131"/>
      <c r="AMG635" s="131"/>
      <c r="AMH635" s="131"/>
      <c r="AMI635" s="131"/>
      <c r="AMJ635" s="131"/>
      <c r="AMK635" s="131"/>
      <c r="AML635" s="131"/>
      <c r="AMM635" s="131"/>
      <c r="AMN635" s="131"/>
      <c r="AMO635" s="131"/>
      <c r="AMP635" s="131"/>
      <c r="AMQ635" s="131"/>
      <c r="AMR635" s="131"/>
      <c r="AMS635" s="131"/>
      <c r="AMT635" s="131"/>
      <c r="AMU635" s="131"/>
      <c r="AMV635" s="131"/>
      <c r="AMW635" s="131"/>
      <c r="AMX635" s="131"/>
      <c r="AMY635" s="131"/>
      <c r="AMZ635" s="131"/>
      <c r="ANA635" s="131"/>
      <c r="ANB635" s="131"/>
      <c r="ANC635" s="131"/>
      <c r="AND635" s="131"/>
      <c r="ANE635" s="131"/>
      <c r="ANF635" s="131"/>
      <c r="ANG635" s="131"/>
      <c r="ANH635" s="131"/>
      <c r="ANI635" s="131"/>
      <c r="ANJ635" s="131"/>
      <c r="ANK635" s="131"/>
      <c r="ANL635" s="131"/>
      <c r="ANM635" s="131"/>
      <c r="ANN635" s="131"/>
      <c r="ANO635" s="131"/>
      <c r="ANP635" s="131"/>
      <c r="ANQ635" s="131"/>
      <c r="ANR635" s="131"/>
      <c r="ANS635" s="131"/>
      <c r="ANT635" s="131"/>
      <c r="ANU635" s="131"/>
      <c r="ANV635" s="131"/>
      <c r="ANW635" s="131"/>
      <c r="ANX635" s="131"/>
      <c r="ANY635" s="131"/>
      <c r="ANZ635" s="131"/>
      <c r="AOA635" s="131"/>
      <c r="AOB635" s="131"/>
      <c r="AOC635" s="131"/>
      <c r="AOD635" s="131"/>
      <c r="AOE635" s="131"/>
      <c r="AOF635" s="131"/>
      <c r="AOG635" s="131"/>
      <c r="AOH635" s="131"/>
      <c r="AOI635" s="131"/>
      <c r="AOJ635" s="131"/>
      <c r="AOK635" s="131"/>
      <c r="AOL635" s="131"/>
      <c r="AOM635" s="131"/>
      <c r="AON635" s="131"/>
      <c r="AOO635" s="131"/>
      <c r="AOP635" s="131"/>
      <c r="AOQ635" s="131"/>
      <c r="AOR635" s="131"/>
      <c r="AOS635" s="131"/>
      <c r="AOT635" s="131"/>
      <c r="AOU635" s="131"/>
      <c r="AOV635" s="131"/>
      <c r="AOW635" s="131"/>
      <c r="AOX635" s="131"/>
      <c r="AOY635" s="131"/>
      <c r="AOZ635" s="131"/>
      <c r="APA635" s="131"/>
      <c r="APB635" s="131"/>
      <c r="APC635" s="131"/>
      <c r="APD635" s="131"/>
      <c r="APE635" s="131"/>
      <c r="APF635" s="131"/>
      <c r="APG635" s="131"/>
      <c r="APH635" s="131"/>
      <c r="API635" s="131"/>
      <c r="APJ635" s="131"/>
      <c r="APK635" s="131"/>
      <c r="APL635" s="131"/>
      <c r="APM635" s="131"/>
      <c r="APN635" s="131"/>
      <c r="APO635" s="131"/>
      <c r="APP635" s="131"/>
      <c r="APQ635" s="131"/>
      <c r="APR635" s="131"/>
      <c r="APS635" s="131"/>
      <c r="APT635" s="131"/>
      <c r="APU635" s="131"/>
      <c r="APV635" s="131"/>
      <c r="APW635" s="131"/>
      <c r="APX635" s="131"/>
      <c r="APY635" s="131"/>
      <c r="APZ635" s="131"/>
      <c r="AQA635" s="131"/>
      <c r="AQB635" s="131"/>
      <c r="AQC635" s="131"/>
      <c r="AQD635" s="131"/>
      <c r="AQE635" s="131"/>
      <c r="AQF635" s="131"/>
      <c r="AQG635" s="131"/>
      <c r="AQH635" s="131"/>
      <c r="AQI635" s="131"/>
      <c r="AQJ635" s="131"/>
      <c r="AQK635" s="131"/>
      <c r="AQL635" s="131"/>
      <c r="AQM635" s="131"/>
      <c r="AQN635" s="131"/>
      <c r="AQO635" s="131"/>
      <c r="AQP635" s="131"/>
      <c r="AQQ635" s="131"/>
      <c r="AQR635" s="131"/>
      <c r="AQS635" s="131"/>
      <c r="AQT635" s="131"/>
      <c r="AQU635" s="131"/>
      <c r="AQV635" s="131"/>
      <c r="AQW635" s="131"/>
      <c r="AQX635" s="131"/>
      <c r="AQY635" s="131"/>
      <c r="AQZ635" s="131"/>
      <c r="ARA635" s="131"/>
      <c r="ARB635" s="131"/>
      <c r="ARC635" s="131"/>
      <c r="ARD635" s="131"/>
      <c r="ARE635" s="131"/>
      <c r="ARF635" s="131"/>
      <c r="ARG635" s="131"/>
      <c r="ARH635" s="131"/>
      <c r="ARI635" s="131"/>
      <c r="ARJ635" s="131"/>
      <c r="ARK635" s="131"/>
      <c r="ARL635" s="131"/>
      <c r="ARM635" s="131"/>
      <c r="ARN635" s="131"/>
      <c r="ARO635" s="131"/>
      <c r="ARP635" s="131"/>
      <c r="ARQ635" s="131"/>
      <c r="ARR635" s="131"/>
      <c r="ARS635" s="131"/>
      <c r="ART635" s="131"/>
      <c r="ARU635" s="131"/>
      <c r="ARV635" s="131"/>
      <c r="ARW635" s="131"/>
      <c r="ARX635" s="131"/>
      <c r="ARY635" s="131"/>
      <c r="ARZ635" s="131"/>
      <c r="ASA635" s="131"/>
      <c r="ASB635" s="131"/>
      <c r="ASC635" s="131"/>
      <c r="ASD635" s="131"/>
      <c r="ASE635" s="131"/>
      <c r="ASF635" s="131"/>
      <c r="ASG635" s="131"/>
      <c r="ASH635" s="131"/>
      <c r="ASI635" s="131"/>
      <c r="ASJ635" s="131"/>
      <c r="ASK635" s="131"/>
      <c r="ASL635" s="131"/>
      <c r="ASM635" s="131"/>
      <c r="ASN635" s="131"/>
      <c r="ASO635" s="131"/>
      <c r="ASP635" s="131"/>
      <c r="ASQ635" s="131"/>
      <c r="ASR635" s="131"/>
      <c r="ASS635" s="131"/>
      <c r="AST635" s="131"/>
      <c r="ASU635" s="131"/>
      <c r="ASV635" s="131"/>
      <c r="ASW635" s="131"/>
      <c r="ASX635" s="131"/>
      <c r="ASY635" s="131"/>
      <c r="ASZ635" s="131"/>
      <c r="ATA635" s="131"/>
      <c r="ATB635" s="131"/>
      <c r="ATC635" s="131"/>
      <c r="ATD635" s="131"/>
      <c r="ATE635" s="131"/>
      <c r="ATF635" s="131"/>
      <c r="ATG635" s="131"/>
      <c r="ATH635" s="131"/>
      <c r="ATI635" s="131"/>
      <c r="ATJ635" s="131"/>
      <c r="ATK635" s="131"/>
      <c r="ATL635" s="131"/>
      <c r="ATM635" s="131"/>
      <c r="ATN635" s="131"/>
      <c r="ATO635" s="131"/>
      <c r="ATP635" s="131"/>
      <c r="ATQ635" s="131"/>
      <c r="ATR635" s="131"/>
      <c r="ATS635" s="131"/>
      <c r="ATT635" s="131"/>
      <c r="ATU635" s="131"/>
      <c r="ATV635" s="131"/>
      <c r="ATW635" s="131"/>
      <c r="ATX635" s="131"/>
      <c r="ATY635" s="131"/>
      <c r="ATZ635" s="131"/>
      <c r="AUA635" s="131"/>
      <c r="AUB635" s="131"/>
      <c r="AUC635" s="131"/>
      <c r="AUD635" s="131"/>
      <c r="AUE635" s="131"/>
      <c r="AUF635" s="131"/>
      <c r="AUG635" s="131"/>
      <c r="AUH635" s="131"/>
      <c r="AUI635" s="131"/>
      <c r="AUJ635" s="131"/>
      <c r="AUK635" s="131"/>
      <c r="AUL635" s="131"/>
      <c r="AUM635" s="131"/>
      <c r="AUN635" s="131"/>
      <c r="AUO635" s="131"/>
      <c r="AUP635" s="131"/>
      <c r="AUQ635" s="131"/>
      <c r="AUR635" s="131"/>
      <c r="AUS635" s="131"/>
      <c r="AUT635" s="131"/>
      <c r="AUU635" s="131"/>
      <c r="AUV635" s="131"/>
      <c r="AUW635" s="131"/>
      <c r="AUX635" s="131"/>
      <c r="AUY635" s="131"/>
      <c r="AUZ635" s="131"/>
      <c r="AVA635" s="131"/>
      <c r="AVB635" s="131"/>
      <c r="AVC635" s="131"/>
      <c r="AVD635" s="131"/>
      <c r="AVE635" s="131"/>
      <c r="AVF635" s="131"/>
      <c r="AVG635" s="131"/>
      <c r="AVH635" s="131"/>
      <c r="AVI635" s="131"/>
      <c r="AVJ635" s="131"/>
      <c r="AVK635" s="131"/>
      <c r="AVL635" s="131"/>
      <c r="AVM635" s="131"/>
      <c r="AVN635" s="131"/>
      <c r="AVO635" s="131"/>
      <c r="AVP635" s="131"/>
      <c r="AVQ635" s="131"/>
      <c r="AVR635" s="131"/>
      <c r="AVS635" s="131"/>
      <c r="AVT635" s="131"/>
      <c r="AVU635" s="131"/>
      <c r="AVV635" s="131"/>
      <c r="AVW635" s="131"/>
      <c r="AVX635" s="131"/>
      <c r="AVY635" s="131"/>
      <c r="AVZ635" s="131"/>
      <c r="AWA635" s="131"/>
      <c r="AWB635" s="131"/>
      <c r="AWC635" s="131"/>
      <c r="AWD635" s="131"/>
      <c r="AWE635" s="131"/>
      <c r="AWF635" s="131"/>
      <c r="AWG635" s="131"/>
      <c r="AWH635" s="131"/>
      <c r="AWI635" s="131"/>
      <c r="AWJ635" s="131"/>
      <c r="AWK635" s="131"/>
      <c r="AWL635" s="131"/>
      <c r="AWM635" s="131"/>
      <c r="AWN635" s="131"/>
      <c r="AWO635" s="131"/>
      <c r="AWP635" s="131"/>
      <c r="AWQ635" s="131"/>
      <c r="AWR635" s="131"/>
      <c r="AWS635" s="131"/>
      <c r="AWT635" s="131"/>
      <c r="AWU635" s="131"/>
      <c r="AWV635" s="131"/>
      <c r="AWW635" s="131"/>
      <c r="AWX635" s="131"/>
      <c r="AWY635" s="131"/>
      <c r="AWZ635" s="131"/>
      <c r="AXA635" s="131"/>
      <c r="AXB635" s="131"/>
      <c r="AXC635" s="131"/>
      <c r="AXD635" s="131"/>
      <c r="AXE635" s="131"/>
      <c r="AXF635" s="131"/>
      <c r="AXG635" s="131"/>
      <c r="AXH635" s="131"/>
      <c r="AXI635" s="131"/>
      <c r="AXJ635" s="131"/>
      <c r="AXK635" s="131"/>
      <c r="AXL635" s="131"/>
      <c r="AXM635" s="131"/>
      <c r="AXN635" s="131"/>
      <c r="AXO635" s="131"/>
      <c r="AXP635" s="131"/>
      <c r="AXQ635" s="131"/>
      <c r="AXR635" s="131"/>
      <c r="AXS635" s="131"/>
      <c r="AXT635" s="131"/>
      <c r="AXU635" s="131"/>
      <c r="AXV635" s="131"/>
      <c r="AXW635" s="131"/>
      <c r="AXX635" s="131"/>
    </row>
    <row r="636" spans="1:1324" s="106" customFormat="1" ht="15.75" hidden="1" customHeight="1" x14ac:dyDescent="0.2">
      <c r="A636" s="78" t="s">
        <v>1553</v>
      </c>
      <c r="B636" s="62" t="s">
        <v>1554</v>
      </c>
      <c r="C636" s="63" t="s">
        <v>1555</v>
      </c>
      <c r="D636" s="64" t="s">
        <v>1557</v>
      </c>
      <c r="E636" s="95">
        <v>41332</v>
      </c>
      <c r="F636" s="85" t="s">
        <v>1167</v>
      </c>
      <c r="G636" s="30" t="s">
        <v>1186</v>
      </c>
      <c r="H636" s="30">
        <v>42005</v>
      </c>
      <c r="I636" s="30" t="s">
        <v>1065</v>
      </c>
      <c r="J636" s="173"/>
      <c r="K636" s="84" t="s">
        <v>7</v>
      </c>
      <c r="L636" s="87">
        <v>1</v>
      </c>
      <c r="M636" s="87">
        <v>1</v>
      </c>
      <c r="N636" s="84" t="s">
        <v>326</v>
      </c>
      <c r="O636" s="87">
        <v>1</v>
      </c>
      <c r="P636" s="84" t="s">
        <v>326</v>
      </c>
      <c r="Q636" s="87">
        <v>1</v>
      </c>
      <c r="R636" s="84" t="s">
        <v>326</v>
      </c>
      <c r="S636" s="87">
        <v>1</v>
      </c>
      <c r="T636" s="84" t="s">
        <v>49</v>
      </c>
      <c r="U636" s="87">
        <v>1</v>
      </c>
      <c r="V636" s="87">
        <v>1</v>
      </c>
      <c r="W636" s="87">
        <v>0</v>
      </c>
      <c r="X636" s="87">
        <v>0</v>
      </c>
      <c r="Y636" s="87">
        <v>0</v>
      </c>
      <c r="Z636" s="87">
        <v>0</v>
      </c>
      <c r="AA636" s="87">
        <v>0</v>
      </c>
      <c r="AB636" s="87">
        <v>0</v>
      </c>
      <c r="AC636" s="87">
        <v>0</v>
      </c>
      <c r="AD636" s="87">
        <v>0</v>
      </c>
      <c r="AE636" s="87">
        <v>0</v>
      </c>
      <c r="AF636" s="104" t="s">
        <v>2392</v>
      </c>
      <c r="AG636" s="131"/>
      <c r="AH636" s="131"/>
      <c r="AI636" s="131"/>
      <c r="AJ636" s="131"/>
      <c r="AK636" s="131"/>
      <c r="AL636" s="131"/>
      <c r="AM636" s="131"/>
      <c r="AN636" s="131"/>
      <c r="AO636" s="131"/>
      <c r="AP636" s="131"/>
      <c r="AQ636" s="131"/>
      <c r="AR636" s="131"/>
      <c r="AS636" s="131"/>
      <c r="AT636" s="131"/>
      <c r="AU636" s="131"/>
      <c r="AV636" s="131"/>
      <c r="AW636" s="131"/>
      <c r="AX636" s="131"/>
      <c r="AY636" s="131"/>
      <c r="AZ636" s="131"/>
      <c r="BA636" s="131"/>
      <c r="BB636" s="131"/>
      <c r="BC636" s="131"/>
      <c r="BD636" s="131"/>
      <c r="BE636" s="131"/>
      <c r="BF636" s="131"/>
      <c r="BG636" s="131"/>
      <c r="BH636" s="131"/>
      <c r="BI636" s="131"/>
      <c r="BJ636" s="131"/>
      <c r="BK636" s="131"/>
      <c r="BL636" s="131"/>
      <c r="BM636" s="131"/>
      <c r="BN636" s="131"/>
      <c r="BO636" s="131"/>
      <c r="BP636" s="131"/>
      <c r="BQ636" s="131"/>
      <c r="BR636" s="131"/>
      <c r="BS636" s="131"/>
      <c r="BT636" s="131"/>
      <c r="BU636" s="131"/>
      <c r="BV636" s="131"/>
      <c r="BW636" s="131"/>
      <c r="BX636" s="131"/>
      <c r="BY636" s="131"/>
      <c r="BZ636" s="131"/>
      <c r="CA636" s="131"/>
      <c r="CB636" s="131"/>
      <c r="CC636" s="131"/>
      <c r="CD636" s="131"/>
      <c r="CE636" s="131"/>
      <c r="CF636" s="131"/>
      <c r="CG636" s="131"/>
      <c r="CH636" s="131"/>
      <c r="CI636" s="131"/>
      <c r="CJ636" s="131"/>
      <c r="CK636" s="131"/>
      <c r="CL636" s="131"/>
      <c r="CM636" s="131"/>
      <c r="CN636" s="131"/>
      <c r="CO636" s="131"/>
      <c r="CP636" s="131"/>
      <c r="CQ636" s="131"/>
      <c r="CR636" s="131"/>
      <c r="CS636" s="131"/>
      <c r="CT636" s="131"/>
      <c r="CU636" s="131"/>
      <c r="CV636" s="131"/>
      <c r="CW636" s="131"/>
      <c r="CX636" s="131"/>
      <c r="CY636" s="131"/>
      <c r="CZ636" s="131"/>
      <c r="DA636" s="131"/>
      <c r="DB636" s="131"/>
      <c r="DC636" s="131"/>
      <c r="DD636" s="131"/>
      <c r="DE636" s="131"/>
      <c r="DF636" s="131"/>
      <c r="DG636" s="131"/>
      <c r="DH636" s="131"/>
      <c r="DI636" s="131"/>
      <c r="DJ636" s="131"/>
      <c r="DK636" s="131"/>
      <c r="DL636" s="131"/>
      <c r="DM636" s="131"/>
      <c r="DN636" s="131"/>
      <c r="DO636" s="131"/>
      <c r="DP636" s="131"/>
      <c r="DQ636" s="131"/>
      <c r="DR636" s="131"/>
      <c r="DS636" s="131"/>
      <c r="DT636" s="131"/>
      <c r="DU636" s="131"/>
      <c r="DV636" s="131"/>
      <c r="DW636" s="131"/>
      <c r="DX636" s="131"/>
      <c r="DY636" s="131"/>
      <c r="DZ636" s="131"/>
      <c r="EA636" s="131"/>
      <c r="EB636" s="131"/>
      <c r="EC636" s="131"/>
      <c r="ED636" s="131"/>
      <c r="EE636" s="131"/>
      <c r="EF636" s="131"/>
      <c r="EG636" s="131"/>
      <c r="EH636" s="131"/>
      <c r="EI636" s="131"/>
      <c r="EJ636" s="131"/>
      <c r="EK636" s="131"/>
      <c r="EL636" s="131"/>
      <c r="EM636" s="131"/>
      <c r="EN636" s="131"/>
      <c r="EO636" s="131"/>
      <c r="EP636" s="131"/>
      <c r="EQ636" s="131"/>
      <c r="ER636" s="131"/>
      <c r="ES636" s="131"/>
      <c r="ET636" s="131"/>
      <c r="EU636" s="131"/>
      <c r="EV636" s="131"/>
      <c r="EW636" s="131"/>
      <c r="EX636" s="131"/>
      <c r="EY636" s="131"/>
      <c r="EZ636" s="131"/>
      <c r="FA636" s="131"/>
      <c r="FB636" s="131"/>
      <c r="FC636" s="131"/>
      <c r="FD636" s="131"/>
      <c r="FE636" s="131"/>
      <c r="FF636" s="131"/>
      <c r="FG636" s="131"/>
      <c r="FH636" s="131"/>
      <c r="FI636" s="131"/>
      <c r="FJ636" s="131"/>
      <c r="FK636" s="131"/>
      <c r="FL636" s="131"/>
      <c r="FM636" s="131"/>
      <c r="FN636" s="131"/>
      <c r="FO636" s="131"/>
      <c r="FP636" s="131"/>
      <c r="FQ636" s="131"/>
      <c r="FR636" s="131"/>
      <c r="FS636" s="131"/>
      <c r="FT636" s="131"/>
      <c r="FU636" s="131"/>
      <c r="FV636" s="131"/>
      <c r="FW636" s="131"/>
      <c r="FX636" s="131"/>
      <c r="FY636" s="131"/>
      <c r="FZ636" s="131"/>
      <c r="GA636" s="131"/>
      <c r="GB636" s="131"/>
      <c r="GC636" s="131"/>
      <c r="GD636" s="131"/>
      <c r="GE636" s="131"/>
      <c r="GF636" s="131"/>
      <c r="GG636" s="131"/>
      <c r="GH636" s="131"/>
      <c r="GI636" s="131"/>
      <c r="GJ636" s="131"/>
      <c r="GK636" s="131"/>
      <c r="GL636" s="131"/>
      <c r="GM636" s="131"/>
      <c r="GN636" s="131"/>
      <c r="GO636" s="131"/>
      <c r="GP636" s="131"/>
      <c r="GQ636" s="131"/>
      <c r="GR636" s="131"/>
      <c r="GS636" s="131"/>
      <c r="GT636" s="131"/>
      <c r="GU636" s="131"/>
      <c r="GV636" s="131"/>
      <c r="GW636" s="131"/>
      <c r="GX636" s="131"/>
      <c r="GY636" s="131"/>
      <c r="GZ636" s="131"/>
      <c r="HA636" s="131"/>
      <c r="HB636" s="131"/>
      <c r="HC636" s="131"/>
      <c r="HD636" s="131"/>
      <c r="HE636" s="131"/>
      <c r="HF636" s="131"/>
      <c r="HG636" s="131"/>
      <c r="HH636" s="131"/>
      <c r="HI636" s="131"/>
      <c r="HJ636" s="131"/>
      <c r="HK636" s="131"/>
      <c r="HL636" s="131"/>
      <c r="HM636" s="131"/>
      <c r="HN636" s="131"/>
      <c r="HO636" s="131"/>
      <c r="HP636" s="131"/>
      <c r="HQ636" s="131"/>
      <c r="HR636" s="131"/>
      <c r="HS636" s="131"/>
      <c r="HT636" s="131"/>
      <c r="HU636" s="131"/>
      <c r="HV636" s="131"/>
      <c r="HW636" s="131"/>
      <c r="HX636" s="131"/>
      <c r="HY636" s="131"/>
      <c r="HZ636" s="131"/>
      <c r="IA636" s="131"/>
      <c r="IB636" s="131"/>
      <c r="IC636" s="131"/>
      <c r="ID636" s="131"/>
      <c r="IE636" s="131"/>
      <c r="IF636" s="131"/>
      <c r="IG636" s="131"/>
      <c r="IH636" s="131"/>
      <c r="II636" s="131"/>
      <c r="IJ636" s="131"/>
      <c r="IK636" s="131"/>
      <c r="IL636" s="131"/>
      <c r="IM636" s="131"/>
      <c r="IN636" s="131"/>
      <c r="IO636" s="131"/>
      <c r="IP636" s="131"/>
      <c r="IQ636" s="131"/>
      <c r="IR636" s="131"/>
      <c r="IS636" s="131"/>
      <c r="IT636" s="131"/>
      <c r="IU636" s="131"/>
      <c r="IV636" s="131"/>
      <c r="IW636" s="131"/>
      <c r="IX636" s="131"/>
      <c r="IY636" s="131"/>
      <c r="IZ636" s="131"/>
      <c r="JA636" s="131"/>
      <c r="JB636" s="131"/>
      <c r="JC636" s="131"/>
      <c r="JD636" s="131"/>
      <c r="JE636" s="131"/>
      <c r="JF636" s="131"/>
      <c r="JG636" s="131"/>
      <c r="JH636" s="131"/>
      <c r="JI636" s="131"/>
      <c r="JJ636" s="131"/>
      <c r="JK636" s="131"/>
      <c r="JL636" s="131"/>
      <c r="JM636" s="131"/>
      <c r="JN636" s="131"/>
      <c r="JO636" s="131"/>
      <c r="JP636" s="131"/>
      <c r="JQ636" s="131"/>
      <c r="JR636" s="131"/>
      <c r="JS636" s="131"/>
      <c r="JT636" s="131"/>
      <c r="JU636" s="131"/>
      <c r="JV636" s="131"/>
      <c r="JW636" s="131"/>
      <c r="JX636" s="131"/>
      <c r="JY636" s="131"/>
      <c r="JZ636" s="131"/>
      <c r="KA636" s="131"/>
      <c r="KB636" s="131"/>
      <c r="KC636" s="131"/>
      <c r="KD636" s="131"/>
      <c r="KE636" s="131"/>
      <c r="KF636" s="131"/>
      <c r="KG636" s="131"/>
      <c r="KH636" s="131"/>
      <c r="KI636" s="131"/>
      <c r="KJ636" s="131"/>
      <c r="KK636" s="131"/>
      <c r="KL636" s="131"/>
      <c r="KM636" s="131"/>
      <c r="KN636" s="131"/>
      <c r="KO636" s="131"/>
      <c r="KP636" s="131"/>
      <c r="KQ636" s="131"/>
      <c r="KR636" s="131"/>
      <c r="KS636" s="131"/>
      <c r="KT636" s="131"/>
      <c r="KU636" s="131"/>
      <c r="KV636" s="131"/>
      <c r="KW636" s="131"/>
      <c r="KX636" s="131"/>
      <c r="KY636" s="131"/>
      <c r="KZ636" s="131"/>
      <c r="LA636" s="131"/>
      <c r="LB636" s="131"/>
      <c r="LC636" s="131"/>
      <c r="LD636" s="131"/>
      <c r="LE636" s="131"/>
      <c r="LF636" s="131"/>
      <c r="LG636" s="131"/>
      <c r="LH636" s="131"/>
      <c r="LI636" s="131"/>
      <c r="LJ636" s="131"/>
      <c r="LK636" s="131"/>
      <c r="LL636" s="131"/>
      <c r="LM636" s="131"/>
      <c r="LN636" s="131"/>
      <c r="LO636" s="131"/>
      <c r="LP636" s="131"/>
      <c r="LQ636" s="131"/>
      <c r="LR636" s="131"/>
      <c r="LS636" s="131"/>
      <c r="LT636" s="131"/>
      <c r="LU636" s="131"/>
      <c r="LV636" s="131"/>
      <c r="LW636" s="131"/>
      <c r="LX636" s="131"/>
      <c r="LY636" s="131"/>
      <c r="LZ636" s="131"/>
      <c r="MA636" s="131"/>
      <c r="MB636" s="131"/>
      <c r="MC636" s="131"/>
      <c r="MD636" s="131"/>
      <c r="ME636" s="131"/>
      <c r="MF636" s="131"/>
      <c r="MG636" s="131"/>
      <c r="MH636" s="131"/>
      <c r="MI636" s="131"/>
      <c r="MJ636" s="131"/>
      <c r="MK636" s="131"/>
      <c r="ML636" s="131"/>
      <c r="MM636" s="131"/>
      <c r="MN636" s="131"/>
      <c r="MO636" s="131"/>
      <c r="MP636" s="131"/>
      <c r="MQ636" s="131"/>
      <c r="MR636" s="131"/>
      <c r="MS636" s="131"/>
      <c r="MT636" s="131"/>
      <c r="MU636" s="131"/>
      <c r="MV636" s="131"/>
      <c r="MW636" s="131"/>
      <c r="MX636" s="131"/>
      <c r="MY636" s="131"/>
      <c r="MZ636" s="131"/>
      <c r="NA636" s="131"/>
      <c r="NB636" s="131"/>
      <c r="NC636" s="131"/>
      <c r="ND636" s="131"/>
      <c r="NE636" s="131"/>
      <c r="NF636" s="131"/>
      <c r="NG636" s="131"/>
      <c r="NH636" s="131"/>
      <c r="NI636" s="131"/>
      <c r="NJ636" s="131"/>
      <c r="NK636" s="131"/>
      <c r="NL636" s="131"/>
      <c r="NM636" s="131"/>
      <c r="NN636" s="131"/>
      <c r="NO636" s="131"/>
      <c r="NP636" s="131"/>
      <c r="NQ636" s="131"/>
      <c r="NR636" s="131"/>
      <c r="NS636" s="131"/>
      <c r="NT636" s="131"/>
      <c r="NU636" s="131"/>
      <c r="NV636" s="131"/>
      <c r="NW636" s="131"/>
      <c r="NX636" s="131"/>
      <c r="NY636" s="131"/>
      <c r="NZ636" s="131"/>
      <c r="OA636" s="131"/>
      <c r="OB636" s="131"/>
      <c r="OC636" s="131"/>
      <c r="OD636" s="131"/>
      <c r="OE636" s="131"/>
      <c r="OF636" s="131"/>
      <c r="OG636" s="131"/>
      <c r="OH636" s="131"/>
      <c r="OI636" s="131"/>
      <c r="OJ636" s="131"/>
      <c r="OK636" s="131"/>
      <c r="OL636" s="131"/>
      <c r="OM636" s="131"/>
      <c r="ON636" s="131"/>
      <c r="OO636" s="131"/>
      <c r="OP636" s="131"/>
      <c r="OQ636" s="131"/>
      <c r="OR636" s="131"/>
      <c r="OS636" s="131"/>
      <c r="OT636" s="131"/>
      <c r="OU636" s="131"/>
      <c r="OV636" s="131"/>
      <c r="OW636" s="131"/>
      <c r="OX636" s="131"/>
      <c r="OY636" s="131"/>
      <c r="OZ636" s="131"/>
      <c r="PA636" s="131"/>
      <c r="PB636" s="131"/>
      <c r="PC636" s="131"/>
      <c r="PD636" s="131"/>
      <c r="PE636" s="131"/>
      <c r="PF636" s="131"/>
      <c r="PG636" s="131"/>
      <c r="PH636" s="131"/>
      <c r="PI636" s="131"/>
      <c r="PJ636" s="131"/>
      <c r="PK636" s="131"/>
      <c r="PL636" s="131"/>
      <c r="PM636" s="131"/>
      <c r="PN636" s="131"/>
      <c r="PO636" s="131"/>
      <c r="PP636" s="131"/>
      <c r="PQ636" s="131"/>
      <c r="PR636" s="131"/>
      <c r="PS636" s="131"/>
      <c r="PT636" s="131"/>
      <c r="PU636" s="131"/>
      <c r="PV636" s="131"/>
      <c r="PW636" s="131"/>
      <c r="PX636" s="131"/>
      <c r="PY636" s="131"/>
      <c r="PZ636" s="131"/>
      <c r="QA636" s="131"/>
      <c r="QB636" s="131"/>
      <c r="QC636" s="131"/>
      <c r="QD636" s="131"/>
      <c r="QE636" s="131"/>
      <c r="QF636" s="131"/>
      <c r="QG636" s="131"/>
      <c r="QH636" s="131"/>
      <c r="QI636" s="131"/>
      <c r="QJ636" s="131"/>
      <c r="QK636" s="131"/>
      <c r="QL636" s="131"/>
      <c r="QM636" s="131"/>
      <c r="QN636" s="131"/>
      <c r="QO636" s="131"/>
      <c r="QP636" s="131"/>
      <c r="QQ636" s="131"/>
      <c r="QR636" s="131"/>
      <c r="QS636" s="131"/>
      <c r="QT636" s="131"/>
      <c r="QU636" s="131"/>
      <c r="QV636" s="131"/>
      <c r="QW636" s="131"/>
      <c r="QX636" s="131"/>
      <c r="QY636" s="131"/>
      <c r="QZ636" s="131"/>
      <c r="RA636" s="131"/>
      <c r="RB636" s="131"/>
      <c r="RC636" s="131"/>
      <c r="RD636" s="131"/>
      <c r="RE636" s="131"/>
      <c r="RF636" s="131"/>
      <c r="RG636" s="131"/>
      <c r="RH636" s="131"/>
      <c r="RI636" s="131"/>
      <c r="RJ636" s="131"/>
      <c r="RK636" s="131"/>
      <c r="RL636" s="131"/>
      <c r="RM636" s="131"/>
      <c r="RN636" s="131"/>
      <c r="RO636" s="131"/>
      <c r="RP636" s="131"/>
      <c r="RQ636" s="131"/>
      <c r="RR636" s="131"/>
      <c r="RS636" s="131"/>
      <c r="RT636" s="131"/>
      <c r="RU636" s="131"/>
      <c r="RV636" s="131"/>
      <c r="RW636" s="131"/>
      <c r="RX636" s="131"/>
      <c r="RY636" s="131"/>
      <c r="RZ636" s="131"/>
      <c r="SA636" s="131"/>
      <c r="SB636" s="131"/>
      <c r="SC636" s="131"/>
      <c r="SD636" s="131"/>
      <c r="SE636" s="131"/>
      <c r="SF636" s="131"/>
      <c r="SG636" s="131"/>
      <c r="SH636" s="131"/>
      <c r="SI636" s="131"/>
      <c r="SJ636" s="131"/>
      <c r="SK636" s="131"/>
      <c r="SL636" s="131"/>
      <c r="SM636" s="131"/>
      <c r="SN636" s="131"/>
      <c r="SO636" s="131"/>
      <c r="SP636" s="131"/>
      <c r="SQ636" s="131"/>
      <c r="SR636" s="131"/>
      <c r="SS636" s="131"/>
      <c r="ST636" s="131"/>
      <c r="SU636" s="131"/>
      <c r="SV636" s="131"/>
      <c r="SW636" s="131"/>
      <c r="SX636" s="131"/>
      <c r="SY636" s="131"/>
      <c r="SZ636" s="131"/>
      <c r="TA636" s="131"/>
      <c r="TB636" s="131"/>
      <c r="TC636" s="131"/>
      <c r="TD636" s="131"/>
      <c r="TE636" s="131"/>
      <c r="TF636" s="131"/>
      <c r="TG636" s="131"/>
      <c r="TH636" s="131"/>
      <c r="TI636" s="131"/>
      <c r="TJ636" s="131"/>
      <c r="TK636" s="131"/>
      <c r="TL636" s="131"/>
      <c r="TM636" s="131"/>
      <c r="TN636" s="131"/>
      <c r="TO636" s="131"/>
      <c r="TP636" s="131"/>
      <c r="TQ636" s="131"/>
      <c r="TR636" s="131"/>
      <c r="TS636" s="131"/>
      <c r="TT636" s="131"/>
      <c r="TU636" s="131"/>
      <c r="TV636" s="131"/>
      <c r="TW636" s="131"/>
      <c r="TX636" s="131"/>
      <c r="TY636" s="131"/>
      <c r="TZ636" s="131"/>
      <c r="UA636" s="131"/>
      <c r="UB636" s="131"/>
      <c r="UC636" s="131"/>
      <c r="UD636" s="131"/>
      <c r="UE636" s="131"/>
      <c r="UF636" s="131"/>
      <c r="UG636" s="131"/>
      <c r="UH636" s="131"/>
      <c r="UI636" s="131"/>
      <c r="UJ636" s="131"/>
      <c r="UK636" s="131"/>
      <c r="UL636" s="131"/>
      <c r="UM636" s="131"/>
      <c r="UN636" s="131"/>
      <c r="UO636" s="131"/>
      <c r="UP636" s="131"/>
      <c r="UQ636" s="131"/>
      <c r="UR636" s="131"/>
      <c r="US636" s="131"/>
      <c r="UT636" s="131"/>
      <c r="UU636" s="131"/>
      <c r="UV636" s="131"/>
      <c r="UW636" s="131"/>
      <c r="UX636" s="131"/>
      <c r="UY636" s="131"/>
      <c r="UZ636" s="131"/>
      <c r="VA636" s="131"/>
      <c r="VB636" s="131"/>
      <c r="VC636" s="131"/>
      <c r="VD636" s="131"/>
      <c r="VE636" s="131"/>
      <c r="VF636" s="131"/>
      <c r="VG636" s="131"/>
      <c r="VH636" s="131"/>
      <c r="VI636" s="131"/>
      <c r="VJ636" s="131"/>
      <c r="VK636" s="131"/>
      <c r="VL636" s="131"/>
      <c r="VM636" s="131"/>
      <c r="VN636" s="131"/>
      <c r="VO636" s="131"/>
      <c r="VP636" s="131"/>
      <c r="VQ636" s="131"/>
      <c r="VR636" s="131"/>
      <c r="VS636" s="131"/>
      <c r="VT636" s="131"/>
      <c r="VU636" s="131"/>
      <c r="VV636" s="131"/>
      <c r="VW636" s="131"/>
      <c r="VX636" s="131"/>
      <c r="VY636" s="131"/>
      <c r="VZ636" s="131"/>
      <c r="WA636" s="131"/>
      <c r="WB636" s="131"/>
      <c r="WC636" s="131"/>
      <c r="WD636" s="131"/>
      <c r="WE636" s="131"/>
      <c r="WF636" s="131"/>
      <c r="WG636" s="131"/>
      <c r="WH636" s="131"/>
      <c r="WI636" s="131"/>
      <c r="WJ636" s="131"/>
      <c r="WK636" s="131"/>
      <c r="WL636" s="131"/>
      <c r="WM636" s="131"/>
      <c r="WN636" s="131"/>
      <c r="WO636" s="131"/>
      <c r="WP636" s="131"/>
      <c r="WQ636" s="131"/>
      <c r="WR636" s="131"/>
      <c r="WS636" s="131"/>
      <c r="WT636" s="131"/>
      <c r="WU636" s="131"/>
      <c r="WV636" s="131"/>
      <c r="WW636" s="131"/>
      <c r="WX636" s="131"/>
      <c r="WY636" s="131"/>
      <c r="WZ636" s="131"/>
      <c r="XA636" s="131"/>
      <c r="XB636" s="131"/>
      <c r="XC636" s="131"/>
      <c r="XD636" s="131"/>
      <c r="XE636" s="131"/>
      <c r="XF636" s="131"/>
      <c r="XG636" s="131"/>
      <c r="XH636" s="131"/>
      <c r="XI636" s="131"/>
      <c r="XJ636" s="131"/>
      <c r="XK636" s="131"/>
      <c r="XL636" s="131"/>
      <c r="XM636" s="131"/>
      <c r="XN636" s="131"/>
      <c r="XO636" s="131"/>
      <c r="XP636" s="131"/>
      <c r="XQ636" s="131"/>
      <c r="XR636" s="131"/>
      <c r="XS636" s="131"/>
      <c r="XT636" s="131"/>
      <c r="XU636" s="131"/>
      <c r="XV636" s="131"/>
      <c r="XW636" s="131"/>
      <c r="XX636" s="131"/>
      <c r="XY636" s="131"/>
      <c r="XZ636" s="131"/>
      <c r="YA636" s="131"/>
      <c r="YB636" s="131"/>
      <c r="YC636" s="131"/>
      <c r="YD636" s="131"/>
      <c r="YE636" s="131"/>
      <c r="YF636" s="131"/>
      <c r="YG636" s="131"/>
      <c r="YH636" s="131"/>
      <c r="YI636" s="131"/>
      <c r="YJ636" s="131"/>
      <c r="YK636" s="131"/>
      <c r="YL636" s="131"/>
      <c r="YM636" s="131"/>
      <c r="YN636" s="131"/>
      <c r="YO636" s="131"/>
      <c r="YP636" s="131"/>
      <c r="YQ636" s="131"/>
      <c r="YR636" s="131"/>
      <c r="YS636" s="131"/>
      <c r="YT636" s="131"/>
      <c r="YU636" s="131"/>
      <c r="YV636" s="131"/>
      <c r="YW636" s="131"/>
      <c r="YX636" s="131"/>
      <c r="YY636" s="131"/>
      <c r="YZ636" s="131"/>
      <c r="ZA636" s="131"/>
      <c r="ZB636" s="131"/>
      <c r="ZC636" s="131"/>
      <c r="ZD636" s="131"/>
      <c r="ZE636" s="131"/>
      <c r="ZF636" s="131"/>
      <c r="ZG636" s="131"/>
      <c r="ZH636" s="131"/>
      <c r="ZI636" s="131"/>
      <c r="ZJ636" s="131"/>
      <c r="ZK636" s="131"/>
      <c r="ZL636" s="131"/>
      <c r="ZM636" s="131"/>
      <c r="ZN636" s="131"/>
      <c r="ZO636" s="131"/>
      <c r="ZP636" s="131"/>
      <c r="ZQ636" s="131"/>
      <c r="ZR636" s="131"/>
      <c r="ZS636" s="131"/>
      <c r="ZT636" s="131"/>
      <c r="ZU636" s="131"/>
      <c r="ZV636" s="131"/>
      <c r="ZW636" s="131"/>
      <c r="ZX636" s="131"/>
      <c r="ZY636" s="131"/>
      <c r="ZZ636" s="131"/>
      <c r="AAA636" s="131"/>
      <c r="AAB636" s="131"/>
      <c r="AAC636" s="131"/>
      <c r="AAD636" s="131"/>
      <c r="AAE636" s="131"/>
      <c r="AAF636" s="131"/>
      <c r="AAG636" s="131"/>
      <c r="AAH636" s="131"/>
      <c r="AAI636" s="131"/>
      <c r="AAJ636" s="131"/>
      <c r="AAK636" s="131"/>
      <c r="AAL636" s="131"/>
      <c r="AAM636" s="131"/>
      <c r="AAN636" s="131"/>
      <c r="AAO636" s="131"/>
      <c r="AAP636" s="131"/>
      <c r="AAQ636" s="131"/>
      <c r="AAR636" s="131"/>
      <c r="AAS636" s="131"/>
      <c r="AAT636" s="131"/>
      <c r="AAU636" s="131"/>
      <c r="AAV636" s="131"/>
      <c r="AAW636" s="131"/>
      <c r="AAX636" s="131"/>
      <c r="AAY636" s="131"/>
      <c r="AAZ636" s="131"/>
      <c r="ABA636" s="131"/>
      <c r="ABB636" s="131"/>
      <c r="ABC636" s="131"/>
      <c r="ABD636" s="131"/>
      <c r="ABE636" s="131"/>
      <c r="ABF636" s="131"/>
      <c r="ABG636" s="131"/>
      <c r="ABH636" s="131"/>
      <c r="ABI636" s="131"/>
      <c r="ABJ636" s="131"/>
      <c r="ABK636" s="131"/>
      <c r="ABL636" s="131"/>
      <c r="ABM636" s="131"/>
      <c r="ABN636" s="131"/>
      <c r="ABO636" s="131"/>
      <c r="ABP636" s="131"/>
      <c r="ABQ636" s="131"/>
      <c r="ABR636" s="131"/>
      <c r="ABS636" s="131"/>
      <c r="ABT636" s="131"/>
      <c r="ABU636" s="131"/>
      <c r="ABV636" s="131"/>
      <c r="ABW636" s="131"/>
      <c r="ABX636" s="131"/>
      <c r="ABY636" s="131"/>
      <c r="ABZ636" s="131"/>
      <c r="ACA636" s="131"/>
      <c r="ACB636" s="131"/>
      <c r="ACC636" s="131"/>
      <c r="ACD636" s="131"/>
      <c r="ACE636" s="131"/>
      <c r="ACF636" s="131"/>
      <c r="ACG636" s="131"/>
      <c r="ACH636" s="131"/>
      <c r="ACI636" s="131"/>
      <c r="ACJ636" s="131"/>
      <c r="ACK636" s="131"/>
      <c r="ACL636" s="131"/>
      <c r="ACM636" s="131"/>
      <c r="ACN636" s="131"/>
      <c r="ACO636" s="131"/>
      <c r="ACP636" s="131"/>
      <c r="ACQ636" s="131"/>
      <c r="ACR636" s="131"/>
      <c r="ACS636" s="131"/>
      <c r="ACT636" s="131"/>
      <c r="ACU636" s="131"/>
      <c r="ACV636" s="131"/>
      <c r="ACW636" s="131"/>
      <c r="ACX636" s="131"/>
      <c r="ACY636" s="131"/>
      <c r="ACZ636" s="131"/>
      <c r="ADA636" s="131"/>
      <c r="ADB636" s="131"/>
      <c r="ADC636" s="131"/>
      <c r="ADD636" s="131"/>
      <c r="ADE636" s="131"/>
      <c r="ADF636" s="131"/>
      <c r="ADG636" s="131"/>
      <c r="ADH636" s="131"/>
      <c r="ADI636" s="131"/>
      <c r="ADJ636" s="131"/>
      <c r="ADK636" s="131"/>
      <c r="ADL636" s="131"/>
      <c r="ADM636" s="131"/>
      <c r="ADN636" s="131"/>
      <c r="ADO636" s="131"/>
      <c r="ADP636" s="131"/>
      <c r="ADQ636" s="131"/>
      <c r="ADR636" s="131"/>
      <c r="ADS636" s="131"/>
      <c r="ADT636" s="131"/>
      <c r="ADU636" s="131"/>
      <c r="ADV636" s="131"/>
      <c r="ADW636" s="131"/>
      <c r="ADX636" s="131"/>
      <c r="ADY636" s="131"/>
      <c r="ADZ636" s="131"/>
      <c r="AEA636" s="131"/>
      <c r="AEB636" s="131"/>
      <c r="AEC636" s="131"/>
      <c r="AED636" s="131"/>
      <c r="AEE636" s="131"/>
      <c r="AEF636" s="131"/>
      <c r="AEG636" s="131"/>
      <c r="AEH636" s="131"/>
      <c r="AEI636" s="131"/>
      <c r="AEJ636" s="131"/>
      <c r="AEK636" s="131"/>
      <c r="AEL636" s="131"/>
      <c r="AEM636" s="131"/>
      <c r="AEN636" s="131"/>
      <c r="AEO636" s="131"/>
      <c r="AEP636" s="131"/>
      <c r="AEQ636" s="131"/>
      <c r="AER636" s="131"/>
      <c r="AES636" s="131"/>
      <c r="AET636" s="131"/>
      <c r="AEU636" s="131"/>
      <c r="AEV636" s="131"/>
      <c r="AEW636" s="131"/>
      <c r="AEX636" s="131"/>
      <c r="AEY636" s="131"/>
      <c r="AEZ636" s="131"/>
      <c r="AFA636" s="131"/>
      <c r="AFB636" s="131"/>
      <c r="AFC636" s="131"/>
      <c r="AFD636" s="131"/>
      <c r="AFE636" s="131"/>
      <c r="AFF636" s="131"/>
      <c r="AFG636" s="131"/>
      <c r="AFH636" s="131"/>
      <c r="AFI636" s="131"/>
      <c r="AFJ636" s="131"/>
      <c r="AFK636" s="131"/>
      <c r="AFL636" s="131"/>
      <c r="AFM636" s="131"/>
      <c r="AFN636" s="131"/>
      <c r="AFO636" s="131"/>
      <c r="AFP636" s="131"/>
      <c r="AFQ636" s="131"/>
      <c r="AFR636" s="131"/>
      <c r="AFS636" s="131"/>
      <c r="AFT636" s="131"/>
      <c r="AFU636" s="131"/>
      <c r="AFV636" s="131"/>
      <c r="AFW636" s="131"/>
      <c r="AFX636" s="131"/>
      <c r="AFY636" s="131"/>
      <c r="AFZ636" s="131"/>
      <c r="AGA636" s="131"/>
      <c r="AGB636" s="131"/>
      <c r="AGC636" s="131"/>
      <c r="AGD636" s="131"/>
      <c r="AGE636" s="131"/>
      <c r="AGF636" s="131"/>
      <c r="AGG636" s="131"/>
      <c r="AGH636" s="131"/>
      <c r="AGI636" s="131"/>
      <c r="AGJ636" s="131"/>
      <c r="AGK636" s="131"/>
      <c r="AGL636" s="131"/>
      <c r="AGM636" s="131"/>
      <c r="AGN636" s="131"/>
      <c r="AGO636" s="131"/>
      <c r="AGP636" s="131"/>
      <c r="AGQ636" s="131"/>
      <c r="AGR636" s="131"/>
      <c r="AGS636" s="131"/>
      <c r="AGT636" s="131"/>
      <c r="AGU636" s="131"/>
      <c r="AGV636" s="131"/>
      <c r="AGW636" s="131"/>
      <c r="AGX636" s="131"/>
      <c r="AGY636" s="131"/>
      <c r="AGZ636" s="131"/>
      <c r="AHA636" s="131"/>
      <c r="AHB636" s="131"/>
      <c r="AHC636" s="131"/>
      <c r="AHD636" s="131"/>
      <c r="AHE636" s="131"/>
      <c r="AHF636" s="131"/>
      <c r="AHG636" s="131"/>
      <c r="AHH636" s="131"/>
      <c r="AHI636" s="131"/>
      <c r="AHJ636" s="131"/>
      <c r="AHK636" s="131"/>
      <c r="AHL636" s="131"/>
      <c r="AHM636" s="131"/>
      <c r="AHN636" s="131"/>
      <c r="AHO636" s="131"/>
      <c r="AHP636" s="131"/>
      <c r="AHQ636" s="131"/>
      <c r="AHR636" s="131"/>
      <c r="AHS636" s="131"/>
      <c r="AHT636" s="131"/>
      <c r="AHU636" s="131"/>
      <c r="AHV636" s="131"/>
      <c r="AHW636" s="131"/>
      <c r="AHX636" s="131"/>
      <c r="AHY636" s="131"/>
      <c r="AHZ636" s="131"/>
      <c r="AIA636" s="131"/>
      <c r="AIB636" s="131"/>
      <c r="AIC636" s="131"/>
      <c r="AID636" s="131"/>
      <c r="AIE636" s="131"/>
      <c r="AIF636" s="131"/>
      <c r="AIG636" s="131"/>
      <c r="AIH636" s="131"/>
      <c r="AII636" s="131"/>
      <c r="AIJ636" s="131"/>
      <c r="AIK636" s="131"/>
      <c r="AIL636" s="131"/>
      <c r="AIM636" s="131"/>
      <c r="AIN636" s="131"/>
      <c r="AIO636" s="131"/>
      <c r="AIP636" s="131"/>
      <c r="AIQ636" s="131"/>
      <c r="AIR636" s="131"/>
      <c r="AIS636" s="131"/>
      <c r="AIT636" s="131"/>
      <c r="AIU636" s="131"/>
      <c r="AIV636" s="131"/>
      <c r="AIW636" s="131"/>
      <c r="AIX636" s="131"/>
      <c r="AIY636" s="131"/>
      <c r="AIZ636" s="131"/>
      <c r="AJA636" s="131"/>
      <c r="AJB636" s="131"/>
      <c r="AJC636" s="131"/>
      <c r="AJD636" s="131"/>
      <c r="AJE636" s="131"/>
      <c r="AJF636" s="131"/>
      <c r="AJG636" s="131"/>
      <c r="AJH636" s="131"/>
      <c r="AJI636" s="131"/>
      <c r="AJJ636" s="131"/>
      <c r="AJK636" s="131"/>
      <c r="AJL636" s="131"/>
      <c r="AJM636" s="131"/>
      <c r="AJN636" s="131"/>
      <c r="AJO636" s="131"/>
      <c r="AJP636" s="131"/>
      <c r="AJQ636" s="131"/>
      <c r="AJR636" s="131"/>
      <c r="AJS636" s="131"/>
      <c r="AJT636" s="131"/>
      <c r="AJU636" s="131"/>
      <c r="AJV636" s="131"/>
      <c r="AJW636" s="131"/>
      <c r="AJX636" s="131"/>
      <c r="AJY636" s="131"/>
      <c r="AJZ636" s="131"/>
      <c r="AKA636" s="131"/>
      <c r="AKB636" s="131"/>
      <c r="AKC636" s="131"/>
      <c r="AKD636" s="131"/>
      <c r="AKE636" s="131"/>
      <c r="AKF636" s="131"/>
      <c r="AKG636" s="131"/>
      <c r="AKH636" s="131"/>
      <c r="AKI636" s="131"/>
      <c r="AKJ636" s="131"/>
      <c r="AKK636" s="131"/>
      <c r="AKL636" s="131"/>
      <c r="AKM636" s="131"/>
      <c r="AKN636" s="131"/>
      <c r="AKO636" s="131"/>
      <c r="AKP636" s="131"/>
      <c r="AKQ636" s="131"/>
      <c r="AKR636" s="131"/>
      <c r="AKS636" s="131"/>
      <c r="AKT636" s="131"/>
      <c r="AKU636" s="131"/>
      <c r="AKV636" s="131"/>
      <c r="AKW636" s="131"/>
      <c r="AKX636" s="131"/>
      <c r="AKY636" s="131"/>
      <c r="AKZ636" s="131"/>
      <c r="ALA636" s="131"/>
      <c r="ALB636" s="131"/>
      <c r="ALC636" s="131"/>
      <c r="ALD636" s="131"/>
      <c r="ALE636" s="131"/>
      <c r="ALF636" s="131"/>
      <c r="ALG636" s="131"/>
      <c r="ALH636" s="131"/>
      <c r="ALI636" s="131"/>
      <c r="ALJ636" s="131"/>
      <c r="ALK636" s="131"/>
      <c r="ALL636" s="131"/>
      <c r="ALM636" s="131"/>
      <c r="ALN636" s="131"/>
      <c r="ALO636" s="131"/>
      <c r="ALP636" s="131"/>
      <c r="ALQ636" s="131"/>
      <c r="ALR636" s="131"/>
      <c r="ALS636" s="131"/>
      <c r="ALT636" s="131"/>
      <c r="ALU636" s="131"/>
      <c r="ALV636" s="131"/>
      <c r="ALW636" s="131"/>
      <c r="ALX636" s="131"/>
      <c r="ALY636" s="131"/>
      <c r="ALZ636" s="131"/>
      <c r="AMA636" s="131"/>
      <c r="AMB636" s="131"/>
      <c r="AMC636" s="131"/>
      <c r="AMD636" s="131"/>
      <c r="AME636" s="131"/>
      <c r="AMF636" s="131"/>
      <c r="AMG636" s="131"/>
      <c r="AMH636" s="131"/>
      <c r="AMI636" s="131"/>
      <c r="AMJ636" s="131"/>
      <c r="AMK636" s="131"/>
      <c r="AML636" s="131"/>
      <c r="AMM636" s="131"/>
      <c r="AMN636" s="131"/>
      <c r="AMO636" s="131"/>
      <c r="AMP636" s="131"/>
      <c r="AMQ636" s="131"/>
      <c r="AMR636" s="131"/>
      <c r="AMS636" s="131"/>
      <c r="AMT636" s="131"/>
      <c r="AMU636" s="131"/>
      <c r="AMV636" s="131"/>
      <c r="AMW636" s="131"/>
      <c r="AMX636" s="131"/>
      <c r="AMY636" s="131"/>
      <c r="AMZ636" s="131"/>
      <c r="ANA636" s="131"/>
      <c r="ANB636" s="131"/>
      <c r="ANC636" s="131"/>
      <c r="AND636" s="131"/>
      <c r="ANE636" s="131"/>
      <c r="ANF636" s="131"/>
      <c r="ANG636" s="131"/>
      <c r="ANH636" s="131"/>
      <c r="ANI636" s="131"/>
      <c r="ANJ636" s="131"/>
      <c r="ANK636" s="131"/>
      <c r="ANL636" s="131"/>
      <c r="ANM636" s="131"/>
      <c r="ANN636" s="131"/>
      <c r="ANO636" s="131"/>
      <c r="ANP636" s="131"/>
      <c r="ANQ636" s="131"/>
      <c r="ANR636" s="131"/>
      <c r="ANS636" s="131"/>
      <c r="ANT636" s="131"/>
      <c r="ANU636" s="131"/>
      <c r="ANV636" s="131"/>
      <c r="ANW636" s="131"/>
      <c r="ANX636" s="131"/>
      <c r="ANY636" s="131"/>
      <c r="ANZ636" s="131"/>
      <c r="AOA636" s="131"/>
      <c r="AOB636" s="131"/>
      <c r="AOC636" s="131"/>
      <c r="AOD636" s="131"/>
      <c r="AOE636" s="131"/>
      <c r="AOF636" s="131"/>
      <c r="AOG636" s="131"/>
      <c r="AOH636" s="131"/>
      <c r="AOI636" s="131"/>
      <c r="AOJ636" s="131"/>
      <c r="AOK636" s="131"/>
      <c r="AOL636" s="131"/>
      <c r="AOM636" s="131"/>
      <c r="AON636" s="131"/>
      <c r="AOO636" s="131"/>
      <c r="AOP636" s="131"/>
      <c r="AOQ636" s="131"/>
      <c r="AOR636" s="131"/>
      <c r="AOS636" s="131"/>
      <c r="AOT636" s="131"/>
      <c r="AOU636" s="131"/>
      <c r="AOV636" s="131"/>
      <c r="AOW636" s="131"/>
      <c r="AOX636" s="131"/>
      <c r="AOY636" s="131"/>
      <c r="AOZ636" s="131"/>
      <c r="APA636" s="131"/>
      <c r="APB636" s="131"/>
      <c r="APC636" s="131"/>
      <c r="APD636" s="131"/>
      <c r="APE636" s="131"/>
      <c r="APF636" s="131"/>
      <c r="APG636" s="131"/>
      <c r="APH636" s="131"/>
      <c r="API636" s="131"/>
      <c r="APJ636" s="131"/>
      <c r="APK636" s="131"/>
      <c r="APL636" s="131"/>
      <c r="APM636" s="131"/>
      <c r="APN636" s="131"/>
      <c r="APO636" s="131"/>
      <c r="APP636" s="131"/>
      <c r="APQ636" s="131"/>
      <c r="APR636" s="131"/>
      <c r="APS636" s="131"/>
      <c r="APT636" s="131"/>
      <c r="APU636" s="131"/>
      <c r="APV636" s="131"/>
      <c r="APW636" s="131"/>
      <c r="APX636" s="131"/>
      <c r="APY636" s="131"/>
      <c r="APZ636" s="131"/>
      <c r="AQA636" s="131"/>
      <c r="AQB636" s="131"/>
      <c r="AQC636" s="131"/>
      <c r="AQD636" s="131"/>
      <c r="AQE636" s="131"/>
      <c r="AQF636" s="131"/>
      <c r="AQG636" s="131"/>
      <c r="AQH636" s="131"/>
      <c r="AQI636" s="131"/>
      <c r="AQJ636" s="131"/>
      <c r="AQK636" s="131"/>
      <c r="AQL636" s="131"/>
      <c r="AQM636" s="131"/>
      <c r="AQN636" s="131"/>
      <c r="AQO636" s="131"/>
      <c r="AQP636" s="131"/>
      <c r="AQQ636" s="131"/>
      <c r="AQR636" s="131"/>
      <c r="AQS636" s="131"/>
      <c r="AQT636" s="131"/>
      <c r="AQU636" s="131"/>
      <c r="AQV636" s="131"/>
      <c r="AQW636" s="131"/>
      <c r="AQX636" s="131"/>
      <c r="AQY636" s="131"/>
      <c r="AQZ636" s="131"/>
      <c r="ARA636" s="131"/>
      <c r="ARB636" s="131"/>
      <c r="ARC636" s="131"/>
      <c r="ARD636" s="131"/>
      <c r="ARE636" s="131"/>
      <c r="ARF636" s="131"/>
      <c r="ARG636" s="131"/>
      <c r="ARH636" s="131"/>
      <c r="ARI636" s="131"/>
      <c r="ARJ636" s="131"/>
      <c r="ARK636" s="131"/>
      <c r="ARL636" s="131"/>
      <c r="ARM636" s="131"/>
      <c r="ARN636" s="131"/>
      <c r="ARO636" s="131"/>
      <c r="ARP636" s="131"/>
      <c r="ARQ636" s="131"/>
      <c r="ARR636" s="131"/>
      <c r="ARS636" s="131"/>
      <c r="ART636" s="131"/>
      <c r="ARU636" s="131"/>
      <c r="ARV636" s="131"/>
      <c r="ARW636" s="131"/>
      <c r="ARX636" s="131"/>
      <c r="ARY636" s="131"/>
      <c r="ARZ636" s="131"/>
      <c r="ASA636" s="131"/>
      <c r="ASB636" s="131"/>
      <c r="ASC636" s="131"/>
      <c r="ASD636" s="131"/>
      <c r="ASE636" s="131"/>
      <c r="ASF636" s="131"/>
      <c r="ASG636" s="131"/>
      <c r="ASH636" s="131"/>
      <c r="ASI636" s="131"/>
      <c r="ASJ636" s="131"/>
      <c r="ASK636" s="131"/>
      <c r="ASL636" s="131"/>
      <c r="ASM636" s="131"/>
      <c r="ASN636" s="131"/>
      <c r="ASO636" s="131"/>
      <c r="ASP636" s="131"/>
      <c r="ASQ636" s="131"/>
      <c r="ASR636" s="131"/>
      <c r="ASS636" s="131"/>
      <c r="AST636" s="131"/>
      <c r="ASU636" s="131"/>
      <c r="ASV636" s="131"/>
      <c r="ASW636" s="131"/>
      <c r="ASX636" s="131"/>
      <c r="ASY636" s="131"/>
      <c r="ASZ636" s="131"/>
      <c r="ATA636" s="131"/>
      <c r="ATB636" s="131"/>
      <c r="ATC636" s="131"/>
      <c r="ATD636" s="131"/>
      <c r="ATE636" s="131"/>
      <c r="ATF636" s="131"/>
      <c r="ATG636" s="131"/>
      <c r="ATH636" s="131"/>
      <c r="ATI636" s="131"/>
      <c r="ATJ636" s="131"/>
      <c r="ATK636" s="131"/>
      <c r="ATL636" s="131"/>
      <c r="ATM636" s="131"/>
      <c r="ATN636" s="131"/>
      <c r="ATO636" s="131"/>
      <c r="ATP636" s="131"/>
      <c r="ATQ636" s="131"/>
      <c r="ATR636" s="131"/>
      <c r="ATS636" s="131"/>
      <c r="ATT636" s="131"/>
      <c r="ATU636" s="131"/>
      <c r="ATV636" s="131"/>
      <c r="ATW636" s="131"/>
      <c r="ATX636" s="131"/>
      <c r="ATY636" s="131"/>
      <c r="ATZ636" s="131"/>
      <c r="AUA636" s="131"/>
      <c r="AUB636" s="131"/>
      <c r="AUC636" s="131"/>
      <c r="AUD636" s="131"/>
      <c r="AUE636" s="131"/>
      <c r="AUF636" s="131"/>
      <c r="AUG636" s="131"/>
      <c r="AUH636" s="131"/>
      <c r="AUI636" s="131"/>
      <c r="AUJ636" s="131"/>
      <c r="AUK636" s="131"/>
      <c r="AUL636" s="131"/>
      <c r="AUM636" s="131"/>
      <c r="AUN636" s="131"/>
      <c r="AUO636" s="131"/>
      <c r="AUP636" s="131"/>
      <c r="AUQ636" s="131"/>
      <c r="AUR636" s="131"/>
      <c r="AUS636" s="131"/>
      <c r="AUT636" s="131"/>
      <c r="AUU636" s="131"/>
      <c r="AUV636" s="131"/>
      <c r="AUW636" s="131"/>
      <c r="AUX636" s="131"/>
      <c r="AUY636" s="131"/>
      <c r="AUZ636" s="131"/>
      <c r="AVA636" s="131"/>
      <c r="AVB636" s="131"/>
      <c r="AVC636" s="131"/>
      <c r="AVD636" s="131"/>
      <c r="AVE636" s="131"/>
      <c r="AVF636" s="131"/>
      <c r="AVG636" s="131"/>
      <c r="AVH636" s="131"/>
      <c r="AVI636" s="131"/>
      <c r="AVJ636" s="131"/>
      <c r="AVK636" s="131"/>
      <c r="AVL636" s="131"/>
      <c r="AVM636" s="131"/>
      <c r="AVN636" s="131"/>
      <c r="AVO636" s="131"/>
      <c r="AVP636" s="131"/>
      <c r="AVQ636" s="131"/>
      <c r="AVR636" s="131"/>
      <c r="AVS636" s="131"/>
      <c r="AVT636" s="131"/>
      <c r="AVU636" s="131"/>
      <c r="AVV636" s="131"/>
      <c r="AVW636" s="131"/>
      <c r="AVX636" s="131"/>
      <c r="AVY636" s="131"/>
      <c r="AVZ636" s="131"/>
      <c r="AWA636" s="131"/>
      <c r="AWB636" s="131"/>
      <c r="AWC636" s="131"/>
      <c r="AWD636" s="131"/>
      <c r="AWE636" s="131"/>
      <c r="AWF636" s="131"/>
      <c r="AWG636" s="131"/>
      <c r="AWH636" s="131"/>
      <c r="AWI636" s="131"/>
      <c r="AWJ636" s="131"/>
      <c r="AWK636" s="131"/>
      <c r="AWL636" s="131"/>
      <c r="AWM636" s="131"/>
      <c r="AWN636" s="131"/>
      <c r="AWO636" s="131"/>
      <c r="AWP636" s="131"/>
      <c r="AWQ636" s="131"/>
      <c r="AWR636" s="131"/>
      <c r="AWS636" s="131"/>
      <c r="AWT636" s="131"/>
      <c r="AWU636" s="131"/>
      <c r="AWV636" s="131"/>
      <c r="AWW636" s="131"/>
      <c r="AWX636" s="131"/>
      <c r="AWY636" s="131"/>
      <c r="AWZ636" s="131"/>
      <c r="AXA636" s="131"/>
      <c r="AXB636" s="131"/>
      <c r="AXC636" s="131"/>
      <c r="AXD636" s="131"/>
      <c r="AXE636" s="131"/>
      <c r="AXF636" s="131"/>
      <c r="AXG636" s="131"/>
      <c r="AXH636" s="131"/>
      <c r="AXI636" s="131"/>
      <c r="AXJ636" s="131"/>
      <c r="AXK636" s="131"/>
      <c r="AXL636" s="131"/>
      <c r="AXM636" s="131"/>
      <c r="AXN636" s="131"/>
      <c r="AXO636" s="131"/>
      <c r="AXP636" s="131"/>
      <c r="AXQ636" s="131"/>
      <c r="AXR636" s="131"/>
      <c r="AXS636" s="131"/>
      <c r="AXT636" s="131"/>
      <c r="AXU636" s="131"/>
      <c r="AXV636" s="131"/>
      <c r="AXW636" s="131"/>
      <c r="AXX636" s="131"/>
    </row>
    <row r="637" spans="1:1324" s="106" customFormat="1" ht="15.75" hidden="1" customHeight="1" x14ac:dyDescent="0.2">
      <c r="A637" s="78" t="s">
        <v>3079</v>
      </c>
      <c r="B637" s="62" t="s">
        <v>1554</v>
      </c>
      <c r="C637" s="63" t="s">
        <v>1555</v>
      </c>
      <c r="D637" s="64" t="s">
        <v>3080</v>
      </c>
      <c r="E637" s="51">
        <v>42734</v>
      </c>
      <c r="F637" s="66" t="s">
        <v>1167</v>
      </c>
      <c r="G637" s="30" t="s">
        <v>1186</v>
      </c>
      <c r="H637" s="30">
        <v>42822</v>
      </c>
      <c r="I637" s="30" t="s">
        <v>3082</v>
      </c>
      <c r="J637" s="173">
        <v>234</v>
      </c>
      <c r="K637" s="84" t="s">
        <v>6</v>
      </c>
      <c r="L637" s="87">
        <v>1</v>
      </c>
      <c r="M637" s="87">
        <v>1</v>
      </c>
      <c r="N637" s="84" t="s">
        <v>3057</v>
      </c>
      <c r="O637" s="87">
        <v>1</v>
      </c>
      <c r="P637" s="84" t="s">
        <v>3057</v>
      </c>
      <c r="Q637" s="87">
        <v>1</v>
      </c>
      <c r="R637" s="84" t="s">
        <v>3057</v>
      </c>
      <c r="S637" s="87">
        <v>1</v>
      </c>
      <c r="T637" s="84" t="s">
        <v>326</v>
      </c>
      <c r="U637" s="87">
        <v>1</v>
      </c>
      <c r="V637" s="87">
        <v>1</v>
      </c>
      <c r="W637" s="87">
        <v>0</v>
      </c>
      <c r="X637" s="87">
        <v>0</v>
      </c>
      <c r="Y637" s="87">
        <v>0</v>
      </c>
      <c r="Z637" s="87">
        <v>1</v>
      </c>
      <c r="AA637" s="87">
        <v>0</v>
      </c>
      <c r="AB637" s="87">
        <v>1</v>
      </c>
      <c r="AC637" s="87">
        <v>0</v>
      </c>
      <c r="AD637" s="87">
        <v>0</v>
      </c>
      <c r="AE637" s="87">
        <v>0</v>
      </c>
      <c r="AF637" s="104"/>
      <c r="AG637" s="131"/>
      <c r="AH637" s="131"/>
      <c r="AI637" s="131"/>
      <c r="AJ637" s="131"/>
      <c r="AK637" s="131"/>
      <c r="AL637" s="131"/>
      <c r="AM637" s="131"/>
      <c r="AN637" s="131"/>
      <c r="AO637" s="131"/>
      <c r="AP637" s="131"/>
      <c r="AQ637" s="131"/>
      <c r="AR637" s="131"/>
      <c r="AS637" s="131"/>
      <c r="AT637" s="131"/>
      <c r="AU637" s="131"/>
      <c r="AV637" s="131"/>
      <c r="AW637" s="131"/>
      <c r="AX637" s="131"/>
      <c r="AY637" s="131"/>
      <c r="AZ637" s="131"/>
      <c r="BA637" s="131"/>
      <c r="BB637" s="131"/>
      <c r="BC637" s="131"/>
      <c r="BD637" s="131"/>
      <c r="BE637" s="131"/>
      <c r="BF637" s="131"/>
      <c r="BG637" s="131"/>
      <c r="BH637" s="131"/>
      <c r="BI637" s="131"/>
      <c r="BJ637" s="131"/>
      <c r="BK637" s="131"/>
      <c r="BL637" s="131"/>
      <c r="BM637" s="131"/>
      <c r="BN637" s="131"/>
      <c r="BO637" s="131"/>
      <c r="BP637" s="131"/>
      <c r="BQ637" s="131"/>
      <c r="BR637" s="131"/>
      <c r="BS637" s="131"/>
      <c r="BT637" s="131"/>
      <c r="BU637" s="131"/>
      <c r="BV637" s="131"/>
      <c r="BW637" s="131"/>
      <c r="BX637" s="131"/>
      <c r="BY637" s="131"/>
      <c r="BZ637" s="131"/>
      <c r="CA637" s="131"/>
      <c r="CB637" s="131"/>
      <c r="CC637" s="131"/>
      <c r="CD637" s="131"/>
      <c r="CE637" s="131"/>
      <c r="CF637" s="131"/>
      <c r="CG637" s="131"/>
      <c r="CH637" s="131"/>
      <c r="CI637" s="131"/>
      <c r="CJ637" s="131"/>
      <c r="CK637" s="131"/>
      <c r="CL637" s="131"/>
      <c r="CM637" s="131"/>
      <c r="CN637" s="131"/>
      <c r="CO637" s="131"/>
      <c r="CP637" s="131"/>
      <c r="CQ637" s="131"/>
      <c r="CR637" s="131"/>
      <c r="CS637" s="131"/>
      <c r="CT637" s="131"/>
      <c r="CU637" s="131"/>
      <c r="CV637" s="131"/>
      <c r="CW637" s="131"/>
      <c r="CX637" s="131"/>
      <c r="CY637" s="131"/>
      <c r="CZ637" s="131"/>
      <c r="DA637" s="131"/>
      <c r="DB637" s="131"/>
      <c r="DC637" s="131"/>
      <c r="DD637" s="131"/>
      <c r="DE637" s="131"/>
      <c r="DF637" s="131"/>
      <c r="DG637" s="131"/>
      <c r="DH637" s="131"/>
      <c r="DI637" s="131"/>
      <c r="DJ637" s="131"/>
      <c r="DK637" s="131"/>
      <c r="DL637" s="131"/>
      <c r="DM637" s="131"/>
      <c r="DN637" s="131"/>
      <c r="DO637" s="131"/>
      <c r="DP637" s="131"/>
      <c r="DQ637" s="131"/>
      <c r="DR637" s="131"/>
      <c r="DS637" s="131"/>
      <c r="DT637" s="131"/>
      <c r="DU637" s="131"/>
      <c r="DV637" s="131"/>
      <c r="DW637" s="131"/>
      <c r="DX637" s="131"/>
      <c r="DY637" s="131"/>
      <c r="DZ637" s="131"/>
      <c r="EA637" s="131"/>
      <c r="EB637" s="131"/>
      <c r="EC637" s="131"/>
      <c r="ED637" s="131"/>
      <c r="EE637" s="131"/>
      <c r="EF637" s="131"/>
      <c r="EG637" s="131"/>
      <c r="EH637" s="131"/>
      <c r="EI637" s="131"/>
      <c r="EJ637" s="131"/>
      <c r="EK637" s="131"/>
      <c r="EL637" s="131"/>
      <c r="EM637" s="131"/>
      <c r="EN637" s="131"/>
      <c r="EO637" s="131"/>
      <c r="EP637" s="131"/>
      <c r="EQ637" s="131"/>
      <c r="ER637" s="131"/>
      <c r="ES637" s="131"/>
      <c r="ET637" s="131"/>
      <c r="EU637" s="131"/>
      <c r="EV637" s="131"/>
      <c r="EW637" s="131"/>
      <c r="EX637" s="131"/>
      <c r="EY637" s="131"/>
      <c r="EZ637" s="131"/>
      <c r="FA637" s="131"/>
      <c r="FB637" s="131"/>
      <c r="FC637" s="131"/>
      <c r="FD637" s="131"/>
      <c r="FE637" s="131"/>
      <c r="FF637" s="131"/>
      <c r="FG637" s="131"/>
      <c r="FH637" s="131"/>
      <c r="FI637" s="131"/>
      <c r="FJ637" s="131"/>
      <c r="FK637" s="131"/>
      <c r="FL637" s="131"/>
      <c r="FM637" s="131"/>
      <c r="FN637" s="131"/>
      <c r="FO637" s="131"/>
      <c r="FP637" s="131"/>
      <c r="FQ637" s="131"/>
      <c r="FR637" s="131"/>
      <c r="FS637" s="131"/>
      <c r="FT637" s="131"/>
      <c r="FU637" s="131"/>
      <c r="FV637" s="131"/>
      <c r="FW637" s="131"/>
      <c r="FX637" s="131"/>
      <c r="FY637" s="131"/>
      <c r="FZ637" s="131"/>
      <c r="GA637" s="131"/>
      <c r="GB637" s="131"/>
      <c r="GC637" s="131"/>
      <c r="GD637" s="131"/>
      <c r="GE637" s="131"/>
      <c r="GF637" s="131"/>
      <c r="GG637" s="131"/>
      <c r="GH637" s="131"/>
      <c r="GI637" s="131"/>
      <c r="GJ637" s="131"/>
      <c r="GK637" s="131"/>
      <c r="GL637" s="131"/>
      <c r="GM637" s="131"/>
      <c r="GN637" s="131"/>
      <c r="GO637" s="131"/>
      <c r="GP637" s="131"/>
      <c r="GQ637" s="131"/>
      <c r="GR637" s="131"/>
      <c r="GS637" s="131"/>
      <c r="GT637" s="131"/>
      <c r="GU637" s="131"/>
      <c r="GV637" s="131"/>
      <c r="GW637" s="131"/>
      <c r="GX637" s="131"/>
      <c r="GY637" s="131"/>
      <c r="GZ637" s="131"/>
      <c r="HA637" s="131"/>
      <c r="HB637" s="131"/>
      <c r="HC637" s="131"/>
      <c r="HD637" s="131"/>
      <c r="HE637" s="131"/>
      <c r="HF637" s="131"/>
      <c r="HG637" s="131"/>
      <c r="HH637" s="131"/>
      <c r="HI637" s="131"/>
      <c r="HJ637" s="131"/>
      <c r="HK637" s="131"/>
      <c r="HL637" s="131"/>
      <c r="HM637" s="131"/>
      <c r="HN637" s="131"/>
      <c r="HO637" s="131"/>
      <c r="HP637" s="131"/>
      <c r="HQ637" s="131"/>
      <c r="HR637" s="131"/>
      <c r="HS637" s="131"/>
      <c r="HT637" s="131"/>
      <c r="HU637" s="131"/>
      <c r="HV637" s="131"/>
      <c r="HW637" s="131"/>
      <c r="HX637" s="131"/>
      <c r="HY637" s="131"/>
      <c r="HZ637" s="131"/>
      <c r="IA637" s="131"/>
      <c r="IB637" s="131"/>
      <c r="IC637" s="131"/>
      <c r="ID637" s="131"/>
      <c r="IE637" s="131"/>
      <c r="IF637" s="131"/>
      <c r="IG637" s="131"/>
      <c r="IH637" s="131"/>
      <c r="II637" s="131"/>
      <c r="IJ637" s="131"/>
      <c r="IK637" s="131"/>
      <c r="IL637" s="131"/>
      <c r="IM637" s="131"/>
      <c r="IN637" s="131"/>
      <c r="IO637" s="131"/>
      <c r="IP637" s="131"/>
      <c r="IQ637" s="131"/>
      <c r="IR637" s="131"/>
      <c r="IS637" s="131"/>
      <c r="IT637" s="131"/>
      <c r="IU637" s="131"/>
      <c r="IV637" s="131"/>
      <c r="IW637" s="131"/>
      <c r="IX637" s="131"/>
      <c r="IY637" s="131"/>
      <c r="IZ637" s="131"/>
      <c r="JA637" s="131"/>
      <c r="JB637" s="131"/>
      <c r="JC637" s="131"/>
      <c r="JD637" s="131"/>
      <c r="JE637" s="131"/>
      <c r="JF637" s="131"/>
      <c r="JG637" s="131"/>
      <c r="JH637" s="131"/>
      <c r="JI637" s="131"/>
      <c r="JJ637" s="131"/>
      <c r="JK637" s="131"/>
      <c r="JL637" s="131"/>
      <c r="JM637" s="131"/>
      <c r="JN637" s="131"/>
      <c r="JO637" s="131"/>
      <c r="JP637" s="131"/>
      <c r="JQ637" s="131"/>
      <c r="JR637" s="131"/>
      <c r="JS637" s="131"/>
      <c r="JT637" s="131"/>
      <c r="JU637" s="131"/>
      <c r="JV637" s="131"/>
      <c r="JW637" s="131"/>
      <c r="JX637" s="131"/>
      <c r="JY637" s="131"/>
      <c r="JZ637" s="131"/>
      <c r="KA637" s="131"/>
      <c r="KB637" s="131"/>
      <c r="KC637" s="131"/>
      <c r="KD637" s="131"/>
      <c r="KE637" s="131"/>
      <c r="KF637" s="131"/>
      <c r="KG637" s="131"/>
      <c r="KH637" s="131"/>
      <c r="KI637" s="131"/>
      <c r="KJ637" s="131"/>
      <c r="KK637" s="131"/>
      <c r="KL637" s="131"/>
      <c r="KM637" s="131"/>
      <c r="KN637" s="131"/>
      <c r="KO637" s="131"/>
      <c r="KP637" s="131"/>
      <c r="KQ637" s="131"/>
      <c r="KR637" s="131"/>
      <c r="KS637" s="131"/>
      <c r="KT637" s="131"/>
      <c r="KU637" s="131"/>
      <c r="KV637" s="131"/>
      <c r="KW637" s="131"/>
      <c r="KX637" s="131"/>
      <c r="KY637" s="131"/>
      <c r="KZ637" s="131"/>
      <c r="LA637" s="131"/>
      <c r="LB637" s="131"/>
      <c r="LC637" s="131"/>
      <c r="LD637" s="131"/>
      <c r="LE637" s="131"/>
      <c r="LF637" s="131"/>
      <c r="LG637" s="131"/>
      <c r="LH637" s="131"/>
      <c r="LI637" s="131"/>
      <c r="LJ637" s="131"/>
      <c r="LK637" s="131"/>
      <c r="LL637" s="131"/>
      <c r="LM637" s="131"/>
      <c r="LN637" s="131"/>
      <c r="LO637" s="131"/>
      <c r="LP637" s="131"/>
      <c r="LQ637" s="131"/>
      <c r="LR637" s="131"/>
      <c r="LS637" s="131"/>
      <c r="LT637" s="131"/>
      <c r="LU637" s="131"/>
      <c r="LV637" s="131"/>
      <c r="LW637" s="131"/>
      <c r="LX637" s="131"/>
      <c r="LY637" s="131"/>
      <c r="LZ637" s="131"/>
      <c r="MA637" s="131"/>
      <c r="MB637" s="131"/>
      <c r="MC637" s="131"/>
      <c r="MD637" s="131"/>
      <c r="ME637" s="131"/>
      <c r="MF637" s="131"/>
      <c r="MG637" s="131"/>
      <c r="MH637" s="131"/>
      <c r="MI637" s="131"/>
      <c r="MJ637" s="131"/>
      <c r="MK637" s="131"/>
      <c r="ML637" s="131"/>
      <c r="MM637" s="131"/>
      <c r="MN637" s="131"/>
      <c r="MO637" s="131"/>
      <c r="MP637" s="131"/>
      <c r="MQ637" s="131"/>
      <c r="MR637" s="131"/>
      <c r="MS637" s="131"/>
      <c r="MT637" s="131"/>
      <c r="MU637" s="131"/>
      <c r="MV637" s="131"/>
      <c r="MW637" s="131"/>
      <c r="MX637" s="131"/>
      <c r="MY637" s="131"/>
      <c r="MZ637" s="131"/>
      <c r="NA637" s="131"/>
      <c r="NB637" s="131"/>
      <c r="NC637" s="131"/>
      <c r="ND637" s="131"/>
      <c r="NE637" s="131"/>
      <c r="NF637" s="131"/>
      <c r="NG637" s="131"/>
      <c r="NH637" s="131"/>
      <c r="NI637" s="131"/>
      <c r="NJ637" s="131"/>
      <c r="NK637" s="131"/>
      <c r="NL637" s="131"/>
      <c r="NM637" s="131"/>
      <c r="NN637" s="131"/>
      <c r="NO637" s="131"/>
      <c r="NP637" s="131"/>
      <c r="NQ637" s="131"/>
      <c r="NR637" s="131"/>
      <c r="NS637" s="131"/>
      <c r="NT637" s="131"/>
      <c r="NU637" s="131"/>
      <c r="NV637" s="131"/>
      <c r="NW637" s="131"/>
      <c r="NX637" s="131"/>
      <c r="NY637" s="131"/>
      <c r="NZ637" s="131"/>
      <c r="OA637" s="131"/>
      <c r="OB637" s="131"/>
      <c r="OC637" s="131"/>
      <c r="OD637" s="131"/>
      <c r="OE637" s="131"/>
      <c r="OF637" s="131"/>
      <c r="OG637" s="131"/>
      <c r="OH637" s="131"/>
      <c r="OI637" s="131"/>
      <c r="OJ637" s="131"/>
      <c r="OK637" s="131"/>
      <c r="OL637" s="131"/>
      <c r="OM637" s="131"/>
      <c r="ON637" s="131"/>
      <c r="OO637" s="131"/>
      <c r="OP637" s="131"/>
      <c r="OQ637" s="131"/>
      <c r="OR637" s="131"/>
      <c r="OS637" s="131"/>
      <c r="OT637" s="131"/>
      <c r="OU637" s="131"/>
      <c r="OV637" s="131"/>
      <c r="OW637" s="131"/>
      <c r="OX637" s="131"/>
      <c r="OY637" s="131"/>
      <c r="OZ637" s="131"/>
      <c r="PA637" s="131"/>
      <c r="PB637" s="131"/>
      <c r="PC637" s="131"/>
      <c r="PD637" s="131"/>
      <c r="PE637" s="131"/>
      <c r="PF637" s="131"/>
      <c r="PG637" s="131"/>
      <c r="PH637" s="131"/>
      <c r="PI637" s="131"/>
      <c r="PJ637" s="131"/>
      <c r="PK637" s="131"/>
      <c r="PL637" s="131"/>
      <c r="PM637" s="131"/>
      <c r="PN637" s="131"/>
      <c r="PO637" s="131"/>
      <c r="PP637" s="131"/>
      <c r="PQ637" s="131"/>
      <c r="PR637" s="131"/>
      <c r="PS637" s="131"/>
      <c r="PT637" s="131"/>
      <c r="PU637" s="131"/>
      <c r="PV637" s="131"/>
      <c r="PW637" s="131"/>
      <c r="PX637" s="131"/>
      <c r="PY637" s="131"/>
      <c r="PZ637" s="131"/>
      <c r="QA637" s="131"/>
      <c r="QB637" s="131"/>
      <c r="QC637" s="131"/>
      <c r="QD637" s="131"/>
      <c r="QE637" s="131"/>
      <c r="QF637" s="131"/>
      <c r="QG637" s="131"/>
      <c r="QH637" s="131"/>
      <c r="QI637" s="131"/>
      <c r="QJ637" s="131"/>
      <c r="QK637" s="131"/>
      <c r="QL637" s="131"/>
      <c r="QM637" s="131"/>
      <c r="QN637" s="131"/>
      <c r="QO637" s="131"/>
      <c r="QP637" s="131"/>
      <c r="QQ637" s="131"/>
      <c r="QR637" s="131"/>
      <c r="QS637" s="131"/>
      <c r="QT637" s="131"/>
      <c r="QU637" s="131"/>
      <c r="QV637" s="131"/>
      <c r="QW637" s="131"/>
      <c r="QX637" s="131"/>
      <c r="QY637" s="131"/>
      <c r="QZ637" s="131"/>
      <c r="RA637" s="131"/>
      <c r="RB637" s="131"/>
      <c r="RC637" s="131"/>
      <c r="RD637" s="131"/>
      <c r="RE637" s="131"/>
      <c r="RF637" s="131"/>
      <c r="RG637" s="131"/>
      <c r="RH637" s="131"/>
      <c r="RI637" s="131"/>
      <c r="RJ637" s="131"/>
      <c r="RK637" s="131"/>
      <c r="RL637" s="131"/>
      <c r="RM637" s="131"/>
      <c r="RN637" s="131"/>
      <c r="RO637" s="131"/>
      <c r="RP637" s="131"/>
      <c r="RQ637" s="131"/>
      <c r="RR637" s="131"/>
      <c r="RS637" s="131"/>
      <c r="RT637" s="131"/>
      <c r="RU637" s="131"/>
      <c r="RV637" s="131"/>
      <c r="RW637" s="131"/>
      <c r="RX637" s="131"/>
      <c r="RY637" s="131"/>
      <c r="RZ637" s="131"/>
      <c r="SA637" s="131"/>
      <c r="SB637" s="131"/>
      <c r="SC637" s="131"/>
      <c r="SD637" s="131"/>
      <c r="SE637" s="131"/>
      <c r="SF637" s="131"/>
      <c r="SG637" s="131"/>
      <c r="SH637" s="131"/>
      <c r="SI637" s="131"/>
      <c r="SJ637" s="131"/>
      <c r="SK637" s="131"/>
      <c r="SL637" s="131"/>
      <c r="SM637" s="131"/>
      <c r="SN637" s="131"/>
      <c r="SO637" s="131"/>
      <c r="SP637" s="131"/>
      <c r="SQ637" s="131"/>
      <c r="SR637" s="131"/>
      <c r="SS637" s="131"/>
      <c r="ST637" s="131"/>
      <c r="SU637" s="131"/>
      <c r="SV637" s="131"/>
      <c r="SW637" s="131"/>
      <c r="SX637" s="131"/>
      <c r="SY637" s="131"/>
      <c r="SZ637" s="131"/>
      <c r="TA637" s="131"/>
      <c r="TB637" s="131"/>
      <c r="TC637" s="131"/>
      <c r="TD637" s="131"/>
      <c r="TE637" s="131"/>
      <c r="TF637" s="131"/>
      <c r="TG637" s="131"/>
      <c r="TH637" s="131"/>
      <c r="TI637" s="131"/>
      <c r="TJ637" s="131"/>
      <c r="TK637" s="131"/>
      <c r="TL637" s="131"/>
      <c r="TM637" s="131"/>
      <c r="TN637" s="131"/>
      <c r="TO637" s="131"/>
      <c r="TP637" s="131"/>
      <c r="TQ637" s="131"/>
      <c r="TR637" s="131"/>
      <c r="TS637" s="131"/>
      <c r="TT637" s="131"/>
      <c r="TU637" s="131"/>
      <c r="TV637" s="131"/>
      <c r="TW637" s="131"/>
      <c r="TX637" s="131"/>
      <c r="TY637" s="131"/>
      <c r="TZ637" s="131"/>
      <c r="UA637" s="131"/>
      <c r="UB637" s="131"/>
      <c r="UC637" s="131"/>
      <c r="UD637" s="131"/>
      <c r="UE637" s="131"/>
      <c r="UF637" s="131"/>
      <c r="UG637" s="131"/>
      <c r="UH637" s="131"/>
      <c r="UI637" s="131"/>
      <c r="UJ637" s="131"/>
      <c r="UK637" s="131"/>
      <c r="UL637" s="131"/>
      <c r="UM637" s="131"/>
      <c r="UN637" s="131"/>
      <c r="UO637" s="131"/>
      <c r="UP637" s="131"/>
      <c r="UQ637" s="131"/>
      <c r="UR637" s="131"/>
      <c r="US637" s="131"/>
      <c r="UT637" s="131"/>
      <c r="UU637" s="131"/>
      <c r="UV637" s="131"/>
      <c r="UW637" s="131"/>
      <c r="UX637" s="131"/>
      <c r="UY637" s="131"/>
      <c r="UZ637" s="131"/>
      <c r="VA637" s="131"/>
      <c r="VB637" s="131"/>
      <c r="VC637" s="131"/>
      <c r="VD637" s="131"/>
      <c r="VE637" s="131"/>
      <c r="VF637" s="131"/>
      <c r="VG637" s="131"/>
      <c r="VH637" s="131"/>
      <c r="VI637" s="131"/>
      <c r="VJ637" s="131"/>
      <c r="VK637" s="131"/>
      <c r="VL637" s="131"/>
      <c r="VM637" s="131"/>
      <c r="VN637" s="131"/>
      <c r="VO637" s="131"/>
      <c r="VP637" s="131"/>
      <c r="VQ637" s="131"/>
      <c r="VR637" s="131"/>
      <c r="VS637" s="131"/>
      <c r="VT637" s="131"/>
      <c r="VU637" s="131"/>
      <c r="VV637" s="131"/>
      <c r="VW637" s="131"/>
      <c r="VX637" s="131"/>
      <c r="VY637" s="131"/>
      <c r="VZ637" s="131"/>
      <c r="WA637" s="131"/>
      <c r="WB637" s="131"/>
      <c r="WC637" s="131"/>
      <c r="WD637" s="131"/>
      <c r="WE637" s="131"/>
      <c r="WF637" s="131"/>
      <c r="WG637" s="131"/>
      <c r="WH637" s="131"/>
      <c r="WI637" s="131"/>
      <c r="WJ637" s="131"/>
      <c r="WK637" s="131"/>
      <c r="WL637" s="131"/>
      <c r="WM637" s="131"/>
      <c r="WN637" s="131"/>
      <c r="WO637" s="131"/>
      <c r="WP637" s="131"/>
      <c r="WQ637" s="131"/>
      <c r="WR637" s="131"/>
      <c r="WS637" s="131"/>
      <c r="WT637" s="131"/>
      <c r="WU637" s="131"/>
      <c r="WV637" s="131"/>
      <c r="WW637" s="131"/>
      <c r="WX637" s="131"/>
      <c r="WY637" s="131"/>
      <c r="WZ637" s="131"/>
      <c r="XA637" s="131"/>
      <c r="XB637" s="131"/>
      <c r="XC637" s="131"/>
      <c r="XD637" s="131"/>
      <c r="XE637" s="131"/>
      <c r="XF637" s="131"/>
      <c r="XG637" s="131"/>
      <c r="XH637" s="131"/>
      <c r="XI637" s="131"/>
      <c r="XJ637" s="131"/>
      <c r="XK637" s="131"/>
      <c r="XL637" s="131"/>
      <c r="XM637" s="131"/>
      <c r="XN637" s="131"/>
      <c r="XO637" s="131"/>
      <c r="XP637" s="131"/>
      <c r="XQ637" s="131"/>
      <c r="XR637" s="131"/>
      <c r="XS637" s="131"/>
      <c r="XT637" s="131"/>
      <c r="XU637" s="131"/>
      <c r="XV637" s="131"/>
      <c r="XW637" s="131"/>
      <c r="XX637" s="131"/>
      <c r="XY637" s="131"/>
      <c r="XZ637" s="131"/>
      <c r="YA637" s="131"/>
      <c r="YB637" s="131"/>
      <c r="YC637" s="131"/>
      <c r="YD637" s="131"/>
      <c r="YE637" s="131"/>
      <c r="YF637" s="131"/>
      <c r="YG637" s="131"/>
      <c r="YH637" s="131"/>
      <c r="YI637" s="131"/>
      <c r="YJ637" s="131"/>
      <c r="YK637" s="131"/>
      <c r="YL637" s="131"/>
      <c r="YM637" s="131"/>
      <c r="YN637" s="131"/>
      <c r="YO637" s="131"/>
      <c r="YP637" s="131"/>
      <c r="YQ637" s="131"/>
      <c r="YR637" s="131"/>
      <c r="YS637" s="131"/>
      <c r="YT637" s="131"/>
      <c r="YU637" s="131"/>
      <c r="YV637" s="131"/>
      <c r="YW637" s="131"/>
      <c r="YX637" s="131"/>
      <c r="YY637" s="131"/>
      <c r="YZ637" s="131"/>
      <c r="ZA637" s="131"/>
      <c r="ZB637" s="131"/>
      <c r="ZC637" s="131"/>
      <c r="ZD637" s="131"/>
      <c r="ZE637" s="131"/>
      <c r="ZF637" s="131"/>
      <c r="ZG637" s="131"/>
      <c r="ZH637" s="131"/>
      <c r="ZI637" s="131"/>
      <c r="ZJ637" s="131"/>
      <c r="ZK637" s="131"/>
      <c r="ZL637" s="131"/>
      <c r="ZM637" s="131"/>
      <c r="ZN637" s="131"/>
      <c r="ZO637" s="131"/>
      <c r="ZP637" s="131"/>
      <c r="ZQ637" s="131"/>
      <c r="ZR637" s="131"/>
      <c r="ZS637" s="131"/>
      <c r="ZT637" s="131"/>
      <c r="ZU637" s="131"/>
      <c r="ZV637" s="131"/>
      <c r="ZW637" s="131"/>
      <c r="ZX637" s="131"/>
      <c r="ZY637" s="131"/>
      <c r="ZZ637" s="131"/>
      <c r="AAA637" s="131"/>
      <c r="AAB637" s="131"/>
      <c r="AAC637" s="131"/>
      <c r="AAD637" s="131"/>
      <c r="AAE637" s="131"/>
      <c r="AAF637" s="131"/>
      <c r="AAG637" s="131"/>
      <c r="AAH637" s="131"/>
      <c r="AAI637" s="131"/>
      <c r="AAJ637" s="131"/>
      <c r="AAK637" s="131"/>
      <c r="AAL637" s="131"/>
      <c r="AAM637" s="131"/>
      <c r="AAN637" s="131"/>
      <c r="AAO637" s="131"/>
      <c r="AAP637" s="131"/>
      <c r="AAQ637" s="131"/>
      <c r="AAR637" s="131"/>
      <c r="AAS637" s="131"/>
      <c r="AAT637" s="131"/>
      <c r="AAU637" s="131"/>
      <c r="AAV637" s="131"/>
      <c r="AAW637" s="131"/>
      <c r="AAX637" s="131"/>
      <c r="AAY637" s="131"/>
      <c r="AAZ637" s="131"/>
      <c r="ABA637" s="131"/>
      <c r="ABB637" s="131"/>
      <c r="ABC637" s="131"/>
      <c r="ABD637" s="131"/>
      <c r="ABE637" s="131"/>
      <c r="ABF637" s="131"/>
      <c r="ABG637" s="131"/>
      <c r="ABH637" s="131"/>
      <c r="ABI637" s="131"/>
      <c r="ABJ637" s="131"/>
      <c r="ABK637" s="131"/>
      <c r="ABL637" s="131"/>
      <c r="ABM637" s="131"/>
      <c r="ABN637" s="131"/>
      <c r="ABO637" s="131"/>
      <c r="ABP637" s="131"/>
      <c r="ABQ637" s="131"/>
      <c r="ABR637" s="131"/>
      <c r="ABS637" s="131"/>
      <c r="ABT637" s="131"/>
      <c r="ABU637" s="131"/>
      <c r="ABV637" s="131"/>
      <c r="ABW637" s="131"/>
      <c r="ABX637" s="131"/>
      <c r="ABY637" s="131"/>
      <c r="ABZ637" s="131"/>
      <c r="ACA637" s="131"/>
      <c r="ACB637" s="131"/>
      <c r="ACC637" s="131"/>
      <c r="ACD637" s="131"/>
      <c r="ACE637" s="131"/>
      <c r="ACF637" s="131"/>
      <c r="ACG637" s="131"/>
      <c r="ACH637" s="131"/>
      <c r="ACI637" s="131"/>
      <c r="ACJ637" s="131"/>
      <c r="ACK637" s="131"/>
      <c r="ACL637" s="131"/>
      <c r="ACM637" s="131"/>
      <c r="ACN637" s="131"/>
      <c r="ACO637" s="131"/>
      <c r="ACP637" s="131"/>
      <c r="ACQ637" s="131"/>
      <c r="ACR637" s="131"/>
      <c r="ACS637" s="131"/>
      <c r="ACT637" s="131"/>
      <c r="ACU637" s="131"/>
      <c r="ACV637" s="131"/>
      <c r="ACW637" s="131"/>
      <c r="ACX637" s="131"/>
      <c r="ACY637" s="131"/>
      <c r="ACZ637" s="131"/>
      <c r="ADA637" s="131"/>
      <c r="ADB637" s="131"/>
      <c r="ADC637" s="131"/>
      <c r="ADD637" s="131"/>
      <c r="ADE637" s="131"/>
      <c r="ADF637" s="131"/>
      <c r="ADG637" s="131"/>
      <c r="ADH637" s="131"/>
      <c r="ADI637" s="131"/>
      <c r="ADJ637" s="131"/>
      <c r="ADK637" s="131"/>
      <c r="ADL637" s="131"/>
      <c r="ADM637" s="131"/>
      <c r="ADN637" s="131"/>
      <c r="ADO637" s="131"/>
      <c r="ADP637" s="131"/>
      <c r="ADQ637" s="131"/>
      <c r="ADR637" s="131"/>
      <c r="ADS637" s="131"/>
      <c r="ADT637" s="131"/>
      <c r="ADU637" s="131"/>
      <c r="ADV637" s="131"/>
      <c r="ADW637" s="131"/>
      <c r="ADX637" s="131"/>
      <c r="ADY637" s="131"/>
      <c r="ADZ637" s="131"/>
      <c r="AEA637" s="131"/>
      <c r="AEB637" s="131"/>
      <c r="AEC637" s="131"/>
      <c r="AED637" s="131"/>
      <c r="AEE637" s="131"/>
      <c r="AEF637" s="131"/>
      <c r="AEG637" s="131"/>
      <c r="AEH637" s="131"/>
      <c r="AEI637" s="131"/>
      <c r="AEJ637" s="131"/>
      <c r="AEK637" s="131"/>
      <c r="AEL637" s="131"/>
      <c r="AEM637" s="131"/>
      <c r="AEN637" s="131"/>
      <c r="AEO637" s="131"/>
      <c r="AEP637" s="131"/>
      <c r="AEQ637" s="131"/>
      <c r="AER637" s="131"/>
      <c r="AES637" s="131"/>
      <c r="AET637" s="131"/>
      <c r="AEU637" s="131"/>
      <c r="AEV637" s="131"/>
      <c r="AEW637" s="131"/>
      <c r="AEX637" s="131"/>
      <c r="AEY637" s="131"/>
      <c r="AEZ637" s="131"/>
      <c r="AFA637" s="131"/>
      <c r="AFB637" s="131"/>
      <c r="AFC637" s="131"/>
      <c r="AFD637" s="131"/>
      <c r="AFE637" s="131"/>
      <c r="AFF637" s="131"/>
      <c r="AFG637" s="131"/>
      <c r="AFH637" s="131"/>
      <c r="AFI637" s="131"/>
      <c r="AFJ637" s="131"/>
      <c r="AFK637" s="131"/>
      <c r="AFL637" s="131"/>
      <c r="AFM637" s="131"/>
      <c r="AFN637" s="131"/>
      <c r="AFO637" s="131"/>
      <c r="AFP637" s="131"/>
      <c r="AFQ637" s="131"/>
      <c r="AFR637" s="131"/>
      <c r="AFS637" s="131"/>
      <c r="AFT637" s="131"/>
      <c r="AFU637" s="131"/>
      <c r="AFV637" s="131"/>
      <c r="AFW637" s="131"/>
      <c r="AFX637" s="131"/>
      <c r="AFY637" s="131"/>
      <c r="AFZ637" s="131"/>
      <c r="AGA637" s="131"/>
      <c r="AGB637" s="131"/>
      <c r="AGC637" s="131"/>
      <c r="AGD637" s="131"/>
      <c r="AGE637" s="131"/>
      <c r="AGF637" s="131"/>
      <c r="AGG637" s="131"/>
      <c r="AGH637" s="131"/>
      <c r="AGI637" s="131"/>
      <c r="AGJ637" s="131"/>
      <c r="AGK637" s="131"/>
      <c r="AGL637" s="131"/>
      <c r="AGM637" s="131"/>
      <c r="AGN637" s="131"/>
      <c r="AGO637" s="131"/>
      <c r="AGP637" s="131"/>
      <c r="AGQ637" s="131"/>
      <c r="AGR637" s="131"/>
      <c r="AGS637" s="131"/>
      <c r="AGT637" s="131"/>
      <c r="AGU637" s="131"/>
      <c r="AGV637" s="131"/>
      <c r="AGW637" s="131"/>
      <c r="AGX637" s="131"/>
      <c r="AGY637" s="131"/>
      <c r="AGZ637" s="131"/>
      <c r="AHA637" s="131"/>
      <c r="AHB637" s="131"/>
      <c r="AHC637" s="131"/>
      <c r="AHD637" s="131"/>
      <c r="AHE637" s="131"/>
      <c r="AHF637" s="131"/>
      <c r="AHG637" s="131"/>
      <c r="AHH637" s="131"/>
      <c r="AHI637" s="131"/>
      <c r="AHJ637" s="131"/>
      <c r="AHK637" s="131"/>
      <c r="AHL637" s="131"/>
      <c r="AHM637" s="131"/>
      <c r="AHN637" s="131"/>
      <c r="AHO637" s="131"/>
      <c r="AHP637" s="131"/>
      <c r="AHQ637" s="131"/>
      <c r="AHR637" s="131"/>
      <c r="AHS637" s="131"/>
      <c r="AHT637" s="131"/>
      <c r="AHU637" s="131"/>
      <c r="AHV637" s="131"/>
      <c r="AHW637" s="131"/>
      <c r="AHX637" s="131"/>
      <c r="AHY637" s="131"/>
      <c r="AHZ637" s="131"/>
      <c r="AIA637" s="131"/>
      <c r="AIB637" s="131"/>
      <c r="AIC637" s="131"/>
      <c r="AID637" s="131"/>
      <c r="AIE637" s="131"/>
      <c r="AIF637" s="131"/>
      <c r="AIG637" s="131"/>
      <c r="AIH637" s="131"/>
      <c r="AII637" s="131"/>
      <c r="AIJ637" s="131"/>
      <c r="AIK637" s="131"/>
      <c r="AIL637" s="131"/>
      <c r="AIM637" s="131"/>
      <c r="AIN637" s="131"/>
      <c r="AIO637" s="131"/>
      <c r="AIP637" s="131"/>
      <c r="AIQ637" s="131"/>
      <c r="AIR637" s="131"/>
      <c r="AIS637" s="131"/>
      <c r="AIT637" s="131"/>
      <c r="AIU637" s="131"/>
      <c r="AIV637" s="131"/>
      <c r="AIW637" s="131"/>
      <c r="AIX637" s="131"/>
      <c r="AIY637" s="131"/>
      <c r="AIZ637" s="131"/>
      <c r="AJA637" s="131"/>
      <c r="AJB637" s="131"/>
      <c r="AJC637" s="131"/>
      <c r="AJD637" s="131"/>
      <c r="AJE637" s="131"/>
      <c r="AJF637" s="131"/>
      <c r="AJG637" s="131"/>
      <c r="AJH637" s="131"/>
      <c r="AJI637" s="131"/>
      <c r="AJJ637" s="131"/>
      <c r="AJK637" s="131"/>
      <c r="AJL637" s="131"/>
      <c r="AJM637" s="131"/>
      <c r="AJN637" s="131"/>
      <c r="AJO637" s="131"/>
      <c r="AJP637" s="131"/>
      <c r="AJQ637" s="131"/>
      <c r="AJR637" s="131"/>
      <c r="AJS637" s="131"/>
      <c r="AJT637" s="131"/>
      <c r="AJU637" s="131"/>
      <c r="AJV637" s="131"/>
      <c r="AJW637" s="131"/>
      <c r="AJX637" s="131"/>
      <c r="AJY637" s="131"/>
      <c r="AJZ637" s="131"/>
      <c r="AKA637" s="131"/>
      <c r="AKB637" s="131"/>
      <c r="AKC637" s="131"/>
      <c r="AKD637" s="131"/>
      <c r="AKE637" s="131"/>
      <c r="AKF637" s="131"/>
      <c r="AKG637" s="131"/>
      <c r="AKH637" s="131"/>
      <c r="AKI637" s="131"/>
      <c r="AKJ637" s="131"/>
      <c r="AKK637" s="131"/>
      <c r="AKL637" s="131"/>
      <c r="AKM637" s="131"/>
      <c r="AKN637" s="131"/>
      <c r="AKO637" s="131"/>
      <c r="AKP637" s="131"/>
      <c r="AKQ637" s="131"/>
      <c r="AKR637" s="131"/>
      <c r="AKS637" s="131"/>
      <c r="AKT637" s="131"/>
      <c r="AKU637" s="131"/>
      <c r="AKV637" s="131"/>
      <c r="AKW637" s="131"/>
      <c r="AKX637" s="131"/>
      <c r="AKY637" s="131"/>
      <c r="AKZ637" s="131"/>
      <c r="ALA637" s="131"/>
      <c r="ALB637" s="131"/>
      <c r="ALC637" s="131"/>
      <c r="ALD637" s="131"/>
      <c r="ALE637" s="131"/>
      <c r="ALF637" s="131"/>
      <c r="ALG637" s="131"/>
      <c r="ALH637" s="131"/>
      <c r="ALI637" s="131"/>
      <c r="ALJ637" s="131"/>
      <c r="ALK637" s="131"/>
      <c r="ALL637" s="131"/>
      <c r="ALM637" s="131"/>
      <c r="ALN637" s="131"/>
      <c r="ALO637" s="131"/>
      <c r="ALP637" s="131"/>
      <c r="ALQ637" s="131"/>
      <c r="ALR637" s="131"/>
      <c r="ALS637" s="131"/>
      <c r="ALT637" s="131"/>
      <c r="ALU637" s="131"/>
      <c r="ALV637" s="131"/>
      <c r="ALW637" s="131"/>
      <c r="ALX637" s="131"/>
      <c r="ALY637" s="131"/>
      <c r="ALZ637" s="131"/>
      <c r="AMA637" s="131"/>
      <c r="AMB637" s="131"/>
      <c r="AMC637" s="131"/>
      <c r="AMD637" s="131"/>
      <c r="AME637" s="131"/>
      <c r="AMF637" s="131"/>
      <c r="AMG637" s="131"/>
      <c r="AMH637" s="131"/>
      <c r="AMI637" s="131"/>
      <c r="AMJ637" s="131"/>
      <c r="AMK637" s="131"/>
      <c r="AML637" s="131"/>
      <c r="AMM637" s="131"/>
      <c r="AMN637" s="131"/>
      <c r="AMO637" s="131"/>
      <c r="AMP637" s="131"/>
      <c r="AMQ637" s="131"/>
      <c r="AMR637" s="131"/>
      <c r="AMS637" s="131"/>
      <c r="AMT637" s="131"/>
      <c r="AMU637" s="131"/>
      <c r="AMV637" s="131"/>
      <c r="AMW637" s="131"/>
      <c r="AMX637" s="131"/>
      <c r="AMY637" s="131"/>
      <c r="AMZ637" s="131"/>
      <c r="ANA637" s="131"/>
      <c r="ANB637" s="131"/>
      <c r="ANC637" s="131"/>
      <c r="AND637" s="131"/>
      <c r="ANE637" s="131"/>
      <c r="ANF637" s="131"/>
      <c r="ANG637" s="131"/>
      <c r="ANH637" s="131"/>
      <c r="ANI637" s="131"/>
      <c r="ANJ637" s="131"/>
      <c r="ANK637" s="131"/>
      <c r="ANL637" s="131"/>
      <c r="ANM637" s="131"/>
      <c r="ANN637" s="131"/>
      <c r="ANO637" s="131"/>
      <c r="ANP637" s="131"/>
      <c r="ANQ637" s="131"/>
      <c r="ANR637" s="131"/>
      <c r="ANS637" s="131"/>
      <c r="ANT637" s="131"/>
      <c r="ANU637" s="131"/>
      <c r="ANV637" s="131"/>
      <c r="ANW637" s="131"/>
      <c r="ANX637" s="131"/>
      <c r="ANY637" s="131"/>
      <c r="ANZ637" s="131"/>
      <c r="AOA637" s="131"/>
      <c r="AOB637" s="131"/>
      <c r="AOC637" s="131"/>
      <c r="AOD637" s="131"/>
      <c r="AOE637" s="131"/>
      <c r="AOF637" s="131"/>
      <c r="AOG637" s="131"/>
      <c r="AOH637" s="131"/>
      <c r="AOI637" s="131"/>
      <c r="AOJ637" s="131"/>
      <c r="AOK637" s="131"/>
      <c r="AOL637" s="131"/>
      <c r="AOM637" s="131"/>
      <c r="AON637" s="131"/>
      <c r="AOO637" s="131"/>
      <c r="AOP637" s="131"/>
      <c r="AOQ637" s="131"/>
      <c r="AOR637" s="131"/>
      <c r="AOS637" s="131"/>
      <c r="AOT637" s="131"/>
      <c r="AOU637" s="131"/>
      <c r="AOV637" s="131"/>
      <c r="AOW637" s="131"/>
      <c r="AOX637" s="131"/>
      <c r="AOY637" s="131"/>
      <c r="AOZ637" s="131"/>
      <c r="APA637" s="131"/>
      <c r="APB637" s="131"/>
      <c r="APC637" s="131"/>
      <c r="APD637" s="131"/>
      <c r="APE637" s="131"/>
      <c r="APF637" s="131"/>
      <c r="APG637" s="131"/>
      <c r="APH637" s="131"/>
      <c r="API637" s="131"/>
      <c r="APJ637" s="131"/>
      <c r="APK637" s="131"/>
      <c r="APL637" s="131"/>
      <c r="APM637" s="131"/>
      <c r="APN637" s="131"/>
      <c r="APO637" s="131"/>
      <c r="APP637" s="131"/>
      <c r="APQ637" s="131"/>
      <c r="APR637" s="131"/>
      <c r="APS637" s="131"/>
      <c r="APT637" s="131"/>
      <c r="APU637" s="131"/>
      <c r="APV637" s="131"/>
      <c r="APW637" s="131"/>
      <c r="APX637" s="131"/>
      <c r="APY637" s="131"/>
      <c r="APZ637" s="131"/>
      <c r="AQA637" s="131"/>
      <c r="AQB637" s="131"/>
      <c r="AQC637" s="131"/>
      <c r="AQD637" s="131"/>
      <c r="AQE637" s="131"/>
      <c r="AQF637" s="131"/>
      <c r="AQG637" s="131"/>
      <c r="AQH637" s="131"/>
      <c r="AQI637" s="131"/>
      <c r="AQJ637" s="131"/>
      <c r="AQK637" s="131"/>
      <c r="AQL637" s="131"/>
      <c r="AQM637" s="131"/>
      <c r="AQN637" s="131"/>
      <c r="AQO637" s="131"/>
      <c r="AQP637" s="131"/>
      <c r="AQQ637" s="131"/>
      <c r="AQR637" s="131"/>
      <c r="AQS637" s="131"/>
      <c r="AQT637" s="131"/>
      <c r="AQU637" s="131"/>
      <c r="AQV637" s="131"/>
      <c r="AQW637" s="131"/>
      <c r="AQX637" s="131"/>
      <c r="AQY637" s="131"/>
      <c r="AQZ637" s="131"/>
      <c r="ARA637" s="131"/>
      <c r="ARB637" s="131"/>
      <c r="ARC637" s="131"/>
      <c r="ARD637" s="131"/>
      <c r="ARE637" s="131"/>
      <c r="ARF637" s="131"/>
      <c r="ARG637" s="131"/>
      <c r="ARH637" s="131"/>
      <c r="ARI637" s="131"/>
      <c r="ARJ637" s="131"/>
      <c r="ARK637" s="131"/>
      <c r="ARL637" s="131"/>
      <c r="ARM637" s="131"/>
      <c r="ARN637" s="131"/>
      <c r="ARO637" s="131"/>
      <c r="ARP637" s="131"/>
      <c r="ARQ637" s="131"/>
      <c r="ARR637" s="131"/>
      <c r="ARS637" s="131"/>
      <c r="ART637" s="131"/>
      <c r="ARU637" s="131"/>
      <c r="ARV637" s="131"/>
      <c r="ARW637" s="131"/>
      <c r="ARX637" s="131"/>
      <c r="ARY637" s="131"/>
      <c r="ARZ637" s="131"/>
      <c r="ASA637" s="131"/>
      <c r="ASB637" s="131"/>
      <c r="ASC637" s="131"/>
      <c r="ASD637" s="131"/>
      <c r="ASE637" s="131"/>
      <c r="ASF637" s="131"/>
      <c r="ASG637" s="131"/>
      <c r="ASH637" s="131"/>
      <c r="ASI637" s="131"/>
      <c r="ASJ637" s="131"/>
      <c r="ASK637" s="131"/>
      <c r="ASL637" s="131"/>
      <c r="ASM637" s="131"/>
      <c r="ASN637" s="131"/>
      <c r="ASO637" s="131"/>
      <c r="ASP637" s="131"/>
      <c r="ASQ637" s="131"/>
      <c r="ASR637" s="131"/>
      <c r="ASS637" s="131"/>
      <c r="AST637" s="131"/>
      <c r="ASU637" s="131"/>
      <c r="ASV637" s="131"/>
      <c r="ASW637" s="131"/>
      <c r="ASX637" s="131"/>
      <c r="ASY637" s="131"/>
      <c r="ASZ637" s="131"/>
      <c r="ATA637" s="131"/>
      <c r="ATB637" s="131"/>
      <c r="ATC637" s="131"/>
      <c r="ATD637" s="131"/>
      <c r="ATE637" s="131"/>
      <c r="ATF637" s="131"/>
      <c r="ATG637" s="131"/>
      <c r="ATH637" s="131"/>
      <c r="ATI637" s="131"/>
      <c r="ATJ637" s="131"/>
      <c r="ATK637" s="131"/>
      <c r="ATL637" s="131"/>
      <c r="ATM637" s="131"/>
      <c r="ATN637" s="131"/>
      <c r="ATO637" s="131"/>
      <c r="ATP637" s="131"/>
      <c r="ATQ637" s="131"/>
      <c r="ATR637" s="131"/>
      <c r="ATS637" s="131"/>
      <c r="ATT637" s="131"/>
      <c r="ATU637" s="131"/>
      <c r="ATV637" s="131"/>
      <c r="ATW637" s="131"/>
      <c r="ATX637" s="131"/>
      <c r="ATY637" s="131"/>
      <c r="ATZ637" s="131"/>
      <c r="AUA637" s="131"/>
      <c r="AUB637" s="131"/>
      <c r="AUC637" s="131"/>
      <c r="AUD637" s="131"/>
      <c r="AUE637" s="131"/>
      <c r="AUF637" s="131"/>
      <c r="AUG637" s="131"/>
      <c r="AUH637" s="131"/>
      <c r="AUI637" s="131"/>
      <c r="AUJ637" s="131"/>
      <c r="AUK637" s="131"/>
      <c r="AUL637" s="131"/>
      <c r="AUM637" s="131"/>
      <c r="AUN637" s="131"/>
      <c r="AUO637" s="131"/>
      <c r="AUP637" s="131"/>
      <c r="AUQ637" s="131"/>
      <c r="AUR637" s="131"/>
      <c r="AUS637" s="131"/>
      <c r="AUT637" s="131"/>
      <c r="AUU637" s="131"/>
      <c r="AUV637" s="131"/>
      <c r="AUW637" s="131"/>
      <c r="AUX637" s="131"/>
      <c r="AUY637" s="131"/>
      <c r="AUZ637" s="131"/>
      <c r="AVA637" s="131"/>
      <c r="AVB637" s="131"/>
      <c r="AVC637" s="131"/>
      <c r="AVD637" s="131"/>
      <c r="AVE637" s="131"/>
      <c r="AVF637" s="131"/>
      <c r="AVG637" s="131"/>
      <c r="AVH637" s="131"/>
      <c r="AVI637" s="131"/>
      <c r="AVJ637" s="131"/>
      <c r="AVK637" s="131"/>
      <c r="AVL637" s="131"/>
      <c r="AVM637" s="131"/>
      <c r="AVN637" s="131"/>
      <c r="AVO637" s="131"/>
      <c r="AVP637" s="131"/>
      <c r="AVQ637" s="131"/>
      <c r="AVR637" s="131"/>
      <c r="AVS637" s="131"/>
      <c r="AVT637" s="131"/>
      <c r="AVU637" s="131"/>
      <c r="AVV637" s="131"/>
      <c r="AVW637" s="131"/>
      <c r="AVX637" s="131"/>
      <c r="AVY637" s="131"/>
      <c r="AVZ637" s="131"/>
      <c r="AWA637" s="131"/>
      <c r="AWB637" s="131"/>
      <c r="AWC637" s="131"/>
      <c r="AWD637" s="131"/>
      <c r="AWE637" s="131"/>
      <c r="AWF637" s="131"/>
      <c r="AWG637" s="131"/>
      <c r="AWH637" s="131"/>
      <c r="AWI637" s="131"/>
      <c r="AWJ637" s="131"/>
      <c r="AWK637" s="131"/>
      <c r="AWL637" s="131"/>
      <c r="AWM637" s="131"/>
      <c r="AWN637" s="131"/>
      <c r="AWO637" s="131"/>
      <c r="AWP637" s="131"/>
      <c r="AWQ637" s="131"/>
      <c r="AWR637" s="131"/>
      <c r="AWS637" s="131"/>
      <c r="AWT637" s="131"/>
      <c r="AWU637" s="131"/>
      <c r="AWV637" s="131"/>
      <c r="AWW637" s="131"/>
      <c r="AWX637" s="131"/>
      <c r="AWY637" s="131"/>
      <c r="AWZ637" s="131"/>
      <c r="AXA637" s="131"/>
      <c r="AXB637" s="131"/>
      <c r="AXC637" s="131"/>
      <c r="AXD637" s="131"/>
      <c r="AXE637" s="131"/>
      <c r="AXF637" s="131"/>
      <c r="AXG637" s="131"/>
      <c r="AXH637" s="131"/>
      <c r="AXI637" s="131"/>
      <c r="AXJ637" s="131"/>
      <c r="AXK637" s="131"/>
      <c r="AXL637" s="131"/>
      <c r="AXM637" s="131"/>
      <c r="AXN637" s="131"/>
      <c r="AXO637" s="131"/>
      <c r="AXP637" s="131"/>
      <c r="AXQ637" s="131"/>
      <c r="AXR637" s="131"/>
      <c r="AXS637" s="131"/>
      <c r="AXT637" s="131"/>
      <c r="AXU637" s="131"/>
      <c r="AXV637" s="131"/>
      <c r="AXW637" s="131"/>
      <c r="AXX637" s="131"/>
    </row>
    <row r="638" spans="1:1324" s="106" customFormat="1" ht="15.75" hidden="1" customHeight="1" x14ac:dyDescent="0.2">
      <c r="A638" s="78" t="s">
        <v>3108</v>
      </c>
      <c r="B638" s="62" t="s">
        <v>1554</v>
      </c>
      <c r="C638" s="63" t="s">
        <v>1555</v>
      </c>
      <c r="D638" s="64" t="s">
        <v>1259</v>
      </c>
      <c r="E638" s="51">
        <v>42734</v>
      </c>
      <c r="F638" s="66" t="s">
        <v>1167</v>
      </c>
      <c r="G638" s="30" t="s">
        <v>1186</v>
      </c>
      <c r="H638" s="30">
        <v>42822</v>
      </c>
      <c r="I638" s="30" t="s">
        <v>3082</v>
      </c>
      <c r="J638" s="173">
        <v>4</v>
      </c>
      <c r="K638" s="84" t="s">
        <v>6</v>
      </c>
      <c r="L638" s="87">
        <v>1</v>
      </c>
      <c r="M638" s="87">
        <v>1</v>
      </c>
      <c r="N638" s="84" t="s">
        <v>3057</v>
      </c>
      <c r="O638" s="87">
        <v>1</v>
      </c>
      <c r="P638" s="84" t="s">
        <v>3057</v>
      </c>
      <c r="Q638" s="87">
        <v>1</v>
      </c>
      <c r="R638" s="84" t="s">
        <v>3057</v>
      </c>
      <c r="S638" s="87">
        <v>1</v>
      </c>
      <c r="T638" s="84" t="s">
        <v>326</v>
      </c>
      <c r="U638" s="87">
        <v>1</v>
      </c>
      <c r="V638" s="87">
        <v>1</v>
      </c>
      <c r="W638" s="87">
        <v>0</v>
      </c>
      <c r="X638" s="87">
        <v>0</v>
      </c>
      <c r="Y638" s="87">
        <v>0</v>
      </c>
      <c r="Z638" s="87">
        <v>1</v>
      </c>
      <c r="AA638" s="87">
        <v>0</v>
      </c>
      <c r="AB638" s="87">
        <v>1</v>
      </c>
      <c r="AC638" s="87">
        <v>0</v>
      </c>
      <c r="AD638" s="87">
        <v>0</v>
      </c>
      <c r="AE638" s="87">
        <v>0</v>
      </c>
      <c r="AF638" s="104"/>
      <c r="AG638" s="131"/>
    </row>
    <row r="639" spans="1:1324" s="131" customFormat="1" ht="15.75" hidden="1" customHeight="1" x14ac:dyDescent="0.2">
      <c r="A639" s="78" t="s">
        <v>1581</v>
      </c>
      <c r="B639" s="62" t="s">
        <v>1582</v>
      </c>
      <c r="C639" s="63" t="s">
        <v>1583</v>
      </c>
      <c r="D639" s="64" t="s">
        <v>10</v>
      </c>
      <c r="E639" s="95">
        <v>41372</v>
      </c>
      <c r="F639" s="99" t="s">
        <v>1167</v>
      </c>
      <c r="G639" s="30" t="s">
        <v>1186</v>
      </c>
      <c r="H639" s="30">
        <v>42005</v>
      </c>
      <c r="I639" s="30" t="s">
        <v>1065</v>
      </c>
      <c r="J639" s="173"/>
      <c r="K639" s="84" t="s">
        <v>7</v>
      </c>
      <c r="L639" s="87">
        <v>1</v>
      </c>
      <c r="M639" s="87">
        <v>1</v>
      </c>
      <c r="N639" s="84" t="s">
        <v>326</v>
      </c>
      <c r="O639" s="87">
        <v>1</v>
      </c>
      <c r="P639" s="84" t="s">
        <v>326</v>
      </c>
      <c r="Q639" s="87">
        <v>1</v>
      </c>
      <c r="R639" s="84" t="s">
        <v>326</v>
      </c>
      <c r="S639" s="87">
        <v>1</v>
      </c>
      <c r="T639" s="84" t="s">
        <v>49</v>
      </c>
      <c r="U639" s="87">
        <v>1</v>
      </c>
      <c r="V639" s="87">
        <v>1</v>
      </c>
      <c r="W639" s="87">
        <v>0</v>
      </c>
      <c r="X639" s="87">
        <v>0</v>
      </c>
      <c r="Y639" s="87">
        <v>0</v>
      </c>
      <c r="Z639" s="87">
        <v>0</v>
      </c>
      <c r="AA639" s="87">
        <v>0</v>
      </c>
      <c r="AB639" s="87">
        <v>0</v>
      </c>
      <c r="AC639" s="87">
        <v>0</v>
      </c>
      <c r="AD639" s="87">
        <v>0</v>
      </c>
      <c r="AE639" s="87">
        <v>0</v>
      </c>
      <c r="AF639" s="104" t="s">
        <v>2393</v>
      </c>
    </row>
    <row r="640" spans="1:1324" s="131" customFormat="1" ht="15.75" hidden="1" customHeight="1" x14ac:dyDescent="0.2">
      <c r="A640" s="78" t="s">
        <v>1687</v>
      </c>
      <c r="B640" s="62" t="s">
        <v>2577</v>
      </c>
      <c r="C640" s="63" t="s">
        <v>1688</v>
      </c>
      <c r="D640" s="64" t="s">
        <v>10</v>
      </c>
      <c r="E640" s="95">
        <v>41627</v>
      </c>
      <c r="F640" s="99" t="s">
        <v>1167</v>
      </c>
      <c r="G640" s="30" t="s">
        <v>1186</v>
      </c>
      <c r="H640" s="30">
        <v>42005</v>
      </c>
      <c r="I640" s="30" t="s">
        <v>1065</v>
      </c>
      <c r="J640" s="173"/>
      <c r="K640" s="84" t="s">
        <v>7</v>
      </c>
      <c r="L640" s="87">
        <v>1</v>
      </c>
      <c r="M640" s="87">
        <v>1</v>
      </c>
      <c r="N640" s="84" t="s">
        <v>326</v>
      </c>
      <c r="O640" s="87">
        <v>1</v>
      </c>
      <c r="P640" s="84" t="s">
        <v>326</v>
      </c>
      <c r="Q640" s="87">
        <v>1</v>
      </c>
      <c r="R640" s="84" t="s">
        <v>326</v>
      </c>
      <c r="S640" s="87">
        <v>1</v>
      </c>
      <c r="T640" s="84" t="s">
        <v>49</v>
      </c>
      <c r="U640" s="87">
        <v>1</v>
      </c>
      <c r="V640" s="87">
        <v>1</v>
      </c>
      <c r="W640" s="87">
        <v>0</v>
      </c>
      <c r="X640" s="87">
        <v>0</v>
      </c>
      <c r="Y640" s="87">
        <v>0</v>
      </c>
      <c r="Z640" s="87">
        <v>0</v>
      </c>
      <c r="AA640" s="87">
        <v>0</v>
      </c>
      <c r="AB640" s="87">
        <v>0</v>
      </c>
      <c r="AC640" s="87">
        <v>0</v>
      </c>
      <c r="AD640" s="87">
        <v>0</v>
      </c>
      <c r="AE640" s="87">
        <v>0</v>
      </c>
      <c r="AF640" s="104" t="s">
        <v>2578</v>
      </c>
    </row>
    <row r="641" spans="1:1324" s="106" customFormat="1" ht="15.75" hidden="1" customHeight="1" x14ac:dyDescent="0.2">
      <c r="A641" s="197" t="s">
        <v>2793</v>
      </c>
      <c r="B641" s="62" t="s">
        <v>2577</v>
      </c>
      <c r="C641" s="149" t="s">
        <v>1688</v>
      </c>
      <c r="D641" s="76" t="s">
        <v>434</v>
      </c>
      <c r="E641" s="150">
        <v>42465</v>
      </c>
      <c r="F641" s="193" t="s">
        <v>1167</v>
      </c>
      <c r="G641" s="152" t="s">
        <v>1186</v>
      </c>
      <c r="H641" s="152">
        <v>42479</v>
      </c>
      <c r="I641" s="30" t="s">
        <v>1065</v>
      </c>
      <c r="J641" s="173"/>
      <c r="K641" s="84" t="s">
        <v>1807</v>
      </c>
      <c r="L641" s="87">
        <v>1</v>
      </c>
      <c r="M641" s="87">
        <v>1</v>
      </c>
      <c r="N641" s="84" t="s">
        <v>326</v>
      </c>
      <c r="O641" s="87">
        <v>1</v>
      </c>
      <c r="P641" s="84" t="s">
        <v>326</v>
      </c>
      <c r="Q641" s="87">
        <v>1</v>
      </c>
      <c r="R641" s="84" t="s">
        <v>326</v>
      </c>
      <c r="S641" s="87">
        <v>1</v>
      </c>
      <c r="T641" s="84" t="s">
        <v>49</v>
      </c>
      <c r="U641" s="87">
        <v>1</v>
      </c>
      <c r="V641" s="87">
        <v>1</v>
      </c>
      <c r="W641" s="87">
        <v>1</v>
      </c>
      <c r="X641" s="87">
        <v>1</v>
      </c>
      <c r="Y641" s="87">
        <v>1</v>
      </c>
      <c r="Z641" s="87">
        <v>0</v>
      </c>
      <c r="AA641" s="87">
        <v>0</v>
      </c>
      <c r="AB641" s="87">
        <v>0</v>
      </c>
      <c r="AC641" s="87">
        <v>0</v>
      </c>
      <c r="AD641" s="87">
        <v>0</v>
      </c>
      <c r="AE641" s="87">
        <v>0</v>
      </c>
      <c r="AF641" s="104"/>
      <c r="AG641" s="146"/>
      <c r="AH641" s="131"/>
      <c r="AI641" s="131"/>
      <c r="AJ641" s="131"/>
      <c r="AK641" s="131"/>
      <c r="AL641" s="131"/>
      <c r="AM641" s="131"/>
      <c r="AN641" s="131"/>
      <c r="AO641" s="131"/>
      <c r="AP641" s="131"/>
      <c r="AQ641" s="131"/>
      <c r="AR641" s="131"/>
      <c r="AS641" s="131"/>
      <c r="AT641" s="131"/>
      <c r="AU641" s="131"/>
      <c r="AV641" s="131"/>
      <c r="AW641" s="131"/>
      <c r="AX641" s="131"/>
      <c r="AY641" s="131"/>
      <c r="AZ641" s="131"/>
      <c r="BA641" s="131"/>
      <c r="BB641" s="131"/>
      <c r="BC641" s="131"/>
      <c r="BD641" s="131"/>
      <c r="BE641" s="131"/>
      <c r="BF641" s="131"/>
      <c r="BG641" s="131"/>
      <c r="BH641" s="131"/>
      <c r="BI641" s="131"/>
      <c r="BJ641" s="131"/>
      <c r="BK641" s="131"/>
      <c r="BL641" s="131"/>
      <c r="BM641" s="131"/>
      <c r="BN641" s="131"/>
      <c r="BO641" s="131"/>
      <c r="BP641" s="131"/>
      <c r="BQ641" s="131"/>
      <c r="BR641" s="131"/>
      <c r="BS641" s="131"/>
      <c r="BT641" s="131"/>
      <c r="BU641" s="131"/>
      <c r="BV641" s="131"/>
      <c r="BW641" s="131"/>
      <c r="BX641" s="131"/>
      <c r="BY641" s="131"/>
      <c r="BZ641" s="131"/>
      <c r="CA641" s="131"/>
      <c r="CB641" s="131"/>
      <c r="CC641" s="131"/>
      <c r="CD641" s="131"/>
      <c r="CE641" s="131"/>
      <c r="CF641" s="131"/>
      <c r="CG641" s="131"/>
      <c r="CH641" s="131"/>
      <c r="CI641" s="131"/>
      <c r="CJ641" s="131"/>
      <c r="CK641" s="131"/>
      <c r="CL641" s="131"/>
      <c r="CM641" s="131"/>
      <c r="CN641" s="131"/>
      <c r="CO641" s="131"/>
      <c r="CP641" s="131"/>
      <c r="CQ641" s="131"/>
      <c r="CR641" s="131"/>
      <c r="CS641" s="131"/>
      <c r="CT641" s="131"/>
      <c r="CU641" s="131"/>
      <c r="CV641" s="131"/>
      <c r="CW641" s="131"/>
      <c r="CX641" s="131"/>
      <c r="CY641" s="131"/>
      <c r="CZ641" s="131"/>
      <c r="DA641" s="131"/>
      <c r="DB641" s="131"/>
      <c r="DC641" s="131"/>
      <c r="DD641" s="131"/>
      <c r="DE641" s="131"/>
      <c r="DF641" s="131"/>
      <c r="DG641" s="131"/>
      <c r="DH641" s="131"/>
      <c r="DI641" s="131"/>
      <c r="DJ641" s="131"/>
      <c r="DK641" s="131"/>
      <c r="DL641" s="131"/>
      <c r="DM641" s="131"/>
      <c r="DN641" s="131"/>
      <c r="DO641" s="131"/>
      <c r="DP641" s="131"/>
      <c r="DQ641" s="131"/>
      <c r="DR641" s="131"/>
      <c r="DS641" s="131"/>
      <c r="DT641" s="131"/>
      <c r="DU641" s="131"/>
      <c r="DV641" s="131"/>
      <c r="DW641" s="131"/>
      <c r="DX641" s="131"/>
      <c r="DY641" s="131"/>
      <c r="DZ641" s="131"/>
      <c r="EA641" s="131"/>
      <c r="EB641" s="131"/>
      <c r="EC641" s="131"/>
      <c r="ED641" s="131"/>
      <c r="EE641" s="131"/>
      <c r="EF641" s="131"/>
      <c r="EG641" s="131"/>
      <c r="EH641" s="131"/>
      <c r="EI641" s="131"/>
      <c r="EJ641" s="131"/>
      <c r="EK641" s="131"/>
      <c r="EL641" s="131"/>
      <c r="EM641" s="131"/>
      <c r="EN641" s="131"/>
      <c r="EO641" s="131"/>
      <c r="EP641" s="131"/>
      <c r="EQ641" s="131"/>
      <c r="ER641" s="131"/>
      <c r="ES641" s="131"/>
      <c r="ET641" s="131"/>
      <c r="EU641" s="131"/>
      <c r="EV641" s="131"/>
      <c r="EW641" s="131"/>
      <c r="EX641" s="131"/>
      <c r="EY641" s="131"/>
      <c r="EZ641" s="131"/>
      <c r="FA641" s="131"/>
      <c r="FB641" s="131"/>
      <c r="FC641" s="131"/>
      <c r="FD641" s="131"/>
      <c r="FE641" s="131"/>
      <c r="FF641" s="131"/>
      <c r="FG641" s="131"/>
      <c r="FH641" s="131"/>
      <c r="FI641" s="131"/>
      <c r="FJ641" s="131"/>
      <c r="FK641" s="131"/>
      <c r="FL641" s="131"/>
      <c r="FM641" s="131"/>
      <c r="FN641" s="131"/>
      <c r="FO641" s="131"/>
      <c r="FP641" s="131"/>
      <c r="FQ641" s="131"/>
      <c r="FR641" s="131"/>
      <c r="FS641" s="131"/>
      <c r="FT641" s="131"/>
      <c r="FU641" s="131"/>
      <c r="FV641" s="131"/>
      <c r="FW641" s="131"/>
      <c r="FX641" s="131"/>
      <c r="FY641" s="131"/>
      <c r="FZ641" s="131"/>
      <c r="GA641" s="131"/>
      <c r="GB641" s="131"/>
      <c r="GC641" s="131"/>
      <c r="GD641" s="131"/>
      <c r="GE641" s="131"/>
      <c r="GF641" s="131"/>
      <c r="GG641" s="131"/>
      <c r="GH641" s="131"/>
      <c r="GI641" s="131"/>
      <c r="GJ641" s="131"/>
      <c r="GK641" s="131"/>
      <c r="GL641" s="131"/>
      <c r="GM641" s="131"/>
      <c r="GN641" s="131"/>
      <c r="GO641" s="131"/>
      <c r="GP641" s="131"/>
      <c r="GQ641" s="131"/>
      <c r="GR641" s="131"/>
      <c r="GS641" s="131"/>
      <c r="GT641" s="131"/>
      <c r="GU641" s="131"/>
      <c r="GV641" s="131"/>
      <c r="GW641" s="131"/>
      <c r="GX641" s="131"/>
      <c r="GY641" s="131"/>
      <c r="GZ641" s="131"/>
      <c r="HA641" s="131"/>
      <c r="HB641" s="131"/>
      <c r="HC641" s="131"/>
      <c r="HD641" s="131"/>
      <c r="HE641" s="131"/>
      <c r="HF641" s="131"/>
      <c r="HG641" s="131"/>
      <c r="HH641" s="131"/>
      <c r="HI641" s="131"/>
      <c r="HJ641" s="131"/>
      <c r="HK641" s="131"/>
      <c r="HL641" s="131"/>
      <c r="HM641" s="131"/>
      <c r="HN641" s="131"/>
      <c r="HO641" s="131"/>
      <c r="HP641" s="131"/>
      <c r="HQ641" s="131"/>
      <c r="HR641" s="131"/>
      <c r="HS641" s="131"/>
      <c r="HT641" s="131"/>
      <c r="HU641" s="131"/>
      <c r="HV641" s="131"/>
      <c r="HW641" s="131"/>
      <c r="HX641" s="131"/>
      <c r="HY641" s="131"/>
      <c r="HZ641" s="131"/>
      <c r="IA641" s="131"/>
      <c r="IB641" s="131"/>
      <c r="IC641" s="131"/>
      <c r="ID641" s="131"/>
      <c r="IE641" s="131"/>
      <c r="IF641" s="131"/>
      <c r="IG641" s="131"/>
      <c r="IH641" s="131"/>
      <c r="II641" s="131"/>
      <c r="IJ641" s="131"/>
      <c r="IK641" s="131"/>
      <c r="IL641" s="131"/>
      <c r="IM641" s="131"/>
      <c r="IN641" s="131"/>
      <c r="IO641" s="131"/>
      <c r="IP641" s="131"/>
      <c r="IQ641" s="131"/>
      <c r="IR641" s="131"/>
      <c r="IS641" s="131"/>
      <c r="IT641" s="131"/>
      <c r="IU641" s="131"/>
      <c r="IV641" s="131"/>
      <c r="IW641" s="131"/>
      <c r="IX641" s="131"/>
      <c r="IY641" s="131"/>
      <c r="IZ641" s="131"/>
      <c r="JA641" s="131"/>
      <c r="JB641" s="131"/>
      <c r="JC641" s="131"/>
      <c r="JD641" s="131"/>
      <c r="JE641" s="131"/>
      <c r="JF641" s="131"/>
      <c r="JG641" s="131"/>
      <c r="JH641" s="131"/>
      <c r="JI641" s="131"/>
      <c r="JJ641" s="131"/>
      <c r="JK641" s="131"/>
      <c r="JL641" s="131"/>
      <c r="JM641" s="131"/>
      <c r="JN641" s="131"/>
      <c r="JO641" s="131"/>
      <c r="JP641" s="131"/>
      <c r="JQ641" s="131"/>
      <c r="JR641" s="131"/>
      <c r="JS641" s="131"/>
      <c r="JT641" s="131"/>
      <c r="JU641" s="131"/>
      <c r="JV641" s="131"/>
      <c r="JW641" s="131"/>
      <c r="JX641" s="131"/>
      <c r="JY641" s="131"/>
      <c r="JZ641" s="131"/>
      <c r="KA641" s="131"/>
      <c r="KB641" s="131"/>
      <c r="KC641" s="131"/>
      <c r="KD641" s="131"/>
      <c r="KE641" s="131"/>
      <c r="KF641" s="131"/>
      <c r="KG641" s="131"/>
      <c r="KH641" s="131"/>
      <c r="KI641" s="131"/>
      <c r="KJ641" s="131"/>
      <c r="KK641" s="131"/>
      <c r="KL641" s="131"/>
      <c r="KM641" s="131"/>
      <c r="KN641" s="131"/>
      <c r="KO641" s="131"/>
      <c r="KP641" s="131"/>
      <c r="KQ641" s="131"/>
      <c r="KR641" s="131"/>
      <c r="KS641" s="131"/>
      <c r="KT641" s="131"/>
      <c r="KU641" s="131"/>
      <c r="KV641" s="131"/>
      <c r="KW641" s="131"/>
      <c r="KX641" s="131"/>
      <c r="KY641" s="131"/>
      <c r="KZ641" s="131"/>
      <c r="LA641" s="131"/>
      <c r="LB641" s="131"/>
      <c r="LC641" s="131"/>
      <c r="LD641" s="131"/>
      <c r="LE641" s="131"/>
      <c r="LF641" s="131"/>
      <c r="LG641" s="131"/>
      <c r="LH641" s="131"/>
      <c r="LI641" s="131"/>
      <c r="LJ641" s="131"/>
      <c r="LK641" s="131"/>
      <c r="LL641" s="131"/>
      <c r="LM641" s="131"/>
      <c r="LN641" s="131"/>
      <c r="LO641" s="131"/>
      <c r="LP641" s="131"/>
      <c r="LQ641" s="131"/>
      <c r="LR641" s="131"/>
      <c r="LS641" s="131"/>
      <c r="LT641" s="131"/>
      <c r="LU641" s="131"/>
      <c r="LV641" s="131"/>
      <c r="LW641" s="131"/>
      <c r="LX641" s="131"/>
      <c r="LY641" s="131"/>
      <c r="LZ641" s="131"/>
      <c r="MA641" s="131"/>
      <c r="MB641" s="131"/>
      <c r="MC641" s="131"/>
      <c r="MD641" s="131"/>
      <c r="ME641" s="131"/>
      <c r="MF641" s="131"/>
      <c r="MG641" s="131"/>
      <c r="MH641" s="131"/>
      <c r="MI641" s="131"/>
      <c r="MJ641" s="131"/>
      <c r="MK641" s="131"/>
      <c r="ML641" s="131"/>
      <c r="MM641" s="131"/>
      <c r="MN641" s="131"/>
      <c r="MO641" s="131"/>
      <c r="MP641" s="131"/>
      <c r="MQ641" s="131"/>
      <c r="MR641" s="131"/>
      <c r="MS641" s="131"/>
      <c r="MT641" s="131"/>
      <c r="MU641" s="131"/>
      <c r="MV641" s="131"/>
      <c r="MW641" s="131"/>
      <c r="MX641" s="131"/>
      <c r="MY641" s="131"/>
      <c r="MZ641" s="131"/>
      <c r="NA641" s="131"/>
      <c r="NB641" s="131"/>
      <c r="NC641" s="131"/>
      <c r="ND641" s="131"/>
      <c r="NE641" s="131"/>
      <c r="NF641" s="131"/>
      <c r="NG641" s="131"/>
      <c r="NH641" s="131"/>
      <c r="NI641" s="131"/>
      <c r="NJ641" s="131"/>
      <c r="NK641" s="131"/>
      <c r="NL641" s="131"/>
      <c r="NM641" s="131"/>
      <c r="NN641" s="131"/>
      <c r="NO641" s="131"/>
      <c r="NP641" s="131"/>
      <c r="NQ641" s="131"/>
      <c r="NR641" s="131"/>
      <c r="NS641" s="131"/>
      <c r="NT641" s="131"/>
      <c r="NU641" s="131"/>
      <c r="NV641" s="131"/>
      <c r="NW641" s="131"/>
      <c r="NX641" s="131"/>
      <c r="NY641" s="131"/>
      <c r="NZ641" s="131"/>
      <c r="OA641" s="131"/>
      <c r="OB641" s="131"/>
      <c r="OC641" s="131"/>
      <c r="OD641" s="131"/>
      <c r="OE641" s="131"/>
      <c r="OF641" s="131"/>
      <c r="OG641" s="131"/>
      <c r="OH641" s="131"/>
      <c r="OI641" s="131"/>
      <c r="OJ641" s="131"/>
      <c r="OK641" s="131"/>
      <c r="OL641" s="131"/>
      <c r="OM641" s="131"/>
      <c r="ON641" s="131"/>
      <c r="OO641" s="131"/>
      <c r="OP641" s="131"/>
      <c r="OQ641" s="131"/>
      <c r="OR641" s="131"/>
      <c r="OS641" s="131"/>
      <c r="OT641" s="131"/>
      <c r="OU641" s="131"/>
      <c r="OV641" s="131"/>
      <c r="OW641" s="131"/>
      <c r="OX641" s="131"/>
      <c r="OY641" s="131"/>
      <c r="OZ641" s="131"/>
      <c r="PA641" s="131"/>
      <c r="PB641" s="131"/>
      <c r="PC641" s="131"/>
      <c r="PD641" s="131"/>
      <c r="PE641" s="131"/>
      <c r="PF641" s="131"/>
      <c r="PG641" s="131"/>
      <c r="PH641" s="131"/>
      <c r="PI641" s="131"/>
      <c r="PJ641" s="131"/>
      <c r="PK641" s="131"/>
      <c r="PL641" s="131"/>
      <c r="PM641" s="131"/>
      <c r="PN641" s="131"/>
      <c r="PO641" s="131"/>
      <c r="PP641" s="131"/>
      <c r="PQ641" s="131"/>
      <c r="PR641" s="131"/>
      <c r="PS641" s="131"/>
      <c r="PT641" s="131"/>
      <c r="PU641" s="131"/>
      <c r="PV641" s="131"/>
      <c r="PW641" s="131"/>
      <c r="PX641" s="131"/>
      <c r="PY641" s="131"/>
      <c r="PZ641" s="131"/>
      <c r="QA641" s="131"/>
      <c r="QB641" s="131"/>
      <c r="QC641" s="131"/>
      <c r="QD641" s="131"/>
      <c r="QE641" s="131"/>
      <c r="QF641" s="131"/>
      <c r="QG641" s="131"/>
      <c r="QH641" s="131"/>
      <c r="QI641" s="131"/>
      <c r="QJ641" s="131"/>
      <c r="QK641" s="131"/>
      <c r="QL641" s="131"/>
      <c r="QM641" s="131"/>
      <c r="QN641" s="131"/>
      <c r="QO641" s="131"/>
      <c r="QP641" s="131"/>
      <c r="QQ641" s="131"/>
      <c r="QR641" s="131"/>
      <c r="QS641" s="131"/>
      <c r="QT641" s="131"/>
      <c r="QU641" s="131"/>
      <c r="QV641" s="131"/>
      <c r="QW641" s="131"/>
      <c r="QX641" s="131"/>
      <c r="QY641" s="131"/>
      <c r="QZ641" s="131"/>
      <c r="RA641" s="131"/>
      <c r="RB641" s="131"/>
      <c r="RC641" s="131"/>
      <c r="RD641" s="131"/>
      <c r="RE641" s="131"/>
      <c r="RF641" s="131"/>
      <c r="RG641" s="131"/>
      <c r="RH641" s="131"/>
      <c r="RI641" s="131"/>
      <c r="RJ641" s="131"/>
      <c r="RK641" s="131"/>
      <c r="RL641" s="131"/>
      <c r="RM641" s="131"/>
      <c r="RN641" s="131"/>
      <c r="RO641" s="131"/>
      <c r="RP641" s="131"/>
      <c r="RQ641" s="131"/>
      <c r="RR641" s="131"/>
      <c r="RS641" s="131"/>
      <c r="RT641" s="131"/>
      <c r="RU641" s="131"/>
      <c r="RV641" s="131"/>
      <c r="RW641" s="131"/>
      <c r="RX641" s="131"/>
      <c r="RY641" s="131"/>
      <c r="RZ641" s="131"/>
      <c r="SA641" s="131"/>
      <c r="SB641" s="131"/>
      <c r="SC641" s="131"/>
      <c r="SD641" s="131"/>
      <c r="SE641" s="131"/>
      <c r="SF641" s="131"/>
      <c r="SG641" s="131"/>
      <c r="SH641" s="131"/>
      <c r="SI641" s="131"/>
      <c r="SJ641" s="131"/>
      <c r="SK641" s="131"/>
      <c r="SL641" s="131"/>
      <c r="SM641" s="131"/>
      <c r="SN641" s="131"/>
      <c r="SO641" s="131"/>
      <c r="SP641" s="131"/>
      <c r="SQ641" s="131"/>
      <c r="SR641" s="131"/>
      <c r="SS641" s="131"/>
      <c r="ST641" s="131"/>
      <c r="SU641" s="131"/>
      <c r="SV641" s="131"/>
      <c r="SW641" s="131"/>
      <c r="SX641" s="131"/>
      <c r="SY641" s="131"/>
      <c r="SZ641" s="131"/>
      <c r="TA641" s="131"/>
      <c r="TB641" s="131"/>
      <c r="TC641" s="131"/>
      <c r="TD641" s="131"/>
      <c r="TE641" s="131"/>
      <c r="TF641" s="131"/>
      <c r="TG641" s="131"/>
      <c r="TH641" s="131"/>
      <c r="TI641" s="131"/>
      <c r="TJ641" s="131"/>
      <c r="TK641" s="131"/>
      <c r="TL641" s="131"/>
      <c r="TM641" s="131"/>
      <c r="TN641" s="131"/>
      <c r="TO641" s="131"/>
      <c r="TP641" s="131"/>
      <c r="TQ641" s="131"/>
      <c r="TR641" s="131"/>
      <c r="TS641" s="131"/>
      <c r="TT641" s="131"/>
      <c r="TU641" s="131"/>
      <c r="TV641" s="131"/>
      <c r="TW641" s="131"/>
      <c r="TX641" s="131"/>
      <c r="TY641" s="131"/>
      <c r="TZ641" s="131"/>
      <c r="UA641" s="131"/>
      <c r="UB641" s="131"/>
      <c r="UC641" s="131"/>
      <c r="UD641" s="131"/>
      <c r="UE641" s="131"/>
      <c r="UF641" s="131"/>
      <c r="UG641" s="131"/>
      <c r="UH641" s="131"/>
      <c r="UI641" s="131"/>
      <c r="UJ641" s="131"/>
      <c r="UK641" s="131"/>
      <c r="UL641" s="131"/>
      <c r="UM641" s="131"/>
      <c r="UN641" s="131"/>
      <c r="UO641" s="131"/>
      <c r="UP641" s="131"/>
      <c r="UQ641" s="131"/>
      <c r="UR641" s="131"/>
      <c r="US641" s="131"/>
      <c r="UT641" s="131"/>
      <c r="UU641" s="131"/>
      <c r="UV641" s="131"/>
      <c r="UW641" s="131"/>
      <c r="UX641" s="131"/>
      <c r="UY641" s="131"/>
      <c r="UZ641" s="131"/>
      <c r="VA641" s="131"/>
      <c r="VB641" s="131"/>
      <c r="VC641" s="131"/>
      <c r="VD641" s="131"/>
      <c r="VE641" s="131"/>
      <c r="VF641" s="131"/>
      <c r="VG641" s="131"/>
      <c r="VH641" s="131"/>
      <c r="VI641" s="131"/>
      <c r="VJ641" s="131"/>
      <c r="VK641" s="131"/>
      <c r="VL641" s="131"/>
      <c r="VM641" s="131"/>
      <c r="VN641" s="131"/>
      <c r="VO641" s="131"/>
      <c r="VP641" s="131"/>
      <c r="VQ641" s="131"/>
      <c r="VR641" s="131"/>
      <c r="VS641" s="131"/>
      <c r="VT641" s="131"/>
      <c r="VU641" s="131"/>
      <c r="VV641" s="131"/>
      <c r="VW641" s="131"/>
      <c r="VX641" s="131"/>
      <c r="VY641" s="131"/>
      <c r="VZ641" s="131"/>
      <c r="WA641" s="131"/>
      <c r="WB641" s="131"/>
      <c r="WC641" s="131"/>
      <c r="WD641" s="131"/>
      <c r="WE641" s="131"/>
      <c r="WF641" s="131"/>
      <c r="WG641" s="131"/>
      <c r="WH641" s="131"/>
      <c r="WI641" s="131"/>
      <c r="WJ641" s="131"/>
      <c r="WK641" s="131"/>
      <c r="WL641" s="131"/>
      <c r="WM641" s="131"/>
      <c r="WN641" s="131"/>
      <c r="WO641" s="131"/>
      <c r="WP641" s="131"/>
      <c r="WQ641" s="131"/>
      <c r="WR641" s="131"/>
      <c r="WS641" s="131"/>
      <c r="WT641" s="131"/>
      <c r="WU641" s="131"/>
      <c r="WV641" s="131"/>
      <c r="WW641" s="131"/>
      <c r="WX641" s="131"/>
      <c r="WY641" s="131"/>
      <c r="WZ641" s="131"/>
      <c r="XA641" s="131"/>
      <c r="XB641" s="131"/>
      <c r="XC641" s="131"/>
      <c r="XD641" s="131"/>
      <c r="XE641" s="131"/>
      <c r="XF641" s="131"/>
      <c r="XG641" s="131"/>
      <c r="XH641" s="131"/>
      <c r="XI641" s="131"/>
      <c r="XJ641" s="131"/>
      <c r="XK641" s="131"/>
      <c r="XL641" s="131"/>
      <c r="XM641" s="131"/>
      <c r="XN641" s="131"/>
      <c r="XO641" s="131"/>
      <c r="XP641" s="131"/>
      <c r="XQ641" s="131"/>
      <c r="XR641" s="131"/>
      <c r="XS641" s="131"/>
      <c r="XT641" s="131"/>
      <c r="XU641" s="131"/>
      <c r="XV641" s="131"/>
      <c r="XW641" s="131"/>
      <c r="XX641" s="131"/>
      <c r="XY641" s="131"/>
      <c r="XZ641" s="131"/>
      <c r="YA641" s="131"/>
      <c r="YB641" s="131"/>
      <c r="YC641" s="131"/>
      <c r="YD641" s="131"/>
      <c r="YE641" s="131"/>
      <c r="YF641" s="131"/>
      <c r="YG641" s="131"/>
      <c r="YH641" s="131"/>
      <c r="YI641" s="131"/>
      <c r="YJ641" s="131"/>
      <c r="YK641" s="131"/>
      <c r="YL641" s="131"/>
      <c r="YM641" s="131"/>
      <c r="YN641" s="131"/>
      <c r="YO641" s="131"/>
      <c r="YP641" s="131"/>
      <c r="YQ641" s="131"/>
      <c r="YR641" s="131"/>
      <c r="YS641" s="131"/>
      <c r="YT641" s="131"/>
      <c r="YU641" s="131"/>
      <c r="YV641" s="131"/>
      <c r="YW641" s="131"/>
      <c r="YX641" s="131"/>
      <c r="YY641" s="131"/>
      <c r="YZ641" s="131"/>
      <c r="ZA641" s="131"/>
      <c r="ZB641" s="131"/>
      <c r="ZC641" s="131"/>
      <c r="ZD641" s="131"/>
      <c r="ZE641" s="131"/>
      <c r="ZF641" s="131"/>
      <c r="ZG641" s="131"/>
      <c r="ZH641" s="131"/>
      <c r="ZI641" s="131"/>
      <c r="ZJ641" s="131"/>
      <c r="ZK641" s="131"/>
      <c r="ZL641" s="131"/>
      <c r="ZM641" s="131"/>
      <c r="ZN641" s="131"/>
      <c r="ZO641" s="131"/>
      <c r="ZP641" s="131"/>
      <c r="ZQ641" s="131"/>
      <c r="ZR641" s="131"/>
      <c r="ZS641" s="131"/>
      <c r="ZT641" s="131"/>
      <c r="ZU641" s="131"/>
      <c r="ZV641" s="131"/>
      <c r="ZW641" s="131"/>
      <c r="ZX641" s="131"/>
      <c r="ZY641" s="131"/>
      <c r="ZZ641" s="131"/>
      <c r="AAA641" s="131"/>
      <c r="AAB641" s="131"/>
      <c r="AAC641" s="131"/>
      <c r="AAD641" s="131"/>
      <c r="AAE641" s="131"/>
      <c r="AAF641" s="131"/>
      <c r="AAG641" s="131"/>
      <c r="AAH641" s="131"/>
      <c r="AAI641" s="131"/>
      <c r="AAJ641" s="131"/>
      <c r="AAK641" s="131"/>
      <c r="AAL641" s="131"/>
      <c r="AAM641" s="131"/>
      <c r="AAN641" s="131"/>
      <c r="AAO641" s="131"/>
      <c r="AAP641" s="131"/>
      <c r="AAQ641" s="131"/>
      <c r="AAR641" s="131"/>
      <c r="AAS641" s="131"/>
      <c r="AAT641" s="131"/>
      <c r="AAU641" s="131"/>
      <c r="AAV641" s="131"/>
      <c r="AAW641" s="131"/>
      <c r="AAX641" s="131"/>
      <c r="AAY641" s="131"/>
      <c r="AAZ641" s="131"/>
      <c r="ABA641" s="131"/>
      <c r="ABB641" s="131"/>
      <c r="ABC641" s="131"/>
      <c r="ABD641" s="131"/>
      <c r="ABE641" s="131"/>
      <c r="ABF641" s="131"/>
      <c r="ABG641" s="131"/>
      <c r="ABH641" s="131"/>
      <c r="ABI641" s="131"/>
      <c r="ABJ641" s="131"/>
      <c r="ABK641" s="131"/>
      <c r="ABL641" s="131"/>
      <c r="ABM641" s="131"/>
      <c r="ABN641" s="131"/>
      <c r="ABO641" s="131"/>
      <c r="ABP641" s="131"/>
      <c r="ABQ641" s="131"/>
      <c r="ABR641" s="131"/>
      <c r="ABS641" s="131"/>
      <c r="ABT641" s="131"/>
      <c r="ABU641" s="131"/>
      <c r="ABV641" s="131"/>
      <c r="ABW641" s="131"/>
      <c r="ABX641" s="131"/>
      <c r="ABY641" s="131"/>
      <c r="ABZ641" s="131"/>
      <c r="ACA641" s="131"/>
      <c r="ACB641" s="131"/>
      <c r="ACC641" s="131"/>
      <c r="ACD641" s="131"/>
      <c r="ACE641" s="131"/>
      <c r="ACF641" s="131"/>
      <c r="ACG641" s="131"/>
      <c r="ACH641" s="131"/>
      <c r="ACI641" s="131"/>
      <c r="ACJ641" s="131"/>
      <c r="ACK641" s="131"/>
      <c r="ACL641" s="131"/>
      <c r="ACM641" s="131"/>
      <c r="ACN641" s="131"/>
      <c r="ACO641" s="131"/>
      <c r="ACP641" s="131"/>
      <c r="ACQ641" s="131"/>
      <c r="ACR641" s="131"/>
      <c r="ACS641" s="131"/>
      <c r="ACT641" s="131"/>
      <c r="ACU641" s="131"/>
      <c r="ACV641" s="131"/>
      <c r="ACW641" s="131"/>
      <c r="ACX641" s="131"/>
      <c r="ACY641" s="131"/>
      <c r="ACZ641" s="131"/>
      <c r="ADA641" s="131"/>
      <c r="ADB641" s="131"/>
      <c r="ADC641" s="131"/>
      <c r="ADD641" s="131"/>
      <c r="ADE641" s="131"/>
      <c r="ADF641" s="131"/>
      <c r="ADG641" s="131"/>
      <c r="ADH641" s="131"/>
      <c r="ADI641" s="131"/>
      <c r="ADJ641" s="131"/>
      <c r="ADK641" s="131"/>
      <c r="ADL641" s="131"/>
      <c r="ADM641" s="131"/>
      <c r="ADN641" s="131"/>
      <c r="ADO641" s="131"/>
      <c r="ADP641" s="131"/>
      <c r="ADQ641" s="131"/>
      <c r="ADR641" s="131"/>
      <c r="ADS641" s="131"/>
      <c r="ADT641" s="131"/>
      <c r="ADU641" s="131"/>
      <c r="ADV641" s="131"/>
      <c r="ADW641" s="131"/>
      <c r="ADX641" s="131"/>
      <c r="ADY641" s="131"/>
      <c r="ADZ641" s="131"/>
      <c r="AEA641" s="131"/>
      <c r="AEB641" s="131"/>
      <c r="AEC641" s="131"/>
      <c r="AED641" s="131"/>
      <c r="AEE641" s="131"/>
      <c r="AEF641" s="131"/>
      <c r="AEG641" s="131"/>
      <c r="AEH641" s="131"/>
      <c r="AEI641" s="131"/>
      <c r="AEJ641" s="131"/>
      <c r="AEK641" s="131"/>
      <c r="AEL641" s="131"/>
      <c r="AEM641" s="131"/>
      <c r="AEN641" s="131"/>
      <c r="AEO641" s="131"/>
      <c r="AEP641" s="131"/>
      <c r="AEQ641" s="131"/>
      <c r="AER641" s="131"/>
      <c r="AES641" s="131"/>
      <c r="AET641" s="131"/>
      <c r="AEU641" s="131"/>
      <c r="AEV641" s="131"/>
      <c r="AEW641" s="131"/>
      <c r="AEX641" s="131"/>
      <c r="AEY641" s="131"/>
      <c r="AEZ641" s="131"/>
      <c r="AFA641" s="131"/>
      <c r="AFB641" s="131"/>
      <c r="AFC641" s="131"/>
      <c r="AFD641" s="131"/>
      <c r="AFE641" s="131"/>
      <c r="AFF641" s="131"/>
      <c r="AFG641" s="131"/>
      <c r="AFH641" s="131"/>
      <c r="AFI641" s="131"/>
      <c r="AFJ641" s="131"/>
      <c r="AFK641" s="131"/>
      <c r="AFL641" s="131"/>
      <c r="AFM641" s="131"/>
      <c r="AFN641" s="131"/>
      <c r="AFO641" s="131"/>
      <c r="AFP641" s="131"/>
      <c r="AFQ641" s="131"/>
      <c r="AFR641" s="131"/>
      <c r="AFS641" s="131"/>
      <c r="AFT641" s="131"/>
      <c r="AFU641" s="131"/>
      <c r="AFV641" s="131"/>
      <c r="AFW641" s="131"/>
      <c r="AFX641" s="131"/>
      <c r="AFY641" s="131"/>
      <c r="AFZ641" s="131"/>
      <c r="AGA641" s="131"/>
      <c r="AGB641" s="131"/>
      <c r="AGC641" s="131"/>
      <c r="AGD641" s="131"/>
      <c r="AGE641" s="131"/>
      <c r="AGF641" s="131"/>
      <c r="AGG641" s="131"/>
      <c r="AGH641" s="131"/>
      <c r="AGI641" s="131"/>
      <c r="AGJ641" s="131"/>
      <c r="AGK641" s="131"/>
      <c r="AGL641" s="131"/>
      <c r="AGM641" s="131"/>
      <c r="AGN641" s="131"/>
      <c r="AGO641" s="131"/>
      <c r="AGP641" s="131"/>
      <c r="AGQ641" s="131"/>
      <c r="AGR641" s="131"/>
      <c r="AGS641" s="131"/>
      <c r="AGT641" s="131"/>
      <c r="AGU641" s="131"/>
      <c r="AGV641" s="131"/>
      <c r="AGW641" s="131"/>
      <c r="AGX641" s="131"/>
      <c r="AGY641" s="131"/>
      <c r="AGZ641" s="131"/>
      <c r="AHA641" s="131"/>
      <c r="AHB641" s="131"/>
      <c r="AHC641" s="131"/>
      <c r="AHD641" s="131"/>
      <c r="AHE641" s="131"/>
      <c r="AHF641" s="131"/>
      <c r="AHG641" s="131"/>
      <c r="AHH641" s="131"/>
      <c r="AHI641" s="131"/>
      <c r="AHJ641" s="131"/>
      <c r="AHK641" s="131"/>
      <c r="AHL641" s="131"/>
      <c r="AHM641" s="131"/>
      <c r="AHN641" s="131"/>
      <c r="AHO641" s="131"/>
      <c r="AHP641" s="131"/>
      <c r="AHQ641" s="131"/>
      <c r="AHR641" s="131"/>
      <c r="AHS641" s="131"/>
      <c r="AHT641" s="131"/>
      <c r="AHU641" s="131"/>
      <c r="AHV641" s="131"/>
      <c r="AHW641" s="131"/>
      <c r="AHX641" s="131"/>
      <c r="AHY641" s="131"/>
      <c r="AHZ641" s="131"/>
      <c r="AIA641" s="131"/>
      <c r="AIB641" s="131"/>
      <c r="AIC641" s="131"/>
      <c r="AID641" s="131"/>
      <c r="AIE641" s="131"/>
      <c r="AIF641" s="131"/>
      <c r="AIG641" s="131"/>
      <c r="AIH641" s="131"/>
      <c r="AII641" s="131"/>
      <c r="AIJ641" s="131"/>
      <c r="AIK641" s="131"/>
      <c r="AIL641" s="131"/>
      <c r="AIM641" s="131"/>
      <c r="AIN641" s="131"/>
      <c r="AIO641" s="131"/>
      <c r="AIP641" s="131"/>
      <c r="AIQ641" s="131"/>
      <c r="AIR641" s="131"/>
      <c r="AIS641" s="131"/>
      <c r="AIT641" s="131"/>
      <c r="AIU641" s="131"/>
      <c r="AIV641" s="131"/>
      <c r="AIW641" s="131"/>
      <c r="AIX641" s="131"/>
      <c r="AIY641" s="131"/>
      <c r="AIZ641" s="131"/>
      <c r="AJA641" s="131"/>
      <c r="AJB641" s="131"/>
      <c r="AJC641" s="131"/>
      <c r="AJD641" s="131"/>
      <c r="AJE641" s="131"/>
      <c r="AJF641" s="131"/>
      <c r="AJG641" s="131"/>
      <c r="AJH641" s="131"/>
      <c r="AJI641" s="131"/>
      <c r="AJJ641" s="131"/>
      <c r="AJK641" s="131"/>
      <c r="AJL641" s="131"/>
      <c r="AJM641" s="131"/>
      <c r="AJN641" s="131"/>
      <c r="AJO641" s="131"/>
      <c r="AJP641" s="131"/>
      <c r="AJQ641" s="131"/>
      <c r="AJR641" s="131"/>
      <c r="AJS641" s="131"/>
      <c r="AJT641" s="131"/>
      <c r="AJU641" s="131"/>
      <c r="AJV641" s="131"/>
      <c r="AJW641" s="131"/>
      <c r="AJX641" s="131"/>
      <c r="AJY641" s="131"/>
      <c r="AJZ641" s="131"/>
      <c r="AKA641" s="131"/>
      <c r="AKB641" s="131"/>
      <c r="AKC641" s="131"/>
      <c r="AKD641" s="131"/>
      <c r="AKE641" s="131"/>
      <c r="AKF641" s="131"/>
      <c r="AKG641" s="131"/>
      <c r="AKH641" s="131"/>
      <c r="AKI641" s="131"/>
      <c r="AKJ641" s="131"/>
      <c r="AKK641" s="131"/>
      <c r="AKL641" s="131"/>
      <c r="AKM641" s="131"/>
      <c r="AKN641" s="131"/>
      <c r="AKO641" s="131"/>
      <c r="AKP641" s="131"/>
      <c r="AKQ641" s="131"/>
      <c r="AKR641" s="131"/>
      <c r="AKS641" s="131"/>
      <c r="AKT641" s="131"/>
      <c r="AKU641" s="131"/>
      <c r="AKV641" s="131"/>
      <c r="AKW641" s="131"/>
      <c r="AKX641" s="131"/>
      <c r="AKY641" s="131"/>
      <c r="AKZ641" s="131"/>
      <c r="ALA641" s="131"/>
      <c r="ALB641" s="131"/>
      <c r="ALC641" s="131"/>
      <c r="ALD641" s="131"/>
      <c r="ALE641" s="131"/>
      <c r="ALF641" s="131"/>
      <c r="ALG641" s="131"/>
      <c r="ALH641" s="131"/>
      <c r="ALI641" s="131"/>
      <c r="ALJ641" s="131"/>
      <c r="ALK641" s="131"/>
      <c r="ALL641" s="131"/>
      <c r="ALM641" s="131"/>
      <c r="ALN641" s="131"/>
      <c r="ALO641" s="131"/>
      <c r="ALP641" s="131"/>
      <c r="ALQ641" s="131"/>
      <c r="ALR641" s="131"/>
      <c r="ALS641" s="131"/>
      <c r="ALT641" s="131"/>
      <c r="ALU641" s="131"/>
      <c r="ALV641" s="131"/>
      <c r="ALW641" s="131"/>
      <c r="ALX641" s="131"/>
      <c r="ALY641" s="131"/>
      <c r="ALZ641" s="131"/>
      <c r="AMA641" s="131"/>
      <c r="AMB641" s="131"/>
      <c r="AMC641" s="131"/>
      <c r="AMD641" s="131"/>
      <c r="AME641" s="131"/>
      <c r="AMF641" s="131"/>
      <c r="AMG641" s="131"/>
      <c r="AMH641" s="131"/>
      <c r="AMI641" s="131"/>
      <c r="AMJ641" s="131"/>
      <c r="AMK641" s="131"/>
      <c r="AML641" s="131"/>
      <c r="AMM641" s="131"/>
      <c r="AMN641" s="131"/>
      <c r="AMO641" s="131"/>
      <c r="AMP641" s="131"/>
      <c r="AMQ641" s="131"/>
      <c r="AMR641" s="131"/>
      <c r="AMS641" s="131"/>
      <c r="AMT641" s="131"/>
      <c r="AMU641" s="131"/>
      <c r="AMV641" s="131"/>
      <c r="AMW641" s="131"/>
      <c r="AMX641" s="131"/>
      <c r="AMY641" s="131"/>
      <c r="AMZ641" s="131"/>
      <c r="ANA641" s="131"/>
      <c r="ANB641" s="131"/>
      <c r="ANC641" s="131"/>
      <c r="AND641" s="131"/>
      <c r="ANE641" s="131"/>
      <c r="ANF641" s="131"/>
      <c r="ANG641" s="131"/>
      <c r="ANH641" s="131"/>
      <c r="ANI641" s="131"/>
      <c r="ANJ641" s="131"/>
      <c r="ANK641" s="131"/>
      <c r="ANL641" s="131"/>
      <c r="ANM641" s="131"/>
      <c r="ANN641" s="131"/>
      <c r="ANO641" s="131"/>
      <c r="ANP641" s="131"/>
      <c r="ANQ641" s="131"/>
      <c r="ANR641" s="131"/>
      <c r="ANS641" s="131"/>
      <c r="ANT641" s="131"/>
      <c r="ANU641" s="131"/>
      <c r="ANV641" s="131"/>
      <c r="ANW641" s="131"/>
      <c r="ANX641" s="131"/>
      <c r="ANY641" s="131"/>
      <c r="ANZ641" s="131"/>
      <c r="AOA641" s="131"/>
      <c r="AOB641" s="131"/>
      <c r="AOC641" s="131"/>
      <c r="AOD641" s="131"/>
      <c r="AOE641" s="131"/>
      <c r="AOF641" s="131"/>
      <c r="AOG641" s="131"/>
      <c r="AOH641" s="131"/>
      <c r="AOI641" s="131"/>
      <c r="AOJ641" s="131"/>
      <c r="AOK641" s="131"/>
      <c r="AOL641" s="131"/>
      <c r="AOM641" s="131"/>
      <c r="AON641" s="131"/>
      <c r="AOO641" s="131"/>
      <c r="AOP641" s="131"/>
      <c r="AOQ641" s="131"/>
      <c r="AOR641" s="131"/>
      <c r="AOS641" s="131"/>
      <c r="AOT641" s="131"/>
      <c r="AOU641" s="131"/>
      <c r="AOV641" s="131"/>
      <c r="AOW641" s="131"/>
      <c r="AOX641" s="131"/>
      <c r="AOY641" s="131"/>
      <c r="AOZ641" s="131"/>
      <c r="APA641" s="131"/>
      <c r="APB641" s="131"/>
      <c r="APC641" s="131"/>
      <c r="APD641" s="131"/>
      <c r="APE641" s="131"/>
      <c r="APF641" s="131"/>
      <c r="APG641" s="131"/>
      <c r="APH641" s="131"/>
      <c r="API641" s="131"/>
      <c r="APJ641" s="131"/>
      <c r="APK641" s="131"/>
      <c r="APL641" s="131"/>
      <c r="APM641" s="131"/>
      <c r="APN641" s="131"/>
      <c r="APO641" s="131"/>
      <c r="APP641" s="131"/>
      <c r="APQ641" s="131"/>
      <c r="APR641" s="131"/>
      <c r="APS641" s="131"/>
      <c r="APT641" s="131"/>
      <c r="APU641" s="131"/>
      <c r="APV641" s="131"/>
      <c r="APW641" s="131"/>
      <c r="APX641" s="131"/>
      <c r="APY641" s="131"/>
      <c r="APZ641" s="131"/>
      <c r="AQA641" s="131"/>
      <c r="AQB641" s="131"/>
      <c r="AQC641" s="131"/>
      <c r="AQD641" s="131"/>
      <c r="AQE641" s="131"/>
      <c r="AQF641" s="131"/>
      <c r="AQG641" s="131"/>
      <c r="AQH641" s="131"/>
      <c r="AQI641" s="131"/>
      <c r="AQJ641" s="131"/>
      <c r="AQK641" s="131"/>
      <c r="AQL641" s="131"/>
      <c r="AQM641" s="131"/>
      <c r="AQN641" s="131"/>
      <c r="AQO641" s="131"/>
      <c r="AQP641" s="131"/>
      <c r="AQQ641" s="131"/>
      <c r="AQR641" s="131"/>
      <c r="AQS641" s="131"/>
      <c r="AQT641" s="131"/>
      <c r="AQU641" s="131"/>
      <c r="AQV641" s="131"/>
      <c r="AQW641" s="131"/>
      <c r="AQX641" s="131"/>
      <c r="AQY641" s="131"/>
      <c r="AQZ641" s="131"/>
      <c r="ARA641" s="131"/>
      <c r="ARB641" s="131"/>
      <c r="ARC641" s="131"/>
      <c r="ARD641" s="131"/>
      <c r="ARE641" s="131"/>
      <c r="ARF641" s="131"/>
      <c r="ARG641" s="131"/>
      <c r="ARH641" s="131"/>
      <c r="ARI641" s="131"/>
      <c r="ARJ641" s="131"/>
      <c r="ARK641" s="131"/>
      <c r="ARL641" s="131"/>
      <c r="ARM641" s="131"/>
      <c r="ARN641" s="131"/>
      <c r="ARO641" s="131"/>
      <c r="ARP641" s="131"/>
      <c r="ARQ641" s="131"/>
      <c r="ARR641" s="131"/>
      <c r="ARS641" s="131"/>
      <c r="ART641" s="131"/>
      <c r="ARU641" s="131"/>
      <c r="ARV641" s="131"/>
      <c r="ARW641" s="131"/>
      <c r="ARX641" s="131"/>
      <c r="ARY641" s="131"/>
      <c r="ARZ641" s="131"/>
      <c r="ASA641" s="131"/>
      <c r="ASB641" s="131"/>
      <c r="ASC641" s="131"/>
      <c r="ASD641" s="131"/>
      <c r="ASE641" s="131"/>
      <c r="ASF641" s="131"/>
      <c r="ASG641" s="131"/>
      <c r="ASH641" s="131"/>
      <c r="ASI641" s="131"/>
      <c r="ASJ641" s="131"/>
      <c r="ASK641" s="131"/>
      <c r="ASL641" s="131"/>
      <c r="ASM641" s="131"/>
      <c r="ASN641" s="131"/>
      <c r="ASO641" s="131"/>
      <c r="ASP641" s="131"/>
      <c r="ASQ641" s="131"/>
      <c r="ASR641" s="131"/>
      <c r="ASS641" s="131"/>
      <c r="AST641" s="131"/>
      <c r="ASU641" s="131"/>
      <c r="ASV641" s="131"/>
      <c r="ASW641" s="131"/>
      <c r="ASX641" s="131"/>
      <c r="ASY641" s="131"/>
      <c r="ASZ641" s="131"/>
      <c r="ATA641" s="131"/>
      <c r="ATB641" s="131"/>
      <c r="ATC641" s="131"/>
      <c r="ATD641" s="131"/>
      <c r="ATE641" s="131"/>
      <c r="ATF641" s="131"/>
      <c r="ATG641" s="131"/>
      <c r="ATH641" s="131"/>
      <c r="ATI641" s="131"/>
      <c r="ATJ641" s="131"/>
      <c r="ATK641" s="131"/>
      <c r="ATL641" s="131"/>
      <c r="ATM641" s="131"/>
      <c r="ATN641" s="131"/>
      <c r="ATO641" s="131"/>
      <c r="ATP641" s="131"/>
      <c r="ATQ641" s="131"/>
      <c r="ATR641" s="131"/>
      <c r="ATS641" s="131"/>
      <c r="ATT641" s="131"/>
      <c r="ATU641" s="131"/>
      <c r="ATV641" s="131"/>
      <c r="ATW641" s="131"/>
      <c r="ATX641" s="131"/>
      <c r="ATY641" s="131"/>
      <c r="ATZ641" s="131"/>
      <c r="AUA641" s="131"/>
      <c r="AUB641" s="131"/>
      <c r="AUC641" s="131"/>
      <c r="AUD641" s="131"/>
      <c r="AUE641" s="131"/>
      <c r="AUF641" s="131"/>
      <c r="AUG641" s="131"/>
      <c r="AUH641" s="131"/>
      <c r="AUI641" s="131"/>
      <c r="AUJ641" s="131"/>
      <c r="AUK641" s="131"/>
      <c r="AUL641" s="131"/>
      <c r="AUM641" s="131"/>
      <c r="AUN641" s="131"/>
      <c r="AUO641" s="131"/>
      <c r="AUP641" s="131"/>
      <c r="AUQ641" s="131"/>
      <c r="AUR641" s="131"/>
      <c r="AUS641" s="131"/>
      <c r="AUT641" s="131"/>
      <c r="AUU641" s="131"/>
      <c r="AUV641" s="131"/>
      <c r="AUW641" s="131"/>
      <c r="AUX641" s="131"/>
      <c r="AUY641" s="131"/>
      <c r="AUZ641" s="131"/>
      <c r="AVA641" s="131"/>
      <c r="AVB641" s="131"/>
      <c r="AVC641" s="131"/>
      <c r="AVD641" s="131"/>
      <c r="AVE641" s="131"/>
      <c r="AVF641" s="131"/>
      <c r="AVG641" s="131"/>
      <c r="AVH641" s="131"/>
      <c r="AVI641" s="131"/>
      <c r="AVJ641" s="131"/>
      <c r="AVK641" s="131"/>
      <c r="AVL641" s="131"/>
      <c r="AVM641" s="131"/>
      <c r="AVN641" s="131"/>
      <c r="AVO641" s="131"/>
      <c r="AVP641" s="131"/>
      <c r="AVQ641" s="131"/>
      <c r="AVR641" s="131"/>
      <c r="AVS641" s="131"/>
      <c r="AVT641" s="131"/>
      <c r="AVU641" s="131"/>
      <c r="AVV641" s="131"/>
      <c r="AVW641" s="131"/>
      <c r="AVX641" s="131"/>
      <c r="AVY641" s="131"/>
      <c r="AVZ641" s="131"/>
      <c r="AWA641" s="131"/>
      <c r="AWB641" s="131"/>
      <c r="AWC641" s="131"/>
      <c r="AWD641" s="131"/>
      <c r="AWE641" s="131"/>
      <c r="AWF641" s="131"/>
      <c r="AWG641" s="131"/>
      <c r="AWH641" s="131"/>
      <c r="AWI641" s="131"/>
      <c r="AWJ641" s="131"/>
      <c r="AWK641" s="131"/>
      <c r="AWL641" s="131"/>
      <c r="AWM641" s="131"/>
      <c r="AWN641" s="131"/>
      <c r="AWO641" s="131"/>
      <c r="AWP641" s="131"/>
      <c r="AWQ641" s="131"/>
      <c r="AWR641" s="131"/>
      <c r="AWS641" s="131"/>
      <c r="AWT641" s="131"/>
      <c r="AWU641" s="131"/>
      <c r="AWV641" s="131"/>
      <c r="AWW641" s="131"/>
      <c r="AWX641" s="131"/>
      <c r="AWY641" s="131"/>
      <c r="AWZ641" s="131"/>
      <c r="AXA641" s="131"/>
      <c r="AXB641" s="131"/>
      <c r="AXC641" s="131"/>
      <c r="AXD641" s="131"/>
      <c r="AXE641" s="131"/>
      <c r="AXF641" s="131"/>
      <c r="AXG641" s="131"/>
      <c r="AXH641" s="131"/>
      <c r="AXI641" s="131"/>
      <c r="AXJ641" s="131"/>
      <c r="AXK641" s="131"/>
      <c r="AXL641" s="131"/>
      <c r="AXM641" s="131"/>
      <c r="AXN641" s="131"/>
      <c r="AXO641" s="131"/>
      <c r="AXP641" s="131"/>
      <c r="AXQ641" s="131"/>
      <c r="AXR641" s="131"/>
      <c r="AXS641" s="131"/>
      <c r="AXT641" s="131"/>
      <c r="AXU641" s="131"/>
      <c r="AXV641" s="131"/>
      <c r="AXW641" s="131"/>
      <c r="AXX641" s="131"/>
    </row>
    <row r="642" spans="1:1324" s="106" customFormat="1" ht="15.75" hidden="1" customHeight="1" x14ac:dyDescent="0.2">
      <c r="A642" s="197" t="s">
        <v>2839</v>
      </c>
      <c r="B642" s="62" t="s">
        <v>2577</v>
      </c>
      <c r="C642" s="149" t="s">
        <v>1688</v>
      </c>
      <c r="D642" s="76" t="s">
        <v>2823</v>
      </c>
      <c r="E642" s="150">
        <v>42045</v>
      </c>
      <c r="F642" s="151" t="s">
        <v>1167</v>
      </c>
      <c r="G642" s="152" t="s">
        <v>1186</v>
      </c>
      <c r="H642" s="152">
        <v>42507</v>
      </c>
      <c r="I642" s="30" t="s">
        <v>1065</v>
      </c>
      <c r="J642" s="173"/>
      <c r="K642" s="84" t="s">
        <v>326</v>
      </c>
      <c r="L642" s="87">
        <v>1</v>
      </c>
      <c r="M642" s="87">
        <v>1</v>
      </c>
      <c r="N642" s="84" t="s">
        <v>326</v>
      </c>
      <c r="O642" s="87">
        <v>1</v>
      </c>
      <c r="P642" s="84" t="s">
        <v>326</v>
      </c>
      <c r="Q642" s="87">
        <v>1</v>
      </c>
      <c r="R642" s="84" t="s">
        <v>326</v>
      </c>
      <c r="S642" s="87">
        <v>1</v>
      </c>
      <c r="T642" s="84" t="s">
        <v>49</v>
      </c>
      <c r="U642" s="87">
        <v>1</v>
      </c>
      <c r="V642" s="87">
        <v>1</v>
      </c>
      <c r="W642" s="87">
        <v>0</v>
      </c>
      <c r="X642" s="87">
        <v>0</v>
      </c>
      <c r="Y642" s="87">
        <v>0</v>
      </c>
      <c r="Z642" s="87">
        <v>0</v>
      </c>
      <c r="AA642" s="87">
        <v>0</v>
      </c>
      <c r="AB642" s="87">
        <v>0</v>
      </c>
      <c r="AC642" s="87">
        <v>0</v>
      </c>
      <c r="AD642" s="87">
        <v>0</v>
      </c>
      <c r="AE642" s="87">
        <v>0</v>
      </c>
      <c r="AF642" s="104"/>
      <c r="AG642" s="146"/>
      <c r="AH642" s="131"/>
      <c r="AI642" s="131"/>
      <c r="AJ642" s="131"/>
      <c r="AK642" s="131"/>
      <c r="AL642" s="131"/>
      <c r="AM642" s="131"/>
      <c r="AN642" s="131"/>
      <c r="AO642" s="131"/>
      <c r="AP642" s="131"/>
      <c r="AQ642" s="131"/>
      <c r="AR642" s="131"/>
      <c r="AS642" s="131"/>
      <c r="AT642" s="131"/>
      <c r="AU642" s="131"/>
      <c r="AV642" s="131"/>
      <c r="AW642" s="131"/>
      <c r="AX642" s="131"/>
      <c r="AY642" s="131"/>
      <c r="AZ642" s="131"/>
      <c r="BA642" s="131"/>
      <c r="BB642" s="131"/>
      <c r="BC642" s="131"/>
      <c r="BD642" s="131"/>
      <c r="BE642" s="131"/>
      <c r="BF642" s="131"/>
      <c r="BG642" s="131"/>
      <c r="BH642" s="131"/>
      <c r="BI642" s="131"/>
      <c r="BJ642" s="131"/>
      <c r="BK642" s="131"/>
      <c r="BL642" s="131"/>
      <c r="BM642" s="131"/>
      <c r="BN642" s="131"/>
      <c r="BO642" s="131"/>
      <c r="BP642" s="131"/>
      <c r="BQ642" s="131"/>
      <c r="BR642" s="131"/>
      <c r="BS642" s="131"/>
      <c r="BT642" s="131"/>
      <c r="BU642" s="131"/>
      <c r="BV642" s="131"/>
      <c r="BW642" s="131"/>
      <c r="BX642" s="131"/>
      <c r="BY642" s="131"/>
      <c r="BZ642" s="131"/>
      <c r="CA642" s="131"/>
      <c r="CB642" s="131"/>
      <c r="CC642" s="131"/>
      <c r="CD642" s="131"/>
      <c r="CE642" s="131"/>
      <c r="CF642" s="131"/>
      <c r="CG642" s="131"/>
      <c r="CH642" s="131"/>
      <c r="CI642" s="131"/>
      <c r="CJ642" s="131"/>
      <c r="CK642" s="131"/>
      <c r="CL642" s="131"/>
      <c r="CM642" s="131"/>
      <c r="CN642" s="131"/>
      <c r="CO642" s="131"/>
      <c r="CP642" s="131"/>
      <c r="CQ642" s="131"/>
      <c r="CR642" s="131"/>
      <c r="CS642" s="131"/>
      <c r="CT642" s="131"/>
      <c r="CU642" s="131"/>
      <c r="CV642" s="131"/>
      <c r="CW642" s="131"/>
      <c r="CX642" s="131"/>
      <c r="CY642" s="131"/>
      <c r="CZ642" s="131"/>
      <c r="DA642" s="131"/>
      <c r="DB642" s="131"/>
      <c r="DC642" s="131"/>
      <c r="DD642" s="131"/>
      <c r="DE642" s="131"/>
      <c r="DF642" s="131"/>
      <c r="DG642" s="131"/>
      <c r="DH642" s="131"/>
      <c r="DI642" s="131"/>
      <c r="DJ642" s="131"/>
      <c r="DK642" s="131"/>
      <c r="DL642" s="131"/>
      <c r="DM642" s="131"/>
      <c r="DN642" s="131"/>
      <c r="DO642" s="131"/>
      <c r="DP642" s="131"/>
      <c r="DQ642" s="131"/>
      <c r="DR642" s="131"/>
      <c r="DS642" s="131"/>
      <c r="DT642" s="131"/>
      <c r="DU642" s="131"/>
      <c r="DV642" s="131"/>
      <c r="DW642" s="131"/>
      <c r="DX642" s="131"/>
      <c r="DY642" s="131"/>
      <c r="DZ642" s="131"/>
      <c r="EA642" s="131"/>
      <c r="EB642" s="131"/>
      <c r="EC642" s="131"/>
      <c r="ED642" s="131"/>
      <c r="EE642" s="131"/>
      <c r="EF642" s="131"/>
      <c r="EG642" s="131"/>
      <c r="EH642" s="131"/>
      <c r="EI642" s="131"/>
      <c r="EJ642" s="131"/>
      <c r="EK642" s="131"/>
      <c r="EL642" s="131"/>
      <c r="EM642" s="131"/>
      <c r="EN642" s="131"/>
      <c r="EO642" s="131"/>
      <c r="EP642" s="131"/>
      <c r="EQ642" s="131"/>
      <c r="ER642" s="131"/>
      <c r="ES642" s="131"/>
      <c r="ET642" s="131"/>
      <c r="EU642" s="131"/>
      <c r="EV642" s="131"/>
      <c r="EW642" s="131"/>
      <c r="EX642" s="131"/>
      <c r="EY642" s="131"/>
      <c r="EZ642" s="131"/>
      <c r="FA642" s="131"/>
      <c r="FB642" s="131"/>
      <c r="FC642" s="131"/>
      <c r="FD642" s="131"/>
      <c r="FE642" s="131"/>
      <c r="FF642" s="131"/>
      <c r="FG642" s="131"/>
      <c r="FH642" s="131"/>
      <c r="FI642" s="131"/>
      <c r="FJ642" s="131"/>
      <c r="FK642" s="131"/>
      <c r="FL642" s="131"/>
      <c r="FM642" s="131"/>
      <c r="FN642" s="131"/>
      <c r="FO642" s="131"/>
      <c r="FP642" s="131"/>
      <c r="FQ642" s="131"/>
      <c r="FR642" s="131"/>
      <c r="FS642" s="131"/>
      <c r="FT642" s="131"/>
      <c r="FU642" s="131"/>
      <c r="FV642" s="131"/>
      <c r="FW642" s="131"/>
      <c r="FX642" s="131"/>
      <c r="FY642" s="131"/>
      <c r="FZ642" s="131"/>
      <c r="GA642" s="131"/>
      <c r="GB642" s="131"/>
      <c r="GC642" s="131"/>
      <c r="GD642" s="131"/>
      <c r="GE642" s="131"/>
      <c r="GF642" s="131"/>
      <c r="GG642" s="131"/>
      <c r="GH642" s="131"/>
      <c r="GI642" s="131"/>
      <c r="GJ642" s="131"/>
      <c r="GK642" s="131"/>
      <c r="GL642" s="131"/>
      <c r="GM642" s="131"/>
      <c r="GN642" s="131"/>
      <c r="GO642" s="131"/>
      <c r="GP642" s="131"/>
      <c r="GQ642" s="131"/>
      <c r="GR642" s="131"/>
      <c r="GS642" s="131"/>
      <c r="GT642" s="131"/>
      <c r="GU642" s="131"/>
      <c r="GV642" s="131"/>
      <c r="GW642" s="131"/>
      <c r="GX642" s="131"/>
      <c r="GY642" s="131"/>
      <c r="GZ642" s="131"/>
      <c r="HA642" s="131"/>
      <c r="HB642" s="131"/>
      <c r="HC642" s="131"/>
      <c r="HD642" s="131"/>
      <c r="HE642" s="131"/>
      <c r="HF642" s="131"/>
      <c r="HG642" s="131"/>
      <c r="HH642" s="131"/>
      <c r="HI642" s="131"/>
      <c r="HJ642" s="131"/>
      <c r="HK642" s="131"/>
      <c r="HL642" s="131"/>
      <c r="HM642" s="131"/>
      <c r="HN642" s="131"/>
      <c r="HO642" s="131"/>
      <c r="HP642" s="131"/>
      <c r="HQ642" s="131"/>
      <c r="HR642" s="131"/>
      <c r="HS642" s="131"/>
      <c r="HT642" s="131"/>
      <c r="HU642" s="131"/>
      <c r="HV642" s="131"/>
      <c r="HW642" s="131"/>
      <c r="HX642" s="131"/>
      <c r="HY642" s="131"/>
      <c r="HZ642" s="131"/>
      <c r="IA642" s="131"/>
      <c r="IB642" s="131"/>
      <c r="IC642" s="131"/>
      <c r="ID642" s="131"/>
      <c r="IE642" s="131"/>
      <c r="IF642" s="131"/>
      <c r="IG642" s="131"/>
      <c r="IH642" s="131"/>
      <c r="II642" s="131"/>
      <c r="IJ642" s="131"/>
      <c r="IK642" s="131"/>
      <c r="IL642" s="131"/>
      <c r="IM642" s="131"/>
      <c r="IN642" s="131"/>
      <c r="IO642" s="131"/>
      <c r="IP642" s="131"/>
      <c r="IQ642" s="131"/>
      <c r="IR642" s="131"/>
      <c r="IS642" s="131"/>
      <c r="IT642" s="131"/>
      <c r="IU642" s="131"/>
      <c r="IV642" s="131"/>
      <c r="IW642" s="131"/>
      <c r="IX642" s="131"/>
      <c r="IY642" s="131"/>
      <c r="IZ642" s="131"/>
      <c r="JA642" s="131"/>
      <c r="JB642" s="131"/>
      <c r="JC642" s="131"/>
      <c r="JD642" s="131"/>
      <c r="JE642" s="131"/>
      <c r="JF642" s="131"/>
      <c r="JG642" s="131"/>
      <c r="JH642" s="131"/>
      <c r="JI642" s="131"/>
      <c r="JJ642" s="131"/>
      <c r="JK642" s="131"/>
      <c r="JL642" s="131"/>
      <c r="JM642" s="131"/>
      <c r="JN642" s="131"/>
      <c r="JO642" s="131"/>
      <c r="JP642" s="131"/>
      <c r="JQ642" s="131"/>
      <c r="JR642" s="131"/>
      <c r="JS642" s="131"/>
      <c r="JT642" s="131"/>
      <c r="JU642" s="131"/>
      <c r="JV642" s="131"/>
      <c r="JW642" s="131"/>
      <c r="JX642" s="131"/>
      <c r="JY642" s="131"/>
      <c r="JZ642" s="131"/>
      <c r="KA642" s="131"/>
      <c r="KB642" s="131"/>
      <c r="KC642" s="131"/>
      <c r="KD642" s="131"/>
      <c r="KE642" s="131"/>
      <c r="KF642" s="131"/>
      <c r="KG642" s="131"/>
      <c r="KH642" s="131"/>
      <c r="KI642" s="131"/>
      <c r="KJ642" s="131"/>
      <c r="KK642" s="131"/>
      <c r="KL642" s="131"/>
      <c r="KM642" s="131"/>
      <c r="KN642" s="131"/>
      <c r="KO642" s="131"/>
      <c r="KP642" s="131"/>
      <c r="KQ642" s="131"/>
      <c r="KR642" s="131"/>
      <c r="KS642" s="131"/>
      <c r="KT642" s="131"/>
      <c r="KU642" s="131"/>
      <c r="KV642" s="131"/>
      <c r="KW642" s="131"/>
      <c r="KX642" s="131"/>
      <c r="KY642" s="131"/>
      <c r="KZ642" s="131"/>
      <c r="LA642" s="131"/>
      <c r="LB642" s="131"/>
      <c r="LC642" s="131"/>
      <c r="LD642" s="131"/>
      <c r="LE642" s="131"/>
      <c r="LF642" s="131"/>
      <c r="LG642" s="131"/>
      <c r="LH642" s="131"/>
      <c r="LI642" s="131"/>
      <c r="LJ642" s="131"/>
      <c r="LK642" s="131"/>
      <c r="LL642" s="131"/>
      <c r="LM642" s="131"/>
      <c r="LN642" s="131"/>
      <c r="LO642" s="131"/>
      <c r="LP642" s="131"/>
      <c r="LQ642" s="131"/>
      <c r="LR642" s="131"/>
      <c r="LS642" s="131"/>
      <c r="LT642" s="131"/>
      <c r="LU642" s="131"/>
      <c r="LV642" s="131"/>
      <c r="LW642" s="131"/>
      <c r="LX642" s="131"/>
      <c r="LY642" s="131"/>
      <c r="LZ642" s="131"/>
      <c r="MA642" s="131"/>
      <c r="MB642" s="131"/>
      <c r="MC642" s="131"/>
      <c r="MD642" s="131"/>
      <c r="ME642" s="131"/>
      <c r="MF642" s="131"/>
      <c r="MG642" s="131"/>
      <c r="MH642" s="131"/>
      <c r="MI642" s="131"/>
      <c r="MJ642" s="131"/>
      <c r="MK642" s="131"/>
      <c r="ML642" s="131"/>
      <c r="MM642" s="131"/>
      <c r="MN642" s="131"/>
      <c r="MO642" s="131"/>
      <c r="MP642" s="131"/>
      <c r="MQ642" s="131"/>
      <c r="MR642" s="131"/>
      <c r="MS642" s="131"/>
      <c r="MT642" s="131"/>
      <c r="MU642" s="131"/>
      <c r="MV642" s="131"/>
      <c r="MW642" s="131"/>
      <c r="MX642" s="131"/>
      <c r="MY642" s="131"/>
      <c r="MZ642" s="131"/>
      <c r="NA642" s="131"/>
      <c r="NB642" s="131"/>
      <c r="NC642" s="131"/>
      <c r="ND642" s="131"/>
      <c r="NE642" s="131"/>
      <c r="NF642" s="131"/>
      <c r="NG642" s="131"/>
      <c r="NH642" s="131"/>
      <c r="NI642" s="131"/>
      <c r="NJ642" s="131"/>
      <c r="NK642" s="131"/>
      <c r="NL642" s="131"/>
      <c r="NM642" s="131"/>
      <c r="NN642" s="131"/>
      <c r="NO642" s="131"/>
      <c r="NP642" s="131"/>
      <c r="NQ642" s="131"/>
      <c r="NR642" s="131"/>
      <c r="NS642" s="131"/>
      <c r="NT642" s="131"/>
      <c r="NU642" s="131"/>
      <c r="NV642" s="131"/>
      <c r="NW642" s="131"/>
      <c r="NX642" s="131"/>
      <c r="NY642" s="131"/>
      <c r="NZ642" s="131"/>
      <c r="OA642" s="131"/>
      <c r="OB642" s="131"/>
      <c r="OC642" s="131"/>
      <c r="OD642" s="131"/>
      <c r="OE642" s="131"/>
      <c r="OF642" s="131"/>
      <c r="OG642" s="131"/>
      <c r="OH642" s="131"/>
      <c r="OI642" s="131"/>
      <c r="OJ642" s="131"/>
      <c r="OK642" s="131"/>
      <c r="OL642" s="131"/>
      <c r="OM642" s="131"/>
      <c r="ON642" s="131"/>
      <c r="OO642" s="131"/>
      <c r="OP642" s="131"/>
      <c r="OQ642" s="131"/>
      <c r="OR642" s="131"/>
      <c r="OS642" s="131"/>
      <c r="OT642" s="131"/>
      <c r="OU642" s="131"/>
      <c r="OV642" s="131"/>
      <c r="OW642" s="131"/>
      <c r="OX642" s="131"/>
      <c r="OY642" s="131"/>
      <c r="OZ642" s="131"/>
      <c r="PA642" s="131"/>
      <c r="PB642" s="131"/>
      <c r="PC642" s="131"/>
      <c r="PD642" s="131"/>
      <c r="PE642" s="131"/>
      <c r="PF642" s="131"/>
      <c r="PG642" s="131"/>
      <c r="PH642" s="131"/>
      <c r="PI642" s="131"/>
      <c r="PJ642" s="131"/>
      <c r="PK642" s="131"/>
      <c r="PL642" s="131"/>
      <c r="PM642" s="131"/>
      <c r="PN642" s="131"/>
      <c r="PO642" s="131"/>
      <c r="PP642" s="131"/>
      <c r="PQ642" s="131"/>
      <c r="PR642" s="131"/>
      <c r="PS642" s="131"/>
      <c r="PT642" s="131"/>
      <c r="PU642" s="131"/>
      <c r="PV642" s="131"/>
      <c r="PW642" s="131"/>
      <c r="PX642" s="131"/>
      <c r="PY642" s="131"/>
      <c r="PZ642" s="131"/>
      <c r="QA642" s="131"/>
      <c r="QB642" s="131"/>
      <c r="QC642" s="131"/>
      <c r="QD642" s="131"/>
      <c r="QE642" s="131"/>
      <c r="QF642" s="131"/>
      <c r="QG642" s="131"/>
      <c r="QH642" s="131"/>
      <c r="QI642" s="131"/>
      <c r="QJ642" s="131"/>
      <c r="QK642" s="131"/>
      <c r="QL642" s="131"/>
      <c r="QM642" s="131"/>
      <c r="QN642" s="131"/>
      <c r="QO642" s="131"/>
      <c r="QP642" s="131"/>
      <c r="QQ642" s="131"/>
      <c r="QR642" s="131"/>
      <c r="QS642" s="131"/>
      <c r="QT642" s="131"/>
      <c r="QU642" s="131"/>
      <c r="QV642" s="131"/>
      <c r="QW642" s="131"/>
      <c r="QX642" s="131"/>
      <c r="QY642" s="131"/>
      <c r="QZ642" s="131"/>
      <c r="RA642" s="131"/>
      <c r="RB642" s="131"/>
      <c r="RC642" s="131"/>
      <c r="RD642" s="131"/>
      <c r="RE642" s="131"/>
      <c r="RF642" s="131"/>
      <c r="RG642" s="131"/>
      <c r="RH642" s="131"/>
      <c r="RI642" s="131"/>
      <c r="RJ642" s="131"/>
      <c r="RK642" s="131"/>
      <c r="RL642" s="131"/>
      <c r="RM642" s="131"/>
      <c r="RN642" s="131"/>
      <c r="RO642" s="131"/>
      <c r="RP642" s="131"/>
      <c r="RQ642" s="131"/>
      <c r="RR642" s="131"/>
      <c r="RS642" s="131"/>
      <c r="RT642" s="131"/>
      <c r="RU642" s="131"/>
      <c r="RV642" s="131"/>
      <c r="RW642" s="131"/>
      <c r="RX642" s="131"/>
      <c r="RY642" s="131"/>
      <c r="RZ642" s="131"/>
      <c r="SA642" s="131"/>
      <c r="SB642" s="131"/>
      <c r="SC642" s="131"/>
      <c r="SD642" s="131"/>
      <c r="SE642" s="131"/>
      <c r="SF642" s="131"/>
      <c r="SG642" s="131"/>
      <c r="SH642" s="131"/>
      <c r="SI642" s="131"/>
      <c r="SJ642" s="131"/>
      <c r="SK642" s="131"/>
      <c r="SL642" s="131"/>
      <c r="SM642" s="131"/>
      <c r="SN642" s="131"/>
      <c r="SO642" s="131"/>
      <c r="SP642" s="131"/>
      <c r="SQ642" s="131"/>
      <c r="SR642" s="131"/>
      <c r="SS642" s="131"/>
      <c r="ST642" s="131"/>
      <c r="SU642" s="131"/>
      <c r="SV642" s="131"/>
      <c r="SW642" s="131"/>
      <c r="SX642" s="131"/>
      <c r="SY642" s="131"/>
      <c r="SZ642" s="131"/>
      <c r="TA642" s="131"/>
      <c r="TB642" s="131"/>
      <c r="TC642" s="131"/>
      <c r="TD642" s="131"/>
      <c r="TE642" s="131"/>
      <c r="TF642" s="131"/>
      <c r="TG642" s="131"/>
      <c r="TH642" s="131"/>
      <c r="TI642" s="131"/>
      <c r="TJ642" s="131"/>
      <c r="TK642" s="131"/>
      <c r="TL642" s="131"/>
      <c r="TM642" s="131"/>
      <c r="TN642" s="131"/>
      <c r="TO642" s="131"/>
      <c r="TP642" s="131"/>
      <c r="TQ642" s="131"/>
      <c r="TR642" s="131"/>
      <c r="TS642" s="131"/>
      <c r="TT642" s="131"/>
      <c r="TU642" s="131"/>
      <c r="TV642" s="131"/>
      <c r="TW642" s="131"/>
      <c r="TX642" s="131"/>
      <c r="TY642" s="131"/>
      <c r="TZ642" s="131"/>
      <c r="UA642" s="131"/>
      <c r="UB642" s="131"/>
      <c r="UC642" s="131"/>
      <c r="UD642" s="131"/>
      <c r="UE642" s="131"/>
      <c r="UF642" s="131"/>
      <c r="UG642" s="131"/>
      <c r="UH642" s="131"/>
      <c r="UI642" s="131"/>
      <c r="UJ642" s="131"/>
      <c r="UK642" s="131"/>
      <c r="UL642" s="131"/>
      <c r="UM642" s="131"/>
      <c r="UN642" s="131"/>
      <c r="UO642" s="131"/>
      <c r="UP642" s="131"/>
      <c r="UQ642" s="131"/>
      <c r="UR642" s="131"/>
      <c r="US642" s="131"/>
      <c r="UT642" s="131"/>
      <c r="UU642" s="131"/>
      <c r="UV642" s="131"/>
      <c r="UW642" s="131"/>
      <c r="UX642" s="131"/>
      <c r="UY642" s="131"/>
      <c r="UZ642" s="131"/>
      <c r="VA642" s="131"/>
      <c r="VB642" s="131"/>
      <c r="VC642" s="131"/>
      <c r="VD642" s="131"/>
      <c r="VE642" s="131"/>
      <c r="VF642" s="131"/>
      <c r="VG642" s="131"/>
      <c r="VH642" s="131"/>
      <c r="VI642" s="131"/>
      <c r="VJ642" s="131"/>
      <c r="VK642" s="131"/>
      <c r="VL642" s="131"/>
      <c r="VM642" s="131"/>
      <c r="VN642" s="131"/>
      <c r="VO642" s="131"/>
      <c r="VP642" s="131"/>
      <c r="VQ642" s="131"/>
      <c r="VR642" s="131"/>
      <c r="VS642" s="131"/>
      <c r="VT642" s="131"/>
      <c r="VU642" s="131"/>
      <c r="VV642" s="131"/>
      <c r="VW642" s="131"/>
      <c r="VX642" s="131"/>
      <c r="VY642" s="131"/>
      <c r="VZ642" s="131"/>
      <c r="WA642" s="131"/>
      <c r="WB642" s="131"/>
      <c r="WC642" s="131"/>
      <c r="WD642" s="131"/>
      <c r="WE642" s="131"/>
      <c r="WF642" s="131"/>
      <c r="WG642" s="131"/>
      <c r="WH642" s="131"/>
      <c r="WI642" s="131"/>
      <c r="WJ642" s="131"/>
      <c r="WK642" s="131"/>
      <c r="WL642" s="131"/>
      <c r="WM642" s="131"/>
      <c r="WN642" s="131"/>
      <c r="WO642" s="131"/>
      <c r="WP642" s="131"/>
      <c r="WQ642" s="131"/>
      <c r="WR642" s="131"/>
      <c r="WS642" s="131"/>
      <c r="WT642" s="131"/>
      <c r="WU642" s="131"/>
      <c r="WV642" s="131"/>
      <c r="WW642" s="131"/>
      <c r="WX642" s="131"/>
      <c r="WY642" s="131"/>
      <c r="WZ642" s="131"/>
      <c r="XA642" s="131"/>
      <c r="XB642" s="131"/>
      <c r="XC642" s="131"/>
      <c r="XD642" s="131"/>
      <c r="XE642" s="131"/>
      <c r="XF642" s="131"/>
      <c r="XG642" s="131"/>
      <c r="XH642" s="131"/>
      <c r="XI642" s="131"/>
      <c r="XJ642" s="131"/>
      <c r="XK642" s="131"/>
      <c r="XL642" s="131"/>
      <c r="XM642" s="131"/>
      <c r="XN642" s="131"/>
      <c r="XO642" s="131"/>
      <c r="XP642" s="131"/>
      <c r="XQ642" s="131"/>
      <c r="XR642" s="131"/>
      <c r="XS642" s="131"/>
      <c r="XT642" s="131"/>
      <c r="XU642" s="131"/>
      <c r="XV642" s="131"/>
      <c r="XW642" s="131"/>
      <c r="XX642" s="131"/>
      <c r="XY642" s="131"/>
      <c r="XZ642" s="131"/>
      <c r="YA642" s="131"/>
      <c r="YB642" s="131"/>
      <c r="YC642" s="131"/>
      <c r="YD642" s="131"/>
      <c r="YE642" s="131"/>
      <c r="YF642" s="131"/>
      <c r="YG642" s="131"/>
      <c r="YH642" s="131"/>
      <c r="YI642" s="131"/>
      <c r="YJ642" s="131"/>
      <c r="YK642" s="131"/>
      <c r="YL642" s="131"/>
      <c r="YM642" s="131"/>
      <c r="YN642" s="131"/>
      <c r="YO642" s="131"/>
      <c r="YP642" s="131"/>
      <c r="YQ642" s="131"/>
      <c r="YR642" s="131"/>
      <c r="YS642" s="131"/>
      <c r="YT642" s="131"/>
      <c r="YU642" s="131"/>
      <c r="YV642" s="131"/>
      <c r="YW642" s="131"/>
      <c r="YX642" s="131"/>
      <c r="YY642" s="131"/>
      <c r="YZ642" s="131"/>
      <c r="ZA642" s="131"/>
      <c r="ZB642" s="131"/>
      <c r="ZC642" s="131"/>
      <c r="ZD642" s="131"/>
      <c r="ZE642" s="131"/>
      <c r="ZF642" s="131"/>
      <c r="ZG642" s="131"/>
      <c r="ZH642" s="131"/>
      <c r="ZI642" s="131"/>
      <c r="ZJ642" s="131"/>
      <c r="ZK642" s="131"/>
      <c r="ZL642" s="131"/>
      <c r="ZM642" s="131"/>
      <c r="ZN642" s="131"/>
      <c r="ZO642" s="131"/>
      <c r="ZP642" s="131"/>
      <c r="ZQ642" s="131"/>
      <c r="ZR642" s="131"/>
      <c r="ZS642" s="131"/>
      <c r="ZT642" s="131"/>
      <c r="ZU642" s="131"/>
      <c r="ZV642" s="131"/>
      <c r="ZW642" s="131"/>
      <c r="ZX642" s="131"/>
      <c r="ZY642" s="131"/>
      <c r="ZZ642" s="131"/>
      <c r="AAA642" s="131"/>
      <c r="AAB642" s="131"/>
      <c r="AAC642" s="131"/>
      <c r="AAD642" s="131"/>
      <c r="AAE642" s="131"/>
      <c r="AAF642" s="131"/>
      <c r="AAG642" s="131"/>
      <c r="AAH642" s="131"/>
      <c r="AAI642" s="131"/>
      <c r="AAJ642" s="131"/>
      <c r="AAK642" s="131"/>
      <c r="AAL642" s="131"/>
      <c r="AAM642" s="131"/>
      <c r="AAN642" s="131"/>
      <c r="AAO642" s="131"/>
      <c r="AAP642" s="131"/>
      <c r="AAQ642" s="131"/>
      <c r="AAR642" s="131"/>
      <c r="AAS642" s="131"/>
      <c r="AAT642" s="131"/>
      <c r="AAU642" s="131"/>
      <c r="AAV642" s="131"/>
      <c r="AAW642" s="131"/>
      <c r="AAX642" s="131"/>
      <c r="AAY642" s="131"/>
      <c r="AAZ642" s="131"/>
      <c r="ABA642" s="131"/>
      <c r="ABB642" s="131"/>
      <c r="ABC642" s="131"/>
      <c r="ABD642" s="131"/>
      <c r="ABE642" s="131"/>
      <c r="ABF642" s="131"/>
      <c r="ABG642" s="131"/>
      <c r="ABH642" s="131"/>
      <c r="ABI642" s="131"/>
      <c r="ABJ642" s="131"/>
      <c r="ABK642" s="131"/>
      <c r="ABL642" s="131"/>
      <c r="ABM642" s="131"/>
      <c r="ABN642" s="131"/>
      <c r="ABO642" s="131"/>
      <c r="ABP642" s="131"/>
      <c r="ABQ642" s="131"/>
      <c r="ABR642" s="131"/>
      <c r="ABS642" s="131"/>
      <c r="ABT642" s="131"/>
      <c r="ABU642" s="131"/>
      <c r="ABV642" s="131"/>
      <c r="ABW642" s="131"/>
      <c r="ABX642" s="131"/>
      <c r="ABY642" s="131"/>
      <c r="ABZ642" s="131"/>
      <c r="ACA642" s="131"/>
      <c r="ACB642" s="131"/>
      <c r="ACC642" s="131"/>
      <c r="ACD642" s="131"/>
      <c r="ACE642" s="131"/>
      <c r="ACF642" s="131"/>
      <c r="ACG642" s="131"/>
      <c r="ACH642" s="131"/>
      <c r="ACI642" s="131"/>
      <c r="ACJ642" s="131"/>
      <c r="ACK642" s="131"/>
      <c r="ACL642" s="131"/>
      <c r="ACM642" s="131"/>
      <c r="ACN642" s="131"/>
      <c r="ACO642" s="131"/>
      <c r="ACP642" s="131"/>
      <c r="ACQ642" s="131"/>
      <c r="ACR642" s="131"/>
      <c r="ACS642" s="131"/>
      <c r="ACT642" s="131"/>
      <c r="ACU642" s="131"/>
      <c r="ACV642" s="131"/>
      <c r="ACW642" s="131"/>
      <c r="ACX642" s="131"/>
      <c r="ACY642" s="131"/>
      <c r="ACZ642" s="131"/>
      <c r="ADA642" s="131"/>
      <c r="ADB642" s="131"/>
      <c r="ADC642" s="131"/>
      <c r="ADD642" s="131"/>
      <c r="ADE642" s="131"/>
      <c r="ADF642" s="131"/>
      <c r="ADG642" s="131"/>
      <c r="ADH642" s="131"/>
      <c r="ADI642" s="131"/>
      <c r="ADJ642" s="131"/>
      <c r="ADK642" s="131"/>
      <c r="ADL642" s="131"/>
      <c r="ADM642" s="131"/>
      <c r="ADN642" s="131"/>
      <c r="ADO642" s="131"/>
      <c r="ADP642" s="131"/>
      <c r="ADQ642" s="131"/>
      <c r="ADR642" s="131"/>
      <c r="ADS642" s="131"/>
      <c r="ADT642" s="131"/>
      <c r="ADU642" s="131"/>
      <c r="ADV642" s="131"/>
      <c r="ADW642" s="131"/>
      <c r="ADX642" s="131"/>
      <c r="ADY642" s="131"/>
      <c r="ADZ642" s="131"/>
      <c r="AEA642" s="131"/>
      <c r="AEB642" s="131"/>
      <c r="AEC642" s="131"/>
      <c r="AED642" s="131"/>
      <c r="AEE642" s="131"/>
      <c r="AEF642" s="131"/>
      <c r="AEG642" s="131"/>
      <c r="AEH642" s="131"/>
      <c r="AEI642" s="131"/>
      <c r="AEJ642" s="131"/>
      <c r="AEK642" s="131"/>
      <c r="AEL642" s="131"/>
      <c r="AEM642" s="131"/>
      <c r="AEN642" s="131"/>
      <c r="AEO642" s="131"/>
      <c r="AEP642" s="131"/>
      <c r="AEQ642" s="131"/>
      <c r="AER642" s="131"/>
      <c r="AES642" s="131"/>
      <c r="AET642" s="131"/>
      <c r="AEU642" s="131"/>
      <c r="AEV642" s="131"/>
      <c r="AEW642" s="131"/>
      <c r="AEX642" s="131"/>
      <c r="AEY642" s="131"/>
      <c r="AEZ642" s="131"/>
      <c r="AFA642" s="131"/>
      <c r="AFB642" s="131"/>
      <c r="AFC642" s="131"/>
      <c r="AFD642" s="131"/>
      <c r="AFE642" s="131"/>
      <c r="AFF642" s="131"/>
      <c r="AFG642" s="131"/>
      <c r="AFH642" s="131"/>
      <c r="AFI642" s="131"/>
      <c r="AFJ642" s="131"/>
      <c r="AFK642" s="131"/>
      <c r="AFL642" s="131"/>
      <c r="AFM642" s="131"/>
      <c r="AFN642" s="131"/>
      <c r="AFO642" s="131"/>
      <c r="AFP642" s="131"/>
      <c r="AFQ642" s="131"/>
      <c r="AFR642" s="131"/>
      <c r="AFS642" s="131"/>
      <c r="AFT642" s="131"/>
      <c r="AFU642" s="131"/>
      <c r="AFV642" s="131"/>
      <c r="AFW642" s="131"/>
      <c r="AFX642" s="131"/>
      <c r="AFY642" s="131"/>
      <c r="AFZ642" s="131"/>
      <c r="AGA642" s="131"/>
      <c r="AGB642" s="131"/>
      <c r="AGC642" s="131"/>
      <c r="AGD642" s="131"/>
      <c r="AGE642" s="131"/>
      <c r="AGF642" s="131"/>
      <c r="AGG642" s="131"/>
      <c r="AGH642" s="131"/>
      <c r="AGI642" s="131"/>
      <c r="AGJ642" s="131"/>
      <c r="AGK642" s="131"/>
      <c r="AGL642" s="131"/>
      <c r="AGM642" s="131"/>
      <c r="AGN642" s="131"/>
      <c r="AGO642" s="131"/>
      <c r="AGP642" s="131"/>
      <c r="AGQ642" s="131"/>
      <c r="AGR642" s="131"/>
      <c r="AGS642" s="131"/>
      <c r="AGT642" s="131"/>
      <c r="AGU642" s="131"/>
      <c r="AGV642" s="131"/>
      <c r="AGW642" s="131"/>
      <c r="AGX642" s="131"/>
      <c r="AGY642" s="131"/>
      <c r="AGZ642" s="131"/>
      <c r="AHA642" s="131"/>
      <c r="AHB642" s="131"/>
      <c r="AHC642" s="131"/>
      <c r="AHD642" s="131"/>
      <c r="AHE642" s="131"/>
      <c r="AHF642" s="131"/>
      <c r="AHG642" s="131"/>
      <c r="AHH642" s="131"/>
      <c r="AHI642" s="131"/>
      <c r="AHJ642" s="131"/>
      <c r="AHK642" s="131"/>
      <c r="AHL642" s="131"/>
      <c r="AHM642" s="131"/>
      <c r="AHN642" s="131"/>
      <c r="AHO642" s="131"/>
      <c r="AHP642" s="131"/>
      <c r="AHQ642" s="131"/>
      <c r="AHR642" s="131"/>
      <c r="AHS642" s="131"/>
      <c r="AHT642" s="131"/>
      <c r="AHU642" s="131"/>
      <c r="AHV642" s="131"/>
      <c r="AHW642" s="131"/>
      <c r="AHX642" s="131"/>
      <c r="AHY642" s="131"/>
      <c r="AHZ642" s="131"/>
      <c r="AIA642" s="131"/>
      <c r="AIB642" s="131"/>
      <c r="AIC642" s="131"/>
      <c r="AID642" s="131"/>
      <c r="AIE642" s="131"/>
      <c r="AIF642" s="131"/>
      <c r="AIG642" s="131"/>
      <c r="AIH642" s="131"/>
      <c r="AII642" s="131"/>
      <c r="AIJ642" s="131"/>
      <c r="AIK642" s="131"/>
      <c r="AIL642" s="131"/>
      <c r="AIM642" s="131"/>
      <c r="AIN642" s="131"/>
      <c r="AIO642" s="131"/>
      <c r="AIP642" s="131"/>
      <c r="AIQ642" s="131"/>
      <c r="AIR642" s="131"/>
      <c r="AIS642" s="131"/>
      <c r="AIT642" s="131"/>
      <c r="AIU642" s="131"/>
      <c r="AIV642" s="131"/>
      <c r="AIW642" s="131"/>
      <c r="AIX642" s="131"/>
      <c r="AIY642" s="131"/>
      <c r="AIZ642" s="131"/>
      <c r="AJA642" s="131"/>
      <c r="AJB642" s="131"/>
      <c r="AJC642" s="131"/>
      <c r="AJD642" s="131"/>
      <c r="AJE642" s="131"/>
      <c r="AJF642" s="131"/>
      <c r="AJG642" s="131"/>
      <c r="AJH642" s="131"/>
      <c r="AJI642" s="131"/>
      <c r="AJJ642" s="131"/>
      <c r="AJK642" s="131"/>
      <c r="AJL642" s="131"/>
      <c r="AJM642" s="131"/>
      <c r="AJN642" s="131"/>
      <c r="AJO642" s="131"/>
      <c r="AJP642" s="131"/>
      <c r="AJQ642" s="131"/>
      <c r="AJR642" s="131"/>
      <c r="AJS642" s="131"/>
      <c r="AJT642" s="131"/>
      <c r="AJU642" s="131"/>
      <c r="AJV642" s="131"/>
      <c r="AJW642" s="131"/>
      <c r="AJX642" s="131"/>
      <c r="AJY642" s="131"/>
      <c r="AJZ642" s="131"/>
      <c r="AKA642" s="131"/>
      <c r="AKB642" s="131"/>
      <c r="AKC642" s="131"/>
      <c r="AKD642" s="131"/>
      <c r="AKE642" s="131"/>
      <c r="AKF642" s="131"/>
      <c r="AKG642" s="131"/>
      <c r="AKH642" s="131"/>
      <c r="AKI642" s="131"/>
      <c r="AKJ642" s="131"/>
      <c r="AKK642" s="131"/>
      <c r="AKL642" s="131"/>
      <c r="AKM642" s="131"/>
      <c r="AKN642" s="131"/>
      <c r="AKO642" s="131"/>
      <c r="AKP642" s="131"/>
      <c r="AKQ642" s="131"/>
      <c r="AKR642" s="131"/>
      <c r="AKS642" s="131"/>
      <c r="AKT642" s="131"/>
      <c r="AKU642" s="131"/>
      <c r="AKV642" s="131"/>
      <c r="AKW642" s="131"/>
      <c r="AKX642" s="131"/>
      <c r="AKY642" s="131"/>
      <c r="AKZ642" s="131"/>
      <c r="ALA642" s="131"/>
      <c r="ALB642" s="131"/>
      <c r="ALC642" s="131"/>
      <c r="ALD642" s="131"/>
      <c r="ALE642" s="131"/>
      <c r="ALF642" s="131"/>
      <c r="ALG642" s="131"/>
      <c r="ALH642" s="131"/>
      <c r="ALI642" s="131"/>
      <c r="ALJ642" s="131"/>
      <c r="ALK642" s="131"/>
      <c r="ALL642" s="131"/>
      <c r="ALM642" s="131"/>
      <c r="ALN642" s="131"/>
      <c r="ALO642" s="131"/>
      <c r="ALP642" s="131"/>
      <c r="ALQ642" s="131"/>
      <c r="ALR642" s="131"/>
      <c r="ALS642" s="131"/>
      <c r="ALT642" s="131"/>
      <c r="ALU642" s="131"/>
      <c r="ALV642" s="131"/>
      <c r="ALW642" s="131"/>
      <c r="ALX642" s="131"/>
      <c r="ALY642" s="131"/>
      <c r="ALZ642" s="131"/>
      <c r="AMA642" s="131"/>
      <c r="AMB642" s="131"/>
      <c r="AMC642" s="131"/>
      <c r="AMD642" s="131"/>
      <c r="AME642" s="131"/>
      <c r="AMF642" s="131"/>
      <c r="AMG642" s="131"/>
      <c r="AMH642" s="131"/>
      <c r="AMI642" s="131"/>
      <c r="AMJ642" s="131"/>
      <c r="AMK642" s="131"/>
      <c r="AML642" s="131"/>
      <c r="AMM642" s="131"/>
      <c r="AMN642" s="131"/>
      <c r="AMO642" s="131"/>
      <c r="AMP642" s="131"/>
      <c r="AMQ642" s="131"/>
      <c r="AMR642" s="131"/>
      <c r="AMS642" s="131"/>
      <c r="AMT642" s="131"/>
      <c r="AMU642" s="131"/>
      <c r="AMV642" s="131"/>
      <c r="AMW642" s="131"/>
      <c r="AMX642" s="131"/>
      <c r="AMY642" s="131"/>
      <c r="AMZ642" s="131"/>
      <c r="ANA642" s="131"/>
      <c r="ANB642" s="131"/>
      <c r="ANC642" s="131"/>
      <c r="AND642" s="131"/>
      <c r="ANE642" s="131"/>
      <c r="ANF642" s="131"/>
      <c r="ANG642" s="131"/>
      <c r="ANH642" s="131"/>
      <c r="ANI642" s="131"/>
      <c r="ANJ642" s="131"/>
      <c r="ANK642" s="131"/>
      <c r="ANL642" s="131"/>
      <c r="ANM642" s="131"/>
      <c r="ANN642" s="131"/>
      <c r="ANO642" s="131"/>
      <c r="ANP642" s="131"/>
      <c r="ANQ642" s="131"/>
      <c r="ANR642" s="131"/>
      <c r="ANS642" s="131"/>
      <c r="ANT642" s="131"/>
      <c r="ANU642" s="131"/>
      <c r="ANV642" s="131"/>
      <c r="ANW642" s="131"/>
      <c r="ANX642" s="131"/>
      <c r="ANY642" s="131"/>
      <c r="ANZ642" s="131"/>
      <c r="AOA642" s="131"/>
      <c r="AOB642" s="131"/>
      <c r="AOC642" s="131"/>
      <c r="AOD642" s="131"/>
      <c r="AOE642" s="131"/>
      <c r="AOF642" s="131"/>
      <c r="AOG642" s="131"/>
      <c r="AOH642" s="131"/>
      <c r="AOI642" s="131"/>
      <c r="AOJ642" s="131"/>
      <c r="AOK642" s="131"/>
      <c r="AOL642" s="131"/>
      <c r="AOM642" s="131"/>
      <c r="AON642" s="131"/>
      <c r="AOO642" s="131"/>
      <c r="AOP642" s="131"/>
      <c r="AOQ642" s="131"/>
      <c r="AOR642" s="131"/>
      <c r="AOS642" s="131"/>
      <c r="AOT642" s="131"/>
      <c r="AOU642" s="131"/>
      <c r="AOV642" s="131"/>
      <c r="AOW642" s="131"/>
      <c r="AOX642" s="131"/>
      <c r="AOY642" s="131"/>
      <c r="AOZ642" s="131"/>
      <c r="APA642" s="131"/>
      <c r="APB642" s="131"/>
      <c r="APC642" s="131"/>
      <c r="APD642" s="131"/>
      <c r="APE642" s="131"/>
      <c r="APF642" s="131"/>
      <c r="APG642" s="131"/>
      <c r="APH642" s="131"/>
      <c r="API642" s="131"/>
      <c r="APJ642" s="131"/>
      <c r="APK642" s="131"/>
      <c r="APL642" s="131"/>
      <c r="APM642" s="131"/>
      <c r="APN642" s="131"/>
      <c r="APO642" s="131"/>
      <c r="APP642" s="131"/>
      <c r="APQ642" s="131"/>
      <c r="APR642" s="131"/>
      <c r="APS642" s="131"/>
      <c r="APT642" s="131"/>
      <c r="APU642" s="131"/>
      <c r="APV642" s="131"/>
      <c r="APW642" s="131"/>
      <c r="APX642" s="131"/>
      <c r="APY642" s="131"/>
      <c r="APZ642" s="131"/>
      <c r="AQA642" s="131"/>
      <c r="AQB642" s="131"/>
      <c r="AQC642" s="131"/>
      <c r="AQD642" s="131"/>
      <c r="AQE642" s="131"/>
      <c r="AQF642" s="131"/>
      <c r="AQG642" s="131"/>
      <c r="AQH642" s="131"/>
      <c r="AQI642" s="131"/>
      <c r="AQJ642" s="131"/>
      <c r="AQK642" s="131"/>
      <c r="AQL642" s="131"/>
      <c r="AQM642" s="131"/>
      <c r="AQN642" s="131"/>
      <c r="AQO642" s="131"/>
      <c r="AQP642" s="131"/>
      <c r="AQQ642" s="131"/>
      <c r="AQR642" s="131"/>
      <c r="AQS642" s="131"/>
      <c r="AQT642" s="131"/>
      <c r="AQU642" s="131"/>
      <c r="AQV642" s="131"/>
      <c r="AQW642" s="131"/>
      <c r="AQX642" s="131"/>
      <c r="AQY642" s="131"/>
      <c r="AQZ642" s="131"/>
      <c r="ARA642" s="131"/>
      <c r="ARB642" s="131"/>
      <c r="ARC642" s="131"/>
      <c r="ARD642" s="131"/>
      <c r="ARE642" s="131"/>
      <c r="ARF642" s="131"/>
      <c r="ARG642" s="131"/>
      <c r="ARH642" s="131"/>
      <c r="ARI642" s="131"/>
      <c r="ARJ642" s="131"/>
      <c r="ARK642" s="131"/>
      <c r="ARL642" s="131"/>
      <c r="ARM642" s="131"/>
      <c r="ARN642" s="131"/>
      <c r="ARO642" s="131"/>
      <c r="ARP642" s="131"/>
      <c r="ARQ642" s="131"/>
      <c r="ARR642" s="131"/>
      <c r="ARS642" s="131"/>
      <c r="ART642" s="131"/>
      <c r="ARU642" s="131"/>
      <c r="ARV642" s="131"/>
      <c r="ARW642" s="131"/>
      <c r="ARX642" s="131"/>
      <c r="ARY642" s="131"/>
      <c r="ARZ642" s="131"/>
      <c r="ASA642" s="131"/>
      <c r="ASB642" s="131"/>
      <c r="ASC642" s="131"/>
      <c r="ASD642" s="131"/>
      <c r="ASE642" s="131"/>
      <c r="ASF642" s="131"/>
      <c r="ASG642" s="131"/>
      <c r="ASH642" s="131"/>
      <c r="ASI642" s="131"/>
      <c r="ASJ642" s="131"/>
      <c r="ASK642" s="131"/>
      <c r="ASL642" s="131"/>
      <c r="ASM642" s="131"/>
      <c r="ASN642" s="131"/>
      <c r="ASO642" s="131"/>
      <c r="ASP642" s="131"/>
      <c r="ASQ642" s="131"/>
      <c r="ASR642" s="131"/>
      <c r="ASS642" s="131"/>
      <c r="AST642" s="131"/>
      <c r="ASU642" s="131"/>
      <c r="ASV642" s="131"/>
      <c r="ASW642" s="131"/>
      <c r="ASX642" s="131"/>
      <c r="ASY642" s="131"/>
      <c r="ASZ642" s="131"/>
      <c r="ATA642" s="131"/>
      <c r="ATB642" s="131"/>
      <c r="ATC642" s="131"/>
      <c r="ATD642" s="131"/>
      <c r="ATE642" s="131"/>
      <c r="ATF642" s="131"/>
      <c r="ATG642" s="131"/>
      <c r="ATH642" s="131"/>
      <c r="ATI642" s="131"/>
      <c r="ATJ642" s="131"/>
      <c r="ATK642" s="131"/>
      <c r="ATL642" s="131"/>
      <c r="ATM642" s="131"/>
      <c r="ATN642" s="131"/>
      <c r="ATO642" s="131"/>
      <c r="ATP642" s="131"/>
      <c r="ATQ642" s="131"/>
      <c r="ATR642" s="131"/>
      <c r="ATS642" s="131"/>
      <c r="ATT642" s="131"/>
      <c r="ATU642" s="131"/>
      <c r="ATV642" s="131"/>
      <c r="ATW642" s="131"/>
      <c r="ATX642" s="131"/>
      <c r="ATY642" s="131"/>
      <c r="ATZ642" s="131"/>
      <c r="AUA642" s="131"/>
      <c r="AUB642" s="131"/>
      <c r="AUC642" s="131"/>
      <c r="AUD642" s="131"/>
      <c r="AUE642" s="131"/>
      <c r="AUF642" s="131"/>
      <c r="AUG642" s="131"/>
      <c r="AUH642" s="131"/>
      <c r="AUI642" s="131"/>
      <c r="AUJ642" s="131"/>
      <c r="AUK642" s="131"/>
      <c r="AUL642" s="131"/>
      <c r="AUM642" s="131"/>
      <c r="AUN642" s="131"/>
      <c r="AUO642" s="131"/>
      <c r="AUP642" s="131"/>
      <c r="AUQ642" s="131"/>
      <c r="AUR642" s="131"/>
      <c r="AUS642" s="131"/>
      <c r="AUT642" s="131"/>
      <c r="AUU642" s="131"/>
      <c r="AUV642" s="131"/>
      <c r="AUW642" s="131"/>
      <c r="AUX642" s="131"/>
      <c r="AUY642" s="131"/>
      <c r="AUZ642" s="131"/>
      <c r="AVA642" s="131"/>
      <c r="AVB642" s="131"/>
      <c r="AVC642" s="131"/>
      <c r="AVD642" s="131"/>
      <c r="AVE642" s="131"/>
      <c r="AVF642" s="131"/>
      <c r="AVG642" s="131"/>
      <c r="AVH642" s="131"/>
      <c r="AVI642" s="131"/>
      <c r="AVJ642" s="131"/>
      <c r="AVK642" s="131"/>
      <c r="AVL642" s="131"/>
      <c r="AVM642" s="131"/>
      <c r="AVN642" s="131"/>
      <c r="AVO642" s="131"/>
      <c r="AVP642" s="131"/>
      <c r="AVQ642" s="131"/>
      <c r="AVR642" s="131"/>
      <c r="AVS642" s="131"/>
      <c r="AVT642" s="131"/>
      <c r="AVU642" s="131"/>
      <c r="AVV642" s="131"/>
      <c r="AVW642" s="131"/>
      <c r="AVX642" s="131"/>
      <c r="AVY642" s="131"/>
      <c r="AVZ642" s="131"/>
      <c r="AWA642" s="131"/>
      <c r="AWB642" s="131"/>
      <c r="AWC642" s="131"/>
      <c r="AWD642" s="131"/>
      <c r="AWE642" s="131"/>
      <c r="AWF642" s="131"/>
      <c r="AWG642" s="131"/>
      <c r="AWH642" s="131"/>
      <c r="AWI642" s="131"/>
      <c r="AWJ642" s="131"/>
      <c r="AWK642" s="131"/>
      <c r="AWL642" s="131"/>
      <c r="AWM642" s="131"/>
      <c r="AWN642" s="131"/>
      <c r="AWO642" s="131"/>
      <c r="AWP642" s="131"/>
      <c r="AWQ642" s="131"/>
      <c r="AWR642" s="131"/>
      <c r="AWS642" s="131"/>
      <c r="AWT642" s="131"/>
      <c r="AWU642" s="131"/>
      <c r="AWV642" s="131"/>
      <c r="AWW642" s="131"/>
      <c r="AWX642" s="131"/>
      <c r="AWY642" s="131"/>
      <c r="AWZ642" s="131"/>
      <c r="AXA642" s="131"/>
      <c r="AXB642" s="131"/>
      <c r="AXC642" s="131"/>
      <c r="AXD642" s="131"/>
      <c r="AXE642" s="131"/>
      <c r="AXF642" s="131"/>
      <c r="AXG642" s="131"/>
      <c r="AXH642" s="131"/>
      <c r="AXI642" s="131"/>
      <c r="AXJ642" s="131"/>
      <c r="AXK642" s="131"/>
      <c r="AXL642" s="131"/>
      <c r="AXM642" s="131"/>
      <c r="AXN642" s="131"/>
      <c r="AXO642" s="131"/>
      <c r="AXP642" s="131"/>
      <c r="AXQ642" s="131"/>
      <c r="AXR642" s="131"/>
      <c r="AXS642" s="131"/>
      <c r="AXT642" s="131"/>
      <c r="AXU642" s="131"/>
      <c r="AXV642" s="131"/>
      <c r="AXW642" s="131"/>
      <c r="AXX642" s="131"/>
    </row>
    <row r="643" spans="1:1324" s="106" customFormat="1" ht="15.75" hidden="1" customHeight="1" x14ac:dyDescent="0.2">
      <c r="A643" s="78" t="s">
        <v>1593</v>
      </c>
      <c r="B643" s="62" t="s">
        <v>1594</v>
      </c>
      <c r="C643" s="63" t="s">
        <v>1595</v>
      </c>
      <c r="D643" s="64" t="s">
        <v>1525</v>
      </c>
      <c r="E643" s="95">
        <v>40351</v>
      </c>
      <c r="F643" s="85" t="s">
        <v>1167</v>
      </c>
      <c r="G643" s="30" t="s">
        <v>1186</v>
      </c>
      <c r="H643" s="30">
        <v>42005</v>
      </c>
      <c r="I643" s="30" t="s">
        <v>1065</v>
      </c>
      <c r="J643" s="173"/>
      <c r="K643" s="84" t="s">
        <v>7</v>
      </c>
      <c r="L643" s="87">
        <v>1</v>
      </c>
      <c r="M643" s="87">
        <v>1</v>
      </c>
      <c r="N643" s="84" t="s">
        <v>1596</v>
      </c>
      <c r="O643" s="87">
        <v>1</v>
      </c>
      <c r="P643" s="84" t="s">
        <v>1596</v>
      </c>
      <c r="Q643" s="87">
        <v>1</v>
      </c>
      <c r="R643" s="84" t="s">
        <v>1596</v>
      </c>
      <c r="S643" s="87">
        <v>1</v>
      </c>
      <c r="T643" s="84" t="s">
        <v>49</v>
      </c>
      <c r="U643" s="87">
        <v>1</v>
      </c>
      <c r="V643" s="87">
        <v>1</v>
      </c>
      <c r="W643" s="87">
        <v>0</v>
      </c>
      <c r="X643" s="87">
        <v>0</v>
      </c>
      <c r="Y643" s="87">
        <v>0</v>
      </c>
      <c r="Z643" s="87">
        <v>0</v>
      </c>
      <c r="AA643" s="87">
        <v>0</v>
      </c>
      <c r="AB643" s="87">
        <v>0</v>
      </c>
      <c r="AC643" s="87">
        <v>0</v>
      </c>
      <c r="AD643" s="87">
        <v>0</v>
      </c>
      <c r="AE643" s="87">
        <v>0</v>
      </c>
      <c r="AF643" s="104" t="s">
        <v>2394</v>
      </c>
      <c r="AG643" s="131"/>
      <c r="AH643" s="131"/>
      <c r="AI643" s="131"/>
      <c r="AJ643" s="131"/>
      <c r="AK643" s="131"/>
      <c r="AL643" s="131"/>
      <c r="AM643" s="131"/>
      <c r="AN643" s="131"/>
      <c r="AO643" s="131"/>
      <c r="AP643" s="131"/>
      <c r="AQ643" s="131"/>
      <c r="AR643" s="131"/>
      <c r="AS643" s="131"/>
      <c r="AT643" s="131"/>
      <c r="AU643" s="131"/>
      <c r="AV643" s="131"/>
      <c r="AW643" s="131"/>
      <c r="AX643" s="131"/>
      <c r="AY643" s="131"/>
      <c r="AZ643" s="131"/>
      <c r="BA643" s="131"/>
      <c r="BB643" s="131"/>
      <c r="BC643" s="131"/>
      <c r="BD643" s="131"/>
      <c r="BE643" s="131"/>
      <c r="BF643" s="131"/>
      <c r="BG643" s="131"/>
      <c r="BH643" s="131"/>
      <c r="BI643" s="131"/>
      <c r="BJ643" s="131"/>
      <c r="BK643" s="131"/>
      <c r="BL643" s="131"/>
      <c r="BM643" s="131"/>
      <c r="BN643" s="131"/>
      <c r="BO643" s="131"/>
      <c r="BP643" s="131"/>
      <c r="BQ643" s="131"/>
      <c r="BR643" s="131"/>
      <c r="BS643" s="131"/>
      <c r="BT643" s="131"/>
      <c r="BU643" s="131"/>
      <c r="BV643" s="131"/>
      <c r="BW643" s="131"/>
      <c r="BX643" s="131"/>
      <c r="BY643" s="131"/>
      <c r="BZ643" s="131"/>
      <c r="CA643" s="131"/>
      <c r="CB643" s="131"/>
      <c r="CC643" s="131"/>
      <c r="CD643" s="131"/>
      <c r="CE643" s="131"/>
      <c r="CF643" s="131"/>
      <c r="CG643" s="131"/>
      <c r="CH643" s="131"/>
      <c r="CI643" s="131"/>
      <c r="CJ643" s="131"/>
      <c r="CK643" s="131"/>
      <c r="CL643" s="131"/>
      <c r="CM643" s="131"/>
      <c r="CN643" s="131"/>
      <c r="CO643" s="131"/>
      <c r="CP643" s="131"/>
      <c r="CQ643" s="131"/>
      <c r="CR643" s="131"/>
      <c r="CS643" s="131"/>
      <c r="CT643" s="131"/>
      <c r="CU643" s="131"/>
      <c r="CV643" s="131"/>
      <c r="CW643" s="131"/>
      <c r="CX643" s="131"/>
      <c r="CY643" s="131"/>
      <c r="CZ643" s="131"/>
      <c r="DA643" s="131"/>
      <c r="DB643" s="131"/>
      <c r="DC643" s="131"/>
      <c r="DD643" s="131"/>
      <c r="DE643" s="131"/>
      <c r="DF643" s="131"/>
      <c r="DG643" s="131"/>
      <c r="DH643" s="131"/>
      <c r="DI643" s="131"/>
      <c r="DJ643" s="131"/>
      <c r="DK643" s="131"/>
      <c r="DL643" s="131"/>
      <c r="DM643" s="131"/>
      <c r="DN643" s="131"/>
      <c r="DO643" s="131"/>
      <c r="DP643" s="131"/>
      <c r="DQ643" s="131"/>
      <c r="DR643" s="131"/>
      <c r="DS643" s="131"/>
      <c r="DT643" s="131"/>
      <c r="DU643" s="131"/>
      <c r="DV643" s="131"/>
      <c r="DW643" s="131"/>
      <c r="DX643" s="131"/>
      <c r="DY643" s="131"/>
      <c r="DZ643" s="131"/>
      <c r="EA643" s="131"/>
      <c r="EB643" s="131"/>
      <c r="EC643" s="131"/>
      <c r="ED643" s="131"/>
      <c r="EE643" s="131"/>
      <c r="EF643" s="131"/>
      <c r="EG643" s="131"/>
      <c r="EH643" s="131"/>
      <c r="EI643" s="131"/>
      <c r="EJ643" s="131"/>
      <c r="EK643" s="131"/>
      <c r="EL643" s="131"/>
      <c r="EM643" s="131"/>
      <c r="EN643" s="131"/>
      <c r="EO643" s="131"/>
      <c r="EP643" s="131"/>
      <c r="EQ643" s="131"/>
      <c r="ER643" s="131"/>
      <c r="ES643" s="131"/>
      <c r="ET643" s="131"/>
      <c r="EU643" s="131"/>
      <c r="EV643" s="131"/>
      <c r="EW643" s="131"/>
      <c r="EX643" s="131"/>
      <c r="EY643" s="131"/>
      <c r="EZ643" s="131"/>
      <c r="FA643" s="131"/>
      <c r="FB643" s="131"/>
      <c r="FC643" s="131"/>
      <c r="FD643" s="131"/>
      <c r="FE643" s="131"/>
      <c r="FF643" s="131"/>
      <c r="FG643" s="131"/>
      <c r="FH643" s="131"/>
      <c r="FI643" s="131"/>
      <c r="FJ643" s="131"/>
      <c r="FK643" s="131"/>
      <c r="FL643" s="131"/>
      <c r="FM643" s="131"/>
      <c r="FN643" s="131"/>
      <c r="FO643" s="131"/>
      <c r="FP643" s="131"/>
      <c r="FQ643" s="131"/>
      <c r="FR643" s="131"/>
      <c r="FS643" s="131"/>
      <c r="FT643" s="131"/>
      <c r="FU643" s="131"/>
      <c r="FV643" s="131"/>
      <c r="FW643" s="131"/>
      <c r="FX643" s="131"/>
      <c r="FY643" s="131"/>
      <c r="FZ643" s="131"/>
      <c r="GA643" s="131"/>
      <c r="GB643" s="131"/>
      <c r="GC643" s="131"/>
      <c r="GD643" s="131"/>
      <c r="GE643" s="131"/>
      <c r="GF643" s="131"/>
      <c r="GG643" s="131"/>
      <c r="GH643" s="131"/>
      <c r="GI643" s="131"/>
      <c r="GJ643" s="131"/>
      <c r="GK643" s="131"/>
      <c r="GL643" s="131"/>
      <c r="GM643" s="131"/>
      <c r="GN643" s="131"/>
      <c r="GO643" s="131"/>
      <c r="GP643" s="131"/>
      <c r="GQ643" s="131"/>
      <c r="GR643" s="131"/>
      <c r="GS643" s="131"/>
      <c r="GT643" s="131"/>
      <c r="GU643" s="131"/>
      <c r="GV643" s="131"/>
      <c r="GW643" s="131"/>
      <c r="GX643" s="131"/>
      <c r="GY643" s="131"/>
      <c r="GZ643" s="131"/>
      <c r="HA643" s="131"/>
      <c r="HB643" s="131"/>
      <c r="HC643" s="131"/>
      <c r="HD643" s="131"/>
      <c r="HE643" s="131"/>
      <c r="HF643" s="131"/>
      <c r="HG643" s="131"/>
      <c r="HH643" s="131"/>
      <c r="HI643" s="131"/>
      <c r="HJ643" s="131"/>
      <c r="HK643" s="131"/>
      <c r="HL643" s="131"/>
      <c r="HM643" s="131"/>
      <c r="HN643" s="131"/>
      <c r="HO643" s="131"/>
      <c r="HP643" s="131"/>
      <c r="HQ643" s="131"/>
      <c r="HR643" s="131"/>
      <c r="HS643" s="131"/>
      <c r="HT643" s="131"/>
      <c r="HU643" s="131"/>
      <c r="HV643" s="131"/>
      <c r="HW643" s="131"/>
      <c r="HX643" s="131"/>
      <c r="HY643" s="131"/>
      <c r="HZ643" s="131"/>
      <c r="IA643" s="131"/>
      <c r="IB643" s="131"/>
      <c r="IC643" s="131"/>
      <c r="ID643" s="131"/>
      <c r="IE643" s="131"/>
      <c r="IF643" s="131"/>
      <c r="IG643" s="131"/>
      <c r="IH643" s="131"/>
      <c r="II643" s="131"/>
      <c r="IJ643" s="131"/>
      <c r="IK643" s="131"/>
      <c r="IL643" s="131"/>
      <c r="IM643" s="131"/>
      <c r="IN643" s="131"/>
      <c r="IO643" s="131"/>
      <c r="IP643" s="131"/>
      <c r="IQ643" s="131"/>
      <c r="IR643" s="131"/>
      <c r="IS643" s="131"/>
      <c r="IT643" s="131"/>
      <c r="IU643" s="131"/>
      <c r="IV643" s="131"/>
      <c r="IW643" s="131"/>
      <c r="IX643" s="131"/>
      <c r="IY643" s="131"/>
      <c r="IZ643" s="131"/>
      <c r="JA643" s="131"/>
      <c r="JB643" s="131"/>
      <c r="JC643" s="131"/>
      <c r="JD643" s="131"/>
      <c r="JE643" s="131"/>
      <c r="JF643" s="131"/>
      <c r="JG643" s="131"/>
      <c r="JH643" s="131"/>
      <c r="JI643" s="131"/>
      <c r="JJ643" s="131"/>
      <c r="JK643" s="131"/>
      <c r="JL643" s="131"/>
      <c r="JM643" s="131"/>
      <c r="JN643" s="131"/>
      <c r="JO643" s="131"/>
      <c r="JP643" s="131"/>
      <c r="JQ643" s="131"/>
      <c r="JR643" s="131"/>
      <c r="JS643" s="131"/>
      <c r="JT643" s="131"/>
      <c r="JU643" s="131"/>
      <c r="JV643" s="131"/>
      <c r="JW643" s="131"/>
      <c r="JX643" s="131"/>
      <c r="JY643" s="131"/>
      <c r="JZ643" s="131"/>
      <c r="KA643" s="131"/>
      <c r="KB643" s="131"/>
      <c r="KC643" s="131"/>
      <c r="KD643" s="131"/>
      <c r="KE643" s="131"/>
      <c r="KF643" s="131"/>
      <c r="KG643" s="131"/>
      <c r="KH643" s="131"/>
      <c r="KI643" s="131"/>
      <c r="KJ643" s="131"/>
      <c r="KK643" s="131"/>
      <c r="KL643" s="131"/>
      <c r="KM643" s="131"/>
      <c r="KN643" s="131"/>
      <c r="KO643" s="131"/>
      <c r="KP643" s="131"/>
      <c r="KQ643" s="131"/>
      <c r="KR643" s="131"/>
      <c r="KS643" s="131"/>
      <c r="KT643" s="131"/>
      <c r="KU643" s="131"/>
      <c r="KV643" s="131"/>
      <c r="KW643" s="131"/>
      <c r="KX643" s="131"/>
      <c r="KY643" s="131"/>
      <c r="KZ643" s="131"/>
      <c r="LA643" s="131"/>
      <c r="LB643" s="131"/>
      <c r="LC643" s="131"/>
      <c r="LD643" s="131"/>
      <c r="LE643" s="131"/>
      <c r="LF643" s="131"/>
      <c r="LG643" s="131"/>
      <c r="LH643" s="131"/>
      <c r="LI643" s="131"/>
      <c r="LJ643" s="131"/>
      <c r="LK643" s="131"/>
      <c r="LL643" s="131"/>
      <c r="LM643" s="131"/>
      <c r="LN643" s="131"/>
      <c r="LO643" s="131"/>
      <c r="LP643" s="131"/>
      <c r="LQ643" s="131"/>
      <c r="LR643" s="131"/>
      <c r="LS643" s="131"/>
      <c r="LT643" s="131"/>
      <c r="LU643" s="131"/>
      <c r="LV643" s="131"/>
      <c r="LW643" s="131"/>
      <c r="LX643" s="131"/>
      <c r="LY643" s="131"/>
      <c r="LZ643" s="131"/>
      <c r="MA643" s="131"/>
      <c r="MB643" s="131"/>
      <c r="MC643" s="131"/>
      <c r="MD643" s="131"/>
      <c r="ME643" s="131"/>
      <c r="MF643" s="131"/>
      <c r="MG643" s="131"/>
      <c r="MH643" s="131"/>
      <c r="MI643" s="131"/>
      <c r="MJ643" s="131"/>
      <c r="MK643" s="131"/>
      <c r="ML643" s="131"/>
      <c r="MM643" s="131"/>
      <c r="MN643" s="131"/>
      <c r="MO643" s="131"/>
      <c r="MP643" s="131"/>
      <c r="MQ643" s="131"/>
      <c r="MR643" s="131"/>
      <c r="MS643" s="131"/>
      <c r="MT643" s="131"/>
      <c r="MU643" s="131"/>
      <c r="MV643" s="131"/>
      <c r="MW643" s="131"/>
      <c r="MX643" s="131"/>
      <c r="MY643" s="131"/>
      <c r="MZ643" s="131"/>
      <c r="NA643" s="131"/>
      <c r="NB643" s="131"/>
      <c r="NC643" s="131"/>
      <c r="ND643" s="131"/>
      <c r="NE643" s="131"/>
      <c r="NF643" s="131"/>
      <c r="NG643" s="131"/>
      <c r="NH643" s="131"/>
      <c r="NI643" s="131"/>
      <c r="NJ643" s="131"/>
      <c r="NK643" s="131"/>
      <c r="NL643" s="131"/>
      <c r="NM643" s="131"/>
      <c r="NN643" s="131"/>
      <c r="NO643" s="131"/>
      <c r="NP643" s="131"/>
      <c r="NQ643" s="131"/>
      <c r="NR643" s="131"/>
      <c r="NS643" s="131"/>
      <c r="NT643" s="131"/>
      <c r="NU643" s="131"/>
      <c r="NV643" s="131"/>
      <c r="NW643" s="131"/>
      <c r="NX643" s="131"/>
      <c r="NY643" s="131"/>
      <c r="NZ643" s="131"/>
      <c r="OA643" s="131"/>
      <c r="OB643" s="131"/>
      <c r="OC643" s="131"/>
      <c r="OD643" s="131"/>
      <c r="OE643" s="131"/>
      <c r="OF643" s="131"/>
      <c r="OG643" s="131"/>
      <c r="OH643" s="131"/>
      <c r="OI643" s="131"/>
      <c r="OJ643" s="131"/>
      <c r="OK643" s="131"/>
      <c r="OL643" s="131"/>
      <c r="OM643" s="131"/>
      <c r="ON643" s="131"/>
      <c r="OO643" s="131"/>
      <c r="OP643" s="131"/>
      <c r="OQ643" s="131"/>
      <c r="OR643" s="131"/>
      <c r="OS643" s="131"/>
      <c r="OT643" s="131"/>
      <c r="OU643" s="131"/>
      <c r="OV643" s="131"/>
      <c r="OW643" s="131"/>
      <c r="OX643" s="131"/>
      <c r="OY643" s="131"/>
      <c r="OZ643" s="131"/>
      <c r="PA643" s="131"/>
      <c r="PB643" s="131"/>
      <c r="PC643" s="131"/>
      <c r="PD643" s="131"/>
      <c r="PE643" s="131"/>
      <c r="PF643" s="131"/>
      <c r="PG643" s="131"/>
      <c r="PH643" s="131"/>
      <c r="PI643" s="131"/>
      <c r="PJ643" s="131"/>
      <c r="PK643" s="131"/>
      <c r="PL643" s="131"/>
      <c r="PM643" s="131"/>
      <c r="PN643" s="131"/>
      <c r="PO643" s="131"/>
      <c r="PP643" s="131"/>
      <c r="PQ643" s="131"/>
      <c r="PR643" s="131"/>
      <c r="PS643" s="131"/>
      <c r="PT643" s="131"/>
      <c r="PU643" s="131"/>
      <c r="PV643" s="131"/>
      <c r="PW643" s="131"/>
      <c r="PX643" s="131"/>
      <c r="PY643" s="131"/>
      <c r="PZ643" s="131"/>
      <c r="QA643" s="131"/>
      <c r="QB643" s="131"/>
      <c r="QC643" s="131"/>
      <c r="QD643" s="131"/>
      <c r="QE643" s="131"/>
      <c r="QF643" s="131"/>
      <c r="QG643" s="131"/>
      <c r="QH643" s="131"/>
      <c r="QI643" s="131"/>
      <c r="QJ643" s="131"/>
      <c r="QK643" s="131"/>
      <c r="QL643" s="131"/>
      <c r="QM643" s="131"/>
      <c r="QN643" s="131"/>
      <c r="QO643" s="131"/>
      <c r="QP643" s="131"/>
      <c r="QQ643" s="131"/>
      <c r="QR643" s="131"/>
      <c r="QS643" s="131"/>
      <c r="QT643" s="131"/>
      <c r="QU643" s="131"/>
      <c r="QV643" s="131"/>
      <c r="QW643" s="131"/>
      <c r="QX643" s="131"/>
      <c r="QY643" s="131"/>
      <c r="QZ643" s="131"/>
      <c r="RA643" s="131"/>
      <c r="RB643" s="131"/>
      <c r="RC643" s="131"/>
      <c r="RD643" s="131"/>
      <c r="RE643" s="131"/>
      <c r="RF643" s="131"/>
      <c r="RG643" s="131"/>
      <c r="RH643" s="131"/>
      <c r="RI643" s="131"/>
      <c r="RJ643" s="131"/>
      <c r="RK643" s="131"/>
      <c r="RL643" s="131"/>
      <c r="RM643" s="131"/>
      <c r="RN643" s="131"/>
      <c r="RO643" s="131"/>
      <c r="RP643" s="131"/>
      <c r="RQ643" s="131"/>
      <c r="RR643" s="131"/>
      <c r="RS643" s="131"/>
      <c r="RT643" s="131"/>
      <c r="RU643" s="131"/>
      <c r="RV643" s="131"/>
      <c r="RW643" s="131"/>
      <c r="RX643" s="131"/>
      <c r="RY643" s="131"/>
      <c r="RZ643" s="131"/>
      <c r="SA643" s="131"/>
      <c r="SB643" s="131"/>
      <c r="SC643" s="131"/>
      <c r="SD643" s="131"/>
      <c r="SE643" s="131"/>
      <c r="SF643" s="131"/>
      <c r="SG643" s="131"/>
      <c r="SH643" s="131"/>
      <c r="SI643" s="131"/>
      <c r="SJ643" s="131"/>
      <c r="SK643" s="131"/>
      <c r="SL643" s="131"/>
      <c r="SM643" s="131"/>
      <c r="SN643" s="131"/>
      <c r="SO643" s="131"/>
      <c r="SP643" s="131"/>
      <c r="SQ643" s="131"/>
      <c r="SR643" s="131"/>
      <c r="SS643" s="131"/>
      <c r="ST643" s="131"/>
      <c r="SU643" s="131"/>
      <c r="SV643" s="131"/>
      <c r="SW643" s="131"/>
      <c r="SX643" s="131"/>
      <c r="SY643" s="131"/>
      <c r="SZ643" s="131"/>
      <c r="TA643" s="131"/>
      <c r="TB643" s="131"/>
      <c r="TC643" s="131"/>
      <c r="TD643" s="131"/>
      <c r="TE643" s="131"/>
      <c r="TF643" s="131"/>
      <c r="TG643" s="131"/>
      <c r="TH643" s="131"/>
      <c r="TI643" s="131"/>
      <c r="TJ643" s="131"/>
      <c r="TK643" s="131"/>
      <c r="TL643" s="131"/>
      <c r="TM643" s="131"/>
      <c r="TN643" s="131"/>
      <c r="TO643" s="131"/>
      <c r="TP643" s="131"/>
      <c r="TQ643" s="131"/>
      <c r="TR643" s="131"/>
      <c r="TS643" s="131"/>
      <c r="TT643" s="131"/>
      <c r="TU643" s="131"/>
      <c r="TV643" s="131"/>
      <c r="TW643" s="131"/>
      <c r="TX643" s="131"/>
      <c r="TY643" s="131"/>
      <c r="TZ643" s="131"/>
      <c r="UA643" s="131"/>
      <c r="UB643" s="131"/>
      <c r="UC643" s="131"/>
      <c r="UD643" s="131"/>
      <c r="UE643" s="131"/>
      <c r="UF643" s="131"/>
      <c r="UG643" s="131"/>
      <c r="UH643" s="131"/>
      <c r="UI643" s="131"/>
      <c r="UJ643" s="131"/>
      <c r="UK643" s="131"/>
      <c r="UL643" s="131"/>
      <c r="UM643" s="131"/>
      <c r="UN643" s="131"/>
      <c r="UO643" s="131"/>
      <c r="UP643" s="131"/>
      <c r="UQ643" s="131"/>
      <c r="UR643" s="131"/>
      <c r="US643" s="131"/>
      <c r="UT643" s="131"/>
      <c r="UU643" s="131"/>
      <c r="UV643" s="131"/>
      <c r="UW643" s="131"/>
      <c r="UX643" s="131"/>
      <c r="UY643" s="131"/>
      <c r="UZ643" s="131"/>
      <c r="VA643" s="131"/>
      <c r="VB643" s="131"/>
      <c r="VC643" s="131"/>
      <c r="VD643" s="131"/>
      <c r="VE643" s="131"/>
      <c r="VF643" s="131"/>
      <c r="VG643" s="131"/>
      <c r="VH643" s="131"/>
      <c r="VI643" s="131"/>
      <c r="VJ643" s="131"/>
      <c r="VK643" s="131"/>
      <c r="VL643" s="131"/>
      <c r="VM643" s="131"/>
      <c r="VN643" s="131"/>
      <c r="VO643" s="131"/>
      <c r="VP643" s="131"/>
      <c r="VQ643" s="131"/>
      <c r="VR643" s="131"/>
      <c r="VS643" s="131"/>
      <c r="VT643" s="131"/>
      <c r="VU643" s="131"/>
      <c r="VV643" s="131"/>
      <c r="VW643" s="131"/>
      <c r="VX643" s="131"/>
      <c r="VY643" s="131"/>
      <c r="VZ643" s="131"/>
      <c r="WA643" s="131"/>
      <c r="WB643" s="131"/>
      <c r="WC643" s="131"/>
      <c r="WD643" s="131"/>
      <c r="WE643" s="131"/>
      <c r="WF643" s="131"/>
      <c r="WG643" s="131"/>
      <c r="WH643" s="131"/>
      <c r="WI643" s="131"/>
      <c r="WJ643" s="131"/>
      <c r="WK643" s="131"/>
      <c r="WL643" s="131"/>
      <c r="WM643" s="131"/>
      <c r="WN643" s="131"/>
      <c r="WO643" s="131"/>
      <c r="WP643" s="131"/>
      <c r="WQ643" s="131"/>
      <c r="WR643" s="131"/>
      <c r="WS643" s="131"/>
      <c r="WT643" s="131"/>
      <c r="WU643" s="131"/>
      <c r="WV643" s="131"/>
      <c r="WW643" s="131"/>
      <c r="WX643" s="131"/>
      <c r="WY643" s="131"/>
      <c r="WZ643" s="131"/>
      <c r="XA643" s="131"/>
      <c r="XB643" s="131"/>
      <c r="XC643" s="131"/>
      <c r="XD643" s="131"/>
      <c r="XE643" s="131"/>
      <c r="XF643" s="131"/>
      <c r="XG643" s="131"/>
      <c r="XH643" s="131"/>
      <c r="XI643" s="131"/>
      <c r="XJ643" s="131"/>
      <c r="XK643" s="131"/>
      <c r="XL643" s="131"/>
      <c r="XM643" s="131"/>
      <c r="XN643" s="131"/>
      <c r="XO643" s="131"/>
      <c r="XP643" s="131"/>
      <c r="XQ643" s="131"/>
      <c r="XR643" s="131"/>
      <c r="XS643" s="131"/>
      <c r="XT643" s="131"/>
      <c r="XU643" s="131"/>
      <c r="XV643" s="131"/>
      <c r="XW643" s="131"/>
      <c r="XX643" s="131"/>
      <c r="XY643" s="131"/>
      <c r="XZ643" s="131"/>
      <c r="YA643" s="131"/>
      <c r="YB643" s="131"/>
      <c r="YC643" s="131"/>
      <c r="YD643" s="131"/>
      <c r="YE643" s="131"/>
      <c r="YF643" s="131"/>
      <c r="YG643" s="131"/>
      <c r="YH643" s="131"/>
      <c r="YI643" s="131"/>
      <c r="YJ643" s="131"/>
      <c r="YK643" s="131"/>
      <c r="YL643" s="131"/>
      <c r="YM643" s="131"/>
      <c r="YN643" s="131"/>
      <c r="YO643" s="131"/>
      <c r="YP643" s="131"/>
      <c r="YQ643" s="131"/>
      <c r="YR643" s="131"/>
      <c r="YS643" s="131"/>
      <c r="YT643" s="131"/>
      <c r="YU643" s="131"/>
      <c r="YV643" s="131"/>
      <c r="YW643" s="131"/>
      <c r="YX643" s="131"/>
      <c r="YY643" s="131"/>
      <c r="YZ643" s="131"/>
      <c r="ZA643" s="131"/>
      <c r="ZB643" s="131"/>
      <c r="ZC643" s="131"/>
      <c r="ZD643" s="131"/>
      <c r="ZE643" s="131"/>
      <c r="ZF643" s="131"/>
      <c r="ZG643" s="131"/>
      <c r="ZH643" s="131"/>
      <c r="ZI643" s="131"/>
      <c r="ZJ643" s="131"/>
      <c r="ZK643" s="131"/>
      <c r="ZL643" s="131"/>
      <c r="ZM643" s="131"/>
      <c r="ZN643" s="131"/>
      <c r="ZO643" s="131"/>
      <c r="ZP643" s="131"/>
      <c r="ZQ643" s="131"/>
      <c r="ZR643" s="131"/>
      <c r="ZS643" s="131"/>
      <c r="ZT643" s="131"/>
      <c r="ZU643" s="131"/>
      <c r="ZV643" s="131"/>
      <c r="ZW643" s="131"/>
      <c r="ZX643" s="131"/>
      <c r="ZY643" s="131"/>
      <c r="ZZ643" s="131"/>
      <c r="AAA643" s="131"/>
      <c r="AAB643" s="131"/>
      <c r="AAC643" s="131"/>
      <c r="AAD643" s="131"/>
      <c r="AAE643" s="131"/>
      <c r="AAF643" s="131"/>
      <c r="AAG643" s="131"/>
      <c r="AAH643" s="131"/>
      <c r="AAI643" s="131"/>
      <c r="AAJ643" s="131"/>
      <c r="AAK643" s="131"/>
      <c r="AAL643" s="131"/>
      <c r="AAM643" s="131"/>
      <c r="AAN643" s="131"/>
      <c r="AAO643" s="131"/>
      <c r="AAP643" s="131"/>
      <c r="AAQ643" s="131"/>
      <c r="AAR643" s="131"/>
      <c r="AAS643" s="131"/>
      <c r="AAT643" s="131"/>
      <c r="AAU643" s="131"/>
      <c r="AAV643" s="131"/>
      <c r="AAW643" s="131"/>
      <c r="AAX643" s="131"/>
      <c r="AAY643" s="131"/>
      <c r="AAZ643" s="131"/>
      <c r="ABA643" s="131"/>
      <c r="ABB643" s="131"/>
      <c r="ABC643" s="131"/>
      <c r="ABD643" s="131"/>
      <c r="ABE643" s="131"/>
      <c r="ABF643" s="131"/>
      <c r="ABG643" s="131"/>
      <c r="ABH643" s="131"/>
      <c r="ABI643" s="131"/>
      <c r="ABJ643" s="131"/>
      <c r="ABK643" s="131"/>
      <c r="ABL643" s="131"/>
      <c r="ABM643" s="131"/>
      <c r="ABN643" s="131"/>
      <c r="ABO643" s="131"/>
      <c r="ABP643" s="131"/>
      <c r="ABQ643" s="131"/>
      <c r="ABR643" s="131"/>
      <c r="ABS643" s="131"/>
      <c r="ABT643" s="131"/>
      <c r="ABU643" s="131"/>
      <c r="ABV643" s="131"/>
      <c r="ABW643" s="131"/>
      <c r="ABX643" s="131"/>
      <c r="ABY643" s="131"/>
      <c r="ABZ643" s="131"/>
      <c r="ACA643" s="131"/>
      <c r="ACB643" s="131"/>
      <c r="ACC643" s="131"/>
      <c r="ACD643" s="131"/>
      <c r="ACE643" s="131"/>
      <c r="ACF643" s="131"/>
      <c r="ACG643" s="131"/>
      <c r="ACH643" s="131"/>
      <c r="ACI643" s="131"/>
      <c r="ACJ643" s="131"/>
      <c r="ACK643" s="131"/>
      <c r="ACL643" s="131"/>
      <c r="ACM643" s="131"/>
      <c r="ACN643" s="131"/>
      <c r="ACO643" s="131"/>
      <c r="ACP643" s="131"/>
      <c r="ACQ643" s="131"/>
      <c r="ACR643" s="131"/>
      <c r="ACS643" s="131"/>
      <c r="ACT643" s="131"/>
      <c r="ACU643" s="131"/>
      <c r="ACV643" s="131"/>
      <c r="ACW643" s="131"/>
      <c r="ACX643" s="131"/>
      <c r="ACY643" s="131"/>
      <c r="ACZ643" s="131"/>
      <c r="ADA643" s="131"/>
      <c r="ADB643" s="131"/>
      <c r="ADC643" s="131"/>
      <c r="ADD643" s="131"/>
      <c r="ADE643" s="131"/>
      <c r="ADF643" s="131"/>
      <c r="ADG643" s="131"/>
      <c r="ADH643" s="131"/>
      <c r="ADI643" s="131"/>
      <c r="ADJ643" s="131"/>
      <c r="ADK643" s="131"/>
      <c r="ADL643" s="131"/>
      <c r="ADM643" s="131"/>
      <c r="ADN643" s="131"/>
      <c r="ADO643" s="131"/>
      <c r="ADP643" s="131"/>
      <c r="ADQ643" s="131"/>
      <c r="ADR643" s="131"/>
      <c r="ADS643" s="131"/>
      <c r="ADT643" s="131"/>
      <c r="ADU643" s="131"/>
      <c r="ADV643" s="131"/>
      <c r="ADW643" s="131"/>
      <c r="ADX643" s="131"/>
      <c r="ADY643" s="131"/>
      <c r="ADZ643" s="131"/>
      <c r="AEA643" s="131"/>
      <c r="AEB643" s="131"/>
      <c r="AEC643" s="131"/>
      <c r="AED643" s="131"/>
      <c r="AEE643" s="131"/>
      <c r="AEF643" s="131"/>
      <c r="AEG643" s="131"/>
      <c r="AEH643" s="131"/>
      <c r="AEI643" s="131"/>
      <c r="AEJ643" s="131"/>
      <c r="AEK643" s="131"/>
      <c r="AEL643" s="131"/>
      <c r="AEM643" s="131"/>
      <c r="AEN643" s="131"/>
      <c r="AEO643" s="131"/>
      <c r="AEP643" s="131"/>
      <c r="AEQ643" s="131"/>
      <c r="AER643" s="131"/>
      <c r="AES643" s="131"/>
      <c r="AET643" s="131"/>
      <c r="AEU643" s="131"/>
      <c r="AEV643" s="131"/>
      <c r="AEW643" s="131"/>
      <c r="AEX643" s="131"/>
      <c r="AEY643" s="131"/>
      <c r="AEZ643" s="131"/>
      <c r="AFA643" s="131"/>
      <c r="AFB643" s="131"/>
      <c r="AFC643" s="131"/>
      <c r="AFD643" s="131"/>
      <c r="AFE643" s="131"/>
      <c r="AFF643" s="131"/>
      <c r="AFG643" s="131"/>
      <c r="AFH643" s="131"/>
      <c r="AFI643" s="131"/>
      <c r="AFJ643" s="131"/>
      <c r="AFK643" s="131"/>
      <c r="AFL643" s="131"/>
      <c r="AFM643" s="131"/>
      <c r="AFN643" s="131"/>
      <c r="AFO643" s="131"/>
      <c r="AFP643" s="131"/>
      <c r="AFQ643" s="131"/>
      <c r="AFR643" s="131"/>
      <c r="AFS643" s="131"/>
      <c r="AFT643" s="131"/>
      <c r="AFU643" s="131"/>
      <c r="AFV643" s="131"/>
      <c r="AFW643" s="131"/>
      <c r="AFX643" s="131"/>
      <c r="AFY643" s="131"/>
      <c r="AFZ643" s="131"/>
      <c r="AGA643" s="131"/>
      <c r="AGB643" s="131"/>
      <c r="AGC643" s="131"/>
      <c r="AGD643" s="131"/>
      <c r="AGE643" s="131"/>
      <c r="AGF643" s="131"/>
      <c r="AGG643" s="131"/>
      <c r="AGH643" s="131"/>
      <c r="AGI643" s="131"/>
      <c r="AGJ643" s="131"/>
      <c r="AGK643" s="131"/>
      <c r="AGL643" s="131"/>
      <c r="AGM643" s="131"/>
      <c r="AGN643" s="131"/>
      <c r="AGO643" s="131"/>
      <c r="AGP643" s="131"/>
      <c r="AGQ643" s="131"/>
      <c r="AGR643" s="131"/>
      <c r="AGS643" s="131"/>
      <c r="AGT643" s="131"/>
      <c r="AGU643" s="131"/>
      <c r="AGV643" s="131"/>
      <c r="AGW643" s="131"/>
      <c r="AGX643" s="131"/>
      <c r="AGY643" s="131"/>
      <c r="AGZ643" s="131"/>
      <c r="AHA643" s="131"/>
      <c r="AHB643" s="131"/>
      <c r="AHC643" s="131"/>
      <c r="AHD643" s="131"/>
      <c r="AHE643" s="131"/>
      <c r="AHF643" s="131"/>
      <c r="AHG643" s="131"/>
      <c r="AHH643" s="131"/>
      <c r="AHI643" s="131"/>
      <c r="AHJ643" s="131"/>
      <c r="AHK643" s="131"/>
      <c r="AHL643" s="131"/>
      <c r="AHM643" s="131"/>
      <c r="AHN643" s="131"/>
      <c r="AHO643" s="131"/>
      <c r="AHP643" s="131"/>
      <c r="AHQ643" s="131"/>
      <c r="AHR643" s="131"/>
      <c r="AHS643" s="131"/>
      <c r="AHT643" s="131"/>
      <c r="AHU643" s="131"/>
      <c r="AHV643" s="131"/>
      <c r="AHW643" s="131"/>
      <c r="AHX643" s="131"/>
      <c r="AHY643" s="131"/>
      <c r="AHZ643" s="131"/>
      <c r="AIA643" s="131"/>
      <c r="AIB643" s="131"/>
      <c r="AIC643" s="131"/>
      <c r="AID643" s="131"/>
      <c r="AIE643" s="131"/>
      <c r="AIF643" s="131"/>
      <c r="AIG643" s="131"/>
      <c r="AIH643" s="131"/>
      <c r="AII643" s="131"/>
      <c r="AIJ643" s="131"/>
      <c r="AIK643" s="131"/>
      <c r="AIL643" s="131"/>
      <c r="AIM643" s="131"/>
      <c r="AIN643" s="131"/>
      <c r="AIO643" s="131"/>
      <c r="AIP643" s="131"/>
      <c r="AIQ643" s="131"/>
      <c r="AIR643" s="131"/>
      <c r="AIS643" s="131"/>
      <c r="AIT643" s="131"/>
      <c r="AIU643" s="131"/>
      <c r="AIV643" s="131"/>
      <c r="AIW643" s="131"/>
      <c r="AIX643" s="131"/>
      <c r="AIY643" s="131"/>
      <c r="AIZ643" s="131"/>
      <c r="AJA643" s="131"/>
      <c r="AJB643" s="131"/>
      <c r="AJC643" s="131"/>
      <c r="AJD643" s="131"/>
      <c r="AJE643" s="131"/>
      <c r="AJF643" s="131"/>
      <c r="AJG643" s="131"/>
      <c r="AJH643" s="131"/>
      <c r="AJI643" s="131"/>
      <c r="AJJ643" s="131"/>
      <c r="AJK643" s="131"/>
      <c r="AJL643" s="131"/>
      <c r="AJM643" s="131"/>
      <c r="AJN643" s="131"/>
      <c r="AJO643" s="131"/>
      <c r="AJP643" s="131"/>
      <c r="AJQ643" s="131"/>
      <c r="AJR643" s="131"/>
      <c r="AJS643" s="131"/>
      <c r="AJT643" s="131"/>
      <c r="AJU643" s="131"/>
      <c r="AJV643" s="131"/>
      <c r="AJW643" s="131"/>
      <c r="AJX643" s="131"/>
      <c r="AJY643" s="131"/>
      <c r="AJZ643" s="131"/>
      <c r="AKA643" s="131"/>
      <c r="AKB643" s="131"/>
      <c r="AKC643" s="131"/>
      <c r="AKD643" s="131"/>
      <c r="AKE643" s="131"/>
      <c r="AKF643" s="131"/>
      <c r="AKG643" s="131"/>
      <c r="AKH643" s="131"/>
      <c r="AKI643" s="131"/>
      <c r="AKJ643" s="131"/>
      <c r="AKK643" s="131"/>
      <c r="AKL643" s="131"/>
      <c r="AKM643" s="131"/>
      <c r="AKN643" s="131"/>
      <c r="AKO643" s="131"/>
      <c r="AKP643" s="131"/>
      <c r="AKQ643" s="131"/>
      <c r="AKR643" s="131"/>
      <c r="AKS643" s="131"/>
      <c r="AKT643" s="131"/>
      <c r="AKU643" s="131"/>
      <c r="AKV643" s="131"/>
      <c r="AKW643" s="131"/>
      <c r="AKX643" s="131"/>
      <c r="AKY643" s="131"/>
      <c r="AKZ643" s="131"/>
      <c r="ALA643" s="131"/>
      <c r="ALB643" s="131"/>
      <c r="ALC643" s="131"/>
      <c r="ALD643" s="131"/>
      <c r="ALE643" s="131"/>
      <c r="ALF643" s="131"/>
      <c r="ALG643" s="131"/>
      <c r="ALH643" s="131"/>
      <c r="ALI643" s="131"/>
      <c r="ALJ643" s="131"/>
      <c r="ALK643" s="131"/>
      <c r="ALL643" s="131"/>
      <c r="ALM643" s="131"/>
      <c r="ALN643" s="131"/>
      <c r="ALO643" s="131"/>
      <c r="ALP643" s="131"/>
      <c r="ALQ643" s="131"/>
      <c r="ALR643" s="131"/>
      <c r="ALS643" s="131"/>
      <c r="ALT643" s="131"/>
      <c r="ALU643" s="131"/>
      <c r="ALV643" s="131"/>
      <c r="ALW643" s="131"/>
      <c r="ALX643" s="131"/>
      <c r="ALY643" s="131"/>
      <c r="ALZ643" s="131"/>
      <c r="AMA643" s="131"/>
      <c r="AMB643" s="131"/>
      <c r="AMC643" s="131"/>
      <c r="AMD643" s="131"/>
      <c r="AME643" s="131"/>
      <c r="AMF643" s="131"/>
      <c r="AMG643" s="131"/>
      <c r="AMH643" s="131"/>
      <c r="AMI643" s="131"/>
      <c r="AMJ643" s="131"/>
      <c r="AMK643" s="131"/>
      <c r="AML643" s="131"/>
      <c r="AMM643" s="131"/>
      <c r="AMN643" s="131"/>
      <c r="AMO643" s="131"/>
      <c r="AMP643" s="131"/>
      <c r="AMQ643" s="131"/>
      <c r="AMR643" s="131"/>
      <c r="AMS643" s="131"/>
      <c r="AMT643" s="131"/>
      <c r="AMU643" s="131"/>
      <c r="AMV643" s="131"/>
      <c r="AMW643" s="131"/>
      <c r="AMX643" s="131"/>
      <c r="AMY643" s="131"/>
      <c r="AMZ643" s="131"/>
      <c r="ANA643" s="131"/>
      <c r="ANB643" s="131"/>
      <c r="ANC643" s="131"/>
      <c r="AND643" s="131"/>
      <c r="ANE643" s="131"/>
      <c r="ANF643" s="131"/>
      <c r="ANG643" s="131"/>
      <c r="ANH643" s="131"/>
      <c r="ANI643" s="131"/>
      <c r="ANJ643" s="131"/>
      <c r="ANK643" s="131"/>
      <c r="ANL643" s="131"/>
      <c r="ANM643" s="131"/>
      <c r="ANN643" s="131"/>
      <c r="ANO643" s="131"/>
      <c r="ANP643" s="131"/>
      <c r="ANQ643" s="131"/>
      <c r="ANR643" s="131"/>
      <c r="ANS643" s="131"/>
      <c r="ANT643" s="131"/>
      <c r="ANU643" s="131"/>
      <c r="ANV643" s="131"/>
      <c r="ANW643" s="131"/>
      <c r="ANX643" s="131"/>
      <c r="ANY643" s="131"/>
      <c r="ANZ643" s="131"/>
      <c r="AOA643" s="131"/>
      <c r="AOB643" s="131"/>
      <c r="AOC643" s="131"/>
      <c r="AOD643" s="131"/>
      <c r="AOE643" s="131"/>
      <c r="AOF643" s="131"/>
      <c r="AOG643" s="131"/>
      <c r="AOH643" s="131"/>
      <c r="AOI643" s="131"/>
      <c r="AOJ643" s="131"/>
      <c r="AOK643" s="131"/>
      <c r="AOL643" s="131"/>
      <c r="AOM643" s="131"/>
      <c r="AON643" s="131"/>
      <c r="AOO643" s="131"/>
      <c r="AOP643" s="131"/>
      <c r="AOQ643" s="131"/>
      <c r="AOR643" s="131"/>
      <c r="AOS643" s="131"/>
      <c r="AOT643" s="131"/>
      <c r="AOU643" s="131"/>
      <c r="AOV643" s="131"/>
      <c r="AOW643" s="131"/>
      <c r="AOX643" s="131"/>
      <c r="AOY643" s="131"/>
      <c r="AOZ643" s="131"/>
      <c r="APA643" s="131"/>
      <c r="APB643" s="131"/>
      <c r="APC643" s="131"/>
      <c r="APD643" s="131"/>
      <c r="APE643" s="131"/>
      <c r="APF643" s="131"/>
      <c r="APG643" s="131"/>
      <c r="APH643" s="131"/>
      <c r="API643" s="131"/>
      <c r="APJ643" s="131"/>
      <c r="APK643" s="131"/>
      <c r="APL643" s="131"/>
      <c r="APM643" s="131"/>
      <c r="APN643" s="131"/>
      <c r="APO643" s="131"/>
      <c r="APP643" s="131"/>
      <c r="APQ643" s="131"/>
      <c r="APR643" s="131"/>
      <c r="APS643" s="131"/>
      <c r="APT643" s="131"/>
      <c r="APU643" s="131"/>
      <c r="APV643" s="131"/>
      <c r="APW643" s="131"/>
      <c r="APX643" s="131"/>
      <c r="APY643" s="131"/>
      <c r="APZ643" s="131"/>
      <c r="AQA643" s="131"/>
      <c r="AQB643" s="131"/>
      <c r="AQC643" s="131"/>
      <c r="AQD643" s="131"/>
      <c r="AQE643" s="131"/>
      <c r="AQF643" s="131"/>
      <c r="AQG643" s="131"/>
      <c r="AQH643" s="131"/>
      <c r="AQI643" s="131"/>
      <c r="AQJ643" s="131"/>
      <c r="AQK643" s="131"/>
      <c r="AQL643" s="131"/>
      <c r="AQM643" s="131"/>
      <c r="AQN643" s="131"/>
      <c r="AQO643" s="131"/>
      <c r="AQP643" s="131"/>
      <c r="AQQ643" s="131"/>
      <c r="AQR643" s="131"/>
      <c r="AQS643" s="131"/>
      <c r="AQT643" s="131"/>
      <c r="AQU643" s="131"/>
      <c r="AQV643" s="131"/>
      <c r="AQW643" s="131"/>
      <c r="AQX643" s="131"/>
      <c r="AQY643" s="131"/>
      <c r="AQZ643" s="131"/>
      <c r="ARA643" s="131"/>
      <c r="ARB643" s="131"/>
      <c r="ARC643" s="131"/>
      <c r="ARD643" s="131"/>
      <c r="ARE643" s="131"/>
      <c r="ARF643" s="131"/>
      <c r="ARG643" s="131"/>
      <c r="ARH643" s="131"/>
      <c r="ARI643" s="131"/>
      <c r="ARJ643" s="131"/>
      <c r="ARK643" s="131"/>
      <c r="ARL643" s="131"/>
      <c r="ARM643" s="131"/>
      <c r="ARN643" s="131"/>
      <c r="ARO643" s="131"/>
      <c r="ARP643" s="131"/>
      <c r="ARQ643" s="131"/>
      <c r="ARR643" s="131"/>
      <c r="ARS643" s="131"/>
      <c r="ART643" s="131"/>
      <c r="ARU643" s="131"/>
      <c r="ARV643" s="131"/>
      <c r="ARW643" s="131"/>
      <c r="ARX643" s="131"/>
      <c r="ARY643" s="131"/>
      <c r="ARZ643" s="131"/>
      <c r="ASA643" s="131"/>
      <c r="ASB643" s="131"/>
      <c r="ASC643" s="131"/>
      <c r="ASD643" s="131"/>
      <c r="ASE643" s="131"/>
      <c r="ASF643" s="131"/>
      <c r="ASG643" s="131"/>
      <c r="ASH643" s="131"/>
      <c r="ASI643" s="131"/>
      <c r="ASJ643" s="131"/>
      <c r="ASK643" s="131"/>
      <c r="ASL643" s="131"/>
      <c r="ASM643" s="131"/>
      <c r="ASN643" s="131"/>
      <c r="ASO643" s="131"/>
      <c r="ASP643" s="131"/>
      <c r="ASQ643" s="131"/>
      <c r="ASR643" s="131"/>
      <c r="ASS643" s="131"/>
      <c r="AST643" s="131"/>
      <c r="ASU643" s="131"/>
      <c r="ASV643" s="131"/>
      <c r="ASW643" s="131"/>
      <c r="ASX643" s="131"/>
      <c r="ASY643" s="131"/>
      <c r="ASZ643" s="131"/>
      <c r="ATA643" s="131"/>
      <c r="ATB643" s="131"/>
      <c r="ATC643" s="131"/>
      <c r="ATD643" s="131"/>
      <c r="ATE643" s="131"/>
      <c r="ATF643" s="131"/>
      <c r="ATG643" s="131"/>
      <c r="ATH643" s="131"/>
      <c r="ATI643" s="131"/>
      <c r="ATJ643" s="131"/>
      <c r="ATK643" s="131"/>
      <c r="ATL643" s="131"/>
      <c r="ATM643" s="131"/>
      <c r="ATN643" s="131"/>
      <c r="ATO643" s="131"/>
      <c r="ATP643" s="131"/>
      <c r="ATQ643" s="131"/>
      <c r="ATR643" s="131"/>
      <c r="ATS643" s="131"/>
      <c r="ATT643" s="131"/>
      <c r="ATU643" s="131"/>
      <c r="ATV643" s="131"/>
      <c r="ATW643" s="131"/>
      <c r="ATX643" s="131"/>
      <c r="ATY643" s="131"/>
      <c r="ATZ643" s="131"/>
      <c r="AUA643" s="131"/>
      <c r="AUB643" s="131"/>
      <c r="AUC643" s="131"/>
      <c r="AUD643" s="131"/>
      <c r="AUE643" s="131"/>
      <c r="AUF643" s="131"/>
      <c r="AUG643" s="131"/>
      <c r="AUH643" s="131"/>
      <c r="AUI643" s="131"/>
      <c r="AUJ643" s="131"/>
      <c r="AUK643" s="131"/>
      <c r="AUL643" s="131"/>
      <c r="AUM643" s="131"/>
      <c r="AUN643" s="131"/>
      <c r="AUO643" s="131"/>
      <c r="AUP643" s="131"/>
      <c r="AUQ643" s="131"/>
      <c r="AUR643" s="131"/>
      <c r="AUS643" s="131"/>
      <c r="AUT643" s="131"/>
      <c r="AUU643" s="131"/>
      <c r="AUV643" s="131"/>
      <c r="AUW643" s="131"/>
      <c r="AUX643" s="131"/>
      <c r="AUY643" s="131"/>
      <c r="AUZ643" s="131"/>
      <c r="AVA643" s="131"/>
      <c r="AVB643" s="131"/>
      <c r="AVC643" s="131"/>
      <c r="AVD643" s="131"/>
      <c r="AVE643" s="131"/>
      <c r="AVF643" s="131"/>
      <c r="AVG643" s="131"/>
      <c r="AVH643" s="131"/>
      <c r="AVI643" s="131"/>
      <c r="AVJ643" s="131"/>
      <c r="AVK643" s="131"/>
      <c r="AVL643" s="131"/>
      <c r="AVM643" s="131"/>
      <c r="AVN643" s="131"/>
      <c r="AVO643" s="131"/>
      <c r="AVP643" s="131"/>
      <c r="AVQ643" s="131"/>
      <c r="AVR643" s="131"/>
      <c r="AVS643" s="131"/>
      <c r="AVT643" s="131"/>
      <c r="AVU643" s="131"/>
      <c r="AVV643" s="131"/>
      <c r="AVW643" s="131"/>
      <c r="AVX643" s="131"/>
      <c r="AVY643" s="131"/>
      <c r="AVZ643" s="131"/>
      <c r="AWA643" s="131"/>
      <c r="AWB643" s="131"/>
      <c r="AWC643" s="131"/>
      <c r="AWD643" s="131"/>
      <c r="AWE643" s="131"/>
      <c r="AWF643" s="131"/>
      <c r="AWG643" s="131"/>
      <c r="AWH643" s="131"/>
      <c r="AWI643" s="131"/>
      <c r="AWJ643" s="131"/>
      <c r="AWK643" s="131"/>
      <c r="AWL643" s="131"/>
      <c r="AWM643" s="131"/>
      <c r="AWN643" s="131"/>
      <c r="AWO643" s="131"/>
      <c r="AWP643" s="131"/>
      <c r="AWQ643" s="131"/>
      <c r="AWR643" s="131"/>
      <c r="AWS643" s="131"/>
      <c r="AWT643" s="131"/>
      <c r="AWU643" s="131"/>
      <c r="AWV643" s="131"/>
      <c r="AWW643" s="131"/>
      <c r="AWX643" s="131"/>
      <c r="AWY643" s="131"/>
      <c r="AWZ643" s="131"/>
      <c r="AXA643" s="131"/>
      <c r="AXB643" s="131"/>
      <c r="AXC643" s="131"/>
      <c r="AXD643" s="131"/>
      <c r="AXE643" s="131"/>
      <c r="AXF643" s="131"/>
      <c r="AXG643" s="131"/>
      <c r="AXH643" s="131"/>
      <c r="AXI643" s="131"/>
      <c r="AXJ643" s="131"/>
      <c r="AXK643" s="131"/>
      <c r="AXL643" s="131"/>
      <c r="AXM643" s="131"/>
      <c r="AXN643" s="131"/>
      <c r="AXO643" s="131"/>
      <c r="AXP643" s="131"/>
      <c r="AXQ643" s="131"/>
      <c r="AXR643" s="131"/>
      <c r="AXS643" s="131"/>
      <c r="AXT643" s="131"/>
      <c r="AXU643" s="131"/>
      <c r="AXV643" s="131"/>
      <c r="AXW643" s="131"/>
      <c r="AXX643" s="131"/>
    </row>
    <row r="644" spans="1:1324" s="131" customFormat="1" ht="15.75" hidden="1" customHeight="1" x14ac:dyDescent="0.2">
      <c r="A644" s="78" t="s">
        <v>1598</v>
      </c>
      <c r="B644" s="62" t="s">
        <v>1599</v>
      </c>
      <c r="C644" s="63" t="s">
        <v>1600</v>
      </c>
      <c r="D644" s="64" t="s">
        <v>10</v>
      </c>
      <c r="E644" s="95">
        <v>41423</v>
      </c>
      <c r="F644" s="85" t="s">
        <v>1167</v>
      </c>
      <c r="G644" s="30" t="s">
        <v>1186</v>
      </c>
      <c r="H644" s="30">
        <v>42005</v>
      </c>
      <c r="I644" s="30" t="s">
        <v>1065</v>
      </c>
      <c r="J644" s="173"/>
      <c r="K644" s="84" t="s">
        <v>6</v>
      </c>
      <c r="L644" s="87">
        <v>1</v>
      </c>
      <c r="M644" s="87">
        <v>1</v>
      </c>
      <c r="N644" s="84" t="s">
        <v>1596</v>
      </c>
      <c r="O644" s="87">
        <v>1</v>
      </c>
      <c r="P644" s="84" t="s">
        <v>1596</v>
      </c>
      <c r="Q644" s="87">
        <v>1</v>
      </c>
      <c r="R644" s="84" t="s">
        <v>1596</v>
      </c>
      <c r="S644" s="87">
        <v>1</v>
      </c>
      <c r="T644" s="84" t="s">
        <v>49</v>
      </c>
      <c r="U644" s="87">
        <v>1</v>
      </c>
      <c r="V644" s="87">
        <v>1</v>
      </c>
      <c r="W644" s="87">
        <v>0</v>
      </c>
      <c r="X644" s="87">
        <v>0</v>
      </c>
      <c r="Y644" s="87">
        <v>0</v>
      </c>
      <c r="Z644" s="87">
        <v>0</v>
      </c>
      <c r="AA644" s="87">
        <v>0</v>
      </c>
      <c r="AB644" s="87">
        <v>0</v>
      </c>
      <c r="AC644" s="87">
        <v>0</v>
      </c>
      <c r="AD644" s="87">
        <v>0</v>
      </c>
      <c r="AE644" s="87">
        <v>0</v>
      </c>
      <c r="AF644" s="104" t="s">
        <v>2395</v>
      </c>
    </row>
    <row r="645" spans="1:1324" s="131" customFormat="1" ht="15.75" hidden="1" customHeight="1" x14ac:dyDescent="0.2">
      <c r="A645" s="78" t="s">
        <v>1614</v>
      </c>
      <c r="B645" s="62" t="s">
        <v>1599</v>
      </c>
      <c r="C645" s="63" t="s">
        <v>1600</v>
      </c>
      <c r="D645" s="64" t="s">
        <v>1196</v>
      </c>
      <c r="E645" s="95">
        <v>41017</v>
      </c>
      <c r="F645" s="85" t="s">
        <v>1167</v>
      </c>
      <c r="G645" s="30" t="s">
        <v>1186</v>
      </c>
      <c r="H645" s="30">
        <v>42005</v>
      </c>
      <c r="I645" s="30" t="s">
        <v>1065</v>
      </c>
      <c r="J645" s="173"/>
      <c r="K645" s="84" t="s">
        <v>6</v>
      </c>
      <c r="L645" s="87">
        <v>1</v>
      </c>
      <c r="M645" s="87">
        <v>1</v>
      </c>
      <c r="N645" s="84" t="s">
        <v>1596</v>
      </c>
      <c r="O645" s="87">
        <v>1</v>
      </c>
      <c r="P645" s="84" t="s">
        <v>1596</v>
      </c>
      <c r="Q645" s="87">
        <v>1</v>
      </c>
      <c r="R645" s="84" t="s">
        <v>1596</v>
      </c>
      <c r="S645" s="87">
        <v>1</v>
      </c>
      <c r="T645" s="84" t="s">
        <v>49</v>
      </c>
      <c r="U645" s="87">
        <v>1</v>
      </c>
      <c r="V645" s="87">
        <v>1</v>
      </c>
      <c r="W645" s="87">
        <v>0</v>
      </c>
      <c r="X645" s="87">
        <v>0</v>
      </c>
      <c r="Y645" s="87">
        <v>0</v>
      </c>
      <c r="Z645" s="87">
        <v>0</v>
      </c>
      <c r="AA645" s="87">
        <v>0</v>
      </c>
      <c r="AB645" s="87">
        <v>0</v>
      </c>
      <c r="AC645" s="87">
        <v>0</v>
      </c>
      <c r="AD645" s="87">
        <v>0</v>
      </c>
      <c r="AE645" s="87">
        <v>0</v>
      </c>
      <c r="AF645" s="104"/>
    </row>
    <row r="646" spans="1:1324" s="106" customFormat="1" ht="15.75" hidden="1" customHeight="1" x14ac:dyDescent="0.2">
      <c r="A646" s="78" t="s">
        <v>1615</v>
      </c>
      <c r="B646" s="62" t="s">
        <v>1599</v>
      </c>
      <c r="C646" s="63" t="s">
        <v>1600</v>
      </c>
      <c r="D646" s="64" t="s">
        <v>1193</v>
      </c>
      <c r="E646" s="95">
        <v>41032</v>
      </c>
      <c r="F646" s="85" t="s">
        <v>1167</v>
      </c>
      <c r="G646" s="30" t="s">
        <v>1186</v>
      </c>
      <c r="H646" s="30">
        <v>42005</v>
      </c>
      <c r="I646" s="30" t="s">
        <v>1065</v>
      </c>
      <c r="J646" s="173"/>
      <c r="K646" s="84" t="s">
        <v>6</v>
      </c>
      <c r="L646" s="87">
        <v>1</v>
      </c>
      <c r="M646" s="87">
        <v>1</v>
      </c>
      <c r="N646" s="84" t="s">
        <v>1596</v>
      </c>
      <c r="O646" s="87">
        <v>1</v>
      </c>
      <c r="P646" s="84" t="s">
        <v>1596</v>
      </c>
      <c r="Q646" s="87">
        <v>1</v>
      </c>
      <c r="R646" s="84" t="s">
        <v>1596</v>
      </c>
      <c r="S646" s="87">
        <v>1</v>
      </c>
      <c r="T646" s="84" t="s">
        <v>49</v>
      </c>
      <c r="U646" s="87">
        <v>1</v>
      </c>
      <c r="V646" s="87">
        <v>1</v>
      </c>
      <c r="W646" s="87">
        <v>0</v>
      </c>
      <c r="X646" s="87">
        <v>0</v>
      </c>
      <c r="Y646" s="87">
        <v>0</v>
      </c>
      <c r="Z646" s="87">
        <v>0</v>
      </c>
      <c r="AA646" s="87">
        <v>0</v>
      </c>
      <c r="AB646" s="87">
        <v>0</v>
      </c>
      <c r="AC646" s="87">
        <v>0</v>
      </c>
      <c r="AD646" s="87">
        <v>0</v>
      </c>
      <c r="AE646" s="87">
        <v>0</v>
      </c>
      <c r="AF646" s="104"/>
      <c r="AG646" s="131"/>
      <c r="AH646" s="146"/>
      <c r="AI646" s="146"/>
      <c r="AJ646" s="146"/>
      <c r="AK646" s="146"/>
      <c r="AL646" s="146"/>
      <c r="AM646" s="146"/>
      <c r="AN646" s="146"/>
      <c r="AO646" s="146"/>
      <c r="AP646" s="146"/>
      <c r="AQ646" s="146"/>
      <c r="AR646" s="146"/>
      <c r="AS646" s="146"/>
      <c r="AT646" s="146"/>
      <c r="AU646" s="146"/>
      <c r="AV646" s="146"/>
      <c r="AW646" s="146"/>
      <c r="AX646" s="146"/>
      <c r="AY646" s="146"/>
      <c r="AZ646" s="146"/>
      <c r="BA646" s="146"/>
      <c r="BB646" s="146"/>
      <c r="BC646" s="146"/>
      <c r="BD646" s="146"/>
      <c r="BE646" s="146"/>
      <c r="BF646" s="146"/>
      <c r="BG646" s="146"/>
      <c r="BH646" s="146"/>
      <c r="BI646" s="146"/>
      <c r="BJ646" s="146"/>
      <c r="BK646" s="146"/>
      <c r="BL646" s="146"/>
      <c r="BM646" s="146"/>
      <c r="BN646" s="146"/>
      <c r="BO646" s="146"/>
      <c r="BP646" s="146"/>
      <c r="BQ646" s="146"/>
      <c r="BR646" s="146"/>
      <c r="BS646" s="146"/>
      <c r="BT646" s="146"/>
      <c r="BU646" s="146"/>
      <c r="BV646" s="146"/>
      <c r="BW646" s="146"/>
      <c r="BX646" s="146"/>
      <c r="BY646" s="146"/>
      <c r="BZ646" s="146"/>
      <c r="CA646" s="146"/>
      <c r="CB646" s="146"/>
      <c r="CC646" s="146"/>
      <c r="CD646" s="146"/>
      <c r="CE646" s="146"/>
      <c r="CF646" s="146"/>
      <c r="CG646" s="146"/>
      <c r="CH646" s="146"/>
      <c r="CI646" s="146"/>
      <c r="CJ646" s="146"/>
      <c r="CK646" s="146"/>
      <c r="CL646" s="146"/>
      <c r="CM646" s="146"/>
      <c r="CN646" s="146"/>
      <c r="CO646" s="146"/>
      <c r="CP646" s="146"/>
      <c r="CQ646" s="146"/>
      <c r="CR646" s="146"/>
      <c r="CS646" s="146"/>
      <c r="CT646" s="146"/>
      <c r="CU646" s="146"/>
      <c r="CV646" s="146"/>
      <c r="CW646" s="146"/>
      <c r="CX646" s="146"/>
      <c r="CY646" s="146"/>
      <c r="CZ646" s="146"/>
      <c r="DA646" s="146"/>
      <c r="DB646" s="146"/>
      <c r="DC646" s="146"/>
      <c r="DD646" s="146"/>
      <c r="DE646" s="146"/>
      <c r="DF646" s="146"/>
      <c r="DG646" s="146"/>
      <c r="DH646" s="146"/>
      <c r="DI646" s="146"/>
      <c r="DJ646" s="146"/>
      <c r="DK646" s="146"/>
      <c r="DL646" s="146"/>
      <c r="DM646" s="146"/>
      <c r="DN646" s="146"/>
      <c r="DO646" s="146"/>
      <c r="DP646" s="146"/>
      <c r="DQ646" s="146"/>
      <c r="DR646" s="146"/>
      <c r="DS646" s="146"/>
      <c r="DT646" s="146"/>
      <c r="DU646" s="146"/>
      <c r="DV646" s="146"/>
      <c r="DW646" s="146"/>
      <c r="DX646" s="146"/>
      <c r="DY646" s="146"/>
      <c r="DZ646" s="146"/>
      <c r="EA646" s="146"/>
      <c r="EB646" s="146"/>
      <c r="EC646" s="146"/>
      <c r="ED646" s="146"/>
      <c r="EE646" s="146"/>
      <c r="EF646" s="146"/>
      <c r="EG646" s="146"/>
      <c r="EH646" s="146"/>
      <c r="EI646" s="146"/>
      <c r="EJ646" s="146"/>
      <c r="EK646" s="146"/>
      <c r="EL646" s="146"/>
      <c r="EM646" s="146"/>
      <c r="EN646" s="146"/>
      <c r="EO646" s="146"/>
      <c r="EP646" s="146"/>
      <c r="EQ646" s="146"/>
      <c r="ER646" s="146"/>
      <c r="ES646" s="146"/>
      <c r="ET646" s="146"/>
      <c r="EU646" s="146"/>
      <c r="EV646" s="146"/>
      <c r="EW646" s="146"/>
      <c r="EX646" s="146"/>
      <c r="EY646" s="146"/>
      <c r="EZ646" s="146"/>
      <c r="FA646" s="146"/>
      <c r="FB646" s="146"/>
      <c r="FC646" s="146"/>
      <c r="FD646" s="146"/>
      <c r="FE646" s="146"/>
      <c r="FF646" s="146"/>
      <c r="FG646" s="146"/>
      <c r="FH646" s="146"/>
      <c r="FI646" s="146"/>
      <c r="FJ646" s="146"/>
      <c r="FK646" s="146"/>
      <c r="FL646" s="146"/>
      <c r="FM646" s="146"/>
      <c r="FN646" s="146"/>
      <c r="FO646" s="146"/>
      <c r="FP646" s="146"/>
      <c r="FQ646" s="146"/>
      <c r="FR646" s="146"/>
      <c r="FS646" s="146"/>
      <c r="FT646" s="146"/>
      <c r="FU646" s="146"/>
      <c r="FV646" s="146"/>
      <c r="FW646" s="146"/>
      <c r="FX646" s="146"/>
      <c r="FY646" s="146"/>
      <c r="FZ646" s="146"/>
      <c r="GA646" s="146"/>
      <c r="GB646" s="146"/>
      <c r="GC646" s="146"/>
      <c r="GD646" s="146"/>
      <c r="GE646" s="146"/>
      <c r="GF646" s="146"/>
      <c r="GG646" s="146"/>
      <c r="GH646" s="146"/>
      <c r="GI646" s="146"/>
      <c r="GJ646" s="146"/>
      <c r="GK646" s="146"/>
      <c r="GL646" s="146"/>
      <c r="GM646" s="146"/>
      <c r="GN646" s="146"/>
      <c r="GO646" s="146"/>
      <c r="GP646" s="146"/>
      <c r="GQ646" s="146"/>
      <c r="GR646" s="146"/>
      <c r="GS646" s="146"/>
      <c r="GT646" s="146"/>
      <c r="GU646" s="146"/>
      <c r="GV646" s="146"/>
      <c r="GW646" s="146"/>
      <c r="GX646" s="146"/>
      <c r="GY646" s="146"/>
      <c r="GZ646" s="146"/>
      <c r="HA646" s="146"/>
      <c r="HB646" s="146"/>
      <c r="HC646" s="146"/>
      <c r="HD646" s="146"/>
      <c r="HE646" s="146"/>
      <c r="HF646" s="146"/>
      <c r="HG646" s="146"/>
      <c r="HH646" s="146"/>
      <c r="HI646" s="146"/>
      <c r="HJ646" s="146"/>
      <c r="HK646" s="146"/>
      <c r="HL646" s="146"/>
      <c r="HM646" s="146"/>
      <c r="HN646" s="146"/>
      <c r="HO646" s="146"/>
      <c r="HP646" s="146"/>
      <c r="HQ646" s="146"/>
      <c r="HR646" s="146"/>
      <c r="HS646" s="146"/>
      <c r="HT646" s="146"/>
      <c r="HU646" s="146"/>
      <c r="HV646" s="146"/>
      <c r="HW646" s="146"/>
      <c r="HX646" s="146"/>
      <c r="HY646" s="146"/>
      <c r="HZ646" s="146"/>
      <c r="IA646" s="146"/>
      <c r="IB646" s="146"/>
      <c r="IC646" s="146"/>
      <c r="ID646" s="146"/>
      <c r="IE646" s="146"/>
      <c r="IF646" s="146"/>
      <c r="IG646" s="146"/>
      <c r="IH646" s="146"/>
      <c r="II646" s="146"/>
      <c r="IJ646" s="146"/>
      <c r="IK646" s="146"/>
      <c r="IL646" s="146"/>
      <c r="IM646" s="146"/>
      <c r="IN646" s="146"/>
      <c r="IO646" s="146"/>
      <c r="IP646" s="146"/>
      <c r="IQ646" s="146"/>
      <c r="IR646" s="146"/>
      <c r="IS646" s="146"/>
      <c r="IT646" s="146"/>
      <c r="IU646" s="146"/>
      <c r="IV646" s="146"/>
      <c r="IW646" s="146"/>
      <c r="IX646" s="146"/>
      <c r="IY646" s="146"/>
      <c r="IZ646" s="146"/>
      <c r="JA646" s="146"/>
      <c r="JB646" s="146"/>
      <c r="JC646" s="146"/>
      <c r="JD646" s="146"/>
      <c r="JE646" s="146"/>
      <c r="JF646" s="146"/>
      <c r="JG646" s="146"/>
      <c r="JH646" s="146"/>
      <c r="JI646" s="146"/>
      <c r="JJ646" s="146"/>
      <c r="JK646" s="146"/>
      <c r="JL646" s="146"/>
      <c r="JM646" s="146"/>
      <c r="JN646" s="146"/>
      <c r="JO646" s="146"/>
      <c r="JP646" s="146"/>
      <c r="JQ646" s="146"/>
      <c r="JR646" s="146"/>
      <c r="JS646" s="146"/>
      <c r="JT646" s="146"/>
      <c r="JU646" s="146"/>
      <c r="JV646" s="146"/>
      <c r="JW646" s="146"/>
      <c r="JX646" s="146"/>
      <c r="JY646" s="146"/>
      <c r="JZ646" s="146"/>
      <c r="KA646" s="146"/>
      <c r="KB646" s="146"/>
      <c r="KC646" s="146"/>
      <c r="KD646" s="146"/>
      <c r="KE646" s="146"/>
      <c r="KF646" s="146"/>
      <c r="KG646" s="146"/>
      <c r="KH646" s="146"/>
      <c r="KI646" s="146"/>
      <c r="KJ646" s="146"/>
      <c r="KK646" s="146"/>
      <c r="KL646" s="146"/>
      <c r="KM646" s="146"/>
      <c r="KN646" s="146"/>
      <c r="KO646" s="146"/>
      <c r="KP646" s="146"/>
      <c r="KQ646" s="146"/>
      <c r="KR646" s="146"/>
      <c r="KS646" s="146"/>
      <c r="KT646" s="146"/>
      <c r="KU646" s="146"/>
      <c r="KV646" s="146"/>
      <c r="KW646" s="146"/>
      <c r="KX646" s="146"/>
      <c r="KY646" s="146"/>
      <c r="KZ646" s="146"/>
      <c r="LA646" s="146"/>
      <c r="LB646" s="146"/>
      <c r="LC646" s="146"/>
      <c r="LD646" s="146"/>
      <c r="LE646" s="146"/>
      <c r="LF646" s="146"/>
      <c r="LG646" s="146"/>
      <c r="LH646" s="146"/>
      <c r="LI646" s="146"/>
      <c r="LJ646" s="146"/>
      <c r="LK646" s="146"/>
      <c r="LL646" s="146"/>
      <c r="LM646" s="146"/>
      <c r="LN646" s="146"/>
      <c r="LO646" s="146"/>
      <c r="LP646" s="146"/>
      <c r="LQ646" s="146"/>
      <c r="LR646" s="146"/>
      <c r="LS646" s="146"/>
      <c r="LT646" s="146"/>
      <c r="LU646" s="146"/>
      <c r="LV646" s="146"/>
      <c r="LW646" s="146"/>
      <c r="LX646" s="146"/>
      <c r="LY646" s="146"/>
      <c r="LZ646" s="146"/>
      <c r="MA646" s="146"/>
      <c r="MB646" s="146"/>
      <c r="MC646" s="146"/>
      <c r="MD646" s="146"/>
      <c r="ME646" s="146"/>
      <c r="MF646" s="146"/>
      <c r="MG646" s="146"/>
      <c r="MH646" s="146"/>
      <c r="MI646" s="146"/>
      <c r="MJ646" s="146"/>
      <c r="MK646" s="146"/>
      <c r="ML646" s="146"/>
      <c r="MM646" s="146"/>
      <c r="MN646" s="146"/>
      <c r="MO646" s="146"/>
      <c r="MP646" s="146"/>
      <c r="MQ646" s="146"/>
      <c r="MR646" s="146"/>
      <c r="MS646" s="146"/>
      <c r="MT646" s="146"/>
      <c r="MU646" s="146"/>
      <c r="MV646" s="146"/>
      <c r="MW646" s="146"/>
      <c r="MX646" s="146"/>
      <c r="MY646" s="146"/>
      <c r="MZ646" s="146"/>
      <c r="NA646" s="146"/>
      <c r="NB646" s="146"/>
      <c r="NC646" s="146"/>
      <c r="ND646" s="146"/>
      <c r="NE646" s="146"/>
      <c r="NF646" s="146"/>
      <c r="NG646" s="146"/>
      <c r="NH646" s="146"/>
      <c r="NI646" s="146"/>
      <c r="NJ646" s="146"/>
      <c r="NK646" s="146"/>
      <c r="NL646" s="146"/>
      <c r="NM646" s="146"/>
      <c r="NN646" s="146"/>
      <c r="NO646" s="146"/>
      <c r="NP646" s="146"/>
      <c r="NQ646" s="146"/>
      <c r="NR646" s="146"/>
      <c r="NS646" s="146"/>
      <c r="NT646" s="146"/>
      <c r="NU646" s="146"/>
      <c r="NV646" s="146"/>
      <c r="NW646" s="146"/>
      <c r="NX646" s="146"/>
      <c r="NY646" s="146"/>
      <c r="NZ646" s="146"/>
      <c r="OA646" s="146"/>
      <c r="OB646" s="146"/>
      <c r="OC646" s="146"/>
      <c r="OD646" s="146"/>
      <c r="OE646" s="146"/>
      <c r="OF646" s="146"/>
      <c r="OG646" s="146"/>
      <c r="OH646" s="146"/>
      <c r="OI646" s="146"/>
      <c r="OJ646" s="146"/>
      <c r="OK646" s="146"/>
      <c r="OL646" s="146"/>
      <c r="OM646" s="146"/>
      <c r="ON646" s="146"/>
      <c r="OO646" s="146"/>
      <c r="OP646" s="146"/>
      <c r="OQ646" s="146"/>
      <c r="OR646" s="146"/>
      <c r="OS646" s="146"/>
      <c r="OT646" s="146"/>
      <c r="OU646" s="146"/>
      <c r="OV646" s="146"/>
      <c r="OW646" s="146"/>
      <c r="OX646" s="146"/>
      <c r="OY646" s="146"/>
      <c r="OZ646" s="146"/>
      <c r="PA646" s="146"/>
      <c r="PB646" s="146"/>
      <c r="PC646" s="146"/>
      <c r="PD646" s="146"/>
      <c r="PE646" s="146"/>
      <c r="PF646" s="146"/>
      <c r="PG646" s="146"/>
      <c r="PH646" s="146"/>
      <c r="PI646" s="146"/>
      <c r="PJ646" s="146"/>
      <c r="PK646" s="146"/>
      <c r="PL646" s="146"/>
      <c r="PM646" s="146"/>
      <c r="PN646" s="146"/>
      <c r="PO646" s="146"/>
      <c r="PP646" s="146"/>
      <c r="PQ646" s="146"/>
      <c r="PR646" s="146"/>
      <c r="PS646" s="146"/>
      <c r="PT646" s="146"/>
      <c r="PU646" s="146"/>
      <c r="PV646" s="146"/>
      <c r="PW646" s="146"/>
      <c r="PX646" s="146"/>
      <c r="PY646" s="146"/>
      <c r="PZ646" s="146"/>
      <c r="QA646" s="146"/>
      <c r="QB646" s="146"/>
      <c r="QC646" s="146"/>
      <c r="QD646" s="146"/>
      <c r="QE646" s="146"/>
      <c r="QF646" s="146"/>
      <c r="QG646" s="146"/>
      <c r="QH646" s="146"/>
      <c r="QI646" s="146"/>
      <c r="QJ646" s="146"/>
      <c r="QK646" s="146"/>
      <c r="QL646" s="146"/>
      <c r="QM646" s="146"/>
      <c r="QN646" s="146"/>
      <c r="QO646" s="146"/>
      <c r="QP646" s="146"/>
      <c r="QQ646" s="146"/>
      <c r="QR646" s="146"/>
      <c r="QS646" s="146"/>
      <c r="QT646" s="146"/>
      <c r="QU646" s="146"/>
      <c r="QV646" s="146"/>
      <c r="QW646" s="146"/>
      <c r="QX646" s="146"/>
      <c r="QY646" s="146"/>
      <c r="QZ646" s="146"/>
      <c r="RA646" s="146"/>
      <c r="RB646" s="146"/>
      <c r="RC646" s="146"/>
      <c r="RD646" s="146"/>
      <c r="RE646" s="146"/>
      <c r="RF646" s="146"/>
      <c r="RG646" s="146"/>
      <c r="RH646" s="146"/>
      <c r="RI646" s="146"/>
      <c r="RJ646" s="146"/>
      <c r="RK646" s="146"/>
      <c r="RL646" s="146"/>
      <c r="RM646" s="146"/>
      <c r="RN646" s="146"/>
      <c r="RO646" s="146"/>
      <c r="RP646" s="146"/>
      <c r="RQ646" s="146"/>
      <c r="RR646" s="146"/>
      <c r="RS646" s="146"/>
      <c r="RT646" s="146"/>
      <c r="RU646" s="146"/>
      <c r="RV646" s="146"/>
      <c r="RW646" s="146"/>
      <c r="RX646" s="146"/>
      <c r="RY646" s="146"/>
      <c r="RZ646" s="146"/>
      <c r="SA646" s="146"/>
      <c r="SB646" s="146"/>
      <c r="SC646" s="146"/>
      <c r="SD646" s="146"/>
      <c r="SE646" s="146"/>
      <c r="SF646" s="146"/>
      <c r="SG646" s="146"/>
      <c r="SH646" s="146"/>
      <c r="SI646" s="146"/>
      <c r="SJ646" s="146"/>
      <c r="SK646" s="146"/>
      <c r="SL646" s="146"/>
      <c r="SM646" s="146"/>
      <c r="SN646" s="146"/>
      <c r="SO646" s="146"/>
      <c r="SP646" s="146"/>
      <c r="SQ646" s="146"/>
      <c r="SR646" s="146"/>
      <c r="SS646" s="146"/>
      <c r="ST646" s="146"/>
      <c r="SU646" s="146"/>
      <c r="SV646" s="146"/>
      <c r="SW646" s="146"/>
      <c r="SX646" s="146"/>
      <c r="SY646" s="146"/>
      <c r="SZ646" s="146"/>
      <c r="TA646" s="146"/>
      <c r="TB646" s="146"/>
      <c r="TC646" s="146"/>
      <c r="TD646" s="146"/>
      <c r="TE646" s="146"/>
      <c r="TF646" s="146"/>
      <c r="TG646" s="146"/>
      <c r="TH646" s="146"/>
      <c r="TI646" s="146"/>
      <c r="TJ646" s="146"/>
      <c r="TK646" s="146"/>
      <c r="TL646" s="146"/>
      <c r="TM646" s="146"/>
      <c r="TN646" s="146"/>
      <c r="TO646" s="146"/>
      <c r="TP646" s="146"/>
      <c r="TQ646" s="146"/>
      <c r="TR646" s="146"/>
      <c r="TS646" s="146"/>
      <c r="TT646" s="146"/>
      <c r="TU646" s="146"/>
      <c r="TV646" s="146"/>
      <c r="TW646" s="146"/>
      <c r="TX646" s="146"/>
      <c r="TY646" s="146"/>
      <c r="TZ646" s="146"/>
      <c r="UA646" s="146"/>
      <c r="UB646" s="146"/>
      <c r="UC646" s="146"/>
      <c r="UD646" s="146"/>
      <c r="UE646" s="146"/>
      <c r="UF646" s="146"/>
      <c r="UG646" s="146"/>
      <c r="UH646" s="146"/>
      <c r="UI646" s="146"/>
      <c r="UJ646" s="146"/>
      <c r="UK646" s="146"/>
      <c r="UL646" s="146"/>
      <c r="UM646" s="146"/>
      <c r="UN646" s="146"/>
      <c r="UO646" s="146"/>
      <c r="UP646" s="146"/>
      <c r="UQ646" s="146"/>
      <c r="UR646" s="146"/>
      <c r="US646" s="146"/>
      <c r="UT646" s="146"/>
      <c r="UU646" s="146"/>
      <c r="UV646" s="146"/>
      <c r="UW646" s="146"/>
      <c r="UX646" s="146"/>
      <c r="UY646" s="146"/>
      <c r="UZ646" s="146"/>
      <c r="VA646" s="146"/>
      <c r="VB646" s="146"/>
      <c r="VC646" s="146"/>
      <c r="VD646" s="146"/>
      <c r="VE646" s="146"/>
      <c r="VF646" s="146"/>
      <c r="VG646" s="146"/>
      <c r="VH646" s="146"/>
      <c r="VI646" s="146"/>
      <c r="VJ646" s="146"/>
      <c r="VK646" s="146"/>
      <c r="VL646" s="146"/>
      <c r="VM646" s="146"/>
      <c r="VN646" s="146"/>
      <c r="VO646" s="146"/>
      <c r="VP646" s="146"/>
      <c r="VQ646" s="146"/>
      <c r="VR646" s="146"/>
      <c r="VS646" s="146"/>
      <c r="VT646" s="146"/>
      <c r="VU646" s="146"/>
      <c r="VV646" s="146"/>
      <c r="VW646" s="146"/>
      <c r="VX646" s="146"/>
      <c r="VY646" s="146"/>
      <c r="VZ646" s="146"/>
      <c r="WA646" s="146"/>
      <c r="WB646" s="146"/>
      <c r="WC646" s="146"/>
      <c r="WD646" s="146"/>
      <c r="WE646" s="146"/>
      <c r="WF646" s="146"/>
      <c r="WG646" s="146"/>
      <c r="WH646" s="146"/>
      <c r="WI646" s="146"/>
      <c r="WJ646" s="146"/>
      <c r="WK646" s="146"/>
      <c r="WL646" s="146"/>
      <c r="WM646" s="146"/>
      <c r="WN646" s="146"/>
      <c r="WO646" s="146"/>
      <c r="WP646" s="146"/>
      <c r="WQ646" s="146"/>
      <c r="WR646" s="146"/>
      <c r="WS646" s="146"/>
      <c r="WT646" s="146"/>
      <c r="WU646" s="146"/>
      <c r="WV646" s="146"/>
      <c r="WW646" s="146"/>
      <c r="WX646" s="146"/>
      <c r="WY646" s="146"/>
      <c r="WZ646" s="146"/>
      <c r="XA646" s="146"/>
      <c r="XB646" s="146"/>
      <c r="XC646" s="146"/>
      <c r="XD646" s="146"/>
      <c r="XE646" s="146"/>
      <c r="XF646" s="146"/>
      <c r="XG646" s="146"/>
      <c r="XH646" s="146"/>
      <c r="XI646" s="146"/>
      <c r="XJ646" s="146"/>
      <c r="XK646" s="146"/>
      <c r="XL646" s="146"/>
      <c r="XM646" s="146"/>
      <c r="XN646" s="146"/>
      <c r="XO646" s="146"/>
      <c r="XP646" s="146"/>
      <c r="XQ646" s="146"/>
      <c r="XR646" s="146"/>
      <c r="XS646" s="146"/>
      <c r="XT646" s="146"/>
      <c r="XU646" s="146"/>
      <c r="XV646" s="146"/>
      <c r="XW646" s="146"/>
      <c r="XX646" s="146"/>
      <c r="XY646" s="146"/>
      <c r="XZ646" s="146"/>
      <c r="YA646" s="146"/>
      <c r="YB646" s="146"/>
      <c r="YC646" s="146"/>
      <c r="YD646" s="146"/>
      <c r="YE646" s="146"/>
      <c r="YF646" s="146"/>
      <c r="YG646" s="146"/>
      <c r="YH646" s="146"/>
      <c r="YI646" s="146"/>
      <c r="YJ646" s="146"/>
      <c r="YK646" s="146"/>
      <c r="YL646" s="146"/>
      <c r="YM646" s="146"/>
      <c r="YN646" s="146"/>
      <c r="YO646" s="146"/>
      <c r="YP646" s="146"/>
      <c r="YQ646" s="146"/>
      <c r="YR646" s="146"/>
      <c r="YS646" s="146"/>
      <c r="YT646" s="146"/>
      <c r="YU646" s="146"/>
      <c r="YV646" s="146"/>
      <c r="YW646" s="146"/>
      <c r="YX646" s="146"/>
      <c r="YY646" s="146"/>
      <c r="YZ646" s="146"/>
      <c r="ZA646" s="146"/>
      <c r="ZB646" s="146"/>
      <c r="ZC646" s="146"/>
      <c r="ZD646" s="146"/>
      <c r="ZE646" s="146"/>
      <c r="ZF646" s="146"/>
      <c r="ZG646" s="146"/>
      <c r="ZH646" s="146"/>
      <c r="ZI646" s="146"/>
      <c r="ZJ646" s="146"/>
      <c r="ZK646" s="146"/>
      <c r="ZL646" s="146"/>
      <c r="ZM646" s="146"/>
      <c r="ZN646" s="146"/>
      <c r="ZO646" s="146"/>
      <c r="ZP646" s="146"/>
      <c r="ZQ646" s="146"/>
      <c r="ZR646" s="146"/>
      <c r="ZS646" s="146"/>
      <c r="ZT646" s="146"/>
      <c r="ZU646" s="146"/>
      <c r="ZV646" s="146"/>
      <c r="ZW646" s="146"/>
      <c r="ZX646" s="146"/>
      <c r="ZY646" s="146"/>
      <c r="ZZ646" s="146"/>
      <c r="AAA646" s="146"/>
      <c r="AAB646" s="146"/>
      <c r="AAC646" s="146"/>
      <c r="AAD646" s="146"/>
      <c r="AAE646" s="146"/>
      <c r="AAF646" s="146"/>
      <c r="AAG646" s="146"/>
      <c r="AAH646" s="146"/>
      <c r="AAI646" s="146"/>
      <c r="AAJ646" s="146"/>
      <c r="AAK646" s="146"/>
      <c r="AAL646" s="146"/>
      <c r="AAM646" s="146"/>
      <c r="AAN646" s="146"/>
      <c r="AAO646" s="146"/>
      <c r="AAP646" s="146"/>
      <c r="AAQ646" s="146"/>
      <c r="AAR646" s="146"/>
      <c r="AAS646" s="146"/>
      <c r="AAT646" s="146"/>
      <c r="AAU646" s="146"/>
      <c r="AAV646" s="146"/>
      <c r="AAW646" s="146"/>
      <c r="AAX646" s="146"/>
      <c r="AAY646" s="146"/>
      <c r="AAZ646" s="146"/>
      <c r="ABA646" s="146"/>
      <c r="ABB646" s="146"/>
      <c r="ABC646" s="146"/>
      <c r="ABD646" s="146"/>
      <c r="ABE646" s="146"/>
      <c r="ABF646" s="146"/>
      <c r="ABG646" s="146"/>
      <c r="ABH646" s="146"/>
      <c r="ABI646" s="146"/>
      <c r="ABJ646" s="146"/>
      <c r="ABK646" s="146"/>
      <c r="ABL646" s="146"/>
      <c r="ABM646" s="146"/>
      <c r="ABN646" s="146"/>
      <c r="ABO646" s="146"/>
      <c r="ABP646" s="146"/>
      <c r="ABQ646" s="146"/>
      <c r="ABR646" s="146"/>
      <c r="ABS646" s="146"/>
      <c r="ABT646" s="146"/>
      <c r="ABU646" s="146"/>
      <c r="ABV646" s="146"/>
      <c r="ABW646" s="146"/>
      <c r="ABX646" s="146"/>
      <c r="ABY646" s="146"/>
      <c r="ABZ646" s="146"/>
      <c r="ACA646" s="146"/>
      <c r="ACB646" s="146"/>
      <c r="ACC646" s="146"/>
      <c r="ACD646" s="146"/>
      <c r="ACE646" s="146"/>
      <c r="ACF646" s="146"/>
      <c r="ACG646" s="146"/>
      <c r="ACH646" s="146"/>
      <c r="ACI646" s="146"/>
      <c r="ACJ646" s="146"/>
      <c r="ACK646" s="146"/>
      <c r="ACL646" s="146"/>
      <c r="ACM646" s="146"/>
      <c r="ACN646" s="146"/>
      <c r="ACO646" s="146"/>
      <c r="ACP646" s="146"/>
      <c r="ACQ646" s="146"/>
      <c r="ACR646" s="146"/>
      <c r="ACS646" s="146"/>
      <c r="ACT646" s="146"/>
      <c r="ACU646" s="146"/>
      <c r="ACV646" s="146"/>
      <c r="ACW646" s="146"/>
      <c r="ACX646" s="146"/>
      <c r="ACY646" s="146"/>
      <c r="ACZ646" s="146"/>
      <c r="ADA646" s="146"/>
      <c r="ADB646" s="146"/>
      <c r="ADC646" s="146"/>
      <c r="ADD646" s="146"/>
      <c r="ADE646" s="146"/>
      <c r="ADF646" s="146"/>
      <c r="ADG646" s="146"/>
      <c r="ADH646" s="146"/>
      <c r="ADI646" s="146"/>
      <c r="ADJ646" s="146"/>
      <c r="ADK646" s="146"/>
      <c r="ADL646" s="146"/>
      <c r="ADM646" s="146"/>
      <c r="ADN646" s="146"/>
      <c r="ADO646" s="146"/>
      <c r="ADP646" s="146"/>
      <c r="ADQ646" s="146"/>
      <c r="ADR646" s="146"/>
      <c r="ADS646" s="146"/>
      <c r="ADT646" s="146"/>
      <c r="ADU646" s="146"/>
      <c r="ADV646" s="146"/>
      <c r="ADW646" s="146"/>
      <c r="ADX646" s="146"/>
      <c r="ADY646" s="146"/>
      <c r="ADZ646" s="146"/>
      <c r="AEA646" s="146"/>
      <c r="AEB646" s="146"/>
      <c r="AEC646" s="146"/>
      <c r="AED646" s="146"/>
      <c r="AEE646" s="146"/>
      <c r="AEF646" s="146"/>
      <c r="AEG646" s="146"/>
      <c r="AEH646" s="146"/>
      <c r="AEI646" s="146"/>
      <c r="AEJ646" s="146"/>
      <c r="AEK646" s="146"/>
      <c r="AEL646" s="146"/>
      <c r="AEM646" s="146"/>
      <c r="AEN646" s="146"/>
      <c r="AEO646" s="146"/>
      <c r="AEP646" s="146"/>
      <c r="AEQ646" s="146"/>
      <c r="AER646" s="146"/>
      <c r="AES646" s="146"/>
      <c r="AET646" s="146"/>
      <c r="AEU646" s="146"/>
      <c r="AEV646" s="146"/>
      <c r="AEW646" s="146"/>
      <c r="AEX646" s="146"/>
      <c r="AEY646" s="146"/>
      <c r="AEZ646" s="146"/>
      <c r="AFA646" s="146"/>
      <c r="AFB646" s="146"/>
      <c r="AFC646" s="146"/>
      <c r="AFD646" s="146"/>
      <c r="AFE646" s="146"/>
      <c r="AFF646" s="146"/>
      <c r="AFG646" s="146"/>
      <c r="AFH646" s="146"/>
      <c r="AFI646" s="146"/>
      <c r="AFJ646" s="146"/>
      <c r="AFK646" s="146"/>
      <c r="AFL646" s="146"/>
      <c r="AFM646" s="146"/>
      <c r="AFN646" s="146"/>
      <c r="AFO646" s="146"/>
      <c r="AFP646" s="146"/>
      <c r="AFQ646" s="146"/>
      <c r="AFR646" s="146"/>
      <c r="AFS646" s="146"/>
      <c r="AFT646" s="146"/>
      <c r="AFU646" s="146"/>
      <c r="AFV646" s="146"/>
      <c r="AFW646" s="146"/>
      <c r="AFX646" s="146"/>
      <c r="AFY646" s="146"/>
      <c r="AFZ646" s="146"/>
      <c r="AGA646" s="146"/>
      <c r="AGB646" s="146"/>
      <c r="AGC646" s="146"/>
      <c r="AGD646" s="146"/>
      <c r="AGE646" s="146"/>
      <c r="AGF646" s="146"/>
      <c r="AGG646" s="146"/>
      <c r="AGH646" s="146"/>
      <c r="AGI646" s="146"/>
      <c r="AGJ646" s="146"/>
      <c r="AGK646" s="146"/>
      <c r="AGL646" s="146"/>
      <c r="AGM646" s="146"/>
      <c r="AGN646" s="146"/>
      <c r="AGO646" s="146"/>
      <c r="AGP646" s="146"/>
      <c r="AGQ646" s="146"/>
      <c r="AGR646" s="146"/>
      <c r="AGS646" s="146"/>
      <c r="AGT646" s="146"/>
      <c r="AGU646" s="146"/>
      <c r="AGV646" s="146"/>
      <c r="AGW646" s="146"/>
      <c r="AGX646" s="146"/>
      <c r="AGY646" s="146"/>
      <c r="AGZ646" s="146"/>
      <c r="AHA646" s="146"/>
      <c r="AHB646" s="146"/>
      <c r="AHC646" s="146"/>
      <c r="AHD646" s="146"/>
      <c r="AHE646" s="146"/>
      <c r="AHF646" s="146"/>
      <c r="AHG646" s="146"/>
      <c r="AHH646" s="146"/>
      <c r="AHI646" s="146"/>
      <c r="AHJ646" s="146"/>
      <c r="AHK646" s="146"/>
      <c r="AHL646" s="146"/>
      <c r="AHM646" s="146"/>
      <c r="AHN646" s="146"/>
      <c r="AHO646" s="146"/>
      <c r="AHP646" s="146"/>
      <c r="AHQ646" s="146"/>
      <c r="AHR646" s="146"/>
      <c r="AHS646" s="146"/>
      <c r="AHT646" s="146"/>
      <c r="AHU646" s="146"/>
      <c r="AHV646" s="146"/>
      <c r="AHW646" s="146"/>
      <c r="AHX646" s="146"/>
      <c r="AHY646" s="146"/>
      <c r="AHZ646" s="146"/>
      <c r="AIA646" s="146"/>
      <c r="AIB646" s="146"/>
      <c r="AIC646" s="146"/>
      <c r="AID646" s="146"/>
      <c r="AIE646" s="146"/>
      <c r="AIF646" s="146"/>
      <c r="AIG646" s="146"/>
      <c r="AIH646" s="146"/>
      <c r="AII646" s="146"/>
      <c r="AIJ646" s="146"/>
      <c r="AIK646" s="146"/>
      <c r="AIL646" s="146"/>
      <c r="AIM646" s="146"/>
      <c r="AIN646" s="146"/>
      <c r="AIO646" s="146"/>
      <c r="AIP646" s="146"/>
      <c r="AIQ646" s="146"/>
      <c r="AIR646" s="146"/>
      <c r="AIS646" s="146"/>
      <c r="AIT646" s="146"/>
      <c r="AIU646" s="146"/>
      <c r="AIV646" s="146"/>
      <c r="AIW646" s="146"/>
      <c r="AIX646" s="146"/>
      <c r="AIY646" s="146"/>
      <c r="AIZ646" s="146"/>
      <c r="AJA646" s="146"/>
      <c r="AJB646" s="146"/>
      <c r="AJC646" s="146"/>
      <c r="AJD646" s="146"/>
      <c r="AJE646" s="146"/>
      <c r="AJF646" s="146"/>
      <c r="AJG646" s="146"/>
      <c r="AJH646" s="146"/>
      <c r="AJI646" s="146"/>
      <c r="AJJ646" s="146"/>
      <c r="AJK646" s="146"/>
      <c r="AJL646" s="146"/>
      <c r="AJM646" s="146"/>
      <c r="AJN646" s="146"/>
      <c r="AJO646" s="146"/>
      <c r="AJP646" s="146"/>
      <c r="AJQ646" s="146"/>
      <c r="AJR646" s="146"/>
      <c r="AJS646" s="146"/>
      <c r="AJT646" s="146"/>
      <c r="AJU646" s="146"/>
      <c r="AJV646" s="146"/>
      <c r="AJW646" s="146"/>
      <c r="AJX646" s="146"/>
      <c r="AJY646" s="146"/>
      <c r="AJZ646" s="146"/>
      <c r="AKA646" s="146"/>
      <c r="AKB646" s="146"/>
      <c r="AKC646" s="146"/>
      <c r="AKD646" s="146"/>
      <c r="AKE646" s="146"/>
      <c r="AKF646" s="146"/>
      <c r="AKG646" s="146"/>
      <c r="AKH646" s="146"/>
      <c r="AKI646" s="146"/>
      <c r="AKJ646" s="146"/>
      <c r="AKK646" s="146"/>
      <c r="AKL646" s="146"/>
      <c r="AKM646" s="146"/>
      <c r="AKN646" s="146"/>
      <c r="AKO646" s="146"/>
      <c r="AKP646" s="146"/>
      <c r="AKQ646" s="146"/>
      <c r="AKR646" s="146"/>
      <c r="AKS646" s="146"/>
      <c r="AKT646" s="146"/>
      <c r="AKU646" s="146"/>
      <c r="AKV646" s="146"/>
      <c r="AKW646" s="146"/>
      <c r="AKX646" s="146"/>
      <c r="AKY646" s="146"/>
      <c r="AKZ646" s="146"/>
      <c r="ALA646" s="146"/>
      <c r="ALB646" s="146"/>
      <c r="ALC646" s="146"/>
      <c r="ALD646" s="146"/>
      <c r="ALE646" s="146"/>
      <c r="ALF646" s="146"/>
      <c r="ALG646" s="146"/>
      <c r="ALH646" s="146"/>
      <c r="ALI646" s="146"/>
      <c r="ALJ646" s="146"/>
      <c r="ALK646" s="146"/>
      <c r="ALL646" s="146"/>
      <c r="ALM646" s="146"/>
      <c r="ALN646" s="146"/>
      <c r="ALO646" s="146"/>
      <c r="ALP646" s="146"/>
      <c r="ALQ646" s="146"/>
      <c r="ALR646" s="146"/>
      <c r="ALS646" s="146"/>
      <c r="ALT646" s="146"/>
      <c r="ALU646" s="146"/>
      <c r="ALV646" s="146"/>
      <c r="ALW646" s="146"/>
      <c r="ALX646" s="146"/>
      <c r="ALY646" s="146"/>
      <c r="ALZ646" s="146"/>
      <c r="AMA646" s="146"/>
      <c r="AMB646" s="146"/>
      <c r="AMC646" s="146"/>
      <c r="AMD646" s="146"/>
      <c r="AME646" s="146"/>
      <c r="AMF646" s="146"/>
      <c r="AMG646" s="146"/>
      <c r="AMH646" s="146"/>
      <c r="AMI646" s="146"/>
      <c r="AMJ646" s="146"/>
      <c r="AMK646" s="146"/>
      <c r="AML646" s="146"/>
      <c r="AMM646" s="146"/>
      <c r="AMN646" s="146"/>
      <c r="AMO646" s="146"/>
      <c r="AMP646" s="146"/>
      <c r="AMQ646" s="146"/>
      <c r="AMR646" s="146"/>
      <c r="AMS646" s="146"/>
      <c r="AMT646" s="146"/>
      <c r="AMU646" s="146"/>
      <c r="AMV646" s="146"/>
      <c r="AMW646" s="146"/>
      <c r="AMX646" s="146"/>
      <c r="AMY646" s="146"/>
      <c r="AMZ646" s="146"/>
      <c r="ANA646" s="146"/>
      <c r="ANB646" s="146"/>
      <c r="ANC646" s="146"/>
      <c r="AND646" s="146"/>
      <c r="ANE646" s="146"/>
      <c r="ANF646" s="146"/>
      <c r="ANG646" s="146"/>
      <c r="ANH646" s="146"/>
      <c r="ANI646" s="146"/>
      <c r="ANJ646" s="146"/>
      <c r="ANK646" s="146"/>
      <c r="ANL646" s="146"/>
      <c r="ANM646" s="146"/>
      <c r="ANN646" s="146"/>
      <c r="ANO646" s="146"/>
      <c r="ANP646" s="146"/>
      <c r="ANQ646" s="146"/>
      <c r="ANR646" s="146"/>
      <c r="ANS646" s="146"/>
      <c r="ANT646" s="146"/>
      <c r="ANU646" s="146"/>
      <c r="ANV646" s="146"/>
      <c r="ANW646" s="146"/>
      <c r="ANX646" s="146"/>
      <c r="ANY646" s="146"/>
      <c r="ANZ646" s="146"/>
      <c r="AOA646" s="146"/>
      <c r="AOB646" s="146"/>
      <c r="AOC646" s="146"/>
      <c r="AOD646" s="146"/>
      <c r="AOE646" s="146"/>
      <c r="AOF646" s="146"/>
      <c r="AOG646" s="146"/>
      <c r="AOH646" s="146"/>
      <c r="AOI646" s="146"/>
      <c r="AOJ646" s="146"/>
      <c r="AOK646" s="146"/>
      <c r="AOL646" s="146"/>
      <c r="AOM646" s="146"/>
      <c r="AON646" s="146"/>
      <c r="AOO646" s="146"/>
      <c r="AOP646" s="146"/>
      <c r="AOQ646" s="146"/>
      <c r="AOR646" s="146"/>
      <c r="AOS646" s="146"/>
      <c r="AOT646" s="146"/>
      <c r="AOU646" s="146"/>
      <c r="AOV646" s="146"/>
      <c r="AOW646" s="146"/>
      <c r="AOX646" s="146"/>
      <c r="AOY646" s="146"/>
      <c r="AOZ646" s="146"/>
      <c r="APA646" s="146"/>
      <c r="APB646" s="146"/>
      <c r="APC646" s="146"/>
      <c r="APD646" s="146"/>
      <c r="APE646" s="146"/>
      <c r="APF646" s="146"/>
      <c r="APG646" s="146"/>
      <c r="APH646" s="146"/>
      <c r="API646" s="146"/>
      <c r="APJ646" s="146"/>
      <c r="APK646" s="146"/>
      <c r="APL646" s="146"/>
      <c r="APM646" s="146"/>
      <c r="APN646" s="146"/>
      <c r="APO646" s="146"/>
      <c r="APP646" s="146"/>
      <c r="APQ646" s="146"/>
      <c r="APR646" s="146"/>
      <c r="APS646" s="146"/>
      <c r="APT646" s="146"/>
      <c r="APU646" s="146"/>
      <c r="APV646" s="146"/>
      <c r="APW646" s="146"/>
      <c r="APX646" s="146"/>
      <c r="APY646" s="146"/>
      <c r="APZ646" s="146"/>
      <c r="AQA646" s="146"/>
      <c r="AQB646" s="146"/>
      <c r="AQC646" s="146"/>
      <c r="AQD646" s="146"/>
      <c r="AQE646" s="146"/>
      <c r="AQF646" s="146"/>
      <c r="AQG646" s="146"/>
      <c r="AQH646" s="146"/>
      <c r="AQI646" s="146"/>
      <c r="AQJ646" s="146"/>
      <c r="AQK646" s="146"/>
      <c r="AQL646" s="146"/>
      <c r="AQM646" s="146"/>
      <c r="AQN646" s="146"/>
      <c r="AQO646" s="146"/>
      <c r="AQP646" s="146"/>
      <c r="AQQ646" s="146"/>
      <c r="AQR646" s="146"/>
      <c r="AQS646" s="146"/>
      <c r="AQT646" s="146"/>
      <c r="AQU646" s="146"/>
      <c r="AQV646" s="146"/>
      <c r="AQW646" s="146"/>
      <c r="AQX646" s="146"/>
      <c r="AQY646" s="146"/>
      <c r="AQZ646" s="146"/>
      <c r="ARA646" s="146"/>
      <c r="ARB646" s="146"/>
      <c r="ARC646" s="146"/>
      <c r="ARD646" s="146"/>
      <c r="ARE646" s="146"/>
      <c r="ARF646" s="146"/>
      <c r="ARG646" s="146"/>
      <c r="ARH646" s="146"/>
      <c r="ARI646" s="146"/>
      <c r="ARJ646" s="146"/>
      <c r="ARK646" s="146"/>
      <c r="ARL646" s="146"/>
      <c r="ARM646" s="146"/>
      <c r="ARN646" s="146"/>
      <c r="ARO646" s="146"/>
      <c r="ARP646" s="146"/>
      <c r="ARQ646" s="146"/>
      <c r="ARR646" s="146"/>
      <c r="ARS646" s="146"/>
      <c r="ART646" s="146"/>
      <c r="ARU646" s="146"/>
      <c r="ARV646" s="146"/>
      <c r="ARW646" s="146"/>
      <c r="ARX646" s="146"/>
      <c r="ARY646" s="146"/>
      <c r="ARZ646" s="146"/>
      <c r="ASA646" s="146"/>
      <c r="ASB646" s="146"/>
      <c r="ASC646" s="146"/>
      <c r="ASD646" s="146"/>
      <c r="ASE646" s="146"/>
      <c r="ASF646" s="146"/>
      <c r="ASG646" s="146"/>
      <c r="ASH646" s="146"/>
      <c r="ASI646" s="146"/>
      <c r="ASJ646" s="146"/>
      <c r="ASK646" s="146"/>
      <c r="ASL646" s="146"/>
      <c r="ASM646" s="146"/>
      <c r="ASN646" s="146"/>
      <c r="ASO646" s="146"/>
      <c r="ASP646" s="146"/>
      <c r="ASQ646" s="146"/>
      <c r="ASR646" s="146"/>
      <c r="ASS646" s="146"/>
      <c r="AST646" s="146"/>
      <c r="ASU646" s="146"/>
      <c r="ASV646" s="146"/>
      <c r="ASW646" s="146"/>
      <c r="ASX646" s="146"/>
      <c r="ASY646" s="146"/>
      <c r="ASZ646" s="146"/>
      <c r="ATA646" s="146"/>
      <c r="ATB646" s="146"/>
      <c r="ATC646" s="146"/>
      <c r="ATD646" s="146"/>
      <c r="ATE646" s="146"/>
      <c r="ATF646" s="146"/>
      <c r="ATG646" s="146"/>
      <c r="ATH646" s="146"/>
      <c r="ATI646" s="146"/>
      <c r="ATJ646" s="146"/>
      <c r="ATK646" s="146"/>
      <c r="ATL646" s="146"/>
      <c r="ATM646" s="146"/>
      <c r="ATN646" s="146"/>
      <c r="ATO646" s="146"/>
      <c r="ATP646" s="146"/>
      <c r="ATQ646" s="146"/>
      <c r="ATR646" s="146"/>
      <c r="ATS646" s="146"/>
      <c r="ATT646" s="146"/>
      <c r="ATU646" s="146"/>
      <c r="ATV646" s="146"/>
      <c r="ATW646" s="146"/>
      <c r="ATX646" s="146"/>
      <c r="ATY646" s="146"/>
      <c r="ATZ646" s="146"/>
      <c r="AUA646" s="146"/>
      <c r="AUB646" s="146"/>
      <c r="AUC646" s="146"/>
      <c r="AUD646" s="146"/>
      <c r="AUE646" s="146"/>
      <c r="AUF646" s="146"/>
      <c r="AUG646" s="146"/>
      <c r="AUH646" s="146"/>
      <c r="AUI646" s="146"/>
      <c r="AUJ646" s="146"/>
      <c r="AUK646" s="146"/>
      <c r="AUL646" s="146"/>
      <c r="AUM646" s="146"/>
      <c r="AUN646" s="146"/>
      <c r="AUO646" s="146"/>
      <c r="AUP646" s="146"/>
      <c r="AUQ646" s="146"/>
      <c r="AUR646" s="146"/>
      <c r="AUS646" s="146"/>
      <c r="AUT646" s="146"/>
      <c r="AUU646" s="146"/>
      <c r="AUV646" s="146"/>
      <c r="AUW646" s="146"/>
      <c r="AUX646" s="146"/>
      <c r="AUY646" s="146"/>
      <c r="AUZ646" s="146"/>
      <c r="AVA646" s="146"/>
      <c r="AVB646" s="146"/>
      <c r="AVC646" s="146"/>
      <c r="AVD646" s="146"/>
      <c r="AVE646" s="146"/>
      <c r="AVF646" s="146"/>
      <c r="AVG646" s="146"/>
      <c r="AVH646" s="146"/>
      <c r="AVI646" s="146"/>
      <c r="AVJ646" s="146"/>
      <c r="AVK646" s="146"/>
      <c r="AVL646" s="146"/>
      <c r="AVM646" s="146"/>
      <c r="AVN646" s="146"/>
      <c r="AVO646" s="146"/>
      <c r="AVP646" s="146"/>
      <c r="AVQ646" s="146"/>
      <c r="AVR646" s="146"/>
      <c r="AVS646" s="146"/>
      <c r="AVT646" s="146"/>
      <c r="AVU646" s="146"/>
      <c r="AVV646" s="146"/>
      <c r="AVW646" s="146"/>
      <c r="AVX646" s="146"/>
      <c r="AVY646" s="146"/>
      <c r="AVZ646" s="146"/>
      <c r="AWA646" s="146"/>
      <c r="AWB646" s="146"/>
      <c r="AWC646" s="146"/>
      <c r="AWD646" s="146"/>
      <c r="AWE646" s="146"/>
      <c r="AWF646" s="146"/>
      <c r="AWG646" s="146"/>
      <c r="AWH646" s="146"/>
      <c r="AWI646" s="146"/>
      <c r="AWJ646" s="146"/>
      <c r="AWK646" s="146"/>
      <c r="AWL646" s="146"/>
      <c r="AWM646" s="146"/>
      <c r="AWN646" s="146"/>
      <c r="AWO646" s="146"/>
      <c r="AWP646" s="146"/>
      <c r="AWQ646" s="146"/>
      <c r="AWR646" s="146"/>
      <c r="AWS646" s="146"/>
      <c r="AWT646" s="146"/>
      <c r="AWU646" s="146"/>
      <c r="AWV646" s="146"/>
      <c r="AWW646" s="146"/>
      <c r="AWX646" s="146"/>
      <c r="AWY646" s="146"/>
      <c r="AWZ646" s="146"/>
      <c r="AXA646" s="146"/>
      <c r="AXB646" s="146"/>
      <c r="AXC646" s="146"/>
      <c r="AXD646" s="146"/>
      <c r="AXE646" s="146"/>
      <c r="AXF646" s="146"/>
      <c r="AXG646" s="146"/>
      <c r="AXH646" s="146"/>
      <c r="AXI646" s="146"/>
      <c r="AXJ646" s="146"/>
      <c r="AXK646" s="146"/>
      <c r="AXL646" s="146"/>
      <c r="AXM646" s="146"/>
      <c r="AXN646" s="146"/>
      <c r="AXO646" s="146"/>
      <c r="AXP646" s="146"/>
      <c r="AXQ646" s="146"/>
      <c r="AXR646" s="146"/>
      <c r="AXS646" s="146"/>
      <c r="AXT646" s="146"/>
      <c r="AXU646" s="146"/>
      <c r="AXV646" s="146"/>
      <c r="AXW646" s="146"/>
      <c r="AXX646" s="146"/>
    </row>
    <row r="647" spans="1:1324" s="106" customFormat="1" ht="15.75" hidden="1" customHeight="1" x14ac:dyDescent="0.2">
      <c r="A647" s="78" t="s">
        <v>1616</v>
      </c>
      <c r="B647" s="62" t="s">
        <v>1617</v>
      </c>
      <c r="C647" s="63" t="s">
        <v>1618</v>
      </c>
      <c r="D647" s="64" t="s">
        <v>1619</v>
      </c>
      <c r="E647" s="95">
        <v>41458</v>
      </c>
      <c r="F647" s="85" t="s">
        <v>1167</v>
      </c>
      <c r="G647" s="30" t="s">
        <v>1186</v>
      </c>
      <c r="H647" s="30">
        <v>42005</v>
      </c>
      <c r="I647" s="30" t="s">
        <v>1065</v>
      </c>
      <c r="J647" s="173"/>
      <c r="K647" s="84" t="s">
        <v>7</v>
      </c>
      <c r="L647" s="87">
        <v>1</v>
      </c>
      <c r="M647" s="87">
        <v>1</v>
      </c>
      <c r="N647" s="84" t="s">
        <v>326</v>
      </c>
      <c r="O647" s="87">
        <v>1</v>
      </c>
      <c r="P647" s="84" t="s">
        <v>326</v>
      </c>
      <c r="Q647" s="87">
        <v>1</v>
      </c>
      <c r="R647" s="84" t="s">
        <v>326</v>
      </c>
      <c r="S647" s="87">
        <v>1</v>
      </c>
      <c r="T647" s="84" t="s">
        <v>49</v>
      </c>
      <c r="U647" s="87">
        <v>1</v>
      </c>
      <c r="V647" s="87">
        <v>1</v>
      </c>
      <c r="W647" s="87">
        <v>1</v>
      </c>
      <c r="X647" s="87">
        <v>1</v>
      </c>
      <c r="Y647" s="87">
        <v>1</v>
      </c>
      <c r="Z647" s="87">
        <v>1</v>
      </c>
      <c r="AA647" s="87">
        <v>0</v>
      </c>
      <c r="AB647" s="87">
        <v>1</v>
      </c>
      <c r="AC647" s="87">
        <v>0</v>
      </c>
      <c r="AD647" s="87">
        <v>0</v>
      </c>
      <c r="AE647" s="87">
        <v>0</v>
      </c>
      <c r="AF647" s="104" t="s">
        <v>2396</v>
      </c>
      <c r="AG647" s="131"/>
      <c r="AH647" s="131"/>
      <c r="AI647" s="131"/>
      <c r="AJ647" s="131"/>
      <c r="AK647" s="131"/>
      <c r="AL647" s="131"/>
      <c r="AM647" s="131"/>
      <c r="AN647" s="131"/>
      <c r="AO647" s="131"/>
      <c r="AP647" s="131"/>
      <c r="AQ647" s="131"/>
      <c r="AR647" s="131"/>
      <c r="AS647" s="131"/>
      <c r="AT647" s="131"/>
      <c r="AU647" s="131"/>
      <c r="AV647" s="131"/>
      <c r="AW647" s="131"/>
      <c r="AX647" s="131"/>
      <c r="AY647" s="131"/>
      <c r="AZ647" s="131"/>
      <c r="BA647" s="131"/>
      <c r="BB647" s="131"/>
      <c r="BC647" s="131"/>
      <c r="BD647" s="131"/>
      <c r="BE647" s="131"/>
      <c r="BF647" s="131"/>
      <c r="BG647" s="131"/>
      <c r="BH647" s="131"/>
      <c r="BI647" s="131"/>
      <c r="BJ647" s="131"/>
      <c r="BK647" s="131"/>
      <c r="BL647" s="131"/>
      <c r="BM647" s="131"/>
      <c r="BN647" s="131"/>
      <c r="BO647" s="131"/>
      <c r="BP647" s="131"/>
      <c r="BQ647" s="131"/>
      <c r="BR647" s="131"/>
      <c r="BS647" s="131"/>
      <c r="BT647" s="131"/>
      <c r="BU647" s="131"/>
      <c r="BV647" s="131"/>
      <c r="BW647" s="131"/>
      <c r="BX647" s="131"/>
      <c r="BY647" s="131"/>
      <c r="BZ647" s="131"/>
      <c r="CA647" s="131"/>
      <c r="CB647" s="131"/>
      <c r="CC647" s="131"/>
      <c r="CD647" s="131"/>
      <c r="CE647" s="131"/>
      <c r="CF647" s="131"/>
      <c r="CG647" s="131"/>
      <c r="CH647" s="131"/>
      <c r="CI647" s="131"/>
      <c r="CJ647" s="131"/>
      <c r="CK647" s="131"/>
      <c r="CL647" s="131"/>
      <c r="CM647" s="131"/>
      <c r="CN647" s="131"/>
      <c r="CO647" s="131"/>
      <c r="CP647" s="131"/>
      <c r="CQ647" s="131"/>
      <c r="CR647" s="131"/>
      <c r="CS647" s="131"/>
      <c r="CT647" s="131"/>
      <c r="CU647" s="131"/>
      <c r="CV647" s="131"/>
      <c r="CW647" s="131"/>
      <c r="CX647" s="131"/>
      <c r="CY647" s="131"/>
      <c r="CZ647" s="131"/>
      <c r="DA647" s="131"/>
      <c r="DB647" s="131"/>
      <c r="DC647" s="131"/>
      <c r="DD647" s="131"/>
      <c r="DE647" s="131"/>
      <c r="DF647" s="131"/>
      <c r="DG647" s="131"/>
      <c r="DH647" s="131"/>
      <c r="DI647" s="131"/>
      <c r="DJ647" s="131"/>
      <c r="DK647" s="131"/>
      <c r="DL647" s="131"/>
      <c r="DM647" s="131"/>
      <c r="DN647" s="131"/>
      <c r="DO647" s="131"/>
      <c r="DP647" s="131"/>
      <c r="DQ647" s="131"/>
      <c r="DR647" s="131"/>
      <c r="DS647" s="131"/>
      <c r="DT647" s="131"/>
      <c r="DU647" s="131"/>
      <c r="DV647" s="131"/>
      <c r="DW647" s="131"/>
      <c r="DX647" s="131"/>
      <c r="DY647" s="131"/>
      <c r="DZ647" s="131"/>
      <c r="EA647" s="131"/>
      <c r="EB647" s="131"/>
      <c r="EC647" s="131"/>
      <c r="ED647" s="131"/>
      <c r="EE647" s="131"/>
      <c r="EF647" s="131"/>
      <c r="EG647" s="131"/>
      <c r="EH647" s="131"/>
      <c r="EI647" s="131"/>
      <c r="EJ647" s="131"/>
      <c r="EK647" s="131"/>
      <c r="EL647" s="131"/>
      <c r="EM647" s="131"/>
      <c r="EN647" s="131"/>
      <c r="EO647" s="131"/>
      <c r="EP647" s="131"/>
      <c r="EQ647" s="131"/>
      <c r="ER647" s="131"/>
      <c r="ES647" s="131"/>
      <c r="ET647" s="131"/>
      <c r="EU647" s="131"/>
      <c r="EV647" s="131"/>
      <c r="EW647" s="131"/>
      <c r="EX647" s="131"/>
      <c r="EY647" s="131"/>
      <c r="EZ647" s="131"/>
      <c r="FA647" s="131"/>
      <c r="FB647" s="131"/>
      <c r="FC647" s="131"/>
      <c r="FD647" s="131"/>
      <c r="FE647" s="131"/>
      <c r="FF647" s="131"/>
      <c r="FG647" s="131"/>
      <c r="FH647" s="131"/>
      <c r="FI647" s="131"/>
      <c r="FJ647" s="131"/>
      <c r="FK647" s="131"/>
      <c r="FL647" s="131"/>
      <c r="FM647" s="131"/>
      <c r="FN647" s="131"/>
      <c r="FO647" s="131"/>
      <c r="FP647" s="131"/>
      <c r="FQ647" s="131"/>
      <c r="FR647" s="131"/>
      <c r="FS647" s="131"/>
      <c r="FT647" s="131"/>
      <c r="FU647" s="131"/>
      <c r="FV647" s="131"/>
      <c r="FW647" s="131"/>
      <c r="FX647" s="131"/>
      <c r="FY647" s="131"/>
      <c r="FZ647" s="131"/>
      <c r="GA647" s="131"/>
      <c r="GB647" s="131"/>
      <c r="GC647" s="131"/>
      <c r="GD647" s="131"/>
      <c r="GE647" s="131"/>
      <c r="GF647" s="131"/>
      <c r="GG647" s="131"/>
      <c r="GH647" s="131"/>
      <c r="GI647" s="131"/>
      <c r="GJ647" s="131"/>
      <c r="GK647" s="131"/>
      <c r="GL647" s="131"/>
      <c r="GM647" s="131"/>
      <c r="GN647" s="131"/>
      <c r="GO647" s="131"/>
      <c r="GP647" s="131"/>
      <c r="GQ647" s="131"/>
      <c r="GR647" s="131"/>
      <c r="GS647" s="131"/>
      <c r="GT647" s="131"/>
      <c r="GU647" s="131"/>
      <c r="GV647" s="131"/>
      <c r="GW647" s="131"/>
      <c r="GX647" s="131"/>
      <c r="GY647" s="131"/>
      <c r="GZ647" s="131"/>
      <c r="HA647" s="131"/>
      <c r="HB647" s="131"/>
      <c r="HC647" s="131"/>
      <c r="HD647" s="131"/>
      <c r="HE647" s="131"/>
      <c r="HF647" s="131"/>
      <c r="HG647" s="131"/>
      <c r="HH647" s="131"/>
      <c r="HI647" s="131"/>
      <c r="HJ647" s="131"/>
      <c r="HK647" s="131"/>
      <c r="HL647" s="131"/>
      <c r="HM647" s="131"/>
      <c r="HN647" s="131"/>
      <c r="HO647" s="131"/>
      <c r="HP647" s="131"/>
      <c r="HQ647" s="131"/>
      <c r="HR647" s="131"/>
      <c r="HS647" s="131"/>
      <c r="HT647" s="131"/>
      <c r="HU647" s="131"/>
      <c r="HV647" s="131"/>
      <c r="HW647" s="131"/>
      <c r="HX647" s="131"/>
      <c r="HY647" s="131"/>
      <c r="HZ647" s="131"/>
      <c r="IA647" s="131"/>
      <c r="IB647" s="131"/>
      <c r="IC647" s="131"/>
      <c r="ID647" s="131"/>
      <c r="IE647" s="131"/>
      <c r="IF647" s="131"/>
      <c r="IG647" s="131"/>
      <c r="IH647" s="131"/>
      <c r="II647" s="131"/>
      <c r="IJ647" s="131"/>
      <c r="IK647" s="131"/>
      <c r="IL647" s="131"/>
      <c r="IM647" s="131"/>
      <c r="IN647" s="131"/>
      <c r="IO647" s="131"/>
      <c r="IP647" s="131"/>
      <c r="IQ647" s="131"/>
      <c r="IR647" s="131"/>
      <c r="IS647" s="131"/>
      <c r="IT647" s="131"/>
      <c r="IU647" s="131"/>
      <c r="IV647" s="131"/>
      <c r="IW647" s="131"/>
      <c r="IX647" s="131"/>
      <c r="IY647" s="131"/>
      <c r="IZ647" s="131"/>
      <c r="JA647" s="131"/>
      <c r="JB647" s="131"/>
      <c r="JC647" s="131"/>
      <c r="JD647" s="131"/>
      <c r="JE647" s="131"/>
      <c r="JF647" s="131"/>
      <c r="JG647" s="131"/>
      <c r="JH647" s="131"/>
      <c r="JI647" s="131"/>
      <c r="JJ647" s="131"/>
      <c r="JK647" s="131"/>
      <c r="JL647" s="131"/>
      <c r="JM647" s="131"/>
      <c r="JN647" s="131"/>
      <c r="JO647" s="131"/>
      <c r="JP647" s="131"/>
      <c r="JQ647" s="131"/>
      <c r="JR647" s="131"/>
      <c r="JS647" s="131"/>
      <c r="JT647" s="131"/>
      <c r="JU647" s="131"/>
      <c r="JV647" s="131"/>
      <c r="JW647" s="131"/>
      <c r="JX647" s="131"/>
      <c r="JY647" s="131"/>
      <c r="JZ647" s="131"/>
      <c r="KA647" s="131"/>
      <c r="KB647" s="131"/>
      <c r="KC647" s="131"/>
      <c r="KD647" s="131"/>
      <c r="KE647" s="131"/>
      <c r="KF647" s="131"/>
      <c r="KG647" s="131"/>
      <c r="KH647" s="131"/>
      <c r="KI647" s="131"/>
      <c r="KJ647" s="131"/>
      <c r="KK647" s="131"/>
      <c r="KL647" s="131"/>
      <c r="KM647" s="131"/>
      <c r="KN647" s="131"/>
      <c r="KO647" s="131"/>
      <c r="KP647" s="131"/>
      <c r="KQ647" s="131"/>
      <c r="KR647" s="131"/>
      <c r="KS647" s="131"/>
      <c r="KT647" s="131"/>
      <c r="KU647" s="131"/>
      <c r="KV647" s="131"/>
      <c r="KW647" s="131"/>
      <c r="KX647" s="131"/>
      <c r="KY647" s="131"/>
      <c r="KZ647" s="131"/>
      <c r="LA647" s="131"/>
      <c r="LB647" s="131"/>
      <c r="LC647" s="131"/>
      <c r="LD647" s="131"/>
      <c r="LE647" s="131"/>
      <c r="LF647" s="131"/>
      <c r="LG647" s="131"/>
      <c r="LH647" s="131"/>
      <c r="LI647" s="131"/>
      <c r="LJ647" s="131"/>
      <c r="LK647" s="131"/>
      <c r="LL647" s="131"/>
      <c r="LM647" s="131"/>
      <c r="LN647" s="131"/>
      <c r="LO647" s="131"/>
      <c r="LP647" s="131"/>
      <c r="LQ647" s="131"/>
      <c r="LR647" s="131"/>
      <c r="LS647" s="131"/>
      <c r="LT647" s="131"/>
      <c r="LU647" s="131"/>
      <c r="LV647" s="131"/>
      <c r="LW647" s="131"/>
      <c r="LX647" s="131"/>
      <c r="LY647" s="131"/>
      <c r="LZ647" s="131"/>
      <c r="MA647" s="131"/>
      <c r="MB647" s="131"/>
      <c r="MC647" s="131"/>
      <c r="MD647" s="131"/>
      <c r="ME647" s="131"/>
      <c r="MF647" s="131"/>
      <c r="MG647" s="131"/>
      <c r="MH647" s="131"/>
      <c r="MI647" s="131"/>
      <c r="MJ647" s="131"/>
      <c r="MK647" s="131"/>
      <c r="ML647" s="131"/>
      <c r="MM647" s="131"/>
      <c r="MN647" s="131"/>
      <c r="MO647" s="131"/>
      <c r="MP647" s="131"/>
      <c r="MQ647" s="131"/>
      <c r="MR647" s="131"/>
      <c r="MS647" s="131"/>
      <c r="MT647" s="131"/>
      <c r="MU647" s="131"/>
      <c r="MV647" s="131"/>
      <c r="MW647" s="131"/>
      <c r="MX647" s="131"/>
      <c r="MY647" s="131"/>
      <c r="MZ647" s="131"/>
      <c r="NA647" s="131"/>
      <c r="NB647" s="131"/>
      <c r="NC647" s="131"/>
      <c r="ND647" s="131"/>
      <c r="NE647" s="131"/>
      <c r="NF647" s="131"/>
      <c r="NG647" s="131"/>
      <c r="NH647" s="131"/>
      <c r="NI647" s="131"/>
      <c r="NJ647" s="131"/>
      <c r="NK647" s="131"/>
      <c r="NL647" s="131"/>
      <c r="NM647" s="131"/>
      <c r="NN647" s="131"/>
      <c r="NO647" s="131"/>
      <c r="NP647" s="131"/>
      <c r="NQ647" s="131"/>
      <c r="NR647" s="131"/>
      <c r="NS647" s="131"/>
      <c r="NT647" s="131"/>
      <c r="NU647" s="131"/>
      <c r="NV647" s="131"/>
      <c r="NW647" s="131"/>
      <c r="NX647" s="131"/>
      <c r="NY647" s="131"/>
      <c r="NZ647" s="131"/>
      <c r="OA647" s="131"/>
      <c r="OB647" s="131"/>
      <c r="OC647" s="131"/>
      <c r="OD647" s="131"/>
      <c r="OE647" s="131"/>
      <c r="OF647" s="131"/>
      <c r="OG647" s="131"/>
      <c r="OH647" s="131"/>
      <c r="OI647" s="131"/>
      <c r="OJ647" s="131"/>
      <c r="OK647" s="131"/>
      <c r="OL647" s="131"/>
      <c r="OM647" s="131"/>
      <c r="ON647" s="131"/>
      <c r="OO647" s="131"/>
      <c r="OP647" s="131"/>
      <c r="OQ647" s="131"/>
      <c r="OR647" s="131"/>
      <c r="OS647" s="131"/>
      <c r="OT647" s="131"/>
      <c r="OU647" s="131"/>
      <c r="OV647" s="131"/>
      <c r="OW647" s="131"/>
      <c r="OX647" s="131"/>
      <c r="OY647" s="131"/>
      <c r="OZ647" s="131"/>
      <c r="PA647" s="131"/>
      <c r="PB647" s="131"/>
      <c r="PC647" s="131"/>
      <c r="PD647" s="131"/>
      <c r="PE647" s="131"/>
      <c r="PF647" s="131"/>
      <c r="PG647" s="131"/>
      <c r="PH647" s="131"/>
      <c r="PI647" s="131"/>
      <c r="PJ647" s="131"/>
      <c r="PK647" s="131"/>
      <c r="PL647" s="131"/>
      <c r="PM647" s="131"/>
      <c r="PN647" s="131"/>
      <c r="PO647" s="131"/>
      <c r="PP647" s="131"/>
      <c r="PQ647" s="131"/>
      <c r="PR647" s="131"/>
      <c r="PS647" s="131"/>
      <c r="PT647" s="131"/>
      <c r="PU647" s="131"/>
      <c r="PV647" s="131"/>
      <c r="PW647" s="131"/>
      <c r="PX647" s="131"/>
      <c r="PY647" s="131"/>
      <c r="PZ647" s="131"/>
      <c r="QA647" s="131"/>
      <c r="QB647" s="131"/>
      <c r="QC647" s="131"/>
      <c r="QD647" s="131"/>
      <c r="QE647" s="131"/>
      <c r="QF647" s="131"/>
      <c r="QG647" s="131"/>
      <c r="QH647" s="131"/>
      <c r="QI647" s="131"/>
      <c r="QJ647" s="131"/>
      <c r="QK647" s="131"/>
      <c r="QL647" s="131"/>
      <c r="QM647" s="131"/>
      <c r="QN647" s="131"/>
      <c r="QO647" s="131"/>
      <c r="QP647" s="131"/>
      <c r="QQ647" s="131"/>
      <c r="QR647" s="131"/>
      <c r="QS647" s="131"/>
      <c r="QT647" s="131"/>
      <c r="QU647" s="131"/>
      <c r="QV647" s="131"/>
      <c r="QW647" s="131"/>
      <c r="QX647" s="131"/>
      <c r="QY647" s="131"/>
      <c r="QZ647" s="131"/>
      <c r="RA647" s="131"/>
      <c r="RB647" s="131"/>
      <c r="RC647" s="131"/>
      <c r="RD647" s="131"/>
      <c r="RE647" s="131"/>
      <c r="RF647" s="131"/>
      <c r="RG647" s="131"/>
      <c r="RH647" s="131"/>
      <c r="RI647" s="131"/>
      <c r="RJ647" s="131"/>
      <c r="RK647" s="131"/>
      <c r="RL647" s="131"/>
      <c r="RM647" s="131"/>
      <c r="RN647" s="131"/>
      <c r="RO647" s="131"/>
      <c r="RP647" s="131"/>
      <c r="RQ647" s="131"/>
      <c r="RR647" s="131"/>
      <c r="RS647" s="131"/>
      <c r="RT647" s="131"/>
      <c r="RU647" s="131"/>
      <c r="RV647" s="131"/>
      <c r="RW647" s="131"/>
      <c r="RX647" s="131"/>
      <c r="RY647" s="131"/>
      <c r="RZ647" s="131"/>
      <c r="SA647" s="131"/>
      <c r="SB647" s="131"/>
      <c r="SC647" s="131"/>
      <c r="SD647" s="131"/>
      <c r="SE647" s="131"/>
      <c r="SF647" s="131"/>
      <c r="SG647" s="131"/>
      <c r="SH647" s="131"/>
      <c r="SI647" s="131"/>
      <c r="SJ647" s="131"/>
      <c r="SK647" s="131"/>
      <c r="SL647" s="131"/>
      <c r="SM647" s="131"/>
      <c r="SN647" s="131"/>
      <c r="SO647" s="131"/>
      <c r="SP647" s="131"/>
      <c r="SQ647" s="131"/>
      <c r="SR647" s="131"/>
      <c r="SS647" s="131"/>
      <c r="ST647" s="131"/>
      <c r="SU647" s="131"/>
      <c r="SV647" s="131"/>
      <c r="SW647" s="131"/>
      <c r="SX647" s="131"/>
      <c r="SY647" s="131"/>
      <c r="SZ647" s="131"/>
      <c r="TA647" s="131"/>
      <c r="TB647" s="131"/>
      <c r="TC647" s="131"/>
      <c r="TD647" s="131"/>
      <c r="TE647" s="131"/>
      <c r="TF647" s="131"/>
      <c r="TG647" s="131"/>
      <c r="TH647" s="131"/>
      <c r="TI647" s="131"/>
      <c r="TJ647" s="131"/>
      <c r="TK647" s="131"/>
      <c r="TL647" s="131"/>
      <c r="TM647" s="131"/>
      <c r="TN647" s="131"/>
      <c r="TO647" s="131"/>
      <c r="TP647" s="131"/>
      <c r="TQ647" s="131"/>
      <c r="TR647" s="131"/>
      <c r="TS647" s="131"/>
      <c r="TT647" s="131"/>
      <c r="TU647" s="131"/>
      <c r="TV647" s="131"/>
      <c r="TW647" s="131"/>
      <c r="TX647" s="131"/>
      <c r="TY647" s="131"/>
      <c r="TZ647" s="131"/>
      <c r="UA647" s="131"/>
      <c r="UB647" s="131"/>
      <c r="UC647" s="131"/>
      <c r="UD647" s="131"/>
      <c r="UE647" s="131"/>
      <c r="UF647" s="131"/>
      <c r="UG647" s="131"/>
      <c r="UH647" s="131"/>
      <c r="UI647" s="131"/>
      <c r="UJ647" s="131"/>
      <c r="UK647" s="131"/>
      <c r="UL647" s="131"/>
      <c r="UM647" s="131"/>
      <c r="UN647" s="131"/>
      <c r="UO647" s="131"/>
      <c r="UP647" s="131"/>
      <c r="UQ647" s="131"/>
      <c r="UR647" s="131"/>
      <c r="US647" s="131"/>
      <c r="UT647" s="131"/>
      <c r="UU647" s="131"/>
      <c r="UV647" s="131"/>
      <c r="UW647" s="131"/>
      <c r="UX647" s="131"/>
      <c r="UY647" s="131"/>
      <c r="UZ647" s="131"/>
      <c r="VA647" s="131"/>
      <c r="VB647" s="131"/>
      <c r="VC647" s="131"/>
      <c r="VD647" s="131"/>
      <c r="VE647" s="131"/>
      <c r="VF647" s="131"/>
      <c r="VG647" s="131"/>
      <c r="VH647" s="131"/>
      <c r="VI647" s="131"/>
      <c r="VJ647" s="131"/>
      <c r="VK647" s="131"/>
      <c r="VL647" s="131"/>
      <c r="VM647" s="131"/>
      <c r="VN647" s="131"/>
      <c r="VO647" s="131"/>
      <c r="VP647" s="131"/>
      <c r="VQ647" s="131"/>
      <c r="VR647" s="131"/>
      <c r="VS647" s="131"/>
      <c r="VT647" s="131"/>
      <c r="VU647" s="131"/>
      <c r="VV647" s="131"/>
      <c r="VW647" s="131"/>
      <c r="VX647" s="131"/>
      <c r="VY647" s="131"/>
      <c r="VZ647" s="131"/>
      <c r="WA647" s="131"/>
      <c r="WB647" s="131"/>
      <c r="WC647" s="131"/>
      <c r="WD647" s="131"/>
      <c r="WE647" s="131"/>
      <c r="WF647" s="131"/>
      <c r="WG647" s="131"/>
      <c r="WH647" s="131"/>
      <c r="WI647" s="131"/>
      <c r="WJ647" s="131"/>
      <c r="WK647" s="131"/>
      <c r="WL647" s="131"/>
      <c r="WM647" s="131"/>
      <c r="WN647" s="131"/>
      <c r="WO647" s="131"/>
      <c r="WP647" s="131"/>
      <c r="WQ647" s="131"/>
      <c r="WR647" s="131"/>
      <c r="WS647" s="131"/>
      <c r="WT647" s="131"/>
      <c r="WU647" s="131"/>
      <c r="WV647" s="131"/>
      <c r="WW647" s="131"/>
      <c r="WX647" s="131"/>
      <c r="WY647" s="131"/>
      <c r="WZ647" s="131"/>
      <c r="XA647" s="131"/>
      <c r="XB647" s="131"/>
      <c r="XC647" s="131"/>
      <c r="XD647" s="131"/>
      <c r="XE647" s="131"/>
      <c r="XF647" s="131"/>
      <c r="XG647" s="131"/>
      <c r="XH647" s="131"/>
      <c r="XI647" s="131"/>
      <c r="XJ647" s="131"/>
      <c r="XK647" s="131"/>
      <c r="XL647" s="131"/>
      <c r="XM647" s="131"/>
      <c r="XN647" s="131"/>
      <c r="XO647" s="131"/>
      <c r="XP647" s="131"/>
      <c r="XQ647" s="131"/>
      <c r="XR647" s="131"/>
      <c r="XS647" s="131"/>
      <c r="XT647" s="131"/>
      <c r="XU647" s="131"/>
      <c r="XV647" s="131"/>
      <c r="XW647" s="131"/>
      <c r="XX647" s="131"/>
      <c r="XY647" s="131"/>
      <c r="XZ647" s="131"/>
      <c r="YA647" s="131"/>
      <c r="YB647" s="131"/>
      <c r="YC647" s="131"/>
      <c r="YD647" s="131"/>
      <c r="YE647" s="131"/>
      <c r="YF647" s="131"/>
      <c r="YG647" s="131"/>
      <c r="YH647" s="131"/>
      <c r="YI647" s="131"/>
      <c r="YJ647" s="131"/>
      <c r="YK647" s="131"/>
      <c r="YL647" s="131"/>
      <c r="YM647" s="131"/>
      <c r="YN647" s="131"/>
      <c r="YO647" s="131"/>
      <c r="YP647" s="131"/>
      <c r="YQ647" s="131"/>
      <c r="YR647" s="131"/>
      <c r="YS647" s="131"/>
      <c r="YT647" s="131"/>
      <c r="YU647" s="131"/>
      <c r="YV647" s="131"/>
      <c r="YW647" s="131"/>
      <c r="YX647" s="131"/>
      <c r="YY647" s="131"/>
      <c r="YZ647" s="131"/>
      <c r="ZA647" s="131"/>
      <c r="ZB647" s="131"/>
      <c r="ZC647" s="131"/>
      <c r="ZD647" s="131"/>
      <c r="ZE647" s="131"/>
      <c r="ZF647" s="131"/>
      <c r="ZG647" s="131"/>
      <c r="ZH647" s="131"/>
      <c r="ZI647" s="131"/>
      <c r="ZJ647" s="131"/>
      <c r="ZK647" s="131"/>
      <c r="ZL647" s="131"/>
      <c r="ZM647" s="131"/>
      <c r="ZN647" s="131"/>
      <c r="ZO647" s="131"/>
      <c r="ZP647" s="131"/>
      <c r="ZQ647" s="131"/>
      <c r="ZR647" s="131"/>
      <c r="ZS647" s="131"/>
      <c r="ZT647" s="131"/>
      <c r="ZU647" s="131"/>
      <c r="ZV647" s="131"/>
      <c r="ZW647" s="131"/>
      <c r="ZX647" s="131"/>
      <c r="ZY647" s="131"/>
      <c r="ZZ647" s="131"/>
      <c r="AAA647" s="131"/>
      <c r="AAB647" s="131"/>
      <c r="AAC647" s="131"/>
      <c r="AAD647" s="131"/>
      <c r="AAE647" s="131"/>
      <c r="AAF647" s="131"/>
      <c r="AAG647" s="131"/>
      <c r="AAH647" s="131"/>
      <c r="AAI647" s="131"/>
      <c r="AAJ647" s="131"/>
      <c r="AAK647" s="131"/>
      <c r="AAL647" s="131"/>
      <c r="AAM647" s="131"/>
      <c r="AAN647" s="131"/>
      <c r="AAO647" s="131"/>
      <c r="AAP647" s="131"/>
      <c r="AAQ647" s="131"/>
      <c r="AAR647" s="131"/>
      <c r="AAS647" s="131"/>
      <c r="AAT647" s="131"/>
      <c r="AAU647" s="131"/>
      <c r="AAV647" s="131"/>
      <c r="AAW647" s="131"/>
      <c r="AAX647" s="131"/>
      <c r="AAY647" s="131"/>
      <c r="AAZ647" s="131"/>
      <c r="ABA647" s="131"/>
      <c r="ABB647" s="131"/>
      <c r="ABC647" s="131"/>
      <c r="ABD647" s="131"/>
      <c r="ABE647" s="131"/>
      <c r="ABF647" s="131"/>
      <c r="ABG647" s="131"/>
      <c r="ABH647" s="131"/>
      <c r="ABI647" s="131"/>
      <c r="ABJ647" s="131"/>
      <c r="ABK647" s="131"/>
      <c r="ABL647" s="131"/>
      <c r="ABM647" s="131"/>
      <c r="ABN647" s="131"/>
      <c r="ABO647" s="131"/>
      <c r="ABP647" s="131"/>
      <c r="ABQ647" s="131"/>
      <c r="ABR647" s="131"/>
      <c r="ABS647" s="131"/>
      <c r="ABT647" s="131"/>
      <c r="ABU647" s="131"/>
      <c r="ABV647" s="131"/>
      <c r="ABW647" s="131"/>
      <c r="ABX647" s="131"/>
      <c r="ABY647" s="131"/>
      <c r="ABZ647" s="131"/>
      <c r="ACA647" s="131"/>
      <c r="ACB647" s="131"/>
      <c r="ACC647" s="131"/>
      <c r="ACD647" s="131"/>
      <c r="ACE647" s="131"/>
      <c r="ACF647" s="131"/>
      <c r="ACG647" s="131"/>
      <c r="ACH647" s="131"/>
      <c r="ACI647" s="131"/>
      <c r="ACJ647" s="131"/>
      <c r="ACK647" s="131"/>
      <c r="ACL647" s="131"/>
      <c r="ACM647" s="131"/>
      <c r="ACN647" s="131"/>
      <c r="ACO647" s="131"/>
      <c r="ACP647" s="131"/>
      <c r="ACQ647" s="131"/>
      <c r="ACR647" s="131"/>
      <c r="ACS647" s="131"/>
      <c r="ACT647" s="131"/>
      <c r="ACU647" s="131"/>
      <c r="ACV647" s="131"/>
      <c r="ACW647" s="131"/>
      <c r="ACX647" s="131"/>
      <c r="ACY647" s="131"/>
      <c r="ACZ647" s="131"/>
      <c r="ADA647" s="131"/>
      <c r="ADB647" s="131"/>
      <c r="ADC647" s="131"/>
      <c r="ADD647" s="131"/>
      <c r="ADE647" s="131"/>
      <c r="ADF647" s="131"/>
      <c r="ADG647" s="131"/>
      <c r="ADH647" s="131"/>
      <c r="ADI647" s="131"/>
      <c r="ADJ647" s="131"/>
      <c r="ADK647" s="131"/>
      <c r="ADL647" s="131"/>
      <c r="ADM647" s="131"/>
      <c r="ADN647" s="131"/>
      <c r="ADO647" s="131"/>
      <c r="ADP647" s="131"/>
      <c r="ADQ647" s="131"/>
      <c r="ADR647" s="131"/>
      <c r="ADS647" s="131"/>
      <c r="ADT647" s="131"/>
      <c r="ADU647" s="131"/>
      <c r="ADV647" s="131"/>
      <c r="ADW647" s="131"/>
      <c r="ADX647" s="131"/>
      <c r="ADY647" s="131"/>
      <c r="ADZ647" s="131"/>
      <c r="AEA647" s="131"/>
      <c r="AEB647" s="131"/>
      <c r="AEC647" s="131"/>
      <c r="AED647" s="131"/>
      <c r="AEE647" s="131"/>
      <c r="AEF647" s="131"/>
      <c r="AEG647" s="131"/>
      <c r="AEH647" s="131"/>
      <c r="AEI647" s="131"/>
      <c r="AEJ647" s="131"/>
      <c r="AEK647" s="131"/>
      <c r="AEL647" s="131"/>
      <c r="AEM647" s="131"/>
      <c r="AEN647" s="131"/>
      <c r="AEO647" s="131"/>
      <c r="AEP647" s="131"/>
      <c r="AEQ647" s="131"/>
      <c r="AER647" s="131"/>
      <c r="AES647" s="131"/>
      <c r="AET647" s="131"/>
      <c r="AEU647" s="131"/>
      <c r="AEV647" s="131"/>
      <c r="AEW647" s="131"/>
      <c r="AEX647" s="131"/>
      <c r="AEY647" s="131"/>
      <c r="AEZ647" s="131"/>
      <c r="AFA647" s="131"/>
      <c r="AFB647" s="131"/>
      <c r="AFC647" s="131"/>
      <c r="AFD647" s="131"/>
      <c r="AFE647" s="131"/>
      <c r="AFF647" s="131"/>
      <c r="AFG647" s="131"/>
      <c r="AFH647" s="131"/>
      <c r="AFI647" s="131"/>
      <c r="AFJ647" s="131"/>
      <c r="AFK647" s="131"/>
      <c r="AFL647" s="131"/>
      <c r="AFM647" s="131"/>
      <c r="AFN647" s="131"/>
      <c r="AFO647" s="131"/>
      <c r="AFP647" s="131"/>
      <c r="AFQ647" s="131"/>
      <c r="AFR647" s="131"/>
      <c r="AFS647" s="131"/>
      <c r="AFT647" s="131"/>
      <c r="AFU647" s="131"/>
      <c r="AFV647" s="131"/>
      <c r="AFW647" s="131"/>
      <c r="AFX647" s="131"/>
      <c r="AFY647" s="131"/>
      <c r="AFZ647" s="131"/>
      <c r="AGA647" s="131"/>
      <c r="AGB647" s="131"/>
      <c r="AGC647" s="131"/>
      <c r="AGD647" s="131"/>
      <c r="AGE647" s="131"/>
      <c r="AGF647" s="131"/>
      <c r="AGG647" s="131"/>
      <c r="AGH647" s="131"/>
      <c r="AGI647" s="131"/>
      <c r="AGJ647" s="131"/>
      <c r="AGK647" s="131"/>
      <c r="AGL647" s="131"/>
      <c r="AGM647" s="131"/>
      <c r="AGN647" s="131"/>
      <c r="AGO647" s="131"/>
      <c r="AGP647" s="131"/>
      <c r="AGQ647" s="131"/>
      <c r="AGR647" s="131"/>
      <c r="AGS647" s="131"/>
      <c r="AGT647" s="131"/>
      <c r="AGU647" s="131"/>
      <c r="AGV647" s="131"/>
      <c r="AGW647" s="131"/>
      <c r="AGX647" s="131"/>
      <c r="AGY647" s="131"/>
      <c r="AGZ647" s="131"/>
      <c r="AHA647" s="131"/>
      <c r="AHB647" s="131"/>
      <c r="AHC647" s="131"/>
      <c r="AHD647" s="131"/>
      <c r="AHE647" s="131"/>
      <c r="AHF647" s="131"/>
      <c r="AHG647" s="131"/>
      <c r="AHH647" s="131"/>
      <c r="AHI647" s="131"/>
      <c r="AHJ647" s="131"/>
      <c r="AHK647" s="131"/>
      <c r="AHL647" s="131"/>
      <c r="AHM647" s="131"/>
      <c r="AHN647" s="131"/>
      <c r="AHO647" s="131"/>
      <c r="AHP647" s="131"/>
      <c r="AHQ647" s="131"/>
      <c r="AHR647" s="131"/>
      <c r="AHS647" s="131"/>
      <c r="AHT647" s="131"/>
      <c r="AHU647" s="131"/>
      <c r="AHV647" s="131"/>
      <c r="AHW647" s="131"/>
      <c r="AHX647" s="131"/>
      <c r="AHY647" s="131"/>
      <c r="AHZ647" s="131"/>
      <c r="AIA647" s="131"/>
      <c r="AIB647" s="131"/>
      <c r="AIC647" s="131"/>
      <c r="AID647" s="131"/>
      <c r="AIE647" s="131"/>
      <c r="AIF647" s="131"/>
      <c r="AIG647" s="131"/>
      <c r="AIH647" s="131"/>
      <c r="AII647" s="131"/>
      <c r="AIJ647" s="131"/>
      <c r="AIK647" s="131"/>
      <c r="AIL647" s="131"/>
      <c r="AIM647" s="131"/>
      <c r="AIN647" s="131"/>
      <c r="AIO647" s="131"/>
      <c r="AIP647" s="131"/>
      <c r="AIQ647" s="131"/>
      <c r="AIR647" s="131"/>
      <c r="AIS647" s="131"/>
      <c r="AIT647" s="131"/>
      <c r="AIU647" s="131"/>
      <c r="AIV647" s="131"/>
      <c r="AIW647" s="131"/>
      <c r="AIX647" s="131"/>
      <c r="AIY647" s="131"/>
      <c r="AIZ647" s="131"/>
      <c r="AJA647" s="131"/>
      <c r="AJB647" s="131"/>
      <c r="AJC647" s="131"/>
      <c r="AJD647" s="131"/>
      <c r="AJE647" s="131"/>
      <c r="AJF647" s="131"/>
      <c r="AJG647" s="131"/>
      <c r="AJH647" s="131"/>
      <c r="AJI647" s="131"/>
      <c r="AJJ647" s="131"/>
      <c r="AJK647" s="131"/>
      <c r="AJL647" s="131"/>
      <c r="AJM647" s="131"/>
      <c r="AJN647" s="131"/>
      <c r="AJO647" s="131"/>
      <c r="AJP647" s="131"/>
      <c r="AJQ647" s="131"/>
      <c r="AJR647" s="131"/>
      <c r="AJS647" s="131"/>
      <c r="AJT647" s="131"/>
      <c r="AJU647" s="131"/>
      <c r="AJV647" s="131"/>
      <c r="AJW647" s="131"/>
      <c r="AJX647" s="131"/>
      <c r="AJY647" s="131"/>
      <c r="AJZ647" s="131"/>
      <c r="AKA647" s="131"/>
      <c r="AKB647" s="131"/>
      <c r="AKC647" s="131"/>
      <c r="AKD647" s="131"/>
      <c r="AKE647" s="131"/>
      <c r="AKF647" s="131"/>
      <c r="AKG647" s="131"/>
      <c r="AKH647" s="131"/>
      <c r="AKI647" s="131"/>
      <c r="AKJ647" s="131"/>
      <c r="AKK647" s="131"/>
      <c r="AKL647" s="131"/>
      <c r="AKM647" s="131"/>
      <c r="AKN647" s="131"/>
      <c r="AKO647" s="131"/>
      <c r="AKP647" s="131"/>
      <c r="AKQ647" s="131"/>
      <c r="AKR647" s="131"/>
      <c r="AKS647" s="131"/>
      <c r="AKT647" s="131"/>
      <c r="AKU647" s="131"/>
      <c r="AKV647" s="131"/>
      <c r="AKW647" s="131"/>
      <c r="AKX647" s="131"/>
      <c r="AKY647" s="131"/>
      <c r="AKZ647" s="131"/>
      <c r="ALA647" s="131"/>
      <c r="ALB647" s="131"/>
      <c r="ALC647" s="131"/>
      <c r="ALD647" s="131"/>
      <c r="ALE647" s="131"/>
      <c r="ALF647" s="131"/>
      <c r="ALG647" s="131"/>
      <c r="ALH647" s="131"/>
      <c r="ALI647" s="131"/>
      <c r="ALJ647" s="131"/>
      <c r="ALK647" s="131"/>
      <c r="ALL647" s="131"/>
      <c r="ALM647" s="131"/>
      <c r="ALN647" s="131"/>
      <c r="ALO647" s="131"/>
      <c r="ALP647" s="131"/>
      <c r="ALQ647" s="131"/>
      <c r="ALR647" s="131"/>
      <c r="ALS647" s="131"/>
      <c r="ALT647" s="131"/>
      <c r="ALU647" s="131"/>
      <c r="ALV647" s="131"/>
      <c r="ALW647" s="131"/>
      <c r="ALX647" s="131"/>
      <c r="ALY647" s="131"/>
      <c r="ALZ647" s="131"/>
      <c r="AMA647" s="131"/>
      <c r="AMB647" s="131"/>
      <c r="AMC647" s="131"/>
      <c r="AMD647" s="131"/>
      <c r="AME647" s="131"/>
      <c r="AMF647" s="131"/>
      <c r="AMG647" s="131"/>
      <c r="AMH647" s="131"/>
      <c r="AMI647" s="131"/>
      <c r="AMJ647" s="131"/>
      <c r="AMK647" s="131"/>
      <c r="AML647" s="131"/>
      <c r="AMM647" s="131"/>
      <c r="AMN647" s="131"/>
      <c r="AMO647" s="131"/>
      <c r="AMP647" s="131"/>
      <c r="AMQ647" s="131"/>
      <c r="AMR647" s="131"/>
      <c r="AMS647" s="131"/>
      <c r="AMT647" s="131"/>
      <c r="AMU647" s="131"/>
      <c r="AMV647" s="131"/>
      <c r="AMW647" s="131"/>
      <c r="AMX647" s="131"/>
      <c r="AMY647" s="131"/>
      <c r="AMZ647" s="131"/>
      <c r="ANA647" s="131"/>
      <c r="ANB647" s="131"/>
      <c r="ANC647" s="131"/>
      <c r="AND647" s="131"/>
      <c r="ANE647" s="131"/>
      <c r="ANF647" s="131"/>
      <c r="ANG647" s="131"/>
      <c r="ANH647" s="131"/>
      <c r="ANI647" s="131"/>
      <c r="ANJ647" s="131"/>
      <c r="ANK647" s="131"/>
      <c r="ANL647" s="131"/>
      <c r="ANM647" s="131"/>
      <c r="ANN647" s="131"/>
      <c r="ANO647" s="131"/>
      <c r="ANP647" s="131"/>
      <c r="ANQ647" s="131"/>
      <c r="ANR647" s="131"/>
      <c r="ANS647" s="131"/>
      <c r="ANT647" s="131"/>
      <c r="ANU647" s="131"/>
      <c r="ANV647" s="131"/>
      <c r="ANW647" s="131"/>
      <c r="ANX647" s="131"/>
      <c r="ANY647" s="131"/>
      <c r="ANZ647" s="131"/>
      <c r="AOA647" s="131"/>
      <c r="AOB647" s="131"/>
      <c r="AOC647" s="131"/>
      <c r="AOD647" s="131"/>
      <c r="AOE647" s="131"/>
      <c r="AOF647" s="131"/>
      <c r="AOG647" s="131"/>
      <c r="AOH647" s="131"/>
      <c r="AOI647" s="131"/>
      <c r="AOJ647" s="131"/>
      <c r="AOK647" s="131"/>
      <c r="AOL647" s="131"/>
      <c r="AOM647" s="131"/>
      <c r="AON647" s="131"/>
      <c r="AOO647" s="131"/>
      <c r="AOP647" s="131"/>
      <c r="AOQ647" s="131"/>
      <c r="AOR647" s="131"/>
      <c r="AOS647" s="131"/>
      <c r="AOT647" s="131"/>
      <c r="AOU647" s="131"/>
      <c r="AOV647" s="131"/>
      <c r="AOW647" s="131"/>
      <c r="AOX647" s="131"/>
      <c r="AOY647" s="131"/>
      <c r="AOZ647" s="131"/>
      <c r="APA647" s="131"/>
      <c r="APB647" s="131"/>
      <c r="APC647" s="131"/>
      <c r="APD647" s="131"/>
      <c r="APE647" s="131"/>
      <c r="APF647" s="131"/>
      <c r="APG647" s="131"/>
      <c r="APH647" s="131"/>
      <c r="API647" s="131"/>
      <c r="APJ647" s="131"/>
      <c r="APK647" s="131"/>
      <c r="APL647" s="131"/>
      <c r="APM647" s="131"/>
      <c r="APN647" s="131"/>
      <c r="APO647" s="131"/>
      <c r="APP647" s="131"/>
      <c r="APQ647" s="131"/>
      <c r="APR647" s="131"/>
      <c r="APS647" s="131"/>
      <c r="APT647" s="131"/>
      <c r="APU647" s="131"/>
      <c r="APV647" s="131"/>
      <c r="APW647" s="131"/>
      <c r="APX647" s="131"/>
      <c r="APY647" s="131"/>
      <c r="APZ647" s="131"/>
      <c r="AQA647" s="131"/>
      <c r="AQB647" s="131"/>
      <c r="AQC647" s="131"/>
      <c r="AQD647" s="131"/>
      <c r="AQE647" s="131"/>
      <c r="AQF647" s="131"/>
      <c r="AQG647" s="131"/>
      <c r="AQH647" s="131"/>
      <c r="AQI647" s="131"/>
      <c r="AQJ647" s="131"/>
      <c r="AQK647" s="131"/>
      <c r="AQL647" s="131"/>
      <c r="AQM647" s="131"/>
      <c r="AQN647" s="131"/>
      <c r="AQO647" s="131"/>
      <c r="AQP647" s="131"/>
      <c r="AQQ647" s="131"/>
      <c r="AQR647" s="131"/>
      <c r="AQS647" s="131"/>
      <c r="AQT647" s="131"/>
      <c r="AQU647" s="131"/>
      <c r="AQV647" s="131"/>
      <c r="AQW647" s="131"/>
      <c r="AQX647" s="131"/>
      <c r="AQY647" s="131"/>
      <c r="AQZ647" s="131"/>
      <c r="ARA647" s="131"/>
      <c r="ARB647" s="131"/>
      <c r="ARC647" s="131"/>
      <c r="ARD647" s="131"/>
      <c r="ARE647" s="131"/>
      <c r="ARF647" s="131"/>
      <c r="ARG647" s="131"/>
      <c r="ARH647" s="131"/>
      <c r="ARI647" s="131"/>
      <c r="ARJ647" s="131"/>
      <c r="ARK647" s="131"/>
      <c r="ARL647" s="131"/>
      <c r="ARM647" s="131"/>
      <c r="ARN647" s="131"/>
      <c r="ARO647" s="131"/>
      <c r="ARP647" s="131"/>
      <c r="ARQ647" s="131"/>
      <c r="ARR647" s="131"/>
      <c r="ARS647" s="131"/>
      <c r="ART647" s="131"/>
      <c r="ARU647" s="131"/>
      <c r="ARV647" s="131"/>
      <c r="ARW647" s="131"/>
      <c r="ARX647" s="131"/>
      <c r="ARY647" s="131"/>
      <c r="ARZ647" s="131"/>
      <c r="ASA647" s="131"/>
      <c r="ASB647" s="131"/>
      <c r="ASC647" s="131"/>
      <c r="ASD647" s="131"/>
      <c r="ASE647" s="131"/>
      <c r="ASF647" s="131"/>
      <c r="ASG647" s="131"/>
      <c r="ASH647" s="131"/>
      <c r="ASI647" s="131"/>
      <c r="ASJ647" s="131"/>
      <c r="ASK647" s="131"/>
      <c r="ASL647" s="131"/>
      <c r="ASM647" s="131"/>
      <c r="ASN647" s="131"/>
      <c r="ASO647" s="131"/>
      <c r="ASP647" s="131"/>
      <c r="ASQ647" s="131"/>
      <c r="ASR647" s="131"/>
      <c r="ASS647" s="131"/>
      <c r="AST647" s="131"/>
      <c r="ASU647" s="131"/>
      <c r="ASV647" s="131"/>
      <c r="ASW647" s="131"/>
      <c r="ASX647" s="131"/>
      <c r="ASY647" s="131"/>
      <c r="ASZ647" s="131"/>
      <c r="ATA647" s="131"/>
      <c r="ATB647" s="131"/>
      <c r="ATC647" s="131"/>
      <c r="ATD647" s="131"/>
      <c r="ATE647" s="131"/>
      <c r="ATF647" s="131"/>
      <c r="ATG647" s="131"/>
      <c r="ATH647" s="131"/>
      <c r="ATI647" s="131"/>
      <c r="ATJ647" s="131"/>
      <c r="ATK647" s="131"/>
      <c r="ATL647" s="131"/>
      <c r="ATM647" s="131"/>
      <c r="ATN647" s="131"/>
      <c r="ATO647" s="131"/>
      <c r="ATP647" s="131"/>
      <c r="ATQ647" s="131"/>
      <c r="ATR647" s="131"/>
      <c r="ATS647" s="131"/>
      <c r="ATT647" s="131"/>
      <c r="ATU647" s="131"/>
      <c r="ATV647" s="131"/>
      <c r="ATW647" s="131"/>
      <c r="ATX647" s="131"/>
      <c r="ATY647" s="131"/>
      <c r="ATZ647" s="131"/>
      <c r="AUA647" s="131"/>
      <c r="AUB647" s="131"/>
      <c r="AUC647" s="131"/>
      <c r="AUD647" s="131"/>
      <c r="AUE647" s="131"/>
      <c r="AUF647" s="131"/>
      <c r="AUG647" s="131"/>
      <c r="AUH647" s="131"/>
      <c r="AUI647" s="131"/>
      <c r="AUJ647" s="131"/>
      <c r="AUK647" s="131"/>
      <c r="AUL647" s="131"/>
      <c r="AUM647" s="131"/>
      <c r="AUN647" s="131"/>
      <c r="AUO647" s="131"/>
      <c r="AUP647" s="131"/>
      <c r="AUQ647" s="131"/>
      <c r="AUR647" s="131"/>
      <c r="AUS647" s="131"/>
      <c r="AUT647" s="131"/>
      <c r="AUU647" s="131"/>
      <c r="AUV647" s="131"/>
      <c r="AUW647" s="131"/>
      <c r="AUX647" s="131"/>
      <c r="AUY647" s="131"/>
      <c r="AUZ647" s="131"/>
      <c r="AVA647" s="131"/>
      <c r="AVB647" s="131"/>
      <c r="AVC647" s="131"/>
      <c r="AVD647" s="131"/>
      <c r="AVE647" s="131"/>
      <c r="AVF647" s="131"/>
      <c r="AVG647" s="131"/>
      <c r="AVH647" s="131"/>
      <c r="AVI647" s="131"/>
      <c r="AVJ647" s="131"/>
      <c r="AVK647" s="131"/>
      <c r="AVL647" s="131"/>
      <c r="AVM647" s="131"/>
      <c r="AVN647" s="131"/>
      <c r="AVO647" s="131"/>
      <c r="AVP647" s="131"/>
      <c r="AVQ647" s="131"/>
      <c r="AVR647" s="131"/>
      <c r="AVS647" s="131"/>
      <c r="AVT647" s="131"/>
      <c r="AVU647" s="131"/>
      <c r="AVV647" s="131"/>
      <c r="AVW647" s="131"/>
      <c r="AVX647" s="131"/>
      <c r="AVY647" s="131"/>
      <c r="AVZ647" s="131"/>
      <c r="AWA647" s="131"/>
      <c r="AWB647" s="131"/>
      <c r="AWC647" s="131"/>
      <c r="AWD647" s="131"/>
      <c r="AWE647" s="131"/>
      <c r="AWF647" s="131"/>
      <c r="AWG647" s="131"/>
      <c r="AWH647" s="131"/>
      <c r="AWI647" s="131"/>
      <c r="AWJ647" s="131"/>
      <c r="AWK647" s="131"/>
      <c r="AWL647" s="131"/>
      <c r="AWM647" s="131"/>
      <c r="AWN647" s="131"/>
      <c r="AWO647" s="131"/>
      <c r="AWP647" s="131"/>
      <c r="AWQ647" s="131"/>
      <c r="AWR647" s="131"/>
      <c r="AWS647" s="131"/>
      <c r="AWT647" s="131"/>
      <c r="AWU647" s="131"/>
      <c r="AWV647" s="131"/>
      <c r="AWW647" s="131"/>
      <c r="AWX647" s="131"/>
      <c r="AWY647" s="131"/>
      <c r="AWZ647" s="131"/>
      <c r="AXA647" s="131"/>
      <c r="AXB647" s="131"/>
      <c r="AXC647" s="131"/>
      <c r="AXD647" s="131"/>
      <c r="AXE647" s="131"/>
      <c r="AXF647" s="131"/>
      <c r="AXG647" s="131"/>
      <c r="AXH647" s="131"/>
      <c r="AXI647" s="131"/>
      <c r="AXJ647" s="131"/>
      <c r="AXK647" s="131"/>
      <c r="AXL647" s="131"/>
      <c r="AXM647" s="131"/>
      <c r="AXN647" s="131"/>
      <c r="AXO647" s="131"/>
      <c r="AXP647" s="131"/>
      <c r="AXQ647" s="131"/>
      <c r="AXR647" s="131"/>
      <c r="AXS647" s="131"/>
      <c r="AXT647" s="131"/>
      <c r="AXU647" s="131"/>
      <c r="AXV647" s="131"/>
      <c r="AXW647" s="131"/>
      <c r="AXX647" s="131"/>
    </row>
    <row r="648" spans="1:1324" s="146" customFormat="1" ht="15.75" hidden="1" customHeight="1" x14ac:dyDescent="0.2">
      <c r="A648" s="78" t="s">
        <v>1620</v>
      </c>
      <c r="B648" s="62" t="s">
        <v>1617</v>
      </c>
      <c r="C648" s="63" t="s">
        <v>1618</v>
      </c>
      <c r="D648" s="64" t="s">
        <v>1625</v>
      </c>
      <c r="E648" s="95">
        <v>41458</v>
      </c>
      <c r="F648" s="85" t="s">
        <v>1167</v>
      </c>
      <c r="G648" s="30" t="s">
        <v>1186</v>
      </c>
      <c r="H648" s="30">
        <v>42005</v>
      </c>
      <c r="I648" s="30" t="s">
        <v>1065</v>
      </c>
      <c r="J648" s="173"/>
      <c r="K648" s="84" t="s">
        <v>7</v>
      </c>
      <c r="L648" s="87">
        <v>1</v>
      </c>
      <c r="M648" s="87">
        <v>1</v>
      </c>
      <c r="N648" s="84" t="s">
        <v>326</v>
      </c>
      <c r="O648" s="87">
        <v>1</v>
      </c>
      <c r="P648" s="84" t="s">
        <v>326</v>
      </c>
      <c r="Q648" s="87">
        <v>1</v>
      </c>
      <c r="R648" s="84" t="s">
        <v>326</v>
      </c>
      <c r="S648" s="87">
        <v>1</v>
      </c>
      <c r="T648" s="84" t="s">
        <v>49</v>
      </c>
      <c r="U648" s="87">
        <v>1</v>
      </c>
      <c r="V648" s="87">
        <v>1</v>
      </c>
      <c r="W648" s="87">
        <v>1</v>
      </c>
      <c r="X648" s="87">
        <v>1</v>
      </c>
      <c r="Y648" s="87">
        <v>1</v>
      </c>
      <c r="Z648" s="87">
        <v>1</v>
      </c>
      <c r="AA648" s="87">
        <v>0</v>
      </c>
      <c r="AB648" s="87">
        <v>1</v>
      </c>
      <c r="AC648" s="87">
        <v>0</v>
      </c>
      <c r="AD648" s="87">
        <v>0</v>
      </c>
      <c r="AE648" s="87">
        <v>0</v>
      </c>
      <c r="AF648" s="104"/>
      <c r="AG648" s="131"/>
      <c r="AH648" s="131"/>
      <c r="AI648" s="131"/>
      <c r="AJ648" s="131"/>
      <c r="AK648" s="131"/>
      <c r="AL648" s="131"/>
      <c r="AM648" s="131"/>
      <c r="AN648" s="131"/>
      <c r="AO648" s="131"/>
      <c r="AP648" s="131"/>
      <c r="AQ648" s="131"/>
      <c r="AR648" s="131"/>
      <c r="AS648" s="131"/>
      <c r="AT648" s="131"/>
      <c r="AU648" s="131"/>
      <c r="AV648" s="131"/>
      <c r="AW648" s="131"/>
      <c r="AX648" s="131"/>
      <c r="AY648" s="131"/>
      <c r="AZ648" s="131"/>
      <c r="BA648" s="131"/>
      <c r="BB648" s="131"/>
      <c r="BC648" s="131"/>
      <c r="BD648" s="131"/>
      <c r="BE648" s="131"/>
      <c r="BF648" s="131"/>
      <c r="BG648" s="131"/>
      <c r="BH648" s="131"/>
      <c r="BI648" s="131"/>
      <c r="BJ648" s="131"/>
      <c r="BK648" s="131"/>
      <c r="BL648" s="131"/>
      <c r="BM648" s="131"/>
      <c r="BN648" s="131"/>
      <c r="BO648" s="131"/>
      <c r="BP648" s="131"/>
      <c r="BQ648" s="131"/>
      <c r="BR648" s="131"/>
      <c r="BS648" s="131"/>
      <c r="BT648" s="131"/>
      <c r="BU648" s="131"/>
      <c r="BV648" s="131"/>
      <c r="BW648" s="131"/>
      <c r="BX648" s="131"/>
      <c r="BY648" s="131"/>
      <c r="BZ648" s="131"/>
      <c r="CA648" s="131"/>
      <c r="CB648" s="131"/>
      <c r="CC648" s="131"/>
      <c r="CD648" s="131"/>
      <c r="CE648" s="131"/>
      <c r="CF648" s="131"/>
      <c r="CG648" s="131"/>
      <c r="CH648" s="131"/>
      <c r="CI648" s="131"/>
      <c r="CJ648" s="131"/>
      <c r="CK648" s="131"/>
      <c r="CL648" s="131"/>
      <c r="CM648" s="131"/>
      <c r="CN648" s="131"/>
      <c r="CO648" s="131"/>
      <c r="CP648" s="131"/>
      <c r="CQ648" s="131"/>
      <c r="CR648" s="131"/>
      <c r="CS648" s="131"/>
      <c r="CT648" s="131"/>
      <c r="CU648" s="131"/>
      <c r="CV648" s="131"/>
      <c r="CW648" s="131"/>
      <c r="CX648" s="131"/>
      <c r="CY648" s="131"/>
      <c r="CZ648" s="131"/>
      <c r="DA648" s="131"/>
      <c r="DB648" s="131"/>
      <c r="DC648" s="131"/>
      <c r="DD648" s="131"/>
      <c r="DE648" s="131"/>
      <c r="DF648" s="131"/>
      <c r="DG648" s="131"/>
      <c r="DH648" s="131"/>
      <c r="DI648" s="131"/>
      <c r="DJ648" s="131"/>
      <c r="DK648" s="131"/>
      <c r="DL648" s="131"/>
      <c r="DM648" s="131"/>
      <c r="DN648" s="131"/>
      <c r="DO648" s="131"/>
      <c r="DP648" s="131"/>
      <c r="DQ648" s="131"/>
      <c r="DR648" s="131"/>
      <c r="DS648" s="131"/>
      <c r="DT648" s="131"/>
      <c r="DU648" s="131"/>
      <c r="DV648" s="131"/>
      <c r="DW648" s="131"/>
      <c r="DX648" s="131"/>
      <c r="DY648" s="131"/>
      <c r="DZ648" s="131"/>
      <c r="EA648" s="131"/>
      <c r="EB648" s="131"/>
      <c r="EC648" s="131"/>
      <c r="ED648" s="131"/>
      <c r="EE648" s="131"/>
      <c r="EF648" s="131"/>
      <c r="EG648" s="131"/>
      <c r="EH648" s="131"/>
      <c r="EI648" s="131"/>
      <c r="EJ648" s="131"/>
      <c r="EK648" s="131"/>
      <c r="EL648" s="131"/>
      <c r="EM648" s="131"/>
      <c r="EN648" s="131"/>
      <c r="EO648" s="131"/>
      <c r="EP648" s="131"/>
      <c r="EQ648" s="131"/>
      <c r="ER648" s="131"/>
      <c r="ES648" s="131"/>
      <c r="ET648" s="131"/>
      <c r="EU648" s="131"/>
      <c r="EV648" s="131"/>
      <c r="EW648" s="131"/>
      <c r="EX648" s="131"/>
      <c r="EY648" s="131"/>
      <c r="EZ648" s="131"/>
      <c r="FA648" s="131"/>
      <c r="FB648" s="131"/>
      <c r="FC648" s="131"/>
      <c r="FD648" s="131"/>
      <c r="FE648" s="131"/>
      <c r="FF648" s="131"/>
      <c r="FG648" s="131"/>
      <c r="FH648" s="131"/>
      <c r="FI648" s="131"/>
      <c r="FJ648" s="131"/>
      <c r="FK648" s="131"/>
      <c r="FL648" s="131"/>
      <c r="FM648" s="131"/>
      <c r="FN648" s="131"/>
      <c r="FO648" s="131"/>
      <c r="FP648" s="131"/>
      <c r="FQ648" s="131"/>
      <c r="FR648" s="131"/>
      <c r="FS648" s="131"/>
      <c r="FT648" s="131"/>
      <c r="FU648" s="131"/>
      <c r="FV648" s="131"/>
      <c r="FW648" s="131"/>
      <c r="FX648" s="131"/>
      <c r="FY648" s="131"/>
      <c r="FZ648" s="131"/>
      <c r="GA648" s="131"/>
      <c r="GB648" s="131"/>
      <c r="GC648" s="131"/>
      <c r="GD648" s="131"/>
      <c r="GE648" s="131"/>
      <c r="GF648" s="131"/>
      <c r="GG648" s="131"/>
      <c r="GH648" s="131"/>
      <c r="GI648" s="131"/>
      <c r="GJ648" s="131"/>
      <c r="GK648" s="131"/>
      <c r="GL648" s="131"/>
      <c r="GM648" s="131"/>
      <c r="GN648" s="131"/>
      <c r="GO648" s="131"/>
      <c r="GP648" s="131"/>
      <c r="GQ648" s="131"/>
      <c r="GR648" s="131"/>
      <c r="GS648" s="131"/>
      <c r="GT648" s="131"/>
      <c r="GU648" s="131"/>
      <c r="GV648" s="131"/>
      <c r="GW648" s="131"/>
      <c r="GX648" s="131"/>
      <c r="GY648" s="131"/>
      <c r="GZ648" s="131"/>
      <c r="HA648" s="131"/>
      <c r="HB648" s="131"/>
      <c r="HC648" s="131"/>
      <c r="HD648" s="131"/>
      <c r="HE648" s="131"/>
      <c r="HF648" s="131"/>
      <c r="HG648" s="131"/>
      <c r="HH648" s="131"/>
      <c r="HI648" s="131"/>
      <c r="HJ648" s="131"/>
      <c r="HK648" s="131"/>
      <c r="HL648" s="131"/>
      <c r="HM648" s="131"/>
      <c r="HN648" s="131"/>
      <c r="HO648" s="131"/>
      <c r="HP648" s="131"/>
      <c r="HQ648" s="131"/>
      <c r="HR648" s="131"/>
      <c r="HS648" s="131"/>
      <c r="HT648" s="131"/>
      <c r="HU648" s="131"/>
      <c r="HV648" s="131"/>
      <c r="HW648" s="131"/>
      <c r="HX648" s="131"/>
      <c r="HY648" s="131"/>
      <c r="HZ648" s="131"/>
      <c r="IA648" s="131"/>
      <c r="IB648" s="131"/>
      <c r="IC648" s="131"/>
      <c r="ID648" s="131"/>
      <c r="IE648" s="131"/>
      <c r="IF648" s="131"/>
      <c r="IG648" s="131"/>
      <c r="IH648" s="131"/>
      <c r="II648" s="131"/>
      <c r="IJ648" s="131"/>
      <c r="IK648" s="131"/>
      <c r="IL648" s="131"/>
      <c r="IM648" s="131"/>
      <c r="IN648" s="131"/>
      <c r="IO648" s="131"/>
      <c r="IP648" s="131"/>
      <c r="IQ648" s="131"/>
      <c r="IR648" s="131"/>
      <c r="IS648" s="131"/>
      <c r="IT648" s="131"/>
      <c r="IU648" s="131"/>
      <c r="IV648" s="131"/>
      <c r="IW648" s="131"/>
      <c r="IX648" s="131"/>
      <c r="IY648" s="131"/>
      <c r="IZ648" s="131"/>
      <c r="JA648" s="131"/>
      <c r="JB648" s="131"/>
      <c r="JC648" s="131"/>
      <c r="JD648" s="131"/>
      <c r="JE648" s="131"/>
      <c r="JF648" s="131"/>
      <c r="JG648" s="131"/>
      <c r="JH648" s="131"/>
      <c r="JI648" s="131"/>
      <c r="JJ648" s="131"/>
      <c r="JK648" s="131"/>
      <c r="JL648" s="131"/>
      <c r="JM648" s="131"/>
      <c r="JN648" s="131"/>
      <c r="JO648" s="131"/>
      <c r="JP648" s="131"/>
      <c r="JQ648" s="131"/>
      <c r="JR648" s="131"/>
      <c r="JS648" s="131"/>
      <c r="JT648" s="131"/>
      <c r="JU648" s="131"/>
      <c r="JV648" s="131"/>
      <c r="JW648" s="131"/>
      <c r="JX648" s="131"/>
      <c r="JY648" s="131"/>
      <c r="JZ648" s="131"/>
      <c r="KA648" s="131"/>
      <c r="KB648" s="131"/>
      <c r="KC648" s="131"/>
      <c r="KD648" s="131"/>
      <c r="KE648" s="131"/>
      <c r="KF648" s="131"/>
      <c r="KG648" s="131"/>
      <c r="KH648" s="131"/>
      <c r="KI648" s="131"/>
      <c r="KJ648" s="131"/>
      <c r="KK648" s="131"/>
      <c r="KL648" s="131"/>
      <c r="KM648" s="131"/>
      <c r="KN648" s="131"/>
      <c r="KO648" s="131"/>
      <c r="KP648" s="131"/>
      <c r="KQ648" s="131"/>
      <c r="KR648" s="131"/>
      <c r="KS648" s="131"/>
      <c r="KT648" s="131"/>
      <c r="KU648" s="131"/>
      <c r="KV648" s="131"/>
      <c r="KW648" s="131"/>
      <c r="KX648" s="131"/>
      <c r="KY648" s="131"/>
      <c r="KZ648" s="131"/>
      <c r="LA648" s="131"/>
      <c r="LB648" s="131"/>
      <c r="LC648" s="131"/>
      <c r="LD648" s="131"/>
      <c r="LE648" s="131"/>
      <c r="LF648" s="131"/>
      <c r="LG648" s="131"/>
      <c r="LH648" s="131"/>
      <c r="LI648" s="131"/>
      <c r="LJ648" s="131"/>
      <c r="LK648" s="131"/>
      <c r="LL648" s="131"/>
      <c r="LM648" s="131"/>
      <c r="LN648" s="131"/>
      <c r="LO648" s="131"/>
      <c r="LP648" s="131"/>
      <c r="LQ648" s="131"/>
      <c r="LR648" s="131"/>
      <c r="LS648" s="131"/>
      <c r="LT648" s="131"/>
      <c r="LU648" s="131"/>
      <c r="LV648" s="131"/>
      <c r="LW648" s="131"/>
      <c r="LX648" s="131"/>
      <c r="LY648" s="131"/>
      <c r="LZ648" s="131"/>
      <c r="MA648" s="131"/>
      <c r="MB648" s="131"/>
      <c r="MC648" s="131"/>
      <c r="MD648" s="131"/>
      <c r="ME648" s="131"/>
      <c r="MF648" s="131"/>
      <c r="MG648" s="131"/>
      <c r="MH648" s="131"/>
      <c r="MI648" s="131"/>
      <c r="MJ648" s="131"/>
      <c r="MK648" s="131"/>
      <c r="ML648" s="131"/>
      <c r="MM648" s="131"/>
      <c r="MN648" s="131"/>
      <c r="MO648" s="131"/>
      <c r="MP648" s="131"/>
      <c r="MQ648" s="131"/>
      <c r="MR648" s="131"/>
      <c r="MS648" s="131"/>
      <c r="MT648" s="131"/>
      <c r="MU648" s="131"/>
      <c r="MV648" s="131"/>
      <c r="MW648" s="131"/>
      <c r="MX648" s="131"/>
      <c r="MY648" s="131"/>
      <c r="MZ648" s="131"/>
      <c r="NA648" s="131"/>
      <c r="NB648" s="131"/>
      <c r="NC648" s="131"/>
      <c r="ND648" s="131"/>
      <c r="NE648" s="131"/>
      <c r="NF648" s="131"/>
      <c r="NG648" s="131"/>
      <c r="NH648" s="131"/>
      <c r="NI648" s="131"/>
      <c r="NJ648" s="131"/>
      <c r="NK648" s="131"/>
      <c r="NL648" s="131"/>
      <c r="NM648" s="131"/>
      <c r="NN648" s="131"/>
      <c r="NO648" s="131"/>
      <c r="NP648" s="131"/>
      <c r="NQ648" s="131"/>
      <c r="NR648" s="131"/>
      <c r="NS648" s="131"/>
      <c r="NT648" s="131"/>
      <c r="NU648" s="131"/>
      <c r="NV648" s="131"/>
      <c r="NW648" s="131"/>
      <c r="NX648" s="131"/>
      <c r="NY648" s="131"/>
      <c r="NZ648" s="131"/>
      <c r="OA648" s="131"/>
      <c r="OB648" s="131"/>
      <c r="OC648" s="131"/>
      <c r="OD648" s="131"/>
      <c r="OE648" s="131"/>
      <c r="OF648" s="131"/>
      <c r="OG648" s="131"/>
      <c r="OH648" s="131"/>
      <c r="OI648" s="131"/>
      <c r="OJ648" s="131"/>
      <c r="OK648" s="131"/>
      <c r="OL648" s="131"/>
      <c r="OM648" s="131"/>
      <c r="ON648" s="131"/>
      <c r="OO648" s="131"/>
      <c r="OP648" s="131"/>
      <c r="OQ648" s="131"/>
      <c r="OR648" s="131"/>
      <c r="OS648" s="131"/>
      <c r="OT648" s="131"/>
      <c r="OU648" s="131"/>
      <c r="OV648" s="131"/>
      <c r="OW648" s="131"/>
      <c r="OX648" s="131"/>
      <c r="OY648" s="131"/>
      <c r="OZ648" s="131"/>
      <c r="PA648" s="131"/>
      <c r="PB648" s="131"/>
      <c r="PC648" s="131"/>
      <c r="PD648" s="131"/>
      <c r="PE648" s="131"/>
      <c r="PF648" s="131"/>
      <c r="PG648" s="131"/>
      <c r="PH648" s="131"/>
      <c r="PI648" s="131"/>
      <c r="PJ648" s="131"/>
      <c r="PK648" s="131"/>
      <c r="PL648" s="131"/>
      <c r="PM648" s="131"/>
      <c r="PN648" s="131"/>
      <c r="PO648" s="131"/>
      <c r="PP648" s="131"/>
      <c r="PQ648" s="131"/>
      <c r="PR648" s="131"/>
      <c r="PS648" s="131"/>
      <c r="PT648" s="131"/>
      <c r="PU648" s="131"/>
      <c r="PV648" s="131"/>
      <c r="PW648" s="131"/>
      <c r="PX648" s="131"/>
      <c r="PY648" s="131"/>
      <c r="PZ648" s="131"/>
      <c r="QA648" s="131"/>
      <c r="QB648" s="131"/>
      <c r="QC648" s="131"/>
      <c r="QD648" s="131"/>
      <c r="QE648" s="131"/>
      <c r="QF648" s="131"/>
      <c r="QG648" s="131"/>
      <c r="QH648" s="131"/>
      <c r="QI648" s="131"/>
      <c r="QJ648" s="131"/>
      <c r="QK648" s="131"/>
      <c r="QL648" s="131"/>
      <c r="QM648" s="131"/>
      <c r="QN648" s="131"/>
      <c r="QO648" s="131"/>
      <c r="QP648" s="131"/>
      <c r="QQ648" s="131"/>
      <c r="QR648" s="131"/>
      <c r="QS648" s="131"/>
      <c r="QT648" s="131"/>
      <c r="QU648" s="131"/>
      <c r="QV648" s="131"/>
      <c r="QW648" s="131"/>
      <c r="QX648" s="131"/>
      <c r="QY648" s="131"/>
      <c r="QZ648" s="131"/>
      <c r="RA648" s="131"/>
      <c r="RB648" s="131"/>
      <c r="RC648" s="131"/>
      <c r="RD648" s="131"/>
      <c r="RE648" s="131"/>
      <c r="RF648" s="131"/>
      <c r="RG648" s="131"/>
      <c r="RH648" s="131"/>
      <c r="RI648" s="131"/>
      <c r="RJ648" s="131"/>
      <c r="RK648" s="131"/>
      <c r="RL648" s="131"/>
      <c r="RM648" s="131"/>
      <c r="RN648" s="131"/>
      <c r="RO648" s="131"/>
      <c r="RP648" s="131"/>
      <c r="RQ648" s="131"/>
      <c r="RR648" s="131"/>
      <c r="RS648" s="131"/>
      <c r="RT648" s="131"/>
      <c r="RU648" s="131"/>
      <c r="RV648" s="131"/>
      <c r="RW648" s="131"/>
      <c r="RX648" s="131"/>
      <c r="RY648" s="131"/>
      <c r="RZ648" s="131"/>
      <c r="SA648" s="131"/>
      <c r="SB648" s="131"/>
      <c r="SC648" s="131"/>
      <c r="SD648" s="131"/>
      <c r="SE648" s="131"/>
      <c r="SF648" s="131"/>
      <c r="SG648" s="131"/>
      <c r="SH648" s="131"/>
      <c r="SI648" s="131"/>
      <c r="SJ648" s="131"/>
      <c r="SK648" s="131"/>
      <c r="SL648" s="131"/>
      <c r="SM648" s="131"/>
      <c r="SN648" s="131"/>
      <c r="SO648" s="131"/>
      <c r="SP648" s="131"/>
      <c r="SQ648" s="131"/>
      <c r="SR648" s="131"/>
      <c r="SS648" s="131"/>
      <c r="ST648" s="131"/>
      <c r="SU648" s="131"/>
      <c r="SV648" s="131"/>
      <c r="SW648" s="131"/>
      <c r="SX648" s="131"/>
      <c r="SY648" s="131"/>
      <c r="SZ648" s="131"/>
      <c r="TA648" s="131"/>
      <c r="TB648" s="131"/>
      <c r="TC648" s="131"/>
      <c r="TD648" s="131"/>
      <c r="TE648" s="131"/>
      <c r="TF648" s="131"/>
      <c r="TG648" s="131"/>
      <c r="TH648" s="131"/>
      <c r="TI648" s="131"/>
      <c r="TJ648" s="131"/>
      <c r="TK648" s="131"/>
      <c r="TL648" s="131"/>
      <c r="TM648" s="131"/>
      <c r="TN648" s="131"/>
      <c r="TO648" s="131"/>
      <c r="TP648" s="131"/>
      <c r="TQ648" s="131"/>
      <c r="TR648" s="131"/>
      <c r="TS648" s="131"/>
      <c r="TT648" s="131"/>
      <c r="TU648" s="131"/>
      <c r="TV648" s="131"/>
      <c r="TW648" s="131"/>
      <c r="TX648" s="131"/>
      <c r="TY648" s="131"/>
      <c r="TZ648" s="131"/>
      <c r="UA648" s="131"/>
      <c r="UB648" s="131"/>
      <c r="UC648" s="131"/>
      <c r="UD648" s="131"/>
      <c r="UE648" s="131"/>
      <c r="UF648" s="131"/>
      <c r="UG648" s="131"/>
      <c r="UH648" s="131"/>
      <c r="UI648" s="131"/>
      <c r="UJ648" s="131"/>
      <c r="UK648" s="131"/>
      <c r="UL648" s="131"/>
      <c r="UM648" s="131"/>
      <c r="UN648" s="131"/>
      <c r="UO648" s="131"/>
      <c r="UP648" s="131"/>
      <c r="UQ648" s="131"/>
      <c r="UR648" s="131"/>
      <c r="US648" s="131"/>
      <c r="UT648" s="131"/>
      <c r="UU648" s="131"/>
      <c r="UV648" s="131"/>
      <c r="UW648" s="131"/>
      <c r="UX648" s="131"/>
      <c r="UY648" s="131"/>
      <c r="UZ648" s="131"/>
      <c r="VA648" s="131"/>
      <c r="VB648" s="131"/>
      <c r="VC648" s="131"/>
      <c r="VD648" s="131"/>
      <c r="VE648" s="131"/>
      <c r="VF648" s="131"/>
      <c r="VG648" s="131"/>
      <c r="VH648" s="131"/>
      <c r="VI648" s="131"/>
      <c r="VJ648" s="131"/>
      <c r="VK648" s="131"/>
      <c r="VL648" s="131"/>
      <c r="VM648" s="131"/>
      <c r="VN648" s="131"/>
      <c r="VO648" s="131"/>
      <c r="VP648" s="131"/>
      <c r="VQ648" s="131"/>
      <c r="VR648" s="131"/>
      <c r="VS648" s="131"/>
      <c r="VT648" s="131"/>
      <c r="VU648" s="131"/>
      <c r="VV648" s="131"/>
      <c r="VW648" s="131"/>
      <c r="VX648" s="131"/>
      <c r="VY648" s="131"/>
      <c r="VZ648" s="131"/>
      <c r="WA648" s="131"/>
      <c r="WB648" s="131"/>
      <c r="WC648" s="131"/>
      <c r="WD648" s="131"/>
      <c r="WE648" s="131"/>
      <c r="WF648" s="131"/>
      <c r="WG648" s="131"/>
      <c r="WH648" s="131"/>
      <c r="WI648" s="131"/>
      <c r="WJ648" s="131"/>
      <c r="WK648" s="131"/>
      <c r="WL648" s="131"/>
      <c r="WM648" s="131"/>
      <c r="WN648" s="131"/>
      <c r="WO648" s="131"/>
      <c r="WP648" s="131"/>
      <c r="WQ648" s="131"/>
      <c r="WR648" s="131"/>
      <c r="WS648" s="131"/>
      <c r="WT648" s="131"/>
      <c r="WU648" s="131"/>
      <c r="WV648" s="131"/>
      <c r="WW648" s="131"/>
      <c r="WX648" s="131"/>
      <c r="WY648" s="131"/>
      <c r="WZ648" s="131"/>
      <c r="XA648" s="131"/>
      <c r="XB648" s="131"/>
      <c r="XC648" s="131"/>
      <c r="XD648" s="131"/>
      <c r="XE648" s="131"/>
      <c r="XF648" s="131"/>
      <c r="XG648" s="131"/>
      <c r="XH648" s="131"/>
      <c r="XI648" s="131"/>
      <c r="XJ648" s="131"/>
      <c r="XK648" s="131"/>
      <c r="XL648" s="131"/>
      <c r="XM648" s="131"/>
      <c r="XN648" s="131"/>
      <c r="XO648" s="131"/>
      <c r="XP648" s="131"/>
      <c r="XQ648" s="131"/>
      <c r="XR648" s="131"/>
      <c r="XS648" s="131"/>
      <c r="XT648" s="131"/>
      <c r="XU648" s="131"/>
      <c r="XV648" s="131"/>
      <c r="XW648" s="131"/>
      <c r="XX648" s="131"/>
      <c r="XY648" s="131"/>
      <c r="XZ648" s="131"/>
      <c r="YA648" s="131"/>
      <c r="YB648" s="131"/>
      <c r="YC648" s="131"/>
      <c r="YD648" s="131"/>
      <c r="YE648" s="131"/>
      <c r="YF648" s="131"/>
      <c r="YG648" s="131"/>
      <c r="YH648" s="131"/>
      <c r="YI648" s="131"/>
      <c r="YJ648" s="131"/>
      <c r="YK648" s="131"/>
      <c r="YL648" s="131"/>
      <c r="YM648" s="131"/>
      <c r="YN648" s="131"/>
      <c r="YO648" s="131"/>
      <c r="YP648" s="131"/>
      <c r="YQ648" s="131"/>
      <c r="YR648" s="131"/>
      <c r="YS648" s="131"/>
      <c r="YT648" s="131"/>
      <c r="YU648" s="131"/>
      <c r="YV648" s="131"/>
      <c r="YW648" s="131"/>
      <c r="YX648" s="131"/>
      <c r="YY648" s="131"/>
      <c r="YZ648" s="131"/>
      <c r="ZA648" s="131"/>
      <c r="ZB648" s="131"/>
      <c r="ZC648" s="131"/>
      <c r="ZD648" s="131"/>
      <c r="ZE648" s="131"/>
      <c r="ZF648" s="131"/>
      <c r="ZG648" s="131"/>
      <c r="ZH648" s="131"/>
      <c r="ZI648" s="131"/>
      <c r="ZJ648" s="131"/>
      <c r="ZK648" s="131"/>
      <c r="ZL648" s="131"/>
      <c r="ZM648" s="131"/>
      <c r="ZN648" s="131"/>
      <c r="ZO648" s="131"/>
      <c r="ZP648" s="131"/>
      <c r="ZQ648" s="131"/>
      <c r="ZR648" s="131"/>
      <c r="ZS648" s="131"/>
      <c r="ZT648" s="131"/>
      <c r="ZU648" s="131"/>
      <c r="ZV648" s="131"/>
      <c r="ZW648" s="131"/>
      <c r="ZX648" s="131"/>
      <c r="ZY648" s="131"/>
      <c r="ZZ648" s="131"/>
      <c r="AAA648" s="131"/>
      <c r="AAB648" s="131"/>
      <c r="AAC648" s="131"/>
      <c r="AAD648" s="131"/>
      <c r="AAE648" s="131"/>
      <c r="AAF648" s="131"/>
      <c r="AAG648" s="131"/>
      <c r="AAH648" s="131"/>
      <c r="AAI648" s="131"/>
      <c r="AAJ648" s="131"/>
      <c r="AAK648" s="131"/>
      <c r="AAL648" s="131"/>
      <c r="AAM648" s="131"/>
      <c r="AAN648" s="131"/>
      <c r="AAO648" s="131"/>
      <c r="AAP648" s="131"/>
      <c r="AAQ648" s="131"/>
      <c r="AAR648" s="131"/>
      <c r="AAS648" s="131"/>
      <c r="AAT648" s="131"/>
      <c r="AAU648" s="131"/>
      <c r="AAV648" s="131"/>
      <c r="AAW648" s="131"/>
      <c r="AAX648" s="131"/>
      <c r="AAY648" s="131"/>
      <c r="AAZ648" s="131"/>
      <c r="ABA648" s="131"/>
      <c r="ABB648" s="131"/>
      <c r="ABC648" s="131"/>
      <c r="ABD648" s="131"/>
      <c r="ABE648" s="131"/>
      <c r="ABF648" s="131"/>
      <c r="ABG648" s="131"/>
      <c r="ABH648" s="131"/>
      <c r="ABI648" s="131"/>
      <c r="ABJ648" s="131"/>
      <c r="ABK648" s="131"/>
      <c r="ABL648" s="131"/>
      <c r="ABM648" s="131"/>
      <c r="ABN648" s="131"/>
      <c r="ABO648" s="131"/>
      <c r="ABP648" s="131"/>
      <c r="ABQ648" s="131"/>
      <c r="ABR648" s="131"/>
      <c r="ABS648" s="131"/>
      <c r="ABT648" s="131"/>
      <c r="ABU648" s="131"/>
      <c r="ABV648" s="131"/>
      <c r="ABW648" s="131"/>
      <c r="ABX648" s="131"/>
      <c r="ABY648" s="131"/>
      <c r="ABZ648" s="131"/>
      <c r="ACA648" s="131"/>
      <c r="ACB648" s="131"/>
      <c r="ACC648" s="131"/>
      <c r="ACD648" s="131"/>
      <c r="ACE648" s="131"/>
      <c r="ACF648" s="131"/>
      <c r="ACG648" s="131"/>
      <c r="ACH648" s="131"/>
      <c r="ACI648" s="131"/>
      <c r="ACJ648" s="131"/>
      <c r="ACK648" s="131"/>
      <c r="ACL648" s="131"/>
      <c r="ACM648" s="131"/>
      <c r="ACN648" s="131"/>
      <c r="ACO648" s="131"/>
      <c r="ACP648" s="131"/>
      <c r="ACQ648" s="131"/>
      <c r="ACR648" s="131"/>
      <c r="ACS648" s="131"/>
      <c r="ACT648" s="131"/>
      <c r="ACU648" s="131"/>
      <c r="ACV648" s="131"/>
      <c r="ACW648" s="131"/>
      <c r="ACX648" s="131"/>
      <c r="ACY648" s="131"/>
      <c r="ACZ648" s="131"/>
      <c r="ADA648" s="131"/>
      <c r="ADB648" s="131"/>
      <c r="ADC648" s="131"/>
      <c r="ADD648" s="131"/>
      <c r="ADE648" s="131"/>
      <c r="ADF648" s="131"/>
      <c r="ADG648" s="131"/>
      <c r="ADH648" s="131"/>
      <c r="ADI648" s="131"/>
      <c r="ADJ648" s="131"/>
      <c r="ADK648" s="131"/>
      <c r="ADL648" s="131"/>
      <c r="ADM648" s="131"/>
      <c r="ADN648" s="131"/>
      <c r="ADO648" s="131"/>
      <c r="ADP648" s="131"/>
      <c r="ADQ648" s="131"/>
      <c r="ADR648" s="131"/>
      <c r="ADS648" s="131"/>
      <c r="ADT648" s="131"/>
      <c r="ADU648" s="131"/>
      <c r="ADV648" s="131"/>
      <c r="ADW648" s="131"/>
      <c r="ADX648" s="131"/>
      <c r="ADY648" s="131"/>
      <c r="ADZ648" s="131"/>
      <c r="AEA648" s="131"/>
      <c r="AEB648" s="131"/>
      <c r="AEC648" s="131"/>
      <c r="AED648" s="131"/>
      <c r="AEE648" s="131"/>
      <c r="AEF648" s="131"/>
      <c r="AEG648" s="131"/>
      <c r="AEH648" s="131"/>
      <c r="AEI648" s="131"/>
      <c r="AEJ648" s="131"/>
      <c r="AEK648" s="131"/>
      <c r="AEL648" s="131"/>
      <c r="AEM648" s="131"/>
      <c r="AEN648" s="131"/>
      <c r="AEO648" s="131"/>
      <c r="AEP648" s="131"/>
      <c r="AEQ648" s="131"/>
      <c r="AER648" s="131"/>
      <c r="AES648" s="131"/>
      <c r="AET648" s="131"/>
      <c r="AEU648" s="131"/>
      <c r="AEV648" s="131"/>
      <c r="AEW648" s="131"/>
      <c r="AEX648" s="131"/>
      <c r="AEY648" s="131"/>
      <c r="AEZ648" s="131"/>
      <c r="AFA648" s="131"/>
      <c r="AFB648" s="131"/>
      <c r="AFC648" s="131"/>
      <c r="AFD648" s="131"/>
      <c r="AFE648" s="131"/>
      <c r="AFF648" s="131"/>
      <c r="AFG648" s="131"/>
      <c r="AFH648" s="131"/>
      <c r="AFI648" s="131"/>
      <c r="AFJ648" s="131"/>
      <c r="AFK648" s="131"/>
      <c r="AFL648" s="131"/>
      <c r="AFM648" s="131"/>
      <c r="AFN648" s="131"/>
      <c r="AFO648" s="131"/>
      <c r="AFP648" s="131"/>
      <c r="AFQ648" s="131"/>
      <c r="AFR648" s="131"/>
      <c r="AFS648" s="131"/>
      <c r="AFT648" s="131"/>
      <c r="AFU648" s="131"/>
      <c r="AFV648" s="131"/>
      <c r="AFW648" s="131"/>
      <c r="AFX648" s="131"/>
      <c r="AFY648" s="131"/>
      <c r="AFZ648" s="131"/>
      <c r="AGA648" s="131"/>
      <c r="AGB648" s="131"/>
      <c r="AGC648" s="131"/>
      <c r="AGD648" s="131"/>
      <c r="AGE648" s="131"/>
      <c r="AGF648" s="131"/>
      <c r="AGG648" s="131"/>
      <c r="AGH648" s="131"/>
      <c r="AGI648" s="131"/>
      <c r="AGJ648" s="131"/>
      <c r="AGK648" s="131"/>
      <c r="AGL648" s="131"/>
      <c r="AGM648" s="131"/>
      <c r="AGN648" s="131"/>
      <c r="AGO648" s="131"/>
      <c r="AGP648" s="131"/>
      <c r="AGQ648" s="131"/>
      <c r="AGR648" s="131"/>
      <c r="AGS648" s="131"/>
      <c r="AGT648" s="131"/>
      <c r="AGU648" s="131"/>
      <c r="AGV648" s="131"/>
      <c r="AGW648" s="131"/>
      <c r="AGX648" s="131"/>
      <c r="AGY648" s="131"/>
      <c r="AGZ648" s="131"/>
      <c r="AHA648" s="131"/>
      <c r="AHB648" s="131"/>
      <c r="AHC648" s="131"/>
      <c r="AHD648" s="131"/>
      <c r="AHE648" s="131"/>
      <c r="AHF648" s="131"/>
      <c r="AHG648" s="131"/>
      <c r="AHH648" s="131"/>
      <c r="AHI648" s="131"/>
      <c r="AHJ648" s="131"/>
      <c r="AHK648" s="131"/>
      <c r="AHL648" s="131"/>
      <c r="AHM648" s="131"/>
      <c r="AHN648" s="131"/>
      <c r="AHO648" s="131"/>
      <c r="AHP648" s="131"/>
      <c r="AHQ648" s="131"/>
      <c r="AHR648" s="131"/>
      <c r="AHS648" s="131"/>
      <c r="AHT648" s="131"/>
      <c r="AHU648" s="131"/>
      <c r="AHV648" s="131"/>
      <c r="AHW648" s="131"/>
      <c r="AHX648" s="131"/>
      <c r="AHY648" s="131"/>
      <c r="AHZ648" s="131"/>
      <c r="AIA648" s="131"/>
      <c r="AIB648" s="131"/>
      <c r="AIC648" s="131"/>
      <c r="AID648" s="131"/>
      <c r="AIE648" s="131"/>
      <c r="AIF648" s="131"/>
      <c r="AIG648" s="131"/>
      <c r="AIH648" s="131"/>
      <c r="AII648" s="131"/>
      <c r="AIJ648" s="131"/>
      <c r="AIK648" s="131"/>
      <c r="AIL648" s="131"/>
      <c r="AIM648" s="131"/>
      <c r="AIN648" s="131"/>
      <c r="AIO648" s="131"/>
      <c r="AIP648" s="131"/>
      <c r="AIQ648" s="131"/>
      <c r="AIR648" s="131"/>
      <c r="AIS648" s="131"/>
      <c r="AIT648" s="131"/>
      <c r="AIU648" s="131"/>
      <c r="AIV648" s="131"/>
      <c r="AIW648" s="131"/>
      <c r="AIX648" s="131"/>
      <c r="AIY648" s="131"/>
      <c r="AIZ648" s="131"/>
      <c r="AJA648" s="131"/>
      <c r="AJB648" s="131"/>
      <c r="AJC648" s="131"/>
      <c r="AJD648" s="131"/>
      <c r="AJE648" s="131"/>
      <c r="AJF648" s="131"/>
      <c r="AJG648" s="131"/>
      <c r="AJH648" s="131"/>
      <c r="AJI648" s="131"/>
      <c r="AJJ648" s="131"/>
      <c r="AJK648" s="131"/>
      <c r="AJL648" s="131"/>
      <c r="AJM648" s="131"/>
      <c r="AJN648" s="131"/>
      <c r="AJO648" s="131"/>
      <c r="AJP648" s="131"/>
      <c r="AJQ648" s="131"/>
      <c r="AJR648" s="131"/>
      <c r="AJS648" s="131"/>
      <c r="AJT648" s="131"/>
      <c r="AJU648" s="131"/>
      <c r="AJV648" s="131"/>
      <c r="AJW648" s="131"/>
      <c r="AJX648" s="131"/>
      <c r="AJY648" s="131"/>
      <c r="AJZ648" s="131"/>
      <c r="AKA648" s="131"/>
      <c r="AKB648" s="131"/>
      <c r="AKC648" s="131"/>
      <c r="AKD648" s="131"/>
      <c r="AKE648" s="131"/>
      <c r="AKF648" s="131"/>
      <c r="AKG648" s="131"/>
      <c r="AKH648" s="131"/>
      <c r="AKI648" s="131"/>
      <c r="AKJ648" s="131"/>
      <c r="AKK648" s="131"/>
      <c r="AKL648" s="131"/>
      <c r="AKM648" s="131"/>
      <c r="AKN648" s="131"/>
      <c r="AKO648" s="131"/>
      <c r="AKP648" s="131"/>
      <c r="AKQ648" s="131"/>
      <c r="AKR648" s="131"/>
      <c r="AKS648" s="131"/>
      <c r="AKT648" s="131"/>
      <c r="AKU648" s="131"/>
      <c r="AKV648" s="131"/>
      <c r="AKW648" s="131"/>
      <c r="AKX648" s="131"/>
      <c r="AKY648" s="131"/>
      <c r="AKZ648" s="131"/>
      <c r="ALA648" s="131"/>
      <c r="ALB648" s="131"/>
      <c r="ALC648" s="131"/>
      <c r="ALD648" s="131"/>
      <c r="ALE648" s="131"/>
      <c r="ALF648" s="131"/>
      <c r="ALG648" s="131"/>
      <c r="ALH648" s="131"/>
      <c r="ALI648" s="131"/>
      <c r="ALJ648" s="131"/>
      <c r="ALK648" s="131"/>
      <c r="ALL648" s="131"/>
      <c r="ALM648" s="131"/>
      <c r="ALN648" s="131"/>
      <c r="ALO648" s="131"/>
      <c r="ALP648" s="131"/>
      <c r="ALQ648" s="131"/>
      <c r="ALR648" s="131"/>
      <c r="ALS648" s="131"/>
      <c r="ALT648" s="131"/>
      <c r="ALU648" s="131"/>
      <c r="ALV648" s="131"/>
      <c r="ALW648" s="131"/>
      <c r="ALX648" s="131"/>
      <c r="ALY648" s="131"/>
      <c r="ALZ648" s="131"/>
      <c r="AMA648" s="131"/>
      <c r="AMB648" s="131"/>
      <c r="AMC648" s="131"/>
      <c r="AMD648" s="131"/>
      <c r="AME648" s="131"/>
      <c r="AMF648" s="131"/>
      <c r="AMG648" s="131"/>
      <c r="AMH648" s="131"/>
      <c r="AMI648" s="131"/>
      <c r="AMJ648" s="131"/>
      <c r="AMK648" s="131"/>
      <c r="AML648" s="131"/>
      <c r="AMM648" s="131"/>
      <c r="AMN648" s="131"/>
      <c r="AMO648" s="131"/>
      <c r="AMP648" s="131"/>
      <c r="AMQ648" s="131"/>
      <c r="AMR648" s="131"/>
      <c r="AMS648" s="131"/>
      <c r="AMT648" s="131"/>
      <c r="AMU648" s="131"/>
      <c r="AMV648" s="131"/>
      <c r="AMW648" s="131"/>
      <c r="AMX648" s="131"/>
      <c r="AMY648" s="131"/>
      <c r="AMZ648" s="131"/>
      <c r="ANA648" s="131"/>
      <c r="ANB648" s="131"/>
      <c r="ANC648" s="131"/>
      <c r="AND648" s="131"/>
      <c r="ANE648" s="131"/>
      <c r="ANF648" s="131"/>
      <c r="ANG648" s="131"/>
      <c r="ANH648" s="131"/>
      <c r="ANI648" s="131"/>
      <c r="ANJ648" s="131"/>
      <c r="ANK648" s="131"/>
      <c r="ANL648" s="131"/>
      <c r="ANM648" s="131"/>
      <c r="ANN648" s="131"/>
      <c r="ANO648" s="131"/>
      <c r="ANP648" s="131"/>
      <c r="ANQ648" s="131"/>
      <c r="ANR648" s="131"/>
      <c r="ANS648" s="131"/>
      <c r="ANT648" s="131"/>
      <c r="ANU648" s="131"/>
      <c r="ANV648" s="131"/>
      <c r="ANW648" s="131"/>
      <c r="ANX648" s="131"/>
      <c r="ANY648" s="131"/>
      <c r="ANZ648" s="131"/>
      <c r="AOA648" s="131"/>
      <c r="AOB648" s="131"/>
      <c r="AOC648" s="131"/>
      <c r="AOD648" s="131"/>
      <c r="AOE648" s="131"/>
      <c r="AOF648" s="131"/>
      <c r="AOG648" s="131"/>
      <c r="AOH648" s="131"/>
      <c r="AOI648" s="131"/>
      <c r="AOJ648" s="131"/>
      <c r="AOK648" s="131"/>
      <c r="AOL648" s="131"/>
      <c r="AOM648" s="131"/>
      <c r="AON648" s="131"/>
      <c r="AOO648" s="131"/>
      <c r="AOP648" s="131"/>
      <c r="AOQ648" s="131"/>
      <c r="AOR648" s="131"/>
      <c r="AOS648" s="131"/>
      <c r="AOT648" s="131"/>
      <c r="AOU648" s="131"/>
      <c r="AOV648" s="131"/>
      <c r="AOW648" s="131"/>
      <c r="AOX648" s="131"/>
      <c r="AOY648" s="131"/>
      <c r="AOZ648" s="131"/>
      <c r="APA648" s="131"/>
      <c r="APB648" s="131"/>
      <c r="APC648" s="131"/>
      <c r="APD648" s="131"/>
      <c r="APE648" s="131"/>
      <c r="APF648" s="131"/>
      <c r="APG648" s="131"/>
      <c r="APH648" s="131"/>
      <c r="API648" s="131"/>
      <c r="APJ648" s="131"/>
      <c r="APK648" s="131"/>
      <c r="APL648" s="131"/>
      <c r="APM648" s="131"/>
      <c r="APN648" s="131"/>
      <c r="APO648" s="131"/>
      <c r="APP648" s="131"/>
      <c r="APQ648" s="131"/>
      <c r="APR648" s="131"/>
      <c r="APS648" s="131"/>
      <c r="APT648" s="131"/>
      <c r="APU648" s="131"/>
      <c r="APV648" s="131"/>
      <c r="APW648" s="131"/>
      <c r="APX648" s="131"/>
      <c r="APY648" s="131"/>
      <c r="APZ648" s="131"/>
      <c r="AQA648" s="131"/>
      <c r="AQB648" s="131"/>
      <c r="AQC648" s="131"/>
      <c r="AQD648" s="131"/>
      <c r="AQE648" s="131"/>
      <c r="AQF648" s="131"/>
      <c r="AQG648" s="131"/>
      <c r="AQH648" s="131"/>
      <c r="AQI648" s="131"/>
      <c r="AQJ648" s="131"/>
      <c r="AQK648" s="131"/>
      <c r="AQL648" s="131"/>
      <c r="AQM648" s="131"/>
      <c r="AQN648" s="131"/>
      <c r="AQO648" s="131"/>
      <c r="AQP648" s="131"/>
      <c r="AQQ648" s="131"/>
      <c r="AQR648" s="131"/>
      <c r="AQS648" s="131"/>
      <c r="AQT648" s="131"/>
      <c r="AQU648" s="131"/>
      <c r="AQV648" s="131"/>
      <c r="AQW648" s="131"/>
      <c r="AQX648" s="131"/>
      <c r="AQY648" s="131"/>
      <c r="AQZ648" s="131"/>
      <c r="ARA648" s="131"/>
      <c r="ARB648" s="131"/>
      <c r="ARC648" s="131"/>
      <c r="ARD648" s="131"/>
      <c r="ARE648" s="131"/>
      <c r="ARF648" s="131"/>
      <c r="ARG648" s="131"/>
      <c r="ARH648" s="131"/>
      <c r="ARI648" s="131"/>
      <c r="ARJ648" s="131"/>
      <c r="ARK648" s="131"/>
      <c r="ARL648" s="131"/>
      <c r="ARM648" s="131"/>
      <c r="ARN648" s="131"/>
      <c r="ARO648" s="131"/>
      <c r="ARP648" s="131"/>
      <c r="ARQ648" s="131"/>
      <c r="ARR648" s="131"/>
      <c r="ARS648" s="131"/>
      <c r="ART648" s="131"/>
      <c r="ARU648" s="131"/>
      <c r="ARV648" s="131"/>
      <c r="ARW648" s="131"/>
      <c r="ARX648" s="131"/>
      <c r="ARY648" s="131"/>
      <c r="ARZ648" s="131"/>
      <c r="ASA648" s="131"/>
      <c r="ASB648" s="131"/>
      <c r="ASC648" s="131"/>
      <c r="ASD648" s="131"/>
      <c r="ASE648" s="131"/>
      <c r="ASF648" s="131"/>
      <c r="ASG648" s="131"/>
      <c r="ASH648" s="131"/>
      <c r="ASI648" s="131"/>
      <c r="ASJ648" s="131"/>
      <c r="ASK648" s="131"/>
      <c r="ASL648" s="131"/>
      <c r="ASM648" s="131"/>
      <c r="ASN648" s="131"/>
      <c r="ASO648" s="131"/>
      <c r="ASP648" s="131"/>
      <c r="ASQ648" s="131"/>
      <c r="ASR648" s="131"/>
      <c r="ASS648" s="131"/>
      <c r="AST648" s="131"/>
      <c r="ASU648" s="131"/>
      <c r="ASV648" s="131"/>
      <c r="ASW648" s="131"/>
      <c r="ASX648" s="131"/>
      <c r="ASY648" s="131"/>
      <c r="ASZ648" s="131"/>
      <c r="ATA648" s="131"/>
      <c r="ATB648" s="131"/>
      <c r="ATC648" s="131"/>
      <c r="ATD648" s="131"/>
      <c r="ATE648" s="131"/>
      <c r="ATF648" s="131"/>
      <c r="ATG648" s="131"/>
      <c r="ATH648" s="131"/>
      <c r="ATI648" s="131"/>
      <c r="ATJ648" s="131"/>
      <c r="ATK648" s="131"/>
      <c r="ATL648" s="131"/>
      <c r="ATM648" s="131"/>
      <c r="ATN648" s="131"/>
      <c r="ATO648" s="131"/>
      <c r="ATP648" s="131"/>
      <c r="ATQ648" s="131"/>
      <c r="ATR648" s="131"/>
      <c r="ATS648" s="131"/>
      <c r="ATT648" s="131"/>
      <c r="ATU648" s="131"/>
      <c r="ATV648" s="131"/>
      <c r="ATW648" s="131"/>
      <c r="ATX648" s="131"/>
      <c r="ATY648" s="131"/>
      <c r="ATZ648" s="131"/>
      <c r="AUA648" s="131"/>
      <c r="AUB648" s="131"/>
      <c r="AUC648" s="131"/>
      <c r="AUD648" s="131"/>
      <c r="AUE648" s="131"/>
      <c r="AUF648" s="131"/>
      <c r="AUG648" s="131"/>
      <c r="AUH648" s="131"/>
      <c r="AUI648" s="131"/>
      <c r="AUJ648" s="131"/>
      <c r="AUK648" s="131"/>
      <c r="AUL648" s="131"/>
      <c r="AUM648" s="131"/>
      <c r="AUN648" s="131"/>
      <c r="AUO648" s="131"/>
      <c r="AUP648" s="131"/>
      <c r="AUQ648" s="131"/>
      <c r="AUR648" s="131"/>
      <c r="AUS648" s="131"/>
      <c r="AUT648" s="131"/>
      <c r="AUU648" s="131"/>
      <c r="AUV648" s="131"/>
      <c r="AUW648" s="131"/>
      <c r="AUX648" s="131"/>
      <c r="AUY648" s="131"/>
      <c r="AUZ648" s="131"/>
      <c r="AVA648" s="131"/>
      <c r="AVB648" s="131"/>
      <c r="AVC648" s="131"/>
      <c r="AVD648" s="131"/>
      <c r="AVE648" s="131"/>
      <c r="AVF648" s="131"/>
      <c r="AVG648" s="131"/>
      <c r="AVH648" s="131"/>
      <c r="AVI648" s="131"/>
      <c r="AVJ648" s="131"/>
      <c r="AVK648" s="131"/>
      <c r="AVL648" s="131"/>
      <c r="AVM648" s="131"/>
      <c r="AVN648" s="131"/>
      <c r="AVO648" s="131"/>
      <c r="AVP648" s="131"/>
      <c r="AVQ648" s="131"/>
      <c r="AVR648" s="131"/>
      <c r="AVS648" s="131"/>
      <c r="AVT648" s="131"/>
      <c r="AVU648" s="131"/>
      <c r="AVV648" s="131"/>
      <c r="AVW648" s="131"/>
      <c r="AVX648" s="131"/>
      <c r="AVY648" s="131"/>
      <c r="AVZ648" s="131"/>
      <c r="AWA648" s="131"/>
      <c r="AWB648" s="131"/>
      <c r="AWC648" s="131"/>
      <c r="AWD648" s="131"/>
      <c r="AWE648" s="131"/>
      <c r="AWF648" s="131"/>
      <c r="AWG648" s="131"/>
      <c r="AWH648" s="131"/>
      <c r="AWI648" s="131"/>
      <c r="AWJ648" s="131"/>
      <c r="AWK648" s="131"/>
      <c r="AWL648" s="131"/>
      <c r="AWM648" s="131"/>
      <c r="AWN648" s="131"/>
      <c r="AWO648" s="131"/>
      <c r="AWP648" s="131"/>
      <c r="AWQ648" s="131"/>
      <c r="AWR648" s="131"/>
      <c r="AWS648" s="131"/>
      <c r="AWT648" s="131"/>
      <c r="AWU648" s="131"/>
      <c r="AWV648" s="131"/>
      <c r="AWW648" s="131"/>
      <c r="AWX648" s="131"/>
      <c r="AWY648" s="131"/>
      <c r="AWZ648" s="131"/>
      <c r="AXA648" s="131"/>
      <c r="AXB648" s="131"/>
      <c r="AXC648" s="131"/>
      <c r="AXD648" s="131"/>
      <c r="AXE648" s="131"/>
      <c r="AXF648" s="131"/>
      <c r="AXG648" s="131"/>
      <c r="AXH648" s="131"/>
      <c r="AXI648" s="131"/>
      <c r="AXJ648" s="131"/>
      <c r="AXK648" s="131"/>
      <c r="AXL648" s="131"/>
      <c r="AXM648" s="131"/>
      <c r="AXN648" s="131"/>
      <c r="AXO648" s="131"/>
      <c r="AXP648" s="131"/>
      <c r="AXQ648" s="131"/>
      <c r="AXR648" s="131"/>
      <c r="AXS648" s="131"/>
      <c r="AXT648" s="131"/>
      <c r="AXU648" s="131"/>
      <c r="AXV648" s="131"/>
      <c r="AXW648" s="131"/>
      <c r="AXX648" s="131"/>
    </row>
    <row r="649" spans="1:1324" s="106" customFormat="1" ht="15.75" hidden="1" customHeight="1" x14ac:dyDescent="0.2">
      <c r="A649" s="78" t="s">
        <v>3035</v>
      </c>
      <c r="B649" s="62" t="s">
        <v>1617</v>
      </c>
      <c r="C649" s="63" t="s">
        <v>1618</v>
      </c>
      <c r="D649" s="64" t="s">
        <v>10</v>
      </c>
      <c r="E649" s="95">
        <v>42723</v>
      </c>
      <c r="F649" s="85" t="s">
        <v>1167</v>
      </c>
      <c r="G649" s="30" t="s">
        <v>1186</v>
      </c>
      <c r="H649" s="30">
        <v>42780</v>
      </c>
      <c r="I649" s="30" t="s">
        <v>1065</v>
      </c>
      <c r="J649" s="173"/>
      <c r="K649" s="84" t="s">
        <v>6</v>
      </c>
      <c r="L649" s="87">
        <v>1</v>
      </c>
      <c r="M649" s="87">
        <v>1</v>
      </c>
      <c r="N649" s="84" t="s">
        <v>326</v>
      </c>
      <c r="O649" s="87">
        <v>1</v>
      </c>
      <c r="P649" s="84" t="s">
        <v>326</v>
      </c>
      <c r="Q649" s="87">
        <v>1</v>
      </c>
      <c r="R649" s="84" t="s">
        <v>326</v>
      </c>
      <c r="S649" s="87">
        <v>1</v>
      </c>
      <c r="T649" s="84" t="s">
        <v>49</v>
      </c>
      <c r="U649" s="87">
        <v>1</v>
      </c>
      <c r="V649" s="87">
        <v>1</v>
      </c>
      <c r="W649" s="87">
        <v>0</v>
      </c>
      <c r="X649" s="87">
        <v>0</v>
      </c>
      <c r="Y649" s="87">
        <v>0</v>
      </c>
      <c r="Z649" s="87">
        <v>1</v>
      </c>
      <c r="AA649" s="87">
        <v>0</v>
      </c>
      <c r="AB649" s="87">
        <v>1</v>
      </c>
      <c r="AC649" s="87">
        <v>0</v>
      </c>
      <c r="AD649" s="87">
        <v>0</v>
      </c>
      <c r="AE649" s="87">
        <v>0</v>
      </c>
      <c r="AF649" s="104"/>
      <c r="AG649" s="131"/>
      <c r="AH649" s="131"/>
      <c r="AI649" s="131"/>
      <c r="AJ649" s="131"/>
      <c r="AK649" s="131"/>
      <c r="AL649" s="131"/>
      <c r="AM649" s="131"/>
      <c r="AN649" s="131"/>
      <c r="AO649" s="131"/>
      <c r="AP649" s="131"/>
      <c r="AQ649" s="131"/>
      <c r="AR649" s="131"/>
      <c r="AS649" s="131"/>
      <c r="AT649" s="131"/>
      <c r="AU649" s="131"/>
      <c r="AV649" s="131"/>
      <c r="AW649" s="131"/>
      <c r="AX649" s="131"/>
      <c r="AY649" s="131"/>
      <c r="AZ649" s="131"/>
      <c r="BA649" s="131"/>
      <c r="BB649" s="131"/>
      <c r="BC649" s="131"/>
      <c r="BD649" s="131"/>
      <c r="BE649" s="131"/>
      <c r="BF649" s="131"/>
      <c r="BG649" s="131"/>
      <c r="BH649" s="131"/>
      <c r="BI649" s="131"/>
      <c r="BJ649" s="131"/>
      <c r="BK649" s="131"/>
      <c r="BL649" s="131"/>
      <c r="BM649" s="131"/>
      <c r="BN649" s="131"/>
      <c r="BO649" s="131"/>
      <c r="BP649" s="131"/>
      <c r="BQ649" s="131"/>
      <c r="BR649" s="131"/>
      <c r="BS649" s="131"/>
      <c r="BT649" s="131"/>
      <c r="BU649" s="131"/>
      <c r="BV649" s="131"/>
      <c r="BW649" s="131"/>
      <c r="BX649" s="131"/>
      <c r="BY649" s="131"/>
      <c r="BZ649" s="131"/>
      <c r="CA649" s="131"/>
      <c r="CB649" s="131"/>
      <c r="CC649" s="131"/>
      <c r="CD649" s="131"/>
      <c r="CE649" s="131"/>
      <c r="CF649" s="131"/>
      <c r="CG649" s="131"/>
      <c r="CH649" s="131"/>
      <c r="CI649" s="131"/>
      <c r="CJ649" s="131"/>
      <c r="CK649" s="131"/>
      <c r="CL649" s="131"/>
      <c r="CM649" s="131"/>
      <c r="CN649" s="131"/>
      <c r="CO649" s="131"/>
      <c r="CP649" s="131"/>
      <c r="CQ649" s="131"/>
      <c r="CR649" s="131"/>
      <c r="CS649" s="131"/>
      <c r="CT649" s="131"/>
      <c r="CU649" s="131"/>
      <c r="CV649" s="131"/>
      <c r="CW649" s="131"/>
      <c r="CX649" s="131"/>
      <c r="CY649" s="131"/>
      <c r="CZ649" s="131"/>
      <c r="DA649" s="131"/>
      <c r="DB649" s="131"/>
      <c r="DC649" s="131"/>
      <c r="DD649" s="131"/>
      <c r="DE649" s="131"/>
      <c r="DF649" s="131"/>
      <c r="DG649" s="131"/>
      <c r="DH649" s="131"/>
      <c r="DI649" s="131"/>
      <c r="DJ649" s="131"/>
      <c r="DK649" s="131"/>
      <c r="DL649" s="131"/>
      <c r="DM649" s="131"/>
      <c r="DN649" s="131"/>
      <c r="DO649" s="131"/>
      <c r="DP649" s="131"/>
      <c r="DQ649" s="131"/>
      <c r="DR649" s="131"/>
      <c r="DS649" s="131"/>
      <c r="DT649" s="131"/>
      <c r="DU649" s="131"/>
      <c r="DV649" s="131"/>
      <c r="DW649" s="131"/>
      <c r="DX649" s="131"/>
      <c r="DY649" s="131"/>
      <c r="DZ649" s="131"/>
      <c r="EA649" s="131"/>
      <c r="EB649" s="131"/>
      <c r="EC649" s="131"/>
      <c r="ED649" s="131"/>
      <c r="EE649" s="131"/>
      <c r="EF649" s="131"/>
      <c r="EG649" s="131"/>
      <c r="EH649" s="131"/>
      <c r="EI649" s="131"/>
      <c r="EJ649" s="131"/>
      <c r="EK649" s="131"/>
      <c r="EL649" s="131"/>
      <c r="EM649" s="131"/>
      <c r="EN649" s="131"/>
      <c r="EO649" s="131"/>
      <c r="EP649" s="131"/>
      <c r="EQ649" s="131"/>
      <c r="ER649" s="131"/>
      <c r="ES649" s="131"/>
      <c r="ET649" s="131"/>
      <c r="EU649" s="131"/>
      <c r="EV649" s="131"/>
      <c r="EW649" s="131"/>
      <c r="EX649" s="131"/>
      <c r="EY649" s="131"/>
      <c r="EZ649" s="131"/>
      <c r="FA649" s="131"/>
      <c r="FB649" s="131"/>
      <c r="FC649" s="131"/>
      <c r="FD649" s="131"/>
      <c r="FE649" s="131"/>
      <c r="FF649" s="131"/>
      <c r="FG649" s="131"/>
      <c r="FH649" s="131"/>
      <c r="FI649" s="131"/>
      <c r="FJ649" s="131"/>
      <c r="FK649" s="131"/>
      <c r="FL649" s="131"/>
      <c r="FM649" s="131"/>
      <c r="FN649" s="131"/>
      <c r="FO649" s="131"/>
      <c r="FP649" s="131"/>
      <c r="FQ649" s="131"/>
      <c r="FR649" s="131"/>
      <c r="FS649" s="131"/>
      <c r="FT649" s="131"/>
      <c r="FU649" s="131"/>
      <c r="FV649" s="131"/>
      <c r="FW649" s="131"/>
      <c r="FX649" s="131"/>
      <c r="FY649" s="131"/>
      <c r="FZ649" s="131"/>
      <c r="GA649" s="131"/>
      <c r="GB649" s="131"/>
      <c r="GC649" s="131"/>
      <c r="GD649" s="131"/>
      <c r="GE649" s="131"/>
      <c r="GF649" s="131"/>
      <c r="GG649" s="131"/>
      <c r="GH649" s="131"/>
      <c r="GI649" s="131"/>
      <c r="GJ649" s="131"/>
      <c r="GK649" s="131"/>
      <c r="GL649" s="131"/>
      <c r="GM649" s="131"/>
      <c r="GN649" s="131"/>
      <c r="GO649" s="131"/>
      <c r="GP649" s="131"/>
      <c r="GQ649" s="131"/>
      <c r="GR649" s="131"/>
      <c r="GS649" s="131"/>
      <c r="GT649" s="131"/>
      <c r="GU649" s="131"/>
      <c r="GV649" s="131"/>
      <c r="GW649" s="131"/>
      <c r="GX649" s="131"/>
      <c r="GY649" s="131"/>
      <c r="GZ649" s="131"/>
      <c r="HA649" s="131"/>
      <c r="HB649" s="131"/>
      <c r="HC649" s="131"/>
      <c r="HD649" s="131"/>
      <c r="HE649" s="131"/>
      <c r="HF649" s="131"/>
      <c r="HG649" s="131"/>
      <c r="HH649" s="131"/>
      <c r="HI649" s="131"/>
      <c r="HJ649" s="131"/>
      <c r="HK649" s="131"/>
      <c r="HL649" s="131"/>
      <c r="HM649" s="131"/>
      <c r="HN649" s="131"/>
      <c r="HO649" s="131"/>
      <c r="HP649" s="131"/>
      <c r="HQ649" s="131"/>
      <c r="HR649" s="131"/>
      <c r="HS649" s="131"/>
      <c r="HT649" s="131"/>
      <c r="HU649" s="131"/>
      <c r="HV649" s="131"/>
      <c r="HW649" s="131"/>
      <c r="HX649" s="131"/>
      <c r="HY649" s="131"/>
      <c r="HZ649" s="131"/>
      <c r="IA649" s="131"/>
      <c r="IB649" s="131"/>
      <c r="IC649" s="131"/>
      <c r="ID649" s="131"/>
      <c r="IE649" s="131"/>
      <c r="IF649" s="131"/>
      <c r="IG649" s="131"/>
      <c r="IH649" s="131"/>
      <c r="II649" s="131"/>
      <c r="IJ649" s="131"/>
      <c r="IK649" s="131"/>
      <c r="IL649" s="131"/>
      <c r="IM649" s="131"/>
      <c r="IN649" s="131"/>
      <c r="IO649" s="131"/>
      <c r="IP649" s="131"/>
      <c r="IQ649" s="131"/>
      <c r="IR649" s="131"/>
      <c r="IS649" s="131"/>
      <c r="IT649" s="131"/>
      <c r="IU649" s="131"/>
      <c r="IV649" s="131"/>
      <c r="IW649" s="131"/>
      <c r="IX649" s="131"/>
      <c r="IY649" s="131"/>
      <c r="IZ649" s="131"/>
      <c r="JA649" s="131"/>
      <c r="JB649" s="131"/>
      <c r="JC649" s="131"/>
      <c r="JD649" s="131"/>
      <c r="JE649" s="131"/>
      <c r="JF649" s="131"/>
      <c r="JG649" s="131"/>
      <c r="JH649" s="131"/>
      <c r="JI649" s="131"/>
      <c r="JJ649" s="131"/>
      <c r="JK649" s="131"/>
      <c r="JL649" s="131"/>
      <c r="JM649" s="131"/>
      <c r="JN649" s="131"/>
      <c r="JO649" s="131"/>
      <c r="JP649" s="131"/>
      <c r="JQ649" s="131"/>
      <c r="JR649" s="131"/>
      <c r="JS649" s="131"/>
      <c r="JT649" s="131"/>
      <c r="JU649" s="131"/>
      <c r="JV649" s="131"/>
      <c r="JW649" s="131"/>
      <c r="JX649" s="131"/>
      <c r="JY649" s="131"/>
      <c r="JZ649" s="131"/>
      <c r="KA649" s="131"/>
      <c r="KB649" s="131"/>
      <c r="KC649" s="131"/>
      <c r="KD649" s="131"/>
      <c r="KE649" s="131"/>
      <c r="KF649" s="131"/>
      <c r="KG649" s="131"/>
      <c r="KH649" s="131"/>
      <c r="KI649" s="131"/>
      <c r="KJ649" s="131"/>
      <c r="KK649" s="131"/>
      <c r="KL649" s="131"/>
      <c r="KM649" s="131"/>
      <c r="KN649" s="131"/>
      <c r="KO649" s="131"/>
      <c r="KP649" s="131"/>
      <c r="KQ649" s="131"/>
      <c r="KR649" s="131"/>
      <c r="KS649" s="131"/>
      <c r="KT649" s="131"/>
      <c r="KU649" s="131"/>
      <c r="KV649" s="131"/>
      <c r="KW649" s="131"/>
      <c r="KX649" s="131"/>
      <c r="KY649" s="131"/>
      <c r="KZ649" s="131"/>
      <c r="LA649" s="131"/>
      <c r="LB649" s="131"/>
      <c r="LC649" s="131"/>
      <c r="LD649" s="131"/>
      <c r="LE649" s="131"/>
      <c r="LF649" s="131"/>
      <c r="LG649" s="131"/>
      <c r="LH649" s="131"/>
      <c r="LI649" s="131"/>
      <c r="LJ649" s="131"/>
      <c r="LK649" s="131"/>
      <c r="LL649" s="131"/>
      <c r="LM649" s="131"/>
      <c r="LN649" s="131"/>
      <c r="LO649" s="131"/>
      <c r="LP649" s="131"/>
      <c r="LQ649" s="131"/>
      <c r="LR649" s="131"/>
      <c r="LS649" s="131"/>
      <c r="LT649" s="131"/>
      <c r="LU649" s="131"/>
      <c r="LV649" s="131"/>
      <c r="LW649" s="131"/>
      <c r="LX649" s="131"/>
      <c r="LY649" s="131"/>
      <c r="LZ649" s="131"/>
      <c r="MA649" s="131"/>
      <c r="MB649" s="131"/>
      <c r="MC649" s="131"/>
      <c r="MD649" s="131"/>
      <c r="ME649" s="131"/>
      <c r="MF649" s="131"/>
      <c r="MG649" s="131"/>
      <c r="MH649" s="131"/>
      <c r="MI649" s="131"/>
      <c r="MJ649" s="131"/>
      <c r="MK649" s="131"/>
      <c r="ML649" s="131"/>
      <c r="MM649" s="131"/>
      <c r="MN649" s="131"/>
      <c r="MO649" s="131"/>
      <c r="MP649" s="131"/>
      <c r="MQ649" s="131"/>
      <c r="MR649" s="131"/>
      <c r="MS649" s="131"/>
      <c r="MT649" s="131"/>
      <c r="MU649" s="131"/>
      <c r="MV649" s="131"/>
      <c r="MW649" s="131"/>
      <c r="MX649" s="131"/>
      <c r="MY649" s="131"/>
      <c r="MZ649" s="131"/>
      <c r="NA649" s="131"/>
      <c r="NB649" s="131"/>
      <c r="NC649" s="131"/>
      <c r="ND649" s="131"/>
      <c r="NE649" s="131"/>
      <c r="NF649" s="131"/>
      <c r="NG649" s="131"/>
      <c r="NH649" s="131"/>
      <c r="NI649" s="131"/>
      <c r="NJ649" s="131"/>
      <c r="NK649" s="131"/>
      <c r="NL649" s="131"/>
      <c r="NM649" s="131"/>
      <c r="NN649" s="131"/>
      <c r="NO649" s="131"/>
      <c r="NP649" s="131"/>
      <c r="NQ649" s="131"/>
      <c r="NR649" s="131"/>
      <c r="NS649" s="131"/>
      <c r="NT649" s="131"/>
      <c r="NU649" s="131"/>
      <c r="NV649" s="131"/>
      <c r="NW649" s="131"/>
      <c r="NX649" s="131"/>
      <c r="NY649" s="131"/>
      <c r="NZ649" s="131"/>
      <c r="OA649" s="131"/>
      <c r="OB649" s="131"/>
      <c r="OC649" s="131"/>
      <c r="OD649" s="131"/>
      <c r="OE649" s="131"/>
      <c r="OF649" s="131"/>
      <c r="OG649" s="131"/>
      <c r="OH649" s="131"/>
      <c r="OI649" s="131"/>
      <c r="OJ649" s="131"/>
      <c r="OK649" s="131"/>
      <c r="OL649" s="131"/>
      <c r="OM649" s="131"/>
      <c r="ON649" s="131"/>
      <c r="OO649" s="131"/>
      <c r="OP649" s="131"/>
      <c r="OQ649" s="131"/>
      <c r="OR649" s="131"/>
      <c r="OS649" s="131"/>
      <c r="OT649" s="131"/>
      <c r="OU649" s="131"/>
      <c r="OV649" s="131"/>
      <c r="OW649" s="131"/>
      <c r="OX649" s="131"/>
      <c r="OY649" s="131"/>
      <c r="OZ649" s="131"/>
      <c r="PA649" s="131"/>
      <c r="PB649" s="131"/>
      <c r="PC649" s="131"/>
      <c r="PD649" s="131"/>
      <c r="PE649" s="131"/>
      <c r="PF649" s="131"/>
      <c r="PG649" s="131"/>
      <c r="PH649" s="131"/>
      <c r="PI649" s="131"/>
      <c r="PJ649" s="131"/>
      <c r="PK649" s="131"/>
      <c r="PL649" s="131"/>
      <c r="PM649" s="131"/>
      <c r="PN649" s="131"/>
      <c r="PO649" s="131"/>
      <c r="PP649" s="131"/>
      <c r="PQ649" s="131"/>
      <c r="PR649" s="131"/>
      <c r="PS649" s="131"/>
      <c r="PT649" s="131"/>
      <c r="PU649" s="131"/>
      <c r="PV649" s="131"/>
      <c r="PW649" s="131"/>
      <c r="PX649" s="131"/>
      <c r="PY649" s="131"/>
      <c r="PZ649" s="131"/>
      <c r="QA649" s="131"/>
      <c r="QB649" s="131"/>
      <c r="QC649" s="131"/>
      <c r="QD649" s="131"/>
      <c r="QE649" s="131"/>
      <c r="QF649" s="131"/>
      <c r="QG649" s="131"/>
      <c r="QH649" s="131"/>
      <c r="QI649" s="131"/>
      <c r="QJ649" s="131"/>
      <c r="QK649" s="131"/>
      <c r="QL649" s="131"/>
      <c r="QM649" s="131"/>
      <c r="QN649" s="131"/>
      <c r="QO649" s="131"/>
      <c r="QP649" s="131"/>
      <c r="QQ649" s="131"/>
      <c r="QR649" s="131"/>
      <c r="QS649" s="131"/>
      <c r="QT649" s="131"/>
      <c r="QU649" s="131"/>
      <c r="QV649" s="131"/>
      <c r="QW649" s="131"/>
      <c r="QX649" s="131"/>
      <c r="QY649" s="131"/>
      <c r="QZ649" s="131"/>
      <c r="RA649" s="131"/>
      <c r="RB649" s="131"/>
      <c r="RC649" s="131"/>
      <c r="RD649" s="131"/>
      <c r="RE649" s="131"/>
      <c r="RF649" s="131"/>
      <c r="RG649" s="131"/>
      <c r="RH649" s="131"/>
      <c r="RI649" s="131"/>
      <c r="RJ649" s="131"/>
      <c r="RK649" s="131"/>
      <c r="RL649" s="131"/>
      <c r="RM649" s="131"/>
      <c r="RN649" s="131"/>
      <c r="RO649" s="131"/>
      <c r="RP649" s="131"/>
      <c r="RQ649" s="131"/>
      <c r="RR649" s="131"/>
      <c r="RS649" s="131"/>
      <c r="RT649" s="131"/>
      <c r="RU649" s="131"/>
      <c r="RV649" s="131"/>
      <c r="RW649" s="131"/>
      <c r="RX649" s="131"/>
      <c r="RY649" s="131"/>
      <c r="RZ649" s="131"/>
      <c r="SA649" s="131"/>
      <c r="SB649" s="131"/>
      <c r="SC649" s="131"/>
      <c r="SD649" s="131"/>
      <c r="SE649" s="131"/>
      <c r="SF649" s="131"/>
      <c r="SG649" s="131"/>
      <c r="SH649" s="131"/>
      <c r="SI649" s="131"/>
      <c r="SJ649" s="131"/>
      <c r="SK649" s="131"/>
      <c r="SL649" s="131"/>
      <c r="SM649" s="131"/>
      <c r="SN649" s="131"/>
      <c r="SO649" s="131"/>
      <c r="SP649" s="131"/>
      <c r="SQ649" s="131"/>
      <c r="SR649" s="131"/>
      <c r="SS649" s="131"/>
      <c r="ST649" s="131"/>
      <c r="SU649" s="131"/>
      <c r="SV649" s="131"/>
      <c r="SW649" s="131"/>
      <c r="SX649" s="131"/>
      <c r="SY649" s="131"/>
      <c r="SZ649" s="131"/>
      <c r="TA649" s="131"/>
      <c r="TB649" s="131"/>
      <c r="TC649" s="131"/>
      <c r="TD649" s="131"/>
      <c r="TE649" s="131"/>
      <c r="TF649" s="131"/>
      <c r="TG649" s="131"/>
      <c r="TH649" s="131"/>
      <c r="TI649" s="131"/>
      <c r="TJ649" s="131"/>
      <c r="TK649" s="131"/>
      <c r="TL649" s="131"/>
      <c r="TM649" s="131"/>
      <c r="TN649" s="131"/>
      <c r="TO649" s="131"/>
      <c r="TP649" s="131"/>
      <c r="TQ649" s="131"/>
      <c r="TR649" s="131"/>
      <c r="TS649" s="131"/>
      <c r="TT649" s="131"/>
      <c r="TU649" s="131"/>
      <c r="TV649" s="131"/>
      <c r="TW649" s="131"/>
      <c r="TX649" s="131"/>
      <c r="TY649" s="131"/>
      <c r="TZ649" s="131"/>
      <c r="UA649" s="131"/>
      <c r="UB649" s="131"/>
      <c r="UC649" s="131"/>
      <c r="UD649" s="131"/>
      <c r="UE649" s="131"/>
      <c r="UF649" s="131"/>
      <c r="UG649" s="131"/>
      <c r="UH649" s="131"/>
      <c r="UI649" s="131"/>
      <c r="UJ649" s="131"/>
      <c r="UK649" s="131"/>
      <c r="UL649" s="131"/>
      <c r="UM649" s="131"/>
      <c r="UN649" s="131"/>
      <c r="UO649" s="131"/>
      <c r="UP649" s="131"/>
      <c r="UQ649" s="131"/>
      <c r="UR649" s="131"/>
      <c r="US649" s="131"/>
      <c r="UT649" s="131"/>
      <c r="UU649" s="131"/>
      <c r="UV649" s="131"/>
      <c r="UW649" s="131"/>
      <c r="UX649" s="131"/>
      <c r="UY649" s="131"/>
      <c r="UZ649" s="131"/>
      <c r="VA649" s="131"/>
      <c r="VB649" s="131"/>
      <c r="VC649" s="131"/>
      <c r="VD649" s="131"/>
      <c r="VE649" s="131"/>
      <c r="VF649" s="131"/>
      <c r="VG649" s="131"/>
      <c r="VH649" s="131"/>
      <c r="VI649" s="131"/>
      <c r="VJ649" s="131"/>
      <c r="VK649" s="131"/>
      <c r="VL649" s="131"/>
      <c r="VM649" s="131"/>
      <c r="VN649" s="131"/>
      <c r="VO649" s="131"/>
      <c r="VP649" s="131"/>
      <c r="VQ649" s="131"/>
      <c r="VR649" s="131"/>
      <c r="VS649" s="131"/>
      <c r="VT649" s="131"/>
      <c r="VU649" s="131"/>
      <c r="VV649" s="131"/>
      <c r="VW649" s="131"/>
      <c r="VX649" s="131"/>
      <c r="VY649" s="131"/>
      <c r="VZ649" s="131"/>
      <c r="WA649" s="131"/>
      <c r="WB649" s="131"/>
      <c r="WC649" s="131"/>
      <c r="WD649" s="131"/>
      <c r="WE649" s="131"/>
      <c r="WF649" s="131"/>
      <c r="WG649" s="131"/>
      <c r="WH649" s="131"/>
      <c r="WI649" s="131"/>
      <c r="WJ649" s="131"/>
      <c r="WK649" s="131"/>
      <c r="WL649" s="131"/>
      <c r="WM649" s="131"/>
      <c r="WN649" s="131"/>
      <c r="WO649" s="131"/>
      <c r="WP649" s="131"/>
      <c r="WQ649" s="131"/>
      <c r="WR649" s="131"/>
      <c r="WS649" s="131"/>
      <c r="WT649" s="131"/>
      <c r="WU649" s="131"/>
      <c r="WV649" s="131"/>
      <c r="WW649" s="131"/>
      <c r="WX649" s="131"/>
      <c r="WY649" s="131"/>
      <c r="WZ649" s="131"/>
      <c r="XA649" s="131"/>
      <c r="XB649" s="131"/>
      <c r="XC649" s="131"/>
      <c r="XD649" s="131"/>
      <c r="XE649" s="131"/>
      <c r="XF649" s="131"/>
      <c r="XG649" s="131"/>
      <c r="XH649" s="131"/>
      <c r="XI649" s="131"/>
      <c r="XJ649" s="131"/>
      <c r="XK649" s="131"/>
      <c r="XL649" s="131"/>
      <c r="XM649" s="131"/>
      <c r="XN649" s="131"/>
      <c r="XO649" s="131"/>
      <c r="XP649" s="131"/>
      <c r="XQ649" s="131"/>
      <c r="XR649" s="131"/>
      <c r="XS649" s="131"/>
      <c r="XT649" s="131"/>
      <c r="XU649" s="131"/>
      <c r="XV649" s="131"/>
      <c r="XW649" s="131"/>
      <c r="XX649" s="131"/>
      <c r="XY649" s="131"/>
      <c r="XZ649" s="131"/>
      <c r="YA649" s="131"/>
      <c r="YB649" s="131"/>
      <c r="YC649" s="131"/>
      <c r="YD649" s="131"/>
      <c r="YE649" s="131"/>
      <c r="YF649" s="131"/>
      <c r="YG649" s="131"/>
      <c r="YH649" s="131"/>
      <c r="YI649" s="131"/>
      <c r="YJ649" s="131"/>
      <c r="YK649" s="131"/>
      <c r="YL649" s="131"/>
      <c r="YM649" s="131"/>
      <c r="YN649" s="131"/>
      <c r="YO649" s="131"/>
      <c r="YP649" s="131"/>
      <c r="YQ649" s="131"/>
      <c r="YR649" s="131"/>
      <c r="YS649" s="131"/>
      <c r="YT649" s="131"/>
      <c r="YU649" s="131"/>
      <c r="YV649" s="131"/>
      <c r="YW649" s="131"/>
      <c r="YX649" s="131"/>
      <c r="YY649" s="131"/>
      <c r="YZ649" s="131"/>
      <c r="ZA649" s="131"/>
      <c r="ZB649" s="131"/>
      <c r="ZC649" s="131"/>
      <c r="ZD649" s="131"/>
      <c r="ZE649" s="131"/>
      <c r="ZF649" s="131"/>
      <c r="ZG649" s="131"/>
      <c r="ZH649" s="131"/>
      <c r="ZI649" s="131"/>
      <c r="ZJ649" s="131"/>
      <c r="ZK649" s="131"/>
      <c r="ZL649" s="131"/>
      <c r="ZM649" s="131"/>
      <c r="ZN649" s="131"/>
      <c r="ZO649" s="131"/>
      <c r="ZP649" s="131"/>
      <c r="ZQ649" s="131"/>
      <c r="ZR649" s="131"/>
      <c r="ZS649" s="131"/>
      <c r="ZT649" s="131"/>
      <c r="ZU649" s="131"/>
      <c r="ZV649" s="131"/>
      <c r="ZW649" s="131"/>
      <c r="ZX649" s="131"/>
      <c r="ZY649" s="131"/>
      <c r="ZZ649" s="131"/>
      <c r="AAA649" s="131"/>
      <c r="AAB649" s="131"/>
      <c r="AAC649" s="131"/>
      <c r="AAD649" s="131"/>
      <c r="AAE649" s="131"/>
      <c r="AAF649" s="131"/>
      <c r="AAG649" s="131"/>
      <c r="AAH649" s="131"/>
      <c r="AAI649" s="131"/>
      <c r="AAJ649" s="131"/>
      <c r="AAK649" s="131"/>
      <c r="AAL649" s="131"/>
      <c r="AAM649" s="131"/>
      <c r="AAN649" s="131"/>
      <c r="AAO649" s="131"/>
      <c r="AAP649" s="131"/>
      <c r="AAQ649" s="131"/>
      <c r="AAR649" s="131"/>
      <c r="AAS649" s="131"/>
      <c r="AAT649" s="131"/>
      <c r="AAU649" s="131"/>
      <c r="AAV649" s="131"/>
      <c r="AAW649" s="131"/>
      <c r="AAX649" s="131"/>
      <c r="AAY649" s="131"/>
      <c r="AAZ649" s="131"/>
      <c r="ABA649" s="131"/>
      <c r="ABB649" s="131"/>
      <c r="ABC649" s="131"/>
      <c r="ABD649" s="131"/>
      <c r="ABE649" s="131"/>
      <c r="ABF649" s="131"/>
      <c r="ABG649" s="131"/>
      <c r="ABH649" s="131"/>
      <c r="ABI649" s="131"/>
      <c r="ABJ649" s="131"/>
      <c r="ABK649" s="131"/>
      <c r="ABL649" s="131"/>
      <c r="ABM649" s="131"/>
      <c r="ABN649" s="131"/>
      <c r="ABO649" s="131"/>
      <c r="ABP649" s="131"/>
      <c r="ABQ649" s="131"/>
      <c r="ABR649" s="131"/>
      <c r="ABS649" s="131"/>
      <c r="ABT649" s="131"/>
      <c r="ABU649" s="131"/>
      <c r="ABV649" s="131"/>
      <c r="ABW649" s="131"/>
      <c r="ABX649" s="131"/>
      <c r="ABY649" s="131"/>
      <c r="ABZ649" s="131"/>
      <c r="ACA649" s="131"/>
      <c r="ACB649" s="131"/>
      <c r="ACC649" s="131"/>
      <c r="ACD649" s="131"/>
      <c r="ACE649" s="131"/>
      <c r="ACF649" s="131"/>
      <c r="ACG649" s="131"/>
      <c r="ACH649" s="131"/>
      <c r="ACI649" s="131"/>
      <c r="ACJ649" s="131"/>
      <c r="ACK649" s="131"/>
      <c r="ACL649" s="131"/>
      <c r="ACM649" s="131"/>
      <c r="ACN649" s="131"/>
      <c r="ACO649" s="131"/>
      <c r="ACP649" s="131"/>
      <c r="ACQ649" s="131"/>
      <c r="ACR649" s="131"/>
      <c r="ACS649" s="131"/>
      <c r="ACT649" s="131"/>
      <c r="ACU649" s="131"/>
      <c r="ACV649" s="131"/>
      <c r="ACW649" s="131"/>
      <c r="ACX649" s="131"/>
      <c r="ACY649" s="131"/>
      <c r="ACZ649" s="131"/>
      <c r="ADA649" s="131"/>
      <c r="ADB649" s="131"/>
      <c r="ADC649" s="131"/>
      <c r="ADD649" s="131"/>
      <c r="ADE649" s="131"/>
      <c r="ADF649" s="131"/>
      <c r="ADG649" s="131"/>
      <c r="ADH649" s="131"/>
      <c r="ADI649" s="131"/>
      <c r="ADJ649" s="131"/>
      <c r="ADK649" s="131"/>
      <c r="ADL649" s="131"/>
      <c r="ADM649" s="131"/>
      <c r="ADN649" s="131"/>
      <c r="ADO649" s="131"/>
      <c r="ADP649" s="131"/>
      <c r="ADQ649" s="131"/>
      <c r="ADR649" s="131"/>
      <c r="ADS649" s="131"/>
      <c r="ADT649" s="131"/>
      <c r="ADU649" s="131"/>
      <c r="ADV649" s="131"/>
      <c r="ADW649" s="131"/>
      <c r="ADX649" s="131"/>
      <c r="ADY649" s="131"/>
      <c r="ADZ649" s="131"/>
      <c r="AEA649" s="131"/>
      <c r="AEB649" s="131"/>
      <c r="AEC649" s="131"/>
      <c r="AED649" s="131"/>
      <c r="AEE649" s="131"/>
      <c r="AEF649" s="131"/>
      <c r="AEG649" s="131"/>
      <c r="AEH649" s="131"/>
      <c r="AEI649" s="131"/>
      <c r="AEJ649" s="131"/>
      <c r="AEK649" s="131"/>
      <c r="AEL649" s="131"/>
      <c r="AEM649" s="131"/>
      <c r="AEN649" s="131"/>
      <c r="AEO649" s="131"/>
      <c r="AEP649" s="131"/>
      <c r="AEQ649" s="131"/>
      <c r="AER649" s="131"/>
      <c r="AES649" s="131"/>
      <c r="AET649" s="131"/>
      <c r="AEU649" s="131"/>
      <c r="AEV649" s="131"/>
      <c r="AEW649" s="131"/>
      <c r="AEX649" s="131"/>
      <c r="AEY649" s="131"/>
      <c r="AEZ649" s="131"/>
      <c r="AFA649" s="131"/>
      <c r="AFB649" s="131"/>
      <c r="AFC649" s="131"/>
      <c r="AFD649" s="131"/>
      <c r="AFE649" s="131"/>
      <c r="AFF649" s="131"/>
      <c r="AFG649" s="131"/>
      <c r="AFH649" s="131"/>
      <c r="AFI649" s="131"/>
      <c r="AFJ649" s="131"/>
      <c r="AFK649" s="131"/>
      <c r="AFL649" s="131"/>
      <c r="AFM649" s="131"/>
      <c r="AFN649" s="131"/>
      <c r="AFO649" s="131"/>
      <c r="AFP649" s="131"/>
      <c r="AFQ649" s="131"/>
      <c r="AFR649" s="131"/>
      <c r="AFS649" s="131"/>
      <c r="AFT649" s="131"/>
      <c r="AFU649" s="131"/>
      <c r="AFV649" s="131"/>
      <c r="AFW649" s="131"/>
      <c r="AFX649" s="131"/>
      <c r="AFY649" s="131"/>
      <c r="AFZ649" s="131"/>
      <c r="AGA649" s="131"/>
      <c r="AGB649" s="131"/>
      <c r="AGC649" s="131"/>
      <c r="AGD649" s="131"/>
      <c r="AGE649" s="131"/>
      <c r="AGF649" s="131"/>
      <c r="AGG649" s="131"/>
      <c r="AGH649" s="131"/>
      <c r="AGI649" s="131"/>
      <c r="AGJ649" s="131"/>
      <c r="AGK649" s="131"/>
      <c r="AGL649" s="131"/>
      <c r="AGM649" s="131"/>
      <c r="AGN649" s="131"/>
      <c r="AGO649" s="131"/>
      <c r="AGP649" s="131"/>
      <c r="AGQ649" s="131"/>
      <c r="AGR649" s="131"/>
      <c r="AGS649" s="131"/>
      <c r="AGT649" s="131"/>
      <c r="AGU649" s="131"/>
      <c r="AGV649" s="131"/>
      <c r="AGW649" s="131"/>
      <c r="AGX649" s="131"/>
      <c r="AGY649" s="131"/>
      <c r="AGZ649" s="131"/>
      <c r="AHA649" s="131"/>
      <c r="AHB649" s="131"/>
      <c r="AHC649" s="131"/>
      <c r="AHD649" s="131"/>
      <c r="AHE649" s="131"/>
      <c r="AHF649" s="131"/>
      <c r="AHG649" s="131"/>
      <c r="AHH649" s="131"/>
      <c r="AHI649" s="131"/>
      <c r="AHJ649" s="131"/>
      <c r="AHK649" s="131"/>
      <c r="AHL649" s="131"/>
      <c r="AHM649" s="131"/>
      <c r="AHN649" s="131"/>
      <c r="AHO649" s="131"/>
      <c r="AHP649" s="131"/>
      <c r="AHQ649" s="131"/>
      <c r="AHR649" s="131"/>
      <c r="AHS649" s="131"/>
      <c r="AHT649" s="131"/>
      <c r="AHU649" s="131"/>
      <c r="AHV649" s="131"/>
      <c r="AHW649" s="131"/>
      <c r="AHX649" s="131"/>
      <c r="AHY649" s="131"/>
      <c r="AHZ649" s="131"/>
      <c r="AIA649" s="131"/>
      <c r="AIB649" s="131"/>
      <c r="AIC649" s="131"/>
      <c r="AID649" s="131"/>
      <c r="AIE649" s="131"/>
      <c r="AIF649" s="131"/>
      <c r="AIG649" s="131"/>
      <c r="AIH649" s="131"/>
      <c r="AII649" s="131"/>
      <c r="AIJ649" s="131"/>
      <c r="AIK649" s="131"/>
      <c r="AIL649" s="131"/>
      <c r="AIM649" s="131"/>
      <c r="AIN649" s="131"/>
      <c r="AIO649" s="131"/>
      <c r="AIP649" s="131"/>
      <c r="AIQ649" s="131"/>
      <c r="AIR649" s="131"/>
      <c r="AIS649" s="131"/>
      <c r="AIT649" s="131"/>
      <c r="AIU649" s="131"/>
      <c r="AIV649" s="131"/>
      <c r="AIW649" s="131"/>
      <c r="AIX649" s="131"/>
      <c r="AIY649" s="131"/>
      <c r="AIZ649" s="131"/>
      <c r="AJA649" s="131"/>
      <c r="AJB649" s="131"/>
      <c r="AJC649" s="131"/>
      <c r="AJD649" s="131"/>
      <c r="AJE649" s="131"/>
      <c r="AJF649" s="131"/>
      <c r="AJG649" s="131"/>
      <c r="AJH649" s="131"/>
      <c r="AJI649" s="131"/>
      <c r="AJJ649" s="131"/>
      <c r="AJK649" s="131"/>
      <c r="AJL649" s="131"/>
      <c r="AJM649" s="131"/>
      <c r="AJN649" s="131"/>
      <c r="AJO649" s="131"/>
      <c r="AJP649" s="131"/>
      <c r="AJQ649" s="131"/>
      <c r="AJR649" s="131"/>
      <c r="AJS649" s="131"/>
      <c r="AJT649" s="131"/>
      <c r="AJU649" s="131"/>
      <c r="AJV649" s="131"/>
      <c r="AJW649" s="131"/>
      <c r="AJX649" s="131"/>
      <c r="AJY649" s="131"/>
      <c r="AJZ649" s="131"/>
      <c r="AKA649" s="131"/>
      <c r="AKB649" s="131"/>
      <c r="AKC649" s="131"/>
      <c r="AKD649" s="131"/>
      <c r="AKE649" s="131"/>
      <c r="AKF649" s="131"/>
      <c r="AKG649" s="131"/>
      <c r="AKH649" s="131"/>
      <c r="AKI649" s="131"/>
      <c r="AKJ649" s="131"/>
      <c r="AKK649" s="131"/>
      <c r="AKL649" s="131"/>
      <c r="AKM649" s="131"/>
      <c r="AKN649" s="131"/>
      <c r="AKO649" s="131"/>
      <c r="AKP649" s="131"/>
      <c r="AKQ649" s="131"/>
      <c r="AKR649" s="131"/>
      <c r="AKS649" s="131"/>
      <c r="AKT649" s="131"/>
      <c r="AKU649" s="131"/>
      <c r="AKV649" s="131"/>
      <c r="AKW649" s="131"/>
      <c r="AKX649" s="131"/>
      <c r="AKY649" s="131"/>
      <c r="AKZ649" s="131"/>
      <c r="ALA649" s="131"/>
      <c r="ALB649" s="131"/>
      <c r="ALC649" s="131"/>
      <c r="ALD649" s="131"/>
      <c r="ALE649" s="131"/>
      <c r="ALF649" s="131"/>
      <c r="ALG649" s="131"/>
      <c r="ALH649" s="131"/>
      <c r="ALI649" s="131"/>
      <c r="ALJ649" s="131"/>
      <c r="ALK649" s="131"/>
      <c r="ALL649" s="131"/>
      <c r="ALM649" s="131"/>
      <c r="ALN649" s="131"/>
      <c r="ALO649" s="131"/>
      <c r="ALP649" s="131"/>
      <c r="ALQ649" s="131"/>
      <c r="ALR649" s="131"/>
      <c r="ALS649" s="131"/>
      <c r="ALT649" s="131"/>
      <c r="ALU649" s="131"/>
      <c r="ALV649" s="131"/>
      <c r="ALW649" s="131"/>
      <c r="ALX649" s="131"/>
      <c r="ALY649" s="131"/>
      <c r="ALZ649" s="131"/>
      <c r="AMA649" s="131"/>
      <c r="AMB649" s="131"/>
      <c r="AMC649" s="131"/>
      <c r="AMD649" s="131"/>
      <c r="AME649" s="131"/>
      <c r="AMF649" s="131"/>
      <c r="AMG649" s="131"/>
      <c r="AMH649" s="131"/>
      <c r="AMI649" s="131"/>
      <c r="AMJ649" s="131"/>
      <c r="AMK649" s="131"/>
      <c r="AML649" s="131"/>
      <c r="AMM649" s="131"/>
      <c r="AMN649" s="131"/>
      <c r="AMO649" s="131"/>
      <c r="AMP649" s="131"/>
      <c r="AMQ649" s="131"/>
      <c r="AMR649" s="131"/>
      <c r="AMS649" s="131"/>
      <c r="AMT649" s="131"/>
      <c r="AMU649" s="131"/>
      <c r="AMV649" s="131"/>
      <c r="AMW649" s="131"/>
      <c r="AMX649" s="131"/>
      <c r="AMY649" s="131"/>
      <c r="AMZ649" s="131"/>
      <c r="ANA649" s="131"/>
      <c r="ANB649" s="131"/>
      <c r="ANC649" s="131"/>
      <c r="AND649" s="131"/>
      <c r="ANE649" s="131"/>
      <c r="ANF649" s="131"/>
      <c r="ANG649" s="131"/>
      <c r="ANH649" s="131"/>
      <c r="ANI649" s="131"/>
      <c r="ANJ649" s="131"/>
      <c r="ANK649" s="131"/>
      <c r="ANL649" s="131"/>
      <c r="ANM649" s="131"/>
      <c r="ANN649" s="131"/>
      <c r="ANO649" s="131"/>
      <c r="ANP649" s="131"/>
      <c r="ANQ649" s="131"/>
      <c r="ANR649" s="131"/>
      <c r="ANS649" s="131"/>
      <c r="ANT649" s="131"/>
      <c r="ANU649" s="131"/>
      <c r="ANV649" s="131"/>
      <c r="ANW649" s="131"/>
      <c r="ANX649" s="131"/>
      <c r="ANY649" s="131"/>
      <c r="ANZ649" s="131"/>
      <c r="AOA649" s="131"/>
      <c r="AOB649" s="131"/>
      <c r="AOC649" s="131"/>
      <c r="AOD649" s="131"/>
      <c r="AOE649" s="131"/>
      <c r="AOF649" s="131"/>
      <c r="AOG649" s="131"/>
      <c r="AOH649" s="131"/>
      <c r="AOI649" s="131"/>
      <c r="AOJ649" s="131"/>
      <c r="AOK649" s="131"/>
      <c r="AOL649" s="131"/>
      <c r="AOM649" s="131"/>
      <c r="AON649" s="131"/>
      <c r="AOO649" s="131"/>
      <c r="AOP649" s="131"/>
      <c r="AOQ649" s="131"/>
      <c r="AOR649" s="131"/>
      <c r="AOS649" s="131"/>
      <c r="AOT649" s="131"/>
      <c r="AOU649" s="131"/>
      <c r="AOV649" s="131"/>
      <c r="AOW649" s="131"/>
      <c r="AOX649" s="131"/>
      <c r="AOY649" s="131"/>
      <c r="AOZ649" s="131"/>
      <c r="APA649" s="131"/>
      <c r="APB649" s="131"/>
      <c r="APC649" s="131"/>
      <c r="APD649" s="131"/>
      <c r="APE649" s="131"/>
      <c r="APF649" s="131"/>
      <c r="APG649" s="131"/>
      <c r="APH649" s="131"/>
      <c r="API649" s="131"/>
      <c r="APJ649" s="131"/>
      <c r="APK649" s="131"/>
      <c r="APL649" s="131"/>
      <c r="APM649" s="131"/>
      <c r="APN649" s="131"/>
      <c r="APO649" s="131"/>
      <c r="APP649" s="131"/>
      <c r="APQ649" s="131"/>
      <c r="APR649" s="131"/>
      <c r="APS649" s="131"/>
      <c r="APT649" s="131"/>
      <c r="APU649" s="131"/>
      <c r="APV649" s="131"/>
      <c r="APW649" s="131"/>
      <c r="APX649" s="131"/>
      <c r="APY649" s="131"/>
      <c r="APZ649" s="131"/>
      <c r="AQA649" s="131"/>
      <c r="AQB649" s="131"/>
      <c r="AQC649" s="131"/>
      <c r="AQD649" s="131"/>
      <c r="AQE649" s="131"/>
      <c r="AQF649" s="131"/>
      <c r="AQG649" s="131"/>
      <c r="AQH649" s="131"/>
      <c r="AQI649" s="131"/>
      <c r="AQJ649" s="131"/>
      <c r="AQK649" s="131"/>
      <c r="AQL649" s="131"/>
      <c r="AQM649" s="131"/>
      <c r="AQN649" s="131"/>
      <c r="AQO649" s="131"/>
      <c r="AQP649" s="131"/>
      <c r="AQQ649" s="131"/>
      <c r="AQR649" s="131"/>
      <c r="AQS649" s="131"/>
      <c r="AQT649" s="131"/>
      <c r="AQU649" s="131"/>
      <c r="AQV649" s="131"/>
      <c r="AQW649" s="131"/>
      <c r="AQX649" s="131"/>
      <c r="AQY649" s="131"/>
      <c r="AQZ649" s="131"/>
      <c r="ARA649" s="131"/>
      <c r="ARB649" s="131"/>
      <c r="ARC649" s="131"/>
      <c r="ARD649" s="131"/>
      <c r="ARE649" s="131"/>
      <c r="ARF649" s="131"/>
      <c r="ARG649" s="131"/>
      <c r="ARH649" s="131"/>
      <c r="ARI649" s="131"/>
      <c r="ARJ649" s="131"/>
      <c r="ARK649" s="131"/>
      <c r="ARL649" s="131"/>
      <c r="ARM649" s="131"/>
      <c r="ARN649" s="131"/>
      <c r="ARO649" s="131"/>
      <c r="ARP649" s="131"/>
      <c r="ARQ649" s="131"/>
      <c r="ARR649" s="131"/>
      <c r="ARS649" s="131"/>
      <c r="ART649" s="131"/>
      <c r="ARU649" s="131"/>
      <c r="ARV649" s="131"/>
      <c r="ARW649" s="131"/>
      <c r="ARX649" s="131"/>
      <c r="ARY649" s="131"/>
      <c r="ARZ649" s="131"/>
      <c r="ASA649" s="131"/>
      <c r="ASB649" s="131"/>
      <c r="ASC649" s="131"/>
      <c r="ASD649" s="131"/>
      <c r="ASE649" s="131"/>
      <c r="ASF649" s="131"/>
      <c r="ASG649" s="131"/>
      <c r="ASH649" s="131"/>
      <c r="ASI649" s="131"/>
      <c r="ASJ649" s="131"/>
      <c r="ASK649" s="131"/>
      <c r="ASL649" s="131"/>
      <c r="ASM649" s="131"/>
      <c r="ASN649" s="131"/>
      <c r="ASO649" s="131"/>
      <c r="ASP649" s="131"/>
      <c r="ASQ649" s="131"/>
      <c r="ASR649" s="131"/>
      <c r="ASS649" s="131"/>
      <c r="AST649" s="131"/>
      <c r="ASU649" s="131"/>
      <c r="ASV649" s="131"/>
      <c r="ASW649" s="131"/>
      <c r="ASX649" s="131"/>
      <c r="ASY649" s="131"/>
      <c r="ASZ649" s="131"/>
      <c r="ATA649" s="131"/>
      <c r="ATB649" s="131"/>
      <c r="ATC649" s="131"/>
      <c r="ATD649" s="131"/>
      <c r="ATE649" s="131"/>
      <c r="ATF649" s="131"/>
      <c r="ATG649" s="131"/>
      <c r="ATH649" s="131"/>
      <c r="ATI649" s="131"/>
      <c r="ATJ649" s="131"/>
      <c r="ATK649" s="131"/>
      <c r="ATL649" s="131"/>
      <c r="ATM649" s="131"/>
      <c r="ATN649" s="131"/>
      <c r="ATO649" s="131"/>
      <c r="ATP649" s="131"/>
      <c r="ATQ649" s="131"/>
      <c r="ATR649" s="131"/>
      <c r="ATS649" s="131"/>
      <c r="ATT649" s="131"/>
      <c r="ATU649" s="131"/>
      <c r="ATV649" s="131"/>
      <c r="ATW649" s="131"/>
      <c r="ATX649" s="131"/>
      <c r="ATY649" s="131"/>
      <c r="ATZ649" s="131"/>
      <c r="AUA649" s="131"/>
      <c r="AUB649" s="131"/>
      <c r="AUC649" s="131"/>
      <c r="AUD649" s="131"/>
      <c r="AUE649" s="131"/>
      <c r="AUF649" s="131"/>
      <c r="AUG649" s="131"/>
      <c r="AUH649" s="131"/>
      <c r="AUI649" s="131"/>
      <c r="AUJ649" s="131"/>
      <c r="AUK649" s="131"/>
      <c r="AUL649" s="131"/>
      <c r="AUM649" s="131"/>
      <c r="AUN649" s="131"/>
      <c r="AUO649" s="131"/>
      <c r="AUP649" s="131"/>
      <c r="AUQ649" s="131"/>
      <c r="AUR649" s="131"/>
      <c r="AUS649" s="131"/>
      <c r="AUT649" s="131"/>
      <c r="AUU649" s="131"/>
      <c r="AUV649" s="131"/>
      <c r="AUW649" s="131"/>
      <c r="AUX649" s="131"/>
      <c r="AUY649" s="131"/>
      <c r="AUZ649" s="131"/>
      <c r="AVA649" s="131"/>
      <c r="AVB649" s="131"/>
      <c r="AVC649" s="131"/>
      <c r="AVD649" s="131"/>
      <c r="AVE649" s="131"/>
      <c r="AVF649" s="131"/>
      <c r="AVG649" s="131"/>
      <c r="AVH649" s="131"/>
      <c r="AVI649" s="131"/>
      <c r="AVJ649" s="131"/>
      <c r="AVK649" s="131"/>
      <c r="AVL649" s="131"/>
      <c r="AVM649" s="131"/>
      <c r="AVN649" s="131"/>
      <c r="AVO649" s="131"/>
      <c r="AVP649" s="131"/>
      <c r="AVQ649" s="131"/>
      <c r="AVR649" s="131"/>
      <c r="AVS649" s="131"/>
      <c r="AVT649" s="131"/>
      <c r="AVU649" s="131"/>
      <c r="AVV649" s="131"/>
      <c r="AVW649" s="131"/>
      <c r="AVX649" s="131"/>
      <c r="AVY649" s="131"/>
      <c r="AVZ649" s="131"/>
      <c r="AWA649" s="131"/>
      <c r="AWB649" s="131"/>
      <c r="AWC649" s="131"/>
      <c r="AWD649" s="131"/>
      <c r="AWE649" s="131"/>
      <c r="AWF649" s="131"/>
      <c r="AWG649" s="131"/>
      <c r="AWH649" s="131"/>
      <c r="AWI649" s="131"/>
      <c r="AWJ649" s="131"/>
      <c r="AWK649" s="131"/>
      <c r="AWL649" s="131"/>
      <c r="AWM649" s="131"/>
      <c r="AWN649" s="131"/>
      <c r="AWO649" s="131"/>
      <c r="AWP649" s="131"/>
      <c r="AWQ649" s="131"/>
      <c r="AWR649" s="131"/>
      <c r="AWS649" s="131"/>
      <c r="AWT649" s="131"/>
      <c r="AWU649" s="131"/>
      <c r="AWV649" s="131"/>
      <c r="AWW649" s="131"/>
      <c r="AWX649" s="131"/>
      <c r="AWY649" s="131"/>
      <c r="AWZ649" s="131"/>
      <c r="AXA649" s="131"/>
      <c r="AXB649" s="131"/>
      <c r="AXC649" s="131"/>
      <c r="AXD649" s="131"/>
      <c r="AXE649" s="131"/>
      <c r="AXF649" s="131"/>
      <c r="AXG649" s="131"/>
      <c r="AXH649" s="131"/>
      <c r="AXI649" s="131"/>
      <c r="AXJ649" s="131"/>
      <c r="AXK649" s="131"/>
      <c r="AXL649" s="131"/>
      <c r="AXM649" s="131"/>
      <c r="AXN649" s="131"/>
      <c r="AXO649" s="131"/>
      <c r="AXP649" s="131"/>
      <c r="AXQ649" s="131"/>
      <c r="AXR649" s="131"/>
      <c r="AXS649" s="131"/>
      <c r="AXT649" s="131"/>
      <c r="AXU649" s="131"/>
      <c r="AXV649" s="131"/>
      <c r="AXW649" s="131"/>
      <c r="AXX649" s="131"/>
    </row>
    <row r="650" spans="1:1324" s="106" customFormat="1" ht="15.75" hidden="1" customHeight="1" x14ac:dyDescent="0.2">
      <c r="A650" s="78" t="s">
        <v>1629</v>
      </c>
      <c r="B650" s="74" t="s">
        <v>1630</v>
      </c>
      <c r="C650" s="76" t="s">
        <v>3263</v>
      </c>
      <c r="D650" s="64" t="s">
        <v>1632</v>
      </c>
      <c r="E650" s="96">
        <v>41494</v>
      </c>
      <c r="F650" s="66" t="s">
        <v>1160</v>
      </c>
      <c r="G650" s="30" t="s">
        <v>1186</v>
      </c>
      <c r="H650" s="30">
        <v>42005</v>
      </c>
      <c r="I650" s="30" t="s">
        <v>1065</v>
      </c>
      <c r="J650" s="173"/>
      <c r="K650" s="84" t="s">
        <v>326</v>
      </c>
      <c r="L650" s="87">
        <v>1</v>
      </c>
      <c r="M650" s="87">
        <v>1</v>
      </c>
      <c r="N650" s="84" t="s">
        <v>326</v>
      </c>
      <c r="O650" s="87">
        <v>1</v>
      </c>
      <c r="P650" s="84" t="s">
        <v>326</v>
      </c>
      <c r="Q650" s="87">
        <v>1</v>
      </c>
      <c r="R650" s="84" t="s">
        <v>326</v>
      </c>
      <c r="S650" s="87">
        <v>1</v>
      </c>
      <c r="T650" s="84" t="s">
        <v>49</v>
      </c>
      <c r="U650" s="87">
        <v>1</v>
      </c>
      <c r="V650" s="87">
        <v>1</v>
      </c>
      <c r="W650" s="87">
        <v>0</v>
      </c>
      <c r="X650" s="87">
        <v>0</v>
      </c>
      <c r="Y650" s="87">
        <v>0</v>
      </c>
      <c r="Z650" s="87">
        <v>0</v>
      </c>
      <c r="AA650" s="87">
        <v>0</v>
      </c>
      <c r="AB650" s="87">
        <v>0</v>
      </c>
      <c r="AC650" s="87">
        <v>0</v>
      </c>
      <c r="AD650" s="87">
        <v>0</v>
      </c>
      <c r="AE650" s="87">
        <v>0</v>
      </c>
      <c r="AF650" s="104" t="s">
        <v>2398</v>
      </c>
      <c r="AG650" s="131"/>
      <c r="AH650" s="131"/>
      <c r="AI650" s="131"/>
      <c r="AJ650" s="131"/>
      <c r="AK650" s="131"/>
      <c r="AL650" s="131"/>
      <c r="AM650" s="131"/>
      <c r="AN650" s="131"/>
      <c r="AO650" s="131"/>
      <c r="AP650" s="131"/>
      <c r="AQ650" s="131"/>
      <c r="AR650" s="131"/>
      <c r="AS650" s="131"/>
      <c r="AT650" s="131"/>
      <c r="AU650" s="131"/>
      <c r="AV650" s="131"/>
      <c r="AW650" s="131"/>
      <c r="AX650" s="131"/>
      <c r="AY650" s="131"/>
      <c r="AZ650" s="131"/>
      <c r="BA650" s="131"/>
      <c r="BB650" s="131"/>
      <c r="BC650" s="131"/>
      <c r="BD650" s="131"/>
      <c r="BE650" s="131"/>
      <c r="BF650" s="131"/>
      <c r="BG650" s="131"/>
      <c r="BH650" s="131"/>
      <c r="BI650" s="131"/>
      <c r="BJ650" s="131"/>
      <c r="BK650" s="131"/>
      <c r="BL650" s="131"/>
      <c r="BM650" s="131"/>
      <c r="BN650" s="131"/>
      <c r="BO650" s="131"/>
      <c r="BP650" s="131"/>
      <c r="BQ650" s="131"/>
      <c r="BR650" s="131"/>
      <c r="BS650" s="131"/>
      <c r="BT650" s="131"/>
      <c r="BU650" s="131"/>
      <c r="BV650" s="131"/>
      <c r="BW650" s="131"/>
      <c r="BX650" s="131"/>
      <c r="BY650" s="131"/>
      <c r="BZ650" s="131"/>
      <c r="CA650" s="131"/>
      <c r="CB650" s="131"/>
      <c r="CC650" s="131"/>
      <c r="CD650" s="131"/>
      <c r="CE650" s="131"/>
      <c r="CF650" s="131"/>
      <c r="CG650" s="131"/>
      <c r="CH650" s="131"/>
      <c r="CI650" s="131"/>
      <c r="CJ650" s="131"/>
      <c r="CK650" s="131"/>
      <c r="CL650" s="131"/>
      <c r="CM650" s="131"/>
      <c r="CN650" s="131"/>
      <c r="CO650" s="131"/>
      <c r="CP650" s="131"/>
      <c r="CQ650" s="131"/>
      <c r="CR650" s="131"/>
      <c r="CS650" s="131"/>
      <c r="CT650" s="131"/>
      <c r="CU650" s="131"/>
      <c r="CV650" s="131"/>
      <c r="CW650" s="131"/>
      <c r="CX650" s="131"/>
      <c r="CY650" s="131"/>
      <c r="CZ650" s="131"/>
      <c r="DA650" s="131"/>
      <c r="DB650" s="131"/>
      <c r="DC650" s="131"/>
      <c r="DD650" s="131"/>
      <c r="DE650" s="131"/>
      <c r="DF650" s="131"/>
      <c r="DG650" s="131"/>
      <c r="DH650" s="131"/>
      <c r="DI650" s="131"/>
      <c r="DJ650" s="131"/>
      <c r="DK650" s="131"/>
      <c r="DL650" s="131"/>
      <c r="DM650" s="131"/>
      <c r="DN650" s="131"/>
      <c r="DO650" s="131"/>
      <c r="DP650" s="131"/>
      <c r="DQ650" s="131"/>
      <c r="DR650" s="131"/>
      <c r="DS650" s="131"/>
      <c r="DT650" s="131"/>
      <c r="DU650" s="131"/>
      <c r="DV650" s="131"/>
      <c r="DW650" s="131"/>
      <c r="DX650" s="131"/>
      <c r="DY650" s="131"/>
      <c r="DZ650" s="131"/>
      <c r="EA650" s="131"/>
      <c r="EB650" s="131"/>
      <c r="EC650" s="131"/>
      <c r="ED650" s="131"/>
      <c r="EE650" s="131"/>
      <c r="EF650" s="131"/>
      <c r="EG650" s="131"/>
      <c r="EH650" s="131"/>
      <c r="EI650" s="131"/>
      <c r="EJ650" s="131"/>
      <c r="EK650" s="131"/>
      <c r="EL650" s="131"/>
      <c r="EM650" s="131"/>
      <c r="EN650" s="131"/>
      <c r="EO650" s="131"/>
      <c r="EP650" s="131"/>
      <c r="EQ650" s="131"/>
      <c r="ER650" s="131"/>
      <c r="ES650" s="131"/>
      <c r="ET650" s="131"/>
      <c r="EU650" s="131"/>
      <c r="EV650" s="131"/>
      <c r="EW650" s="131"/>
      <c r="EX650" s="131"/>
      <c r="EY650" s="131"/>
      <c r="EZ650" s="131"/>
      <c r="FA650" s="131"/>
      <c r="FB650" s="131"/>
      <c r="FC650" s="131"/>
      <c r="FD650" s="131"/>
      <c r="FE650" s="131"/>
      <c r="FF650" s="131"/>
      <c r="FG650" s="131"/>
      <c r="FH650" s="131"/>
      <c r="FI650" s="131"/>
      <c r="FJ650" s="131"/>
      <c r="FK650" s="131"/>
      <c r="FL650" s="131"/>
      <c r="FM650" s="131"/>
      <c r="FN650" s="131"/>
      <c r="FO650" s="131"/>
      <c r="FP650" s="131"/>
      <c r="FQ650" s="131"/>
      <c r="FR650" s="131"/>
      <c r="FS650" s="131"/>
      <c r="FT650" s="131"/>
      <c r="FU650" s="131"/>
      <c r="FV650" s="131"/>
      <c r="FW650" s="131"/>
      <c r="FX650" s="131"/>
      <c r="FY650" s="131"/>
      <c r="FZ650" s="131"/>
      <c r="GA650" s="131"/>
      <c r="GB650" s="131"/>
      <c r="GC650" s="131"/>
      <c r="GD650" s="131"/>
      <c r="GE650" s="131"/>
      <c r="GF650" s="131"/>
      <c r="GG650" s="131"/>
      <c r="GH650" s="131"/>
      <c r="GI650" s="131"/>
      <c r="GJ650" s="131"/>
      <c r="GK650" s="131"/>
      <c r="GL650" s="131"/>
      <c r="GM650" s="131"/>
      <c r="GN650" s="131"/>
      <c r="GO650" s="131"/>
      <c r="GP650" s="131"/>
      <c r="GQ650" s="131"/>
      <c r="GR650" s="131"/>
      <c r="GS650" s="131"/>
      <c r="GT650" s="131"/>
      <c r="GU650" s="131"/>
      <c r="GV650" s="131"/>
      <c r="GW650" s="131"/>
      <c r="GX650" s="131"/>
      <c r="GY650" s="131"/>
      <c r="GZ650" s="131"/>
      <c r="HA650" s="131"/>
      <c r="HB650" s="131"/>
      <c r="HC650" s="131"/>
      <c r="HD650" s="131"/>
      <c r="HE650" s="131"/>
      <c r="HF650" s="131"/>
      <c r="HG650" s="131"/>
      <c r="HH650" s="131"/>
      <c r="HI650" s="131"/>
      <c r="HJ650" s="131"/>
      <c r="HK650" s="131"/>
      <c r="HL650" s="131"/>
      <c r="HM650" s="131"/>
      <c r="HN650" s="131"/>
      <c r="HO650" s="131"/>
      <c r="HP650" s="131"/>
      <c r="HQ650" s="131"/>
      <c r="HR650" s="131"/>
      <c r="HS650" s="131"/>
      <c r="HT650" s="131"/>
      <c r="HU650" s="131"/>
      <c r="HV650" s="131"/>
      <c r="HW650" s="131"/>
      <c r="HX650" s="131"/>
      <c r="HY650" s="131"/>
      <c r="HZ650" s="131"/>
      <c r="IA650" s="131"/>
      <c r="IB650" s="131"/>
      <c r="IC650" s="131"/>
      <c r="ID650" s="131"/>
      <c r="IE650" s="131"/>
      <c r="IF650" s="131"/>
      <c r="IG650" s="131"/>
      <c r="IH650" s="131"/>
      <c r="II650" s="131"/>
      <c r="IJ650" s="131"/>
      <c r="IK650" s="131"/>
      <c r="IL650" s="131"/>
      <c r="IM650" s="131"/>
      <c r="IN650" s="131"/>
      <c r="IO650" s="131"/>
      <c r="IP650" s="131"/>
      <c r="IQ650" s="131"/>
      <c r="IR650" s="131"/>
      <c r="IS650" s="131"/>
      <c r="IT650" s="131"/>
      <c r="IU650" s="131"/>
      <c r="IV650" s="131"/>
      <c r="IW650" s="131"/>
      <c r="IX650" s="131"/>
      <c r="IY650" s="131"/>
      <c r="IZ650" s="131"/>
      <c r="JA650" s="131"/>
      <c r="JB650" s="131"/>
      <c r="JC650" s="131"/>
      <c r="JD650" s="131"/>
      <c r="JE650" s="131"/>
      <c r="JF650" s="131"/>
      <c r="JG650" s="131"/>
      <c r="JH650" s="131"/>
      <c r="JI650" s="131"/>
      <c r="JJ650" s="131"/>
      <c r="JK650" s="131"/>
      <c r="JL650" s="131"/>
      <c r="JM650" s="131"/>
      <c r="JN650" s="131"/>
      <c r="JO650" s="131"/>
      <c r="JP650" s="131"/>
      <c r="JQ650" s="131"/>
      <c r="JR650" s="131"/>
      <c r="JS650" s="131"/>
      <c r="JT650" s="131"/>
      <c r="JU650" s="131"/>
      <c r="JV650" s="131"/>
      <c r="JW650" s="131"/>
      <c r="JX650" s="131"/>
      <c r="JY650" s="131"/>
      <c r="JZ650" s="131"/>
      <c r="KA650" s="131"/>
      <c r="KB650" s="131"/>
      <c r="KC650" s="131"/>
      <c r="KD650" s="131"/>
      <c r="KE650" s="131"/>
      <c r="KF650" s="131"/>
      <c r="KG650" s="131"/>
      <c r="KH650" s="131"/>
      <c r="KI650" s="131"/>
      <c r="KJ650" s="131"/>
      <c r="KK650" s="131"/>
      <c r="KL650" s="131"/>
      <c r="KM650" s="131"/>
      <c r="KN650" s="131"/>
      <c r="KO650" s="131"/>
      <c r="KP650" s="131"/>
      <c r="KQ650" s="131"/>
      <c r="KR650" s="131"/>
      <c r="KS650" s="131"/>
      <c r="KT650" s="131"/>
      <c r="KU650" s="131"/>
      <c r="KV650" s="131"/>
      <c r="KW650" s="131"/>
      <c r="KX650" s="131"/>
      <c r="KY650" s="131"/>
      <c r="KZ650" s="131"/>
      <c r="LA650" s="131"/>
      <c r="LB650" s="131"/>
      <c r="LC650" s="131"/>
      <c r="LD650" s="131"/>
      <c r="LE650" s="131"/>
      <c r="LF650" s="131"/>
      <c r="LG650" s="131"/>
      <c r="LH650" s="131"/>
      <c r="LI650" s="131"/>
      <c r="LJ650" s="131"/>
      <c r="LK650" s="131"/>
      <c r="LL650" s="131"/>
      <c r="LM650" s="131"/>
      <c r="LN650" s="131"/>
      <c r="LO650" s="131"/>
      <c r="LP650" s="131"/>
      <c r="LQ650" s="131"/>
      <c r="LR650" s="131"/>
      <c r="LS650" s="131"/>
      <c r="LT650" s="131"/>
      <c r="LU650" s="131"/>
      <c r="LV650" s="131"/>
      <c r="LW650" s="131"/>
      <c r="LX650" s="131"/>
      <c r="LY650" s="131"/>
      <c r="LZ650" s="131"/>
      <c r="MA650" s="131"/>
      <c r="MB650" s="131"/>
      <c r="MC650" s="131"/>
      <c r="MD650" s="131"/>
      <c r="ME650" s="131"/>
      <c r="MF650" s="131"/>
      <c r="MG650" s="131"/>
      <c r="MH650" s="131"/>
      <c r="MI650" s="131"/>
      <c r="MJ650" s="131"/>
      <c r="MK650" s="131"/>
      <c r="ML650" s="131"/>
      <c r="MM650" s="131"/>
      <c r="MN650" s="131"/>
      <c r="MO650" s="131"/>
      <c r="MP650" s="131"/>
      <c r="MQ650" s="131"/>
      <c r="MR650" s="131"/>
      <c r="MS650" s="131"/>
      <c r="MT650" s="131"/>
      <c r="MU650" s="131"/>
      <c r="MV650" s="131"/>
      <c r="MW650" s="131"/>
      <c r="MX650" s="131"/>
      <c r="MY650" s="131"/>
      <c r="MZ650" s="131"/>
      <c r="NA650" s="131"/>
      <c r="NB650" s="131"/>
      <c r="NC650" s="131"/>
      <c r="ND650" s="131"/>
      <c r="NE650" s="131"/>
      <c r="NF650" s="131"/>
      <c r="NG650" s="131"/>
      <c r="NH650" s="131"/>
      <c r="NI650" s="131"/>
      <c r="NJ650" s="131"/>
      <c r="NK650" s="131"/>
      <c r="NL650" s="131"/>
      <c r="NM650" s="131"/>
      <c r="NN650" s="131"/>
      <c r="NO650" s="131"/>
      <c r="NP650" s="131"/>
      <c r="NQ650" s="131"/>
      <c r="NR650" s="131"/>
      <c r="NS650" s="131"/>
      <c r="NT650" s="131"/>
      <c r="NU650" s="131"/>
      <c r="NV650" s="131"/>
      <c r="NW650" s="131"/>
      <c r="NX650" s="131"/>
      <c r="NY650" s="131"/>
      <c r="NZ650" s="131"/>
      <c r="OA650" s="131"/>
      <c r="OB650" s="131"/>
      <c r="OC650" s="131"/>
      <c r="OD650" s="131"/>
      <c r="OE650" s="131"/>
      <c r="OF650" s="131"/>
      <c r="OG650" s="131"/>
      <c r="OH650" s="131"/>
      <c r="OI650" s="131"/>
      <c r="OJ650" s="131"/>
      <c r="OK650" s="131"/>
      <c r="OL650" s="131"/>
      <c r="OM650" s="131"/>
      <c r="ON650" s="131"/>
      <c r="OO650" s="131"/>
      <c r="OP650" s="131"/>
      <c r="OQ650" s="131"/>
      <c r="OR650" s="131"/>
      <c r="OS650" s="131"/>
      <c r="OT650" s="131"/>
      <c r="OU650" s="131"/>
      <c r="OV650" s="131"/>
      <c r="OW650" s="131"/>
      <c r="OX650" s="131"/>
      <c r="OY650" s="131"/>
      <c r="OZ650" s="131"/>
      <c r="PA650" s="131"/>
      <c r="PB650" s="131"/>
      <c r="PC650" s="131"/>
      <c r="PD650" s="131"/>
      <c r="PE650" s="131"/>
      <c r="PF650" s="131"/>
      <c r="PG650" s="131"/>
      <c r="PH650" s="131"/>
      <c r="PI650" s="131"/>
      <c r="PJ650" s="131"/>
      <c r="PK650" s="131"/>
      <c r="PL650" s="131"/>
      <c r="PM650" s="131"/>
      <c r="PN650" s="131"/>
      <c r="PO650" s="131"/>
      <c r="PP650" s="131"/>
      <c r="PQ650" s="131"/>
      <c r="PR650" s="131"/>
      <c r="PS650" s="131"/>
      <c r="PT650" s="131"/>
      <c r="PU650" s="131"/>
      <c r="PV650" s="131"/>
      <c r="PW650" s="131"/>
      <c r="PX650" s="131"/>
      <c r="PY650" s="131"/>
      <c r="PZ650" s="131"/>
      <c r="QA650" s="131"/>
      <c r="QB650" s="131"/>
      <c r="QC650" s="131"/>
      <c r="QD650" s="131"/>
      <c r="QE650" s="131"/>
      <c r="QF650" s="131"/>
      <c r="QG650" s="131"/>
      <c r="QH650" s="131"/>
      <c r="QI650" s="131"/>
      <c r="QJ650" s="131"/>
      <c r="QK650" s="131"/>
      <c r="QL650" s="131"/>
      <c r="QM650" s="131"/>
      <c r="QN650" s="131"/>
      <c r="QO650" s="131"/>
      <c r="QP650" s="131"/>
      <c r="QQ650" s="131"/>
      <c r="QR650" s="131"/>
      <c r="QS650" s="131"/>
      <c r="QT650" s="131"/>
      <c r="QU650" s="131"/>
      <c r="QV650" s="131"/>
      <c r="QW650" s="131"/>
      <c r="QX650" s="131"/>
      <c r="QY650" s="131"/>
      <c r="QZ650" s="131"/>
      <c r="RA650" s="131"/>
      <c r="RB650" s="131"/>
      <c r="RC650" s="131"/>
      <c r="RD650" s="131"/>
      <c r="RE650" s="131"/>
      <c r="RF650" s="131"/>
      <c r="RG650" s="131"/>
      <c r="RH650" s="131"/>
      <c r="RI650" s="131"/>
      <c r="RJ650" s="131"/>
      <c r="RK650" s="131"/>
      <c r="RL650" s="131"/>
      <c r="RM650" s="131"/>
      <c r="RN650" s="131"/>
      <c r="RO650" s="131"/>
      <c r="RP650" s="131"/>
      <c r="RQ650" s="131"/>
      <c r="RR650" s="131"/>
      <c r="RS650" s="131"/>
      <c r="RT650" s="131"/>
      <c r="RU650" s="131"/>
      <c r="RV650" s="131"/>
      <c r="RW650" s="131"/>
      <c r="RX650" s="131"/>
      <c r="RY650" s="131"/>
      <c r="RZ650" s="131"/>
      <c r="SA650" s="131"/>
      <c r="SB650" s="131"/>
      <c r="SC650" s="131"/>
      <c r="SD650" s="131"/>
      <c r="SE650" s="131"/>
      <c r="SF650" s="131"/>
      <c r="SG650" s="131"/>
      <c r="SH650" s="131"/>
      <c r="SI650" s="131"/>
      <c r="SJ650" s="131"/>
      <c r="SK650" s="131"/>
      <c r="SL650" s="131"/>
      <c r="SM650" s="131"/>
      <c r="SN650" s="131"/>
      <c r="SO650" s="131"/>
      <c r="SP650" s="131"/>
      <c r="SQ650" s="131"/>
      <c r="SR650" s="131"/>
      <c r="SS650" s="131"/>
      <c r="ST650" s="131"/>
      <c r="SU650" s="131"/>
      <c r="SV650" s="131"/>
      <c r="SW650" s="131"/>
      <c r="SX650" s="131"/>
      <c r="SY650" s="131"/>
      <c r="SZ650" s="131"/>
      <c r="TA650" s="131"/>
      <c r="TB650" s="131"/>
      <c r="TC650" s="131"/>
      <c r="TD650" s="131"/>
      <c r="TE650" s="131"/>
      <c r="TF650" s="131"/>
      <c r="TG650" s="131"/>
      <c r="TH650" s="131"/>
      <c r="TI650" s="131"/>
      <c r="TJ650" s="131"/>
      <c r="TK650" s="131"/>
      <c r="TL650" s="131"/>
      <c r="TM650" s="131"/>
      <c r="TN650" s="131"/>
      <c r="TO650" s="131"/>
      <c r="TP650" s="131"/>
      <c r="TQ650" s="131"/>
      <c r="TR650" s="131"/>
      <c r="TS650" s="131"/>
      <c r="TT650" s="131"/>
      <c r="TU650" s="131"/>
      <c r="TV650" s="131"/>
      <c r="TW650" s="131"/>
      <c r="TX650" s="131"/>
      <c r="TY650" s="131"/>
      <c r="TZ650" s="131"/>
      <c r="UA650" s="131"/>
      <c r="UB650" s="131"/>
      <c r="UC650" s="131"/>
      <c r="UD650" s="131"/>
      <c r="UE650" s="131"/>
      <c r="UF650" s="131"/>
      <c r="UG650" s="131"/>
      <c r="UH650" s="131"/>
      <c r="UI650" s="131"/>
      <c r="UJ650" s="131"/>
      <c r="UK650" s="131"/>
      <c r="UL650" s="131"/>
      <c r="UM650" s="131"/>
      <c r="UN650" s="131"/>
      <c r="UO650" s="131"/>
      <c r="UP650" s="131"/>
      <c r="UQ650" s="131"/>
      <c r="UR650" s="131"/>
      <c r="US650" s="131"/>
      <c r="UT650" s="131"/>
      <c r="UU650" s="131"/>
      <c r="UV650" s="131"/>
      <c r="UW650" s="131"/>
      <c r="UX650" s="131"/>
      <c r="UY650" s="131"/>
      <c r="UZ650" s="131"/>
      <c r="VA650" s="131"/>
      <c r="VB650" s="131"/>
      <c r="VC650" s="131"/>
      <c r="VD650" s="131"/>
      <c r="VE650" s="131"/>
      <c r="VF650" s="131"/>
      <c r="VG650" s="131"/>
      <c r="VH650" s="131"/>
      <c r="VI650" s="131"/>
      <c r="VJ650" s="131"/>
      <c r="VK650" s="131"/>
      <c r="VL650" s="131"/>
      <c r="VM650" s="131"/>
      <c r="VN650" s="131"/>
      <c r="VO650" s="131"/>
      <c r="VP650" s="131"/>
      <c r="VQ650" s="131"/>
      <c r="VR650" s="131"/>
      <c r="VS650" s="131"/>
      <c r="VT650" s="131"/>
      <c r="VU650" s="131"/>
      <c r="VV650" s="131"/>
      <c r="VW650" s="131"/>
      <c r="VX650" s="131"/>
      <c r="VY650" s="131"/>
      <c r="VZ650" s="131"/>
      <c r="WA650" s="131"/>
      <c r="WB650" s="131"/>
      <c r="WC650" s="131"/>
      <c r="WD650" s="131"/>
      <c r="WE650" s="131"/>
      <c r="WF650" s="131"/>
      <c r="WG650" s="131"/>
      <c r="WH650" s="131"/>
      <c r="WI650" s="131"/>
      <c r="WJ650" s="131"/>
      <c r="WK650" s="131"/>
      <c r="WL650" s="131"/>
      <c r="WM650" s="131"/>
      <c r="WN650" s="131"/>
      <c r="WO650" s="131"/>
      <c r="WP650" s="131"/>
      <c r="WQ650" s="131"/>
      <c r="WR650" s="131"/>
      <c r="WS650" s="131"/>
      <c r="WT650" s="131"/>
      <c r="WU650" s="131"/>
      <c r="WV650" s="131"/>
      <c r="WW650" s="131"/>
      <c r="WX650" s="131"/>
      <c r="WY650" s="131"/>
      <c r="WZ650" s="131"/>
      <c r="XA650" s="131"/>
      <c r="XB650" s="131"/>
      <c r="XC650" s="131"/>
      <c r="XD650" s="131"/>
      <c r="XE650" s="131"/>
      <c r="XF650" s="131"/>
      <c r="XG650" s="131"/>
      <c r="XH650" s="131"/>
      <c r="XI650" s="131"/>
      <c r="XJ650" s="131"/>
      <c r="XK650" s="131"/>
      <c r="XL650" s="131"/>
      <c r="XM650" s="131"/>
      <c r="XN650" s="131"/>
      <c r="XO650" s="131"/>
      <c r="XP650" s="131"/>
      <c r="XQ650" s="131"/>
      <c r="XR650" s="131"/>
      <c r="XS650" s="131"/>
      <c r="XT650" s="131"/>
      <c r="XU650" s="131"/>
      <c r="XV650" s="131"/>
      <c r="XW650" s="131"/>
      <c r="XX650" s="131"/>
      <c r="XY650" s="131"/>
      <c r="XZ650" s="131"/>
      <c r="YA650" s="131"/>
      <c r="YB650" s="131"/>
      <c r="YC650" s="131"/>
      <c r="YD650" s="131"/>
      <c r="YE650" s="131"/>
      <c r="YF650" s="131"/>
      <c r="YG650" s="131"/>
      <c r="YH650" s="131"/>
      <c r="YI650" s="131"/>
      <c r="YJ650" s="131"/>
      <c r="YK650" s="131"/>
      <c r="YL650" s="131"/>
      <c r="YM650" s="131"/>
      <c r="YN650" s="131"/>
      <c r="YO650" s="131"/>
      <c r="YP650" s="131"/>
      <c r="YQ650" s="131"/>
      <c r="YR650" s="131"/>
      <c r="YS650" s="131"/>
      <c r="YT650" s="131"/>
      <c r="YU650" s="131"/>
      <c r="YV650" s="131"/>
      <c r="YW650" s="131"/>
      <c r="YX650" s="131"/>
      <c r="YY650" s="131"/>
      <c r="YZ650" s="131"/>
      <c r="ZA650" s="131"/>
      <c r="ZB650" s="131"/>
      <c r="ZC650" s="131"/>
      <c r="ZD650" s="131"/>
      <c r="ZE650" s="131"/>
      <c r="ZF650" s="131"/>
      <c r="ZG650" s="131"/>
      <c r="ZH650" s="131"/>
      <c r="ZI650" s="131"/>
      <c r="ZJ650" s="131"/>
      <c r="ZK650" s="131"/>
      <c r="ZL650" s="131"/>
      <c r="ZM650" s="131"/>
      <c r="ZN650" s="131"/>
      <c r="ZO650" s="131"/>
      <c r="ZP650" s="131"/>
      <c r="ZQ650" s="131"/>
      <c r="ZR650" s="131"/>
      <c r="ZS650" s="131"/>
      <c r="ZT650" s="131"/>
      <c r="ZU650" s="131"/>
      <c r="ZV650" s="131"/>
      <c r="ZW650" s="131"/>
      <c r="ZX650" s="131"/>
      <c r="ZY650" s="131"/>
      <c r="ZZ650" s="131"/>
      <c r="AAA650" s="131"/>
      <c r="AAB650" s="131"/>
      <c r="AAC650" s="131"/>
      <c r="AAD650" s="131"/>
      <c r="AAE650" s="131"/>
      <c r="AAF650" s="131"/>
      <c r="AAG650" s="131"/>
      <c r="AAH650" s="131"/>
      <c r="AAI650" s="131"/>
      <c r="AAJ650" s="131"/>
      <c r="AAK650" s="131"/>
      <c r="AAL650" s="131"/>
      <c r="AAM650" s="131"/>
      <c r="AAN650" s="131"/>
      <c r="AAO650" s="131"/>
      <c r="AAP650" s="131"/>
      <c r="AAQ650" s="131"/>
      <c r="AAR650" s="131"/>
      <c r="AAS650" s="131"/>
      <c r="AAT650" s="131"/>
      <c r="AAU650" s="131"/>
      <c r="AAV650" s="131"/>
      <c r="AAW650" s="131"/>
      <c r="AAX650" s="131"/>
      <c r="AAY650" s="131"/>
      <c r="AAZ650" s="131"/>
      <c r="ABA650" s="131"/>
      <c r="ABB650" s="131"/>
      <c r="ABC650" s="131"/>
      <c r="ABD650" s="131"/>
      <c r="ABE650" s="131"/>
      <c r="ABF650" s="131"/>
      <c r="ABG650" s="131"/>
      <c r="ABH650" s="131"/>
      <c r="ABI650" s="131"/>
      <c r="ABJ650" s="131"/>
      <c r="ABK650" s="131"/>
      <c r="ABL650" s="131"/>
      <c r="ABM650" s="131"/>
      <c r="ABN650" s="131"/>
      <c r="ABO650" s="131"/>
      <c r="ABP650" s="131"/>
      <c r="ABQ650" s="131"/>
      <c r="ABR650" s="131"/>
      <c r="ABS650" s="131"/>
      <c r="ABT650" s="131"/>
      <c r="ABU650" s="131"/>
      <c r="ABV650" s="131"/>
      <c r="ABW650" s="131"/>
      <c r="ABX650" s="131"/>
      <c r="ABY650" s="131"/>
      <c r="ABZ650" s="131"/>
      <c r="ACA650" s="131"/>
      <c r="ACB650" s="131"/>
      <c r="ACC650" s="131"/>
      <c r="ACD650" s="131"/>
      <c r="ACE650" s="131"/>
      <c r="ACF650" s="131"/>
      <c r="ACG650" s="131"/>
      <c r="ACH650" s="131"/>
      <c r="ACI650" s="131"/>
      <c r="ACJ650" s="131"/>
      <c r="ACK650" s="131"/>
      <c r="ACL650" s="131"/>
      <c r="ACM650" s="131"/>
      <c r="ACN650" s="131"/>
      <c r="ACO650" s="131"/>
      <c r="ACP650" s="131"/>
      <c r="ACQ650" s="131"/>
      <c r="ACR650" s="131"/>
      <c r="ACS650" s="131"/>
      <c r="ACT650" s="131"/>
      <c r="ACU650" s="131"/>
      <c r="ACV650" s="131"/>
      <c r="ACW650" s="131"/>
      <c r="ACX650" s="131"/>
      <c r="ACY650" s="131"/>
      <c r="ACZ650" s="131"/>
      <c r="ADA650" s="131"/>
      <c r="ADB650" s="131"/>
      <c r="ADC650" s="131"/>
      <c r="ADD650" s="131"/>
      <c r="ADE650" s="131"/>
      <c r="ADF650" s="131"/>
      <c r="ADG650" s="131"/>
      <c r="ADH650" s="131"/>
      <c r="ADI650" s="131"/>
      <c r="ADJ650" s="131"/>
      <c r="ADK650" s="131"/>
      <c r="ADL650" s="131"/>
      <c r="ADM650" s="131"/>
      <c r="ADN650" s="131"/>
      <c r="ADO650" s="131"/>
      <c r="ADP650" s="131"/>
      <c r="ADQ650" s="131"/>
      <c r="ADR650" s="131"/>
      <c r="ADS650" s="131"/>
      <c r="ADT650" s="131"/>
      <c r="ADU650" s="131"/>
      <c r="ADV650" s="131"/>
      <c r="ADW650" s="131"/>
      <c r="ADX650" s="131"/>
      <c r="ADY650" s="131"/>
      <c r="ADZ650" s="131"/>
      <c r="AEA650" s="131"/>
      <c r="AEB650" s="131"/>
      <c r="AEC650" s="131"/>
      <c r="AED650" s="131"/>
      <c r="AEE650" s="131"/>
      <c r="AEF650" s="131"/>
      <c r="AEG650" s="131"/>
      <c r="AEH650" s="131"/>
      <c r="AEI650" s="131"/>
      <c r="AEJ650" s="131"/>
      <c r="AEK650" s="131"/>
      <c r="AEL650" s="131"/>
      <c r="AEM650" s="131"/>
      <c r="AEN650" s="131"/>
      <c r="AEO650" s="131"/>
      <c r="AEP650" s="131"/>
      <c r="AEQ650" s="131"/>
      <c r="AER650" s="131"/>
      <c r="AES650" s="131"/>
      <c r="AET650" s="131"/>
      <c r="AEU650" s="131"/>
      <c r="AEV650" s="131"/>
      <c r="AEW650" s="131"/>
      <c r="AEX650" s="131"/>
      <c r="AEY650" s="131"/>
      <c r="AEZ650" s="131"/>
      <c r="AFA650" s="131"/>
      <c r="AFB650" s="131"/>
      <c r="AFC650" s="131"/>
      <c r="AFD650" s="131"/>
      <c r="AFE650" s="131"/>
      <c r="AFF650" s="131"/>
      <c r="AFG650" s="131"/>
      <c r="AFH650" s="131"/>
      <c r="AFI650" s="131"/>
      <c r="AFJ650" s="131"/>
      <c r="AFK650" s="131"/>
      <c r="AFL650" s="131"/>
      <c r="AFM650" s="131"/>
      <c r="AFN650" s="131"/>
      <c r="AFO650" s="131"/>
      <c r="AFP650" s="131"/>
      <c r="AFQ650" s="131"/>
      <c r="AFR650" s="131"/>
      <c r="AFS650" s="131"/>
      <c r="AFT650" s="131"/>
      <c r="AFU650" s="131"/>
      <c r="AFV650" s="131"/>
      <c r="AFW650" s="131"/>
      <c r="AFX650" s="131"/>
      <c r="AFY650" s="131"/>
      <c r="AFZ650" s="131"/>
      <c r="AGA650" s="131"/>
      <c r="AGB650" s="131"/>
      <c r="AGC650" s="131"/>
      <c r="AGD650" s="131"/>
      <c r="AGE650" s="131"/>
      <c r="AGF650" s="131"/>
      <c r="AGG650" s="131"/>
      <c r="AGH650" s="131"/>
      <c r="AGI650" s="131"/>
      <c r="AGJ650" s="131"/>
      <c r="AGK650" s="131"/>
      <c r="AGL650" s="131"/>
      <c r="AGM650" s="131"/>
      <c r="AGN650" s="131"/>
      <c r="AGO650" s="131"/>
      <c r="AGP650" s="131"/>
      <c r="AGQ650" s="131"/>
      <c r="AGR650" s="131"/>
      <c r="AGS650" s="131"/>
      <c r="AGT650" s="131"/>
      <c r="AGU650" s="131"/>
      <c r="AGV650" s="131"/>
      <c r="AGW650" s="131"/>
      <c r="AGX650" s="131"/>
      <c r="AGY650" s="131"/>
      <c r="AGZ650" s="131"/>
      <c r="AHA650" s="131"/>
      <c r="AHB650" s="131"/>
      <c r="AHC650" s="131"/>
      <c r="AHD650" s="131"/>
      <c r="AHE650" s="131"/>
      <c r="AHF650" s="131"/>
      <c r="AHG650" s="131"/>
      <c r="AHH650" s="131"/>
      <c r="AHI650" s="131"/>
      <c r="AHJ650" s="131"/>
      <c r="AHK650" s="131"/>
      <c r="AHL650" s="131"/>
      <c r="AHM650" s="131"/>
      <c r="AHN650" s="131"/>
      <c r="AHO650" s="131"/>
      <c r="AHP650" s="131"/>
      <c r="AHQ650" s="131"/>
      <c r="AHR650" s="131"/>
      <c r="AHS650" s="131"/>
      <c r="AHT650" s="131"/>
      <c r="AHU650" s="131"/>
      <c r="AHV650" s="131"/>
      <c r="AHW650" s="131"/>
      <c r="AHX650" s="131"/>
      <c r="AHY650" s="131"/>
      <c r="AHZ650" s="131"/>
      <c r="AIA650" s="131"/>
      <c r="AIB650" s="131"/>
      <c r="AIC650" s="131"/>
      <c r="AID650" s="131"/>
      <c r="AIE650" s="131"/>
      <c r="AIF650" s="131"/>
      <c r="AIG650" s="131"/>
      <c r="AIH650" s="131"/>
      <c r="AII650" s="131"/>
      <c r="AIJ650" s="131"/>
      <c r="AIK650" s="131"/>
      <c r="AIL650" s="131"/>
      <c r="AIM650" s="131"/>
      <c r="AIN650" s="131"/>
      <c r="AIO650" s="131"/>
      <c r="AIP650" s="131"/>
      <c r="AIQ650" s="131"/>
      <c r="AIR650" s="131"/>
      <c r="AIS650" s="131"/>
      <c r="AIT650" s="131"/>
      <c r="AIU650" s="131"/>
      <c r="AIV650" s="131"/>
      <c r="AIW650" s="131"/>
      <c r="AIX650" s="131"/>
      <c r="AIY650" s="131"/>
      <c r="AIZ650" s="131"/>
      <c r="AJA650" s="131"/>
      <c r="AJB650" s="131"/>
      <c r="AJC650" s="131"/>
      <c r="AJD650" s="131"/>
      <c r="AJE650" s="131"/>
      <c r="AJF650" s="131"/>
      <c r="AJG650" s="131"/>
      <c r="AJH650" s="131"/>
      <c r="AJI650" s="131"/>
      <c r="AJJ650" s="131"/>
      <c r="AJK650" s="131"/>
      <c r="AJL650" s="131"/>
      <c r="AJM650" s="131"/>
      <c r="AJN650" s="131"/>
      <c r="AJO650" s="131"/>
      <c r="AJP650" s="131"/>
      <c r="AJQ650" s="131"/>
      <c r="AJR650" s="131"/>
      <c r="AJS650" s="131"/>
      <c r="AJT650" s="131"/>
      <c r="AJU650" s="131"/>
      <c r="AJV650" s="131"/>
      <c r="AJW650" s="131"/>
      <c r="AJX650" s="131"/>
      <c r="AJY650" s="131"/>
      <c r="AJZ650" s="131"/>
      <c r="AKA650" s="131"/>
      <c r="AKB650" s="131"/>
      <c r="AKC650" s="131"/>
      <c r="AKD650" s="131"/>
      <c r="AKE650" s="131"/>
      <c r="AKF650" s="131"/>
      <c r="AKG650" s="131"/>
      <c r="AKH650" s="131"/>
      <c r="AKI650" s="131"/>
      <c r="AKJ650" s="131"/>
      <c r="AKK650" s="131"/>
      <c r="AKL650" s="131"/>
      <c r="AKM650" s="131"/>
      <c r="AKN650" s="131"/>
      <c r="AKO650" s="131"/>
      <c r="AKP650" s="131"/>
      <c r="AKQ650" s="131"/>
      <c r="AKR650" s="131"/>
      <c r="AKS650" s="131"/>
      <c r="AKT650" s="131"/>
      <c r="AKU650" s="131"/>
      <c r="AKV650" s="131"/>
      <c r="AKW650" s="131"/>
      <c r="AKX650" s="131"/>
      <c r="AKY650" s="131"/>
      <c r="AKZ650" s="131"/>
      <c r="ALA650" s="131"/>
      <c r="ALB650" s="131"/>
      <c r="ALC650" s="131"/>
      <c r="ALD650" s="131"/>
      <c r="ALE650" s="131"/>
      <c r="ALF650" s="131"/>
      <c r="ALG650" s="131"/>
      <c r="ALH650" s="131"/>
      <c r="ALI650" s="131"/>
      <c r="ALJ650" s="131"/>
      <c r="ALK650" s="131"/>
      <c r="ALL650" s="131"/>
      <c r="ALM650" s="131"/>
      <c r="ALN650" s="131"/>
      <c r="ALO650" s="131"/>
      <c r="ALP650" s="131"/>
      <c r="ALQ650" s="131"/>
      <c r="ALR650" s="131"/>
      <c r="ALS650" s="131"/>
      <c r="ALT650" s="131"/>
      <c r="ALU650" s="131"/>
      <c r="ALV650" s="131"/>
      <c r="ALW650" s="131"/>
      <c r="ALX650" s="131"/>
      <c r="ALY650" s="131"/>
      <c r="ALZ650" s="131"/>
      <c r="AMA650" s="131"/>
      <c r="AMB650" s="131"/>
      <c r="AMC650" s="131"/>
      <c r="AMD650" s="131"/>
      <c r="AME650" s="131"/>
      <c r="AMF650" s="131"/>
      <c r="AMG650" s="131"/>
      <c r="AMH650" s="131"/>
      <c r="AMI650" s="131"/>
      <c r="AMJ650" s="131"/>
      <c r="AMK650" s="131"/>
      <c r="AML650" s="131"/>
      <c r="AMM650" s="131"/>
      <c r="AMN650" s="131"/>
      <c r="AMO650" s="131"/>
      <c r="AMP650" s="131"/>
      <c r="AMQ650" s="131"/>
      <c r="AMR650" s="131"/>
      <c r="AMS650" s="131"/>
      <c r="AMT650" s="131"/>
      <c r="AMU650" s="131"/>
      <c r="AMV650" s="131"/>
      <c r="AMW650" s="131"/>
      <c r="AMX650" s="131"/>
      <c r="AMY650" s="131"/>
      <c r="AMZ650" s="131"/>
      <c r="ANA650" s="131"/>
      <c r="ANB650" s="131"/>
      <c r="ANC650" s="131"/>
      <c r="AND650" s="131"/>
      <c r="ANE650" s="131"/>
      <c r="ANF650" s="131"/>
      <c r="ANG650" s="131"/>
      <c r="ANH650" s="131"/>
      <c r="ANI650" s="131"/>
      <c r="ANJ650" s="131"/>
      <c r="ANK650" s="131"/>
      <c r="ANL650" s="131"/>
      <c r="ANM650" s="131"/>
      <c r="ANN650" s="131"/>
      <c r="ANO650" s="131"/>
      <c r="ANP650" s="131"/>
      <c r="ANQ650" s="131"/>
      <c r="ANR650" s="131"/>
      <c r="ANS650" s="131"/>
      <c r="ANT650" s="131"/>
      <c r="ANU650" s="131"/>
      <c r="ANV650" s="131"/>
      <c r="ANW650" s="131"/>
      <c r="ANX650" s="131"/>
      <c r="ANY650" s="131"/>
      <c r="ANZ650" s="131"/>
      <c r="AOA650" s="131"/>
      <c r="AOB650" s="131"/>
      <c r="AOC650" s="131"/>
      <c r="AOD650" s="131"/>
      <c r="AOE650" s="131"/>
      <c r="AOF650" s="131"/>
      <c r="AOG650" s="131"/>
      <c r="AOH650" s="131"/>
      <c r="AOI650" s="131"/>
      <c r="AOJ650" s="131"/>
      <c r="AOK650" s="131"/>
      <c r="AOL650" s="131"/>
      <c r="AOM650" s="131"/>
      <c r="AON650" s="131"/>
      <c r="AOO650" s="131"/>
      <c r="AOP650" s="131"/>
      <c r="AOQ650" s="131"/>
      <c r="AOR650" s="131"/>
      <c r="AOS650" s="131"/>
      <c r="AOT650" s="131"/>
      <c r="AOU650" s="131"/>
      <c r="AOV650" s="131"/>
      <c r="AOW650" s="131"/>
      <c r="AOX650" s="131"/>
      <c r="AOY650" s="131"/>
      <c r="AOZ650" s="131"/>
      <c r="APA650" s="131"/>
      <c r="APB650" s="131"/>
      <c r="APC650" s="131"/>
      <c r="APD650" s="131"/>
      <c r="APE650" s="131"/>
      <c r="APF650" s="131"/>
      <c r="APG650" s="131"/>
      <c r="APH650" s="131"/>
      <c r="API650" s="131"/>
      <c r="APJ650" s="131"/>
      <c r="APK650" s="131"/>
      <c r="APL650" s="131"/>
      <c r="APM650" s="131"/>
      <c r="APN650" s="131"/>
      <c r="APO650" s="131"/>
      <c r="APP650" s="131"/>
      <c r="APQ650" s="131"/>
      <c r="APR650" s="131"/>
      <c r="APS650" s="131"/>
      <c r="APT650" s="131"/>
      <c r="APU650" s="131"/>
      <c r="APV650" s="131"/>
      <c r="APW650" s="131"/>
      <c r="APX650" s="131"/>
      <c r="APY650" s="131"/>
      <c r="APZ650" s="131"/>
      <c r="AQA650" s="131"/>
      <c r="AQB650" s="131"/>
      <c r="AQC650" s="131"/>
      <c r="AQD650" s="131"/>
      <c r="AQE650" s="131"/>
      <c r="AQF650" s="131"/>
      <c r="AQG650" s="131"/>
      <c r="AQH650" s="131"/>
      <c r="AQI650" s="131"/>
      <c r="AQJ650" s="131"/>
      <c r="AQK650" s="131"/>
      <c r="AQL650" s="131"/>
      <c r="AQM650" s="131"/>
      <c r="AQN650" s="131"/>
      <c r="AQO650" s="131"/>
      <c r="AQP650" s="131"/>
      <c r="AQQ650" s="131"/>
      <c r="AQR650" s="131"/>
      <c r="AQS650" s="131"/>
      <c r="AQT650" s="131"/>
      <c r="AQU650" s="131"/>
      <c r="AQV650" s="131"/>
      <c r="AQW650" s="131"/>
      <c r="AQX650" s="131"/>
      <c r="AQY650" s="131"/>
      <c r="AQZ650" s="131"/>
      <c r="ARA650" s="131"/>
      <c r="ARB650" s="131"/>
      <c r="ARC650" s="131"/>
      <c r="ARD650" s="131"/>
      <c r="ARE650" s="131"/>
      <c r="ARF650" s="131"/>
      <c r="ARG650" s="131"/>
      <c r="ARH650" s="131"/>
      <c r="ARI650" s="131"/>
      <c r="ARJ650" s="131"/>
      <c r="ARK650" s="131"/>
      <c r="ARL650" s="131"/>
      <c r="ARM650" s="131"/>
      <c r="ARN650" s="131"/>
      <c r="ARO650" s="131"/>
      <c r="ARP650" s="131"/>
      <c r="ARQ650" s="131"/>
      <c r="ARR650" s="131"/>
      <c r="ARS650" s="131"/>
      <c r="ART650" s="131"/>
      <c r="ARU650" s="131"/>
      <c r="ARV650" s="131"/>
      <c r="ARW650" s="131"/>
      <c r="ARX650" s="131"/>
      <c r="ARY650" s="131"/>
      <c r="ARZ650" s="131"/>
      <c r="ASA650" s="131"/>
      <c r="ASB650" s="131"/>
      <c r="ASC650" s="131"/>
      <c r="ASD650" s="131"/>
      <c r="ASE650" s="131"/>
      <c r="ASF650" s="131"/>
      <c r="ASG650" s="131"/>
      <c r="ASH650" s="131"/>
      <c r="ASI650" s="131"/>
      <c r="ASJ650" s="131"/>
      <c r="ASK650" s="131"/>
      <c r="ASL650" s="131"/>
      <c r="ASM650" s="131"/>
      <c r="ASN650" s="131"/>
      <c r="ASO650" s="131"/>
      <c r="ASP650" s="131"/>
      <c r="ASQ650" s="131"/>
      <c r="ASR650" s="131"/>
      <c r="ASS650" s="131"/>
      <c r="AST650" s="131"/>
      <c r="ASU650" s="131"/>
      <c r="ASV650" s="131"/>
      <c r="ASW650" s="131"/>
      <c r="ASX650" s="131"/>
      <c r="ASY650" s="131"/>
      <c r="ASZ650" s="131"/>
      <c r="ATA650" s="131"/>
      <c r="ATB650" s="131"/>
      <c r="ATC650" s="131"/>
      <c r="ATD650" s="131"/>
      <c r="ATE650" s="131"/>
      <c r="ATF650" s="131"/>
      <c r="ATG650" s="131"/>
      <c r="ATH650" s="131"/>
      <c r="ATI650" s="131"/>
      <c r="ATJ650" s="131"/>
      <c r="ATK650" s="131"/>
      <c r="ATL650" s="131"/>
      <c r="ATM650" s="131"/>
      <c r="ATN650" s="131"/>
      <c r="ATO650" s="131"/>
      <c r="ATP650" s="131"/>
      <c r="ATQ650" s="131"/>
      <c r="ATR650" s="131"/>
      <c r="ATS650" s="131"/>
      <c r="ATT650" s="131"/>
      <c r="ATU650" s="131"/>
      <c r="ATV650" s="131"/>
      <c r="ATW650" s="131"/>
      <c r="ATX650" s="131"/>
      <c r="ATY650" s="131"/>
      <c r="ATZ650" s="131"/>
      <c r="AUA650" s="131"/>
      <c r="AUB650" s="131"/>
      <c r="AUC650" s="131"/>
      <c r="AUD650" s="131"/>
      <c r="AUE650" s="131"/>
      <c r="AUF650" s="131"/>
      <c r="AUG650" s="131"/>
      <c r="AUH650" s="131"/>
      <c r="AUI650" s="131"/>
      <c r="AUJ650" s="131"/>
      <c r="AUK650" s="131"/>
      <c r="AUL650" s="131"/>
      <c r="AUM650" s="131"/>
      <c r="AUN650" s="131"/>
      <c r="AUO650" s="131"/>
      <c r="AUP650" s="131"/>
      <c r="AUQ650" s="131"/>
      <c r="AUR650" s="131"/>
      <c r="AUS650" s="131"/>
      <c r="AUT650" s="131"/>
      <c r="AUU650" s="131"/>
      <c r="AUV650" s="131"/>
      <c r="AUW650" s="131"/>
      <c r="AUX650" s="131"/>
      <c r="AUY650" s="131"/>
      <c r="AUZ650" s="131"/>
      <c r="AVA650" s="131"/>
      <c r="AVB650" s="131"/>
      <c r="AVC650" s="131"/>
      <c r="AVD650" s="131"/>
      <c r="AVE650" s="131"/>
      <c r="AVF650" s="131"/>
      <c r="AVG650" s="131"/>
      <c r="AVH650" s="131"/>
      <c r="AVI650" s="131"/>
      <c r="AVJ650" s="131"/>
      <c r="AVK650" s="131"/>
      <c r="AVL650" s="131"/>
      <c r="AVM650" s="131"/>
      <c r="AVN650" s="131"/>
      <c r="AVO650" s="131"/>
      <c r="AVP650" s="131"/>
      <c r="AVQ650" s="131"/>
      <c r="AVR650" s="131"/>
      <c r="AVS650" s="131"/>
      <c r="AVT650" s="131"/>
      <c r="AVU650" s="131"/>
      <c r="AVV650" s="131"/>
      <c r="AVW650" s="131"/>
      <c r="AVX650" s="131"/>
      <c r="AVY650" s="131"/>
      <c r="AVZ650" s="131"/>
      <c r="AWA650" s="131"/>
      <c r="AWB650" s="131"/>
      <c r="AWC650" s="131"/>
      <c r="AWD650" s="131"/>
      <c r="AWE650" s="131"/>
      <c r="AWF650" s="131"/>
      <c r="AWG650" s="131"/>
      <c r="AWH650" s="131"/>
      <c r="AWI650" s="131"/>
      <c r="AWJ650" s="131"/>
      <c r="AWK650" s="131"/>
      <c r="AWL650" s="131"/>
      <c r="AWM650" s="131"/>
      <c r="AWN650" s="131"/>
      <c r="AWO650" s="131"/>
      <c r="AWP650" s="131"/>
      <c r="AWQ650" s="131"/>
      <c r="AWR650" s="131"/>
      <c r="AWS650" s="131"/>
      <c r="AWT650" s="131"/>
      <c r="AWU650" s="131"/>
      <c r="AWV650" s="131"/>
      <c r="AWW650" s="131"/>
      <c r="AWX650" s="131"/>
      <c r="AWY650" s="131"/>
      <c r="AWZ650" s="131"/>
      <c r="AXA650" s="131"/>
      <c r="AXB650" s="131"/>
      <c r="AXC650" s="131"/>
      <c r="AXD650" s="131"/>
      <c r="AXE650" s="131"/>
      <c r="AXF650" s="131"/>
      <c r="AXG650" s="131"/>
      <c r="AXH650" s="131"/>
      <c r="AXI650" s="131"/>
      <c r="AXJ650" s="131"/>
      <c r="AXK650" s="131"/>
      <c r="AXL650" s="131"/>
      <c r="AXM650" s="131"/>
      <c r="AXN650" s="131"/>
      <c r="AXO650" s="131"/>
      <c r="AXP650" s="131"/>
      <c r="AXQ650" s="131"/>
      <c r="AXR650" s="131"/>
      <c r="AXS650" s="131"/>
      <c r="AXT650" s="131"/>
      <c r="AXU650" s="131"/>
      <c r="AXV650" s="131"/>
      <c r="AXW650" s="131"/>
      <c r="AXX650" s="131"/>
    </row>
    <row r="651" spans="1:1324" s="131" customFormat="1" ht="15.75" hidden="1" customHeight="1" x14ac:dyDescent="0.2">
      <c r="A651" s="78" t="s">
        <v>1744</v>
      </c>
      <c r="B651" s="74" t="s">
        <v>1630</v>
      </c>
      <c r="C651" s="76" t="s">
        <v>3263</v>
      </c>
      <c r="D651" s="64" t="s">
        <v>910</v>
      </c>
      <c r="E651" s="96">
        <v>41723</v>
      </c>
      <c r="F651" s="66" t="s">
        <v>1160</v>
      </c>
      <c r="G651" s="30" t="s">
        <v>1186</v>
      </c>
      <c r="H651" s="30">
        <v>42005</v>
      </c>
      <c r="I651" s="30" t="s">
        <v>1065</v>
      </c>
      <c r="J651" s="173"/>
      <c r="K651" s="84" t="s">
        <v>326</v>
      </c>
      <c r="L651" s="87">
        <v>1</v>
      </c>
      <c r="M651" s="87">
        <v>1</v>
      </c>
      <c r="N651" s="84" t="s">
        <v>326</v>
      </c>
      <c r="O651" s="87">
        <v>1</v>
      </c>
      <c r="P651" s="84" t="s">
        <v>326</v>
      </c>
      <c r="Q651" s="87">
        <v>1</v>
      </c>
      <c r="R651" s="84" t="s">
        <v>326</v>
      </c>
      <c r="S651" s="87">
        <v>1</v>
      </c>
      <c r="T651" s="84" t="s">
        <v>49</v>
      </c>
      <c r="U651" s="87">
        <v>1</v>
      </c>
      <c r="V651" s="87">
        <v>1</v>
      </c>
      <c r="W651" s="87">
        <v>0</v>
      </c>
      <c r="X651" s="87">
        <v>0</v>
      </c>
      <c r="Y651" s="87">
        <v>0</v>
      </c>
      <c r="Z651" s="87">
        <v>0</v>
      </c>
      <c r="AA651" s="87">
        <v>0</v>
      </c>
      <c r="AB651" s="87">
        <v>0</v>
      </c>
      <c r="AC651" s="87">
        <v>0</v>
      </c>
      <c r="AD651" s="87">
        <v>0</v>
      </c>
      <c r="AE651" s="87">
        <v>0</v>
      </c>
      <c r="AF651" s="104"/>
    </row>
    <row r="652" spans="1:1324" s="106" customFormat="1" ht="15.75" hidden="1" customHeight="1" x14ac:dyDescent="0.2">
      <c r="A652" s="78" t="s">
        <v>2101</v>
      </c>
      <c r="B652" s="74" t="s">
        <v>2102</v>
      </c>
      <c r="C652" s="76" t="s">
        <v>2103</v>
      </c>
      <c r="D652" s="64" t="s">
        <v>2104</v>
      </c>
      <c r="E652" s="96">
        <v>41991</v>
      </c>
      <c r="F652" s="66" t="s">
        <v>1167</v>
      </c>
      <c r="G652" s="30" t="s">
        <v>1186</v>
      </c>
      <c r="H652" s="30">
        <v>42005</v>
      </c>
      <c r="I652" s="30" t="s">
        <v>1065</v>
      </c>
      <c r="J652" s="173"/>
      <c r="K652" s="84" t="s">
        <v>6</v>
      </c>
      <c r="L652" s="87">
        <v>1</v>
      </c>
      <c r="M652" s="87">
        <v>1</v>
      </c>
      <c r="N652" s="84" t="s">
        <v>326</v>
      </c>
      <c r="O652" s="87">
        <v>1</v>
      </c>
      <c r="P652" s="84" t="s">
        <v>326</v>
      </c>
      <c r="Q652" s="87">
        <v>1</v>
      </c>
      <c r="R652" s="84" t="s">
        <v>326</v>
      </c>
      <c r="S652" s="87">
        <v>1</v>
      </c>
      <c r="T652" s="84" t="s">
        <v>49</v>
      </c>
      <c r="U652" s="87">
        <v>1</v>
      </c>
      <c r="V652" s="87">
        <v>1</v>
      </c>
      <c r="W652" s="87">
        <v>0</v>
      </c>
      <c r="X652" s="87">
        <v>0</v>
      </c>
      <c r="Y652" s="87">
        <v>0</v>
      </c>
      <c r="Z652" s="87">
        <v>0</v>
      </c>
      <c r="AA652" s="87">
        <v>0</v>
      </c>
      <c r="AB652" s="87">
        <v>0</v>
      </c>
      <c r="AC652" s="87">
        <v>0</v>
      </c>
      <c r="AD652" s="87">
        <v>0</v>
      </c>
      <c r="AE652" s="87">
        <v>0</v>
      </c>
      <c r="AF652" s="104" t="s">
        <v>2399</v>
      </c>
      <c r="AG652" s="131"/>
    </row>
    <row r="653" spans="1:1324" s="106" customFormat="1" ht="15.75" hidden="1" customHeight="1" x14ac:dyDescent="0.2">
      <c r="A653" s="78" t="s">
        <v>2598</v>
      </c>
      <c r="B653" s="74" t="s">
        <v>2102</v>
      </c>
      <c r="C653" s="76" t="s">
        <v>2103</v>
      </c>
      <c r="D653" s="64" t="s">
        <v>2599</v>
      </c>
      <c r="E653" s="96">
        <v>42157</v>
      </c>
      <c r="F653" s="66" t="s">
        <v>1167</v>
      </c>
      <c r="G653" s="30" t="s">
        <v>1186</v>
      </c>
      <c r="H653" s="30">
        <v>42178</v>
      </c>
      <c r="I653" s="30" t="s">
        <v>1065</v>
      </c>
      <c r="J653" s="173"/>
      <c r="K653" s="84" t="s">
        <v>6</v>
      </c>
      <c r="L653" s="87">
        <v>1</v>
      </c>
      <c r="M653" s="87">
        <v>1</v>
      </c>
      <c r="N653" s="84" t="s">
        <v>326</v>
      </c>
      <c r="O653" s="87">
        <v>1</v>
      </c>
      <c r="P653" s="84" t="s">
        <v>326</v>
      </c>
      <c r="Q653" s="87">
        <v>1</v>
      </c>
      <c r="R653" s="84" t="s">
        <v>326</v>
      </c>
      <c r="S653" s="87">
        <v>1</v>
      </c>
      <c r="T653" s="84" t="s">
        <v>49</v>
      </c>
      <c r="U653" s="87">
        <v>1</v>
      </c>
      <c r="V653" s="87">
        <v>1</v>
      </c>
      <c r="W653" s="87">
        <v>0</v>
      </c>
      <c r="X653" s="87">
        <v>0</v>
      </c>
      <c r="Y653" s="87">
        <v>0</v>
      </c>
      <c r="Z653" s="87">
        <v>1</v>
      </c>
      <c r="AA653" s="87">
        <v>0</v>
      </c>
      <c r="AB653" s="87">
        <v>1</v>
      </c>
      <c r="AC653" s="87">
        <v>0</v>
      </c>
      <c r="AD653" s="87">
        <v>0</v>
      </c>
      <c r="AE653" s="87">
        <v>0</v>
      </c>
      <c r="AF653" s="104"/>
      <c r="AG653" s="131"/>
    </row>
    <row r="654" spans="1:1324" s="106" customFormat="1" ht="15.75" hidden="1" customHeight="1" x14ac:dyDescent="0.2">
      <c r="A654" s="78" t="s">
        <v>2886</v>
      </c>
      <c r="B654" s="74" t="s">
        <v>2102</v>
      </c>
      <c r="C654" s="76" t="s">
        <v>2103</v>
      </c>
      <c r="D654" s="64" t="s">
        <v>140</v>
      </c>
      <c r="E654" s="96">
        <v>42566</v>
      </c>
      <c r="F654" s="66" t="s">
        <v>1167</v>
      </c>
      <c r="G654" s="30" t="s">
        <v>1186</v>
      </c>
      <c r="H654" s="30">
        <v>42584</v>
      </c>
      <c r="I654" s="30" t="s">
        <v>1065</v>
      </c>
      <c r="J654" s="173"/>
      <c r="K654" s="84" t="s">
        <v>6</v>
      </c>
      <c r="L654" s="87">
        <v>1</v>
      </c>
      <c r="M654" s="87">
        <v>1</v>
      </c>
      <c r="N654" s="84" t="s">
        <v>49</v>
      </c>
      <c r="O654" s="87">
        <v>1</v>
      </c>
      <c r="P654" s="84" t="s">
        <v>49</v>
      </c>
      <c r="Q654" s="87">
        <v>1</v>
      </c>
      <c r="R654" s="84" t="s">
        <v>49</v>
      </c>
      <c r="S654" s="87">
        <v>1</v>
      </c>
      <c r="T654" s="84" t="s">
        <v>326</v>
      </c>
      <c r="U654" s="87">
        <v>1</v>
      </c>
      <c r="V654" s="87">
        <v>0</v>
      </c>
      <c r="W654" s="87">
        <v>1</v>
      </c>
      <c r="X654" s="87">
        <v>1</v>
      </c>
      <c r="Y654" s="87">
        <v>0</v>
      </c>
      <c r="Z654" s="87">
        <v>1</v>
      </c>
      <c r="AA654" s="87">
        <v>0</v>
      </c>
      <c r="AB654" s="87">
        <v>0</v>
      </c>
      <c r="AC654" s="87">
        <v>0</v>
      </c>
      <c r="AD654" s="87">
        <v>0</v>
      </c>
      <c r="AE654" s="87">
        <v>0</v>
      </c>
      <c r="AF654" s="104"/>
      <c r="AG654" s="131"/>
      <c r="AH654" s="131"/>
      <c r="AI654" s="131"/>
      <c r="AJ654" s="131"/>
      <c r="AK654" s="131"/>
      <c r="AL654" s="131"/>
      <c r="AM654" s="131"/>
      <c r="AN654" s="131"/>
      <c r="AO654" s="131"/>
      <c r="AP654" s="131"/>
      <c r="AQ654" s="131"/>
      <c r="AR654" s="131"/>
      <c r="AS654" s="131"/>
      <c r="AT654" s="131"/>
      <c r="AU654" s="131"/>
      <c r="AV654" s="131"/>
      <c r="AW654" s="131"/>
      <c r="AX654" s="131"/>
      <c r="AY654" s="131"/>
      <c r="AZ654" s="131"/>
      <c r="BA654" s="131"/>
      <c r="BB654" s="131"/>
      <c r="BC654" s="131"/>
      <c r="BD654" s="131"/>
      <c r="BE654" s="131"/>
      <c r="BF654" s="131"/>
      <c r="BG654" s="131"/>
      <c r="BH654" s="131"/>
      <c r="BI654" s="131"/>
      <c r="BJ654" s="131"/>
      <c r="BK654" s="131"/>
      <c r="BL654" s="131"/>
      <c r="BM654" s="131"/>
      <c r="BN654" s="131"/>
      <c r="BO654" s="131"/>
      <c r="BP654" s="131"/>
      <c r="BQ654" s="131"/>
      <c r="BR654" s="131"/>
      <c r="BS654" s="131"/>
      <c r="BT654" s="131"/>
      <c r="BU654" s="131"/>
      <c r="BV654" s="131"/>
      <c r="BW654" s="131"/>
      <c r="BX654" s="131"/>
      <c r="BY654" s="131"/>
      <c r="BZ654" s="131"/>
      <c r="CA654" s="131"/>
      <c r="CB654" s="131"/>
      <c r="CC654" s="131"/>
      <c r="CD654" s="131"/>
      <c r="CE654" s="131"/>
      <c r="CF654" s="131"/>
      <c r="CG654" s="131"/>
      <c r="CH654" s="131"/>
      <c r="CI654" s="131"/>
      <c r="CJ654" s="131"/>
      <c r="CK654" s="131"/>
      <c r="CL654" s="131"/>
      <c r="CM654" s="131"/>
      <c r="CN654" s="131"/>
      <c r="CO654" s="131"/>
      <c r="CP654" s="131"/>
      <c r="CQ654" s="131"/>
      <c r="CR654" s="131"/>
      <c r="CS654" s="131"/>
      <c r="CT654" s="131"/>
      <c r="CU654" s="131"/>
      <c r="CV654" s="131"/>
      <c r="CW654" s="131"/>
      <c r="CX654" s="131"/>
      <c r="CY654" s="131"/>
      <c r="CZ654" s="131"/>
      <c r="DA654" s="131"/>
      <c r="DB654" s="131"/>
      <c r="DC654" s="131"/>
      <c r="DD654" s="131"/>
      <c r="DE654" s="131"/>
      <c r="DF654" s="131"/>
      <c r="DG654" s="131"/>
      <c r="DH654" s="131"/>
      <c r="DI654" s="131"/>
      <c r="DJ654" s="131"/>
      <c r="DK654" s="131"/>
      <c r="DL654" s="131"/>
      <c r="DM654" s="131"/>
      <c r="DN654" s="131"/>
      <c r="DO654" s="131"/>
      <c r="DP654" s="131"/>
      <c r="DQ654" s="131"/>
      <c r="DR654" s="131"/>
      <c r="DS654" s="131"/>
      <c r="DT654" s="131"/>
      <c r="DU654" s="131"/>
      <c r="DV654" s="131"/>
      <c r="DW654" s="131"/>
      <c r="DX654" s="131"/>
      <c r="DY654" s="131"/>
      <c r="DZ654" s="131"/>
      <c r="EA654" s="131"/>
      <c r="EB654" s="131"/>
      <c r="EC654" s="131"/>
      <c r="ED654" s="131"/>
      <c r="EE654" s="131"/>
      <c r="EF654" s="131"/>
      <c r="EG654" s="131"/>
      <c r="EH654" s="131"/>
      <c r="EI654" s="131"/>
      <c r="EJ654" s="131"/>
      <c r="EK654" s="131"/>
      <c r="EL654" s="131"/>
      <c r="EM654" s="131"/>
      <c r="EN654" s="131"/>
      <c r="EO654" s="131"/>
      <c r="EP654" s="131"/>
      <c r="EQ654" s="131"/>
      <c r="ER654" s="131"/>
      <c r="ES654" s="131"/>
      <c r="ET654" s="131"/>
      <c r="EU654" s="131"/>
      <c r="EV654" s="131"/>
      <c r="EW654" s="131"/>
      <c r="EX654" s="131"/>
      <c r="EY654" s="131"/>
      <c r="EZ654" s="131"/>
      <c r="FA654" s="131"/>
      <c r="FB654" s="131"/>
      <c r="FC654" s="131"/>
      <c r="FD654" s="131"/>
      <c r="FE654" s="131"/>
      <c r="FF654" s="131"/>
      <c r="FG654" s="131"/>
      <c r="FH654" s="131"/>
      <c r="FI654" s="131"/>
      <c r="FJ654" s="131"/>
      <c r="FK654" s="131"/>
      <c r="FL654" s="131"/>
      <c r="FM654" s="131"/>
      <c r="FN654" s="131"/>
      <c r="FO654" s="131"/>
      <c r="FP654" s="131"/>
      <c r="FQ654" s="131"/>
      <c r="FR654" s="131"/>
      <c r="FS654" s="131"/>
      <c r="FT654" s="131"/>
      <c r="FU654" s="131"/>
      <c r="FV654" s="131"/>
      <c r="FW654" s="131"/>
      <c r="FX654" s="131"/>
      <c r="FY654" s="131"/>
      <c r="FZ654" s="131"/>
      <c r="GA654" s="131"/>
      <c r="GB654" s="131"/>
      <c r="GC654" s="131"/>
      <c r="GD654" s="131"/>
      <c r="GE654" s="131"/>
      <c r="GF654" s="131"/>
      <c r="GG654" s="131"/>
      <c r="GH654" s="131"/>
      <c r="GI654" s="131"/>
      <c r="GJ654" s="131"/>
      <c r="GK654" s="131"/>
      <c r="GL654" s="131"/>
      <c r="GM654" s="131"/>
      <c r="GN654" s="131"/>
      <c r="GO654" s="131"/>
      <c r="GP654" s="131"/>
      <c r="GQ654" s="131"/>
      <c r="GR654" s="131"/>
      <c r="GS654" s="131"/>
      <c r="GT654" s="131"/>
      <c r="GU654" s="131"/>
      <c r="GV654" s="131"/>
      <c r="GW654" s="131"/>
      <c r="GX654" s="131"/>
      <c r="GY654" s="131"/>
      <c r="GZ654" s="131"/>
      <c r="HA654" s="131"/>
      <c r="HB654" s="131"/>
      <c r="HC654" s="131"/>
      <c r="HD654" s="131"/>
      <c r="HE654" s="131"/>
      <c r="HF654" s="131"/>
      <c r="HG654" s="131"/>
      <c r="HH654" s="131"/>
      <c r="HI654" s="131"/>
      <c r="HJ654" s="131"/>
      <c r="HK654" s="131"/>
      <c r="HL654" s="131"/>
      <c r="HM654" s="131"/>
      <c r="HN654" s="131"/>
      <c r="HO654" s="131"/>
      <c r="HP654" s="131"/>
      <c r="HQ654" s="131"/>
      <c r="HR654" s="131"/>
      <c r="HS654" s="131"/>
      <c r="HT654" s="131"/>
      <c r="HU654" s="131"/>
      <c r="HV654" s="131"/>
      <c r="HW654" s="131"/>
      <c r="HX654" s="131"/>
      <c r="HY654" s="131"/>
      <c r="HZ654" s="131"/>
      <c r="IA654" s="131"/>
      <c r="IB654" s="131"/>
      <c r="IC654" s="131"/>
      <c r="ID654" s="131"/>
      <c r="IE654" s="131"/>
      <c r="IF654" s="131"/>
      <c r="IG654" s="131"/>
      <c r="IH654" s="131"/>
      <c r="II654" s="131"/>
      <c r="IJ654" s="131"/>
      <c r="IK654" s="131"/>
      <c r="IL654" s="131"/>
      <c r="IM654" s="131"/>
      <c r="IN654" s="131"/>
      <c r="IO654" s="131"/>
      <c r="IP654" s="131"/>
      <c r="IQ654" s="131"/>
      <c r="IR654" s="131"/>
      <c r="IS654" s="131"/>
      <c r="IT654" s="131"/>
      <c r="IU654" s="131"/>
      <c r="IV654" s="131"/>
      <c r="IW654" s="131"/>
      <c r="IX654" s="131"/>
      <c r="IY654" s="131"/>
      <c r="IZ654" s="131"/>
      <c r="JA654" s="131"/>
      <c r="JB654" s="131"/>
      <c r="JC654" s="131"/>
      <c r="JD654" s="131"/>
      <c r="JE654" s="131"/>
      <c r="JF654" s="131"/>
      <c r="JG654" s="131"/>
      <c r="JH654" s="131"/>
      <c r="JI654" s="131"/>
      <c r="JJ654" s="131"/>
      <c r="JK654" s="131"/>
      <c r="JL654" s="131"/>
      <c r="JM654" s="131"/>
      <c r="JN654" s="131"/>
      <c r="JO654" s="131"/>
      <c r="JP654" s="131"/>
      <c r="JQ654" s="131"/>
      <c r="JR654" s="131"/>
      <c r="JS654" s="131"/>
      <c r="JT654" s="131"/>
      <c r="JU654" s="131"/>
      <c r="JV654" s="131"/>
      <c r="JW654" s="131"/>
      <c r="JX654" s="131"/>
      <c r="JY654" s="131"/>
      <c r="JZ654" s="131"/>
      <c r="KA654" s="131"/>
      <c r="KB654" s="131"/>
      <c r="KC654" s="131"/>
      <c r="KD654" s="131"/>
      <c r="KE654" s="131"/>
      <c r="KF654" s="131"/>
      <c r="KG654" s="131"/>
      <c r="KH654" s="131"/>
      <c r="KI654" s="131"/>
      <c r="KJ654" s="131"/>
      <c r="KK654" s="131"/>
      <c r="KL654" s="131"/>
      <c r="KM654" s="131"/>
      <c r="KN654" s="131"/>
      <c r="KO654" s="131"/>
      <c r="KP654" s="131"/>
      <c r="KQ654" s="131"/>
      <c r="KR654" s="131"/>
      <c r="KS654" s="131"/>
      <c r="KT654" s="131"/>
      <c r="KU654" s="131"/>
      <c r="KV654" s="131"/>
      <c r="KW654" s="131"/>
      <c r="KX654" s="131"/>
      <c r="KY654" s="131"/>
      <c r="KZ654" s="131"/>
      <c r="LA654" s="131"/>
      <c r="LB654" s="131"/>
      <c r="LC654" s="131"/>
      <c r="LD654" s="131"/>
      <c r="LE654" s="131"/>
      <c r="LF654" s="131"/>
      <c r="LG654" s="131"/>
      <c r="LH654" s="131"/>
      <c r="LI654" s="131"/>
      <c r="LJ654" s="131"/>
      <c r="LK654" s="131"/>
      <c r="LL654" s="131"/>
      <c r="LM654" s="131"/>
      <c r="LN654" s="131"/>
      <c r="LO654" s="131"/>
      <c r="LP654" s="131"/>
      <c r="LQ654" s="131"/>
      <c r="LR654" s="131"/>
      <c r="LS654" s="131"/>
      <c r="LT654" s="131"/>
      <c r="LU654" s="131"/>
      <c r="LV654" s="131"/>
      <c r="LW654" s="131"/>
      <c r="LX654" s="131"/>
      <c r="LY654" s="131"/>
      <c r="LZ654" s="131"/>
      <c r="MA654" s="131"/>
      <c r="MB654" s="131"/>
      <c r="MC654" s="131"/>
      <c r="MD654" s="131"/>
      <c r="ME654" s="131"/>
      <c r="MF654" s="131"/>
      <c r="MG654" s="131"/>
      <c r="MH654" s="131"/>
      <c r="MI654" s="131"/>
      <c r="MJ654" s="131"/>
      <c r="MK654" s="131"/>
      <c r="ML654" s="131"/>
      <c r="MM654" s="131"/>
      <c r="MN654" s="131"/>
      <c r="MO654" s="131"/>
      <c r="MP654" s="131"/>
      <c r="MQ654" s="131"/>
      <c r="MR654" s="131"/>
      <c r="MS654" s="131"/>
      <c r="MT654" s="131"/>
      <c r="MU654" s="131"/>
      <c r="MV654" s="131"/>
      <c r="MW654" s="131"/>
      <c r="MX654" s="131"/>
      <c r="MY654" s="131"/>
      <c r="MZ654" s="131"/>
      <c r="NA654" s="131"/>
      <c r="NB654" s="131"/>
      <c r="NC654" s="131"/>
      <c r="ND654" s="131"/>
      <c r="NE654" s="131"/>
      <c r="NF654" s="131"/>
      <c r="NG654" s="131"/>
      <c r="NH654" s="131"/>
      <c r="NI654" s="131"/>
      <c r="NJ654" s="131"/>
      <c r="NK654" s="131"/>
      <c r="NL654" s="131"/>
      <c r="NM654" s="131"/>
      <c r="NN654" s="131"/>
      <c r="NO654" s="131"/>
      <c r="NP654" s="131"/>
      <c r="NQ654" s="131"/>
      <c r="NR654" s="131"/>
      <c r="NS654" s="131"/>
      <c r="NT654" s="131"/>
      <c r="NU654" s="131"/>
      <c r="NV654" s="131"/>
      <c r="NW654" s="131"/>
      <c r="NX654" s="131"/>
      <c r="NY654" s="131"/>
      <c r="NZ654" s="131"/>
      <c r="OA654" s="131"/>
      <c r="OB654" s="131"/>
      <c r="OC654" s="131"/>
      <c r="OD654" s="131"/>
      <c r="OE654" s="131"/>
      <c r="OF654" s="131"/>
      <c r="OG654" s="131"/>
      <c r="OH654" s="131"/>
      <c r="OI654" s="131"/>
      <c r="OJ654" s="131"/>
      <c r="OK654" s="131"/>
      <c r="OL654" s="131"/>
      <c r="OM654" s="131"/>
      <c r="ON654" s="131"/>
      <c r="OO654" s="131"/>
      <c r="OP654" s="131"/>
      <c r="OQ654" s="131"/>
      <c r="OR654" s="131"/>
      <c r="OS654" s="131"/>
      <c r="OT654" s="131"/>
      <c r="OU654" s="131"/>
      <c r="OV654" s="131"/>
      <c r="OW654" s="131"/>
      <c r="OX654" s="131"/>
      <c r="OY654" s="131"/>
      <c r="OZ654" s="131"/>
      <c r="PA654" s="131"/>
      <c r="PB654" s="131"/>
      <c r="PC654" s="131"/>
      <c r="PD654" s="131"/>
      <c r="PE654" s="131"/>
      <c r="PF654" s="131"/>
      <c r="PG654" s="131"/>
      <c r="PH654" s="131"/>
      <c r="PI654" s="131"/>
      <c r="PJ654" s="131"/>
      <c r="PK654" s="131"/>
      <c r="PL654" s="131"/>
      <c r="PM654" s="131"/>
      <c r="PN654" s="131"/>
      <c r="PO654" s="131"/>
      <c r="PP654" s="131"/>
      <c r="PQ654" s="131"/>
      <c r="PR654" s="131"/>
      <c r="PS654" s="131"/>
      <c r="PT654" s="131"/>
      <c r="PU654" s="131"/>
      <c r="PV654" s="131"/>
      <c r="PW654" s="131"/>
      <c r="PX654" s="131"/>
      <c r="PY654" s="131"/>
      <c r="PZ654" s="131"/>
      <c r="QA654" s="131"/>
      <c r="QB654" s="131"/>
      <c r="QC654" s="131"/>
      <c r="QD654" s="131"/>
      <c r="QE654" s="131"/>
      <c r="QF654" s="131"/>
      <c r="QG654" s="131"/>
      <c r="QH654" s="131"/>
      <c r="QI654" s="131"/>
      <c r="QJ654" s="131"/>
      <c r="QK654" s="131"/>
      <c r="QL654" s="131"/>
      <c r="QM654" s="131"/>
      <c r="QN654" s="131"/>
      <c r="QO654" s="131"/>
      <c r="QP654" s="131"/>
      <c r="QQ654" s="131"/>
      <c r="QR654" s="131"/>
      <c r="QS654" s="131"/>
      <c r="QT654" s="131"/>
      <c r="QU654" s="131"/>
      <c r="QV654" s="131"/>
      <c r="QW654" s="131"/>
      <c r="QX654" s="131"/>
      <c r="QY654" s="131"/>
      <c r="QZ654" s="131"/>
      <c r="RA654" s="131"/>
      <c r="RB654" s="131"/>
      <c r="RC654" s="131"/>
      <c r="RD654" s="131"/>
      <c r="RE654" s="131"/>
      <c r="RF654" s="131"/>
      <c r="RG654" s="131"/>
      <c r="RH654" s="131"/>
      <c r="RI654" s="131"/>
      <c r="RJ654" s="131"/>
      <c r="RK654" s="131"/>
      <c r="RL654" s="131"/>
      <c r="RM654" s="131"/>
      <c r="RN654" s="131"/>
      <c r="RO654" s="131"/>
      <c r="RP654" s="131"/>
      <c r="RQ654" s="131"/>
      <c r="RR654" s="131"/>
      <c r="RS654" s="131"/>
      <c r="RT654" s="131"/>
      <c r="RU654" s="131"/>
      <c r="RV654" s="131"/>
      <c r="RW654" s="131"/>
      <c r="RX654" s="131"/>
      <c r="RY654" s="131"/>
      <c r="RZ654" s="131"/>
      <c r="SA654" s="131"/>
      <c r="SB654" s="131"/>
      <c r="SC654" s="131"/>
      <c r="SD654" s="131"/>
      <c r="SE654" s="131"/>
      <c r="SF654" s="131"/>
      <c r="SG654" s="131"/>
      <c r="SH654" s="131"/>
      <c r="SI654" s="131"/>
      <c r="SJ654" s="131"/>
      <c r="SK654" s="131"/>
      <c r="SL654" s="131"/>
      <c r="SM654" s="131"/>
      <c r="SN654" s="131"/>
      <c r="SO654" s="131"/>
      <c r="SP654" s="131"/>
      <c r="SQ654" s="131"/>
      <c r="SR654" s="131"/>
      <c r="SS654" s="131"/>
      <c r="ST654" s="131"/>
      <c r="SU654" s="131"/>
      <c r="SV654" s="131"/>
      <c r="SW654" s="131"/>
      <c r="SX654" s="131"/>
      <c r="SY654" s="131"/>
      <c r="SZ654" s="131"/>
      <c r="TA654" s="131"/>
      <c r="TB654" s="131"/>
      <c r="TC654" s="131"/>
      <c r="TD654" s="131"/>
      <c r="TE654" s="131"/>
      <c r="TF654" s="131"/>
      <c r="TG654" s="131"/>
      <c r="TH654" s="131"/>
      <c r="TI654" s="131"/>
      <c r="TJ654" s="131"/>
      <c r="TK654" s="131"/>
      <c r="TL654" s="131"/>
      <c r="TM654" s="131"/>
      <c r="TN654" s="131"/>
      <c r="TO654" s="131"/>
      <c r="TP654" s="131"/>
      <c r="TQ654" s="131"/>
      <c r="TR654" s="131"/>
      <c r="TS654" s="131"/>
      <c r="TT654" s="131"/>
      <c r="TU654" s="131"/>
      <c r="TV654" s="131"/>
      <c r="TW654" s="131"/>
      <c r="TX654" s="131"/>
      <c r="TY654" s="131"/>
      <c r="TZ654" s="131"/>
      <c r="UA654" s="131"/>
      <c r="UB654" s="131"/>
      <c r="UC654" s="131"/>
      <c r="UD654" s="131"/>
      <c r="UE654" s="131"/>
      <c r="UF654" s="131"/>
      <c r="UG654" s="131"/>
      <c r="UH654" s="131"/>
      <c r="UI654" s="131"/>
      <c r="UJ654" s="131"/>
      <c r="UK654" s="131"/>
      <c r="UL654" s="131"/>
      <c r="UM654" s="131"/>
      <c r="UN654" s="131"/>
      <c r="UO654" s="131"/>
      <c r="UP654" s="131"/>
      <c r="UQ654" s="131"/>
      <c r="UR654" s="131"/>
      <c r="US654" s="131"/>
      <c r="UT654" s="131"/>
      <c r="UU654" s="131"/>
      <c r="UV654" s="131"/>
      <c r="UW654" s="131"/>
      <c r="UX654" s="131"/>
      <c r="UY654" s="131"/>
      <c r="UZ654" s="131"/>
      <c r="VA654" s="131"/>
      <c r="VB654" s="131"/>
      <c r="VC654" s="131"/>
      <c r="VD654" s="131"/>
      <c r="VE654" s="131"/>
      <c r="VF654" s="131"/>
      <c r="VG654" s="131"/>
      <c r="VH654" s="131"/>
      <c r="VI654" s="131"/>
      <c r="VJ654" s="131"/>
      <c r="VK654" s="131"/>
      <c r="VL654" s="131"/>
      <c r="VM654" s="131"/>
      <c r="VN654" s="131"/>
      <c r="VO654" s="131"/>
      <c r="VP654" s="131"/>
      <c r="VQ654" s="131"/>
      <c r="VR654" s="131"/>
      <c r="VS654" s="131"/>
      <c r="VT654" s="131"/>
      <c r="VU654" s="131"/>
      <c r="VV654" s="131"/>
      <c r="VW654" s="131"/>
      <c r="VX654" s="131"/>
      <c r="VY654" s="131"/>
      <c r="VZ654" s="131"/>
      <c r="WA654" s="131"/>
      <c r="WB654" s="131"/>
      <c r="WC654" s="131"/>
      <c r="WD654" s="131"/>
      <c r="WE654" s="131"/>
      <c r="WF654" s="131"/>
      <c r="WG654" s="131"/>
      <c r="WH654" s="131"/>
      <c r="WI654" s="131"/>
      <c r="WJ654" s="131"/>
      <c r="WK654" s="131"/>
      <c r="WL654" s="131"/>
      <c r="WM654" s="131"/>
      <c r="WN654" s="131"/>
      <c r="WO654" s="131"/>
      <c r="WP654" s="131"/>
      <c r="WQ654" s="131"/>
      <c r="WR654" s="131"/>
      <c r="WS654" s="131"/>
      <c r="WT654" s="131"/>
      <c r="WU654" s="131"/>
      <c r="WV654" s="131"/>
      <c r="WW654" s="131"/>
      <c r="WX654" s="131"/>
      <c r="WY654" s="131"/>
      <c r="WZ654" s="131"/>
      <c r="XA654" s="131"/>
      <c r="XB654" s="131"/>
      <c r="XC654" s="131"/>
      <c r="XD654" s="131"/>
      <c r="XE654" s="131"/>
      <c r="XF654" s="131"/>
      <c r="XG654" s="131"/>
      <c r="XH654" s="131"/>
      <c r="XI654" s="131"/>
      <c r="XJ654" s="131"/>
      <c r="XK654" s="131"/>
      <c r="XL654" s="131"/>
      <c r="XM654" s="131"/>
      <c r="XN654" s="131"/>
      <c r="XO654" s="131"/>
      <c r="XP654" s="131"/>
      <c r="XQ654" s="131"/>
      <c r="XR654" s="131"/>
      <c r="XS654" s="131"/>
      <c r="XT654" s="131"/>
      <c r="XU654" s="131"/>
      <c r="XV654" s="131"/>
      <c r="XW654" s="131"/>
      <c r="XX654" s="131"/>
      <c r="XY654" s="131"/>
      <c r="XZ654" s="131"/>
      <c r="YA654" s="131"/>
      <c r="YB654" s="131"/>
      <c r="YC654" s="131"/>
      <c r="YD654" s="131"/>
      <c r="YE654" s="131"/>
      <c r="YF654" s="131"/>
      <c r="YG654" s="131"/>
      <c r="YH654" s="131"/>
      <c r="YI654" s="131"/>
      <c r="YJ654" s="131"/>
      <c r="YK654" s="131"/>
      <c r="YL654" s="131"/>
      <c r="YM654" s="131"/>
      <c r="YN654" s="131"/>
      <c r="YO654" s="131"/>
      <c r="YP654" s="131"/>
      <c r="YQ654" s="131"/>
      <c r="YR654" s="131"/>
      <c r="YS654" s="131"/>
      <c r="YT654" s="131"/>
      <c r="YU654" s="131"/>
      <c r="YV654" s="131"/>
      <c r="YW654" s="131"/>
      <c r="YX654" s="131"/>
      <c r="YY654" s="131"/>
      <c r="YZ654" s="131"/>
      <c r="ZA654" s="131"/>
      <c r="ZB654" s="131"/>
      <c r="ZC654" s="131"/>
      <c r="ZD654" s="131"/>
      <c r="ZE654" s="131"/>
      <c r="ZF654" s="131"/>
      <c r="ZG654" s="131"/>
      <c r="ZH654" s="131"/>
      <c r="ZI654" s="131"/>
      <c r="ZJ654" s="131"/>
      <c r="ZK654" s="131"/>
      <c r="ZL654" s="131"/>
      <c r="ZM654" s="131"/>
      <c r="ZN654" s="131"/>
      <c r="ZO654" s="131"/>
      <c r="ZP654" s="131"/>
      <c r="ZQ654" s="131"/>
      <c r="ZR654" s="131"/>
      <c r="ZS654" s="131"/>
      <c r="ZT654" s="131"/>
      <c r="ZU654" s="131"/>
      <c r="ZV654" s="131"/>
      <c r="ZW654" s="131"/>
      <c r="ZX654" s="131"/>
      <c r="ZY654" s="131"/>
      <c r="ZZ654" s="131"/>
      <c r="AAA654" s="131"/>
      <c r="AAB654" s="131"/>
      <c r="AAC654" s="131"/>
      <c r="AAD654" s="131"/>
      <c r="AAE654" s="131"/>
      <c r="AAF654" s="131"/>
      <c r="AAG654" s="131"/>
      <c r="AAH654" s="131"/>
      <c r="AAI654" s="131"/>
      <c r="AAJ654" s="131"/>
      <c r="AAK654" s="131"/>
      <c r="AAL654" s="131"/>
      <c r="AAM654" s="131"/>
      <c r="AAN654" s="131"/>
      <c r="AAO654" s="131"/>
      <c r="AAP654" s="131"/>
      <c r="AAQ654" s="131"/>
      <c r="AAR654" s="131"/>
      <c r="AAS654" s="131"/>
      <c r="AAT654" s="131"/>
      <c r="AAU654" s="131"/>
      <c r="AAV654" s="131"/>
      <c r="AAW654" s="131"/>
      <c r="AAX654" s="131"/>
      <c r="AAY654" s="131"/>
      <c r="AAZ654" s="131"/>
      <c r="ABA654" s="131"/>
      <c r="ABB654" s="131"/>
      <c r="ABC654" s="131"/>
      <c r="ABD654" s="131"/>
      <c r="ABE654" s="131"/>
      <c r="ABF654" s="131"/>
      <c r="ABG654" s="131"/>
      <c r="ABH654" s="131"/>
      <c r="ABI654" s="131"/>
      <c r="ABJ654" s="131"/>
      <c r="ABK654" s="131"/>
      <c r="ABL654" s="131"/>
      <c r="ABM654" s="131"/>
      <c r="ABN654" s="131"/>
      <c r="ABO654" s="131"/>
      <c r="ABP654" s="131"/>
      <c r="ABQ654" s="131"/>
      <c r="ABR654" s="131"/>
      <c r="ABS654" s="131"/>
      <c r="ABT654" s="131"/>
      <c r="ABU654" s="131"/>
      <c r="ABV654" s="131"/>
      <c r="ABW654" s="131"/>
      <c r="ABX654" s="131"/>
      <c r="ABY654" s="131"/>
      <c r="ABZ654" s="131"/>
      <c r="ACA654" s="131"/>
      <c r="ACB654" s="131"/>
      <c r="ACC654" s="131"/>
      <c r="ACD654" s="131"/>
      <c r="ACE654" s="131"/>
      <c r="ACF654" s="131"/>
      <c r="ACG654" s="131"/>
      <c r="ACH654" s="131"/>
      <c r="ACI654" s="131"/>
      <c r="ACJ654" s="131"/>
      <c r="ACK654" s="131"/>
      <c r="ACL654" s="131"/>
      <c r="ACM654" s="131"/>
      <c r="ACN654" s="131"/>
      <c r="ACO654" s="131"/>
      <c r="ACP654" s="131"/>
      <c r="ACQ654" s="131"/>
      <c r="ACR654" s="131"/>
      <c r="ACS654" s="131"/>
      <c r="ACT654" s="131"/>
      <c r="ACU654" s="131"/>
      <c r="ACV654" s="131"/>
      <c r="ACW654" s="131"/>
      <c r="ACX654" s="131"/>
      <c r="ACY654" s="131"/>
      <c r="ACZ654" s="131"/>
      <c r="ADA654" s="131"/>
      <c r="ADB654" s="131"/>
      <c r="ADC654" s="131"/>
      <c r="ADD654" s="131"/>
      <c r="ADE654" s="131"/>
      <c r="ADF654" s="131"/>
      <c r="ADG654" s="131"/>
      <c r="ADH654" s="131"/>
      <c r="ADI654" s="131"/>
      <c r="ADJ654" s="131"/>
      <c r="ADK654" s="131"/>
      <c r="ADL654" s="131"/>
      <c r="ADM654" s="131"/>
      <c r="ADN654" s="131"/>
      <c r="ADO654" s="131"/>
      <c r="ADP654" s="131"/>
      <c r="ADQ654" s="131"/>
      <c r="ADR654" s="131"/>
      <c r="ADS654" s="131"/>
      <c r="ADT654" s="131"/>
      <c r="ADU654" s="131"/>
      <c r="ADV654" s="131"/>
      <c r="ADW654" s="131"/>
      <c r="ADX654" s="131"/>
      <c r="ADY654" s="131"/>
      <c r="ADZ654" s="131"/>
      <c r="AEA654" s="131"/>
      <c r="AEB654" s="131"/>
      <c r="AEC654" s="131"/>
      <c r="AED654" s="131"/>
      <c r="AEE654" s="131"/>
      <c r="AEF654" s="131"/>
      <c r="AEG654" s="131"/>
      <c r="AEH654" s="131"/>
      <c r="AEI654" s="131"/>
      <c r="AEJ654" s="131"/>
      <c r="AEK654" s="131"/>
      <c r="AEL654" s="131"/>
      <c r="AEM654" s="131"/>
      <c r="AEN654" s="131"/>
      <c r="AEO654" s="131"/>
      <c r="AEP654" s="131"/>
      <c r="AEQ654" s="131"/>
      <c r="AER654" s="131"/>
      <c r="AES654" s="131"/>
      <c r="AET654" s="131"/>
      <c r="AEU654" s="131"/>
      <c r="AEV654" s="131"/>
      <c r="AEW654" s="131"/>
      <c r="AEX654" s="131"/>
      <c r="AEY654" s="131"/>
      <c r="AEZ654" s="131"/>
      <c r="AFA654" s="131"/>
      <c r="AFB654" s="131"/>
      <c r="AFC654" s="131"/>
      <c r="AFD654" s="131"/>
      <c r="AFE654" s="131"/>
      <c r="AFF654" s="131"/>
      <c r="AFG654" s="131"/>
      <c r="AFH654" s="131"/>
      <c r="AFI654" s="131"/>
      <c r="AFJ654" s="131"/>
      <c r="AFK654" s="131"/>
      <c r="AFL654" s="131"/>
      <c r="AFM654" s="131"/>
      <c r="AFN654" s="131"/>
      <c r="AFO654" s="131"/>
      <c r="AFP654" s="131"/>
      <c r="AFQ654" s="131"/>
      <c r="AFR654" s="131"/>
      <c r="AFS654" s="131"/>
      <c r="AFT654" s="131"/>
      <c r="AFU654" s="131"/>
      <c r="AFV654" s="131"/>
      <c r="AFW654" s="131"/>
      <c r="AFX654" s="131"/>
      <c r="AFY654" s="131"/>
      <c r="AFZ654" s="131"/>
      <c r="AGA654" s="131"/>
      <c r="AGB654" s="131"/>
      <c r="AGC654" s="131"/>
      <c r="AGD654" s="131"/>
      <c r="AGE654" s="131"/>
      <c r="AGF654" s="131"/>
      <c r="AGG654" s="131"/>
      <c r="AGH654" s="131"/>
      <c r="AGI654" s="131"/>
      <c r="AGJ654" s="131"/>
      <c r="AGK654" s="131"/>
      <c r="AGL654" s="131"/>
      <c r="AGM654" s="131"/>
      <c r="AGN654" s="131"/>
      <c r="AGO654" s="131"/>
      <c r="AGP654" s="131"/>
      <c r="AGQ654" s="131"/>
      <c r="AGR654" s="131"/>
      <c r="AGS654" s="131"/>
      <c r="AGT654" s="131"/>
      <c r="AGU654" s="131"/>
      <c r="AGV654" s="131"/>
      <c r="AGW654" s="131"/>
      <c r="AGX654" s="131"/>
      <c r="AGY654" s="131"/>
      <c r="AGZ654" s="131"/>
      <c r="AHA654" s="131"/>
      <c r="AHB654" s="131"/>
      <c r="AHC654" s="131"/>
      <c r="AHD654" s="131"/>
      <c r="AHE654" s="131"/>
      <c r="AHF654" s="131"/>
      <c r="AHG654" s="131"/>
      <c r="AHH654" s="131"/>
      <c r="AHI654" s="131"/>
      <c r="AHJ654" s="131"/>
      <c r="AHK654" s="131"/>
      <c r="AHL654" s="131"/>
      <c r="AHM654" s="131"/>
      <c r="AHN654" s="131"/>
      <c r="AHO654" s="131"/>
      <c r="AHP654" s="131"/>
      <c r="AHQ654" s="131"/>
      <c r="AHR654" s="131"/>
      <c r="AHS654" s="131"/>
      <c r="AHT654" s="131"/>
      <c r="AHU654" s="131"/>
      <c r="AHV654" s="131"/>
      <c r="AHW654" s="131"/>
      <c r="AHX654" s="131"/>
      <c r="AHY654" s="131"/>
      <c r="AHZ654" s="131"/>
      <c r="AIA654" s="131"/>
      <c r="AIB654" s="131"/>
      <c r="AIC654" s="131"/>
      <c r="AID654" s="131"/>
      <c r="AIE654" s="131"/>
      <c r="AIF654" s="131"/>
      <c r="AIG654" s="131"/>
      <c r="AIH654" s="131"/>
      <c r="AII654" s="131"/>
      <c r="AIJ654" s="131"/>
      <c r="AIK654" s="131"/>
      <c r="AIL654" s="131"/>
      <c r="AIM654" s="131"/>
      <c r="AIN654" s="131"/>
      <c r="AIO654" s="131"/>
      <c r="AIP654" s="131"/>
      <c r="AIQ654" s="131"/>
      <c r="AIR654" s="131"/>
      <c r="AIS654" s="131"/>
      <c r="AIT654" s="131"/>
      <c r="AIU654" s="131"/>
      <c r="AIV654" s="131"/>
      <c r="AIW654" s="131"/>
      <c r="AIX654" s="131"/>
      <c r="AIY654" s="131"/>
      <c r="AIZ654" s="131"/>
      <c r="AJA654" s="131"/>
      <c r="AJB654" s="131"/>
      <c r="AJC654" s="131"/>
      <c r="AJD654" s="131"/>
      <c r="AJE654" s="131"/>
      <c r="AJF654" s="131"/>
      <c r="AJG654" s="131"/>
      <c r="AJH654" s="131"/>
      <c r="AJI654" s="131"/>
      <c r="AJJ654" s="131"/>
      <c r="AJK654" s="131"/>
      <c r="AJL654" s="131"/>
      <c r="AJM654" s="131"/>
      <c r="AJN654" s="131"/>
      <c r="AJO654" s="131"/>
      <c r="AJP654" s="131"/>
      <c r="AJQ654" s="131"/>
      <c r="AJR654" s="131"/>
      <c r="AJS654" s="131"/>
      <c r="AJT654" s="131"/>
      <c r="AJU654" s="131"/>
      <c r="AJV654" s="131"/>
      <c r="AJW654" s="131"/>
      <c r="AJX654" s="131"/>
      <c r="AJY654" s="131"/>
      <c r="AJZ654" s="131"/>
      <c r="AKA654" s="131"/>
      <c r="AKB654" s="131"/>
      <c r="AKC654" s="131"/>
      <c r="AKD654" s="131"/>
      <c r="AKE654" s="131"/>
      <c r="AKF654" s="131"/>
      <c r="AKG654" s="131"/>
      <c r="AKH654" s="131"/>
      <c r="AKI654" s="131"/>
      <c r="AKJ654" s="131"/>
      <c r="AKK654" s="131"/>
      <c r="AKL654" s="131"/>
      <c r="AKM654" s="131"/>
      <c r="AKN654" s="131"/>
      <c r="AKO654" s="131"/>
      <c r="AKP654" s="131"/>
      <c r="AKQ654" s="131"/>
      <c r="AKR654" s="131"/>
      <c r="AKS654" s="131"/>
      <c r="AKT654" s="131"/>
      <c r="AKU654" s="131"/>
      <c r="AKV654" s="131"/>
      <c r="AKW654" s="131"/>
      <c r="AKX654" s="131"/>
      <c r="AKY654" s="131"/>
      <c r="AKZ654" s="131"/>
      <c r="ALA654" s="131"/>
      <c r="ALB654" s="131"/>
      <c r="ALC654" s="131"/>
      <c r="ALD654" s="131"/>
      <c r="ALE654" s="131"/>
      <c r="ALF654" s="131"/>
      <c r="ALG654" s="131"/>
      <c r="ALH654" s="131"/>
      <c r="ALI654" s="131"/>
      <c r="ALJ654" s="131"/>
      <c r="ALK654" s="131"/>
      <c r="ALL654" s="131"/>
      <c r="ALM654" s="131"/>
      <c r="ALN654" s="131"/>
      <c r="ALO654" s="131"/>
      <c r="ALP654" s="131"/>
      <c r="ALQ654" s="131"/>
      <c r="ALR654" s="131"/>
      <c r="ALS654" s="131"/>
      <c r="ALT654" s="131"/>
      <c r="ALU654" s="131"/>
      <c r="ALV654" s="131"/>
      <c r="ALW654" s="131"/>
      <c r="ALX654" s="131"/>
      <c r="ALY654" s="131"/>
      <c r="ALZ654" s="131"/>
      <c r="AMA654" s="131"/>
      <c r="AMB654" s="131"/>
      <c r="AMC654" s="131"/>
      <c r="AMD654" s="131"/>
      <c r="AME654" s="131"/>
      <c r="AMF654" s="131"/>
      <c r="AMG654" s="131"/>
      <c r="AMH654" s="131"/>
      <c r="AMI654" s="131"/>
      <c r="AMJ654" s="131"/>
      <c r="AMK654" s="131"/>
      <c r="AML654" s="131"/>
      <c r="AMM654" s="131"/>
      <c r="AMN654" s="131"/>
      <c r="AMO654" s="131"/>
      <c r="AMP654" s="131"/>
      <c r="AMQ654" s="131"/>
      <c r="AMR654" s="131"/>
      <c r="AMS654" s="131"/>
      <c r="AMT654" s="131"/>
      <c r="AMU654" s="131"/>
      <c r="AMV654" s="131"/>
      <c r="AMW654" s="131"/>
      <c r="AMX654" s="131"/>
      <c r="AMY654" s="131"/>
      <c r="AMZ654" s="131"/>
      <c r="ANA654" s="131"/>
      <c r="ANB654" s="131"/>
      <c r="ANC654" s="131"/>
      <c r="AND654" s="131"/>
      <c r="ANE654" s="131"/>
      <c r="ANF654" s="131"/>
      <c r="ANG654" s="131"/>
      <c r="ANH654" s="131"/>
      <c r="ANI654" s="131"/>
      <c r="ANJ654" s="131"/>
      <c r="ANK654" s="131"/>
      <c r="ANL654" s="131"/>
      <c r="ANM654" s="131"/>
      <c r="ANN654" s="131"/>
      <c r="ANO654" s="131"/>
      <c r="ANP654" s="131"/>
      <c r="ANQ654" s="131"/>
      <c r="ANR654" s="131"/>
      <c r="ANS654" s="131"/>
      <c r="ANT654" s="131"/>
      <c r="ANU654" s="131"/>
      <c r="ANV654" s="131"/>
      <c r="ANW654" s="131"/>
      <c r="ANX654" s="131"/>
      <c r="ANY654" s="131"/>
      <c r="ANZ654" s="131"/>
      <c r="AOA654" s="131"/>
      <c r="AOB654" s="131"/>
      <c r="AOC654" s="131"/>
      <c r="AOD654" s="131"/>
      <c r="AOE654" s="131"/>
      <c r="AOF654" s="131"/>
      <c r="AOG654" s="131"/>
      <c r="AOH654" s="131"/>
      <c r="AOI654" s="131"/>
      <c r="AOJ654" s="131"/>
      <c r="AOK654" s="131"/>
      <c r="AOL654" s="131"/>
      <c r="AOM654" s="131"/>
      <c r="AON654" s="131"/>
      <c r="AOO654" s="131"/>
      <c r="AOP654" s="131"/>
      <c r="AOQ654" s="131"/>
      <c r="AOR654" s="131"/>
      <c r="AOS654" s="131"/>
      <c r="AOT654" s="131"/>
      <c r="AOU654" s="131"/>
      <c r="AOV654" s="131"/>
      <c r="AOW654" s="131"/>
      <c r="AOX654" s="131"/>
      <c r="AOY654" s="131"/>
      <c r="AOZ654" s="131"/>
      <c r="APA654" s="131"/>
      <c r="APB654" s="131"/>
      <c r="APC654" s="131"/>
      <c r="APD654" s="131"/>
      <c r="APE654" s="131"/>
      <c r="APF654" s="131"/>
      <c r="APG654" s="131"/>
      <c r="APH654" s="131"/>
      <c r="API654" s="131"/>
      <c r="APJ654" s="131"/>
      <c r="APK654" s="131"/>
      <c r="APL654" s="131"/>
      <c r="APM654" s="131"/>
      <c r="APN654" s="131"/>
      <c r="APO654" s="131"/>
      <c r="APP654" s="131"/>
      <c r="APQ654" s="131"/>
      <c r="APR654" s="131"/>
      <c r="APS654" s="131"/>
      <c r="APT654" s="131"/>
      <c r="APU654" s="131"/>
      <c r="APV654" s="131"/>
      <c r="APW654" s="131"/>
      <c r="APX654" s="131"/>
      <c r="APY654" s="131"/>
      <c r="APZ654" s="131"/>
      <c r="AQA654" s="131"/>
      <c r="AQB654" s="131"/>
      <c r="AQC654" s="131"/>
      <c r="AQD654" s="131"/>
      <c r="AQE654" s="131"/>
      <c r="AQF654" s="131"/>
      <c r="AQG654" s="131"/>
      <c r="AQH654" s="131"/>
      <c r="AQI654" s="131"/>
      <c r="AQJ654" s="131"/>
      <c r="AQK654" s="131"/>
      <c r="AQL654" s="131"/>
      <c r="AQM654" s="131"/>
      <c r="AQN654" s="131"/>
      <c r="AQO654" s="131"/>
      <c r="AQP654" s="131"/>
      <c r="AQQ654" s="131"/>
      <c r="AQR654" s="131"/>
      <c r="AQS654" s="131"/>
      <c r="AQT654" s="131"/>
      <c r="AQU654" s="131"/>
      <c r="AQV654" s="131"/>
      <c r="AQW654" s="131"/>
      <c r="AQX654" s="131"/>
      <c r="AQY654" s="131"/>
      <c r="AQZ654" s="131"/>
      <c r="ARA654" s="131"/>
      <c r="ARB654" s="131"/>
      <c r="ARC654" s="131"/>
      <c r="ARD654" s="131"/>
      <c r="ARE654" s="131"/>
      <c r="ARF654" s="131"/>
      <c r="ARG654" s="131"/>
      <c r="ARH654" s="131"/>
      <c r="ARI654" s="131"/>
      <c r="ARJ654" s="131"/>
      <c r="ARK654" s="131"/>
      <c r="ARL654" s="131"/>
      <c r="ARM654" s="131"/>
      <c r="ARN654" s="131"/>
      <c r="ARO654" s="131"/>
      <c r="ARP654" s="131"/>
      <c r="ARQ654" s="131"/>
      <c r="ARR654" s="131"/>
      <c r="ARS654" s="131"/>
      <c r="ART654" s="131"/>
      <c r="ARU654" s="131"/>
      <c r="ARV654" s="131"/>
      <c r="ARW654" s="131"/>
      <c r="ARX654" s="131"/>
      <c r="ARY654" s="131"/>
      <c r="ARZ654" s="131"/>
      <c r="ASA654" s="131"/>
      <c r="ASB654" s="131"/>
      <c r="ASC654" s="131"/>
      <c r="ASD654" s="131"/>
      <c r="ASE654" s="131"/>
      <c r="ASF654" s="131"/>
      <c r="ASG654" s="131"/>
      <c r="ASH654" s="131"/>
      <c r="ASI654" s="131"/>
      <c r="ASJ654" s="131"/>
      <c r="ASK654" s="131"/>
      <c r="ASL654" s="131"/>
      <c r="ASM654" s="131"/>
      <c r="ASN654" s="131"/>
      <c r="ASO654" s="131"/>
      <c r="ASP654" s="131"/>
      <c r="ASQ654" s="131"/>
      <c r="ASR654" s="131"/>
      <c r="ASS654" s="131"/>
      <c r="AST654" s="131"/>
      <c r="ASU654" s="131"/>
      <c r="ASV654" s="131"/>
      <c r="ASW654" s="131"/>
      <c r="ASX654" s="131"/>
      <c r="ASY654" s="131"/>
      <c r="ASZ654" s="131"/>
      <c r="ATA654" s="131"/>
      <c r="ATB654" s="131"/>
      <c r="ATC654" s="131"/>
      <c r="ATD654" s="131"/>
      <c r="ATE654" s="131"/>
      <c r="ATF654" s="131"/>
      <c r="ATG654" s="131"/>
      <c r="ATH654" s="131"/>
      <c r="ATI654" s="131"/>
      <c r="ATJ654" s="131"/>
      <c r="ATK654" s="131"/>
      <c r="ATL654" s="131"/>
      <c r="ATM654" s="131"/>
      <c r="ATN654" s="131"/>
      <c r="ATO654" s="131"/>
      <c r="ATP654" s="131"/>
      <c r="ATQ654" s="131"/>
      <c r="ATR654" s="131"/>
      <c r="ATS654" s="131"/>
      <c r="ATT654" s="131"/>
      <c r="ATU654" s="131"/>
      <c r="ATV654" s="131"/>
      <c r="ATW654" s="131"/>
      <c r="ATX654" s="131"/>
      <c r="ATY654" s="131"/>
      <c r="ATZ654" s="131"/>
      <c r="AUA654" s="131"/>
      <c r="AUB654" s="131"/>
      <c r="AUC654" s="131"/>
      <c r="AUD654" s="131"/>
      <c r="AUE654" s="131"/>
      <c r="AUF654" s="131"/>
      <c r="AUG654" s="131"/>
      <c r="AUH654" s="131"/>
      <c r="AUI654" s="131"/>
      <c r="AUJ654" s="131"/>
      <c r="AUK654" s="131"/>
      <c r="AUL654" s="131"/>
      <c r="AUM654" s="131"/>
      <c r="AUN654" s="131"/>
      <c r="AUO654" s="131"/>
      <c r="AUP654" s="131"/>
      <c r="AUQ654" s="131"/>
      <c r="AUR654" s="131"/>
      <c r="AUS654" s="131"/>
      <c r="AUT654" s="131"/>
      <c r="AUU654" s="131"/>
      <c r="AUV654" s="131"/>
      <c r="AUW654" s="131"/>
      <c r="AUX654" s="131"/>
      <c r="AUY654" s="131"/>
      <c r="AUZ654" s="131"/>
      <c r="AVA654" s="131"/>
      <c r="AVB654" s="131"/>
      <c r="AVC654" s="131"/>
      <c r="AVD654" s="131"/>
      <c r="AVE654" s="131"/>
      <c r="AVF654" s="131"/>
      <c r="AVG654" s="131"/>
      <c r="AVH654" s="131"/>
      <c r="AVI654" s="131"/>
      <c r="AVJ654" s="131"/>
      <c r="AVK654" s="131"/>
      <c r="AVL654" s="131"/>
      <c r="AVM654" s="131"/>
      <c r="AVN654" s="131"/>
      <c r="AVO654" s="131"/>
      <c r="AVP654" s="131"/>
      <c r="AVQ654" s="131"/>
      <c r="AVR654" s="131"/>
      <c r="AVS654" s="131"/>
      <c r="AVT654" s="131"/>
      <c r="AVU654" s="131"/>
      <c r="AVV654" s="131"/>
      <c r="AVW654" s="131"/>
      <c r="AVX654" s="131"/>
      <c r="AVY654" s="131"/>
      <c r="AVZ654" s="131"/>
      <c r="AWA654" s="131"/>
      <c r="AWB654" s="131"/>
      <c r="AWC654" s="131"/>
      <c r="AWD654" s="131"/>
      <c r="AWE654" s="131"/>
      <c r="AWF654" s="131"/>
      <c r="AWG654" s="131"/>
      <c r="AWH654" s="131"/>
      <c r="AWI654" s="131"/>
      <c r="AWJ654" s="131"/>
      <c r="AWK654" s="131"/>
      <c r="AWL654" s="131"/>
      <c r="AWM654" s="131"/>
      <c r="AWN654" s="131"/>
      <c r="AWO654" s="131"/>
      <c r="AWP654" s="131"/>
      <c r="AWQ654" s="131"/>
      <c r="AWR654" s="131"/>
      <c r="AWS654" s="131"/>
      <c r="AWT654" s="131"/>
      <c r="AWU654" s="131"/>
      <c r="AWV654" s="131"/>
      <c r="AWW654" s="131"/>
      <c r="AWX654" s="131"/>
      <c r="AWY654" s="131"/>
      <c r="AWZ654" s="131"/>
      <c r="AXA654" s="131"/>
      <c r="AXB654" s="131"/>
      <c r="AXC654" s="131"/>
      <c r="AXD654" s="131"/>
      <c r="AXE654" s="131"/>
      <c r="AXF654" s="131"/>
      <c r="AXG654" s="131"/>
      <c r="AXH654" s="131"/>
      <c r="AXI654" s="131"/>
      <c r="AXJ654" s="131"/>
      <c r="AXK654" s="131"/>
      <c r="AXL654" s="131"/>
      <c r="AXM654" s="131"/>
      <c r="AXN654" s="131"/>
      <c r="AXO654" s="131"/>
      <c r="AXP654" s="131"/>
      <c r="AXQ654" s="131"/>
      <c r="AXR654" s="131"/>
      <c r="AXS654" s="131"/>
      <c r="AXT654" s="131"/>
      <c r="AXU654" s="131"/>
      <c r="AXV654" s="131"/>
      <c r="AXW654" s="131"/>
      <c r="AXX654" s="131"/>
    </row>
    <row r="655" spans="1:1324" s="106" customFormat="1" ht="15.75" hidden="1" customHeight="1" x14ac:dyDescent="0.2">
      <c r="A655" s="78" t="s">
        <v>2983</v>
      </c>
      <c r="B655" s="74" t="s">
        <v>2102</v>
      </c>
      <c r="C655" s="76" t="s">
        <v>2103</v>
      </c>
      <c r="D655" s="64" t="s">
        <v>110</v>
      </c>
      <c r="E655" s="96">
        <v>42683</v>
      </c>
      <c r="F655" s="66" t="s">
        <v>1167</v>
      </c>
      <c r="G655" s="30" t="s">
        <v>1186</v>
      </c>
      <c r="H655" s="30">
        <v>42703</v>
      </c>
      <c r="I655" s="30" t="s">
        <v>1065</v>
      </c>
      <c r="J655" s="173"/>
      <c r="K655" s="84" t="s">
        <v>1807</v>
      </c>
      <c r="L655" s="87">
        <v>1</v>
      </c>
      <c r="M655" s="87">
        <v>1</v>
      </c>
      <c r="N655" s="84" t="s">
        <v>326</v>
      </c>
      <c r="O655" s="87">
        <v>1</v>
      </c>
      <c r="P655" s="84" t="s">
        <v>326</v>
      </c>
      <c r="Q655" s="87">
        <v>1</v>
      </c>
      <c r="R655" s="84" t="s">
        <v>326</v>
      </c>
      <c r="S655" s="87">
        <v>1</v>
      </c>
      <c r="T655" s="84" t="s">
        <v>49</v>
      </c>
      <c r="U655" s="87">
        <v>1</v>
      </c>
      <c r="V655" s="87">
        <v>1</v>
      </c>
      <c r="W655" s="87">
        <v>0</v>
      </c>
      <c r="X655" s="87">
        <v>0</v>
      </c>
      <c r="Y655" s="87">
        <v>0</v>
      </c>
      <c r="Z655" s="87">
        <v>0</v>
      </c>
      <c r="AA655" s="87">
        <v>0</v>
      </c>
      <c r="AB655" s="87">
        <v>0</v>
      </c>
      <c r="AC655" s="87">
        <v>0</v>
      </c>
      <c r="AD655" s="87">
        <v>0</v>
      </c>
      <c r="AE655" s="87">
        <v>0</v>
      </c>
      <c r="AF655" s="104"/>
      <c r="AG655" s="131"/>
      <c r="AH655" s="131"/>
      <c r="AI655" s="131"/>
      <c r="AJ655" s="131"/>
      <c r="AK655" s="131"/>
      <c r="AL655" s="131"/>
      <c r="AM655" s="131"/>
      <c r="AN655" s="131"/>
      <c r="AO655" s="131"/>
      <c r="AP655" s="131"/>
      <c r="AQ655" s="131"/>
      <c r="AR655" s="131"/>
      <c r="AS655" s="131"/>
      <c r="AT655" s="131"/>
      <c r="AU655" s="131"/>
      <c r="AV655" s="131"/>
      <c r="AW655" s="131"/>
      <c r="AX655" s="131"/>
      <c r="AY655" s="131"/>
      <c r="AZ655" s="131"/>
      <c r="BA655" s="131"/>
      <c r="BB655" s="131"/>
      <c r="BC655" s="131"/>
      <c r="BD655" s="131"/>
      <c r="BE655" s="131"/>
      <c r="BF655" s="131"/>
      <c r="BG655" s="131"/>
      <c r="BH655" s="131"/>
      <c r="BI655" s="131"/>
      <c r="BJ655" s="131"/>
      <c r="BK655" s="131"/>
      <c r="BL655" s="131"/>
      <c r="BM655" s="131"/>
      <c r="BN655" s="131"/>
      <c r="BO655" s="131"/>
      <c r="BP655" s="131"/>
      <c r="BQ655" s="131"/>
      <c r="BR655" s="131"/>
      <c r="BS655" s="131"/>
      <c r="BT655" s="131"/>
      <c r="BU655" s="131"/>
      <c r="BV655" s="131"/>
      <c r="BW655" s="131"/>
      <c r="BX655" s="131"/>
      <c r="BY655" s="131"/>
      <c r="BZ655" s="131"/>
      <c r="CA655" s="131"/>
      <c r="CB655" s="131"/>
      <c r="CC655" s="131"/>
      <c r="CD655" s="131"/>
      <c r="CE655" s="131"/>
      <c r="CF655" s="131"/>
      <c r="CG655" s="131"/>
      <c r="CH655" s="131"/>
      <c r="CI655" s="131"/>
      <c r="CJ655" s="131"/>
      <c r="CK655" s="131"/>
      <c r="CL655" s="131"/>
      <c r="CM655" s="131"/>
      <c r="CN655" s="131"/>
      <c r="CO655" s="131"/>
      <c r="CP655" s="131"/>
      <c r="CQ655" s="131"/>
      <c r="CR655" s="131"/>
      <c r="CS655" s="131"/>
      <c r="CT655" s="131"/>
      <c r="CU655" s="131"/>
      <c r="CV655" s="131"/>
      <c r="CW655" s="131"/>
      <c r="CX655" s="131"/>
      <c r="CY655" s="131"/>
      <c r="CZ655" s="131"/>
      <c r="DA655" s="131"/>
      <c r="DB655" s="131"/>
      <c r="DC655" s="131"/>
      <c r="DD655" s="131"/>
      <c r="DE655" s="131"/>
      <c r="DF655" s="131"/>
      <c r="DG655" s="131"/>
      <c r="DH655" s="131"/>
      <c r="DI655" s="131"/>
      <c r="DJ655" s="131"/>
      <c r="DK655" s="131"/>
      <c r="DL655" s="131"/>
      <c r="DM655" s="131"/>
      <c r="DN655" s="131"/>
      <c r="DO655" s="131"/>
      <c r="DP655" s="131"/>
      <c r="DQ655" s="131"/>
      <c r="DR655" s="131"/>
      <c r="DS655" s="131"/>
      <c r="DT655" s="131"/>
      <c r="DU655" s="131"/>
      <c r="DV655" s="131"/>
      <c r="DW655" s="131"/>
      <c r="DX655" s="131"/>
      <c r="DY655" s="131"/>
      <c r="DZ655" s="131"/>
      <c r="EA655" s="131"/>
      <c r="EB655" s="131"/>
      <c r="EC655" s="131"/>
      <c r="ED655" s="131"/>
      <c r="EE655" s="131"/>
      <c r="EF655" s="131"/>
      <c r="EG655" s="131"/>
      <c r="EH655" s="131"/>
      <c r="EI655" s="131"/>
      <c r="EJ655" s="131"/>
      <c r="EK655" s="131"/>
      <c r="EL655" s="131"/>
      <c r="EM655" s="131"/>
      <c r="EN655" s="131"/>
      <c r="EO655" s="131"/>
      <c r="EP655" s="131"/>
      <c r="EQ655" s="131"/>
      <c r="ER655" s="131"/>
      <c r="ES655" s="131"/>
      <c r="ET655" s="131"/>
      <c r="EU655" s="131"/>
      <c r="EV655" s="131"/>
      <c r="EW655" s="131"/>
      <c r="EX655" s="131"/>
      <c r="EY655" s="131"/>
      <c r="EZ655" s="131"/>
      <c r="FA655" s="131"/>
      <c r="FB655" s="131"/>
      <c r="FC655" s="131"/>
      <c r="FD655" s="131"/>
      <c r="FE655" s="131"/>
      <c r="FF655" s="131"/>
      <c r="FG655" s="131"/>
      <c r="FH655" s="131"/>
      <c r="FI655" s="131"/>
      <c r="FJ655" s="131"/>
      <c r="FK655" s="131"/>
      <c r="FL655" s="131"/>
      <c r="FM655" s="131"/>
      <c r="FN655" s="131"/>
      <c r="FO655" s="131"/>
      <c r="FP655" s="131"/>
      <c r="FQ655" s="131"/>
      <c r="FR655" s="131"/>
      <c r="FS655" s="131"/>
      <c r="FT655" s="131"/>
      <c r="FU655" s="131"/>
      <c r="FV655" s="131"/>
      <c r="FW655" s="131"/>
      <c r="FX655" s="131"/>
      <c r="FY655" s="131"/>
      <c r="FZ655" s="131"/>
      <c r="GA655" s="131"/>
      <c r="GB655" s="131"/>
      <c r="GC655" s="131"/>
      <c r="GD655" s="131"/>
      <c r="GE655" s="131"/>
      <c r="GF655" s="131"/>
      <c r="GG655" s="131"/>
      <c r="GH655" s="131"/>
      <c r="GI655" s="131"/>
      <c r="GJ655" s="131"/>
      <c r="GK655" s="131"/>
      <c r="GL655" s="131"/>
      <c r="GM655" s="131"/>
      <c r="GN655" s="131"/>
      <c r="GO655" s="131"/>
      <c r="GP655" s="131"/>
      <c r="GQ655" s="131"/>
      <c r="GR655" s="131"/>
      <c r="GS655" s="131"/>
      <c r="GT655" s="131"/>
      <c r="GU655" s="131"/>
      <c r="GV655" s="131"/>
      <c r="GW655" s="131"/>
      <c r="GX655" s="131"/>
      <c r="GY655" s="131"/>
      <c r="GZ655" s="131"/>
      <c r="HA655" s="131"/>
      <c r="HB655" s="131"/>
      <c r="HC655" s="131"/>
      <c r="HD655" s="131"/>
      <c r="HE655" s="131"/>
      <c r="HF655" s="131"/>
      <c r="HG655" s="131"/>
      <c r="HH655" s="131"/>
      <c r="HI655" s="131"/>
      <c r="HJ655" s="131"/>
      <c r="HK655" s="131"/>
      <c r="HL655" s="131"/>
      <c r="HM655" s="131"/>
      <c r="HN655" s="131"/>
      <c r="HO655" s="131"/>
      <c r="HP655" s="131"/>
      <c r="HQ655" s="131"/>
      <c r="HR655" s="131"/>
      <c r="HS655" s="131"/>
      <c r="HT655" s="131"/>
      <c r="HU655" s="131"/>
      <c r="HV655" s="131"/>
      <c r="HW655" s="131"/>
      <c r="HX655" s="131"/>
      <c r="HY655" s="131"/>
      <c r="HZ655" s="131"/>
      <c r="IA655" s="131"/>
      <c r="IB655" s="131"/>
      <c r="IC655" s="131"/>
      <c r="ID655" s="131"/>
      <c r="IE655" s="131"/>
      <c r="IF655" s="131"/>
      <c r="IG655" s="131"/>
      <c r="IH655" s="131"/>
      <c r="II655" s="131"/>
      <c r="IJ655" s="131"/>
      <c r="IK655" s="131"/>
      <c r="IL655" s="131"/>
      <c r="IM655" s="131"/>
      <c r="IN655" s="131"/>
      <c r="IO655" s="131"/>
      <c r="IP655" s="131"/>
      <c r="IQ655" s="131"/>
      <c r="IR655" s="131"/>
      <c r="IS655" s="131"/>
      <c r="IT655" s="131"/>
      <c r="IU655" s="131"/>
      <c r="IV655" s="131"/>
      <c r="IW655" s="131"/>
      <c r="IX655" s="131"/>
      <c r="IY655" s="131"/>
      <c r="IZ655" s="131"/>
      <c r="JA655" s="131"/>
      <c r="JB655" s="131"/>
      <c r="JC655" s="131"/>
      <c r="JD655" s="131"/>
      <c r="JE655" s="131"/>
      <c r="JF655" s="131"/>
      <c r="JG655" s="131"/>
      <c r="JH655" s="131"/>
      <c r="JI655" s="131"/>
      <c r="JJ655" s="131"/>
      <c r="JK655" s="131"/>
      <c r="JL655" s="131"/>
      <c r="JM655" s="131"/>
      <c r="JN655" s="131"/>
      <c r="JO655" s="131"/>
      <c r="JP655" s="131"/>
      <c r="JQ655" s="131"/>
      <c r="JR655" s="131"/>
      <c r="JS655" s="131"/>
      <c r="JT655" s="131"/>
      <c r="JU655" s="131"/>
      <c r="JV655" s="131"/>
      <c r="JW655" s="131"/>
      <c r="JX655" s="131"/>
      <c r="JY655" s="131"/>
      <c r="JZ655" s="131"/>
      <c r="KA655" s="131"/>
      <c r="KB655" s="131"/>
      <c r="KC655" s="131"/>
      <c r="KD655" s="131"/>
      <c r="KE655" s="131"/>
      <c r="KF655" s="131"/>
      <c r="KG655" s="131"/>
      <c r="KH655" s="131"/>
      <c r="KI655" s="131"/>
      <c r="KJ655" s="131"/>
      <c r="KK655" s="131"/>
      <c r="KL655" s="131"/>
      <c r="KM655" s="131"/>
      <c r="KN655" s="131"/>
      <c r="KO655" s="131"/>
      <c r="KP655" s="131"/>
      <c r="KQ655" s="131"/>
      <c r="KR655" s="131"/>
      <c r="KS655" s="131"/>
      <c r="KT655" s="131"/>
      <c r="KU655" s="131"/>
      <c r="KV655" s="131"/>
      <c r="KW655" s="131"/>
      <c r="KX655" s="131"/>
      <c r="KY655" s="131"/>
      <c r="KZ655" s="131"/>
      <c r="LA655" s="131"/>
      <c r="LB655" s="131"/>
      <c r="LC655" s="131"/>
      <c r="LD655" s="131"/>
      <c r="LE655" s="131"/>
      <c r="LF655" s="131"/>
      <c r="LG655" s="131"/>
      <c r="LH655" s="131"/>
      <c r="LI655" s="131"/>
      <c r="LJ655" s="131"/>
      <c r="LK655" s="131"/>
      <c r="LL655" s="131"/>
      <c r="LM655" s="131"/>
      <c r="LN655" s="131"/>
      <c r="LO655" s="131"/>
      <c r="LP655" s="131"/>
      <c r="LQ655" s="131"/>
      <c r="LR655" s="131"/>
      <c r="LS655" s="131"/>
      <c r="LT655" s="131"/>
      <c r="LU655" s="131"/>
      <c r="LV655" s="131"/>
      <c r="LW655" s="131"/>
      <c r="LX655" s="131"/>
      <c r="LY655" s="131"/>
      <c r="LZ655" s="131"/>
      <c r="MA655" s="131"/>
      <c r="MB655" s="131"/>
      <c r="MC655" s="131"/>
      <c r="MD655" s="131"/>
      <c r="ME655" s="131"/>
      <c r="MF655" s="131"/>
      <c r="MG655" s="131"/>
      <c r="MH655" s="131"/>
      <c r="MI655" s="131"/>
      <c r="MJ655" s="131"/>
      <c r="MK655" s="131"/>
      <c r="ML655" s="131"/>
      <c r="MM655" s="131"/>
      <c r="MN655" s="131"/>
      <c r="MO655" s="131"/>
      <c r="MP655" s="131"/>
      <c r="MQ655" s="131"/>
      <c r="MR655" s="131"/>
      <c r="MS655" s="131"/>
      <c r="MT655" s="131"/>
      <c r="MU655" s="131"/>
      <c r="MV655" s="131"/>
      <c r="MW655" s="131"/>
      <c r="MX655" s="131"/>
      <c r="MY655" s="131"/>
      <c r="MZ655" s="131"/>
      <c r="NA655" s="131"/>
      <c r="NB655" s="131"/>
      <c r="NC655" s="131"/>
      <c r="ND655" s="131"/>
      <c r="NE655" s="131"/>
      <c r="NF655" s="131"/>
      <c r="NG655" s="131"/>
      <c r="NH655" s="131"/>
      <c r="NI655" s="131"/>
      <c r="NJ655" s="131"/>
      <c r="NK655" s="131"/>
      <c r="NL655" s="131"/>
      <c r="NM655" s="131"/>
      <c r="NN655" s="131"/>
      <c r="NO655" s="131"/>
      <c r="NP655" s="131"/>
      <c r="NQ655" s="131"/>
      <c r="NR655" s="131"/>
      <c r="NS655" s="131"/>
      <c r="NT655" s="131"/>
      <c r="NU655" s="131"/>
      <c r="NV655" s="131"/>
      <c r="NW655" s="131"/>
      <c r="NX655" s="131"/>
      <c r="NY655" s="131"/>
      <c r="NZ655" s="131"/>
      <c r="OA655" s="131"/>
      <c r="OB655" s="131"/>
      <c r="OC655" s="131"/>
      <c r="OD655" s="131"/>
      <c r="OE655" s="131"/>
      <c r="OF655" s="131"/>
      <c r="OG655" s="131"/>
      <c r="OH655" s="131"/>
      <c r="OI655" s="131"/>
      <c r="OJ655" s="131"/>
      <c r="OK655" s="131"/>
      <c r="OL655" s="131"/>
      <c r="OM655" s="131"/>
      <c r="ON655" s="131"/>
      <c r="OO655" s="131"/>
      <c r="OP655" s="131"/>
      <c r="OQ655" s="131"/>
      <c r="OR655" s="131"/>
      <c r="OS655" s="131"/>
      <c r="OT655" s="131"/>
      <c r="OU655" s="131"/>
      <c r="OV655" s="131"/>
      <c r="OW655" s="131"/>
      <c r="OX655" s="131"/>
      <c r="OY655" s="131"/>
      <c r="OZ655" s="131"/>
      <c r="PA655" s="131"/>
      <c r="PB655" s="131"/>
      <c r="PC655" s="131"/>
      <c r="PD655" s="131"/>
      <c r="PE655" s="131"/>
      <c r="PF655" s="131"/>
      <c r="PG655" s="131"/>
      <c r="PH655" s="131"/>
      <c r="PI655" s="131"/>
      <c r="PJ655" s="131"/>
      <c r="PK655" s="131"/>
      <c r="PL655" s="131"/>
      <c r="PM655" s="131"/>
      <c r="PN655" s="131"/>
      <c r="PO655" s="131"/>
      <c r="PP655" s="131"/>
      <c r="PQ655" s="131"/>
      <c r="PR655" s="131"/>
      <c r="PS655" s="131"/>
      <c r="PT655" s="131"/>
      <c r="PU655" s="131"/>
      <c r="PV655" s="131"/>
      <c r="PW655" s="131"/>
      <c r="PX655" s="131"/>
      <c r="PY655" s="131"/>
      <c r="PZ655" s="131"/>
      <c r="QA655" s="131"/>
      <c r="QB655" s="131"/>
      <c r="QC655" s="131"/>
      <c r="QD655" s="131"/>
      <c r="QE655" s="131"/>
      <c r="QF655" s="131"/>
      <c r="QG655" s="131"/>
      <c r="QH655" s="131"/>
      <c r="QI655" s="131"/>
      <c r="QJ655" s="131"/>
      <c r="QK655" s="131"/>
      <c r="QL655" s="131"/>
      <c r="QM655" s="131"/>
      <c r="QN655" s="131"/>
      <c r="QO655" s="131"/>
      <c r="QP655" s="131"/>
      <c r="QQ655" s="131"/>
      <c r="QR655" s="131"/>
      <c r="QS655" s="131"/>
      <c r="QT655" s="131"/>
      <c r="QU655" s="131"/>
      <c r="QV655" s="131"/>
      <c r="QW655" s="131"/>
      <c r="QX655" s="131"/>
      <c r="QY655" s="131"/>
      <c r="QZ655" s="131"/>
      <c r="RA655" s="131"/>
      <c r="RB655" s="131"/>
      <c r="RC655" s="131"/>
      <c r="RD655" s="131"/>
      <c r="RE655" s="131"/>
      <c r="RF655" s="131"/>
      <c r="RG655" s="131"/>
      <c r="RH655" s="131"/>
      <c r="RI655" s="131"/>
      <c r="RJ655" s="131"/>
      <c r="RK655" s="131"/>
      <c r="RL655" s="131"/>
      <c r="RM655" s="131"/>
      <c r="RN655" s="131"/>
      <c r="RO655" s="131"/>
      <c r="RP655" s="131"/>
      <c r="RQ655" s="131"/>
      <c r="RR655" s="131"/>
      <c r="RS655" s="131"/>
      <c r="RT655" s="131"/>
      <c r="RU655" s="131"/>
      <c r="RV655" s="131"/>
      <c r="RW655" s="131"/>
      <c r="RX655" s="131"/>
      <c r="RY655" s="131"/>
      <c r="RZ655" s="131"/>
      <c r="SA655" s="131"/>
      <c r="SB655" s="131"/>
      <c r="SC655" s="131"/>
      <c r="SD655" s="131"/>
      <c r="SE655" s="131"/>
      <c r="SF655" s="131"/>
      <c r="SG655" s="131"/>
      <c r="SH655" s="131"/>
      <c r="SI655" s="131"/>
      <c r="SJ655" s="131"/>
      <c r="SK655" s="131"/>
      <c r="SL655" s="131"/>
      <c r="SM655" s="131"/>
      <c r="SN655" s="131"/>
      <c r="SO655" s="131"/>
      <c r="SP655" s="131"/>
      <c r="SQ655" s="131"/>
      <c r="SR655" s="131"/>
      <c r="SS655" s="131"/>
      <c r="ST655" s="131"/>
      <c r="SU655" s="131"/>
      <c r="SV655" s="131"/>
      <c r="SW655" s="131"/>
      <c r="SX655" s="131"/>
      <c r="SY655" s="131"/>
      <c r="SZ655" s="131"/>
      <c r="TA655" s="131"/>
      <c r="TB655" s="131"/>
      <c r="TC655" s="131"/>
      <c r="TD655" s="131"/>
      <c r="TE655" s="131"/>
      <c r="TF655" s="131"/>
      <c r="TG655" s="131"/>
      <c r="TH655" s="131"/>
      <c r="TI655" s="131"/>
      <c r="TJ655" s="131"/>
      <c r="TK655" s="131"/>
      <c r="TL655" s="131"/>
      <c r="TM655" s="131"/>
      <c r="TN655" s="131"/>
      <c r="TO655" s="131"/>
      <c r="TP655" s="131"/>
      <c r="TQ655" s="131"/>
      <c r="TR655" s="131"/>
      <c r="TS655" s="131"/>
      <c r="TT655" s="131"/>
      <c r="TU655" s="131"/>
      <c r="TV655" s="131"/>
      <c r="TW655" s="131"/>
      <c r="TX655" s="131"/>
      <c r="TY655" s="131"/>
      <c r="TZ655" s="131"/>
      <c r="UA655" s="131"/>
      <c r="UB655" s="131"/>
      <c r="UC655" s="131"/>
      <c r="UD655" s="131"/>
      <c r="UE655" s="131"/>
      <c r="UF655" s="131"/>
      <c r="UG655" s="131"/>
      <c r="UH655" s="131"/>
      <c r="UI655" s="131"/>
      <c r="UJ655" s="131"/>
      <c r="UK655" s="131"/>
      <c r="UL655" s="131"/>
      <c r="UM655" s="131"/>
      <c r="UN655" s="131"/>
      <c r="UO655" s="131"/>
      <c r="UP655" s="131"/>
      <c r="UQ655" s="131"/>
      <c r="UR655" s="131"/>
      <c r="US655" s="131"/>
      <c r="UT655" s="131"/>
      <c r="UU655" s="131"/>
      <c r="UV655" s="131"/>
      <c r="UW655" s="131"/>
      <c r="UX655" s="131"/>
      <c r="UY655" s="131"/>
      <c r="UZ655" s="131"/>
      <c r="VA655" s="131"/>
      <c r="VB655" s="131"/>
      <c r="VC655" s="131"/>
      <c r="VD655" s="131"/>
      <c r="VE655" s="131"/>
      <c r="VF655" s="131"/>
      <c r="VG655" s="131"/>
      <c r="VH655" s="131"/>
      <c r="VI655" s="131"/>
      <c r="VJ655" s="131"/>
      <c r="VK655" s="131"/>
      <c r="VL655" s="131"/>
      <c r="VM655" s="131"/>
      <c r="VN655" s="131"/>
      <c r="VO655" s="131"/>
      <c r="VP655" s="131"/>
      <c r="VQ655" s="131"/>
      <c r="VR655" s="131"/>
      <c r="VS655" s="131"/>
      <c r="VT655" s="131"/>
      <c r="VU655" s="131"/>
      <c r="VV655" s="131"/>
      <c r="VW655" s="131"/>
      <c r="VX655" s="131"/>
      <c r="VY655" s="131"/>
      <c r="VZ655" s="131"/>
      <c r="WA655" s="131"/>
      <c r="WB655" s="131"/>
      <c r="WC655" s="131"/>
      <c r="WD655" s="131"/>
      <c r="WE655" s="131"/>
      <c r="WF655" s="131"/>
      <c r="WG655" s="131"/>
      <c r="WH655" s="131"/>
      <c r="WI655" s="131"/>
      <c r="WJ655" s="131"/>
      <c r="WK655" s="131"/>
      <c r="WL655" s="131"/>
      <c r="WM655" s="131"/>
      <c r="WN655" s="131"/>
      <c r="WO655" s="131"/>
      <c r="WP655" s="131"/>
      <c r="WQ655" s="131"/>
      <c r="WR655" s="131"/>
      <c r="WS655" s="131"/>
      <c r="WT655" s="131"/>
      <c r="WU655" s="131"/>
      <c r="WV655" s="131"/>
      <c r="WW655" s="131"/>
      <c r="WX655" s="131"/>
      <c r="WY655" s="131"/>
      <c r="WZ655" s="131"/>
      <c r="XA655" s="131"/>
      <c r="XB655" s="131"/>
      <c r="XC655" s="131"/>
      <c r="XD655" s="131"/>
      <c r="XE655" s="131"/>
      <c r="XF655" s="131"/>
      <c r="XG655" s="131"/>
      <c r="XH655" s="131"/>
      <c r="XI655" s="131"/>
      <c r="XJ655" s="131"/>
      <c r="XK655" s="131"/>
      <c r="XL655" s="131"/>
      <c r="XM655" s="131"/>
      <c r="XN655" s="131"/>
      <c r="XO655" s="131"/>
      <c r="XP655" s="131"/>
      <c r="XQ655" s="131"/>
      <c r="XR655" s="131"/>
      <c r="XS655" s="131"/>
      <c r="XT655" s="131"/>
      <c r="XU655" s="131"/>
      <c r="XV655" s="131"/>
      <c r="XW655" s="131"/>
      <c r="XX655" s="131"/>
      <c r="XY655" s="131"/>
      <c r="XZ655" s="131"/>
      <c r="YA655" s="131"/>
      <c r="YB655" s="131"/>
      <c r="YC655" s="131"/>
      <c r="YD655" s="131"/>
      <c r="YE655" s="131"/>
      <c r="YF655" s="131"/>
      <c r="YG655" s="131"/>
      <c r="YH655" s="131"/>
      <c r="YI655" s="131"/>
      <c r="YJ655" s="131"/>
      <c r="YK655" s="131"/>
      <c r="YL655" s="131"/>
      <c r="YM655" s="131"/>
      <c r="YN655" s="131"/>
      <c r="YO655" s="131"/>
      <c r="YP655" s="131"/>
      <c r="YQ655" s="131"/>
      <c r="YR655" s="131"/>
      <c r="YS655" s="131"/>
      <c r="YT655" s="131"/>
      <c r="YU655" s="131"/>
      <c r="YV655" s="131"/>
      <c r="YW655" s="131"/>
      <c r="YX655" s="131"/>
      <c r="YY655" s="131"/>
      <c r="YZ655" s="131"/>
      <c r="ZA655" s="131"/>
      <c r="ZB655" s="131"/>
      <c r="ZC655" s="131"/>
      <c r="ZD655" s="131"/>
      <c r="ZE655" s="131"/>
      <c r="ZF655" s="131"/>
      <c r="ZG655" s="131"/>
      <c r="ZH655" s="131"/>
      <c r="ZI655" s="131"/>
      <c r="ZJ655" s="131"/>
      <c r="ZK655" s="131"/>
      <c r="ZL655" s="131"/>
      <c r="ZM655" s="131"/>
      <c r="ZN655" s="131"/>
      <c r="ZO655" s="131"/>
      <c r="ZP655" s="131"/>
      <c r="ZQ655" s="131"/>
      <c r="ZR655" s="131"/>
      <c r="ZS655" s="131"/>
      <c r="ZT655" s="131"/>
      <c r="ZU655" s="131"/>
      <c r="ZV655" s="131"/>
      <c r="ZW655" s="131"/>
      <c r="ZX655" s="131"/>
      <c r="ZY655" s="131"/>
      <c r="ZZ655" s="131"/>
      <c r="AAA655" s="131"/>
      <c r="AAB655" s="131"/>
      <c r="AAC655" s="131"/>
      <c r="AAD655" s="131"/>
      <c r="AAE655" s="131"/>
      <c r="AAF655" s="131"/>
      <c r="AAG655" s="131"/>
      <c r="AAH655" s="131"/>
      <c r="AAI655" s="131"/>
      <c r="AAJ655" s="131"/>
      <c r="AAK655" s="131"/>
      <c r="AAL655" s="131"/>
      <c r="AAM655" s="131"/>
      <c r="AAN655" s="131"/>
      <c r="AAO655" s="131"/>
      <c r="AAP655" s="131"/>
      <c r="AAQ655" s="131"/>
      <c r="AAR655" s="131"/>
      <c r="AAS655" s="131"/>
      <c r="AAT655" s="131"/>
      <c r="AAU655" s="131"/>
      <c r="AAV655" s="131"/>
      <c r="AAW655" s="131"/>
      <c r="AAX655" s="131"/>
      <c r="AAY655" s="131"/>
      <c r="AAZ655" s="131"/>
      <c r="ABA655" s="131"/>
      <c r="ABB655" s="131"/>
      <c r="ABC655" s="131"/>
      <c r="ABD655" s="131"/>
      <c r="ABE655" s="131"/>
      <c r="ABF655" s="131"/>
      <c r="ABG655" s="131"/>
      <c r="ABH655" s="131"/>
      <c r="ABI655" s="131"/>
      <c r="ABJ655" s="131"/>
      <c r="ABK655" s="131"/>
      <c r="ABL655" s="131"/>
      <c r="ABM655" s="131"/>
      <c r="ABN655" s="131"/>
      <c r="ABO655" s="131"/>
      <c r="ABP655" s="131"/>
      <c r="ABQ655" s="131"/>
      <c r="ABR655" s="131"/>
      <c r="ABS655" s="131"/>
      <c r="ABT655" s="131"/>
      <c r="ABU655" s="131"/>
      <c r="ABV655" s="131"/>
      <c r="ABW655" s="131"/>
      <c r="ABX655" s="131"/>
      <c r="ABY655" s="131"/>
      <c r="ABZ655" s="131"/>
      <c r="ACA655" s="131"/>
      <c r="ACB655" s="131"/>
      <c r="ACC655" s="131"/>
      <c r="ACD655" s="131"/>
      <c r="ACE655" s="131"/>
      <c r="ACF655" s="131"/>
      <c r="ACG655" s="131"/>
      <c r="ACH655" s="131"/>
      <c r="ACI655" s="131"/>
      <c r="ACJ655" s="131"/>
      <c r="ACK655" s="131"/>
      <c r="ACL655" s="131"/>
      <c r="ACM655" s="131"/>
      <c r="ACN655" s="131"/>
      <c r="ACO655" s="131"/>
      <c r="ACP655" s="131"/>
      <c r="ACQ655" s="131"/>
      <c r="ACR655" s="131"/>
      <c r="ACS655" s="131"/>
      <c r="ACT655" s="131"/>
      <c r="ACU655" s="131"/>
      <c r="ACV655" s="131"/>
      <c r="ACW655" s="131"/>
      <c r="ACX655" s="131"/>
      <c r="ACY655" s="131"/>
      <c r="ACZ655" s="131"/>
      <c r="ADA655" s="131"/>
      <c r="ADB655" s="131"/>
      <c r="ADC655" s="131"/>
      <c r="ADD655" s="131"/>
      <c r="ADE655" s="131"/>
      <c r="ADF655" s="131"/>
      <c r="ADG655" s="131"/>
      <c r="ADH655" s="131"/>
      <c r="ADI655" s="131"/>
      <c r="ADJ655" s="131"/>
      <c r="ADK655" s="131"/>
      <c r="ADL655" s="131"/>
      <c r="ADM655" s="131"/>
      <c r="ADN655" s="131"/>
      <c r="ADO655" s="131"/>
      <c r="ADP655" s="131"/>
      <c r="ADQ655" s="131"/>
      <c r="ADR655" s="131"/>
      <c r="ADS655" s="131"/>
      <c r="ADT655" s="131"/>
      <c r="ADU655" s="131"/>
      <c r="ADV655" s="131"/>
      <c r="ADW655" s="131"/>
      <c r="ADX655" s="131"/>
      <c r="ADY655" s="131"/>
      <c r="ADZ655" s="131"/>
      <c r="AEA655" s="131"/>
      <c r="AEB655" s="131"/>
      <c r="AEC655" s="131"/>
      <c r="AED655" s="131"/>
      <c r="AEE655" s="131"/>
      <c r="AEF655" s="131"/>
      <c r="AEG655" s="131"/>
      <c r="AEH655" s="131"/>
      <c r="AEI655" s="131"/>
      <c r="AEJ655" s="131"/>
      <c r="AEK655" s="131"/>
      <c r="AEL655" s="131"/>
      <c r="AEM655" s="131"/>
      <c r="AEN655" s="131"/>
      <c r="AEO655" s="131"/>
      <c r="AEP655" s="131"/>
      <c r="AEQ655" s="131"/>
      <c r="AER655" s="131"/>
      <c r="AES655" s="131"/>
      <c r="AET655" s="131"/>
      <c r="AEU655" s="131"/>
      <c r="AEV655" s="131"/>
      <c r="AEW655" s="131"/>
      <c r="AEX655" s="131"/>
      <c r="AEY655" s="131"/>
      <c r="AEZ655" s="131"/>
      <c r="AFA655" s="131"/>
      <c r="AFB655" s="131"/>
      <c r="AFC655" s="131"/>
      <c r="AFD655" s="131"/>
      <c r="AFE655" s="131"/>
      <c r="AFF655" s="131"/>
      <c r="AFG655" s="131"/>
      <c r="AFH655" s="131"/>
      <c r="AFI655" s="131"/>
      <c r="AFJ655" s="131"/>
      <c r="AFK655" s="131"/>
      <c r="AFL655" s="131"/>
      <c r="AFM655" s="131"/>
      <c r="AFN655" s="131"/>
      <c r="AFO655" s="131"/>
      <c r="AFP655" s="131"/>
      <c r="AFQ655" s="131"/>
      <c r="AFR655" s="131"/>
      <c r="AFS655" s="131"/>
      <c r="AFT655" s="131"/>
      <c r="AFU655" s="131"/>
      <c r="AFV655" s="131"/>
      <c r="AFW655" s="131"/>
      <c r="AFX655" s="131"/>
      <c r="AFY655" s="131"/>
      <c r="AFZ655" s="131"/>
      <c r="AGA655" s="131"/>
      <c r="AGB655" s="131"/>
      <c r="AGC655" s="131"/>
      <c r="AGD655" s="131"/>
      <c r="AGE655" s="131"/>
      <c r="AGF655" s="131"/>
      <c r="AGG655" s="131"/>
      <c r="AGH655" s="131"/>
      <c r="AGI655" s="131"/>
      <c r="AGJ655" s="131"/>
      <c r="AGK655" s="131"/>
      <c r="AGL655" s="131"/>
      <c r="AGM655" s="131"/>
      <c r="AGN655" s="131"/>
      <c r="AGO655" s="131"/>
      <c r="AGP655" s="131"/>
      <c r="AGQ655" s="131"/>
      <c r="AGR655" s="131"/>
      <c r="AGS655" s="131"/>
      <c r="AGT655" s="131"/>
      <c r="AGU655" s="131"/>
      <c r="AGV655" s="131"/>
      <c r="AGW655" s="131"/>
      <c r="AGX655" s="131"/>
      <c r="AGY655" s="131"/>
      <c r="AGZ655" s="131"/>
      <c r="AHA655" s="131"/>
      <c r="AHB655" s="131"/>
      <c r="AHC655" s="131"/>
      <c r="AHD655" s="131"/>
      <c r="AHE655" s="131"/>
      <c r="AHF655" s="131"/>
      <c r="AHG655" s="131"/>
      <c r="AHH655" s="131"/>
      <c r="AHI655" s="131"/>
      <c r="AHJ655" s="131"/>
      <c r="AHK655" s="131"/>
      <c r="AHL655" s="131"/>
      <c r="AHM655" s="131"/>
      <c r="AHN655" s="131"/>
      <c r="AHO655" s="131"/>
      <c r="AHP655" s="131"/>
      <c r="AHQ655" s="131"/>
      <c r="AHR655" s="131"/>
      <c r="AHS655" s="131"/>
      <c r="AHT655" s="131"/>
      <c r="AHU655" s="131"/>
      <c r="AHV655" s="131"/>
      <c r="AHW655" s="131"/>
      <c r="AHX655" s="131"/>
      <c r="AHY655" s="131"/>
      <c r="AHZ655" s="131"/>
      <c r="AIA655" s="131"/>
      <c r="AIB655" s="131"/>
      <c r="AIC655" s="131"/>
      <c r="AID655" s="131"/>
      <c r="AIE655" s="131"/>
      <c r="AIF655" s="131"/>
      <c r="AIG655" s="131"/>
      <c r="AIH655" s="131"/>
      <c r="AII655" s="131"/>
      <c r="AIJ655" s="131"/>
      <c r="AIK655" s="131"/>
      <c r="AIL655" s="131"/>
      <c r="AIM655" s="131"/>
      <c r="AIN655" s="131"/>
      <c r="AIO655" s="131"/>
      <c r="AIP655" s="131"/>
      <c r="AIQ655" s="131"/>
      <c r="AIR655" s="131"/>
      <c r="AIS655" s="131"/>
      <c r="AIT655" s="131"/>
      <c r="AIU655" s="131"/>
      <c r="AIV655" s="131"/>
      <c r="AIW655" s="131"/>
      <c r="AIX655" s="131"/>
      <c r="AIY655" s="131"/>
      <c r="AIZ655" s="131"/>
      <c r="AJA655" s="131"/>
      <c r="AJB655" s="131"/>
      <c r="AJC655" s="131"/>
      <c r="AJD655" s="131"/>
      <c r="AJE655" s="131"/>
      <c r="AJF655" s="131"/>
      <c r="AJG655" s="131"/>
      <c r="AJH655" s="131"/>
      <c r="AJI655" s="131"/>
      <c r="AJJ655" s="131"/>
      <c r="AJK655" s="131"/>
      <c r="AJL655" s="131"/>
      <c r="AJM655" s="131"/>
      <c r="AJN655" s="131"/>
      <c r="AJO655" s="131"/>
      <c r="AJP655" s="131"/>
      <c r="AJQ655" s="131"/>
      <c r="AJR655" s="131"/>
      <c r="AJS655" s="131"/>
      <c r="AJT655" s="131"/>
      <c r="AJU655" s="131"/>
      <c r="AJV655" s="131"/>
      <c r="AJW655" s="131"/>
      <c r="AJX655" s="131"/>
      <c r="AJY655" s="131"/>
      <c r="AJZ655" s="131"/>
      <c r="AKA655" s="131"/>
      <c r="AKB655" s="131"/>
      <c r="AKC655" s="131"/>
      <c r="AKD655" s="131"/>
      <c r="AKE655" s="131"/>
      <c r="AKF655" s="131"/>
      <c r="AKG655" s="131"/>
      <c r="AKH655" s="131"/>
      <c r="AKI655" s="131"/>
      <c r="AKJ655" s="131"/>
      <c r="AKK655" s="131"/>
      <c r="AKL655" s="131"/>
      <c r="AKM655" s="131"/>
      <c r="AKN655" s="131"/>
      <c r="AKO655" s="131"/>
      <c r="AKP655" s="131"/>
      <c r="AKQ655" s="131"/>
      <c r="AKR655" s="131"/>
      <c r="AKS655" s="131"/>
      <c r="AKT655" s="131"/>
      <c r="AKU655" s="131"/>
      <c r="AKV655" s="131"/>
      <c r="AKW655" s="131"/>
      <c r="AKX655" s="131"/>
      <c r="AKY655" s="131"/>
      <c r="AKZ655" s="131"/>
      <c r="ALA655" s="131"/>
      <c r="ALB655" s="131"/>
      <c r="ALC655" s="131"/>
      <c r="ALD655" s="131"/>
      <c r="ALE655" s="131"/>
      <c r="ALF655" s="131"/>
      <c r="ALG655" s="131"/>
      <c r="ALH655" s="131"/>
      <c r="ALI655" s="131"/>
      <c r="ALJ655" s="131"/>
      <c r="ALK655" s="131"/>
      <c r="ALL655" s="131"/>
      <c r="ALM655" s="131"/>
      <c r="ALN655" s="131"/>
      <c r="ALO655" s="131"/>
      <c r="ALP655" s="131"/>
      <c r="ALQ655" s="131"/>
      <c r="ALR655" s="131"/>
      <c r="ALS655" s="131"/>
      <c r="ALT655" s="131"/>
      <c r="ALU655" s="131"/>
      <c r="ALV655" s="131"/>
      <c r="ALW655" s="131"/>
      <c r="ALX655" s="131"/>
      <c r="ALY655" s="131"/>
      <c r="ALZ655" s="131"/>
      <c r="AMA655" s="131"/>
      <c r="AMB655" s="131"/>
      <c r="AMC655" s="131"/>
      <c r="AMD655" s="131"/>
      <c r="AME655" s="131"/>
      <c r="AMF655" s="131"/>
      <c r="AMG655" s="131"/>
      <c r="AMH655" s="131"/>
      <c r="AMI655" s="131"/>
      <c r="AMJ655" s="131"/>
      <c r="AMK655" s="131"/>
      <c r="AML655" s="131"/>
      <c r="AMM655" s="131"/>
      <c r="AMN655" s="131"/>
      <c r="AMO655" s="131"/>
      <c r="AMP655" s="131"/>
      <c r="AMQ655" s="131"/>
      <c r="AMR655" s="131"/>
      <c r="AMS655" s="131"/>
      <c r="AMT655" s="131"/>
      <c r="AMU655" s="131"/>
      <c r="AMV655" s="131"/>
      <c r="AMW655" s="131"/>
      <c r="AMX655" s="131"/>
      <c r="AMY655" s="131"/>
      <c r="AMZ655" s="131"/>
      <c r="ANA655" s="131"/>
      <c r="ANB655" s="131"/>
      <c r="ANC655" s="131"/>
      <c r="AND655" s="131"/>
      <c r="ANE655" s="131"/>
      <c r="ANF655" s="131"/>
      <c r="ANG655" s="131"/>
      <c r="ANH655" s="131"/>
      <c r="ANI655" s="131"/>
      <c r="ANJ655" s="131"/>
      <c r="ANK655" s="131"/>
      <c r="ANL655" s="131"/>
      <c r="ANM655" s="131"/>
      <c r="ANN655" s="131"/>
      <c r="ANO655" s="131"/>
      <c r="ANP655" s="131"/>
      <c r="ANQ655" s="131"/>
      <c r="ANR655" s="131"/>
      <c r="ANS655" s="131"/>
      <c r="ANT655" s="131"/>
      <c r="ANU655" s="131"/>
      <c r="ANV655" s="131"/>
      <c r="ANW655" s="131"/>
      <c r="ANX655" s="131"/>
      <c r="ANY655" s="131"/>
      <c r="ANZ655" s="131"/>
      <c r="AOA655" s="131"/>
      <c r="AOB655" s="131"/>
      <c r="AOC655" s="131"/>
      <c r="AOD655" s="131"/>
      <c r="AOE655" s="131"/>
      <c r="AOF655" s="131"/>
      <c r="AOG655" s="131"/>
      <c r="AOH655" s="131"/>
      <c r="AOI655" s="131"/>
      <c r="AOJ655" s="131"/>
      <c r="AOK655" s="131"/>
      <c r="AOL655" s="131"/>
      <c r="AOM655" s="131"/>
      <c r="AON655" s="131"/>
      <c r="AOO655" s="131"/>
      <c r="AOP655" s="131"/>
      <c r="AOQ655" s="131"/>
      <c r="AOR655" s="131"/>
      <c r="AOS655" s="131"/>
      <c r="AOT655" s="131"/>
      <c r="AOU655" s="131"/>
      <c r="AOV655" s="131"/>
      <c r="AOW655" s="131"/>
      <c r="AOX655" s="131"/>
      <c r="AOY655" s="131"/>
      <c r="AOZ655" s="131"/>
      <c r="APA655" s="131"/>
      <c r="APB655" s="131"/>
      <c r="APC655" s="131"/>
      <c r="APD655" s="131"/>
      <c r="APE655" s="131"/>
      <c r="APF655" s="131"/>
      <c r="APG655" s="131"/>
      <c r="APH655" s="131"/>
      <c r="API655" s="131"/>
      <c r="APJ655" s="131"/>
      <c r="APK655" s="131"/>
      <c r="APL655" s="131"/>
      <c r="APM655" s="131"/>
      <c r="APN655" s="131"/>
      <c r="APO655" s="131"/>
      <c r="APP655" s="131"/>
      <c r="APQ655" s="131"/>
      <c r="APR655" s="131"/>
      <c r="APS655" s="131"/>
      <c r="APT655" s="131"/>
      <c r="APU655" s="131"/>
      <c r="APV655" s="131"/>
      <c r="APW655" s="131"/>
      <c r="APX655" s="131"/>
      <c r="APY655" s="131"/>
      <c r="APZ655" s="131"/>
      <c r="AQA655" s="131"/>
      <c r="AQB655" s="131"/>
      <c r="AQC655" s="131"/>
      <c r="AQD655" s="131"/>
      <c r="AQE655" s="131"/>
      <c r="AQF655" s="131"/>
      <c r="AQG655" s="131"/>
      <c r="AQH655" s="131"/>
      <c r="AQI655" s="131"/>
      <c r="AQJ655" s="131"/>
      <c r="AQK655" s="131"/>
      <c r="AQL655" s="131"/>
      <c r="AQM655" s="131"/>
      <c r="AQN655" s="131"/>
      <c r="AQO655" s="131"/>
      <c r="AQP655" s="131"/>
      <c r="AQQ655" s="131"/>
      <c r="AQR655" s="131"/>
      <c r="AQS655" s="131"/>
      <c r="AQT655" s="131"/>
      <c r="AQU655" s="131"/>
      <c r="AQV655" s="131"/>
      <c r="AQW655" s="131"/>
      <c r="AQX655" s="131"/>
      <c r="AQY655" s="131"/>
      <c r="AQZ655" s="131"/>
      <c r="ARA655" s="131"/>
      <c r="ARB655" s="131"/>
      <c r="ARC655" s="131"/>
      <c r="ARD655" s="131"/>
      <c r="ARE655" s="131"/>
      <c r="ARF655" s="131"/>
      <c r="ARG655" s="131"/>
      <c r="ARH655" s="131"/>
      <c r="ARI655" s="131"/>
      <c r="ARJ655" s="131"/>
      <c r="ARK655" s="131"/>
      <c r="ARL655" s="131"/>
      <c r="ARM655" s="131"/>
      <c r="ARN655" s="131"/>
      <c r="ARO655" s="131"/>
      <c r="ARP655" s="131"/>
      <c r="ARQ655" s="131"/>
      <c r="ARR655" s="131"/>
      <c r="ARS655" s="131"/>
      <c r="ART655" s="131"/>
      <c r="ARU655" s="131"/>
      <c r="ARV655" s="131"/>
      <c r="ARW655" s="131"/>
      <c r="ARX655" s="131"/>
      <c r="ARY655" s="131"/>
      <c r="ARZ655" s="131"/>
      <c r="ASA655" s="131"/>
      <c r="ASB655" s="131"/>
      <c r="ASC655" s="131"/>
      <c r="ASD655" s="131"/>
      <c r="ASE655" s="131"/>
      <c r="ASF655" s="131"/>
      <c r="ASG655" s="131"/>
      <c r="ASH655" s="131"/>
      <c r="ASI655" s="131"/>
      <c r="ASJ655" s="131"/>
      <c r="ASK655" s="131"/>
      <c r="ASL655" s="131"/>
      <c r="ASM655" s="131"/>
      <c r="ASN655" s="131"/>
      <c r="ASO655" s="131"/>
      <c r="ASP655" s="131"/>
      <c r="ASQ655" s="131"/>
      <c r="ASR655" s="131"/>
      <c r="ASS655" s="131"/>
      <c r="AST655" s="131"/>
      <c r="ASU655" s="131"/>
      <c r="ASV655" s="131"/>
      <c r="ASW655" s="131"/>
      <c r="ASX655" s="131"/>
      <c r="ASY655" s="131"/>
      <c r="ASZ655" s="131"/>
      <c r="ATA655" s="131"/>
      <c r="ATB655" s="131"/>
      <c r="ATC655" s="131"/>
      <c r="ATD655" s="131"/>
      <c r="ATE655" s="131"/>
      <c r="ATF655" s="131"/>
      <c r="ATG655" s="131"/>
      <c r="ATH655" s="131"/>
      <c r="ATI655" s="131"/>
      <c r="ATJ655" s="131"/>
      <c r="ATK655" s="131"/>
      <c r="ATL655" s="131"/>
      <c r="ATM655" s="131"/>
      <c r="ATN655" s="131"/>
      <c r="ATO655" s="131"/>
      <c r="ATP655" s="131"/>
      <c r="ATQ655" s="131"/>
      <c r="ATR655" s="131"/>
      <c r="ATS655" s="131"/>
      <c r="ATT655" s="131"/>
      <c r="ATU655" s="131"/>
      <c r="ATV655" s="131"/>
      <c r="ATW655" s="131"/>
      <c r="ATX655" s="131"/>
      <c r="ATY655" s="131"/>
      <c r="ATZ655" s="131"/>
      <c r="AUA655" s="131"/>
      <c r="AUB655" s="131"/>
      <c r="AUC655" s="131"/>
      <c r="AUD655" s="131"/>
      <c r="AUE655" s="131"/>
      <c r="AUF655" s="131"/>
      <c r="AUG655" s="131"/>
      <c r="AUH655" s="131"/>
      <c r="AUI655" s="131"/>
      <c r="AUJ655" s="131"/>
      <c r="AUK655" s="131"/>
      <c r="AUL655" s="131"/>
      <c r="AUM655" s="131"/>
      <c r="AUN655" s="131"/>
      <c r="AUO655" s="131"/>
      <c r="AUP655" s="131"/>
      <c r="AUQ655" s="131"/>
      <c r="AUR655" s="131"/>
      <c r="AUS655" s="131"/>
      <c r="AUT655" s="131"/>
      <c r="AUU655" s="131"/>
      <c r="AUV655" s="131"/>
      <c r="AUW655" s="131"/>
      <c r="AUX655" s="131"/>
      <c r="AUY655" s="131"/>
      <c r="AUZ655" s="131"/>
      <c r="AVA655" s="131"/>
      <c r="AVB655" s="131"/>
      <c r="AVC655" s="131"/>
      <c r="AVD655" s="131"/>
      <c r="AVE655" s="131"/>
      <c r="AVF655" s="131"/>
      <c r="AVG655" s="131"/>
      <c r="AVH655" s="131"/>
      <c r="AVI655" s="131"/>
      <c r="AVJ655" s="131"/>
      <c r="AVK655" s="131"/>
      <c r="AVL655" s="131"/>
      <c r="AVM655" s="131"/>
      <c r="AVN655" s="131"/>
      <c r="AVO655" s="131"/>
      <c r="AVP655" s="131"/>
      <c r="AVQ655" s="131"/>
      <c r="AVR655" s="131"/>
      <c r="AVS655" s="131"/>
      <c r="AVT655" s="131"/>
      <c r="AVU655" s="131"/>
      <c r="AVV655" s="131"/>
      <c r="AVW655" s="131"/>
      <c r="AVX655" s="131"/>
      <c r="AVY655" s="131"/>
      <c r="AVZ655" s="131"/>
      <c r="AWA655" s="131"/>
      <c r="AWB655" s="131"/>
      <c r="AWC655" s="131"/>
      <c r="AWD655" s="131"/>
      <c r="AWE655" s="131"/>
      <c r="AWF655" s="131"/>
      <c r="AWG655" s="131"/>
      <c r="AWH655" s="131"/>
      <c r="AWI655" s="131"/>
      <c r="AWJ655" s="131"/>
      <c r="AWK655" s="131"/>
      <c r="AWL655" s="131"/>
      <c r="AWM655" s="131"/>
      <c r="AWN655" s="131"/>
      <c r="AWO655" s="131"/>
      <c r="AWP655" s="131"/>
      <c r="AWQ655" s="131"/>
      <c r="AWR655" s="131"/>
      <c r="AWS655" s="131"/>
      <c r="AWT655" s="131"/>
      <c r="AWU655" s="131"/>
      <c r="AWV655" s="131"/>
      <c r="AWW655" s="131"/>
      <c r="AWX655" s="131"/>
      <c r="AWY655" s="131"/>
      <c r="AWZ655" s="131"/>
      <c r="AXA655" s="131"/>
      <c r="AXB655" s="131"/>
      <c r="AXC655" s="131"/>
      <c r="AXD655" s="131"/>
      <c r="AXE655" s="131"/>
      <c r="AXF655" s="131"/>
      <c r="AXG655" s="131"/>
      <c r="AXH655" s="131"/>
      <c r="AXI655" s="131"/>
      <c r="AXJ655" s="131"/>
      <c r="AXK655" s="131"/>
      <c r="AXL655" s="131"/>
      <c r="AXM655" s="131"/>
      <c r="AXN655" s="131"/>
      <c r="AXO655" s="131"/>
      <c r="AXP655" s="131"/>
      <c r="AXQ655" s="131"/>
      <c r="AXR655" s="131"/>
      <c r="AXS655" s="131"/>
      <c r="AXT655" s="131"/>
      <c r="AXU655" s="131"/>
      <c r="AXV655" s="131"/>
      <c r="AXW655" s="131"/>
      <c r="AXX655" s="131"/>
    </row>
    <row r="656" spans="1:1324" s="131" customFormat="1" ht="15.75" hidden="1" customHeight="1" x14ac:dyDescent="0.2">
      <c r="A656" s="74" t="s">
        <v>1651</v>
      </c>
      <c r="B656" s="74" t="s">
        <v>1652</v>
      </c>
      <c r="C656" s="77" t="s">
        <v>1653</v>
      </c>
      <c r="D656" s="77" t="s">
        <v>10</v>
      </c>
      <c r="E656" s="51">
        <v>41522</v>
      </c>
      <c r="F656" s="79" t="s">
        <v>1167</v>
      </c>
      <c r="G656" s="30" t="s">
        <v>1186</v>
      </c>
      <c r="H656" s="30">
        <v>42005</v>
      </c>
      <c r="I656" s="30" t="s">
        <v>1065</v>
      </c>
      <c r="J656" s="173"/>
      <c r="K656" s="84" t="s">
        <v>6</v>
      </c>
      <c r="L656" s="87">
        <v>1</v>
      </c>
      <c r="M656" s="87">
        <v>1</v>
      </c>
      <c r="N656" s="84" t="s">
        <v>326</v>
      </c>
      <c r="O656" s="87">
        <v>1</v>
      </c>
      <c r="P656" s="84" t="s">
        <v>326</v>
      </c>
      <c r="Q656" s="87">
        <v>1</v>
      </c>
      <c r="R656" s="84" t="s">
        <v>326</v>
      </c>
      <c r="S656" s="87">
        <v>1</v>
      </c>
      <c r="T656" s="84" t="s">
        <v>346</v>
      </c>
      <c r="U656" s="87">
        <v>1</v>
      </c>
      <c r="V656" s="87">
        <v>1</v>
      </c>
      <c r="W656" s="88">
        <v>0</v>
      </c>
      <c r="X656" s="87">
        <v>0</v>
      </c>
      <c r="Y656" s="87">
        <v>0</v>
      </c>
      <c r="Z656" s="88">
        <v>0</v>
      </c>
      <c r="AA656" s="87">
        <v>0</v>
      </c>
      <c r="AB656" s="87">
        <v>0</v>
      </c>
      <c r="AC656" s="87">
        <v>0</v>
      </c>
      <c r="AD656" s="87">
        <v>0</v>
      </c>
      <c r="AE656" s="87">
        <v>0</v>
      </c>
      <c r="AF656" s="104" t="s">
        <v>2400</v>
      </c>
    </row>
    <row r="657" spans="1:1324" s="131" customFormat="1" ht="15.75" hidden="1" customHeight="1" x14ac:dyDescent="0.2">
      <c r="A657" s="74" t="s">
        <v>2855</v>
      </c>
      <c r="B657" s="74" t="s">
        <v>2856</v>
      </c>
      <c r="C657" s="77" t="s">
        <v>2857</v>
      </c>
      <c r="D657" s="77" t="s">
        <v>2858</v>
      </c>
      <c r="E657" s="51">
        <v>42067</v>
      </c>
      <c r="F657" s="79" t="s">
        <v>1167</v>
      </c>
      <c r="G657" s="30" t="s">
        <v>1186</v>
      </c>
      <c r="H657" s="30">
        <v>42549</v>
      </c>
      <c r="I657" s="30" t="s">
        <v>1065</v>
      </c>
      <c r="J657" s="173"/>
      <c r="K657" s="84" t="s">
        <v>6</v>
      </c>
      <c r="L657" s="87">
        <v>1</v>
      </c>
      <c r="M657" s="87">
        <v>1</v>
      </c>
      <c r="N657" s="84" t="s">
        <v>326</v>
      </c>
      <c r="O657" s="87">
        <v>1</v>
      </c>
      <c r="P657" s="84" t="s">
        <v>326</v>
      </c>
      <c r="Q657" s="87">
        <v>1</v>
      </c>
      <c r="R657" s="84" t="s">
        <v>326</v>
      </c>
      <c r="S657" s="87">
        <v>1</v>
      </c>
      <c r="T657" s="84" t="s">
        <v>49</v>
      </c>
      <c r="U657" s="87">
        <v>1</v>
      </c>
      <c r="V657" s="87">
        <v>1</v>
      </c>
      <c r="W657" s="87">
        <v>0</v>
      </c>
      <c r="X657" s="87">
        <v>0</v>
      </c>
      <c r="Y657" s="87">
        <v>0</v>
      </c>
      <c r="Z657" s="87">
        <v>0</v>
      </c>
      <c r="AA657" s="87">
        <v>0</v>
      </c>
      <c r="AB657" s="87">
        <v>0</v>
      </c>
      <c r="AC657" s="87">
        <v>0</v>
      </c>
      <c r="AD657" s="87">
        <v>0</v>
      </c>
      <c r="AE657" s="87">
        <v>0</v>
      </c>
      <c r="AF657" s="104"/>
    </row>
    <row r="658" spans="1:1324" s="106" customFormat="1" ht="15.75" hidden="1" customHeight="1" x14ac:dyDescent="0.2">
      <c r="A658" s="74" t="s">
        <v>2859</v>
      </c>
      <c r="B658" s="74" t="s">
        <v>2856</v>
      </c>
      <c r="C658" s="77" t="s">
        <v>2857</v>
      </c>
      <c r="D658" s="77" t="s">
        <v>2860</v>
      </c>
      <c r="E658" s="51">
        <v>42080</v>
      </c>
      <c r="F658" s="74" t="s">
        <v>1167</v>
      </c>
      <c r="G658" s="30" t="s">
        <v>1186</v>
      </c>
      <c r="H658" s="30">
        <v>42549</v>
      </c>
      <c r="I658" s="30" t="s">
        <v>1065</v>
      </c>
      <c r="J658" s="173"/>
      <c r="K658" s="84" t="s">
        <v>6</v>
      </c>
      <c r="L658" s="87">
        <v>1</v>
      </c>
      <c r="M658" s="87">
        <v>1</v>
      </c>
      <c r="N658" s="84" t="s">
        <v>326</v>
      </c>
      <c r="O658" s="87">
        <v>1</v>
      </c>
      <c r="P658" s="84" t="s">
        <v>326</v>
      </c>
      <c r="Q658" s="87">
        <v>1</v>
      </c>
      <c r="R658" s="84" t="s">
        <v>326</v>
      </c>
      <c r="S658" s="87">
        <v>1</v>
      </c>
      <c r="T658" s="84" t="s">
        <v>49</v>
      </c>
      <c r="U658" s="87">
        <v>1</v>
      </c>
      <c r="V658" s="87">
        <v>1</v>
      </c>
      <c r="W658" s="87">
        <v>0</v>
      </c>
      <c r="X658" s="87">
        <v>0</v>
      </c>
      <c r="Y658" s="87">
        <v>0</v>
      </c>
      <c r="Z658" s="87">
        <v>0</v>
      </c>
      <c r="AA658" s="87">
        <v>0</v>
      </c>
      <c r="AB658" s="87">
        <v>0</v>
      </c>
      <c r="AC658" s="87">
        <v>0</v>
      </c>
      <c r="AD658" s="87">
        <v>0</v>
      </c>
      <c r="AE658" s="87">
        <v>0</v>
      </c>
      <c r="AF658" s="104"/>
      <c r="AG658" s="131"/>
      <c r="AH658" s="131"/>
      <c r="AI658" s="131"/>
      <c r="AJ658" s="131"/>
      <c r="AK658" s="131"/>
      <c r="AL658" s="131"/>
      <c r="AM658" s="131"/>
      <c r="AN658" s="131"/>
      <c r="AO658" s="131"/>
      <c r="AP658" s="131"/>
      <c r="AQ658" s="131"/>
      <c r="AR658" s="131"/>
      <c r="AS658" s="131"/>
      <c r="AT658" s="131"/>
      <c r="AU658" s="131"/>
      <c r="AV658" s="131"/>
      <c r="AW658" s="131"/>
      <c r="AX658" s="131"/>
      <c r="AY658" s="131"/>
      <c r="AZ658" s="131"/>
      <c r="BA658" s="131"/>
      <c r="BB658" s="131"/>
      <c r="BC658" s="131"/>
      <c r="BD658" s="131"/>
      <c r="BE658" s="131"/>
      <c r="BF658" s="131"/>
      <c r="BG658" s="131"/>
      <c r="BH658" s="131"/>
      <c r="BI658" s="131"/>
      <c r="BJ658" s="131"/>
      <c r="BK658" s="131"/>
      <c r="BL658" s="131"/>
      <c r="BM658" s="131"/>
      <c r="BN658" s="131"/>
      <c r="BO658" s="131"/>
      <c r="BP658" s="131"/>
      <c r="BQ658" s="131"/>
      <c r="BR658" s="131"/>
      <c r="BS658" s="131"/>
      <c r="BT658" s="131"/>
      <c r="BU658" s="131"/>
      <c r="BV658" s="131"/>
      <c r="BW658" s="131"/>
      <c r="BX658" s="131"/>
      <c r="BY658" s="131"/>
      <c r="BZ658" s="131"/>
      <c r="CA658" s="131"/>
      <c r="CB658" s="131"/>
      <c r="CC658" s="131"/>
      <c r="CD658" s="131"/>
      <c r="CE658" s="131"/>
      <c r="CF658" s="131"/>
      <c r="CG658" s="131"/>
      <c r="CH658" s="131"/>
      <c r="CI658" s="131"/>
      <c r="CJ658" s="131"/>
      <c r="CK658" s="131"/>
      <c r="CL658" s="131"/>
      <c r="CM658" s="131"/>
      <c r="CN658" s="131"/>
      <c r="CO658" s="131"/>
      <c r="CP658" s="131"/>
      <c r="CQ658" s="131"/>
      <c r="CR658" s="131"/>
      <c r="CS658" s="131"/>
      <c r="CT658" s="131"/>
      <c r="CU658" s="131"/>
      <c r="CV658" s="131"/>
      <c r="CW658" s="131"/>
      <c r="CX658" s="131"/>
      <c r="CY658" s="131"/>
      <c r="CZ658" s="131"/>
      <c r="DA658" s="131"/>
      <c r="DB658" s="131"/>
      <c r="DC658" s="131"/>
      <c r="DD658" s="131"/>
      <c r="DE658" s="131"/>
      <c r="DF658" s="131"/>
      <c r="DG658" s="131"/>
      <c r="DH658" s="131"/>
      <c r="DI658" s="131"/>
      <c r="DJ658" s="131"/>
      <c r="DK658" s="131"/>
      <c r="DL658" s="131"/>
      <c r="DM658" s="131"/>
      <c r="DN658" s="131"/>
      <c r="DO658" s="131"/>
      <c r="DP658" s="131"/>
      <c r="DQ658" s="131"/>
      <c r="DR658" s="131"/>
      <c r="DS658" s="131"/>
      <c r="DT658" s="131"/>
      <c r="DU658" s="131"/>
      <c r="DV658" s="131"/>
      <c r="DW658" s="131"/>
      <c r="DX658" s="131"/>
      <c r="DY658" s="131"/>
      <c r="DZ658" s="131"/>
      <c r="EA658" s="131"/>
      <c r="EB658" s="131"/>
      <c r="EC658" s="131"/>
      <c r="ED658" s="131"/>
      <c r="EE658" s="131"/>
      <c r="EF658" s="131"/>
      <c r="EG658" s="131"/>
      <c r="EH658" s="131"/>
      <c r="EI658" s="131"/>
      <c r="EJ658" s="131"/>
      <c r="EK658" s="131"/>
      <c r="EL658" s="131"/>
      <c r="EM658" s="131"/>
      <c r="EN658" s="131"/>
      <c r="EO658" s="131"/>
      <c r="EP658" s="131"/>
      <c r="EQ658" s="131"/>
      <c r="ER658" s="131"/>
      <c r="ES658" s="131"/>
      <c r="ET658" s="131"/>
      <c r="EU658" s="131"/>
      <c r="EV658" s="131"/>
      <c r="EW658" s="131"/>
      <c r="EX658" s="131"/>
      <c r="EY658" s="131"/>
      <c r="EZ658" s="131"/>
      <c r="FA658" s="131"/>
      <c r="FB658" s="131"/>
      <c r="FC658" s="131"/>
      <c r="FD658" s="131"/>
      <c r="FE658" s="131"/>
      <c r="FF658" s="131"/>
      <c r="FG658" s="131"/>
      <c r="FH658" s="131"/>
      <c r="FI658" s="131"/>
      <c r="FJ658" s="131"/>
      <c r="FK658" s="131"/>
      <c r="FL658" s="131"/>
      <c r="FM658" s="131"/>
      <c r="FN658" s="131"/>
      <c r="FO658" s="131"/>
      <c r="FP658" s="131"/>
      <c r="FQ658" s="131"/>
      <c r="FR658" s="131"/>
      <c r="FS658" s="131"/>
      <c r="FT658" s="131"/>
      <c r="FU658" s="131"/>
      <c r="FV658" s="131"/>
      <c r="FW658" s="131"/>
      <c r="FX658" s="131"/>
      <c r="FY658" s="131"/>
      <c r="FZ658" s="131"/>
      <c r="GA658" s="131"/>
      <c r="GB658" s="131"/>
      <c r="GC658" s="131"/>
      <c r="GD658" s="131"/>
      <c r="GE658" s="131"/>
      <c r="GF658" s="131"/>
      <c r="GG658" s="131"/>
      <c r="GH658" s="131"/>
      <c r="GI658" s="131"/>
      <c r="GJ658" s="131"/>
      <c r="GK658" s="131"/>
      <c r="GL658" s="131"/>
      <c r="GM658" s="131"/>
      <c r="GN658" s="131"/>
      <c r="GO658" s="131"/>
      <c r="GP658" s="131"/>
      <c r="GQ658" s="131"/>
      <c r="GR658" s="131"/>
      <c r="GS658" s="131"/>
      <c r="GT658" s="131"/>
      <c r="GU658" s="131"/>
      <c r="GV658" s="131"/>
      <c r="GW658" s="131"/>
      <c r="GX658" s="131"/>
      <c r="GY658" s="131"/>
      <c r="GZ658" s="131"/>
      <c r="HA658" s="131"/>
      <c r="HB658" s="131"/>
      <c r="HC658" s="131"/>
      <c r="HD658" s="131"/>
      <c r="HE658" s="131"/>
      <c r="HF658" s="131"/>
      <c r="HG658" s="131"/>
      <c r="HH658" s="131"/>
      <c r="HI658" s="131"/>
      <c r="HJ658" s="131"/>
      <c r="HK658" s="131"/>
      <c r="HL658" s="131"/>
      <c r="HM658" s="131"/>
      <c r="HN658" s="131"/>
      <c r="HO658" s="131"/>
      <c r="HP658" s="131"/>
      <c r="HQ658" s="131"/>
      <c r="HR658" s="131"/>
      <c r="HS658" s="131"/>
      <c r="HT658" s="131"/>
      <c r="HU658" s="131"/>
      <c r="HV658" s="131"/>
      <c r="HW658" s="131"/>
      <c r="HX658" s="131"/>
      <c r="HY658" s="131"/>
      <c r="HZ658" s="131"/>
      <c r="IA658" s="131"/>
      <c r="IB658" s="131"/>
      <c r="IC658" s="131"/>
      <c r="ID658" s="131"/>
      <c r="IE658" s="131"/>
      <c r="IF658" s="131"/>
      <c r="IG658" s="131"/>
      <c r="IH658" s="131"/>
      <c r="II658" s="131"/>
      <c r="IJ658" s="131"/>
      <c r="IK658" s="131"/>
      <c r="IL658" s="131"/>
      <c r="IM658" s="131"/>
      <c r="IN658" s="131"/>
      <c r="IO658" s="131"/>
      <c r="IP658" s="131"/>
      <c r="IQ658" s="131"/>
      <c r="IR658" s="131"/>
      <c r="IS658" s="131"/>
      <c r="IT658" s="131"/>
      <c r="IU658" s="131"/>
      <c r="IV658" s="131"/>
      <c r="IW658" s="131"/>
      <c r="IX658" s="131"/>
      <c r="IY658" s="131"/>
      <c r="IZ658" s="131"/>
      <c r="JA658" s="131"/>
      <c r="JB658" s="131"/>
      <c r="JC658" s="131"/>
      <c r="JD658" s="131"/>
      <c r="JE658" s="131"/>
      <c r="JF658" s="131"/>
      <c r="JG658" s="131"/>
      <c r="JH658" s="131"/>
      <c r="JI658" s="131"/>
      <c r="JJ658" s="131"/>
      <c r="JK658" s="131"/>
      <c r="JL658" s="131"/>
      <c r="JM658" s="131"/>
      <c r="JN658" s="131"/>
      <c r="JO658" s="131"/>
      <c r="JP658" s="131"/>
      <c r="JQ658" s="131"/>
      <c r="JR658" s="131"/>
      <c r="JS658" s="131"/>
      <c r="JT658" s="131"/>
      <c r="JU658" s="131"/>
      <c r="JV658" s="131"/>
      <c r="JW658" s="131"/>
      <c r="JX658" s="131"/>
      <c r="JY658" s="131"/>
      <c r="JZ658" s="131"/>
      <c r="KA658" s="131"/>
      <c r="KB658" s="131"/>
      <c r="KC658" s="131"/>
      <c r="KD658" s="131"/>
      <c r="KE658" s="131"/>
      <c r="KF658" s="131"/>
      <c r="KG658" s="131"/>
      <c r="KH658" s="131"/>
      <c r="KI658" s="131"/>
      <c r="KJ658" s="131"/>
      <c r="KK658" s="131"/>
      <c r="KL658" s="131"/>
      <c r="KM658" s="131"/>
      <c r="KN658" s="131"/>
      <c r="KO658" s="131"/>
      <c r="KP658" s="131"/>
      <c r="KQ658" s="131"/>
      <c r="KR658" s="131"/>
      <c r="KS658" s="131"/>
      <c r="KT658" s="131"/>
      <c r="KU658" s="131"/>
      <c r="KV658" s="131"/>
      <c r="KW658" s="131"/>
      <c r="KX658" s="131"/>
      <c r="KY658" s="131"/>
      <c r="KZ658" s="131"/>
      <c r="LA658" s="131"/>
      <c r="LB658" s="131"/>
      <c r="LC658" s="131"/>
      <c r="LD658" s="131"/>
      <c r="LE658" s="131"/>
      <c r="LF658" s="131"/>
      <c r="LG658" s="131"/>
      <c r="LH658" s="131"/>
      <c r="LI658" s="131"/>
      <c r="LJ658" s="131"/>
      <c r="LK658" s="131"/>
      <c r="LL658" s="131"/>
      <c r="LM658" s="131"/>
      <c r="LN658" s="131"/>
      <c r="LO658" s="131"/>
      <c r="LP658" s="131"/>
      <c r="LQ658" s="131"/>
      <c r="LR658" s="131"/>
      <c r="LS658" s="131"/>
      <c r="LT658" s="131"/>
      <c r="LU658" s="131"/>
      <c r="LV658" s="131"/>
      <c r="LW658" s="131"/>
      <c r="LX658" s="131"/>
      <c r="LY658" s="131"/>
      <c r="LZ658" s="131"/>
      <c r="MA658" s="131"/>
      <c r="MB658" s="131"/>
      <c r="MC658" s="131"/>
      <c r="MD658" s="131"/>
      <c r="ME658" s="131"/>
      <c r="MF658" s="131"/>
      <c r="MG658" s="131"/>
      <c r="MH658" s="131"/>
      <c r="MI658" s="131"/>
      <c r="MJ658" s="131"/>
      <c r="MK658" s="131"/>
      <c r="ML658" s="131"/>
      <c r="MM658" s="131"/>
      <c r="MN658" s="131"/>
      <c r="MO658" s="131"/>
      <c r="MP658" s="131"/>
      <c r="MQ658" s="131"/>
      <c r="MR658" s="131"/>
      <c r="MS658" s="131"/>
      <c r="MT658" s="131"/>
      <c r="MU658" s="131"/>
      <c r="MV658" s="131"/>
      <c r="MW658" s="131"/>
      <c r="MX658" s="131"/>
      <c r="MY658" s="131"/>
      <c r="MZ658" s="131"/>
      <c r="NA658" s="131"/>
      <c r="NB658" s="131"/>
      <c r="NC658" s="131"/>
      <c r="ND658" s="131"/>
      <c r="NE658" s="131"/>
      <c r="NF658" s="131"/>
      <c r="NG658" s="131"/>
      <c r="NH658" s="131"/>
      <c r="NI658" s="131"/>
      <c r="NJ658" s="131"/>
      <c r="NK658" s="131"/>
      <c r="NL658" s="131"/>
      <c r="NM658" s="131"/>
      <c r="NN658" s="131"/>
      <c r="NO658" s="131"/>
      <c r="NP658" s="131"/>
      <c r="NQ658" s="131"/>
      <c r="NR658" s="131"/>
      <c r="NS658" s="131"/>
      <c r="NT658" s="131"/>
      <c r="NU658" s="131"/>
      <c r="NV658" s="131"/>
      <c r="NW658" s="131"/>
      <c r="NX658" s="131"/>
      <c r="NY658" s="131"/>
      <c r="NZ658" s="131"/>
      <c r="OA658" s="131"/>
      <c r="OB658" s="131"/>
      <c r="OC658" s="131"/>
      <c r="OD658" s="131"/>
      <c r="OE658" s="131"/>
      <c r="OF658" s="131"/>
      <c r="OG658" s="131"/>
      <c r="OH658" s="131"/>
      <c r="OI658" s="131"/>
      <c r="OJ658" s="131"/>
      <c r="OK658" s="131"/>
      <c r="OL658" s="131"/>
      <c r="OM658" s="131"/>
      <c r="ON658" s="131"/>
      <c r="OO658" s="131"/>
      <c r="OP658" s="131"/>
      <c r="OQ658" s="131"/>
      <c r="OR658" s="131"/>
      <c r="OS658" s="131"/>
      <c r="OT658" s="131"/>
      <c r="OU658" s="131"/>
      <c r="OV658" s="131"/>
      <c r="OW658" s="131"/>
      <c r="OX658" s="131"/>
      <c r="OY658" s="131"/>
      <c r="OZ658" s="131"/>
      <c r="PA658" s="131"/>
      <c r="PB658" s="131"/>
      <c r="PC658" s="131"/>
      <c r="PD658" s="131"/>
      <c r="PE658" s="131"/>
      <c r="PF658" s="131"/>
      <c r="PG658" s="131"/>
      <c r="PH658" s="131"/>
      <c r="PI658" s="131"/>
      <c r="PJ658" s="131"/>
      <c r="PK658" s="131"/>
      <c r="PL658" s="131"/>
      <c r="PM658" s="131"/>
      <c r="PN658" s="131"/>
      <c r="PO658" s="131"/>
      <c r="PP658" s="131"/>
      <c r="PQ658" s="131"/>
      <c r="PR658" s="131"/>
      <c r="PS658" s="131"/>
      <c r="PT658" s="131"/>
      <c r="PU658" s="131"/>
      <c r="PV658" s="131"/>
      <c r="PW658" s="131"/>
      <c r="PX658" s="131"/>
      <c r="PY658" s="131"/>
      <c r="PZ658" s="131"/>
      <c r="QA658" s="131"/>
      <c r="QB658" s="131"/>
      <c r="QC658" s="131"/>
      <c r="QD658" s="131"/>
      <c r="QE658" s="131"/>
      <c r="QF658" s="131"/>
      <c r="QG658" s="131"/>
      <c r="QH658" s="131"/>
      <c r="QI658" s="131"/>
      <c r="QJ658" s="131"/>
      <c r="QK658" s="131"/>
      <c r="QL658" s="131"/>
      <c r="QM658" s="131"/>
      <c r="QN658" s="131"/>
      <c r="QO658" s="131"/>
      <c r="QP658" s="131"/>
      <c r="QQ658" s="131"/>
      <c r="QR658" s="131"/>
      <c r="QS658" s="131"/>
      <c r="QT658" s="131"/>
      <c r="QU658" s="131"/>
      <c r="QV658" s="131"/>
      <c r="QW658" s="131"/>
      <c r="QX658" s="131"/>
      <c r="QY658" s="131"/>
      <c r="QZ658" s="131"/>
      <c r="RA658" s="131"/>
      <c r="RB658" s="131"/>
      <c r="RC658" s="131"/>
      <c r="RD658" s="131"/>
      <c r="RE658" s="131"/>
      <c r="RF658" s="131"/>
      <c r="RG658" s="131"/>
      <c r="RH658" s="131"/>
      <c r="RI658" s="131"/>
      <c r="RJ658" s="131"/>
      <c r="RK658" s="131"/>
      <c r="RL658" s="131"/>
      <c r="RM658" s="131"/>
      <c r="RN658" s="131"/>
      <c r="RO658" s="131"/>
      <c r="RP658" s="131"/>
      <c r="RQ658" s="131"/>
      <c r="RR658" s="131"/>
      <c r="RS658" s="131"/>
      <c r="RT658" s="131"/>
      <c r="RU658" s="131"/>
      <c r="RV658" s="131"/>
      <c r="RW658" s="131"/>
      <c r="RX658" s="131"/>
      <c r="RY658" s="131"/>
      <c r="RZ658" s="131"/>
      <c r="SA658" s="131"/>
      <c r="SB658" s="131"/>
      <c r="SC658" s="131"/>
      <c r="SD658" s="131"/>
      <c r="SE658" s="131"/>
      <c r="SF658" s="131"/>
      <c r="SG658" s="131"/>
      <c r="SH658" s="131"/>
      <c r="SI658" s="131"/>
      <c r="SJ658" s="131"/>
      <c r="SK658" s="131"/>
      <c r="SL658" s="131"/>
      <c r="SM658" s="131"/>
      <c r="SN658" s="131"/>
      <c r="SO658" s="131"/>
      <c r="SP658" s="131"/>
      <c r="SQ658" s="131"/>
      <c r="SR658" s="131"/>
      <c r="SS658" s="131"/>
      <c r="ST658" s="131"/>
      <c r="SU658" s="131"/>
      <c r="SV658" s="131"/>
      <c r="SW658" s="131"/>
      <c r="SX658" s="131"/>
      <c r="SY658" s="131"/>
      <c r="SZ658" s="131"/>
      <c r="TA658" s="131"/>
      <c r="TB658" s="131"/>
      <c r="TC658" s="131"/>
      <c r="TD658" s="131"/>
      <c r="TE658" s="131"/>
      <c r="TF658" s="131"/>
      <c r="TG658" s="131"/>
      <c r="TH658" s="131"/>
      <c r="TI658" s="131"/>
      <c r="TJ658" s="131"/>
      <c r="TK658" s="131"/>
      <c r="TL658" s="131"/>
      <c r="TM658" s="131"/>
      <c r="TN658" s="131"/>
      <c r="TO658" s="131"/>
      <c r="TP658" s="131"/>
      <c r="TQ658" s="131"/>
      <c r="TR658" s="131"/>
      <c r="TS658" s="131"/>
      <c r="TT658" s="131"/>
      <c r="TU658" s="131"/>
      <c r="TV658" s="131"/>
      <c r="TW658" s="131"/>
      <c r="TX658" s="131"/>
      <c r="TY658" s="131"/>
      <c r="TZ658" s="131"/>
      <c r="UA658" s="131"/>
      <c r="UB658" s="131"/>
      <c r="UC658" s="131"/>
      <c r="UD658" s="131"/>
      <c r="UE658" s="131"/>
      <c r="UF658" s="131"/>
      <c r="UG658" s="131"/>
      <c r="UH658" s="131"/>
      <c r="UI658" s="131"/>
      <c r="UJ658" s="131"/>
      <c r="UK658" s="131"/>
      <c r="UL658" s="131"/>
      <c r="UM658" s="131"/>
      <c r="UN658" s="131"/>
      <c r="UO658" s="131"/>
      <c r="UP658" s="131"/>
      <c r="UQ658" s="131"/>
      <c r="UR658" s="131"/>
      <c r="US658" s="131"/>
      <c r="UT658" s="131"/>
      <c r="UU658" s="131"/>
      <c r="UV658" s="131"/>
      <c r="UW658" s="131"/>
      <c r="UX658" s="131"/>
      <c r="UY658" s="131"/>
      <c r="UZ658" s="131"/>
      <c r="VA658" s="131"/>
      <c r="VB658" s="131"/>
      <c r="VC658" s="131"/>
      <c r="VD658" s="131"/>
      <c r="VE658" s="131"/>
      <c r="VF658" s="131"/>
      <c r="VG658" s="131"/>
      <c r="VH658" s="131"/>
      <c r="VI658" s="131"/>
      <c r="VJ658" s="131"/>
      <c r="VK658" s="131"/>
      <c r="VL658" s="131"/>
      <c r="VM658" s="131"/>
      <c r="VN658" s="131"/>
      <c r="VO658" s="131"/>
      <c r="VP658" s="131"/>
      <c r="VQ658" s="131"/>
      <c r="VR658" s="131"/>
      <c r="VS658" s="131"/>
      <c r="VT658" s="131"/>
      <c r="VU658" s="131"/>
      <c r="VV658" s="131"/>
      <c r="VW658" s="131"/>
      <c r="VX658" s="131"/>
      <c r="VY658" s="131"/>
      <c r="VZ658" s="131"/>
      <c r="WA658" s="131"/>
      <c r="WB658" s="131"/>
      <c r="WC658" s="131"/>
      <c r="WD658" s="131"/>
      <c r="WE658" s="131"/>
      <c r="WF658" s="131"/>
      <c r="WG658" s="131"/>
      <c r="WH658" s="131"/>
      <c r="WI658" s="131"/>
      <c r="WJ658" s="131"/>
      <c r="WK658" s="131"/>
      <c r="WL658" s="131"/>
      <c r="WM658" s="131"/>
      <c r="WN658" s="131"/>
      <c r="WO658" s="131"/>
      <c r="WP658" s="131"/>
      <c r="WQ658" s="131"/>
      <c r="WR658" s="131"/>
      <c r="WS658" s="131"/>
      <c r="WT658" s="131"/>
      <c r="WU658" s="131"/>
      <c r="WV658" s="131"/>
      <c r="WW658" s="131"/>
      <c r="WX658" s="131"/>
      <c r="WY658" s="131"/>
      <c r="WZ658" s="131"/>
      <c r="XA658" s="131"/>
      <c r="XB658" s="131"/>
      <c r="XC658" s="131"/>
      <c r="XD658" s="131"/>
      <c r="XE658" s="131"/>
      <c r="XF658" s="131"/>
      <c r="XG658" s="131"/>
      <c r="XH658" s="131"/>
      <c r="XI658" s="131"/>
      <c r="XJ658" s="131"/>
      <c r="XK658" s="131"/>
      <c r="XL658" s="131"/>
      <c r="XM658" s="131"/>
      <c r="XN658" s="131"/>
      <c r="XO658" s="131"/>
      <c r="XP658" s="131"/>
      <c r="XQ658" s="131"/>
      <c r="XR658" s="131"/>
      <c r="XS658" s="131"/>
      <c r="XT658" s="131"/>
      <c r="XU658" s="131"/>
      <c r="XV658" s="131"/>
      <c r="XW658" s="131"/>
      <c r="XX658" s="131"/>
      <c r="XY658" s="131"/>
      <c r="XZ658" s="131"/>
      <c r="YA658" s="131"/>
      <c r="YB658" s="131"/>
      <c r="YC658" s="131"/>
      <c r="YD658" s="131"/>
      <c r="YE658" s="131"/>
      <c r="YF658" s="131"/>
      <c r="YG658" s="131"/>
      <c r="YH658" s="131"/>
      <c r="YI658" s="131"/>
      <c r="YJ658" s="131"/>
      <c r="YK658" s="131"/>
      <c r="YL658" s="131"/>
      <c r="YM658" s="131"/>
      <c r="YN658" s="131"/>
      <c r="YO658" s="131"/>
      <c r="YP658" s="131"/>
      <c r="YQ658" s="131"/>
      <c r="YR658" s="131"/>
      <c r="YS658" s="131"/>
      <c r="YT658" s="131"/>
      <c r="YU658" s="131"/>
      <c r="YV658" s="131"/>
      <c r="YW658" s="131"/>
      <c r="YX658" s="131"/>
      <c r="YY658" s="131"/>
      <c r="YZ658" s="131"/>
      <c r="ZA658" s="131"/>
      <c r="ZB658" s="131"/>
      <c r="ZC658" s="131"/>
      <c r="ZD658" s="131"/>
      <c r="ZE658" s="131"/>
      <c r="ZF658" s="131"/>
      <c r="ZG658" s="131"/>
      <c r="ZH658" s="131"/>
      <c r="ZI658" s="131"/>
      <c r="ZJ658" s="131"/>
      <c r="ZK658" s="131"/>
      <c r="ZL658" s="131"/>
      <c r="ZM658" s="131"/>
      <c r="ZN658" s="131"/>
      <c r="ZO658" s="131"/>
      <c r="ZP658" s="131"/>
      <c r="ZQ658" s="131"/>
      <c r="ZR658" s="131"/>
      <c r="ZS658" s="131"/>
      <c r="ZT658" s="131"/>
      <c r="ZU658" s="131"/>
      <c r="ZV658" s="131"/>
      <c r="ZW658" s="131"/>
      <c r="ZX658" s="131"/>
      <c r="ZY658" s="131"/>
      <c r="ZZ658" s="131"/>
      <c r="AAA658" s="131"/>
      <c r="AAB658" s="131"/>
      <c r="AAC658" s="131"/>
      <c r="AAD658" s="131"/>
      <c r="AAE658" s="131"/>
      <c r="AAF658" s="131"/>
      <c r="AAG658" s="131"/>
      <c r="AAH658" s="131"/>
      <c r="AAI658" s="131"/>
      <c r="AAJ658" s="131"/>
      <c r="AAK658" s="131"/>
      <c r="AAL658" s="131"/>
      <c r="AAM658" s="131"/>
      <c r="AAN658" s="131"/>
      <c r="AAO658" s="131"/>
      <c r="AAP658" s="131"/>
      <c r="AAQ658" s="131"/>
      <c r="AAR658" s="131"/>
      <c r="AAS658" s="131"/>
      <c r="AAT658" s="131"/>
      <c r="AAU658" s="131"/>
      <c r="AAV658" s="131"/>
      <c r="AAW658" s="131"/>
      <c r="AAX658" s="131"/>
      <c r="AAY658" s="131"/>
      <c r="AAZ658" s="131"/>
      <c r="ABA658" s="131"/>
      <c r="ABB658" s="131"/>
      <c r="ABC658" s="131"/>
      <c r="ABD658" s="131"/>
      <c r="ABE658" s="131"/>
      <c r="ABF658" s="131"/>
      <c r="ABG658" s="131"/>
      <c r="ABH658" s="131"/>
      <c r="ABI658" s="131"/>
      <c r="ABJ658" s="131"/>
      <c r="ABK658" s="131"/>
      <c r="ABL658" s="131"/>
      <c r="ABM658" s="131"/>
      <c r="ABN658" s="131"/>
      <c r="ABO658" s="131"/>
      <c r="ABP658" s="131"/>
      <c r="ABQ658" s="131"/>
      <c r="ABR658" s="131"/>
      <c r="ABS658" s="131"/>
      <c r="ABT658" s="131"/>
      <c r="ABU658" s="131"/>
      <c r="ABV658" s="131"/>
      <c r="ABW658" s="131"/>
      <c r="ABX658" s="131"/>
      <c r="ABY658" s="131"/>
      <c r="ABZ658" s="131"/>
      <c r="ACA658" s="131"/>
      <c r="ACB658" s="131"/>
      <c r="ACC658" s="131"/>
      <c r="ACD658" s="131"/>
      <c r="ACE658" s="131"/>
      <c r="ACF658" s="131"/>
      <c r="ACG658" s="131"/>
      <c r="ACH658" s="131"/>
      <c r="ACI658" s="131"/>
      <c r="ACJ658" s="131"/>
      <c r="ACK658" s="131"/>
      <c r="ACL658" s="131"/>
      <c r="ACM658" s="131"/>
      <c r="ACN658" s="131"/>
      <c r="ACO658" s="131"/>
      <c r="ACP658" s="131"/>
      <c r="ACQ658" s="131"/>
      <c r="ACR658" s="131"/>
      <c r="ACS658" s="131"/>
      <c r="ACT658" s="131"/>
      <c r="ACU658" s="131"/>
      <c r="ACV658" s="131"/>
      <c r="ACW658" s="131"/>
      <c r="ACX658" s="131"/>
      <c r="ACY658" s="131"/>
      <c r="ACZ658" s="131"/>
      <c r="ADA658" s="131"/>
      <c r="ADB658" s="131"/>
      <c r="ADC658" s="131"/>
      <c r="ADD658" s="131"/>
      <c r="ADE658" s="131"/>
      <c r="ADF658" s="131"/>
      <c r="ADG658" s="131"/>
      <c r="ADH658" s="131"/>
      <c r="ADI658" s="131"/>
      <c r="ADJ658" s="131"/>
      <c r="ADK658" s="131"/>
      <c r="ADL658" s="131"/>
      <c r="ADM658" s="131"/>
      <c r="ADN658" s="131"/>
      <c r="ADO658" s="131"/>
      <c r="ADP658" s="131"/>
      <c r="ADQ658" s="131"/>
      <c r="ADR658" s="131"/>
      <c r="ADS658" s="131"/>
      <c r="ADT658" s="131"/>
      <c r="ADU658" s="131"/>
      <c r="ADV658" s="131"/>
      <c r="ADW658" s="131"/>
      <c r="ADX658" s="131"/>
      <c r="ADY658" s="131"/>
      <c r="ADZ658" s="131"/>
      <c r="AEA658" s="131"/>
      <c r="AEB658" s="131"/>
      <c r="AEC658" s="131"/>
      <c r="AED658" s="131"/>
      <c r="AEE658" s="131"/>
      <c r="AEF658" s="131"/>
      <c r="AEG658" s="131"/>
      <c r="AEH658" s="131"/>
      <c r="AEI658" s="131"/>
      <c r="AEJ658" s="131"/>
      <c r="AEK658" s="131"/>
      <c r="AEL658" s="131"/>
      <c r="AEM658" s="131"/>
      <c r="AEN658" s="131"/>
      <c r="AEO658" s="131"/>
      <c r="AEP658" s="131"/>
      <c r="AEQ658" s="131"/>
      <c r="AER658" s="131"/>
      <c r="AES658" s="131"/>
      <c r="AET658" s="131"/>
      <c r="AEU658" s="131"/>
      <c r="AEV658" s="131"/>
      <c r="AEW658" s="131"/>
      <c r="AEX658" s="131"/>
      <c r="AEY658" s="131"/>
      <c r="AEZ658" s="131"/>
      <c r="AFA658" s="131"/>
      <c r="AFB658" s="131"/>
      <c r="AFC658" s="131"/>
      <c r="AFD658" s="131"/>
      <c r="AFE658" s="131"/>
      <c r="AFF658" s="131"/>
      <c r="AFG658" s="131"/>
      <c r="AFH658" s="131"/>
      <c r="AFI658" s="131"/>
      <c r="AFJ658" s="131"/>
      <c r="AFK658" s="131"/>
      <c r="AFL658" s="131"/>
      <c r="AFM658" s="131"/>
      <c r="AFN658" s="131"/>
      <c r="AFO658" s="131"/>
      <c r="AFP658" s="131"/>
      <c r="AFQ658" s="131"/>
      <c r="AFR658" s="131"/>
      <c r="AFS658" s="131"/>
      <c r="AFT658" s="131"/>
      <c r="AFU658" s="131"/>
      <c r="AFV658" s="131"/>
      <c r="AFW658" s="131"/>
      <c r="AFX658" s="131"/>
      <c r="AFY658" s="131"/>
      <c r="AFZ658" s="131"/>
      <c r="AGA658" s="131"/>
      <c r="AGB658" s="131"/>
      <c r="AGC658" s="131"/>
      <c r="AGD658" s="131"/>
      <c r="AGE658" s="131"/>
      <c r="AGF658" s="131"/>
      <c r="AGG658" s="131"/>
      <c r="AGH658" s="131"/>
      <c r="AGI658" s="131"/>
      <c r="AGJ658" s="131"/>
      <c r="AGK658" s="131"/>
      <c r="AGL658" s="131"/>
      <c r="AGM658" s="131"/>
      <c r="AGN658" s="131"/>
      <c r="AGO658" s="131"/>
      <c r="AGP658" s="131"/>
      <c r="AGQ658" s="131"/>
      <c r="AGR658" s="131"/>
      <c r="AGS658" s="131"/>
      <c r="AGT658" s="131"/>
      <c r="AGU658" s="131"/>
      <c r="AGV658" s="131"/>
      <c r="AGW658" s="131"/>
      <c r="AGX658" s="131"/>
      <c r="AGY658" s="131"/>
      <c r="AGZ658" s="131"/>
      <c r="AHA658" s="131"/>
      <c r="AHB658" s="131"/>
      <c r="AHC658" s="131"/>
      <c r="AHD658" s="131"/>
      <c r="AHE658" s="131"/>
      <c r="AHF658" s="131"/>
      <c r="AHG658" s="131"/>
      <c r="AHH658" s="131"/>
      <c r="AHI658" s="131"/>
      <c r="AHJ658" s="131"/>
      <c r="AHK658" s="131"/>
      <c r="AHL658" s="131"/>
      <c r="AHM658" s="131"/>
      <c r="AHN658" s="131"/>
      <c r="AHO658" s="131"/>
      <c r="AHP658" s="131"/>
      <c r="AHQ658" s="131"/>
      <c r="AHR658" s="131"/>
      <c r="AHS658" s="131"/>
      <c r="AHT658" s="131"/>
      <c r="AHU658" s="131"/>
      <c r="AHV658" s="131"/>
      <c r="AHW658" s="131"/>
      <c r="AHX658" s="131"/>
      <c r="AHY658" s="131"/>
      <c r="AHZ658" s="131"/>
      <c r="AIA658" s="131"/>
      <c r="AIB658" s="131"/>
      <c r="AIC658" s="131"/>
      <c r="AID658" s="131"/>
      <c r="AIE658" s="131"/>
      <c r="AIF658" s="131"/>
      <c r="AIG658" s="131"/>
      <c r="AIH658" s="131"/>
      <c r="AII658" s="131"/>
      <c r="AIJ658" s="131"/>
      <c r="AIK658" s="131"/>
      <c r="AIL658" s="131"/>
      <c r="AIM658" s="131"/>
      <c r="AIN658" s="131"/>
      <c r="AIO658" s="131"/>
      <c r="AIP658" s="131"/>
      <c r="AIQ658" s="131"/>
      <c r="AIR658" s="131"/>
      <c r="AIS658" s="131"/>
      <c r="AIT658" s="131"/>
      <c r="AIU658" s="131"/>
      <c r="AIV658" s="131"/>
      <c r="AIW658" s="131"/>
      <c r="AIX658" s="131"/>
      <c r="AIY658" s="131"/>
      <c r="AIZ658" s="131"/>
      <c r="AJA658" s="131"/>
      <c r="AJB658" s="131"/>
      <c r="AJC658" s="131"/>
      <c r="AJD658" s="131"/>
      <c r="AJE658" s="131"/>
      <c r="AJF658" s="131"/>
      <c r="AJG658" s="131"/>
      <c r="AJH658" s="131"/>
      <c r="AJI658" s="131"/>
      <c r="AJJ658" s="131"/>
      <c r="AJK658" s="131"/>
      <c r="AJL658" s="131"/>
      <c r="AJM658" s="131"/>
      <c r="AJN658" s="131"/>
      <c r="AJO658" s="131"/>
      <c r="AJP658" s="131"/>
      <c r="AJQ658" s="131"/>
      <c r="AJR658" s="131"/>
      <c r="AJS658" s="131"/>
      <c r="AJT658" s="131"/>
      <c r="AJU658" s="131"/>
      <c r="AJV658" s="131"/>
      <c r="AJW658" s="131"/>
      <c r="AJX658" s="131"/>
      <c r="AJY658" s="131"/>
      <c r="AJZ658" s="131"/>
      <c r="AKA658" s="131"/>
      <c r="AKB658" s="131"/>
      <c r="AKC658" s="131"/>
      <c r="AKD658" s="131"/>
      <c r="AKE658" s="131"/>
      <c r="AKF658" s="131"/>
      <c r="AKG658" s="131"/>
      <c r="AKH658" s="131"/>
      <c r="AKI658" s="131"/>
      <c r="AKJ658" s="131"/>
      <c r="AKK658" s="131"/>
      <c r="AKL658" s="131"/>
      <c r="AKM658" s="131"/>
      <c r="AKN658" s="131"/>
      <c r="AKO658" s="131"/>
      <c r="AKP658" s="131"/>
      <c r="AKQ658" s="131"/>
      <c r="AKR658" s="131"/>
      <c r="AKS658" s="131"/>
      <c r="AKT658" s="131"/>
      <c r="AKU658" s="131"/>
      <c r="AKV658" s="131"/>
      <c r="AKW658" s="131"/>
      <c r="AKX658" s="131"/>
      <c r="AKY658" s="131"/>
      <c r="AKZ658" s="131"/>
      <c r="ALA658" s="131"/>
      <c r="ALB658" s="131"/>
      <c r="ALC658" s="131"/>
      <c r="ALD658" s="131"/>
      <c r="ALE658" s="131"/>
      <c r="ALF658" s="131"/>
      <c r="ALG658" s="131"/>
      <c r="ALH658" s="131"/>
      <c r="ALI658" s="131"/>
      <c r="ALJ658" s="131"/>
      <c r="ALK658" s="131"/>
      <c r="ALL658" s="131"/>
      <c r="ALM658" s="131"/>
      <c r="ALN658" s="131"/>
      <c r="ALO658" s="131"/>
      <c r="ALP658" s="131"/>
      <c r="ALQ658" s="131"/>
      <c r="ALR658" s="131"/>
      <c r="ALS658" s="131"/>
      <c r="ALT658" s="131"/>
      <c r="ALU658" s="131"/>
      <c r="ALV658" s="131"/>
      <c r="ALW658" s="131"/>
      <c r="ALX658" s="131"/>
      <c r="ALY658" s="131"/>
      <c r="ALZ658" s="131"/>
      <c r="AMA658" s="131"/>
      <c r="AMB658" s="131"/>
      <c r="AMC658" s="131"/>
      <c r="AMD658" s="131"/>
      <c r="AME658" s="131"/>
      <c r="AMF658" s="131"/>
      <c r="AMG658" s="131"/>
      <c r="AMH658" s="131"/>
      <c r="AMI658" s="131"/>
      <c r="AMJ658" s="131"/>
      <c r="AMK658" s="131"/>
      <c r="AML658" s="131"/>
      <c r="AMM658" s="131"/>
      <c r="AMN658" s="131"/>
      <c r="AMO658" s="131"/>
      <c r="AMP658" s="131"/>
      <c r="AMQ658" s="131"/>
      <c r="AMR658" s="131"/>
      <c r="AMS658" s="131"/>
      <c r="AMT658" s="131"/>
      <c r="AMU658" s="131"/>
      <c r="AMV658" s="131"/>
      <c r="AMW658" s="131"/>
      <c r="AMX658" s="131"/>
      <c r="AMY658" s="131"/>
      <c r="AMZ658" s="131"/>
      <c r="ANA658" s="131"/>
      <c r="ANB658" s="131"/>
      <c r="ANC658" s="131"/>
      <c r="AND658" s="131"/>
      <c r="ANE658" s="131"/>
      <c r="ANF658" s="131"/>
      <c r="ANG658" s="131"/>
      <c r="ANH658" s="131"/>
      <c r="ANI658" s="131"/>
      <c r="ANJ658" s="131"/>
      <c r="ANK658" s="131"/>
      <c r="ANL658" s="131"/>
      <c r="ANM658" s="131"/>
      <c r="ANN658" s="131"/>
      <c r="ANO658" s="131"/>
      <c r="ANP658" s="131"/>
      <c r="ANQ658" s="131"/>
      <c r="ANR658" s="131"/>
      <c r="ANS658" s="131"/>
      <c r="ANT658" s="131"/>
      <c r="ANU658" s="131"/>
      <c r="ANV658" s="131"/>
      <c r="ANW658" s="131"/>
      <c r="ANX658" s="131"/>
      <c r="ANY658" s="131"/>
      <c r="ANZ658" s="131"/>
      <c r="AOA658" s="131"/>
      <c r="AOB658" s="131"/>
      <c r="AOC658" s="131"/>
      <c r="AOD658" s="131"/>
      <c r="AOE658" s="131"/>
      <c r="AOF658" s="131"/>
      <c r="AOG658" s="131"/>
      <c r="AOH658" s="131"/>
      <c r="AOI658" s="131"/>
      <c r="AOJ658" s="131"/>
      <c r="AOK658" s="131"/>
      <c r="AOL658" s="131"/>
      <c r="AOM658" s="131"/>
      <c r="AON658" s="131"/>
      <c r="AOO658" s="131"/>
      <c r="AOP658" s="131"/>
      <c r="AOQ658" s="131"/>
      <c r="AOR658" s="131"/>
      <c r="AOS658" s="131"/>
      <c r="AOT658" s="131"/>
      <c r="AOU658" s="131"/>
      <c r="AOV658" s="131"/>
      <c r="AOW658" s="131"/>
      <c r="AOX658" s="131"/>
      <c r="AOY658" s="131"/>
      <c r="AOZ658" s="131"/>
      <c r="APA658" s="131"/>
      <c r="APB658" s="131"/>
      <c r="APC658" s="131"/>
      <c r="APD658" s="131"/>
      <c r="APE658" s="131"/>
      <c r="APF658" s="131"/>
      <c r="APG658" s="131"/>
      <c r="APH658" s="131"/>
      <c r="API658" s="131"/>
      <c r="APJ658" s="131"/>
      <c r="APK658" s="131"/>
      <c r="APL658" s="131"/>
      <c r="APM658" s="131"/>
      <c r="APN658" s="131"/>
      <c r="APO658" s="131"/>
      <c r="APP658" s="131"/>
      <c r="APQ658" s="131"/>
      <c r="APR658" s="131"/>
      <c r="APS658" s="131"/>
      <c r="APT658" s="131"/>
      <c r="APU658" s="131"/>
      <c r="APV658" s="131"/>
      <c r="APW658" s="131"/>
      <c r="APX658" s="131"/>
      <c r="APY658" s="131"/>
      <c r="APZ658" s="131"/>
      <c r="AQA658" s="131"/>
      <c r="AQB658" s="131"/>
      <c r="AQC658" s="131"/>
      <c r="AQD658" s="131"/>
      <c r="AQE658" s="131"/>
      <c r="AQF658" s="131"/>
      <c r="AQG658" s="131"/>
      <c r="AQH658" s="131"/>
      <c r="AQI658" s="131"/>
      <c r="AQJ658" s="131"/>
      <c r="AQK658" s="131"/>
      <c r="AQL658" s="131"/>
      <c r="AQM658" s="131"/>
      <c r="AQN658" s="131"/>
      <c r="AQO658" s="131"/>
      <c r="AQP658" s="131"/>
      <c r="AQQ658" s="131"/>
      <c r="AQR658" s="131"/>
      <c r="AQS658" s="131"/>
      <c r="AQT658" s="131"/>
      <c r="AQU658" s="131"/>
      <c r="AQV658" s="131"/>
      <c r="AQW658" s="131"/>
      <c r="AQX658" s="131"/>
      <c r="AQY658" s="131"/>
      <c r="AQZ658" s="131"/>
      <c r="ARA658" s="131"/>
      <c r="ARB658" s="131"/>
      <c r="ARC658" s="131"/>
      <c r="ARD658" s="131"/>
      <c r="ARE658" s="131"/>
      <c r="ARF658" s="131"/>
      <c r="ARG658" s="131"/>
      <c r="ARH658" s="131"/>
      <c r="ARI658" s="131"/>
      <c r="ARJ658" s="131"/>
      <c r="ARK658" s="131"/>
      <c r="ARL658" s="131"/>
      <c r="ARM658" s="131"/>
      <c r="ARN658" s="131"/>
      <c r="ARO658" s="131"/>
      <c r="ARP658" s="131"/>
      <c r="ARQ658" s="131"/>
      <c r="ARR658" s="131"/>
      <c r="ARS658" s="131"/>
      <c r="ART658" s="131"/>
      <c r="ARU658" s="131"/>
      <c r="ARV658" s="131"/>
      <c r="ARW658" s="131"/>
      <c r="ARX658" s="131"/>
      <c r="ARY658" s="131"/>
      <c r="ARZ658" s="131"/>
      <c r="ASA658" s="131"/>
      <c r="ASB658" s="131"/>
      <c r="ASC658" s="131"/>
      <c r="ASD658" s="131"/>
      <c r="ASE658" s="131"/>
      <c r="ASF658" s="131"/>
      <c r="ASG658" s="131"/>
      <c r="ASH658" s="131"/>
      <c r="ASI658" s="131"/>
      <c r="ASJ658" s="131"/>
      <c r="ASK658" s="131"/>
      <c r="ASL658" s="131"/>
      <c r="ASM658" s="131"/>
      <c r="ASN658" s="131"/>
      <c r="ASO658" s="131"/>
      <c r="ASP658" s="131"/>
      <c r="ASQ658" s="131"/>
      <c r="ASR658" s="131"/>
      <c r="ASS658" s="131"/>
      <c r="AST658" s="131"/>
      <c r="ASU658" s="131"/>
      <c r="ASV658" s="131"/>
      <c r="ASW658" s="131"/>
      <c r="ASX658" s="131"/>
      <c r="ASY658" s="131"/>
      <c r="ASZ658" s="131"/>
      <c r="ATA658" s="131"/>
      <c r="ATB658" s="131"/>
      <c r="ATC658" s="131"/>
      <c r="ATD658" s="131"/>
      <c r="ATE658" s="131"/>
      <c r="ATF658" s="131"/>
      <c r="ATG658" s="131"/>
      <c r="ATH658" s="131"/>
      <c r="ATI658" s="131"/>
      <c r="ATJ658" s="131"/>
      <c r="ATK658" s="131"/>
      <c r="ATL658" s="131"/>
      <c r="ATM658" s="131"/>
      <c r="ATN658" s="131"/>
      <c r="ATO658" s="131"/>
      <c r="ATP658" s="131"/>
      <c r="ATQ658" s="131"/>
      <c r="ATR658" s="131"/>
      <c r="ATS658" s="131"/>
      <c r="ATT658" s="131"/>
      <c r="ATU658" s="131"/>
      <c r="ATV658" s="131"/>
      <c r="ATW658" s="131"/>
      <c r="ATX658" s="131"/>
      <c r="ATY658" s="131"/>
      <c r="ATZ658" s="131"/>
      <c r="AUA658" s="131"/>
      <c r="AUB658" s="131"/>
      <c r="AUC658" s="131"/>
      <c r="AUD658" s="131"/>
      <c r="AUE658" s="131"/>
      <c r="AUF658" s="131"/>
      <c r="AUG658" s="131"/>
      <c r="AUH658" s="131"/>
      <c r="AUI658" s="131"/>
      <c r="AUJ658" s="131"/>
      <c r="AUK658" s="131"/>
      <c r="AUL658" s="131"/>
      <c r="AUM658" s="131"/>
      <c r="AUN658" s="131"/>
      <c r="AUO658" s="131"/>
      <c r="AUP658" s="131"/>
      <c r="AUQ658" s="131"/>
      <c r="AUR658" s="131"/>
      <c r="AUS658" s="131"/>
      <c r="AUT658" s="131"/>
      <c r="AUU658" s="131"/>
      <c r="AUV658" s="131"/>
      <c r="AUW658" s="131"/>
      <c r="AUX658" s="131"/>
      <c r="AUY658" s="131"/>
      <c r="AUZ658" s="131"/>
      <c r="AVA658" s="131"/>
      <c r="AVB658" s="131"/>
      <c r="AVC658" s="131"/>
      <c r="AVD658" s="131"/>
      <c r="AVE658" s="131"/>
      <c r="AVF658" s="131"/>
      <c r="AVG658" s="131"/>
      <c r="AVH658" s="131"/>
      <c r="AVI658" s="131"/>
      <c r="AVJ658" s="131"/>
      <c r="AVK658" s="131"/>
      <c r="AVL658" s="131"/>
      <c r="AVM658" s="131"/>
      <c r="AVN658" s="131"/>
      <c r="AVO658" s="131"/>
      <c r="AVP658" s="131"/>
      <c r="AVQ658" s="131"/>
      <c r="AVR658" s="131"/>
      <c r="AVS658" s="131"/>
      <c r="AVT658" s="131"/>
      <c r="AVU658" s="131"/>
      <c r="AVV658" s="131"/>
      <c r="AVW658" s="131"/>
      <c r="AVX658" s="131"/>
      <c r="AVY658" s="131"/>
      <c r="AVZ658" s="131"/>
      <c r="AWA658" s="131"/>
      <c r="AWB658" s="131"/>
      <c r="AWC658" s="131"/>
      <c r="AWD658" s="131"/>
      <c r="AWE658" s="131"/>
      <c r="AWF658" s="131"/>
      <c r="AWG658" s="131"/>
      <c r="AWH658" s="131"/>
      <c r="AWI658" s="131"/>
      <c r="AWJ658" s="131"/>
      <c r="AWK658" s="131"/>
      <c r="AWL658" s="131"/>
      <c r="AWM658" s="131"/>
      <c r="AWN658" s="131"/>
      <c r="AWO658" s="131"/>
      <c r="AWP658" s="131"/>
      <c r="AWQ658" s="131"/>
      <c r="AWR658" s="131"/>
      <c r="AWS658" s="131"/>
      <c r="AWT658" s="131"/>
      <c r="AWU658" s="131"/>
      <c r="AWV658" s="131"/>
      <c r="AWW658" s="131"/>
      <c r="AWX658" s="131"/>
      <c r="AWY658" s="131"/>
      <c r="AWZ658" s="131"/>
      <c r="AXA658" s="131"/>
      <c r="AXB658" s="131"/>
      <c r="AXC658" s="131"/>
      <c r="AXD658" s="131"/>
      <c r="AXE658" s="131"/>
      <c r="AXF658" s="131"/>
      <c r="AXG658" s="131"/>
      <c r="AXH658" s="131"/>
      <c r="AXI658" s="131"/>
      <c r="AXJ658" s="131"/>
      <c r="AXK658" s="131"/>
      <c r="AXL658" s="131"/>
      <c r="AXM658" s="131"/>
      <c r="AXN658" s="131"/>
      <c r="AXO658" s="131"/>
      <c r="AXP658" s="131"/>
      <c r="AXQ658" s="131"/>
      <c r="AXR658" s="131"/>
      <c r="AXS658" s="131"/>
      <c r="AXT658" s="131"/>
      <c r="AXU658" s="131"/>
      <c r="AXV658" s="131"/>
      <c r="AXW658" s="131"/>
      <c r="AXX658" s="131"/>
    </row>
    <row r="659" spans="1:1324" s="131" customFormat="1" ht="15.75" hidden="1" customHeight="1" x14ac:dyDescent="0.2">
      <c r="A659" s="74" t="s">
        <v>2861</v>
      </c>
      <c r="B659" s="74" t="s">
        <v>2856</v>
      </c>
      <c r="C659" s="77" t="s">
        <v>2857</v>
      </c>
      <c r="D659" s="77" t="s">
        <v>10</v>
      </c>
      <c r="E659" s="51">
        <v>42523</v>
      </c>
      <c r="F659" s="74" t="s">
        <v>1167</v>
      </c>
      <c r="G659" s="30" t="s">
        <v>1186</v>
      </c>
      <c r="H659" s="30">
        <v>42549</v>
      </c>
      <c r="I659" s="30" t="s">
        <v>1065</v>
      </c>
      <c r="J659" s="173"/>
      <c r="K659" s="84" t="s">
        <v>6</v>
      </c>
      <c r="L659" s="87">
        <v>1</v>
      </c>
      <c r="M659" s="87">
        <v>1</v>
      </c>
      <c r="N659" s="84" t="s">
        <v>326</v>
      </c>
      <c r="O659" s="87">
        <v>1</v>
      </c>
      <c r="P659" s="84" t="s">
        <v>326</v>
      </c>
      <c r="Q659" s="87">
        <v>1</v>
      </c>
      <c r="R659" s="84" t="s">
        <v>326</v>
      </c>
      <c r="S659" s="87">
        <v>1</v>
      </c>
      <c r="T659" s="84" t="s">
        <v>49</v>
      </c>
      <c r="U659" s="87">
        <v>1</v>
      </c>
      <c r="V659" s="87">
        <v>1</v>
      </c>
      <c r="W659" s="87">
        <v>0</v>
      </c>
      <c r="X659" s="87">
        <v>0</v>
      </c>
      <c r="Y659" s="87">
        <v>0</v>
      </c>
      <c r="Z659" s="87">
        <v>0</v>
      </c>
      <c r="AA659" s="87">
        <v>0</v>
      </c>
      <c r="AB659" s="87">
        <v>0</v>
      </c>
      <c r="AC659" s="87">
        <v>0</v>
      </c>
      <c r="AD659" s="87">
        <v>0</v>
      </c>
      <c r="AE659" s="87">
        <v>0</v>
      </c>
      <c r="AF659" s="104"/>
    </row>
    <row r="660" spans="1:1324" s="131" customFormat="1" ht="15.75" hidden="1" customHeight="1" x14ac:dyDescent="0.2">
      <c r="A660" s="74" t="s">
        <v>2863</v>
      </c>
      <c r="B660" s="74" t="s">
        <v>2856</v>
      </c>
      <c r="C660" s="77" t="s">
        <v>2857</v>
      </c>
      <c r="D660" s="77" t="s">
        <v>2862</v>
      </c>
      <c r="E660" s="51">
        <v>42390</v>
      </c>
      <c r="F660" s="74" t="s">
        <v>1167</v>
      </c>
      <c r="G660" s="30" t="s">
        <v>1186</v>
      </c>
      <c r="H660" s="30">
        <v>42549</v>
      </c>
      <c r="I660" s="30" t="s">
        <v>1065</v>
      </c>
      <c r="J660" s="173"/>
      <c r="K660" s="84" t="s">
        <v>6</v>
      </c>
      <c r="L660" s="87">
        <v>1</v>
      </c>
      <c r="M660" s="87">
        <v>1</v>
      </c>
      <c r="N660" s="84" t="s">
        <v>326</v>
      </c>
      <c r="O660" s="87">
        <v>1</v>
      </c>
      <c r="P660" s="84" t="s">
        <v>326</v>
      </c>
      <c r="Q660" s="87">
        <v>1</v>
      </c>
      <c r="R660" s="84" t="s">
        <v>326</v>
      </c>
      <c r="S660" s="87">
        <v>1</v>
      </c>
      <c r="T660" s="84" t="s">
        <v>49</v>
      </c>
      <c r="U660" s="87">
        <v>1</v>
      </c>
      <c r="V660" s="87">
        <v>1</v>
      </c>
      <c r="W660" s="87">
        <v>0</v>
      </c>
      <c r="X660" s="87">
        <v>0</v>
      </c>
      <c r="Y660" s="87">
        <v>0</v>
      </c>
      <c r="Z660" s="87">
        <v>0</v>
      </c>
      <c r="AA660" s="87">
        <v>0</v>
      </c>
      <c r="AB660" s="87">
        <v>0</v>
      </c>
      <c r="AC660" s="87">
        <v>0</v>
      </c>
      <c r="AD660" s="87">
        <v>0</v>
      </c>
      <c r="AE660" s="87">
        <v>0</v>
      </c>
      <c r="AF660" s="104"/>
    </row>
    <row r="661" spans="1:1324" s="131" customFormat="1" ht="15.75" hidden="1" customHeight="1" x14ac:dyDescent="0.2">
      <c r="A661" s="74" t="s">
        <v>1663</v>
      </c>
      <c r="B661" s="74" t="s">
        <v>1664</v>
      </c>
      <c r="C661" s="77" t="s">
        <v>1665</v>
      </c>
      <c r="D661" s="77" t="s">
        <v>10</v>
      </c>
      <c r="E661" s="51">
        <v>41564</v>
      </c>
      <c r="F661" s="74" t="s">
        <v>1167</v>
      </c>
      <c r="G661" s="30" t="s">
        <v>1186</v>
      </c>
      <c r="H661" s="30">
        <v>42005</v>
      </c>
      <c r="I661" s="30" t="s">
        <v>1065</v>
      </c>
      <c r="J661" s="173"/>
      <c r="K661" s="84" t="s">
        <v>7</v>
      </c>
      <c r="L661" s="87">
        <v>1</v>
      </c>
      <c r="M661" s="87">
        <v>1</v>
      </c>
      <c r="N661" s="84" t="s">
        <v>326</v>
      </c>
      <c r="O661" s="87">
        <v>1</v>
      </c>
      <c r="P661" s="84" t="s">
        <v>326</v>
      </c>
      <c r="Q661" s="87">
        <v>1</v>
      </c>
      <c r="R661" s="84" t="s">
        <v>326</v>
      </c>
      <c r="S661" s="87">
        <v>1</v>
      </c>
      <c r="T661" s="84" t="s">
        <v>49</v>
      </c>
      <c r="U661" s="87">
        <v>1</v>
      </c>
      <c r="V661" s="87">
        <v>1</v>
      </c>
      <c r="W661" s="87">
        <v>0</v>
      </c>
      <c r="X661" s="87">
        <v>0</v>
      </c>
      <c r="Y661" s="87">
        <v>0</v>
      </c>
      <c r="Z661" s="87">
        <v>0</v>
      </c>
      <c r="AA661" s="87">
        <v>0</v>
      </c>
      <c r="AB661" s="87">
        <v>0</v>
      </c>
      <c r="AC661" s="87">
        <v>0</v>
      </c>
      <c r="AD661" s="87">
        <v>0</v>
      </c>
      <c r="AE661" s="87">
        <v>0</v>
      </c>
      <c r="AF661" s="104" t="s">
        <v>2401</v>
      </c>
    </row>
    <row r="662" spans="1:1324" s="131" customFormat="1" ht="15.75" hidden="1" customHeight="1" x14ac:dyDescent="0.2">
      <c r="A662" s="74" t="s">
        <v>1760</v>
      </c>
      <c r="B662" s="74" t="s">
        <v>1761</v>
      </c>
      <c r="C662" s="77" t="s">
        <v>1762</v>
      </c>
      <c r="D662" s="77" t="s">
        <v>89</v>
      </c>
      <c r="E662" s="51">
        <v>41471</v>
      </c>
      <c r="F662" s="74" t="s">
        <v>1167</v>
      </c>
      <c r="G662" s="30" t="s">
        <v>1186</v>
      </c>
      <c r="H662" s="30">
        <v>42005</v>
      </c>
      <c r="I662" s="30" t="s">
        <v>1065</v>
      </c>
      <c r="J662" s="173"/>
      <c r="K662" s="84" t="s">
        <v>6</v>
      </c>
      <c r="L662" s="87">
        <v>1</v>
      </c>
      <c r="M662" s="87">
        <v>1</v>
      </c>
      <c r="N662" s="84" t="s">
        <v>326</v>
      </c>
      <c r="O662" s="87">
        <v>1</v>
      </c>
      <c r="P662" s="84" t="s">
        <v>326</v>
      </c>
      <c r="Q662" s="87">
        <v>1</v>
      </c>
      <c r="R662" s="84" t="s">
        <v>326</v>
      </c>
      <c r="S662" s="87">
        <v>1</v>
      </c>
      <c r="T662" s="84" t="s">
        <v>49</v>
      </c>
      <c r="U662" s="87">
        <v>1</v>
      </c>
      <c r="V662" s="87">
        <v>1</v>
      </c>
      <c r="W662" s="87">
        <v>1</v>
      </c>
      <c r="X662" s="87">
        <v>1</v>
      </c>
      <c r="Y662" s="87">
        <v>1</v>
      </c>
      <c r="Z662" s="87">
        <v>0</v>
      </c>
      <c r="AA662" s="87">
        <v>0</v>
      </c>
      <c r="AB662" s="87">
        <v>0</v>
      </c>
      <c r="AC662" s="87">
        <v>0</v>
      </c>
      <c r="AD662" s="87">
        <v>0</v>
      </c>
      <c r="AE662" s="87">
        <v>0</v>
      </c>
      <c r="AF662" s="104" t="s">
        <v>2402</v>
      </c>
    </row>
    <row r="663" spans="1:1324" s="106" customFormat="1" ht="15.75" hidden="1" customHeight="1" x14ac:dyDescent="0.2">
      <c r="A663" s="74" t="s">
        <v>1763</v>
      </c>
      <c r="B663" s="74" t="s">
        <v>1761</v>
      </c>
      <c r="C663" s="77" t="s">
        <v>1762</v>
      </c>
      <c r="D663" s="77" t="s">
        <v>1764</v>
      </c>
      <c r="E663" s="51">
        <v>41471</v>
      </c>
      <c r="F663" s="74" t="s">
        <v>1167</v>
      </c>
      <c r="G663" s="9" t="s">
        <v>1186</v>
      </c>
      <c r="H663" s="30">
        <v>42005</v>
      </c>
      <c r="I663" s="30" t="s">
        <v>1065</v>
      </c>
      <c r="J663" s="173"/>
      <c r="K663" s="84" t="s">
        <v>6</v>
      </c>
      <c r="L663" s="84">
        <v>1</v>
      </c>
      <c r="M663" s="84">
        <v>1</v>
      </c>
      <c r="N663" s="84" t="s">
        <v>326</v>
      </c>
      <c r="O663" s="84">
        <v>1</v>
      </c>
      <c r="P663" s="84" t="s">
        <v>326</v>
      </c>
      <c r="Q663" s="84">
        <v>1</v>
      </c>
      <c r="R663" s="84" t="s">
        <v>326</v>
      </c>
      <c r="S663" s="84">
        <v>1</v>
      </c>
      <c r="T663" s="84" t="s">
        <v>49</v>
      </c>
      <c r="U663" s="84">
        <v>1</v>
      </c>
      <c r="V663" s="84">
        <v>1</v>
      </c>
      <c r="W663" s="84">
        <v>1</v>
      </c>
      <c r="X663" s="87">
        <v>1</v>
      </c>
      <c r="Y663" s="84">
        <v>1</v>
      </c>
      <c r="Z663" s="84">
        <v>0</v>
      </c>
      <c r="AA663" s="87">
        <v>0</v>
      </c>
      <c r="AB663" s="84">
        <v>0</v>
      </c>
      <c r="AC663" s="84">
        <v>0</v>
      </c>
      <c r="AD663" s="84">
        <v>0</v>
      </c>
      <c r="AE663" s="84">
        <v>0</v>
      </c>
      <c r="AF663" s="110"/>
      <c r="AG663" s="131"/>
      <c r="AH663" s="131"/>
      <c r="AI663" s="131"/>
      <c r="AJ663" s="131"/>
      <c r="AK663" s="131"/>
      <c r="AL663" s="131"/>
      <c r="AM663" s="131"/>
      <c r="AN663" s="131"/>
      <c r="AO663" s="131"/>
      <c r="AP663" s="131"/>
      <c r="AQ663" s="131"/>
      <c r="AR663" s="131"/>
      <c r="AS663" s="131"/>
      <c r="AT663" s="131"/>
      <c r="AU663" s="131"/>
      <c r="AV663" s="131"/>
      <c r="AW663" s="131"/>
      <c r="AX663" s="131"/>
      <c r="AY663" s="131"/>
      <c r="AZ663" s="131"/>
      <c r="BA663" s="131"/>
      <c r="BB663" s="131"/>
      <c r="BC663" s="131"/>
      <c r="BD663" s="131"/>
      <c r="BE663" s="131"/>
      <c r="BF663" s="131"/>
      <c r="BG663" s="131"/>
      <c r="BH663" s="131"/>
      <c r="BI663" s="131"/>
      <c r="BJ663" s="131"/>
      <c r="BK663" s="131"/>
      <c r="BL663" s="131"/>
      <c r="BM663" s="131"/>
      <c r="BN663" s="131"/>
      <c r="BO663" s="131"/>
      <c r="BP663" s="131"/>
      <c r="BQ663" s="131"/>
      <c r="BR663" s="131"/>
      <c r="BS663" s="131"/>
      <c r="BT663" s="131"/>
      <c r="BU663" s="131"/>
      <c r="BV663" s="131"/>
      <c r="BW663" s="131"/>
      <c r="BX663" s="131"/>
      <c r="BY663" s="131"/>
      <c r="BZ663" s="131"/>
      <c r="CA663" s="131"/>
      <c r="CB663" s="131"/>
      <c r="CC663" s="131"/>
      <c r="CD663" s="131"/>
      <c r="CE663" s="131"/>
      <c r="CF663" s="131"/>
      <c r="CG663" s="131"/>
      <c r="CH663" s="131"/>
      <c r="CI663" s="131"/>
      <c r="CJ663" s="131"/>
      <c r="CK663" s="131"/>
      <c r="CL663" s="131"/>
      <c r="CM663" s="131"/>
      <c r="CN663" s="131"/>
      <c r="CO663" s="131"/>
      <c r="CP663" s="131"/>
      <c r="CQ663" s="131"/>
      <c r="CR663" s="131"/>
      <c r="CS663" s="131"/>
      <c r="CT663" s="131"/>
      <c r="CU663" s="131"/>
      <c r="CV663" s="131"/>
      <c r="CW663" s="131"/>
      <c r="CX663" s="131"/>
      <c r="CY663" s="131"/>
      <c r="CZ663" s="131"/>
      <c r="DA663" s="131"/>
      <c r="DB663" s="131"/>
      <c r="DC663" s="131"/>
      <c r="DD663" s="131"/>
      <c r="DE663" s="131"/>
      <c r="DF663" s="131"/>
      <c r="DG663" s="131"/>
      <c r="DH663" s="131"/>
      <c r="DI663" s="131"/>
      <c r="DJ663" s="131"/>
      <c r="DK663" s="131"/>
      <c r="DL663" s="131"/>
      <c r="DM663" s="131"/>
      <c r="DN663" s="131"/>
      <c r="DO663" s="131"/>
      <c r="DP663" s="131"/>
      <c r="DQ663" s="131"/>
      <c r="DR663" s="131"/>
      <c r="DS663" s="131"/>
      <c r="DT663" s="131"/>
      <c r="DU663" s="131"/>
      <c r="DV663" s="131"/>
      <c r="DW663" s="131"/>
      <c r="DX663" s="131"/>
      <c r="DY663" s="131"/>
      <c r="DZ663" s="131"/>
      <c r="EA663" s="131"/>
      <c r="EB663" s="131"/>
      <c r="EC663" s="131"/>
      <c r="ED663" s="131"/>
      <c r="EE663" s="131"/>
      <c r="EF663" s="131"/>
      <c r="EG663" s="131"/>
      <c r="EH663" s="131"/>
      <c r="EI663" s="131"/>
      <c r="EJ663" s="131"/>
      <c r="EK663" s="131"/>
      <c r="EL663" s="131"/>
      <c r="EM663" s="131"/>
      <c r="EN663" s="131"/>
      <c r="EO663" s="131"/>
      <c r="EP663" s="131"/>
      <c r="EQ663" s="131"/>
      <c r="ER663" s="131"/>
      <c r="ES663" s="131"/>
      <c r="ET663" s="131"/>
      <c r="EU663" s="131"/>
      <c r="EV663" s="131"/>
      <c r="EW663" s="131"/>
      <c r="EX663" s="131"/>
      <c r="EY663" s="131"/>
      <c r="EZ663" s="131"/>
      <c r="FA663" s="131"/>
      <c r="FB663" s="131"/>
      <c r="FC663" s="131"/>
      <c r="FD663" s="131"/>
      <c r="FE663" s="131"/>
      <c r="FF663" s="131"/>
      <c r="FG663" s="131"/>
      <c r="FH663" s="131"/>
      <c r="FI663" s="131"/>
      <c r="FJ663" s="131"/>
      <c r="FK663" s="131"/>
      <c r="FL663" s="131"/>
      <c r="FM663" s="131"/>
      <c r="FN663" s="131"/>
      <c r="FO663" s="131"/>
      <c r="FP663" s="131"/>
      <c r="FQ663" s="131"/>
      <c r="FR663" s="131"/>
      <c r="FS663" s="131"/>
      <c r="FT663" s="131"/>
      <c r="FU663" s="131"/>
      <c r="FV663" s="131"/>
      <c r="FW663" s="131"/>
      <c r="FX663" s="131"/>
      <c r="FY663" s="131"/>
      <c r="FZ663" s="131"/>
      <c r="GA663" s="131"/>
      <c r="GB663" s="131"/>
      <c r="GC663" s="131"/>
      <c r="GD663" s="131"/>
      <c r="GE663" s="131"/>
      <c r="GF663" s="131"/>
      <c r="GG663" s="131"/>
      <c r="GH663" s="131"/>
      <c r="GI663" s="131"/>
      <c r="GJ663" s="131"/>
      <c r="GK663" s="131"/>
      <c r="GL663" s="131"/>
      <c r="GM663" s="131"/>
      <c r="GN663" s="131"/>
      <c r="GO663" s="131"/>
      <c r="GP663" s="131"/>
      <c r="GQ663" s="131"/>
      <c r="GR663" s="131"/>
      <c r="GS663" s="131"/>
      <c r="GT663" s="131"/>
      <c r="GU663" s="131"/>
      <c r="GV663" s="131"/>
      <c r="GW663" s="131"/>
      <c r="GX663" s="131"/>
      <c r="GY663" s="131"/>
      <c r="GZ663" s="131"/>
      <c r="HA663" s="131"/>
      <c r="HB663" s="131"/>
      <c r="HC663" s="131"/>
      <c r="HD663" s="131"/>
      <c r="HE663" s="131"/>
      <c r="HF663" s="131"/>
      <c r="HG663" s="131"/>
      <c r="HH663" s="131"/>
      <c r="HI663" s="131"/>
      <c r="HJ663" s="131"/>
      <c r="HK663" s="131"/>
      <c r="HL663" s="131"/>
      <c r="HM663" s="131"/>
      <c r="HN663" s="131"/>
      <c r="HO663" s="131"/>
      <c r="HP663" s="131"/>
      <c r="HQ663" s="131"/>
      <c r="HR663" s="131"/>
      <c r="HS663" s="131"/>
      <c r="HT663" s="131"/>
      <c r="HU663" s="131"/>
      <c r="HV663" s="131"/>
      <c r="HW663" s="131"/>
      <c r="HX663" s="131"/>
      <c r="HY663" s="131"/>
      <c r="HZ663" s="131"/>
      <c r="IA663" s="131"/>
      <c r="IB663" s="131"/>
      <c r="IC663" s="131"/>
      <c r="ID663" s="131"/>
      <c r="IE663" s="131"/>
      <c r="IF663" s="131"/>
      <c r="IG663" s="131"/>
      <c r="IH663" s="131"/>
      <c r="II663" s="131"/>
      <c r="IJ663" s="131"/>
      <c r="IK663" s="131"/>
      <c r="IL663" s="131"/>
      <c r="IM663" s="131"/>
      <c r="IN663" s="131"/>
      <c r="IO663" s="131"/>
      <c r="IP663" s="131"/>
      <c r="IQ663" s="131"/>
      <c r="IR663" s="131"/>
      <c r="IS663" s="131"/>
      <c r="IT663" s="131"/>
      <c r="IU663" s="131"/>
      <c r="IV663" s="131"/>
      <c r="IW663" s="131"/>
      <c r="IX663" s="131"/>
      <c r="IY663" s="131"/>
      <c r="IZ663" s="131"/>
      <c r="JA663" s="131"/>
      <c r="JB663" s="131"/>
      <c r="JC663" s="131"/>
      <c r="JD663" s="131"/>
      <c r="JE663" s="131"/>
      <c r="JF663" s="131"/>
      <c r="JG663" s="131"/>
      <c r="JH663" s="131"/>
      <c r="JI663" s="131"/>
      <c r="JJ663" s="131"/>
      <c r="JK663" s="131"/>
      <c r="JL663" s="131"/>
      <c r="JM663" s="131"/>
      <c r="JN663" s="131"/>
      <c r="JO663" s="131"/>
      <c r="JP663" s="131"/>
      <c r="JQ663" s="131"/>
      <c r="JR663" s="131"/>
      <c r="JS663" s="131"/>
      <c r="JT663" s="131"/>
      <c r="JU663" s="131"/>
      <c r="JV663" s="131"/>
      <c r="JW663" s="131"/>
      <c r="JX663" s="131"/>
      <c r="JY663" s="131"/>
      <c r="JZ663" s="131"/>
      <c r="KA663" s="131"/>
      <c r="KB663" s="131"/>
      <c r="KC663" s="131"/>
      <c r="KD663" s="131"/>
      <c r="KE663" s="131"/>
      <c r="KF663" s="131"/>
      <c r="KG663" s="131"/>
      <c r="KH663" s="131"/>
      <c r="KI663" s="131"/>
      <c r="KJ663" s="131"/>
      <c r="KK663" s="131"/>
      <c r="KL663" s="131"/>
      <c r="KM663" s="131"/>
      <c r="KN663" s="131"/>
      <c r="KO663" s="131"/>
      <c r="KP663" s="131"/>
      <c r="KQ663" s="131"/>
      <c r="KR663" s="131"/>
      <c r="KS663" s="131"/>
      <c r="KT663" s="131"/>
      <c r="KU663" s="131"/>
      <c r="KV663" s="131"/>
      <c r="KW663" s="131"/>
      <c r="KX663" s="131"/>
      <c r="KY663" s="131"/>
      <c r="KZ663" s="131"/>
      <c r="LA663" s="131"/>
      <c r="LB663" s="131"/>
      <c r="LC663" s="131"/>
      <c r="LD663" s="131"/>
      <c r="LE663" s="131"/>
      <c r="LF663" s="131"/>
      <c r="LG663" s="131"/>
      <c r="LH663" s="131"/>
      <c r="LI663" s="131"/>
      <c r="LJ663" s="131"/>
      <c r="LK663" s="131"/>
      <c r="LL663" s="131"/>
      <c r="LM663" s="131"/>
      <c r="LN663" s="131"/>
      <c r="LO663" s="131"/>
      <c r="LP663" s="131"/>
      <c r="LQ663" s="131"/>
      <c r="LR663" s="131"/>
      <c r="LS663" s="131"/>
      <c r="LT663" s="131"/>
      <c r="LU663" s="131"/>
      <c r="LV663" s="131"/>
      <c r="LW663" s="131"/>
      <c r="LX663" s="131"/>
      <c r="LY663" s="131"/>
      <c r="LZ663" s="131"/>
      <c r="MA663" s="131"/>
      <c r="MB663" s="131"/>
      <c r="MC663" s="131"/>
      <c r="MD663" s="131"/>
      <c r="ME663" s="131"/>
      <c r="MF663" s="131"/>
      <c r="MG663" s="131"/>
      <c r="MH663" s="131"/>
      <c r="MI663" s="131"/>
      <c r="MJ663" s="131"/>
      <c r="MK663" s="131"/>
      <c r="ML663" s="131"/>
      <c r="MM663" s="131"/>
      <c r="MN663" s="131"/>
      <c r="MO663" s="131"/>
      <c r="MP663" s="131"/>
      <c r="MQ663" s="131"/>
      <c r="MR663" s="131"/>
      <c r="MS663" s="131"/>
      <c r="MT663" s="131"/>
      <c r="MU663" s="131"/>
      <c r="MV663" s="131"/>
      <c r="MW663" s="131"/>
      <c r="MX663" s="131"/>
      <c r="MY663" s="131"/>
      <c r="MZ663" s="131"/>
      <c r="NA663" s="131"/>
      <c r="NB663" s="131"/>
      <c r="NC663" s="131"/>
      <c r="ND663" s="131"/>
      <c r="NE663" s="131"/>
      <c r="NF663" s="131"/>
      <c r="NG663" s="131"/>
      <c r="NH663" s="131"/>
      <c r="NI663" s="131"/>
      <c r="NJ663" s="131"/>
      <c r="NK663" s="131"/>
      <c r="NL663" s="131"/>
      <c r="NM663" s="131"/>
      <c r="NN663" s="131"/>
      <c r="NO663" s="131"/>
      <c r="NP663" s="131"/>
      <c r="NQ663" s="131"/>
      <c r="NR663" s="131"/>
      <c r="NS663" s="131"/>
      <c r="NT663" s="131"/>
      <c r="NU663" s="131"/>
      <c r="NV663" s="131"/>
      <c r="NW663" s="131"/>
      <c r="NX663" s="131"/>
      <c r="NY663" s="131"/>
      <c r="NZ663" s="131"/>
      <c r="OA663" s="131"/>
      <c r="OB663" s="131"/>
      <c r="OC663" s="131"/>
      <c r="OD663" s="131"/>
      <c r="OE663" s="131"/>
      <c r="OF663" s="131"/>
      <c r="OG663" s="131"/>
      <c r="OH663" s="131"/>
      <c r="OI663" s="131"/>
      <c r="OJ663" s="131"/>
      <c r="OK663" s="131"/>
      <c r="OL663" s="131"/>
      <c r="OM663" s="131"/>
      <c r="ON663" s="131"/>
      <c r="OO663" s="131"/>
      <c r="OP663" s="131"/>
      <c r="OQ663" s="131"/>
      <c r="OR663" s="131"/>
      <c r="OS663" s="131"/>
      <c r="OT663" s="131"/>
      <c r="OU663" s="131"/>
      <c r="OV663" s="131"/>
      <c r="OW663" s="131"/>
      <c r="OX663" s="131"/>
      <c r="OY663" s="131"/>
      <c r="OZ663" s="131"/>
      <c r="PA663" s="131"/>
      <c r="PB663" s="131"/>
      <c r="PC663" s="131"/>
      <c r="PD663" s="131"/>
      <c r="PE663" s="131"/>
      <c r="PF663" s="131"/>
      <c r="PG663" s="131"/>
      <c r="PH663" s="131"/>
      <c r="PI663" s="131"/>
      <c r="PJ663" s="131"/>
      <c r="PK663" s="131"/>
      <c r="PL663" s="131"/>
      <c r="PM663" s="131"/>
      <c r="PN663" s="131"/>
      <c r="PO663" s="131"/>
      <c r="PP663" s="131"/>
      <c r="PQ663" s="131"/>
      <c r="PR663" s="131"/>
      <c r="PS663" s="131"/>
      <c r="PT663" s="131"/>
      <c r="PU663" s="131"/>
      <c r="PV663" s="131"/>
      <c r="PW663" s="131"/>
      <c r="PX663" s="131"/>
      <c r="PY663" s="131"/>
      <c r="PZ663" s="131"/>
      <c r="QA663" s="131"/>
      <c r="QB663" s="131"/>
      <c r="QC663" s="131"/>
      <c r="QD663" s="131"/>
      <c r="QE663" s="131"/>
      <c r="QF663" s="131"/>
      <c r="QG663" s="131"/>
      <c r="QH663" s="131"/>
      <c r="QI663" s="131"/>
      <c r="QJ663" s="131"/>
      <c r="QK663" s="131"/>
      <c r="QL663" s="131"/>
      <c r="QM663" s="131"/>
      <c r="QN663" s="131"/>
      <c r="QO663" s="131"/>
      <c r="QP663" s="131"/>
      <c r="QQ663" s="131"/>
      <c r="QR663" s="131"/>
      <c r="QS663" s="131"/>
      <c r="QT663" s="131"/>
      <c r="QU663" s="131"/>
      <c r="QV663" s="131"/>
      <c r="QW663" s="131"/>
      <c r="QX663" s="131"/>
      <c r="QY663" s="131"/>
      <c r="QZ663" s="131"/>
      <c r="RA663" s="131"/>
      <c r="RB663" s="131"/>
      <c r="RC663" s="131"/>
      <c r="RD663" s="131"/>
      <c r="RE663" s="131"/>
      <c r="RF663" s="131"/>
      <c r="RG663" s="131"/>
      <c r="RH663" s="131"/>
      <c r="RI663" s="131"/>
      <c r="RJ663" s="131"/>
      <c r="RK663" s="131"/>
      <c r="RL663" s="131"/>
      <c r="RM663" s="131"/>
      <c r="RN663" s="131"/>
      <c r="RO663" s="131"/>
      <c r="RP663" s="131"/>
      <c r="RQ663" s="131"/>
      <c r="RR663" s="131"/>
      <c r="RS663" s="131"/>
      <c r="RT663" s="131"/>
      <c r="RU663" s="131"/>
      <c r="RV663" s="131"/>
      <c r="RW663" s="131"/>
      <c r="RX663" s="131"/>
      <c r="RY663" s="131"/>
      <c r="RZ663" s="131"/>
      <c r="SA663" s="131"/>
      <c r="SB663" s="131"/>
      <c r="SC663" s="131"/>
      <c r="SD663" s="131"/>
      <c r="SE663" s="131"/>
      <c r="SF663" s="131"/>
      <c r="SG663" s="131"/>
      <c r="SH663" s="131"/>
      <c r="SI663" s="131"/>
      <c r="SJ663" s="131"/>
      <c r="SK663" s="131"/>
      <c r="SL663" s="131"/>
      <c r="SM663" s="131"/>
      <c r="SN663" s="131"/>
      <c r="SO663" s="131"/>
      <c r="SP663" s="131"/>
      <c r="SQ663" s="131"/>
      <c r="SR663" s="131"/>
      <c r="SS663" s="131"/>
      <c r="ST663" s="131"/>
      <c r="SU663" s="131"/>
      <c r="SV663" s="131"/>
      <c r="SW663" s="131"/>
      <c r="SX663" s="131"/>
      <c r="SY663" s="131"/>
      <c r="SZ663" s="131"/>
      <c r="TA663" s="131"/>
      <c r="TB663" s="131"/>
      <c r="TC663" s="131"/>
      <c r="TD663" s="131"/>
      <c r="TE663" s="131"/>
      <c r="TF663" s="131"/>
      <c r="TG663" s="131"/>
      <c r="TH663" s="131"/>
      <c r="TI663" s="131"/>
      <c r="TJ663" s="131"/>
      <c r="TK663" s="131"/>
      <c r="TL663" s="131"/>
      <c r="TM663" s="131"/>
      <c r="TN663" s="131"/>
      <c r="TO663" s="131"/>
      <c r="TP663" s="131"/>
      <c r="TQ663" s="131"/>
      <c r="TR663" s="131"/>
      <c r="TS663" s="131"/>
      <c r="TT663" s="131"/>
      <c r="TU663" s="131"/>
      <c r="TV663" s="131"/>
      <c r="TW663" s="131"/>
      <c r="TX663" s="131"/>
      <c r="TY663" s="131"/>
      <c r="TZ663" s="131"/>
      <c r="UA663" s="131"/>
      <c r="UB663" s="131"/>
      <c r="UC663" s="131"/>
      <c r="UD663" s="131"/>
      <c r="UE663" s="131"/>
      <c r="UF663" s="131"/>
      <c r="UG663" s="131"/>
      <c r="UH663" s="131"/>
      <c r="UI663" s="131"/>
      <c r="UJ663" s="131"/>
      <c r="UK663" s="131"/>
      <c r="UL663" s="131"/>
      <c r="UM663" s="131"/>
      <c r="UN663" s="131"/>
      <c r="UO663" s="131"/>
      <c r="UP663" s="131"/>
      <c r="UQ663" s="131"/>
      <c r="UR663" s="131"/>
      <c r="US663" s="131"/>
      <c r="UT663" s="131"/>
      <c r="UU663" s="131"/>
      <c r="UV663" s="131"/>
      <c r="UW663" s="131"/>
      <c r="UX663" s="131"/>
      <c r="UY663" s="131"/>
      <c r="UZ663" s="131"/>
      <c r="VA663" s="131"/>
      <c r="VB663" s="131"/>
      <c r="VC663" s="131"/>
      <c r="VD663" s="131"/>
      <c r="VE663" s="131"/>
      <c r="VF663" s="131"/>
      <c r="VG663" s="131"/>
      <c r="VH663" s="131"/>
      <c r="VI663" s="131"/>
      <c r="VJ663" s="131"/>
      <c r="VK663" s="131"/>
      <c r="VL663" s="131"/>
      <c r="VM663" s="131"/>
      <c r="VN663" s="131"/>
      <c r="VO663" s="131"/>
      <c r="VP663" s="131"/>
      <c r="VQ663" s="131"/>
      <c r="VR663" s="131"/>
      <c r="VS663" s="131"/>
      <c r="VT663" s="131"/>
      <c r="VU663" s="131"/>
      <c r="VV663" s="131"/>
      <c r="VW663" s="131"/>
      <c r="VX663" s="131"/>
      <c r="VY663" s="131"/>
      <c r="VZ663" s="131"/>
      <c r="WA663" s="131"/>
      <c r="WB663" s="131"/>
      <c r="WC663" s="131"/>
      <c r="WD663" s="131"/>
      <c r="WE663" s="131"/>
      <c r="WF663" s="131"/>
      <c r="WG663" s="131"/>
      <c r="WH663" s="131"/>
      <c r="WI663" s="131"/>
      <c r="WJ663" s="131"/>
      <c r="WK663" s="131"/>
      <c r="WL663" s="131"/>
      <c r="WM663" s="131"/>
      <c r="WN663" s="131"/>
      <c r="WO663" s="131"/>
      <c r="WP663" s="131"/>
      <c r="WQ663" s="131"/>
      <c r="WR663" s="131"/>
      <c r="WS663" s="131"/>
      <c r="WT663" s="131"/>
      <c r="WU663" s="131"/>
      <c r="WV663" s="131"/>
      <c r="WW663" s="131"/>
      <c r="WX663" s="131"/>
      <c r="WY663" s="131"/>
      <c r="WZ663" s="131"/>
      <c r="XA663" s="131"/>
      <c r="XB663" s="131"/>
      <c r="XC663" s="131"/>
      <c r="XD663" s="131"/>
      <c r="XE663" s="131"/>
      <c r="XF663" s="131"/>
      <c r="XG663" s="131"/>
      <c r="XH663" s="131"/>
      <c r="XI663" s="131"/>
      <c r="XJ663" s="131"/>
      <c r="XK663" s="131"/>
      <c r="XL663" s="131"/>
      <c r="XM663" s="131"/>
      <c r="XN663" s="131"/>
      <c r="XO663" s="131"/>
      <c r="XP663" s="131"/>
      <c r="XQ663" s="131"/>
      <c r="XR663" s="131"/>
      <c r="XS663" s="131"/>
      <c r="XT663" s="131"/>
      <c r="XU663" s="131"/>
      <c r="XV663" s="131"/>
      <c r="XW663" s="131"/>
      <c r="XX663" s="131"/>
      <c r="XY663" s="131"/>
      <c r="XZ663" s="131"/>
      <c r="YA663" s="131"/>
      <c r="YB663" s="131"/>
      <c r="YC663" s="131"/>
      <c r="YD663" s="131"/>
      <c r="YE663" s="131"/>
      <c r="YF663" s="131"/>
      <c r="YG663" s="131"/>
      <c r="YH663" s="131"/>
      <c r="YI663" s="131"/>
      <c r="YJ663" s="131"/>
      <c r="YK663" s="131"/>
      <c r="YL663" s="131"/>
      <c r="YM663" s="131"/>
      <c r="YN663" s="131"/>
      <c r="YO663" s="131"/>
      <c r="YP663" s="131"/>
      <c r="YQ663" s="131"/>
      <c r="YR663" s="131"/>
      <c r="YS663" s="131"/>
      <c r="YT663" s="131"/>
      <c r="YU663" s="131"/>
      <c r="YV663" s="131"/>
      <c r="YW663" s="131"/>
      <c r="YX663" s="131"/>
      <c r="YY663" s="131"/>
      <c r="YZ663" s="131"/>
      <c r="ZA663" s="131"/>
      <c r="ZB663" s="131"/>
      <c r="ZC663" s="131"/>
      <c r="ZD663" s="131"/>
      <c r="ZE663" s="131"/>
      <c r="ZF663" s="131"/>
      <c r="ZG663" s="131"/>
      <c r="ZH663" s="131"/>
      <c r="ZI663" s="131"/>
      <c r="ZJ663" s="131"/>
      <c r="ZK663" s="131"/>
      <c r="ZL663" s="131"/>
      <c r="ZM663" s="131"/>
      <c r="ZN663" s="131"/>
      <c r="ZO663" s="131"/>
      <c r="ZP663" s="131"/>
      <c r="ZQ663" s="131"/>
      <c r="ZR663" s="131"/>
      <c r="ZS663" s="131"/>
      <c r="ZT663" s="131"/>
      <c r="ZU663" s="131"/>
      <c r="ZV663" s="131"/>
      <c r="ZW663" s="131"/>
      <c r="ZX663" s="131"/>
      <c r="ZY663" s="131"/>
      <c r="ZZ663" s="131"/>
      <c r="AAA663" s="131"/>
      <c r="AAB663" s="131"/>
      <c r="AAC663" s="131"/>
      <c r="AAD663" s="131"/>
      <c r="AAE663" s="131"/>
      <c r="AAF663" s="131"/>
      <c r="AAG663" s="131"/>
      <c r="AAH663" s="131"/>
      <c r="AAI663" s="131"/>
      <c r="AAJ663" s="131"/>
      <c r="AAK663" s="131"/>
      <c r="AAL663" s="131"/>
      <c r="AAM663" s="131"/>
      <c r="AAN663" s="131"/>
      <c r="AAO663" s="131"/>
      <c r="AAP663" s="131"/>
      <c r="AAQ663" s="131"/>
      <c r="AAR663" s="131"/>
      <c r="AAS663" s="131"/>
      <c r="AAT663" s="131"/>
      <c r="AAU663" s="131"/>
      <c r="AAV663" s="131"/>
      <c r="AAW663" s="131"/>
      <c r="AAX663" s="131"/>
      <c r="AAY663" s="131"/>
      <c r="AAZ663" s="131"/>
      <c r="ABA663" s="131"/>
      <c r="ABB663" s="131"/>
      <c r="ABC663" s="131"/>
      <c r="ABD663" s="131"/>
      <c r="ABE663" s="131"/>
      <c r="ABF663" s="131"/>
      <c r="ABG663" s="131"/>
      <c r="ABH663" s="131"/>
      <c r="ABI663" s="131"/>
      <c r="ABJ663" s="131"/>
      <c r="ABK663" s="131"/>
      <c r="ABL663" s="131"/>
      <c r="ABM663" s="131"/>
      <c r="ABN663" s="131"/>
      <c r="ABO663" s="131"/>
      <c r="ABP663" s="131"/>
      <c r="ABQ663" s="131"/>
      <c r="ABR663" s="131"/>
      <c r="ABS663" s="131"/>
      <c r="ABT663" s="131"/>
      <c r="ABU663" s="131"/>
      <c r="ABV663" s="131"/>
      <c r="ABW663" s="131"/>
      <c r="ABX663" s="131"/>
      <c r="ABY663" s="131"/>
      <c r="ABZ663" s="131"/>
      <c r="ACA663" s="131"/>
      <c r="ACB663" s="131"/>
      <c r="ACC663" s="131"/>
      <c r="ACD663" s="131"/>
      <c r="ACE663" s="131"/>
      <c r="ACF663" s="131"/>
      <c r="ACG663" s="131"/>
      <c r="ACH663" s="131"/>
      <c r="ACI663" s="131"/>
      <c r="ACJ663" s="131"/>
      <c r="ACK663" s="131"/>
      <c r="ACL663" s="131"/>
      <c r="ACM663" s="131"/>
      <c r="ACN663" s="131"/>
      <c r="ACO663" s="131"/>
      <c r="ACP663" s="131"/>
      <c r="ACQ663" s="131"/>
      <c r="ACR663" s="131"/>
      <c r="ACS663" s="131"/>
      <c r="ACT663" s="131"/>
      <c r="ACU663" s="131"/>
      <c r="ACV663" s="131"/>
      <c r="ACW663" s="131"/>
      <c r="ACX663" s="131"/>
      <c r="ACY663" s="131"/>
      <c r="ACZ663" s="131"/>
      <c r="ADA663" s="131"/>
      <c r="ADB663" s="131"/>
      <c r="ADC663" s="131"/>
      <c r="ADD663" s="131"/>
      <c r="ADE663" s="131"/>
      <c r="ADF663" s="131"/>
      <c r="ADG663" s="131"/>
      <c r="ADH663" s="131"/>
      <c r="ADI663" s="131"/>
      <c r="ADJ663" s="131"/>
      <c r="ADK663" s="131"/>
      <c r="ADL663" s="131"/>
      <c r="ADM663" s="131"/>
      <c r="ADN663" s="131"/>
      <c r="ADO663" s="131"/>
      <c r="ADP663" s="131"/>
      <c r="ADQ663" s="131"/>
      <c r="ADR663" s="131"/>
      <c r="ADS663" s="131"/>
      <c r="ADT663" s="131"/>
      <c r="ADU663" s="131"/>
      <c r="ADV663" s="131"/>
      <c r="ADW663" s="131"/>
      <c r="ADX663" s="131"/>
      <c r="ADY663" s="131"/>
      <c r="ADZ663" s="131"/>
      <c r="AEA663" s="131"/>
      <c r="AEB663" s="131"/>
      <c r="AEC663" s="131"/>
      <c r="AED663" s="131"/>
      <c r="AEE663" s="131"/>
      <c r="AEF663" s="131"/>
      <c r="AEG663" s="131"/>
      <c r="AEH663" s="131"/>
      <c r="AEI663" s="131"/>
      <c r="AEJ663" s="131"/>
      <c r="AEK663" s="131"/>
      <c r="AEL663" s="131"/>
      <c r="AEM663" s="131"/>
      <c r="AEN663" s="131"/>
      <c r="AEO663" s="131"/>
      <c r="AEP663" s="131"/>
      <c r="AEQ663" s="131"/>
      <c r="AER663" s="131"/>
      <c r="AES663" s="131"/>
      <c r="AET663" s="131"/>
      <c r="AEU663" s="131"/>
      <c r="AEV663" s="131"/>
      <c r="AEW663" s="131"/>
      <c r="AEX663" s="131"/>
      <c r="AEY663" s="131"/>
      <c r="AEZ663" s="131"/>
      <c r="AFA663" s="131"/>
      <c r="AFB663" s="131"/>
      <c r="AFC663" s="131"/>
      <c r="AFD663" s="131"/>
      <c r="AFE663" s="131"/>
      <c r="AFF663" s="131"/>
      <c r="AFG663" s="131"/>
      <c r="AFH663" s="131"/>
      <c r="AFI663" s="131"/>
      <c r="AFJ663" s="131"/>
      <c r="AFK663" s="131"/>
      <c r="AFL663" s="131"/>
      <c r="AFM663" s="131"/>
      <c r="AFN663" s="131"/>
      <c r="AFO663" s="131"/>
      <c r="AFP663" s="131"/>
      <c r="AFQ663" s="131"/>
      <c r="AFR663" s="131"/>
      <c r="AFS663" s="131"/>
      <c r="AFT663" s="131"/>
      <c r="AFU663" s="131"/>
      <c r="AFV663" s="131"/>
      <c r="AFW663" s="131"/>
      <c r="AFX663" s="131"/>
      <c r="AFY663" s="131"/>
      <c r="AFZ663" s="131"/>
      <c r="AGA663" s="131"/>
      <c r="AGB663" s="131"/>
      <c r="AGC663" s="131"/>
      <c r="AGD663" s="131"/>
      <c r="AGE663" s="131"/>
      <c r="AGF663" s="131"/>
      <c r="AGG663" s="131"/>
      <c r="AGH663" s="131"/>
      <c r="AGI663" s="131"/>
      <c r="AGJ663" s="131"/>
      <c r="AGK663" s="131"/>
      <c r="AGL663" s="131"/>
      <c r="AGM663" s="131"/>
      <c r="AGN663" s="131"/>
      <c r="AGO663" s="131"/>
      <c r="AGP663" s="131"/>
      <c r="AGQ663" s="131"/>
      <c r="AGR663" s="131"/>
      <c r="AGS663" s="131"/>
      <c r="AGT663" s="131"/>
      <c r="AGU663" s="131"/>
      <c r="AGV663" s="131"/>
      <c r="AGW663" s="131"/>
      <c r="AGX663" s="131"/>
      <c r="AGY663" s="131"/>
      <c r="AGZ663" s="131"/>
      <c r="AHA663" s="131"/>
      <c r="AHB663" s="131"/>
      <c r="AHC663" s="131"/>
      <c r="AHD663" s="131"/>
      <c r="AHE663" s="131"/>
      <c r="AHF663" s="131"/>
      <c r="AHG663" s="131"/>
      <c r="AHH663" s="131"/>
      <c r="AHI663" s="131"/>
      <c r="AHJ663" s="131"/>
      <c r="AHK663" s="131"/>
      <c r="AHL663" s="131"/>
      <c r="AHM663" s="131"/>
      <c r="AHN663" s="131"/>
      <c r="AHO663" s="131"/>
      <c r="AHP663" s="131"/>
      <c r="AHQ663" s="131"/>
      <c r="AHR663" s="131"/>
      <c r="AHS663" s="131"/>
      <c r="AHT663" s="131"/>
      <c r="AHU663" s="131"/>
      <c r="AHV663" s="131"/>
      <c r="AHW663" s="131"/>
      <c r="AHX663" s="131"/>
      <c r="AHY663" s="131"/>
      <c r="AHZ663" s="131"/>
      <c r="AIA663" s="131"/>
      <c r="AIB663" s="131"/>
      <c r="AIC663" s="131"/>
      <c r="AID663" s="131"/>
      <c r="AIE663" s="131"/>
      <c r="AIF663" s="131"/>
      <c r="AIG663" s="131"/>
      <c r="AIH663" s="131"/>
      <c r="AII663" s="131"/>
      <c r="AIJ663" s="131"/>
      <c r="AIK663" s="131"/>
      <c r="AIL663" s="131"/>
      <c r="AIM663" s="131"/>
      <c r="AIN663" s="131"/>
      <c r="AIO663" s="131"/>
      <c r="AIP663" s="131"/>
      <c r="AIQ663" s="131"/>
      <c r="AIR663" s="131"/>
      <c r="AIS663" s="131"/>
      <c r="AIT663" s="131"/>
      <c r="AIU663" s="131"/>
      <c r="AIV663" s="131"/>
      <c r="AIW663" s="131"/>
      <c r="AIX663" s="131"/>
      <c r="AIY663" s="131"/>
      <c r="AIZ663" s="131"/>
      <c r="AJA663" s="131"/>
      <c r="AJB663" s="131"/>
      <c r="AJC663" s="131"/>
      <c r="AJD663" s="131"/>
      <c r="AJE663" s="131"/>
      <c r="AJF663" s="131"/>
      <c r="AJG663" s="131"/>
      <c r="AJH663" s="131"/>
      <c r="AJI663" s="131"/>
      <c r="AJJ663" s="131"/>
      <c r="AJK663" s="131"/>
      <c r="AJL663" s="131"/>
      <c r="AJM663" s="131"/>
      <c r="AJN663" s="131"/>
      <c r="AJO663" s="131"/>
      <c r="AJP663" s="131"/>
      <c r="AJQ663" s="131"/>
      <c r="AJR663" s="131"/>
      <c r="AJS663" s="131"/>
      <c r="AJT663" s="131"/>
      <c r="AJU663" s="131"/>
      <c r="AJV663" s="131"/>
      <c r="AJW663" s="131"/>
      <c r="AJX663" s="131"/>
      <c r="AJY663" s="131"/>
      <c r="AJZ663" s="131"/>
      <c r="AKA663" s="131"/>
      <c r="AKB663" s="131"/>
      <c r="AKC663" s="131"/>
      <c r="AKD663" s="131"/>
      <c r="AKE663" s="131"/>
      <c r="AKF663" s="131"/>
      <c r="AKG663" s="131"/>
      <c r="AKH663" s="131"/>
      <c r="AKI663" s="131"/>
      <c r="AKJ663" s="131"/>
      <c r="AKK663" s="131"/>
      <c r="AKL663" s="131"/>
      <c r="AKM663" s="131"/>
      <c r="AKN663" s="131"/>
      <c r="AKO663" s="131"/>
      <c r="AKP663" s="131"/>
      <c r="AKQ663" s="131"/>
      <c r="AKR663" s="131"/>
      <c r="AKS663" s="131"/>
      <c r="AKT663" s="131"/>
      <c r="AKU663" s="131"/>
      <c r="AKV663" s="131"/>
      <c r="AKW663" s="131"/>
      <c r="AKX663" s="131"/>
      <c r="AKY663" s="131"/>
      <c r="AKZ663" s="131"/>
      <c r="ALA663" s="131"/>
      <c r="ALB663" s="131"/>
      <c r="ALC663" s="131"/>
      <c r="ALD663" s="131"/>
      <c r="ALE663" s="131"/>
      <c r="ALF663" s="131"/>
      <c r="ALG663" s="131"/>
      <c r="ALH663" s="131"/>
      <c r="ALI663" s="131"/>
      <c r="ALJ663" s="131"/>
      <c r="ALK663" s="131"/>
      <c r="ALL663" s="131"/>
      <c r="ALM663" s="131"/>
      <c r="ALN663" s="131"/>
      <c r="ALO663" s="131"/>
      <c r="ALP663" s="131"/>
      <c r="ALQ663" s="131"/>
      <c r="ALR663" s="131"/>
      <c r="ALS663" s="131"/>
      <c r="ALT663" s="131"/>
      <c r="ALU663" s="131"/>
      <c r="ALV663" s="131"/>
      <c r="ALW663" s="131"/>
      <c r="ALX663" s="131"/>
      <c r="ALY663" s="131"/>
      <c r="ALZ663" s="131"/>
      <c r="AMA663" s="131"/>
      <c r="AMB663" s="131"/>
      <c r="AMC663" s="131"/>
      <c r="AMD663" s="131"/>
      <c r="AME663" s="131"/>
      <c r="AMF663" s="131"/>
      <c r="AMG663" s="131"/>
      <c r="AMH663" s="131"/>
      <c r="AMI663" s="131"/>
      <c r="AMJ663" s="131"/>
      <c r="AMK663" s="131"/>
      <c r="AML663" s="131"/>
      <c r="AMM663" s="131"/>
      <c r="AMN663" s="131"/>
      <c r="AMO663" s="131"/>
      <c r="AMP663" s="131"/>
      <c r="AMQ663" s="131"/>
      <c r="AMR663" s="131"/>
      <c r="AMS663" s="131"/>
      <c r="AMT663" s="131"/>
      <c r="AMU663" s="131"/>
      <c r="AMV663" s="131"/>
      <c r="AMW663" s="131"/>
      <c r="AMX663" s="131"/>
      <c r="AMY663" s="131"/>
      <c r="AMZ663" s="131"/>
      <c r="ANA663" s="131"/>
      <c r="ANB663" s="131"/>
      <c r="ANC663" s="131"/>
      <c r="AND663" s="131"/>
      <c r="ANE663" s="131"/>
      <c r="ANF663" s="131"/>
      <c r="ANG663" s="131"/>
      <c r="ANH663" s="131"/>
      <c r="ANI663" s="131"/>
      <c r="ANJ663" s="131"/>
      <c r="ANK663" s="131"/>
      <c r="ANL663" s="131"/>
      <c r="ANM663" s="131"/>
      <c r="ANN663" s="131"/>
      <c r="ANO663" s="131"/>
      <c r="ANP663" s="131"/>
      <c r="ANQ663" s="131"/>
      <c r="ANR663" s="131"/>
      <c r="ANS663" s="131"/>
      <c r="ANT663" s="131"/>
      <c r="ANU663" s="131"/>
      <c r="ANV663" s="131"/>
      <c r="ANW663" s="131"/>
      <c r="ANX663" s="131"/>
      <c r="ANY663" s="131"/>
      <c r="ANZ663" s="131"/>
      <c r="AOA663" s="131"/>
      <c r="AOB663" s="131"/>
      <c r="AOC663" s="131"/>
      <c r="AOD663" s="131"/>
      <c r="AOE663" s="131"/>
      <c r="AOF663" s="131"/>
      <c r="AOG663" s="131"/>
      <c r="AOH663" s="131"/>
      <c r="AOI663" s="131"/>
      <c r="AOJ663" s="131"/>
      <c r="AOK663" s="131"/>
      <c r="AOL663" s="131"/>
      <c r="AOM663" s="131"/>
      <c r="AON663" s="131"/>
      <c r="AOO663" s="131"/>
      <c r="AOP663" s="131"/>
      <c r="AOQ663" s="131"/>
      <c r="AOR663" s="131"/>
      <c r="AOS663" s="131"/>
      <c r="AOT663" s="131"/>
      <c r="AOU663" s="131"/>
      <c r="AOV663" s="131"/>
      <c r="AOW663" s="131"/>
      <c r="AOX663" s="131"/>
      <c r="AOY663" s="131"/>
      <c r="AOZ663" s="131"/>
      <c r="APA663" s="131"/>
      <c r="APB663" s="131"/>
      <c r="APC663" s="131"/>
      <c r="APD663" s="131"/>
      <c r="APE663" s="131"/>
      <c r="APF663" s="131"/>
      <c r="APG663" s="131"/>
      <c r="APH663" s="131"/>
      <c r="API663" s="131"/>
      <c r="APJ663" s="131"/>
      <c r="APK663" s="131"/>
      <c r="APL663" s="131"/>
      <c r="APM663" s="131"/>
      <c r="APN663" s="131"/>
      <c r="APO663" s="131"/>
      <c r="APP663" s="131"/>
      <c r="APQ663" s="131"/>
      <c r="APR663" s="131"/>
      <c r="APS663" s="131"/>
      <c r="APT663" s="131"/>
      <c r="APU663" s="131"/>
      <c r="APV663" s="131"/>
      <c r="APW663" s="131"/>
      <c r="APX663" s="131"/>
      <c r="APY663" s="131"/>
      <c r="APZ663" s="131"/>
      <c r="AQA663" s="131"/>
      <c r="AQB663" s="131"/>
      <c r="AQC663" s="131"/>
      <c r="AQD663" s="131"/>
      <c r="AQE663" s="131"/>
      <c r="AQF663" s="131"/>
      <c r="AQG663" s="131"/>
      <c r="AQH663" s="131"/>
      <c r="AQI663" s="131"/>
      <c r="AQJ663" s="131"/>
      <c r="AQK663" s="131"/>
      <c r="AQL663" s="131"/>
      <c r="AQM663" s="131"/>
      <c r="AQN663" s="131"/>
      <c r="AQO663" s="131"/>
      <c r="AQP663" s="131"/>
      <c r="AQQ663" s="131"/>
      <c r="AQR663" s="131"/>
      <c r="AQS663" s="131"/>
      <c r="AQT663" s="131"/>
      <c r="AQU663" s="131"/>
      <c r="AQV663" s="131"/>
      <c r="AQW663" s="131"/>
      <c r="AQX663" s="131"/>
      <c r="AQY663" s="131"/>
      <c r="AQZ663" s="131"/>
      <c r="ARA663" s="131"/>
      <c r="ARB663" s="131"/>
      <c r="ARC663" s="131"/>
      <c r="ARD663" s="131"/>
      <c r="ARE663" s="131"/>
      <c r="ARF663" s="131"/>
      <c r="ARG663" s="131"/>
      <c r="ARH663" s="131"/>
      <c r="ARI663" s="131"/>
      <c r="ARJ663" s="131"/>
      <c r="ARK663" s="131"/>
      <c r="ARL663" s="131"/>
      <c r="ARM663" s="131"/>
      <c r="ARN663" s="131"/>
      <c r="ARO663" s="131"/>
      <c r="ARP663" s="131"/>
      <c r="ARQ663" s="131"/>
      <c r="ARR663" s="131"/>
      <c r="ARS663" s="131"/>
      <c r="ART663" s="131"/>
      <c r="ARU663" s="131"/>
      <c r="ARV663" s="131"/>
      <c r="ARW663" s="131"/>
      <c r="ARX663" s="131"/>
      <c r="ARY663" s="131"/>
      <c r="ARZ663" s="131"/>
      <c r="ASA663" s="131"/>
      <c r="ASB663" s="131"/>
      <c r="ASC663" s="131"/>
      <c r="ASD663" s="131"/>
      <c r="ASE663" s="131"/>
      <c r="ASF663" s="131"/>
      <c r="ASG663" s="131"/>
      <c r="ASH663" s="131"/>
      <c r="ASI663" s="131"/>
      <c r="ASJ663" s="131"/>
      <c r="ASK663" s="131"/>
      <c r="ASL663" s="131"/>
      <c r="ASM663" s="131"/>
      <c r="ASN663" s="131"/>
      <c r="ASO663" s="131"/>
      <c r="ASP663" s="131"/>
      <c r="ASQ663" s="131"/>
      <c r="ASR663" s="131"/>
      <c r="ASS663" s="131"/>
      <c r="AST663" s="131"/>
      <c r="ASU663" s="131"/>
      <c r="ASV663" s="131"/>
      <c r="ASW663" s="131"/>
      <c r="ASX663" s="131"/>
      <c r="ASY663" s="131"/>
      <c r="ASZ663" s="131"/>
      <c r="ATA663" s="131"/>
      <c r="ATB663" s="131"/>
      <c r="ATC663" s="131"/>
      <c r="ATD663" s="131"/>
      <c r="ATE663" s="131"/>
      <c r="ATF663" s="131"/>
      <c r="ATG663" s="131"/>
      <c r="ATH663" s="131"/>
      <c r="ATI663" s="131"/>
      <c r="ATJ663" s="131"/>
      <c r="ATK663" s="131"/>
      <c r="ATL663" s="131"/>
      <c r="ATM663" s="131"/>
      <c r="ATN663" s="131"/>
      <c r="ATO663" s="131"/>
      <c r="ATP663" s="131"/>
      <c r="ATQ663" s="131"/>
      <c r="ATR663" s="131"/>
      <c r="ATS663" s="131"/>
      <c r="ATT663" s="131"/>
      <c r="ATU663" s="131"/>
      <c r="ATV663" s="131"/>
      <c r="ATW663" s="131"/>
      <c r="ATX663" s="131"/>
      <c r="ATY663" s="131"/>
      <c r="ATZ663" s="131"/>
      <c r="AUA663" s="131"/>
      <c r="AUB663" s="131"/>
      <c r="AUC663" s="131"/>
      <c r="AUD663" s="131"/>
      <c r="AUE663" s="131"/>
      <c r="AUF663" s="131"/>
      <c r="AUG663" s="131"/>
      <c r="AUH663" s="131"/>
      <c r="AUI663" s="131"/>
      <c r="AUJ663" s="131"/>
      <c r="AUK663" s="131"/>
      <c r="AUL663" s="131"/>
      <c r="AUM663" s="131"/>
      <c r="AUN663" s="131"/>
      <c r="AUO663" s="131"/>
      <c r="AUP663" s="131"/>
      <c r="AUQ663" s="131"/>
      <c r="AUR663" s="131"/>
      <c r="AUS663" s="131"/>
      <c r="AUT663" s="131"/>
      <c r="AUU663" s="131"/>
      <c r="AUV663" s="131"/>
      <c r="AUW663" s="131"/>
      <c r="AUX663" s="131"/>
      <c r="AUY663" s="131"/>
      <c r="AUZ663" s="131"/>
      <c r="AVA663" s="131"/>
      <c r="AVB663" s="131"/>
      <c r="AVC663" s="131"/>
      <c r="AVD663" s="131"/>
      <c r="AVE663" s="131"/>
      <c r="AVF663" s="131"/>
      <c r="AVG663" s="131"/>
      <c r="AVH663" s="131"/>
      <c r="AVI663" s="131"/>
      <c r="AVJ663" s="131"/>
      <c r="AVK663" s="131"/>
      <c r="AVL663" s="131"/>
      <c r="AVM663" s="131"/>
      <c r="AVN663" s="131"/>
      <c r="AVO663" s="131"/>
      <c r="AVP663" s="131"/>
      <c r="AVQ663" s="131"/>
      <c r="AVR663" s="131"/>
      <c r="AVS663" s="131"/>
      <c r="AVT663" s="131"/>
      <c r="AVU663" s="131"/>
      <c r="AVV663" s="131"/>
      <c r="AVW663" s="131"/>
      <c r="AVX663" s="131"/>
      <c r="AVY663" s="131"/>
      <c r="AVZ663" s="131"/>
      <c r="AWA663" s="131"/>
      <c r="AWB663" s="131"/>
      <c r="AWC663" s="131"/>
      <c r="AWD663" s="131"/>
      <c r="AWE663" s="131"/>
      <c r="AWF663" s="131"/>
      <c r="AWG663" s="131"/>
      <c r="AWH663" s="131"/>
      <c r="AWI663" s="131"/>
      <c r="AWJ663" s="131"/>
      <c r="AWK663" s="131"/>
      <c r="AWL663" s="131"/>
      <c r="AWM663" s="131"/>
      <c r="AWN663" s="131"/>
      <c r="AWO663" s="131"/>
      <c r="AWP663" s="131"/>
      <c r="AWQ663" s="131"/>
      <c r="AWR663" s="131"/>
      <c r="AWS663" s="131"/>
      <c r="AWT663" s="131"/>
      <c r="AWU663" s="131"/>
      <c r="AWV663" s="131"/>
      <c r="AWW663" s="131"/>
      <c r="AWX663" s="131"/>
      <c r="AWY663" s="131"/>
      <c r="AWZ663" s="131"/>
      <c r="AXA663" s="131"/>
      <c r="AXB663" s="131"/>
      <c r="AXC663" s="131"/>
      <c r="AXD663" s="131"/>
      <c r="AXE663" s="131"/>
      <c r="AXF663" s="131"/>
      <c r="AXG663" s="131"/>
      <c r="AXH663" s="131"/>
      <c r="AXI663" s="131"/>
      <c r="AXJ663" s="131"/>
      <c r="AXK663" s="131"/>
      <c r="AXL663" s="131"/>
      <c r="AXM663" s="131"/>
      <c r="AXN663" s="131"/>
      <c r="AXO663" s="131"/>
      <c r="AXP663" s="131"/>
      <c r="AXQ663" s="131"/>
      <c r="AXR663" s="131"/>
      <c r="AXS663" s="131"/>
      <c r="AXT663" s="131"/>
      <c r="AXU663" s="131"/>
      <c r="AXV663" s="131"/>
      <c r="AXW663" s="131"/>
      <c r="AXX663" s="131"/>
    </row>
    <row r="664" spans="1:1324" s="106" customFormat="1" ht="15.75" hidden="1" customHeight="1" x14ac:dyDescent="0.2">
      <c r="A664" s="79" t="s">
        <v>1669</v>
      </c>
      <c r="B664" s="74" t="s">
        <v>1668</v>
      </c>
      <c r="C664" s="77" t="s">
        <v>1670</v>
      </c>
      <c r="D664" s="77" t="s">
        <v>10</v>
      </c>
      <c r="E664" s="66">
        <v>41551</v>
      </c>
      <c r="F664" s="74" t="s">
        <v>1167</v>
      </c>
      <c r="G664" s="30" t="s">
        <v>1186</v>
      </c>
      <c r="H664" s="30">
        <v>42005</v>
      </c>
      <c r="I664" s="30" t="s">
        <v>1065</v>
      </c>
      <c r="J664" s="173"/>
      <c r="K664" s="87" t="s">
        <v>6</v>
      </c>
      <c r="L664" s="87">
        <v>1</v>
      </c>
      <c r="M664" s="87">
        <v>1</v>
      </c>
      <c r="N664" s="87" t="s">
        <v>326</v>
      </c>
      <c r="O664" s="87">
        <v>1</v>
      </c>
      <c r="P664" s="87" t="s">
        <v>326</v>
      </c>
      <c r="Q664" s="87">
        <v>1</v>
      </c>
      <c r="R664" s="87" t="s">
        <v>326</v>
      </c>
      <c r="S664" s="87">
        <v>1</v>
      </c>
      <c r="T664" s="87" t="s">
        <v>49</v>
      </c>
      <c r="U664" s="87">
        <v>1</v>
      </c>
      <c r="V664" s="87">
        <v>1</v>
      </c>
      <c r="W664" s="87">
        <v>0</v>
      </c>
      <c r="X664" s="87">
        <v>0</v>
      </c>
      <c r="Y664" s="87">
        <v>0</v>
      </c>
      <c r="Z664" s="87">
        <v>0</v>
      </c>
      <c r="AA664" s="87">
        <v>0</v>
      </c>
      <c r="AB664" s="87">
        <v>0</v>
      </c>
      <c r="AC664" s="87">
        <v>0</v>
      </c>
      <c r="AD664" s="87">
        <v>0</v>
      </c>
      <c r="AE664" s="87">
        <v>0</v>
      </c>
      <c r="AF664" s="104" t="s">
        <v>2403</v>
      </c>
      <c r="AG664" s="131"/>
      <c r="AH664" s="131"/>
      <c r="AI664" s="131"/>
      <c r="AJ664" s="131"/>
      <c r="AK664" s="131"/>
      <c r="AL664" s="131"/>
      <c r="AM664" s="131"/>
      <c r="AN664" s="131"/>
      <c r="AO664" s="131"/>
      <c r="AP664" s="131"/>
      <c r="AQ664" s="131"/>
      <c r="AR664" s="131"/>
      <c r="AS664" s="131"/>
      <c r="AT664" s="131"/>
      <c r="AU664" s="131"/>
      <c r="AV664" s="131"/>
      <c r="AW664" s="131"/>
      <c r="AX664" s="131"/>
      <c r="AY664" s="131"/>
      <c r="AZ664" s="131"/>
      <c r="BA664" s="131"/>
      <c r="BB664" s="131"/>
      <c r="BC664" s="131"/>
      <c r="BD664" s="131"/>
      <c r="BE664" s="131"/>
      <c r="BF664" s="131"/>
      <c r="BG664" s="131"/>
      <c r="BH664" s="131"/>
      <c r="BI664" s="131"/>
      <c r="BJ664" s="131"/>
      <c r="BK664" s="131"/>
      <c r="BL664" s="131"/>
      <c r="BM664" s="131"/>
      <c r="BN664" s="131"/>
      <c r="BO664" s="131"/>
      <c r="BP664" s="131"/>
      <c r="BQ664" s="131"/>
      <c r="BR664" s="131"/>
      <c r="BS664" s="131"/>
      <c r="BT664" s="131"/>
      <c r="BU664" s="131"/>
      <c r="BV664" s="131"/>
      <c r="BW664" s="131"/>
      <c r="BX664" s="131"/>
      <c r="BY664" s="131"/>
      <c r="BZ664" s="131"/>
      <c r="CA664" s="131"/>
      <c r="CB664" s="131"/>
      <c r="CC664" s="131"/>
      <c r="CD664" s="131"/>
      <c r="CE664" s="131"/>
      <c r="CF664" s="131"/>
      <c r="CG664" s="131"/>
      <c r="CH664" s="131"/>
      <c r="CI664" s="131"/>
      <c r="CJ664" s="131"/>
      <c r="CK664" s="131"/>
      <c r="CL664" s="131"/>
      <c r="CM664" s="131"/>
      <c r="CN664" s="131"/>
      <c r="CO664" s="131"/>
      <c r="CP664" s="131"/>
      <c r="CQ664" s="131"/>
      <c r="CR664" s="131"/>
      <c r="CS664" s="131"/>
      <c r="CT664" s="131"/>
      <c r="CU664" s="131"/>
      <c r="CV664" s="131"/>
      <c r="CW664" s="131"/>
      <c r="CX664" s="131"/>
      <c r="CY664" s="131"/>
      <c r="CZ664" s="131"/>
      <c r="DA664" s="131"/>
      <c r="DB664" s="131"/>
      <c r="DC664" s="131"/>
      <c r="DD664" s="131"/>
      <c r="DE664" s="131"/>
      <c r="DF664" s="131"/>
      <c r="DG664" s="131"/>
      <c r="DH664" s="131"/>
      <c r="DI664" s="131"/>
      <c r="DJ664" s="131"/>
      <c r="DK664" s="131"/>
      <c r="DL664" s="131"/>
      <c r="DM664" s="131"/>
      <c r="DN664" s="131"/>
      <c r="DO664" s="131"/>
      <c r="DP664" s="131"/>
      <c r="DQ664" s="131"/>
      <c r="DR664" s="131"/>
      <c r="DS664" s="131"/>
      <c r="DT664" s="131"/>
      <c r="DU664" s="131"/>
      <c r="DV664" s="131"/>
      <c r="DW664" s="131"/>
      <c r="DX664" s="131"/>
      <c r="DY664" s="131"/>
      <c r="DZ664" s="131"/>
      <c r="EA664" s="131"/>
      <c r="EB664" s="131"/>
      <c r="EC664" s="131"/>
      <c r="ED664" s="131"/>
      <c r="EE664" s="131"/>
      <c r="EF664" s="131"/>
      <c r="EG664" s="131"/>
      <c r="EH664" s="131"/>
      <c r="EI664" s="131"/>
      <c r="EJ664" s="131"/>
      <c r="EK664" s="131"/>
      <c r="EL664" s="131"/>
      <c r="EM664" s="131"/>
      <c r="EN664" s="131"/>
      <c r="EO664" s="131"/>
      <c r="EP664" s="131"/>
      <c r="EQ664" s="131"/>
      <c r="ER664" s="131"/>
      <c r="ES664" s="131"/>
      <c r="ET664" s="131"/>
      <c r="EU664" s="131"/>
      <c r="EV664" s="131"/>
      <c r="EW664" s="131"/>
      <c r="EX664" s="131"/>
      <c r="EY664" s="131"/>
      <c r="EZ664" s="131"/>
      <c r="FA664" s="131"/>
      <c r="FB664" s="131"/>
      <c r="FC664" s="131"/>
      <c r="FD664" s="131"/>
      <c r="FE664" s="131"/>
      <c r="FF664" s="131"/>
      <c r="FG664" s="131"/>
      <c r="FH664" s="131"/>
      <c r="FI664" s="131"/>
      <c r="FJ664" s="131"/>
      <c r="FK664" s="131"/>
      <c r="FL664" s="131"/>
      <c r="FM664" s="131"/>
      <c r="FN664" s="131"/>
      <c r="FO664" s="131"/>
      <c r="FP664" s="131"/>
      <c r="FQ664" s="131"/>
      <c r="FR664" s="131"/>
      <c r="FS664" s="131"/>
      <c r="FT664" s="131"/>
      <c r="FU664" s="131"/>
      <c r="FV664" s="131"/>
      <c r="FW664" s="131"/>
      <c r="FX664" s="131"/>
      <c r="FY664" s="131"/>
      <c r="FZ664" s="131"/>
      <c r="GA664" s="131"/>
      <c r="GB664" s="131"/>
      <c r="GC664" s="131"/>
      <c r="GD664" s="131"/>
      <c r="GE664" s="131"/>
      <c r="GF664" s="131"/>
      <c r="GG664" s="131"/>
      <c r="GH664" s="131"/>
      <c r="GI664" s="131"/>
      <c r="GJ664" s="131"/>
      <c r="GK664" s="131"/>
      <c r="GL664" s="131"/>
      <c r="GM664" s="131"/>
      <c r="GN664" s="131"/>
      <c r="GO664" s="131"/>
      <c r="GP664" s="131"/>
      <c r="GQ664" s="131"/>
      <c r="GR664" s="131"/>
      <c r="GS664" s="131"/>
      <c r="GT664" s="131"/>
      <c r="GU664" s="131"/>
      <c r="GV664" s="131"/>
      <c r="GW664" s="131"/>
      <c r="GX664" s="131"/>
      <c r="GY664" s="131"/>
      <c r="GZ664" s="131"/>
      <c r="HA664" s="131"/>
      <c r="HB664" s="131"/>
      <c r="HC664" s="131"/>
      <c r="HD664" s="131"/>
      <c r="HE664" s="131"/>
      <c r="HF664" s="131"/>
      <c r="HG664" s="131"/>
      <c r="HH664" s="131"/>
      <c r="HI664" s="131"/>
      <c r="HJ664" s="131"/>
      <c r="HK664" s="131"/>
      <c r="HL664" s="131"/>
      <c r="HM664" s="131"/>
      <c r="HN664" s="131"/>
      <c r="HO664" s="131"/>
      <c r="HP664" s="131"/>
      <c r="HQ664" s="131"/>
      <c r="HR664" s="131"/>
      <c r="HS664" s="131"/>
      <c r="HT664" s="131"/>
      <c r="HU664" s="131"/>
      <c r="HV664" s="131"/>
      <c r="HW664" s="131"/>
      <c r="HX664" s="131"/>
      <c r="HY664" s="131"/>
      <c r="HZ664" s="131"/>
      <c r="IA664" s="131"/>
      <c r="IB664" s="131"/>
      <c r="IC664" s="131"/>
      <c r="ID664" s="131"/>
      <c r="IE664" s="131"/>
      <c r="IF664" s="131"/>
      <c r="IG664" s="131"/>
      <c r="IH664" s="131"/>
      <c r="II664" s="131"/>
      <c r="IJ664" s="131"/>
      <c r="IK664" s="131"/>
      <c r="IL664" s="131"/>
      <c r="IM664" s="131"/>
      <c r="IN664" s="131"/>
      <c r="IO664" s="131"/>
      <c r="IP664" s="131"/>
      <c r="IQ664" s="131"/>
      <c r="IR664" s="131"/>
      <c r="IS664" s="131"/>
      <c r="IT664" s="131"/>
      <c r="IU664" s="131"/>
      <c r="IV664" s="131"/>
      <c r="IW664" s="131"/>
      <c r="IX664" s="131"/>
      <c r="IY664" s="131"/>
      <c r="IZ664" s="131"/>
      <c r="JA664" s="131"/>
      <c r="JB664" s="131"/>
      <c r="JC664" s="131"/>
      <c r="JD664" s="131"/>
      <c r="JE664" s="131"/>
      <c r="JF664" s="131"/>
      <c r="JG664" s="131"/>
      <c r="JH664" s="131"/>
      <c r="JI664" s="131"/>
      <c r="JJ664" s="131"/>
      <c r="JK664" s="131"/>
      <c r="JL664" s="131"/>
      <c r="JM664" s="131"/>
      <c r="JN664" s="131"/>
      <c r="JO664" s="131"/>
      <c r="JP664" s="131"/>
      <c r="JQ664" s="131"/>
      <c r="JR664" s="131"/>
      <c r="JS664" s="131"/>
      <c r="JT664" s="131"/>
      <c r="JU664" s="131"/>
      <c r="JV664" s="131"/>
      <c r="JW664" s="131"/>
      <c r="JX664" s="131"/>
      <c r="JY664" s="131"/>
      <c r="JZ664" s="131"/>
      <c r="KA664" s="131"/>
      <c r="KB664" s="131"/>
      <c r="KC664" s="131"/>
      <c r="KD664" s="131"/>
      <c r="KE664" s="131"/>
      <c r="KF664" s="131"/>
      <c r="KG664" s="131"/>
      <c r="KH664" s="131"/>
      <c r="KI664" s="131"/>
      <c r="KJ664" s="131"/>
      <c r="KK664" s="131"/>
      <c r="KL664" s="131"/>
      <c r="KM664" s="131"/>
      <c r="KN664" s="131"/>
      <c r="KO664" s="131"/>
      <c r="KP664" s="131"/>
      <c r="KQ664" s="131"/>
      <c r="KR664" s="131"/>
      <c r="KS664" s="131"/>
      <c r="KT664" s="131"/>
      <c r="KU664" s="131"/>
      <c r="KV664" s="131"/>
      <c r="KW664" s="131"/>
      <c r="KX664" s="131"/>
      <c r="KY664" s="131"/>
      <c r="KZ664" s="131"/>
      <c r="LA664" s="131"/>
      <c r="LB664" s="131"/>
      <c r="LC664" s="131"/>
      <c r="LD664" s="131"/>
      <c r="LE664" s="131"/>
      <c r="LF664" s="131"/>
      <c r="LG664" s="131"/>
      <c r="LH664" s="131"/>
      <c r="LI664" s="131"/>
      <c r="LJ664" s="131"/>
      <c r="LK664" s="131"/>
      <c r="LL664" s="131"/>
      <c r="LM664" s="131"/>
      <c r="LN664" s="131"/>
      <c r="LO664" s="131"/>
      <c r="LP664" s="131"/>
      <c r="LQ664" s="131"/>
      <c r="LR664" s="131"/>
      <c r="LS664" s="131"/>
      <c r="LT664" s="131"/>
      <c r="LU664" s="131"/>
      <c r="LV664" s="131"/>
      <c r="LW664" s="131"/>
      <c r="LX664" s="131"/>
      <c r="LY664" s="131"/>
      <c r="LZ664" s="131"/>
      <c r="MA664" s="131"/>
      <c r="MB664" s="131"/>
      <c r="MC664" s="131"/>
      <c r="MD664" s="131"/>
      <c r="ME664" s="131"/>
      <c r="MF664" s="131"/>
      <c r="MG664" s="131"/>
      <c r="MH664" s="131"/>
      <c r="MI664" s="131"/>
      <c r="MJ664" s="131"/>
      <c r="MK664" s="131"/>
      <c r="ML664" s="131"/>
      <c r="MM664" s="131"/>
      <c r="MN664" s="131"/>
      <c r="MO664" s="131"/>
      <c r="MP664" s="131"/>
      <c r="MQ664" s="131"/>
      <c r="MR664" s="131"/>
      <c r="MS664" s="131"/>
      <c r="MT664" s="131"/>
      <c r="MU664" s="131"/>
      <c r="MV664" s="131"/>
      <c r="MW664" s="131"/>
      <c r="MX664" s="131"/>
      <c r="MY664" s="131"/>
      <c r="MZ664" s="131"/>
      <c r="NA664" s="131"/>
      <c r="NB664" s="131"/>
      <c r="NC664" s="131"/>
      <c r="ND664" s="131"/>
      <c r="NE664" s="131"/>
      <c r="NF664" s="131"/>
      <c r="NG664" s="131"/>
      <c r="NH664" s="131"/>
      <c r="NI664" s="131"/>
      <c r="NJ664" s="131"/>
      <c r="NK664" s="131"/>
      <c r="NL664" s="131"/>
      <c r="NM664" s="131"/>
      <c r="NN664" s="131"/>
      <c r="NO664" s="131"/>
      <c r="NP664" s="131"/>
      <c r="NQ664" s="131"/>
      <c r="NR664" s="131"/>
      <c r="NS664" s="131"/>
      <c r="NT664" s="131"/>
      <c r="NU664" s="131"/>
      <c r="NV664" s="131"/>
      <c r="NW664" s="131"/>
      <c r="NX664" s="131"/>
      <c r="NY664" s="131"/>
      <c r="NZ664" s="131"/>
      <c r="OA664" s="131"/>
      <c r="OB664" s="131"/>
      <c r="OC664" s="131"/>
      <c r="OD664" s="131"/>
      <c r="OE664" s="131"/>
      <c r="OF664" s="131"/>
      <c r="OG664" s="131"/>
      <c r="OH664" s="131"/>
      <c r="OI664" s="131"/>
      <c r="OJ664" s="131"/>
      <c r="OK664" s="131"/>
      <c r="OL664" s="131"/>
      <c r="OM664" s="131"/>
      <c r="ON664" s="131"/>
      <c r="OO664" s="131"/>
      <c r="OP664" s="131"/>
      <c r="OQ664" s="131"/>
      <c r="OR664" s="131"/>
      <c r="OS664" s="131"/>
      <c r="OT664" s="131"/>
      <c r="OU664" s="131"/>
      <c r="OV664" s="131"/>
      <c r="OW664" s="131"/>
      <c r="OX664" s="131"/>
      <c r="OY664" s="131"/>
      <c r="OZ664" s="131"/>
      <c r="PA664" s="131"/>
      <c r="PB664" s="131"/>
      <c r="PC664" s="131"/>
      <c r="PD664" s="131"/>
      <c r="PE664" s="131"/>
      <c r="PF664" s="131"/>
      <c r="PG664" s="131"/>
      <c r="PH664" s="131"/>
      <c r="PI664" s="131"/>
      <c r="PJ664" s="131"/>
      <c r="PK664" s="131"/>
      <c r="PL664" s="131"/>
      <c r="PM664" s="131"/>
      <c r="PN664" s="131"/>
      <c r="PO664" s="131"/>
      <c r="PP664" s="131"/>
      <c r="PQ664" s="131"/>
      <c r="PR664" s="131"/>
      <c r="PS664" s="131"/>
      <c r="PT664" s="131"/>
      <c r="PU664" s="131"/>
      <c r="PV664" s="131"/>
      <c r="PW664" s="131"/>
      <c r="PX664" s="131"/>
      <c r="PY664" s="131"/>
      <c r="PZ664" s="131"/>
      <c r="QA664" s="131"/>
      <c r="QB664" s="131"/>
      <c r="QC664" s="131"/>
      <c r="QD664" s="131"/>
      <c r="QE664" s="131"/>
      <c r="QF664" s="131"/>
      <c r="QG664" s="131"/>
      <c r="QH664" s="131"/>
      <c r="QI664" s="131"/>
      <c r="QJ664" s="131"/>
      <c r="QK664" s="131"/>
      <c r="QL664" s="131"/>
      <c r="QM664" s="131"/>
      <c r="QN664" s="131"/>
      <c r="QO664" s="131"/>
      <c r="QP664" s="131"/>
      <c r="QQ664" s="131"/>
      <c r="QR664" s="131"/>
      <c r="QS664" s="131"/>
      <c r="QT664" s="131"/>
      <c r="QU664" s="131"/>
      <c r="QV664" s="131"/>
      <c r="QW664" s="131"/>
      <c r="QX664" s="131"/>
      <c r="QY664" s="131"/>
      <c r="QZ664" s="131"/>
      <c r="RA664" s="131"/>
      <c r="RB664" s="131"/>
      <c r="RC664" s="131"/>
      <c r="RD664" s="131"/>
      <c r="RE664" s="131"/>
      <c r="RF664" s="131"/>
      <c r="RG664" s="131"/>
      <c r="RH664" s="131"/>
      <c r="RI664" s="131"/>
      <c r="RJ664" s="131"/>
      <c r="RK664" s="131"/>
      <c r="RL664" s="131"/>
      <c r="RM664" s="131"/>
      <c r="RN664" s="131"/>
      <c r="RO664" s="131"/>
      <c r="RP664" s="131"/>
      <c r="RQ664" s="131"/>
      <c r="RR664" s="131"/>
      <c r="RS664" s="131"/>
      <c r="RT664" s="131"/>
      <c r="RU664" s="131"/>
      <c r="RV664" s="131"/>
      <c r="RW664" s="131"/>
      <c r="RX664" s="131"/>
      <c r="RY664" s="131"/>
      <c r="RZ664" s="131"/>
      <c r="SA664" s="131"/>
      <c r="SB664" s="131"/>
      <c r="SC664" s="131"/>
      <c r="SD664" s="131"/>
      <c r="SE664" s="131"/>
      <c r="SF664" s="131"/>
      <c r="SG664" s="131"/>
      <c r="SH664" s="131"/>
      <c r="SI664" s="131"/>
      <c r="SJ664" s="131"/>
      <c r="SK664" s="131"/>
      <c r="SL664" s="131"/>
      <c r="SM664" s="131"/>
      <c r="SN664" s="131"/>
      <c r="SO664" s="131"/>
      <c r="SP664" s="131"/>
      <c r="SQ664" s="131"/>
      <c r="SR664" s="131"/>
      <c r="SS664" s="131"/>
      <c r="ST664" s="131"/>
      <c r="SU664" s="131"/>
      <c r="SV664" s="131"/>
      <c r="SW664" s="131"/>
      <c r="SX664" s="131"/>
      <c r="SY664" s="131"/>
      <c r="SZ664" s="131"/>
      <c r="TA664" s="131"/>
      <c r="TB664" s="131"/>
      <c r="TC664" s="131"/>
      <c r="TD664" s="131"/>
      <c r="TE664" s="131"/>
      <c r="TF664" s="131"/>
      <c r="TG664" s="131"/>
      <c r="TH664" s="131"/>
      <c r="TI664" s="131"/>
      <c r="TJ664" s="131"/>
      <c r="TK664" s="131"/>
      <c r="TL664" s="131"/>
      <c r="TM664" s="131"/>
      <c r="TN664" s="131"/>
      <c r="TO664" s="131"/>
      <c r="TP664" s="131"/>
      <c r="TQ664" s="131"/>
      <c r="TR664" s="131"/>
      <c r="TS664" s="131"/>
      <c r="TT664" s="131"/>
      <c r="TU664" s="131"/>
      <c r="TV664" s="131"/>
      <c r="TW664" s="131"/>
      <c r="TX664" s="131"/>
      <c r="TY664" s="131"/>
      <c r="TZ664" s="131"/>
      <c r="UA664" s="131"/>
      <c r="UB664" s="131"/>
      <c r="UC664" s="131"/>
      <c r="UD664" s="131"/>
      <c r="UE664" s="131"/>
      <c r="UF664" s="131"/>
      <c r="UG664" s="131"/>
      <c r="UH664" s="131"/>
      <c r="UI664" s="131"/>
      <c r="UJ664" s="131"/>
      <c r="UK664" s="131"/>
      <c r="UL664" s="131"/>
      <c r="UM664" s="131"/>
      <c r="UN664" s="131"/>
      <c r="UO664" s="131"/>
      <c r="UP664" s="131"/>
      <c r="UQ664" s="131"/>
      <c r="UR664" s="131"/>
      <c r="US664" s="131"/>
      <c r="UT664" s="131"/>
      <c r="UU664" s="131"/>
      <c r="UV664" s="131"/>
      <c r="UW664" s="131"/>
      <c r="UX664" s="131"/>
      <c r="UY664" s="131"/>
      <c r="UZ664" s="131"/>
      <c r="VA664" s="131"/>
      <c r="VB664" s="131"/>
      <c r="VC664" s="131"/>
      <c r="VD664" s="131"/>
      <c r="VE664" s="131"/>
      <c r="VF664" s="131"/>
      <c r="VG664" s="131"/>
      <c r="VH664" s="131"/>
      <c r="VI664" s="131"/>
      <c r="VJ664" s="131"/>
      <c r="VK664" s="131"/>
      <c r="VL664" s="131"/>
      <c r="VM664" s="131"/>
      <c r="VN664" s="131"/>
      <c r="VO664" s="131"/>
      <c r="VP664" s="131"/>
      <c r="VQ664" s="131"/>
      <c r="VR664" s="131"/>
      <c r="VS664" s="131"/>
      <c r="VT664" s="131"/>
      <c r="VU664" s="131"/>
      <c r="VV664" s="131"/>
      <c r="VW664" s="131"/>
      <c r="VX664" s="131"/>
      <c r="VY664" s="131"/>
      <c r="VZ664" s="131"/>
      <c r="WA664" s="131"/>
      <c r="WB664" s="131"/>
      <c r="WC664" s="131"/>
      <c r="WD664" s="131"/>
      <c r="WE664" s="131"/>
      <c r="WF664" s="131"/>
      <c r="WG664" s="131"/>
      <c r="WH664" s="131"/>
      <c r="WI664" s="131"/>
      <c r="WJ664" s="131"/>
      <c r="WK664" s="131"/>
      <c r="WL664" s="131"/>
      <c r="WM664" s="131"/>
      <c r="WN664" s="131"/>
      <c r="WO664" s="131"/>
      <c r="WP664" s="131"/>
      <c r="WQ664" s="131"/>
      <c r="WR664" s="131"/>
      <c r="WS664" s="131"/>
      <c r="WT664" s="131"/>
      <c r="WU664" s="131"/>
      <c r="WV664" s="131"/>
      <c r="WW664" s="131"/>
      <c r="WX664" s="131"/>
      <c r="WY664" s="131"/>
      <c r="WZ664" s="131"/>
      <c r="XA664" s="131"/>
      <c r="XB664" s="131"/>
      <c r="XC664" s="131"/>
      <c r="XD664" s="131"/>
      <c r="XE664" s="131"/>
      <c r="XF664" s="131"/>
      <c r="XG664" s="131"/>
      <c r="XH664" s="131"/>
      <c r="XI664" s="131"/>
      <c r="XJ664" s="131"/>
      <c r="XK664" s="131"/>
      <c r="XL664" s="131"/>
      <c r="XM664" s="131"/>
      <c r="XN664" s="131"/>
      <c r="XO664" s="131"/>
      <c r="XP664" s="131"/>
      <c r="XQ664" s="131"/>
      <c r="XR664" s="131"/>
      <c r="XS664" s="131"/>
      <c r="XT664" s="131"/>
      <c r="XU664" s="131"/>
      <c r="XV664" s="131"/>
      <c r="XW664" s="131"/>
      <c r="XX664" s="131"/>
      <c r="XY664" s="131"/>
      <c r="XZ664" s="131"/>
      <c r="YA664" s="131"/>
      <c r="YB664" s="131"/>
      <c r="YC664" s="131"/>
      <c r="YD664" s="131"/>
      <c r="YE664" s="131"/>
      <c r="YF664" s="131"/>
      <c r="YG664" s="131"/>
      <c r="YH664" s="131"/>
      <c r="YI664" s="131"/>
      <c r="YJ664" s="131"/>
      <c r="YK664" s="131"/>
      <c r="YL664" s="131"/>
      <c r="YM664" s="131"/>
      <c r="YN664" s="131"/>
      <c r="YO664" s="131"/>
      <c r="YP664" s="131"/>
      <c r="YQ664" s="131"/>
      <c r="YR664" s="131"/>
      <c r="YS664" s="131"/>
      <c r="YT664" s="131"/>
      <c r="YU664" s="131"/>
      <c r="YV664" s="131"/>
      <c r="YW664" s="131"/>
      <c r="YX664" s="131"/>
      <c r="YY664" s="131"/>
      <c r="YZ664" s="131"/>
      <c r="ZA664" s="131"/>
      <c r="ZB664" s="131"/>
      <c r="ZC664" s="131"/>
      <c r="ZD664" s="131"/>
      <c r="ZE664" s="131"/>
      <c r="ZF664" s="131"/>
      <c r="ZG664" s="131"/>
      <c r="ZH664" s="131"/>
      <c r="ZI664" s="131"/>
      <c r="ZJ664" s="131"/>
      <c r="ZK664" s="131"/>
      <c r="ZL664" s="131"/>
      <c r="ZM664" s="131"/>
      <c r="ZN664" s="131"/>
      <c r="ZO664" s="131"/>
      <c r="ZP664" s="131"/>
      <c r="ZQ664" s="131"/>
      <c r="ZR664" s="131"/>
      <c r="ZS664" s="131"/>
      <c r="ZT664" s="131"/>
      <c r="ZU664" s="131"/>
      <c r="ZV664" s="131"/>
      <c r="ZW664" s="131"/>
      <c r="ZX664" s="131"/>
      <c r="ZY664" s="131"/>
      <c r="ZZ664" s="131"/>
      <c r="AAA664" s="131"/>
      <c r="AAB664" s="131"/>
      <c r="AAC664" s="131"/>
      <c r="AAD664" s="131"/>
      <c r="AAE664" s="131"/>
      <c r="AAF664" s="131"/>
      <c r="AAG664" s="131"/>
      <c r="AAH664" s="131"/>
      <c r="AAI664" s="131"/>
      <c r="AAJ664" s="131"/>
      <c r="AAK664" s="131"/>
      <c r="AAL664" s="131"/>
      <c r="AAM664" s="131"/>
      <c r="AAN664" s="131"/>
      <c r="AAO664" s="131"/>
      <c r="AAP664" s="131"/>
      <c r="AAQ664" s="131"/>
      <c r="AAR664" s="131"/>
      <c r="AAS664" s="131"/>
      <c r="AAT664" s="131"/>
      <c r="AAU664" s="131"/>
      <c r="AAV664" s="131"/>
      <c r="AAW664" s="131"/>
      <c r="AAX664" s="131"/>
      <c r="AAY664" s="131"/>
      <c r="AAZ664" s="131"/>
      <c r="ABA664" s="131"/>
      <c r="ABB664" s="131"/>
      <c r="ABC664" s="131"/>
      <c r="ABD664" s="131"/>
      <c r="ABE664" s="131"/>
      <c r="ABF664" s="131"/>
      <c r="ABG664" s="131"/>
      <c r="ABH664" s="131"/>
      <c r="ABI664" s="131"/>
      <c r="ABJ664" s="131"/>
      <c r="ABK664" s="131"/>
      <c r="ABL664" s="131"/>
      <c r="ABM664" s="131"/>
      <c r="ABN664" s="131"/>
      <c r="ABO664" s="131"/>
      <c r="ABP664" s="131"/>
      <c r="ABQ664" s="131"/>
      <c r="ABR664" s="131"/>
      <c r="ABS664" s="131"/>
      <c r="ABT664" s="131"/>
      <c r="ABU664" s="131"/>
      <c r="ABV664" s="131"/>
      <c r="ABW664" s="131"/>
      <c r="ABX664" s="131"/>
      <c r="ABY664" s="131"/>
      <c r="ABZ664" s="131"/>
      <c r="ACA664" s="131"/>
      <c r="ACB664" s="131"/>
      <c r="ACC664" s="131"/>
      <c r="ACD664" s="131"/>
      <c r="ACE664" s="131"/>
      <c r="ACF664" s="131"/>
      <c r="ACG664" s="131"/>
      <c r="ACH664" s="131"/>
      <c r="ACI664" s="131"/>
      <c r="ACJ664" s="131"/>
      <c r="ACK664" s="131"/>
      <c r="ACL664" s="131"/>
      <c r="ACM664" s="131"/>
      <c r="ACN664" s="131"/>
      <c r="ACO664" s="131"/>
      <c r="ACP664" s="131"/>
      <c r="ACQ664" s="131"/>
      <c r="ACR664" s="131"/>
      <c r="ACS664" s="131"/>
      <c r="ACT664" s="131"/>
      <c r="ACU664" s="131"/>
      <c r="ACV664" s="131"/>
      <c r="ACW664" s="131"/>
      <c r="ACX664" s="131"/>
      <c r="ACY664" s="131"/>
      <c r="ACZ664" s="131"/>
      <c r="ADA664" s="131"/>
      <c r="ADB664" s="131"/>
      <c r="ADC664" s="131"/>
      <c r="ADD664" s="131"/>
      <c r="ADE664" s="131"/>
      <c r="ADF664" s="131"/>
      <c r="ADG664" s="131"/>
      <c r="ADH664" s="131"/>
      <c r="ADI664" s="131"/>
      <c r="ADJ664" s="131"/>
      <c r="ADK664" s="131"/>
      <c r="ADL664" s="131"/>
      <c r="ADM664" s="131"/>
      <c r="ADN664" s="131"/>
      <c r="ADO664" s="131"/>
      <c r="ADP664" s="131"/>
      <c r="ADQ664" s="131"/>
      <c r="ADR664" s="131"/>
      <c r="ADS664" s="131"/>
      <c r="ADT664" s="131"/>
      <c r="ADU664" s="131"/>
      <c r="ADV664" s="131"/>
      <c r="ADW664" s="131"/>
      <c r="ADX664" s="131"/>
      <c r="ADY664" s="131"/>
      <c r="ADZ664" s="131"/>
      <c r="AEA664" s="131"/>
      <c r="AEB664" s="131"/>
      <c r="AEC664" s="131"/>
      <c r="AED664" s="131"/>
      <c r="AEE664" s="131"/>
      <c r="AEF664" s="131"/>
      <c r="AEG664" s="131"/>
      <c r="AEH664" s="131"/>
      <c r="AEI664" s="131"/>
      <c r="AEJ664" s="131"/>
      <c r="AEK664" s="131"/>
      <c r="AEL664" s="131"/>
      <c r="AEM664" s="131"/>
      <c r="AEN664" s="131"/>
      <c r="AEO664" s="131"/>
      <c r="AEP664" s="131"/>
      <c r="AEQ664" s="131"/>
      <c r="AER664" s="131"/>
      <c r="AES664" s="131"/>
      <c r="AET664" s="131"/>
      <c r="AEU664" s="131"/>
      <c r="AEV664" s="131"/>
      <c r="AEW664" s="131"/>
      <c r="AEX664" s="131"/>
      <c r="AEY664" s="131"/>
      <c r="AEZ664" s="131"/>
      <c r="AFA664" s="131"/>
      <c r="AFB664" s="131"/>
      <c r="AFC664" s="131"/>
      <c r="AFD664" s="131"/>
      <c r="AFE664" s="131"/>
      <c r="AFF664" s="131"/>
      <c r="AFG664" s="131"/>
      <c r="AFH664" s="131"/>
      <c r="AFI664" s="131"/>
      <c r="AFJ664" s="131"/>
      <c r="AFK664" s="131"/>
      <c r="AFL664" s="131"/>
      <c r="AFM664" s="131"/>
      <c r="AFN664" s="131"/>
      <c r="AFO664" s="131"/>
      <c r="AFP664" s="131"/>
      <c r="AFQ664" s="131"/>
      <c r="AFR664" s="131"/>
      <c r="AFS664" s="131"/>
      <c r="AFT664" s="131"/>
      <c r="AFU664" s="131"/>
      <c r="AFV664" s="131"/>
      <c r="AFW664" s="131"/>
      <c r="AFX664" s="131"/>
      <c r="AFY664" s="131"/>
      <c r="AFZ664" s="131"/>
      <c r="AGA664" s="131"/>
      <c r="AGB664" s="131"/>
      <c r="AGC664" s="131"/>
      <c r="AGD664" s="131"/>
      <c r="AGE664" s="131"/>
      <c r="AGF664" s="131"/>
      <c r="AGG664" s="131"/>
      <c r="AGH664" s="131"/>
      <c r="AGI664" s="131"/>
      <c r="AGJ664" s="131"/>
      <c r="AGK664" s="131"/>
      <c r="AGL664" s="131"/>
      <c r="AGM664" s="131"/>
      <c r="AGN664" s="131"/>
      <c r="AGO664" s="131"/>
      <c r="AGP664" s="131"/>
      <c r="AGQ664" s="131"/>
      <c r="AGR664" s="131"/>
      <c r="AGS664" s="131"/>
      <c r="AGT664" s="131"/>
      <c r="AGU664" s="131"/>
      <c r="AGV664" s="131"/>
      <c r="AGW664" s="131"/>
      <c r="AGX664" s="131"/>
      <c r="AGY664" s="131"/>
      <c r="AGZ664" s="131"/>
      <c r="AHA664" s="131"/>
      <c r="AHB664" s="131"/>
      <c r="AHC664" s="131"/>
      <c r="AHD664" s="131"/>
      <c r="AHE664" s="131"/>
      <c r="AHF664" s="131"/>
      <c r="AHG664" s="131"/>
      <c r="AHH664" s="131"/>
      <c r="AHI664" s="131"/>
      <c r="AHJ664" s="131"/>
      <c r="AHK664" s="131"/>
      <c r="AHL664" s="131"/>
      <c r="AHM664" s="131"/>
      <c r="AHN664" s="131"/>
      <c r="AHO664" s="131"/>
      <c r="AHP664" s="131"/>
      <c r="AHQ664" s="131"/>
      <c r="AHR664" s="131"/>
      <c r="AHS664" s="131"/>
      <c r="AHT664" s="131"/>
      <c r="AHU664" s="131"/>
      <c r="AHV664" s="131"/>
      <c r="AHW664" s="131"/>
      <c r="AHX664" s="131"/>
      <c r="AHY664" s="131"/>
      <c r="AHZ664" s="131"/>
      <c r="AIA664" s="131"/>
      <c r="AIB664" s="131"/>
      <c r="AIC664" s="131"/>
      <c r="AID664" s="131"/>
      <c r="AIE664" s="131"/>
      <c r="AIF664" s="131"/>
      <c r="AIG664" s="131"/>
      <c r="AIH664" s="131"/>
      <c r="AII664" s="131"/>
      <c r="AIJ664" s="131"/>
      <c r="AIK664" s="131"/>
      <c r="AIL664" s="131"/>
      <c r="AIM664" s="131"/>
      <c r="AIN664" s="131"/>
      <c r="AIO664" s="131"/>
      <c r="AIP664" s="131"/>
      <c r="AIQ664" s="131"/>
      <c r="AIR664" s="131"/>
      <c r="AIS664" s="131"/>
      <c r="AIT664" s="131"/>
      <c r="AIU664" s="131"/>
      <c r="AIV664" s="131"/>
      <c r="AIW664" s="131"/>
      <c r="AIX664" s="131"/>
      <c r="AIY664" s="131"/>
      <c r="AIZ664" s="131"/>
      <c r="AJA664" s="131"/>
      <c r="AJB664" s="131"/>
      <c r="AJC664" s="131"/>
      <c r="AJD664" s="131"/>
      <c r="AJE664" s="131"/>
      <c r="AJF664" s="131"/>
      <c r="AJG664" s="131"/>
      <c r="AJH664" s="131"/>
      <c r="AJI664" s="131"/>
      <c r="AJJ664" s="131"/>
      <c r="AJK664" s="131"/>
      <c r="AJL664" s="131"/>
      <c r="AJM664" s="131"/>
      <c r="AJN664" s="131"/>
      <c r="AJO664" s="131"/>
      <c r="AJP664" s="131"/>
      <c r="AJQ664" s="131"/>
      <c r="AJR664" s="131"/>
      <c r="AJS664" s="131"/>
      <c r="AJT664" s="131"/>
      <c r="AJU664" s="131"/>
      <c r="AJV664" s="131"/>
      <c r="AJW664" s="131"/>
      <c r="AJX664" s="131"/>
      <c r="AJY664" s="131"/>
      <c r="AJZ664" s="131"/>
      <c r="AKA664" s="131"/>
      <c r="AKB664" s="131"/>
      <c r="AKC664" s="131"/>
      <c r="AKD664" s="131"/>
      <c r="AKE664" s="131"/>
      <c r="AKF664" s="131"/>
      <c r="AKG664" s="131"/>
      <c r="AKH664" s="131"/>
      <c r="AKI664" s="131"/>
      <c r="AKJ664" s="131"/>
      <c r="AKK664" s="131"/>
      <c r="AKL664" s="131"/>
      <c r="AKM664" s="131"/>
      <c r="AKN664" s="131"/>
      <c r="AKO664" s="131"/>
      <c r="AKP664" s="131"/>
      <c r="AKQ664" s="131"/>
      <c r="AKR664" s="131"/>
      <c r="AKS664" s="131"/>
      <c r="AKT664" s="131"/>
      <c r="AKU664" s="131"/>
      <c r="AKV664" s="131"/>
      <c r="AKW664" s="131"/>
      <c r="AKX664" s="131"/>
      <c r="AKY664" s="131"/>
      <c r="AKZ664" s="131"/>
      <c r="ALA664" s="131"/>
      <c r="ALB664" s="131"/>
      <c r="ALC664" s="131"/>
      <c r="ALD664" s="131"/>
      <c r="ALE664" s="131"/>
      <c r="ALF664" s="131"/>
      <c r="ALG664" s="131"/>
      <c r="ALH664" s="131"/>
      <c r="ALI664" s="131"/>
      <c r="ALJ664" s="131"/>
      <c r="ALK664" s="131"/>
      <c r="ALL664" s="131"/>
      <c r="ALM664" s="131"/>
      <c r="ALN664" s="131"/>
      <c r="ALO664" s="131"/>
      <c r="ALP664" s="131"/>
      <c r="ALQ664" s="131"/>
      <c r="ALR664" s="131"/>
      <c r="ALS664" s="131"/>
      <c r="ALT664" s="131"/>
      <c r="ALU664" s="131"/>
      <c r="ALV664" s="131"/>
      <c r="ALW664" s="131"/>
      <c r="ALX664" s="131"/>
      <c r="ALY664" s="131"/>
      <c r="ALZ664" s="131"/>
      <c r="AMA664" s="131"/>
      <c r="AMB664" s="131"/>
      <c r="AMC664" s="131"/>
      <c r="AMD664" s="131"/>
      <c r="AME664" s="131"/>
      <c r="AMF664" s="131"/>
      <c r="AMG664" s="131"/>
      <c r="AMH664" s="131"/>
      <c r="AMI664" s="131"/>
      <c r="AMJ664" s="131"/>
      <c r="AMK664" s="131"/>
      <c r="AML664" s="131"/>
      <c r="AMM664" s="131"/>
      <c r="AMN664" s="131"/>
      <c r="AMO664" s="131"/>
      <c r="AMP664" s="131"/>
      <c r="AMQ664" s="131"/>
      <c r="AMR664" s="131"/>
      <c r="AMS664" s="131"/>
      <c r="AMT664" s="131"/>
      <c r="AMU664" s="131"/>
      <c r="AMV664" s="131"/>
      <c r="AMW664" s="131"/>
      <c r="AMX664" s="131"/>
      <c r="AMY664" s="131"/>
      <c r="AMZ664" s="131"/>
      <c r="ANA664" s="131"/>
      <c r="ANB664" s="131"/>
      <c r="ANC664" s="131"/>
      <c r="AND664" s="131"/>
      <c r="ANE664" s="131"/>
      <c r="ANF664" s="131"/>
      <c r="ANG664" s="131"/>
      <c r="ANH664" s="131"/>
      <c r="ANI664" s="131"/>
      <c r="ANJ664" s="131"/>
      <c r="ANK664" s="131"/>
      <c r="ANL664" s="131"/>
      <c r="ANM664" s="131"/>
      <c r="ANN664" s="131"/>
      <c r="ANO664" s="131"/>
      <c r="ANP664" s="131"/>
      <c r="ANQ664" s="131"/>
      <c r="ANR664" s="131"/>
      <c r="ANS664" s="131"/>
      <c r="ANT664" s="131"/>
      <c r="ANU664" s="131"/>
      <c r="ANV664" s="131"/>
      <c r="ANW664" s="131"/>
      <c r="ANX664" s="131"/>
      <c r="ANY664" s="131"/>
      <c r="ANZ664" s="131"/>
      <c r="AOA664" s="131"/>
      <c r="AOB664" s="131"/>
      <c r="AOC664" s="131"/>
      <c r="AOD664" s="131"/>
      <c r="AOE664" s="131"/>
      <c r="AOF664" s="131"/>
      <c r="AOG664" s="131"/>
      <c r="AOH664" s="131"/>
      <c r="AOI664" s="131"/>
      <c r="AOJ664" s="131"/>
      <c r="AOK664" s="131"/>
      <c r="AOL664" s="131"/>
      <c r="AOM664" s="131"/>
      <c r="AON664" s="131"/>
      <c r="AOO664" s="131"/>
      <c r="AOP664" s="131"/>
      <c r="AOQ664" s="131"/>
      <c r="AOR664" s="131"/>
      <c r="AOS664" s="131"/>
      <c r="AOT664" s="131"/>
      <c r="AOU664" s="131"/>
      <c r="AOV664" s="131"/>
      <c r="AOW664" s="131"/>
      <c r="AOX664" s="131"/>
      <c r="AOY664" s="131"/>
      <c r="AOZ664" s="131"/>
      <c r="APA664" s="131"/>
      <c r="APB664" s="131"/>
      <c r="APC664" s="131"/>
      <c r="APD664" s="131"/>
      <c r="APE664" s="131"/>
      <c r="APF664" s="131"/>
      <c r="APG664" s="131"/>
      <c r="APH664" s="131"/>
      <c r="API664" s="131"/>
      <c r="APJ664" s="131"/>
      <c r="APK664" s="131"/>
      <c r="APL664" s="131"/>
      <c r="APM664" s="131"/>
      <c r="APN664" s="131"/>
      <c r="APO664" s="131"/>
      <c r="APP664" s="131"/>
      <c r="APQ664" s="131"/>
      <c r="APR664" s="131"/>
      <c r="APS664" s="131"/>
      <c r="APT664" s="131"/>
      <c r="APU664" s="131"/>
      <c r="APV664" s="131"/>
      <c r="APW664" s="131"/>
      <c r="APX664" s="131"/>
      <c r="APY664" s="131"/>
      <c r="APZ664" s="131"/>
      <c r="AQA664" s="131"/>
      <c r="AQB664" s="131"/>
      <c r="AQC664" s="131"/>
      <c r="AQD664" s="131"/>
      <c r="AQE664" s="131"/>
      <c r="AQF664" s="131"/>
      <c r="AQG664" s="131"/>
      <c r="AQH664" s="131"/>
      <c r="AQI664" s="131"/>
      <c r="AQJ664" s="131"/>
      <c r="AQK664" s="131"/>
      <c r="AQL664" s="131"/>
      <c r="AQM664" s="131"/>
      <c r="AQN664" s="131"/>
      <c r="AQO664" s="131"/>
      <c r="AQP664" s="131"/>
      <c r="AQQ664" s="131"/>
      <c r="AQR664" s="131"/>
      <c r="AQS664" s="131"/>
      <c r="AQT664" s="131"/>
      <c r="AQU664" s="131"/>
      <c r="AQV664" s="131"/>
      <c r="AQW664" s="131"/>
      <c r="AQX664" s="131"/>
      <c r="AQY664" s="131"/>
      <c r="AQZ664" s="131"/>
      <c r="ARA664" s="131"/>
      <c r="ARB664" s="131"/>
      <c r="ARC664" s="131"/>
      <c r="ARD664" s="131"/>
      <c r="ARE664" s="131"/>
      <c r="ARF664" s="131"/>
      <c r="ARG664" s="131"/>
      <c r="ARH664" s="131"/>
      <c r="ARI664" s="131"/>
      <c r="ARJ664" s="131"/>
      <c r="ARK664" s="131"/>
      <c r="ARL664" s="131"/>
      <c r="ARM664" s="131"/>
      <c r="ARN664" s="131"/>
      <c r="ARO664" s="131"/>
      <c r="ARP664" s="131"/>
      <c r="ARQ664" s="131"/>
      <c r="ARR664" s="131"/>
      <c r="ARS664" s="131"/>
      <c r="ART664" s="131"/>
      <c r="ARU664" s="131"/>
      <c r="ARV664" s="131"/>
      <c r="ARW664" s="131"/>
      <c r="ARX664" s="131"/>
      <c r="ARY664" s="131"/>
      <c r="ARZ664" s="131"/>
      <c r="ASA664" s="131"/>
      <c r="ASB664" s="131"/>
      <c r="ASC664" s="131"/>
      <c r="ASD664" s="131"/>
      <c r="ASE664" s="131"/>
      <c r="ASF664" s="131"/>
      <c r="ASG664" s="131"/>
      <c r="ASH664" s="131"/>
      <c r="ASI664" s="131"/>
      <c r="ASJ664" s="131"/>
      <c r="ASK664" s="131"/>
      <c r="ASL664" s="131"/>
      <c r="ASM664" s="131"/>
      <c r="ASN664" s="131"/>
      <c r="ASO664" s="131"/>
      <c r="ASP664" s="131"/>
      <c r="ASQ664" s="131"/>
      <c r="ASR664" s="131"/>
      <c r="ASS664" s="131"/>
      <c r="AST664" s="131"/>
      <c r="ASU664" s="131"/>
      <c r="ASV664" s="131"/>
      <c r="ASW664" s="131"/>
      <c r="ASX664" s="131"/>
      <c r="ASY664" s="131"/>
      <c r="ASZ664" s="131"/>
      <c r="ATA664" s="131"/>
      <c r="ATB664" s="131"/>
      <c r="ATC664" s="131"/>
      <c r="ATD664" s="131"/>
      <c r="ATE664" s="131"/>
      <c r="ATF664" s="131"/>
      <c r="ATG664" s="131"/>
      <c r="ATH664" s="131"/>
      <c r="ATI664" s="131"/>
      <c r="ATJ664" s="131"/>
      <c r="ATK664" s="131"/>
      <c r="ATL664" s="131"/>
      <c r="ATM664" s="131"/>
      <c r="ATN664" s="131"/>
      <c r="ATO664" s="131"/>
      <c r="ATP664" s="131"/>
      <c r="ATQ664" s="131"/>
      <c r="ATR664" s="131"/>
      <c r="ATS664" s="131"/>
      <c r="ATT664" s="131"/>
      <c r="ATU664" s="131"/>
      <c r="ATV664" s="131"/>
      <c r="ATW664" s="131"/>
      <c r="ATX664" s="131"/>
      <c r="ATY664" s="131"/>
      <c r="ATZ664" s="131"/>
      <c r="AUA664" s="131"/>
      <c r="AUB664" s="131"/>
      <c r="AUC664" s="131"/>
      <c r="AUD664" s="131"/>
      <c r="AUE664" s="131"/>
      <c r="AUF664" s="131"/>
      <c r="AUG664" s="131"/>
      <c r="AUH664" s="131"/>
      <c r="AUI664" s="131"/>
      <c r="AUJ664" s="131"/>
      <c r="AUK664" s="131"/>
      <c r="AUL664" s="131"/>
      <c r="AUM664" s="131"/>
      <c r="AUN664" s="131"/>
      <c r="AUO664" s="131"/>
      <c r="AUP664" s="131"/>
      <c r="AUQ664" s="131"/>
      <c r="AUR664" s="131"/>
      <c r="AUS664" s="131"/>
      <c r="AUT664" s="131"/>
      <c r="AUU664" s="131"/>
      <c r="AUV664" s="131"/>
      <c r="AUW664" s="131"/>
      <c r="AUX664" s="131"/>
      <c r="AUY664" s="131"/>
      <c r="AUZ664" s="131"/>
      <c r="AVA664" s="131"/>
      <c r="AVB664" s="131"/>
      <c r="AVC664" s="131"/>
      <c r="AVD664" s="131"/>
      <c r="AVE664" s="131"/>
      <c r="AVF664" s="131"/>
      <c r="AVG664" s="131"/>
      <c r="AVH664" s="131"/>
      <c r="AVI664" s="131"/>
      <c r="AVJ664" s="131"/>
      <c r="AVK664" s="131"/>
      <c r="AVL664" s="131"/>
      <c r="AVM664" s="131"/>
      <c r="AVN664" s="131"/>
      <c r="AVO664" s="131"/>
      <c r="AVP664" s="131"/>
      <c r="AVQ664" s="131"/>
      <c r="AVR664" s="131"/>
      <c r="AVS664" s="131"/>
      <c r="AVT664" s="131"/>
      <c r="AVU664" s="131"/>
      <c r="AVV664" s="131"/>
      <c r="AVW664" s="131"/>
      <c r="AVX664" s="131"/>
      <c r="AVY664" s="131"/>
      <c r="AVZ664" s="131"/>
      <c r="AWA664" s="131"/>
      <c r="AWB664" s="131"/>
      <c r="AWC664" s="131"/>
      <c r="AWD664" s="131"/>
      <c r="AWE664" s="131"/>
      <c r="AWF664" s="131"/>
      <c r="AWG664" s="131"/>
      <c r="AWH664" s="131"/>
      <c r="AWI664" s="131"/>
      <c r="AWJ664" s="131"/>
      <c r="AWK664" s="131"/>
      <c r="AWL664" s="131"/>
      <c r="AWM664" s="131"/>
      <c r="AWN664" s="131"/>
      <c r="AWO664" s="131"/>
      <c r="AWP664" s="131"/>
      <c r="AWQ664" s="131"/>
      <c r="AWR664" s="131"/>
      <c r="AWS664" s="131"/>
      <c r="AWT664" s="131"/>
      <c r="AWU664" s="131"/>
      <c r="AWV664" s="131"/>
      <c r="AWW664" s="131"/>
      <c r="AWX664" s="131"/>
      <c r="AWY664" s="131"/>
      <c r="AWZ664" s="131"/>
      <c r="AXA664" s="131"/>
      <c r="AXB664" s="131"/>
      <c r="AXC664" s="131"/>
      <c r="AXD664" s="131"/>
      <c r="AXE664" s="131"/>
      <c r="AXF664" s="131"/>
      <c r="AXG664" s="131"/>
      <c r="AXH664" s="131"/>
      <c r="AXI664" s="131"/>
      <c r="AXJ664" s="131"/>
      <c r="AXK664" s="131"/>
      <c r="AXL664" s="131"/>
      <c r="AXM664" s="131"/>
      <c r="AXN664" s="131"/>
      <c r="AXO664" s="131"/>
      <c r="AXP664" s="131"/>
      <c r="AXQ664" s="131"/>
      <c r="AXR664" s="131"/>
      <c r="AXS664" s="131"/>
      <c r="AXT664" s="131"/>
      <c r="AXU664" s="131"/>
      <c r="AXV664" s="131"/>
      <c r="AXW664" s="131"/>
      <c r="AXX664" s="131"/>
    </row>
    <row r="665" spans="1:1324" s="106" customFormat="1" ht="15.75" hidden="1" customHeight="1" x14ac:dyDescent="0.2">
      <c r="A665" s="79" t="s">
        <v>1689</v>
      </c>
      <c r="B665" s="79" t="s">
        <v>1683</v>
      </c>
      <c r="C665" s="89" t="s">
        <v>1684</v>
      </c>
      <c r="D665" s="89" t="s">
        <v>1685</v>
      </c>
      <c r="E665" s="66">
        <v>41621</v>
      </c>
      <c r="F665" s="79" t="s">
        <v>1160</v>
      </c>
      <c r="G665" s="30" t="s">
        <v>1186</v>
      </c>
      <c r="H665" s="30">
        <v>42005</v>
      </c>
      <c r="I665" s="30" t="s">
        <v>1065</v>
      </c>
      <c r="J665" s="173"/>
      <c r="K665" s="87" t="s">
        <v>346</v>
      </c>
      <c r="L665" s="87">
        <v>1</v>
      </c>
      <c r="M665" s="87">
        <v>1</v>
      </c>
      <c r="N665" s="87" t="s">
        <v>326</v>
      </c>
      <c r="O665" s="87">
        <v>1</v>
      </c>
      <c r="P665" s="87" t="s">
        <v>326</v>
      </c>
      <c r="Q665" s="87">
        <v>1</v>
      </c>
      <c r="R665" s="87" t="s">
        <v>326</v>
      </c>
      <c r="S665" s="87">
        <v>1</v>
      </c>
      <c r="T665" s="87" t="s">
        <v>49</v>
      </c>
      <c r="U665" s="87">
        <v>1</v>
      </c>
      <c r="V665" s="87">
        <v>1</v>
      </c>
      <c r="W665" s="87">
        <v>1</v>
      </c>
      <c r="X665" s="87">
        <v>1</v>
      </c>
      <c r="Y665" s="87">
        <v>1</v>
      </c>
      <c r="Z665" s="87">
        <v>0</v>
      </c>
      <c r="AA665" s="87">
        <v>0</v>
      </c>
      <c r="AB665" s="87">
        <v>0</v>
      </c>
      <c r="AC665" s="87">
        <v>0</v>
      </c>
      <c r="AD665" s="87">
        <v>0</v>
      </c>
      <c r="AE665" s="87">
        <v>0</v>
      </c>
      <c r="AF665" s="104" t="s">
        <v>2404</v>
      </c>
      <c r="AG665" s="131"/>
    </row>
    <row r="666" spans="1:1324" s="106" customFormat="1" ht="15.75" hidden="1" customHeight="1" x14ac:dyDescent="0.2">
      <c r="A666" s="79" t="s">
        <v>2530</v>
      </c>
      <c r="B666" s="79" t="s">
        <v>2531</v>
      </c>
      <c r="C666" s="89" t="s">
        <v>2532</v>
      </c>
      <c r="D666" s="89" t="s">
        <v>10</v>
      </c>
      <c r="E666" s="66">
        <v>42103</v>
      </c>
      <c r="F666" s="79" t="s">
        <v>1167</v>
      </c>
      <c r="G666" s="30" t="s">
        <v>1186</v>
      </c>
      <c r="H666" s="30">
        <v>42129</v>
      </c>
      <c r="I666" s="30" t="s">
        <v>1065</v>
      </c>
      <c r="J666" s="173"/>
      <c r="K666" s="87" t="s">
        <v>6</v>
      </c>
      <c r="L666" s="87">
        <v>1</v>
      </c>
      <c r="M666" s="87">
        <v>1</v>
      </c>
      <c r="N666" s="87" t="s">
        <v>326</v>
      </c>
      <c r="O666" s="87">
        <v>1</v>
      </c>
      <c r="P666" s="87" t="s">
        <v>326</v>
      </c>
      <c r="Q666" s="87">
        <v>1</v>
      </c>
      <c r="R666" s="87" t="s">
        <v>326</v>
      </c>
      <c r="S666" s="87">
        <v>1</v>
      </c>
      <c r="T666" s="87" t="s">
        <v>49</v>
      </c>
      <c r="U666" s="87">
        <v>1</v>
      </c>
      <c r="V666" s="87">
        <v>1</v>
      </c>
      <c r="W666" s="87">
        <v>0</v>
      </c>
      <c r="X666" s="87">
        <v>0</v>
      </c>
      <c r="Y666" s="87">
        <v>0</v>
      </c>
      <c r="Z666" s="87">
        <v>0</v>
      </c>
      <c r="AA666" s="87">
        <v>0</v>
      </c>
      <c r="AB666" s="87">
        <v>0</v>
      </c>
      <c r="AC666" s="87">
        <v>0</v>
      </c>
      <c r="AD666" s="87">
        <v>0</v>
      </c>
      <c r="AE666" s="87">
        <v>0</v>
      </c>
      <c r="AF666" s="104" t="s">
        <v>2581</v>
      </c>
      <c r="AG666" s="131"/>
      <c r="AH666" s="131"/>
      <c r="AI666" s="131"/>
      <c r="AJ666" s="131"/>
      <c r="AK666" s="131"/>
      <c r="AL666" s="131"/>
      <c r="AM666" s="131"/>
      <c r="AN666" s="131"/>
      <c r="AO666" s="131"/>
      <c r="AP666" s="131"/>
      <c r="AQ666" s="131"/>
      <c r="AR666" s="131"/>
      <c r="AS666" s="131"/>
      <c r="AT666" s="131"/>
      <c r="AU666" s="131"/>
      <c r="AV666" s="131"/>
      <c r="AW666" s="131"/>
      <c r="AX666" s="131"/>
      <c r="AY666" s="131"/>
      <c r="AZ666" s="131"/>
      <c r="BA666" s="131"/>
      <c r="BB666" s="131"/>
      <c r="BC666" s="131"/>
      <c r="BD666" s="131"/>
      <c r="BE666" s="131"/>
      <c r="BF666" s="131"/>
      <c r="BG666" s="131"/>
      <c r="BH666" s="131"/>
      <c r="BI666" s="131"/>
      <c r="BJ666" s="131"/>
      <c r="BK666" s="131"/>
      <c r="BL666" s="131"/>
      <c r="BM666" s="131"/>
      <c r="BN666" s="131"/>
      <c r="BO666" s="131"/>
      <c r="BP666" s="131"/>
      <c r="BQ666" s="131"/>
      <c r="BR666" s="131"/>
      <c r="BS666" s="131"/>
      <c r="BT666" s="131"/>
      <c r="BU666" s="131"/>
      <c r="BV666" s="131"/>
      <c r="BW666" s="131"/>
      <c r="BX666" s="131"/>
      <c r="BY666" s="131"/>
      <c r="BZ666" s="131"/>
      <c r="CA666" s="131"/>
      <c r="CB666" s="131"/>
      <c r="CC666" s="131"/>
      <c r="CD666" s="131"/>
      <c r="CE666" s="131"/>
      <c r="CF666" s="131"/>
      <c r="CG666" s="131"/>
      <c r="CH666" s="131"/>
      <c r="CI666" s="131"/>
      <c r="CJ666" s="131"/>
      <c r="CK666" s="131"/>
      <c r="CL666" s="131"/>
      <c r="CM666" s="131"/>
      <c r="CN666" s="131"/>
      <c r="CO666" s="131"/>
      <c r="CP666" s="131"/>
      <c r="CQ666" s="131"/>
      <c r="CR666" s="131"/>
      <c r="CS666" s="131"/>
      <c r="CT666" s="131"/>
      <c r="CU666" s="131"/>
      <c r="CV666" s="131"/>
      <c r="CW666" s="131"/>
      <c r="CX666" s="131"/>
      <c r="CY666" s="131"/>
      <c r="CZ666" s="131"/>
      <c r="DA666" s="131"/>
      <c r="DB666" s="131"/>
      <c r="DC666" s="131"/>
      <c r="DD666" s="131"/>
      <c r="DE666" s="131"/>
      <c r="DF666" s="131"/>
      <c r="DG666" s="131"/>
      <c r="DH666" s="131"/>
      <c r="DI666" s="131"/>
      <c r="DJ666" s="131"/>
      <c r="DK666" s="131"/>
      <c r="DL666" s="131"/>
      <c r="DM666" s="131"/>
      <c r="DN666" s="131"/>
      <c r="DO666" s="131"/>
      <c r="DP666" s="131"/>
      <c r="DQ666" s="131"/>
      <c r="DR666" s="131"/>
      <c r="DS666" s="131"/>
      <c r="DT666" s="131"/>
      <c r="DU666" s="131"/>
      <c r="DV666" s="131"/>
      <c r="DW666" s="131"/>
      <c r="DX666" s="131"/>
      <c r="DY666" s="131"/>
      <c r="DZ666" s="131"/>
      <c r="EA666" s="131"/>
      <c r="EB666" s="131"/>
      <c r="EC666" s="131"/>
      <c r="ED666" s="131"/>
      <c r="EE666" s="131"/>
      <c r="EF666" s="131"/>
      <c r="EG666" s="131"/>
      <c r="EH666" s="131"/>
      <c r="EI666" s="131"/>
      <c r="EJ666" s="131"/>
      <c r="EK666" s="131"/>
      <c r="EL666" s="131"/>
      <c r="EM666" s="131"/>
      <c r="EN666" s="131"/>
      <c r="EO666" s="131"/>
      <c r="EP666" s="131"/>
      <c r="EQ666" s="131"/>
      <c r="ER666" s="131"/>
      <c r="ES666" s="131"/>
      <c r="ET666" s="131"/>
      <c r="EU666" s="131"/>
      <c r="EV666" s="131"/>
      <c r="EW666" s="131"/>
      <c r="EX666" s="131"/>
      <c r="EY666" s="131"/>
      <c r="EZ666" s="131"/>
      <c r="FA666" s="131"/>
      <c r="FB666" s="131"/>
      <c r="FC666" s="131"/>
      <c r="FD666" s="131"/>
      <c r="FE666" s="131"/>
      <c r="FF666" s="131"/>
      <c r="FG666" s="131"/>
      <c r="FH666" s="131"/>
      <c r="FI666" s="131"/>
      <c r="FJ666" s="131"/>
      <c r="FK666" s="131"/>
      <c r="FL666" s="131"/>
      <c r="FM666" s="131"/>
      <c r="FN666" s="131"/>
      <c r="FO666" s="131"/>
      <c r="FP666" s="131"/>
      <c r="FQ666" s="131"/>
      <c r="FR666" s="131"/>
      <c r="FS666" s="131"/>
      <c r="FT666" s="131"/>
      <c r="FU666" s="131"/>
      <c r="FV666" s="131"/>
      <c r="FW666" s="131"/>
      <c r="FX666" s="131"/>
      <c r="FY666" s="131"/>
      <c r="FZ666" s="131"/>
      <c r="GA666" s="131"/>
      <c r="GB666" s="131"/>
      <c r="GC666" s="131"/>
      <c r="GD666" s="131"/>
      <c r="GE666" s="131"/>
      <c r="GF666" s="131"/>
      <c r="GG666" s="131"/>
      <c r="GH666" s="131"/>
      <c r="GI666" s="131"/>
      <c r="GJ666" s="131"/>
      <c r="GK666" s="131"/>
      <c r="GL666" s="131"/>
      <c r="GM666" s="131"/>
      <c r="GN666" s="131"/>
      <c r="GO666" s="131"/>
      <c r="GP666" s="131"/>
      <c r="GQ666" s="131"/>
      <c r="GR666" s="131"/>
      <c r="GS666" s="131"/>
      <c r="GT666" s="131"/>
      <c r="GU666" s="131"/>
      <c r="GV666" s="131"/>
      <c r="GW666" s="131"/>
      <c r="GX666" s="131"/>
      <c r="GY666" s="131"/>
      <c r="GZ666" s="131"/>
      <c r="HA666" s="131"/>
      <c r="HB666" s="131"/>
      <c r="HC666" s="131"/>
      <c r="HD666" s="131"/>
      <c r="HE666" s="131"/>
      <c r="HF666" s="131"/>
      <c r="HG666" s="131"/>
      <c r="HH666" s="131"/>
      <c r="HI666" s="131"/>
      <c r="HJ666" s="131"/>
      <c r="HK666" s="131"/>
      <c r="HL666" s="131"/>
      <c r="HM666" s="131"/>
      <c r="HN666" s="131"/>
      <c r="HO666" s="131"/>
      <c r="HP666" s="131"/>
      <c r="HQ666" s="131"/>
      <c r="HR666" s="131"/>
      <c r="HS666" s="131"/>
      <c r="HT666" s="131"/>
      <c r="HU666" s="131"/>
      <c r="HV666" s="131"/>
      <c r="HW666" s="131"/>
      <c r="HX666" s="131"/>
      <c r="HY666" s="131"/>
      <c r="HZ666" s="131"/>
      <c r="IA666" s="131"/>
      <c r="IB666" s="131"/>
      <c r="IC666" s="131"/>
      <c r="ID666" s="131"/>
      <c r="IE666" s="131"/>
      <c r="IF666" s="131"/>
      <c r="IG666" s="131"/>
      <c r="IH666" s="131"/>
      <c r="II666" s="131"/>
      <c r="IJ666" s="131"/>
      <c r="IK666" s="131"/>
      <c r="IL666" s="131"/>
      <c r="IM666" s="131"/>
      <c r="IN666" s="131"/>
      <c r="IO666" s="131"/>
      <c r="IP666" s="131"/>
      <c r="IQ666" s="131"/>
      <c r="IR666" s="131"/>
      <c r="IS666" s="131"/>
      <c r="IT666" s="131"/>
      <c r="IU666" s="131"/>
      <c r="IV666" s="131"/>
      <c r="IW666" s="131"/>
      <c r="IX666" s="131"/>
      <c r="IY666" s="131"/>
      <c r="IZ666" s="131"/>
      <c r="JA666" s="131"/>
      <c r="JB666" s="131"/>
      <c r="JC666" s="131"/>
      <c r="JD666" s="131"/>
      <c r="JE666" s="131"/>
      <c r="JF666" s="131"/>
      <c r="JG666" s="131"/>
      <c r="JH666" s="131"/>
      <c r="JI666" s="131"/>
      <c r="JJ666" s="131"/>
      <c r="JK666" s="131"/>
      <c r="JL666" s="131"/>
      <c r="JM666" s="131"/>
      <c r="JN666" s="131"/>
      <c r="JO666" s="131"/>
      <c r="JP666" s="131"/>
      <c r="JQ666" s="131"/>
      <c r="JR666" s="131"/>
      <c r="JS666" s="131"/>
      <c r="JT666" s="131"/>
      <c r="JU666" s="131"/>
      <c r="JV666" s="131"/>
      <c r="JW666" s="131"/>
      <c r="JX666" s="131"/>
      <c r="JY666" s="131"/>
      <c r="JZ666" s="131"/>
      <c r="KA666" s="131"/>
      <c r="KB666" s="131"/>
      <c r="KC666" s="131"/>
      <c r="KD666" s="131"/>
      <c r="KE666" s="131"/>
      <c r="KF666" s="131"/>
      <c r="KG666" s="131"/>
      <c r="KH666" s="131"/>
      <c r="KI666" s="131"/>
      <c r="KJ666" s="131"/>
      <c r="KK666" s="131"/>
      <c r="KL666" s="131"/>
      <c r="KM666" s="131"/>
      <c r="KN666" s="131"/>
      <c r="KO666" s="131"/>
      <c r="KP666" s="131"/>
      <c r="KQ666" s="131"/>
      <c r="KR666" s="131"/>
      <c r="KS666" s="131"/>
      <c r="KT666" s="131"/>
      <c r="KU666" s="131"/>
      <c r="KV666" s="131"/>
      <c r="KW666" s="131"/>
      <c r="KX666" s="131"/>
      <c r="KY666" s="131"/>
      <c r="KZ666" s="131"/>
      <c r="LA666" s="131"/>
      <c r="LB666" s="131"/>
      <c r="LC666" s="131"/>
      <c r="LD666" s="131"/>
      <c r="LE666" s="131"/>
      <c r="LF666" s="131"/>
      <c r="LG666" s="131"/>
      <c r="LH666" s="131"/>
      <c r="LI666" s="131"/>
      <c r="LJ666" s="131"/>
      <c r="LK666" s="131"/>
      <c r="LL666" s="131"/>
      <c r="LM666" s="131"/>
      <c r="LN666" s="131"/>
      <c r="LO666" s="131"/>
      <c r="LP666" s="131"/>
      <c r="LQ666" s="131"/>
      <c r="LR666" s="131"/>
      <c r="LS666" s="131"/>
      <c r="LT666" s="131"/>
      <c r="LU666" s="131"/>
      <c r="LV666" s="131"/>
      <c r="LW666" s="131"/>
      <c r="LX666" s="131"/>
      <c r="LY666" s="131"/>
      <c r="LZ666" s="131"/>
      <c r="MA666" s="131"/>
      <c r="MB666" s="131"/>
      <c r="MC666" s="131"/>
      <c r="MD666" s="131"/>
      <c r="ME666" s="131"/>
      <c r="MF666" s="131"/>
      <c r="MG666" s="131"/>
      <c r="MH666" s="131"/>
      <c r="MI666" s="131"/>
      <c r="MJ666" s="131"/>
      <c r="MK666" s="131"/>
      <c r="ML666" s="131"/>
      <c r="MM666" s="131"/>
      <c r="MN666" s="131"/>
      <c r="MO666" s="131"/>
      <c r="MP666" s="131"/>
      <c r="MQ666" s="131"/>
      <c r="MR666" s="131"/>
      <c r="MS666" s="131"/>
      <c r="MT666" s="131"/>
      <c r="MU666" s="131"/>
      <c r="MV666" s="131"/>
      <c r="MW666" s="131"/>
      <c r="MX666" s="131"/>
      <c r="MY666" s="131"/>
      <c r="MZ666" s="131"/>
      <c r="NA666" s="131"/>
      <c r="NB666" s="131"/>
      <c r="NC666" s="131"/>
      <c r="ND666" s="131"/>
      <c r="NE666" s="131"/>
      <c r="NF666" s="131"/>
      <c r="NG666" s="131"/>
      <c r="NH666" s="131"/>
      <c r="NI666" s="131"/>
      <c r="NJ666" s="131"/>
      <c r="NK666" s="131"/>
      <c r="NL666" s="131"/>
      <c r="NM666" s="131"/>
      <c r="NN666" s="131"/>
      <c r="NO666" s="131"/>
      <c r="NP666" s="131"/>
      <c r="NQ666" s="131"/>
      <c r="NR666" s="131"/>
      <c r="NS666" s="131"/>
      <c r="NT666" s="131"/>
      <c r="NU666" s="131"/>
      <c r="NV666" s="131"/>
      <c r="NW666" s="131"/>
      <c r="NX666" s="131"/>
      <c r="NY666" s="131"/>
      <c r="NZ666" s="131"/>
      <c r="OA666" s="131"/>
      <c r="OB666" s="131"/>
      <c r="OC666" s="131"/>
      <c r="OD666" s="131"/>
      <c r="OE666" s="131"/>
      <c r="OF666" s="131"/>
      <c r="OG666" s="131"/>
      <c r="OH666" s="131"/>
      <c r="OI666" s="131"/>
      <c r="OJ666" s="131"/>
      <c r="OK666" s="131"/>
      <c r="OL666" s="131"/>
      <c r="OM666" s="131"/>
      <c r="ON666" s="131"/>
      <c r="OO666" s="131"/>
      <c r="OP666" s="131"/>
      <c r="OQ666" s="131"/>
      <c r="OR666" s="131"/>
      <c r="OS666" s="131"/>
      <c r="OT666" s="131"/>
      <c r="OU666" s="131"/>
      <c r="OV666" s="131"/>
      <c r="OW666" s="131"/>
      <c r="OX666" s="131"/>
      <c r="OY666" s="131"/>
      <c r="OZ666" s="131"/>
      <c r="PA666" s="131"/>
      <c r="PB666" s="131"/>
      <c r="PC666" s="131"/>
      <c r="PD666" s="131"/>
      <c r="PE666" s="131"/>
      <c r="PF666" s="131"/>
      <c r="PG666" s="131"/>
      <c r="PH666" s="131"/>
      <c r="PI666" s="131"/>
      <c r="PJ666" s="131"/>
      <c r="PK666" s="131"/>
      <c r="PL666" s="131"/>
      <c r="PM666" s="131"/>
      <c r="PN666" s="131"/>
      <c r="PO666" s="131"/>
      <c r="PP666" s="131"/>
      <c r="PQ666" s="131"/>
      <c r="PR666" s="131"/>
      <c r="PS666" s="131"/>
      <c r="PT666" s="131"/>
      <c r="PU666" s="131"/>
      <c r="PV666" s="131"/>
      <c r="PW666" s="131"/>
      <c r="PX666" s="131"/>
      <c r="PY666" s="131"/>
      <c r="PZ666" s="131"/>
      <c r="QA666" s="131"/>
      <c r="QB666" s="131"/>
      <c r="QC666" s="131"/>
      <c r="QD666" s="131"/>
      <c r="QE666" s="131"/>
      <c r="QF666" s="131"/>
      <c r="QG666" s="131"/>
      <c r="QH666" s="131"/>
      <c r="QI666" s="131"/>
      <c r="QJ666" s="131"/>
      <c r="QK666" s="131"/>
      <c r="QL666" s="131"/>
      <c r="QM666" s="131"/>
      <c r="QN666" s="131"/>
      <c r="QO666" s="131"/>
      <c r="QP666" s="131"/>
      <c r="QQ666" s="131"/>
      <c r="QR666" s="131"/>
      <c r="QS666" s="131"/>
      <c r="QT666" s="131"/>
      <c r="QU666" s="131"/>
      <c r="QV666" s="131"/>
      <c r="QW666" s="131"/>
      <c r="QX666" s="131"/>
      <c r="QY666" s="131"/>
      <c r="QZ666" s="131"/>
      <c r="RA666" s="131"/>
      <c r="RB666" s="131"/>
      <c r="RC666" s="131"/>
      <c r="RD666" s="131"/>
      <c r="RE666" s="131"/>
      <c r="RF666" s="131"/>
      <c r="RG666" s="131"/>
      <c r="RH666" s="131"/>
      <c r="RI666" s="131"/>
      <c r="RJ666" s="131"/>
      <c r="RK666" s="131"/>
      <c r="RL666" s="131"/>
      <c r="RM666" s="131"/>
      <c r="RN666" s="131"/>
      <c r="RO666" s="131"/>
      <c r="RP666" s="131"/>
      <c r="RQ666" s="131"/>
      <c r="RR666" s="131"/>
      <c r="RS666" s="131"/>
      <c r="RT666" s="131"/>
      <c r="RU666" s="131"/>
      <c r="RV666" s="131"/>
      <c r="RW666" s="131"/>
      <c r="RX666" s="131"/>
      <c r="RY666" s="131"/>
      <c r="RZ666" s="131"/>
      <c r="SA666" s="131"/>
      <c r="SB666" s="131"/>
      <c r="SC666" s="131"/>
      <c r="SD666" s="131"/>
      <c r="SE666" s="131"/>
      <c r="SF666" s="131"/>
      <c r="SG666" s="131"/>
      <c r="SH666" s="131"/>
      <c r="SI666" s="131"/>
      <c r="SJ666" s="131"/>
      <c r="SK666" s="131"/>
      <c r="SL666" s="131"/>
      <c r="SM666" s="131"/>
      <c r="SN666" s="131"/>
      <c r="SO666" s="131"/>
      <c r="SP666" s="131"/>
      <c r="SQ666" s="131"/>
      <c r="SR666" s="131"/>
      <c r="SS666" s="131"/>
      <c r="ST666" s="131"/>
      <c r="SU666" s="131"/>
      <c r="SV666" s="131"/>
      <c r="SW666" s="131"/>
      <c r="SX666" s="131"/>
      <c r="SY666" s="131"/>
      <c r="SZ666" s="131"/>
      <c r="TA666" s="131"/>
      <c r="TB666" s="131"/>
      <c r="TC666" s="131"/>
      <c r="TD666" s="131"/>
      <c r="TE666" s="131"/>
      <c r="TF666" s="131"/>
      <c r="TG666" s="131"/>
      <c r="TH666" s="131"/>
      <c r="TI666" s="131"/>
      <c r="TJ666" s="131"/>
      <c r="TK666" s="131"/>
      <c r="TL666" s="131"/>
      <c r="TM666" s="131"/>
      <c r="TN666" s="131"/>
      <c r="TO666" s="131"/>
      <c r="TP666" s="131"/>
      <c r="TQ666" s="131"/>
      <c r="TR666" s="131"/>
      <c r="TS666" s="131"/>
      <c r="TT666" s="131"/>
      <c r="TU666" s="131"/>
      <c r="TV666" s="131"/>
      <c r="TW666" s="131"/>
      <c r="TX666" s="131"/>
      <c r="TY666" s="131"/>
      <c r="TZ666" s="131"/>
      <c r="UA666" s="131"/>
      <c r="UB666" s="131"/>
      <c r="UC666" s="131"/>
      <c r="UD666" s="131"/>
      <c r="UE666" s="131"/>
      <c r="UF666" s="131"/>
      <c r="UG666" s="131"/>
      <c r="UH666" s="131"/>
      <c r="UI666" s="131"/>
      <c r="UJ666" s="131"/>
      <c r="UK666" s="131"/>
      <c r="UL666" s="131"/>
      <c r="UM666" s="131"/>
      <c r="UN666" s="131"/>
      <c r="UO666" s="131"/>
      <c r="UP666" s="131"/>
      <c r="UQ666" s="131"/>
      <c r="UR666" s="131"/>
      <c r="US666" s="131"/>
      <c r="UT666" s="131"/>
      <c r="UU666" s="131"/>
      <c r="UV666" s="131"/>
      <c r="UW666" s="131"/>
      <c r="UX666" s="131"/>
      <c r="UY666" s="131"/>
      <c r="UZ666" s="131"/>
      <c r="VA666" s="131"/>
      <c r="VB666" s="131"/>
      <c r="VC666" s="131"/>
      <c r="VD666" s="131"/>
      <c r="VE666" s="131"/>
      <c r="VF666" s="131"/>
      <c r="VG666" s="131"/>
      <c r="VH666" s="131"/>
      <c r="VI666" s="131"/>
      <c r="VJ666" s="131"/>
      <c r="VK666" s="131"/>
      <c r="VL666" s="131"/>
      <c r="VM666" s="131"/>
      <c r="VN666" s="131"/>
      <c r="VO666" s="131"/>
      <c r="VP666" s="131"/>
      <c r="VQ666" s="131"/>
      <c r="VR666" s="131"/>
      <c r="VS666" s="131"/>
      <c r="VT666" s="131"/>
      <c r="VU666" s="131"/>
      <c r="VV666" s="131"/>
      <c r="VW666" s="131"/>
      <c r="VX666" s="131"/>
      <c r="VY666" s="131"/>
      <c r="VZ666" s="131"/>
      <c r="WA666" s="131"/>
      <c r="WB666" s="131"/>
      <c r="WC666" s="131"/>
      <c r="WD666" s="131"/>
      <c r="WE666" s="131"/>
      <c r="WF666" s="131"/>
      <c r="WG666" s="131"/>
      <c r="WH666" s="131"/>
      <c r="WI666" s="131"/>
      <c r="WJ666" s="131"/>
      <c r="WK666" s="131"/>
      <c r="WL666" s="131"/>
      <c r="WM666" s="131"/>
      <c r="WN666" s="131"/>
      <c r="WO666" s="131"/>
      <c r="WP666" s="131"/>
      <c r="WQ666" s="131"/>
      <c r="WR666" s="131"/>
      <c r="WS666" s="131"/>
      <c r="WT666" s="131"/>
      <c r="WU666" s="131"/>
      <c r="WV666" s="131"/>
      <c r="WW666" s="131"/>
      <c r="WX666" s="131"/>
      <c r="WY666" s="131"/>
      <c r="WZ666" s="131"/>
      <c r="XA666" s="131"/>
      <c r="XB666" s="131"/>
      <c r="XC666" s="131"/>
      <c r="XD666" s="131"/>
      <c r="XE666" s="131"/>
      <c r="XF666" s="131"/>
      <c r="XG666" s="131"/>
      <c r="XH666" s="131"/>
      <c r="XI666" s="131"/>
      <c r="XJ666" s="131"/>
      <c r="XK666" s="131"/>
      <c r="XL666" s="131"/>
      <c r="XM666" s="131"/>
      <c r="XN666" s="131"/>
      <c r="XO666" s="131"/>
      <c r="XP666" s="131"/>
      <c r="XQ666" s="131"/>
      <c r="XR666" s="131"/>
      <c r="XS666" s="131"/>
      <c r="XT666" s="131"/>
      <c r="XU666" s="131"/>
      <c r="XV666" s="131"/>
      <c r="XW666" s="131"/>
      <c r="XX666" s="131"/>
      <c r="XY666" s="131"/>
      <c r="XZ666" s="131"/>
      <c r="YA666" s="131"/>
      <c r="YB666" s="131"/>
      <c r="YC666" s="131"/>
      <c r="YD666" s="131"/>
      <c r="YE666" s="131"/>
      <c r="YF666" s="131"/>
      <c r="YG666" s="131"/>
      <c r="YH666" s="131"/>
      <c r="YI666" s="131"/>
      <c r="YJ666" s="131"/>
      <c r="YK666" s="131"/>
      <c r="YL666" s="131"/>
      <c r="YM666" s="131"/>
      <c r="YN666" s="131"/>
      <c r="YO666" s="131"/>
      <c r="YP666" s="131"/>
      <c r="YQ666" s="131"/>
      <c r="YR666" s="131"/>
      <c r="YS666" s="131"/>
      <c r="YT666" s="131"/>
      <c r="YU666" s="131"/>
      <c r="YV666" s="131"/>
      <c r="YW666" s="131"/>
      <c r="YX666" s="131"/>
      <c r="YY666" s="131"/>
      <c r="YZ666" s="131"/>
      <c r="ZA666" s="131"/>
      <c r="ZB666" s="131"/>
      <c r="ZC666" s="131"/>
      <c r="ZD666" s="131"/>
      <c r="ZE666" s="131"/>
      <c r="ZF666" s="131"/>
      <c r="ZG666" s="131"/>
      <c r="ZH666" s="131"/>
      <c r="ZI666" s="131"/>
      <c r="ZJ666" s="131"/>
      <c r="ZK666" s="131"/>
      <c r="ZL666" s="131"/>
      <c r="ZM666" s="131"/>
      <c r="ZN666" s="131"/>
      <c r="ZO666" s="131"/>
      <c r="ZP666" s="131"/>
      <c r="ZQ666" s="131"/>
      <c r="ZR666" s="131"/>
      <c r="ZS666" s="131"/>
      <c r="ZT666" s="131"/>
      <c r="ZU666" s="131"/>
      <c r="ZV666" s="131"/>
      <c r="ZW666" s="131"/>
      <c r="ZX666" s="131"/>
      <c r="ZY666" s="131"/>
      <c r="ZZ666" s="131"/>
      <c r="AAA666" s="131"/>
      <c r="AAB666" s="131"/>
      <c r="AAC666" s="131"/>
      <c r="AAD666" s="131"/>
      <c r="AAE666" s="131"/>
      <c r="AAF666" s="131"/>
      <c r="AAG666" s="131"/>
      <c r="AAH666" s="131"/>
      <c r="AAI666" s="131"/>
      <c r="AAJ666" s="131"/>
      <c r="AAK666" s="131"/>
      <c r="AAL666" s="131"/>
      <c r="AAM666" s="131"/>
      <c r="AAN666" s="131"/>
      <c r="AAO666" s="131"/>
      <c r="AAP666" s="131"/>
      <c r="AAQ666" s="131"/>
      <c r="AAR666" s="131"/>
      <c r="AAS666" s="131"/>
      <c r="AAT666" s="131"/>
      <c r="AAU666" s="131"/>
      <c r="AAV666" s="131"/>
      <c r="AAW666" s="131"/>
      <c r="AAX666" s="131"/>
      <c r="AAY666" s="131"/>
      <c r="AAZ666" s="131"/>
      <c r="ABA666" s="131"/>
      <c r="ABB666" s="131"/>
      <c r="ABC666" s="131"/>
      <c r="ABD666" s="131"/>
      <c r="ABE666" s="131"/>
      <c r="ABF666" s="131"/>
      <c r="ABG666" s="131"/>
      <c r="ABH666" s="131"/>
      <c r="ABI666" s="131"/>
      <c r="ABJ666" s="131"/>
      <c r="ABK666" s="131"/>
      <c r="ABL666" s="131"/>
      <c r="ABM666" s="131"/>
      <c r="ABN666" s="131"/>
      <c r="ABO666" s="131"/>
      <c r="ABP666" s="131"/>
      <c r="ABQ666" s="131"/>
      <c r="ABR666" s="131"/>
      <c r="ABS666" s="131"/>
      <c r="ABT666" s="131"/>
      <c r="ABU666" s="131"/>
      <c r="ABV666" s="131"/>
      <c r="ABW666" s="131"/>
      <c r="ABX666" s="131"/>
      <c r="ABY666" s="131"/>
      <c r="ABZ666" s="131"/>
      <c r="ACA666" s="131"/>
      <c r="ACB666" s="131"/>
      <c r="ACC666" s="131"/>
      <c r="ACD666" s="131"/>
      <c r="ACE666" s="131"/>
      <c r="ACF666" s="131"/>
      <c r="ACG666" s="131"/>
      <c r="ACH666" s="131"/>
      <c r="ACI666" s="131"/>
      <c r="ACJ666" s="131"/>
      <c r="ACK666" s="131"/>
      <c r="ACL666" s="131"/>
      <c r="ACM666" s="131"/>
      <c r="ACN666" s="131"/>
      <c r="ACO666" s="131"/>
      <c r="ACP666" s="131"/>
      <c r="ACQ666" s="131"/>
      <c r="ACR666" s="131"/>
      <c r="ACS666" s="131"/>
      <c r="ACT666" s="131"/>
      <c r="ACU666" s="131"/>
      <c r="ACV666" s="131"/>
      <c r="ACW666" s="131"/>
      <c r="ACX666" s="131"/>
      <c r="ACY666" s="131"/>
      <c r="ACZ666" s="131"/>
      <c r="ADA666" s="131"/>
      <c r="ADB666" s="131"/>
      <c r="ADC666" s="131"/>
      <c r="ADD666" s="131"/>
      <c r="ADE666" s="131"/>
      <c r="ADF666" s="131"/>
      <c r="ADG666" s="131"/>
      <c r="ADH666" s="131"/>
      <c r="ADI666" s="131"/>
      <c r="ADJ666" s="131"/>
      <c r="ADK666" s="131"/>
      <c r="ADL666" s="131"/>
      <c r="ADM666" s="131"/>
      <c r="ADN666" s="131"/>
      <c r="ADO666" s="131"/>
      <c r="ADP666" s="131"/>
      <c r="ADQ666" s="131"/>
      <c r="ADR666" s="131"/>
      <c r="ADS666" s="131"/>
      <c r="ADT666" s="131"/>
      <c r="ADU666" s="131"/>
      <c r="ADV666" s="131"/>
      <c r="ADW666" s="131"/>
      <c r="ADX666" s="131"/>
      <c r="ADY666" s="131"/>
      <c r="ADZ666" s="131"/>
      <c r="AEA666" s="131"/>
      <c r="AEB666" s="131"/>
      <c r="AEC666" s="131"/>
      <c r="AED666" s="131"/>
      <c r="AEE666" s="131"/>
      <c r="AEF666" s="131"/>
      <c r="AEG666" s="131"/>
      <c r="AEH666" s="131"/>
      <c r="AEI666" s="131"/>
      <c r="AEJ666" s="131"/>
      <c r="AEK666" s="131"/>
      <c r="AEL666" s="131"/>
      <c r="AEM666" s="131"/>
      <c r="AEN666" s="131"/>
      <c r="AEO666" s="131"/>
      <c r="AEP666" s="131"/>
      <c r="AEQ666" s="131"/>
      <c r="AER666" s="131"/>
      <c r="AES666" s="131"/>
      <c r="AET666" s="131"/>
      <c r="AEU666" s="131"/>
      <c r="AEV666" s="131"/>
      <c r="AEW666" s="131"/>
      <c r="AEX666" s="131"/>
      <c r="AEY666" s="131"/>
      <c r="AEZ666" s="131"/>
      <c r="AFA666" s="131"/>
      <c r="AFB666" s="131"/>
      <c r="AFC666" s="131"/>
      <c r="AFD666" s="131"/>
      <c r="AFE666" s="131"/>
      <c r="AFF666" s="131"/>
      <c r="AFG666" s="131"/>
      <c r="AFH666" s="131"/>
      <c r="AFI666" s="131"/>
      <c r="AFJ666" s="131"/>
      <c r="AFK666" s="131"/>
      <c r="AFL666" s="131"/>
      <c r="AFM666" s="131"/>
      <c r="AFN666" s="131"/>
      <c r="AFO666" s="131"/>
      <c r="AFP666" s="131"/>
      <c r="AFQ666" s="131"/>
      <c r="AFR666" s="131"/>
      <c r="AFS666" s="131"/>
      <c r="AFT666" s="131"/>
      <c r="AFU666" s="131"/>
      <c r="AFV666" s="131"/>
      <c r="AFW666" s="131"/>
      <c r="AFX666" s="131"/>
      <c r="AFY666" s="131"/>
      <c r="AFZ666" s="131"/>
      <c r="AGA666" s="131"/>
      <c r="AGB666" s="131"/>
      <c r="AGC666" s="131"/>
      <c r="AGD666" s="131"/>
      <c r="AGE666" s="131"/>
      <c r="AGF666" s="131"/>
      <c r="AGG666" s="131"/>
      <c r="AGH666" s="131"/>
      <c r="AGI666" s="131"/>
      <c r="AGJ666" s="131"/>
      <c r="AGK666" s="131"/>
      <c r="AGL666" s="131"/>
      <c r="AGM666" s="131"/>
      <c r="AGN666" s="131"/>
      <c r="AGO666" s="131"/>
      <c r="AGP666" s="131"/>
      <c r="AGQ666" s="131"/>
      <c r="AGR666" s="131"/>
      <c r="AGS666" s="131"/>
      <c r="AGT666" s="131"/>
      <c r="AGU666" s="131"/>
      <c r="AGV666" s="131"/>
      <c r="AGW666" s="131"/>
      <c r="AGX666" s="131"/>
      <c r="AGY666" s="131"/>
      <c r="AGZ666" s="131"/>
      <c r="AHA666" s="131"/>
      <c r="AHB666" s="131"/>
      <c r="AHC666" s="131"/>
      <c r="AHD666" s="131"/>
      <c r="AHE666" s="131"/>
      <c r="AHF666" s="131"/>
      <c r="AHG666" s="131"/>
      <c r="AHH666" s="131"/>
      <c r="AHI666" s="131"/>
      <c r="AHJ666" s="131"/>
      <c r="AHK666" s="131"/>
      <c r="AHL666" s="131"/>
      <c r="AHM666" s="131"/>
      <c r="AHN666" s="131"/>
      <c r="AHO666" s="131"/>
      <c r="AHP666" s="131"/>
      <c r="AHQ666" s="131"/>
      <c r="AHR666" s="131"/>
      <c r="AHS666" s="131"/>
      <c r="AHT666" s="131"/>
      <c r="AHU666" s="131"/>
      <c r="AHV666" s="131"/>
      <c r="AHW666" s="131"/>
      <c r="AHX666" s="131"/>
      <c r="AHY666" s="131"/>
      <c r="AHZ666" s="131"/>
      <c r="AIA666" s="131"/>
      <c r="AIB666" s="131"/>
      <c r="AIC666" s="131"/>
      <c r="AID666" s="131"/>
      <c r="AIE666" s="131"/>
      <c r="AIF666" s="131"/>
      <c r="AIG666" s="131"/>
      <c r="AIH666" s="131"/>
      <c r="AII666" s="131"/>
      <c r="AIJ666" s="131"/>
      <c r="AIK666" s="131"/>
      <c r="AIL666" s="131"/>
      <c r="AIM666" s="131"/>
      <c r="AIN666" s="131"/>
      <c r="AIO666" s="131"/>
      <c r="AIP666" s="131"/>
      <c r="AIQ666" s="131"/>
      <c r="AIR666" s="131"/>
      <c r="AIS666" s="131"/>
      <c r="AIT666" s="131"/>
      <c r="AIU666" s="131"/>
      <c r="AIV666" s="131"/>
      <c r="AIW666" s="131"/>
      <c r="AIX666" s="131"/>
      <c r="AIY666" s="131"/>
      <c r="AIZ666" s="131"/>
      <c r="AJA666" s="131"/>
      <c r="AJB666" s="131"/>
      <c r="AJC666" s="131"/>
      <c r="AJD666" s="131"/>
      <c r="AJE666" s="131"/>
      <c r="AJF666" s="131"/>
      <c r="AJG666" s="131"/>
      <c r="AJH666" s="131"/>
      <c r="AJI666" s="131"/>
      <c r="AJJ666" s="131"/>
      <c r="AJK666" s="131"/>
      <c r="AJL666" s="131"/>
      <c r="AJM666" s="131"/>
      <c r="AJN666" s="131"/>
      <c r="AJO666" s="131"/>
      <c r="AJP666" s="131"/>
      <c r="AJQ666" s="131"/>
      <c r="AJR666" s="131"/>
      <c r="AJS666" s="131"/>
      <c r="AJT666" s="131"/>
      <c r="AJU666" s="131"/>
      <c r="AJV666" s="131"/>
      <c r="AJW666" s="131"/>
      <c r="AJX666" s="131"/>
      <c r="AJY666" s="131"/>
      <c r="AJZ666" s="131"/>
      <c r="AKA666" s="131"/>
      <c r="AKB666" s="131"/>
      <c r="AKC666" s="131"/>
      <c r="AKD666" s="131"/>
      <c r="AKE666" s="131"/>
      <c r="AKF666" s="131"/>
      <c r="AKG666" s="131"/>
      <c r="AKH666" s="131"/>
      <c r="AKI666" s="131"/>
      <c r="AKJ666" s="131"/>
      <c r="AKK666" s="131"/>
      <c r="AKL666" s="131"/>
      <c r="AKM666" s="131"/>
      <c r="AKN666" s="131"/>
      <c r="AKO666" s="131"/>
      <c r="AKP666" s="131"/>
      <c r="AKQ666" s="131"/>
      <c r="AKR666" s="131"/>
      <c r="AKS666" s="131"/>
      <c r="AKT666" s="131"/>
      <c r="AKU666" s="131"/>
      <c r="AKV666" s="131"/>
      <c r="AKW666" s="131"/>
      <c r="AKX666" s="131"/>
      <c r="AKY666" s="131"/>
      <c r="AKZ666" s="131"/>
      <c r="ALA666" s="131"/>
      <c r="ALB666" s="131"/>
      <c r="ALC666" s="131"/>
      <c r="ALD666" s="131"/>
      <c r="ALE666" s="131"/>
      <c r="ALF666" s="131"/>
      <c r="ALG666" s="131"/>
      <c r="ALH666" s="131"/>
      <c r="ALI666" s="131"/>
      <c r="ALJ666" s="131"/>
      <c r="ALK666" s="131"/>
      <c r="ALL666" s="131"/>
      <c r="ALM666" s="131"/>
      <c r="ALN666" s="131"/>
      <c r="ALO666" s="131"/>
      <c r="ALP666" s="131"/>
      <c r="ALQ666" s="131"/>
      <c r="ALR666" s="131"/>
      <c r="ALS666" s="131"/>
      <c r="ALT666" s="131"/>
      <c r="ALU666" s="131"/>
      <c r="ALV666" s="131"/>
      <c r="ALW666" s="131"/>
      <c r="ALX666" s="131"/>
      <c r="ALY666" s="131"/>
      <c r="ALZ666" s="131"/>
      <c r="AMA666" s="131"/>
      <c r="AMB666" s="131"/>
      <c r="AMC666" s="131"/>
      <c r="AMD666" s="131"/>
      <c r="AME666" s="131"/>
      <c r="AMF666" s="131"/>
      <c r="AMG666" s="131"/>
      <c r="AMH666" s="131"/>
      <c r="AMI666" s="131"/>
      <c r="AMJ666" s="131"/>
      <c r="AMK666" s="131"/>
      <c r="AML666" s="131"/>
      <c r="AMM666" s="131"/>
      <c r="AMN666" s="131"/>
      <c r="AMO666" s="131"/>
      <c r="AMP666" s="131"/>
      <c r="AMQ666" s="131"/>
      <c r="AMR666" s="131"/>
      <c r="AMS666" s="131"/>
      <c r="AMT666" s="131"/>
      <c r="AMU666" s="131"/>
      <c r="AMV666" s="131"/>
      <c r="AMW666" s="131"/>
      <c r="AMX666" s="131"/>
      <c r="AMY666" s="131"/>
      <c r="AMZ666" s="131"/>
      <c r="ANA666" s="131"/>
      <c r="ANB666" s="131"/>
      <c r="ANC666" s="131"/>
      <c r="AND666" s="131"/>
      <c r="ANE666" s="131"/>
      <c r="ANF666" s="131"/>
      <c r="ANG666" s="131"/>
      <c r="ANH666" s="131"/>
      <c r="ANI666" s="131"/>
      <c r="ANJ666" s="131"/>
      <c r="ANK666" s="131"/>
      <c r="ANL666" s="131"/>
      <c r="ANM666" s="131"/>
      <c r="ANN666" s="131"/>
      <c r="ANO666" s="131"/>
      <c r="ANP666" s="131"/>
      <c r="ANQ666" s="131"/>
      <c r="ANR666" s="131"/>
      <c r="ANS666" s="131"/>
      <c r="ANT666" s="131"/>
      <c r="ANU666" s="131"/>
      <c r="ANV666" s="131"/>
      <c r="ANW666" s="131"/>
      <c r="ANX666" s="131"/>
      <c r="ANY666" s="131"/>
      <c r="ANZ666" s="131"/>
      <c r="AOA666" s="131"/>
      <c r="AOB666" s="131"/>
      <c r="AOC666" s="131"/>
      <c r="AOD666" s="131"/>
      <c r="AOE666" s="131"/>
      <c r="AOF666" s="131"/>
      <c r="AOG666" s="131"/>
      <c r="AOH666" s="131"/>
      <c r="AOI666" s="131"/>
      <c r="AOJ666" s="131"/>
      <c r="AOK666" s="131"/>
      <c r="AOL666" s="131"/>
      <c r="AOM666" s="131"/>
      <c r="AON666" s="131"/>
      <c r="AOO666" s="131"/>
      <c r="AOP666" s="131"/>
      <c r="AOQ666" s="131"/>
      <c r="AOR666" s="131"/>
      <c r="AOS666" s="131"/>
      <c r="AOT666" s="131"/>
      <c r="AOU666" s="131"/>
      <c r="AOV666" s="131"/>
      <c r="AOW666" s="131"/>
      <c r="AOX666" s="131"/>
      <c r="AOY666" s="131"/>
      <c r="AOZ666" s="131"/>
      <c r="APA666" s="131"/>
      <c r="APB666" s="131"/>
      <c r="APC666" s="131"/>
      <c r="APD666" s="131"/>
      <c r="APE666" s="131"/>
      <c r="APF666" s="131"/>
      <c r="APG666" s="131"/>
      <c r="APH666" s="131"/>
      <c r="API666" s="131"/>
      <c r="APJ666" s="131"/>
      <c r="APK666" s="131"/>
      <c r="APL666" s="131"/>
      <c r="APM666" s="131"/>
      <c r="APN666" s="131"/>
      <c r="APO666" s="131"/>
      <c r="APP666" s="131"/>
      <c r="APQ666" s="131"/>
      <c r="APR666" s="131"/>
      <c r="APS666" s="131"/>
      <c r="APT666" s="131"/>
      <c r="APU666" s="131"/>
      <c r="APV666" s="131"/>
      <c r="APW666" s="131"/>
      <c r="APX666" s="131"/>
      <c r="APY666" s="131"/>
      <c r="APZ666" s="131"/>
      <c r="AQA666" s="131"/>
      <c r="AQB666" s="131"/>
      <c r="AQC666" s="131"/>
      <c r="AQD666" s="131"/>
      <c r="AQE666" s="131"/>
      <c r="AQF666" s="131"/>
      <c r="AQG666" s="131"/>
      <c r="AQH666" s="131"/>
      <c r="AQI666" s="131"/>
      <c r="AQJ666" s="131"/>
      <c r="AQK666" s="131"/>
      <c r="AQL666" s="131"/>
      <c r="AQM666" s="131"/>
      <c r="AQN666" s="131"/>
      <c r="AQO666" s="131"/>
      <c r="AQP666" s="131"/>
      <c r="AQQ666" s="131"/>
      <c r="AQR666" s="131"/>
      <c r="AQS666" s="131"/>
      <c r="AQT666" s="131"/>
      <c r="AQU666" s="131"/>
      <c r="AQV666" s="131"/>
      <c r="AQW666" s="131"/>
      <c r="AQX666" s="131"/>
      <c r="AQY666" s="131"/>
      <c r="AQZ666" s="131"/>
      <c r="ARA666" s="131"/>
      <c r="ARB666" s="131"/>
      <c r="ARC666" s="131"/>
      <c r="ARD666" s="131"/>
      <c r="ARE666" s="131"/>
      <c r="ARF666" s="131"/>
      <c r="ARG666" s="131"/>
      <c r="ARH666" s="131"/>
      <c r="ARI666" s="131"/>
      <c r="ARJ666" s="131"/>
      <c r="ARK666" s="131"/>
      <c r="ARL666" s="131"/>
      <c r="ARM666" s="131"/>
      <c r="ARN666" s="131"/>
      <c r="ARO666" s="131"/>
      <c r="ARP666" s="131"/>
      <c r="ARQ666" s="131"/>
      <c r="ARR666" s="131"/>
      <c r="ARS666" s="131"/>
      <c r="ART666" s="131"/>
      <c r="ARU666" s="131"/>
      <c r="ARV666" s="131"/>
      <c r="ARW666" s="131"/>
      <c r="ARX666" s="131"/>
      <c r="ARY666" s="131"/>
      <c r="ARZ666" s="131"/>
      <c r="ASA666" s="131"/>
      <c r="ASB666" s="131"/>
      <c r="ASC666" s="131"/>
      <c r="ASD666" s="131"/>
      <c r="ASE666" s="131"/>
      <c r="ASF666" s="131"/>
      <c r="ASG666" s="131"/>
      <c r="ASH666" s="131"/>
      <c r="ASI666" s="131"/>
      <c r="ASJ666" s="131"/>
      <c r="ASK666" s="131"/>
      <c r="ASL666" s="131"/>
      <c r="ASM666" s="131"/>
      <c r="ASN666" s="131"/>
      <c r="ASO666" s="131"/>
      <c r="ASP666" s="131"/>
      <c r="ASQ666" s="131"/>
      <c r="ASR666" s="131"/>
      <c r="ASS666" s="131"/>
      <c r="AST666" s="131"/>
      <c r="ASU666" s="131"/>
      <c r="ASV666" s="131"/>
      <c r="ASW666" s="131"/>
      <c r="ASX666" s="131"/>
      <c r="ASY666" s="131"/>
      <c r="ASZ666" s="131"/>
      <c r="ATA666" s="131"/>
      <c r="ATB666" s="131"/>
      <c r="ATC666" s="131"/>
      <c r="ATD666" s="131"/>
      <c r="ATE666" s="131"/>
      <c r="ATF666" s="131"/>
      <c r="ATG666" s="131"/>
      <c r="ATH666" s="131"/>
      <c r="ATI666" s="131"/>
      <c r="ATJ666" s="131"/>
      <c r="ATK666" s="131"/>
      <c r="ATL666" s="131"/>
      <c r="ATM666" s="131"/>
      <c r="ATN666" s="131"/>
      <c r="ATO666" s="131"/>
      <c r="ATP666" s="131"/>
      <c r="ATQ666" s="131"/>
      <c r="ATR666" s="131"/>
      <c r="ATS666" s="131"/>
      <c r="ATT666" s="131"/>
      <c r="ATU666" s="131"/>
      <c r="ATV666" s="131"/>
      <c r="ATW666" s="131"/>
      <c r="ATX666" s="131"/>
      <c r="ATY666" s="131"/>
      <c r="ATZ666" s="131"/>
      <c r="AUA666" s="131"/>
      <c r="AUB666" s="131"/>
      <c r="AUC666" s="131"/>
      <c r="AUD666" s="131"/>
      <c r="AUE666" s="131"/>
      <c r="AUF666" s="131"/>
      <c r="AUG666" s="131"/>
      <c r="AUH666" s="131"/>
      <c r="AUI666" s="131"/>
      <c r="AUJ666" s="131"/>
      <c r="AUK666" s="131"/>
      <c r="AUL666" s="131"/>
      <c r="AUM666" s="131"/>
      <c r="AUN666" s="131"/>
      <c r="AUO666" s="131"/>
      <c r="AUP666" s="131"/>
      <c r="AUQ666" s="131"/>
      <c r="AUR666" s="131"/>
      <c r="AUS666" s="131"/>
      <c r="AUT666" s="131"/>
      <c r="AUU666" s="131"/>
      <c r="AUV666" s="131"/>
      <c r="AUW666" s="131"/>
      <c r="AUX666" s="131"/>
      <c r="AUY666" s="131"/>
      <c r="AUZ666" s="131"/>
      <c r="AVA666" s="131"/>
      <c r="AVB666" s="131"/>
      <c r="AVC666" s="131"/>
      <c r="AVD666" s="131"/>
      <c r="AVE666" s="131"/>
      <c r="AVF666" s="131"/>
      <c r="AVG666" s="131"/>
      <c r="AVH666" s="131"/>
      <c r="AVI666" s="131"/>
      <c r="AVJ666" s="131"/>
      <c r="AVK666" s="131"/>
      <c r="AVL666" s="131"/>
      <c r="AVM666" s="131"/>
      <c r="AVN666" s="131"/>
      <c r="AVO666" s="131"/>
      <c r="AVP666" s="131"/>
      <c r="AVQ666" s="131"/>
      <c r="AVR666" s="131"/>
      <c r="AVS666" s="131"/>
      <c r="AVT666" s="131"/>
      <c r="AVU666" s="131"/>
      <c r="AVV666" s="131"/>
      <c r="AVW666" s="131"/>
      <c r="AVX666" s="131"/>
      <c r="AVY666" s="131"/>
      <c r="AVZ666" s="131"/>
      <c r="AWA666" s="131"/>
      <c r="AWB666" s="131"/>
      <c r="AWC666" s="131"/>
      <c r="AWD666" s="131"/>
      <c r="AWE666" s="131"/>
      <c r="AWF666" s="131"/>
      <c r="AWG666" s="131"/>
      <c r="AWH666" s="131"/>
      <c r="AWI666" s="131"/>
      <c r="AWJ666" s="131"/>
      <c r="AWK666" s="131"/>
      <c r="AWL666" s="131"/>
      <c r="AWM666" s="131"/>
      <c r="AWN666" s="131"/>
      <c r="AWO666" s="131"/>
      <c r="AWP666" s="131"/>
      <c r="AWQ666" s="131"/>
      <c r="AWR666" s="131"/>
      <c r="AWS666" s="131"/>
      <c r="AWT666" s="131"/>
      <c r="AWU666" s="131"/>
      <c r="AWV666" s="131"/>
      <c r="AWW666" s="131"/>
      <c r="AWX666" s="131"/>
      <c r="AWY666" s="131"/>
      <c r="AWZ666" s="131"/>
      <c r="AXA666" s="131"/>
      <c r="AXB666" s="131"/>
      <c r="AXC666" s="131"/>
      <c r="AXD666" s="131"/>
      <c r="AXE666" s="131"/>
      <c r="AXF666" s="131"/>
      <c r="AXG666" s="131"/>
      <c r="AXH666" s="131"/>
      <c r="AXI666" s="131"/>
      <c r="AXJ666" s="131"/>
      <c r="AXK666" s="131"/>
      <c r="AXL666" s="131"/>
      <c r="AXM666" s="131"/>
      <c r="AXN666" s="131"/>
      <c r="AXO666" s="131"/>
      <c r="AXP666" s="131"/>
      <c r="AXQ666" s="131"/>
      <c r="AXR666" s="131"/>
      <c r="AXS666" s="131"/>
      <c r="AXT666" s="131"/>
      <c r="AXU666" s="131"/>
      <c r="AXV666" s="131"/>
      <c r="AXW666" s="131"/>
      <c r="AXX666" s="131"/>
    </row>
    <row r="667" spans="1:1324" s="106" customFormat="1" ht="15.75" hidden="1" customHeight="1" x14ac:dyDescent="0.2">
      <c r="A667" s="79" t="s">
        <v>2937</v>
      </c>
      <c r="B667" s="79" t="s">
        <v>2531</v>
      </c>
      <c r="C667" s="89" t="s">
        <v>2532</v>
      </c>
      <c r="D667" s="89" t="s">
        <v>434</v>
      </c>
      <c r="E667" s="66">
        <v>42642</v>
      </c>
      <c r="F667" s="79" t="s">
        <v>1167</v>
      </c>
      <c r="G667" s="30" t="s">
        <v>1186</v>
      </c>
      <c r="H667" s="30">
        <v>42654</v>
      </c>
      <c r="I667" s="30" t="s">
        <v>1065</v>
      </c>
      <c r="J667" s="173"/>
      <c r="K667" s="87" t="s">
        <v>1807</v>
      </c>
      <c r="L667" s="87">
        <v>1</v>
      </c>
      <c r="M667" s="87">
        <v>1</v>
      </c>
      <c r="N667" s="87" t="s">
        <v>326</v>
      </c>
      <c r="O667" s="87">
        <v>1</v>
      </c>
      <c r="P667" s="87" t="s">
        <v>326</v>
      </c>
      <c r="Q667" s="87">
        <v>1</v>
      </c>
      <c r="R667" s="87" t="s">
        <v>326</v>
      </c>
      <c r="S667" s="87">
        <v>1</v>
      </c>
      <c r="T667" s="87" t="s">
        <v>49</v>
      </c>
      <c r="U667" s="87">
        <v>1</v>
      </c>
      <c r="V667" s="87">
        <v>1</v>
      </c>
      <c r="W667" s="87">
        <v>0</v>
      </c>
      <c r="X667" s="87">
        <v>0</v>
      </c>
      <c r="Y667" s="87">
        <v>0</v>
      </c>
      <c r="Z667" s="87">
        <v>0</v>
      </c>
      <c r="AA667" s="87">
        <v>0</v>
      </c>
      <c r="AB667" s="87">
        <v>0</v>
      </c>
      <c r="AC667" s="87">
        <v>0</v>
      </c>
      <c r="AD667" s="87">
        <v>0</v>
      </c>
      <c r="AE667" s="87">
        <v>0</v>
      </c>
      <c r="AF667" s="104"/>
      <c r="AG667" s="131"/>
      <c r="AH667" s="131"/>
      <c r="AI667" s="131"/>
      <c r="AJ667" s="131"/>
      <c r="AK667" s="131"/>
      <c r="AL667" s="131"/>
      <c r="AM667" s="131"/>
      <c r="AN667" s="131"/>
      <c r="AO667" s="131"/>
      <c r="AP667" s="131"/>
      <c r="AQ667" s="131"/>
      <c r="AR667" s="131"/>
      <c r="AS667" s="131"/>
      <c r="AT667" s="131"/>
      <c r="AU667" s="131"/>
      <c r="AV667" s="131"/>
      <c r="AW667" s="131"/>
      <c r="AX667" s="131"/>
      <c r="AY667" s="131"/>
      <c r="AZ667" s="131"/>
      <c r="BA667" s="131"/>
      <c r="BB667" s="131"/>
      <c r="BC667" s="131"/>
      <c r="BD667" s="131"/>
      <c r="BE667" s="131"/>
      <c r="BF667" s="131"/>
      <c r="BG667" s="131"/>
      <c r="BH667" s="131"/>
      <c r="BI667" s="131"/>
      <c r="BJ667" s="131"/>
      <c r="BK667" s="131"/>
      <c r="BL667" s="131"/>
      <c r="BM667" s="131"/>
      <c r="BN667" s="131"/>
      <c r="BO667" s="131"/>
      <c r="BP667" s="131"/>
      <c r="BQ667" s="131"/>
      <c r="BR667" s="131"/>
      <c r="BS667" s="131"/>
      <c r="BT667" s="131"/>
      <c r="BU667" s="131"/>
      <c r="BV667" s="131"/>
      <c r="BW667" s="131"/>
      <c r="BX667" s="131"/>
      <c r="BY667" s="131"/>
      <c r="BZ667" s="131"/>
      <c r="CA667" s="131"/>
      <c r="CB667" s="131"/>
      <c r="CC667" s="131"/>
      <c r="CD667" s="131"/>
      <c r="CE667" s="131"/>
      <c r="CF667" s="131"/>
      <c r="CG667" s="131"/>
      <c r="CH667" s="131"/>
      <c r="CI667" s="131"/>
      <c r="CJ667" s="131"/>
      <c r="CK667" s="131"/>
      <c r="CL667" s="131"/>
      <c r="CM667" s="131"/>
      <c r="CN667" s="131"/>
      <c r="CO667" s="131"/>
      <c r="CP667" s="131"/>
      <c r="CQ667" s="131"/>
      <c r="CR667" s="131"/>
      <c r="CS667" s="131"/>
      <c r="CT667" s="131"/>
      <c r="CU667" s="131"/>
      <c r="CV667" s="131"/>
      <c r="CW667" s="131"/>
      <c r="CX667" s="131"/>
      <c r="CY667" s="131"/>
      <c r="CZ667" s="131"/>
      <c r="DA667" s="131"/>
      <c r="DB667" s="131"/>
      <c r="DC667" s="131"/>
      <c r="DD667" s="131"/>
      <c r="DE667" s="131"/>
      <c r="DF667" s="131"/>
      <c r="DG667" s="131"/>
      <c r="DH667" s="131"/>
      <c r="DI667" s="131"/>
      <c r="DJ667" s="131"/>
      <c r="DK667" s="131"/>
      <c r="DL667" s="131"/>
      <c r="DM667" s="131"/>
      <c r="DN667" s="131"/>
      <c r="DO667" s="131"/>
      <c r="DP667" s="131"/>
      <c r="DQ667" s="131"/>
      <c r="DR667" s="131"/>
      <c r="DS667" s="131"/>
      <c r="DT667" s="131"/>
      <c r="DU667" s="131"/>
      <c r="DV667" s="131"/>
      <c r="DW667" s="131"/>
      <c r="DX667" s="131"/>
      <c r="DY667" s="131"/>
      <c r="DZ667" s="131"/>
      <c r="EA667" s="131"/>
      <c r="EB667" s="131"/>
      <c r="EC667" s="131"/>
      <c r="ED667" s="131"/>
      <c r="EE667" s="131"/>
      <c r="EF667" s="131"/>
      <c r="EG667" s="131"/>
      <c r="EH667" s="131"/>
      <c r="EI667" s="131"/>
      <c r="EJ667" s="131"/>
      <c r="EK667" s="131"/>
      <c r="EL667" s="131"/>
      <c r="EM667" s="131"/>
      <c r="EN667" s="131"/>
      <c r="EO667" s="131"/>
      <c r="EP667" s="131"/>
      <c r="EQ667" s="131"/>
      <c r="ER667" s="131"/>
      <c r="ES667" s="131"/>
      <c r="ET667" s="131"/>
      <c r="EU667" s="131"/>
      <c r="EV667" s="131"/>
      <c r="EW667" s="131"/>
      <c r="EX667" s="131"/>
      <c r="EY667" s="131"/>
      <c r="EZ667" s="131"/>
      <c r="FA667" s="131"/>
      <c r="FB667" s="131"/>
      <c r="FC667" s="131"/>
      <c r="FD667" s="131"/>
      <c r="FE667" s="131"/>
      <c r="FF667" s="131"/>
      <c r="FG667" s="131"/>
      <c r="FH667" s="131"/>
      <c r="FI667" s="131"/>
      <c r="FJ667" s="131"/>
      <c r="FK667" s="131"/>
      <c r="FL667" s="131"/>
      <c r="FM667" s="131"/>
      <c r="FN667" s="131"/>
      <c r="FO667" s="131"/>
      <c r="FP667" s="131"/>
      <c r="FQ667" s="131"/>
      <c r="FR667" s="131"/>
      <c r="FS667" s="131"/>
      <c r="FT667" s="131"/>
      <c r="FU667" s="131"/>
      <c r="FV667" s="131"/>
      <c r="FW667" s="131"/>
      <c r="FX667" s="131"/>
      <c r="FY667" s="131"/>
      <c r="FZ667" s="131"/>
      <c r="GA667" s="131"/>
      <c r="GB667" s="131"/>
      <c r="GC667" s="131"/>
      <c r="GD667" s="131"/>
      <c r="GE667" s="131"/>
      <c r="GF667" s="131"/>
      <c r="GG667" s="131"/>
      <c r="GH667" s="131"/>
      <c r="GI667" s="131"/>
      <c r="GJ667" s="131"/>
      <c r="GK667" s="131"/>
      <c r="GL667" s="131"/>
      <c r="GM667" s="131"/>
      <c r="GN667" s="131"/>
      <c r="GO667" s="131"/>
      <c r="GP667" s="131"/>
      <c r="GQ667" s="131"/>
      <c r="GR667" s="131"/>
      <c r="GS667" s="131"/>
      <c r="GT667" s="131"/>
      <c r="GU667" s="131"/>
      <c r="GV667" s="131"/>
      <c r="GW667" s="131"/>
      <c r="GX667" s="131"/>
      <c r="GY667" s="131"/>
      <c r="GZ667" s="131"/>
      <c r="HA667" s="131"/>
      <c r="HB667" s="131"/>
      <c r="HC667" s="131"/>
      <c r="HD667" s="131"/>
      <c r="HE667" s="131"/>
      <c r="HF667" s="131"/>
      <c r="HG667" s="131"/>
      <c r="HH667" s="131"/>
      <c r="HI667" s="131"/>
      <c r="HJ667" s="131"/>
      <c r="HK667" s="131"/>
      <c r="HL667" s="131"/>
      <c r="HM667" s="131"/>
      <c r="HN667" s="131"/>
      <c r="HO667" s="131"/>
      <c r="HP667" s="131"/>
      <c r="HQ667" s="131"/>
      <c r="HR667" s="131"/>
      <c r="HS667" s="131"/>
      <c r="HT667" s="131"/>
      <c r="HU667" s="131"/>
      <c r="HV667" s="131"/>
      <c r="HW667" s="131"/>
      <c r="HX667" s="131"/>
      <c r="HY667" s="131"/>
      <c r="HZ667" s="131"/>
      <c r="IA667" s="131"/>
      <c r="IB667" s="131"/>
      <c r="IC667" s="131"/>
      <c r="ID667" s="131"/>
      <c r="IE667" s="131"/>
      <c r="IF667" s="131"/>
      <c r="IG667" s="131"/>
      <c r="IH667" s="131"/>
      <c r="II667" s="131"/>
      <c r="IJ667" s="131"/>
      <c r="IK667" s="131"/>
      <c r="IL667" s="131"/>
      <c r="IM667" s="131"/>
      <c r="IN667" s="131"/>
      <c r="IO667" s="131"/>
      <c r="IP667" s="131"/>
      <c r="IQ667" s="131"/>
      <c r="IR667" s="131"/>
      <c r="IS667" s="131"/>
      <c r="IT667" s="131"/>
      <c r="IU667" s="131"/>
      <c r="IV667" s="131"/>
      <c r="IW667" s="131"/>
      <c r="IX667" s="131"/>
      <c r="IY667" s="131"/>
      <c r="IZ667" s="131"/>
      <c r="JA667" s="131"/>
      <c r="JB667" s="131"/>
      <c r="JC667" s="131"/>
      <c r="JD667" s="131"/>
      <c r="JE667" s="131"/>
      <c r="JF667" s="131"/>
      <c r="JG667" s="131"/>
      <c r="JH667" s="131"/>
      <c r="JI667" s="131"/>
      <c r="JJ667" s="131"/>
      <c r="JK667" s="131"/>
      <c r="JL667" s="131"/>
      <c r="JM667" s="131"/>
      <c r="JN667" s="131"/>
      <c r="JO667" s="131"/>
      <c r="JP667" s="131"/>
      <c r="JQ667" s="131"/>
      <c r="JR667" s="131"/>
      <c r="JS667" s="131"/>
      <c r="JT667" s="131"/>
      <c r="JU667" s="131"/>
      <c r="JV667" s="131"/>
      <c r="JW667" s="131"/>
      <c r="JX667" s="131"/>
      <c r="JY667" s="131"/>
      <c r="JZ667" s="131"/>
      <c r="KA667" s="131"/>
      <c r="KB667" s="131"/>
      <c r="KC667" s="131"/>
      <c r="KD667" s="131"/>
      <c r="KE667" s="131"/>
      <c r="KF667" s="131"/>
      <c r="KG667" s="131"/>
      <c r="KH667" s="131"/>
      <c r="KI667" s="131"/>
      <c r="KJ667" s="131"/>
      <c r="KK667" s="131"/>
      <c r="KL667" s="131"/>
      <c r="KM667" s="131"/>
      <c r="KN667" s="131"/>
      <c r="KO667" s="131"/>
      <c r="KP667" s="131"/>
      <c r="KQ667" s="131"/>
      <c r="KR667" s="131"/>
      <c r="KS667" s="131"/>
      <c r="KT667" s="131"/>
      <c r="KU667" s="131"/>
      <c r="KV667" s="131"/>
      <c r="KW667" s="131"/>
      <c r="KX667" s="131"/>
      <c r="KY667" s="131"/>
      <c r="KZ667" s="131"/>
      <c r="LA667" s="131"/>
      <c r="LB667" s="131"/>
      <c r="LC667" s="131"/>
      <c r="LD667" s="131"/>
      <c r="LE667" s="131"/>
      <c r="LF667" s="131"/>
      <c r="LG667" s="131"/>
      <c r="LH667" s="131"/>
      <c r="LI667" s="131"/>
      <c r="LJ667" s="131"/>
      <c r="LK667" s="131"/>
      <c r="LL667" s="131"/>
      <c r="LM667" s="131"/>
      <c r="LN667" s="131"/>
      <c r="LO667" s="131"/>
      <c r="LP667" s="131"/>
      <c r="LQ667" s="131"/>
      <c r="LR667" s="131"/>
      <c r="LS667" s="131"/>
      <c r="LT667" s="131"/>
      <c r="LU667" s="131"/>
      <c r="LV667" s="131"/>
      <c r="LW667" s="131"/>
      <c r="LX667" s="131"/>
      <c r="LY667" s="131"/>
      <c r="LZ667" s="131"/>
      <c r="MA667" s="131"/>
      <c r="MB667" s="131"/>
      <c r="MC667" s="131"/>
      <c r="MD667" s="131"/>
      <c r="ME667" s="131"/>
      <c r="MF667" s="131"/>
      <c r="MG667" s="131"/>
      <c r="MH667" s="131"/>
      <c r="MI667" s="131"/>
      <c r="MJ667" s="131"/>
      <c r="MK667" s="131"/>
      <c r="ML667" s="131"/>
      <c r="MM667" s="131"/>
      <c r="MN667" s="131"/>
      <c r="MO667" s="131"/>
      <c r="MP667" s="131"/>
      <c r="MQ667" s="131"/>
      <c r="MR667" s="131"/>
      <c r="MS667" s="131"/>
      <c r="MT667" s="131"/>
      <c r="MU667" s="131"/>
      <c r="MV667" s="131"/>
      <c r="MW667" s="131"/>
      <c r="MX667" s="131"/>
      <c r="MY667" s="131"/>
      <c r="MZ667" s="131"/>
      <c r="NA667" s="131"/>
      <c r="NB667" s="131"/>
      <c r="NC667" s="131"/>
      <c r="ND667" s="131"/>
      <c r="NE667" s="131"/>
      <c r="NF667" s="131"/>
      <c r="NG667" s="131"/>
      <c r="NH667" s="131"/>
      <c r="NI667" s="131"/>
      <c r="NJ667" s="131"/>
      <c r="NK667" s="131"/>
      <c r="NL667" s="131"/>
      <c r="NM667" s="131"/>
      <c r="NN667" s="131"/>
      <c r="NO667" s="131"/>
      <c r="NP667" s="131"/>
      <c r="NQ667" s="131"/>
      <c r="NR667" s="131"/>
      <c r="NS667" s="131"/>
      <c r="NT667" s="131"/>
      <c r="NU667" s="131"/>
      <c r="NV667" s="131"/>
      <c r="NW667" s="131"/>
      <c r="NX667" s="131"/>
      <c r="NY667" s="131"/>
      <c r="NZ667" s="131"/>
      <c r="OA667" s="131"/>
      <c r="OB667" s="131"/>
      <c r="OC667" s="131"/>
      <c r="OD667" s="131"/>
      <c r="OE667" s="131"/>
      <c r="OF667" s="131"/>
      <c r="OG667" s="131"/>
      <c r="OH667" s="131"/>
      <c r="OI667" s="131"/>
      <c r="OJ667" s="131"/>
      <c r="OK667" s="131"/>
      <c r="OL667" s="131"/>
      <c r="OM667" s="131"/>
      <c r="ON667" s="131"/>
      <c r="OO667" s="131"/>
      <c r="OP667" s="131"/>
      <c r="OQ667" s="131"/>
      <c r="OR667" s="131"/>
      <c r="OS667" s="131"/>
      <c r="OT667" s="131"/>
      <c r="OU667" s="131"/>
      <c r="OV667" s="131"/>
      <c r="OW667" s="131"/>
      <c r="OX667" s="131"/>
      <c r="OY667" s="131"/>
      <c r="OZ667" s="131"/>
      <c r="PA667" s="131"/>
      <c r="PB667" s="131"/>
      <c r="PC667" s="131"/>
      <c r="PD667" s="131"/>
      <c r="PE667" s="131"/>
      <c r="PF667" s="131"/>
      <c r="PG667" s="131"/>
      <c r="PH667" s="131"/>
      <c r="PI667" s="131"/>
      <c r="PJ667" s="131"/>
      <c r="PK667" s="131"/>
      <c r="PL667" s="131"/>
      <c r="PM667" s="131"/>
      <c r="PN667" s="131"/>
      <c r="PO667" s="131"/>
      <c r="PP667" s="131"/>
      <c r="PQ667" s="131"/>
      <c r="PR667" s="131"/>
      <c r="PS667" s="131"/>
      <c r="PT667" s="131"/>
      <c r="PU667" s="131"/>
      <c r="PV667" s="131"/>
      <c r="PW667" s="131"/>
      <c r="PX667" s="131"/>
      <c r="PY667" s="131"/>
      <c r="PZ667" s="131"/>
      <c r="QA667" s="131"/>
      <c r="QB667" s="131"/>
      <c r="QC667" s="131"/>
      <c r="QD667" s="131"/>
      <c r="QE667" s="131"/>
      <c r="QF667" s="131"/>
      <c r="QG667" s="131"/>
      <c r="QH667" s="131"/>
      <c r="QI667" s="131"/>
      <c r="QJ667" s="131"/>
      <c r="QK667" s="131"/>
      <c r="QL667" s="131"/>
      <c r="QM667" s="131"/>
      <c r="QN667" s="131"/>
      <c r="QO667" s="131"/>
      <c r="QP667" s="131"/>
      <c r="QQ667" s="131"/>
      <c r="QR667" s="131"/>
      <c r="QS667" s="131"/>
      <c r="QT667" s="131"/>
      <c r="QU667" s="131"/>
      <c r="QV667" s="131"/>
      <c r="QW667" s="131"/>
      <c r="QX667" s="131"/>
      <c r="QY667" s="131"/>
      <c r="QZ667" s="131"/>
      <c r="RA667" s="131"/>
      <c r="RB667" s="131"/>
      <c r="RC667" s="131"/>
      <c r="RD667" s="131"/>
      <c r="RE667" s="131"/>
      <c r="RF667" s="131"/>
      <c r="RG667" s="131"/>
      <c r="RH667" s="131"/>
      <c r="RI667" s="131"/>
      <c r="RJ667" s="131"/>
      <c r="RK667" s="131"/>
      <c r="RL667" s="131"/>
      <c r="RM667" s="131"/>
      <c r="RN667" s="131"/>
      <c r="RO667" s="131"/>
      <c r="RP667" s="131"/>
      <c r="RQ667" s="131"/>
      <c r="RR667" s="131"/>
      <c r="RS667" s="131"/>
      <c r="RT667" s="131"/>
      <c r="RU667" s="131"/>
      <c r="RV667" s="131"/>
      <c r="RW667" s="131"/>
      <c r="RX667" s="131"/>
      <c r="RY667" s="131"/>
      <c r="RZ667" s="131"/>
      <c r="SA667" s="131"/>
      <c r="SB667" s="131"/>
      <c r="SC667" s="131"/>
      <c r="SD667" s="131"/>
      <c r="SE667" s="131"/>
      <c r="SF667" s="131"/>
      <c r="SG667" s="131"/>
      <c r="SH667" s="131"/>
      <c r="SI667" s="131"/>
      <c r="SJ667" s="131"/>
      <c r="SK667" s="131"/>
      <c r="SL667" s="131"/>
      <c r="SM667" s="131"/>
      <c r="SN667" s="131"/>
      <c r="SO667" s="131"/>
      <c r="SP667" s="131"/>
      <c r="SQ667" s="131"/>
      <c r="SR667" s="131"/>
      <c r="SS667" s="131"/>
      <c r="ST667" s="131"/>
      <c r="SU667" s="131"/>
      <c r="SV667" s="131"/>
      <c r="SW667" s="131"/>
      <c r="SX667" s="131"/>
      <c r="SY667" s="131"/>
      <c r="SZ667" s="131"/>
      <c r="TA667" s="131"/>
      <c r="TB667" s="131"/>
      <c r="TC667" s="131"/>
      <c r="TD667" s="131"/>
      <c r="TE667" s="131"/>
      <c r="TF667" s="131"/>
      <c r="TG667" s="131"/>
      <c r="TH667" s="131"/>
      <c r="TI667" s="131"/>
      <c r="TJ667" s="131"/>
      <c r="TK667" s="131"/>
      <c r="TL667" s="131"/>
      <c r="TM667" s="131"/>
      <c r="TN667" s="131"/>
      <c r="TO667" s="131"/>
      <c r="TP667" s="131"/>
      <c r="TQ667" s="131"/>
      <c r="TR667" s="131"/>
      <c r="TS667" s="131"/>
      <c r="TT667" s="131"/>
      <c r="TU667" s="131"/>
      <c r="TV667" s="131"/>
      <c r="TW667" s="131"/>
      <c r="TX667" s="131"/>
      <c r="TY667" s="131"/>
      <c r="TZ667" s="131"/>
      <c r="UA667" s="131"/>
      <c r="UB667" s="131"/>
      <c r="UC667" s="131"/>
      <c r="UD667" s="131"/>
      <c r="UE667" s="131"/>
      <c r="UF667" s="131"/>
      <c r="UG667" s="131"/>
      <c r="UH667" s="131"/>
      <c r="UI667" s="131"/>
      <c r="UJ667" s="131"/>
      <c r="UK667" s="131"/>
      <c r="UL667" s="131"/>
      <c r="UM667" s="131"/>
      <c r="UN667" s="131"/>
      <c r="UO667" s="131"/>
      <c r="UP667" s="131"/>
      <c r="UQ667" s="131"/>
      <c r="UR667" s="131"/>
      <c r="US667" s="131"/>
      <c r="UT667" s="131"/>
      <c r="UU667" s="131"/>
      <c r="UV667" s="131"/>
      <c r="UW667" s="131"/>
      <c r="UX667" s="131"/>
      <c r="UY667" s="131"/>
      <c r="UZ667" s="131"/>
      <c r="VA667" s="131"/>
      <c r="VB667" s="131"/>
      <c r="VC667" s="131"/>
      <c r="VD667" s="131"/>
      <c r="VE667" s="131"/>
      <c r="VF667" s="131"/>
      <c r="VG667" s="131"/>
      <c r="VH667" s="131"/>
      <c r="VI667" s="131"/>
      <c r="VJ667" s="131"/>
      <c r="VK667" s="131"/>
      <c r="VL667" s="131"/>
      <c r="VM667" s="131"/>
      <c r="VN667" s="131"/>
      <c r="VO667" s="131"/>
      <c r="VP667" s="131"/>
      <c r="VQ667" s="131"/>
      <c r="VR667" s="131"/>
      <c r="VS667" s="131"/>
      <c r="VT667" s="131"/>
      <c r="VU667" s="131"/>
      <c r="VV667" s="131"/>
      <c r="VW667" s="131"/>
      <c r="VX667" s="131"/>
      <c r="VY667" s="131"/>
      <c r="VZ667" s="131"/>
      <c r="WA667" s="131"/>
      <c r="WB667" s="131"/>
      <c r="WC667" s="131"/>
      <c r="WD667" s="131"/>
      <c r="WE667" s="131"/>
      <c r="WF667" s="131"/>
      <c r="WG667" s="131"/>
      <c r="WH667" s="131"/>
      <c r="WI667" s="131"/>
      <c r="WJ667" s="131"/>
      <c r="WK667" s="131"/>
      <c r="WL667" s="131"/>
      <c r="WM667" s="131"/>
      <c r="WN667" s="131"/>
      <c r="WO667" s="131"/>
      <c r="WP667" s="131"/>
      <c r="WQ667" s="131"/>
      <c r="WR667" s="131"/>
      <c r="WS667" s="131"/>
      <c r="WT667" s="131"/>
      <c r="WU667" s="131"/>
      <c r="WV667" s="131"/>
      <c r="WW667" s="131"/>
      <c r="WX667" s="131"/>
      <c r="WY667" s="131"/>
      <c r="WZ667" s="131"/>
      <c r="XA667" s="131"/>
      <c r="XB667" s="131"/>
      <c r="XC667" s="131"/>
      <c r="XD667" s="131"/>
      <c r="XE667" s="131"/>
      <c r="XF667" s="131"/>
      <c r="XG667" s="131"/>
      <c r="XH667" s="131"/>
      <c r="XI667" s="131"/>
      <c r="XJ667" s="131"/>
      <c r="XK667" s="131"/>
      <c r="XL667" s="131"/>
      <c r="XM667" s="131"/>
      <c r="XN667" s="131"/>
      <c r="XO667" s="131"/>
      <c r="XP667" s="131"/>
      <c r="XQ667" s="131"/>
      <c r="XR667" s="131"/>
      <c r="XS667" s="131"/>
      <c r="XT667" s="131"/>
      <c r="XU667" s="131"/>
      <c r="XV667" s="131"/>
      <c r="XW667" s="131"/>
      <c r="XX667" s="131"/>
      <c r="XY667" s="131"/>
      <c r="XZ667" s="131"/>
      <c r="YA667" s="131"/>
      <c r="YB667" s="131"/>
      <c r="YC667" s="131"/>
      <c r="YD667" s="131"/>
      <c r="YE667" s="131"/>
      <c r="YF667" s="131"/>
      <c r="YG667" s="131"/>
      <c r="YH667" s="131"/>
      <c r="YI667" s="131"/>
      <c r="YJ667" s="131"/>
      <c r="YK667" s="131"/>
      <c r="YL667" s="131"/>
      <c r="YM667" s="131"/>
      <c r="YN667" s="131"/>
      <c r="YO667" s="131"/>
      <c r="YP667" s="131"/>
      <c r="YQ667" s="131"/>
      <c r="YR667" s="131"/>
      <c r="YS667" s="131"/>
      <c r="YT667" s="131"/>
      <c r="YU667" s="131"/>
      <c r="YV667" s="131"/>
      <c r="YW667" s="131"/>
      <c r="YX667" s="131"/>
      <c r="YY667" s="131"/>
      <c r="YZ667" s="131"/>
      <c r="ZA667" s="131"/>
      <c r="ZB667" s="131"/>
      <c r="ZC667" s="131"/>
      <c r="ZD667" s="131"/>
      <c r="ZE667" s="131"/>
      <c r="ZF667" s="131"/>
      <c r="ZG667" s="131"/>
      <c r="ZH667" s="131"/>
      <c r="ZI667" s="131"/>
      <c r="ZJ667" s="131"/>
      <c r="ZK667" s="131"/>
      <c r="ZL667" s="131"/>
      <c r="ZM667" s="131"/>
      <c r="ZN667" s="131"/>
      <c r="ZO667" s="131"/>
      <c r="ZP667" s="131"/>
      <c r="ZQ667" s="131"/>
      <c r="ZR667" s="131"/>
      <c r="ZS667" s="131"/>
      <c r="ZT667" s="131"/>
      <c r="ZU667" s="131"/>
      <c r="ZV667" s="131"/>
      <c r="ZW667" s="131"/>
      <c r="ZX667" s="131"/>
      <c r="ZY667" s="131"/>
      <c r="ZZ667" s="131"/>
      <c r="AAA667" s="131"/>
      <c r="AAB667" s="131"/>
      <c r="AAC667" s="131"/>
      <c r="AAD667" s="131"/>
      <c r="AAE667" s="131"/>
      <c r="AAF667" s="131"/>
      <c r="AAG667" s="131"/>
      <c r="AAH667" s="131"/>
      <c r="AAI667" s="131"/>
      <c r="AAJ667" s="131"/>
      <c r="AAK667" s="131"/>
      <c r="AAL667" s="131"/>
      <c r="AAM667" s="131"/>
      <c r="AAN667" s="131"/>
      <c r="AAO667" s="131"/>
      <c r="AAP667" s="131"/>
      <c r="AAQ667" s="131"/>
      <c r="AAR667" s="131"/>
      <c r="AAS667" s="131"/>
      <c r="AAT667" s="131"/>
      <c r="AAU667" s="131"/>
      <c r="AAV667" s="131"/>
      <c r="AAW667" s="131"/>
      <c r="AAX667" s="131"/>
      <c r="AAY667" s="131"/>
      <c r="AAZ667" s="131"/>
      <c r="ABA667" s="131"/>
      <c r="ABB667" s="131"/>
      <c r="ABC667" s="131"/>
      <c r="ABD667" s="131"/>
      <c r="ABE667" s="131"/>
      <c r="ABF667" s="131"/>
      <c r="ABG667" s="131"/>
      <c r="ABH667" s="131"/>
      <c r="ABI667" s="131"/>
      <c r="ABJ667" s="131"/>
      <c r="ABK667" s="131"/>
      <c r="ABL667" s="131"/>
      <c r="ABM667" s="131"/>
      <c r="ABN667" s="131"/>
      <c r="ABO667" s="131"/>
      <c r="ABP667" s="131"/>
      <c r="ABQ667" s="131"/>
      <c r="ABR667" s="131"/>
      <c r="ABS667" s="131"/>
      <c r="ABT667" s="131"/>
      <c r="ABU667" s="131"/>
      <c r="ABV667" s="131"/>
      <c r="ABW667" s="131"/>
      <c r="ABX667" s="131"/>
      <c r="ABY667" s="131"/>
      <c r="ABZ667" s="131"/>
      <c r="ACA667" s="131"/>
      <c r="ACB667" s="131"/>
      <c r="ACC667" s="131"/>
      <c r="ACD667" s="131"/>
      <c r="ACE667" s="131"/>
      <c r="ACF667" s="131"/>
      <c r="ACG667" s="131"/>
      <c r="ACH667" s="131"/>
      <c r="ACI667" s="131"/>
      <c r="ACJ667" s="131"/>
      <c r="ACK667" s="131"/>
      <c r="ACL667" s="131"/>
      <c r="ACM667" s="131"/>
      <c r="ACN667" s="131"/>
      <c r="ACO667" s="131"/>
      <c r="ACP667" s="131"/>
      <c r="ACQ667" s="131"/>
      <c r="ACR667" s="131"/>
      <c r="ACS667" s="131"/>
      <c r="ACT667" s="131"/>
      <c r="ACU667" s="131"/>
      <c r="ACV667" s="131"/>
      <c r="ACW667" s="131"/>
      <c r="ACX667" s="131"/>
      <c r="ACY667" s="131"/>
      <c r="ACZ667" s="131"/>
      <c r="ADA667" s="131"/>
      <c r="ADB667" s="131"/>
      <c r="ADC667" s="131"/>
      <c r="ADD667" s="131"/>
      <c r="ADE667" s="131"/>
      <c r="ADF667" s="131"/>
      <c r="ADG667" s="131"/>
      <c r="ADH667" s="131"/>
      <c r="ADI667" s="131"/>
      <c r="ADJ667" s="131"/>
      <c r="ADK667" s="131"/>
      <c r="ADL667" s="131"/>
      <c r="ADM667" s="131"/>
      <c r="ADN667" s="131"/>
      <c r="ADO667" s="131"/>
      <c r="ADP667" s="131"/>
      <c r="ADQ667" s="131"/>
      <c r="ADR667" s="131"/>
      <c r="ADS667" s="131"/>
      <c r="ADT667" s="131"/>
      <c r="ADU667" s="131"/>
      <c r="ADV667" s="131"/>
      <c r="ADW667" s="131"/>
      <c r="ADX667" s="131"/>
      <c r="ADY667" s="131"/>
      <c r="ADZ667" s="131"/>
      <c r="AEA667" s="131"/>
      <c r="AEB667" s="131"/>
      <c r="AEC667" s="131"/>
      <c r="AED667" s="131"/>
      <c r="AEE667" s="131"/>
      <c r="AEF667" s="131"/>
      <c r="AEG667" s="131"/>
      <c r="AEH667" s="131"/>
      <c r="AEI667" s="131"/>
      <c r="AEJ667" s="131"/>
      <c r="AEK667" s="131"/>
      <c r="AEL667" s="131"/>
      <c r="AEM667" s="131"/>
      <c r="AEN667" s="131"/>
      <c r="AEO667" s="131"/>
      <c r="AEP667" s="131"/>
      <c r="AEQ667" s="131"/>
      <c r="AER667" s="131"/>
      <c r="AES667" s="131"/>
      <c r="AET667" s="131"/>
      <c r="AEU667" s="131"/>
      <c r="AEV667" s="131"/>
      <c r="AEW667" s="131"/>
      <c r="AEX667" s="131"/>
      <c r="AEY667" s="131"/>
      <c r="AEZ667" s="131"/>
      <c r="AFA667" s="131"/>
      <c r="AFB667" s="131"/>
      <c r="AFC667" s="131"/>
      <c r="AFD667" s="131"/>
      <c r="AFE667" s="131"/>
      <c r="AFF667" s="131"/>
      <c r="AFG667" s="131"/>
      <c r="AFH667" s="131"/>
      <c r="AFI667" s="131"/>
      <c r="AFJ667" s="131"/>
      <c r="AFK667" s="131"/>
      <c r="AFL667" s="131"/>
      <c r="AFM667" s="131"/>
      <c r="AFN667" s="131"/>
      <c r="AFO667" s="131"/>
      <c r="AFP667" s="131"/>
      <c r="AFQ667" s="131"/>
      <c r="AFR667" s="131"/>
      <c r="AFS667" s="131"/>
      <c r="AFT667" s="131"/>
      <c r="AFU667" s="131"/>
      <c r="AFV667" s="131"/>
      <c r="AFW667" s="131"/>
      <c r="AFX667" s="131"/>
      <c r="AFY667" s="131"/>
      <c r="AFZ667" s="131"/>
      <c r="AGA667" s="131"/>
      <c r="AGB667" s="131"/>
      <c r="AGC667" s="131"/>
      <c r="AGD667" s="131"/>
      <c r="AGE667" s="131"/>
      <c r="AGF667" s="131"/>
      <c r="AGG667" s="131"/>
      <c r="AGH667" s="131"/>
      <c r="AGI667" s="131"/>
      <c r="AGJ667" s="131"/>
      <c r="AGK667" s="131"/>
      <c r="AGL667" s="131"/>
      <c r="AGM667" s="131"/>
      <c r="AGN667" s="131"/>
      <c r="AGO667" s="131"/>
      <c r="AGP667" s="131"/>
      <c r="AGQ667" s="131"/>
      <c r="AGR667" s="131"/>
      <c r="AGS667" s="131"/>
      <c r="AGT667" s="131"/>
      <c r="AGU667" s="131"/>
      <c r="AGV667" s="131"/>
      <c r="AGW667" s="131"/>
      <c r="AGX667" s="131"/>
      <c r="AGY667" s="131"/>
      <c r="AGZ667" s="131"/>
      <c r="AHA667" s="131"/>
      <c r="AHB667" s="131"/>
      <c r="AHC667" s="131"/>
      <c r="AHD667" s="131"/>
      <c r="AHE667" s="131"/>
      <c r="AHF667" s="131"/>
      <c r="AHG667" s="131"/>
      <c r="AHH667" s="131"/>
      <c r="AHI667" s="131"/>
      <c r="AHJ667" s="131"/>
      <c r="AHK667" s="131"/>
      <c r="AHL667" s="131"/>
      <c r="AHM667" s="131"/>
      <c r="AHN667" s="131"/>
      <c r="AHO667" s="131"/>
      <c r="AHP667" s="131"/>
      <c r="AHQ667" s="131"/>
      <c r="AHR667" s="131"/>
      <c r="AHS667" s="131"/>
      <c r="AHT667" s="131"/>
      <c r="AHU667" s="131"/>
      <c r="AHV667" s="131"/>
      <c r="AHW667" s="131"/>
      <c r="AHX667" s="131"/>
      <c r="AHY667" s="131"/>
      <c r="AHZ667" s="131"/>
      <c r="AIA667" s="131"/>
      <c r="AIB667" s="131"/>
      <c r="AIC667" s="131"/>
      <c r="AID667" s="131"/>
      <c r="AIE667" s="131"/>
      <c r="AIF667" s="131"/>
      <c r="AIG667" s="131"/>
      <c r="AIH667" s="131"/>
      <c r="AII667" s="131"/>
      <c r="AIJ667" s="131"/>
      <c r="AIK667" s="131"/>
      <c r="AIL667" s="131"/>
      <c r="AIM667" s="131"/>
      <c r="AIN667" s="131"/>
      <c r="AIO667" s="131"/>
      <c r="AIP667" s="131"/>
      <c r="AIQ667" s="131"/>
      <c r="AIR667" s="131"/>
      <c r="AIS667" s="131"/>
      <c r="AIT667" s="131"/>
      <c r="AIU667" s="131"/>
      <c r="AIV667" s="131"/>
      <c r="AIW667" s="131"/>
      <c r="AIX667" s="131"/>
      <c r="AIY667" s="131"/>
      <c r="AIZ667" s="131"/>
      <c r="AJA667" s="131"/>
      <c r="AJB667" s="131"/>
      <c r="AJC667" s="131"/>
      <c r="AJD667" s="131"/>
      <c r="AJE667" s="131"/>
      <c r="AJF667" s="131"/>
      <c r="AJG667" s="131"/>
      <c r="AJH667" s="131"/>
      <c r="AJI667" s="131"/>
      <c r="AJJ667" s="131"/>
      <c r="AJK667" s="131"/>
      <c r="AJL667" s="131"/>
      <c r="AJM667" s="131"/>
      <c r="AJN667" s="131"/>
      <c r="AJO667" s="131"/>
      <c r="AJP667" s="131"/>
      <c r="AJQ667" s="131"/>
      <c r="AJR667" s="131"/>
      <c r="AJS667" s="131"/>
      <c r="AJT667" s="131"/>
      <c r="AJU667" s="131"/>
      <c r="AJV667" s="131"/>
      <c r="AJW667" s="131"/>
      <c r="AJX667" s="131"/>
      <c r="AJY667" s="131"/>
      <c r="AJZ667" s="131"/>
      <c r="AKA667" s="131"/>
      <c r="AKB667" s="131"/>
      <c r="AKC667" s="131"/>
      <c r="AKD667" s="131"/>
      <c r="AKE667" s="131"/>
      <c r="AKF667" s="131"/>
      <c r="AKG667" s="131"/>
      <c r="AKH667" s="131"/>
      <c r="AKI667" s="131"/>
      <c r="AKJ667" s="131"/>
      <c r="AKK667" s="131"/>
      <c r="AKL667" s="131"/>
      <c r="AKM667" s="131"/>
      <c r="AKN667" s="131"/>
      <c r="AKO667" s="131"/>
      <c r="AKP667" s="131"/>
      <c r="AKQ667" s="131"/>
      <c r="AKR667" s="131"/>
      <c r="AKS667" s="131"/>
      <c r="AKT667" s="131"/>
      <c r="AKU667" s="131"/>
      <c r="AKV667" s="131"/>
      <c r="AKW667" s="131"/>
      <c r="AKX667" s="131"/>
      <c r="AKY667" s="131"/>
      <c r="AKZ667" s="131"/>
      <c r="ALA667" s="131"/>
      <c r="ALB667" s="131"/>
      <c r="ALC667" s="131"/>
      <c r="ALD667" s="131"/>
      <c r="ALE667" s="131"/>
      <c r="ALF667" s="131"/>
      <c r="ALG667" s="131"/>
      <c r="ALH667" s="131"/>
      <c r="ALI667" s="131"/>
      <c r="ALJ667" s="131"/>
      <c r="ALK667" s="131"/>
      <c r="ALL667" s="131"/>
      <c r="ALM667" s="131"/>
      <c r="ALN667" s="131"/>
      <c r="ALO667" s="131"/>
      <c r="ALP667" s="131"/>
      <c r="ALQ667" s="131"/>
      <c r="ALR667" s="131"/>
      <c r="ALS667" s="131"/>
      <c r="ALT667" s="131"/>
      <c r="ALU667" s="131"/>
      <c r="ALV667" s="131"/>
      <c r="ALW667" s="131"/>
      <c r="ALX667" s="131"/>
      <c r="ALY667" s="131"/>
      <c r="ALZ667" s="131"/>
      <c r="AMA667" s="131"/>
      <c r="AMB667" s="131"/>
      <c r="AMC667" s="131"/>
      <c r="AMD667" s="131"/>
      <c r="AME667" s="131"/>
      <c r="AMF667" s="131"/>
      <c r="AMG667" s="131"/>
      <c r="AMH667" s="131"/>
      <c r="AMI667" s="131"/>
      <c r="AMJ667" s="131"/>
      <c r="AMK667" s="131"/>
      <c r="AML667" s="131"/>
      <c r="AMM667" s="131"/>
      <c r="AMN667" s="131"/>
      <c r="AMO667" s="131"/>
      <c r="AMP667" s="131"/>
      <c r="AMQ667" s="131"/>
      <c r="AMR667" s="131"/>
      <c r="AMS667" s="131"/>
      <c r="AMT667" s="131"/>
      <c r="AMU667" s="131"/>
      <c r="AMV667" s="131"/>
      <c r="AMW667" s="131"/>
      <c r="AMX667" s="131"/>
      <c r="AMY667" s="131"/>
      <c r="AMZ667" s="131"/>
      <c r="ANA667" s="131"/>
      <c r="ANB667" s="131"/>
      <c r="ANC667" s="131"/>
      <c r="AND667" s="131"/>
      <c r="ANE667" s="131"/>
      <c r="ANF667" s="131"/>
      <c r="ANG667" s="131"/>
      <c r="ANH667" s="131"/>
      <c r="ANI667" s="131"/>
      <c r="ANJ667" s="131"/>
      <c r="ANK667" s="131"/>
      <c r="ANL667" s="131"/>
      <c r="ANM667" s="131"/>
      <c r="ANN667" s="131"/>
      <c r="ANO667" s="131"/>
      <c r="ANP667" s="131"/>
      <c r="ANQ667" s="131"/>
      <c r="ANR667" s="131"/>
      <c r="ANS667" s="131"/>
      <c r="ANT667" s="131"/>
      <c r="ANU667" s="131"/>
      <c r="ANV667" s="131"/>
      <c r="ANW667" s="131"/>
      <c r="ANX667" s="131"/>
      <c r="ANY667" s="131"/>
      <c r="ANZ667" s="131"/>
      <c r="AOA667" s="131"/>
      <c r="AOB667" s="131"/>
      <c r="AOC667" s="131"/>
      <c r="AOD667" s="131"/>
      <c r="AOE667" s="131"/>
      <c r="AOF667" s="131"/>
      <c r="AOG667" s="131"/>
      <c r="AOH667" s="131"/>
      <c r="AOI667" s="131"/>
      <c r="AOJ667" s="131"/>
      <c r="AOK667" s="131"/>
      <c r="AOL667" s="131"/>
      <c r="AOM667" s="131"/>
      <c r="AON667" s="131"/>
      <c r="AOO667" s="131"/>
      <c r="AOP667" s="131"/>
      <c r="AOQ667" s="131"/>
      <c r="AOR667" s="131"/>
      <c r="AOS667" s="131"/>
      <c r="AOT667" s="131"/>
      <c r="AOU667" s="131"/>
      <c r="AOV667" s="131"/>
      <c r="AOW667" s="131"/>
      <c r="AOX667" s="131"/>
      <c r="AOY667" s="131"/>
      <c r="AOZ667" s="131"/>
      <c r="APA667" s="131"/>
      <c r="APB667" s="131"/>
      <c r="APC667" s="131"/>
      <c r="APD667" s="131"/>
      <c r="APE667" s="131"/>
      <c r="APF667" s="131"/>
      <c r="APG667" s="131"/>
      <c r="APH667" s="131"/>
      <c r="API667" s="131"/>
      <c r="APJ667" s="131"/>
      <c r="APK667" s="131"/>
      <c r="APL667" s="131"/>
      <c r="APM667" s="131"/>
      <c r="APN667" s="131"/>
      <c r="APO667" s="131"/>
      <c r="APP667" s="131"/>
      <c r="APQ667" s="131"/>
      <c r="APR667" s="131"/>
      <c r="APS667" s="131"/>
      <c r="APT667" s="131"/>
      <c r="APU667" s="131"/>
      <c r="APV667" s="131"/>
      <c r="APW667" s="131"/>
      <c r="APX667" s="131"/>
      <c r="APY667" s="131"/>
      <c r="APZ667" s="131"/>
      <c r="AQA667" s="131"/>
      <c r="AQB667" s="131"/>
      <c r="AQC667" s="131"/>
      <c r="AQD667" s="131"/>
      <c r="AQE667" s="131"/>
      <c r="AQF667" s="131"/>
      <c r="AQG667" s="131"/>
      <c r="AQH667" s="131"/>
      <c r="AQI667" s="131"/>
      <c r="AQJ667" s="131"/>
      <c r="AQK667" s="131"/>
      <c r="AQL667" s="131"/>
      <c r="AQM667" s="131"/>
      <c r="AQN667" s="131"/>
      <c r="AQO667" s="131"/>
      <c r="AQP667" s="131"/>
      <c r="AQQ667" s="131"/>
      <c r="AQR667" s="131"/>
      <c r="AQS667" s="131"/>
      <c r="AQT667" s="131"/>
      <c r="AQU667" s="131"/>
      <c r="AQV667" s="131"/>
      <c r="AQW667" s="131"/>
      <c r="AQX667" s="131"/>
      <c r="AQY667" s="131"/>
      <c r="AQZ667" s="131"/>
      <c r="ARA667" s="131"/>
      <c r="ARB667" s="131"/>
      <c r="ARC667" s="131"/>
      <c r="ARD667" s="131"/>
      <c r="ARE667" s="131"/>
      <c r="ARF667" s="131"/>
      <c r="ARG667" s="131"/>
      <c r="ARH667" s="131"/>
      <c r="ARI667" s="131"/>
      <c r="ARJ667" s="131"/>
      <c r="ARK667" s="131"/>
      <c r="ARL667" s="131"/>
      <c r="ARM667" s="131"/>
      <c r="ARN667" s="131"/>
      <c r="ARO667" s="131"/>
      <c r="ARP667" s="131"/>
      <c r="ARQ667" s="131"/>
      <c r="ARR667" s="131"/>
      <c r="ARS667" s="131"/>
      <c r="ART667" s="131"/>
      <c r="ARU667" s="131"/>
      <c r="ARV667" s="131"/>
      <c r="ARW667" s="131"/>
      <c r="ARX667" s="131"/>
      <c r="ARY667" s="131"/>
      <c r="ARZ667" s="131"/>
      <c r="ASA667" s="131"/>
      <c r="ASB667" s="131"/>
      <c r="ASC667" s="131"/>
      <c r="ASD667" s="131"/>
      <c r="ASE667" s="131"/>
      <c r="ASF667" s="131"/>
      <c r="ASG667" s="131"/>
      <c r="ASH667" s="131"/>
      <c r="ASI667" s="131"/>
      <c r="ASJ667" s="131"/>
      <c r="ASK667" s="131"/>
      <c r="ASL667" s="131"/>
      <c r="ASM667" s="131"/>
      <c r="ASN667" s="131"/>
      <c r="ASO667" s="131"/>
      <c r="ASP667" s="131"/>
      <c r="ASQ667" s="131"/>
      <c r="ASR667" s="131"/>
      <c r="ASS667" s="131"/>
      <c r="AST667" s="131"/>
      <c r="ASU667" s="131"/>
      <c r="ASV667" s="131"/>
      <c r="ASW667" s="131"/>
      <c r="ASX667" s="131"/>
      <c r="ASY667" s="131"/>
      <c r="ASZ667" s="131"/>
      <c r="ATA667" s="131"/>
      <c r="ATB667" s="131"/>
      <c r="ATC667" s="131"/>
      <c r="ATD667" s="131"/>
      <c r="ATE667" s="131"/>
      <c r="ATF667" s="131"/>
      <c r="ATG667" s="131"/>
      <c r="ATH667" s="131"/>
      <c r="ATI667" s="131"/>
      <c r="ATJ667" s="131"/>
      <c r="ATK667" s="131"/>
      <c r="ATL667" s="131"/>
      <c r="ATM667" s="131"/>
      <c r="ATN667" s="131"/>
      <c r="ATO667" s="131"/>
      <c r="ATP667" s="131"/>
      <c r="ATQ667" s="131"/>
      <c r="ATR667" s="131"/>
      <c r="ATS667" s="131"/>
      <c r="ATT667" s="131"/>
      <c r="ATU667" s="131"/>
      <c r="ATV667" s="131"/>
      <c r="ATW667" s="131"/>
      <c r="ATX667" s="131"/>
      <c r="ATY667" s="131"/>
      <c r="ATZ667" s="131"/>
      <c r="AUA667" s="131"/>
      <c r="AUB667" s="131"/>
      <c r="AUC667" s="131"/>
      <c r="AUD667" s="131"/>
      <c r="AUE667" s="131"/>
      <c r="AUF667" s="131"/>
      <c r="AUG667" s="131"/>
      <c r="AUH667" s="131"/>
      <c r="AUI667" s="131"/>
      <c r="AUJ667" s="131"/>
      <c r="AUK667" s="131"/>
      <c r="AUL667" s="131"/>
      <c r="AUM667" s="131"/>
      <c r="AUN667" s="131"/>
      <c r="AUO667" s="131"/>
      <c r="AUP667" s="131"/>
      <c r="AUQ667" s="131"/>
      <c r="AUR667" s="131"/>
      <c r="AUS667" s="131"/>
      <c r="AUT667" s="131"/>
      <c r="AUU667" s="131"/>
      <c r="AUV667" s="131"/>
      <c r="AUW667" s="131"/>
      <c r="AUX667" s="131"/>
      <c r="AUY667" s="131"/>
      <c r="AUZ667" s="131"/>
      <c r="AVA667" s="131"/>
      <c r="AVB667" s="131"/>
      <c r="AVC667" s="131"/>
      <c r="AVD667" s="131"/>
      <c r="AVE667" s="131"/>
      <c r="AVF667" s="131"/>
      <c r="AVG667" s="131"/>
      <c r="AVH667" s="131"/>
      <c r="AVI667" s="131"/>
      <c r="AVJ667" s="131"/>
      <c r="AVK667" s="131"/>
      <c r="AVL667" s="131"/>
      <c r="AVM667" s="131"/>
      <c r="AVN667" s="131"/>
      <c r="AVO667" s="131"/>
      <c r="AVP667" s="131"/>
      <c r="AVQ667" s="131"/>
      <c r="AVR667" s="131"/>
      <c r="AVS667" s="131"/>
      <c r="AVT667" s="131"/>
      <c r="AVU667" s="131"/>
      <c r="AVV667" s="131"/>
      <c r="AVW667" s="131"/>
      <c r="AVX667" s="131"/>
      <c r="AVY667" s="131"/>
      <c r="AVZ667" s="131"/>
      <c r="AWA667" s="131"/>
      <c r="AWB667" s="131"/>
      <c r="AWC667" s="131"/>
      <c r="AWD667" s="131"/>
      <c r="AWE667" s="131"/>
      <c r="AWF667" s="131"/>
      <c r="AWG667" s="131"/>
      <c r="AWH667" s="131"/>
      <c r="AWI667" s="131"/>
      <c r="AWJ667" s="131"/>
      <c r="AWK667" s="131"/>
      <c r="AWL667" s="131"/>
      <c r="AWM667" s="131"/>
      <c r="AWN667" s="131"/>
      <c r="AWO667" s="131"/>
      <c r="AWP667" s="131"/>
      <c r="AWQ667" s="131"/>
      <c r="AWR667" s="131"/>
      <c r="AWS667" s="131"/>
      <c r="AWT667" s="131"/>
      <c r="AWU667" s="131"/>
      <c r="AWV667" s="131"/>
      <c r="AWW667" s="131"/>
      <c r="AWX667" s="131"/>
      <c r="AWY667" s="131"/>
      <c r="AWZ667" s="131"/>
      <c r="AXA667" s="131"/>
      <c r="AXB667" s="131"/>
      <c r="AXC667" s="131"/>
      <c r="AXD667" s="131"/>
      <c r="AXE667" s="131"/>
      <c r="AXF667" s="131"/>
      <c r="AXG667" s="131"/>
      <c r="AXH667" s="131"/>
      <c r="AXI667" s="131"/>
      <c r="AXJ667" s="131"/>
      <c r="AXK667" s="131"/>
      <c r="AXL667" s="131"/>
      <c r="AXM667" s="131"/>
      <c r="AXN667" s="131"/>
      <c r="AXO667" s="131"/>
      <c r="AXP667" s="131"/>
      <c r="AXQ667" s="131"/>
      <c r="AXR667" s="131"/>
      <c r="AXS667" s="131"/>
      <c r="AXT667" s="131"/>
      <c r="AXU667" s="131"/>
      <c r="AXV667" s="131"/>
      <c r="AXW667" s="131"/>
      <c r="AXX667" s="131"/>
    </row>
    <row r="668" spans="1:1324" s="106" customFormat="1" ht="15.75" hidden="1" customHeight="1" x14ac:dyDescent="0.2">
      <c r="A668" s="79" t="s">
        <v>1721</v>
      </c>
      <c r="B668" s="79" t="s">
        <v>1722</v>
      </c>
      <c r="C668" s="89" t="s">
        <v>1723</v>
      </c>
      <c r="D668" s="89" t="s">
        <v>10</v>
      </c>
      <c r="E668" s="66">
        <v>41696</v>
      </c>
      <c r="F668" s="79" t="s">
        <v>1167</v>
      </c>
      <c r="G668" s="30" t="s">
        <v>1186</v>
      </c>
      <c r="H668" s="30">
        <v>42005</v>
      </c>
      <c r="I668" s="30" t="s">
        <v>1065</v>
      </c>
      <c r="J668" s="173"/>
      <c r="K668" s="87" t="s">
        <v>7</v>
      </c>
      <c r="L668" s="87">
        <v>1</v>
      </c>
      <c r="M668" s="87">
        <v>1</v>
      </c>
      <c r="N668" s="87" t="s">
        <v>326</v>
      </c>
      <c r="O668" s="87">
        <v>1</v>
      </c>
      <c r="P668" s="87" t="s">
        <v>326</v>
      </c>
      <c r="Q668" s="87">
        <v>1</v>
      </c>
      <c r="R668" s="87" t="s">
        <v>326</v>
      </c>
      <c r="S668" s="87">
        <v>1</v>
      </c>
      <c r="T668" s="87" t="s">
        <v>49</v>
      </c>
      <c r="U668" s="87">
        <v>1</v>
      </c>
      <c r="V668" s="87">
        <v>1</v>
      </c>
      <c r="W668" s="87">
        <v>0</v>
      </c>
      <c r="X668" s="87">
        <v>0</v>
      </c>
      <c r="Y668" s="87">
        <v>0</v>
      </c>
      <c r="Z668" s="87">
        <v>0</v>
      </c>
      <c r="AA668" s="87">
        <v>0</v>
      </c>
      <c r="AB668" s="87">
        <v>0</v>
      </c>
      <c r="AC668" s="87">
        <v>0</v>
      </c>
      <c r="AD668" s="87">
        <v>0</v>
      </c>
      <c r="AE668" s="87">
        <v>0</v>
      </c>
      <c r="AF668" s="104" t="s">
        <v>2405</v>
      </c>
      <c r="AG668" s="131"/>
    </row>
    <row r="669" spans="1:1324" s="131" customFormat="1" ht="15.75" hidden="1" customHeight="1" x14ac:dyDescent="0.2">
      <c r="A669" s="79" t="s">
        <v>1724</v>
      </c>
      <c r="B669" s="79" t="s">
        <v>1722</v>
      </c>
      <c r="C669" s="89" t="s">
        <v>1723</v>
      </c>
      <c r="D669" s="89" t="s">
        <v>1725</v>
      </c>
      <c r="E669" s="66">
        <v>41696</v>
      </c>
      <c r="F669" s="79" t="s">
        <v>1167</v>
      </c>
      <c r="G669" s="30" t="s">
        <v>1186</v>
      </c>
      <c r="H669" s="30">
        <v>42005</v>
      </c>
      <c r="I669" s="30" t="s">
        <v>1065</v>
      </c>
      <c r="J669" s="173"/>
      <c r="K669" s="87" t="s">
        <v>7</v>
      </c>
      <c r="L669" s="87">
        <v>1</v>
      </c>
      <c r="M669" s="87">
        <v>1</v>
      </c>
      <c r="N669" s="87" t="s">
        <v>326</v>
      </c>
      <c r="O669" s="87">
        <v>1</v>
      </c>
      <c r="P669" s="87" t="s">
        <v>326</v>
      </c>
      <c r="Q669" s="87">
        <v>1</v>
      </c>
      <c r="R669" s="87" t="s">
        <v>326</v>
      </c>
      <c r="S669" s="87">
        <v>1</v>
      </c>
      <c r="T669" s="87" t="s">
        <v>49</v>
      </c>
      <c r="U669" s="87">
        <v>1</v>
      </c>
      <c r="V669" s="87">
        <v>1</v>
      </c>
      <c r="W669" s="87">
        <v>0</v>
      </c>
      <c r="X669" s="87">
        <v>0</v>
      </c>
      <c r="Y669" s="87">
        <v>0</v>
      </c>
      <c r="Z669" s="87">
        <v>0</v>
      </c>
      <c r="AA669" s="87">
        <v>0</v>
      </c>
      <c r="AB669" s="87">
        <v>0</v>
      </c>
      <c r="AC669" s="87">
        <v>0</v>
      </c>
      <c r="AD669" s="87">
        <v>0</v>
      </c>
      <c r="AE669" s="87">
        <v>0</v>
      </c>
      <c r="AF669" s="104"/>
    </row>
    <row r="670" spans="1:1324" s="106" customFormat="1" ht="15.75" hidden="1" customHeight="1" x14ac:dyDescent="0.2">
      <c r="A670" s="79" t="s">
        <v>2864</v>
      </c>
      <c r="B670" s="79" t="s">
        <v>2865</v>
      </c>
      <c r="C670" s="89" t="s">
        <v>2866</v>
      </c>
      <c r="D670" s="89" t="s">
        <v>1193</v>
      </c>
      <c r="E670" s="66">
        <v>42522</v>
      </c>
      <c r="F670" s="79" t="s">
        <v>1167</v>
      </c>
      <c r="G670" s="30" t="s">
        <v>1186</v>
      </c>
      <c r="H670" s="30">
        <v>42549</v>
      </c>
      <c r="I670" s="30" t="s">
        <v>1065</v>
      </c>
      <c r="J670" s="173"/>
      <c r="K670" s="87" t="s">
        <v>326</v>
      </c>
      <c r="L670" s="87">
        <v>1</v>
      </c>
      <c r="M670" s="87">
        <v>1</v>
      </c>
      <c r="N670" s="87" t="s">
        <v>326</v>
      </c>
      <c r="O670" s="87">
        <v>1</v>
      </c>
      <c r="P670" s="87" t="s">
        <v>326</v>
      </c>
      <c r="Q670" s="87">
        <v>1</v>
      </c>
      <c r="R670" s="87" t="s">
        <v>326</v>
      </c>
      <c r="S670" s="87">
        <v>1</v>
      </c>
      <c r="T670" s="87" t="s">
        <v>49</v>
      </c>
      <c r="U670" s="87">
        <v>1</v>
      </c>
      <c r="V670" s="87">
        <v>1</v>
      </c>
      <c r="W670" s="87">
        <v>0</v>
      </c>
      <c r="X670" s="87">
        <v>0</v>
      </c>
      <c r="Y670" s="87">
        <v>0</v>
      </c>
      <c r="Z670" s="87">
        <v>0</v>
      </c>
      <c r="AA670" s="87">
        <v>0</v>
      </c>
      <c r="AB670" s="87">
        <v>0</v>
      </c>
      <c r="AC670" s="87">
        <v>0</v>
      </c>
      <c r="AD670" s="87">
        <v>0</v>
      </c>
      <c r="AE670" s="87">
        <v>0</v>
      </c>
      <c r="AF670" s="104"/>
      <c r="AG670" s="131"/>
    </row>
    <row r="671" spans="1:1324" s="106" customFormat="1" ht="15.75" hidden="1" customHeight="1" x14ac:dyDescent="0.2">
      <c r="A671" s="79" t="s">
        <v>3364</v>
      </c>
      <c r="B671" s="74" t="s">
        <v>2865</v>
      </c>
      <c r="C671" s="77" t="s">
        <v>2866</v>
      </c>
      <c r="D671" s="89" t="s">
        <v>76</v>
      </c>
      <c r="E671" s="66">
        <v>43073</v>
      </c>
      <c r="F671" s="79" t="s">
        <v>1167</v>
      </c>
      <c r="G671" s="30" t="s">
        <v>1186</v>
      </c>
      <c r="H671" s="30">
        <v>43109</v>
      </c>
      <c r="I671" s="30" t="s">
        <v>3082</v>
      </c>
      <c r="J671" s="173">
        <v>118</v>
      </c>
      <c r="K671" s="87" t="s">
        <v>3278</v>
      </c>
      <c r="L671" s="87">
        <v>1</v>
      </c>
      <c r="M671" s="87">
        <v>1</v>
      </c>
      <c r="N671" s="87" t="s">
        <v>3057</v>
      </c>
      <c r="O671" s="87">
        <v>1</v>
      </c>
      <c r="P671" s="87" t="s">
        <v>3057</v>
      </c>
      <c r="Q671" s="87">
        <v>1</v>
      </c>
      <c r="R671" s="87" t="s">
        <v>3057</v>
      </c>
      <c r="S671" s="87">
        <v>1</v>
      </c>
      <c r="T671" s="87" t="s">
        <v>326</v>
      </c>
      <c r="U671" s="87">
        <v>1</v>
      </c>
      <c r="V671" s="87">
        <v>1</v>
      </c>
      <c r="W671" s="87">
        <v>0</v>
      </c>
      <c r="X671" s="87">
        <v>0</v>
      </c>
      <c r="Y671" s="87">
        <v>0</v>
      </c>
      <c r="Z671" s="87"/>
      <c r="AA671" s="87">
        <v>0</v>
      </c>
      <c r="AB671" s="87"/>
      <c r="AC671" s="87"/>
      <c r="AD671" s="87"/>
      <c r="AE671" s="87"/>
      <c r="AF671" s="104"/>
      <c r="AG671" s="131"/>
    </row>
    <row r="672" spans="1:1324" s="131" customFormat="1" ht="15.75" hidden="1" customHeight="1" x14ac:dyDescent="0.2">
      <c r="A672" s="79" t="s">
        <v>1738</v>
      </c>
      <c r="B672" s="79" t="s">
        <v>1739</v>
      </c>
      <c r="C672" s="89" t="s">
        <v>1740</v>
      </c>
      <c r="D672" s="89" t="s">
        <v>1741</v>
      </c>
      <c r="E672" s="66">
        <v>41718</v>
      </c>
      <c r="F672" s="79" t="s">
        <v>1167</v>
      </c>
      <c r="G672" s="30" t="s">
        <v>1186</v>
      </c>
      <c r="H672" s="30">
        <v>42005</v>
      </c>
      <c r="I672" s="30" t="s">
        <v>1065</v>
      </c>
      <c r="J672" s="173"/>
      <c r="K672" s="87" t="s">
        <v>7</v>
      </c>
      <c r="L672" s="87">
        <v>1</v>
      </c>
      <c r="M672" s="87">
        <v>1</v>
      </c>
      <c r="N672" s="87" t="s">
        <v>326</v>
      </c>
      <c r="O672" s="87">
        <v>1</v>
      </c>
      <c r="P672" s="87" t="s">
        <v>326</v>
      </c>
      <c r="Q672" s="87">
        <v>1</v>
      </c>
      <c r="R672" s="87" t="s">
        <v>326</v>
      </c>
      <c r="S672" s="87">
        <v>1</v>
      </c>
      <c r="T672" s="87" t="s">
        <v>49</v>
      </c>
      <c r="U672" s="87">
        <v>1</v>
      </c>
      <c r="V672" s="87">
        <v>1</v>
      </c>
      <c r="W672" s="87">
        <v>1</v>
      </c>
      <c r="X672" s="87">
        <v>1</v>
      </c>
      <c r="Y672" s="87">
        <v>1</v>
      </c>
      <c r="Z672" s="87">
        <v>0</v>
      </c>
      <c r="AA672" s="87">
        <v>0</v>
      </c>
      <c r="AB672" s="87">
        <v>0</v>
      </c>
      <c r="AC672" s="87">
        <v>0</v>
      </c>
      <c r="AD672" s="87">
        <v>0</v>
      </c>
      <c r="AE672" s="87">
        <v>0</v>
      </c>
      <c r="AF672" s="104" t="s">
        <v>2406</v>
      </c>
    </row>
    <row r="673" spans="1:1324" s="131" customFormat="1" ht="15.75" hidden="1" customHeight="1" x14ac:dyDescent="0.2">
      <c r="A673" s="74" t="s">
        <v>2105</v>
      </c>
      <c r="B673" s="74" t="s">
        <v>1739</v>
      </c>
      <c r="C673" s="77" t="s">
        <v>1740</v>
      </c>
      <c r="D673" s="77" t="s">
        <v>2106</v>
      </c>
      <c r="E673" s="51">
        <v>41977</v>
      </c>
      <c r="F673" s="74" t="s">
        <v>1167</v>
      </c>
      <c r="G673" s="30" t="s">
        <v>1186</v>
      </c>
      <c r="H673" s="30">
        <v>42005</v>
      </c>
      <c r="I673" s="30" t="s">
        <v>1065</v>
      </c>
      <c r="J673" s="173"/>
      <c r="K673" s="87" t="s">
        <v>6</v>
      </c>
      <c r="L673" s="87">
        <v>1</v>
      </c>
      <c r="M673" s="87">
        <v>1</v>
      </c>
      <c r="N673" s="87" t="s">
        <v>326</v>
      </c>
      <c r="O673" s="87">
        <v>1</v>
      </c>
      <c r="P673" s="87" t="s">
        <v>326</v>
      </c>
      <c r="Q673" s="87">
        <v>1</v>
      </c>
      <c r="R673" s="87" t="s">
        <v>326</v>
      </c>
      <c r="S673" s="87">
        <v>1</v>
      </c>
      <c r="T673" s="87" t="s">
        <v>49</v>
      </c>
      <c r="U673" s="87">
        <v>1</v>
      </c>
      <c r="V673" s="87">
        <v>1</v>
      </c>
      <c r="W673" s="87">
        <v>0</v>
      </c>
      <c r="X673" s="87">
        <v>0</v>
      </c>
      <c r="Y673" s="87">
        <v>0</v>
      </c>
      <c r="Z673" s="87">
        <v>0</v>
      </c>
      <c r="AA673" s="87">
        <v>0</v>
      </c>
      <c r="AB673" s="87">
        <v>0</v>
      </c>
      <c r="AC673" s="87">
        <v>0</v>
      </c>
      <c r="AD673" s="87">
        <v>0</v>
      </c>
      <c r="AE673" s="87">
        <v>0</v>
      </c>
      <c r="AF673" s="145"/>
    </row>
    <row r="674" spans="1:1324" s="106" customFormat="1" ht="15.75" hidden="1" customHeight="1" x14ac:dyDescent="0.2">
      <c r="A674" s="79" t="s">
        <v>3313</v>
      </c>
      <c r="B674" s="79" t="s">
        <v>1739</v>
      </c>
      <c r="C674" s="89" t="s">
        <v>1740</v>
      </c>
      <c r="D674" s="89" t="s">
        <v>3280</v>
      </c>
      <c r="E674" s="66">
        <v>43005</v>
      </c>
      <c r="F674" s="79" t="s">
        <v>1167</v>
      </c>
      <c r="G674" s="30" t="s">
        <v>1186</v>
      </c>
      <c r="H674" s="30">
        <v>43025</v>
      </c>
      <c r="I674" s="30" t="s">
        <v>3083</v>
      </c>
      <c r="J674" s="173">
        <v>400</v>
      </c>
      <c r="K674" s="87" t="s">
        <v>6</v>
      </c>
      <c r="L674" s="87">
        <v>1</v>
      </c>
      <c r="M674" s="87">
        <v>1</v>
      </c>
      <c r="N674" s="87" t="s">
        <v>3240</v>
      </c>
      <c r="O674" s="87">
        <v>1</v>
      </c>
      <c r="P674" s="87" t="s">
        <v>3240</v>
      </c>
      <c r="Q674" s="87">
        <v>1</v>
      </c>
      <c r="R674" s="87" t="s">
        <v>3240</v>
      </c>
      <c r="S674" s="87">
        <v>1</v>
      </c>
      <c r="T674" s="87" t="s">
        <v>326</v>
      </c>
      <c r="U674" s="87">
        <v>0</v>
      </c>
      <c r="V674" s="87">
        <v>0</v>
      </c>
      <c r="W674" s="87">
        <v>0</v>
      </c>
      <c r="X674" s="87">
        <v>0</v>
      </c>
      <c r="Y674" s="87">
        <v>0</v>
      </c>
      <c r="Z674" s="86"/>
      <c r="AA674" s="87">
        <v>0</v>
      </c>
      <c r="AB674" s="87"/>
      <c r="AC674" s="87"/>
      <c r="AD674" s="87"/>
      <c r="AE674" s="87"/>
      <c r="AF674" s="145"/>
      <c r="AG674" s="131"/>
      <c r="AH674" s="131"/>
      <c r="AI674" s="131"/>
      <c r="AJ674" s="131"/>
      <c r="AK674" s="131"/>
      <c r="AL674" s="131"/>
      <c r="AM674" s="131"/>
      <c r="AN674" s="131"/>
      <c r="AO674" s="131"/>
      <c r="AP674" s="131"/>
      <c r="AQ674" s="131"/>
      <c r="AR674" s="131"/>
      <c r="AS674" s="131"/>
      <c r="AT674" s="131"/>
      <c r="AU674" s="131"/>
      <c r="AV674" s="131"/>
      <c r="AW674" s="131"/>
      <c r="AX674" s="131"/>
      <c r="AY674" s="131"/>
      <c r="AZ674" s="131"/>
      <c r="BA674" s="131"/>
      <c r="BB674" s="131"/>
      <c r="BC674" s="131"/>
      <c r="BD674" s="131"/>
      <c r="BE674" s="131"/>
      <c r="BF674" s="131"/>
      <c r="BG674" s="131"/>
      <c r="BH674" s="131"/>
      <c r="BI674" s="131"/>
      <c r="BJ674" s="131"/>
      <c r="BK674" s="131"/>
      <c r="BL674" s="131"/>
      <c r="BM674" s="131"/>
      <c r="BN674" s="131"/>
      <c r="BO674" s="131"/>
      <c r="BP674" s="131"/>
      <c r="BQ674" s="131"/>
      <c r="BR674" s="131"/>
      <c r="BS674" s="131"/>
      <c r="BT674" s="131"/>
      <c r="BU674" s="131"/>
      <c r="BV674" s="131"/>
      <c r="BW674" s="131"/>
      <c r="BX674" s="131"/>
      <c r="BY674" s="131"/>
      <c r="BZ674" s="131"/>
      <c r="CA674" s="131"/>
      <c r="CB674" s="131"/>
      <c r="CC674" s="131"/>
      <c r="CD674" s="131"/>
      <c r="CE674" s="131"/>
      <c r="CF674" s="131"/>
      <c r="CG674" s="131"/>
      <c r="CH674" s="131"/>
      <c r="CI674" s="131"/>
      <c r="CJ674" s="131"/>
      <c r="CK674" s="131"/>
      <c r="CL674" s="131"/>
      <c r="CM674" s="131"/>
      <c r="CN674" s="131"/>
      <c r="CO674" s="131"/>
      <c r="CP674" s="131"/>
      <c r="CQ674" s="131"/>
      <c r="CR674" s="131"/>
      <c r="CS674" s="131"/>
      <c r="CT674" s="131"/>
      <c r="CU674" s="131"/>
      <c r="CV674" s="131"/>
      <c r="CW674" s="131"/>
      <c r="CX674" s="131"/>
      <c r="CY674" s="131"/>
      <c r="CZ674" s="131"/>
      <c r="DA674" s="131"/>
      <c r="DB674" s="131"/>
      <c r="DC674" s="131"/>
      <c r="DD674" s="131"/>
      <c r="DE674" s="131"/>
      <c r="DF674" s="131"/>
      <c r="DG674" s="131"/>
      <c r="DH674" s="131"/>
      <c r="DI674" s="131"/>
      <c r="DJ674" s="131"/>
      <c r="DK674" s="131"/>
      <c r="DL674" s="131"/>
      <c r="DM674" s="131"/>
      <c r="DN674" s="131"/>
      <c r="DO674" s="131"/>
      <c r="DP674" s="131"/>
      <c r="DQ674" s="131"/>
      <c r="DR674" s="131"/>
      <c r="DS674" s="131"/>
      <c r="DT674" s="131"/>
      <c r="DU674" s="131"/>
      <c r="DV674" s="131"/>
      <c r="DW674" s="131"/>
      <c r="DX674" s="131"/>
      <c r="DY674" s="131"/>
      <c r="DZ674" s="131"/>
      <c r="EA674" s="131"/>
      <c r="EB674" s="131"/>
      <c r="EC674" s="131"/>
      <c r="ED674" s="131"/>
      <c r="EE674" s="131"/>
      <c r="EF674" s="131"/>
      <c r="EG674" s="131"/>
      <c r="EH674" s="131"/>
      <c r="EI674" s="131"/>
      <c r="EJ674" s="131"/>
      <c r="EK674" s="131"/>
      <c r="EL674" s="131"/>
      <c r="EM674" s="131"/>
      <c r="EN674" s="131"/>
      <c r="EO674" s="131"/>
      <c r="EP674" s="131"/>
      <c r="EQ674" s="131"/>
      <c r="ER674" s="131"/>
      <c r="ES674" s="131"/>
      <c r="ET674" s="131"/>
      <c r="EU674" s="131"/>
      <c r="EV674" s="131"/>
      <c r="EW674" s="131"/>
      <c r="EX674" s="131"/>
      <c r="EY674" s="131"/>
      <c r="EZ674" s="131"/>
      <c r="FA674" s="131"/>
      <c r="FB674" s="131"/>
      <c r="FC674" s="131"/>
      <c r="FD674" s="131"/>
      <c r="FE674" s="131"/>
      <c r="FF674" s="131"/>
      <c r="FG674" s="131"/>
      <c r="FH674" s="131"/>
      <c r="FI674" s="131"/>
      <c r="FJ674" s="131"/>
      <c r="FK674" s="131"/>
      <c r="FL674" s="131"/>
      <c r="FM674" s="131"/>
      <c r="FN674" s="131"/>
      <c r="FO674" s="131"/>
      <c r="FP674" s="131"/>
      <c r="FQ674" s="131"/>
      <c r="FR674" s="131"/>
      <c r="FS674" s="131"/>
      <c r="FT674" s="131"/>
      <c r="FU674" s="131"/>
      <c r="FV674" s="131"/>
      <c r="FW674" s="131"/>
      <c r="FX674" s="131"/>
      <c r="FY674" s="131"/>
      <c r="FZ674" s="131"/>
      <c r="GA674" s="131"/>
      <c r="GB674" s="131"/>
      <c r="GC674" s="131"/>
      <c r="GD674" s="131"/>
      <c r="GE674" s="131"/>
      <c r="GF674" s="131"/>
      <c r="GG674" s="131"/>
      <c r="GH674" s="131"/>
      <c r="GI674" s="131"/>
      <c r="GJ674" s="131"/>
      <c r="GK674" s="131"/>
      <c r="GL674" s="131"/>
      <c r="GM674" s="131"/>
      <c r="GN674" s="131"/>
      <c r="GO674" s="131"/>
      <c r="GP674" s="131"/>
      <c r="GQ674" s="131"/>
      <c r="GR674" s="131"/>
      <c r="GS674" s="131"/>
      <c r="GT674" s="131"/>
      <c r="GU674" s="131"/>
      <c r="GV674" s="131"/>
      <c r="GW674" s="131"/>
      <c r="GX674" s="131"/>
      <c r="GY674" s="131"/>
      <c r="GZ674" s="131"/>
      <c r="HA674" s="131"/>
      <c r="HB674" s="131"/>
      <c r="HC674" s="131"/>
      <c r="HD674" s="131"/>
      <c r="HE674" s="131"/>
      <c r="HF674" s="131"/>
      <c r="HG674" s="131"/>
      <c r="HH674" s="131"/>
      <c r="HI674" s="131"/>
      <c r="HJ674" s="131"/>
      <c r="HK674" s="131"/>
      <c r="HL674" s="131"/>
      <c r="HM674" s="131"/>
      <c r="HN674" s="131"/>
      <c r="HO674" s="131"/>
      <c r="HP674" s="131"/>
      <c r="HQ674" s="131"/>
      <c r="HR674" s="131"/>
      <c r="HS674" s="131"/>
      <c r="HT674" s="131"/>
      <c r="HU674" s="131"/>
      <c r="HV674" s="131"/>
      <c r="HW674" s="131"/>
      <c r="HX674" s="131"/>
      <c r="HY674" s="131"/>
      <c r="HZ674" s="131"/>
      <c r="IA674" s="131"/>
      <c r="IB674" s="131"/>
      <c r="IC674" s="131"/>
      <c r="ID674" s="131"/>
      <c r="IE674" s="131"/>
      <c r="IF674" s="131"/>
      <c r="IG674" s="131"/>
      <c r="IH674" s="131"/>
      <c r="II674" s="131"/>
      <c r="IJ674" s="131"/>
      <c r="IK674" s="131"/>
      <c r="IL674" s="131"/>
      <c r="IM674" s="131"/>
      <c r="IN674" s="131"/>
      <c r="IO674" s="131"/>
      <c r="IP674" s="131"/>
      <c r="IQ674" s="131"/>
      <c r="IR674" s="131"/>
      <c r="IS674" s="131"/>
      <c r="IT674" s="131"/>
      <c r="IU674" s="131"/>
      <c r="IV674" s="131"/>
      <c r="IW674" s="131"/>
      <c r="IX674" s="131"/>
      <c r="IY674" s="131"/>
      <c r="IZ674" s="131"/>
      <c r="JA674" s="131"/>
      <c r="JB674" s="131"/>
      <c r="JC674" s="131"/>
      <c r="JD674" s="131"/>
      <c r="JE674" s="131"/>
      <c r="JF674" s="131"/>
      <c r="JG674" s="131"/>
      <c r="JH674" s="131"/>
      <c r="JI674" s="131"/>
      <c r="JJ674" s="131"/>
      <c r="JK674" s="131"/>
      <c r="JL674" s="131"/>
      <c r="JM674" s="131"/>
      <c r="JN674" s="131"/>
      <c r="JO674" s="131"/>
      <c r="JP674" s="131"/>
      <c r="JQ674" s="131"/>
      <c r="JR674" s="131"/>
      <c r="JS674" s="131"/>
      <c r="JT674" s="131"/>
      <c r="JU674" s="131"/>
      <c r="JV674" s="131"/>
      <c r="JW674" s="131"/>
      <c r="JX674" s="131"/>
      <c r="JY674" s="131"/>
      <c r="JZ674" s="131"/>
      <c r="KA674" s="131"/>
      <c r="KB674" s="131"/>
      <c r="KC674" s="131"/>
      <c r="KD674" s="131"/>
      <c r="KE674" s="131"/>
      <c r="KF674" s="131"/>
      <c r="KG674" s="131"/>
      <c r="KH674" s="131"/>
      <c r="KI674" s="131"/>
      <c r="KJ674" s="131"/>
      <c r="KK674" s="131"/>
      <c r="KL674" s="131"/>
      <c r="KM674" s="131"/>
      <c r="KN674" s="131"/>
      <c r="KO674" s="131"/>
      <c r="KP674" s="131"/>
      <c r="KQ674" s="131"/>
      <c r="KR674" s="131"/>
      <c r="KS674" s="131"/>
      <c r="KT674" s="131"/>
      <c r="KU674" s="131"/>
      <c r="KV674" s="131"/>
      <c r="KW674" s="131"/>
      <c r="KX674" s="131"/>
      <c r="KY674" s="131"/>
      <c r="KZ674" s="131"/>
      <c r="LA674" s="131"/>
      <c r="LB674" s="131"/>
      <c r="LC674" s="131"/>
      <c r="LD674" s="131"/>
      <c r="LE674" s="131"/>
      <c r="LF674" s="131"/>
      <c r="LG674" s="131"/>
      <c r="LH674" s="131"/>
      <c r="LI674" s="131"/>
      <c r="LJ674" s="131"/>
      <c r="LK674" s="131"/>
      <c r="LL674" s="131"/>
      <c r="LM674" s="131"/>
      <c r="LN674" s="131"/>
      <c r="LO674" s="131"/>
      <c r="LP674" s="131"/>
      <c r="LQ674" s="131"/>
      <c r="LR674" s="131"/>
      <c r="LS674" s="131"/>
      <c r="LT674" s="131"/>
      <c r="LU674" s="131"/>
      <c r="LV674" s="131"/>
      <c r="LW674" s="131"/>
      <c r="LX674" s="131"/>
      <c r="LY674" s="131"/>
      <c r="LZ674" s="131"/>
      <c r="MA674" s="131"/>
      <c r="MB674" s="131"/>
      <c r="MC674" s="131"/>
      <c r="MD674" s="131"/>
      <c r="ME674" s="131"/>
      <c r="MF674" s="131"/>
      <c r="MG674" s="131"/>
      <c r="MH674" s="131"/>
      <c r="MI674" s="131"/>
      <c r="MJ674" s="131"/>
      <c r="MK674" s="131"/>
      <c r="ML674" s="131"/>
      <c r="MM674" s="131"/>
      <c r="MN674" s="131"/>
      <c r="MO674" s="131"/>
      <c r="MP674" s="131"/>
      <c r="MQ674" s="131"/>
      <c r="MR674" s="131"/>
      <c r="MS674" s="131"/>
      <c r="MT674" s="131"/>
      <c r="MU674" s="131"/>
      <c r="MV674" s="131"/>
      <c r="MW674" s="131"/>
      <c r="MX674" s="131"/>
      <c r="MY674" s="131"/>
      <c r="MZ674" s="131"/>
      <c r="NA674" s="131"/>
      <c r="NB674" s="131"/>
      <c r="NC674" s="131"/>
      <c r="ND674" s="131"/>
      <c r="NE674" s="131"/>
      <c r="NF674" s="131"/>
      <c r="NG674" s="131"/>
      <c r="NH674" s="131"/>
      <c r="NI674" s="131"/>
      <c r="NJ674" s="131"/>
      <c r="NK674" s="131"/>
      <c r="NL674" s="131"/>
      <c r="NM674" s="131"/>
      <c r="NN674" s="131"/>
      <c r="NO674" s="131"/>
      <c r="NP674" s="131"/>
      <c r="NQ674" s="131"/>
      <c r="NR674" s="131"/>
      <c r="NS674" s="131"/>
      <c r="NT674" s="131"/>
      <c r="NU674" s="131"/>
      <c r="NV674" s="131"/>
      <c r="NW674" s="131"/>
      <c r="NX674" s="131"/>
      <c r="NY674" s="131"/>
      <c r="NZ674" s="131"/>
      <c r="OA674" s="131"/>
      <c r="OB674" s="131"/>
      <c r="OC674" s="131"/>
      <c r="OD674" s="131"/>
      <c r="OE674" s="131"/>
      <c r="OF674" s="131"/>
      <c r="OG674" s="131"/>
      <c r="OH674" s="131"/>
      <c r="OI674" s="131"/>
      <c r="OJ674" s="131"/>
      <c r="OK674" s="131"/>
      <c r="OL674" s="131"/>
      <c r="OM674" s="131"/>
      <c r="ON674" s="131"/>
      <c r="OO674" s="131"/>
      <c r="OP674" s="131"/>
      <c r="OQ674" s="131"/>
      <c r="OR674" s="131"/>
      <c r="OS674" s="131"/>
      <c r="OT674" s="131"/>
      <c r="OU674" s="131"/>
      <c r="OV674" s="131"/>
      <c r="OW674" s="131"/>
      <c r="OX674" s="131"/>
      <c r="OY674" s="131"/>
      <c r="OZ674" s="131"/>
      <c r="PA674" s="131"/>
      <c r="PB674" s="131"/>
      <c r="PC674" s="131"/>
      <c r="PD674" s="131"/>
      <c r="PE674" s="131"/>
      <c r="PF674" s="131"/>
      <c r="PG674" s="131"/>
      <c r="PH674" s="131"/>
      <c r="PI674" s="131"/>
      <c r="PJ674" s="131"/>
      <c r="PK674" s="131"/>
      <c r="PL674" s="131"/>
      <c r="PM674" s="131"/>
      <c r="PN674" s="131"/>
      <c r="PO674" s="131"/>
      <c r="PP674" s="131"/>
      <c r="PQ674" s="131"/>
      <c r="PR674" s="131"/>
      <c r="PS674" s="131"/>
      <c r="PT674" s="131"/>
      <c r="PU674" s="131"/>
      <c r="PV674" s="131"/>
      <c r="PW674" s="131"/>
      <c r="PX674" s="131"/>
      <c r="PY674" s="131"/>
      <c r="PZ674" s="131"/>
      <c r="QA674" s="131"/>
      <c r="QB674" s="131"/>
      <c r="QC674" s="131"/>
      <c r="QD674" s="131"/>
      <c r="QE674" s="131"/>
      <c r="QF674" s="131"/>
      <c r="QG674" s="131"/>
      <c r="QH674" s="131"/>
      <c r="QI674" s="131"/>
      <c r="QJ674" s="131"/>
      <c r="QK674" s="131"/>
      <c r="QL674" s="131"/>
      <c r="QM674" s="131"/>
      <c r="QN674" s="131"/>
      <c r="QO674" s="131"/>
      <c r="QP674" s="131"/>
      <c r="QQ674" s="131"/>
      <c r="QR674" s="131"/>
      <c r="QS674" s="131"/>
      <c r="QT674" s="131"/>
      <c r="QU674" s="131"/>
      <c r="QV674" s="131"/>
      <c r="QW674" s="131"/>
      <c r="QX674" s="131"/>
      <c r="QY674" s="131"/>
      <c r="QZ674" s="131"/>
      <c r="RA674" s="131"/>
      <c r="RB674" s="131"/>
      <c r="RC674" s="131"/>
      <c r="RD674" s="131"/>
      <c r="RE674" s="131"/>
      <c r="RF674" s="131"/>
      <c r="RG674" s="131"/>
      <c r="RH674" s="131"/>
      <c r="RI674" s="131"/>
      <c r="RJ674" s="131"/>
      <c r="RK674" s="131"/>
      <c r="RL674" s="131"/>
      <c r="RM674" s="131"/>
      <c r="RN674" s="131"/>
      <c r="RO674" s="131"/>
      <c r="RP674" s="131"/>
      <c r="RQ674" s="131"/>
      <c r="RR674" s="131"/>
      <c r="RS674" s="131"/>
      <c r="RT674" s="131"/>
      <c r="RU674" s="131"/>
      <c r="RV674" s="131"/>
      <c r="RW674" s="131"/>
      <c r="RX674" s="131"/>
      <c r="RY674" s="131"/>
      <c r="RZ674" s="131"/>
      <c r="SA674" s="131"/>
      <c r="SB674" s="131"/>
      <c r="SC674" s="131"/>
      <c r="SD674" s="131"/>
      <c r="SE674" s="131"/>
      <c r="SF674" s="131"/>
      <c r="SG674" s="131"/>
      <c r="SH674" s="131"/>
      <c r="SI674" s="131"/>
      <c r="SJ674" s="131"/>
      <c r="SK674" s="131"/>
      <c r="SL674" s="131"/>
      <c r="SM674" s="131"/>
      <c r="SN674" s="131"/>
      <c r="SO674" s="131"/>
      <c r="SP674" s="131"/>
      <c r="SQ674" s="131"/>
      <c r="SR674" s="131"/>
      <c r="SS674" s="131"/>
      <c r="ST674" s="131"/>
      <c r="SU674" s="131"/>
      <c r="SV674" s="131"/>
      <c r="SW674" s="131"/>
      <c r="SX674" s="131"/>
      <c r="SY674" s="131"/>
      <c r="SZ674" s="131"/>
      <c r="TA674" s="131"/>
      <c r="TB674" s="131"/>
      <c r="TC674" s="131"/>
      <c r="TD674" s="131"/>
      <c r="TE674" s="131"/>
      <c r="TF674" s="131"/>
      <c r="TG674" s="131"/>
      <c r="TH674" s="131"/>
      <c r="TI674" s="131"/>
      <c r="TJ674" s="131"/>
      <c r="TK674" s="131"/>
      <c r="TL674" s="131"/>
      <c r="TM674" s="131"/>
      <c r="TN674" s="131"/>
      <c r="TO674" s="131"/>
      <c r="TP674" s="131"/>
      <c r="TQ674" s="131"/>
      <c r="TR674" s="131"/>
      <c r="TS674" s="131"/>
      <c r="TT674" s="131"/>
      <c r="TU674" s="131"/>
      <c r="TV674" s="131"/>
      <c r="TW674" s="131"/>
      <c r="TX674" s="131"/>
      <c r="TY674" s="131"/>
      <c r="TZ674" s="131"/>
      <c r="UA674" s="131"/>
      <c r="UB674" s="131"/>
      <c r="UC674" s="131"/>
      <c r="UD674" s="131"/>
      <c r="UE674" s="131"/>
      <c r="UF674" s="131"/>
      <c r="UG674" s="131"/>
      <c r="UH674" s="131"/>
      <c r="UI674" s="131"/>
      <c r="UJ674" s="131"/>
      <c r="UK674" s="131"/>
      <c r="UL674" s="131"/>
      <c r="UM674" s="131"/>
      <c r="UN674" s="131"/>
      <c r="UO674" s="131"/>
      <c r="UP674" s="131"/>
      <c r="UQ674" s="131"/>
      <c r="UR674" s="131"/>
      <c r="US674" s="131"/>
      <c r="UT674" s="131"/>
      <c r="UU674" s="131"/>
      <c r="UV674" s="131"/>
      <c r="UW674" s="131"/>
      <c r="UX674" s="131"/>
      <c r="UY674" s="131"/>
      <c r="UZ674" s="131"/>
      <c r="VA674" s="131"/>
      <c r="VB674" s="131"/>
      <c r="VC674" s="131"/>
      <c r="VD674" s="131"/>
      <c r="VE674" s="131"/>
      <c r="VF674" s="131"/>
      <c r="VG674" s="131"/>
      <c r="VH674" s="131"/>
      <c r="VI674" s="131"/>
      <c r="VJ674" s="131"/>
      <c r="VK674" s="131"/>
      <c r="VL674" s="131"/>
      <c r="VM674" s="131"/>
      <c r="VN674" s="131"/>
      <c r="VO674" s="131"/>
      <c r="VP674" s="131"/>
      <c r="VQ674" s="131"/>
      <c r="VR674" s="131"/>
      <c r="VS674" s="131"/>
      <c r="VT674" s="131"/>
      <c r="VU674" s="131"/>
      <c r="VV674" s="131"/>
      <c r="VW674" s="131"/>
      <c r="VX674" s="131"/>
      <c r="VY674" s="131"/>
      <c r="VZ674" s="131"/>
      <c r="WA674" s="131"/>
      <c r="WB674" s="131"/>
      <c r="WC674" s="131"/>
      <c r="WD674" s="131"/>
      <c r="WE674" s="131"/>
      <c r="WF674" s="131"/>
      <c r="WG674" s="131"/>
      <c r="WH674" s="131"/>
      <c r="WI674" s="131"/>
      <c r="WJ674" s="131"/>
      <c r="WK674" s="131"/>
      <c r="WL674" s="131"/>
      <c r="WM674" s="131"/>
      <c r="WN674" s="131"/>
      <c r="WO674" s="131"/>
      <c r="WP674" s="131"/>
      <c r="WQ674" s="131"/>
      <c r="WR674" s="131"/>
      <c r="WS674" s="131"/>
      <c r="WT674" s="131"/>
      <c r="WU674" s="131"/>
      <c r="WV674" s="131"/>
      <c r="WW674" s="131"/>
      <c r="WX674" s="131"/>
      <c r="WY674" s="131"/>
      <c r="WZ674" s="131"/>
      <c r="XA674" s="131"/>
      <c r="XB674" s="131"/>
      <c r="XC674" s="131"/>
      <c r="XD674" s="131"/>
      <c r="XE674" s="131"/>
      <c r="XF674" s="131"/>
      <c r="XG674" s="131"/>
      <c r="XH674" s="131"/>
      <c r="XI674" s="131"/>
      <c r="XJ674" s="131"/>
      <c r="XK674" s="131"/>
      <c r="XL674" s="131"/>
      <c r="XM674" s="131"/>
      <c r="XN674" s="131"/>
      <c r="XO674" s="131"/>
      <c r="XP674" s="131"/>
      <c r="XQ674" s="131"/>
      <c r="XR674" s="131"/>
      <c r="XS674" s="131"/>
      <c r="XT674" s="131"/>
      <c r="XU674" s="131"/>
      <c r="XV674" s="131"/>
      <c r="XW674" s="131"/>
      <c r="XX674" s="131"/>
      <c r="XY674" s="131"/>
      <c r="XZ674" s="131"/>
      <c r="YA674" s="131"/>
      <c r="YB674" s="131"/>
      <c r="YC674" s="131"/>
      <c r="YD674" s="131"/>
      <c r="YE674" s="131"/>
      <c r="YF674" s="131"/>
      <c r="YG674" s="131"/>
      <c r="YH674" s="131"/>
      <c r="YI674" s="131"/>
      <c r="YJ674" s="131"/>
      <c r="YK674" s="131"/>
      <c r="YL674" s="131"/>
      <c r="YM674" s="131"/>
      <c r="YN674" s="131"/>
      <c r="YO674" s="131"/>
      <c r="YP674" s="131"/>
      <c r="YQ674" s="131"/>
      <c r="YR674" s="131"/>
      <c r="YS674" s="131"/>
      <c r="YT674" s="131"/>
      <c r="YU674" s="131"/>
      <c r="YV674" s="131"/>
      <c r="YW674" s="131"/>
      <c r="YX674" s="131"/>
      <c r="YY674" s="131"/>
      <c r="YZ674" s="131"/>
      <c r="ZA674" s="131"/>
      <c r="ZB674" s="131"/>
      <c r="ZC674" s="131"/>
      <c r="ZD674" s="131"/>
      <c r="ZE674" s="131"/>
      <c r="ZF674" s="131"/>
      <c r="ZG674" s="131"/>
      <c r="ZH674" s="131"/>
      <c r="ZI674" s="131"/>
      <c r="ZJ674" s="131"/>
      <c r="ZK674" s="131"/>
      <c r="ZL674" s="131"/>
      <c r="ZM674" s="131"/>
      <c r="ZN674" s="131"/>
      <c r="ZO674" s="131"/>
      <c r="ZP674" s="131"/>
      <c r="ZQ674" s="131"/>
      <c r="ZR674" s="131"/>
      <c r="ZS674" s="131"/>
      <c r="ZT674" s="131"/>
      <c r="ZU674" s="131"/>
      <c r="ZV674" s="131"/>
      <c r="ZW674" s="131"/>
      <c r="ZX674" s="131"/>
      <c r="ZY674" s="131"/>
      <c r="ZZ674" s="131"/>
      <c r="AAA674" s="131"/>
      <c r="AAB674" s="131"/>
      <c r="AAC674" s="131"/>
      <c r="AAD674" s="131"/>
      <c r="AAE674" s="131"/>
      <c r="AAF674" s="131"/>
      <c r="AAG674" s="131"/>
      <c r="AAH674" s="131"/>
      <c r="AAI674" s="131"/>
      <c r="AAJ674" s="131"/>
      <c r="AAK674" s="131"/>
      <c r="AAL674" s="131"/>
      <c r="AAM674" s="131"/>
      <c r="AAN674" s="131"/>
      <c r="AAO674" s="131"/>
      <c r="AAP674" s="131"/>
      <c r="AAQ674" s="131"/>
      <c r="AAR674" s="131"/>
      <c r="AAS674" s="131"/>
      <c r="AAT674" s="131"/>
      <c r="AAU674" s="131"/>
      <c r="AAV674" s="131"/>
      <c r="AAW674" s="131"/>
      <c r="AAX674" s="131"/>
      <c r="AAY674" s="131"/>
      <c r="AAZ674" s="131"/>
      <c r="ABA674" s="131"/>
      <c r="ABB674" s="131"/>
      <c r="ABC674" s="131"/>
      <c r="ABD674" s="131"/>
      <c r="ABE674" s="131"/>
      <c r="ABF674" s="131"/>
      <c r="ABG674" s="131"/>
      <c r="ABH674" s="131"/>
      <c r="ABI674" s="131"/>
      <c r="ABJ674" s="131"/>
      <c r="ABK674" s="131"/>
      <c r="ABL674" s="131"/>
      <c r="ABM674" s="131"/>
      <c r="ABN674" s="131"/>
      <c r="ABO674" s="131"/>
      <c r="ABP674" s="131"/>
      <c r="ABQ674" s="131"/>
      <c r="ABR674" s="131"/>
      <c r="ABS674" s="131"/>
      <c r="ABT674" s="131"/>
      <c r="ABU674" s="131"/>
      <c r="ABV674" s="131"/>
      <c r="ABW674" s="131"/>
      <c r="ABX674" s="131"/>
      <c r="ABY674" s="131"/>
      <c r="ABZ674" s="131"/>
      <c r="ACA674" s="131"/>
      <c r="ACB674" s="131"/>
      <c r="ACC674" s="131"/>
      <c r="ACD674" s="131"/>
      <c r="ACE674" s="131"/>
      <c r="ACF674" s="131"/>
      <c r="ACG674" s="131"/>
      <c r="ACH674" s="131"/>
      <c r="ACI674" s="131"/>
      <c r="ACJ674" s="131"/>
      <c r="ACK674" s="131"/>
      <c r="ACL674" s="131"/>
      <c r="ACM674" s="131"/>
      <c r="ACN674" s="131"/>
      <c r="ACO674" s="131"/>
      <c r="ACP674" s="131"/>
      <c r="ACQ674" s="131"/>
      <c r="ACR674" s="131"/>
      <c r="ACS674" s="131"/>
      <c r="ACT674" s="131"/>
      <c r="ACU674" s="131"/>
      <c r="ACV674" s="131"/>
      <c r="ACW674" s="131"/>
      <c r="ACX674" s="131"/>
      <c r="ACY674" s="131"/>
      <c r="ACZ674" s="131"/>
      <c r="ADA674" s="131"/>
      <c r="ADB674" s="131"/>
      <c r="ADC674" s="131"/>
      <c r="ADD674" s="131"/>
      <c r="ADE674" s="131"/>
      <c r="ADF674" s="131"/>
      <c r="ADG674" s="131"/>
      <c r="ADH674" s="131"/>
      <c r="ADI674" s="131"/>
      <c r="ADJ674" s="131"/>
      <c r="ADK674" s="131"/>
      <c r="ADL674" s="131"/>
      <c r="ADM674" s="131"/>
      <c r="ADN674" s="131"/>
      <c r="ADO674" s="131"/>
      <c r="ADP674" s="131"/>
      <c r="ADQ674" s="131"/>
      <c r="ADR674" s="131"/>
      <c r="ADS674" s="131"/>
      <c r="ADT674" s="131"/>
      <c r="ADU674" s="131"/>
      <c r="ADV674" s="131"/>
      <c r="ADW674" s="131"/>
      <c r="ADX674" s="131"/>
      <c r="ADY674" s="131"/>
      <c r="ADZ674" s="131"/>
      <c r="AEA674" s="131"/>
      <c r="AEB674" s="131"/>
      <c r="AEC674" s="131"/>
      <c r="AED674" s="131"/>
      <c r="AEE674" s="131"/>
      <c r="AEF674" s="131"/>
      <c r="AEG674" s="131"/>
      <c r="AEH674" s="131"/>
      <c r="AEI674" s="131"/>
      <c r="AEJ674" s="131"/>
      <c r="AEK674" s="131"/>
      <c r="AEL674" s="131"/>
      <c r="AEM674" s="131"/>
      <c r="AEN674" s="131"/>
      <c r="AEO674" s="131"/>
      <c r="AEP674" s="131"/>
      <c r="AEQ674" s="131"/>
      <c r="AER674" s="131"/>
      <c r="AES674" s="131"/>
      <c r="AET674" s="131"/>
      <c r="AEU674" s="131"/>
      <c r="AEV674" s="131"/>
      <c r="AEW674" s="131"/>
      <c r="AEX674" s="131"/>
      <c r="AEY674" s="131"/>
      <c r="AEZ674" s="131"/>
      <c r="AFA674" s="131"/>
      <c r="AFB674" s="131"/>
      <c r="AFC674" s="131"/>
      <c r="AFD674" s="131"/>
      <c r="AFE674" s="131"/>
      <c r="AFF674" s="131"/>
      <c r="AFG674" s="131"/>
      <c r="AFH674" s="131"/>
      <c r="AFI674" s="131"/>
      <c r="AFJ674" s="131"/>
      <c r="AFK674" s="131"/>
      <c r="AFL674" s="131"/>
      <c r="AFM674" s="131"/>
      <c r="AFN674" s="131"/>
      <c r="AFO674" s="131"/>
      <c r="AFP674" s="131"/>
      <c r="AFQ674" s="131"/>
      <c r="AFR674" s="131"/>
      <c r="AFS674" s="131"/>
      <c r="AFT674" s="131"/>
      <c r="AFU674" s="131"/>
      <c r="AFV674" s="131"/>
      <c r="AFW674" s="131"/>
      <c r="AFX674" s="131"/>
      <c r="AFY674" s="131"/>
      <c r="AFZ674" s="131"/>
      <c r="AGA674" s="131"/>
      <c r="AGB674" s="131"/>
      <c r="AGC674" s="131"/>
      <c r="AGD674" s="131"/>
      <c r="AGE674" s="131"/>
      <c r="AGF674" s="131"/>
      <c r="AGG674" s="131"/>
      <c r="AGH674" s="131"/>
      <c r="AGI674" s="131"/>
      <c r="AGJ674" s="131"/>
      <c r="AGK674" s="131"/>
      <c r="AGL674" s="131"/>
      <c r="AGM674" s="131"/>
      <c r="AGN674" s="131"/>
      <c r="AGO674" s="131"/>
      <c r="AGP674" s="131"/>
      <c r="AGQ674" s="131"/>
      <c r="AGR674" s="131"/>
      <c r="AGS674" s="131"/>
      <c r="AGT674" s="131"/>
      <c r="AGU674" s="131"/>
      <c r="AGV674" s="131"/>
      <c r="AGW674" s="131"/>
      <c r="AGX674" s="131"/>
      <c r="AGY674" s="131"/>
      <c r="AGZ674" s="131"/>
      <c r="AHA674" s="131"/>
      <c r="AHB674" s="131"/>
      <c r="AHC674" s="131"/>
      <c r="AHD674" s="131"/>
      <c r="AHE674" s="131"/>
      <c r="AHF674" s="131"/>
      <c r="AHG674" s="131"/>
      <c r="AHH674" s="131"/>
      <c r="AHI674" s="131"/>
      <c r="AHJ674" s="131"/>
      <c r="AHK674" s="131"/>
      <c r="AHL674" s="131"/>
      <c r="AHM674" s="131"/>
      <c r="AHN674" s="131"/>
      <c r="AHO674" s="131"/>
      <c r="AHP674" s="131"/>
      <c r="AHQ674" s="131"/>
      <c r="AHR674" s="131"/>
      <c r="AHS674" s="131"/>
      <c r="AHT674" s="131"/>
      <c r="AHU674" s="131"/>
      <c r="AHV674" s="131"/>
      <c r="AHW674" s="131"/>
      <c r="AHX674" s="131"/>
      <c r="AHY674" s="131"/>
      <c r="AHZ674" s="131"/>
      <c r="AIA674" s="131"/>
      <c r="AIB674" s="131"/>
      <c r="AIC674" s="131"/>
      <c r="AID674" s="131"/>
      <c r="AIE674" s="131"/>
      <c r="AIF674" s="131"/>
      <c r="AIG674" s="131"/>
      <c r="AIH674" s="131"/>
      <c r="AII674" s="131"/>
      <c r="AIJ674" s="131"/>
      <c r="AIK674" s="131"/>
      <c r="AIL674" s="131"/>
      <c r="AIM674" s="131"/>
      <c r="AIN674" s="131"/>
      <c r="AIO674" s="131"/>
      <c r="AIP674" s="131"/>
      <c r="AIQ674" s="131"/>
      <c r="AIR674" s="131"/>
      <c r="AIS674" s="131"/>
      <c r="AIT674" s="131"/>
      <c r="AIU674" s="131"/>
      <c r="AIV674" s="131"/>
      <c r="AIW674" s="131"/>
      <c r="AIX674" s="131"/>
      <c r="AIY674" s="131"/>
      <c r="AIZ674" s="131"/>
      <c r="AJA674" s="131"/>
      <c r="AJB674" s="131"/>
      <c r="AJC674" s="131"/>
      <c r="AJD674" s="131"/>
      <c r="AJE674" s="131"/>
      <c r="AJF674" s="131"/>
      <c r="AJG674" s="131"/>
      <c r="AJH674" s="131"/>
      <c r="AJI674" s="131"/>
      <c r="AJJ674" s="131"/>
      <c r="AJK674" s="131"/>
      <c r="AJL674" s="131"/>
      <c r="AJM674" s="131"/>
      <c r="AJN674" s="131"/>
      <c r="AJO674" s="131"/>
      <c r="AJP674" s="131"/>
      <c r="AJQ674" s="131"/>
      <c r="AJR674" s="131"/>
      <c r="AJS674" s="131"/>
      <c r="AJT674" s="131"/>
      <c r="AJU674" s="131"/>
      <c r="AJV674" s="131"/>
      <c r="AJW674" s="131"/>
      <c r="AJX674" s="131"/>
      <c r="AJY674" s="131"/>
      <c r="AJZ674" s="131"/>
      <c r="AKA674" s="131"/>
      <c r="AKB674" s="131"/>
      <c r="AKC674" s="131"/>
      <c r="AKD674" s="131"/>
      <c r="AKE674" s="131"/>
      <c r="AKF674" s="131"/>
      <c r="AKG674" s="131"/>
      <c r="AKH674" s="131"/>
      <c r="AKI674" s="131"/>
      <c r="AKJ674" s="131"/>
      <c r="AKK674" s="131"/>
      <c r="AKL674" s="131"/>
      <c r="AKM674" s="131"/>
      <c r="AKN674" s="131"/>
      <c r="AKO674" s="131"/>
      <c r="AKP674" s="131"/>
      <c r="AKQ674" s="131"/>
      <c r="AKR674" s="131"/>
      <c r="AKS674" s="131"/>
      <c r="AKT674" s="131"/>
      <c r="AKU674" s="131"/>
      <c r="AKV674" s="131"/>
      <c r="AKW674" s="131"/>
      <c r="AKX674" s="131"/>
      <c r="AKY674" s="131"/>
      <c r="AKZ674" s="131"/>
      <c r="ALA674" s="131"/>
      <c r="ALB674" s="131"/>
      <c r="ALC674" s="131"/>
      <c r="ALD674" s="131"/>
      <c r="ALE674" s="131"/>
      <c r="ALF674" s="131"/>
      <c r="ALG674" s="131"/>
      <c r="ALH674" s="131"/>
      <c r="ALI674" s="131"/>
      <c r="ALJ674" s="131"/>
      <c r="ALK674" s="131"/>
      <c r="ALL674" s="131"/>
      <c r="ALM674" s="131"/>
      <c r="ALN674" s="131"/>
      <c r="ALO674" s="131"/>
      <c r="ALP674" s="131"/>
      <c r="ALQ674" s="131"/>
      <c r="ALR674" s="131"/>
      <c r="ALS674" s="131"/>
      <c r="ALT674" s="131"/>
      <c r="ALU674" s="131"/>
      <c r="ALV674" s="131"/>
      <c r="ALW674" s="131"/>
      <c r="ALX674" s="131"/>
      <c r="ALY674" s="131"/>
      <c r="ALZ674" s="131"/>
      <c r="AMA674" s="131"/>
      <c r="AMB674" s="131"/>
      <c r="AMC674" s="131"/>
      <c r="AMD674" s="131"/>
      <c r="AME674" s="131"/>
      <c r="AMF674" s="131"/>
      <c r="AMG674" s="131"/>
      <c r="AMH674" s="131"/>
      <c r="AMI674" s="131"/>
      <c r="AMJ674" s="131"/>
      <c r="AMK674" s="131"/>
      <c r="AML674" s="131"/>
      <c r="AMM674" s="131"/>
      <c r="AMN674" s="131"/>
      <c r="AMO674" s="131"/>
      <c r="AMP674" s="131"/>
      <c r="AMQ674" s="131"/>
      <c r="AMR674" s="131"/>
      <c r="AMS674" s="131"/>
      <c r="AMT674" s="131"/>
      <c r="AMU674" s="131"/>
      <c r="AMV674" s="131"/>
      <c r="AMW674" s="131"/>
      <c r="AMX674" s="131"/>
      <c r="AMY674" s="131"/>
      <c r="AMZ674" s="131"/>
      <c r="ANA674" s="131"/>
      <c r="ANB674" s="131"/>
      <c r="ANC674" s="131"/>
      <c r="AND674" s="131"/>
      <c r="ANE674" s="131"/>
      <c r="ANF674" s="131"/>
      <c r="ANG674" s="131"/>
      <c r="ANH674" s="131"/>
      <c r="ANI674" s="131"/>
      <c r="ANJ674" s="131"/>
      <c r="ANK674" s="131"/>
      <c r="ANL674" s="131"/>
      <c r="ANM674" s="131"/>
      <c r="ANN674" s="131"/>
      <c r="ANO674" s="131"/>
      <c r="ANP674" s="131"/>
      <c r="ANQ674" s="131"/>
      <c r="ANR674" s="131"/>
      <c r="ANS674" s="131"/>
      <c r="ANT674" s="131"/>
      <c r="ANU674" s="131"/>
      <c r="ANV674" s="131"/>
      <c r="ANW674" s="131"/>
      <c r="ANX674" s="131"/>
      <c r="ANY674" s="131"/>
      <c r="ANZ674" s="131"/>
      <c r="AOA674" s="131"/>
      <c r="AOB674" s="131"/>
      <c r="AOC674" s="131"/>
      <c r="AOD674" s="131"/>
      <c r="AOE674" s="131"/>
      <c r="AOF674" s="131"/>
      <c r="AOG674" s="131"/>
      <c r="AOH674" s="131"/>
      <c r="AOI674" s="131"/>
      <c r="AOJ674" s="131"/>
      <c r="AOK674" s="131"/>
      <c r="AOL674" s="131"/>
      <c r="AOM674" s="131"/>
      <c r="AON674" s="131"/>
      <c r="AOO674" s="131"/>
      <c r="AOP674" s="131"/>
      <c r="AOQ674" s="131"/>
      <c r="AOR674" s="131"/>
      <c r="AOS674" s="131"/>
      <c r="AOT674" s="131"/>
      <c r="AOU674" s="131"/>
      <c r="AOV674" s="131"/>
      <c r="AOW674" s="131"/>
      <c r="AOX674" s="131"/>
      <c r="AOY674" s="131"/>
      <c r="AOZ674" s="131"/>
      <c r="APA674" s="131"/>
      <c r="APB674" s="131"/>
      <c r="APC674" s="131"/>
      <c r="APD674" s="131"/>
      <c r="APE674" s="131"/>
      <c r="APF674" s="131"/>
      <c r="APG674" s="131"/>
      <c r="APH674" s="131"/>
      <c r="API674" s="131"/>
      <c r="APJ674" s="131"/>
      <c r="APK674" s="131"/>
      <c r="APL674" s="131"/>
      <c r="APM674" s="131"/>
      <c r="APN674" s="131"/>
      <c r="APO674" s="131"/>
      <c r="APP674" s="131"/>
      <c r="APQ674" s="131"/>
      <c r="APR674" s="131"/>
      <c r="APS674" s="131"/>
      <c r="APT674" s="131"/>
      <c r="APU674" s="131"/>
      <c r="APV674" s="131"/>
      <c r="APW674" s="131"/>
      <c r="APX674" s="131"/>
      <c r="APY674" s="131"/>
      <c r="APZ674" s="131"/>
      <c r="AQA674" s="131"/>
      <c r="AQB674" s="131"/>
      <c r="AQC674" s="131"/>
      <c r="AQD674" s="131"/>
      <c r="AQE674" s="131"/>
      <c r="AQF674" s="131"/>
      <c r="AQG674" s="131"/>
      <c r="AQH674" s="131"/>
      <c r="AQI674" s="131"/>
      <c r="AQJ674" s="131"/>
      <c r="AQK674" s="131"/>
      <c r="AQL674" s="131"/>
      <c r="AQM674" s="131"/>
      <c r="AQN674" s="131"/>
      <c r="AQO674" s="131"/>
      <c r="AQP674" s="131"/>
      <c r="AQQ674" s="131"/>
      <c r="AQR674" s="131"/>
      <c r="AQS674" s="131"/>
      <c r="AQT674" s="131"/>
      <c r="AQU674" s="131"/>
      <c r="AQV674" s="131"/>
      <c r="AQW674" s="131"/>
      <c r="AQX674" s="131"/>
      <c r="AQY674" s="131"/>
      <c r="AQZ674" s="131"/>
      <c r="ARA674" s="131"/>
      <c r="ARB674" s="131"/>
      <c r="ARC674" s="131"/>
      <c r="ARD674" s="131"/>
      <c r="ARE674" s="131"/>
      <c r="ARF674" s="131"/>
      <c r="ARG674" s="131"/>
      <c r="ARH674" s="131"/>
      <c r="ARI674" s="131"/>
      <c r="ARJ674" s="131"/>
      <c r="ARK674" s="131"/>
      <c r="ARL674" s="131"/>
      <c r="ARM674" s="131"/>
      <c r="ARN674" s="131"/>
      <c r="ARO674" s="131"/>
      <c r="ARP674" s="131"/>
      <c r="ARQ674" s="131"/>
      <c r="ARR674" s="131"/>
      <c r="ARS674" s="131"/>
      <c r="ART674" s="131"/>
      <c r="ARU674" s="131"/>
      <c r="ARV674" s="131"/>
      <c r="ARW674" s="131"/>
      <c r="ARX674" s="131"/>
      <c r="ARY674" s="131"/>
      <c r="ARZ674" s="131"/>
      <c r="ASA674" s="131"/>
      <c r="ASB674" s="131"/>
      <c r="ASC674" s="131"/>
      <c r="ASD674" s="131"/>
      <c r="ASE674" s="131"/>
      <c r="ASF674" s="131"/>
      <c r="ASG674" s="131"/>
      <c r="ASH674" s="131"/>
      <c r="ASI674" s="131"/>
      <c r="ASJ674" s="131"/>
      <c r="ASK674" s="131"/>
      <c r="ASL674" s="131"/>
      <c r="ASM674" s="131"/>
      <c r="ASN674" s="131"/>
      <c r="ASO674" s="131"/>
      <c r="ASP674" s="131"/>
      <c r="ASQ674" s="131"/>
      <c r="ASR674" s="131"/>
      <c r="ASS674" s="131"/>
      <c r="AST674" s="131"/>
      <c r="ASU674" s="131"/>
      <c r="ASV674" s="131"/>
      <c r="ASW674" s="131"/>
      <c r="ASX674" s="131"/>
      <c r="ASY674" s="131"/>
      <c r="ASZ674" s="131"/>
      <c r="ATA674" s="131"/>
      <c r="ATB674" s="131"/>
      <c r="ATC674" s="131"/>
      <c r="ATD674" s="131"/>
      <c r="ATE674" s="131"/>
      <c r="ATF674" s="131"/>
      <c r="ATG674" s="131"/>
      <c r="ATH674" s="131"/>
      <c r="ATI674" s="131"/>
      <c r="ATJ674" s="131"/>
      <c r="ATK674" s="131"/>
      <c r="ATL674" s="131"/>
      <c r="ATM674" s="131"/>
      <c r="ATN674" s="131"/>
      <c r="ATO674" s="131"/>
      <c r="ATP674" s="131"/>
      <c r="ATQ674" s="131"/>
      <c r="ATR674" s="131"/>
      <c r="ATS674" s="131"/>
      <c r="ATT674" s="131"/>
      <c r="ATU674" s="131"/>
      <c r="ATV674" s="131"/>
      <c r="ATW674" s="131"/>
      <c r="ATX674" s="131"/>
      <c r="ATY674" s="131"/>
      <c r="ATZ674" s="131"/>
      <c r="AUA674" s="131"/>
      <c r="AUB674" s="131"/>
      <c r="AUC674" s="131"/>
      <c r="AUD674" s="131"/>
      <c r="AUE674" s="131"/>
      <c r="AUF674" s="131"/>
      <c r="AUG674" s="131"/>
      <c r="AUH674" s="131"/>
      <c r="AUI674" s="131"/>
      <c r="AUJ674" s="131"/>
      <c r="AUK674" s="131"/>
      <c r="AUL674" s="131"/>
      <c r="AUM674" s="131"/>
      <c r="AUN674" s="131"/>
      <c r="AUO674" s="131"/>
      <c r="AUP674" s="131"/>
      <c r="AUQ674" s="131"/>
      <c r="AUR674" s="131"/>
      <c r="AUS674" s="131"/>
      <c r="AUT674" s="131"/>
      <c r="AUU674" s="131"/>
      <c r="AUV674" s="131"/>
      <c r="AUW674" s="131"/>
      <c r="AUX674" s="131"/>
      <c r="AUY674" s="131"/>
      <c r="AUZ674" s="131"/>
      <c r="AVA674" s="131"/>
      <c r="AVB674" s="131"/>
      <c r="AVC674" s="131"/>
      <c r="AVD674" s="131"/>
      <c r="AVE674" s="131"/>
      <c r="AVF674" s="131"/>
      <c r="AVG674" s="131"/>
      <c r="AVH674" s="131"/>
      <c r="AVI674" s="131"/>
      <c r="AVJ674" s="131"/>
      <c r="AVK674" s="131"/>
      <c r="AVL674" s="131"/>
      <c r="AVM674" s="131"/>
      <c r="AVN674" s="131"/>
      <c r="AVO674" s="131"/>
      <c r="AVP674" s="131"/>
      <c r="AVQ674" s="131"/>
      <c r="AVR674" s="131"/>
      <c r="AVS674" s="131"/>
      <c r="AVT674" s="131"/>
      <c r="AVU674" s="131"/>
      <c r="AVV674" s="131"/>
      <c r="AVW674" s="131"/>
      <c r="AVX674" s="131"/>
      <c r="AVY674" s="131"/>
      <c r="AVZ674" s="131"/>
      <c r="AWA674" s="131"/>
      <c r="AWB674" s="131"/>
      <c r="AWC674" s="131"/>
      <c r="AWD674" s="131"/>
      <c r="AWE674" s="131"/>
      <c r="AWF674" s="131"/>
      <c r="AWG674" s="131"/>
      <c r="AWH674" s="131"/>
      <c r="AWI674" s="131"/>
      <c r="AWJ674" s="131"/>
      <c r="AWK674" s="131"/>
      <c r="AWL674" s="131"/>
      <c r="AWM674" s="131"/>
      <c r="AWN674" s="131"/>
      <c r="AWO674" s="131"/>
      <c r="AWP674" s="131"/>
      <c r="AWQ674" s="131"/>
      <c r="AWR674" s="131"/>
      <c r="AWS674" s="131"/>
      <c r="AWT674" s="131"/>
      <c r="AWU674" s="131"/>
      <c r="AWV674" s="131"/>
      <c r="AWW674" s="131"/>
      <c r="AWX674" s="131"/>
      <c r="AWY674" s="131"/>
      <c r="AWZ674" s="131"/>
      <c r="AXA674" s="131"/>
      <c r="AXB674" s="131"/>
      <c r="AXC674" s="131"/>
      <c r="AXD674" s="131"/>
      <c r="AXE674" s="131"/>
      <c r="AXF674" s="131"/>
      <c r="AXG674" s="131"/>
      <c r="AXH674" s="131"/>
      <c r="AXI674" s="131"/>
      <c r="AXJ674" s="131"/>
      <c r="AXK674" s="131"/>
      <c r="AXL674" s="131"/>
      <c r="AXM674" s="131"/>
      <c r="AXN674" s="131"/>
      <c r="AXO674" s="131"/>
      <c r="AXP674" s="131"/>
      <c r="AXQ674" s="131"/>
      <c r="AXR674" s="131"/>
      <c r="AXS674" s="131"/>
      <c r="AXT674" s="131"/>
      <c r="AXU674" s="131"/>
      <c r="AXV674" s="131"/>
      <c r="AXW674" s="131"/>
      <c r="AXX674" s="131"/>
    </row>
    <row r="675" spans="1:1324" s="106" customFormat="1" ht="15.75" hidden="1" customHeight="1" x14ac:dyDescent="0.2">
      <c r="A675" s="79" t="s">
        <v>3314</v>
      </c>
      <c r="B675" s="79" t="s">
        <v>1739</v>
      </c>
      <c r="C675" s="89" t="s">
        <v>1740</v>
      </c>
      <c r="D675" s="89" t="s">
        <v>3315</v>
      </c>
      <c r="E675" s="66">
        <v>43005</v>
      </c>
      <c r="F675" s="79" t="s">
        <v>1167</v>
      </c>
      <c r="G675" s="30" t="s">
        <v>1186</v>
      </c>
      <c r="H675" s="30">
        <v>43025</v>
      </c>
      <c r="I675" s="30" t="s">
        <v>3082</v>
      </c>
      <c r="J675" s="173">
        <v>12</v>
      </c>
      <c r="K675" s="87" t="s">
        <v>6</v>
      </c>
      <c r="L675" s="87">
        <v>1</v>
      </c>
      <c r="M675" s="87">
        <v>1</v>
      </c>
      <c r="N675" s="87" t="s">
        <v>3240</v>
      </c>
      <c r="O675" s="87">
        <v>1</v>
      </c>
      <c r="P675" s="87" t="s">
        <v>3240</v>
      </c>
      <c r="Q675" s="87">
        <v>1</v>
      </c>
      <c r="R675" s="87" t="s">
        <v>3240</v>
      </c>
      <c r="S675" s="87">
        <v>1</v>
      </c>
      <c r="T675" s="87" t="s">
        <v>326</v>
      </c>
      <c r="U675" s="87">
        <v>0</v>
      </c>
      <c r="V675" s="87">
        <v>0</v>
      </c>
      <c r="W675" s="87">
        <v>0</v>
      </c>
      <c r="X675" s="87">
        <v>0</v>
      </c>
      <c r="Y675" s="87">
        <v>0</v>
      </c>
      <c r="Z675" s="86"/>
      <c r="AA675" s="87">
        <v>0</v>
      </c>
      <c r="AB675" s="87"/>
      <c r="AC675" s="87"/>
      <c r="AD675" s="87"/>
      <c r="AE675" s="87"/>
      <c r="AF675" s="145"/>
      <c r="AG675" s="131"/>
    </row>
    <row r="676" spans="1:1324" s="131" customFormat="1" ht="15.75" hidden="1" customHeight="1" x14ac:dyDescent="0.2">
      <c r="A676" s="74" t="s">
        <v>2605</v>
      </c>
      <c r="B676" s="74" t="s">
        <v>3245</v>
      </c>
      <c r="C676" s="77" t="s">
        <v>3262</v>
      </c>
      <c r="D676" s="77" t="s">
        <v>2607</v>
      </c>
      <c r="E676" s="51">
        <v>42164</v>
      </c>
      <c r="F676" s="79" t="s">
        <v>1160</v>
      </c>
      <c r="G676" s="30" t="s">
        <v>1186</v>
      </c>
      <c r="H676" s="30">
        <v>42178</v>
      </c>
      <c r="I676" s="30" t="s">
        <v>1065</v>
      </c>
      <c r="J676" s="173"/>
      <c r="K676" s="87" t="s">
        <v>1807</v>
      </c>
      <c r="L676" s="87">
        <v>1</v>
      </c>
      <c r="M676" s="87">
        <v>1</v>
      </c>
      <c r="N676" s="87" t="s">
        <v>326</v>
      </c>
      <c r="O676" s="87">
        <v>1</v>
      </c>
      <c r="P676" s="87" t="s">
        <v>326</v>
      </c>
      <c r="Q676" s="87">
        <v>1</v>
      </c>
      <c r="R676" s="87" t="s">
        <v>326</v>
      </c>
      <c r="S676" s="87">
        <v>1</v>
      </c>
      <c r="T676" s="87" t="s">
        <v>49</v>
      </c>
      <c r="U676" s="87">
        <v>1</v>
      </c>
      <c r="V676" s="87">
        <v>1</v>
      </c>
      <c r="W676" s="87">
        <v>0</v>
      </c>
      <c r="X676" s="87">
        <v>0</v>
      </c>
      <c r="Y676" s="87">
        <v>0</v>
      </c>
      <c r="Z676" s="87">
        <v>1</v>
      </c>
      <c r="AA676" s="87">
        <v>0</v>
      </c>
      <c r="AB676" s="87">
        <v>1</v>
      </c>
      <c r="AC676" s="87">
        <v>0</v>
      </c>
      <c r="AD676" s="87">
        <v>0</v>
      </c>
      <c r="AE676" s="87">
        <v>0</v>
      </c>
      <c r="AF676" s="145" t="s">
        <v>2638</v>
      </c>
      <c r="AG676" s="131" t="s">
        <v>2639</v>
      </c>
    </row>
    <row r="677" spans="1:1324" s="131" customFormat="1" ht="15.75" hidden="1" customHeight="1" x14ac:dyDescent="0.2">
      <c r="A677" s="74" t="s">
        <v>1797</v>
      </c>
      <c r="B677" s="74" t="s">
        <v>1798</v>
      </c>
      <c r="C677" s="77" t="s">
        <v>1799</v>
      </c>
      <c r="D677" s="77" t="s">
        <v>1800</v>
      </c>
      <c r="E677" s="51">
        <v>41831</v>
      </c>
      <c r="F677" s="79" t="s">
        <v>1167</v>
      </c>
      <c r="G677" s="30" t="s">
        <v>1186</v>
      </c>
      <c r="H677" s="30">
        <v>42005</v>
      </c>
      <c r="I677" s="30" t="s">
        <v>1065</v>
      </c>
      <c r="J677" s="173"/>
      <c r="K677" s="87" t="s">
        <v>6</v>
      </c>
      <c r="L677" s="87">
        <v>1</v>
      </c>
      <c r="M677" s="87">
        <v>1</v>
      </c>
      <c r="N677" s="87" t="s">
        <v>326</v>
      </c>
      <c r="O677" s="87">
        <v>1</v>
      </c>
      <c r="P677" s="87" t="s">
        <v>326</v>
      </c>
      <c r="Q677" s="87">
        <v>1</v>
      </c>
      <c r="R677" s="87" t="s">
        <v>326</v>
      </c>
      <c r="S677" s="87">
        <v>1</v>
      </c>
      <c r="T677" s="87" t="s">
        <v>49</v>
      </c>
      <c r="U677" s="87">
        <v>1</v>
      </c>
      <c r="V677" s="87">
        <v>1</v>
      </c>
      <c r="W677" s="87">
        <v>1</v>
      </c>
      <c r="X677" s="87">
        <v>1</v>
      </c>
      <c r="Y677" s="87">
        <v>1</v>
      </c>
      <c r="Z677" s="87">
        <v>0</v>
      </c>
      <c r="AA677" s="87">
        <v>0</v>
      </c>
      <c r="AB677" s="87">
        <v>0</v>
      </c>
      <c r="AC677" s="87">
        <v>0</v>
      </c>
      <c r="AD677" s="87">
        <v>0</v>
      </c>
      <c r="AE677" s="87">
        <v>0</v>
      </c>
      <c r="AF677" s="104" t="s">
        <v>2407</v>
      </c>
    </row>
    <row r="678" spans="1:1324" s="106" customFormat="1" ht="15.75" hidden="1" customHeight="1" x14ac:dyDescent="0.2">
      <c r="A678" s="79" t="s">
        <v>2773</v>
      </c>
      <c r="B678" s="74" t="s">
        <v>1798</v>
      </c>
      <c r="C678" s="77" t="s">
        <v>1799</v>
      </c>
      <c r="D678" s="77" t="s">
        <v>10</v>
      </c>
      <c r="E678" s="66">
        <v>42437</v>
      </c>
      <c r="F678" s="79" t="s">
        <v>1167</v>
      </c>
      <c r="G678" s="30" t="s">
        <v>1186</v>
      </c>
      <c r="H678" s="30">
        <v>42458</v>
      </c>
      <c r="I678" s="30" t="s">
        <v>1065</v>
      </c>
      <c r="J678" s="173"/>
      <c r="K678" s="87" t="s">
        <v>6</v>
      </c>
      <c r="L678" s="87">
        <v>1</v>
      </c>
      <c r="M678" s="87">
        <v>1</v>
      </c>
      <c r="N678" s="87" t="s">
        <v>326</v>
      </c>
      <c r="O678" s="87">
        <v>1</v>
      </c>
      <c r="P678" s="87" t="s">
        <v>326</v>
      </c>
      <c r="Q678" s="87">
        <v>1</v>
      </c>
      <c r="R678" s="87" t="s">
        <v>326</v>
      </c>
      <c r="S678" s="87">
        <v>1</v>
      </c>
      <c r="T678" s="87" t="s">
        <v>49</v>
      </c>
      <c r="U678" s="87">
        <v>1</v>
      </c>
      <c r="V678" s="87">
        <v>1</v>
      </c>
      <c r="W678" s="87">
        <v>0</v>
      </c>
      <c r="X678" s="87">
        <v>0</v>
      </c>
      <c r="Y678" s="87">
        <v>0</v>
      </c>
      <c r="Z678" s="87">
        <v>0</v>
      </c>
      <c r="AA678" s="87">
        <v>0</v>
      </c>
      <c r="AB678" s="87">
        <v>0</v>
      </c>
      <c r="AC678" s="87">
        <v>0</v>
      </c>
      <c r="AD678" s="87">
        <v>0</v>
      </c>
      <c r="AE678" s="87">
        <v>0</v>
      </c>
      <c r="AF678" s="104"/>
      <c r="AG678" s="131"/>
    </row>
    <row r="679" spans="1:1324" s="106" customFormat="1" ht="15.75" hidden="1" customHeight="1" x14ac:dyDescent="0.2">
      <c r="A679" s="79" t="s">
        <v>2774</v>
      </c>
      <c r="B679" s="79" t="s">
        <v>1798</v>
      </c>
      <c r="C679" s="89" t="s">
        <v>1799</v>
      </c>
      <c r="D679" s="89" t="s">
        <v>2775</v>
      </c>
      <c r="E679" s="66">
        <v>42437</v>
      </c>
      <c r="F679" s="79" t="s">
        <v>1167</v>
      </c>
      <c r="G679" s="30" t="s">
        <v>1186</v>
      </c>
      <c r="H679" s="30">
        <v>42458</v>
      </c>
      <c r="I679" s="30" t="s">
        <v>1065</v>
      </c>
      <c r="J679" s="173"/>
      <c r="K679" s="87" t="s">
        <v>6</v>
      </c>
      <c r="L679" s="87">
        <v>1</v>
      </c>
      <c r="M679" s="87">
        <v>1</v>
      </c>
      <c r="N679" s="87" t="s">
        <v>326</v>
      </c>
      <c r="O679" s="87">
        <v>1</v>
      </c>
      <c r="P679" s="87" t="s">
        <v>326</v>
      </c>
      <c r="Q679" s="87">
        <v>1</v>
      </c>
      <c r="R679" s="87" t="s">
        <v>326</v>
      </c>
      <c r="S679" s="87">
        <v>1</v>
      </c>
      <c r="T679" s="87" t="s">
        <v>49</v>
      </c>
      <c r="U679" s="87">
        <v>1</v>
      </c>
      <c r="V679" s="87">
        <v>1</v>
      </c>
      <c r="W679" s="87">
        <v>0</v>
      </c>
      <c r="X679" s="87">
        <v>0</v>
      </c>
      <c r="Y679" s="87">
        <v>0</v>
      </c>
      <c r="Z679" s="87">
        <v>0</v>
      </c>
      <c r="AA679" s="87">
        <v>0</v>
      </c>
      <c r="AB679" s="87">
        <v>0</v>
      </c>
      <c r="AC679" s="87">
        <v>0</v>
      </c>
      <c r="AD679" s="87">
        <v>0</v>
      </c>
      <c r="AE679" s="87">
        <v>0</v>
      </c>
      <c r="AF679" s="104"/>
      <c r="AG679" s="131"/>
    </row>
    <row r="680" spans="1:1324" s="106" customFormat="1" ht="15.75" hidden="1" customHeight="1" x14ac:dyDescent="0.2">
      <c r="A680" s="79" t="s">
        <v>2776</v>
      </c>
      <c r="B680" s="79" t="s">
        <v>1798</v>
      </c>
      <c r="C680" s="89" t="s">
        <v>1799</v>
      </c>
      <c r="D680" s="89" t="s">
        <v>2777</v>
      </c>
      <c r="E680" s="66">
        <v>42437</v>
      </c>
      <c r="F680" s="79" t="s">
        <v>1167</v>
      </c>
      <c r="G680" s="30" t="s">
        <v>1186</v>
      </c>
      <c r="H680" s="30">
        <v>42458</v>
      </c>
      <c r="I680" s="30" t="s">
        <v>1065</v>
      </c>
      <c r="J680" s="173"/>
      <c r="K680" s="87" t="s">
        <v>6</v>
      </c>
      <c r="L680" s="87">
        <v>1</v>
      </c>
      <c r="M680" s="87">
        <v>1</v>
      </c>
      <c r="N680" s="87" t="s">
        <v>326</v>
      </c>
      <c r="O680" s="87">
        <v>1</v>
      </c>
      <c r="P680" s="87" t="s">
        <v>326</v>
      </c>
      <c r="Q680" s="87">
        <v>1</v>
      </c>
      <c r="R680" s="87" t="s">
        <v>326</v>
      </c>
      <c r="S680" s="87">
        <v>1</v>
      </c>
      <c r="T680" s="87" t="s">
        <v>49</v>
      </c>
      <c r="U680" s="87">
        <v>1</v>
      </c>
      <c r="V680" s="87">
        <v>1</v>
      </c>
      <c r="W680" s="87">
        <v>0</v>
      </c>
      <c r="X680" s="87">
        <v>0</v>
      </c>
      <c r="Y680" s="87">
        <v>0</v>
      </c>
      <c r="Z680" s="87">
        <v>0</v>
      </c>
      <c r="AA680" s="87">
        <v>0</v>
      </c>
      <c r="AB680" s="87">
        <v>0</v>
      </c>
      <c r="AC680" s="87">
        <v>0</v>
      </c>
      <c r="AD680" s="87">
        <v>0</v>
      </c>
      <c r="AE680" s="87">
        <v>0</v>
      </c>
      <c r="AF680" s="104"/>
      <c r="AG680" s="131"/>
      <c r="AH680" s="131"/>
      <c r="AI680" s="131"/>
      <c r="AJ680" s="131"/>
      <c r="AK680" s="131"/>
      <c r="AL680" s="131"/>
      <c r="AM680" s="131"/>
      <c r="AN680" s="131"/>
      <c r="AO680" s="131"/>
      <c r="AP680" s="131"/>
      <c r="AQ680" s="131"/>
      <c r="AR680" s="131"/>
      <c r="AS680" s="131"/>
      <c r="AT680" s="131"/>
      <c r="AU680" s="131"/>
      <c r="AV680" s="131"/>
      <c r="AW680" s="131"/>
      <c r="AX680" s="131"/>
      <c r="AY680" s="131"/>
      <c r="AZ680" s="131"/>
      <c r="BA680" s="131"/>
      <c r="BB680" s="131"/>
      <c r="BC680" s="131"/>
      <c r="BD680" s="131"/>
      <c r="BE680" s="131"/>
      <c r="BF680" s="131"/>
      <c r="BG680" s="131"/>
      <c r="BH680" s="131"/>
      <c r="BI680" s="131"/>
      <c r="BJ680" s="131"/>
      <c r="BK680" s="131"/>
      <c r="BL680" s="131"/>
      <c r="BM680" s="131"/>
      <c r="BN680" s="131"/>
      <c r="BO680" s="131"/>
      <c r="BP680" s="131"/>
      <c r="BQ680" s="131"/>
      <c r="BR680" s="131"/>
      <c r="BS680" s="131"/>
      <c r="BT680" s="131"/>
      <c r="BU680" s="131"/>
      <c r="BV680" s="131"/>
      <c r="BW680" s="131"/>
      <c r="BX680" s="131"/>
      <c r="BY680" s="131"/>
      <c r="BZ680" s="131"/>
      <c r="CA680" s="131"/>
      <c r="CB680" s="131"/>
      <c r="CC680" s="131"/>
      <c r="CD680" s="131"/>
      <c r="CE680" s="131"/>
      <c r="CF680" s="131"/>
      <c r="CG680" s="131"/>
      <c r="CH680" s="131"/>
      <c r="CI680" s="131"/>
      <c r="CJ680" s="131"/>
      <c r="CK680" s="131"/>
      <c r="CL680" s="131"/>
      <c r="CM680" s="131"/>
      <c r="CN680" s="131"/>
      <c r="CO680" s="131"/>
      <c r="CP680" s="131"/>
      <c r="CQ680" s="131"/>
      <c r="CR680" s="131"/>
      <c r="CS680" s="131"/>
      <c r="CT680" s="131"/>
      <c r="CU680" s="131"/>
      <c r="CV680" s="131"/>
      <c r="CW680" s="131"/>
      <c r="CX680" s="131"/>
      <c r="CY680" s="131"/>
      <c r="CZ680" s="131"/>
      <c r="DA680" s="131"/>
      <c r="DB680" s="131"/>
      <c r="DC680" s="131"/>
      <c r="DD680" s="131"/>
      <c r="DE680" s="131"/>
      <c r="DF680" s="131"/>
      <c r="DG680" s="131"/>
      <c r="DH680" s="131"/>
      <c r="DI680" s="131"/>
      <c r="DJ680" s="131"/>
      <c r="DK680" s="131"/>
      <c r="DL680" s="131"/>
      <c r="DM680" s="131"/>
      <c r="DN680" s="131"/>
      <c r="DO680" s="131"/>
      <c r="DP680" s="131"/>
      <c r="DQ680" s="131"/>
      <c r="DR680" s="131"/>
      <c r="DS680" s="131"/>
      <c r="DT680" s="131"/>
      <c r="DU680" s="131"/>
      <c r="DV680" s="131"/>
      <c r="DW680" s="131"/>
      <c r="DX680" s="131"/>
      <c r="DY680" s="131"/>
      <c r="DZ680" s="131"/>
      <c r="EA680" s="131"/>
      <c r="EB680" s="131"/>
      <c r="EC680" s="131"/>
      <c r="ED680" s="131"/>
      <c r="EE680" s="131"/>
      <c r="EF680" s="131"/>
      <c r="EG680" s="131"/>
      <c r="EH680" s="131"/>
      <c r="EI680" s="131"/>
      <c r="EJ680" s="131"/>
      <c r="EK680" s="131"/>
      <c r="EL680" s="131"/>
      <c r="EM680" s="131"/>
      <c r="EN680" s="131"/>
      <c r="EO680" s="131"/>
      <c r="EP680" s="131"/>
      <c r="EQ680" s="131"/>
      <c r="ER680" s="131"/>
      <c r="ES680" s="131"/>
      <c r="ET680" s="131"/>
      <c r="EU680" s="131"/>
      <c r="EV680" s="131"/>
      <c r="EW680" s="131"/>
      <c r="EX680" s="131"/>
      <c r="EY680" s="131"/>
      <c r="EZ680" s="131"/>
      <c r="FA680" s="131"/>
      <c r="FB680" s="131"/>
      <c r="FC680" s="131"/>
      <c r="FD680" s="131"/>
      <c r="FE680" s="131"/>
      <c r="FF680" s="131"/>
      <c r="FG680" s="131"/>
      <c r="FH680" s="131"/>
      <c r="FI680" s="131"/>
      <c r="FJ680" s="131"/>
      <c r="FK680" s="131"/>
      <c r="FL680" s="131"/>
      <c r="FM680" s="131"/>
      <c r="FN680" s="131"/>
      <c r="FO680" s="131"/>
      <c r="FP680" s="131"/>
      <c r="FQ680" s="131"/>
      <c r="FR680" s="131"/>
      <c r="FS680" s="131"/>
      <c r="FT680" s="131"/>
      <c r="FU680" s="131"/>
      <c r="FV680" s="131"/>
      <c r="FW680" s="131"/>
      <c r="FX680" s="131"/>
      <c r="FY680" s="131"/>
      <c r="FZ680" s="131"/>
      <c r="GA680" s="131"/>
      <c r="GB680" s="131"/>
      <c r="GC680" s="131"/>
      <c r="GD680" s="131"/>
      <c r="GE680" s="131"/>
      <c r="GF680" s="131"/>
      <c r="GG680" s="131"/>
      <c r="GH680" s="131"/>
      <c r="GI680" s="131"/>
      <c r="GJ680" s="131"/>
      <c r="GK680" s="131"/>
      <c r="GL680" s="131"/>
      <c r="GM680" s="131"/>
      <c r="GN680" s="131"/>
      <c r="GO680" s="131"/>
      <c r="GP680" s="131"/>
      <c r="GQ680" s="131"/>
      <c r="GR680" s="131"/>
      <c r="GS680" s="131"/>
      <c r="GT680" s="131"/>
      <c r="GU680" s="131"/>
      <c r="GV680" s="131"/>
      <c r="GW680" s="131"/>
      <c r="GX680" s="131"/>
      <c r="GY680" s="131"/>
      <c r="GZ680" s="131"/>
      <c r="HA680" s="131"/>
      <c r="HB680" s="131"/>
      <c r="HC680" s="131"/>
      <c r="HD680" s="131"/>
      <c r="HE680" s="131"/>
      <c r="HF680" s="131"/>
      <c r="HG680" s="131"/>
      <c r="HH680" s="131"/>
      <c r="HI680" s="131"/>
      <c r="HJ680" s="131"/>
      <c r="HK680" s="131"/>
      <c r="HL680" s="131"/>
      <c r="HM680" s="131"/>
      <c r="HN680" s="131"/>
      <c r="HO680" s="131"/>
      <c r="HP680" s="131"/>
      <c r="HQ680" s="131"/>
      <c r="HR680" s="131"/>
      <c r="HS680" s="131"/>
      <c r="HT680" s="131"/>
      <c r="HU680" s="131"/>
      <c r="HV680" s="131"/>
      <c r="HW680" s="131"/>
      <c r="HX680" s="131"/>
      <c r="HY680" s="131"/>
      <c r="HZ680" s="131"/>
      <c r="IA680" s="131"/>
      <c r="IB680" s="131"/>
      <c r="IC680" s="131"/>
      <c r="ID680" s="131"/>
      <c r="IE680" s="131"/>
      <c r="IF680" s="131"/>
      <c r="IG680" s="131"/>
      <c r="IH680" s="131"/>
      <c r="II680" s="131"/>
      <c r="IJ680" s="131"/>
      <c r="IK680" s="131"/>
      <c r="IL680" s="131"/>
      <c r="IM680" s="131"/>
      <c r="IN680" s="131"/>
      <c r="IO680" s="131"/>
      <c r="IP680" s="131"/>
      <c r="IQ680" s="131"/>
      <c r="IR680" s="131"/>
      <c r="IS680" s="131"/>
      <c r="IT680" s="131"/>
      <c r="IU680" s="131"/>
      <c r="IV680" s="131"/>
      <c r="IW680" s="131"/>
      <c r="IX680" s="131"/>
      <c r="IY680" s="131"/>
      <c r="IZ680" s="131"/>
      <c r="JA680" s="131"/>
      <c r="JB680" s="131"/>
      <c r="JC680" s="131"/>
      <c r="JD680" s="131"/>
      <c r="JE680" s="131"/>
      <c r="JF680" s="131"/>
      <c r="JG680" s="131"/>
      <c r="JH680" s="131"/>
      <c r="JI680" s="131"/>
      <c r="JJ680" s="131"/>
      <c r="JK680" s="131"/>
      <c r="JL680" s="131"/>
      <c r="JM680" s="131"/>
      <c r="JN680" s="131"/>
      <c r="JO680" s="131"/>
      <c r="JP680" s="131"/>
      <c r="JQ680" s="131"/>
      <c r="JR680" s="131"/>
      <c r="JS680" s="131"/>
      <c r="JT680" s="131"/>
      <c r="JU680" s="131"/>
      <c r="JV680" s="131"/>
      <c r="JW680" s="131"/>
      <c r="JX680" s="131"/>
      <c r="JY680" s="131"/>
      <c r="JZ680" s="131"/>
      <c r="KA680" s="131"/>
      <c r="KB680" s="131"/>
      <c r="KC680" s="131"/>
      <c r="KD680" s="131"/>
      <c r="KE680" s="131"/>
      <c r="KF680" s="131"/>
      <c r="KG680" s="131"/>
      <c r="KH680" s="131"/>
      <c r="KI680" s="131"/>
      <c r="KJ680" s="131"/>
      <c r="KK680" s="131"/>
      <c r="KL680" s="131"/>
      <c r="KM680" s="131"/>
      <c r="KN680" s="131"/>
      <c r="KO680" s="131"/>
      <c r="KP680" s="131"/>
      <c r="KQ680" s="131"/>
      <c r="KR680" s="131"/>
      <c r="KS680" s="131"/>
      <c r="KT680" s="131"/>
      <c r="KU680" s="131"/>
      <c r="KV680" s="131"/>
      <c r="KW680" s="131"/>
      <c r="KX680" s="131"/>
      <c r="KY680" s="131"/>
      <c r="KZ680" s="131"/>
      <c r="LA680" s="131"/>
      <c r="LB680" s="131"/>
      <c r="LC680" s="131"/>
      <c r="LD680" s="131"/>
      <c r="LE680" s="131"/>
      <c r="LF680" s="131"/>
      <c r="LG680" s="131"/>
      <c r="LH680" s="131"/>
      <c r="LI680" s="131"/>
      <c r="LJ680" s="131"/>
      <c r="LK680" s="131"/>
      <c r="LL680" s="131"/>
      <c r="LM680" s="131"/>
      <c r="LN680" s="131"/>
      <c r="LO680" s="131"/>
      <c r="LP680" s="131"/>
      <c r="LQ680" s="131"/>
      <c r="LR680" s="131"/>
      <c r="LS680" s="131"/>
      <c r="LT680" s="131"/>
      <c r="LU680" s="131"/>
      <c r="LV680" s="131"/>
      <c r="LW680" s="131"/>
      <c r="LX680" s="131"/>
      <c r="LY680" s="131"/>
      <c r="LZ680" s="131"/>
      <c r="MA680" s="131"/>
      <c r="MB680" s="131"/>
      <c r="MC680" s="131"/>
      <c r="MD680" s="131"/>
      <c r="ME680" s="131"/>
      <c r="MF680" s="131"/>
      <c r="MG680" s="131"/>
      <c r="MH680" s="131"/>
      <c r="MI680" s="131"/>
      <c r="MJ680" s="131"/>
      <c r="MK680" s="131"/>
      <c r="ML680" s="131"/>
      <c r="MM680" s="131"/>
      <c r="MN680" s="131"/>
      <c r="MO680" s="131"/>
      <c r="MP680" s="131"/>
      <c r="MQ680" s="131"/>
      <c r="MR680" s="131"/>
      <c r="MS680" s="131"/>
      <c r="MT680" s="131"/>
      <c r="MU680" s="131"/>
      <c r="MV680" s="131"/>
      <c r="MW680" s="131"/>
      <c r="MX680" s="131"/>
      <c r="MY680" s="131"/>
      <c r="MZ680" s="131"/>
      <c r="NA680" s="131"/>
      <c r="NB680" s="131"/>
      <c r="NC680" s="131"/>
      <c r="ND680" s="131"/>
      <c r="NE680" s="131"/>
      <c r="NF680" s="131"/>
      <c r="NG680" s="131"/>
      <c r="NH680" s="131"/>
      <c r="NI680" s="131"/>
      <c r="NJ680" s="131"/>
      <c r="NK680" s="131"/>
      <c r="NL680" s="131"/>
      <c r="NM680" s="131"/>
      <c r="NN680" s="131"/>
      <c r="NO680" s="131"/>
      <c r="NP680" s="131"/>
      <c r="NQ680" s="131"/>
      <c r="NR680" s="131"/>
      <c r="NS680" s="131"/>
      <c r="NT680" s="131"/>
      <c r="NU680" s="131"/>
      <c r="NV680" s="131"/>
      <c r="NW680" s="131"/>
      <c r="NX680" s="131"/>
      <c r="NY680" s="131"/>
      <c r="NZ680" s="131"/>
      <c r="OA680" s="131"/>
      <c r="OB680" s="131"/>
      <c r="OC680" s="131"/>
      <c r="OD680" s="131"/>
      <c r="OE680" s="131"/>
      <c r="OF680" s="131"/>
      <c r="OG680" s="131"/>
      <c r="OH680" s="131"/>
      <c r="OI680" s="131"/>
      <c r="OJ680" s="131"/>
      <c r="OK680" s="131"/>
      <c r="OL680" s="131"/>
      <c r="OM680" s="131"/>
      <c r="ON680" s="131"/>
      <c r="OO680" s="131"/>
      <c r="OP680" s="131"/>
      <c r="OQ680" s="131"/>
      <c r="OR680" s="131"/>
      <c r="OS680" s="131"/>
      <c r="OT680" s="131"/>
      <c r="OU680" s="131"/>
      <c r="OV680" s="131"/>
      <c r="OW680" s="131"/>
      <c r="OX680" s="131"/>
      <c r="OY680" s="131"/>
      <c r="OZ680" s="131"/>
      <c r="PA680" s="131"/>
      <c r="PB680" s="131"/>
      <c r="PC680" s="131"/>
      <c r="PD680" s="131"/>
      <c r="PE680" s="131"/>
      <c r="PF680" s="131"/>
      <c r="PG680" s="131"/>
      <c r="PH680" s="131"/>
      <c r="PI680" s="131"/>
      <c r="PJ680" s="131"/>
      <c r="PK680" s="131"/>
      <c r="PL680" s="131"/>
      <c r="PM680" s="131"/>
      <c r="PN680" s="131"/>
      <c r="PO680" s="131"/>
      <c r="PP680" s="131"/>
      <c r="PQ680" s="131"/>
      <c r="PR680" s="131"/>
      <c r="PS680" s="131"/>
      <c r="PT680" s="131"/>
      <c r="PU680" s="131"/>
      <c r="PV680" s="131"/>
      <c r="PW680" s="131"/>
      <c r="PX680" s="131"/>
      <c r="PY680" s="131"/>
      <c r="PZ680" s="131"/>
      <c r="QA680" s="131"/>
      <c r="QB680" s="131"/>
      <c r="QC680" s="131"/>
      <c r="QD680" s="131"/>
      <c r="QE680" s="131"/>
      <c r="QF680" s="131"/>
      <c r="QG680" s="131"/>
      <c r="QH680" s="131"/>
      <c r="QI680" s="131"/>
      <c r="QJ680" s="131"/>
      <c r="QK680" s="131"/>
      <c r="QL680" s="131"/>
      <c r="QM680" s="131"/>
      <c r="QN680" s="131"/>
      <c r="QO680" s="131"/>
      <c r="QP680" s="131"/>
      <c r="QQ680" s="131"/>
      <c r="QR680" s="131"/>
      <c r="QS680" s="131"/>
      <c r="QT680" s="131"/>
      <c r="QU680" s="131"/>
      <c r="QV680" s="131"/>
      <c r="QW680" s="131"/>
      <c r="QX680" s="131"/>
      <c r="QY680" s="131"/>
      <c r="QZ680" s="131"/>
      <c r="RA680" s="131"/>
      <c r="RB680" s="131"/>
      <c r="RC680" s="131"/>
      <c r="RD680" s="131"/>
      <c r="RE680" s="131"/>
      <c r="RF680" s="131"/>
      <c r="RG680" s="131"/>
      <c r="RH680" s="131"/>
      <c r="RI680" s="131"/>
      <c r="RJ680" s="131"/>
      <c r="RK680" s="131"/>
      <c r="RL680" s="131"/>
      <c r="RM680" s="131"/>
      <c r="RN680" s="131"/>
      <c r="RO680" s="131"/>
      <c r="RP680" s="131"/>
      <c r="RQ680" s="131"/>
      <c r="RR680" s="131"/>
      <c r="RS680" s="131"/>
      <c r="RT680" s="131"/>
      <c r="RU680" s="131"/>
      <c r="RV680" s="131"/>
      <c r="RW680" s="131"/>
      <c r="RX680" s="131"/>
      <c r="RY680" s="131"/>
      <c r="RZ680" s="131"/>
      <c r="SA680" s="131"/>
      <c r="SB680" s="131"/>
      <c r="SC680" s="131"/>
      <c r="SD680" s="131"/>
      <c r="SE680" s="131"/>
      <c r="SF680" s="131"/>
      <c r="SG680" s="131"/>
      <c r="SH680" s="131"/>
      <c r="SI680" s="131"/>
      <c r="SJ680" s="131"/>
      <c r="SK680" s="131"/>
      <c r="SL680" s="131"/>
      <c r="SM680" s="131"/>
      <c r="SN680" s="131"/>
      <c r="SO680" s="131"/>
      <c r="SP680" s="131"/>
      <c r="SQ680" s="131"/>
      <c r="SR680" s="131"/>
      <c r="SS680" s="131"/>
      <c r="ST680" s="131"/>
      <c r="SU680" s="131"/>
      <c r="SV680" s="131"/>
      <c r="SW680" s="131"/>
      <c r="SX680" s="131"/>
      <c r="SY680" s="131"/>
      <c r="SZ680" s="131"/>
      <c r="TA680" s="131"/>
      <c r="TB680" s="131"/>
      <c r="TC680" s="131"/>
      <c r="TD680" s="131"/>
      <c r="TE680" s="131"/>
      <c r="TF680" s="131"/>
      <c r="TG680" s="131"/>
      <c r="TH680" s="131"/>
      <c r="TI680" s="131"/>
      <c r="TJ680" s="131"/>
      <c r="TK680" s="131"/>
      <c r="TL680" s="131"/>
      <c r="TM680" s="131"/>
      <c r="TN680" s="131"/>
      <c r="TO680" s="131"/>
      <c r="TP680" s="131"/>
      <c r="TQ680" s="131"/>
      <c r="TR680" s="131"/>
      <c r="TS680" s="131"/>
      <c r="TT680" s="131"/>
      <c r="TU680" s="131"/>
      <c r="TV680" s="131"/>
      <c r="TW680" s="131"/>
      <c r="TX680" s="131"/>
      <c r="TY680" s="131"/>
      <c r="TZ680" s="131"/>
      <c r="UA680" s="131"/>
      <c r="UB680" s="131"/>
      <c r="UC680" s="131"/>
      <c r="UD680" s="131"/>
      <c r="UE680" s="131"/>
      <c r="UF680" s="131"/>
      <c r="UG680" s="131"/>
      <c r="UH680" s="131"/>
      <c r="UI680" s="131"/>
      <c r="UJ680" s="131"/>
      <c r="UK680" s="131"/>
      <c r="UL680" s="131"/>
      <c r="UM680" s="131"/>
      <c r="UN680" s="131"/>
      <c r="UO680" s="131"/>
      <c r="UP680" s="131"/>
      <c r="UQ680" s="131"/>
      <c r="UR680" s="131"/>
      <c r="US680" s="131"/>
      <c r="UT680" s="131"/>
      <c r="UU680" s="131"/>
      <c r="UV680" s="131"/>
      <c r="UW680" s="131"/>
      <c r="UX680" s="131"/>
      <c r="UY680" s="131"/>
      <c r="UZ680" s="131"/>
      <c r="VA680" s="131"/>
      <c r="VB680" s="131"/>
      <c r="VC680" s="131"/>
      <c r="VD680" s="131"/>
      <c r="VE680" s="131"/>
      <c r="VF680" s="131"/>
      <c r="VG680" s="131"/>
      <c r="VH680" s="131"/>
      <c r="VI680" s="131"/>
      <c r="VJ680" s="131"/>
      <c r="VK680" s="131"/>
      <c r="VL680" s="131"/>
      <c r="VM680" s="131"/>
      <c r="VN680" s="131"/>
      <c r="VO680" s="131"/>
      <c r="VP680" s="131"/>
      <c r="VQ680" s="131"/>
      <c r="VR680" s="131"/>
      <c r="VS680" s="131"/>
      <c r="VT680" s="131"/>
      <c r="VU680" s="131"/>
      <c r="VV680" s="131"/>
      <c r="VW680" s="131"/>
      <c r="VX680" s="131"/>
      <c r="VY680" s="131"/>
      <c r="VZ680" s="131"/>
      <c r="WA680" s="131"/>
      <c r="WB680" s="131"/>
      <c r="WC680" s="131"/>
      <c r="WD680" s="131"/>
      <c r="WE680" s="131"/>
      <c r="WF680" s="131"/>
      <c r="WG680" s="131"/>
      <c r="WH680" s="131"/>
      <c r="WI680" s="131"/>
      <c r="WJ680" s="131"/>
      <c r="WK680" s="131"/>
      <c r="WL680" s="131"/>
      <c r="WM680" s="131"/>
      <c r="WN680" s="131"/>
      <c r="WO680" s="131"/>
      <c r="WP680" s="131"/>
      <c r="WQ680" s="131"/>
      <c r="WR680" s="131"/>
      <c r="WS680" s="131"/>
      <c r="WT680" s="131"/>
      <c r="WU680" s="131"/>
      <c r="WV680" s="131"/>
      <c r="WW680" s="131"/>
      <c r="WX680" s="131"/>
      <c r="WY680" s="131"/>
      <c r="WZ680" s="131"/>
      <c r="XA680" s="131"/>
      <c r="XB680" s="131"/>
      <c r="XC680" s="131"/>
      <c r="XD680" s="131"/>
      <c r="XE680" s="131"/>
      <c r="XF680" s="131"/>
      <c r="XG680" s="131"/>
      <c r="XH680" s="131"/>
      <c r="XI680" s="131"/>
      <c r="XJ680" s="131"/>
      <c r="XK680" s="131"/>
      <c r="XL680" s="131"/>
      <c r="XM680" s="131"/>
      <c r="XN680" s="131"/>
      <c r="XO680" s="131"/>
      <c r="XP680" s="131"/>
      <c r="XQ680" s="131"/>
      <c r="XR680" s="131"/>
      <c r="XS680" s="131"/>
      <c r="XT680" s="131"/>
      <c r="XU680" s="131"/>
      <c r="XV680" s="131"/>
      <c r="XW680" s="131"/>
      <c r="XX680" s="131"/>
      <c r="XY680" s="131"/>
      <c r="XZ680" s="131"/>
      <c r="YA680" s="131"/>
      <c r="YB680" s="131"/>
      <c r="YC680" s="131"/>
      <c r="YD680" s="131"/>
      <c r="YE680" s="131"/>
      <c r="YF680" s="131"/>
      <c r="YG680" s="131"/>
      <c r="YH680" s="131"/>
      <c r="YI680" s="131"/>
      <c r="YJ680" s="131"/>
      <c r="YK680" s="131"/>
      <c r="YL680" s="131"/>
      <c r="YM680" s="131"/>
      <c r="YN680" s="131"/>
      <c r="YO680" s="131"/>
      <c r="YP680" s="131"/>
      <c r="YQ680" s="131"/>
      <c r="YR680" s="131"/>
      <c r="YS680" s="131"/>
      <c r="YT680" s="131"/>
      <c r="YU680" s="131"/>
      <c r="YV680" s="131"/>
      <c r="YW680" s="131"/>
      <c r="YX680" s="131"/>
      <c r="YY680" s="131"/>
      <c r="YZ680" s="131"/>
      <c r="ZA680" s="131"/>
      <c r="ZB680" s="131"/>
      <c r="ZC680" s="131"/>
      <c r="ZD680" s="131"/>
      <c r="ZE680" s="131"/>
      <c r="ZF680" s="131"/>
      <c r="ZG680" s="131"/>
      <c r="ZH680" s="131"/>
      <c r="ZI680" s="131"/>
      <c r="ZJ680" s="131"/>
      <c r="ZK680" s="131"/>
      <c r="ZL680" s="131"/>
      <c r="ZM680" s="131"/>
      <c r="ZN680" s="131"/>
      <c r="ZO680" s="131"/>
      <c r="ZP680" s="131"/>
      <c r="ZQ680" s="131"/>
      <c r="ZR680" s="131"/>
      <c r="ZS680" s="131"/>
      <c r="ZT680" s="131"/>
      <c r="ZU680" s="131"/>
      <c r="ZV680" s="131"/>
      <c r="ZW680" s="131"/>
      <c r="ZX680" s="131"/>
      <c r="ZY680" s="131"/>
      <c r="ZZ680" s="131"/>
      <c r="AAA680" s="131"/>
      <c r="AAB680" s="131"/>
      <c r="AAC680" s="131"/>
      <c r="AAD680" s="131"/>
      <c r="AAE680" s="131"/>
      <c r="AAF680" s="131"/>
      <c r="AAG680" s="131"/>
      <c r="AAH680" s="131"/>
      <c r="AAI680" s="131"/>
      <c r="AAJ680" s="131"/>
      <c r="AAK680" s="131"/>
      <c r="AAL680" s="131"/>
      <c r="AAM680" s="131"/>
      <c r="AAN680" s="131"/>
      <c r="AAO680" s="131"/>
      <c r="AAP680" s="131"/>
      <c r="AAQ680" s="131"/>
      <c r="AAR680" s="131"/>
      <c r="AAS680" s="131"/>
      <c r="AAT680" s="131"/>
      <c r="AAU680" s="131"/>
      <c r="AAV680" s="131"/>
      <c r="AAW680" s="131"/>
      <c r="AAX680" s="131"/>
      <c r="AAY680" s="131"/>
      <c r="AAZ680" s="131"/>
      <c r="ABA680" s="131"/>
      <c r="ABB680" s="131"/>
      <c r="ABC680" s="131"/>
      <c r="ABD680" s="131"/>
      <c r="ABE680" s="131"/>
      <c r="ABF680" s="131"/>
      <c r="ABG680" s="131"/>
      <c r="ABH680" s="131"/>
      <c r="ABI680" s="131"/>
      <c r="ABJ680" s="131"/>
      <c r="ABK680" s="131"/>
      <c r="ABL680" s="131"/>
      <c r="ABM680" s="131"/>
      <c r="ABN680" s="131"/>
      <c r="ABO680" s="131"/>
      <c r="ABP680" s="131"/>
      <c r="ABQ680" s="131"/>
      <c r="ABR680" s="131"/>
      <c r="ABS680" s="131"/>
      <c r="ABT680" s="131"/>
      <c r="ABU680" s="131"/>
      <c r="ABV680" s="131"/>
      <c r="ABW680" s="131"/>
      <c r="ABX680" s="131"/>
      <c r="ABY680" s="131"/>
      <c r="ABZ680" s="131"/>
      <c r="ACA680" s="131"/>
      <c r="ACB680" s="131"/>
      <c r="ACC680" s="131"/>
      <c r="ACD680" s="131"/>
      <c r="ACE680" s="131"/>
      <c r="ACF680" s="131"/>
      <c r="ACG680" s="131"/>
      <c r="ACH680" s="131"/>
      <c r="ACI680" s="131"/>
      <c r="ACJ680" s="131"/>
      <c r="ACK680" s="131"/>
      <c r="ACL680" s="131"/>
      <c r="ACM680" s="131"/>
      <c r="ACN680" s="131"/>
      <c r="ACO680" s="131"/>
      <c r="ACP680" s="131"/>
      <c r="ACQ680" s="131"/>
      <c r="ACR680" s="131"/>
      <c r="ACS680" s="131"/>
      <c r="ACT680" s="131"/>
      <c r="ACU680" s="131"/>
      <c r="ACV680" s="131"/>
      <c r="ACW680" s="131"/>
      <c r="ACX680" s="131"/>
      <c r="ACY680" s="131"/>
      <c r="ACZ680" s="131"/>
      <c r="ADA680" s="131"/>
      <c r="ADB680" s="131"/>
      <c r="ADC680" s="131"/>
      <c r="ADD680" s="131"/>
      <c r="ADE680" s="131"/>
      <c r="ADF680" s="131"/>
      <c r="ADG680" s="131"/>
      <c r="ADH680" s="131"/>
      <c r="ADI680" s="131"/>
      <c r="ADJ680" s="131"/>
      <c r="ADK680" s="131"/>
      <c r="ADL680" s="131"/>
      <c r="ADM680" s="131"/>
      <c r="ADN680" s="131"/>
      <c r="ADO680" s="131"/>
      <c r="ADP680" s="131"/>
      <c r="ADQ680" s="131"/>
      <c r="ADR680" s="131"/>
      <c r="ADS680" s="131"/>
      <c r="ADT680" s="131"/>
      <c r="ADU680" s="131"/>
      <c r="ADV680" s="131"/>
      <c r="ADW680" s="131"/>
      <c r="ADX680" s="131"/>
      <c r="ADY680" s="131"/>
      <c r="ADZ680" s="131"/>
      <c r="AEA680" s="131"/>
      <c r="AEB680" s="131"/>
      <c r="AEC680" s="131"/>
      <c r="AED680" s="131"/>
      <c r="AEE680" s="131"/>
      <c r="AEF680" s="131"/>
      <c r="AEG680" s="131"/>
      <c r="AEH680" s="131"/>
      <c r="AEI680" s="131"/>
      <c r="AEJ680" s="131"/>
      <c r="AEK680" s="131"/>
      <c r="AEL680" s="131"/>
      <c r="AEM680" s="131"/>
      <c r="AEN680" s="131"/>
      <c r="AEO680" s="131"/>
      <c r="AEP680" s="131"/>
      <c r="AEQ680" s="131"/>
      <c r="AER680" s="131"/>
      <c r="AES680" s="131"/>
      <c r="AET680" s="131"/>
      <c r="AEU680" s="131"/>
      <c r="AEV680" s="131"/>
      <c r="AEW680" s="131"/>
      <c r="AEX680" s="131"/>
      <c r="AEY680" s="131"/>
      <c r="AEZ680" s="131"/>
      <c r="AFA680" s="131"/>
      <c r="AFB680" s="131"/>
      <c r="AFC680" s="131"/>
      <c r="AFD680" s="131"/>
      <c r="AFE680" s="131"/>
      <c r="AFF680" s="131"/>
      <c r="AFG680" s="131"/>
      <c r="AFH680" s="131"/>
      <c r="AFI680" s="131"/>
      <c r="AFJ680" s="131"/>
      <c r="AFK680" s="131"/>
      <c r="AFL680" s="131"/>
      <c r="AFM680" s="131"/>
      <c r="AFN680" s="131"/>
      <c r="AFO680" s="131"/>
      <c r="AFP680" s="131"/>
      <c r="AFQ680" s="131"/>
      <c r="AFR680" s="131"/>
      <c r="AFS680" s="131"/>
      <c r="AFT680" s="131"/>
      <c r="AFU680" s="131"/>
      <c r="AFV680" s="131"/>
      <c r="AFW680" s="131"/>
      <c r="AFX680" s="131"/>
      <c r="AFY680" s="131"/>
      <c r="AFZ680" s="131"/>
      <c r="AGA680" s="131"/>
      <c r="AGB680" s="131"/>
      <c r="AGC680" s="131"/>
      <c r="AGD680" s="131"/>
      <c r="AGE680" s="131"/>
      <c r="AGF680" s="131"/>
      <c r="AGG680" s="131"/>
      <c r="AGH680" s="131"/>
      <c r="AGI680" s="131"/>
      <c r="AGJ680" s="131"/>
      <c r="AGK680" s="131"/>
      <c r="AGL680" s="131"/>
      <c r="AGM680" s="131"/>
      <c r="AGN680" s="131"/>
      <c r="AGO680" s="131"/>
      <c r="AGP680" s="131"/>
      <c r="AGQ680" s="131"/>
      <c r="AGR680" s="131"/>
      <c r="AGS680" s="131"/>
      <c r="AGT680" s="131"/>
      <c r="AGU680" s="131"/>
      <c r="AGV680" s="131"/>
      <c r="AGW680" s="131"/>
      <c r="AGX680" s="131"/>
      <c r="AGY680" s="131"/>
      <c r="AGZ680" s="131"/>
      <c r="AHA680" s="131"/>
      <c r="AHB680" s="131"/>
      <c r="AHC680" s="131"/>
      <c r="AHD680" s="131"/>
      <c r="AHE680" s="131"/>
      <c r="AHF680" s="131"/>
      <c r="AHG680" s="131"/>
      <c r="AHH680" s="131"/>
      <c r="AHI680" s="131"/>
      <c r="AHJ680" s="131"/>
      <c r="AHK680" s="131"/>
      <c r="AHL680" s="131"/>
      <c r="AHM680" s="131"/>
      <c r="AHN680" s="131"/>
      <c r="AHO680" s="131"/>
      <c r="AHP680" s="131"/>
      <c r="AHQ680" s="131"/>
      <c r="AHR680" s="131"/>
      <c r="AHS680" s="131"/>
      <c r="AHT680" s="131"/>
      <c r="AHU680" s="131"/>
      <c r="AHV680" s="131"/>
      <c r="AHW680" s="131"/>
      <c r="AHX680" s="131"/>
      <c r="AHY680" s="131"/>
      <c r="AHZ680" s="131"/>
      <c r="AIA680" s="131"/>
      <c r="AIB680" s="131"/>
      <c r="AIC680" s="131"/>
      <c r="AID680" s="131"/>
      <c r="AIE680" s="131"/>
      <c r="AIF680" s="131"/>
      <c r="AIG680" s="131"/>
      <c r="AIH680" s="131"/>
      <c r="AII680" s="131"/>
      <c r="AIJ680" s="131"/>
      <c r="AIK680" s="131"/>
      <c r="AIL680" s="131"/>
      <c r="AIM680" s="131"/>
      <c r="AIN680" s="131"/>
      <c r="AIO680" s="131"/>
      <c r="AIP680" s="131"/>
      <c r="AIQ680" s="131"/>
      <c r="AIR680" s="131"/>
      <c r="AIS680" s="131"/>
      <c r="AIT680" s="131"/>
      <c r="AIU680" s="131"/>
      <c r="AIV680" s="131"/>
      <c r="AIW680" s="131"/>
      <c r="AIX680" s="131"/>
      <c r="AIY680" s="131"/>
      <c r="AIZ680" s="131"/>
      <c r="AJA680" s="131"/>
      <c r="AJB680" s="131"/>
      <c r="AJC680" s="131"/>
      <c r="AJD680" s="131"/>
      <c r="AJE680" s="131"/>
      <c r="AJF680" s="131"/>
      <c r="AJG680" s="131"/>
      <c r="AJH680" s="131"/>
      <c r="AJI680" s="131"/>
      <c r="AJJ680" s="131"/>
      <c r="AJK680" s="131"/>
      <c r="AJL680" s="131"/>
      <c r="AJM680" s="131"/>
      <c r="AJN680" s="131"/>
      <c r="AJO680" s="131"/>
      <c r="AJP680" s="131"/>
      <c r="AJQ680" s="131"/>
      <c r="AJR680" s="131"/>
      <c r="AJS680" s="131"/>
      <c r="AJT680" s="131"/>
      <c r="AJU680" s="131"/>
      <c r="AJV680" s="131"/>
      <c r="AJW680" s="131"/>
      <c r="AJX680" s="131"/>
      <c r="AJY680" s="131"/>
      <c r="AJZ680" s="131"/>
      <c r="AKA680" s="131"/>
      <c r="AKB680" s="131"/>
      <c r="AKC680" s="131"/>
      <c r="AKD680" s="131"/>
      <c r="AKE680" s="131"/>
      <c r="AKF680" s="131"/>
      <c r="AKG680" s="131"/>
      <c r="AKH680" s="131"/>
      <c r="AKI680" s="131"/>
      <c r="AKJ680" s="131"/>
      <c r="AKK680" s="131"/>
      <c r="AKL680" s="131"/>
      <c r="AKM680" s="131"/>
      <c r="AKN680" s="131"/>
      <c r="AKO680" s="131"/>
      <c r="AKP680" s="131"/>
      <c r="AKQ680" s="131"/>
      <c r="AKR680" s="131"/>
      <c r="AKS680" s="131"/>
      <c r="AKT680" s="131"/>
      <c r="AKU680" s="131"/>
      <c r="AKV680" s="131"/>
      <c r="AKW680" s="131"/>
      <c r="AKX680" s="131"/>
      <c r="AKY680" s="131"/>
      <c r="AKZ680" s="131"/>
      <c r="ALA680" s="131"/>
      <c r="ALB680" s="131"/>
      <c r="ALC680" s="131"/>
      <c r="ALD680" s="131"/>
      <c r="ALE680" s="131"/>
      <c r="ALF680" s="131"/>
      <c r="ALG680" s="131"/>
      <c r="ALH680" s="131"/>
      <c r="ALI680" s="131"/>
      <c r="ALJ680" s="131"/>
      <c r="ALK680" s="131"/>
      <c r="ALL680" s="131"/>
      <c r="ALM680" s="131"/>
      <c r="ALN680" s="131"/>
      <c r="ALO680" s="131"/>
      <c r="ALP680" s="131"/>
      <c r="ALQ680" s="131"/>
      <c r="ALR680" s="131"/>
      <c r="ALS680" s="131"/>
      <c r="ALT680" s="131"/>
      <c r="ALU680" s="131"/>
      <c r="ALV680" s="131"/>
      <c r="ALW680" s="131"/>
      <c r="ALX680" s="131"/>
      <c r="ALY680" s="131"/>
      <c r="ALZ680" s="131"/>
      <c r="AMA680" s="131"/>
      <c r="AMB680" s="131"/>
      <c r="AMC680" s="131"/>
      <c r="AMD680" s="131"/>
      <c r="AME680" s="131"/>
      <c r="AMF680" s="131"/>
      <c r="AMG680" s="131"/>
      <c r="AMH680" s="131"/>
      <c r="AMI680" s="131"/>
      <c r="AMJ680" s="131"/>
      <c r="AMK680" s="131"/>
      <c r="AML680" s="131"/>
      <c r="AMM680" s="131"/>
      <c r="AMN680" s="131"/>
      <c r="AMO680" s="131"/>
      <c r="AMP680" s="131"/>
      <c r="AMQ680" s="131"/>
      <c r="AMR680" s="131"/>
      <c r="AMS680" s="131"/>
      <c r="AMT680" s="131"/>
      <c r="AMU680" s="131"/>
      <c r="AMV680" s="131"/>
      <c r="AMW680" s="131"/>
      <c r="AMX680" s="131"/>
      <c r="AMY680" s="131"/>
      <c r="AMZ680" s="131"/>
      <c r="ANA680" s="131"/>
      <c r="ANB680" s="131"/>
      <c r="ANC680" s="131"/>
      <c r="AND680" s="131"/>
      <c r="ANE680" s="131"/>
      <c r="ANF680" s="131"/>
      <c r="ANG680" s="131"/>
      <c r="ANH680" s="131"/>
      <c r="ANI680" s="131"/>
      <c r="ANJ680" s="131"/>
      <c r="ANK680" s="131"/>
      <c r="ANL680" s="131"/>
      <c r="ANM680" s="131"/>
      <c r="ANN680" s="131"/>
      <c r="ANO680" s="131"/>
      <c r="ANP680" s="131"/>
      <c r="ANQ680" s="131"/>
      <c r="ANR680" s="131"/>
      <c r="ANS680" s="131"/>
      <c r="ANT680" s="131"/>
      <c r="ANU680" s="131"/>
      <c r="ANV680" s="131"/>
      <c r="ANW680" s="131"/>
      <c r="ANX680" s="131"/>
      <c r="ANY680" s="131"/>
      <c r="ANZ680" s="131"/>
      <c r="AOA680" s="131"/>
      <c r="AOB680" s="131"/>
      <c r="AOC680" s="131"/>
      <c r="AOD680" s="131"/>
      <c r="AOE680" s="131"/>
      <c r="AOF680" s="131"/>
      <c r="AOG680" s="131"/>
      <c r="AOH680" s="131"/>
      <c r="AOI680" s="131"/>
      <c r="AOJ680" s="131"/>
      <c r="AOK680" s="131"/>
      <c r="AOL680" s="131"/>
      <c r="AOM680" s="131"/>
      <c r="AON680" s="131"/>
      <c r="AOO680" s="131"/>
      <c r="AOP680" s="131"/>
      <c r="AOQ680" s="131"/>
      <c r="AOR680" s="131"/>
      <c r="AOS680" s="131"/>
      <c r="AOT680" s="131"/>
      <c r="AOU680" s="131"/>
      <c r="AOV680" s="131"/>
      <c r="AOW680" s="131"/>
      <c r="AOX680" s="131"/>
      <c r="AOY680" s="131"/>
      <c r="AOZ680" s="131"/>
      <c r="APA680" s="131"/>
      <c r="APB680" s="131"/>
      <c r="APC680" s="131"/>
      <c r="APD680" s="131"/>
      <c r="APE680" s="131"/>
      <c r="APF680" s="131"/>
      <c r="APG680" s="131"/>
      <c r="APH680" s="131"/>
      <c r="API680" s="131"/>
      <c r="APJ680" s="131"/>
      <c r="APK680" s="131"/>
      <c r="APL680" s="131"/>
      <c r="APM680" s="131"/>
      <c r="APN680" s="131"/>
      <c r="APO680" s="131"/>
      <c r="APP680" s="131"/>
      <c r="APQ680" s="131"/>
      <c r="APR680" s="131"/>
      <c r="APS680" s="131"/>
      <c r="APT680" s="131"/>
      <c r="APU680" s="131"/>
      <c r="APV680" s="131"/>
      <c r="APW680" s="131"/>
      <c r="APX680" s="131"/>
      <c r="APY680" s="131"/>
      <c r="APZ680" s="131"/>
      <c r="AQA680" s="131"/>
      <c r="AQB680" s="131"/>
      <c r="AQC680" s="131"/>
      <c r="AQD680" s="131"/>
      <c r="AQE680" s="131"/>
      <c r="AQF680" s="131"/>
      <c r="AQG680" s="131"/>
      <c r="AQH680" s="131"/>
      <c r="AQI680" s="131"/>
      <c r="AQJ680" s="131"/>
      <c r="AQK680" s="131"/>
      <c r="AQL680" s="131"/>
      <c r="AQM680" s="131"/>
      <c r="AQN680" s="131"/>
      <c r="AQO680" s="131"/>
      <c r="AQP680" s="131"/>
      <c r="AQQ680" s="131"/>
      <c r="AQR680" s="131"/>
      <c r="AQS680" s="131"/>
      <c r="AQT680" s="131"/>
      <c r="AQU680" s="131"/>
      <c r="AQV680" s="131"/>
      <c r="AQW680" s="131"/>
      <c r="AQX680" s="131"/>
      <c r="AQY680" s="131"/>
      <c r="AQZ680" s="131"/>
      <c r="ARA680" s="131"/>
      <c r="ARB680" s="131"/>
      <c r="ARC680" s="131"/>
      <c r="ARD680" s="131"/>
      <c r="ARE680" s="131"/>
      <c r="ARF680" s="131"/>
      <c r="ARG680" s="131"/>
      <c r="ARH680" s="131"/>
      <c r="ARI680" s="131"/>
      <c r="ARJ680" s="131"/>
      <c r="ARK680" s="131"/>
      <c r="ARL680" s="131"/>
      <c r="ARM680" s="131"/>
      <c r="ARN680" s="131"/>
      <c r="ARO680" s="131"/>
      <c r="ARP680" s="131"/>
      <c r="ARQ680" s="131"/>
      <c r="ARR680" s="131"/>
      <c r="ARS680" s="131"/>
      <c r="ART680" s="131"/>
      <c r="ARU680" s="131"/>
      <c r="ARV680" s="131"/>
      <c r="ARW680" s="131"/>
      <c r="ARX680" s="131"/>
      <c r="ARY680" s="131"/>
      <c r="ARZ680" s="131"/>
      <c r="ASA680" s="131"/>
      <c r="ASB680" s="131"/>
      <c r="ASC680" s="131"/>
      <c r="ASD680" s="131"/>
      <c r="ASE680" s="131"/>
      <c r="ASF680" s="131"/>
      <c r="ASG680" s="131"/>
      <c r="ASH680" s="131"/>
      <c r="ASI680" s="131"/>
      <c r="ASJ680" s="131"/>
      <c r="ASK680" s="131"/>
      <c r="ASL680" s="131"/>
      <c r="ASM680" s="131"/>
      <c r="ASN680" s="131"/>
      <c r="ASO680" s="131"/>
      <c r="ASP680" s="131"/>
      <c r="ASQ680" s="131"/>
      <c r="ASR680" s="131"/>
      <c r="ASS680" s="131"/>
      <c r="AST680" s="131"/>
      <c r="ASU680" s="131"/>
      <c r="ASV680" s="131"/>
      <c r="ASW680" s="131"/>
      <c r="ASX680" s="131"/>
      <c r="ASY680" s="131"/>
      <c r="ASZ680" s="131"/>
      <c r="ATA680" s="131"/>
      <c r="ATB680" s="131"/>
      <c r="ATC680" s="131"/>
      <c r="ATD680" s="131"/>
      <c r="ATE680" s="131"/>
      <c r="ATF680" s="131"/>
      <c r="ATG680" s="131"/>
      <c r="ATH680" s="131"/>
      <c r="ATI680" s="131"/>
      <c r="ATJ680" s="131"/>
      <c r="ATK680" s="131"/>
      <c r="ATL680" s="131"/>
      <c r="ATM680" s="131"/>
      <c r="ATN680" s="131"/>
      <c r="ATO680" s="131"/>
      <c r="ATP680" s="131"/>
      <c r="ATQ680" s="131"/>
      <c r="ATR680" s="131"/>
      <c r="ATS680" s="131"/>
      <c r="ATT680" s="131"/>
      <c r="ATU680" s="131"/>
      <c r="ATV680" s="131"/>
      <c r="ATW680" s="131"/>
      <c r="ATX680" s="131"/>
      <c r="ATY680" s="131"/>
      <c r="ATZ680" s="131"/>
      <c r="AUA680" s="131"/>
      <c r="AUB680" s="131"/>
      <c r="AUC680" s="131"/>
      <c r="AUD680" s="131"/>
      <c r="AUE680" s="131"/>
      <c r="AUF680" s="131"/>
      <c r="AUG680" s="131"/>
      <c r="AUH680" s="131"/>
      <c r="AUI680" s="131"/>
      <c r="AUJ680" s="131"/>
      <c r="AUK680" s="131"/>
      <c r="AUL680" s="131"/>
      <c r="AUM680" s="131"/>
      <c r="AUN680" s="131"/>
      <c r="AUO680" s="131"/>
      <c r="AUP680" s="131"/>
      <c r="AUQ680" s="131"/>
      <c r="AUR680" s="131"/>
      <c r="AUS680" s="131"/>
      <c r="AUT680" s="131"/>
      <c r="AUU680" s="131"/>
      <c r="AUV680" s="131"/>
      <c r="AUW680" s="131"/>
      <c r="AUX680" s="131"/>
      <c r="AUY680" s="131"/>
      <c r="AUZ680" s="131"/>
      <c r="AVA680" s="131"/>
      <c r="AVB680" s="131"/>
      <c r="AVC680" s="131"/>
      <c r="AVD680" s="131"/>
      <c r="AVE680" s="131"/>
      <c r="AVF680" s="131"/>
      <c r="AVG680" s="131"/>
      <c r="AVH680" s="131"/>
      <c r="AVI680" s="131"/>
      <c r="AVJ680" s="131"/>
      <c r="AVK680" s="131"/>
      <c r="AVL680" s="131"/>
      <c r="AVM680" s="131"/>
      <c r="AVN680" s="131"/>
      <c r="AVO680" s="131"/>
      <c r="AVP680" s="131"/>
      <c r="AVQ680" s="131"/>
      <c r="AVR680" s="131"/>
      <c r="AVS680" s="131"/>
      <c r="AVT680" s="131"/>
      <c r="AVU680" s="131"/>
      <c r="AVV680" s="131"/>
      <c r="AVW680" s="131"/>
      <c r="AVX680" s="131"/>
      <c r="AVY680" s="131"/>
      <c r="AVZ680" s="131"/>
      <c r="AWA680" s="131"/>
      <c r="AWB680" s="131"/>
      <c r="AWC680" s="131"/>
      <c r="AWD680" s="131"/>
      <c r="AWE680" s="131"/>
      <c r="AWF680" s="131"/>
      <c r="AWG680" s="131"/>
      <c r="AWH680" s="131"/>
      <c r="AWI680" s="131"/>
      <c r="AWJ680" s="131"/>
      <c r="AWK680" s="131"/>
      <c r="AWL680" s="131"/>
      <c r="AWM680" s="131"/>
      <c r="AWN680" s="131"/>
      <c r="AWO680" s="131"/>
      <c r="AWP680" s="131"/>
      <c r="AWQ680" s="131"/>
      <c r="AWR680" s="131"/>
      <c r="AWS680" s="131"/>
      <c r="AWT680" s="131"/>
      <c r="AWU680" s="131"/>
      <c r="AWV680" s="131"/>
      <c r="AWW680" s="131"/>
      <c r="AWX680" s="131"/>
      <c r="AWY680" s="131"/>
      <c r="AWZ680" s="131"/>
      <c r="AXA680" s="131"/>
      <c r="AXB680" s="131"/>
      <c r="AXC680" s="131"/>
      <c r="AXD680" s="131"/>
      <c r="AXE680" s="131"/>
      <c r="AXF680" s="131"/>
      <c r="AXG680" s="131"/>
      <c r="AXH680" s="131"/>
      <c r="AXI680" s="131"/>
      <c r="AXJ680" s="131"/>
      <c r="AXK680" s="131"/>
      <c r="AXL680" s="131"/>
      <c r="AXM680" s="131"/>
      <c r="AXN680" s="131"/>
      <c r="AXO680" s="131"/>
      <c r="AXP680" s="131"/>
      <c r="AXQ680" s="131"/>
      <c r="AXR680" s="131"/>
      <c r="AXS680" s="131"/>
      <c r="AXT680" s="131"/>
      <c r="AXU680" s="131"/>
      <c r="AXV680" s="131"/>
      <c r="AXW680" s="131"/>
      <c r="AXX680" s="131"/>
    </row>
    <row r="681" spans="1:1324" s="106" customFormat="1" ht="15.75" hidden="1" customHeight="1" x14ac:dyDescent="0.2">
      <c r="A681" s="154" t="s">
        <v>2949</v>
      </c>
      <c r="B681" s="154" t="s">
        <v>1798</v>
      </c>
      <c r="C681" s="166" t="s">
        <v>1799</v>
      </c>
      <c r="D681" s="166" t="s">
        <v>2948</v>
      </c>
      <c r="E681" s="167">
        <v>42647</v>
      </c>
      <c r="F681" s="154" t="s">
        <v>1167</v>
      </c>
      <c r="G681" s="152" t="s">
        <v>1186</v>
      </c>
      <c r="H681" s="152">
        <v>42661</v>
      </c>
      <c r="I681" s="30" t="s">
        <v>1065</v>
      </c>
      <c r="J681" s="173"/>
      <c r="K681" s="87" t="s">
        <v>1807</v>
      </c>
      <c r="L681" s="87">
        <v>1</v>
      </c>
      <c r="M681" s="87">
        <v>1</v>
      </c>
      <c r="N681" s="87" t="s">
        <v>326</v>
      </c>
      <c r="O681" s="87">
        <v>1</v>
      </c>
      <c r="P681" s="87" t="s">
        <v>326</v>
      </c>
      <c r="Q681" s="87">
        <v>1</v>
      </c>
      <c r="R681" s="87" t="s">
        <v>326</v>
      </c>
      <c r="S681" s="87">
        <v>1</v>
      </c>
      <c r="T681" s="87" t="s">
        <v>49</v>
      </c>
      <c r="U681" s="87">
        <v>1</v>
      </c>
      <c r="V681" s="87">
        <v>1</v>
      </c>
      <c r="W681" s="87">
        <v>0</v>
      </c>
      <c r="X681" s="87">
        <v>0</v>
      </c>
      <c r="Y681" s="87">
        <v>0</v>
      </c>
      <c r="Z681" s="87">
        <v>0</v>
      </c>
      <c r="AA681" s="87">
        <v>0</v>
      </c>
      <c r="AB681" s="87">
        <v>0</v>
      </c>
      <c r="AC681" s="87">
        <v>0</v>
      </c>
      <c r="AD681" s="87">
        <v>0</v>
      </c>
      <c r="AE681" s="87">
        <v>0</v>
      </c>
      <c r="AF681" s="104"/>
      <c r="AG681" s="146"/>
      <c r="AH681" s="146"/>
      <c r="AI681" s="146"/>
      <c r="AJ681" s="146"/>
      <c r="AK681" s="146"/>
      <c r="AL681" s="146"/>
      <c r="AM681" s="146"/>
      <c r="AN681" s="146"/>
      <c r="AO681" s="146"/>
      <c r="AP681" s="146"/>
      <c r="AQ681" s="146"/>
      <c r="AR681" s="146"/>
      <c r="AS681" s="146"/>
      <c r="AT681" s="146"/>
      <c r="AU681" s="146"/>
      <c r="AV681" s="146"/>
      <c r="AW681" s="146"/>
      <c r="AX681" s="146"/>
      <c r="AY681" s="146"/>
      <c r="AZ681" s="146"/>
      <c r="BA681" s="146"/>
      <c r="BB681" s="146"/>
      <c r="BC681" s="146"/>
      <c r="BD681" s="146"/>
      <c r="BE681" s="146"/>
      <c r="BF681" s="146"/>
      <c r="BG681" s="146"/>
      <c r="BH681" s="146"/>
      <c r="BI681" s="146"/>
      <c r="BJ681" s="146"/>
      <c r="BK681" s="146"/>
      <c r="BL681" s="146"/>
      <c r="BM681" s="146"/>
      <c r="BN681" s="146"/>
      <c r="BO681" s="146"/>
      <c r="BP681" s="146"/>
      <c r="BQ681" s="146"/>
      <c r="BR681" s="146"/>
      <c r="BS681" s="146"/>
      <c r="BT681" s="146"/>
      <c r="BU681" s="146"/>
      <c r="BV681" s="146"/>
      <c r="BW681" s="146"/>
      <c r="BX681" s="146"/>
      <c r="BY681" s="146"/>
      <c r="BZ681" s="146"/>
      <c r="CA681" s="146"/>
      <c r="CB681" s="146"/>
      <c r="CC681" s="146"/>
      <c r="CD681" s="146"/>
      <c r="CE681" s="146"/>
      <c r="CF681" s="146"/>
      <c r="CG681" s="146"/>
      <c r="CH681" s="146"/>
      <c r="CI681" s="146"/>
      <c r="CJ681" s="146"/>
      <c r="CK681" s="146"/>
      <c r="CL681" s="146"/>
      <c r="CM681" s="146"/>
      <c r="CN681" s="146"/>
      <c r="CO681" s="146"/>
      <c r="CP681" s="146"/>
      <c r="CQ681" s="146"/>
      <c r="CR681" s="146"/>
      <c r="CS681" s="146"/>
      <c r="CT681" s="146"/>
      <c r="CU681" s="146"/>
      <c r="CV681" s="146"/>
      <c r="CW681" s="146"/>
      <c r="CX681" s="146"/>
      <c r="CY681" s="146"/>
      <c r="CZ681" s="146"/>
      <c r="DA681" s="146"/>
      <c r="DB681" s="146"/>
      <c r="DC681" s="146"/>
      <c r="DD681" s="146"/>
      <c r="DE681" s="146"/>
      <c r="DF681" s="146"/>
      <c r="DG681" s="146"/>
      <c r="DH681" s="146"/>
      <c r="DI681" s="146"/>
      <c r="DJ681" s="146"/>
      <c r="DK681" s="146"/>
      <c r="DL681" s="146"/>
      <c r="DM681" s="146"/>
      <c r="DN681" s="146"/>
      <c r="DO681" s="146"/>
      <c r="DP681" s="146"/>
      <c r="DQ681" s="146"/>
      <c r="DR681" s="146"/>
      <c r="DS681" s="146"/>
      <c r="DT681" s="146"/>
      <c r="DU681" s="146"/>
      <c r="DV681" s="146"/>
      <c r="DW681" s="146"/>
      <c r="DX681" s="146"/>
      <c r="DY681" s="146"/>
      <c r="DZ681" s="146"/>
      <c r="EA681" s="146"/>
      <c r="EB681" s="146"/>
      <c r="EC681" s="146"/>
      <c r="ED681" s="146"/>
      <c r="EE681" s="146"/>
      <c r="EF681" s="146"/>
      <c r="EG681" s="146"/>
      <c r="EH681" s="146"/>
      <c r="EI681" s="146"/>
      <c r="EJ681" s="146"/>
      <c r="EK681" s="146"/>
      <c r="EL681" s="146"/>
      <c r="EM681" s="146"/>
      <c r="EN681" s="146"/>
      <c r="EO681" s="146"/>
      <c r="EP681" s="146"/>
      <c r="EQ681" s="146"/>
      <c r="ER681" s="146"/>
      <c r="ES681" s="146"/>
      <c r="ET681" s="146"/>
      <c r="EU681" s="146"/>
      <c r="EV681" s="146"/>
      <c r="EW681" s="146"/>
      <c r="EX681" s="146"/>
      <c r="EY681" s="146"/>
      <c r="EZ681" s="146"/>
      <c r="FA681" s="146"/>
      <c r="FB681" s="146"/>
      <c r="FC681" s="146"/>
      <c r="FD681" s="146"/>
      <c r="FE681" s="146"/>
      <c r="FF681" s="146"/>
      <c r="FG681" s="146"/>
      <c r="FH681" s="146"/>
      <c r="FI681" s="146"/>
      <c r="FJ681" s="146"/>
      <c r="FK681" s="146"/>
      <c r="FL681" s="146"/>
      <c r="FM681" s="146"/>
      <c r="FN681" s="146"/>
      <c r="FO681" s="146"/>
      <c r="FP681" s="146"/>
      <c r="FQ681" s="146"/>
      <c r="FR681" s="146"/>
      <c r="FS681" s="146"/>
      <c r="FT681" s="146"/>
      <c r="FU681" s="146"/>
      <c r="FV681" s="146"/>
      <c r="FW681" s="146"/>
      <c r="FX681" s="146"/>
      <c r="FY681" s="146"/>
      <c r="FZ681" s="146"/>
      <c r="GA681" s="146"/>
      <c r="GB681" s="146"/>
      <c r="GC681" s="146"/>
      <c r="GD681" s="146"/>
      <c r="GE681" s="146"/>
      <c r="GF681" s="146"/>
      <c r="GG681" s="146"/>
      <c r="GH681" s="146"/>
      <c r="GI681" s="146"/>
      <c r="GJ681" s="146"/>
      <c r="GK681" s="146"/>
      <c r="GL681" s="146"/>
      <c r="GM681" s="146"/>
      <c r="GN681" s="146"/>
      <c r="GO681" s="146"/>
      <c r="GP681" s="146"/>
      <c r="GQ681" s="146"/>
      <c r="GR681" s="146"/>
      <c r="GS681" s="146"/>
      <c r="GT681" s="146"/>
      <c r="GU681" s="146"/>
      <c r="GV681" s="146"/>
      <c r="GW681" s="146"/>
      <c r="GX681" s="146"/>
      <c r="GY681" s="146"/>
      <c r="GZ681" s="146"/>
      <c r="HA681" s="146"/>
      <c r="HB681" s="146"/>
      <c r="HC681" s="146"/>
      <c r="HD681" s="146"/>
      <c r="HE681" s="146"/>
      <c r="HF681" s="146"/>
      <c r="HG681" s="146"/>
      <c r="HH681" s="146"/>
      <c r="HI681" s="146"/>
      <c r="HJ681" s="146"/>
      <c r="HK681" s="146"/>
      <c r="HL681" s="146"/>
      <c r="HM681" s="146"/>
      <c r="HN681" s="146"/>
      <c r="HO681" s="146"/>
      <c r="HP681" s="146"/>
      <c r="HQ681" s="146"/>
      <c r="HR681" s="146"/>
      <c r="HS681" s="146"/>
      <c r="HT681" s="146"/>
      <c r="HU681" s="146"/>
      <c r="HV681" s="146"/>
      <c r="HW681" s="146"/>
      <c r="HX681" s="146"/>
      <c r="HY681" s="146"/>
      <c r="HZ681" s="146"/>
      <c r="IA681" s="146"/>
      <c r="IB681" s="146"/>
      <c r="IC681" s="146"/>
      <c r="ID681" s="146"/>
      <c r="IE681" s="146"/>
      <c r="IF681" s="146"/>
      <c r="IG681" s="146"/>
      <c r="IH681" s="146"/>
      <c r="II681" s="146"/>
      <c r="IJ681" s="146"/>
      <c r="IK681" s="146"/>
      <c r="IL681" s="146"/>
      <c r="IM681" s="146"/>
      <c r="IN681" s="146"/>
      <c r="IO681" s="146"/>
      <c r="IP681" s="146"/>
      <c r="IQ681" s="146"/>
      <c r="IR681" s="146"/>
      <c r="IS681" s="146"/>
      <c r="IT681" s="146"/>
      <c r="IU681" s="146"/>
      <c r="IV681" s="146"/>
      <c r="IW681" s="146"/>
      <c r="IX681" s="146"/>
      <c r="IY681" s="146"/>
      <c r="IZ681" s="146"/>
      <c r="JA681" s="146"/>
      <c r="JB681" s="146"/>
      <c r="JC681" s="146"/>
      <c r="JD681" s="146"/>
      <c r="JE681" s="146"/>
      <c r="JF681" s="146"/>
      <c r="JG681" s="146"/>
      <c r="JH681" s="146"/>
      <c r="JI681" s="146"/>
      <c r="JJ681" s="146"/>
      <c r="JK681" s="146"/>
      <c r="JL681" s="146"/>
      <c r="JM681" s="146"/>
      <c r="JN681" s="146"/>
      <c r="JO681" s="146"/>
      <c r="JP681" s="146"/>
      <c r="JQ681" s="146"/>
      <c r="JR681" s="146"/>
      <c r="JS681" s="146"/>
      <c r="JT681" s="146"/>
      <c r="JU681" s="146"/>
      <c r="JV681" s="146"/>
      <c r="JW681" s="146"/>
      <c r="JX681" s="146"/>
      <c r="JY681" s="146"/>
      <c r="JZ681" s="146"/>
      <c r="KA681" s="146"/>
      <c r="KB681" s="146"/>
      <c r="KC681" s="146"/>
      <c r="KD681" s="146"/>
      <c r="KE681" s="146"/>
      <c r="KF681" s="146"/>
      <c r="KG681" s="146"/>
      <c r="KH681" s="146"/>
      <c r="KI681" s="146"/>
      <c r="KJ681" s="146"/>
      <c r="KK681" s="146"/>
      <c r="KL681" s="146"/>
      <c r="KM681" s="146"/>
      <c r="KN681" s="146"/>
      <c r="KO681" s="146"/>
      <c r="KP681" s="146"/>
      <c r="KQ681" s="146"/>
      <c r="KR681" s="146"/>
      <c r="KS681" s="146"/>
      <c r="KT681" s="146"/>
      <c r="KU681" s="146"/>
      <c r="KV681" s="146"/>
      <c r="KW681" s="146"/>
      <c r="KX681" s="146"/>
      <c r="KY681" s="146"/>
      <c r="KZ681" s="146"/>
      <c r="LA681" s="146"/>
      <c r="LB681" s="146"/>
      <c r="LC681" s="146"/>
      <c r="LD681" s="146"/>
      <c r="LE681" s="146"/>
      <c r="LF681" s="146"/>
      <c r="LG681" s="146"/>
      <c r="LH681" s="146"/>
      <c r="LI681" s="146"/>
      <c r="LJ681" s="146"/>
      <c r="LK681" s="146"/>
      <c r="LL681" s="146"/>
      <c r="LM681" s="146"/>
      <c r="LN681" s="146"/>
      <c r="LO681" s="146"/>
      <c r="LP681" s="146"/>
      <c r="LQ681" s="146"/>
      <c r="LR681" s="146"/>
      <c r="LS681" s="146"/>
      <c r="LT681" s="146"/>
      <c r="LU681" s="146"/>
      <c r="LV681" s="146"/>
      <c r="LW681" s="146"/>
      <c r="LX681" s="146"/>
      <c r="LY681" s="146"/>
      <c r="LZ681" s="146"/>
      <c r="MA681" s="146"/>
      <c r="MB681" s="146"/>
      <c r="MC681" s="146"/>
      <c r="MD681" s="146"/>
      <c r="ME681" s="146"/>
      <c r="MF681" s="146"/>
      <c r="MG681" s="146"/>
      <c r="MH681" s="146"/>
      <c r="MI681" s="146"/>
      <c r="MJ681" s="146"/>
      <c r="MK681" s="146"/>
      <c r="ML681" s="146"/>
      <c r="MM681" s="146"/>
      <c r="MN681" s="146"/>
      <c r="MO681" s="146"/>
      <c r="MP681" s="146"/>
      <c r="MQ681" s="146"/>
      <c r="MR681" s="146"/>
      <c r="MS681" s="146"/>
      <c r="MT681" s="146"/>
      <c r="MU681" s="146"/>
      <c r="MV681" s="146"/>
      <c r="MW681" s="146"/>
      <c r="MX681" s="146"/>
      <c r="MY681" s="146"/>
      <c r="MZ681" s="146"/>
      <c r="NA681" s="146"/>
      <c r="NB681" s="146"/>
      <c r="NC681" s="146"/>
      <c r="ND681" s="146"/>
      <c r="NE681" s="146"/>
      <c r="NF681" s="146"/>
      <c r="NG681" s="146"/>
      <c r="NH681" s="146"/>
      <c r="NI681" s="146"/>
      <c r="NJ681" s="146"/>
      <c r="NK681" s="146"/>
      <c r="NL681" s="146"/>
      <c r="NM681" s="146"/>
      <c r="NN681" s="146"/>
      <c r="NO681" s="146"/>
      <c r="NP681" s="146"/>
      <c r="NQ681" s="146"/>
      <c r="NR681" s="146"/>
      <c r="NS681" s="146"/>
      <c r="NT681" s="146"/>
      <c r="NU681" s="146"/>
      <c r="NV681" s="146"/>
      <c r="NW681" s="146"/>
      <c r="NX681" s="146"/>
      <c r="NY681" s="146"/>
      <c r="NZ681" s="146"/>
      <c r="OA681" s="146"/>
      <c r="OB681" s="146"/>
      <c r="OC681" s="146"/>
      <c r="OD681" s="146"/>
      <c r="OE681" s="146"/>
      <c r="OF681" s="146"/>
      <c r="OG681" s="146"/>
      <c r="OH681" s="146"/>
      <c r="OI681" s="146"/>
      <c r="OJ681" s="146"/>
      <c r="OK681" s="146"/>
      <c r="OL681" s="146"/>
      <c r="OM681" s="146"/>
      <c r="ON681" s="146"/>
      <c r="OO681" s="146"/>
      <c r="OP681" s="146"/>
      <c r="OQ681" s="146"/>
      <c r="OR681" s="146"/>
      <c r="OS681" s="146"/>
      <c r="OT681" s="146"/>
      <c r="OU681" s="146"/>
      <c r="OV681" s="146"/>
      <c r="OW681" s="146"/>
      <c r="OX681" s="146"/>
      <c r="OY681" s="146"/>
      <c r="OZ681" s="146"/>
      <c r="PA681" s="146"/>
      <c r="PB681" s="146"/>
      <c r="PC681" s="146"/>
      <c r="PD681" s="146"/>
      <c r="PE681" s="146"/>
      <c r="PF681" s="146"/>
      <c r="PG681" s="146"/>
      <c r="PH681" s="146"/>
      <c r="PI681" s="146"/>
      <c r="PJ681" s="146"/>
      <c r="PK681" s="146"/>
      <c r="PL681" s="146"/>
      <c r="PM681" s="146"/>
      <c r="PN681" s="146"/>
      <c r="PO681" s="146"/>
      <c r="PP681" s="146"/>
      <c r="PQ681" s="146"/>
      <c r="PR681" s="146"/>
      <c r="PS681" s="146"/>
      <c r="PT681" s="146"/>
      <c r="PU681" s="146"/>
      <c r="PV681" s="146"/>
      <c r="PW681" s="146"/>
      <c r="PX681" s="146"/>
      <c r="PY681" s="146"/>
      <c r="PZ681" s="146"/>
      <c r="QA681" s="146"/>
      <c r="QB681" s="146"/>
      <c r="QC681" s="146"/>
      <c r="QD681" s="146"/>
      <c r="QE681" s="146"/>
      <c r="QF681" s="146"/>
      <c r="QG681" s="146"/>
      <c r="QH681" s="146"/>
      <c r="QI681" s="146"/>
      <c r="QJ681" s="146"/>
      <c r="QK681" s="146"/>
      <c r="QL681" s="146"/>
      <c r="QM681" s="146"/>
      <c r="QN681" s="146"/>
      <c r="QO681" s="146"/>
      <c r="QP681" s="146"/>
      <c r="QQ681" s="146"/>
      <c r="QR681" s="146"/>
      <c r="QS681" s="146"/>
      <c r="QT681" s="146"/>
      <c r="QU681" s="146"/>
      <c r="QV681" s="146"/>
      <c r="QW681" s="146"/>
      <c r="QX681" s="146"/>
      <c r="QY681" s="146"/>
      <c r="QZ681" s="146"/>
      <c r="RA681" s="146"/>
      <c r="RB681" s="146"/>
      <c r="RC681" s="146"/>
      <c r="RD681" s="146"/>
      <c r="RE681" s="146"/>
      <c r="RF681" s="146"/>
      <c r="RG681" s="146"/>
      <c r="RH681" s="146"/>
      <c r="RI681" s="146"/>
      <c r="RJ681" s="146"/>
      <c r="RK681" s="146"/>
      <c r="RL681" s="146"/>
      <c r="RM681" s="146"/>
      <c r="RN681" s="146"/>
      <c r="RO681" s="146"/>
      <c r="RP681" s="146"/>
      <c r="RQ681" s="146"/>
      <c r="RR681" s="146"/>
      <c r="RS681" s="146"/>
      <c r="RT681" s="146"/>
      <c r="RU681" s="146"/>
      <c r="RV681" s="146"/>
      <c r="RW681" s="146"/>
      <c r="RX681" s="146"/>
      <c r="RY681" s="146"/>
      <c r="RZ681" s="146"/>
      <c r="SA681" s="146"/>
      <c r="SB681" s="146"/>
      <c r="SC681" s="146"/>
      <c r="SD681" s="146"/>
      <c r="SE681" s="146"/>
      <c r="SF681" s="146"/>
      <c r="SG681" s="146"/>
      <c r="SH681" s="146"/>
      <c r="SI681" s="146"/>
      <c r="SJ681" s="146"/>
      <c r="SK681" s="146"/>
      <c r="SL681" s="146"/>
      <c r="SM681" s="146"/>
      <c r="SN681" s="146"/>
      <c r="SO681" s="146"/>
      <c r="SP681" s="146"/>
      <c r="SQ681" s="146"/>
      <c r="SR681" s="146"/>
      <c r="SS681" s="146"/>
      <c r="ST681" s="146"/>
      <c r="SU681" s="146"/>
      <c r="SV681" s="146"/>
      <c r="SW681" s="146"/>
      <c r="SX681" s="146"/>
      <c r="SY681" s="146"/>
      <c r="SZ681" s="146"/>
      <c r="TA681" s="146"/>
      <c r="TB681" s="146"/>
      <c r="TC681" s="146"/>
      <c r="TD681" s="146"/>
      <c r="TE681" s="146"/>
      <c r="TF681" s="146"/>
      <c r="TG681" s="146"/>
      <c r="TH681" s="146"/>
      <c r="TI681" s="146"/>
      <c r="TJ681" s="146"/>
      <c r="TK681" s="146"/>
      <c r="TL681" s="146"/>
      <c r="TM681" s="146"/>
      <c r="TN681" s="146"/>
      <c r="TO681" s="146"/>
      <c r="TP681" s="146"/>
      <c r="TQ681" s="146"/>
      <c r="TR681" s="146"/>
      <c r="TS681" s="146"/>
      <c r="TT681" s="146"/>
      <c r="TU681" s="146"/>
      <c r="TV681" s="146"/>
      <c r="TW681" s="146"/>
      <c r="TX681" s="146"/>
      <c r="TY681" s="146"/>
      <c r="TZ681" s="146"/>
      <c r="UA681" s="146"/>
      <c r="UB681" s="146"/>
      <c r="UC681" s="146"/>
      <c r="UD681" s="146"/>
      <c r="UE681" s="146"/>
      <c r="UF681" s="146"/>
      <c r="UG681" s="146"/>
      <c r="UH681" s="146"/>
      <c r="UI681" s="146"/>
      <c r="UJ681" s="146"/>
      <c r="UK681" s="146"/>
      <c r="UL681" s="146"/>
      <c r="UM681" s="146"/>
      <c r="UN681" s="146"/>
      <c r="UO681" s="146"/>
      <c r="UP681" s="146"/>
      <c r="UQ681" s="146"/>
      <c r="UR681" s="146"/>
      <c r="US681" s="146"/>
      <c r="UT681" s="146"/>
      <c r="UU681" s="146"/>
      <c r="UV681" s="146"/>
      <c r="UW681" s="146"/>
      <c r="UX681" s="146"/>
      <c r="UY681" s="146"/>
      <c r="UZ681" s="146"/>
      <c r="VA681" s="146"/>
      <c r="VB681" s="146"/>
      <c r="VC681" s="146"/>
      <c r="VD681" s="146"/>
      <c r="VE681" s="146"/>
      <c r="VF681" s="146"/>
      <c r="VG681" s="146"/>
      <c r="VH681" s="146"/>
      <c r="VI681" s="146"/>
      <c r="VJ681" s="146"/>
      <c r="VK681" s="146"/>
      <c r="VL681" s="146"/>
      <c r="VM681" s="146"/>
      <c r="VN681" s="146"/>
      <c r="VO681" s="146"/>
      <c r="VP681" s="146"/>
      <c r="VQ681" s="146"/>
      <c r="VR681" s="146"/>
      <c r="VS681" s="146"/>
      <c r="VT681" s="146"/>
      <c r="VU681" s="146"/>
      <c r="VV681" s="146"/>
      <c r="VW681" s="146"/>
      <c r="VX681" s="146"/>
      <c r="VY681" s="146"/>
      <c r="VZ681" s="146"/>
      <c r="WA681" s="146"/>
      <c r="WB681" s="146"/>
      <c r="WC681" s="146"/>
      <c r="WD681" s="146"/>
      <c r="WE681" s="146"/>
      <c r="WF681" s="146"/>
      <c r="WG681" s="146"/>
      <c r="WH681" s="146"/>
      <c r="WI681" s="146"/>
      <c r="WJ681" s="146"/>
      <c r="WK681" s="146"/>
      <c r="WL681" s="146"/>
      <c r="WM681" s="146"/>
      <c r="WN681" s="146"/>
      <c r="WO681" s="146"/>
      <c r="WP681" s="146"/>
      <c r="WQ681" s="146"/>
      <c r="WR681" s="146"/>
      <c r="WS681" s="146"/>
      <c r="WT681" s="146"/>
      <c r="WU681" s="146"/>
      <c r="WV681" s="146"/>
      <c r="WW681" s="146"/>
      <c r="WX681" s="146"/>
      <c r="WY681" s="146"/>
      <c r="WZ681" s="146"/>
      <c r="XA681" s="146"/>
      <c r="XB681" s="146"/>
      <c r="XC681" s="146"/>
      <c r="XD681" s="146"/>
      <c r="XE681" s="146"/>
      <c r="XF681" s="146"/>
      <c r="XG681" s="146"/>
      <c r="XH681" s="146"/>
      <c r="XI681" s="146"/>
      <c r="XJ681" s="146"/>
      <c r="XK681" s="146"/>
      <c r="XL681" s="146"/>
      <c r="XM681" s="146"/>
      <c r="XN681" s="146"/>
      <c r="XO681" s="146"/>
      <c r="XP681" s="146"/>
      <c r="XQ681" s="146"/>
      <c r="XR681" s="146"/>
      <c r="XS681" s="146"/>
      <c r="XT681" s="146"/>
      <c r="XU681" s="146"/>
      <c r="XV681" s="146"/>
      <c r="XW681" s="146"/>
      <c r="XX681" s="146"/>
      <c r="XY681" s="146"/>
      <c r="XZ681" s="146"/>
      <c r="YA681" s="146"/>
      <c r="YB681" s="146"/>
      <c r="YC681" s="146"/>
      <c r="YD681" s="146"/>
      <c r="YE681" s="146"/>
      <c r="YF681" s="146"/>
      <c r="YG681" s="146"/>
      <c r="YH681" s="146"/>
      <c r="YI681" s="146"/>
      <c r="YJ681" s="146"/>
      <c r="YK681" s="146"/>
      <c r="YL681" s="146"/>
      <c r="YM681" s="146"/>
      <c r="YN681" s="146"/>
      <c r="YO681" s="146"/>
      <c r="YP681" s="146"/>
      <c r="YQ681" s="146"/>
      <c r="YR681" s="146"/>
      <c r="YS681" s="146"/>
      <c r="YT681" s="146"/>
      <c r="YU681" s="146"/>
      <c r="YV681" s="146"/>
      <c r="YW681" s="146"/>
      <c r="YX681" s="146"/>
      <c r="YY681" s="146"/>
      <c r="YZ681" s="146"/>
      <c r="ZA681" s="146"/>
      <c r="ZB681" s="146"/>
      <c r="ZC681" s="146"/>
      <c r="ZD681" s="146"/>
      <c r="ZE681" s="146"/>
      <c r="ZF681" s="146"/>
      <c r="ZG681" s="146"/>
      <c r="ZH681" s="146"/>
      <c r="ZI681" s="146"/>
      <c r="ZJ681" s="146"/>
      <c r="ZK681" s="146"/>
      <c r="ZL681" s="146"/>
      <c r="ZM681" s="146"/>
      <c r="ZN681" s="146"/>
      <c r="ZO681" s="146"/>
      <c r="ZP681" s="146"/>
      <c r="ZQ681" s="146"/>
      <c r="ZR681" s="146"/>
      <c r="ZS681" s="146"/>
      <c r="ZT681" s="146"/>
      <c r="ZU681" s="146"/>
      <c r="ZV681" s="146"/>
      <c r="ZW681" s="146"/>
      <c r="ZX681" s="146"/>
      <c r="ZY681" s="146"/>
      <c r="ZZ681" s="146"/>
      <c r="AAA681" s="146"/>
      <c r="AAB681" s="146"/>
      <c r="AAC681" s="146"/>
      <c r="AAD681" s="146"/>
      <c r="AAE681" s="146"/>
      <c r="AAF681" s="146"/>
      <c r="AAG681" s="146"/>
      <c r="AAH681" s="146"/>
      <c r="AAI681" s="146"/>
      <c r="AAJ681" s="146"/>
      <c r="AAK681" s="146"/>
      <c r="AAL681" s="146"/>
      <c r="AAM681" s="146"/>
      <c r="AAN681" s="146"/>
      <c r="AAO681" s="146"/>
      <c r="AAP681" s="146"/>
      <c r="AAQ681" s="146"/>
      <c r="AAR681" s="146"/>
      <c r="AAS681" s="146"/>
      <c r="AAT681" s="146"/>
      <c r="AAU681" s="146"/>
      <c r="AAV681" s="146"/>
      <c r="AAW681" s="146"/>
      <c r="AAX681" s="146"/>
      <c r="AAY681" s="146"/>
      <c r="AAZ681" s="146"/>
      <c r="ABA681" s="146"/>
      <c r="ABB681" s="146"/>
      <c r="ABC681" s="146"/>
      <c r="ABD681" s="146"/>
      <c r="ABE681" s="146"/>
      <c r="ABF681" s="146"/>
      <c r="ABG681" s="146"/>
      <c r="ABH681" s="146"/>
      <c r="ABI681" s="146"/>
      <c r="ABJ681" s="146"/>
      <c r="ABK681" s="146"/>
      <c r="ABL681" s="146"/>
      <c r="ABM681" s="146"/>
      <c r="ABN681" s="146"/>
      <c r="ABO681" s="146"/>
      <c r="ABP681" s="146"/>
      <c r="ABQ681" s="146"/>
      <c r="ABR681" s="146"/>
      <c r="ABS681" s="146"/>
      <c r="ABT681" s="146"/>
      <c r="ABU681" s="146"/>
      <c r="ABV681" s="146"/>
      <c r="ABW681" s="146"/>
      <c r="ABX681" s="146"/>
      <c r="ABY681" s="146"/>
      <c r="ABZ681" s="146"/>
      <c r="ACA681" s="146"/>
      <c r="ACB681" s="146"/>
      <c r="ACC681" s="146"/>
      <c r="ACD681" s="146"/>
      <c r="ACE681" s="146"/>
      <c r="ACF681" s="146"/>
      <c r="ACG681" s="146"/>
      <c r="ACH681" s="146"/>
      <c r="ACI681" s="146"/>
      <c r="ACJ681" s="146"/>
      <c r="ACK681" s="146"/>
      <c r="ACL681" s="146"/>
      <c r="ACM681" s="146"/>
      <c r="ACN681" s="146"/>
      <c r="ACO681" s="146"/>
      <c r="ACP681" s="146"/>
      <c r="ACQ681" s="146"/>
      <c r="ACR681" s="146"/>
      <c r="ACS681" s="146"/>
      <c r="ACT681" s="146"/>
      <c r="ACU681" s="146"/>
      <c r="ACV681" s="146"/>
      <c r="ACW681" s="146"/>
      <c r="ACX681" s="146"/>
      <c r="ACY681" s="146"/>
      <c r="ACZ681" s="146"/>
      <c r="ADA681" s="146"/>
      <c r="ADB681" s="146"/>
      <c r="ADC681" s="146"/>
      <c r="ADD681" s="146"/>
      <c r="ADE681" s="146"/>
      <c r="ADF681" s="146"/>
      <c r="ADG681" s="146"/>
      <c r="ADH681" s="146"/>
      <c r="ADI681" s="146"/>
      <c r="ADJ681" s="146"/>
      <c r="ADK681" s="146"/>
      <c r="ADL681" s="146"/>
      <c r="ADM681" s="146"/>
      <c r="ADN681" s="146"/>
      <c r="ADO681" s="146"/>
      <c r="ADP681" s="146"/>
      <c r="ADQ681" s="146"/>
      <c r="ADR681" s="146"/>
      <c r="ADS681" s="146"/>
      <c r="ADT681" s="146"/>
      <c r="ADU681" s="146"/>
      <c r="ADV681" s="146"/>
      <c r="ADW681" s="146"/>
      <c r="ADX681" s="146"/>
      <c r="ADY681" s="146"/>
      <c r="ADZ681" s="146"/>
      <c r="AEA681" s="146"/>
      <c r="AEB681" s="146"/>
      <c r="AEC681" s="146"/>
      <c r="AED681" s="146"/>
      <c r="AEE681" s="146"/>
      <c r="AEF681" s="146"/>
      <c r="AEG681" s="146"/>
      <c r="AEH681" s="146"/>
      <c r="AEI681" s="146"/>
      <c r="AEJ681" s="146"/>
      <c r="AEK681" s="146"/>
      <c r="AEL681" s="146"/>
      <c r="AEM681" s="146"/>
      <c r="AEN681" s="146"/>
      <c r="AEO681" s="146"/>
      <c r="AEP681" s="146"/>
      <c r="AEQ681" s="146"/>
      <c r="AER681" s="146"/>
      <c r="AES681" s="146"/>
      <c r="AET681" s="146"/>
      <c r="AEU681" s="146"/>
      <c r="AEV681" s="146"/>
      <c r="AEW681" s="146"/>
      <c r="AEX681" s="146"/>
      <c r="AEY681" s="146"/>
      <c r="AEZ681" s="146"/>
      <c r="AFA681" s="146"/>
      <c r="AFB681" s="146"/>
      <c r="AFC681" s="146"/>
      <c r="AFD681" s="146"/>
      <c r="AFE681" s="146"/>
      <c r="AFF681" s="146"/>
      <c r="AFG681" s="146"/>
      <c r="AFH681" s="146"/>
      <c r="AFI681" s="146"/>
      <c r="AFJ681" s="146"/>
      <c r="AFK681" s="146"/>
      <c r="AFL681" s="146"/>
      <c r="AFM681" s="146"/>
      <c r="AFN681" s="146"/>
      <c r="AFO681" s="146"/>
      <c r="AFP681" s="146"/>
      <c r="AFQ681" s="146"/>
      <c r="AFR681" s="146"/>
      <c r="AFS681" s="146"/>
      <c r="AFT681" s="146"/>
      <c r="AFU681" s="146"/>
      <c r="AFV681" s="146"/>
      <c r="AFW681" s="146"/>
      <c r="AFX681" s="146"/>
      <c r="AFY681" s="146"/>
      <c r="AFZ681" s="146"/>
      <c r="AGA681" s="146"/>
      <c r="AGB681" s="146"/>
      <c r="AGC681" s="146"/>
      <c r="AGD681" s="146"/>
      <c r="AGE681" s="146"/>
      <c r="AGF681" s="146"/>
      <c r="AGG681" s="146"/>
      <c r="AGH681" s="146"/>
      <c r="AGI681" s="146"/>
      <c r="AGJ681" s="146"/>
      <c r="AGK681" s="146"/>
      <c r="AGL681" s="146"/>
      <c r="AGM681" s="146"/>
      <c r="AGN681" s="146"/>
      <c r="AGO681" s="146"/>
      <c r="AGP681" s="146"/>
      <c r="AGQ681" s="146"/>
      <c r="AGR681" s="146"/>
      <c r="AGS681" s="146"/>
      <c r="AGT681" s="146"/>
      <c r="AGU681" s="146"/>
      <c r="AGV681" s="146"/>
      <c r="AGW681" s="146"/>
      <c r="AGX681" s="146"/>
      <c r="AGY681" s="146"/>
      <c r="AGZ681" s="146"/>
      <c r="AHA681" s="146"/>
      <c r="AHB681" s="146"/>
      <c r="AHC681" s="146"/>
      <c r="AHD681" s="146"/>
      <c r="AHE681" s="146"/>
      <c r="AHF681" s="146"/>
      <c r="AHG681" s="146"/>
      <c r="AHH681" s="146"/>
      <c r="AHI681" s="146"/>
      <c r="AHJ681" s="146"/>
      <c r="AHK681" s="146"/>
      <c r="AHL681" s="146"/>
      <c r="AHM681" s="146"/>
      <c r="AHN681" s="146"/>
      <c r="AHO681" s="146"/>
      <c r="AHP681" s="146"/>
      <c r="AHQ681" s="146"/>
      <c r="AHR681" s="146"/>
      <c r="AHS681" s="146"/>
      <c r="AHT681" s="146"/>
      <c r="AHU681" s="146"/>
      <c r="AHV681" s="146"/>
      <c r="AHW681" s="146"/>
      <c r="AHX681" s="146"/>
      <c r="AHY681" s="146"/>
      <c r="AHZ681" s="146"/>
      <c r="AIA681" s="146"/>
      <c r="AIB681" s="146"/>
      <c r="AIC681" s="146"/>
      <c r="AID681" s="146"/>
      <c r="AIE681" s="146"/>
      <c r="AIF681" s="146"/>
      <c r="AIG681" s="146"/>
      <c r="AIH681" s="146"/>
      <c r="AII681" s="146"/>
      <c r="AIJ681" s="146"/>
      <c r="AIK681" s="146"/>
      <c r="AIL681" s="146"/>
      <c r="AIM681" s="146"/>
      <c r="AIN681" s="146"/>
      <c r="AIO681" s="146"/>
      <c r="AIP681" s="146"/>
      <c r="AIQ681" s="146"/>
      <c r="AIR681" s="146"/>
      <c r="AIS681" s="146"/>
      <c r="AIT681" s="146"/>
      <c r="AIU681" s="146"/>
      <c r="AIV681" s="146"/>
      <c r="AIW681" s="146"/>
      <c r="AIX681" s="146"/>
      <c r="AIY681" s="146"/>
      <c r="AIZ681" s="146"/>
      <c r="AJA681" s="146"/>
      <c r="AJB681" s="146"/>
      <c r="AJC681" s="146"/>
      <c r="AJD681" s="146"/>
      <c r="AJE681" s="146"/>
      <c r="AJF681" s="146"/>
      <c r="AJG681" s="146"/>
      <c r="AJH681" s="146"/>
      <c r="AJI681" s="146"/>
      <c r="AJJ681" s="146"/>
      <c r="AJK681" s="146"/>
      <c r="AJL681" s="146"/>
      <c r="AJM681" s="146"/>
      <c r="AJN681" s="146"/>
      <c r="AJO681" s="146"/>
      <c r="AJP681" s="146"/>
      <c r="AJQ681" s="146"/>
      <c r="AJR681" s="146"/>
      <c r="AJS681" s="146"/>
      <c r="AJT681" s="146"/>
      <c r="AJU681" s="146"/>
      <c r="AJV681" s="146"/>
      <c r="AJW681" s="146"/>
      <c r="AJX681" s="146"/>
      <c r="AJY681" s="146"/>
      <c r="AJZ681" s="146"/>
      <c r="AKA681" s="146"/>
      <c r="AKB681" s="146"/>
      <c r="AKC681" s="146"/>
      <c r="AKD681" s="146"/>
      <c r="AKE681" s="146"/>
      <c r="AKF681" s="146"/>
      <c r="AKG681" s="146"/>
      <c r="AKH681" s="146"/>
      <c r="AKI681" s="146"/>
      <c r="AKJ681" s="146"/>
      <c r="AKK681" s="146"/>
      <c r="AKL681" s="146"/>
      <c r="AKM681" s="146"/>
      <c r="AKN681" s="146"/>
      <c r="AKO681" s="146"/>
      <c r="AKP681" s="146"/>
      <c r="AKQ681" s="146"/>
      <c r="AKR681" s="146"/>
      <c r="AKS681" s="146"/>
      <c r="AKT681" s="146"/>
      <c r="AKU681" s="146"/>
      <c r="AKV681" s="146"/>
      <c r="AKW681" s="146"/>
      <c r="AKX681" s="146"/>
      <c r="AKY681" s="146"/>
      <c r="AKZ681" s="146"/>
      <c r="ALA681" s="146"/>
      <c r="ALB681" s="146"/>
      <c r="ALC681" s="146"/>
      <c r="ALD681" s="146"/>
      <c r="ALE681" s="146"/>
      <c r="ALF681" s="146"/>
      <c r="ALG681" s="146"/>
      <c r="ALH681" s="146"/>
      <c r="ALI681" s="146"/>
      <c r="ALJ681" s="146"/>
      <c r="ALK681" s="146"/>
      <c r="ALL681" s="146"/>
      <c r="ALM681" s="146"/>
      <c r="ALN681" s="146"/>
      <c r="ALO681" s="146"/>
      <c r="ALP681" s="146"/>
      <c r="ALQ681" s="146"/>
      <c r="ALR681" s="146"/>
      <c r="ALS681" s="146"/>
      <c r="ALT681" s="146"/>
      <c r="ALU681" s="146"/>
      <c r="ALV681" s="146"/>
      <c r="ALW681" s="146"/>
      <c r="ALX681" s="146"/>
      <c r="ALY681" s="146"/>
      <c r="ALZ681" s="146"/>
      <c r="AMA681" s="146"/>
      <c r="AMB681" s="146"/>
      <c r="AMC681" s="146"/>
      <c r="AMD681" s="146"/>
      <c r="AME681" s="146"/>
      <c r="AMF681" s="146"/>
      <c r="AMG681" s="146"/>
      <c r="AMH681" s="146"/>
      <c r="AMI681" s="146"/>
      <c r="AMJ681" s="146"/>
      <c r="AMK681" s="146"/>
      <c r="AML681" s="146"/>
      <c r="AMM681" s="146"/>
      <c r="AMN681" s="146"/>
      <c r="AMO681" s="146"/>
      <c r="AMP681" s="146"/>
      <c r="AMQ681" s="146"/>
      <c r="AMR681" s="146"/>
      <c r="AMS681" s="146"/>
      <c r="AMT681" s="146"/>
      <c r="AMU681" s="146"/>
      <c r="AMV681" s="146"/>
      <c r="AMW681" s="146"/>
      <c r="AMX681" s="146"/>
      <c r="AMY681" s="146"/>
      <c r="AMZ681" s="146"/>
      <c r="ANA681" s="146"/>
      <c r="ANB681" s="146"/>
      <c r="ANC681" s="146"/>
      <c r="AND681" s="146"/>
      <c r="ANE681" s="146"/>
      <c r="ANF681" s="146"/>
      <c r="ANG681" s="146"/>
      <c r="ANH681" s="146"/>
      <c r="ANI681" s="146"/>
      <c r="ANJ681" s="146"/>
      <c r="ANK681" s="146"/>
      <c r="ANL681" s="146"/>
      <c r="ANM681" s="146"/>
      <c r="ANN681" s="146"/>
      <c r="ANO681" s="146"/>
      <c r="ANP681" s="146"/>
      <c r="ANQ681" s="146"/>
      <c r="ANR681" s="146"/>
      <c r="ANS681" s="146"/>
      <c r="ANT681" s="146"/>
      <c r="ANU681" s="146"/>
      <c r="ANV681" s="146"/>
      <c r="ANW681" s="146"/>
      <c r="ANX681" s="146"/>
      <c r="ANY681" s="146"/>
      <c r="ANZ681" s="146"/>
      <c r="AOA681" s="146"/>
      <c r="AOB681" s="146"/>
      <c r="AOC681" s="146"/>
      <c r="AOD681" s="146"/>
      <c r="AOE681" s="146"/>
      <c r="AOF681" s="146"/>
      <c r="AOG681" s="146"/>
      <c r="AOH681" s="146"/>
      <c r="AOI681" s="146"/>
      <c r="AOJ681" s="146"/>
      <c r="AOK681" s="146"/>
      <c r="AOL681" s="146"/>
      <c r="AOM681" s="146"/>
      <c r="AON681" s="146"/>
      <c r="AOO681" s="146"/>
      <c r="AOP681" s="146"/>
      <c r="AOQ681" s="146"/>
      <c r="AOR681" s="146"/>
      <c r="AOS681" s="146"/>
      <c r="AOT681" s="146"/>
      <c r="AOU681" s="146"/>
      <c r="AOV681" s="146"/>
      <c r="AOW681" s="146"/>
      <c r="AOX681" s="146"/>
      <c r="AOY681" s="146"/>
      <c r="AOZ681" s="146"/>
      <c r="APA681" s="146"/>
      <c r="APB681" s="146"/>
      <c r="APC681" s="146"/>
      <c r="APD681" s="146"/>
      <c r="APE681" s="146"/>
      <c r="APF681" s="146"/>
      <c r="APG681" s="146"/>
      <c r="APH681" s="146"/>
      <c r="API681" s="146"/>
      <c r="APJ681" s="146"/>
      <c r="APK681" s="146"/>
      <c r="APL681" s="146"/>
      <c r="APM681" s="146"/>
      <c r="APN681" s="146"/>
      <c r="APO681" s="146"/>
      <c r="APP681" s="146"/>
      <c r="APQ681" s="146"/>
      <c r="APR681" s="146"/>
      <c r="APS681" s="146"/>
      <c r="APT681" s="146"/>
      <c r="APU681" s="146"/>
      <c r="APV681" s="146"/>
      <c r="APW681" s="146"/>
      <c r="APX681" s="146"/>
      <c r="APY681" s="146"/>
      <c r="APZ681" s="146"/>
      <c r="AQA681" s="146"/>
      <c r="AQB681" s="146"/>
      <c r="AQC681" s="146"/>
      <c r="AQD681" s="146"/>
      <c r="AQE681" s="146"/>
      <c r="AQF681" s="146"/>
      <c r="AQG681" s="146"/>
      <c r="AQH681" s="146"/>
      <c r="AQI681" s="146"/>
      <c r="AQJ681" s="146"/>
      <c r="AQK681" s="146"/>
      <c r="AQL681" s="146"/>
      <c r="AQM681" s="146"/>
      <c r="AQN681" s="146"/>
      <c r="AQO681" s="146"/>
      <c r="AQP681" s="146"/>
      <c r="AQQ681" s="146"/>
      <c r="AQR681" s="146"/>
      <c r="AQS681" s="146"/>
      <c r="AQT681" s="146"/>
      <c r="AQU681" s="146"/>
      <c r="AQV681" s="146"/>
      <c r="AQW681" s="146"/>
      <c r="AQX681" s="146"/>
      <c r="AQY681" s="146"/>
      <c r="AQZ681" s="146"/>
      <c r="ARA681" s="146"/>
      <c r="ARB681" s="146"/>
      <c r="ARC681" s="146"/>
      <c r="ARD681" s="146"/>
      <c r="ARE681" s="146"/>
      <c r="ARF681" s="146"/>
      <c r="ARG681" s="146"/>
      <c r="ARH681" s="146"/>
      <c r="ARI681" s="146"/>
      <c r="ARJ681" s="146"/>
      <c r="ARK681" s="146"/>
      <c r="ARL681" s="146"/>
      <c r="ARM681" s="146"/>
      <c r="ARN681" s="146"/>
      <c r="ARO681" s="146"/>
      <c r="ARP681" s="146"/>
      <c r="ARQ681" s="146"/>
      <c r="ARR681" s="146"/>
      <c r="ARS681" s="146"/>
      <c r="ART681" s="146"/>
      <c r="ARU681" s="146"/>
      <c r="ARV681" s="146"/>
      <c r="ARW681" s="146"/>
      <c r="ARX681" s="146"/>
      <c r="ARY681" s="146"/>
      <c r="ARZ681" s="146"/>
      <c r="ASA681" s="146"/>
      <c r="ASB681" s="146"/>
      <c r="ASC681" s="146"/>
      <c r="ASD681" s="146"/>
      <c r="ASE681" s="146"/>
      <c r="ASF681" s="146"/>
      <c r="ASG681" s="146"/>
      <c r="ASH681" s="146"/>
      <c r="ASI681" s="146"/>
      <c r="ASJ681" s="146"/>
      <c r="ASK681" s="146"/>
      <c r="ASL681" s="146"/>
      <c r="ASM681" s="146"/>
      <c r="ASN681" s="146"/>
      <c r="ASO681" s="146"/>
      <c r="ASP681" s="146"/>
      <c r="ASQ681" s="146"/>
      <c r="ASR681" s="146"/>
      <c r="ASS681" s="146"/>
      <c r="AST681" s="146"/>
      <c r="ASU681" s="146"/>
      <c r="ASV681" s="146"/>
      <c r="ASW681" s="146"/>
      <c r="ASX681" s="146"/>
      <c r="ASY681" s="146"/>
      <c r="ASZ681" s="146"/>
      <c r="ATA681" s="146"/>
      <c r="ATB681" s="146"/>
      <c r="ATC681" s="146"/>
      <c r="ATD681" s="146"/>
      <c r="ATE681" s="146"/>
      <c r="ATF681" s="146"/>
      <c r="ATG681" s="146"/>
      <c r="ATH681" s="146"/>
      <c r="ATI681" s="146"/>
      <c r="ATJ681" s="146"/>
      <c r="ATK681" s="146"/>
      <c r="ATL681" s="146"/>
      <c r="ATM681" s="146"/>
      <c r="ATN681" s="146"/>
      <c r="ATO681" s="146"/>
      <c r="ATP681" s="146"/>
      <c r="ATQ681" s="146"/>
      <c r="ATR681" s="146"/>
      <c r="ATS681" s="146"/>
      <c r="ATT681" s="146"/>
      <c r="ATU681" s="146"/>
      <c r="ATV681" s="146"/>
      <c r="ATW681" s="146"/>
      <c r="ATX681" s="146"/>
      <c r="ATY681" s="146"/>
      <c r="ATZ681" s="146"/>
      <c r="AUA681" s="146"/>
      <c r="AUB681" s="146"/>
      <c r="AUC681" s="146"/>
      <c r="AUD681" s="146"/>
      <c r="AUE681" s="146"/>
      <c r="AUF681" s="146"/>
      <c r="AUG681" s="146"/>
      <c r="AUH681" s="146"/>
      <c r="AUI681" s="146"/>
      <c r="AUJ681" s="146"/>
      <c r="AUK681" s="146"/>
      <c r="AUL681" s="146"/>
      <c r="AUM681" s="146"/>
      <c r="AUN681" s="146"/>
      <c r="AUO681" s="146"/>
      <c r="AUP681" s="146"/>
      <c r="AUQ681" s="146"/>
      <c r="AUR681" s="146"/>
      <c r="AUS681" s="146"/>
      <c r="AUT681" s="146"/>
      <c r="AUU681" s="146"/>
      <c r="AUV681" s="146"/>
      <c r="AUW681" s="146"/>
      <c r="AUX681" s="146"/>
      <c r="AUY681" s="146"/>
      <c r="AUZ681" s="146"/>
      <c r="AVA681" s="146"/>
      <c r="AVB681" s="146"/>
      <c r="AVC681" s="146"/>
      <c r="AVD681" s="146"/>
      <c r="AVE681" s="146"/>
      <c r="AVF681" s="146"/>
      <c r="AVG681" s="146"/>
      <c r="AVH681" s="146"/>
      <c r="AVI681" s="146"/>
      <c r="AVJ681" s="146"/>
      <c r="AVK681" s="146"/>
      <c r="AVL681" s="146"/>
      <c r="AVM681" s="146"/>
      <c r="AVN681" s="146"/>
      <c r="AVO681" s="146"/>
      <c r="AVP681" s="146"/>
      <c r="AVQ681" s="146"/>
      <c r="AVR681" s="146"/>
      <c r="AVS681" s="146"/>
      <c r="AVT681" s="146"/>
      <c r="AVU681" s="146"/>
      <c r="AVV681" s="146"/>
      <c r="AVW681" s="146"/>
      <c r="AVX681" s="146"/>
      <c r="AVY681" s="146"/>
      <c r="AVZ681" s="146"/>
      <c r="AWA681" s="146"/>
      <c r="AWB681" s="146"/>
      <c r="AWC681" s="146"/>
      <c r="AWD681" s="146"/>
      <c r="AWE681" s="146"/>
      <c r="AWF681" s="146"/>
      <c r="AWG681" s="146"/>
      <c r="AWH681" s="146"/>
      <c r="AWI681" s="146"/>
      <c r="AWJ681" s="146"/>
      <c r="AWK681" s="146"/>
      <c r="AWL681" s="146"/>
      <c r="AWM681" s="146"/>
      <c r="AWN681" s="146"/>
      <c r="AWO681" s="146"/>
      <c r="AWP681" s="146"/>
      <c r="AWQ681" s="146"/>
      <c r="AWR681" s="146"/>
      <c r="AWS681" s="146"/>
      <c r="AWT681" s="146"/>
      <c r="AWU681" s="146"/>
      <c r="AWV681" s="146"/>
      <c r="AWW681" s="146"/>
      <c r="AWX681" s="146"/>
      <c r="AWY681" s="146"/>
      <c r="AWZ681" s="146"/>
      <c r="AXA681" s="146"/>
      <c r="AXB681" s="146"/>
      <c r="AXC681" s="146"/>
      <c r="AXD681" s="146"/>
      <c r="AXE681" s="146"/>
      <c r="AXF681" s="146"/>
      <c r="AXG681" s="146"/>
      <c r="AXH681" s="146"/>
      <c r="AXI681" s="146"/>
      <c r="AXJ681" s="146"/>
      <c r="AXK681" s="146"/>
      <c r="AXL681" s="146"/>
      <c r="AXM681" s="146"/>
      <c r="AXN681" s="146"/>
      <c r="AXO681" s="146"/>
      <c r="AXP681" s="146"/>
      <c r="AXQ681" s="146"/>
      <c r="AXR681" s="146"/>
      <c r="AXS681" s="146"/>
      <c r="AXT681" s="146"/>
      <c r="AXU681" s="146"/>
      <c r="AXV681" s="146"/>
      <c r="AXW681" s="146"/>
      <c r="AXX681" s="146"/>
    </row>
    <row r="682" spans="1:1324" s="106" customFormat="1" ht="15.75" hidden="1" customHeight="1" x14ac:dyDescent="0.2">
      <c r="A682" s="79" t="s">
        <v>1801</v>
      </c>
      <c r="B682" s="79" t="s">
        <v>1802</v>
      </c>
      <c r="C682" s="89" t="s">
        <v>1803</v>
      </c>
      <c r="D682" s="89" t="s">
        <v>434</v>
      </c>
      <c r="E682" s="66">
        <v>41830</v>
      </c>
      <c r="F682" s="79" t="s">
        <v>1167</v>
      </c>
      <c r="G682" s="30" t="s">
        <v>1186</v>
      </c>
      <c r="H682" s="30">
        <v>42005</v>
      </c>
      <c r="I682" s="30" t="s">
        <v>1065</v>
      </c>
      <c r="J682" s="173"/>
      <c r="K682" s="87" t="s">
        <v>6</v>
      </c>
      <c r="L682" s="87">
        <v>1</v>
      </c>
      <c r="M682" s="87">
        <v>1</v>
      </c>
      <c r="N682" s="87" t="s">
        <v>326</v>
      </c>
      <c r="O682" s="87">
        <v>1</v>
      </c>
      <c r="P682" s="87" t="s">
        <v>326</v>
      </c>
      <c r="Q682" s="87">
        <v>1</v>
      </c>
      <c r="R682" s="87" t="s">
        <v>326</v>
      </c>
      <c r="S682" s="87">
        <v>1</v>
      </c>
      <c r="T682" s="87" t="s">
        <v>49</v>
      </c>
      <c r="U682" s="87">
        <v>1</v>
      </c>
      <c r="V682" s="87">
        <v>1</v>
      </c>
      <c r="W682" s="87">
        <v>1</v>
      </c>
      <c r="X682" s="87">
        <v>1</v>
      </c>
      <c r="Y682" s="87">
        <v>1</v>
      </c>
      <c r="Z682" s="87">
        <v>0</v>
      </c>
      <c r="AA682" s="87">
        <v>0</v>
      </c>
      <c r="AB682" s="87">
        <v>0</v>
      </c>
      <c r="AC682" s="87">
        <v>0</v>
      </c>
      <c r="AD682" s="87">
        <v>0</v>
      </c>
      <c r="AE682" s="87">
        <v>0</v>
      </c>
      <c r="AF682" s="115" t="s">
        <v>2408</v>
      </c>
      <c r="AG682" s="131"/>
    </row>
    <row r="683" spans="1:1324" s="146" customFormat="1" ht="15.75" hidden="1" customHeight="1" x14ac:dyDescent="0.2">
      <c r="A683" s="79" t="s">
        <v>3058</v>
      </c>
      <c r="B683" s="79" t="s">
        <v>1802</v>
      </c>
      <c r="C683" s="187" t="s">
        <v>1803</v>
      </c>
      <c r="D683" s="89" t="s">
        <v>1525</v>
      </c>
      <c r="E683" s="66">
        <v>41102</v>
      </c>
      <c r="F683" s="79" t="s">
        <v>1167</v>
      </c>
      <c r="G683" s="30" t="s">
        <v>1186</v>
      </c>
      <c r="H683" s="30">
        <v>42815</v>
      </c>
      <c r="I683" s="30" t="s">
        <v>3083</v>
      </c>
      <c r="J683" s="173">
        <v>66</v>
      </c>
      <c r="K683" s="87" t="s">
        <v>2695</v>
      </c>
      <c r="L683" s="87">
        <v>1</v>
      </c>
      <c r="M683" s="87">
        <v>1</v>
      </c>
      <c r="N683" s="87" t="s">
        <v>3057</v>
      </c>
      <c r="O683" s="87">
        <v>1</v>
      </c>
      <c r="P683" s="87" t="s">
        <v>3057</v>
      </c>
      <c r="Q683" s="87">
        <v>1</v>
      </c>
      <c r="R683" s="87" t="s">
        <v>3057</v>
      </c>
      <c r="S683" s="87">
        <v>1</v>
      </c>
      <c r="T683" s="87" t="s">
        <v>326</v>
      </c>
      <c r="U683" s="87">
        <v>1</v>
      </c>
      <c r="V683" s="87">
        <v>1</v>
      </c>
      <c r="W683" s="87">
        <v>0</v>
      </c>
      <c r="X683" s="87">
        <v>0</v>
      </c>
      <c r="Y683" s="87">
        <v>0</v>
      </c>
      <c r="Z683" s="87">
        <v>1</v>
      </c>
      <c r="AA683" s="87">
        <v>0</v>
      </c>
      <c r="AB683" s="87">
        <v>1</v>
      </c>
      <c r="AC683" s="87">
        <v>0</v>
      </c>
      <c r="AD683" s="87">
        <v>0</v>
      </c>
      <c r="AE683" s="87">
        <v>0</v>
      </c>
      <c r="AF683" s="110"/>
      <c r="AG683" s="131"/>
      <c r="AH683" s="131"/>
      <c r="AI683" s="131"/>
      <c r="AJ683" s="131"/>
      <c r="AK683" s="131"/>
      <c r="AL683" s="131"/>
      <c r="AM683" s="131"/>
      <c r="AN683" s="131"/>
      <c r="AO683" s="131"/>
      <c r="AP683" s="131"/>
      <c r="AQ683" s="131"/>
      <c r="AR683" s="131"/>
      <c r="AS683" s="131"/>
      <c r="AT683" s="131"/>
      <c r="AU683" s="131"/>
      <c r="AV683" s="131"/>
      <c r="AW683" s="131"/>
      <c r="AX683" s="131"/>
      <c r="AY683" s="131"/>
      <c r="AZ683" s="131"/>
      <c r="BA683" s="131"/>
      <c r="BB683" s="131"/>
      <c r="BC683" s="131"/>
      <c r="BD683" s="131"/>
      <c r="BE683" s="131"/>
      <c r="BF683" s="131"/>
      <c r="BG683" s="131"/>
      <c r="BH683" s="131"/>
      <c r="BI683" s="131"/>
      <c r="BJ683" s="131"/>
      <c r="BK683" s="131"/>
      <c r="BL683" s="131"/>
      <c r="BM683" s="131"/>
      <c r="BN683" s="131"/>
      <c r="BO683" s="131"/>
      <c r="BP683" s="131"/>
      <c r="BQ683" s="131"/>
      <c r="BR683" s="131"/>
      <c r="BS683" s="131"/>
      <c r="BT683" s="131"/>
      <c r="BU683" s="131"/>
      <c r="BV683" s="131"/>
      <c r="BW683" s="131"/>
      <c r="BX683" s="131"/>
      <c r="BY683" s="131"/>
      <c r="BZ683" s="131"/>
      <c r="CA683" s="131"/>
      <c r="CB683" s="131"/>
      <c r="CC683" s="131"/>
      <c r="CD683" s="131"/>
      <c r="CE683" s="131"/>
      <c r="CF683" s="131"/>
      <c r="CG683" s="131"/>
      <c r="CH683" s="131"/>
      <c r="CI683" s="131"/>
      <c r="CJ683" s="131"/>
      <c r="CK683" s="131"/>
      <c r="CL683" s="131"/>
      <c r="CM683" s="131"/>
      <c r="CN683" s="131"/>
      <c r="CO683" s="131"/>
      <c r="CP683" s="131"/>
      <c r="CQ683" s="131"/>
      <c r="CR683" s="131"/>
      <c r="CS683" s="131"/>
      <c r="CT683" s="131"/>
      <c r="CU683" s="131"/>
      <c r="CV683" s="131"/>
      <c r="CW683" s="131"/>
      <c r="CX683" s="131"/>
      <c r="CY683" s="131"/>
      <c r="CZ683" s="131"/>
      <c r="DA683" s="131"/>
      <c r="DB683" s="131"/>
      <c r="DC683" s="131"/>
      <c r="DD683" s="131"/>
      <c r="DE683" s="131"/>
      <c r="DF683" s="131"/>
      <c r="DG683" s="131"/>
      <c r="DH683" s="131"/>
      <c r="DI683" s="131"/>
      <c r="DJ683" s="131"/>
      <c r="DK683" s="131"/>
      <c r="DL683" s="131"/>
      <c r="DM683" s="131"/>
      <c r="DN683" s="131"/>
      <c r="DO683" s="131"/>
      <c r="DP683" s="131"/>
      <c r="DQ683" s="131"/>
      <c r="DR683" s="131"/>
      <c r="DS683" s="131"/>
      <c r="DT683" s="131"/>
      <c r="DU683" s="131"/>
      <c r="DV683" s="131"/>
      <c r="DW683" s="131"/>
      <c r="DX683" s="131"/>
      <c r="DY683" s="131"/>
      <c r="DZ683" s="131"/>
      <c r="EA683" s="131"/>
      <c r="EB683" s="131"/>
      <c r="EC683" s="131"/>
      <c r="ED683" s="131"/>
      <c r="EE683" s="131"/>
      <c r="EF683" s="131"/>
      <c r="EG683" s="131"/>
      <c r="EH683" s="131"/>
      <c r="EI683" s="131"/>
      <c r="EJ683" s="131"/>
      <c r="EK683" s="131"/>
      <c r="EL683" s="131"/>
      <c r="EM683" s="131"/>
      <c r="EN683" s="131"/>
      <c r="EO683" s="131"/>
      <c r="EP683" s="131"/>
      <c r="EQ683" s="131"/>
      <c r="ER683" s="131"/>
      <c r="ES683" s="131"/>
      <c r="ET683" s="131"/>
      <c r="EU683" s="131"/>
      <c r="EV683" s="131"/>
      <c r="EW683" s="131"/>
      <c r="EX683" s="131"/>
      <c r="EY683" s="131"/>
      <c r="EZ683" s="131"/>
      <c r="FA683" s="131"/>
      <c r="FB683" s="131"/>
      <c r="FC683" s="131"/>
      <c r="FD683" s="131"/>
      <c r="FE683" s="131"/>
      <c r="FF683" s="131"/>
      <c r="FG683" s="131"/>
      <c r="FH683" s="131"/>
      <c r="FI683" s="131"/>
      <c r="FJ683" s="131"/>
      <c r="FK683" s="131"/>
      <c r="FL683" s="131"/>
      <c r="FM683" s="131"/>
      <c r="FN683" s="131"/>
      <c r="FO683" s="131"/>
      <c r="FP683" s="131"/>
      <c r="FQ683" s="131"/>
      <c r="FR683" s="131"/>
      <c r="FS683" s="131"/>
      <c r="FT683" s="131"/>
      <c r="FU683" s="131"/>
      <c r="FV683" s="131"/>
      <c r="FW683" s="131"/>
      <c r="FX683" s="131"/>
      <c r="FY683" s="131"/>
      <c r="FZ683" s="131"/>
      <c r="GA683" s="131"/>
      <c r="GB683" s="131"/>
      <c r="GC683" s="131"/>
      <c r="GD683" s="131"/>
      <c r="GE683" s="131"/>
      <c r="GF683" s="131"/>
      <c r="GG683" s="131"/>
      <c r="GH683" s="131"/>
      <c r="GI683" s="131"/>
      <c r="GJ683" s="131"/>
      <c r="GK683" s="131"/>
      <c r="GL683" s="131"/>
      <c r="GM683" s="131"/>
      <c r="GN683" s="131"/>
      <c r="GO683" s="131"/>
      <c r="GP683" s="131"/>
      <c r="GQ683" s="131"/>
      <c r="GR683" s="131"/>
      <c r="GS683" s="131"/>
      <c r="GT683" s="131"/>
      <c r="GU683" s="131"/>
      <c r="GV683" s="131"/>
      <c r="GW683" s="131"/>
      <c r="GX683" s="131"/>
      <c r="GY683" s="131"/>
      <c r="GZ683" s="131"/>
      <c r="HA683" s="131"/>
      <c r="HB683" s="131"/>
      <c r="HC683" s="131"/>
      <c r="HD683" s="131"/>
      <c r="HE683" s="131"/>
      <c r="HF683" s="131"/>
      <c r="HG683" s="131"/>
      <c r="HH683" s="131"/>
      <c r="HI683" s="131"/>
      <c r="HJ683" s="131"/>
      <c r="HK683" s="131"/>
      <c r="HL683" s="131"/>
      <c r="HM683" s="131"/>
      <c r="HN683" s="131"/>
      <c r="HO683" s="131"/>
      <c r="HP683" s="131"/>
      <c r="HQ683" s="131"/>
      <c r="HR683" s="131"/>
      <c r="HS683" s="131"/>
      <c r="HT683" s="131"/>
      <c r="HU683" s="131"/>
      <c r="HV683" s="131"/>
      <c r="HW683" s="131"/>
      <c r="HX683" s="131"/>
      <c r="HY683" s="131"/>
      <c r="HZ683" s="131"/>
      <c r="IA683" s="131"/>
      <c r="IB683" s="131"/>
      <c r="IC683" s="131"/>
      <c r="ID683" s="131"/>
      <c r="IE683" s="131"/>
      <c r="IF683" s="131"/>
      <c r="IG683" s="131"/>
      <c r="IH683" s="131"/>
      <c r="II683" s="131"/>
      <c r="IJ683" s="131"/>
      <c r="IK683" s="131"/>
      <c r="IL683" s="131"/>
      <c r="IM683" s="131"/>
      <c r="IN683" s="131"/>
      <c r="IO683" s="131"/>
      <c r="IP683" s="131"/>
      <c r="IQ683" s="131"/>
      <c r="IR683" s="131"/>
      <c r="IS683" s="131"/>
      <c r="IT683" s="131"/>
      <c r="IU683" s="131"/>
      <c r="IV683" s="131"/>
      <c r="IW683" s="131"/>
      <c r="IX683" s="131"/>
      <c r="IY683" s="131"/>
      <c r="IZ683" s="131"/>
      <c r="JA683" s="131"/>
      <c r="JB683" s="131"/>
      <c r="JC683" s="131"/>
      <c r="JD683" s="131"/>
      <c r="JE683" s="131"/>
      <c r="JF683" s="131"/>
      <c r="JG683" s="131"/>
      <c r="JH683" s="131"/>
      <c r="JI683" s="131"/>
      <c r="JJ683" s="131"/>
      <c r="JK683" s="131"/>
      <c r="JL683" s="131"/>
      <c r="JM683" s="131"/>
      <c r="JN683" s="131"/>
      <c r="JO683" s="131"/>
      <c r="JP683" s="131"/>
      <c r="JQ683" s="131"/>
      <c r="JR683" s="131"/>
      <c r="JS683" s="131"/>
      <c r="JT683" s="131"/>
      <c r="JU683" s="131"/>
      <c r="JV683" s="131"/>
      <c r="JW683" s="131"/>
      <c r="JX683" s="131"/>
      <c r="JY683" s="131"/>
      <c r="JZ683" s="131"/>
      <c r="KA683" s="131"/>
      <c r="KB683" s="131"/>
      <c r="KC683" s="131"/>
      <c r="KD683" s="131"/>
      <c r="KE683" s="131"/>
      <c r="KF683" s="131"/>
      <c r="KG683" s="131"/>
      <c r="KH683" s="131"/>
      <c r="KI683" s="131"/>
      <c r="KJ683" s="131"/>
      <c r="KK683" s="131"/>
      <c r="KL683" s="131"/>
      <c r="KM683" s="131"/>
      <c r="KN683" s="131"/>
      <c r="KO683" s="131"/>
      <c r="KP683" s="131"/>
      <c r="KQ683" s="131"/>
      <c r="KR683" s="131"/>
      <c r="KS683" s="131"/>
      <c r="KT683" s="131"/>
      <c r="KU683" s="131"/>
      <c r="KV683" s="131"/>
      <c r="KW683" s="131"/>
      <c r="KX683" s="131"/>
      <c r="KY683" s="131"/>
      <c r="KZ683" s="131"/>
      <c r="LA683" s="131"/>
      <c r="LB683" s="131"/>
      <c r="LC683" s="131"/>
      <c r="LD683" s="131"/>
      <c r="LE683" s="131"/>
      <c r="LF683" s="131"/>
      <c r="LG683" s="131"/>
      <c r="LH683" s="131"/>
      <c r="LI683" s="131"/>
      <c r="LJ683" s="131"/>
      <c r="LK683" s="131"/>
      <c r="LL683" s="131"/>
      <c r="LM683" s="131"/>
      <c r="LN683" s="131"/>
      <c r="LO683" s="131"/>
      <c r="LP683" s="131"/>
      <c r="LQ683" s="131"/>
      <c r="LR683" s="131"/>
      <c r="LS683" s="131"/>
      <c r="LT683" s="131"/>
      <c r="LU683" s="131"/>
      <c r="LV683" s="131"/>
      <c r="LW683" s="131"/>
      <c r="LX683" s="131"/>
      <c r="LY683" s="131"/>
      <c r="LZ683" s="131"/>
      <c r="MA683" s="131"/>
      <c r="MB683" s="131"/>
      <c r="MC683" s="131"/>
      <c r="MD683" s="131"/>
      <c r="ME683" s="131"/>
      <c r="MF683" s="131"/>
      <c r="MG683" s="131"/>
      <c r="MH683" s="131"/>
      <c r="MI683" s="131"/>
      <c r="MJ683" s="131"/>
      <c r="MK683" s="131"/>
      <c r="ML683" s="131"/>
      <c r="MM683" s="131"/>
      <c r="MN683" s="131"/>
      <c r="MO683" s="131"/>
      <c r="MP683" s="131"/>
      <c r="MQ683" s="131"/>
      <c r="MR683" s="131"/>
      <c r="MS683" s="131"/>
      <c r="MT683" s="131"/>
      <c r="MU683" s="131"/>
      <c r="MV683" s="131"/>
      <c r="MW683" s="131"/>
      <c r="MX683" s="131"/>
      <c r="MY683" s="131"/>
      <c r="MZ683" s="131"/>
      <c r="NA683" s="131"/>
      <c r="NB683" s="131"/>
      <c r="NC683" s="131"/>
      <c r="ND683" s="131"/>
      <c r="NE683" s="131"/>
      <c r="NF683" s="131"/>
      <c r="NG683" s="131"/>
      <c r="NH683" s="131"/>
      <c r="NI683" s="131"/>
      <c r="NJ683" s="131"/>
      <c r="NK683" s="131"/>
      <c r="NL683" s="131"/>
      <c r="NM683" s="131"/>
      <c r="NN683" s="131"/>
      <c r="NO683" s="131"/>
      <c r="NP683" s="131"/>
      <c r="NQ683" s="131"/>
      <c r="NR683" s="131"/>
      <c r="NS683" s="131"/>
      <c r="NT683" s="131"/>
      <c r="NU683" s="131"/>
      <c r="NV683" s="131"/>
      <c r="NW683" s="131"/>
      <c r="NX683" s="131"/>
      <c r="NY683" s="131"/>
      <c r="NZ683" s="131"/>
      <c r="OA683" s="131"/>
      <c r="OB683" s="131"/>
      <c r="OC683" s="131"/>
      <c r="OD683" s="131"/>
      <c r="OE683" s="131"/>
      <c r="OF683" s="131"/>
      <c r="OG683" s="131"/>
      <c r="OH683" s="131"/>
      <c r="OI683" s="131"/>
      <c r="OJ683" s="131"/>
      <c r="OK683" s="131"/>
      <c r="OL683" s="131"/>
      <c r="OM683" s="131"/>
      <c r="ON683" s="131"/>
      <c r="OO683" s="131"/>
      <c r="OP683" s="131"/>
      <c r="OQ683" s="131"/>
      <c r="OR683" s="131"/>
      <c r="OS683" s="131"/>
      <c r="OT683" s="131"/>
      <c r="OU683" s="131"/>
      <c r="OV683" s="131"/>
      <c r="OW683" s="131"/>
      <c r="OX683" s="131"/>
      <c r="OY683" s="131"/>
      <c r="OZ683" s="131"/>
      <c r="PA683" s="131"/>
      <c r="PB683" s="131"/>
      <c r="PC683" s="131"/>
      <c r="PD683" s="131"/>
      <c r="PE683" s="131"/>
      <c r="PF683" s="131"/>
      <c r="PG683" s="131"/>
      <c r="PH683" s="131"/>
      <c r="PI683" s="131"/>
      <c r="PJ683" s="131"/>
      <c r="PK683" s="131"/>
      <c r="PL683" s="131"/>
      <c r="PM683" s="131"/>
      <c r="PN683" s="131"/>
      <c r="PO683" s="131"/>
      <c r="PP683" s="131"/>
      <c r="PQ683" s="131"/>
      <c r="PR683" s="131"/>
      <c r="PS683" s="131"/>
      <c r="PT683" s="131"/>
      <c r="PU683" s="131"/>
      <c r="PV683" s="131"/>
      <c r="PW683" s="131"/>
      <c r="PX683" s="131"/>
      <c r="PY683" s="131"/>
      <c r="PZ683" s="131"/>
      <c r="QA683" s="131"/>
      <c r="QB683" s="131"/>
      <c r="QC683" s="131"/>
      <c r="QD683" s="131"/>
      <c r="QE683" s="131"/>
      <c r="QF683" s="131"/>
      <c r="QG683" s="131"/>
      <c r="QH683" s="131"/>
      <c r="QI683" s="131"/>
      <c r="QJ683" s="131"/>
      <c r="QK683" s="131"/>
      <c r="QL683" s="131"/>
      <c r="QM683" s="131"/>
      <c r="QN683" s="131"/>
      <c r="QO683" s="131"/>
      <c r="QP683" s="131"/>
      <c r="QQ683" s="131"/>
      <c r="QR683" s="131"/>
      <c r="QS683" s="131"/>
      <c r="QT683" s="131"/>
      <c r="QU683" s="131"/>
      <c r="QV683" s="131"/>
      <c r="QW683" s="131"/>
      <c r="QX683" s="131"/>
      <c r="QY683" s="131"/>
      <c r="QZ683" s="131"/>
      <c r="RA683" s="131"/>
      <c r="RB683" s="131"/>
      <c r="RC683" s="131"/>
      <c r="RD683" s="131"/>
      <c r="RE683" s="131"/>
      <c r="RF683" s="131"/>
      <c r="RG683" s="131"/>
      <c r="RH683" s="131"/>
      <c r="RI683" s="131"/>
      <c r="RJ683" s="131"/>
      <c r="RK683" s="131"/>
      <c r="RL683" s="131"/>
      <c r="RM683" s="131"/>
      <c r="RN683" s="131"/>
      <c r="RO683" s="131"/>
      <c r="RP683" s="131"/>
      <c r="RQ683" s="131"/>
      <c r="RR683" s="131"/>
      <c r="RS683" s="131"/>
      <c r="RT683" s="131"/>
      <c r="RU683" s="131"/>
      <c r="RV683" s="131"/>
      <c r="RW683" s="131"/>
      <c r="RX683" s="131"/>
      <c r="RY683" s="131"/>
      <c r="RZ683" s="131"/>
      <c r="SA683" s="131"/>
      <c r="SB683" s="131"/>
      <c r="SC683" s="131"/>
      <c r="SD683" s="131"/>
      <c r="SE683" s="131"/>
      <c r="SF683" s="131"/>
      <c r="SG683" s="131"/>
      <c r="SH683" s="131"/>
      <c r="SI683" s="131"/>
      <c r="SJ683" s="131"/>
      <c r="SK683" s="131"/>
      <c r="SL683" s="131"/>
      <c r="SM683" s="131"/>
      <c r="SN683" s="131"/>
      <c r="SO683" s="131"/>
      <c r="SP683" s="131"/>
      <c r="SQ683" s="131"/>
      <c r="SR683" s="131"/>
      <c r="SS683" s="131"/>
      <c r="ST683" s="131"/>
      <c r="SU683" s="131"/>
      <c r="SV683" s="131"/>
      <c r="SW683" s="131"/>
      <c r="SX683" s="131"/>
      <c r="SY683" s="131"/>
      <c r="SZ683" s="131"/>
      <c r="TA683" s="131"/>
      <c r="TB683" s="131"/>
      <c r="TC683" s="131"/>
      <c r="TD683" s="131"/>
      <c r="TE683" s="131"/>
      <c r="TF683" s="131"/>
      <c r="TG683" s="131"/>
      <c r="TH683" s="131"/>
      <c r="TI683" s="131"/>
      <c r="TJ683" s="131"/>
      <c r="TK683" s="131"/>
      <c r="TL683" s="131"/>
      <c r="TM683" s="131"/>
      <c r="TN683" s="131"/>
      <c r="TO683" s="131"/>
      <c r="TP683" s="131"/>
      <c r="TQ683" s="131"/>
      <c r="TR683" s="131"/>
      <c r="TS683" s="131"/>
      <c r="TT683" s="131"/>
      <c r="TU683" s="131"/>
      <c r="TV683" s="131"/>
      <c r="TW683" s="131"/>
      <c r="TX683" s="131"/>
      <c r="TY683" s="131"/>
      <c r="TZ683" s="131"/>
      <c r="UA683" s="131"/>
      <c r="UB683" s="131"/>
      <c r="UC683" s="131"/>
      <c r="UD683" s="131"/>
      <c r="UE683" s="131"/>
      <c r="UF683" s="131"/>
      <c r="UG683" s="131"/>
      <c r="UH683" s="131"/>
      <c r="UI683" s="131"/>
      <c r="UJ683" s="131"/>
      <c r="UK683" s="131"/>
      <c r="UL683" s="131"/>
      <c r="UM683" s="131"/>
      <c r="UN683" s="131"/>
      <c r="UO683" s="131"/>
      <c r="UP683" s="131"/>
      <c r="UQ683" s="131"/>
      <c r="UR683" s="131"/>
      <c r="US683" s="131"/>
      <c r="UT683" s="131"/>
      <c r="UU683" s="131"/>
      <c r="UV683" s="131"/>
      <c r="UW683" s="131"/>
      <c r="UX683" s="131"/>
      <c r="UY683" s="131"/>
      <c r="UZ683" s="131"/>
      <c r="VA683" s="131"/>
      <c r="VB683" s="131"/>
      <c r="VC683" s="131"/>
      <c r="VD683" s="131"/>
      <c r="VE683" s="131"/>
      <c r="VF683" s="131"/>
      <c r="VG683" s="131"/>
      <c r="VH683" s="131"/>
      <c r="VI683" s="131"/>
      <c r="VJ683" s="131"/>
      <c r="VK683" s="131"/>
      <c r="VL683" s="131"/>
      <c r="VM683" s="131"/>
      <c r="VN683" s="131"/>
      <c r="VO683" s="131"/>
      <c r="VP683" s="131"/>
      <c r="VQ683" s="131"/>
      <c r="VR683" s="131"/>
      <c r="VS683" s="131"/>
      <c r="VT683" s="131"/>
      <c r="VU683" s="131"/>
      <c r="VV683" s="131"/>
      <c r="VW683" s="131"/>
      <c r="VX683" s="131"/>
      <c r="VY683" s="131"/>
      <c r="VZ683" s="131"/>
      <c r="WA683" s="131"/>
      <c r="WB683" s="131"/>
      <c r="WC683" s="131"/>
      <c r="WD683" s="131"/>
      <c r="WE683" s="131"/>
      <c r="WF683" s="131"/>
      <c r="WG683" s="131"/>
      <c r="WH683" s="131"/>
      <c r="WI683" s="131"/>
      <c r="WJ683" s="131"/>
      <c r="WK683" s="131"/>
      <c r="WL683" s="131"/>
      <c r="WM683" s="131"/>
      <c r="WN683" s="131"/>
      <c r="WO683" s="131"/>
      <c r="WP683" s="131"/>
      <c r="WQ683" s="131"/>
      <c r="WR683" s="131"/>
      <c r="WS683" s="131"/>
      <c r="WT683" s="131"/>
      <c r="WU683" s="131"/>
      <c r="WV683" s="131"/>
      <c r="WW683" s="131"/>
      <c r="WX683" s="131"/>
      <c r="WY683" s="131"/>
      <c r="WZ683" s="131"/>
      <c r="XA683" s="131"/>
      <c r="XB683" s="131"/>
      <c r="XC683" s="131"/>
      <c r="XD683" s="131"/>
      <c r="XE683" s="131"/>
      <c r="XF683" s="131"/>
      <c r="XG683" s="131"/>
      <c r="XH683" s="131"/>
      <c r="XI683" s="131"/>
      <c r="XJ683" s="131"/>
      <c r="XK683" s="131"/>
      <c r="XL683" s="131"/>
      <c r="XM683" s="131"/>
      <c r="XN683" s="131"/>
      <c r="XO683" s="131"/>
      <c r="XP683" s="131"/>
      <c r="XQ683" s="131"/>
      <c r="XR683" s="131"/>
      <c r="XS683" s="131"/>
      <c r="XT683" s="131"/>
      <c r="XU683" s="131"/>
      <c r="XV683" s="131"/>
      <c r="XW683" s="131"/>
      <c r="XX683" s="131"/>
      <c r="XY683" s="131"/>
      <c r="XZ683" s="131"/>
      <c r="YA683" s="131"/>
      <c r="YB683" s="131"/>
      <c r="YC683" s="131"/>
      <c r="YD683" s="131"/>
      <c r="YE683" s="131"/>
      <c r="YF683" s="131"/>
      <c r="YG683" s="131"/>
      <c r="YH683" s="131"/>
      <c r="YI683" s="131"/>
      <c r="YJ683" s="131"/>
      <c r="YK683" s="131"/>
      <c r="YL683" s="131"/>
      <c r="YM683" s="131"/>
      <c r="YN683" s="131"/>
      <c r="YO683" s="131"/>
      <c r="YP683" s="131"/>
      <c r="YQ683" s="131"/>
      <c r="YR683" s="131"/>
      <c r="YS683" s="131"/>
      <c r="YT683" s="131"/>
      <c r="YU683" s="131"/>
      <c r="YV683" s="131"/>
      <c r="YW683" s="131"/>
      <c r="YX683" s="131"/>
      <c r="YY683" s="131"/>
      <c r="YZ683" s="131"/>
      <c r="ZA683" s="131"/>
      <c r="ZB683" s="131"/>
      <c r="ZC683" s="131"/>
      <c r="ZD683" s="131"/>
      <c r="ZE683" s="131"/>
      <c r="ZF683" s="131"/>
      <c r="ZG683" s="131"/>
      <c r="ZH683" s="131"/>
      <c r="ZI683" s="131"/>
      <c r="ZJ683" s="131"/>
      <c r="ZK683" s="131"/>
      <c r="ZL683" s="131"/>
      <c r="ZM683" s="131"/>
      <c r="ZN683" s="131"/>
      <c r="ZO683" s="131"/>
      <c r="ZP683" s="131"/>
      <c r="ZQ683" s="131"/>
      <c r="ZR683" s="131"/>
      <c r="ZS683" s="131"/>
      <c r="ZT683" s="131"/>
      <c r="ZU683" s="131"/>
      <c r="ZV683" s="131"/>
      <c r="ZW683" s="131"/>
      <c r="ZX683" s="131"/>
      <c r="ZY683" s="131"/>
      <c r="ZZ683" s="131"/>
      <c r="AAA683" s="131"/>
      <c r="AAB683" s="131"/>
      <c r="AAC683" s="131"/>
      <c r="AAD683" s="131"/>
      <c r="AAE683" s="131"/>
      <c r="AAF683" s="131"/>
      <c r="AAG683" s="131"/>
      <c r="AAH683" s="131"/>
      <c r="AAI683" s="131"/>
      <c r="AAJ683" s="131"/>
      <c r="AAK683" s="131"/>
      <c r="AAL683" s="131"/>
      <c r="AAM683" s="131"/>
      <c r="AAN683" s="131"/>
      <c r="AAO683" s="131"/>
      <c r="AAP683" s="131"/>
      <c r="AAQ683" s="131"/>
      <c r="AAR683" s="131"/>
      <c r="AAS683" s="131"/>
      <c r="AAT683" s="131"/>
      <c r="AAU683" s="131"/>
      <c r="AAV683" s="131"/>
      <c r="AAW683" s="131"/>
      <c r="AAX683" s="131"/>
      <c r="AAY683" s="131"/>
      <c r="AAZ683" s="131"/>
      <c r="ABA683" s="131"/>
      <c r="ABB683" s="131"/>
      <c r="ABC683" s="131"/>
      <c r="ABD683" s="131"/>
      <c r="ABE683" s="131"/>
      <c r="ABF683" s="131"/>
      <c r="ABG683" s="131"/>
      <c r="ABH683" s="131"/>
      <c r="ABI683" s="131"/>
      <c r="ABJ683" s="131"/>
      <c r="ABK683" s="131"/>
      <c r="ABL683" s="131"/>
      <c r="ABM683" s="131"/>
      <c r="ABN683" s="131"/>
      <c r="ABO683" s="131"/>
      <c r="ABP683" s="131"/>
      <c r="ABQ683" s="131"/>
      <c r="ABR683" s="131"/>
      <c r="ABS683" s="131"/>
      <c r="ABT683" s="131"/>
      <c r="ABU683" s="131"/>
      <c r="ABV683" s="131"/>
      <c r="ABW683" s="131"/>
      <c r="ABX683" s="131"/>
      <c r="ABY683" s="131"/>
      <c r="ABZ683" s="131"/>
      <c r="ACA683" s="131"/>
      <c r="ACB683" s="131"/>
      <c r="ACC683" s="131"/>
      <c r="ACD683" s="131"/>
      <c r="ACE683" s="131"/>
      <c r="ACF683" s="131"/>
      <c r="ACG683" s="131"/>
      <c r="ACH683" s="131"/>
      <c r="ACI683" s="131"/>
      <c r="ACJ683" s="131"/>
      <c r="ACK683" s="131"/>
      <c r="ACL683" s="131"/>
      <c r="ACM683" s="131"/>
      <c r="ACN683" s="131"/>
      <c r="ACO683" s="131"/>
      <c r="ACP683" s="131"/>
      <c r="ACQ683" s="131"/>
      <c r="ACR683" s="131"/>
      <c r="ACS683" s="131"/>
      <c r="ACT683" s="131"/>
      <c r="ACU683" s="131"/>
      <c r="ACV683" s="131"/>
      <c r="ACW683" s="131"/>
      <c r="ACX683" s="131"/>
      <c r="ACY683" s="131"/>
      <c r="ACZ683" s="131"/>
      <c r="ADA683" s="131"/>
      <c r="ADB683" s="131"/>
      <c r="ADC683" s="131"/>
      <c r="ADD683" s="131"/>
      <c r="ADE683" s="131"/>
      <c r="ADF683" s="131"/>
      <c r="ADG683" s="131"/>
      <c r="ADH683" s="131"/>
      <c r="ADI683" s="131"/>
      <c r="ADJ683" s="131"/>
      <c r="ADK683" s="131"/>
      <c r="ADL683" s="131"/>
      <c r="ADM683" s="131"/>
      <c r="ADN683" s="131"/>
      <c r="ADO683" s="131"/>
      <c r="ADP683" s="131"/>
      <c r="ADQ683" s="131"/>
      <c r="ADR683" s="131"/>
      <c r="ADS683" s="131"/>
      <c r="ADT683" s="131"/>
      <c r="ADU683" s="131"/>
      <c r="ADV683" s="131"/>
      <c r="ADW683" s="131"/>
      <c r="ADX683" s="131"/>
      <c r="ADY683" s="131"/>
      <c r="ADZ683" s="131"/>
      <c r="AEA683" s="131"/>
      <c r="AEB683" s="131"/>
      <c r="AEC683" s="131"/>
      <c r="AED683" s="131"/>
      <c r="AEE683" s="131"/>
      <c r="AEF683" s="131"/>
      <c r="AEG683" s="131"/>
      <c r="AEH683" s="131"/>
      <c r="AEI683" s="131"/>
      <c r="AEJ683" s="131"/>
      <c r="AEK683" s="131"/>
      <c r="AEL683" s="131"/>
      <c r="AEM683" s="131"/>
      <c r="AEN683" s="131"/>
      <c r="AEO683" s="131"/>
      <c r="AEP683" s="131"/>
      <c r="AEQ683" s="131"/>
      <c r="AER683" s="131"/>
      <c r="AES683" s="131"/>
      <c r="AET683" s="131"/>
      <c r="AEU683" s="131"/>
      <c r="AEV683" s="131"/>
      <c r="AEW683" s="131"/>
      <c r="AEX683" s="131"/>
      <c r="AEY683" s="131"/>
      <c r="AEZ683" s="131"/>
      <c r="AFA683" s="131"/>
      <c r="AFB683" s="131"/>
      <c r="AFC683" s="131"/>
      <c r="AFD683" s="131"/>
      <c r="AFE683" s="131"/>
      <c r="AFF683" s="131"/>
      <c r="AFG683" s="131"/>
      <c r="AFH683" s="131"/>
      <c r="AFI683" s="131"/>
      <c r="AFJ683" s="131"/>
      <c r="AFK683" s="131"/>
      <c r="AFL683" s="131"/>
      <c r="AFM683" s="131"/>
      <c r="AFN683" s="131"/>
      <c r="AFO683" s="131"/>
      <c r="AFP683" s="131"/>
      <c r="AFQ683" s="131"/>
      <c r="AFR683" s="131"/>
      <c r="AFS683" s="131"/>
      <c r="AFT683" s="131"/>
      <c r="AFU683" s="131"/>
      <c r="AFV683" s="131"/>
      <c r="AFW683" s="131"/>
      <c r="AFX683" s="131"/>
      <c r="AFY683" s="131"/>
      <c r="AFZ683" s="131"/>
      <c r="AGA683" s="131"/>
      <c r="AGB683" s="131"/>
      <c r="AGC683" s="131"/>
      <c r="AGD683" s="131"/>
      <c r="AGE683" s="131"/>
      <c r="AGF683" s="131"/>
      <c r="AGG683" s="131"/>
      <c r="AGH683" s="131"/>
      <c r="AGI683" s="131"/>
      <c r="AGJ683" s="131"/>
      <c r="AGK683" s="131"/>
      <c r="AGL683" s="131"/>
      <c r="AGM683" s="131"/>
      <c r="AGN683" s="131"/>
      <c r="AGO683" s="131"/>
      <c r="AGP683" s="131"/>
      <c r="AGQ683" s="131"/>
      <c r="AGR683" s="131"/>
      <c r="AGS683" s="131"/>
      <c r="AGT683" s="131"/>
      <c r="AGU683" s="131"/>
      <c r="AGV683" s="131"/>
      <c r="AGW683" s="131"/>
      <c r="AGX683" s="131"/>
      <c r="AGY683" s="131"/>
      <c r="AGZ683" s="131"/>
      <c r="AHA683" s="131"/>
      <c r="AHB683" s="131"/>
      <c r="AHC683" s="131"/>
      <c r="AHD683" s="131"/>
      <c r="AHE683" s="131"/>
      <c r="AHF683" s="131"/>
      <c r="AHG683" s="131"/>
      <c r="AHH683" s="131"/>
      <c r="AHI683" s="131"/>
      <c r="AHJ683" s="131"/>
      <c r="AHK683" s="131"/>
      <c r="AHL683" s="131"/>
      <c r="AHM683" s="131"/>
      <c r="AHN683" s="131"/>
      <c r="AHO683" s="131"/>
      <c r="AHP683" s="131"/>
      <c r="AHQ683" s="131"/>
      <c r="AHR683" s="131"/>
      <c r="AHS683" s="131"/>
      <c r="AHT683" s="131"/>
      <c r="AHU683" s="131"/>
      <c r="AHV683" s="131"/>
      <c r="AHW683" s="131"/>
      <c r="AHX683" s="131"/>
      <c r="AHY683" s="131"/>
      <c r="AHZ683" s="131"/>
      <c r="AIA683" s="131"/>
      <c r="AIB683" s="131"/>
      <c r="AIC683" s="131"/>
      <c r="AID683" s="131"/>
      <c r="AIE683" s="131"/>
      <c r="AIF683" s="131"/>
      <c r="AIG683" s="131"/>
      <c r="AIH683" s="131"/>
      <c r="AII683" s="131"/>
      <c r="AIJ683" s="131"/>
      <c r="AIK683" s="131"/>
      <c r="AIL683" s="131"/>
      <c r="AIM683" s="131"/>
      <c r="AIN683" s="131"/>
      <c r="AIO683" s="131"/>
      <c r="AIP683" s="131"/>
      <c r="AIQ683" s="131"/>
      <c r="AIR683" s="131"/>
      <c r="AIS683" s="131"/>
      <c r="AIT683" s="131"/>
      <c r="AIU683" s="131"/>
      <c r="AIV683" s="131"/>
      <c r="AIW683" s="131"/>
      <c r="AIX683" s="131"/>
      <c r="AIY683" s="131"/>
      <c r="AIZ683" s="131"/>
      <c r="AJA683" s="131"/>
      <c r="AJB683" s="131"/>
      <c r="AJC683" s="131"/>
      <c r="AJD683" s="131"/>
      <c r="AJE683" s="131"/>
      <c r="AJF683" s="131"/>
      <c r="AJG683" s="131"/>
      <c r="AJH683" s="131"/>
      <c r="AJI683" s="131"/>
      <c r="AJJ683" s="131"/>
      <c r="AJK683" s="131"/>
      <c r="AJL683" s="131"/>
      <c r="AJM683" s="131"/>
      <c r="AJN683" s="131"/>
      <c r="AJO683" s="131"/>
      <c r="AJP683" s="131"/>
      <c r="AJQ683" s="131"/>
      <c r="AJR683" s="131"/>
      <c r="AJS683" s="131"/>
      <c r="AJT683" s="131"/>
      <c r="AJU683" s="131"/>
      <c r="AJV683" s="131"/>
      <c r="AJW683" s="131"/>
      <c r="AJX683" s="131"/>
      <c r="AJY683" s="131"/>
      <c r="AJZ683" s="131"/>
      <c r="AKA683" s="131"/>
      <c r="AKB683" s="131"/>
      <c r="AKC683" s="131"/>
      <c r="AKD683" s="131"/>
      <c r="AKE683" s="131"/>
      <c r="AKF683" s="131"/>
      <c r="AKG683" s="131"/>
      <c r="AKH683" s="131"/>
      <c r="AKI683" s="131"/>
      <c r="AKJ683" s="131"/>
      <c r="AKK683" s="131"/>
      <c r="AKL683" s="131"/>
      <c r="AKM683" s="131"/>
      <c r="AKN683" s="131"/>
      <c r="AKO683" s="131"/>
      <c r="AKP683" s="131"/>
      <c r="AKQ683" s="131"/>
      <c r="AKR683" s="131"/>
      <c r="AKS683" s="131"/>
      <c r="AKT683" s="131"/>
      <c r="AKU683" s="131"/>
      <c r="AKV683" s="131"/>
      <c r="AKW683" s="131"/>
      <c r="AKX683" s="131"/>
      <c r="AKY683" s="131"/>
      <c r="AKZ683" s="131"/>
      <c r="ALA683" s="131"/>
      <c r="ALB683" s="131"/>
      <c r="ALC683" s="131"/>
      <c r="ALD683" s="131"/>
      <c r="ALE683" s="131"/>
      <c r="ALF683" s="131"/>
      <c r="ALG683" s="131"/>
      <c r="ALH683" s="131"/>
      <c r="ALI683" s="131"/>
      <c r="ALJ683" s="131"/>
      <c r="ALK683" s="131"/>
      <c r="ALL683" s="131"/>
      <c r="ALM683" s="131"/>
      <c r="ALN683" s="131"/>
      <c r="ALO683" s="131"/>
      <c r="ALP683" s="131"/>
      <c r="ALQ683" s="131"/>
      <c r="ALR683" s="131"/>
      <c r="ALS683" s="131"/>
      <c r="ALT683" s="131"/>
      <c r="ALU683" s="131"/>
      <c r="ALV683" s="131"/>
      <c r="ALW683" s="131"/>
      <c r="ALX683" s="131"/>
      <c r="ALY683" s="131"/>
      <c r="ALZ683" s="131"/>
      <c r="AMA683" s="131"/>
      <c r="AMB683" s="131"/>
      <c r="AMC683" s="131"/>
      <c r="AMD683" s="131"/>
      <c r="AME683" s="131"/>
      <c r="AMF683" s="131"/>
      <c r="AMG683" s="131"/>
      <c r="AMH683" s="131"/>
      <c r="AMI683" s="131"/>
      <c r="AMJ683" s="131"/>
      <c r="AMK683" s="131"/>
      <c r="AML683" s="131"/>
      <c r="AMM683" s="131"/>
      <c r="AMN683" s="131"/>
      <c r="AMO683" s="131"/>
      <c r="AMP683" s="131"/>
      <c r="AMQ683" s="131"/>
      <c r="AMR683" s="131"/>
      <c r="AMS683" s="131"/>
      <c r="AMT683" s="131"/>
      <c r="AMU683" s="131"/>
      <c r="AMV683" s="131"/>
      <c r="AMW683" s="131"/>
      <c r="AMX683" s="131"/>
      <c r="AMY683" s="131"/>
      <c r="AMZ683" s="131"/>
      <c r="ANA683" s="131"/>
      <c r="ANB683" s="131"/>
      <c r="ANC683" s="131"/>
      <c r="AND683" s="131"/>
      <c r="ANE683" s="131"/>
      <c r="ANF683" s="131"/>
      <c r="ANG683" s="131"/>
      <c r="ANH683" s="131"/>
      <c r="ANI683" s="131"/>
      <c r="ANJ683" s="131"/>
      <c r="ANK683" s="131"/>
      <c r="ANL683" s="131"/>
      <c r="ANM683" s="131"/>
      <c r="ANN683" s="131"/>
      <c r="ANO683" s="131"/>
      <c r="ANP683" s="131"/>
      <c r="ANQ683" s="131"/>
      <c r="ANR683" s="131"/>
      <c r="ANS683" s="131"/>
      <c r="ANT683" s="131"/>
      <c r="ANU683" s="131"/>
      <c r="ANV683" s="131"/>
      <c r="ANW683" s="131"/>
      <c r="ANX683" s="131"/>
      <c r="ANY683" s="131"/>
      <c r="ANZ683" s="131"/>
      <c r="AOA683" s="131"/>
      <c r="AOB683" s="131"/>
      <c r="AOC683" s="131"/>
      <c r="AOD683" s="131"/>
      <c r="AOE683" s="131"/>
      <c r="AOF683" s="131"/>
      <c r="AOG683" s="131"/>
      <c r="AOH683" s="131"/>
      <c r="AOI683" s="131"/>
      <c r="AOJ683" s="131"/>
      <c r="AOK683" s="131"/>
      <c r="AOL683" s="131"/>
      <c r="AOM683" s="131"/>
      <c r="AON683" s="131"/>
      <c r="AOO683" s="131"/>
      <c r="AOP683" s="131"/>
      <c r="AOQ683" s="131"/>
      <c r="AOR683" s="131"/>
      <c r="AOS683" s="131"/>
      <c r="AOT683" s="131"/>
      <c r="AOU683" s="131"/>
      <c r="AOV683" s="131"/>
      <c r="AOW683" s="131"/>
      <c r="AOX683" s="131"/>
      <c r="AOY683" s="131"/>
      <c r="AOZ683" s="131"/>
      <c r="APA683" s="131"/>
      <c r="APB683" s="131"/>
      <c r="APC683" s="131"/>
      <c r="APD683" s="131"/>
      <c r="APE683" s="131"/>
      <c r="APF683" s="131"/>
      <c r="APG683" s="131"/>
      <c r="APH683" s="131"/>
      <c r="API683" s="131"/>
      <c r="APJ683" s="131"/>
      <c r="APK683" s="131"/>
      <c r="APL683" s="131"/>
      <c r="APM683" s="131"/>
      <c r="APN683" s="131"/>
      <c r="APO683" s="131"/>
      <c r="APP683" s="131"/>
      <c r="APQ683" s="131"/>
      <c r="APR683" s="131"/>
      <c r="APS683" s="131"/>
      <c r="APT683" s="131"/>
      <c r="APU683" s="131"/>
      <c r="APV683" s="131"/>
      <c r="APW683" s="131"/>
      <c r="APX683" s="131"/>
      <c r="APY683" s="131"/>
      <c r="APZ683" s="131"/>
      <c r="AQA683" s="131"/>
      <c r="AQB683" s="131"/>
      <c r="AQC683" s="131"/>
      <c r="AQD683" s="131"/>
      <c r="AQE683" s="131"/>
      <c r="AQF683" s="131"/>
      <c r="AQG683" s="131"/>
      <c r="AQH683" s="131"/>
      <c r="AQI683" s="131"/>
      <c r="AQJ683" s="131"/>
      <c r="AQK683" s="131"/>
      <c r="AQL683" s="131"/>
      <c r="AQM683" s="131"/>
      <c r="AQN683" s="131"/>
      <c r="AQO683" s="131"/>
      <c r="AQP683" s="131"/>
      <c r="AQQ683" s="131"/>
      <c r="AQR683" s="131"/>
      <c r="AQS683" s="131"/>
      <c r="AQT683" s="131"/>
      <c r="AQU683" s="131"/>
      <c r="AQV683" s="131"/>
      <c r="AQW683" s="131"/>
      <c r="AQX683" s="131"/>
      <c r="AQY683" s="131"/>
      <c r="AQZ683" s="131"/>
      <c r="ARA683" s="131"/>
      <c r="ARB683" s="131"/>
      <c r="ARC683" s="131"/>
      <c r="ARD683" s="131"/>
      <c r="ARE683" s="131"/>
      <c r="ARF683" s="131"/>
      <c r="ARG683" s="131"/>
      <c r="ARH683" s="131"/>
      <c r="ARI683" s="131"/>
      <c r="ARJ683" s="131"/>
      <c r="ARK683" s="131"/>
      <c r="ARL683" s="131"/>
      <c r="ARM683" s="131"/>
      <c r="ARN683" s="131"/>
      <c r="ARO683" s="131"/>
      <c r="ARP683" s="131"/>
      <c r="ARQ683" s="131"/>
      <c r="ARR683" s="131"/>
      <c r="ARS683" s="131"/>
      <c r="ART683" s="131"/>
      <c r="ARU683" s="131"/>
      <c r="ARV683" s="131"/>
      <c r="ARW683" s="131"/>
      <c r="ARX683" s="131"/>
      <c r="ARY683" s="131"/>
      <c r="ARZ683" s="131"/>
      <c r="ASA683" s="131"/>
      <c r="ASB683" s="131"/>
      <c r="ASC683" s="131"/>
      <c r="ASD683" s="131"/>
      <c r="ASE683" s="131"/>
      <c r="ASF683" s="131"/>
      <c r="ASG683" s="131"/>
      <c r="ASH683" s="131"/>
      <c r="ASI683" s="131"/>
      <c r="ASJ683" s="131"/>
      <c r="ASK683" s="131"/>
      <c r="ASL683" s="131"/>
      <c r="ASM683" s="131"/>
      <c r="ASN683" s="131"/>
      <c r="ASO683" s="131"/>
      <c r="ASP683" s="131"/>
      <c r="ASQ683" s="131"/>
      <c r="ASR683" s="131"/>
      <c r="ASS683" s="131"/>
      <c r="AST683" s="131"/>
      <c r="ASU683" s="131"/>
      <c r="ASV683" s="131"/>
      <c r="ASW683" s="131"/>
      <c r="ASX683" s="131"/>
      <c r="ASY683" s="131"/>
      <c r="ASZ683" s="131"/>
      <c r="ATA683" s="131"/>
      <c r="ATB683" s="131"/>
      <c r="ATC683" s="131"/>
      <c r="ATD683" s="131"/>
      <c r="ATE683" s="131"/>
      <c r="ATF683" s="131"/>
      <c r="ATG683" s="131"/>
      <c r="ATH683" s="131"/>
      <c r="ATI683" s="131"/>
      <c r="ATJ683" s="131"/>
      <c r="ATK683" s="131"/>
      <c r="ATL683" s="131"/>
      <c r="ATM683" s="131"/>
      <c r="ATN683" s="131"/>
      <c r="ATO683" s="131"/>
      <c r="ATP683" s="131"/>
      <c r="ATQ683" s="131"/>
      <c r="ATR683" s="131"/>
      <c r="ATS683" s="131"/>
      <c r="ATT683" s="131"/>
      <c r="ATU683" s="131"/>
      <c r="ATV683" s="131"/>
      <c r="ATW683" s="131"/>
      <c r="ATX683" s="131"/>
      <c r="ATY683" s="131"/>
      <c r="ATZ683" s="131"/>
      <c r="AUA683" s="131"/>
      <c r="AUB683" s="131"/>
      <c r="AUC683" s="131"/>
      <c r="AUD683" s="131"/>
      <c r="AUE683" s="131"/>
      <c r="AUF683" s="131"/>
      <c r="AUG683" s="131"/>
      <c r="AUH683" s="131"/>
      <c r="AUI683" s="131"/>
      <c r="AUJ683" s="131"/>
      <c r="AUK683" s="131"/>
      <c r="AUL683" s="131"/>
      <c r="AUM683" s="131"/>
      <c r="AUN683" s="131"/>
      <c r="AUO683" s="131"/>
      <c r="AUP683" s="131"/>
      <c r="AUQ683" s="131"/>
      <c r="AUR683" s="131"/>
      <c r="AUS683" s="131"/>
      <c r="AUT683" s="131"/>
      <c r="AUU683" s="131"/>
      <c r="AUV683" s="131"/>
      <c r="AUW683" s="131"/>
      <c r="AUX683" s="131"/>
      <c r="AUY683" s="131"/>
      <c r="AUZ683" s="131"/>
      <c r="AVA683" s="131"/>
      <c r="AVB683" s="131"/>
      <c r="AVC683" s="131"/>
      <c r="AVD683" s="131"/>
      <c r="AVE683" s="131"/>
      <c r="AVF683" s="131"/>
      <c r="AVG683" s="131"/>
      <c r="AVH683" s="131"/>
      <c r="AVI683" s="131"/>
      <c r="AVJ683" s="131"/>
      <c r="AVK683" s="131"/>
      <c r="AVL683" s="131"/>
      <c r="AVM683" s="131"/>
      <c r="AVN683" s="131"/>
      <c r="AVO683" s="131"/>
      <c r="AVP683" s="131"/>
      <c r="AVQ683" s="131"/>
      <c r="AVR683" s="131"/>
      <c r="AVS683" s="131"/>
      <c r="AVT683" s="131"/>
      <c r="AVU683" s="131"/>
      <c r="AVV683" s="131"/>
      <c r="AVW683" s="131"/>
      <c r="AVX683" s="131"/>
      <c r="AVY683" s="131"/>
      <c r="AVZ683" s="131"/>
      <c r="AWA683" s="131"/>
      <c r="AWB683" s="131"/>
      <c r="AWC683" s="131"/>
      <c r="AWD683" s="131"/>
      <c r="AWE683" s="131"/>
      <c r="AWF683" s="131"/>
      <c r="AWG683" s="131"/>
      <c r="AWH683" s="131"/>
      <c r="AWI683" s="131"/>
      <c r="AWJ683" s="131"/>
      <c r="AWK683" s="131"/>
      <c r="AWL683" s="131"/>
      <c r="AWM683" s="131"/>
      <c r="AWN683" s="131"/>
      <c r="AWO683" s="131"/>
      <c r="AWP683" s="131"/>
      <c r="AWQ683" s="131"/>
      <c r="AWR683" s="131"/>
      <c r="AWS683" s="131"/>
      <c r="AWT683" s="131"/>
      <c r="AWU683" s="131"/>
      <c r="AWV683" s="131"/>
      <c r="AWW683" s="131"/>
      <c r="AWX683" s="131"/>
      <c r="AWY683" s="131"/>
      <c r="AWZ683" s="131"/>
      <c r="AXA683" s="131"/>
      <c r="AXB683" s="131"/>
      <c r="AXC683" s="131"/>
      <c r="AXD683" s="131"/>
      <c r="AXE683" s="131"/>
      <c r="AXF683" s="131"/>
      <c r="AXG683" s="131"/>
      <c r="AXH683" s="131"/>
      <c r="AXI683" s="131"/>
      <c r="AXJ683" s="131"/>
      <c r="AXK683" s="131"/>
      <c r="AXL683" s="131"/>
      <c r="AXM683" s="131"/>
      <c r="AXN683" s="131"/>
      <c r="AXO683" s="131"/>
      <c r="AXP683" s="131"/>
      <c r="AXQ683" s="131"/>
      <c r="AXR683" s="131"/>
      <c r="AXS683" s="131"/>
      <c r="AXT683" s="131"/>
      <c r="AXU683" s="131"/>
      <c r="AXV683" s="131"/>
      <c r="AXW683" s="131"/>
      <c r="AXX683" s="131"/>
    </row>
    <row r="684" spans="1:1324" s="106" customFormat="1" ht="15.75" hidden="1" customHeight="1" x14ac:dyDescent="0.2">
      <c r="A684" s="79" t="s">
        <v>3059</v>
      </c>
      <c r="B684" s="79" t="s">
        <v>1802</v>
      </c>
      <c r="C684" s="187" t="s">
        <v>1803</v>
      </c>
      <c r="D684" s="89" t="s">
        <v>3060</v>
      </c>
      <c r="E684" s="66">
        <v>41102</v>
      </c>
      <c r="F684" s="79" t="s">
        <v>1167</v>
      </c>
      <c r="G684" s="30" t="s">
        <v>1186</v>
      </c>
      <c r="H684" s="30">
        <v>42815</v>
      </c>
      <c r="I684" s="30" t="s">
        <v>3082</v>
      </c>
      <c r="J684" s="173">
        <v>13</v>
      </c>
      <c r="K684" s="87" t="s">
        <v>2695</v>
      </c>
      <c r="L684" s="87">
        <v>1</v>
      </c>
      <c r="M684" s="87">
        <v>1</v>
      </c>
      <c r="N684" s="87" t="s">
        <v>3057</v>
      </c>
      <c r="O684" s="87">
        <v>1</v>
      </c>
      <c r="P684" s="87" t="s">
        <v>3057</v>
      </c>
      <c r="Q684" s="87">
        <v>1</v>
      </c>
      <c r="R684" s="87" t="s">
        <v>3057</v>
      </c>
      <c r="S684" s="87">
        <v>1</v>
      </c>
      <c r="T684" s="87" t="s">
        <v>326</v>
      </c>
      <c r="U684" s="87">
        <v>1</v>
      </c>
      <c r="V684" s="87">
        <v>1</v>
      </c>
      <c r="W684" s="87">
        <v>0</v>
      </c>
      <c r="X684" s="87">
        <v>0</v>
      </c>
      <c r="Y684" s="87">
        <v>0</v>
      </c>
      <c r="Z684" s="87">
        <v>1</v>
      </c>
      <c r="AA684" s="87">
        <v>0</v>
      </c>
      <c r="AB684" s="87">
        <v>1</v>
      </c>
      <c r="AC684" s="87">
        <v>0</v>
      </c>
      <c r="AD684" s="87">
        <v>0</v>
      </c>
      <c r="AE684" s="87">
        <v>0</v>
      </c>
      <c r="AF684" s="115"/>
      <c r="AG684" s="131"/>
      <c r="AH684" s="131"/>
      <c r="AI684" s="131"/>
      <c r="AJ684" s="131"/>
      <c r="AK684" s="131"/>
      <c r="AL684" s="131"/>
      <c r="AM684" s="131"/>
      <c r="AN684" s="131"/>
      <c r="AO684" s="131"/>
      <c r="AP684" s="131"/>
      <c r="AQ684" s="131"/>
      <c r="AR684" s="131"/>
      <c r="AS684" s="131"/>
      <c r="AT684" s="131"/>
      <c r="AU684" s="131"/>
      <c r="AV684" s="131"/>
      <c r="AW684" s="131"/>
      <c r="AX684" s="131"/>
      <c r="AY684" s="131"/>
      <c r="AZ684" s="131"/>
      <c r="BA684" s="131"/>
      <c r="BB684" s="131"/>
      <c r="BC684" s="131"/>
      <c r="BD684" s="131"/>
      <c r="BE684" s="131"/>
      <c r="BF684" s="131"/>
      <c r="BG684" s="131"/>
      <c r="BH684" s="131"/>
      <c r="BI684" s="131"/>
      <c r="BJ684" s="131"/>
      <c r="BK684" s="131"/>
      <c r="BL684" s="131"/>
      <c r="BM684" s="131"/>
      <c r="BN684" s="131"/>
      <c r="BO684" s="131"/>
      <c r="BP684" s="131"/>
      <c r="BQ684" s="131"/>
      <c r="BR684" s="131"/>
      <c r="BS684" s="131"/>
      <c r="BT684" s="131"/>
      <c r="BU684" s="131"/>
      <c r="BV684" s="131"/>
      <c r="BW684" s="131"/>
      <c r="BX684" s="131"/>
      <c r="BY684" s="131"/>
      <c r="BZ684" s="131"/>
      <c r="CA684" s="131"/>
      <c r="CB684" s="131"/>
      <c r="CC684" s="131"/>
      <c r="CD684" s="131"/>
      <c r="CE684" s="131"/>
      <c r="CF684" s="131"/>
      <c r="CG684" s="131"/>
      <c r="CH684" s="131"/>
      <c r="CI684" s="131"/>
      <c r="CJ684" s="131"/>
      <c r="CK684" s="131"/>
      <c r="CL684" s="131"/>
      <c r="CM684" s="131"/>
      <c r="CN684" s="131"/>
      <c r="CO684" s="131"/>
      <c r="CP684" s="131"/>
      <c r="CQ684" s="131"/>
      <c r="CR684" s="131"/>
      <c r="CS684" s="131"/>
      <c r="CT684" s="131"/>
      <c r="CU684" s="131"/>
      <c r="CV684" s="131"/>
      <c r="CW684" s="131"/>
      <c r="CX684" s="131"/>
      <c r="CY684" s="131"/>
      <c r="CZ684" s="131"/>
      <c r="DA684" s="131"/>
      <c r="DB684" s="131"/>
      <c r="DC684" s="131"/>
      <c r="DD684" s="131"/>
      <c r="DE684" s="131"/>
      <c r="DF684" s="131"/>
      <c r="DG684" s="131"/>
      <c r="DH684" s="131"/>
      <c r="DI684" s="131"/>
      <c r="DJ684" s="131"/>
      <c r="DK684" s="131"/>
      <c r="DL684" s="131"/>
      <c r="DM684" s="131"/>
      <c r="DN684" s="131"/>
      <c r="DO684" s="131"/>
      <c r="DP684" s="131"/>
      <c r="DQ684" s="131"/>
      <c r="DR684" s="131"/>
      <c r="DS684" s="131"/>
      <c r="DT684" s="131"/>
      <c r="DU684" s="131"/>
      <c r="DV684" s="131"/>
      <c r="DW684" s="131"/>
      <c r="DX684" s="131"/>
      <c r="DY684" s="131"/>
      <c r="DZ684" s="131"/>
      <c r="EA684" s="131"/>
      <c r="EB684" s="131"/>
      <c r="EC684" s="131"/>
      <c r="ED684" s="131"/>
      <c r="EE684" s="131"/>
      <c r="EF684" s="131"/>
      <c r="EG684" s="131"/>
      <c r="EH684" s="131"/>
      <c r="EI684" s="131"/>
      <c r="EJ684" s="131"/>
      <c r="EK684" s="131"/>
      <c r="EL684" s="131"/>
      <c r="EM684" s="131"/>
      <c r="EN684" s="131"/>
      <c r="EO684" s="131"/>
      <c r="EP684" s="131"/>
      <c r="EQ684" s="131"/>
      <c r="ER684" s="131"/>
      <c r="ES684" s="131"/>
      <c r="ET684" s="131"/>
      <c r="EU684" s="131"/>
      <c r="EV684" s="131"/>
      <c r="EW684" s="131"/>
      <c r="EX684" s="131"/>
      <c r="EY684" s="131"/>
      <c r="EZ684" s="131"/>
      <c r="FA684" s="131"/>
      <c r="FB684" s="131"/>
      <c r="FC684" s="131"/>
      <c r="FD684" s="131"/>
      <c r="FE684" s="131"/>
      <c r="FF684" s="131"/>
      <c r="FG684" s="131"/>
      <c r="FH684" s="131"/>
      <c r="FI684" s="131"/>
      <c r="FJ684" s="131"/>
      <c r="FK684" s="131"/>
      <c r="FL684" s="131"/>
      <c r="FM684" s="131"/>
      <c r="FN684" s="131"/>
      <c r="FO684" s="131"/>
      <c r="FP684" s="131"/>
      <c r="FQ684" s="131"/>
      <c r="FR684" s="131"/>
      <c r="FS684" s="131"/>
      <c r="FT684" s="131"/>
      <c r="FU684" s="131"/>
      <c r="FV684" s="131"/>
      <c r="FW684" s="131"/>
      <c r="FX684" s="131"/>
      <c r="FY684" s="131"/>
      <c r="FZ684" s="131"/>
      <c r="GA684" s="131"/>
      <c r="GB684" s="131"/>
      <c r="GC684" s="131"/>
      <c r="GD684" s="131"/>
      <c r="GE684" s="131"/>
      <c r="GF684" s="131"/>
      <c r="GG684" s="131"/>
      <c r="GH684" s="131"/>
      <c r="GI684" s="131"/>
      <c r="GJ684" s="131"/>
      <c r="GK684" s="131"/>
      <c r="GL684" s="131"/>
      <c r="GM684" s="131"/>
      <c r="GN684" s="131"/>
      <c r="GO684" s="131"/>
      <c r="GP684" s="131"/>
      <c r="GQ684" s="131"/>
      <c r="GR684" s="131"/>
      <c r="GS684" s="131"/>
      <c r="GT684" s="131"/>
      <c r="GU684" s="131"/>
      <c r="GV684" s="131"/>
      <c r="GW684" s="131"/>
      <c r="GX684" s="131"/>
      <c r="GY684" s="131"/>
      <c r="GZ684" s="131"/>
      <c r="HA684" s="131"/>
      <c r="HB684" s="131"/>
      <c r="HC684" s="131"/>
      <c r="HD684" s="131"/>
      <c r="HE684" s="131"/>
      <c r="HF684" s="131"/>
      <c r="HG684" s="131"/>
      <c r="HH684" s="131"/>
      <c r="HI684" s="131"/>
      <c r="HJ684" s="131"/>
      <c r="HK684" s="131"/>
      <c r="HL684" s="131"/>
      <c r="HM684" s="131"/>
      <c r="HN684" s="131"/>
      <c r="HO684" s="131"/>
      <c r="HP684" s="131"/>
      <c r="HQ684" s="131"/>
      <c r="HR684" s="131"/>
      <c r="HS684" s="131"/>
      <c r="HT684" s="131"/>
      <c r="HU684" s="131"/>
      <c r="HV684" s="131"/>
      <c r="HW684" s="131"/>
      <c r="HX684" s="131"/>
      <c r="HY684" s="131"/>
      <c r="HZ684" s="131"/>
      <c r="IA684" s="131"/>
      <c r="IB684" s="131"/>
      <c r="IC684" s="131"/>
      <c r="ID684" s="131"/>
      <c r="IE684" s="131"/>
      <c r="IF684" s="131"/>
      <c r="IG684" s="131"/>
      <c r="IH684" s="131"/>
      <c r="II684" s="131"/>
      <c r="IJ684" s="131"/>
      <c r="IK684" s="131"/>
      <c r="IL684" s="131"/>
      <c r="IM684" s="131"/>
      <c r="IN684" s="131"/>
      <c r="IO684" s="131"/>
      <c r="IP684" s="131"/>
      <c r="IQ684" s="131"/>
      <c r="IR684" s="131"/>
      <c r="IS684" s="131"/>
      <c r="IT684" s="131"/>
      <c r="IU684" s="131"/>
      <c r="IV684" s="131"/>
      <c r="IW684" s="131"/>
      <c r="IX684" s="131"/>
      <c r="IY684" s="131"/>
      <c r="IZ684" s="131"/>
      <c r="JA684" s="131"/>
      <c r="JB684" s="131"/>
      <c r="JC684" s="131"/>
      <c r="JD684" s="131"/>
      <c r="JE684" s="131"/>
      <c r="JF684" s="131"/>
      <c r="JG684" s="131"/>
      <c r="JH684" s="131"/>
      <c r="JI684" s="131"/>
      <c r="JJ684" s="131"/>
      <c r="JK684" s="131"/>
      <c r="JL684" s="131"/>
      <c r="JM684" s="131"/>
      <c r="JN684" s="131"/>
      <c r="JO684" s="131"/>
      <c r="JP684" s="131"/>
      <c r="JQ684" s="131"/>
      <c r="JR684" s="131"/>
      <c r="JS684" s="131"/>
      <c r="JT684" s="131"/>
      <c r="JU684" s="131"/>
      <c r="JV684" s="131"/>
      <c r="JW684" s="131"/>
      <c r="JX684" s="131"/>
      <c r="JY684" s="131"/>
      <c r="JZ684" s="131"/>
      <c r="KA684" s="131"/>
      <c r="KB684" s="131"/>
      <c r="KC684" s="131"/>
      <c r="KD684" s="131"/>
      <c r="KE684" s="131"/>
      <c r="KF684" s="131"/>
      <c r="KG684" s="131"/>
      <c r="KH684" s="131"/>
      <c r="KI684" s="131"/>
      <c r="KJ684" s="131"/>
      <c r="KK684" s="131"/>
      <c r="KL684" s="131"/>
      <c r="KM684" s="131"/>
      <c r="KN684" s="131"/>
      <c r="KO684" s="131"/>
      <c r="KP684" s="131"/>
      <c r="KQ684" s="131"/>
      <c r="KR684" s="131"/>
      <c r="KS684" s="131"/>
      <c r="KT684" s="131"/>
      <c r="KU684" s="131"/>
      <c r="KV684" s="131"/>
      <c r="KW684" s="131"/>
      <c r="KX684" s="131"/>
      <c r="KY684" s="131"/>
      <c r="KZ684" s="131"/>
      <c r="LA684" s="131"/>
      <c r="LB684" s="131"/>
      <c r="LC684" s="131"/>
      <c r="LD684" s="131"/>
      <c r="LE684" s="131"/>
      <c r="LF684" s="131"/>
      <c r="LG684" s="131"/>
      <c r="LH684" s="131"/>
      <c r="LI684" s="131"/>
      <c r="LJ684" s="131"/>
      <c r="LK684" s="131"/>
      <c r="LL684" s="131"/>
      <c r="LM684" s="131"/>
      <c r="LN684" s="131"/>
      <c r="LO684" s="131"/>
      <c r="LP684" s="131"/>
      <c r="LQ684" s="131"/>
      <c r="LR684" s="131"/>
      <c r="LS684" s="131"/>
      <c r="LT684" s="131"/>
      <c r="LU684" s="131"/>
      <c r="LV684" s="131"/>
      <c r="LW684" s="131"/>
      <c r="LX684" s="131"/>
      <c r="LY684" s="131"/>
      <c r="LZ684" s="131"/>
      <c r="MA684" s="131"/>
      <c r="MB684" s="131"/>
      <c r="MC684" s="131"/>
      <c r="MD684" s="131"/>
      <c r="ME684" s="131"/>
      <c r="MF684" s="131"/>
      <c r="MG684" s="131"/>
      <c r="MH684" s="131"/>
      <c r="MI684" s="131"/>
      <c r="MJ684" s="131"/>
      <c r="MK684" s="131"/>
      <c r="ML684" s="131"/>
      <c r="MM684" s="131"/>
      <c r="MN684" s="131"/>
      <c r="MO684" s="131"/>
      <c r="MP684" s="131"/>
      <c r="MQ684" s="131"/>
      <c r="MR684" s="131"/>
      <c r="MS684" s="131"/>
      <c r="MT684" s="131"/>
      <c r="MU684" s="131"/>
      <c r="MV684" s="131"/>
      <c r="MW684" s="131"/>
      <c r="MX684" s="131"/>
      <c r="MY684" s="131"/>
      <c r="MZ684" s="131"/>
      <c r="NA684" s="131"/>
      <c r="NB684" s="131"/>
      <c r="NC684" s="131"/>
      <c r="ND684" s="131"/>
      <c r="NE684" s="131"/>
      <c r="NF684" s="131"/>
      <c r="NG684" s="131"/>
      <c r="NH684" s="131"/>
      <c r="NI684" s="131"/>
      <c r="NJ684" s="131"/>
      <c r="NK684" s="131"/>
      <c r="NL684" s="131"/>
      <c r="NM684" s="131"/>
      <c r="NN684" s="131"/>
      <c r="NO684" s="131"/>
      <c r="NP684" s="131"/>
      <c r="NQ684" s="131"/>
      <c r="NR684" s="131"/>
      <c r="NS684" s="131"/>
      <c r="NT684" s="131"/>
      <c r="NU684" s="131"/>
      <c r="NV684" s="131"/>
      <c r="NW684" s="131"/>
      <c r="NX684" s="131"/>
      <c r="NY684" s="131"/>
      <c r="NZ684" s="131"/>
      <c r="OA684" s="131"/>
      <c r="OB684" s="131"/>
      <c r="OC684" s="131"/>
      <c r="OD684" s="131"/>
      <c r="OE684" s="131"/>
      <c r="OF684" s="131"/>
      <c r="OG684" s="131"/>
      <c r="OH684" s="131"/>
      <c r="OI684" s="131"/>
      <c r="OJ684" s="131"/>
      <c r="OK684" s="131"/>
      <c r="OL684" s="131"/>
      <c r="OM684" s="131"/>
      <c r="ON684" s="131"/>
      <c r="OO684" s="131"/>
      <c r="OP684" s="131"/>
      <c r="OQ684" s="131"/>
      <c r="OR684" s="131"/>
      <c r="OS684" s="131"/>
      <c r="OT684" s="131"/>
      <c r="OU684" s="131"/>
      <c r="OV684" s="131"/>
      <c r="OW684" s="131"/>
      <c r="OX684" s="131"/>
      <c r="OY684" s="131"/>
      <c r="OZ684" s="131"/>
      <c r="PA684" s="131"/>
      <c r="PB684" s="131"/>
      <c r="PC684" s="131"/>
      <c r="PD684" s="131"/>
      <c r="PE684" s="131"/>
      <c r="PF684" s="131"/>
      <c r="PG684" s="131"/>
      <c r="PH684" s="131"/>
      <c r="PI684" s="131"/>
      <c r="PJ684" s="131"/>
      <c r="PK684" s="131"/>
      <c r="PL684" s="131"/>
      <c r="PM684" s="131"/>
      <c r="PN684" s="131"/>
      <c r="PO684" s="131"/>
      <c r="PP684" s="131"/>
      <c r="PQ684" s="131"/>
      <c r="PR684" s="131"/>
      <c r="PS684" s="131"/>
      <c r="PT684" s="131"/>
      <c r="PU684" s="131"/>
      <c r="PV684" s="131"/>
      <c r="PW684" s="131"/>
      <c r="PX684" s="131"/>
      <c r="PY684" s="131"/>
      <c r="PZ684" s="131"/>
      <c r="QA684" s="131"/>
      <c r="QB684" s="131"/>
      <c r="QC684" s="131"/>
      <c r="QD684" s="131"/>
      <c r="QE684" s="131"/>
      <c r="QF684" s="131"/>
      <c r="QG684" s="131"/>
      <c r="QH684" s="131"/>
      <c r="QI684" s="131"/>
      <c r="QJ684" s="131"/>
      <c r="QK684" s="131"/>
      <c r="QL684" s="131"/>
      <c r="QM684" s="131"/>
      <c r="QN684" s="131"/>
      <c r="QO684" s="131"/>
      <c r="QP684" s="131"/>
      <c r="QQ684" s="131"/>
      <c r="QR684" s="131"/>
      <c r="QS684" s="131"/>
      <c r="QT684" s="131"/>
      <c r="QU684" s="131"/>
      <c r="QV684" s="131"/>
      <c r="QW684" s="131"/>
      <c r="QX684" s="131"/>
      <c r="QY684" s="131"/>
      <c r="QZ684" s="131"/>
      <c r="RA684" s="131"/>
      <c r="RB684" s="131"/>
      <c r="RC684" s="131"/>
      <c r="RD684" s="131"/>
      <c r="RE684" s="131"/>
      <c r="RF684" s="131"/>
      <c r="RG684" s="131"/>
      <c r="RH684" s="131"/>
      <c r="RI684" s="131"/>
      <c r="RJ684" s="131"/>
      <c r="RK684" s="131"/>
      <c r="RL684" s="131"/>
      <c r="RM684" s="131"/>
      <c r="RN684" s="131"/>
      <c r="RO684" s="131"/>
      <c r="RP684" s="131"/>
      <c r="RQ684" s="131"/>
      <c r="RR684" s="131"/>
      <c r="RS684" s="131"/>
      <c r="RT684" s="131"/>
      <c r="RU684" s="131"/>
      <c r="RV684" s="131"/>
      <c r="RW684" s="131"/>
      <c r="RX684" s="131"/>
      <c r="RY684" s="131"/>
      <c r="RZ684" s="131"/>
      <c r="SA684" s="131"/>
      <c r="SB684" s="131"/>
      <c r="SC684" s="131"/>
      <c r="SD684" s="131"/>
      <c r="SE684" s="131"/>
      <c r="SF684" s="131"/>
      <c r="SG684" s="131"/>
      <c r="SH684" s="131"/>
      <c r="SI684" s="131"/>
      <c r="SJ684" s="131"/>
      <c r="SK684" s="131"/>
      <c r="SL684" s="131"/>
      <c r="SM684" s="131"/>
      <c r="SN684" s="131"/>
      <c r="SO684" s="131"/>
      <c r="SP684" s="131"/>
      <c r="SQ684" s="131"/>
      <c r="SR684" s="131"/>
      <c r="SS684" s="131"/>
      <c r="ST684" s="131"/>
      <c r="SU684" s="131"/>
      <c r="SV684" s="131"/>
      <c r="SW684" s="131"/>
      <c r="SX684" s="131"/>
      <c r="SY684" s="131"/>
      <c r="SZ684" s="131"/>
      <c r="TA684" s="131"/>
      <c r="TB684" s="131"/>
      <c r="TC684" s="131"/>
      <c r="TD684" s="131"/>
      <c r="TE684" s="131"/>
      <c r="TF684" s="131"/>
      <c r="TG684" s="131"/>
      <c r="TH684" s="131"/>
      <c r="TI684" s="131"/>
      <c r="TJ684" s="131"/>
      <c r="TK684" s="131"/>
      <c r="TL684" s="131"/>
      <c r="TM684" s="131"/>
      <c r="TN684" s="131"/>
      <c r="TO684" s="131"/>
      <c r="TP684" s="131"/>
      <c r="TQ684" s="131"/>
      <c r="TR684" s="131"/>
      <c r="TS684" s="131"/>
      <c r="TT684" s="131"/>
      <c r="TU684" s="131"/>
      <c r="TV684" s="131"/>
      <c r="TW684" s="131"/>
      <c r="TX684" s="131"/>
      <c r="TY684" s="131"/>
      <c r="TZ684" s="131"/>
      <c r="UA684" s="131"/>
      <c r="UB684" s="131"/>
      <c r="UC684" s="131"/>
      <c r="UD684" s="131"/>
      <c r="UE684" s="131"/>
      <c r="UF684" s="131"/>
      <c r="UG684" s="131"/>
      <c r="UH684" s="131"/>
      <c r="UI684" s="131"/>
      <c r="UJ684" s="131"/>
      <c r="UK684" s="131"/>
      <c r="UL684" s="131"/>
      <c r="UM684" s="131"/>
      <c r="UN684" s="131"/>
      <c r="UO684" s="131"/>
      <c r="UP684" s="131"/>
      <c r="UQ684" s="131"/>
      <c r="UR684" s="131"/>
      <c r="US684" s="131"/>
      <c r="UT684" s="131"/>
      <c r="UU684" s="131"/>
      <c r="UV684" s="131"/>
      <c r="UW684" s="131"/>
      <c r="UX684" s="131"/>
      <c r="UY684" s="131"/>
      <c r="UZ684" s="131"/>
      <c r="VA684" s="131"/>
      <c r="VB684" s="131"/>
      <c r="VC684" s="131"/>
      <c r="VD684" s="131"/>
      <c r="VE684" s="131"/>
      <c r="VF684" s="131"/>
      <c r="VG684" s="131"/>
      <c r="VH684" s="131"/>
      <c r="VI684" s="131"/>
      <c r="VJ684" s="131"/>
      <c r="VK684" s="131"/>
      <c r="VL684" s="131"/>
      <c r="VM684" s="131"/>
      <c r="VN684" s="131"/>
      <c r="VO684" s="131"/>
      <c r="VP684" s="131"/>
      <c r="VQ684" s="131"/>
      <c r="VR684" s="131"/>
      <c r="VS684" s="131"/>
      <c r="VT684" s="131"/>
      <c r="VU684" s="131"/>
      <c r="VV684" s="131"/>
      <c r="VW684" s="131"/>
      <c r="VX684" s="131"/>
      <c r="VY684" s="131"/>
      <c r="VZ684" s="131"/>
      <c r="WA684" s="131"/>
      <c r="WB684" s="131"/>
      <c r="WC684" s="131"/>
      <c r="WD684" s="131"/>
      <c r="WE684" s="131"/>
      <c r="WF684" s="131"/>
      <c r="WG684" s="131"/>
      <c r="WH684" s="131"/>
      <c r="WI684" s="131"/>
      <c r="WJ684" s="131"/>
      <c r="WK684" s="131"/>
      <c r="WL684" s="131"/>
      <c r="WM684" s="131"/>
      <c r="WN684" s="131"/>
      <c r="WO684" s="131"/>
      <c r="WP684" s="131"/>
      <c r="WQ684" s="131"/>
      <c r="WR684" s="131"/>
      <c r="WS684" s="131"/>
      <c r="WT684" s="131"/>
      <c r="WU684" s="131"/>
      <c r="WV684" s="131"/>
      <c r="WW684" s="131"/>
      <c r="WX684" s="131"/>
      <c r="WY684" s="131"/>
      <c r="WZ684" s="131"/>
      <c r="XA684" s="131"/>
      <c r="XB684" s="131"/>
      <c r="XC684" s="131"/>
      <c r="XD684" s="131"/>
      <c r="XE684" s="131"/>
      <c r="XF684" s="131"/>
      <c r="XG684" s="131"/>
      <c r="XH684" s="131"/>
      <c r="XI684" s="131"/>
      <c r="XJ684" s="131"/>
      <c r="XK684" s="131"/>
      <c r="XL684" s="131"/>
      <c r="XM684" s="131"/>
      <c r="XN684" s="131"/>
      <c r="XO684" s="131"/>
      <c r="XP684" s="131"/>
      <c r="XQ684" s="131"/>
      <c r="XR684" s="131"/>
      <c r="XS684" s="131"/>
      <c r="XT684" s="131"/>
      <c r="XU684" s="131"/>
      <c r="XV684" s="131"/>
      <c r="XW684" s="131"/>
      <c r="XX684" s="131"/>
      <c r="XY684" s="131"/>
      <c r="XZ684" s="131"/>
      <c r="YA684" s="131"/>
      <c r="YB684" s="131"/>
      <c r="YC684" s="131"/>
      <c r="YD684" s="131"/>
      <c r="YE684" s="131"/>
      <c r="YF684" s="131"/>
      <c r="YG684" s="131"/>
      <c r="YH684" s="131"/>
      <c r="YI684" s="131"/>
      <c r="YJ684" s="131"/>
      <c r="YK684" s="131"/>
      <c r="YL684" s="131"/>
      <c r="YM684" s="131"/>
      <c r="YN684" s="131"/>
      <c r="YO684" s="131"/>
      <c r="YP684" s="131"/>
      <c r="YQ684" s="131"/>
      <c r="YR684" s="131"/>
      <c r="YS684" s="131"/>
      <c r="YT684" s="131"/>
      <c r="YU684" s="131"/>
      <c r="YV684" s="131"/>
      <c r="YW684" s="131"/>
      <c r="YX684" s="131"/>
      <c r="YY684" s="131"/>
      <c r="YZ684" s="131"/>
      <c r="ZA684" s="131"/>
      <c r="ZB684" s="131"/>
      <c r="ZC684" s="131"/>
      <c r="ZD684" s="131"/>
      <c r="ZE684" s="131"/>
      <c r="ZF684" s="131"/>
      <c r="ZG684" s="131"/>
      <c r="ZH684" s="131"/>
      <c r="ZI684" s="131"/>
      <c r="ZJ684" s="131"/>
      <c r="ZK684" s="131"/>
      <c r="ZL684" s="131"/>
      <c r="ZM684" s="131"/>
      <c r="ZN684" s="131"/>
      <c r="ZO684" s="131"/>
      <c r="ZP684" s="131"/>
      <c r="ZQ684" s="131"/>
      <c r="ZR684" s="131"/>
      <c r="ZS684" s="131"/>
      <c r="ZT684" s="131"/>
      <c r="ZU684" s="131"/>
      <c r="ZV684" s="131"/>
      <c r="ZW684" s="131"/>
      <c r="ZX684" s="131"/>
      <c r="ZY684" s="131"/>
      <c r="ZZ684" s="131"/>
      <c r="AAA684" s="131"/>
      <c r="AAB684" s="131"/>
      <c r="AAC684" s="131"/>
      <c r="AAD684" s="131"/>
      <c r="AAE684" s="131"/>
      <c r="AAF684" s="131"/>
      <c r="AAG684" s="131"/>
      <c r="AAH684" s="131"/>
      <c r="AAI684" s="131"/>
      <c r="AAJ684" s="131"/>
      <c r="AAK684" s="131"/>
      <c r="AAL684" s="131"/>
      <c r="AAM684" s="131"/>
      <c r="AAN684" s="131"/>
      <c r="AAO684" s="131"/>
      <c r="AAP684" s="131"/>
      <c r="AAQ684" s="131"/>
      <c r="AAR684" s="131"/>
      <c r="AAS684" s="131"/>
      <c r="AAT684" s="131"/>
      <c r="AAU684" s="131"/>
      <c r="AAV684" s="131"/>
      <c r="AAW684" s="131"/>
      <c r="AAX684" s="131"/>
      <c r="AAY684" s="131"/>
      <c r="AAZ684" s="131"/>
      <c r="ABA684" s="131"/>
      <c r="ABB684" s="131"/>
      <c r="ABC684" s="131"/>
      <c r="ABD684" s="131"/>
      <c r="ABE684" s="131"/>
      <c r="ABF684" s="131"/>
      <c r="ABG684" s="131"/>
      <c r="ABH684" s="131"/>
      <c r="ABI684" s="131"/>
      <c r="ABJ684" s="131"/>
      <c r="ABK684" s="131"/>
      <c r="ABL684" s="131"/>
      <c r="ABM684" s="131"/>
      <c r="ABN684" s="131"/>
      <c r="ABO684" s="131"/>
      <c r="ABP684" s="131"/>
      <c r="ABQ684" s="131"/>
      <c r="ABR684" s="131"/>
      <c r="ABS684" s="131"/>
      <c r="ABT684" s="131"/>
      <c r="ABU684" s="131"/>
      <c r="ABV684" s="131"/>
      <c r="ABW684" s="131"/>
      <c r="ABX684" s="131"/>
      <c r="ABY684" s="131"/>
      <c r="ABZ684" s="131"/>
      <c r="ACA684" s="131"/>
      <c r="ACB684" s="131"/>
      <c r="ACC684" s="131"/>
      <c r="ACD684" s="131"/>
      <c r="ACE684" s="131"/>
      <c r="ACF684" s="131"/>
      <c r="ACG684" s="131"/>
      <c r="ACH684" s="131"/>
      <c r="ACI684" s="131"/>
      <c r="ACJ684" s="131"/>
      <c r="ACK684" s="131"/>
      <c r="ACL684" s="131"/>
      <c r="ACM684" s="131"/>
      <c r="ACN684" s="131"/>
      <c r="ACO684" s="131"/>
      <c r="ACP684" s="131"/>
      <c r="ACQ684" s="131"/>
      <c r="ACR684" s="131"/>
      <c r="ACS684" s="131"/>
      <c r="ACT684" s="131"/>
      <c r="ACU684" s="131"/>
      <c r="ACV684" s="131"/>
      <c r="ACW684" s="131"/>
      <c r="ACX684" s="131"/>
      <c r="ACY684" s="131"/>
      <c r="ACZ684" s="131"/>
      <c r="ADA684" s="131"/>
      <c r="ADB684" s="131"/>
      <c r="ADC684" s="131"/>
      <c r="ADD684" s="131"/>
      <c r="ADE684" s="131"/>
      <c r="ADF684" s="131"/>
      <c r="ADG684" s="131"/>
      <c r="ADH684" s="131"/>
      <c r="ADI684" s="131"/>
      <c r="ADJ684" s="131"/>
      <c r="ADK684" s="131"/>
      <c r="ADL684" s="131"/>
      <c r="ADM684" s="131"/>
      <c r="ADN684" s="131"/>
      <c r="ADO684" s="131"/>
      <c r="ADP684" s="131"/>
      <c r="ADQ684" s="131"/>
      <c r="ADR684" s="131"/>
      <c r="ADS684" s="131"/>
      <c r="ADT684" s="131"/>
      <c r="ADU684" s="131"/>
      <c r="ADV684" s="131"/>
      <c r="ADW684" s="131"/>
      <c r="ADX684" s="131"/>
      <c r="ADY684" s="131"/>
      <c r="ADZ684" s="131"/>
      <c r="AEA684" s="131"/>
      <c r="AEB684" s="131"/>
      <c r="AEC684" s="131"/>
      <c r="AED684" s="131"/>
      <c r="AEE684" s="131"/>
      <c r="AEF684" s="131"/>
      <c r="AEG684" s="131"/>
      <c r="AEH684" s="131"/>
      <c r="AEI684" s="131"/>
      <c r="AEJ684" s="131"/>
      <c r="AEK684" s="131"/>
      <c r="AEL684" s="131"/>
      <c r="AEM684" s="131"/>
      <c r="AEN684" s="131"/>
      <c r="AEO684" s="131"/>
      <c r="AEP684" s="131"/>
      <c r="AEQ684" s="131"/>
      <c r="AER684" s="131"/>
      <c r="AES684" s="131"/>
      <c r="AET684" s="131"/>
      <c r="AEU684" s="131"/>
      <c r="AEV684" s="131"/>
      <c r="AEW684" s="131"/>
      <c r="AEX684" s="131"/>
      <c r="AEY684" s="131"/>
      <c r="AEZ684" s="131"/>
      <c r="AFA684" s="131"/>
      <c r="AFB684" s="131"/>
      <c r="AFC684" s="131"/>
      <c r="AFD684" s="131"/>
      <c r="AFE684" s="131"/>
      <c r="AFF684" s="131"/>
      <c r="AFG684" s="131"/>
      <c r="AFH684" s="131"/>
      <c r="AFI684" s="131"/>
      <c r="AFJ684" s="131"/>
      <c r="AFK684" s="131"/>
      <c r="AFL684" s="131"/>
      <c r="AFM684" s="131"/>
      <c r="AFN684" s="131"/>
      <c r="AFO684" s="131"/>
      <c r="AFP684" s="131"/>
      <c r="AFQ684" s="131"/>
      <c r="AFR684" s="131"/>
      <c r="AFS684" s="131"/>
      <c r="AFT684" s="131"/>
      <c r="AFU684" s="131"/>
      <c r="AFV684" s="131"/>
      <c r="AFW684" s="131"/>
      <c r="AFX684" s="131"/>
      <c r="AFY684" s="131"/>
      <c r="AFZ684" s="131"/>
      <c r="AGA684" s="131"/>
      <c r="AGB684" s="131"/>
      <c r="AGC684" s="131"/>
      <c r="AGD684" s="131"/>
      <c r="AGE684" s="131"/>
      <c r="AGF684" s="131"/>
      <c r="AGG684" s="131"/>
      <c r="AGH684" s="131"/>
      <c r="AGI684" s="131"/>
      <c r="AGJ684" s="131"/>
      <c r="AGK684" s="131"/>
      <c r="AGL684" s="131"/>
      <c r="AGM684" s="131"/>
      <c r="AGN684" s="131"/>
      <c r="AGO684" s="131"/>
      <c r="AGP684" s="131"/>
      <c r="AGQ684" s="131"/>
      <c r="AGR684" s="131"/>
      <c r="AGS684" s="131"/>
      <c r="AGT684" s="131"/>
      <c r="AGU684" s="131"/>
      <c r="AGV684" s="131"/>
      <c r="AGW684" s="131"/>
      <c r="AGX684" s="131"/>
      <c r="AGY684" s="131"/>
      <c r="AGZ684" s="131"/>
      <c r="AHA684" s="131"/>
      <c r="AHB684" s="131"/>
      <c r="AHC684" s="131"/>
      <c r="AHD684" s="131"/>
      <c r="AHE684" s="131"/>
      <c r="AHF684" s="131"/>
      <c r="AHG684" s="131"/>
      <c r="AHH684" s="131"/>
      <c r="AHI684" s="131"/>
      <c r="AHJ684" s="131"/>
      <c r="AHK684" s="131"/>
      <c r="AHL684" s="131"/>
      <c r="AHM684" s="131"/>
      <c r="AHN684" s="131"/>
      <c r="AHO684" s="131"/>
      <c r="AHP684" s="131"/>
      <c r="AHQ684" s="131"/>
      <c r="AHR684" s="131"/>
      <c r="AHS684" s="131"/>
      <c r="AHT684" s="131"/>
      <c r="AHU684" s="131"/>
      <c r="AHV684" s="131"/>
      <c r="AHW684" s="131"/>
      <c r="AHX684" s="131"/>
      <c r="AHY684" s="131"/>
      <c r="AHZ684" s="131"/>
      <c r="AIA684" s="131"/>
      <c r="AIB684" s="131"/>
      <c r="AIC684" s="131"/>
      <c r="AID684" s="131"/>
      <c r="AIE684" s="131"/>
      <c r="AIF684" s="131"/>
      <c r="AIG684" s="131"/>
      <c r="AIH684" s="131"/>
      <c r="AII684" s="131"/>
      <c r="AIJ684" s="131"/>
      <c r="AIK684" s="131"/>
      <c r="AIL684" s="131"/>
      <c r="AIM684" s="131"/>
      <c r="AIN684" s="131"/>
      <c r="AIO684" s="131"/>
      <c r="AIP684" s="131"/>
      <c r="AIQ684" s="131"/>
      <c r="AIR684" s="131"/>
      <c r="AIS684" s="131"/>
      <c r="AIT684" s="131"/>
      <c r="AIU684" s="131"/>
      <c r="AIV684" s="131"/>
      <c r="AIW684" s="131"/>
      <c r="AIX684" s="131"/>
      <c r="AIY684" s="131"/>
      <c r="AIZ684" s="131"/>
      <c r="AJA684" s="131"/>
      <c r="AJB684" s="131"/>
      <c r="AJC684" s="131"/>
      <c r="AJD684" s="131"/>
      <c r="AJE684" s="131"/>
      <c r="AJF684" s="131"/>
      <c r="AJG684" s="131"/>
      <c r="AJH684" s="131"/>
      <c r="AJI684" s="131"/>
      <c r="AJJ684" s="131"/>
      <c r="AJK684" s="131"/>
      <c r="AJL684" s="131"/>
      <c r="AJM684" s="131"/>
      <c r="AJN684" s="131"/>
      <c r="AJO684" s="131"/>
      <c r="AJP684" s="131"/>
      <c r="AJQ684" s="131"/>
      <c r="AJR684" s="131"/>
      <c r="AJS684" s="131"/>
      <c r="AJT684" s="131"/>
      <c r="AJU684" s="131"/>
      <c r="AJV684" s="131"/>
      <c r="AJW684" s="131"/>
      <c r="AJX684" s="131"/>
      <c r="AJY684" s="131"/>
      <c r="AJZ684" s="131"/>
      <c r="AKA684" s="131"/>
      <c r="AKB684" s="131"/>
      <c r="AKC684" s="131"/>
      <c r="AKD684" s="131"/>
      <c r="AKE684" s="131"/>
      <c r="AKF684" s="131"/>
      <c r="AKG684" s="131"/>
      <c r="AKH684" s="131"/>
      <c r="AKI684" s="131"/>
      <c r="AKJ684" s="131"/>
      <c r="AKK684" s="131"/>
      <c r="AKL684" s="131"/>
      <c r="AKM684" s="131"/>
      <c r="AKN684" s="131"/>
      <c r="AKO684" s="131"/>
      <c r="AKP684" s="131"/>
      <c r="AKQ684" s="131"/>
      <c r="AKR684" s="131"/>
      <c r="AKS684" s="131"/>
      <c r="AKT684" s="131"/>
      <c r="AKU684" s="131"/>
      <c r="AKV684" s="131"/>
      <c r="AKW684" s="131"/>
      <c r="AKX684" s="131"/>
      <c r="AKY684" s="131"/>
      <c r="AKZ684" s="131"/>
      <c r="ALA684" s="131"/>
      <c r="ALB684" s="131"/>
      <c r="ALC684" s="131"/>
      <c r="ALD684" s="131"/>
      <c r="ALE684" s="131"/>
      <c r="ALF684" s="131"/>
      <c r="ALG684" s="131"/>
      <c r="ALH684" s="131"/>
      <c r="ALI684" s="131"/>
      <c r="ALJ684" s="131"/>
      <c r="ALK684" s="131"/>
      <c r="ALL684" s="131"/>
      <c r="ALM684" s="131"/>
      <c r="ALN684" s="131"/>
      <c r="ALO684" s="131"/>
      <c r="ALP684" s="131"/>
      <c r="ALQ684" s="131"/>
      <c r="ALR684" s="131"/>
      <c r="ALS684" s="131"/>
      <c r="ALT684" s="131"/>
      <c r="ALU684" s="131"/>
      <c r="ALV684" s="131"/>
      <c r="ALW684" s="131"/>
      <c r="ALX684" s="131"/>
      <c r="ALY684" s="131"/>
      <c r="ALZ684" s="131"/>
      <c r="AMA684" s="131"/>
      <c r="AMB684" s="131"/>
      <c r="AMC684" s="131"/>
      <c r="AMD684" s="131"/>
      <c r="AME684" s="131"/>
      <c r="AMF684" s="131"/>
      <c r="AMG684" s="131"/>
      <c r="AMH684" s="131"/>
      <c r="AMI684" s="131"/>
      <c r="AMJ684" s="131"/>
      <c r="AMK684" s="131"/>
      <c r="AML684" s="131"/>
      <c r="AMM684" s="131"/>
      <c r="AMN684" s="131"/>
      <c r="AMO684" s="131"/>
      <c r="AMP684" s="131"/>
      <c r="AMQ684" s="131"/>
      <c r="AMR684" s="131"/>
      <c r="AMS684" s="131"/>
      <c r="AMT684" s="131"/>
      <c r="AMU684" s="131"/>
      <c r="AMV684" s="131"/>
      <c r="AMW684" s="131"/>
      <c r="AMX684" s="131"/>
      <c r="AMY684" s="131"/>
      <c r="AMZ684" s="131"/>
      <c r="ANA684" s="131"/>
      <c r="ANB684" s="131"/>
      <c r="ANC684" s="131"/>
      <c r="AND684" s="131"/>
      <c r="ANE684" s="131"/>
      <c r="ANF684" s="131"/>
      <c r="ANG684" s="131"/>
      <c r="ANH684" s="131"/>
      <c r="ANI684" s="131"/>
      <c r="ANJ684" s="131"/>
      <c r="ANK684" s="131"/>
      <c r="ANL684" s="131"/>
      <c r="ANM684" s="131"/>
      <c r="ANN684" s="131"/>
      <c r="ANO684" s="131"/>
      <c r="ANP684" s="131"/>
      <c r="ANQ684" s="131"/>
      <c r="ANR684" s="131"/>
      <c r="ANS684" s="131"/>
      <c r="ANT684" s="131"/>
      <c r="ANU684" s="131"/>
      <c r="ANV684" s="131"/>
      <c r="ANW684" s="131"/>
      <c r="ANX684" s="131"/>
      <c r="ANY684" s="131"/>
      <c r="ANZ684" s="131"/>
      <c r="AOA684" s="131"/>
      <c r="AOB684" s="131"/>
      <c r="AOC684" s="131"/>
      <c r="AOD684" s="131"/>
      <c r="AOE684" s="131"/>
      <c r="AOF684" s="131"/>
      <c r="AOG684" s="131"/>
      <c r="AOH684" s="131"/>
      <c r="AOI684" s="131"/>
      <c r="AOJ684" s="131"/>
      <c r="AOK684" s="131"/>
      <c r="AOL684" s="131"/>
      <c r="AOM684" s="131"/>
      <c r="AON684" s="131"/>
      <c r="AOO684" s="131"/>
      <c r="AOP684" s="131"/>
      <c r="AOQ684" s="131"/>
      <c r="AOR684" s="131"/>
      <c r="AOS684" s="131"/>
      <c r="AOT684" s="131"/>
      <c r="AOU684" s="131"/>
      <c r="AOV684" s="131"/>
      <c r="AOW684" s="131"/>
      <c r="AOX684" s="131"/>
      <c r="AOY684" s="131"/>
      <c r="AOZ684" s="131"/>
      <c r="APA684" s="131"/>
      <c r="APB684" s="131"/>
      <c r="APC684" s="131"/>
      <c r="APD684" s="131"/>
      <c r="APE684" s="131"/>
      <c r="APF684" s="131"/>
      <c r="APG684" s="131"/>
      <c r="APH684" s="131"/>
      <c r="API684" s="131"/>
      <c r="APJ684" s="131"/>
      <c r="APK684" s="131"/>
      <c r="APL684" s="131"/>
      <c r="APM684" s="131"/>
      <c r="APN684" s="131"/>
      <c r="APO684" s="131"/>
      <c r="APP684" s="131"/>
      <c r="APQ684" s="131"/>
      <c r="APR684" s="131"/>
      <c r="APS684" s="131"/>
      <c r="APT684" s="131"/>
      <c r="APU684" s="131"/>
      <c r="APV684" s="131"/>
      <c r="APW684" s="131"/>
      <c r="APX684" s="131"/>
      <c r="APY684" s="131"/>
      <c r="APZ684" s="131"/>
      <c r="AQA684" s="131"/>
      <c r="AQB684" s="131"/>
      <c r="AQC684" s="131"/>
      <c r="AQD684" s="131"/>
      <c r="AQE684" s="131"/>
      <c r="AQF684" s="131"/>
      <c r="AQG684" s="131"/>
      <c r="AQH684" s="131"/>
      <c r="AQI684" s="131"/>
      <c r="AQJ684" s="131"/>
      <c r="AQK684" s="131"/>
      <c r="AQL684" s="131"/>
      <c r="AQM684" s="131"/>
      <c r="AQN684" s="131"/>
      <c r="AQO684" s="131"/>
      <c r="AQP684" s="131"/>
      <c r="AQQ684" s="131"/>
      <c r="AQR684" s="131"/>
      <c r="AQS684" s="131"/>
      <c r="AQT684" s="131"/>
      <c r="AQU684" s="131"/>
      <c r="AQV684" s="131"/>
      <c r="AQW684" s="131"/>
      <c r="AQX684" s="131"/>
      <c r="AQY684" s="131"/>
      <c r="AQZ684" s="131"/>
      <c r="ARA684" s="131"/>
      <c r="ARB684" s="131"/>
      <c r="ARC684" s="131"/>
      <c r="ARD684" s="131"/>
      <c r="ARE684" s="131"/>
      <c r="ARF684" s="131"/>
      <c r="ARG684" s="131"/>
      <c r="ARH684" s="131"/>
      <c r="ARI684" s="131"/>
      <c r="ARJ684" s="131"/>
      <c r="ARK684" s="131"/>
      <c r="ARL684" s="131"/>
      <c r="ARM684" s="131"/>
      <c r="ARN684" s="131"/>
      <c r="ARO684" s="131"/>
      <c r="ARP684" s="131"/>
      <c r="ARQ684" s="131"/>
      <c r="ARR684" s="131"/>
      <c r="ARS684" s="131"/>
      <c r="ART684" s="131"/>
      <c r="ARU684" s="131"/>
      <c r="ARV684" s="131"/>
      <c r="ARW684" s="131"/>
      <c r="ARX684" s="131"/>
      <c r="ARY684" s="131"/>
      <c r="ARZ684" s="131"/>
      <c r="ASA684" s="131"/>
      <c r="ASB684" s="131"/>
      <c r="ASC684" s="131"/>
      <c r="ASD684" s="131"/>
      <c r="ASE684" s="131"/>
      <c r="ASF684" s="131"/>
      <c r="ASG684" s="131"/>
      <c r="ASH684" s="131"/>
      <c r="ASI684" s="131"/>
      <c r="ASJ684" s="131"/>
      <c r="ASK684" s="131"/>
      <c r="ASL684" s="131"/>
      <c r="ASM684" s="131"/>
      <c r="ASN684" s="131"/>
      <c r="ASO684" s="131"/>
      <c r="ASP684" s="131"/>
      <c r="ASQ684" s="131"/>
      <c r="ASR684" s="131"/>
      <c r="ASS684" s="131"/>
      <c r="AST684" s="131"/>
      <c r="ASU684" s="131"/>
      <c r="ASV684" s="131"/>
      <c r="ASW684" s="131"/>
      <c r="ASX684" s="131"/>
      <c r="ASY684" s="131"/>
      <c r="ASZ684" s="131"/>
      <c r="ATA684" s="131"/>
      <c r="ATB684" s="131"/>
      <c r="ATC684" s="131"/>
      <c r="ATD684" s="131"/>
      <c r="ATE684" s="131"/>
      <c r="ATF684" s="131"/>
      <c r="ATG684" s="131"/>
      <c r="ATH684" s="131"/>
      <c r="ATI684" s="131"/>
      <c r="ATJ684" s="131"/>
      <c r="ATK684" s="131"/>
      <c r="ATL684" s="131"/>
      <c r="ATM684" s="131"/>
      <c r="ATN684" s="131"/>
      <c r="ATO684" s="131"/>
      <c r="ATP684" s="131"/>
      <c r="ATQ684" s="131"/>
      <c r="ATR684" s="131"/>
      <c r="ATS684" s="131"/>
      <c r="ATT684" s="131"/>
      <c r="ATU684" s="131"/>
      <c r="ATV684" s="131"/>
      <c r="ATW684" s="131"/>
      <c r="ATX684" s="131"/>
      <c r="ATY684" s="131"/>
      <c r="ATZ684" s="131"/>
      <c r="AUA684" s="131"/>
      <c r="AUB684" s="131"/>
      <c r="AUC684" s="131"/>
      <c r="AUD684" s="131"/>
      <c r="AUE684" s="131"/>
      <c r="AUF684" s="131"/>
      <c r="AUG684" s="131"/>
      <c r="AUH684" s="131"/>
      <c r="AUI684" s="131"/>
      <c r="AUJ684" s="131"/>
      <c r="AUK684" s="131"/>
      <c r="AUL684" s="131"/>
      <c r="AUM684" s="131"/>
      <c r="AUN684" s="131"/>
      <c r="AUO684" s="131"/>
      <c r="AUP684" s="131"/>
      <c r="AUQ684" s="131"/>
      <c r="AUR684" s="131"/>
      <c r="AUS684" s="131"/>
      <c r="AUT684" s="131"/>
      <c r="AUU684" s="131"/>
      <c r="AUV684" s="131"/>
      <c r="AUW684" s="131"/>
      <c r="AUX684" s="131"/>
      <c r="AUY684" s="131"/>
      <c r="AUZ684" s="131"/>
      <c r="AVA684" s="131"/>
      <c r="AVB684" s="131"/>
      <c r="AVC684" s="131"/>
      <c r="AVD684" s="131"/>
      <c r="AVE684" s="131"/>
      <c r="AVF684" s="131"/>
      <c r="AVG684" s="131"/>
      <c r="AVH684" s="131"/>
      <c r="AVI684" s="131"/>
      <c r="AVJ684" s="131"/>
      <c r="AVK684" s="131"/>
      <c r="AVL684" s="131"/>
      <c r="AVM684" s="131"/>
      <c r="AVN684" s="131"/>
      <c r="AVO684" s="131"/>
      <c r="AVP684" s="131"/>
      <c r="AVQ684" s="131"/>
      <c r="AVR684" s="131"/>
      <c r="AVS684" s="131"/>
      <c r="AVT684" s="131"/>
      <c r="AVU684" s="131"/>
      <c r="AVV684" s="131"/>
      <c r="AVW684" s="131"/>
      <c r="AVX684" s="131"/>
      <c r="AVY684" s="131"/>
      <c r="AVZ684" s="131"/>
      <c r="AWA684" s="131"/>
      <c r="AWB684" s="131"/>
      <c r="AWC684" s="131"/>
      <c r="AWD684" s="131"/>
      <c r="AWE684" s="131"/>
      <c r="AWF684" s="131"/>
      <c r="AWG684" s="131"/>
      <c r="AWH684" s="131"/>
      <c r="AWI684" s="131"/>
      <c r="AWJ684" s="131"/>
      <c r="AWK684" s="131"/>
      <c r="AWL684" s="131"/>
      <c r="AWM684" s="131"/>
      <c r="AWN684" s="131"/>
      <c r="AWO684" s="131"/>
      <c r="AWP684" s="131"/>
      <c r="AWQ684" s="131"/>
      <c r="AWR684" s="131"/>
      <c r="AWS684" s="131"/>
      <c r="AWT684" s="131"/>
      <c r="AWU684" s="131"/>
      <c r="AWV684" s="131"/>
      <c r="AWW684" s="131"/>
      <c r="AWX684" s="131"/>
      <c r="AWY684" s="131"/>
      <c r="AWZ684" s="131"/>
      <c r="AXA684" s="131"/>
      <c r="AXB684" s="131"/>
      <c r="AXC684" s="131"/>
      <c r="AXD684" s="131"/>
      <c r="AXE684" s="131"/>
      <c r="AXF684" s="131"/>
      <c r="AXG684" s="131"/>
      <c r="AXH684" s="131"/>
      <c r="AXI684" s="131"/>
      <c r="AXJ684" s="131"/>
      <c r="AXK684" s="131"/>
      <c r="AXL684" s="131"/>
      <c r="AXM684" s="131"/>
      <c r="AXN684" s="131"/>
      <c r="AXO684" s="131"/>
      <c r="AXP684" s="131"/>
      <c r="AXQ684" s="131"/>
      <c r="AXR684" s="131"/>
      <c r="AXS684" s="131"/>
      <c r="AXT684" s="131"/>
      <c r="AXU684" s="131"/>
      <c r="AXV684" s="131"/>
      <c r="AXW684" s="131"/>
      <c r="AXX684" s="131"/>
    </row>
    <row r="685" spans="1:1324" s="131" customFormat="1" ht="15.75" hidden="1" customHeight="1" x14ac:dyDescent="0.2">
      <c r="A685" s="74" t="s">
        <v>1813</v>
      </c>
      <c r="B685" s="74" t="s">
        <v>1815</v>
      </c>
      <c r="C685" s="77" t="s">
        <v>1816</v>
      </c>
      <c r="D685" s="77" t="s">
        <v>1817</v>
      </c>
      <c r="E685" s="51">
        <v>40596</v>
      </c>
      <c r="F685" s="74" t="s">
        <v>1160</v>
      </c>
      <c r="G685" s="30" t="s">
        <v>1186</v>
      </c>
      <c r="H685" s="30">
        <v>42005</v>
      </c>
      <c r="I685" s="30" t="s">
        <v>1065</v>
      </c>
      <c r="J685" s="173"/>
      <c r="K685" s="87" t="s">
        <v>1818</v>
      </c>
      <c r="L685" s="87">
        <v>1</v>
      </c>
      <c r="M685" s="87">
        <v>1</v>
      </c>
      <c r="N685" s="84" t="s">
        <v>326</v>
      </c>
      <c r="O685" s="87">
        <v>1</v>
      </c>
      <c r="P685" s="84" t="s">
        <v>326</v>
      </c>
      <c r="Q685" s="87">
        <v>1</v>
      </c>
      <c r="R685" s="84" t="s">
        <v>326</v>
      </c>
      <c r="S685" s="87">
        <v>1</v>
      </c>
      <c r="T685" s="84" t="s">
        <v>49</v>
      </c>
      <c r="U685" s="87">
        <v>1</v>
      </c>
      <c r="V685" s="87">
        <v>1</v>
      </c>
      <c r="W685" s="87">
        <v>0</v>
      </c>
      <c r="X685" s="87">
        <v>0</v>
      </c>
      <c r="Y685" s="87">
        <v>0</v>
      </c>
      <c r="Z685" s="87">
        <v>0</v>
      </c>
      <c r="AA685" s="87">
        <v>0</v>
      </c>
      <c r="AB685" s="87">
        <v>0</v>
      </c>
      <c r="AC685" s="87">
        <v>0</v>
      </c>
      <c r="AD685" s="87">
        <v>0</v>
      </c>
      <c r="AE685" s="87">
        <v>0</v>
      </c>
      <c r="AF685" s="115" t="s">
        <v>2409</v>
      </c>
    </row>
    <row r="686" spans="1:1324" s="131" customFormat="1" ht="15.75" hidden="1" customHeight="1" x14ac:dyDescent="0.2">
      <c r="A686" s="74" t="s">
        <v>1814</v>
      </c>
      <c r="B686" s="74" t="s">
        <v>1815</v>
      </c>
      <c r="C686" s="77" t="s">
        <v>1816</v>
      </c>
      <c r="D686" s="77" t="s">
        <v>110</v>
      </c>
      <c r="E686" s="51">
        <v>41415</v>
      </c>
      <c r="F686" s="74" t="s">
        <v>1160</v>
      </c>
      <c r="G686" s="30" t="s">
        <v>1186</v>
      </c>
      <c r="H686" s="30">
        <v>42005</v>
      </c>
      <c r="I686" s="30" t="s">
        <v>1065</v>
      </c>
      <c r="J686" s="173"/>
      <c r="K686" s="87" t="s">
        <v>346</v>
      </c>
      <c r="L686" s="87">
        <v>1</v>
      </c>
      <c r="M686" s="87">
        <v>1</v>
      </c>
      <c r="N686" s="84" t="s">
        <v>326</v>
      </c>
      <c r="O686" s="87">
        <v>1</v>
      </c>
      <c r="P686" s="84" t="s">
        <v>326</v>
      </c>
      <c r="Q686" s="87">
        <v>1</v>
      </c>
      <c r="R686" s="84" t="s">
        <v>326</v>
      </c>
      <c r="S686" s="87">
        <v>1</v>
      </c>
      <c r="T686" s="84" t="s">
        <v>49</v>
      </c>
      <c r="U686" s="87">
        <v>1</v>
      </c>
      <c r="V686" s="87">
        <v>1</v>
      </c>
      <c r="W686" s="87">
        <v>0</v>
      </c>
      <c r="X686" s="87">
        <v>0</v>
      </c>
      <c r="Y686" s="87">
        <v>0</v>
      </c>
      <c r="Z686" s="87">
        <v>0</v>
      </c>
      <c r="AA686" s="87">
        <v>0</v>
      </c>
      <c r="AB686" s="87">
        <v>0</v>
      </c>
      <c r="AC686" s="87">
        <v>0</v>
      </c>
      <c r="AD686" s="87">
        <v>0</v>
      </c>
      <c r="AE686" s="87">
        <v>0</v>
      </c>
      <c r="AF686" s="115"/>
    </row>
    <row r="687" spans="1:1324" s="131" customFormat="1" ht="15.75" hidden="1" customHeight="1" x14ac:dyDescent="0.2">
      <c r="A687" s="79" t="s">
        <v>2072</v>
      </c>
      <c r="B687" s="79" t="s">
        <v>2073</v>
      </c>
      <c r="C687" s="89" t="s">
        <v>2074</v>
      </c>
      <c r="D687" s="89" t="s">
        <v>10</v>
      </c>
      <c r="E687" s="66">
        <v>41732</v>
      </c>
      <c r="F687" s="79" t="s">
        <v>1167</v>
      </c>
      <c r="G687" s="30" t="s">
        <v>1186</v>
      </c>
      <c r="H687" s="30">
        <v>42005</v>
      </c>
      <c r="I687" s="30" t="s">
        <v>1065</v>
      </c>
      <c r="J687" s="173"/>
      <c r="K687" s="30" t="s">
        <v>6</v>
      </c>
      <c r="L687" s="87">
        <v>1</v>
      </c>
      <c r="M687" s="87">
        <v>1</v>
      </c>
      <c r="N687" s="87" t="s">
        <v>326</v>
      </c>
      <c r="O687" s="87">
        <v>1</v>
      </c>
      <c r="P687" s="87" t="s">
        <v>326</v>
      </c>
      <c r="Q687" s="87">
        <v>1</v>
      </c>
      <c r="R687" s="87" t="s">
        <v>326</v>
      </c>
      <c r="S687" s="87">
        <v>1</v>
      </c>
      <c r="T687" s="87" t="s">
        <v>49</v>
      </c>
      <c r="U687" s="87">
        <v>1</v>
      </c>
      <c r="V687" s="87">
        <v>1</v>
      </c>
      <c r="W687" s="87">
        <v>0</v>
      </c>
      <c r="X687" s="87">
        <v>0</v>
      </c>
      <c r="Y687" s="87">
        <v>0</v>
      </c>
      <c r="Z687" s="87">
        <v>0</v>
      </c>
      <c r="AA687" s="87">
        <v>0</v>
      </c>
      <c r="AB687" s="87">
        <v>0</v>
      </c>
      <c r="AC687" s="87">
        <v>0</v>
      </c>
      <c r="AD687" s="87">
        <v>0</v>
      </c>
      <c r="AE687" s="87">
        <v>0</v>
      </c>
      <c r="AF687" s="115" t="s">
        <v>2410</v>
      </c>
    </row>
    <row r="688" spans="1:1324" s="131" customFormat="1" ht="15.75" hidden="1" customHeight="1" x14ac:dyDescent="0.2">
      <c r="A688" s="79" t="s">
        <v>2075</v>
      </c>
      <c r="B688" s="79" t="s">
        <v>2076</v>
      </c>
      <c r="C688" s="89" t="s">
        <v>2077</v>
      </c>
      <c r="D688" s="89" t="s">
        <v>10</v>
      </c>
      <c r="E688" s="66">
        <v>41913</v>
      </c>
      <c r="F688" s="79" t="s">
        <v>1167</v>
      </c>
      <c r="G688" s="30" t="s">
        <v>1186</v>
      </c>
      <c r="H688" s="30">
        <v>42005</v>
      </c>
      <c r="I688" s="30" t="s">
        <v>1065</v>
      </c>
      <c r="J688" s="173"/>
      <c r="K688" s="30" t="s">
        <v>6</v>
      </c>
      <c r="L688" s="87">
        <v>1</v>
      </c>
      <c r="M688" s="87">
        <v>1</v>
      </c>
      <c r="N688" s="87" t="s">
        <v>326</v>
      </c>
      <c r="O688" s="87">
        <v>1</v>
      </c>
      <c r="P688" s="87" t="s">
        <v>326</v>
      </c>
      <c r="Q688" s="87">
        <v>1</v>
      </c>
      <c r="R688" s="87" t="s">
        <v>326</v>
      </c>
      <c r="S688" s="87">
        <v>1</v>
      </c>
      <c r="T688" s="87" t="s">
        <v>49</v>
      </c>
      <c r="U688" s="87">
        <v>1</v>
      </c>
      <c r="V688" s="87">
        <v>1</v>
      </c>
      <c r="W688" s="87">
        <v>0</v>
      </c>
      <c r="X688" s="87">
        <v>0</v>
      </c>
      <c r="Y688" s="87">
        <v>0</v>
      </c>
      <c r="Z688" s="87">
        <v>0</v>
      </c>
      <c r="AA688" s="87">
        <v>0</v>
      </c>
      <c r="AB688" s="87">
        <v>0</v>
      </c>
      <c r="AC688" s="87">
        <v>0</v>
      </c>
      <c r="AD688" s="87">
        <v>0</v>
      </c>
      <c r="AE688" s="87">
        <v>0</v>
      </c>
      <c r="AF688" s="115" t="s">
        <v>2411</v>
      </c>
    </row>
    <row r="689" spans="1:1324" s="131" customFormat="1" ht="15.75" hidden="1" customHeight="1" x14ac:dyDescent="0.2">
      <c r="A689" s="79" t="s">
        <v>2080</v>
      </c>
      <c r="B689" s="79" t="s">
        <v>2081</v>
      </c>
      <c r="C689" s="112" t="s">
        <v>2082</v>
      </c>
      <c r="D689" s="89" t="s">
        <v>553</v>
      </c>
      <c r="E689" s="66">
        <v>41960</v>
      </c>
      <c r="F689" s="79" t="s">
        <v>1167</v>
      </c>
      <c r="G689" s="30" t="s">
        <v>1186</v>
      </c>
      <c r="H689" s="30">
        <v>42005</v>
      </c>
      <c r="I689" s="30" t="s">
        <v>1065</v>
      </c>
      <c r="J689" s="173"/>
      <c r="K689" s="30" t="s">
        <v>7</v>
      </c>
      <c r="L689" s="87">
        <v>1</v>
      </c>
      <c r="M689" s="87">
        <v>1</v>
      </c>
      <c r="N689" s="87" t="s">
        <v>326</v>
      </c>
      <c r="O689" s="87">
        <v>1</v>
      </c>
      <c r="P689" s="87" t="s">
        <v>326</v>
      </c>
      <c r="Q689" s="87">
        <v>1</v>
      </c>
      <c r="R689" s="87" t="s">
        <v>326</v>
      </c>
      <c r="S689" s="87">
        <v>1</v>
      </c>
      <c r="T689" s="87" t="s">
        <v>49</v>
      </c>
      <c r="U689" s="87">
        <v>1</v>
      </c>
      <c r="V689" s="87">
        <v>1</v>
      </c>
      <c r="W689" s="87">
        <v>0</v>
      </c>
      <c r="X689" s="87">
        <v>0</v>
      </c>
      <c r="Y689" s="87">
        <v>0</v>
      </c>
      <c r="Z689" s="87">
        <v>0</v>
      </c>
      <c r="AA689" s="87">
        <v>0</v>
      </c>
      <c r="AB689" s="87">
        <v>0</v>
      </c>
      <c r="AC689" s="87">
        <v>0</v>
      </c>
      <c r="AD689" s="87">
        <v>0</v>
      </c>
      <c r="AE689" s="87">
        <v>0</v>
      </c>
      <c r="AF689" s="115" t="s">
        <v>2412</v>
      </c>
    </row>
    <row r="690" spans="1:1324" s="106" customFormat="1" ht="15.75" hidden="1" customHeight="1" x14ac:dyDescent="0.2">
      <c r="A690" s="79" t="s">
        <v>2083</v>
      </c>
      <c r="B690" s="79" t="s">
        <v>2081</v>
      </c>
      <c r="C690" s="112" t="s">
        <v>2082</v>
      </c>
      <c r="D690" s="89" t="s">
        <v>2084</v>
      </c>
      <c r="E690" s="66">
        <v>41960</v>
      </c>
      <c r="F690" s="79" t="s">
        <v>1167</v>
      </c>
      <c r="G690" s="30" t="s">
        <v>1186</v>
      </c>
      <c r="H690" s="30">
        <v>42005</v>
      </c>
      <c r="I690" s="30" t="s">
        <v>1065</v>
      </c>
      <c r="J690" s="173"/>
      <c r="K690" s="30" t="s">
        <v>7</v>
      </c>
      <c r="L690" s="87">
        <v>1</v>
      </c>
      <c r="M690" s="87">
        <v>1</v>
      </c>
      <c r="N690" s="87" t="s">
        <v>326</v>
      </c>
      <c r="O690" s="87">
        <v>1</v>
      </c>
      <c r="P690" s="87" t="s">
        <v>326</v>
      </c>
      <c r="Q690" s="87">
        <v>1</v>
      </c>
      <c r="R690" s="87" t="s">
        <v>326</v>
      </c>
      <c r="S690" s="87">
        <v>1</v>
      </c>
      <c r="T690" s="87" t="s">
        <v>49</v>
      </c>
      <c r="U690" s="87">
        <v>1</v>
      </c>
      <c r="V690" s="87">
        <v>1</v>
      </c>
      <c r="W690" s="87">
        <v>0</v>
      </c>
      <c r="X690" s="87">
        <v>0</v>
      </c>
      <c r="Y690" s="87">
        <v>0</v>
      </c>
      <c r="Z690" s="87">
        <v>0</v>
      </c>
      <c r="AA690" s="87">
        <v>0</v>
      </c>
      <c r="AB690" s="87">
        <v>0</v>
      </c>
      <c r="AC690" s="87">
        <v>0</v>
      </c>
      <c r="AD690" s="87">
        <v>0</v>
      </c>
      <c r="AE690" s="87">
        <v>0</v>
      </c>
      <c r="AF690" s="104"/>
      <c r="AG690" s="131"/>
    </row>
    <row r="691" spans="1:1324" s="106" customFormat="1" ht="15.75" hidden="1" customHeight="1" x14ac:dyDescent="0.2">
      <c r="A691" s="79" t="s">
        <v>2705</v>
      </c>
      <c r="B691" s="79" t="s">
        <v>2081</v>
      </c>
      <c r="C691" s="112" t="s">
        <v>2082</v>
      </c>
      <c r="D691" s="89" t="s">
        <v>2706</v>
      </c>
      <c r="E691" s="66">
        <v>42352</v>
      </c>
      <c r="F691" s="79" t="s">
        <v>1167</v>
      </c>
      <c r="G691" s="30" t="s">
        <v>1186</v>
      </c>
      <c r="H691" s="30">
        <v>42356</v>
      </c>
      <c r="I691" s="30" t="s">
        <v>1065</v>
      </c>
      <c r="J691" s="173"/>
      <c r="K691" s="30" t="s">
        <v>1276</v>
      </c>
      <c r="L691" s="87">
        <v>1</v>
      </c>
      <c r="M691" s="87">
        <v>1</v>
      </c>
      <c r="N691" s="87" t="s">
        <v>326</v>
      </c>
      <c r="O691" s="87">
        <v>1</v>
      </c>
      <c r="P691" s="87" t="s">
        <v>326</v>
      </c>
      <c r="Q691" s="87">
        <v>1</v>
      </c>
      <c r="R691" s="87" t="s">
        <v>326</v>
      </c>
      <c r="S691" s="87">
        <v>1</v>
      </c>
      <c r="T691" s="87" t="s">
        <v>49</v>
      </c>
      <c r="U691" s="87">
        <v>1</v>
      </c>
      <c r="V691" s="87">
        <v>1</v>
      </c>
      <c r="W691" s="87">
        <v>0</v>
      </c>
      <c r="X691" s="87">
        <v>0</v>
      </c>
      <c r="Y691" s="87">
        <v>0</v>
      </c>
      <c r="Z691" s="87">
        <v>0</v>
      </c>
      <c r="AA691" s="87">
        <v>0</v>
      </c>
      <c r="AB691" s="87">
        <v>0</v>
      </c>
      <c r="AC691" s="87">
        <v>0</v>
      </c>
      <c r="AD691" s="87">
        <v>0</v>
      </c>
      <c r="AE691" s="87">
        <v>0</v>
      </c>
      <c r="AF691" s="104"/>
      <c r="AG691" s="131"/>
    </row>
    <row r="692" spans="1:1324" s="106" customFormat="1" ht="15.75" hidden="1" customHeight="1" x14ac:dyDescent="0.2">
      <c r="A692" s="79" t="s">
        <v>2089</v>
      </c>
      <c r="B692" s="79" t="s">
        <v>2090</v>
      </c>
      <c r="C692" s="112" t="s">
        <v>2091</v>
      </c>
      <c r="D692" s="89" t="s">
        <v>2092</v>
      </c>
      <c r="E692" s="66">
        <v>41975</v>
      </c>
      <c r="F692" s="79" t="s">
        <v>1167</v>
      </c>
      <c r="G692" s="30" t="s">
        <v>1186</v>
      </c>
      <c r="H692" s="30">
        <v>42005</v>
      </c>
      <c r="I692" s="30" t="s">
        <v>1065</v>
      </c>
      <c r="J692" s="173"/>
      <c r="K692" s="30" t="s">
        <v>6</v>
      </c>
      <c r="L692" s="87">
        <v>1</v>
      </c>
      <c r="M692" s="87">
        <v>1</v>
      </c>
      <c r="N692" s="87" t="s">
        <v>326</v>
      </c>
      <c r="O692" s="87">
        <v>1</v>
      </c>
      <c r="P692" s="87" t="s">
        <v>326</v>
      </c>
      <c r="Q692" s="87">
        <v>1</v>
      </c>
      <c r="R692" s="87" t="s">
        <v>326</v>
      </c>
      <c r="S692" s="87">
        <v>1</v>
      </c>
      <c r="T692" s="87" t="s">
        <v>49</v>
      </c>
      <c r="U692" s="87">
        <v>1</v>
      </c>
      <c r="V692" s="87">
        <v>1</v>
      </c>
      <c r="W692" s="87">
        <v>0</v>
      </c>
      <c r="X692" s="87">
        <v>0</v>
      </c>
      <c r="Y692" s="87">
        <v>0</v>
      </c>
      <c r="Z692" s="87">
        <v>0</v>
      </c>
      <c r="AA692" s="87">
        <v>0</v>
      </c>
      <c r="AB692" s="87">
        <v>0</v>
      </c>
      <c r="AC692" s="87">
        <v>0</v>
      </c>
      <c r="AD692" s="87">
        <v>0</v>
      </c>
      <c r="AE692" s="87">
        <v>0</v>
      </c>
      <c r="AF692" s="104" t="s">
        <v>2413</v>
      </c>
      <c r="AG692" s="131"/>
    </row>
    <row r="693" spans="1:1324" s="106" customFormat="1" ht="15.75" hidden="1" customHeight="1" x14ac:dyDescent="0.2">
      <c r="A693" s="79" t="s">
        <v>2096</v>
      </c>
      <c r="B693" s="79" t="s">
        <v>2097</v>
      </c>
      <c r="C693" s="112" t="s">
        <v>2098</v>
      </c>
      <c r="D693" s="89" t="s">
        <v>76</v>
      </c>
      <c r="E693" s="66">
        <v>41988</v>
      </c>
      <c r="F693" s="79" t="s">
        <v>1160</v>
      </c>
      <c r="G693" s="30" t="s">
        <v>1186</v>
      </c>
      <c r="H693" s="30">
        <v>42005</v>
      </c>
      <c r="I693" s="30" t="s">
        <v>1065</v>
      </c>
      <c r="J693" s="173"/>
      <c r="K693" s="30" t="s">
        <v>1807</v>
      </c>
      <c r="L693" s="87">
        <v>1</v>
      </c>
      <c r="M693" s="87">
        <v>1</v>
      </c>
      <c r="N693" s="87" t="s">
        <v>326</v>
      </c>
      <c r="O693" s="87">
        <v>1</v>
      </c>
      <c r="P693" s="87" t="s">
        <v>326</v>
      </c>
      <c r="Q693" s="87">
        <v>1</v>
      </c>
      <c r="R693" s="87" t="s">
        <v>326</v>
      </c>
      <c r="S693" s="87">
        <v>1</v>
      </c>
      <c r="T693" s="87" t="s">
        <v>49</v>
      </c>
      <c r="U693" s="87">
        <v>1</v>
      </c>
      <c r="V693" s="87">
        <v>1</v>
      </c>
      <c r="W693" s="87">
        <v>0</v>
      </c>
      <c r="X693" s="87">
        <v>0</v>
      </c>
      <c r="Y693" s="87">
        <v>0</v>
      </c>
      <c r="Z693" s="87">
        <v>0</v>
      </c>
      <c r="AA693" s="87">
        <v>0</v>
      </c>
      <c r="AB693" s="87">
        <v>0</v>
      </c>
      <c r="AC693" s="87">
        <v>0</v>
      </c>
      <c r="AD693" s="87">
        <v>0</v>
      </c>
      <c r="AE693" s="87">
        <v>0</v>
      </c>
      <c r="AF693" s="104" t="s">
        <v>2414</v>
      </c>
      <c r="AG693" s="131"/>
    </row>
    <row r="694" spans="1:1324" s="106" customFormat="1" ht="15.75" hidden="1" customHeight="1" x14ac:dyDescent="0.2">
      <c r="A694" s="79" t="s">
        <v>2099</v>
      </c>
      <c r="B694" s="79" t="s">
        <v>2097</v>
      </c>
      <c r="C694" s="112" t="s">
        <v>2098</v>
      </c>
      <c r="D694" s="89" t="s">
        <v>2100</v>
      </c>
      <c r="E694" s="66">
        <v>41988</v>
      </c>
      <c r="F694" s="79" t="s">
        <v>1160</v>
      </c>
      <c r="G694" s="30" t="s">
        <v>1186</v>
      </c>
      <c r="H694" s="30">
        <v>42005</v>
      </c>
      <c r="I694" s="30" t="s">
        <v>1065</v>
      </c>
      <c r="J694" s="173"/>
      <c r="K694" s="30" t="s">
        <v>1807</v>
      </c>
      <c r="L694" s="87">
        <v>1</v>
      </c>
      <c r="M694" s="87">
        <v>1</v>
      </c>
      <c r="N694" s="87" t="s">
        <v>326</v>
      </c>
      <c r="O694" s="87">
        <v>1</v>
      </c>
      <c r="P694" s="87" t="s">
        <v>326</v>
      </c>
      <c r="Q694" s="87">
        <v>1</v>
      </c>
      <c r="R694" s="87" t="s">
        <v>326</v>
      </c>
      <c r="S694" s="87">
        <v>1</v>
      </c>
      <c r="T694" s="87" t="s">
        <v>49</v>
      </c>
      <c r="U694" s="87">
        <v>1</v>
      </c>
      <c r="V694" s="87">
        <v>1</v>
      </c>
      <c r="W694" s="87">
        <v>0</v>
      </c>
      <c r="X694" s="87">
        <v>0</v>
      </c>
      <c r="Y694" s="87">
        <v>0</v>
      </c>
      <c r="Z694" s="87">
        <v>0</v>
      </c>
      <c r="AA694" s="87">
        <v>0</v>
      </c>
      <c r="AB694" s="87">
        <v>0</v>
      </c>
      <c r="AC694" s="87">
        <v>0</v>
      </c>
      <c r="AD694" s="87">
        <v>0</v>
      </c>
      <c r="AE694" s="87">
        <v>0</v>
      </c>
      <c r="AF694" s="104"/>
      <c r="AG694" s="131"/>
    </row>
    <row r="695" spans="1:1324" s="106" customFormat="1" ht="15.75" hidden="1" customHeight="1" x14ac:dyDescent="0.2">
      <c r="A695" s="79" t="s">
        <v>3229</v>
      </c>
      <c r="B695" s="79" t="s">
        <v>2097</v>
      </c>
      <c r="C695" s="188" t="s">
        <v>2098</v>
      </c>
      <c r="D695" s="89" t="s">
        <v>10</v>
      </c>
      <c r="E695" s="66">
        <v>42801</v>
      </c>
      <c r="F695" s="79" t="s">
        <v>1160</v>
      </c>
      <c r="G695" s="30" t="s">
        <v>1186</v>
      </c>
      <c r="H695" s="30">
        <v>42962</v>
      </c>
      <c r="I695" s="30" t="s">
        <v>3083</v>
      </c>
      <c r="J695" s="173">
        <v>185</v>
      </c>
      <c r="K695" s="30" t="s">
        <v>3226</v>
      </c>
      <c r="L695" s="87">
        <v>1</v>
      </c>
      <c r="M695" s="87">
        <v>1</v>
      </c>
      <c r="N695" s="87" t="s">
        <v>3240</v>
      </c>
      <c r="O695" s="87">
        <v>1</v>
      </c>
      <c r="P695" s="87" t="s">
        <v>3240</v>
      </c>
      <c r="Q695" s="87">
        <v>1</v>
      </c>
      <c r="R695" s="87" t="s">
        <v>3240</v>
      </c>
      <c r="S695" s="87">
        <v>1</v>
      </c>
      <c r="T695" s="87" t="s">
        <v>326</v>
      </c>
      <c r="U695" s="87">
        <v>1</v>
      </c>
      <c r="V695" s="87">
        <v>0</v>
      </c>
      <c r="W695" s="87">
        <v>0</v>
      </c>
      <c r="X695" s="87">
        <v>0</v>
      </c>
      <c r="Y695" s="87">
        <v>0</v>
      </c>
      <c r="Z695" s="86"/>
      <c r="AA695" s="87">
        <v>0</v>
      </c>
      <c r="AB695" s="87"/>
      <c r="AC695" s="87"/>
      <c r="AD695" s="87"/>
      <c r="AE695" s="87"/>
      <c r="AF695" s="104"/>
      <c r="AG695" s="131"/>
    </row>
    <row r="696" spans="1:1324" s="106" customFormat="1" ht="15.75" hidden="1" customHeight="1" x14ac:dyDescent="0.2">
      <c r="A696" s="79" t="s">
        <v>3230</v>
      </c>
      <c r="B696" s="79" t="s">
        <v>2097</v>
      </c>
      <c r="C696" s="177" t="s">
        <v>2098</v>
      </c>
      <c r="D696" s="89" t="s">
        <v>3231</v>
      </c>
      <c r="E696" s="66">
        <v>42801</v>
      </c>
      <c r="F696" s="79" t="s">
        <v>1160</v>
      </c>
      <c r="G696" s="30" t="s">
        <v>1186</v>
      </c>
      <c r="H696" s="30">
        <v>42962</v>
      </c>
      <c r="I696" s="30" t="s">
        <v>3082</v>
      </c>
      <c r="J696" s="173">
        <v>4</v>
      </c>
      <c r="K696" s="30" t="s">
        <v>3226</v>
      </c>
      <c r="L696" s="87">
        <v>1</v>
      </c>
      <c r="M696" s="87">
        <v>1</v>
      </c>
      <c r="N696" s="87" t="s">
        <v>3240</v>
      </c>
      <c r="O696" s="87">
        <v>1</v>
      </c>
      <c r="P696" s="87" t="s">
        <v>3240</v>
      </c>
      <c r="Q696" s="87">
        <v>1</v>
      </c>
      <c r="R696" s="87" t="s">
        <v>3240</v>
      </c>
      <c r="S696" s="87">
        <v>1</v>
      </c>
      <c r="T696" s="87" t="s">
        <v>326</v>
      </c>
      <c r="U696" s="87">
        <v>1</v>
      </c>
      <c r="V696" s="87">
        <v>0</v>
      </c>
      <c r="W696" s="87">
        <v>0</v>
      </c>
      <c r="X696" s="87">
        <v>0</v>
      </c>
      <c r="Y696" s="87">
        <v>0</v>
      </c>
      <c r="Z696" s="86"/>
      <c r="AA696" s="87">
        <v>0</v>
      </c>
      <c r="AB696" s="87"/>
      <c r="AC696" s="87"/>
      <c r="AD696" s="87"/>
      <c r="AE696" s="87"/>
      <c r="AF696" s="104"/>
      <c r="AG696" s="131"/>
    </row>
    <row r="697" spans="1:1324" s="131" customFormat="1" ht="15.75" hidden="1" customHeight="1" x14ac:dyDescent="0.2">
      <c r="A697" s="13" t="s">
        <v>2121</v>
      </c>
      <c r="B697" s="13" t="s">
        <v>2852</v>
      </c>
      <c r="C697" s="12" t="s">
        <v>2123</v>
      </c>
      <c r="D697" s="19" t="s">
        <v>10</v>
      </c>
      <c r="E697" s="9">
        <v>42013</v>
      </c>
      <c r="F697" s="9" t="s">
        <v>1167</v>
      </c>
      <c r="G697" s="30" t="s">
        <v>1186</v>
      </c>
      <c r="H697" s="30">
        <v>42038</v>
      </c>
      <c r="I697" s="30" t="s">
        <v>1065</v>
      </c>
      <c r="J697" s="173"/>
      <c r="K697" s="87" t="s">
        <v>6</v>
      </c>
      <c r="L697" s="87">
        <v>1</v>
      </c>
      <c r="M697" s="87">
        <v>1</v>
      </c>
      <c r="N697" s="87" t="s">
        <v>326</v>
      </c>
      <c r="O697" s="87">
        <v>1</v>
      </c>
      <c r="P697" s="87" t="s">
        <v>326</v>
      </c>
      <c r="Q697" s="87">
        <v>1</v>
      </c>
      <c r="R697" s="87" t="s">
        <v>326</v>
      </c>
      <c r="S697" s="87">
        <v>1</v>
      </c>
      <c r="T697" s="87" t="s">
        <v>49</v>
      </c>
      <c r="U697" s="87">
        <v>1</v>
      </c>
      <c r="V697" s="87">
        <v>1</v>
      </c>
      <c r="W697" s="87">
        <v>0</v>
      </c>
      <c r="X697" s="87">
        <v>0</v>
      </c>
      <c r="Y697" s="87">
        <v>0</v>
      </c>
      <c r="Z697" s="87">
        <v>0</v>
      </c>
      <c r="AA697" s="87">
        <v>0</v>
      </c>
      <c r="AB697" s="87">
        <v>0</v>
      </c>
      <c r="AC697" s="87">
        <v>0</v>
      </c>
      <c r="AD697" s="87">
        <v>0</v>
      </c>
      <c r="AE697" s="87">
        <v>0</v>
      </c>
      <c r="AF697" s="104" t="s">
        <v>2415</v>
      </c>
    </row>
    <row r="698" spans="1:1324" s="131" customFormat="1" ht="15.75" hidden="1" customHeight="1" x14ac:dyDescent="0.2">
      <c r="A698" s="13" t="s">
        <v>2131</v>
      </c>
      <c r="B698" s="13" t="s">
        <v>2132</v>
      </c>
      <c r="C698" s="12" t="s">
        <v>2133</v>
      </c>
      <c r="D698" s="19" t="s">
        <v>10</v>
      </c>
      <c r="E698" s="9">
        <v>41983</v>
      </c>
      <c r="F698" s="9" t="s">
        <v>1167</v>
      </c>
      <c r="G698" s="30" t="s">
        <v>1186</v>
      </c>
      <c r="H698" s="30">
        <v>42045</v>
      </c>
      <c r="I698" s="30" t="s">
        <v>1065</v>
      </c>
      <c r="J698" s="173"/>
      <c r="K698" s="87" t="s">
        <v>6</v>
      </c>
      <c r="L698" s="87">
        <v>1</v>
      </c>
      <c r="M698" s="87">
        <v>1</v>
      </c>
      <c r="N698" s="87" t="s">
        <v>326</v>
      </c>
      <c r="O698" s="87">
        <v>1</v>
      </c>
      <c r="P698" s="87" t="s">
        <v>326</v>
      </c>
      <c r="Q698" s="87">
        <v>1</v>
      </c>
      <c r="R698" s="87" t="s">
        <v>326</v>
      </c>
      <c r="S698" s="87">
        <v>1</v>
      </c>
      <c r="T698" s="87" t="s">
        <v>49</v>
      </c>
      <c r="U698" s="87">
        <v>1</v>
      </c>
      <c r="V698" s="87">
        <v>1</v>
      </c>
      <c r="W698" s="87">
        <v>1</v>
      </c>
      <c r="X698" s="87">
        <v>1</v>
      </c>
      <c r="Y698" s="87">
        <v>1</v>
      </c>
      <c r="Z698" s="87">
        <v>0</v>
      </c>
      <c r="AA698" s="87">
        <v>0</v>
      </c>
      <c r="AB698" s="87">
        <v>0</v>
      </c>
      <c r="AC698" s="87">
        <v>0</v>
      </c>
      <c r="AD698" s="87">
        <v>0</v>
      </c>
      <c r="AE698" s="87">
        <v>0</v>
      </c>
      <c r="AF698" s="104" t="s">
        <v>2416</v>
      </c>
    </row>
    <row r="699" spans="1:1324" s="106" customFormat="1" ht="15.75" hidden="1" customHeight="1" x14ac:dyDescent="0.2">
      <c r="A699" s="100" t="s">
        <v>2611</v>
      </c>
      <c r="B699" s="13" t="s">
        <v>2612</v>
      </c>
      <c r="C699" s="12" t="s">
        <v>2613</v>
      </c>
      <c r="D699" s="19" t="s">
        <v>1193</v>
      </c>
      <c r="E699" s="30">
        <v>42113</v>
      </c>
      <c r="F699" s="30" t="s">
        <v>1167</v>
      </c>
      <c r="G699" s="30" t="s">
        <v>1186</v>
      </c>
      <c r="H699" s="30">
        <v>42192</v>
      </c>
      <c r="I699" s="30" t="s">
        <v>1065</v>
      </c>
      <c r="J699" s="173"/>
      <c r="K699" s="87" t="s">
        <v>6</v>
      </c>
      <c r="L699" s="87">
        <v>1</v>
      </c>
      <c r="M699" s="87">
        <v>1</v>
      </c>
      <c r="N699" s="87" t="s">
        <v>326</v>
      </c>
      <c r="O699" s="87">
        <v>1</v>
      </c>
      <c r="P699" s="87" t="s">
        <v>326</v>
      </c>
      <c r="Q699" s="87">
        <v>1</v>
      </c>
      <c r="R699" s="87" t="s">
        <v>326</v>
      </c>
      <c r="S699" s="87">
        <v>1</v>
      </c>
      <c r="T699" s="87" t="s">
        <v>49</v>
      </c>
      <c r="U699" s="87">
        <v>1</v>
      </c>
      <c r="V699" s="87">
        <v>1</v>
      </c>
      <c r="W699" s="87">
        <v>0</v>
      </c>
      <c r="X699" s="87">
        <v>0</v>
      </c>
      <c r="Y699" s="87">
        <v>0</v>
      </c>
      <c r="Z699" s="87">
        <v>0</v>
      </c>
      <c r="AA699" s="87">
        <v>0</v>
      </c>
      <c r="AB699" s="87">
        <v>0</v>
      </c>
      <c r="AC699" s="87">
        <v>0</v>
      </c>
      <c r="AD699" s="87">
        <v>0</v>
      </c>
      <c r="AE699" s="87">
        <v>0</v>
      </c>
      <c r="AF699" s="145" t="s">
        <v>2637</v>
      </c>
      <c r="AG699" s="108"/>
    </row>
    <row r="700" spans="1:1324" s="131" customFormat="1" ht="15.75" hidden="1" customHeight="1" x14ac:dyDescent="0.2">
      <c r="A700" s="100" t="s">
        <v>2909</v>
      </c>
      <c r="B700" s="100" t="s">
        <v>2612</v>
      </c>
      <c r="C700" s="101" t="s">
        <v>2613</v>
      </c>
      <c r="D700" s="103" t="s">
        <v>1201</v>
      </c>
      <c r="E700" s="30">
        <v>42572</v>
      </c>
      <c r="F700" s="30" t="s">
        <v>1167</v>
      </c>
      <c r="G700" s="30" t="s">
        <v>1186</v>
      </c>
      <c r="H700" s="30">
        <v>42598</v>
      </c>
      <c r="I700" s="30" t="s">
        <v>1065</v>
      </c>
      <c r="J700" s="173"/>
      <c r="K700" s="87" t="s">
        <v>1276</v>
      </c>
      <c r="L700" s="87">
        <v>1</v>
      </c>
      <c r="M700" s="87">
        <v>1</v>
      </c>
      <c r="N700" s="87" t="s">
        <v>326</v>
      </c>
      <c r="O700" s="87">
        <v>1</v>
      </c>
      <c r="P700" s="87" t="s">
        <v>326</v>
      </c>
      <c r="Q700" s="87">
        <v>1</v>
      </c>
      <c r="R700" s="87" t="s">
        <v>326</v>
      </c>
      <c r="S700" s="87">
        <v>1</v>
      </c>
      <c r="T700" s="87" t="s">
        <v>49</v>
      </c>
      <c r="U700" s="87">
        <v>1</v>
      </c>
      <c r="V700" s="87">
        <v>1</v>
      </c>
      <c r="W700" s="87">
        <v>0</v>
      </c>
      <c r="X700" s="87">
        <v>0</v>
      </c>
      <c r="Y700" s="87">
        <v>0</v>
      </c>
      <c r="Z700" s="87">
        <v>0</v>
      </c>
      <c r="AA700" s="87">
        <v>0</v>
      </c>
      <c r="AB700" s="87">
        <v>0</v>
      </c>
      <c r="AC700" s="87">
        <v>0</v>
      </c>
      <c r="AD700" s="87">
        <v>0</v>
      </c>
      <c r="AE700" s="87">
        <v>0</v>
      </c>
      <c r="AF700" s="148"/>
    </row>
    <row r="701" spans="1:1324" s="106" customFormat="1" ht="15.75" hidden="1" customHeight="1" x14ac:dyDescent="0.2">
      <c r="A701" s="100" t="s">
        <v>2910</v>
      </c>
      <c r="B701" s="100" t="s">
        <v>2612</v>
      </c>
      <c r="C701" s="101" t="s">
        <v>2613</v>
      </c>
      <c r="D701" s="103" t="s">
        <v>1199</v>
      </c>
      <c r="E701" s="30">
        <v>42572</v>
      </c>
      <c r="F701" s="30" t="s">
        <v>1167</v>
      </c>
      <c r="G701" s="30" t="s">
        <v>1186</v>
      </c>
      <c r="H701" s="30">
        <v>42598</v>
      </c>
      <c r="I701" s="30" t="s">
        <v>1065</v>
      </c>
      <c r="J701" s="173"/>
      <c r="K701" s="87" t="s">
        <v>1276</v>
      </c>
      <c r="L701" s="87">
        <v>1</v>
      </c>
      <c r="M701" s="87">
        <v>1</v>
      </c>
      <c r="N701" s="87" t="s">
        <v>326</v>
      </c>
      <c r="O701" s="87">
        <v>1</v>
      </c>
      <c r="P701" s="87" t="s">
        <v>326</v>
      </c>
      <c r="Q701" s="87">
        <v>1</v>
      </c>
      <c r="R701" s="87" t="s">
        <v>326</v>
      </c>
      <c r="S701" s="87">
        <v>1</v>
      </c>
      <c r="T701" s="87" t="s">
        <v>49</v>
      </c>
      <c r="U701" s="87">
        <v>1</v>
      </c>
      <c r="V701" s="87">
        <v>1</v>
      </c>
      <c r="W701" s="87">
        <v>0</v>
      </c>
      <c r="X701" s="87">
        <v>0</v>
      </c>
      <c r="Y701" s="87">
        <v>0</v>
      </c>
      <c r="Z701" s="87">
        <v>0</v>
      </c>
      <c r="AA701" s="87">
        <v>0</v>
      </c>
      <c r="AB701" s="87">
        <v>0</v>
      </c>
      <c r="AC701" s="87">
        <v>0</v>
      </c>
      <c r="AD701" s="87">
        <v>0</v>
      </c>
      <c r="AE701" s="87">
        <v>0</v>
      </c>
      <c r="AF701" s="148"/>
      <c r="AG701" s="131"/>
      <c r="AH701" s="131"/>
      <c r="AI701" s="131"/>
      <c r="AJ701" s="131"/>
      <c r="AK701" s="131"/>
      <c r="AL701" s="131"/>
      <c r="AM701" s="131"/>
      <c r="AN701" s="131"/>
      <c r="AO701" s="131"/>
      <c r="AP701" s="131"/>
      <c r="AQ701" s="131"/>
      <c r="AR701" s="131"/>
      <c r="AS701" s="131"/>
      <c r="AT701" s="131"/>
      <c r="AU701" s="131"/>
      <c r="AV701" s="131"/>
      <c r="AW701" s="131"/>
      <c r="AX701" s="131"/>
      <c r="AY701" s="131"/>
      <c r="AZ701" s="131"/>
      <c r="BA701" s="131"/>
      <c r="BB701" s="131"/>
      <c r="BC701" s="131"/>
      <c r="BD701" s="131"/>
      <c r="BE701" s="131"/>
      <c r="BF701" s="131"/>
      <c r="BG701" s="131"/>
      <c r="BH701" s="131"/>
      <c r="BI701" s="131"/>
      <c r="BJ701" s="131"/>
      <c r="BK701" s="131"/>
      <c r="BL701" s="131"/>
      <c r="BM701" s="131"/>
      <c r="BN701" s="131"/>
      <c r="BO701" s="131"/>
      <c r="BP701" s="131"/>
      <c r="BQ701" s="131"/>
      <c r="BR701" s="131"/>
      <c r="BS701" s="131"/>
      <c r="BT701" s="131"/>
      <c r="BU701" s="131"/>
      <c r="BV701" s="131"/>
      <c r="BW701" s="131"/>
      <c r="BX701" s="131"/>
      <c r="BY701" s="131"/>
      <c r="BZ701" s="131"/>
      <c r="CA701" s="131"/>
      <c r="CB701" s="131"/>
      <c r="CC701" s="131"/>
      <c r="CD701" s="131"/>
      <c r="CE701" s="131"/>
      <c r="CF701" s="131"/>
      <c r="CG701" s="131"/>
      <c r="CH701" s="131"/>
      <c r="CI701" s="131"/>
      <c r="CJ701" s="131"/>
      <c r="CK701" s="131"/>
      <c r="CL701" s="131"/>
      <c r="CM701" s="131"/>
      <c r="CN701" s="131"/>
      <c r="CO701" s="131"/>
      <c r="CP701" s="131"/>
      <c r="CQ701" s="131"/>
      <c r="CR701" s="131"/>
      <c r="CS701" s="131"/>
      <c r="CT701" s="131"/>
      <c r="CU701" s="131"/>
      <c r="CV701" s="131"/>
      <c r="CW701" s="131"/>
      <c r="CX701" s="131"/>
      <c r="CY701" s="131"/>
      <c r="CZ701" s="131"/>
      <c r="DA701" s="131"/>
      <c r="DB701" s="131"/>
      <c r="DC701" s="131"/>
      <c r="DD701" s="131"/>
      <c r="DE701" s="131"/>
      <c r="DF701" s="131"/>
      <c r="DG701" s="131"/>
      <c r="DH701" s="131"/>
      <c r="DI701" s="131"/>
      <c r="DJ701" s="131"/>
      <c r="DK701" s="131"/>
      <c r="DL701" s="131"/>
      <c r="DM701" s="131"/>
      <c r="DN701" s="131"/>
      <c r="DO701" s="131"/>
      <c r="DP701" s="131"/>
      <c r="DQ701" s="131"/>
      <c r="DR701" s="131"/>
      <c r="DS701" s="131"/>
      <c r="DT701" s="131"/>
      <c r="DU701" s="131"/>
      <c r="DV701" s="131"/>
      <c r="DW701" s="131"/>
      <c r="DX701" s="131"/>
      <c r="DY701" s="131"/>
      <c r="DZ701" s="131"/>
      <c r="EA701" s="131"/>
      <c r="EB701" s="131"/>
      <c r="EC701" s="131"/>
      <c r="ED701" s="131"/>
      <c r="EE701" s="131"/>
      <c r="EF701" s="131"/>
      <c r="EG701" s="131"/>
      <c r="EH701" s="131"/>
      <c r="EI701" s="131"/>
      <c r="EJ701" s="131"/>
      <c r="EK701" s="131"/>
      <c r="EL701" s="131"/>
      <c r="EM701" s="131"/>
      <c r="EN701" s="131"/>
      <c r="EO701" s="131"/>
      <c r="EP701" s="131"/>
      <c r="EQ701" s="131"/>
      <c r="ER701" s="131"/>
      <c r="ES701" s="131"/>
      <c r="ET701" s="131"/>
      <c r="EU701" s="131"/>
      <c r="EV701" s="131"/>
      <c r="EW701" s="131"/>
      <c r="EX701" s="131"/>
      <c r="EY701" s="131"/>
      <c r="EZ701" s="131"/>
      <c r="FA701" s="131"/>
      <c r="FB701" s="131"/>
      <c r="FC701" s="131"/>
      <c r="FD701" s="131"/>
      <c r="FE701" s="131"/>
      <c r="FF701" s="131"/>
      <c r="FG701" s="131"/>
      <c r="FH701" s="131"/>
      <c r="FI701" s="131"/>
      <c r="FJ701" s="131"/>
      <c r="FK701" s="131"/>
      <c r="FL701" s="131"/>
      <c r="FM701" s="131"/>
      <c r="FN701" s="131"/>
      <c r="FO701" s="131"/>
      <c r="FP701" s="131"/>
      <c r="FQ701" s="131"/>
      <c r="FR701" s="131"/>
      <c r="FS701" s="131"/>
      <c r="FT701" s="131"/>
      <c r="FU701" s="131"/>
      <c r="FV701" s="131"/>
      <c r="FW701" s="131"/>
      <c r="FX701" s="131"/>
      <c r="FY701" s="131"/>
      <c r="FZ701" s="131"/>
      <c r="GA701" s="131"/>
      <c r="GB701" s="131"/>
      <c r="GC701" s="131"/>
      <c r="GD701" s="131"/>
      <c r="GE701" s="131"/>
      <c r="GF701" s="131"/>
      <c r="GG701" s="131"/>
      <c r="GH701" s="131"/>
      <c r="GI701" s="131"/>
      <c r="GJ701" s="131"/>
      <c r="GK701" s="131"/>
      <c r="GL701" s="131"/>
      <c r="GM701" s="131"/>
      <c r="GN701" s="131"/>
      <c r="GO701" s="131"/>
      <c r="GP701" s="131"/>
      <c r="GQ701" s="131"/>
      <c r="GR701" s="131"/>
      <c r="GS701" s="131"/>
      <c r="GT701" s="131"/>
      <c r="GU701" s="131"/>
      <c r="GV701" s="131"/>
      <c r="GW701" s="131"/>
      <c r="GX701" s="131"/>
      <c r="GY701" s="131"/>
      <c r="GZ701" s="131"/>
      <c r="HA701" s="131"/>
      <c r="HB701" s="131"/>
      <c r="HC701" s="131"/>
      <c r="HD701" s="131"/>
      <c r="HE701" s="131"/>
      <c r="HF701" s="131"/>
      <c r="HG701" s="131"/>
      <c r="HH701" s="131"/>
      <c r="HI701" s="131"/>
      <c r="HJ701" s="131"/>
      <c r="HK701" s="131"/>
      <c r="HL701" s="131"/>
      <c r="HM701" s="131"/>
      <c r="HN701" s="131"/>
      <c r="HO701" s="131"/>
      <c r="HP701" s="131"/>
      <c r="HQ701" s="131"/>
      <c r="HR701" s="131"/>
      <c r="HS701" s="131"/>
      <c r="HT701" s="131"/>
      <c r="HU701" s="131"/>
      <c r="HV701" s="131"/>
      <c r="HW701" s="131"/>
      <c r="HX701" s="131"/>
      <c r="HY701" s="131"/>
      <c r="HZ701" s="131"/>
      <c r="IA701" s="131"/>
      <c r="IB701" s="131"/>
      <c r="IC701" s="131"/>
      <c r="ID701" s="131"/>
      <c r="IE701" s="131"/>
      <c r="IF701" s="131"/>
      <c r="IG701" s="131"/>
      <c r="IH701" s="131"/>
      <c r="II701" s="131"/>
      <c r="IJ701" s="131"/>
      <c r="IK701" s="131"/>
      <c r="IL701" s="131"/>
      <c r="IM701" s="131"/>
      <c r="IN701" s="131"/>
      <c r="IO701" s="131"/>
      <c r="IP701" s="131"/>
      <c r="IQ701" s="131"/>
      <c r="IR701" s="131"/>
      <c r="IS701" s="131"/>
      <c r="IT701" s="131"/>
      <c r="IU701" s="131"/>
      <c r="IV701" s="131"/>
      <c r="IW701" s="131"/>
      <c r="IX701" s="131"/>
      <c r="IY701" s="131"/>
      <c r="IZ701" s="131"/>
      <c r="JA701" s="131"/>
      <c r="JB701" s="131"/>
      <c r="JC701" s="131"/>
      <c r="JD701" s="131"/>
      <c r="JE701" s="131"/>
      <c r="JF701" s="131"/>
      <c r="JG701" s="131"/>
      <c r="JH701" s="131"/>
      <c r="JI701" s="131"/>
      <c r="JJ701" s="131"/>
      <c r="JK701" s="131"/>
      <c r="JL701" s="131"/>
      <c r="JM701" s="131"/>
      <c r="JN701" s="131"/>
      <c r="JO701" s="131"/>
      <c r="JP701" s="131"/>
      <c r="JQ701" s="131"/>
      <c r="JR701" s="131"/>
      <c r="JS701" s="131"/>
      <c r="JT701" s="131"/>
      <c r="JU701" s="131"/>
      <c r="JV701" s="131"/>
      <c r="JW701" s="131"/>
      <c r="JX701" s="131"/>
      <c r="JY701" s="131"/>
      <c r="JZ701" s="131"/>
      <c r="KA701" s="131"/>
      <c r="KB701" s="131"/>
      <c r="KC701" s="131"/>
      <c r="KD701" s="131"/>
      <c r="KE701" s="131"/>
      <c r="KF701" s="131"/>
      <c r="KG701" s="131"/>
      <c r="KH701" s="131"/>
      <c r="KI701" s="131"/>
      <c r="KJ701" s="131"/>
      <c r="KK701" s="131"/>
      <c r="KL701" s="131"/>
      <c r="KM701" s="131"/>
      <c r="KN701" s="131"/>
      <c r="KO701" s="131"/>
      <c r="KP701" s="131"/>
      <c r="KQ701" s="131"/>
      <c r="KR701" s="131"/>
      <c r="KS701" s="131"/>
      <c r="KT701" s="131"/>
      <c r="KU701" s="131"/>
      <c r="KV701" s="131"/>
      <c r="KW701" s="131"/>
      <c r="KX701" s="131"/>
      <c r="KY701" s="131"/>
      <c r="KZ701" s="131"/>
      <c r="LA701" s="131"/>
      <c r="LB701" s="131"/>
      <c r="LC701" s="131"/>
      <c r="LD701" s="131"/>
      <c r="LE701" s="131"/>
      <c r="LF701" s="131"/>
      <c r="LG701" s="131"/>
      <c r="LH701" s="131"/>
      <c r="LI701" s="131"/>
      <c r="LJ701" s="131"/>
      <c r="LK701" s="131"/>
      <c r="LL701" s="131"/>
      <c r="LM701" s="131"/>
      <c r="LN701" s="131"/>
      <c r="LO701" s="131"/>
      <c r="LP701" s="131"/>
      <c r="LQ701" s="131"/>
      <c r="LR701" s="131"/>
      <c r="LS701" s="131"/>
      <c r="LT701" s="131"/>
      <c r="LU701" s="131"/>
      <c r="LV701" s="131"/>
      <c r="LW701" s="131"/>
      <c r="LX701" s="131"/>
      <c r="LY701" s="131"/>
      <c r="LZ701" s="131"/>
      <c r="MA701" s="131"/>
      <c r="MB701" s="131"/>
      <c r="MC701" s="131"/>
      <c r="MD701" s="131"/>
      <c r="ME701" s="131"/>
      <c r="MF701" s="131"/>
      <c r="MG701" s="131"/>
      <c r="MH701" s="131"/>
      <c r="MI701" s="131"/>
      <c r="MJ701" s="131"/>
      <c r="MK701" s="131"/>
      <c r="ML701" s="131"/>
      <c r="MM701" s="131"/>
      <c r="MN701" s="131"/>
      <c r="MO701" s="131"/>
      <c r="MP701" s="131"/>
      <c r="MQ701" s="131"/>
      <c r="MR701" s="131"/>
      <c r="MS701" s="131"/>
      <c r="MT701" s="131"/>
      <c r="MU701" s="131"/>
      <c r="MV701" s="131"/>
      <c r="MW701" s="131"/>
      <c r="MX701" s="131"/>
      <c r="MY701" s="131"/>
      <c r="MZ701" s="131"/>
      <c r="NA701" s="131"/>
      <c r="NB701" s="131"/>
      <c r="NC701" s="131"/>
      <c r="ND701" s="131"/>
      <c r="NE701" s="131"/>
      <c r="NF701" s="131"/>
      <c r="NG701" s="131"/>
      <c r="NH701" s="131"/>
      <c r="NI701" s="131"/>
      <c r="NJ701" s="131"/>
      <c r="NK701" s="131"/>
      <c r="NL701" s="131"/>
      <c r="NM701" s="131"/>
      <c r="NN701" s="131"/>
      <c r="NO701" s="131"/>
      <c r="NP701" s="131"/>
      <c r="NQ701" s="131"/>
      <c r="NR701" s="131"/>
      <c r="NS701" s="131"/>
      <c r="NT701" s="131"/>
      <c r="NU701" s="131"/>
      <c r="NV701" s="131"/>
      <c r="NW701" s="131"/>
      <c r="NX701" s="131"/>
      <c r="NY701" s="131"/>
      <c r="NZ701" s="131"/>
      <c r="OA701" s="131"/>
      <c r="OB701" s="131"/>
      <c r="OC701" s="131"/>
      <c r="OD701" s="131"/>
      <c r="OE701" s="131"/>
      <c r="OF701" s="131"/>
      <c r="OG701" s="131"/>
      <c r="OH701" s="131"/>
      <c r="OI701" s="131"/>
      <c r="OJ701" s="131"/>
      <c r="OK701" s="131"/>
      <c r="OL701" s="131"/>
      <c r="OM701" s="131"/>
      <c r="ON701" s="131"/>
      <c r="OO701" s="131"/>
      <c r="OP701" s="131"/>
      <c r="OQ701" s="131"/>
      <c r="OR701" s="131"/>
      <c r="OS701" s="131"/>
      <c r="OT701" s="131"/>
      <c r="OU701" s="131"/>
      <c r="OV701" s="131"/>
      <c r="OW701" s="131"/>
      <c r="OX701" s="131"/>
      <c r="OY701" s="131"/>
      <c r="OZ701" s="131"/>
      <c r="PA701" s="131"/>
      <c r="PB701" s="131"/>
      <c r="PC701" s="131"/>
      <c r="PD701" s="131"/>
      <c r="PE701" s="131"/>
      <c r="PF701" s="131"/>
      <c r="PG701" s="131"/>
      <c r="PH701" s="131"/>
      <c r="PI701" s="131"/>
      <c r="PJ701" s="131"/>
      <c r="PK701" s="131"/>
      <c r="PL701" s="131"/>
      <c r="PM701" s="131"/>
      <c r="PN701" s="131"/>
      <c r="PO701" s="131"/>
      <c r="PP701" s="131"/>
      <c r="PQ701" s="131"/>
      <c r="PR701" s="131"/>
      <c r="PS701" s="131"/>
      <c r="PT701" s="131"/>
      <c r="PU701" s="131"/>
      <c r="PV701" s="131"/>
      <c r="PW701" s="131"/>
      <c r="PX701" s="131"/>
      <c r="PY701" s="131"/>
      <c r="PZ701" s="131"/>
      <c r="QA701" s="131"/>
      <c r="QB701" s="131"/>
      <c r="QC701" s="131"/>
      <c r="QD701" s="131"/>
      <c r="QE701" s="131"/>
      <c r="QF701" s="131"/>
      <c r="QG701" s="131"/>
      <c r="QH701" s="131"/>
      <c r="QI701" s="131"/>
      <c r="QJ701" s="131"/>
      <c r="QK701" s="131"/>
      <c r="QL701" s="131"/>
      <c r="QM701" s="131"/>
      <c r="QN701" s="131"/>
      <c r="QO701" s="131"/>
      <c r="QP701" s="131"/>
      <c r="QQ701" s="131"/>
      <c r="QR701" s="131"/>
      <c r="QS701" s="131"/>
      <c r="QT701" s="131"/>
      <c r="QU701" s="131"/>
      <c r="QV701" s="131"/>
      <c r="QW701" s="131"/>
      <c r="QX701" s="131"/>
      <c r="QY701" s="131"/>
      <c r="QZ701" s="131"/>
      <c r="RA701" s="131"/>
      <c r="RB701" s="131"/>
      <c r="RC701" s="131"/>
      <c r="RD701" s="131"/>
      <c r="RE701" s="131"/>
      <c r="RF701" s="131"/>
      <c r="RG701" s="131"/>
      <c r="RH701" s="131"/>
      <c r="RI701" s="131"/>
      <c r="RJ701" s="131"/>
      <c r="RK701" s="131"/>
      <c r="RL701" s="131"/>
      <c r="RM701" s="131"/>
      <c r="RN701" s="131"/>
      <c r="RO701" s="131"/>
      <c r="RP701" s="131"/>
      <c r="RQ701" s="131"/>
      <c r="RR701" s="131"/>
      <c r="RS701" s="131"/>
      <c r="RT701" s="131"/>
      <c r="RU701" s="131"/>
      <c r="RV701" s="131"/>
      <c r="RW701" s="131"/>
      <c r="RX701" s="131"/>
      <c r="RY701" s="131"/>
      <c r="RZ701" s="131"/>
      <c r="SA701" s="131"/>
      <c r="SB701" s="131"/>
      <c r="SC701" s="131"/>
      <c r="SD701" s="131"/>
      <c r="SE701" s="131"/>
      <c r="SF701" s="131"/>
      <c r="SG701" s="131"/>
      <c r="SH701" s="131"/>
      <c r="SI701" s="131"/>
      <c r="SJ701" s="131"/>
      <c r="SK701" s="131"/>
      <c r="SL701" s="131"/>
      <c r="SM701" s="131"/>
      <c r="SN701" s="131"/>
      <c r="SO701" s="131"/>
      <c r="SP701" s="131"/>
      <c r="SQ701" s="131"/>
      <c r="SR701" s="131"/>
      <c r="SS701" s="131"/>
      <c r="ST701" s="131"/>
      <c r="SU701" s="131"/>
      <c r="SV701" s="131"/>
      <c r="SW701" s="131"/>
      <c r="SX701" s="131"/>
      <c r="SY701" s="131"/>
      <c r="SZ701" s="131"/>
      <c r="TA701" s="131"/>
      <c r="TB701" s="131"/>
      <c r="TC701" s="131"/>
      <c r="TD701" s="131"/>
      <c r="TE701" s="131"/>
      <c r="TF701" s="131"/>
      <c r="TG701" s="131"/>
      <c r="TH701" s="131"/>
      <c r="TI701" s="131"/>
      <c r="TJ701" s="131"/>
      <c r="TK701" s="131"/>
      <c r="TL701" s="131"/>
      <c r="TM701" s="131"/>
      <c r="TN701" s="131"/>
      <c r="TO701" s="131"/>
      <c r="TP701" s="131"/>
      <c r="TQ701" s="131"/>
      <c r="TR701" s="131"/>
      <c r="TS701" s="131"/>
      <c r="TT701" s="131"/>
      <c r="TU701" s="131"/>
      <c r="TV701" s="131"/>
      <c r="TW701" s="131"/>
      <c r="TX701" s="131"/>
      <c r="TY701" s="131"/>
      <c r="TZ701" s="131"/>
      <c r="UA701" s="131"/>
      <c r="UB701" s="131"/>
      <c r="UC701" s="131"/>
      <c r="UD701" s="131"/>
      <c r="UE701" s="131"/>
      <c r="UF701" s="131"/>
      <c r="UG701" s="131"/>
      <c r="UH701" s="131"/>
      <c r="UI701" s="131"/>
      <c r="UJ701" s="131"/>
      <c r="UK701" s="131"/>
      <c r="UL701" s="131"/>
      <c r="UM701" s="131"/>
      <c r="UN701" s="131"/>
      <c r="UO701" s="131"/>
      <c r="UP701" s="131"/>
      <c r="UQ701" s="131"/>
      <c r="UR701" s="131"/>
      <c r="US701" s="131"/>
      <c r="UT701" s="131"/>
      <c r="UU701" s="131"/>
      <c r="UV701" s="131"/>
      <c r="UW701" s="131"/>
      <c r="UX701" s="131"/>
      <c r="UY701" s="131"/>
      <c r="UZ701" s="131"/>
      <c r="VA701" s="131"/>
      <c r="VB701" s="131"/>
      <c r="VC701" s="131"/>
      <c r="VD701" s="131"/>
      <c r="VE701" s="131"/>
      <c r="VF701" s="131"/>
      <c r="VG701" s="131"/>
      <c r="VH701" s="131"/>
      <c r="VI701" s="131"/>
      <c r="VJ701" s="131"/>
      <c r="VK701" s="131"/>
      <c r="VL701" s="131"/>
      <c r="VM701" s="131"/>
      <c r="VN701" s="131"/>
      <c r="VO701" s="131"/>
      <c r="VP701" s="131"/>
      <c r="VQ701" s="131"/>
      <c r="VR701" s="131"/>
      <c r="VS701" s="131"/>
      <c r="VT701" s="131"/>
      <c r="VU701" s="131"/>
      <c r="VV701" s="131"/>
      <c r="VW701" s="131"/>
      <c r="VX701" s="131"/>
      <c r="VY701" s="131"/>
      <c r="VZ701" s="131"/>
      <c r="WA701" s="131"/>
      <c r="WB701" s="131"/>
      <c r="WC701" s="131"/>
      <c r="WD701" s="131"/>
      <c r="WE701" s="131"/>
      <c r="WF701" s="131"/>
      <c r="WG701" s="131"/>
      <c r="WH701" s="131"/>
      <c r="WI701" s="131"/>
      <c r="WJ701" s="131"/>
      <c r="WK701" s="131"/>
      <c r="WL701" s="131"/>
      <c r="WM701" s="131"/>
      <c r="WN701" s="131"/>
      <c r="WO701" s="131"/>
      <c r="WP701" s="131"/>
      <c r="WQ701" s="131"/>
      <c r="WR701" s="131"/>
      <c r="WS701" s="131"/>
      <c r="WT701" s="131"/>
      <c r="WU701" s="131"/>
      <c r="WV701" s="131"/>
      <c r="WW701" s="131"/>
      <c r="WX701" s="131"/>
      <c r="WY701" s="131"/>
      <c r="WZ701" s="131"/>
      <c r="XA701" s="131"/>
      <c r="XB701" s="131"/>
      <c r="XC701" s="131"/>
      <c r="XD701" s="131"/>
      <c r="XE701" s="131"/>
      <c r="XF701" s="131"/>
      <c r="XG701" s="131"/>
      <c r="XH701" s="131"/>
      <c r="XI701" s="131"/>
      <c r="XJ701" s="131"/>
      <c r="XK701" s="131"/>
      <c r="XL701" s="131"/>
      <c r="XM701" s="131"/>
      <c r="XN701" s="131"/>
      <c r="XO701" s="131"/>
      <c r="XP701" s="131"/>
      <c r="XQ701" s="131"/>
      <c r="XR701" s="131"/>
      <c r="XS701" s="131"/>
      <c r="XT701" s="131"/>
      <c r="XU701" s="131"/>
      <c r="XV701" s="131"/>
      <c r="XW701" s="131"/>
      <c r="XX701" s="131"/>
      <c r="XY701" s="131"/>
      <c r="XZ701" s="131"/>
      <c r="YA701" s="131"/>
      <c r="YB701" s="131"/>
      <c r="YC701" s="131"/>
      <c r="YD701" s="131"/>
      <c r="YE701" s="131"/>
      <c r="YF701" s="131"/>
      <c r="YG701" s="131"/>
      <c r="YH701" s="131"/>
      <c r="YI701" s="131"/>
      <c r="YJ701" s="131"/>
      <c r="YK701" s="131"/>
      <c r="YL701" s="131"/>
      <c r="YM701" s="131"/>
      <c r="YN701" s="131"/>
      <c r="YO701" s="131"/>
      <c r="YP701" s="131"/>
      <c r="YQ701" s="131"/>
      <c r="YR701" s="131"/>
      <c r="YS701" s="131"/>
      <c r="YT701" s="131"/>
      <c r="YU701" s="131"/>
      <c r="YV701" s="131"/>
      <c r="YW701" s="131"/>
      <c r="YX701" s="131"/>
      <c r="YY701" s="131"/>
      <c r="YZ701" s="131"/>
      <c r="ZA701" s="131"/>
      <c r="ZB701" s="131"/>
      <c r="ZC701" s="131"/>
      <c r="ZD701" s="131"/>
      <c r="ZE701" s="131"/>
      <c r="ZF701" s="131"/>
      <c r="ZG701" s="131"/>
      <c r="ZH701" s="131"/>
      <c r="ZI701" s="131"/>
      <c r="ZJ701" s="131"/>
      <c r="ZK701" s="131"/>
      <c r="ZL701" s="131"/>
      <c r="ZM701" s="131"/>
      <c r="ZN701" s="131"/>
      <c r="ZO701" s="131"/>
      <c r="ZP701" s="131"/>
      <c r="ZQ701" s="131"/>
      <c r="ZR701" s="131"/>
      <c r="ZS701" s="131"/>
      <c r="ZT701" s="131"/>
      <c r="ZU701" s="131"/>
      <c r="ZV701" s="131"/>
      <c r="ZW701" s="131"/>
      <c r="ZX701" s="131"/>
      <c r="ZY701" s="131"/>
      <c r="ZZ701" s="131"/>
      <c r="AAA701" s="131"/>
      <c r="AAB701" s="131"/>
      <c r="AAC701" s="131"/>
      <c r="AAD701" s="131"/>
      <c r="AAE701" s="131"/>
      <c r="AAF701" s="131"/>
      <c r="AAG701" s="131"/>
      <c r="AAH701" s="131"/>
      <c r="AAI701" s="131"/>
      <c r="AAJ701" s="131"/>
      <c r="AAK701" s="131"/>
      <c r="AAL701" s="131"/>
      <c r="AAM701" s="131"/>
      <c r="AAN701" s="131"/>
      <c r="AAO701" s="131"/>
      <c r="AAP701" s="131"/>
      <c r="AAQ701" s="131"/>
      <c r="AAR701" s="131"/>
      <c r="AAS701" s="131"/>
      <c r="AAT701" s="131"/>
      <c r="AAU701" s="131"/>
      <c r="AAV701" s="131"/>
      <c r="AAW701" s="131"/>
      <c r="AAX701" s="131"/>
      <c r="AAY701" s="131"/>
      <c r="AAZ701" s="131"/>
      <c r="ABA701" s="131"/>
      <c r="ABB701" s="131"/>
      <c r="ABC701" s="131"/>
      <c r="ABD701" s="131"/>
      <c r="ABE701" s="131"/>
      <c r="ABF701" s="131"/>
      <c r="ABG701" s="131"/>
      <c r="ABH701" s="131"/>
      <c r="ABI701" s="131"/>
      <c r="ABJ701" s="131"/>
      <c r="ABK701" s="131"/>
      <c r="ABL701" s="131"/>
      <c r="ABM701" s="131"/>
      <c r="ABN701" s="131"/>
      <c r="ABO701" s="131"/>
      <c r="ABP701" s="131"/>
      <c r="ABQ701" s="131"/>
      <c r="ABR701" s="131"/>
      <c r="ABS701" s="131"/>
      <c r="ABT701" s="131"/>
      <c r="ABU701" s="131"/>
      <c r="ABV701" s="131"/>
      <c r="ABW701" s="131"/>
      <c r="ABX701" s="131"/>
      <c r="ABY701" s="131"/>
      <c r="ABZ701" s="131"/>
      <c r="ACA701" s="131"/>
      <c r="ACB701" s="131"/>
      <c r="ACC701" s="131"/>
      <c r="ACD701" s="131"/>
      <c r="ACE701" s="131"/>
      <c r="ACF701" s="131"/>
      <c r="ACG701" s="131"/>
      <c r="ACH701" s="131"/>
      <c r="ACI701" s="131"/>
      <c r="ACJ701" s="131"/>
      <c r="ACK701" s="131"/>
      <c r="ACL701" s="131"/>
      <c r="ACM701" s="131"/>
      <c r="ACN701" s="131"/>
      <c r="ACO701" s="131"/>
      <c r="ACP701" s="131"/>
      <c r="ACQ701" s="131"/>
      <c r="ACR701" s="131"/>
      <c r="ACS701" s="131"/>
      <c r="ACT701" s="131"/>
      <c r="ACU701" s="131"/>
      <c r="ACV701" s="131"/>
      <c r="ACW701" s="131"/>
      <c r="ACX701" s="131"/>
      <c r="ACY701" s="131"/>
      <c r="ACZ701" s="131"/>
      <c r="ADA701" s="131"/>
      <c r="ADB701" s="131"/>
      <c r="ADC701" s="131"/>
      <c r="ADD701" s="131"/>
      <c r="ADE701" s="131"/>
      <c r="ADF701" s="131"/>
      <c r="ADG701" s="131"/>
      <c r="ADH701" s="131"/>
      <c r="ADI701" s="131"/>
      <c r="ADJ701" s="131"/>
      <c r="ADK701" s="131"/>
      <c r="ADL701" s="131"/>
      <c r="ADM701" s="131"/>
      <c r="ADN701" s="131"/>
      <c r="ADO701" s="131"/>
      <c r="ADP701" s="131"/>
      <c r="ADQ701" s="131"/>
      <c r="ADR701" s="131"/>
      <c r="ADS701" s="131"/>
      <c r="ADT701" s="131"/>
      <c r="ADU701" s="131"/>
      <c r="ADV701" s="131"/>
      <c r="ADW701" s="131"/>
      <c r="ADX701" s="131"/>
      <c r="ADY701" s="131"/>
      <c r="ADZ701" s="131"/>
      <c r="AEA701" s="131"/>
      <c r="AEB701" s="131"/>
      <c r="AEC701" s="131"/>
      <c r="AED701" s="131"/>
      <c r="AEE701" s="131"/>
      <c r="AEF701" s="131"/>
      <c r="AEG701" s="131"/>
      <c r="AEH701" s="131"/>
      <c r="AEI701" s="131"/>
      <c r="AEJ701" s="131"/>
      <c r="AEK701" s="131"/>
      <c r="AEL701" s="131"/>
      <c r="AEM701" s="131"/>
      <c r="AEN701" s="131"/>
      <c r="AEO701" s="131"/>
      <c r="AEP701" s="131"/>
      <c r="AEQ701" s="131"/>
      <c r="AER701" s="131"/>
      <c r="AES701" s="131"/>
      <c r="AET701" s="131"/>
      <c r="AEU701" s="131"/>
      <c r="AEV701" s="131"/>
      <c r="AEW701" s="131"/>
      <c r="AEX701" s="131"/>
      <c r="AEY701" s="131"/>
      <c r="AEZ701" s="131"/>
      <c r="AFA701" s="131"/>
      <c r="AFB701" s="131"/>
      <c r="AFC701" s="131"/>
      <c r="AFD701" s="131"/>
      <c r="AFE701" s="131"/>
      <c r="AFF701" s="131"/>
      <c r="AFG701" s="131"/>
      <c r="AFH701" s="131"/>
      <c r="AFI701" s="131"/>
      <c r="AFJ701" s="131"/>
      <c r="AFK701" s="131"/>
      <c r="AFL701" s="131"/>
      <c r="AFM701" s="131"/>
      <c r="AFN701" s="131"/>
      <c r="AFO701" s="131"/>
      <c r="AFP701" s="131"/>
      <c r="AFQ701" s="131"/>
      <c r="AFR701" s="131"/>
      <c r="AFS701" s="131"/>
      <c r="AFT701" s="131"/>
      <c r="AFU701" s="131"/>
      <c r="AFV701" s="131"/>
      <c r="AFW701" s="131"/>
      <c r="AFX701" s="131"/>
      <c r="AFY701" s="131"/>
      <c r="AFZ701" s="131"/>
      <c r="AGA701" s="131"/>
      <c r="AGB701" s="131"/>
      <c r="AGC701" s="131"/>
      <c r="AGD701" s="131"/>
      <c r="AGE701" s="131"/>
      <c r="AGF701" s="131"/>
      <c r="AGG701" s="131"/>
      <c r="AGH701" s="131"/>
      <c r="AGI701" s="131"/>
      <c r="AGJ701" s="131"/>
      <c r="AGK701" s="131"/>
      <c r="AGL701" s="131"/>
      <c r="AGM701" s="131"/>
      <c r="AGN701" s="131"/>
      <c r="AGO701" s="131"/>
      <c r="AGP701" s="131"/>
      <c r="AGQ701" s="131"/>
      <c r="AGR701" s="131"/>
      <c r="AGS701" s="131"/>
      <c r="AGT701" s="131"/>
      <c r="AGU701" s="131"/>
      <c r="AGV701" s="131"/>
      <c r="AGW701" s="131"/>
      <c r="AGX701" s="131"/>
      <c r="AGY701" s="131"/>
      <c r="AGZ701" s="131"/>
      <c r="AHA701" s="131"/>
      <c r="AHB701" s="131"/>
      <c r="AHC701" s="131"/>
      <c r="AHD701" s="131"/>
      <c r="AHE701" s="131"/>
      <c r="AHF701" s="131"/>
      <c r="AHG701" s="131"/>
      <c r="AHH701" s="131"/>
      <c r="AHI701" s="131"/>
      <c r="AHJ701" s="131"/>
      <c r="AHK701" s="131"/>
      <c r="AHL701" s="131"/>
      <c r="AHM701" s="131"/>
      <c r="AHN701" s="131"/>
      <c r="AHO701" s="131"/>
      <c r="AHP701" s="131"/>
      <c r="AHQ701" s="131"/>
      <c r="AHR701" s="131"/>
      <c r="AHS701" s="131"/>
      <c r="AHT701" s="131"/>
      <c r="AHU701" s="131"/>
      <c r="AHV701" s="131"/>
      <c r="AHW701" s="131"/>
      <c r="AHX701" s="131"/>
      <c r="AHY701" s="131"/>
      <c r="AHZ701" s="131"/>
      <c r="AIA701" s="131"/>
      <c r="AIB701" s="131"/>
      <c r="AIC701" s="131"/>
      <c r="AID701" s="131"/>
      <c r="AIE701" s="131"/>
      <c r="AIF701" s="131"/>
      <c r="AIG701" s="131"/>
      <c r="AIH701" s="131"/>
      <c r="AII701" s="131"/>
      <c r="AIJ701" s="131"/>
      <c r="AIK701" s="131"/>
      <c r="AIL701" s="131"/>
      <c r="AIM701" s="131"/>
      <c r="AIN701" s="131"/>
      <c r="AIO701" s="131"/>
      <c r="AIP701" s="131"/>
      <c r="AIQ701" s="131"/>
      <c r="AIR701" s="131"/>
      <c r="AIS701" s="131"/>
      <c r="AIT701" s="131"/>
      <c r="AIU701" s="131"/>
      <c r="AIV701" s="131"/>
      <c r="AIW701" s="131"/>
      <c r="AIX701" s="131"/>
      <c r="AIY701" s="131"/>
      <c r="AIZ701" s="131"/>
      <c r="AJA701" s="131"/>
      <c r="AJB701" s="131"/>
      <c r="AJC701" s="131"/>
      <c r="AJD701" s="131"/>
      <c r="AJE701" s="131"/>
      <c r="AJF701" s="131"/>
      <c r="AJG701" s="131"/>
      <c r="AJH701" s="131"/>
      <c r="AJI701" s="131"/>
      <c r="AJJ701" s="131"/>
      <c r="AJK701" s="131"/>
      <c r="AJL701" s="131"/>
      <c r="AJM701" s="131"/>
      <c r="AJN701" s="131"/>
      <c r="AJO701" s="131"/>
      <c r="AJP701" s="131"/>
      <c r="AJQ701" s="131"/>
      <c r="AJR701" s="131"/>
      <c r="AJS701" s="131"/>
      <c r="AJT701" s="131"/>
      <c r="AJU701" s="131"/>
      <c r="AJV701" s="131"/>
      <c r="AJW701" s="131"/>
      <c r="AJX701" s="131"/>
      <c r="AJY701" s="131"/>
      <c r="AJZ701" s="131"/>
      <c r="AKA701" s="131"/>
      <c r="AKB701" s="131"/>
      <c r="AKC701" s="131"/>
      <c r="AKD701" s="131"/>
      <c r="AKE701" s="131"/>
      <c r="AKF701" s="131"/>
      <c r="AKG701" s="131"/>
      <c r="AKH701" s="131"/>
      <c r="AKI701" s="131"/>
      <c r="AKJ701" s="131"/>
      <c r="AKK701" s="131"/>
      <c r="AKL701" s="131"/>
      <c r="AKM701" s="131"/>
      <c r="AKN701" s="131"/>
      <c r="AKO701" s="131"/>
      <c r="AKP701" s="131"/>
      <c r="AKQ701" s="131"/>
      <c r="AKR701" s="131"/>
      <c r="AKS701" s="131"/>
      <c r="AKT701" s="131"/>
      <c r="AKU701" s="131"/>
      <c r="AKV701" s="131"/>
      <c r="AKW701" s="131"/>
      <c r="AKX701" s="131"/>
      <c r="AKY701" s="131"/>
      <c r="AKZ701" s="131"/>
      <c r="ALA701" s="131"/>
      <c r="ALB701" s="131"/>
      <c r="ALC701" s="131"/>
      <c r="ALD701" s="131"/>
      <c r="ALE701" s="131"/>
      <c r="ALF701" s="131"/>
      <c r="ALG701" s="131"/>
      <c r="ALH701" s="131"/>
      <c r="ALI701" s="131"/>
      <c r="ALJ701" s="131"/>
      <c r="ALK701" s="131"/>
      <c r="ALL701" s="131"/>
      <c r="ALM701" s="131"/>
      <c r="ALN701" s="131"/>
      <c r="ALO701" s="131"/>
      <c r="ALP701" s="131"/>
      <c r="ALQ701" s="131"/>
      <c r="ALR701" s="131"/>
      <c r="ALS701" s="131"/>
      <c r="ALT701" s="131"/>
      <c r="ALU701" s="131"/>
      <c r="ALV701" s="131"/>
      <c r="ALW701" s="131"/>
      <c r="ALX701" s="131"/>
      <c r="ALY701" s="131"/>
      <c r="ALZ701" s="131"/>
      <c r="AMA701" s="131"/>
      <c r="AMB701" s="131"/>
      <c r="AMC701" s="131"/>
      <c r="AMD701" s="131"/>
      <c r="AME701" s="131"/>
      <c r="AMF701" s="131"/>
      <c r="AMG701" s="131"/>
      <c r="AMH701" s="131"/>
      <c r="AMI701" s="131"/>
      <c r="AMJ701" s="131"/>
      <c r="AMK701" s="131"/>
      <c r="AML701" s="131"/>
      <c r="AMM701" s="131"/>
      <c r="AMN701" s="131"/>
      <c r="AMO701" s="131"/>
      <c r="AMP701" s="131"/>
      <c r="AMQ701" s="131"/>
      <c r="AMR701" s="131"/>
      <c r="AMS701" s="131"/>
      <c r="AMT701" s="131"/>
      <c r="AMU701" s="131"/>
      <c r="AMV701" s="131"/>
      <c r="AMW701" s="131"/>
      <c r="AMX701" s="131"/>
      <c r="AMY701" s="131"/>
      <c r="AMZ701" s="131"/>
      <c r="ANA701" s="131"/>
      <c r="ANB701" s="131"/>
      <c r="ANC701" s="131"/>
      <c r="AND701" s="131"/>
      <c r="ANE701" s="131"/>
      <c r="ANF701" s="131"/>
      <c r="ANG701" s="131"/>
      <c r="ANH701" s="131"/>
      <c r="ANI701" s="131"/>
      <c r="ANJ701" s="131"/>
      <c r="ANK701" s="131"/>
      <c r="ANL701" s="131"/>
      <c r="ANM701" s="131"/>
      <c r="ANN701" s="131"/>
      <c r="ANO701" s="131"/>
      <c r="ANP701" s="131"/>
      <c r="ANQ701" s="131"/>
      <c r="ANR701" s="131"/>
      <c r="ANS701" s="131"/>
      <c r="ANT701" s="131"/>
      <c r="ANU701" s="131"/>
      <c r="ANV701" s="131"/>
      <c r="ANW701" s="131"/>
      <c r="ANX701" s="131"/>
      <c r="ANY701" s="131"/>
      <c r="ANZ701" s="131"/>
      <c r="AOA701" s="131"/>
      <c r="AOB701" s="131"/>
      <c r="AOC701" s="131"/>
      <c r="AOD701" s="131"/>
      <c r="AOE701" s="131"/>
      <c r="AOF701" s="131"/>
      <c r="AOG701" s="131"/>
      <c r="AOH701" s="131"/>
      <c r="AOI701" s="131"/>
      <c r="AOJ701" s="131"/>
      <c r="AOK701" s="131"/>
      <c r="AOL701" s="131"/>
      <c r="AOM701" s="131"/>
      <c r="AON701" s="131"/>
      <c r="AOO701" s="131"/>
      <c r="AOP701" s="131"/>
      <c r="AOQ701" s="131"/>
      <c r="AOR701" s="131"/>
      <c r="AOS701" s="131"/>
      <c r="AOT701" s="131"/>
      <c r="AOU701" s="131"/>
      <c r="AOV701" s="131"/>
      <c r="AOW701" s="131"/>
      <c r="AOX701" s="131"/>
      <c r="AOY701" s="131"/>
      <c r="AOZ701" s="131"/>
      <c r="APA701" s="131"/>
      <c r="APB701" s="131"/>
      <c r="APC701" s="131"/>
      <c r="APD701" s="131"/>
      <c r="APE701" s="131"/>
      <c r="APF701" s="131"/>
      <c r="APG701" s="131"/>
      <c r="APH701" s="131"/>
      <c r="API701" s="131"/>
      <c r="APJ701" s="131"/>
      <c r="APK701" s="131"/>
      <c r="APL701" s="131"/>
      <c r="APM701" s="131"/>
      <c r="APN701" s="131"/>
      <c r="APO701" s="131"/>
      <c r="APP701" s="131"/>
      <c r="APQ701" s="131"/>
      <c r="APR701" s="131"/>
      <c r="APS701" s="131"/>
      <c r="APT701" s="131"/>
      <c r="APU701" s="131"/>
      <c r="APV701" s="131"/>
      <c r="APW701" s="131"/>
      <c r="APX701" s="131"/>
      <c r="APY701" s="131"/>
      <c r="APZ701" s="131"/>
      <c r="AQA701" s="131"/>
      <c r="AQB701" s="131"/>
      <c r="AQC701" s="131"/>
      <c r="AQD701" s="131"/>
      <c r="AQE701" s="131"/>
      <c r="AQF701" s="131"/>
      <c r="AQG701" s="131"/>
      <c r="AQH701" s="131"/>
      <c r="AQI701" s="131"/>
      <c r="AQJ701" s="131"/>
      <c r="AQK701" s="131"/>
      <c r="AQL701" s="131"/>
      <c r="AQM701" s="131"/>
      <c r="AQN701" s="131"/>
      <c r="AQO701" s="131"/>
      <c r="AQP701" s="131"/>
      <c r="AQQ701" s="131"/>
      <c r="AQR701" s="131"/>
      <c r="AQS701" s="131"/>
      <c r="AQT701" s="131"/>
      <c r="AQU701" s="131"/>
      <c r="AQV701" s="131"/>
      <c r="AQW701" s="131"/>
      <c r="AQX701" s="131"/>
      <c r="AQY701" s="131"/>
      <c r="AQZ701" s="131"/>
      <c r="ARA701" s="131"/>
      <c r="ARB701" s="131"/>
      <c r="ARC701" s="131"/>
      <c r="ARD701" s="131"/>
      <c r="ARE701" s="131"/>
      <c r="ARF701" s="131"/>
      <c r="ARG701" s="131"/>
      <c r="ARH701" s="131"/>
      <c r="ARI701" s="131"/>
      <c r="ARJ701" s="131"/>
      <c r="ARK701" s="131"/>
      <c r="ARL701" s="131"/>
      <c r="ARM701" s="131"/>
      <c r="ARN701" s="131"/>
      <c r="ARO701" s="131"/>
      <c r="ARP701" s="131"/>
      <c r="ARQ701" s="131"/>
      <c r="ARR701" s="131"/>
      <c r="ARS701" s="131"/>
      <c r="ART701" s="131"/>
      <c r="ARU701" s="131"/>
      <c r="ARV701" s="131"/>
      <c r="ARW701" s="131"/>
      <c r="ARX701" s="131"/>
      <c r="ARY701" s="131"/>
      <c r="ARZ701" s="131"/>
      <c r="ASA701" s="131"/>
      <c r="ASB701" s="131"/>
      <c r="ASC701" s="131"/>
      <c r="ASD701" s="131"/>
      <c r="ASE701" s="131"/>
      <c r="ASF701" s="131"/>
      <c r="ASG701" s="131"/>
      <c r="ASH701" s="131"/>
      <c r="ASI701" s="131"/>
      <c r="ASJ701" s="131"/>
      <c r="ASK701" s="131"/>
      <c r="ASL701" s="131"/>
      <c r="ASM701" s="131"/>
      <c r="ASN701" s="131"/>
      <c r="ASO701" s="131"/>
      <c r="ASP701" s="131"/>
      <c r="ASQ701" s="131"/>
      <c r="ASR701" s="131"/>
      <c r="ASS701" s="131"/>
      <c r="AST701" s="131"/>
      <c r="ASU701" s="131"/>
      <c r="ASV701" s="131"/>
      <c r="ASW701" s="131"/>
      <c r="ASX701" s="131"/>
      <c r="ASY701" s="131"/>
      <c r="ASZ701" s="131"/>
      <c r="ATA701" s="131"/>
      <c r="ATB701" s="131"/>
      <c r="ATC701" s="131"/>
      <c r="ATD701" s="131"/>
      <c r="ATE701" s="131"/>
      <c r="ATF701" s="131"/>
      <c r="ATG701" s="131"/>
      <c r="ATH701" s="131"/>
      <c r="ATI701" s="131"/>
      <c r="ATJ701" s="131"/>
      <c r="ATK701" s="131"/>
      <c r="ATL701" s="131"/>
      <c r="ATM701" s="131"/>
      <c r="ATN701" s="131"/>
      <c r="ATO701" s="131"/>
      <c r="ATP701" s="131"/>
      <c r="ATQ701" s="131"/>
      <c r="ATR701" s="131"/>
      <c r="ATS701" s="131"/>
      <c r="ATT701" s="131"/>
      <c r="ATU701" s="131"/>
      <c r="ATV701" s="131"/>
      <c r="ATW701" s="131"/>
      <c r="ATX701" s="131"/>
      <c r="ATY701" s="131"/>
      <c r="ATZ701" s="131"/>
      <c r="AUA701" s="131"/>
      <c r="AUB701" s="131"/>
      <c r="AUC701" s="131"/>
      <c r="AUD701" s="131"/>
      <c r="AUE701" s="131"/>
      <c r="AUF701" s="131"/>
      <c r="AUG701" s="131"/>
      <c r="AUH701" s="131"/>
      <c r="AUI701" s="131"/>
      <c r="AUJ701" s="131"/>
      <c r="AUK701" s="131"/>
      <c r="AUL701" s="131"/>
      <c r="AUM701" s="131"/>
      <c r="AUN701" s="131"/>
      <c r="AUO701" s="131"/>
      <c r="AUP701" s="131"/>
      <c r="AUQ701" s="131"/>
      <c r="AUR701" s="131"/>
      <c r="AUS701" s="131"/>
      <c r="AUT701" s="131"/>
      <c r="AUU701" s="131"/>
      <c r="AUV701" s="131"/>
      <c r="AUW701" s="131"/>
      <c r="AUX701" s="131"/>
      <c r="AUY701" s="131"/>
      <c r="AUZ701" s="131"/>
      <c r="AVA701" s="131"/>
      <c r="AVB701" s="131"/>
      <c r="AVC701" s="131"/>
      <c r="AVD701" s="131"/>
      <c r="AVE701" s="131"/>
      <c r="AVF701" s="131"/>
      <c r="AVG701" s="131"/>
      <c r="AVH701" s="131"/>
      <c r="AVI701" s="131"/>
      <c r="AVJ701" s="131"/>
      <c r="AVK701" s="131"/>
      <c r="AVL701" s="131"/>
      <c r="AVM701" s="131"/>
      <c r="AVN701" s="131"/>
      <c r="AVO701" s="131"/>
      <c r="AVP701" s="131"/>
      <c r="AVQ701" s="131"/>
      <c r="AVR701" s="131"/>
      <c r="AVS701" s="131"/>
      <c r="AVT701" s="131"/>
      <c r="AVU701" s="131"/>
      <c r="AVV701" s="131"/>
      <c r="AVW701" s="131"/>
      <c r="AVX701" s="131"/>
      <c r="AVY701" s="131"/>
      <c r="AVZ701" s="131"/>
      <c r="AWA701" s="131"/>
      <c r="AWB701" s="131"/>
      <c r="AWC701" s="131"/>
      <c r="AWD701" s="131"/>
      <c r="AWE701" s="131"/>
      <c r="AWF701" s="131"/>
      <c r="AWG701" s="131"/>
      <c r="AWH701" s="131"/>
      <c r="AWI701" s="131"/>
      <c r="AWJ701" s="131"/>
      <c r="AWK701" s="131"/>
      <c r="AWL701" s="131"/>
      <c r="AWM701" s="131"/>
      <c r="AWN701" s="131"/>
      <c r="AWO701" s="131"/>
      <c r="AWP701" s="131"/>
      <c r="AWQ701" s="131"/>
      <c r="AWR701" s="131"/>
      <c r="AWS701" s="131"/>
      <c r="AWT701" s="131"/>
      <c r="AWU701" s="131"/>
      <c r="AWV701" s="131"/>
      <c r="AWW701" s="131"/>
      <c r="AWX701" s="131"/>
      <c r="AWY701" s="131"/>
      <c r="AWZ701" s="131"/>
      <c r="AXA701" s="131"/>
      <c r="AXB701" s="131"/>
      <c r="AXC701" s="131"/>
      <c r="AXD701" s="131"/>
      <c r="AXE701" s="131"/>
      <c r="AXF701" s="131"/>
      <c r="AXG701" s="131"/>
      <c r="AXH701" s="131"/>
      <c r="AXI701" s="131"/>
      <c r="AXJ701" s="131"/>
      <c r="AXK701" s="131"/>
      <c r="AXL701" s="131"/>
      <c r="AXM701" s="131"/>
      <c r="AXN701" s="131"/>
      <c r="AXO701" s="131"/>
      <c r="AXP701" s="131"/>
      <c r="AXQ701" s="131"/>
      <c r="AXR701" s="131"/>
      <c r="AXS701" s="131"/>
      <c r="AXT701" s="131"/>
      <c r="AXU701" s="131"/>
      <c r="AXV701" s="131"/>
      <c r="AXW701" s="131"/>
      <c r="AXX701" s="131"/>
    </row>
    <row r="702" spans="1:1324" s="131" customFormat="1" ht="15.75" hidden="1" customHeight="1" x14ac:dyDescent="0.2">
      <c r="A702" s="79" t="s">
        <v>3361</v>
      </c>
      <c r="B702" s="79" t="s">
        <v>2612</v>
      </c>
      <c r="C702" s="89" t="s">
        <v>2613</v>
      </c>
      <c r="D702" s="89" t="s">
        <v>10</v>
      </c>
      <c r="E702" s="66">
        <v>43069</v>
      </c>
      <c r="F702" s="79" t="s">
        <v>1167</v>
      </c>
      <c r="G702" s="30" t="s">
        <v>1186</v>
      </c>
      <c r="H702" s="30">
        <v>43088</v>
      </c>
      <c r="I702" s="30" t="s">
        <v>3083</v>
      </c>
      <c r="J702" s="173">
        <v>287</v>
      </c>
      <c r="K702" s="87" t="s">
        <v>6</v>
      </c>
      <c r="L702" s="87">
        <v>1</v>
      </c>
      <c r="M702" s="87">
        <v>1</v>
      </c>
      <c r="N702" s="87" t="s">
        <v>3099</v>
      </c>
      <c r="O702" s="87">
        <v>1</v>
      </c>
      <c r="P702" s="87" t="s">
        <v>3099</v>
      </c>
      <c r="Q702" s="87">
        <v>1</v>
      </c>
      <c r="R702" s="87" t="s">
        <v>3099</v>
      </c>
      <c r="S702" s="87">
        <v>1</v>
      </c>
      <c r="T702" s="87" t="s">
        <v>326</v>
      </c>
      <c r="U702" s="87">
        <v>1</v>
      </c>
      <c r="V702" s="87">
        <v>1</v>
      </c>
      <c r="W702" s="87">
        <v>0</v>
      </c>
      <c r="X702" s="87">
        <v>0</v>
      </c>
      <c r="Y702" s="87">
        <v>0</v>
      </c>
      <c r="Z702" s="87"/>
      <c r="AA702" s="87">
        <v>0</v>
      </c>
      <c r="AB702" s="87"/>
      <c r="AC702" s="87"/>
      <c r="AD702" s="87"/>
      <c r="AE702" s="87"/>
      <c r="AF702" s="148"/>
    </row>
    <row r="703" spans="1:1324" s="131" customFormat="1" ht="15.75" hidden="1" customHeight="1" x14ac:dyDescent="0.2">
      <c r="A703" s="79" t="s">
        <v>3362</v>
      </c>
      <c r="B703" s="79" t="s">
        <v>2612</v>
      </c>
      <c r="C703" s="89" t="s">
        <v>2613</v>
      </c>
      <c r="D703" s="89" t="s">
        <v>3363</v>
      </c>
      <c r="E703" s="66">
        <v>43069</v>
      </c>
      <c r="F703" s="79" t="s">
        <v>1167</v>
      </c>
      <c r="G703" s="30" t="s">
        <v>1186</v>
      </c>
      <c r="H703" s="30">
        <v>43088</v>
      </c>
      <c r="I703" s="30" t="s">
        <v>3083</v>
      </c>
      <c r="J703" s="173">
        <v>21</v>
      </c>
      <c r="K703" s="87" t="s">
        <v>6</v>
      </c>
      <c r="L703" s="87">
        <v>1</v>
      </c>
      <c r="M703" s="87">
        <v>1</v>
      </c>
      <c r="N703" s="87" t="s">
        <v>3099</v>
      </c>
      <c r="O703" s="87">
        <v>1</v>
      </c>
      <c r="P703" s="87" t="s">
        <v>3099</v>
      </c>
      <c r="Q703" s="87">
        <v>1</v>
      </c>
      <c r="R703" s="87" t="s">
        <v>3099</v>
      </c>
      <c r="S703" s="87">
        <v>1</v>
      </c>
      <c r="T703" s="87" t="s">
        <v>326</v>
      </c>
      <c r="U703" s="87">
        <v>1</v>
      </c>
      <c r="V703" s="87">
        <v>1</v>
      </c>
      <c r="W703" s="87">
        <v>0</v>
      </c>
      <c r="X703" s="87">
        <v>0</v>
      </c>
      <c r="Y703" s="87">
        <v>0</v>
      </c>
      <c r="Z703" s="87"/>
      <c r="AA703" s="87">
        <v>0</v>
      </c>
      <c r="AB703" s="87"/>
      <c r="AC703" s="87"/>
      <c r="AD703" s="87"/>
      <c r="AE703" s="87"/>
      <c r="AF703" s="148"/>
    </row>
    <row r="704" spans="1:1324" s="131" customFormat="1" ht="15.75" hidden="1" customHeight="1" x14ac:dyDescent="0.2">
      <c r="A704" s="13" t="s">
        <v>2146</v>
      </c>
      <c r="B704" s="13" t="s">
        <v>2147</v>
      </c>
      <c r="C704" s="12" t="s">
        <v>2148</v>
      </c>
      <c r="D704" s="19" t="s">
        <v>2149</v>
      </c>
      <c r="E704" s="9">
        <v>41481</v>
      </c>
      <c r="F704" s="9" t="s">
        <v>1167</v>
      </c>
      <c r="G704" s="30" t="s">
        <v>1186</v>
      </c>
      <c r="H704" s="30">
        <v>42059</v>
      </c>
      <c r="I704" s="30" t="s">
        <v>1065</v>
      </c>
      <c r="J704" s="173"/>
      <c r="K704" s="87" t="s">
        <v>6</v>
      </c>
      <c r="L704" s="87">
        <v>1</v>
      </c>
      <c r="M704" s="87">
        <v>1</v>
      </c>
      <c r="N704" s="87" t="s">
        <v>326</v>
      </c>
      <c r="O704" s="87">
        <v>1</v>
      </c>
      <c r="P704" s="87" t="s">
        <v>326</v>
      </c>
      <c r="Q704" s="87">
        <v>1</v>
      </c>
      <c r="R704" s="87" t="s">
        <v>326</v>
      </c>
      <c r="S704" s="87">
        <v>1</v>
      </c>
      <c r="T704" s="87" t="s">
        <v>49</v>
      </c>
      <c r="U704" s="87">
        <v>1</v>
      </c>
      <c r="V704" s="87">
        <v>1</v>
      </c>
      <c r="W704" s="87">
        <v>0</v>
      </c>
      <c r="X704" s="87">
        <v>0</v>
      </c>
      <c r="Y704" s="87">
        <v>0</v>
      </c>
      <c r="Z704" s="87">
        <v>1</v>
      </c>
      <c r="AA704" s="87">
        <v>0</v>
      </c>
      <c r="AB704" s="87">
        <v>1</v>
      </c>
      <c r="AC704" s="87">
        <v>0</v>
      </c>
      <c r="AD704" s="87">
        <v>0</v>
      </c>
      <c r="AE704" s="87">
        <v>0</v>
      </c>
      <c r="AF704" s="104" t="s">
        <v>2417</v>
      </c>
    </row>
    <row r="705" spans="1:1324" s="131" customFormat="1" ht="15.75" hidden="1" customHeight="1" x14ac:dyDescent="0.2">
      <c r="A705" s="13" t="s">
        <v>2180</v>
      </c>
      <c r="B705" s="13" t="s">
        <v>2147</v>
      </c>
      <c r="C705" s="12" t="s">
        <v>2148</v>
      </c>
      <c r="D705" s="19" t="s">
        <v>10</v>
      </c>
      <c r="E705" s="9">
        <v>42065</v>
      </c>
      <c r="F705" s="9" t="s">
        <v>1167</v>
      </c>
      <c r="G705" s="30" t="s">
        <v>1186</v>
      </c>
      <c r="H705" s="30">
        <v>42087</v>
      </c>
      <c r="I705" s="30" t="s">
        <v>1065</v>
      </c>
      <c r="J705" s="173"/>
      <c r="K705" s="87" t="s">
        <v>6</v>
      </c>
      <c r="L705" s="87">
        <v>1</v>
      </c>
      <c r="M705" s="87">
        <v>1</v>
      </c>
      <c r="N705" s="87" t="s">
        <v>326</v>
      </c>
      <c r="O705" s="87">
        <v>1</v>
      </c>
      <c r="P705" s="87" t="s">
        <v>326</v>
      </c>
      <c r="Q705" s="87">
        <v>1</v>
      </c>
      <c r="R705" s="87" t="s">
        <v>326</v>
      </c>
      <c r="S705" s="87">
        <v>1</v>
      </c>
      <c r="T705" s="87" t="s">
        <v>49</v>
      </c>
      <c r="U705" s="87">
        <v>1</v>
      </c>
      <c r="V705" s="87">
        <v>1</v>
      </c>
      <c r="W705" s="87">
        <v>1</v>
      </c>
      <c r="X705" s="87">
        <v>1</v>
      </c>
      <c r="Y705" s="87">
        <v>1</v>
      </c>
      <c r="Z705" s="87">
        <v>0</v>
      </c>
      <c r="AA705" s="87">
        <v>0</v>
      </c>
      <c r="AB705" s="87">
        <v>0</v>
      </c>
      <c r="AC705" s="87">
        <v>0</v>
      </c>
      <c r="AD705" s="87">
        <v>0</v>
      </c>
      <c r="AE705" s="87">
        <v>0</v>
      </c>
      <c r="AF705" s="104"/>
    </row>
    <row r="706" spans="1:1324" s="106" customFormat="1" ht="15.75" hidden="1" customHeight="1" x14ac:dyDescent="0.2">
      <c r="A706" s="100" t="s">
        <v>2152</v>
      </c>
      <c r="B706" s="100" t="s">
        <v>2153</v>
      </c>
      <c r="C706" s="101" t="s">
        <v>2154</v>
      </c>
      <c r="D706" s="103" t="s">
        <v>76</v>
      </c>
      <c r="E706" s="30">
        <v>42048</v>
      </c>
      <c r="F706" s="30" t="s">
        <v>1167</v>
      </c>
      <c r="G706" s="30" t="s">
        <v>1186</v>
      </c>
      <c r="H706" s="30">
        <v>42066</v>
      </c>
      <c r="I706" s="30" t="s">
        <v>1065</v>
      </c>
      <c r="J706" s="173"/>
      <c r="K706" s="87" t="s">
        <v>6</v>
      </c>
      <c r="L706" s="87">
        <v>1</v>
      </c>
      <c r="M706" s="87">
        <v>1</v>
      </c>
      <c r="N706" s="87" t="s">
        <v>326</v>
      </c>
      <c r="O706" s="87">
        <v>1</v>
      </c>
      <c r="P706" s="87" t="s">
        <v>326</v>
      </c>
      <c r="Q706" s="87">
        <v>1</v>
      </c>
      <c r="R706" s="87" t="s">
        <v>326</v>
      </c>
      <c r="S706" s="87">
        <v>1</v>
      </c>
      <c r="T706" s="87" t="s">
        <v>49</v>
      </c>
      <c r="U706" s="87">
        <v>1</v>
      </c>
      <c r="V706" s="87">
        <v>1</v>
      </c>
      <c r="W706" s="87">
        <v>0</v>
      </c>
      <c r="X706" s="87">
        <v>0</v>
      </c>
      <c r="Y706" s="87">
        <v>0</v>
      </c>
      <c r="Z706" s="87">
        <v>0</v>
      </c>
      <c r="AA706" s="87">
        <v>0</v>
      </c>
      <c r="AB706" s="87">
        <v>0</v>
      </c>
      <c r="AC706" s="87">
        <v>0</v>
      </c>
      <c r="AD706" s="87">
        <v>0</v>
      </c>
      <c r="AE706" s="87">
        <v>0</v>
      </c>
      <c r="AF706" s="104" t="s">
        <v>2418</v>
      </c>
      <c r="AG706" s="131"/>
    </row>
    <row r="707" spans="1:1324" s="106" customFormat="1" ht="15.75" hidden="1" customHeight="1" x14ac:dyDescent="0.2">
      <c r="A707" s="100" t="s">
        <v>2181</v>
      </c>
      <c r="B707" s="100" t="s">
        <v>2182</v>
      </c>
      <c r="C707" s="101" t="s">
        <v>2183</v>
      </c>
      <c r="D707" s="103" t="s">
        <v>10</v>
      </c>
      <c r="E707" s="30">
        <v>42073</v>
      </c>
      <c r="F707" s="30" t="s">
        <v>1160</v>
      </c>
      <c r="G707" s="30" t="s">
        <v>1186</v>
      </c>
      <c r="H707" s="30">
        <v>42094</v>
      </c>
      <c r="I707" s="30" t="s">
        <v>1065</v>
      </c>
      <c r="J707" s="173"/>
      <c r="K707" s="87" t="s">
        <v>346</v>
      </c>
      <c r="L707" s="87">
        <v>1</v>
      </c>
      <c r="M707" s="87">
        <v>1</v>
      </c>
      <c r="N707" s="87" t="s">
        <v>326</v>
      </c>
      <c r="O707" s="87">
        <v>1</v>
      </c>
      <c r="P707" s="87" t="s">
        <v>326</v>
      </c>
      <c r="Q707" s="87">
        <v>1</v>
      </c>
      <c r="R707" s="87" t="s">
        <v>326</v>
      </c>
      <c r="S707" s="87">
        <v>1</v>
      </c>
      <c r="T707" s="87" t="s">
        <v>49</v>
      </c>
      <c r="U707" s="87">
        <v>1</v>
      </c>
      <c r="V707" s="87">
        <v>0</v>
      </c>
      <c r="W707" s="87">
        <v>1</v>
      </c>
      <c r="X707" s="87">
        <v>1</v>
      </c>
      <c r="Y707" s="87">
        <v>1</v>
      </c>
      <c r="Z707" s="87">
        <v>0</v>
      </c>
      <c r="AA707" s="87">
        <v>0</v>
      </c>
      <c r="AB707" s="87">
        <v>0</v>
      </c>
      <c r="AC707" s="87">
        <v>0</v>
      </c>
      <c r="AD707" s="87">
        <v>0</v>
      </c>
      <c r="AE707" s="87">
        <v>0</v>
      </c>
      <c r="AF707" s="104" t="s">
        <v>2582</v>
      </c>
      <c r="AG707" s="131"/>
    </row>
    <row r="708" spans="1:1324" s="106" customFormat="1" ht="15.75" hidden="1" customHeight="1" x14ac:dyDescent="0.2">
      <c r="A708" s="153" t="s">
        <v>2822</v>
      </c>
      <c r="B708" s="154" t="s">
        <v>2182</v>
      </c>
      <c r="C708" s="155" t="s">
        <v>2183</v>
      </c>
      <c r="D708" s="156" t="s">
        <v>2823</v>
      </c>
      <c r="E708" s="157">
        <v>42464</v>
      </c>
      <c r="F708" s="151" t="s">
        <v>1167</v>
      </c>
      <c r="G708" s="152" t="s">
        <v>1186</v>
      </c>
      <c r="H708" s="152">
        <v>42493</v>
      </c>
      <c r="I708" s="30" t="s">
        <v>1065</v>
      </c>
      <c r="J708" s="173"/>
      <c r="K708" s="87" t="s">
        <v>2824</v>
      </c>
      <c r="L708" s="87">
        <v>1</v>
      </c>
      <c r="M708" s="87">
        <v>1</v>
      </c>
      <c r="N708" s="87" t="s">
        <v>326</v>
      </c>
      <c r="O708" s="87">
        <v>1</v>
      </c>
      <c r="P708" s="87" t="s">
        <v>326</v>
      </c>
      <c r="Q708" s="87">
        <v>1</v>
      </c>
      <c r="R708" s="87" t="s">
        <v>326</v>
      </c>
      <c r="S708" s="87">
        <v>1</v>
      </c>
      <c r="T708" s="87" t="s">
        <v>49</v>
      </c>
      <c r="U708" s="87">
        <v>1</v>
      </c>
      <c r="V708" s="87">
        <v>1</v>
      </c>
      <c r="W708" s="87">
        <v>0</v>
      </c>
      <c r="X708" s="87">
        <v>0</v>
      </c>
      <c r="Y708" s="87">
        <v>0</v>
      </c>
      <c r="Z708" s="87">
        <v>0</v>
      </c>
      <c r="AA708" s="87">
        <v>0</v>
      </c>
      <c r="AB708" s="87">
        <v>0</v>
      </c>
      <c r="AC708" s="87">
        <v>0</v>
      </c>
      <c r="AD708" s="87">
        <v>0</v>
      </c>
      <c r="AE708" s="87">
        <v>0</v>
      </c>
      <c r="AF708" s="104"/>
      <c r="AG708" s="146"/>
    </row>
    <row r="709" spans="1:1324" s="106" customFormat="1" ht="15.75" hidden="1" customHeight="1" x14ac:dyDescent="0.2">
      <c r="A709" s="100" t="s">
        <v>2506</v>
      </c>
      <c r="B709" s="100" t="s">
        <v>2507</v>
      </c>
      <c r="C709" s="101" t="s">
        <v>2508</v>
      </c>
      <c r="D709" s="103" t="s">
        <v>10</v>
      </c>
      <c r="E709" s="30">
        <v>42093</v>
      </c>
      <c r="F709" s="30" t="s">
        <v>1167</v>
      </c>
      <c r="G709" s="30" t="s">
        <v>1186</v>
      </c>
      <c r="H709" s="30">
        <v>42115</v>
      </c>
      <c r="I709" s="30" t="s">
        <v>1065</v>
      </c>
      <c r="J709" s="173"/>
      <c r="K709" s="87" t="s">
        <v>6</v>
      </c>
      <c r="L709" s="87">
        <v>1</v>
      </c>
      <c r="M709" s="87">
        <v>1</v>
      </c>
      <c r="N709" s="87" t="s">
        <v>326</v>
      </c>
      <c r="O709" s="87">
        <v>1</v>
      </c>
      <c r="P709" s="87" t="s">
        <v>326</v>
      </c>
      <c r="Q709" s="87">
        <v>1</v>
      </c>
      <c r="R709" s="87" t="s">
        <v>326</v>
      </c>
      <c r="S709" s="87">
        <v>1</v>
      </c>
      <c r="T709" s="87" t="s">
        <v>49</v>
      </c>
      <c r="U709" s="87">
        <v>1</v>
      </c>
      <c r="V709" s="87">
        <v>1</v>
      </c>
      <c r="W709" s="87">
        <v>0</v>
      </c>
      <c r="X709" s="87">
        <v>0</v>
      </c>
      <c r="Y709" s="87">
        <v>0</v>
      </c>
      <c r="Z709" s="87">
        <v>0</v>
      </c>
      <c r="AA709" s="87">
        <v>0</v>
      </c>
      <c r="AB709" s="87">
        <v>0</v>
      </c>
      <c r="AC709" s="87">
        <v>0</v>
      </c>
      <c r="AD709" s="87">
        <v>0</v>
      </c>
      <c r="AE709" s="87">
        <v>0</v>
      </c>
      <c r="AF709" s="104" t="s">
        <v>2583</v>
      </c>
    </row>
    <row r="710" spans="1:1324" s="131" customFormat="1" ht="15.75" hidden="1" customHeight="1" x14ac:dyDescent="0.2">
      <c r="A710" s="100" t="s">
        <v>2509</v>
      </c>
      <c r="B710" s="100" t="s">
        <v>2507</v>
      </c>
      <c r="C710" s="101" t="s">
        <v>2508</v>
      </c>
      <c r="D710" s="103" t="s">
        <v>2510</v>
      </c>
      <c r="E710" s="30">
        <v>42093</v>
      </c>
      <c r="F710" s="30" t="s">
        <v>1167</v>
      </c>
      <c r="G710" s="30" t="s">
        <v>1186</v>
      </c>
      <c r="H710" s="30">
        <v>42115</v>
      </c>
      <c r="I710" s="30" t="s">
        <v>1065</v>
      </c>
      <c r="J710" s="173"/>
      <c r="K710" s="87" t="s">
        <v>6</v>
      </c>
      <c r="L710" s="87">
        <v>1</v>
      </c>
      <c r="M710" s="87">
        <v>1</v>
      </c>
      <c r="N710" s="87" t="s">
        <v>326</v>
      </c>
      <c r="O710" s="87">
        <v>1</v>
      </c>
      <c r="P710" s="87" t="s">
        <v>326</v>
      </c>
      <c r="Q710" s="87">
        <v>1</v>
      </c>
      <c r="R710" s="87" t="s">
        <v>326</v>
      </c>
      <c r="S710" s="87">
        <v>1</v>
      </c>
      <c r="T710" s="87" t="s">
        <v>49</v>
      </c>
      <c r="U710" s="87">
        <v>1</v>
      </c>
      <c r="V710" s="87">
        <v>1</v>
      </c>
      <c r="W710" s="87">
        <v>0</v>
      </c>
      <c r="X710" s="87">
        <v>0</v>
      </c>
      <c r="Y710" s="87">
        <v>0</v>
      </c>
      <c r="Z710" s="87">
        <v>0</v>
      </c>
      <c r="AA710" s="87">
        <v>0</v>
      </c>
      <c r="AB710" s="87">
        <v>0</v>
      </c>
      <c r="AC710" s="87">
        <v>0</v>
      </c>
      <c r="AD710" s="87">
        <v>0</v>
      </c>
      <c r="AE710" s="87">
        <v>0</v>
      </c>
      <c r="AF710" s="115"/>
    </row>
    <row r="711" spans="1:1324" s="131" customFormat="1" ht="15.75" hidden="1" customHeight="1" x14ac:dyDescent="0.2">
      <c r="A711" s="100" t="s">
        <v>2517</v>
      </c>
      <c r="B711" s="100" t="s">
        <v>2518</v>
      </c>
      <c r="C711" s="101" t="s">
        <v>2519</v>
      </c>
      <c r="D711" s="103" t="s">
        <v>10</v>
      </c>
      <c r="E711" s="30">
        <v>42097</v>
      </c>
      <c r="F711" s="30" t="s">
        <v>1160</v>
      </c>
      <c r="G711" s="30" t="s">
        <v>1186</v>
      </c>
      <c r="H711" s="30">
        <v>42122</v>
      </c>
      <c r="I711" s="30" t="s">
        <v>1065</v>
      </c>
      <c r="J711" s="173"/>
      <c r="K711" s="87" t="s">
        <v>346</v>
      </c>
      <c r="L711" s="87">
        <v>1</v>
      </c>
      <c r="M711" s="87">
        <v>1</v>
      </c>
      <c r="N711" s="87" t="s">
        <v>326</v>
      </c>
      <c r="O711" s="87">
        <v>1</v>
      </c>
      <c r="P711" s="87" t="s">
        <v>326</v>
      </c>
      <c r="Q711" s="87">
        <v>1</v>
      </c>
      <c r="R711" s="87" t="s">
        <v>326</v>
      </c>
      <c r="S711" s="87">
        <v>1</v>
      </c>
      <c r="T711" s="87" t="s">
        <v>49</v>
      </c>
      <c r="U711" s="87">
        <v>1</v>
      </c>
      <c r="V711" s="87">
        <v>1</v>
      </c>
      <c r="W711" s="87">
        <v>0</v>
      </c>
      <c r="X711" s="87">
        <v>0</v>
      </c>
      <c r="Y711" s="87">
        <v>0</v>
      </c>
      <c r="Z711" s="87">
        <v>0</v>
      </c>
      <c r="AA711" s="87">
        <v>0</v>
      </c>
      <c r="AB711" s="87">
        <v>0</v>
      </c>
      <c r="AC711" s="87">
        <v>0</v>
      </c>
      <c r="AD711" s="87">
        <v>0</v>
      </c>
      <c r="AE711" s="87">
        <v>0</v>
      </c>
      <c r="AF711" s="104" t="s">
        <v>2584</v>
      </c>
    </row>
    <row r="712" spans="1:1324" s="106" customFormat="1" ht="15.75" hidden="1" customHeight="1" x14ac:dyDescent="0.2">
      <c r="A712" s="100" t="s">
        <v>2520</v>
      </c>
      <c r="B712" s="100" t="s">
        <v>2518</v>
      </c>
      <c r="C712" s="101" t="s">
        <v>2519</v>
      </c>
      <c r="D712" s="103" t="s">
        <v>2521</v>
      </c>
      <c r="E712" s="30">
        <v>42097</v>
      </c>
      <c r="F712" s="30" t="s">
        <v>1160</v>
      </c>
      <c r="G712" s="30" t="s">
        <v>1186</v>
      </c>
      <c r="H712" s="30">
        <v>42122</v>
      </c>
      <c r="I712" s="30" t="s">
        <v>1065</v>
      </c>
      <c r="J712" s="173"/>
      <c r="K712" s="87" t="s">
        <v>346</v>
      </c>
      <c r="L712" s="87">
        <v>1</v>
      </c>
      <c r="M712" s="87">
        <v>1</v>
      </c>
      <c r="N712" s="87" t="s">
        <v>326</v>
      </c>
      <c r="O712" s="87">
        <v>1</v>
      </c>
      <c r="P712" s="87" t="s">
        <v>326</v>
      </c>
      <c r="Q712" s="87">
        <v>1</v>
      </c>
      <c r="R712" s="87" t="s">
        <v>326</v>
      </c>
      <c r="S712" s="87">
        <v>1</v>
      </c>
      <c r="T712" s="87" t="s">
        <v>49</v>
      </c>
      <c r="U712" s="87">
        <v>1</v>
      </c>
      <c r="V712" s="87">
        <v>1</v>
      </c>
      <c r="W712" s="87">
        <v>0</v>
      </c>
      <c r="X712" s="87">
        <v>0</v>
      </c>
      <c r="Y712" s="87">
        <v>0</v>
      </c>
      <c r="Z712" s="87">
        <v>0</v>
      </c>
      <c r="AA712" s="87">
        <v>0</v>
      </c>
      <c r="AB712" s="87">
        <v>0</v>
      </c>
      <c r="AC712" s="87">
        <v>0</v>
      </c>
      <c r="AD712" s="87">
        <v>0</v>
      </c>
      <c r="AE712" s="87">
        <v>0</v>
      </c>
      <c r="AF712" s="104"/>
      <c r="AG712" s="131"/>
      <c r="AH712" s="146"/>
      <c r="AI712" s="146"/>
      <c r="AJ712" s="146"/>
      <c r="AK712" s="146"/>
      <c r="AL712" s="146"/>
      <c r="AM712" s="146"/>
      <c r="AN712" s="146"/>
      <c r="AO712" s="146"/>
      <c r="AP712" s="146"/>
      <c r="AQ712" s="146"/>
      <c r="AR712" s="146"/>
      <c r="AS712" s="146"/>
      <c r="AT712" s="146"/>
      <c r="AU712" s="146"/>
      <c r="AV712" s="146"/>
      <c r="AW712" s="146"/>
      <c r="AX712" s="146"/>
      <c r="AY712" s="146"/>
      <c r="AZ712" s="146"/>
      <c r="BA712" s="146"/>
      <c r="BB712" s="146"/>
      <c r="BC712" s="146"/>
      <c r="BD712" s="146"/>
      <c r="BE712" s="146"/>
      <c r="BF712" s="146"/>
      <c r="BG712" s="146"/>
      <c r="BH712" s="146"/>
      <c r="BI712" s="146"/>
      <c r="BJ712" s="146"/>
      <c r="BK712" s="146"/>
      <c r="BL712" s="146"/>
      <c r="BM712" s="146"/>
      <c r="BN712" s="146"/>
      <c r="BO712" s="146"/>
      <c r="BP712" s="146"/>
      <c r="BQ712" s="146"/>
      <c r="BR712" s="146"/>
      <c r="BS712" s="146"/>
      <c r="BT712" s="146"/>
      <c r="BU712" s="146"/>
      <c r="BV712" s="146"/>
      <c r="BW712" s="146"/>
      <c r="BX712" s="146"/>
      <c r="BY712" s="146"/>
      <c r="BZ712" s="146"/>
      <c r="CA712" s="146"/>
      <c r="CB712" s="146"/>
      <c r="CC712" s="146"/>
      <c r="CD712" s="146"/>
      <c r="CE712" s="146"/>
      <c r="CF712" s="146"/>
      <c r="CG712" s="146"/>
      <c r="CH712" s="146"/>
      <c r="CI712" s="146"/>
      <c r="CJ712" s="146"/>
      <c r="CK712" s="146"/>
      <c r="CL712" s="146"/>
      <c r="CM712" s="146"/>
      <c r="CN712" s="146"/>
      <c r="CO712" s="146"/>
      <c r="CP712" s="146"/>
      <c r="CQ712" s="146"/>
      <c r="CR712" s="146"/>
      <c r="CS712" s="146"/>
      <c r="CT712" s="146"/>
      <c r="CU712" s="146"/>
      <c r="CV712" s="146"/>
      <c r="CW712" s="146"/>
      <c r="CX712" s="146"/>
      <c r="CY712" s="146"/>
      <c r="CZ712" s="146"/>
      <c r="DA712" s="146"/>
      <c r="DB712" s="146"/>
      <c r="DC712" s="146"/>
      <c r="DD712" s="146"/>
      <c r="DE712" s="146"/>
      <c r="DF712" s="146"/>
      <c r="DG712" s="146"/>
      <c r="DH712" s="146"/>
      <c r="DI712" s="146"/>
      <c r="DJ712" s="146"/>
      <c r="DK712" s="146"/>
      <c r="DL712" s="146"/>
      <c r="DM712" s="146"/>
      <c r="DN712" s="146"/>
      <c r="DO712" s="146"/>
      <c r="DP712" s="146"/>
      <c r="DQ712" s="146"/>
      <c r="DR712" s="146"/>
      <c r="DS712" s="146"/>
      <c r="DT712" s="146"/>
      <c r="DU712" s="146"/>
      <c r="DV712" s="146"/>
      <c r="DW712" s="146"/>
      <c r="DX712" s="146"/>
      <c r="DY712" s="146"/>
      <c r="DZ712" s="146"/>
      <c r="EA712" s="146"/>
      <c r="EB712" s="146"/>
      <c r="EC712" s="146"/>
      <c r="ED712" s="146"/>
      <c r="EE712" s="146"/>
      <c r="EF712" s="146"/>
      <c r="EG712" s="146"/>
      <c r="EH712" s="146"/>
      <c r="EI712" s="146"/>
      <c r="EJ712" s="146"/>
      <c r="EK712" s="146"/>
      <c r="EL712" s="146"/>
      <c r="EM712" s="146"/>
      <c r="EN712" s="146"/>
      <c r="EO712" s="146"/>
      <c r="EP712" s="146"/>
      <c r="EQ712" s="146"/>
      <c r="ER712" s="146"/>
      <c r="ES712" s="146"/>
      <c r="ET712" s="146"/>
      <c r="EU712" s="146"/>
      <c r="EV712" s="146"/>
      <c r="EW712" s="146"/>
      <c r="EX712" s="146"/>
      <c r="EY712" s="146"/>
      <c r="EZ712" s="146"/>
      <c r="FA712" s="146"/>
      <c r="FB712" s="146"/>
      <c r="FC712" s="146"/>
      <c r="FD712" s="146"/>
      <c r="FE712" s="146"/>
      <c r="FF712" s="146"/>
      <c r="FG712" s="146"/>
      <c r="FH712" s="146"/>
      <c r="FI712" s="146"/>
      <c r="FJ712" s="146"/>
      <c r="FK712" s="146"/>
      <c r="FL712" s="146"/>
      <c r="FM712" s="146"/>
      <c r="FN712" s="146"/>
      <c r="FO712" s="146"/>
      <c r="FP712" s="146"/>
      <c r="FQ712" s="146"/>
      <c r="FR712" s="146"/>
      <c r="FS712" s="146"/>
      <c r="FT712" s="146"/>
      <c r="FU712" s="146"/>
      <c r="FV712" s="146"/>
      <c r="FW712" s="146"/>
      <c r="FX712" s="146"/>
      <c r="FY712" s="146"/>
      <c r="FZ712" s="146"/>
      <c r="GA712" s="146"/>
      <c r="GB712" s="146"/>
      <c r="GC712" s="146"/>
      <c r="GD712" s="146"/>
      <c r="GE712" s="146"/>
      <c r="GF712" s="146"/>
      <c r="GG712" s="146"/>
      <c r="GH712" s="146"/>
      <c r="GI712" s="146"/>
      <c r="GJ712" s="146"/>
      <c r="GK712" s="146"/>
      <c r="GL712" s="146"/>
      <c r="GM712" s="146"/>
      <c r="GN712" s="146"/>
      <c r="GO712" s="146"/>
      <c r="GP712" s="146"/>
      <c r="GQ712" s="146"/>
      <c r="GR712" s="146"/>
      <c r="GS712" s="146"/>
      <c r="GT712" s="146"/>
      <c r="GU712" s="146"/>
      <c r="GV712" s="146"/>
      <c r="GW712" s="146"/>
      <c r="GX712" s="146"/>
      <c r="GY712" s="146"/>
      <c r="GZ712" s="146"/>
      <c r="HA712" s="146"/>
      <c r="HB712" s="146"/>
      <c r="HC712" s="146"/>
      <c r="HD712" s="146"/>
      <c r="HE712" s="146"/>
      <c r="HF712" s="146"/>
      <c r="HG712" s="146"/>
      <c r="HH712" s="146"/>
      <c r="HI712" s="146"/>
      <c r="HJ712" s="146"/>
      <c r="HK712" s="146"/>
      <c r="HL712" s="146"/>
      <c r="HM712" s="146"/>
      <c r="HN712" s="146"/>
      <c r="HO712" s="146"/>
      <c r="HP712" s="146"/>
      <c r="HQ712" s="146"/>
      <c r="HR712" s="146"/>
      <c r="HS712" s="146"/>
      <c r="HT712" s="146"/>
      <c r="HU712" s="146"/>
      <c r="HV712" s="146"/>
      <c r="HW712" s="146"/>
      <c r="HX712" s="146"/>
      <c r="HY712" s="146"/>
      <c r="HZ712" s="146"/>
      <c r="IA712" s="146"/>
      <c r="IB712" s="146"/>
      <c r="IC712" s="146"/>
      <c r="ID712" s="146"/>
      <c r="IE712" s="146"/>
      <c r="IF712" s="146"/>
      <c r="IG712" s="146"/>
      <c r="IH712" s="146"/>
      <c r="II712" s="146"/>
      <c r="IJ712" s="146"/>
      <c r="IK712" s="146"/>
      <c r="IL712" s="146"/>
      <c r="IM712" s="146"/>
      <c r="IN712" s="146"/>
      <c r="IO712" s="146"/>
      <c r="IP712" s="146"/>
      <c r="IQ712" s="146"/>
      <c r="IR712" s="146"/>
      <c r="IS712" s="146"/>
      <c r="IT712" s="146"/>
      <c r="IU712" s="146"/>
      <c r="IV712" s="146"/>
      <c r="IW712" s="146"/>
      <c r="IX712" s="146"/>
      <c r="IY712" s="146"/>
      <c r="IZ712" s="146"/>
      <c r="JA712" s="146"/>
      <c r="JB712" s="146"/>
      <c r="JC712" s="146"/>
      <c r="JD712" s="146"/>
      <c r="JE712" s="146"/>
      <c r="JF712" s="146"/>
      <c r="JG712" s="146"/>
      <c r="JH712" s="146"/>
      <c r="JI712" s="146"/>
      <c r="JJ712" s="146"/>
      <c r="JK712" s="146"/>
      <c r="JL712" s="146"/>
      <c r="JM712" s="146"/>
      <c r="JN712" s="146"/>
      <c r="JO712" s="146"/>
      <c r="JP712" s="146"/>
      <c r="JQ712" s="146"/>
      <c r="JR712" s="146"/>
      <c r="JS712" s="146"/>
      <c r="JT712" s="146"/>
      <c r="JU712" s="146"/>
      <c r="JV712" s="146"/>
      <c r="JW712" s="146"/>
      <c r="JX712" s="146"/>
      <c r="JY712" s="146"/>
      <c r="JZ712" s="146"/>
      <c r="KA712" s="146"/>
      <c r="KB712" s="146"/>
      <c r="KC712" s="146"/>
      <c r="KD712" s="146"/>
      <c r="KE712" s="146"/>
      <c r="KF712" s="146"/>
      <c r="KG712" s="146"/>
      <c r="KH712" s="146"/>
      <c r="KI712" s="146"/>
      <c r="KJ712" s="146"/>
      <c r="KK712" s="146"/>
      <c r="KL712" s="146"/>
      <c r="KM712" s="146"/>
      <c r="KN712" s="146"/>
      <c r="KO712" s="146"/>
      <c r="KP712" s="146"/>
      <c r="KQ712" s="146"/>
      <c r="KR712" s="146"/>
      <c r="KS712" s="146"/>
      <c r="KT712" s="146"/>
      <c r="KU712" s="146"/>
      <c r="KV712" s="146"/>
      <c r="KW712" s="146"/>
      <c r="KX712" s="146"/>
      <c r="KY712" s="146"/>
      <c r="KZ712" s="146"/>
      <c r="LA712" s="146"/>
      <c r="LB712" s="146"/>
      <c r="LC712" s="146"/>
      <c r="LD712" s="146"/>
      <c r="LE712" s="146"/>
      <c r="LF712" s="146"/>
      <c r="LG712" s="146"/>
      <c r="LH712" s="146"/>
      <c r="LI712" s="146"/>
      <c r="LJ712" s="146"/>
      <c r="LK712" s="146"/>
      <c r="LL712" s="146"/>
      <c r="LM712" s="146"/>
      <c r="LN712" s="146"/>
      <c r="LO712" s="146"/>
      <c r="LP712" s="146"/>
      <c r="LQ712" s="146"/>
      <c r="LR712" s="146"/>
      <c r="LS712" s="146"/>
      <c r="LT712" s="146"/>
      <c r="LU712" s="146"/>
      <c r="LV712" s="146"/>
      <c r="LW712" s="146"/>
      <c r="LX712" s="146"/>
      <c r="LY712" s="146"/>
      <c r="LZ712" s="146"/>
      <c r="MA712" s="146"/>
      <c r="MB712" s="146"/>
      <c r="MC712" s="146"/>
      <c r="MD712" s="146"/>
      <c r="ME712" s="146"/>
      <c r="MF712" s="146"/>
      <c r="MG712" s="146"/>
      <c r="MH712" s="146"/>
      <c r="MI712" s="146"/>
      <c r="MJ712" s="146"/>
      <c r="MK712" s="146"/>
      <c r="ML712" s="146"/>
      <c r="MM712" s="146"/>
      <c r="MN712" s="146"/>
      <c r="MO712" s="146"/>
      <c r="MP712" s="146"/>
      <c r="MQ712" s="146"/>
      <c r="MR712" s="146"/>
      <c r="MS712" s="146"/>
      <c r="MT712" s="146"/>
      <c r="MU712" s="146"/>
      <c r="MV712" s="146"/>
      <c r="MW712" s="146"/>
      <c r="MX712" s="146"/>
      <c r="MY712" s="146"/>
      <c r="MZ712" s="146"/>
      <c r="NA712" s="146"/>
      <c r="NB712" s="146"/>
      <c r="NC712" s="146"/>
      <c r="ND712" s="146"/>
      <c r="NE712" s="146"/>
      <c r="NF712" s="146"/>
      <c r="NG712" s="146"/>
      <c r="NH712" s="146"/>
      <c r="NI712" s="146"/>
      <c r="NJ712" s="146"/>
      <c r="NK712" s="146"/>
      <c r="NL712" s="146"/>
      <c r="NM712" s="146"/>
      <c r="NN712" s="146"/>
      <c r="NO712" s="146"/>
      <c r="NP712" s="146"/>
      <c r="NQ712" s="146"/>
      <c r="NR712" s="146"/>
      <c r="NS712" s="146"/>
      <c r="NT712" s="146"/>
      <c r="NU712" s="146"/>
      <c r="NV712" s="146"/>
      <c r="NW712" s="146"/>
      <c r="NX712" s="146"/>
      <c r="NY712" s="146"/>
      <c r="NZ712" s="146"/>
      <c r="OA712" s="146"/>
      <c r="OB712" s="146"/>
      <c r="OC712" s="146"/>
      <c r="OD712" s="146"/>
      <c r="OE712" s="146"/>
      <c r="OF712" s="146"/>
      <c r="OG712" s="146"/>
      <c r="OH712" s="146"/>
      <c r="OI712" s="146"/>
      <c r="OJ712" s="146"/>
      <c r="OK712" s="146"/>
      <c r="OL712" s="146"/>
      <c r="OM712" s="146"/>
      <c r="ON712" s="146"/>
      <c r="OO712" s="146"/>
      <c r="OP712" s="146"/>
      <c r="OQ712" s="146"/>
      <c r="OR712" s="146"/>
      <c r="OS712" s="146"/>
      <c r="OT712" s="146"/>
      <c r="OU712" s="146"/>
      <c r="OV712" s="146"/>
      <c r="OW712" s="146"/>
      <c r="OX712" s="146"/>
      <c r="OY712" s="146"/>
      <c r="OZ712" s="146"/>
      <c r="PA712" s="146"/>
      <c r="PB712" s="146"/>
      <c r="PC712" s="146"/>
      <c r="PD712" s="146"/>
      <c r="PE712" s="146"/>
      <c r="PF712" s="146"/>
      <c r="PG712" s="146"/>
      <c r="PH712" s="146"/>
      <c r="PI712" s="146"/>
      <c r="PJ712" s="146"/>
      <c r="PK712" s="146"/>
      <c r="PL712" s="146"/>
      <c r="PM712" s="146"/>
      <c r="PN712" s="146"/>
      <c r="PO712" s="146"/>
      <c r="PP712" s="146"/>
      <c r="PQ712" s="146"/>
      <c r="PR712" s="146"/>
      <c r="PS712" s="146"/>
      <c r="PT712" s="146"/>
      <c r="PU712" s="146"/>
      <c r="PV712" s="146"/>
      <c r="PW712" s="146"/>
      <c r="PX712" s="146"/>
      <c r="PY712" s="146"/>
      <c r="PZ712" s="146"/>
      <c r="QA712" s="146"/>
      <c r="QB712" s="146"/>
      <c r="QC712" s="146"/>
      <c r="QD712" s="146"/>
      <c r="QE712" s="146"/>
      <c r="QF712" s="146"/>
      <c r="QG712" s="146"/>
      <c r="QH712" s="146"/>
      <c r="QI712" s="146"/>
      <c r="QJ712" s="146"/>
      <c r="QK712" s="146"/>
      <c r="QL712" s="146"/>
      <c r="QM712" s="146"/>
      <c r="QN712" s="146"/>
      <c r="QO712" s="146"/>
      <c r="QP712" s="146"/>
      <c r="QQ712" s="146"/>
      <c r="QR712" s="146"/>
      <c r="QS712" s="146"/>
      <c r="QT712" s="146"/>
      <c r="QU712" s="146"/>
      <c r="QV712" s="146"/>
      <c r="QW712" s="146"/>
      <c r="QX712" s="146"/>
      <c r="QY712" s="146"/>
      <c r="QZ712" s="146"/>
      <c r="RA712" s="146"/>
      <c r="RB712" s="146"/>
      <c r="RC712" s="146"/>
      <c r="RD712" s="146"/>
      <c r="RE712" s="146"/>
      <c r="RF712" s="146"/>
      <c r="RG712" s="146"/>
      <c r="RH712" s="146"/>
      <c r="RI712" s="146"/>
      <c r="RJ712" s="146"/>
      <c r="RK712" s="146"/>
      <c r="RL712" s="146"/>
      <c r="RM712" s="146"/>
      <c r="RN712" s="146"/>
      <c r="RO712" s="146"/>
      <c r="RP712" s="146"/>
      <c r="RQ712" s="146"/>
      <c r="RR712" s="146"/>
      <c r="RS712" s="146"/>
      <c r="RT712" s="146"/>
      <c r="RU712" s="146"/>
      <c r="RV712" s="146"/>
      <c r="RW712" s="146"/>
      <c r="RX712" s="146"/>
      <c r="RY712" s="146"/>
      <c r="RZ712" s="146"/>
      <c r="SA712" s="146"/>
      <c r="SB712" s="146"/>
      <c r="SC712" s="146"/>
      <c r="SD712" s="146"/>
      <c r="SE712" s="146"/>
      <c r="SF712" s="146"/>
      <c r="SG712" s="146"/>
      <c r="SH712" s="146"/>
      <c r="SI712" s="146"/>
      <c r="SJ712" s="146"/>
      <c r="SK712" s="146"/>
      <c r="SL712" s="146"/>
      <c r="SM712" s="146"/>
      <c r="SN712" s="146"/>
      <c r="SO712" s="146"/>
      <c r="SP712" s="146"/>
      <c r="SQ712" s="146"/>
      <c r="SR712" s="146"/>
      <c r="SS712" s="146"/>
      <c r="ST712" s="146"/>
      <c r="SU712" s="146"/>
      <c r="SV712" s="146"/>
      <c r="SW712" s="146"/>
      <c r="SX712" s="146"/>
      <c r="SY712" s="146"/>
      <c r="SZ712" s="146"/>
      <c r="TA712" s="146"/>
      <c r="TB712" s="146"/>
      <c r="TC712" s="146"/>
      <c r="TD712" s="146"/>
      <c r="TE712" s="146"/>
      <c r="TF712" s="146"/>
      <c r="TG712" s="146"/>
      <c r="TH712" s="146"/>
      <c r="TI712" s="146"/>
      <c r="TJ712" s="146"/>
      <c r="TK712" s="146"/>
      <c r="TL712" s="146"/>
      <c r="TM712" s="146"/>
      <c r="TN712" s="146"/>
      <c r="TO712" s="146"/>
      <c r="TP712" s="146"/>
      <c r="TQ712" s="146"/>
      <c r="TR712" s="146"/>
      <c r="TS712" s="146"/>
      <c r="TT712" s="146"/>
      <c r="TU712" s="146"/>
      <c r="TV712" s="146"/>
      <c r="TW712" s="146"/>
      <c r="TX712" s="146"/>
      <c r="TY712" s="146"/>
      <c r="TZ712" s="146"/>
      <c r="UA712" s="146"/>
      <c r="UB712" s="146"/>
      <c r="UC712" s="146"/>
      <c r="UD712" s="146"/>
      <c r="UE712" s="146"/>
      <c r="UF712" s="146"/>
      <c r="UG712" s="146"/>
      <c r="UH712" s="146"/>
      <c r="UI712" s="146"/>
      <c r="UJ712" s="146"/>
      <c r="UK712" s="146"/>
      <c r="UL712" s="146"/>
      <c r="UM712" s="146"/>
      <c r="UN712" s="146"/>
      <c r="UO712" s="146"/>
      <c r="UP712" s="146"/>
      <c r="UQ712" s="146"/>
      <c r="UR712" s="146"/>
      <c r="US712" s="146"/>
      <c r="UT712" s="146"/>
      <c r="UU712" s="146"/>
      <c r="UV712" s="146"/>
      <c r="UW712" s="146"/>
      <c r="UX712" s="146"/>
      <c r="UY712" s="146"/>
      <c r="UZ712" s="146"/>
      <c r="VA712" s="146"/>
      <c r="VB712" s="146"/>
      <c r="VC712" s="146"/>
      <c r="VD712" s="146"/>
      <c r="VE712" s="146"/>
      <c r="VF712" s="146"/>
      <c r="VG712" s="146"/>
      <c r="VH712" s="146"/>
      <c r="VI712" s="146"/>
      <c r="VJ712" s="146"/>
      <c r="VK712" s="146"/>
      <c r="VL712" s="146"/>
      <c r="VM712" s="146"/>
      <c r="VN712" s="146"/>
      <c r="VO712" s="146"/>
      <c r="VP712" s="146"/>
      <c r="VQ712" s="146"/>
      <c r="VR712" s="146"/>
      <c r="VS712" s="146"/>
      <c r="VT712" s="146"/>
      <c r="VU712" s="146"/>
      <c r="VV712" s="146"/>
      <c r="VW712" s="146"/>
      <c r="VX712" s="146"/>
      <c r="VY712" s="146"/>
      <c r="VZ712" s="146"/>
      <c r="WA712" s="146"/>
      <c r="WB712" s="146"/>
      <c r="WC712" s="146"/>
      <c r="WD712" s="146"/>
      <c r="WE712" s="146"/>
      <c r="WF712" s="146"/>
      <c r="WG712" s="146"/>
      <c r="WH712" s="146"/>
      <c r="WI712" s="146"/>
      <c r="WJ712" s="146"/>
      <c r="WK712" s="146"/>
      <c r="WL712" s="146"/>
      <c r="WM712" s="146"/>
      <c r="WN712" s="146"/>
      <c r="WO712" s="146"/>
      <c r="WP712" s="146"/>
      <c r="WQ712" s="146"/>
      <c r="WR712" s="146"/>
      <c r="WS712" s="146"/>
      <c r="WT712" s="146"/>
      <c r="WU712" s="146"/>
      <c r="WV712" s="146"/>
      <c r="WW712" s="146"/>
      <c r="WX712" s="146"/>
      <c r="WY712" s="146"/>
      <c r="WZ712" s="146"/>
      <c r="XA712" s="146"/>
      <c r="XB712" s="146"/>
      <c r="XC712" s="146"/>
      <c r="XD712" s="146"/>
      <c r="XE712" s="146"/>
      <c r="XF712" s="146"/>
      <c r="XG712" s="146"/>
      <c r="XH712" s="146"/>
      <c r="XI712" s="146"/>
      <c r="XJ712" s="146"/>
      <c r="XK712" s="146"/>
      <c r="XL712" s="146"/>
      <c r="XM712" s="146"/>
      <c r="XN712" s="146"/>
      <c r="XO712" s="146"/>
      <c r="XP712" s="146"/>
      <c r="XQ712" s="146"/>
      <c r="XR712" s="146"/>
      <c r="XS712" s="146"/>
      <c r="XT712" s="146"/>
      <c r="XU712" s="146"/>
      <c r="XV712" s="146"/>
      <c r="XW712" s="146"/>
      <c r="XX712" s="146"/>
      <c r="XY712" s="146"/>
      <c r="XZ712" s="146"/>
      <c r="YA712" s="146"/>
      <c r="YB712" s="146"/>
      <c r="YC712" s="146"/>
      <c r="YD712" s="146"/>
      <c r="YE712" s="146"/>
      <c r="YF712" s="146"/>
      <c r="YG712" s="146"/>
      <c r="YH712" s="146"/>
      <c r="YI712" s="146"/>
      <c r="YJ712" s="146"/>
      <c r="YK712" s="146"/>
      <c r="YL712" s="146"/>
      <c r="YM712" s="146"/>
      <c r="YN712" s="146"/>
      <c r="YO712" s="146"/>
      <c r="YP712" s="146"/>
      <c r="YQ712" s="146"/>
      <c r="YR712" s="146"/>
      <c r="YS712" s="146"/>
      <c r="YT712" s="146"/>
      <c r="YU712" s="146"/>
      <c r="YV712" s="146"/>
      <c r="YW712" s="146"/>
      <c r="YX712" s="146"/>
      <c r="YY712" s="146"/>
      <c r="YZ712" s="146"/>
      <c r="ZA712" s="146"/>
      <c r="ZB712" s="146"/>
      <c r="ZC712" s="146"/>
      <c r="ZD712" s="146"/>
      <c r="ZE712" s="146"/>
      <c r="ZF712" s="146"/>
      <c r="ZG712" s="146"/>
      <c r="ZH712" s="146"/>
      <c r="ZI712" s="146"/>
      <c r="ZJ712" s="146"/>
      <c r="ZK712" s="146"/>
      <c r="ZL712" s="146"/>
      <c r="ZM712" s="146"/>
      <c r="ZN712" s="146"/>
      <c r="ZO712" s="146"/>
      <c r="ZP712" s="146"/>
      <c r="ZQ712" s="146"/>
      <c r="ZR712" s="146"/>
      <c r="ZS712" s="146"/>
      <c r="ZT712" s="146"/>
      <c r="ZU712" s="146"/>
      <c r="ZV712" s="146"/>
      <c r="ZW712" s="146"/>
      <c r="ZX712" s="146"/>
      <c r="ZY712" s="146"/>
      <c r="ZZ712" s="146"/>
      <c r="AAA712" s="146"/>
      <c r="AAB712" s="146"/>
      <c r="AAC712" s="146"/>
      <c r="AAD712" s="146"/>
      <c r="AAE712" s="146"/>
      <c r="AAF712" s="146"/>
      <c r="AAG712" s="146"/>
      <c r="AAH712" s="146"/>
      <c r="AAI712" s="146"/>
      <c r="AAJ712" s="146"/>
      <c r="AAK712" s="146"/>
      <c r="AAL712" s="146"/>
      <c r="AAM712" s="146"/>
      <c r="AAN712" s="146"/>
      <c r="AAO712" s="146"/>
      <c r="AAP712" s="146"/>
      <c r="AAQ712" s="146"/>
      <c r="AAR712" s="146"/>
      <c r="AAS712" s="146"/>
      <c r="AAT712" s="146"/>
      <c r="AAU712" s="146"/>
      <c r="AAV712" s="146"/>
      <c r="AAW712" s="146"/>
      <c r="AAX712" s="146"/>
      <c r="AAY712" s="146"/>
      <c r="AAZ712" s="146"/>
      <c r="ABA712" s="146"/>
      <c r="ABB712" s="146"/>
      <c r="ABC712" s="146"/>
      <c r="ABD712" s="146"/>
      <c r="ABE712" s="146"/>
      <c r="ABF712" s="146"/>
      <c r="ABG712" s="146"/>
      <c r="ABH712" s="146"/>
      <c r="ABI712" s="146"/>
      <c r="ABJ712" s="146"/>
      <c r="ABK712" s="146"/>
      <c r="ABL712" s="146"/>
      <c r="ABM712" s="146"/>
      <c r="ABN712" s="146"/>
      <c r="ABO712" s="146"/>
      <c r="ABP712" s="146"/>
      <c r="ABQ712" s="146"/>
      <c r="ABR712" s="146"/>
      <c r="ABS712" s="146"/>
      <c r="ABT712" s="146"/>
      <c r="ABU712" s="146"/>
      <c r="ABV712" s="146"/>
      <c r="ABW712" s="146"/>
      <c r="ABX712" s="146"/>
      <c r="ABY712" s="146"/>
      <c r="ABZ712" s="146"/>
      <c r="ACA712" s="146"/>
      <c r="ACB712" s="146"/>
      <c r="ACC712" s="146"/>
      <c r="ACD712" s="146"/>
      <c r="ACE712" s="146"/>
      <c r="ACF712" s="146"/>
      <c r="ACG712" s="146"/>
      <c r="ACH712" s="146"/>
      <c r="ACI712" s="146"/>
      <c r="ACJ712" s="146"/>
      <c r="ACK712" s="146"/>
      <c r="ACL712" s="146"/>
      <c r="ACM712" s="146"/>
      <c r="ACN712" s="146"/>
      <c r="ACO712" s="146"/>
      <c r="ACP712" s="146"/>
      <c r="ACQ712" s="146"/>
      <c r="ACR712" s="146"/>
      <c r="ACS712" s="146"/>
      <c r="ACT712" s="146"/>
      <c r="ACU712" s="146"/>
      <c r="ACV712" s="146"/>
      <c r="ACW712" s="146"/>
      <c r="ACX712" s="146"/>
      <c r="ACY712" s="146"/>
      <c r="ACZ712" s="146"/>
      <c r="ADA712" s="146"/>
      <c r="ADB712" s="146"/>
      <c r="ADC712" s="146"/>
      <c r="ADD712" s="146"/>
      <c r="ADE712" s="146"/>
      <c r="ADF712" s="146"/>
      <c r="ADG712" s="146"/>
      <c r="ADH712" s="146"/>
      <c r="ADI712" s="146"/>
      <c r="ADJ712" s="146"/>
      <c r="ADK712" s="146"/>
      <c r="ADL712" s="146"/>
      <c r="ADM712" s="146"/>
      <c r="ADN712" s="146"/>
      <c r="ADO712" s="146"/>
      <c r="ADP712" s="146"/>
      <c r="ADQ712" s="146"/>
      <c r="ADR712" s="146"/>
      <c r="ADS712" s="146"/>
      <c r="ADT712" s="146"/>
      <c r="ADU712" s="146"/>
      <c r="ADV712" s="146"/>
      <c r="ADW712" s="146"/>
      <c r="ADX712" s="146"/>
      <c r="ADY712" s="146"/>
      <c r="ADZ712" s="146"/>
      <c r="AEA712" s="146"/>
      <c r="AEB712" s="146"/>
      <c r="AEC712" s="146"/>
      <c r="AED712" s="146"/>
      <c r="AEE712" s="146"/>
      <c r="AEF712" s="146"/>
      <c r="AEG712" s="146"/>
      <c r="AEH712" s="146"/>
      <c r="AEI712" s="146"/>
      <c r="AEJ712" s="146"/>
      <c r="AEK712" s="146"/>
      <c r="AEL712" s="146"/>
      <c r="AEM712" s="146"/>
      <c r="AEN712" s="146"/>
      <c r="AEO712" s="146"/>
      <c r="AEP712" s="146"/>
      <c r="AEQ712" s="146"/>
      <c r="AER712" s="146"/>
      <c r="AES712" s="146"/>
      <c r="AET712" s="146"/>
      <c r="AEU712" s="146"/>
      <c r="AEV712" s="146"/>
      <c r="AEW712" s="146"/>
      <c r="AEX712" s="146"/>
      <c r="AEY712" s="146"/>
      <c r="AEZ712" s="146"/>
      <c r="AFA712" s="146"/>
      <c r="AFB712" s="146"/>
      <c r="AFC712" s="146"/>
      <c r="AFD712" s="146"/>
      <c r="AFE712" s="146"/>
      <c r="AFF712" s="146"/>
      <c r="AFG712" s="146"/>
      <c r="AFH712" s="146"/>
      <c r="AFI712" s="146"/>
      <c r="AFJ712" s="146"/>
      <c r="AFK712" s="146"/>
      <c r="AFL712" s="146"/>
      <c r="AFM712" s="146"/>
      <c r="AFN712" s="146"/>
      <c r="AFO712" s="146"/>
      <c r="AFP712" s="146"/>
      <c r="AFQ712" s="146"/>
      <c r="AFR712" s="146"/>
      <c r="AFS712" s="146"/>
      <c r="AFT712" s="146"/>
      <c r="AFU712" s="146"/>
      <c r="AFV712" s="146"/>
      <c r="AFW712" s="146"/>
      <c r="AFX712" s="146"/>
      <c r="AFY712" s="146"/>
      <c r="AFZ712" s="146"/>
      <c r="AGA712" s="146"/>
      <c r="AGB712" s="146"/>
      <c r="AGC712" s="146"/>
      <c r="AGD712" s="146"/>
      <c r="AGE712" s="146"/>
      <c r="AGF712" s="146"/>
      <c r="AGG712" s="146"/>
      <c r="AGH712" s="146"/>
      <c r="AGI712" s="146"/>
      <c r="AGJ712" s="146"/>
      <c r="AGK712" s="146"/>
      <c r="AGL712" s="146"/>
      <c r="AGM712" s="146"/>
      <c r="AGN712" s="146"/>
      <c r="AGO712" s="146"/>
      <c r="AGP712" s="146"/>
      <c r="AGQ712" s="146"/>
      <c r="AGR712" s="146"/>
      <c r="AGS712" s="146"/>
      <c r="AGT712" s="146"/>
      <c r="AGU712" s="146"/>
      <c r="AGV712" s="146"/>
      <c r="AGW712" s="146"/>
      <c r="AGX712" s="146"/>
      <c r="AGY712" s="146"/>
      <c r="AGZ712" s="146"/>
      <c r="AHA712" s="146"/>
      <c r="AHB712" s="146"/>
      <c r="AHC712" s="146"/>
      <c r="AHD712" s="146"/>
      <c r="AHE712" s="146"/>
      <c r="AHF712" s="146"/>
      <c r="AHG712" s="146"/>
      <c r="AHH712" s="146"/>
      <c r="AHI712" s="146"/>
      <c r="AHJ712" s="146"/>
      <c r="AHK712" s="146"/>
      <c r="AHL712" s="146"/>
      <c r="AHM712" s="146"/>
      <c r="AHN712" s="146"/>
      <c r="AHO712" s="146"/>
      <c r="AHP712" s="146"/>
      <c r="AHQ712" s="146"/>
      <c r="AHR712" s="146"/>
      <c r="AHS712" s="146"/>
      <c r="AHT712" s="146"/>
      <c r="AHU712" s="146"/>
      <c r="AHV712" s="146"/>
      <c r="AHW712" s="146"/>
      <c r="AHX712" s="146"/>
      <c r="AHY712" s="146"/>
      <c r="AHZ712" s="146"/>
      <c r="AIA712" s="146"/>
      <c r="AIB712" s="146"/>
      <c r="AIC712" s="146"/>
      <c r="AID712" s="146"/>
      <c r="AIE712" s="146"/>
      <c r="AIF712" s="146"/>
      <c r="AIG712" s="146"/>
      <c r="AIH712" s="146"/>
      <c r="AII712" s="146"/>
      <c r="AIJ712" s="146"/>
      <c r="AIK712" s="146"/>
      <c r="AIL712" s="146"/>
      <c r="AIM712" s="146"/>
      <c r="AIN712" s="146"/>
      <c r="AIO712" s="146"/>
      <c r="AIP712" s="146"/>
      <c r="AIQ712" s="146"/>
      <c r="AIR712" s="146"/>
      <c r="AIS712" s="146"/>
      <c r="AIT712" s="146"/>
      <c r="AIU712" s="146"/>
      <c r="AIV712" s="146"/>
      <c r="AIW712" s="146"/>
      <c r="AIX712" s="146"/>
      <c r="AIY712" s="146"/>
      <c r="AIZ712" s="146"/>
      <c r="AJA712" s="146"/>
      <c r="AJB712" s="146"/>
      <c r="AJC712" s="146"/>
      <c r="AJD712" s="146"/>
      <c r="AJE712" s="146"/>
      <c r="AJF712" s="146"/>
      <c r="AJG712" s="146"/>
      <c r="AJH712" s="146"/>
      <c r="AJI712" s="146"/>
      <c r="AJJ712" s="146"/>
      <c r="AJK712" s="146"/>
      <c r="AJL712" s="146"/>
      <c r="AJM712" s="146"/>
      <c r="AJN712" s="146"/>
      <c r="AJO712" s="146"/>
      <c r="AJP712" s="146"/>
      <c r="AJQ712" s="146"/>
      <c r="AJR712" s="146"/>
      <c r="AJS712" s="146"/>
      <c r="AJT712" s="146"/>
      <c r="AJU712" s="146"/>
      <c r="AJV712" s="146"/>
      <c r="AJW712" s="146"/>
      <c r="AJX712" s="146"/>
      <c r="AJY712" s="146"/>
      <c r="AJZ712" s="146"/>
      <c r="AKA712" s="146"/>
      <c r="AKB712" s="146"/>
      <c r="AKC712" s="146"/>
      <c r="AKD712" s="146"/>
      <c r="AKE712" s="146"/>
      <c r="AKF712" s="146"/>
      <c r="AKG712" s="146"/>
      <c r="AKH712" s="146"/>
      <c r="AKI712" s="146"/>
      <c r="AKJ712" s="146"/>
      <c r="AKK712" s="146"/>
      <c r="AKL712" s="146"/>
      <c r="AKM712" s="146"/>
      <c r="AKN712" s="146"/>
      <c r="AKO712" s="146"/>
      <c r="AKP712" s="146"/>
      <c r="AKQ712" s="146"/>
      <c r="AKR712" s="146"/>
      <c r="AKS712" s="146"/>
      <c r="AKT712" s="146"/>
      <c r="AKU712" s="146"/>
      <c r="AKV712" s="146"/>
      <c r="AKW712" s="146"/>
      <c r="AKX712" s="146"/>
      <c r="AKY712" s="146"/>
      <c r="AKZ712" s="146"/>
      <c r="ALA712" s="146"/>
      <c r="ALB712" s="146"/>
      <c r="ALC712" s="146"/>
      <c r="ALD712" s="146"/>
      <c r="ALE712" s="146"/>
      <c r="ALF712" s="146"/>
      <c r="ALG712" s="146"/>
      <c r="ALH712" s="146"/>
      <c r="ALI712" s="146"/>
      <c r="ALJ712" s="146"/>
      <c r="ALK712" s="146"/>
      <c r="ALL712" s="146"/>
      <c r="ALM712" s="146"/>
      <c r="ALN712" s="146"/>
      <c r="ALO712" s="146"/>
      <c r="ALP712" s="146"/>
      <c r="ALQ712" s="146"/>
      <c r="ALR712" s="146"/>
      <c r="ALS712" s="146"/>
      <c r="ALT712" s="146"/>
      <c r="ALU712" s="146"/>
      <c r="ALV712" s="146"/>
      <c r="ALW712" s="146"/>
      <c r="ALX712" s="146"/>
      <c r="ALY712" s="146"/>
      <c r="ALZ712" s="146"/>
      <c r="AMA712" s="146"/>
      <c r="AMB712" s="146"/>
      <c r="AMC712" s="146"/>
      <c r="AMD712" s="146"/>
      <c r="AME712" s="146"/>
      <c r="AMF712" s="146"/>
      <c r="AMG712" s="146"/>
      <c r="AMH712" s="146"/>
      <c r="AMI712" s="146"/>
      <c r="AMJ712" s="146"/>
      <c r="AMK712" s="146"/>
      <c r="AML712" s="146"/>
      <c r="AMM712" s="146"/>
      <c r="AMN712" s="146"/>
      <c r="AMO712" s="146"/>
      <c r="AMP712" s="146"/>
      <c r="AMQ712" s="146"/>
      <c r="AMR712" s="146"/>
      <c r="AMS712" s="146"/>
      <c r="AMT712" s="146"/>
      <c r="AMU712" s="146"/>
      <c r="AMV712" s="146"/>
      <c r="AMW712" s="146"/>
      <c r="AMX712" s="146"/>
      <c r="AMY712" s="146"/>
      <c r="AMZ712" s="146"/>
      <c r="ANA712" s="146"/>
      <c r="ANB712" s="146"/>
      <c r="ANC712" s="146"/>
      <c r="AND712" s="146"/>
      <c r="ANE712" s="146"/>
      <c r="ANF712" s="146"/>
      <c r="ANG712" s="146"/>
      <c r="ANH712" s="146"/>
      <c r="ANI712" s="146"/>
      <c r="ANJ712" s="146"/>
      <c r="ANK712" s="146"/>
      <c r="ANL712" s="146"/>
      <c r="ANM712" s="146"/>
      <c r="ANN712" s="146"/>
      <c r="ANO712" s="146"/>
      <c r="ANP712" s="146"/>
      <c r="ANQ712" s="146"/>
      <c r="ANR712" s="146"/>
      <c r="ANS712" s="146"/>
      <c r="ANT712" s="146"/>
      <c r="ANU712" s="146"/>
      <c r="ANV712" s="146"/>
      <c r="ANW712" s="146"/>
      <c r="ANX712" s="146"/>
      <c r="ANY712" s="146"/>
      <c r="ANZ712" s="146"/>
      <c r="AOA712" s="146"/>
      <c r="AOB712" s="146"/>
      <c r="AOC712" s="146"/>
      <c r="AOD712" s="146"/>
      <c r="AOE712" s="146"/>
      <c r="AOF712" s="146"/>
      <c r="AOG712" s="146"/>
      <c r="AOH712" s="146"/>
      <c r="AOI712" s="146"/>
      <c r="AOJ712" s="146"/>
      <c r="AOK712" s="146"/>
      <c r="AOL712" s="146"/>
      <c r="AOM712" s="146"/>
      <c r="AON712" s="146"/>
      <c r="AOO712" s="146"/>
      <c r="AOP712" s="146"/>
      <c r="AOQ712" s="146"/>
      <c r="AOR712" s="146"/>
      <c r="AOS712" s="146"/>
      <c r="AOT712" s="146"/>
      <c r="AOU712" s="146"/>
      <c r="AOV712" s="146"/>
      <c r="AOW712" s="146"/>
      <c r="AOX712" s="146"/>
      <c r="AOY712" s="146"/>
      <c r="AOZ712" s="146"/>
      <c r="APA712" s="146"/>
      <c r="APB712" s="146"/>
      <c r="APC712" s="146"/>
      <c r="APD712" s="146"/>
      <c r="APE712" s="146"/>
      <c r="APF712" s="146"/>
      <c r="APG712" s="146"/>
      <c r="APH712" s="146"/>
      <c r="API712" s="146"/>
      <c r="APJ712" s="146"/>
      <c r="APK712" s="146"/>
      <c r="APL712" s="146"/>
      <c r="APM712" s="146"/>
      <c r="APN712" s="146"/>
      <c r="APO712" s="146"/>
      <c r="APP712" s="146"/>
      <c r="APQ712" s="146"/>
      <c r="APR712" s="146"/>
      <c r="APS712" s="146"/>
      <c r="APT712" s="146"/>
      <c r="APU712" s="146"/>
      <c r="APV712" s="146"/>
      <c r="APW712" s="146"/>
      <c r="APX712" s="146"/>
      <c r="APY712" s="146"/>
      <c r="APZ712" s="146"/>
      <c r="AQA712" s="146"/>
      <c r="AQB712" s="146"/>
      <c r="AQC712" s="146"/>
      <c r="AQD712" s="146"/>
      <c r="AQE712" s="146"/>
      <c r="AQF712" s="146"/>
      <c r="AQG712" s="146"/>
      <c r="AQH712" s="146"/>
      <c r="AQI712" s="146"/>
      <c r="AQJ712" s="146"/>
      <c r="AQK712" s="146"/>
      <c r="AQL712" s="146"/>
      <c r="AQM712" s="146"/>
      <c r="AQN712" s="146"/>
      <c r="AQO712" s="146"/>
      <c r="AQP712" s="146"/>
      <c r="AQQ712" s="146"/>
      <c r="AQR712" s="146"/>
      <c r="AQS712" s="146"/>
      <c r="AQT712" s="146"/>
      <c r="AQU712" s="146"/>
      <c r="AQV712" s="146"/>
      <c r="AQW712" s="146"/>
      <c r="AQX712" s="146"/>
      <c r="AQY712" s="146"/>
      <c r="AQZ712" s="146"/>
      <c r="ARA712" s="146"/>
      <c r="ARB712" s="146"/>
      <c r="ARC712" s="146"/>
      <c r="ARD712" s="146"/>
      <c r="ARE712" s="146"/>
      <c r="ARF712" s="146"/>
      <c r="ARG712" s="146"/>
      <c r="ARH712" s="146"/>
      <c r="ARI712" s="146"/>
      <c r="ARJ712" s="146"/>
      <c r="ARK712" s="146"/>
      <c r="ARL712" s="146"/>
      <c r="ARM712" s="146"/>
      <c r="ARN712" s="146"/>
      <c r="ARO712" s="146"/>
      <c r="ARP712" s="146"/>
      <c r="ARQ712" s="146"/>
      <c r="ARR712" s="146"/>
      <c r="ARS712" s="146"/>
      <c r="ART712" s="146"/>
      <c r="ARU712" s="146"/>
      <c r="ARV712" s="146"/>
      <c r="ARW712" s="146"/>
      <c r="ARX712" s="146"/>
      <c r="ARY712" s="146"/>
      <c r="ARZ712" s="146"/>
      <c r="ASA712" s="146"/>
      <c r="ASB712" s="146"/>
      <c r="ASC712" s="146"/>
      <c r="ASD712" s="146"/>
      <c r="ASE712" s="146"/>
      <c r="ASF712" s="146"/>
      <c r="ASG712" s="146"/>
      <c r="ASH712" s="146"/>
      <c r="ASI712" s="146"/>
      <c r="ASJ712" s="146"/>
      <c r="ASK712" s="146"/>
      <c r="ASL712" s="146"/>
      <c r="ASM712" s="146"/>
      <c r="ASN712" s="146"/>
      <c r="ASO712" s="146"/>
      <c r="ASP712" s="146"/>
      <c r="ASQ712" s="146"/>
      <c r="ASR712" s="146"/>
      <c r="ASS712" s="146"/>
      <c r="AST712" s="146"/>
      <c r="ASU712" s="146"/>
      <c r="ASV712" s="146"/>
      <c r="ASW712" s="146"/>
      <c r="ASX712" s="146"/>
      <c r="ASY712" s="146"/>
      <c r="ASZ712" s="146"/>
      <c r="ATA712" s="146"/>
      <c r="ATB712" s="146"/>
      <c r="ATC712" s="146"/>
      <c r="ATD712" s="146"/>
      <c r="ATE712" s="146"/>
      <c r="ATF712" s="146"/>
      <c r="ATG712" s="146"/>
      <c r="ATH712" s="146"/>
      <c r="ATI712" s="146"/>
      <c r="ATJ712" s="146"/>
      <c r="ATK712" s="146"/>
      <c r="ATL712" s="146"/>
      <c r="ATM712" s="146"/>
      <c r="ATN712" s="146"/>
      <c r="ATO712" s="146"/>
      <c r="ATP712" s="146"/>
      <c r="ATQ712" s="146"/>
      <c r="ATR712" s="146"/>
      <c r="ATS712" s="146"/>
      <c r="ATT712" s="146"/>
      <c r="ATU712" s="146"/>
      <c r="ATV712" s="146"/>
      <c r="ATW712" s="146"/>
      <c r="ATX712" s="146"/>
      <c r="ATY712" s="146"/>
      <c r="ATZ712" s="146"/>
      <c r="AUA712" s="146"/>
      <c r="AUB712" s="146"/>
      <c r="AUC712" s="146"/>
      <c r="AUD712" s="146"/>
      <c r="AUE712" s="146"/>
      <c r="AUF712" s="146"/>
      <c r="AUG712" s="146"/>
      <c r="AUH712" s="146"/>
      <c r="AUI712" s="146"/>
      <c r="AUJ712" s="146"/>
      <c r="AUK712" s="146"/>
      <c r="AUL712" s="146"/>
      <c r="AUM712" s="146"/>
      <c r="AUN712" s="146"/>
      <c r="AUO712" s="146"/>
      <c r="AUP712" s="146"/>
      <c r="AUQ712" s="146"/>
      <c r="AUR712" s="146"/>
      <c r="AUS712" s="146"/>
      <c r="AUT712" s="146"/>
      <c r="AUU712" s="146"/>
      <c r="AUV712" s="146"/>
      <c r="AUW712" s="146"/>
      <c r="AUX712" s="146"/>
      <c r="AUY712" s="146"/>
      <c r="AUZ712" s="146"/>
      <c r="AVA712" s="146"/>
      <c r="AVB712" s="146"/>
      <c r="AVC712" s="146"/>
      <c r="AVD712" s="146"/>
      <c r="AVE712" s="146"/>
      <c r="AVF712" s="146"/>
      <c r="AVG712" s="146"/>
      <c r="AVH712" s="146"/>
      <c r="AVI712" s="146"/>
      <c r="AVJ712" s="146"/>
      <c r="AVK712" s="146"/>
      <c r="AVL712" s="146"/>
      <c r="AVM712" s="146"/>
      <c r="AVN712" s="146"/>
      <c r="AVO712" s="146"/>
      <c r="AVP712" s="146"/>
      <c r="AVQ712" s="146"/>
      <c r="AVR712" s="146"/>
      <c r="AVS712" s="146"/>
      <c r="AVT712" s="146"/>
      <c r="AVU712" s="146"/>
      <c r="AVV712" s="146"/>
      <c r="AVW712" s="146"/>
      <c r="AVX712" s="146"/>
      <c r="AVY712" s="146"/>
      <c r="AVZ712" s="146"/>
      <c r="AWA712" s="146"/>
      <c r="AWB712" s="146"/>
      <c r="AWC712" s="146"/>
      <c r="AWD712" s="146"/>
      <c r="AWE712" s="146"/>
      <c r="AWF712" s="146"/>
      <c r="AWG712" s="146"/>
      <c r="AWH712" s="146"/>
      <c r="AWI712" s="146"/>
      <c r="AWJ712" s="146"/>
      <c r="AWK712" s="146"/>
      <c r="AWL712" s="146"/>
      <c r="AWM712" s="146"/>
      <c r="AWN712" s="146"/>
      <c r="AWO712" s="146"/>
      <c r="AWP712" s="146"/>
      <c r="AWQ712" s="146"/>
      <c r="AWR712" s="146"/>
      <c r="AWS712" s="146"/>
      <c r="AWT712" s="146"/>
      <c r="AWU712" s="146"/>
      <c r="AWV712" s="146"/>
      <c r="AWW712" s="146"/>
      <c r="AWX712" s="146"/>
      <c r="AWY712" s="146"/>
      <c r="AWZ712" s="146"/>
      <c r="AXA712" s="146"/>
      <c r="AXB712" s="146"/>
      <c r="AXC712" s="146"/>
      <c r="AXD712" s="146"/>
      <c r="AXE712" s="146"/>
      <c r="AXF712" s="146"/>
      <c r="AXG712" s="146"/>
      <c r="AXH712" s="146"/>
      <c r="AXI712" s="146"/>
      <c r="AXJ712" s="146"/>
      <c r="AXK712" s="146"/>
      <c r="AXL712" s="146"/>
      <c r="AXM712" s="146"/>
      <c r="AXN712" s="146"/>
      <c r="AXO712" s="146"/>
      <c r="AXP712" s="146"/>
      <c r="AXQ712" s="146"/>
      <c r="AXR712" s="146"/>
      <c r="AXS712" s="146"/>
      <c r="AXT712" s="146"/>
      <c r="AXU712" s="146"/>
      <c r="AXV712" s="146"/>
      <c r="AXW712" s="146"/>
      <c r="AXX712" s="146"/>
    </row>
    <row r="713" spans="1:1324" s="106" customFormat="1" ht="15.75" hidden="1" customHeight="1" x14ac:dyDescent="0.2">
      <c r="A713" s="100" t="s">
        <v>2778</v>
      </c>
      <c r="B713" s="100" t="s">
        <v>2518</v>
      </c>
      <c r="C713" s="101" t="s">
        <v>2519</v>
      </c>
      <c r="D713" s="103" t="s">
        <v>2779</v>
      </c>
      <c r="E713" s="30">
        <v>42437</v>
      </c>
      <c r="F713" s="30" t="s">
        <v>1160</v>
      </c>
      <c r="G713" s="30" t="s">
        <v>1186</v>
      </c>
      <c r="H713" s="30">
        <v>42458</v>
      </c>
      <c r="I713" s="30" t="s">
        <v>1065</v>
      </c>
      <c r="J713" s="173"/>
      <c r="K713" s="87" t="s">
        <v>1807</v>
      </c>
      <c r="L713" s="87">
        <v>1</v>
      </c>
      <c r="M713" s="87">
        <v>1</v>
      </c>
      <c r="N713" s="87" t="s">
        <v>326</v>
      </c>
      <c r="O713" s="87">
        <v>1</v>
      </c>
      <c r="P713" s="87" t="s">
        <v>326</v>
      </c>
      <c r="Q713" s="87">
        <v>1</v>
      </c>
      <c r="R713" s="87" t="s">
        <v>326</v>
      </c>
      <c r="S713" s="87">
        <v>1</v>
      </c>
      <c r="T713" s="87" t="s">
        <v>49</v>
      </c>
      <c r="U713" s="87">
        <v>1</v>
      </c>
      <c r="V713" s="87">
        <v>1</v>
      </c>
      <c r="W713" s="87">
        <v>0</v>
      </c>
      <c r="X713" s="87">
        <v>0</v>
      </c>
      <c r="Y713" s="87">
        <v>0</v>
      </c>
      <c r="Z713" s="87">
        <v>0</v>
      </c>
      <c r="AA713" s="87">
        <v>0</v>
      </c>
      <c r="AB713" s="87">
        <v>0</v>
      </c>
      <c r="AC713" s="87">
        <v>0</v>
      </c>
      <c r="AD713" s="87">
        <v>0</v>
      </c>
      <c r="AE713" s="87">
        <v>0</v>
      </c>
      <c r="AF713" s="104"/>
      <c r="AG713" s="131"/>
    </row>
    <row r="714" spans="1:1324" s="146" customFormat="1" ht="15.75" customHeight="1" x14ac:dyDescent="0.2">
      <c r="A714" s="199" t="s">
        <v>3418</v>
      </c>
      <c r="B714" s="199" t="s">
        <v>2518</v>
      </c>
      <c r="C714" s="202" t="s">
        <v>2519</v>
      </c>
      <c r="D714" s="206" t="s">
        <v>434</v>
      </c>
      <c r="E714" s="209">
        <v>43133</v>
      </c>
      <c r="F714" s="169" t="s">
        <v>1160</v>
      </c>
      <c r="G714" s="169" t="s">
        <v>1186</v>
      </c>
      <c r="H714" s="169">
        <v>43158</v>
      </c>
      <c r="I714" s="169" t="s">
        <v>3083</v>
      </c>
      <c r="J714" s="174">
        <v>97</v>
      </c>
      <c r="K714" s="168" t="s">
        <v>2824</v>
      </c>
      <c r="L714" s="86">
        <v>0</v>
      </c>
      <c r="M714" s="86">
        <v>0</v>
      </c>
      <c r="N714" s="168" t="s">
        <v>3240</v>
      </c>
      <c r="O714" s="86">
        <v>1</v>
      </c>
      <c r="P714" s="168" t="s">
        <v>3240</v>
      </c>
      <c r="Q714" s="86">
        <v>1</v>
      </c>
      <c r="R714" s="168" t="s">
        <v>3240</v>
      </c>
      <c r="S714" s="86">
        <v>1</v>
      </c>
      <c r="T714" s="168" t="s">
        <v>326</v>
      </c>
      <c r="U714" s="86">
        <v>0</v>
      </c>
      <c r="V714" s="86">
        <v>0</v>
      </c>
      <c r="W714" s="86">
        <v>0</v>
      </c>
      <c r="X714" s="86">
        <v>0</v>
      </c>
      <c r="Y714" s="86">
        <v>0</v>
      </c>
      <c r="Z714" s="86"/>
      <c r="AA714" s="86">
        <v>0</v>
      </c>
      <c r="AB714" s="71"/>
      <c r="AC714" s="71"/>
      <c r="AD714" s="71"/>
      <c r="AE714" s="71"/>
      <c r="AF714" s="103"/>
      <c r="AG714" s="105"/>
      <c r="AH714" s="105"/>
      <c r="AI714" s="105"/>
      <c r="AJ714" s="105"/>
      <c r="AK714" s="105"/>
      <c r="AL714" s="105"/>
      <c r="AM714" s="105"/>
      <c r="AN714" s="105"/>
      <c r="AO714" s="105"/>
      <c r="AP714" s="105"/>
      <c r="AQ714" s="105"/>
      <c r="AR714" s="105"/>
      <c r="AS714" s="105"/>
      <c r="AT714" s="105"/>
      <c r="AU714" s="105"/>
      <c r="AV714" s="105"/>
      <c r="AW714" s="105"/>
      <c r="AX714" s="105"/>
      <c r="AY714" s="105"/>
      <c r="AZ714" s="105"/>
      <c r="BA714" s="105"/>
      <c r="BB714" s="105"/>
      <c r="BC714" s="105"/>
      <c r="BD714" s="105"/>
      <c r="BE714" s="105"/>
      <c r="BF714" s="105"/>
      <c r="BG714" s="105"/>
      <c r="BH714" s="105"/>
      <c r="BI714" s="105"/>
      <c r="BJ714" s="105"/>
      <c r="BK714" s="105"/>
      <c r="BL714" s="105"/>
      <c r="BM714" s="105"/>
      <c r="BN714" s="105"/>
      <c r="BO714" s="105"/>
      <c r="BP714" s="105"/>
      <c r="BQ714" s="105"/>
      <c r="BR714" s="105"/>
      <c r="BS714" s="105"/>
      <c r="BT714" s="105"/>
      <c r="BU714" s="105"/>
      <c r="BV714" s="105"/>
      <c r="BW714" s="105"/>
      <c r="BX714" s="105"/>
      <c r="BY714" s="105"/>
      <c r="BZ714" s="105"/>
      <c r="CA714" s="105"/>
      <c r="CB714" s="105"/>
      <c r="CC714" s="105"/>
      <c r="CD714" s="105"/>
      <c r="CE714" s="105"/>
      <c r="CF714" s="105"/>
      <c r="CG714" s="105"/>
      <c r="CH714" s="105"/>
      <c r="CI714" s="105"/>
      <c r="CJ714" s="105"/>
      <c r="CK714" s="105"/>
      <c r="CL714" s="105"/>
      <c r="CM714" s="105"/>
      <c r="CN714" s="105"/>
      <c r="CO714" s="105"/>
      <c r="CP714" s="105"/>
      <c r="CQ714" s="105"/>
      <c r="CR714" s="105"/>
      <c r="CS714" s="105"/>
      <c r="CT714" s="105"/>
      <c r="CU714" s="105"/>
      <c r="CV714" s="105"/>
      <c r="CW714" s="105"/>
      <c r="CX714" s="105"/>
      <c r="CY714" s="105"/>
      <c r="CZ714" s="105"/>
      <c r="DA714" s="105"/>
      <c r="DB714" s="105"/>
      <c r="DC714" s="105"/>
      <c r="DD714" s="105"/>
      <c r="DE714" s="105"/>
      <c r="DF714" s="105"/>
      <c r="DG714" s="105"/>
      <c r="DH714" s="105"/>
      <c r="DI714" s="105"/>
      <c r="DJ714" s="105"/>
      <c r="DK714" s="105"/>
      <c r="DL714" s="105"/>
      <c r="DM714" s="105"/>
      <c r="DN714" s="105"/>
      <c r="DO714" s="105"/>
      <c r="DP714" s="105"/>
      <c r="DQ714" s="105"/>
      <c r="DR714" s="105"/>
      <c r="DS714" s="105"/>
      <c r="DT714" s="105"/>
      <c r="DU714" s="105"/>
      <c r="DV714" s="105"/>
      <c r="DW714" s="105"/>
      <c r="DX714" s="105"/>
      <c r="DY714" s="105"/>
      <c r="DZ714" s="105"/>
      <c r="EA714" s="105"/>
      <c r="EB714" s="105"/>
      <c r="EC714" s="105"/>
      <c r="ED714" s="105"/>
      <c r="EE714" s="105"/>
      <c r="EF714" s="105"/>
      <c r="EG714" s="105"/>
      <c r="EH714" s="105"/>
      <c r="EI714" s="105"/>
      <c r="EJ714" s="105"/>
      <c r="EK714" s="105"/>
      <c r="EL714" s="105"/>
      <c r="EM714" s="105"/>
      <c r="EN714" s="105"/>
      <c r="EO714" s="105"/>
      <c r="EP714" s="105"/>
      <c r="EQ714" s="105"/>
      <c r="ER714" s="105"/>
      <c r="ES714" s="105"/>
      <c r="ET714" s="105"/>
      <c r="EU714" s="105"/>
      <c r="EV714" s="105"/>
      <c r="EW714" s="105"/>
      <c r="EX714" s="105"/>
      <c r="EY714" s="105"/>
      <c r="EZ714" s="105"/>
      <c r="FA714" s="105"/>
      <c r="FB714" s="105"/>
      <c r="FC714" s="105"/>
      <c r="FD714" s="105"/>
      <c r="FE714" s="105"/>
      <c r="FF714" s="105"/>
      <c r="FG714" s="105"/>
      <c r="FH714" s="105"/>
      <c r="FI714" s="105"/>
      <c r="FJ714" s="105"/>
      <c r="FK714" s="105"/>
      <c r="FL714" s="105"/>
      <c r="FM714" s="105"/>
      <c r="FN714" s="105"/>
      <c r="FO714" s="105"/>
      <c r="FP714" s="105"/>
      <c r="FQ714" s="105"/>
      <c r="FR714" s="105"/>
      <c r="FS714" s="105"/>
      <c r="FT714" s="105"/>
      <c r="FU714" s="105"/>
      <c r="FV714" s="105"/>
      <c r="FW714" s="105"/>
      <c r="FX714" s="105"/>
      <c r="FY714" s="105"/>
      <c r="FZ714" s="105"/>
      <c r="GA714" s="105"/>
      <c r="GB714" s="105"/>
      <c r="GC714" s="105"/>
      <c r="GD714" s="105"/>
      <c r="GE714" s="105"/>
      <c r="GF714" s="105"/>
      <c r="GG714" s="105"/>
      <c r="GH714" s="105"/>
      <c r="GI714" s="105"/>
      <c r="GJ714" s="105"/>
      <c r="GK714" s="105"/>
      <c r="GL714" s="105"/>
      <c r="GM714" s="105"/>
      <c r="GN714" s="105"/>
      <c r="GO714" s="105"/>
      <c r="GP714" s="105"/>
      <c r="GQ714" s="105"/>
      <c r="GR714" s="105"/>
      <c r="GS714" s="105"/>
      <c r="GT714" s="105"/>
      <c r="GU714" s="105"/>
      <c r="GV714" s="105"/>
      <c r="GW714" s="105"/>
      <c r="GX714" s="105"/>
      <c r="GY714" s="105"/>
      <c r="GZ714" s="105"/>
      <c r="HA714" s="105"/>
      <c r="HB714" s="105"/>
      <c r="HC714" s="105"/>
      <c r="HD714" s="105"/>
      <c r="HE714" s="105"/>
      <c r="HF714" s="105"/>
      <c r="HG714" s="105"/>
      <c r="HH714" s="105"/>
      <c r="HI714" s="105"/>
      <c r="HJ714" s="105"/>
      <c r="HK714" s="105"/>
      <c r="HL714" s="105"/>
      <c r="HM714" s="105"/>
      <c r="HN714" s="105"/>
      <c r="HO714" s="105"/>
      <c r="HP714" s="105"/>
      <c r="HQ714" s="105"/>
      <c r="HR714" s="105"/>
      <c r="HS714" s="105"/>
      <c r="HT714" s="105"/>
      <c r="HU714" s="105"/>
      <c r="HV714" s="105"/>
      <c r="HW714" s="105"/>
      <c r="HX714" s="105"/>
      <c r="HY714" s="105"/>
      <c r="HZ714" s="105"/>
      <c r="IA714" s="105"/>
      <c r="IB714" s="105"/>
      <c r="IC714" s="105"/>
      <c r="ID714" s="105"/>
      <c r="IE714" s="105"/>
      <c r="IF714" s="105"/>
      <c r="IG714" s="105"/>
      <c r="IH714" s="105"/>
      <c r="II714" s="105"/>
      <c r="IJ714" s="105"/>
      <c r="IK714" s="105"/>
      <c r="IL714" s="105"/>
      <c r="IM714" s="105"/>
      <c r="IN714" s="105"/>
      <c r="IO714" s="105"/>
      <c r="IP714" s="105"/>
      <c r="IQ714" s="105"/>
      <c r="IR714" s="105"/>
      <c r="IS714" s="105"/>
      <c r="IT714" s="105"/>
      <c r="IU714" s="105"/>
      <c r="IV714" s="105"/>
      <c r="IW714" s="105"/>
      <c r="IX714" s="105"/>
      <c r="IY714" s="105"/>
      <c r="IZ714" s="105"/>
      <c r="JA714" s="105"/>
      <c r="JB714" s="105"/>
      <c r="JC714" s="105"/>
      <c r="JD714" s="105"/>
      <c r="JE714" s="105"/>
      <c r="JF714" s="105"/>
      <c r="JG714" s="105"/>
      <c r="JH714" s="105"/>
      <c r="JI714" s="105"/>
      <c r="JJ714" s="105"/>
      <c r="JK714" s="105"/>
      <c r="JL714" s="105"/>
      <c r="JM714" s="105"/>
      <c r="JN714" s="105"/>
      <c r="JO714" s="105"/>
      <c r="JP714" s="105"/>
      <c r="JQ714" s="105"/>
      <c r="JR714" s="105"/>
      <c r="JS714" s="105"/>
      <c r="JT714" s="105"/>
      <c r="JU714" s="105"/>
      <c r="JV714" s="105"/>
      <c r="JW714" s="105"/>
      <c r="JX714" s="105"/>
      <c r="JY714" s="105"/>
      <c r="JZ714" s="105"/>
      <c r="KA714" s="105"/>
      <c r="KB714" s="105"/>
      <c r="KC714" s="105"/>
      <c r="KD714" s="105"/>
      <c r="KE714" s="105"/>
      <c r="KF714" s="105"/>
      <c r="KG714" s="105"/>
      <c r="KH714" s="105"/>
      <c r="KI714" s="105"/>
      <c r="KJ714" s="105"/>
      <c r="KK714" s="105"/>
      <c r="KL714" s="105"/>
      <c r="KM714" s="105"/>
      <c r="KN714" s="105"/>
      <c r="KO714" s="105"/>
      <c r="KP714" s="105"/>
      <c r="KQ714" s="105"/>
      <c r="KR714" s="105"/>
      <c r="KS714" s="105"/>
      <c r="KT714" s="105"/>
      <c r="KU714" s="105"/>
      <c r="KV714" s="105"/>
      <c r="KW714" s="105"/>
      <c r="KX714" s="105"/>
      <c r="KY714" s="105"/>
      <c r="KZ714" s="105"/>
      <c r="LA714" s="105"/>
      <c r="LB714" s="105"/>
      <c r="LC714" s="105"/>
      <c r="LD714" s="105"/>
      <c r="LE714" s="105"/>
      <c r="LF714" s="105"/>
      <c r="LG714" s="105"/>
      <c r="LH714" s="105"/>
      <c r="LI714" s="105"/>
      <c r="LJ714" s="105"/>
      <c r="LK714" s="105"/>
      <c r="LL714" s="105"/>
      <c r="LM714" s="105"/>
      <c r="LN714" s="105"/>
      <c r="LO714" s="105"/>
      <c r="LP714" s="105"/>
      <c r="LQ714" s="105"/>
      <c r="LR714" s="105"/>
      <c r="LS714" s="105"/>
      <c r="LT714" s="105"/>
      <c r="LU714" s="105"/>
      <c r="LV714" s="105"/>
      <c r="LW714" s="105"/>
      <c r="LX714" s="105"/>
      <c r="LY714" s="105"/>
      <c r="LZ714" s="105"/>
      <c r="MA714" s="105"/>
      <c r="MB714" s="105"/>
      <c r="MC714" s="105"/>
      <c r="MD714" s="105"/>
      <c r="ME714" s="105"/>
      <c r="MF714" s="105"/>
      <c r="MG714" s="105"/>
      <c r="MH714" s="105"/>
      <c r="MI714" s="105"/>
      <c r="MJ714" s="105"/>
      <c r="MK714" s="105"/>
      <c r="ML714" s="105"/>
      <c r="MM714" s="105"/>
      <c r="MN714" s="105"/>
      <c r="MO714" s="105"/>
      <c r="MP714" s="105"/>
      <c r="MQ714" s="105"/>
      <c r="MR714" s="105"/>
      <c r="MS714" s="105"/>
      <c r="MT714" s="105"/>
      <c r="MU714" s="105"/>
      <c r="MV714" s="105"/>
      <c r="MW714" s="105"/>
      <c r="MX714" s="105"/>
      <c r="MY714" s="105"/>
      <c r="MZ714" s="105"/>
      <c r="NA714" s="105"/>
      <c r="NB714" s="105"/>
      <c r="NC714" s="105"/>
      <c r="ND714" s="105"/>
      <c r="NE714" s="105"/>
      <c r="NF714" s="105"/>
      <c r="NG714" s="105"/>
      <c r="NH714" s="105"/>
      <c r="NI714" s="105"/>
      <c r="NJ714" s="105"/>
      <c r="NK714" s="105"/>
      <c r="NL714" s="105"/>
      <c r="NM714" s="105"/>
      <c r="NN714" s="105"/>
      <c r="NO714" s="105"/>
      <c r="NP714" s="105"/>
      <c r="NQ714" s="105"/>
      <c r="NR714" s="105"/>
      <c r="NS714" s="105"/>
      <c r="NT714" s="105"/>
      <c r="NU714" s="105"/>
      <c r="NV714" s="105"/>
      <c r="NW714" s="105"/>
      <c r="NX714" s="105"/>
      <c r="NY714" s="105"/>
      <c r="NZ714" s="105"/>
      <c r="OA714" s="105"/>
      <c r="OB714" s="105"/>
      <c r="OC714" s="105"/>
      <c r="OD714" s="105"/>
      <c r="OE714" s="105"/>
      <c r="OF714" s="105"/>
      <c r="OG714" s="105"/>
      <c r="OH714" s="105"/>
      <c r="OI714" s="105"/>
      <c r="OJ714" s="105"/>
      <c r="OK714" s="105"/>
      <c r="OL714" s="105"/>
      <c r="OM714" s="105"/>
      <c r="ON714" s="105"/>
      <c r="OO714" s="105"/>
      <c r="OP714" s="105"/>
      <c r="OQ714" s="105"/>
      <c r="OR714" s="105"/>
      <c r="OS714" s="105"/>
      <c r="OT714" s="105"/>
      <c r="OU714" s="105"/>
      <c r="OV714" s="105"/>
      <c r="OW714" s="105"/>
      <c r="OX714" s="105"/>
      <c r="OY714" s="105"/>
      <c r="OZ714" s="105"/>
      <c r="PA714" s="105"/>
      <c r="PB714" s="105"/>
      <c r="PC714" s="105"/>
      <c r="PD714" s="105"/>
      <c r="PE714" s="105"/>
      <c r="PF714" s="105"/>
      <c r="PG714" s="105"/>
      <c r="PH714" s="105"/>
      <c r="PI714" s="105"/>
      <c r="PJ714" s="105"/>
      <c r="PK714" s="105"/>
      <c r="PL714" s="105"/>
      <c r="PM714" s="105"/>
      <c r="PN714" s="105"/>
      <c r="PO714" s="105"/>
      <c r="PP714" s="105"/>
      <c r="PQ714" s="105"/>
      <c r="PR714" s="105"/>
      <c r="PS714" s="105"/>
      <c r="PT714" s="105"/>
      <c r="PU714" s="105"/>
      <c r="PV714" s="105"/>
      <c r="PW714" s="105"/>
      <c r="PX714" s="105"/>
      <c r="PY714" s="105"/>
      <c r="PZ714" s="105"/>
      <c r="QA714" s="105"/>
      <c r="QB714" s="105"/>
      <c r="QC714" s="105"/>
      <c r="QD714" s="105"/>
      <c r="QE714" s="105"/>
      <c r="QF714" s="105"/>
      <c r="QG714" s="105"/>
      <c r="QH714" s="105"/>
      <c r="QI714" s="105"/>
      <c r="QJ714" s="105"/>
      <c r="QK714" s="105"/>
      <c r="QL714" s="105"/>
      <c r="QM714" s="105"/>
      <c r="QN714" s="105"/>
      <c r="QO714" s="105"/>
      <c r="QP714" s="105"/>
      <c r="QQ714" s="105"/>
      <c r="QR714" s="105"/>
      <c r="QS714" s="105"/>
      <c r="QT714" s="105"/>
      <c r="QU714" s="105"/>
      <c r="QV714" s="105"/>
      <c r="QW714" s="105"/>
      <c r="QX714" s="105"/>
      <c r="QY714" s="105"/>
      <c r="QZ714" s="105"/>
      <c r="RA714" s="105"/>
      <c r="RB714" s="105"/>
      <c r="RC714" s="105"/>
      <c r="RD714" s="105"/>
      <c r="RE714" s="105"/>
      <c r="RF714" s="105"/>
      <c r="RG714" s="105"/>
      <c r="RH714" s="105"/>
      <c r="RI714" s="105"/>
      <c r="RJ714" s="105"/>
      <c r="RK714" s="105"/>
      <c r="RL714" s="105"/>
      <c r="RM714" s="105"/>
      <c r="RN714" s="105"/>
      <c r="RO714" s="105"/>
      <c r="RP714" s="105"/>
      <c r="RQ714" s="105"/>
      <c r="RR714" s="105"/>
      <c r="RS714" s="105"/>
      <c r="RT714" s="105"/>
      <c r="RU714" s="105"/>
      <c r="RV714" s="105"/>
      <c r="RW714" s="105"/>
      <c r="RX714" s="105"/>
      <c r="RY714" s="105"/>
      <c r="RZ714" s="105"/>
      <c r="SA714" s="105"/>
      <c r="SB714" s="105"/>
      <c r="SC714" s="105"/>
      <c r="SD714" s="105"/>
      <c r="SE714" s="105"/>
      <c r="SF714" s="105"/>
      <c r="SG714" s="105"/>
      <c r="SH714" s="105"/>
      <c r="SI714" s="105"/>
      <c r="SJ714" s="105"/>
      <c r="SK714" s="105"/>
      <c r="SL714" s="105"/>
      <c r="SM714" s="105"/>
      <c r="SN714" s="105"/>
      <c r="SO714" s="105"/>
      <c r="SP714" s="105"/>
      <c r="SQ714" s="105"/>
      <c r="SR714" s="105"/>
      <c r="SS714" s="105"/>
      <c r="ST714" s="105"/>
      <c r="SU714" s="105"/>
      <c r="SV714" s="105"/>
      <c r="SW714" s="105"/>
      <c r="SX714" s="105"/>
      <c r="SY714" s="105"/>
      <c r="SZ714" s="105"/>
      <c r="TA714" s="105"/>
      <c r="TB714" s="105"/>
      <c r="TC714" s="105"/>
      <c r="TD714" s="105"/>
      <c r="TE714" s="105"/>
      <c r="TF714" s="105"/>
      <c r="TG714" s="105"/>
      <c r="TH714" s="105"/>
      <c r="TI714" s="105"/>
      <c r="TJ714" s="105"/>
      <c r="TK714" s="105"/>
      <c r="TL714" s="105"/>
      <c r="TM714" s="105"/>
      <c r="TN714" s="105"/>
      <c r="TO714" s="105"/>
      <c r="TP714" s="105"/>
      <c r="TQ714" s="105"/>
      <c r="TR714" s="105"/>
      <c r="TS714" s="105"/>
      <c r="TT714" s="105"/>
      <c r="TU714" s="105"/>
      <c r="TV714" s="105"/>
      <c r="TW714" s="105"/>
      <c r="TX714" s="105"/>
      <c r="TY714" s="105"/>
      <c r="TZ714" s="105"/>
      <c r="UA714" s="105"/>
      <c r="UB714" s="105"/>
      <c r="UC714" s="105"/>
      <c r="UD714" s="105"/>
      <c r="UE714" s="105"/>
      <c r="UF714" s="105"/>
      <c r="UG714" s="105"/>
      <c r="UH714" s="105"/>
      <c r="UI714" s="105"/>
      <c r="UJ714" s="105"/>
      <c r="UK714" s="105"/>
      <c r="UL714" s="105"/>
      <c r="UM714" s="105"/>
      <c r="UN714" s="105"/>
      <c r="UO714" s="105"/>
      <c r="UP714" s="105"/>
      <c r="UQ714" s="105"/>
      <c r="UR714" s="105"/>
      <c r="US714" s="105"/>
      <c r="UT714" s="105"/>
      <c r="UU714" s="105"/>
      <c r="UV714" s="105"/>
      <c r="UW714" s="105"/>
      <c r="UX714" s="105"/>
      <c r="UY714" s="105"/>
      <c r="UZ714" s="105"/>
      <c r="VA714" s="105"/>
      <c r="VB714" s="105"/>
      <c r="VC714" s="105"/>
      <c r="VD714" s="105"/>
      <c r="VE714" s="105"/>
      <c r="VF714" s="105"/>
      <c r="VG714" s="105"/>
      <c r="VH714" s="105"/>
      <c r="VI714" s="105"/>
      <c r="VJ714" s="105"/>
      <c r="VK714" s="105"/>
      <c r="VL714" s="105"/>
      <c r="VM714" s="105"/>
      <c r="VN714" s="105"/>
      <c r="VO714" s="105"/>
      <c r="VP714" s="105"/>
      <c r="VQ714" s="105"/>
      <c r="VR714" s="105"/>
      <c r="VS714" s="105"/>
      <c r="VT714" s="105"/>
      <c r="VU714" s="105"/>
      <c r="VV714" s="105"/>
      <c r="VW714" s="105"/>
      <c r="VX714" s="105"/>
      <c r="VY714" s="105"/>
      <c r="VZ714" s="105"/>
      <c r="WA714" s="105"/>
      <c r="WB714" s="105"/>
      <c r="WC714" s="105"/>
      <c r="WD714" s="105"/>
      <c r="WE714" s="105"/>
      <c r="WF714" s="105"/>
      <c r="WG714" s="105"/>
      <c r="WH714" s="105"/>
      <c r="WI714" s="105"/>
      <c r="WJ714" s="105"/>
      <c r="WK714" s="105"/>
      <c r="WL714" s="105"/>
      <c r="WM714" s="105"/>
      <c r="WN714" s="105"/>
      <c r="WO714" s="105"/>
      <c r="WP714" s="105"/>
      <c r="WQ714" s="105"/>
      <c r="WR714" s="105"/>
      <c r="WS714" s="105"/>
      <c r="WT714" s="105"/>
      <c r="WU714" s="105"/>
      <c r="WV714" s="105"/>
      <c r="WW714" s="105"/>
      <c r="WX714" s="105"/>
      <c r="WY714" s="105"/>
      <c r="WZ714" s="105"/>
      <c r="XA714" s="105"/>
      <c r="XB714" s="105"/>
      <c r="XC714" s="105"/>
      <c r="XD714" s="105"/>
      <c r="XE714" s="105"/>
      <c r="XF714" s="105"/>
      <c r="XG714" s="105"/>
      <c r="XH714" s="105"/>
      <c r="XI714" s="105"/>
      <c r="XJ714" s="105"/>
      <c r="XK714" s="105"/>
      <c r="XL714" s="105"/>
      <c r="XM714" s="105"/>
      <c r="XN714" s="105"/>
      <c r="XO714" s="105"/>
      <c r="XP714" s="105"/>
      <c r="XQ714" s="105"/>
      <c r="XR714" s="105"/>
      <c r="XS714" s="105"/>
      <c r="XT714" s="105"/>
      <c r="XU714" s="105"/>
      <c r="XV714" s="105"/>
      <c r="XW714" s="105"/>
      <c r="XX714" s="105"/>
      <c r="XY714" s="105"/>
      <c r="XZ714" s="105"/>
      <c r="YA714" s="105"/>
      <c r="YB714" s="105"/>
      <c r="YC714" s="105"/>
      <c r="YD714" s="105"/>
      <c r="YE714" s="105"/>
      <c r="YF714" s="105"/>
      <c r="YG714" s="105"/>
      <c r="YH714" s="105"/>
      <c r="YI714" s="105"/>
      <c r="YJ714" s="105"/>
      <c r="YK714" s="105"/>
      <c r="YL714" s="105"/>
      <c r="YM714" s="105"/>
      <c r="YN714" s="105"/>
      <c r="YO714" s="105"/>
      <c r="YP714" s="105"/>
      <c r="YQ714" s="105"/>
      <c r="YR714" s="105"/>
      <c r="YS714" s="105"/>
      <c r="YT714" s="105"/>
      <c r="YU714" s="105"/>
      <c r="YV714" s="105"/>
      <c r="YW714" s="105"/>
      <c r="YX714" s="105"/>
      <c r="YY714" s="105"/>
      <c r="YZ714" s="105"/>
      <c r="ZA714" s="105"/>
      <c r="ZB714" s="105"/>
      <c r="ZC714" s="105"/>
      <c r="ZD714" s="105"/>
      <c r="ZE714" s="105"/>
      <c r="ZF714" s="105"/>
      <c r="ZG714" s="105"/>
      <c r="ZH714" s="105"/>
      <c r="ZI714" s="105"/>
      <c r="ZJ714" s="105"/>
      <c r="ZK714" s="105"/>
      <c r="ZL714" s="105"/>
      <c r="ZM714" s="105"/>
      <c r="ZN714" s="105"/>
      <c r="ZO714" s="105"/>
      <c r="ZP714" s="105"/>
      <c r="ZQ714" s="105"/>
      <c r="ZR714" s="105"/>
      <c r="ZS714" s="105"/>
      <c r="ZT714" s="105"/>
      <c r="ZU714" s="105"/>
      <c r="ZV714" s="105"/>
      <c r="ZW714" s="105"/>
      <c r="ZX714" s="105"/>
      <c r="ZY714" s="105"/>
      <c r="ZZ714" s="105"/>
      <c r="AAA714" s="105"/>
      <c r="AAB714" s="105"/>
      <c r="AAC714" s="105"/>
      <c r="AAD714" s="105"/>
      <c r="AAE714" s="105"/>
      <c r="AAF714" s="105"/>
      <c r="AAG714" s="105"/>
      <c r="AAH714" s="105"/>
      <c r="AAI714" s="105"/>
      <c r="AAJ714" s="105"/>
      <c r="AAK714" s="105"/>
      <c r="AAL714" s="105"/>
      <c r="AAM714" s="105"/>
      <c r="AAN714" s="105"/>
      <c r="AAO714" s="105"/>
      <c r="AAP714" s="105"/>
      <c r="AAQ714" s="105"/>
      <c r="AAR714" s="105"/>
      <c r="AAS714" s="105"/>
      <c r="AAT714" s="105"/>
      <c r="AAU714" s="105"/>
      <c r="AAV714" s="105"/>
      <c r="AAW714" s="105"/>
      <c r="AAX714" s="105"/>
      <c r="AAY714" s="105"/>
      <c r="AAZ714" s="105"/>
      <c r="ABA714" s="105"/>
      <c r="ABB714" s="105"/>
      <c r="ABC714" s="105"/>
      <c r="ABD714" s="105"/>
      <c r="ABE714" s="105"/>
      <c r="ABF714" s="105"/>
      <c r="ABG714" s="105"/>
      <c r="ABH714" s="105"/>
      <c r="ABI714" s="105"/>
      <c r="ABJ714" s="105"/>
      <c r="ABK714" s="105"/>
      <c r="ABL714" s="105"/>
      <c r="ABM714" s="105"/>
      <c r="ABN714" s="105"/>
      <c r="ABO714" s="105"/>
      <c r="ABP714" s="105"/>
      <c r="ABQ714" s="105"/>
      <c r="ABR714" s="105"/>
      <c r="ABS714" s="105"/>
      <c r="ABT714" s="105"/>
      <c r="ABU714" s="105"/>
      <c r="ABV714" s="105"/>
      <c r="ABW714" s="105"/>
      <c r="ABX714" s="105"/>
      <c r="ABY714" s="105"/>
      <c r="ABZ714" s="105"/>
      <c r="ACA714" s="105"/>
      <c r="ACB714" s="105"/>
      <c r="ACC714" s="105"/>
      <c r="ACD714" s="105"/>
      <c r="ACE714" s="105"/>
      <c r="ACF714" s="105"/>
      <c r="ACG714" s="105"/>
      <c r="ACH714" s="105"/>
      <c r="ACI714" s="105"/>
      <c r="ACJ714" s="105"/>
      <c r="ACK714" s="105"/>
      <c r="ACL714" s="105"/>
      <c r="ACM714" s="105"/>
      <c r="ACN714" s="105"/>
      <c r="ACO714" s="105"/>
      <c r="ACP714" s="105"/>
      <c r="ACQ714" s="105"/>
      <c r="ACR714" s="105"/>
      <c r="ACS714" s="105"/>
      <c r="ACT714" s="105"/>
      <c r="ACU714" s="105"/>
      <c r="ACV714" s="105"/>
      <c r="ACW714" s="105"/>
      <c r="ACX714" s="105"/>
      <c r="ACY714" s="105"/>
      <c r="ACZ714" s="105"/>
      <c r="ADA714" s="105"/>
      <c r="ADB714" s="105"/>
      <c r="ADC714" s="105"/>
      <c r="ADD714" s="105"/>
      <c r="ADE714" s="105"/>
      <c r="ADF714" s="105"/>
      <c r="ADG714" s="105"/>
      <c r="ADH714" s="105"/>
      <c r="ADI714" s="105"/>
      <c r="ADJ714" s="105"/>
      <c r="ADK714" s="105"/>
      <c r="ADL714" s="105"/>
      <c r="ADM714" s="105"/>
      <c r="ADN714" s="105"/>
      <c r="ADO714" s="105"/>
      <c r="ADP714" s="105"/>
      <c r="ADQ714" s="105"/>
      <c r="ADR714" s="105"/>
      <c r="ADS714" s="105"/>
      <c r="ADT714" s="105"/>
      <c r="ADU714" s="105"/>
      <c r="ADV714" s="105"/>
      <c r="ADW714" s="105"/>
      <c r="ADX714" s="105"/>
      <c r="ADY714" s="105"/>
      <c r="ADZ714" s="105"/>
      <c r="AEA714" s="105"/>
      <c r="AEB714" s="105"/>
      <c r="AEC714" s="105"/>
      <c r="AED714" s="105"/>
      <c r="AEE714" s="105"/>
      <c r="AEF714" s="105"/>
      <c r="AEG714" s="105"/>
      <c r="AEH714" s="105"/>
      <c r="AEI714" s="105"/>
      <c r="AEJ714" s="105"/>
      <c r="AEK714" s="105"/>
      <c r="AEL714" s="105"/>
      <c r="AEM714" s="105"/>
      <c r="AEN714" s="105"/>
      <c r="AEO714" s="105"/>
      <c r="AEP714" s="105"/>
      <c r="AEQ714" s="105"/>
      <c r="AER714" s="105"/>
      <c r="AES714" s="105"/>
      <c r="AET714" s="105"/>
      <c r="AEU714" s="105"/>
      <c r="AEV714" s="105"/>
      <c r="AEW714" s="105"/>
      <c r="AEX714" s="105"/>
      <c r="AEY714" s="105"/>
      <c r="AEZ714" s="105"/>
      <c r="AFA714" s="105"/>
      <c r="AFB714" s="105"/>
      <c r="AFC714" s="105"/>
      <c r="AFD714" s="105"/>
      <c r="AFE714" s="105"/>
      <c r="AFF714" s="105"/>
      <c r="AFG714" s="105"/>
      <c r="AFH714" s="105"/>
      <c r="AFI714" s="105"/>
      <c r="AFJ714" s="105"/>
      <c r="AFK714" s="105"/>
      <c r="AFL714" s="105"/>
      <c r="AFM714" s="105"/>
      <c r="AFN714" s="105"/>
      <c r="AFO714" s="105"/>
      <c r="AFP714" s="105"/>
      <c r="AFQ714" s="105"/>
      <c r="AFR714" s="105"/>
      <c r="AFS714" s="105"/>
      <c r="AFT714" s="105"/>
      <c r="AFU714" s="105"/>
      <c r="AFV714" s="105"/>
      <c r="AFW714" s="105"/>
      <c r="AFX714" s="105"/>
      <c r="AFY714" s="105"/>
      <c r="AFZ714" s="105"/>
      <c r="AGA714" s="105"/>
      <c r="AGB714" s="105"/>
      <c r="AGC714" s="105"/>
      <c r="AGD714" s="105"/>
      <c r="AGE714" s="105"/>
      <c r="AGF714" s="105"/>
      <c r="AGG714" s="105"/>
      <c r="AGH714" s="105"/>
      <c r="AGI714" s="105"/>
      <c r="AGJ714" s="105"/>
      <c r="AGK714" s="105"/>
      <c r="AGL714" s="105"/>
      <c r="AGM714" s="105"/>
      <c r="AGN714" s="105"/>
      <c r="AGO714" s="105"/>
      <c r="AGP714" s="105"/>
      <c r="AGQ714" s="105"/>
      <c r="AGR714" s="105"/>
      <c r="AGS714" s="105"/>
      <c r="AGT714" s="105"/>
      <c r="AGU714" s="105"/>
      <c r="AGV714" s="105"/>
      <c r="AGW714" s="105"/>
      <c r="AGX714" s="105"/>
      <c r="AGY714" s="105"/>
      <c r="AGZ714" s="105"/>
      <c r="AHA714" s="105"/>
      <c r="AHB714" s="105"/>
      <c r="AHC714" s="105"/>
      <c r="AHD714" s="105"/>
      <c r="AHE714" s="105"/>
      <c r="AHF714" s="105"/>
      <c r="AHG714" s="105"/>
      <c r="AHH714" s="105"/>
      <c r="AHI714" s="105"/>
      <c r="AHJ714" s="105"/>
      <c r="AHK714" s="105"/>
      <c r="AHL714" s="105"/>
      <c r="AHM714" s="105"/>
      <c r="AHN714" s="105"/>
      <c r="AHO714" s="105"/>
      <c r="AHP714" s="105"/>
      <c r="AHQ714" s="105"/>
      <c r="AHR714" s="105"/>
      <c r="AHS714" s="105"/>
      <c r="AHT714" s="105"/>
      <c r="AHU714" s="105"/>
      <c r="AHV714" s="105"/>
      <c r="AHW714" s="105"/>
      <c r="AHX714" s="105"/>
      <c r="AHY714" s="105"/>
      <c r="AHZ714" s="105"/>
      <c r="AIA714" s="105"/>
      <c r="AIB714" s="105"/>
      <c r="AIC714" s="105"/>
      <c r="AID714" s="105"/>
      <c r="AIE714" s="105"/>
      <c r="AIF714" s="105"/>
      <c r="AIG714" s="105"/>
      <c r="AIH714" s="105"/>
      <c r="AII714" s="105"/>
      <c r="AIJ714" s="105"/>
      <c r="AIK714" s="105"/>
      <c r="AIL714" s="105"/>
      <c r="AIM714" s="105"/>
      <c r="AIN714" s="105"/>
      <c r="AIO714" s="105"/>
      <c r="AIP714" s="105"/>
      <c r="AIQ714" s="105"/>
      <c r="AIR714" s="105"/>
      <c r="AIS714" s="105"/>
      <c r="AIT714" s="105"/>
      <c r="AIU714" s="105"/>
      <c r="AIV714" s="105"/>
      <c r="AIW714" s="105"/>
      <c r="AIX714" s="105"/>
      <c r="AIY714" s="105"/>
      <c r="AIZ714" s="105"/>
      <c r="AJA714" s="105"/>
      <c r="AJB714" s="105"/>
      <c r="AJC714" s="105"/>
      <c r="AJD714" s="105"/>
      <c r="AJE714" s="105"/>
      <c r="AJF714" s="105"/>
      <c r="AJG714" s="105"/>
      <c r="AJH714" s="105"/>
      <c r="AJI714" s="105"/>
      <c r="AJJ714" s="105"/>
      <c r="AJK714" s="105"/>
      <c r="AJL714" s="105"/>
      <c r="AJM714" s="105"/>
      <c r="AJN714" s="105"/>
      <c r="AJO714" s="105"/>
      <c r="AJP714" s="105"/>
      <c r="AJQ714" s="105"/>
      <c r="AJR714" s="105"/>
      <c r="AJS714" s="105"/>
      <c r="AJT714" s="105"/>
      <c r="AJU714" s="105"/>
      <c r="AJV714" s="105"/>
      <c r="AJW714" s="105"/>
      <c r="AJX714" s="105"/>
      <c r="AJY714" s="105"/>
      <c r="AJZ714" s="105"/>
      <c r="AKA714" s="105"/>
      <c r="AKB714" s="105"/>
      <c r="AKC714" s="105"/>
      <c r="AKD714" s="105"/>
      <c r="AKE714" s="105"/>
      <c r="AKF714" s="105"/>
      <c r="AKG714" s="105"/>
      <c r="AKH714" s="105"/>
      <c r="AKI714" s="105"/>
      <c r="AKJ714" s="105"/>
      <c r="AKK714" s="105"/>
      <c r="AKL714" s="105"/>
      <c r="AKM714" s="105"/>
      <c r="AKN714" s="105"/>
      <c r="AKO714" s="105"/>
      <c r="AKP714" s="105"/>
      <c r="AKQ714" s="105"/>
      <c r="AKR714" s="105"/>
      <c r="AKS714" s="105"/>
      <c r="AKT714" s="105"/>
      <c r="AKU714" s="105"/>
      <c r="AKV714" s="105"/>
      <c r="AKW714" s="105"/>
      <c r="AKX714" s="105"/>
      <c r="AKY714" s="105"/>
      <c r="AKZ714" s="105"/>
      <c r="ALA714" s="105"/>
      <c r="ALB714" s="105"/>
      <c r="ALC714" s="105"/>
      <c r="ALD714" s="105"/>
      <c r="ALE714" s="105"/>
      <c r="ALF714" s="105"/>
      <c r="ALG714" s="105"/>
      <c r="ALH714" s="105"/>
      <c r="ALI714" s="105"/>
      <c r="ALJ714" s="105"/>
      <c r="ALK714" s="105"/>
      <c r="ALL714" s="105"/>
      <c r="ALM714" s="105"/>
      <c r="ALN714" s="105"/>
      <c r="ALO714" s="105"/>
      <c r="ALP714" s="105"/>
      <c r="ALQ714" s="105"/>
      <c r="ALR714" s="105"/>
      <c r="ALS714" s="105"/>
      <c r="ALT714" s="105"/>
      <c r="ALU714" s="105"/>
      <c r="ALV714" s="105"/>
      <c r="ALW714" s="105"/>
      <c r="ALX714" s="105"/>
      <c r="ALY714" s="105"/>
      <c r="ALZ714" s="105"/>
      <c r="AMA714" s="105"/>
      <c r="AMB714" s="105"/>
      <c r="AMC714" s="105"/>
      <c r="AMD714" s="105"/>
      <c r="AME714" s="105"/>
      <c r="AMF714" s="105"/>
      <c r="AMG714" s="105"/>
      <c r="AMH714" s="105"/>
      <c r="AMI714" s="105"/>
      <c r="AMJ714" s="105"/>
      <c r="AMK714" s="105"/>
      <c r="AML714" s="105"/>
      <c r="AMM714" s="105"/>
      <c r="AMN714" s="105"/>
      <c r="AMO714" s="105"/>
      <c r="AMP714" s="105"/>
      <c r="AMQ714" s="105"/>
      <c r="AMR714" s="105"/>
      <c r="AMS714" s="105"/>
      <c r="AMT714" s="105"/>
      <c r="AMU714" s="105"/>
      <c r="AMV714" s="105"/>
      <c r="AMW714" s="105"/>
      <c r="AMX714" s="105"/>
      <c r="AMY714" s="105"/>
      <c r="AMZ714" s="105"/>
      <c r="ANA714" s="105"/>
      <c r="ANB714" s="105"/>
      <c r="ANC714" s="105"/>
      <c r="AND714" s="105"/>
      <c r="ANE714" s="105"/>
      <c r="ANF714" s="105"/>
      <c r="ANG714" s="105"/>
      <c r="ANH714" s="105"/>
      <c r="ANI714" s="105"/>
      <c r="ANJ714" s="105"/>
      <c r="ANK714" s="105"/>
      <c r="ANL714" s="105"/>
      <c r="ANM714" s="105"/>
      <c r="ANN714" s="105"/>
      <c r="ANO714" s="105"/>
      <c r="ANP714" s="105"/>
      <c r="ANQ714" s="105"/>
      <c r="ANR714" s="105"/>
      <c r="ANS714" s="105"/>
      <c r="ANT714" s="105"/>
      <c r="ANU714" s="105"/>
      <c r="ANV714" s="105"/>
      <c r="ANW714" s="105"/>
      <c r="ANX714" s="105"/>
      <c r="ANY714" s="105"/>
      <c r="ANZ714" s="105"/>
      <c r="AOA714" s="105"/>
      <c r="AOB714" s="105"/>
      <c r="AOC714" s="105"/>
      <c r="AOD714" s="105"/>
      <c r="AOE714" s="105"/>
      <c r="AOF714" s="105"/>
      <c r="AOG714" s="105"/>
      <c r="AOH714" s="105"/>
      <c r="AOI714" s="105"/>
      <c r="AOJ714" s="105"/>
      <c r="AOK714" s="105"/>
      <c r="AOL714" s="105"/>
      <c r="AOM714" s="105"/>
      <c r="AON714" s="105"/>
      <c r="AOO714" s="105"/>
      <c r="AOP714" s="105"/>
      <c r="AOQ714" s="105"/>
      <c r="AOR714" s="105"/>
      <c r="AOS714" s="105"/>
      <c r="AOT714" s="105"/>
      <c r="AOU714" s="105"/>
      <c r="AOV714" s="105"/>
      <c r="AOW714" s="105"/>
      <c r="AOX714" s="105"/>
      <c r="AOY714" s="105"/>
      <c r="AOZ714" s="105"/>
      <c r="APA714" s="105"/>
      <c r="APB714" s="105"/>
      <c r="APC714" s="105"/>
      <c r="APD714" s="105"/>
      <c r="APE714" s="105"/>
      <c r="APF714" s="105"/>
      <c r="APG714" s="105"/>
      <c r="APH714" s="105"/>
      <c r="API714" s="105"/>
      <c r="APJ714" s="105"/>
      <c r="APK714" s="105"/>
      <c r="APL714" s="105"/>
      <c r="APM714" s="105"/>
      <c r="APN714" s="105"/>
      <c r="APO714" s="105"/>
      <c r="APP714" s="105"/>
      <c r="APQ714" s="105"/>
      <c r="APR714" s="105"/>
      <c r="APS714" s="105"/>
      <c r="APT714" s="105"/>
      <c r="APU714" s="105"/>
      <c r="APV714" s="105"/>
      <c r="APW714" s="105"/>
      <c r="APX714" s="105"/>
      <c r="APY714" s="105"/>
      <c r="APZ714" s="105"/>
      <c r="AQA714" s="105"/>
      <c r="AQB714" s="105"/>
      <c r="AQC714" s="105"/>
      <c r="AQD714" s="105"/>
      <c r="AQE714" s="105"/>
      <c r="AQF714" s="105"/>
      <c r="AQG714" s="105"/>
      <c r="AQH714" s="105"/>
      <c r="AQI714" s="105"/>
      <c r="AQJ714" s="105"/>
      <c r="AQK714" s="105"/>
      <c r="AQL714" s="105"/>
      <c r="AQM714" s="105"/>
      <c r="AQN714" s="105"/>
      <c r="AQO714" s="105"/>
      <c r="AQP714" s="105"/>
      <c r="AQQ714" s="105"/>
      <c r="AQR714" s="105"/>
      <c r="AQS714" s="105"/>
      <c r="AQT714" s="105"/>
      <c r="AQU714" s="105"/>
      <c r="AQV714" s="105"/>
      <c r="AQW714" s="105"/>
      <c r="AQX714" s="105"/>
      <c r="AQY714" s="105"/>
      <c r="AQZ714" s="105"/>
      <c r="ARA714" s="105"/>
      <c r="ARB714" s="105"/>
      <c r="ARC714" s="105"/>
      <c r="ARD714" s="105"/>
      <c r="ARE714" s="105"/>
      <c r="ARF714" s="105"/>
      <c r="ARG714" s="105"/>
      <c r="ARH714" s="105"/>
      <c r="ARI714" s="105"/>
      <c r="ARJ714" s="105"/>
      <c r="ARK714" s="105"/>
      <c r="ARL714" s="105"/>
      <c r="ARM714" s="105"/>
      <c r="ARN714" s="105"/>
      <c r="ARO714" s="105"/>
      <c r="ARP714" s="105"/>
      <c r="ARQ714" s="105"/>
      <c r="ARR714" s="105"/>
      <c r="ARS714" s="105"/>
      <c r="ART714" s="105"/>
      <c r="ARU714" s="105"/>
      <c r="ARV714" s="105"/>
      <c r="ARW714" s="105"/>
      <c r="ARX714" s="105"/>
      <c r="ARY714" s="105"/>
      <c r="ARZ714" s="105"/>
      <c r="ASA714" s="105"/>
      <c r="ASB714" s="105"/>
      <c r="ASC714" s="105"/>
      <c r="ASD714" s="105"/>
      <c r="ASE714" s="105"/>
      <c r="ASF714" s="105"/>
      <c r="ASG714" s="105"/>
      <c r="ASH714" s="105"/>
      <c r="ASI714" s="105"/>
      <c r="ASJ714" s="105"/>
      <c r="ASK714" s="105"/>
      <c r="ASL714" s="105"/>
      <c r="ASM714" s="105"/>
      <c r="ASN714" s="105"/>
      <c r="ASO714" s="105"/>
      <c r="ASP714" s="105"/>
      <c r="ASQ714" s="105"/>
      <c r="ASR714" s="105"/>
      <c r="ASS714" s="105"/>
      <c r="AST714" s="105"/>
      <c r="ASU714" s="105"/>
      <c r="ASV714" s="105"/>
      <c r="ASW714" s="105"/>
      <c r="ASX714" s="105"/>
      <c r="ASY714" s="105"/>
      <c r="ASZ714" s="105"/>
      <c r="ATA714" s="105"/>
      <c r="ATB714" s="105"/>
      <c r="ATC714" s="105"/>
      <c r="ATD714" s="105"/>
      <c r="ATE714" s="105"/>
      <c r="ATF714" s="105"/>
      <c r="ATG714" s="105"/>
      <c r="ATH714" s="105"/>
      <c r="ATI714" s="105"/>
      <c r="ATJ714" s="105"/>
      <c r="ATK714" s="105"/>
      <c r="ATL714" s="105"/>
      <c r="ATM714" s="105"/>
      <c r="ATN714" s="105"/>
      <c r="ATO714" s="105"/>
      <c r="ATP714" s="105"/>
      <c r="ATQ714" s="105"/>
      <c r="ATR714" s="105"/>
      <c r="ATS714" s="105"/>
      <c r="ATT714" s="105"/>
      <c r="ATU714" s="105"/>
      <c r="ATV714" s="105"/>
      <c r="ATW714" s="105"/>
      <c r="ATX714" s="105"/>
      <c r="ATY714" s="105"/>
      <c r="ATZ714" s="105"/>
      <c r="AUA714" s="105"/>
      <c r="AUB714" s="105"/>
      <c r="AUC714" s="105"/>
      <c r="AUD714" s="105"/>
      <c r="AUE714" s="105"/>
      <c r="AUF714" s="105"/>
      <c r="AUG714" s="105"/>
      <c r="AUH714" s="105"/>
      <c r="AUI714" s="105"/>
      <c r="AUJ714" s="105"/>
      <c r="AUK714" s="105"/>
      <c r="AUL714" s="105"/>
      <c r="AUM714" s="105"/>
      <c r="AUN714" s="105"/>
      <c r="AUO714" s="105"/>
      <c r="AUP714" s="105"/>
      <c r="AUQ714" s="105"/>
      <c r="AUR714" s="105"/>
      <c r="AUS714" s="105"/>
      <c r="AUT714" s="105"/>
      <c r="AUU714" s="105"/>
      <c r="AUV714" s="105"/>
      <c r="AUW714" s="105"/>
      <c r="AUX714" s="105"/>
      <c r="AUY714" s="105"/>
      <c r="AUZ714" s="105"/>
      <c r="AVA714" s="105"/>
      <c r="AVB714" s="105"/>
      <c r="AVC714" s="105"/>
      <c r="AVD714" s="105"/>
      <c r="AVE714" s="105"/>
      <c r="AVF714" s="105"/>
      <c r="AVG714" s="105"/>
      <c r="AVH714" s="105"/>
      <c r="AVI714" s="105"/>
      <c r="AVJ714" s="105"/>
      <c r="AVK714" s="105"/>
      <c r="AVL714" s="105"/>
      <c r="AVM714" s="105"/>
      <c r="AVN714" s="105"/>
      <c r="AVO714" s="105"/>
      <c r="AVP714" s="105"/>
      <c r="AVQ714" s="105"/>
      <c r="AVR714" s="105"/>
      <c r="AVS714" s="105"/>
      <c r="AVT714" s="105"/>
      <c r="AVU714" s="105"/>
      <c r="AVV714" s="105"/>
      <c r="AVW714" s="105"/>
      <c r="AVX714" s="105"/>
      <c r="AVY714" s="105"/>
      <c r="AVZ714" s="105"/>
      <c r="AWA714" s="105"/>
      <c r="AWB714" s="105"/>
      <c r="AWC714" s="105"/>
      <c r="AWD714" s="105"/>
      <c r="AWE714" s="105"/>
      <c r="AWF714" s="105"/>
      <c r="AWG714" s="105"/>
      <c r="AWH714" s="105"/>
      <c r="AWI714" s="105"/>
      <c r="AWJ714" s="105"/>
      <c r="AWK714" s="105"/>
      <c r="AWL714" s="105"/>
      <c r="AWM714" s="105"/>
      <c r="AWN714" s="105"/>
      <c r="AWO714" s="105"/>
      <c r="AWP714" s="105"/>
      <c r="AWQ714" s="105"/>
      <c r="AWR714" s="105"/>
      <c r="AWS714" s="105"/>
      <c r="AWT714" s="105"/>
      <c r="AWU714" s="105"/>
      <c r="AWV714" s="105"/>
      <c r="AWW714" s="105"/>
      <c r="AWX714" s="105"/>
      <c r="AWY714" s="105"/>
      <c r="AWZ714" s="105"/>
      <c r="AXA714" s="105"/>
      <c r="AXB714" s="105"/>
      <c r="AXC714" s="105"/>
      <c r="AXD714" s="105"/>
      <c r="AXE714" s="105"/>
      <c r="AXF714" s="105"/>
      <c r="AXG714" s="105"/>
      <c r="AXH714" s="105"/>
      <c r="AXI714" s="105"/>
      <c r="AXJ714" s="105"/>
      <c r="AXK714" s="105"/>
      <c r="AXL714" s="105"/>
      <c r="AXM714" s="105"/>
      <c r="AXN714" s="105"/>
      <c r="AXO714" s="105"/>
      <c r="AXP714" s="105"/>
      <c r="AXQ714" s="105"/>
      <c r="AXR714" s="105"/>
      <c r="AXS714" s="105"/>
      <c r="AXT714" s="105"/>
      <c r="AXU714" s="105"/>
      <c r="AXV714" s="105"/>
      <c r="AXW714" s="105"/>
      <c r="AXX714" s="105"/>
    </row>
    <row r="715" spans="1:1324" s="106" customFormat="1" ht="15.75" hidden="1" customHeight="1" x14ac:dyDescent="0.2">
      <c r="A715" s="100" t="s">
        <v>2567</v>
      </c>
      <c r="B715" s="100" t="s">
        <v>2568</v>
      </c>
      <c r="C715" s="101" t="s">
        <v>2569</v>
      </c>
      <c r="D715" s="103" t="s">
        <v>10</v>
      </c>
      <c r="E715" s="30">
        <v>42124</v>
      </c>
      <c r="F715" s="30" t="s">
        <v>1167</v>
      </c>
      <c r="G715" s="30" t="s">
        <v>1186</v>
      </c>
      <c r="H715" s="30">
        <v>42157</v>
      </c>
      <c r="I715" s="30" t="s">
        <v>1065</v>
      </c>
      <c r="J715" s="173"/>
      <c r="K715" s="87" t="s">
        <v>7</v>
      </c>
      <c r="L715" s="87">
        <v>1</v>
      </c>
      <c r="M715" s="87">
        <v>1</v>
      </c>
      <c r="N715" s="87" t="s">
        <v>326</v>
      </c>
      <c r="O715" s="87">
        <v>1</v>
      </c>
      <c r="P715" s="87" t="s">
        <v>326</v>
      </c>
      <c r="Q715" s="87">
        <v>1</v>
      </c>
      <c r="R715" s="87" t="s">
        <v>326</v>
      </c>
      <c r="S715" s="87">
        <v>1</v>
      </c>
      <c r="T715" s="87" t="s">
        <v>49</v>
      </c>
      <c r="U715" s="87">
        <v>1</v>
      </c>
      <c r="V715" s="87">
        <v>1</v>
      </c>
      <c r="W715" s="87">
        <v>0</v>
      </c>
      <c r="X715" s="87">
        <v>0</v>
      </c>
      <c r="Y715" s="87">
        <v>0</v>
      </c>
      <c r="Z715" s="87">
        <v>0</v>
      </c>
      <c r="AA715" s="87">
        <v>0</v>
      </c>
      <c r="AB715" s="87">
        <v>0</v>
      </c>
      <c r="AC715" s="87">
        <v>0</v>
      </c>
      <c r="AD715" s="87">
        <v>0</v>
      </c>
      <c r="AE715" s="87">
        <v>0</v>
      </c>
      <c r="AF715" s="104" t="s">
        <v>2585</v>
      </c>
      <c r="AG715" s="131"/>
    </row>
    <row r="716" spans="1:1324" s="106" customFormat="1" ht="15.75" hidden="1" customHeight="1" x14ac:dyDescent="0.2">
      <c r="A716" s="100" t="s">
        <v>2836</v>
      </c>
      <c r="B716" s="100" t="s">
        <v>2837</v>
      </c>
      <c r="C716" s="101" t="s">
        <v>2838</v>
      </c>
      <c r="D716" s="103" t="s">
        <v>1191</v>
      </c>
      <c r="E716" s="30">
        <v>42493</v>
      </c>
      <c r="F716" s="30" t="s">
        <v>1167</v>
      </c>
      <c r="G716" s="30" t="s">
        <v>1186</v>
      </c>
      <c r="H716" s="30">
        <v>42507</v>
      </c>
      <c r="I716" s="30" t="s">
        <v>1065</v>
      </c>
      <c r="J716" s="173"/>
      <c r="K716" s="87" t="s">
        <v>326</v>
      </c>
      <c r="L716" s="87">
        <v>1</v>
      </c>
      <c r="M716" s="87">
        <v>1</v>
      </c>
      <c r="N716" s="87" t="s">
        <v>326</v>
      </c>
      <c r="O716" s="87">
        <v>1</v>
      </c>
      <c r="P716" s="87" t="s">
        <v>326</v>
      </c>
      <c r="Q716" s="87">
        <v>1</v>
      </c>
      <c r="R716" s="87" t="s">
        <v>326</v>
      </c>
      <c r="S716" s="87">
        <v>1</v>
      </c>
      <c r="T716" s="87" t="s">
        <v>49</v>
      </c>
      <c r="U716" s="87">
        <v>1</v>
      </c>
      <c r="V716" s="87">
        <v>1</v>
      </c>
      <c r="W716" s="87">
        <v>0</v>
      </c>
      <c r="X716" s="87">
        <v>0</v>
      </c>
      <c r="Y716" s="87">
        <v>0</v>
      </c>
      <c r="Z716" s="87">
        <v>0</v>
      </c>
      <c r="AA716" s="87">
        <v>0</v>
      </c>
      <c r="AB716" s="87">
        <v>0</v>
      </c>
      <c r="AC716" s="87">
        <v>0</v>
      </c>
      <c r="AD716" s="87">
        <v>0</v>
      </c>
      <c r="AE716" s="87">
        <v>0</v>
      </c>
      <c r="AF716" s="104"/>
      <c r="AG716" s="131"/>
    </row>
    <row r="717" spans="1:1324" s="131" customFormat="1" ht="15.75" hidden="1" customHeight="1" x14ac:dyDescent="0.2">
      <c r="A717" s="100" t="s">
        <v>2844</v>
      </c>
      <c r="B717" s="100" t="s">
        <v>2837</v>
      </c>
      <c r="C717" s="101" t="s">
        <v>2838</v>
      </c>
      <c r="D717" s="103" t="s">
        <v>2845</v>
      </c>
      <c r="E717" s="30">
        <v>42502</v>
      </c>
      <c r="F717" s="30" t="s">
        <v>1167</v>
      </c>
      <c r="G717" s="30" t="s">
        <v>1186</v>
      </c>
      <c r="H717" s="30">
        <v>42521</v>
      </c>
      <c r="I717" s="30" t="s">
        <v>1065</v>
      </c>
      <c r="J717" s="173"/>
      <c r="K717" s="87" t="s">
        <v>1807</v>
      </c>
      <c r="L717" s="87">
        <v>1</v>
      </c>
      <c r="M717" s="87">
        <v>1</v>
      </c>
      <c r="N717" s="87" t="s">
        <v>326</v>
      </c>
      <c r="O717" s="87">
        <v>1</v>
      </c>
      <c r="P717" s="87" t="s">
        <v>326</v>
      </c>
      <c r="Q717" s="87">
        <v>1</v>
      </c>
      <c r="R717" s="87" t="s">
        <v>326</v>
      </c>
      <c r="S717" s="87">
        <v>1</v>
      </c>
      <c r="T717" s="87" t="s">
        <v>49</v>
      </c>
      <c r="U717" s="87">
        <v>1</v>
      </c>
      <c r="V717" s="87">
        <v>1</v>
      </c>
      <c r="W717" s="87">
        <v>0</v>
      </c>
      <c r="X717" s="87">
        <v>0</v>
      </c>
      <c r="Y717" s="87">
        <v>0</v>
      </c>
      <c r="Z717" s="87">
        <v>0</v>
      </c>
      <c r="AA717" s="87">
        <v>0</v>
      </c>
      <c r="AB717" s="87">
        <v>0</v>
      </c>
      <c r="AC717" s="87">
        <v>0</v>
      </c>
      <c r="AD717" s="87">
        <v>0</v>
      </c>
      <c r="AE717" s="87">
        <v>0</v>
      </c>
      <c r="AF717" s="104"/>
    </row>
    <row r="718" spans="1:1324" s="131" customFormat="1" ht="15.75" hidden="1" customHeight="1" x14ac:dyDescent="0.2">
      <c r="A718" s="163" t="s">
        <v>2608</v>
      </c>
      <c r="B718" s="163" t="s">
        <v>2609</v>
      </c>
      <c r="C718" s="164" t="s">
        <v>2610</v>
      </c>
      <c r="D718" s="104" t="s">
        <v>1699</v>
      </c>
      <c r="E718" s="152">
        <v>42171</v>
      </c>
      <c r="F718" s="152" t="s">
        <v>1167</v>
      </c>
      <c r="G718" s="152" t="s">
        <v>1186</v>
      </c>
      <c r="H718" s="152">
        <v>42185</v>
      </c>
      <c r="I718" s="30" t="s">
        <v>1065</v>
      </c>
      <c r="J718" s="173"/>
      <c r="K718" s="87" t="s">
        <v>6</v>
      </c>
      <c r="L718" s="87">
        <v>1</v>
      </c>
      <c r="M718" s="87">
        <v>0</v>
      </c>
      <c r="N718" s="87" t="s">
        <v>326</v>
      </c>
      <c r="O718" s="87">
        <v>1</v>
      </c>
      <c r="P718" s="87" t="s">
        <v>326</v>
      </c>
      <c r="Q718" s="87">
        <v>1</v>
      </c>
      <c r="R718" s="87" t="s">
        <v>326</v>
      </c>
      <c r="S718" s="87">
        <v>1</v>
      </c>
      <c r="T718" s="87" t="s">
        <v>49</v>
      </c>
      <c r="U718" s="87">
        <v>1</v>
      </c>
      <c r="V718" s="87">
        <v>1</v>
      </c>
      <c r="W718" s="87">
        <v>0</v>
      </c>
      <c r="X718" s="87">
        <v>0</v>
      </c>
      <c r="Y718" s="87">
        <v>0</v>
      </c>
      <c r="Z718" s="87">
        <v>1</v>
      </c>
      <c r="AA718" s="87">
        <v>0</v>
      </c>
      <c r="AB718" s="87">
        <v>1</v>
      </c>
      <c r="AC718" s="87">
        <v>0</v>
      </c>
      <c r="AD718" s="87">
        <v>0</v>
      </c>
      <c r="AE718" s="87">
        <v>0</v>
      </c>
      <c r="AF718" s="165" t="s">
        <v>2636</v>
      </c>
      <c r="AG718" s="146"/>
      <c r="AH718" s="146"/>
      <c r="AI718" s="146"/>
      <c r="AJ718" s="146"/>
      <c r="AK718" s="146"/>
      <c r="AL718" s="146"/>
      <c r="AM718" s="146"/>
      <c r="AN718" s="146"/>
      <c r="AO718" s="146"/>
      <c r="AP718" s="146"/>
      <c r="AQ718" s="146"/>
      <c r="AR718" s="146"/>
      <c r="AS718" s="146"/>
      <c r="AT718" s="146"/>
      <c r="AU718" s="146"/>
      <c r="AV718" s="146"/>
      <c r="AW718" s="146"/>
      <c r="AX718" s="146"/>
      <c r="AY718" s="146"/>
      <c r="AZ718" s="146"/>
      <c r="BA718" s="146"/>
      <c r="BB718" s="146"/>
      <c r="BC718" s="146"/>
      <c r="BD718" s="146"/>
      <c r="BE718" s="146"/>
      <c r="BF718" s="146"/>
      <c r="BG718" s="146"/>
      <c r="BH718" s="146"/>
      <c r="BI718" s="146"/>
      <c r="BJ718" s="146"/>
      <c r="BK718" s="146"/>
      <c r="BL718" s="146"/>
      <c r="BM718" s="146"/>
      <c r="BN718" s="146"/>
      <c r="BO718" s="146"/>
      <c r="BP718" s="146"/>
      <c r="BQ718" s="146"/>
      <c r="BR718" s="146"/>
      <c r="BS718" s="146"/>
      <c r="BT718" s="146"/>
      <c r="BU718" s="146"/>
      <c r="BV718" s="146"/>
      <c r="BW718" s="146"/>
      <c r="BX718" s="146"/>
      <c r="BY718" s="146"/>
      <c r="BZ718" s="146"/>
      <c r="CA718" s="146"/>
      <c r="CB718" s="146"/>
      <c r="CC718" s="146"/>
      <c r="CD718" s="146"/>
      <c r="CE718" s="146"/>
      <c r="CF718" s="146"/>
      <c r="CG718" s="146"/>
      <c r="CH718" s="146"/>
      <c r="CI718" s="146"/>
      <c r="CJ718" s="146"/>
      <c r="CK718" s="146"/>
      <c r="CL718" s="146"/>
      <c r="CM718" s="146"/>
      <c r="CN718" s="146"/>
      <c r="CO718" s="146"/>
      <c r="CP718" s="146"/>
      <c r="CQ718" s="146"/>
      <c r="CR718" s="146"/>
      <c r="CS718" s="146"/>
      <c r="CT718" s="146"/>
      <c r="CU718" s="146"/>
      <c r="CV718" s="146"/>
      <c r="CW718" s="146"/>
      <c r="CX718" s="146"/>
      <c r="CY718" s="146"/>
      <c r="CZ718" s="146"/>
      <c r="DA718" s="146"/>
      <c r="DB718" s="146"/>
      <c r="DC718" s="146"/>
      <c r="DD718" s="146"/>
      <c r="DE718" s="146"/>
      <c r="DF718" s="146"/>
      <c r="DG718" s="146"/>
      <c r="DH718" s="146"/>
      <c r="DI718" s="146"/>
      <c r="DJ718" s="146"/>
      <c r="DK718" s="146"/>
      <c r="DL718" s="146"/>
      <c r="DM718" s="146"/>
      <c r="DN718" s="146"/>
      <c r="DO718" s="146"/>
      <c r="DP718" s="146"/>
      <c r="DQ718" s="146"/>
      <c r="DR718" s="146"/>
      <c r="DS718" s="146"/>
      <c r="DT718" s="146"/>
      <c r="DU718" s="146"/>
      <c r="DV718" s="146"/>
      <c r="DW718" s="146"/>
      <c r="DX718" s="146"/>
      <c r="DY718" s="146"/>
      <c r="DZ718" s="146"/>
      <c r="EA718" s="146"/>
      <c r="EB718" s="146"/>
      <c r="EC718" s="146"/>
      <c r="ED718" s="146"/>
      <c r="EE718" s="146"/>
      <c r="EF718" s="146"/>
      <c r="EG718" s="146"/>
      <c r="EH718" s="146"/>
      <c r="EI718" s="146"/>
      <c r="EJ718" s="146"/>
      <c r="EK718" s="146"/>
      <c r="EL718" s="146"/>
      <c r="EM718" s="146"/>
      <c r="EN718" s="146"/>
      <c r="EO718" s="146"/>
      <c r="EP718" s="146"/>
      <c r="EQ718" s="146"/>
      <c r="ER718" s="146"/>
      <c r="ES718" s="146"/>
      <c r="ET718" s="146"/>
      <c r="EU718" s="146"/>
      <c r="EV718" s="146"/>
      <c r="EW718" s="146"/>
      <c r="EX718" s="146"/>
      <c r="EY718" s="146"/>
      <c r="EZ718" s="146"/>
      <c r="FA718" s="146"/>
      <c r="FB718" s="146"/>
      <c r="FC718" s="146"/>
      <c r="FD718" s="146"/>
      <c r="FE718" s="146"/>
      <c r="FF718" s="146"/>
      <c r="FG718" s="146"/>
      <c r="FH718" s="146"/>
      <c r="FI718" s="146"/>
      <c r="FJ718" s="146"/>
      <c r="FK718" s="146"/>
      <c r="FL718" s="146"/>
      <c r="FM718" s="146"/>
      <c r="FN718" s="146"/>
      <c r="FO718" s="146"/>
      <c r="FP718" s="146"/>
      <c r="FQ718" s="146"/>
      <c r="FR718" s="146"/>
      <c r="FS718" s="146"/>
      <c r="FT718" s="146"/>
      <c r="FU718" s="146"/>
      <c r="FV718" s="146"/>
      <c r="FW718" s="146"/>
      <c r="FX718" s="146"/>
      <c r="FY718" s="146"/>
      <c r="FZ718" s="146"/>
      <c r="GA718" s="146"/>
      <c r="GB718" s="146"/>
      <c r="GC718" s="146"/>
      <c r="GD718" s="146"/>
      <c r="GE718" s="146"/>
      <c r="GF718" s="146"/>
      <c r="GG718" s="146"/>
      <c r="GH718" s="146"/>
      <c r="GI718" s="146"/>
      <c r="GJ718" s="146"/>
      <c r="GK718" s="146"/>
      <c r="GL718" s="146"/>
      <c r="GM718" s="146"/>
      <c r="GN718" s="146"/>
      <c r="GO718" s="146"/>
      <c r="GP718" s="146"/>
      <c r="GQ718" s="146"/>
      <c r="GR718" s="146"/>
      <c r="GS718" s="146"/>
      <c r="GT718" s="146"/>
      <c r="GU718" s="146"/>
      <c r="GV718" s="146"/>
      <c r="GW718" s="146"/>
      <c r="GX718" s="146"/>
      <c r="GY718" s="146"/>
      <c r="GZ718" s="146"/>
      <c r="HA718" s="146"/>
      <c r="HB718" s="146"/>
      <c r="HC718" s="146"/>
      <c r="HD718" s="146"/>
      <c r="HE718" s="146"/>
      <c r="HF718" s="146"/>
      <c r="HG718" s="146"/>
      <c r="HH718" s="146"/>
      <c r="HI718" s="146"/>
      <c r="HJ718" s="146"/>
      <c r="HK718" s="146"/>
      <c r="HL718" s="146"/>
      <c r="HM718" s="146"/>
      <c r="HN718" s="146"/>
      <c r="HO718" s="146"/>
      <c r="HP718" s="146"/>
      <c r="HQ718" s="146"/>
      <c r="HR718" s="146"/>
      <c r="HS718" s="146"/>
      <c r="HT718" s="146"/>
      <c r="HU718" s="146"/>
      <c r="HV718" s="146"/>
      <c r="HW718" s="146"/>
      <c r="HX718" s="146"/>
      <c r="HY718" s="146"/>
      <c r="HZ718" s="146"/>
      <c r="IA718" s="146"/>
      <c r="IB718" s="146"/>
      <c r="IC718" s="146"/>
      <c r="ID718" s="146"/>
      <c r="IE718" s="146"/>
      <c r="IF718" s="146"/>
      <c r="IG718" s="146"/>
      <c r="IH718" s="146"/>
      <c r="II718" s="146"/>
      <c r="IJ718" s="146"/>
      <c r="IK718" s="146"/>
      <c r="IL718" s="146"/>
      <c r="IM718" s="146"/>
      <c r="IN718" s="146"/>
      <c r="IO718" s="146"/>
      <c r="IP718" s="146"/>
      <c r="IQ718" s="146"/>
      <c r="IR718" s="146"/>
      <c r="IS718" s="146"/>
      <c r="IT718" s="146"/>
      <c r="IU718" s="146"/>
      <c r="IV718" s="146"/>
      <c r="IW718" s="146"/>
      <c r="IX718" s="146"/>
      <c r="IY718" s="146"/>
      <c r="IZ718" s="146"/>
      <c r="JA718" s="146"/>
      <c r="JB718" s="146"/>
      <c r="JC718" s="146"/>
      <c r="JD718" s="146"/>
      <c r="JE718" s="146"/>
      <c r="JF718" s="146"/>
      <c r="JG718" s="146"/>
      <c r="JH718" s="146"/>
      <c r="JI718" s="146"/>
      <c r="JJ718" s="146"/>
      <c r="JK718" s="146"/>
      <c r="JL718" s="146"/>
      <c r="JM718" s="146"/>
      <c r="JN718" s="146"/>
      <c r="JO718" s="146"/>
      <c r="JP718" s="146"/>
      <c r="JQ718" s="146"/>
      <c r="JR718" s="146"/>
      <c r="JS718" s="146"/>
      <c r="JT718" s="146"/>
      <c r="JU718" s="146"/>
      <c r="JV718" s="146"/>
      <c r="JW718" s="146"/>
      <c r="JX718" s="146"/>
      <c r="JY718" s="146"/>
      <c r="JZ718" s="146"/>
      <c r="KA718" s="146"/>
      <c r="KB718" s="146"/>
      <c r="KC718" s="146"/>
      <c r="KD718" s="146"/>
      <c r="KE718" s="146"/>
      <c r="KF718" s="146"/>
      <c r="KG718" s="146"/>
      <c r="KH718" s="146"/>
      <c r="KI718" s="146"/>
      <c r="KJ718" s="146"/>
      <c r="KK718" s="146"/>
      <c r="KL718" s="146"/>
      <c r="KM718" s="146"/>
      <c r="KN718" s="146"/>
      <c r="KO718" s="146"/>
      <c r="KP718" s="146"/>
      <c r="KQ718" s="146"/>
      <c r="KR718" s="146"/>
      <c r="KS718" s="146"/>
      <c r="KT718" s="146"/>
      <c r="KU718" s="146"/>
      <c r="KV718" s="146"/>
      <c r="KW718" s="146"/>
      <c r="KX718" s="146"/>
      <c r="KY718" s="146"/>
      <c r="KZ718" s="146"/>
      <c r="LA718" s="146"/>
      <c r="LB718" s="146"/>
      <c r="LC718" s="146"/>
      <c r="LD718" s="146"/>
      <c r="LE718" s="146"/>
      <c r="LF718" s="146"/>
      <c r="LG718" s="146"/>
      <c r="LH718" s="146"/>
      <c r="LI718" s="146"/>
      <c r="LJ718" s="146"/>
      <c r="LK718" s="146"/>
      <c r="LL718" s="146"/>
      <c r="LM718" s="146"/>
      <c r="LN718" s="146"/>
      <c r="LO718" s="146"/>
      <c r="LP718" s="146"/>
      <c r="LQ718" s="146"/>
      <c r="LR718" s="146"/>
      <c r="LS718" s="146"/>
      <c r="LT718" s="146"/>
      <c r="LU718" s="146"/>
      <c r="LV718" s="146"/>
      <c r="LW718" s="146"/>
      <c r="LX718" s="146"/>
      <c r="LY718" s="146"/>
      <c r="LZ718" s="146"/>
      <c r="MA718" s="146"/>
      <c r="MB718" s="146"/>
      <c r="MC718" s="146"/>
      <c r="MD718" s="146"/>
      <c r="ME718" s="146"/>
      <c r="MF718" s="146"/>
      <c r="MG718" s="146"/>
      <c r="MH718" s="146"/>
      <c r="MI718" s="146"/>
      <c r="MJ718" s="146"/>
      <c r="MK718" s="146"/>
      <c r="ML718" s="146"/>
      <c r="MM718" s="146"/>
      <c r="MN718" s="146"/>
      <c r="MO718" s="146"/>
      <c r="MP718" s="146"/>
      <c r="MQ718" s="146"/>
      <c r="MR718" s="146"/>
      <c r="MS718" s="146"/>
      <c r="MT718" s="146"/>
      <c r="MU718" s="146"/>
      <c r="MV718" s="146"/>
      <c r="MW718" s="146"/>
      <c r="MX718" s="146"/>
      <c r="MY718" s="146"/>
      <c r="MZ718" s="146"/>
      <c r="NA718" s="146"/>
      <c r="NB718" s="146"/>
      <c r="NC718" s="146"/>
      <c r="ND718" s="146"/>
      <c r="NE718" s="146"/>
      <c r="NF718" s="146"/>
      <c r="NG718" s="146"/>
      <c r="NH718" s="146"/>
      <c r="NI718" s="146"/>
      <c r="NJ718" s="146"/>
      <c r="NK718" s="146"/>
      <c r="NL718" s="146"/>
      <c r="NM718" s="146"/>
      <c r="NN718" s="146"/>
      <c r="NO718" s="146"/>
      <c r="NP718" s="146"/>
      <c r="NQ718" s="146"/>
      <c r="NR718" s="146"/>
      <c r="NS718" s="146"/>
      <c r="NT718" s="146"/>
      <c r="NU718" s="146"/>
      <c r="NV718" s="146"/>
      <c r="NW718" s="146"/>
      <c r="NX718" s="146"/>
      <c r="NY718" s="146"/>
      <c r="NZ718" s="146"/>
      <c r="OA718" s="146"/>
      <c r="OB718" s="146"/>
      <c r="OC718" s="146"/>
      <c r="OD718" s="146"/>
      <c r="OE718" s="146"/>
      <c r="OF718" s="146"/>
      <c r="OG718" s="146"/>
      <c r="OH718" s="146"/>
      <c r="OI718" s="146"/>
      <c r="OJ718" s="146"/>
      <c r="OK718" s="146"/>
      <c r="OL718" s="146"/>
      <c r="OM718" s="146"/>
      <c r="ON718" s="146"/>
      <c r="OO718" s="146"/>
      <c r="OP718" s="146"/>
      <c r="OQ718" s="146"/>
      <c r="OR718" s="146"/>
      <c r="OS718" s="146"/>
      <c r="OT718" s="146"/>
      <c r="OU718" s="146"/>
      <c r="OV718" s="146"/>
      <c r="OW718" s="146"/>
      <c r="OX718" s="146"/>
      <c r="OY718" s="146"/>
      <c r="OZ718" s="146"/>
      <c r="PA718" s="146"/>
      <c r="PB718" s="146"/>
      <c r="PC718" s="146"/>
      <c r="PD718" s="146"/>
      <c r="PE718" s="146"/>
      <c r="PF718" s="146"/>
      <c r="PG718" s="146"/>
      <c r="PH718" s="146"/>
      <c r="PI718" s="146"/>
      <c r="PJ718" s="146"/>
      <c r="PK718" s="146"/>
      <c r="PL718" s="146"/>
      <c r="PM718" s="146"/>
      <c r="PN718" s="146"/>
      <c r="PO718" s="146"/>
      <c r="PP718" s="146"/>
      <c r="PQ718" s="146"/>
      <c r="PR718" s="146"/>
      <c r="PS718" s="146"/>
      <c r="PT718" s="146"/>
      <c r="PU718" s="146"/>
      <c r="PV718" s="146"/>
      <c r="PW718" s="146"/>
      <c r="PX718" s="146"/>
      <c r="PY718" s="146"/>
      <c r="PZ718" s="146"/>
      <c r="QA718" s="146"/>
      <c r="QB718" s="146"/>
      <c r="QC718" s="146"/>
      <c r="QD718" s="146"/>
      <c r="QE718" s="146"/>
      <c r="QF718" s="146"/>
      <c r="QG718" s="146"/>
      <c r="QH718" s="146"/>
      <c r="QI718" s="146"/>
      <c r="QJ718" s="146"/>
      <c r="QK718" s="146"/>
      <c r="QL718" s="146"/>
      <c r="QM718" s="146"/>
      <c r="QN718" s="146"/>
      <c r="QO718" s="146"/>
      <c r="QP718" s="146"/>
      <c r="QQ718" s="146"/>
      <c r="QR718" s="146"/>
      <c r="QS718" s="146"/>
      <c r="QT718" s="146"/>
      <c r="QU718" s="146"/>
      <c r="QV718" s="146"/>
      <c r="QW718" s="146"/>
      <c r="QX718" s="146"/>
      <c r="QY718" s="146"/>
      <c r="QZ718" s="146"/>
      <c r="RA718" s="146"/>
      <c r="RB718" s="146"/>
      <c r="RC718" s="146"/>
      <c r="RD718" s="146"/>
      <c r="RE718" s="146"/>
      <c r="RF718" s="146"/>
      <c r="RG718" s="146"/>
      <c r="RH718" s="146"/>
      <c r="RI718" s="146"/>
      <c r="RJ718" s="146"/>
      <c r="RK718" s="146"/>
      <c r="RL718" s="146"/>
      <c r="RM718" s="146"/>
      <c r="RN718" s="146"/>
      <c r="RO718" s="146"/>
      <c r="RP718" s="146"/>
      <c r="RQ718" s="146"/>
      <c r="RR718" s="146"/>
      <c r="RS718" s="146"/>
      <c r="RT718" s="146"/>
      <c r="RU718" s="146"/>
      <c r="RV718" s="146"/>
      <c r="RW718" s="146"/>
      <c r="RX718" s="146"/>
      <c r="RY718" s="146"/>
      <c r="RZ718" s="146"/>
      <c r="SA718" s="146"/>
      <c r="SB718" s="146"/>
      <c r="SC718" s="146"/>
      <c r="SD718" s="146"/>
      <c r="SE718" s="146"/>
      <c r="SF718" s="146"/>
      <c r="SG718" s="146"/>
      <c r="SH718" s="146"/>
      <c r="SI718" s="146"/>
      <c r="SJ718" s="146"/>
      <c r="SK718" s="146"/>
      <c r="SL718" s="146"/>
      <c r="SM718" s="146"/>
      <c r="SN718" s="146"/>
      <c r="SO718" s="146"/>
      <c r="SP718" s="146"/>
      <c r="SQ718" s="146"/>
      <c r="SR718" s="146"/>
      <c r="SS718" s="146"/>
      <c r="ST718" s="146"/>
      <c r="SU718" s="146"/>
      <c r="SV718" s="146"/>
      <c r="SW718" s="146"/>
      <c r="SX718" s="146"/>
      <c r="SY718" s="146"/>
      <c r="SZ718" s="146"/>
      <c r="TA718" s="146"/>
      <c r="TB718" s="146"/>
      <c r="TC718" s="146"/>
      <c r="TD718" s="146"/>
      <c r="TE718" s="146"/>
      <c r="TF718" s="146"/>
      <c r="TG718" s="146"/>
      <c r="TH718" s="146"/>
      <c r="TI718" s="146"/>
      <c r="TJ718" s="146"/>
      <c r="TK718" s="146"/>
      <c r="TL718" s="146"/>
      <c r="TM718" s="146"/>
      <c r="TN718" s="146"/>
      <c r="TO718" s="146"/>
      <c r="TP718" s="146"/>
      <c r="TQ718" s="146"/>
      <c r="TR718" s="146"/>
      <c r="TS718" s="146"/>
      <c r="TT718" s="146"/>
      <c r="TU718" s="146"/>
      <c r="TV718" s="146"/>
      <c r="TW718" s="146"/>
      <c r="TX718" s="146"/>
      <c r="TY718" s="146"/>
      <c r="TZ718" s="146"/>
      <c r="UA718" s="146"/>
      <c r="UB718" s="146"/>
      <c r="UC718" s="146"/>
      <c r="UD718" s="146"/>
      <c r="UE718" s="146"/>
      <c r="UF718" s="146"/>
      <c r="UG718" s="146"/>
      <c r="UH718" s="146"/>
      <c r="UI718" s="146"/>
      <c r="UJ718" s="146"/>
      <c r="UK718" s="146"/>
      <c r="UL718" s="146"/>
      <c r="UM718" s="146"/>
      <c r="UN718" s="146"/>
      <c r="UO718" s="146"/>
      <c r="UP718" s="146"/>
      <c r="UQ718" s="146"/>
      <c r="UR718" s="146"/>
      <c r="US718" s="146"/>
      <c r="UT718" s="146"/>
      <c r="UU718" s="146"/>
      <c r="UV718" s="146"/>
      <c r="UW718" s="146"/>
      <c r="UX718" s="146"/>
      <c r="UY718" s="146"/>
      <c r="UZ718" s="146"/>
      <c r="VA718" s="146"/>
      <c r="VB718" s="146"/>
      <c r="VC718" s="146"/>
      <c r="VD718" s="146"/>
      <c r="VE718" s="146"/>
      <c r="VF718" s="146"/>
      <c r="VG718" s="146"/>
      <c r="VH718" s="146"/>
      <c r="VI718" s="146"/>
      <c r="VJ718" s="146"/>
      <c r="VK718" s="146"/>
      <c r="VL718" s="146"/>
      <c r="VM718" s="146"/>
      <c r="VN718" s="146"/>
      <c r="VO718" s="146"/>
      <c r="VP718" s="146"/>
      <c r="VQ718" s="146"/>
      <c r="VR718" s="146"/>
      <c r="VS718" s="146"/>
      <c r="VT718" s="146"/>
      <c r="VU718" s="146"/>
      <c r="VV718" s="146"/>
      <c r="VW718" s="146"/>
      <c r="VX718" s="146"/>
      <c r="VY718" s="146"/>
      <c r="VZ718" s="146"/>
      <c r="WA718" s="146"/>
      <c r="WB718" s="146"/>
      <c r="WC718" s="146"/>
      <c r="WD718" s="146"/>
      <c r="WE718" s="146"/>
      <c r="WF718" s="146"/>
      <c r="WG718" s="146"/>
      <c r="WH718" s="146"/>
      <c r="WI718" s="146"/>
      <c r="WJ718" s="146"/>
      <c r="WK718" s="146"/>
      <c r="WL718" s="146"/>
      <c r="WM718" s="146"/>
      <c r="WN718" s="146"/>
      <c r="WO718" s="146"/>
      <c r="WP718" s="146"/>
      <c r="WQ718" s="146"/>
      <c r="WR718" s="146"/>
      <c r="WS718" s="146"/>
      <c r="WT718" s="146"/>
      <c r="WU718" s="146"/>
      <c r="WV718" s="146"/>
      <c r="WW718" s="146"/>
      <c r="WX718" s="146"/>
      <c r="WY718" s="146"/>
      <c r="WZ718" s="146"/>
      <c r="XA718" s="146"/>
      <c r="XB718" s="146"/>
      <c r="XC718" s="146"/>
      <c r="XD718" s="146"/>
      <c r="XE718" s="146"/>
      <c r="XF718" s="146"/>
      <c r="XG718" s="146"/>
      <c r="XH718" s="146"/>
      <c r="XI718" s="146"/>
      <c r="XJ718" s="146"/>
      <c r="XK718" s="146"/>
      <c r="XL718" s="146"/>
      <c r="XM718" s="146"/>
      <c r="XN718" s="146"/>
      <c r="XO718" s="146"/>
      <c r="XP718" s="146"/>
      <c r="XQ718" s="146"/>
      <c r="XR718" s="146"/>
      <c r="XS718" s="146"/>
      <c r="XT718" s="146"/>
      <c r="XU718" s="146"/>
      <c r="XV718" s="146"/>
      <c r="XW718" s="146"/>
      <c r="XX718" s="146"/>
      <c r="XY718" s="146"/>
      <c r="XZ718" s="146"/>
      <c r="YA718" s="146"/>
      <c r="YB718" s="146"/>
      <c r="YC718" s="146"/>
      <c r="YD718" s="146"/>
      <c r="YE718" s="146"/>
      <c r="YF718" s="146"/>
      <c r="YG718" s="146"/>
      <c r="YH718" s="146"/>
      <c r="YI718" s="146"/>
      <c r="YJ718" s="146"/>
      <c r="YK718" s="146"/>
      <c r="YL718" s="146"/>
      <c r="YM718" s="146"/>
      <c r="YN718" s="146"/>
      <c r="YO718" s="146"/>
      <c r="YP718" s="146"/>
      <c r="YQ718" s="146"/>
      <c r="YR718" s="146"/>
      <c r="YS718" s="146"/>
      <c r="YT718" s="146"/>
      <c r="YU718" s="146"/>
      <c r="YV718" s="146"/>
      <c r="YW718" s="146"/>
      <c r="YX718" s="146"/>
      <c r="YY718" s="146"/>
      <c r="YZ718" s="146"/>
      <c r="ZA718" s="146"/>
      <c r="ZB718" s="146"/>
      <c r="ZC718" s="146"/>
      <c r="ZD718" s="146"/>
      <c r="ZE718" s="146"/>
      <c r="ZF718" s="146"/>
      <c r="ZG718" s="146"/>
      <c r="ZH718" s="146"/>
      <c r="ZI718" s="146"/>
      <c r="ZJ718" s="146"/>
      <c r="ZK718" s="146"/>
      <c r="ZL718" s="146"/>
      <c r="ZM718" s="146"/>
      <c r="ZN718" s="146"/>
      <c r="ZO718" s="146"/>
      <c r="ZP718" s="146"/>
      <c r="ZQ718" s="146"/>
      <c r="ZR718" s="146"/>
      <c r="ZS718" s="146"/>
      <c r="ZT718" s="146"/>
      <c r="ZU718" s="146"/>
      <c r="ZV718" s="146"/>
      <c r="ZW718" s="146"/>
      <c r="ZX718" s="146"/>
      <c r="ZY718" s="146"/>
      <c r="ZZ718" s="146"/>
      <c r="AAA718" s="146"/>
      <c r="AAB718" s="146"/>
      <c r="AAC718" s="146"/>
      <c r="AAD718" s="146"/>
      <c r="AAE718" s="146"/>
      <c r="AAF718" s="146"/>
      <c r="AAG718" s="146"/>
      <c r="AAH718" s="146"/>
      <c r="AAI718" s="146"/>
      <c r="AAJ718" s="146"/>
      <c r="AAK718" s="146"/>
      <c r="AAL718" s="146"/>
      <c r="AAM718" s="146"/>
      <c r="AAN718" s="146"/>
      <c r="AAO718" s="146"/>
      <c r="AAP718" s="146"/>
      <c r="AAQ718" s="146"/>
      <c r="AAR718" s="146"/>
      <c r="AAS718" s="146"/>
      <c r="AAT718" s="146"/>
      <c r="AAU718" s="146"/>
      <c r="AAV718" s="146"/>
      <c r="AAW718" s="146"/>
      <c r="AAX718" s="146"/>
      <c r="AAY718" s="146"/>
      <c r="AAZ718" s="146"/>
      <c r="ABA718" s="146"/>
      <c r="ABB718" s="146"/>
      <c r="ABC718" s="146"/>
      <c r="ABD718" s="146"/>
      <c r="ABE718" s="146"/>
      <c r="ABF718" s="146"/>
      <c r="ABG718" s="146"/>
      <c r="ABH718" s="146"/>
      <c r="ABI718" s="146"/>
      <c r="ABJ718" s="146"/>
      <c r="ABK718" s="146"/>
      <c r="ABL718" s="146"/>
      <c r="ABM718" s="146"/>
      <c r="ABN718" s="146"/>
      <c r="ABO718" s="146"/>
      <c r="ABP718" s="146"/>
      <c r="ABQ718" s="146"/>
      <c r="ABR718" s="146"/>
      <c r="ABS718" s="146"/>
      <c r="ABT718" s="146"/>
      <c r="ABU718" s="146"/>
      <c r="ABV718" s="146"/>
      <c r="ABW718" s="146"/>
      <c r="ABX718" s="146"/>
      <c r="ABY718" s="146"/>
      <c r="ABZ718" s="146"/>
      <c r="ACA718" s="146"/>
      <c r="ACB718" s="146"/>
      <c r="ACC718" s="146"/>
      <c r="ACD718" s="146"/>
      <c r="ACE718" s="146"/>
      <c r="ACF718" s="146"/>
      <c r="ACG718" s="146"/>
      <c r="ACH718" s="146"/>
      <c r="ACI718" s="146"/>
      <c r="ACJ718" s="146"/>
      <c r="ACK718" s="146"/>
      <c r="ACL718" s="146"/>
      <c r="ACM718" s="146"/>
      <c r="ACN718" s="146"/>
      <c r="ACO718" s="146"/>
      <c r="ACP718" s="146"/>
      <c r="ACQ718" s="146"/>
      <c r="ACR718" s="146"/>
      <c r="ACS718" s="146"/>
      <c r="ACT718" s="146"/>
      <c r="ACU718" s="146"/>
      <c r="ACV718" s="146"/>
      <c r="ACW718" s="146"/>
      <c r="ACX718" s="146"/>
      <c r="ACY718" s="146"/>
      <c r="ACZ718" s="146"/>
      <c r="ADA718" s="146"/>
      <c r="ADB718" s="146"/>
      <c r="ADC718" s="146"/>
      <c r="ADD718" s="146"/>
      <c r="ADE718" s="146"/>
      <c r="ADF718" s="146"/>
      <c r="ADG718" s="146"/>
      <c r="ADH718" s="146"/>
      <c r="ADI718" s="146"/>
      <c r="ADJ718" s="146"/>
      <c r="ADK718" s="146"/>
      <c r="ADL718" s="146"/>
      <c r="ADM718" s="146"/>
      <c r="ADN718" s="146"/>
      <c r="ADO718" s="146"/>
      <c r="ADP718" s="146"/>
      <c r="ADQ718" s="146"/>
      <c r="ADR718" s="146"/>
      <c r="ADS718" s="146"/>
      <c r="ADT718" s="146"/>
      <c r="ADU718" s="146"/>
      <c r="ADV718" s="146"/>
      <c r="ADW718" s="146"/>
      <c r="ADX718" s="146"/>
      <c r="ADY718" s="146"/>
      <c r="ADZ718" s="146"/>
      <c r="AEA718" s="146"/>
      <c r="AEB718" s="146"/>
      <c r="AEC718" s="146"/>
      <c r="AED718" s="146"/>
      <c r="AEE718" s="146"/>
      <c r="AEF718" s="146"/>
      <c r="AEG718" s="146"/>
      <c r="AEH718" s="146"/>
      <c r="AEI718" s="146"/>
      <c r="AEJ718" s="146"/>
      <c r="AEK718" s="146"/>
      <c r="AEL718" s="146"/>
      <c r="AEM718" s="146"/>
      <c r="AEN718" s="146"/>
      <c r="AEO718" s="146"/>
      <c r="AEP718" s="146"/>
      <c r="AEQ718" s="146"/>
      <c r="AER718" s="146"/>
      <c r="AES718" s="146"/>
      <c r="AET718" s="146"/>
      <c r="AEU718" s="146"/>
      <c r="AEV718" s="146"/>
      <c r="AEW718" s="146"/>
      <c r="AEX718" s="146"/>
      <c r="AEY718" s="146"/>
      <c r="AEZ718" s="146"/>
      <c r="AFA718" s="146"/>
      <c r="AFB718" s="146"/>
      <c r="AFC718" s="146"/>
      <c r="AFD718" s="146"/>
      <c r="AFE718" s="146"/>
      <c r="AFF718" s="146"/>
      <c r="AFG718" s="146"/>
      <c r="AFH718" s="146"/>
      <c r="AFI718" s="146"/>
      <c r="AFJ718" s="146"/>
      <c r="AFK718" s="146"/>
      <c r="AFL718" s="146"/>
      <c r="AFM718" s="146"/>
      <c r="AFN718" s="146"/>
      <c r="AFO718" s="146"/>
      <c r="AFP718" s="146"/>
      <c r="AFQ718" s="146"/>
      <c r="AFR718" s="146"/>
      <c r="AFS718" s="146"/>
      <c r="AFT718" s="146"/>
      <c r="AFU718" s="146"/>
      <c r="AFV718" s="146"/>
      <c r="AFW718" s="146"/>
      <c r="AFX718" s="146"/>
      <c r="AFY718" s="146"/>
      <c r="AFZ718" s="146"/>
      <c r="AGA718" s="146"/>
      <c r="AGB718" s="146"/>
      <c r="AGC718" s="146"/>
      <c r="AGD718" s="146"/>
      <c r="AGE718" s="146"/>
      <c r="AGF718" s="146"/>
      <c r="AGG718" s="146"/>
      <c r="AGH718" s="146"/>
      <c r="AGI718" s="146"/>
      <c r="AGJ718" s="146"/>
      <c r="AGK718" s="146"/>
      <c r="AGL718" s="146"/>
      <c r="AGM718" s="146"/>
      <c r="AGN718" s="146"/>
      <c r="AGO718" s="146"/>
      <c r="AGP718" s="146"/>
      <c r="AGQ718" s="146"/>
      <c r="AGR718" s="146"/>
      <c r="AGS718" s="146"/>
      <c r="AGT718" s="146"/>
      <c r="AGU718" s="146"/>
      <c r="AGV718" s="146"/>
      <c r="AGW718" s="146"/>
      <c r="AGX718" s="146"/>
      <c r="AGY718" s="146"/>
      <c r="AGZ718" s="146"/>
      <c r="AHA718" s="146"/>
      <c r="AHB718" s="146"/>
      <c r="AHC718" s="146"/>
      <c r="AHD718" s="146"/>
      <c r="AHE718" s="146"/>
      <c r="AHF718" s="146"/>
      <c r="AHG718" s="146"/>
      <c r="AHH718" s="146"/>
      <c r="AHI718" s="146"/>
      <c r="AHJ718" s="146"/>
      <c r="AHK718" s="146"/>
      <c r="AHL718" s="146"/>
      <c r="AHM718" s="146"/>
      <c r="AHN718" s="146"/>
      <c r="AHO718" s="146"/>
      <c r="AHP718" s="146"/>
      <c r="AHQ718" s="146"/>
      <c r="AHR718" s="146"/>
      <c r="AHS718" s="146"/>
      <c r="AHT718" s="146"/>
      <c r="AHU718" s="146"/>
      <c r="AHV718" s="146"/>
      <c r="AHW718" s="146"/>
      <c r="AHX718" s="146"/>
      <c r="AHY718" s="146"/>
      <c r="AHZ718" s="146"/>
      <c r="AIA718" s="146"/>
      <c r="AIB718" s="146"/>
      <c r="AIC718" s="146"/>
      <c r="AID718" s="146"/>
      <c r="AIE718" s="146"/>
      <c r="AIF718" s="146"/>
      <c r="AIG718" s="146"/>
      <c r="AIH718" s="146"/>
      <c r="AII718" s="146"/>
      <c r="AIJ718" s="146"/>
      <c r="AIK718" s="146"/>
      <c r="AIL718" s="146"/>
      <c r="AIM718" s="146"/>
      <c r="AIN718" s="146"/>
      <c r="AIO718" s="146"/>
      <c r="AIP718" s="146"/>
      <c r="AIQ718" s="146"/>
      <c r="AIR718" s="146"/>
      <c r="AIS718" s="146"/>
      <c r="AIT718" s="146"/>
      <c r="AIU718" s="146"/>
      <c r="AIV718" s="146"/>
      <c r="AIW718" s="146"/>
      <c r="AIX718" s="146"/>
      <c r="AIY718" s="146"/>
      <c r="AIZ718" s="146"/>
      <c r="AJA718" s="146"/>
      <c r="AJB718" s="146"/>
      <c r="AJC718" s="146"/>
      <c r="AJD718" s="146"/>
      <c r="AJE718" s="146"/>
      <c r="AJF718" s="146"/>
      <c r="AJG718" s="146"/>
      <c r="AJH718" s="146"/>
      <c r="AJI718" s="146"/>
      <c r="AJJ718" s="146"/>
      <c r="AJK718" s="146"/>
      <c r="AJL718" s="146"/>
      <c r="AJM718" s="146"/>
      <c r="AJN718" s="146"/>
      <c r="AJO718" s="146"/>
      <c r="AJP718" s="146"/>
      <c r="AJQ718" s="146"/>
      <c r="AJR718" s="146"/>
      <c r="AJS718" s="146"/>
      <c r="AJT718" s="146"/>
      <c r="AJU718" s="146"/>
      <c r="AJV718" s="146"/>
      <c r="AJW718" s="146"/>
      <c r="AJX718" s="146"/>
      <c r="AJY718" s="146"/>
      <c r="AJZ718" s="146"/>
      <c r="AKA718" s="146"/>
      <c r="AKB718" s="146"/>
      <c r="AKC718" s="146"/>
      <c r="AKD718" s="146"/>
      <c r="AKE718" s="146"/>
      <c r="AKF718" s="146"/>
      <c r="AKG718" s="146"/>
      <c r="AKH718" s="146"/>
      <c r="AKI718" s="146"/>
      <c r="AKJ718" s="146"/>
      <c r="AKK718" s="146"/>
      <c r="AKL718" s="146"/>
      <c r="AKM718" s="146"/>
      <c r="AKN718" s="146"/>
      <c r="AKO718" s="146"/>
      <c r="AKP718" s="146"/>
      <c r="AKQ718" s="146"/>
      <c r="AKR718" s="146"/>
      <c r="AKS718" s="146"/>
      <c r="AKT718" s="146"/>
      <c r="AKU718" s="146"/>
      <c r="AKV718" s="146"/>
      <c r="AKW718" s="146"/>
      <c r="AKX718" s="146"/>
      <c r="AKY718" s="146"/>
      <c r="AKZ718" s="146"/>
      <c r="ALA718" s="146"/>
      <c r="ALB718" s="146"/>
      <c r="ALC718" s="146"/>
      <c r="ALD718" s="146"/>
      <c r="ALE718" s="146"/>
      <c r="ALF718" s="146"/>
      <c r="ALG718" s="146"/>
      <c r="ALH718" s="146"/>
      <c r="ALI718" s="146"/>
      <c r="ALJ718" s="146"/>
      <c r="ALK718" s="146"/>
      <c r="ALL718" s="146"/>
      <c r="ALM718" s="146"/>
      <c r="ALN718" s="146"/>
      <c r="ALO718" s="146"/>
      <c r="ALP718" s="146"/>
      <c r="ALQ718" s="146"/>
      <c r="ALR718" s="146"/>
      <c r="ALS718" s="146"/>
      <c r="ALT718" s="146"/>
      <c r="ALU718" s="146"/>
      <c r="ALV718" s="146"/>
      <c r="ALW718" s="146"/>
      <c r="ALX718" s="146"/>
      <c r="ALY718" s="146"/>
      <c r="ALZ718" s="146"/>
      <c r="AMA718" s="146"/>
      <c r="AMB718" s="146"/>
      <c r="AMC718" s="146"/>
      <c r="AMD718" s="146"/>
      <c r="AME718" s="146"/>
      <c r="AMF718" s="146"/>
      <c r="AMG718" s="146"/>
      <c r="AMH718" s="146"/>
      <c r="AMI718" s="146"/>
      <c r="AMJ718" s="146"/>
      <c r="AMK718" s="146"/>
      <c r="AML718" s="146"/>
      <c r="AMM718" s="146"/>
      <c r="AMN718" s="146"/>
      <c r="AMO718" s="146"/>
      <c r="AMP718" s="146"/>
      <c r="AMQ718" s="146"/>
      <c r="AMR718" s="146"/>
      <c r="AMS718" s="146"/>
      <c r="AMT718" s="146"/>
      <c r="AMU718" s="146"/>
      <c r="AMV718" s="146"/>
      <c r="AMW718" s="146"/>
      <c r="AMX718" s="146"/>
      <c r="AMY718" s="146"/>
      <c r="AMZ718" s="146"/>
      <c r="ANA718" s="146"/>
      <c r="ANB718" s="146"/>
      <c r="ANC718" s="146"/>
      <c r="AND718" s="146"/>
      <c r="ANE718" s="146"/>
      <c r="ANF718" s="146"/>
      <c r="ANG718" s="146"/>
      <c r="ANH718" s="146"/>
      <c r="ANI718" s="146"/>
      <c r="ANJ718" s="146"/>
      <c r="ANK718" s="146"/>
      <c r="ANL718" s="146"/>
      <c r="ANM718" s="146"/>
      <c r="ANN718" s="146"/>
      <c r="ANO718" s="146"/>
      <c r="ANP718" s="146"/>
      <c r="ANQ718" s="146"/>
      <c r="ANR718" s="146"/>
      <c r="ANS718" s="146"/>
      <c r="ANT718" s="146"/>
      <c r="ANU718" s="146"/>
      <c r="ANV718" s="146"/>
      <c r="ANW718" s="146"/>
      <c r="ANX718" s="146"/>
      <c r="ANY718" s="146"/>
      <c r="ANZ718" s="146"/>
      <c r="AOA718" s="146"/>
      <c r="AOB718" s="146"/>
      <c r="AOC718" s="146"/>
      <c r="AOD718" s="146"/>
      <c r="AOE718" s="146"/>
      <c r="AOF718" s="146"/>
      <c r="AOG718" s="146"/>
      <c r="AOH718" s="146"/>
      <c r="AOI718" s="146"/>
      <c r="AOJ718" s="146"/>
      <c r="AOK718" s="146"/>
      <c r="AOL718" s="146"/>
      <c r="AOM718" s="146"/>
      <c r="AON718" s="146"/>
      <c r="AOO718" s="146"/>
      <c r="AOP718" s="146"/>
      <c r="AOQ718" s="146"/>
      <c r="AOR718" s="146"/>
      <c r="AOS718" s="146"/>
      <c r="AOT718" s="146"/>
      <c r="AOU718" s="146"/>
      <c r="AOV718" s="146"/>
      <c r="AOW718" s="146"/>
      <c r="AOX718" s="146"/>
      <c r="AOY718" s="146"/>
      <c r="AOZ718" s="146"/>
      <c r="APA718" s="146"/>
      <c r="APB718" s="146"/>
      <c r="APC718" s="146"/>
      <c r="APD718" s="146"/>
      <c r="APE718" s="146"/>
      <c r="APF718" s="146"/>
      <c r="APG718" s="146"/>
      <c r="APH718" s="146"/>
      <c r="API718" s="146"/>
      <c r="APJ718" s="146"/>
      <c r="APK718" s="146"/>
      <c r="APL718" s="146"/>
      <c r="APM718" s="146"/>
      <c r="APN718" s="146"/>
      <c r="APO718" s="146"/>
      <c r="APP718" s="146"/>
      <c r="APQ718" s="146"/>
      <c r="APR718" s="146"/>
      <c r="APS718" s="146"/>
      <c r="APT718" s="146"/>
      <c r="APU718" s="146"/>
      <c r="APV718" s="146"/>
      <c r="APW718" s="146"/>
      <c r="APX718" s="146"/>
      <c r="APY718" s="146"/>
      <c r="APZ718" s="146"/>
      <c r="AQA718" s="146"/>
      <c r="AQB718" s="146"/>
      <c r="AQC718" s="146"/>
      <c r="AQD718" s="146"/>
      <c r="AQE718" s="146"/>
      <c r="AQF718" s="146"/>
      <c r="AQG718" s="146"/>
      <c r="AQH718" s="146"/>
      <c r="AQI718" s="146"/>
      <c r="AQJ718" s="146"/>
      <c r="AQK718" s="146"/>
      <c r="AQL718" s="146"/>
      <c r="AQM718" s="146"/>
      <c r="AQN718" s="146"/>
      <c r="AQO718" s="146"/>
      <c r="AQP718" s="146"/>
      <c r="AQQ718" s="146"/>
      <c r="AQR718" s="146"/>
      <c r="AQS718" s="146"/>
      <c r="AQT718" s="146"/>
      <c r="AQU718" s="146"/>
      <c r="AQV718" s="146"/>
      <c r="AQW718" s="146"/>
      <c r="AQX718" s="146"/>
      <c r="AQY718" s="146"/>
      <c r="AQZ718" s="146"/>
      <c r="ARA718" s="146"/>
      <c r="ARB718" s="146"/>
      <c r="ARC718" s="146"/>
      <c r="ARD718" s="146"/>
      <c r="ARE718" s="146"/>
      <c r="ARF718" s="146"/>
      <c r="ARG718" s="146"/>
      <c r="ARH718" s="146"/>
      <c r="ARI718" s="146"/>
      <c r="ARJ718" s="146"/>
      <c r="ARK718" s="146"/>
      <c r="ARL718" s="146"/>
      <c r="ARM718" s="146"/>
      <c r="ARN718" s="146"/>
      <c r="ARO718" s="146"/>
      <c r="ARP718" s="146"/>
      <c r="ARQ718" s="146"/>
      <c r="ARR718" s="146"/>
      <c r="ARS718" s="146"/>
      <c r="ART718" s="146"/>
      <c r="ARU718" s="146"/>
      <c r="ARV718" s="146"/>
      <c r="ARW718" s="146"/>
      <c r="ARX718" s="146"/>
      <c r="ARY718" s="146"/>
      <c r="ARZ718" s="146"/>
      <c r="ASA718" s="146"/>
      <c r="ASB718" s="146"/>
      <c r="ASC718" s="146"/>
      <c r="ASD718" s="146"/>
      <c r="ASE718" s="146"/>
      <c r="ASF718" s="146"/>
      <c r="ASG718" s="146"/>
      <c r="ASH718" s="146"/>
      <c r="ASI718" s="146"/>
      <c r="ASJ718" s="146"/>
      <c r="ASK718" s="146"/>
      <c r="ASL718" s="146"/>
      <c r="ASM718" s="146"/>
      <c r="ASN718" s="146"/>
      <c r="ASO718" s="146"/>
      <c r="ASP718" s="146"/>
      <c r="ASQ718" s="146"/>
      <c r="ASR718" s="146"/>
      <c r="ASS718" s="146"/>
      <c r="AST718" s="146"/>
      <c r="ASU718" s="146"/>
      <c r="ASV718" s="146"/>
      <c r="ASW718" s="146"/>
      <c r="ASX718" s="146"/>
      <c r="ASY718" s="146"/>
      <c r="ASZ718" s="146"/>
      <c r="ATA718" s="146"/>
      <c r="ATB718" s="146"/>
      <c r="ATC718" s="146"/>
      <c r="ATD718" s="146"/>
      <c r="ATE718" s="146"/>
      <c r="ATF718" s="146"/>
      <c r="ATG718" s="146"/>
      <c r="ATH718" s="146"/>
      <c r="ATI718" s="146"/>
      <c r="ATJ718" s="146"/>
      <c r="ATK718" s="146"/>
      <c r="ATL718" s="146"/>
      <c r="ATM718" s="146"/>
      <c r="ATN718" s="146"/>
      <c r="ATO718" s="146"/>
      <c r="ATP718" s="146"/>
      <c r="ATQ718" s="146"/>
      <c r="ATR718" s="146"/>
      <c r="ATS718" s="146"/>
      <c r="ATT718" s="146"/>
      <c r="ATU718" s="146"/>
      <c r="ATV718" s="146"/>
      <c r="ATW718" s="146"/>
      <c r="ATX718" s="146"/>
      <c r="ATY718" s="146"/>
      <c r="ATZ718" s="146"/>
      <c r="AUA718" s="146"/>
      <c r="AUB718" s="146"/>
      <c r="AUC718" s="146"/>
      <c r="AUD718" s="146"/>
      <c r="AUE718" s="146"/>
      <c r="AUF718" s="146"/>
      <c r="AUG718" s="146"/>
      <c r="AUH718" s="146"/>
      <c r="AUI718" s="146"/>
      <c r="AUJ718" s="146"/>
      <c r="AUK718" s="146"/>
      <c r="AUL718" s="146"/>
      <c r="AUM718" s="146"/>
      <c r="AUN718" s="146"/>
      <c r="AUO718" s="146"/>
      <c r="AUP718" s="146"/>
      <c r="AUQ718" s="146"/>
      <c r="AUR718" s="146"/>
      <c r="AUS718" s="146"/>
      <c r="AUT718" s="146"/>
      <c r="AUU718" s="146"/>
      <c r="AUV718" s="146"/>
      <c r="AUW718" s="146"/>
      <c r="AUX718" s="146"/>
      <c r="AUY718" s="146"/>
      <c r="AUZ718" s="146"/>
      <c r="AVA718" s="146"/>
      <c r="AVB718" s="146"/>
      <c r="AVC718" s="146"/>
      <c r="AVD718" s="146"/>
      <c r="AVE718" s="146"/>
      <c r="AVF718" s="146"/>
      <c r="AVG718" s="146"/>
      <c r="AVH718" s="146"/>
      <c r="AVI718" s="146"/>
      <c r="AVJ718" s="146"/>
      <c r="AVK718" s="146"/>
      <c r="AVL718" s="146"/>
      <c r="AVM718" s="146"/>
      <c r="AVN718" s="146"/>
      <c r="AVO718" s="146"/>
      <c r="AVP718" s="146"/>
      <c r="AVQ718" s="146"/>
      <c r="AVR718" s="146"/>
      <c r="AVS718" s="146"/>
      <c r="AVT718" s="146"/>
      <c r="AVU718" s="146"/>
      <c r="AVV718" s="146"/>
      <c r="AVW718" s="146"/>
      <c r="AVX718" s="146"/>
      <c r="AVY718" s="146"/>
      <c r="AVZ718" s="146"/>
      <c r="AWA718" s="146"/>
      <c r="AWB718" s="146"/>
      <c r="AWC718" s="146"/>
      <c r="AWD718" s="146"/>
      <c r="AWE718" s="146"/>
      <c r="AWF718" s="146"/>
      <c r="AWG718" s="146"/>
      <c r="AWH718" s="146"/>
      <c r="AWI718" s="146"/>
      <c r="AWJ718" s="146"/>
      <c r="AWK718" s="146"/>
      <c r="AWL718" s="146"/>
      <c r="AWM718" s="146"/>
      <c r="AWN718" s="146"/>
      <c r="AWO718" s="146"/>
      <c r="AWP718" s="146"/>
      <c r="AWQ718" s="146"/>
      <c r="AWR718" s="146"/>
      <c r="AWS718" s="146"/>
      <c r="AWT718" s="146"/>
      <c r="AWU718" s="146"/>
      <c r="AWV718" s="146"/>
      <c r="AWW718" s="146"/>
      <c r="AWX718" s="146"/>
      <c r="AWY718" s="146"/>
      <c r="AWZ718" s="146"/>
      <c r="AXA718" s="146"/>
      <c r="AXB718" s="146"/>
      <c r="AXC718" s="146"/>
      <c r="AXD718" s="146"/>
      <c r="AXE718" s="146"/>
      <c r="AXF718" s="146"/>
      <c r="AXG718" s="146"/>
      <c r="AXH718" s="146"/>
      <c r="AXI718" s="146"/>
      <c r="AXJ718" s="146"/>
      <c r="AXK718" s="146"/>
      <c r="AXL718" s="146"/>
      <c r="AXM718" s="146"/>
      <c r="AXN718" s="146"/>
      <c r="AXO718" s="146"/>
      <c r="AXP718" s="146"/>
      <c r="AXQ718" s="146"/>
      <c r="AXR718" s="146"/>
      <c r="AXS718" s="146"/>
      <c r="AXT718" s="146"/>
      <c r="AXU718" s="146"/>
      <c r="AXV718" s="146"/>
      <c r="AXW718" s="146"/>
      <c r="AXX718" s="146"/>
    </row>
    <row r="719" spans="1:1324" s="146" customFormat="1" ht="15.75" hidden="1" customHeight="1" x14ac:dyDescent="0.2">
      <c r="A719" s="153" t="s">
        <v>2816</v>
      </c>
      <c r="B719" s="154" t="s">
        <v>2609</v>
      </c>
      <c r="C719" s="155" t="s">
        <v>2610</v>
      </c>
      <c r="D719" s="156" t="s">
        <v>2817</v>
      </c>
      <c r="E719" s="157">
        <v>42457</v>
      </c>
      <c r="F719" s="151" t="s">
        <v>1167</v>
      </c>
      <c r="G719" s="152" t="s">
        <v>1186</v>
      </c>
      <c r="H719" s="152">
        <v>42493</v>
      </c>
      <c r="I719" s="30" t="s">
        <v>1065</v>
      </c>
      <c r="J719" s="173"/>
      <c r="K719" s="87" t="s">
        <v>4</v>
      </c>
      <c r="L719" s="87">
        <v>1</v>
      </c>
      <c r="M719" s="87">
        <v>1</v>
      </c>
      <c r="N719" s="87" t="s">
        <v>326</v>
      </c>
      <c r="O719" s="87">
        <v>1</v>
      </c>
      <c r="P719" s="87" t="s">
        <v>326</v>
      </c>
      <c r="Q719" s="87">
        <v>1</v>
      </c>
      <c r="R719" s="87" t="s">
        <v>326</v>
      </c>
      <c r="S719" s="87">
        <v>1</v>
      </c>
      <c r="T719" s="87" t="s">
        <v>49</v>
      </c>
      <c r="U719" s="87">
        <v>1</v>
      </c>
      <c r="V719" s="87">
        <v>1</v>
      </c>
      <c r="W719" s="87">
        <v>1</v>
      </c>
      <c r="X719" s="87">
        <v>1</v>
      </c>
      <c r="Y719" s="87">
        <v>1</v>
      </c>
      <c r="Z719" s="87">
        <v>0</v>
      </c>
      <c r="AA719" s="87">
        <v>0</v>
      </c>
      <c r="AB719" s="87">
        <v>0</v>
      </c>
      <c r="AC719" s="87">
        <v>0</v>
      </c>
      <c r="AD719" s="87">
        <v>0</v>
      </c>
      <c r="AE719" s="87">
        <v>0</v>
      </c>
      <c r="AF719" s="104"/>
    </row>
    <row r="720" spans="1:1324" s="146" customFormat="1" ht="15.75" hidden="1" customHeight="1" x14ac:dyDescent="0.2">
      <c r="A720" s="153" t="s">
        <v>2944</v>
      </c>
      <c r="B720" s="154" t="s">
        <v>2609</v>
      </c>
      <c r="C720" s="153" t="s">
        <v>2610</v>
      </c>
      <c r="D720" s="166" t="s">
        <v>2945</v>
      </c>
      <c r="E720" s="157">
        <v>42625</v>
      </c>
      <c r="F720" s="151" t="s">
        <v>1167</v>
      </c>
      <c r="G720" s="152" t="s">
        <v>1186</v>
      </c>
      <c r="H720" s="152">
        <v>42661</v>
      </c>
      <c r="I720" s="30" t="s">
        <v>1065</v>
      </c>
      <c r="J720" s="173"/>
      <c r="K720" s="87" t="s">
        <v>1807</v>
      </c>
      <c r="L720" s="87">
        <v>1</v>
      </c>
      <c r="M720" s="87">
        <v>1</v>
      </c>
      <c r="N720" s="87" t="s">
        <v>326</v>
      </c>
      <c r="O720" s="87">
        <v>1</v>
      </c>
      <c r="P720" s="87" t="s">
        <v>326</v>
      </c>
      <c r="Q720" s="87">
        <v>1</v>
      </c>
      <c r="R720" s="87" t="s">
        <v>326</v>
      </c>
      <c r="S720" s="87">
        <v>1</v>
      </c>
      <c r="T720" s="87" t="s">
        <v>49</v>
      </c>
      <c r="U720" s="87">
        <v>1</v>
      </c>
      <c r="V720" s="87">
        <v>1</v>
      </c>
      <c r="W720" s="87">
        <v>0</v>
      </c>
      <c r="X720" s="87">
        <v>0</v>
      </c>
      <c r="Y720" s="87">
        <v>0</v>
      </c>
      <c r="Z720" s="87">
        <v>0</v>
      </c>
      <c r="AA720" s="87">
        <v>0</v>
      </c>
      <c r="AB720" s="87">
        <v>0</v>
      </c>
      <c r="AC720" s="87">
        <v>0</v>
      </c>
      <c r="AD720" s="87">
        <v>0</v>
      </c>
      <c r="AE720" s="87">
        <v>0</v>
      </c>
      <c r="AF720" s="87"/>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c r="GN720" s="3"/>
      <c r="GO720" s="3"/>
      <c r="GP720" s="3"/>
      <c r="GQ720" s="3"/>
      <c r="GR720" s="3"/>
      <c r="GS720" s="3"/>
      <c r="GT720" s="3"/>
      <c r="GU720" s="3"/>
      <c r="GV720" s="3"/>
      <c r="GW720" s="3"/>
      <c r="GX720" s="3"/>
      <c r="GY720" s="3"/>
      <c r="GZ720" s="3"/>
      <c r="HA720" s="3"/>
      <c r="HB720" s="3"/>
      <c r="HC720" s="3"/>
      <c r="HD720" s="3"/>
      <c r="HE720" s="3"/>
      <c r="HF720" s="3"/>
      <c r="HG720" s="3"/>
      <c r="HH720" s="3"/>
      <c r="HI720" s="3"/>
      <c r="HJ720" s="3"/>
      <c r="HK720" s="3"/>
      <c r="HL720" s="3"/>
      <c r="HM720" s="3"/>
      <c r="HN720" s="3"/>
      <c r="HO720" s="3"/>
      <c r="HP720" s="3"/>
      <c r="HQ720" s="3"/>
      <c r="HR720" s="3"/>
      <c r="HS720" s="3"/>
      <c r="HT720" s="3"/>
      <c r="HU720" s="3"/>
      <c r="HV720" s="3"/>
      <c r="HW720" s="3"/>
      <c r="HX720" s="3"/>
      <c r="HY720" s="3"/>
      <c r="HZ720" s="3"/>
      <c r="IA720" s="3"/>
      <c r="IB720" s="3"/>
      <c r="IC720" s="3"/>
      <c r="ID720" s="3"/>
      <c r="IE720" s="3"/>
      <c r="IF720" s="3"/>
      <c r="IG720" s="3"/>
      <c r="IH720" s="3"/>
      <c r="II720" s="3"/>
      <c r="IJ720" s="3"/>
      <c r="IK720" s="3"/>
      <c r="IL720" s="3"/>
      <c r="IM720" s="3"/>
      <c r="IN720" s="3"/>
      <c r="IO720" s="3"/>
      <c r="IP720" s="3"/>
      <c r="IQ720" s="3"/>
      <c r="IR720" s="3"/>
      <c r="IS720" s="3"/>
      <c r="IT720" s="3"/>
      <c r="IU720" s="3"/>
      <c r="IV720" s="3"/>
      <c r="IW720" s="3"/>
      <c r="IX720" s="3"/>
      <c r="IY720" s="3"/>
      <c r="IZ720" s="3"/>
      <c r="JA720" s="3"/>
      <c r="JB720" s="3"/>
      <c r="JC720" s="3"/>
      <c r="JD720" s="3"/>
      <c r="JE720" s="3"/>
      <c r="JF720" s="3"/>
      <c r="JG720" s="3"/>
      <c r="JH720" s="3"/>
      <c r="JI720" s="3"/>
      <c r="JJ720" s="3"/>
      <c r="JK720" s="3"/>
      <c r="JL720" s="3"/>
      <c r="JM720" s="3"/>
      <c r="JN720" s="3"/>
      <c r="JO720" s="3"/>
      <c r="JP720" s="3"/>
      <c r="JQ720" s="3"/>
      <c r="JR720" s="3"/>
      <c r="JS720" s="3"/>
      <c r="JT720" s="3"/>
      <c r="JU720" s="3"/>
      <c r="JV720" s="3"/>
      <c r="JW720" s="3"/>
      <c r="JX720" s="3"/>
      <c r="JY720" s="3"/>
      <c r="JZ720" s="3"/>
      <c r="KA720" s="3"/>
      <c r="KB720" s="3"/>
      <c r="KC720" s="3"/>
      <c r="KD720" s="3"/>
      <c r="KE720" s="3"/>
      <c r="KF720" s="3"/>
      <c r="KG720" s="3"/>
      <c r="KH720" s="3"/>
      <c r="KI720" s="3"/>
      <c r="KJ720" s="3"/>
      <c r="KK720" s="3"/>
      <c r="KL720" s="3"/>
      <c r="KM720" s="3"/>
      <c r="KN720" s="3"/>
      <c r="KO720" s="3"/>
      <c r="KP720" s="3"/>
      <c r="KQ720" s="3"/>
      <c r="KR720" s="3"/>
      <c r="KS720" s="3"/>
      <c r="KT720" s="3"/>
      <c r="KU720" s="3"/>
      <c r="KV720" s="3"/>
      <c r="KW720" s="3"/>
      <c r="KX720" s="3"/>
      <c r="KY720" s="3"/>
      <c r="KZ720" s="3"/>
      <c r="LA720" s="3"/>
      <c r="LB720" s="3"/>
      <c r="LC720" s="3"/>
      <c r="LD720" s="3"/>
      <c r="LE720" s="3"/>
      <c r="LF720" s="3"/>
      <c r="LG720" s="3"/>
      <c r="LH720" s="3"/>
      <c r="LI720" s="3"/>
      <c r="LJ720" s="3"/>
      <c r="LK720" s="3"/>
      <c r="LL720" s="3"/>
      <c r="LM720" s="3"/>
      <c r="LN720" s="3"/>
      <c r="LO720" s="3"/>
      <c r="LP720" s="3"/>
      <c r="LQ720" s="3"/>
      <c r="LR720" s="3"/>
      <c r="LS720" s="3"/>
      <c r="LT720" s="3"/>
      <c r="LU720" s="3"/>
      <c r="LV720" s="3"/>
      <c r="LW720" s="3"/>
      <c r="LX720" s="3"/>
      <c r="LY720" s="3"/>
      <c r="LZ720" s="3"/>
      <c r="MA720" s="3"/>
      <c r="MB720" s="3"/>
      <c r="MC720" s="3"/>
      <c r="MD720" s="3"/>
      <c r="ME720" s="3"/>
      <c r="MF720" s="3"/>
      <c r="MG720" s="3"/>
      <c r="MH720" s="3"/>
      <c r="MI720" s="3"/>
      <c r="MJ720" s="3"/>
      <c r="MK720" s="3"/>
      <c r="ML720" s="3"/>
      <c r="MM720" s="3"/>
      <c r="MN720" s="3"/>
      <c r="MO720" s="3"/>
      <c r="MP720" s="3"/>
      <c r="MQ720" s="3"/>
      <c r="MR720" s="3"/>
      <c r="MS720" s="3"/>
      <c r="MT720" s="3"/>
      <c r="MU720" s="3"/>
      <c r="MV720" s="3"/>
      <c r="MW720" s="3"/>
      <c r="MX720" s="3"/>
      <c r="MY720" s="3"/>
      <c r="MZ720" s="3"/>
      <c r="NA720" s="3"/>
      <c r="NB720" s="3"/>
      <c r="NC720" s="3"/>
      <c r="ND720" s="3"/>
      <c r="NE720" s="3"/>
      <c r="NF720" s="3"/>
      <c r="NG720" s="3"/>
      <c r="NH720" s="3"/>
      <c r="NI720" s="3"/>
      <c r="NJ720" s="3"/>
      <c r="NK720" s="3"/>
      <c r="NL720" s="3"/>
      <c r="NM720" s="3"/>
      <c r="NN720" s="3"/>
      <c r="NO720" s="3"/>
      <c r="NP720" s="3"/>
      <c r="NQ720" s="3"/>
      <c r="NR720" s="3"/>
      <c r="NS720" s="3"/>
      <c r="NT720" s="3"/>
      <c r="NU720" s="3"/>
      <c r="NV720" s="3"/>
      <c r="NW720" s="3"/>
      <c r="NX720" s="3"/>
      <c r="NY720" s="3"/>
      <c r="NZ720" s="3"/>
      <c r="OA720" s="3"/>
      <c r="OB720" s="3"/>
      <c r="OC720" s="3"/>
      <c r="OD720" s="3"/>
      <c r="OE720" s="3"/>
      <c r="OF720" s="3"/>
      <c r="OG720" s="3"/>
      <c r="OH720" s="3"/>
      <c r="OI720" s="3"/>
      <c r="OJ720" s="3"/>
      <c r="OK720" s="3"/>
      <c r="OL720" s="3"/>
      <c r="OM720" s="3"/>
      <c r="ON720" s="3"/>
      <c r="OO720" s="3"/>
      <c r="OP720" s="3"/>
      <c r="OQ720" s="3"/>
      <c r="OR720" s="3"/>
      <c r="OS720" s="3"/>
      <c r="OT720" s="3"/>
      <c r="OU720" s="3"/>
      <c r="OV720" s="3"/>
      <c r="OW720" s="3"/>
      <c r="OX720" s="3"/>
      <c r="OY720" s="3"/>
      <c r="OZ720" s="3"/>
      <c r="PA720" s="3"/>
      <c r="PB720" s="3"/>
      <c r="PC720" s="3"/>
      <c r="PD720" s="3"/>
      <c r="PE720" s="3"/>
      <c r="PF720" s="3"/>
      <c r="PG720" s="3"/>
      <c r="PH720" s="3"/>
      <c r="PI720" s="3"/>
      <c r="PJ720" s="3"/>
      <c r="PK720" s="3"/>
      <c r="PL720" s="3"/>
      <c r="PM720" s="3"/>
      <c r="PN720" s="3"/>
      <c r="PO720" s="3"/>
      <c r="PP720" s="3"/>
      <c r="PQ720" s="3"/>
      <c r="PR720" s="3"/>
      <c r="PS720" s="3"/>
      <c r="PT720" s="3"/>
      <c r="PU720" s="3"/>
      <c r="PV720" s="3"/>
      <c r="PW720" s="3"/>
      <c r="PX720" s="3"/>
      <c r="PY720" s="3"/>
      <c r="PZ720" s="3"/>
      <c r="QA720" s="3"/>
      <c r="QB720" s="3"/>
      <c r="QC720" s="3"/>
      <c r="QD720" s="3"/>
      <c r="QE720" s="3"/>
      <c r="QF720" s="3"/>
      <c r="QG720" s="3"/>
      <c r="QH720" s="3"/>
      <c r="QI720" s="3"/>
      <c r="QJ720" s="3"/>
      <c r="QK720" s="3"/>
      <c r="QL720" s="3"/>
      <c r="QM720" s="3"/>
      <c r="QN720" s="3"/>
      <c r="QO720" s="3"/>
      <c r="QP720" s="3"/>
      <c r="QQ720" s="3"/>
      <c r="QR720" s="3"/>
      <c r="QS720" s="3"/>
      <c r="QT720" s="3"/>
      <c r="QU720" s="3"/>
      <c r="QV720" s="3"/>
      <c r="QW720" s="3"/>
      <c r="QX720" s="3"/>
      <c r="QY720" s="3"/>
      <c r="QZ720" s="3"/>
      <c r="RA720" s="3"/>
      <c r="RB720" s="3"/>
      <c r="RC720" s="3"/>
      <c r="RD720" s="3"/>
      <c r="RE720" s="3"/>
      <c r="RF720" s="3"/>
      <c r="RG720" s="3"/>
      <c r="RH720" s="3"/>
      <c r="RI720" s="3"/>
      <c r="RJ720" s="3"/>
      <c r="RK720" s="3"/>
      <c r="RL720" s="3"/>
      <c r="RM720" s="3"/>
      <c r="RN720" s="3"/>
      <c r="RO720" s="3"/>
      <c r="RP720" s="3"/>
      <c r="RQ720" s="3"/>
      <c r="RR720" s="3"/>
      <c r="RS720" s="3"/>
      <c r="RT720" s="3"/>
      <c r="RU720" s="3"/>
      <c r="RV720" s="3"/>
      <c r="RW720" s="3"/>
      <c r="RX720" s="3"/>
      <c r="RY720" s="3"/>
      <c r="RZ720" s="3"/>
      <c r="SA720" s="3"/>
      <c r="SB720" s="3"/>
      <c r="SC720" s="3"/>
      <c r="SD720" s="3"/>
      <c r="SE720" s="3"/>
      <c r="SF720" s="3"/>
      <c r="SG720" s="3"/>
      <c r="SH720" s="3"/>
      <c r="SI720" s="3"/>
      <c r="SJ720" s="3"/>
      <c r="SK720" s="3"/>
      <c r="SL720" s="3"/>
      <c r="SM720" s="3"/>
      <c r="SN720" s="3"/>
      <c r="SO720" s="3"/>
      <c r="SP720" s="3"/>
      <c r="SQ720" s="3"/>
      <c r="SR720" s="3"/>
      <c r="SS720" s="3"/>
      <c r="ST720" s="3"/>
      <c r="SU720" s="3"/>
      <c r="SV720" s="3"/>
      <c r="SW720" s="3"/>
      <c r="SX720" s="3"/>
      <c r="SY720" s="3"/>
      <c r="SZ720" s="3"/>
      <c r="TA720" s="3"/>
      <c r="TB720" s="3"/>
      <c r="TC720" s="3"/>
      <c r="TD720" s="3"/>
      <c r="TE720" s="3"/>
      <c r="TF720" s="3"/>
      <c r="TG720" s="3"/>
      <c r="TH720" s="3"/>
      <c r="TI720" s="3"/>
      <c r="TJ720" s="3"/>
      <c r="TK720" s="3"/>
      <c r="TL720" s="3"/>
      <c r="TM720" s="3"/>
      <c r="TN720" s="3"/>
      <c r="TO720" s="3"/>
      <c r="TP720" s="3"/>
      <c r="TQ720" s="3"/>
      <c r="TR720" s="3"/>
      <c r="TS720" s="3"/>
      <c r="TT720" s="3"/>
      <c r="TU720" s="3"/>
      <c r="TV720" s="3"/>
      <c r="TW720" s="3"/>
      <c r="TX720" s="3"/>
      <c r="TY720" s="3"/>
      <c r="TZ720" s="3"/>
      <c r="UA720" s="3"/>
      <c r="UB720" s="3"/>
      <c r="UC720" s="3"/>
      <c r="UD720" s="3"/>
      <c r="UE720" s="3"/>
      <c r="UF720" s="3"/>
      <c r="UG720" s="3"/>
      <c r="UH720" s="3"/>
      <c r="UI720" s="3"/>
      <c r="UJ720" s="3"/>
      <c r="UK720" s="3"/>
      <c r="UL720" s="3"/>
      <c r="UM720" s="3"/>
      <c r="UN720" s="3"/>
      <c r="UO720" s="3"/>
      <c r="UP720" s="3"/>
      <c r="UQ720" s="3"/>
      <c r="UR720" s="3"/>
      <c r="US720" s="3"/>
      <c r="UT720" s="3"/>
      <c r="UU720" s="3"/>
      <c r="UV720" s="3"/>
      <c r="UW720" s="3"/>
      <c r="UX720" s="3"/>
      <c r="UY720" s="3"/>
      <c r="UZ720" s="3"/>
      <c r="VA720" s="3"/>
      <c r="VB720" s="3"/>
      <c r="VC720" s="3"/>
      <c r="VD720" s="3"/>
      <c r="VE720" s="3"/>
      <c r="VF720" s="3"/>
      <c r="VG720" s="3"/>
      <c r="VH720" s="3"/>
      <c r="VI720" s="3"/>
      <c r="VJ720" s="3"/>
      <c r="VK720" s="3"/>
      <c r="VL720" s="3"/>
      <c r="VM720" s="3"/>
      <c r="VN720" s="3"/>
      <c r="VO720" s="3"/>
      <c r="VP720" s="3"/>
      <c r="VQ720" s="3"/>
      <c r="VR720" s="3"/>
      <c r="VS720" s="3"/>
      <c r="VT720" s="3"/>
      <c r="VU720" s="3"/>
      <c r="VV720" s="3"/>
      <c r="VW720" s="3"/>
      <c r="VX720" s="3"/>
      <c r="VY720" s="3"/>
      <c r="VZ720" s="3"/>
      <c r="WA720" s="3"/>
      <c r="WB720" s="3"/>
      <c r="WC720" s="3"/>
      <c r="WD720" s="3"/>
      <c r="WE720" s="3"/>
      <c r="WF720" s="3"/>
      <c r="WG720" s="3"/>
      <c r="WH720" s="3"/>
      <c r="WI720" s="3"/>
      <c r="WJ720" s="3"/>
      <c r="WK720" s="3"/>
      <c r="WL720" s="3"/>
      <c r="WM720" s="3"/>
      <c r="WN720" s="3"/>
      <c r="WO720" s="3"/>
      <c r="WP720" s="3"/>
      <c r="WQ720" s="3"/>
      <c r="WR720" s="3"/>
      <c r="WS720" s="3"/>
      <c r="WT720" s="3"/>
      <c r="WU720" s="3"/>
      <c r="WV720" s="3"/>
      <c r="WW720" s="3"/>
      <c r="WX720" s="3"/>
      <c r="WY720" s="3"/>
      <c r="WZ720" s="3"/>
      <c r="XA720" s="3"/>
      <c r="XB720" s="3"/>
      <c r="XC720" s="3"/>
      <c r="XD720" s="3"/>
      <c r="XE720" s="3"/>
      <c r="XF720" s="3"/>
      <c r="XG720" s="3"/>
      <c r="XH720" s="3"/>
      <c r="XI720" s="3"/>
      <c r="XJ720" s="3"/>
      <c r="XK720" s="3"/>
      <c r="XL720" s="3"/>
      <c r="XM720" s="3"/>
      <c r="XN720" s="3"/>
      <c r="XO720" s="3"/>
      <c r="XP720" s="3"/>
      <c r="XQ720" s="3"/>
      <c r="XR720" s="3"/>
      <c r="XS720" s="3"/>
      <c r="XT720" s="3"/>
      <c r="XU720" s="3"/>
      <c r="XV720" s="3"/>
      <c r="XW720" s="3"/>
      <c r="XX720" s="3"/>
      <c r="XY720" s="3"/>
      <c r="XZ720" s="3"/>
      <c r="YA720" s="3"/>
      <c r="YB720" s="3"/>
      <c r="YC720" s="3"/>
      <c r="YD720" s="3"/>
      <c r="YE720" s="3"/>
      <c r="YF720" s="3"/>
      <c r="YG720" s="3"/>
      <c r="YH720" s="3"/>
      <c r="YI720" s="3"/>
      <c r="YJ720" s="3"/>
      <c r="YK720" s="3"/>
      <c r="YL720" s="3"/>
      <c r="YM720" s="3"/>
      <c r="YN720" s="3"/>
      <c r="YO720" s="3"/>
      <c r="YP720" s="3"/>
      <c r="YQ720" s="3"/>
      <c r="YR720" s="3"/>
      <c r="YS720" s="3"/>
      <c r="YT720" s="3"/>
      <c r="YU720" s="3"/>
      <c r="YV720" s="3"/>
      <c r="YW720" s="3"/>
      <c r="YX720" s="3"/>
      <c r="YY720" s="3"/>
      <c r="YZ720" s="3"/>
      <c r="ZA720" s="3"/>
      <c r="ZB720" s="3"/>
      <c r="ZC720" s="3"/>
      <c r="ZD720" s="3"/>
      <c r="ZE720" s="3"/>
      <c r="ZF720" s="3"/>
      <c r="ZG720" s="3"/>
      <c r="ZH720" s="3"/>
      <c r="ZI720" s="3"/>
      <c r="ZJ720" s="3"/>
      <c r="ZK720" s="3"/>
      <c r="ZL720" s="3"/>
      <c r="ZM720" s="3"/>
      <c r="ZN720" s="3"/>
      <c r="ZO720" s="3"/>
      <c r="ZP720" s="3"/>
      <c r="ZQ720" s="3"/>
      <c r="ZR720" s="3"/>
      <c r="ZS720" s="3"/>
      <c r="ZT720" s="3"/>
      <c r="ZU720" s="3"/>
      <c r="ZV720" s="3"/>
      <c r="ZW720" s="3"/>
      <c r="ZX720" s="3"/>
      <c r="ZY720" s="3"/>
      <c r="ZZ720" s="3"/>
      <c r="AAA720" s="3"/>
      <c r="AAB720" s="3"/>
      <c r="AAC720" s="3"/>
      <c r="AAD720" s="3"/>
      <c r="AAE720" s="3"/>
      <c r="AAF720" s="3"/>
      <c r="AAG720" s="3"/>
      <c r="AAH720" s="3"/>
      <c r="AAI720" s="3"/>
      <c r="AAJ720" s="3"/>
      <c r="AAK720" s="3"/>
      <c r="AAL720" s="3"/>
      <c r="AAM720" s="3"/>
      <c r="AAN720" s="3"/>
      <c r="AAO720" s="3"/>
      <c r="AAP720" s="3"/>
      <c r="AAQ720" s="3"/>
      <c r="AAR720" s="3"/>
      <c r="AAS720" s="3"/>
      <c r="AAT720" s="3"/>
      <c r="AAU720" s="3"/>
      <c r="AAV720" s="3"/>
      <c r="AAW720" s="3"/>
      <c r="AAX720" s="3"/>
      <c r="AAY720" s="3"/>
      <c r="AAZ720" s="3"/>
      <c r="ABA720" s="3"/>
      <c r="ABB720" s="3"/>
      <c r="ABC720" s="3"/>
      <c r="ABD720" s="3"/>
      <c r="ABE720" s="3"/>
      <c r="ABF720" s="3"/>
      <c r="ABG720" s="3"/>
      <c r="ABH720" s="3"/>
      <c r="ABI720" s="3"/>
      <c r="ABJ720" s="3"/>
      <c r="ABK720" s="3"/>
      <c r="ABL720" s="3"/>
      <c r="ABM720" s="3"/>
      <c r="ABN720" s="3"/>
      <c r="ABO720" s="3"/>
      <c r="ABP720" s="3"/>
      <c r="ABQ720" s="3"/>
      <c r="ABR720" s="3"/>
      <c r="ABS720" s="3"/>
      <c r="ABT720" s="3"/>
      <c r="ABU720" s="3"/>
      <c r="ABV720" s="3"/>
      <c r="ABW720" s="3"/>
      <c r="ABX720" s="3"/>
      <c r="ABY720" s="3"/>
      <c r="ABZ720" s="3"/>
      <c r="ACA720" s="3"/>
      <c r="ACB720" s="3"/>
      <c r="ACC720" s="3"/>
      <c r="ACD720" s="3"/>
      <c r="ACE720" s="3"/>
      <c r="ACF720" s="3"/>
      <c r="ACG720" s="3"/>
      <c r="ACH720" s="3"/>
      <c r="ACI720" s="3"/>
      <c r="ACJ720" s="3"/>
      <c r="ACK720" s="3"/>
      <c r="ACL720" s="3"/>
      <c r="ACM720" s="3"/>
      <c r="ACN720" s="3"/>
      <c r="ACO720" s="3"/>
      <c r="ACP720" s="3"/>
      <c r="ACQ720" s="3"/>
      <c r="ACR720" s="3"/>
      <c r="ACS720" s="3"/>
      <c r="ACT720" s="3"/>
      <c r="ACU720" s="3"/>
      <c r="ACV720" s="3"/>
      <c r="ACW720" s="3"/>
      <c r="ACX720" s="3"/>
      <c r="ACY720" s="3"/>
      <c r="ACZ720" s="3"/>
      <c r="ADA720" s="3"/>
      <c r="ADB720" s="3"/>
      <c r="ADC720" s="3"/>
      <c r="ADD720" s="3"/>
      <c r="ADE720" s="3"/>
      <c r="ADF720" s="3"/>
      <c r="ADG720" s="3"/>
      <c r="ADH720" s="3"/>
      <c r="ADI720" s="3"/>
      <c r="ADJ720" s="3"/>
      <c r="ADK720" s="3"/>
      <c r="ADL720" s="3"/>
      <c r="ADM720" s="3"/>
      <c r="ADN720" s="3"/>
      <c r="ADO720" s="3"/>
      <c r="ADP720" s="3"/>
      <c r="ADQ720" s="3"/>
      <c r="ADR720" s="3"/>
      <c r="ADS720" s="3"/>
      <c r="ADT720" s="3"/>
      <c r="ADU720" s="3"/>
      <c r="ADV720" s="3"/>
      <c r="ADW720" s="3"/>
      <c r="ADX720" s="3"/>
      <c r="ADY720" s="3"/>
      <c r="ADZ720" s="3"/>
      <c r="AEA720" s="3"/>
      <c r="AEB720" s="3"/>
      <c r="AEC720" s="3"/>
      <c r="AED720" s="3"/>
      <c r="AEE720" s="3"/>
      <c r="AEF720" s="3"/>
      <c r="AEG720" s="3"/>
      <c r="AEH720" s="3"/>
      <c r="AEI720" s="3"/>
      <c r="AEJ720" s="3"/>
      <c r="AEK720" s="3"/>
      <c r="AEL720" s="3"/>
      <c r="AEM720" s="3"/>
      <c r="AEN720" s="3"/>
      <c r="AEO720" s="3"/>
      <c r="AEP720" s="3"/>
      <c r="AEQ720" s="3"/>
      <c r="AER720" s="3"/>
      <c r="AES720" s="3"/>
      <c r="AET720" s="3"/>
      <c r="AEU720" s="3"/>
      <c r="AEV720" s="3"/>
      <c r="AEW720" s="3"/>
      <c r="AEX720" s="3"/>
      <c r="AEY720" s="3"/>
      <c r="AEZ720" s="3"/>
      <c r="AFA720" s="3"/>
      <c r="AFB720" s="3"/>
      <c r="AFC720" s="3"/>
      <c r="AFD720" s="3"/>
      <c r="AFE720" s="3"/>
      <c r="AFF720" s="3"/>
      <c r="AFG720" s="3"/>
      <c r="AFH720" s="3"/>
      <c r="AFI720" s="3"/>
      <c r="AFJ720" s="3"/>
      <c r="AFK720" s="3"/>
      <c r="AFL720" s="3"/>
      <c r="AFM720" s="3"/>
      <c r="AFN720" s="3"/>
      <c r="AFO720" s="3"/>
      <c r="AFP720" s="3"/>
      <c r="AFQ720" s="3"/>
      <c r="AFR720" s="3"/>
      <c r="AFS720" s="3"/>
      <c r="AFT720" s="3"/>
      <c r="AFU720" s="3"/>
      <c r="AFV720" s="3"/>
      <c r="AFW720" s="3"/>
      <c r="AFX720" s="3"/>
      <c r="AFY720" s="3"/>
      <c r="AFZ720" s="3"/>
      <c r="AGA720" s="3"/>
      <c r="AGB720" s="3"/>
      <c r="AGC720" s="3"/>
      <c r="AGD720" s="3"/>
      <c r="AGE720" s="3"/>
      <c r="AGF720" s="3"/>
      <c r="AGG720" s="3"/>
      <c r="AGH720" s="3"/>
      <c r="AGI720" s="3"/>
      <c r="AGJ720" s="3"/>
      <c r="AGK720" s="3"/>
      <c r="AGL720" s="3"/>
      <c r="AGM720" s="3"/>
      <c r="AGN720" s="3"/>
      <c r="AGO720" s="3"/>
      <c r="AGP720" s="3"/>
      <c r="AGQ720" s="3"/>
      <c r="AGR720" s="3"/>
      <c r="AGS720" s="3"/>
      <c r="AGT720" s="3"/>
      <c r="AGU720" s="3"/>
      <c r="AGV720" s="3"/>
      <c r="AGW720" s="3"/>
      <c r="AGX720" s="3"/>
      <c r="AGY720" s="3"/>
      <c r="AGZ720" s="3"/>
      <c r="AHA720" s="3"/>
      <c r="AHB720" s="3"/>
      <c r="AHC720" s="3"/>
      <c r="AHD720" s="3"/>
      <c r="AHE720" s="3"/>
      <c r="AHF720" s="3"/>
      <c r="AHG720" s="3"/>
      <c r="AHH720" s="3"/>
      <c r="AHI720" s="3"/>
      <c r="AHJ720" s="3"/>
      <c r="AHK720" s="3"/>
      <c r="AHL720" s="3"/>
      <c r="AHM720" s="3"/>
      <c r="AHN720" s="3"/>
      <c r="AHO720" s="3"/>
      <c r="AHP720" s="3"/>
      <c r="AHQ720" s="3"/>
      <c r="AHR720" s="3"/>
      <c r="AHS720" s="3"/>
      <c r="AHT720" s="3"/>
      <c r="AHU720" s="3"/>
      <c r="AHV720" s="3"/>
      <c r="AHW720" s="3"/>
      <c r="AHX720" s="3"/>
      <c r="AHY720" s="3"/>
      <c r="AHZ720" s="3"/>
      <c r="AIA720" s="3"/>
      <c r="AIB720" s="3"/>
      <c r="AIC720" s="3"/>
      <c r="AID720" s="3"/>
      <c r="AIE720" s="3"/>
      <c r="AIF720" s="3"/>
      <c r="AIG720" s="3"/>
      <c r="AIH720" s="3"/>
      <c r="AII720" s="3"/>
      <c r="AIJ720" s="3"/>
      <c r="AIK720" s="3"/>
      <c r="AIL720" s="3"/>
      <c r="AIM720" s="3"/>
      <c r="AIN720" s="3"/>
      <c r="AIO720" s="3"/>
      <c r="AIP720" s="3"/>
      <c r="AIQ720" s="3"/>
      <c r="AIR720" s="3"/>
      <c r="AIS720" s="3"/>
      <c r="AIT720" s="3"/>
      <c r="AIU720" s="3"/>
      <c r="AIV720" s="3"/>
      <c r="AIW720" s="3"/>
      <c r="AIX720" s="3"/>
      <c r="AIY720" s="3"/>
      <c r="AIZ720" s="3"/>
      <c r="AJA720" s="3"/>
      <c r="AJB720" s="3"/>
      <c r="AJC720" s="3"/>
      <c r="AJD720" s="3"/>
      <c r="AJE720" s="3"/>
      <c r="AJF720" s="3"/>
      <c r="AJG720" s="3"/>
      <c r="AJH720" s="3"/>
      <c r="AJI720" s="3"/>
      <c r="AJJ720" s="3"/>
      <c r="AJK720" s="3"/>
      <c r="AJL720" s="3"/>
      <c r="AJM720" s="3"/>
      <c r="AJN720" s="3"/>
      <c r="AJO720" s="3"/>
      <c r="AJP720" s="3"/>
      <c r="AJQ720" s="3"/>
      <c r="AJR720" s="3"/>
      <c r="AJS720" s="3"/>
      <c r="AJT720" s="3"/>
      <c r="AJU720" s="3"/>
      <c r="AJV720" s="3"/>
      <c r="AJW720" s="3"/>
      <c r="AJX720" s="3"/>
      <c r="AJY720" s="3"/>
      <c r="AJZ720" s="3"/>
      <c r="AKA720" s="3"/>
      <c r="AKB720" s="3"/>
      <c r="AKC720" s="3"/>
      <c r="AKD720" s="3"/>
      <c r="AKE720" s="3"/>
      <c r="AKF720" s="3"/>
      <c r="AKG720" s="3"/>
      <c r="AKH720" s="3"/>
      <c r="AKI720" s="3"/>
      <c r="AKJ720" s="3"/>
      <c r="AKK720" s="3"/>
      <c r="AKL720" s="3"/>
      <c r="AKM720" s="3"/>
      <c r="AKN720" s="3"/>
      <c r="AKO720" s="3"/>
      <c r="AKP720" s="3"/>
      <c r="AKQ720" s="3"/>
      <c r="AKR720" s="3"/>
      <c r="AKS720" s="3"/>
      <c r="AKT720" s="3"/>
      <c r="AKU720" s="3"/>
      <c r="AKV720" s="3"/>
      <c r="AKW720" s="3"/>
      <c r="AKX720" s="3"/>
      <c r="AKY720" s="3"/>
      <c r="AKZ720" s="3"/>
      <c r="ALA720" s="3"/>
      <c r="ALB720" s="3"/>
      <c r="ALC720" s="3"/>
      <c r="ALD720" s="3"/>
      <c r="ALE720" s="3"/>
      <c r="ALF720" s="3"/>
      <c r="ALG720" s="3"/>
      <c r="ALH720" s="3"/>
      <c r="ALI720" s="3"/>
      <c r="ALJ720" s="3"/>
      <c r="ALK720" s="3"/>
      <c r="ALL720" s="3"/>
      <c r="ALM720" s="3"/>
      <c r="ALN720" s="3"/>
      <c r="ALO720" s="3"/>
      <c r="ALP720" s="3"/>
      <c r="ALQ720" s="3"/>
      <c r="ALR720" s="3"/>
      <c r="ALS720" s="3"/>
      <c r="ALT720" s="3"/>
      <c r="ALU720" s="3"/>
      <c r="ALV720" s="3"/>
      <c r="ALW720" s="3"/>
      <c r="ALX720" s="3"/>
      <c r="ALY720" s="3"/>
      <c r="ALZ720" s="3"/>
      <c r="AMA720" s="3"/>
      <c r="AMB720" s="3"/>
      <c r="AMC720" s="3"/>
      <c r="AMD720" s="3"/>
      <c r="AME720" s="3"/>
      <c r="AMF720" s="3"/>
      <c r="AMG720" s="3"/>
      <c r="AMH720" s="3"/>
      <c r="AMI720" s="3"/>
      <c r="AMJ720" s="3"/>
      <c r="AMK720" s="3"/>
      <c r="AML720" s="3"/>
      <c r="AMM720" s="3"/>
      <c r="AMN720" s="3"/>
      <c r="AMO720" s="3"/>
      <c r="AMP720" s="3"/>
      <c r="AMQ720" s="3"/>
      <c r="AMR720" s="3"/>
      <c r="AMS720" s="3"/>
      <c r="AMT720" s="3"/>
      <c r="AMU720" s="3"/>
      <c r="AMV720" s="3"/>
      <c r="AMW720" s="3"/>
      <c r="AMX720" s="3"/>
      <c r="AMY720" s="3"/>
      <c r="AMZ720" s="3"/>
      <c r="ANA720" s="3"/>
      <c r="ANB720" s="3"/>
      <c r="ANC720" s="3"/>
      <c r="AND720" s="3"/>
      <c r="ANE720" s="3"/>
      <c r="ANF720" s="3"/>
      <c r="ANG720" s="3"/>
      <c r="ANH720" s="3"/>
      <c r="ANI720" s="3"/>
      <c r="ANJ720" s="3"/>
      <c r="ANK720" s="3"/>
      <c r="ANL720" s="3"/>
      <c r="ANM720" s="3"/>
      <c r="ANN720" s="3"/>
      <c r="ANO720" s="3"/>
      <c r="ANP720" s="3"/>
      <c r="ANQ720" s="3"/>
      <c r="ANR720" s="3"/>
      <c r="ANS720" s="3"/>
      <c r="ANT720" s="3"/>
      <c r="ANU720" s="3"/>
      <c r="ANV720" s="3"/>
      <c r="ANW720" s="3"/>
      <c r="ANX720" s="3"/>
      <c r="ANY720" s="3"/>
      <c r="ANZ720" s="3"/>
      <c r="AOA720" s="3"/>
      <c r="AOB720" s="3"/>
      <c r="AOC720" s="3"/>
      <c r="AOD720" s="3"/>
      <c r="AOE720" s="3"/>
      <c r="AOF720" s="3"/>
      <c r="AOG720" s="3"/>
      <c r="AOH720" s="3"/>
      <c r="AOI720" s="3"/>
      <c r="AOJ720" s="3"/>
      <c r="AOK720" s="3"/>
      <c r="AOL720" s="3"/>
      <c r="AOM720" s="3"/>
      <c r="AON720" s="3"/>
      <c r="AOO720" s="3"/>
      <c r="AOP720" s="3"/>
      <c r="AOQ720" s="3"/>
      <c r="AOR720" s="3"/>
      <c r="AOS720" s="3"/>
      <c r="AOT720" s="3"/>
      <c r="AOU720" s="3"/>
      <c r="AOV720" s="3"/>
      <c r="AOW720" s="3"/>
      <c r="AOX720" s="3"/>
      <c r="AOY720" s="3"/>
      <c r="AOZ720" s="3"/>
      <c r="APA720" s="3"/>
      <c r="APB720" s="3"/>
      <c r="APC720" s="3"/>
      <c r="APD720" s="3"/>
      <c r="APE720" s="3"/>
      <c r="APF720" s="3"/>
      <c r="APG720" s="3"/>
      <c r="APH720" s="3"/>
      <c r="API720" s="3"/>
      <c r="APJ720" s="3"/>
      <c r="APK720" s="3"/>
      <c r="APL720" s="3"/>
      <c r="APM720" s="3"/>
      <c r="APN720" s="3"/>
      <c r="APO720" s="3"/>
      <c r="APP720" s="3"/>
      <c r="APQ720" s="3"/>
      <c r="APR720" s="3"/>
      <c r="APS720" s="3"/>
      <c r="APT720" s="3"/>
      <c r="APU720" s="3"/>
      <c r="APV720" s="3"/>
      <c r="APW720" s="3"/>
      <c r="APX720" s="3"/>
      <c r="APY720" s="3"/>
      <c r="APZ720" s="3"/>
      <c r="AQA720" s="3"/>
      <c r="AQB720" s="3"/>
      <c r="AQC720" s="3"/>
      <c r="AQD720" s="3"/>
      <c r="AQE720" s="3"/>
      <c r="AQF720" s="3"/>
      <c r="AQG720" s="3"/>
      <c r="AQH720" s="3"/>
      <c r="AQI720" s="3"/>
      <c r="AQJ720" s="3"/>
      <c r="AQK720" s="3"/>
      <c r="AQL720" s="3"/>
      <c r="AQM720" s="3"/>
      <c r="AQN720" s="3"/>
      <c r="AQO720" s="3"/>
      <c r="AQP720" s="3"/>
      <c r="AQQ720" s="3"/>
      <c r="AQR720" s="3"/>
      <c r="AQS720" s="3"/>
      <c r="AQT720" s="3"/>
      <c r="AQU720" s="3"/>
      <c r="AQV720" s="3"/>
      <c r="AQW720" s="3"/>
      <c r="AQX720" s="3"/>
      <c r="AQY720" s="3"/>
      <c r="AQZ720" s="3"/>
      <c r="ARA720" s="3"/>
      <c r="ARB720" s="3"/>
      <c r="ARC720" s="3"/>
      <c r="ARD720" s="3"/>
      <c r="ARE720" s="3"/>
      <c r="ARF720" s="3"/>
      <c r="ARG720" s="3"/>
      <c r="ARH720" s="3"/>
      <c r="ARI720" s="3"/>
      <c r="ARJ720" s="3"/>
      <c r="ARK720" s="3"/>
      <c r="ARL720" s="3"/>
      <c r="ARM720" s="3"/>
      <c r="ARN720" s="3"/>
      <c r="ARO720" s="3"/>
      <c r="ARP720" s="3"/>
      <c r="ARQ720" s="3"/>
      <c r="ARR720" s="3"/>
      <c r="ARS720" s="3"/>
      <c r="ART720" s="3"/>
      <c r="ARU720" s="3"/>
      <c r="ARV720" s="3"/>
      <c r="ARW720" s="3"/>
      <c r="ARX720" s="3"/>
      <c r="ARY720" s="3"/>
      <c r="ARZ720" s="3"/>
      <c r="ASA720" s="3"/>
      <c r="ASB720" s="3"/>
      <c r="ASC720" s="3"/>
      <c r="ASD720" s="3"/>
      <c r="ASE720" s="3"/>
      <c r="ASF720" s="3"/>
      <c r="ASG720" s="3"/>
      <c r="ASH720" s="3"/>
      <c r="ASI720" s="3"/>
      <c r="ASJ720" s="3"/>
      <c r="ASK720" s="3"/>
      <c r="ASL720" s="3"/>
      <c r="ASM720" s="3"/>
      <c r="ASN720" s="3"/>
      <c r="ASO720" s="3"/>
      <c r="ASP720" s="3"/>
      <c r="ASQ720" s="3"/>
      <c r="ASR720" s="3"/>
      <c r="ASS720" s="3"/>
      <c r="AST720" s="3"/>
      <c r="ASU720" s="3"/>
      <c r="ASV720" s="3"/>
      <c r="ASW720" s="3"/>
      <c r="ASX720" s="3"/>
      <c r="ASY720" s="3"/>
      <c r="ASZ720" s="3"/>
      <c r="ATA720" s="3"/>
      <c r="ATB720" s="3"/>
      <c r="ATC720" s="3"/>
      <c r="ATD720" s="3"/>
      <c r="ATE720" s="3"/>
      <c r="ATF720" s="3"/>
      <c r="ATG720" s="3"/>
      <c r="ATH720" s="3"/>
      <c r="ATI720" s="3"/>
      <c r="ATJ720" s="3"/>
      <c r="ATK720" s="3"/>
      <c r="ATL720" s="3"/>
      <c r="ATM720" s="3"/>
      <c r="ATN720" s="3"/>
      <c r="ATO720" s="3"/>
      <c r="ATP720" s="3"/>
      <c r="ATQ720" s="3"/>
      <c r="ATR720" s="3"/>
      <c r="ATS720" s="3"/>
      <c r="ATT720" s="3"/>
      <c r="ATU720" s="3"/>
      <c r="ATV720" s="3"/>
      <c r="ATW720" s="3"/>
      <c r="ATX720" s="3"/>
      <c r="ATY720" s="3"/>
      <c r="ATZ720" s="3"/>
      <c r="AUA720" s="3"/>
      <c r="AUB720" s="3"/>
      <c r="AUC720" s="3"/>
      <c r="AUD720" s="3"/>
      <c r="AUE720" s="3"/>
      <c r="AUF720" s="3"/>
      <c r="AUG720" s="3"/>
      <c r="AUH720" s="3"/>
      <c r="AUI720" s="3"/>
      <c r="AUJ720" s="3"/>
      <c r="AUK720" s="3"/>
      <c r="AUL720" s="3"/>
      <c r="AUM720" s="3"/>
      <c r="AUN720" s="3"/>
      <c r="AUO720" s="3"/>
      <c r="AUP720" s="3"/>
      <c r="AUQ720" s="3"/>
      <c r="AUR720" s="3"/>
      <c r="AUS720" s="3"/>
      <c r="AUT720" s="3"/>
      <c r="AUU720" s="3"/>
      <c r="AUV720" s="3"/>
      <c r="AUW720" s="3"/>
      <c r="AUX720" s="3"/>
      <c r="AUY720" s="3"/>
      <c r="AUZ720" s="3"/>
      <c r="AVA720" s="3"/>
      <c r="AVB720" s="3"/>
      <c r="AVC720" s="3"/>
      <c r="AVD720" s="3"/>
      <c r="AVE720" s="3"/>
      <c r="AVF720" s="3"/>
      <c r="AVG720" s="3"/>
      <c r="AVH720" s="3"/>
      <c r="AVI720" s="3"/>
      <c r="AVJ720" s="3"/>
      <c r="AVK720" s="3"/>
      <c r="AVL720" s="3"/>
      <c r="AVM720" s="3"/>
      <c r="AVN720" s="3"/>
      <c r="AVO720" s="3"/>
      <c r="AVP720" s="3"/>
      <c r="AVQ720" s="3"/>
      <c r="AVR720" s="3"/>
      <c r="AVS720" s="3"/>
      <c r="AVT720" s="3"/>
      <c r="AVU720" s="3"/>
      <c r="AVV720" s="3"/>
      <c r="AVW720" s="3"/>
      <c r="AVX720" s="3"/>
      <c r="AVY720" s="3"/>
      <c r="AVZ720" s="3"/>
      <c r="AWA720" s="3"/>
      <c r="AWB720" s="3"/>
      <c r="AWC720" s="3"/>
      <c r="AWD720" s="3"/>
      <c r="AWE720" s="3"/>
      <c r="AWF720" s="3"/>
      <c r="AWG720" s="3"/>
      <c r="AWH720" s="3"/>
      <c r="AWI720" s="3"/>
      <c r="AWJ720" s="3"/>
      <c r="AWK720" s="3"/>
      <c r="AWL720" s="3"/>
      <c r="AWM720" s="3"/>
      <c r="AWN720" s="3"/>
      <c r="AWO720" s="3"/>
      <c r="AWP720" s="3"/>
      <c r="AWQ720" s="3"/>
      <c r="AWR720" s="3"/>
      <c r="AWS720" s="3"/>
      <c r="AWT720" s="3"/>
      <c r="AWU720" s="3"/>
      <c r="AWV720" s="3"/>
      <c r="AWW720" s="3"/>
      <c r="AWX720" s="3"/>
      <c r="AWY720" s="3"/>
      <c r="AWZ720" s="3"/>
      <c r="AXA720" s="3"/>
      <c r="AXB720" s="3"/>
      <c r="AXC720" s="3"/>
      <c r="AXD720" s="3"/>
      <c r="AXE720" s="3"/>
      <c r="AXF720" s="3"/>
      <c r="AXG720" s="3"/>
      <c r="AXH720" s="3"/>
      <c r="AXI720" s="3"/>
      <c r="AXJ720" s="3"/>
      <c r="AXK720" s="3"/>
      <c r="AXL720" s="3"/>
      <c r="AXM720" s="3"/>
      <c r="AXN720" s="3"/>
      <c r="AXO720" s="3"/>
      <c r="AXP720" s="3"/>
      <c r="AXQ720" s="3"/>
      <c r="AXR720" s="3"/>
      <c r="AXS720" s="3"/>
      <c r="AXT720" s="3"/>
      <c r="AXU720" s="3"/>
      <c r="AXV720" s="3"/>
      <c r="AXW720" s="3"/>
      <c r="AXX720" s="3"/>
    </row>
    <row r="721" spans="1:1324" s="3" customFormat="1" ht="15.75" hidden="1" customHeight="1" x14ac:dyDescent="0.2">
      <c r="A721" s="79" t="s">
        <v>3160</v>
      </c>
      <c r="B721" s="79" t="s">
        <v>2609</v>
      </c>
      <c r="C721" s="89" t="s">
        <v>2610</v>
      </c>
      <c r="D721" s="89" t="s">
        <v>1369</v>
      </c>
      <c r="E721" s="66">
        <v>42860</v>
      </c>
      <c r="F721" s="79" t="s">
        <v>1167</v>
      </c>
      <c r="G721" s="30" t="s">
        <v>1186</v>
      </c>
      <c r="H721" s="30">
        <v>42884</v>
      </c>
      <c r="I721" s="30" t="s">
        <v>3083</v>
      </c>
      <c r="J721" s="173">
        <v>19</v>
      </c>
      <c r="K721" s="87" t="s">
        <v>3053</v>
      </c>
      <c r="L721" s="87">
        <v>1</v>
      </c>
      <c r="M721" s="87">
        <v>1</v>
      </c>
      <c r="N721" s="87" t="s">
        <v>3099</v>
      </c>
      <c r="O721" s="87">
        <v>1</v>
      </c>
      <c r="P721" s="87" t="s">
        <v>3099</v>
      </c>
      <c r="Q721" s="87">
        <v>1</v>
      </c>
      <c r="R721" s="87" t="s">
        <v>3099</v>
      </c>
      <c r="S721" s="87">
        <v>1</v>
      </c>
      <c r="T721" s="87" t="s">
        <v>326</v>
      </c>
      <c r="U721" s="87">
        <v>1</v>
      </c>
      <c r="V721" s="87">
        <v>1</v>
      </c>
      <c r="W721" s="87">
        <v>0</v>
      </c>
      <c r="X721" s="87">
        <v>0</v>
      </c>
      <c r="Y721" s="87">
        <v>0</v>
      </c>
      <c r="Z721" s="87">
        <v>1</v>
      </c>
      <c r="AA721" s="87">
        <v>0</v>
      </c>
      <c r="AB721" s="87">
        <v>1</v>
      </c>
      <c r="AC721" s="87">
        <v>0</v>
      </c>
      <c r="AD721" s="87">
        <v>0</v>
      </c>
      <c r="AE721" s="87">
        <v>0</v>
      </c>
      <c r="AF721" s="87"/>
    </row>
    <row r="722" spans="1:1324" s="3" customFormat="1" ht="15.75" hidden="1" customHeight="1" x14ac:dyDescent="0.2">
      <c r="A722" s="74" t="s">
        <v>3356</v>
      </c>
      <c r="B722" s="74" t="s">
        <v>2609</v>
      </c>
      <c r="C722" s="77" t="s">
        <v>2610</v>
      </c>
      <c r="D722" s="77" t="s">
        <v>10</v>
      </c>
      <c r="E722" s="51">
        <v>43052</v>
      </c>
      <c r="F722" s="74" t="s">
        <v>1167</v>
      </c>
      <c r="G722" s="30" t="s">
        <v>1186</v>
      </c>
      <c r="H722" s="30">
        <v>43074</v>
      </c>
      <c r="I722" s="30" t="s">
        <v>3083</v>
      </c>
      <c r="J722" s="173">
        <v>86</v>
      </c>
      <c r="K722" s="84" t="s">
        <v>2695</v>
      </c>
      <c r="L722" s="87">
        <v>1</v>
      </c>
      <c r="M722" s="87">
        <v>1</v>
      </c>
      <c r="N722" s="84" t="s">
        <v>3099</v>
      </c>
      <c r="O722" s="84">
        <v>1</v>
      </c>
      <c r="P722" s="84" t="s">
        <v>3099</v>
      </c>
      <c r="Q722" s="84">
        <v>1</v>
      </c>
      <c r="R722" s="84" t="s">
        <v>3099</v>
      </c>
      <c r="S722" s="84">
        <v>1</v>
      </c>
      <c r="T722" s="87" t="s">
        <v>326</v>
      </c>
      <c r="U722" s="87">
        <v>1</v>
      </c>
      <c r="V722" s="87">
        <v>1</v>
      </c>
      <c r="W722" s="87">
        <v>0</v>
      </c>
      <c r="X722" s="87">
        <v>0</v>
      </c>
      <c r="Y722" s="87">
        <v>0</v>
      </c>
      <c r="Z722" s="86"/>
      <c r="AA722" s="87">
        <v>0</v>
      </c>
      <c r="AB722" s="87"/>
      <c r="AC722" s="87"/>
      <c r="AD722" s="87"/>
      <c r="AE722" s="87"/>
      <c r="AF722" s="87"/>
    </row>
    <row r="723" spans="1:1324" s="3" customFormat="1" ht="15.75" hidden="1" customHeight="1" x14ac:dyDescent="0.2">
      <c r="A723" s="13" t="s">
        <v>2631</v>
      </c>
      <c r="B723" s="13" t="s">
        <v>2632</v>
      </c>
      <c r="C723" s="12" t="s">
        <v>2633</v>
      </c>
      <c r="D723" s="19" t="s">
        <v>2634</v>
      </c>
      <c r="E723" s="9">
        <v>42178</v>
      </c>
      <c r="F723" s="9" t="s">
        <v>1167</v>
      </c>
      <c r="G723" s="30" t="s">
        <v>1186</v>
      </c>
      <c r="H723" s="30">
        <v>42220</v>
      </c>
      <c r="I723" s="30" t="s">
        <v>1065</v>
      </c>
      <c r="J723" s="173"/>
      <c r="K723" s="87" t="s">
        <v>6</v>
      </c>
      <c r="L723" s="87">
        <v>1</v>
      </c>
      <c r="M723" s="87">
        <v>1</v>
      </c>
      <c r="N723" s="87" t="s">
        <v>326</v>
      </c>
      <c r="O723" s="87">
        <v>1</v>
      </c>
      <c r="P723" s="87" t="s">
        <v>326</v>
      </c>
      <c r="Q723" s="87">
        <v>1</v>
      </c>
      <c r="R723" s="87" t="s">
        <v>326</v>
      </c>
      <c r="S723" s="87">
        <v>1</v>
      </c>
      <c r="T723" s="87" t="s">
        <v>49</v>
      </c>
      <c r="U723" s="87">
        <v>1</v>
      </c>
      <c r="V723" s="87">
        <v>1</v>
      </c>
      <c r="W723" s="87">
        <v>0</v>
      </c>
      <c r="X723" s="87">
        <v>0</v>
      </c>
      <c r="Y723" s="87">
        <v>0</v>
      </c>
      <c r="Z723" s="87">
        <v>0</v>
      </c>
      <c r="AA723" s="87">
        <v>0</v>
      </c>
      <c r="AB723" s="87">
        <v>0</v>
      </c>
      <c r="AC723" s="87">
        <v>0</v>
      </c>
      <c r="AD723" s="87">
        <v>0</v>
      </c>
      <c r="AE723" s="87">
        <v>0</v>
      </c>
      <c r="AF723" s="104" t="s">
        <v>2654</v>
      </c>
      <c r="AG723" s="131"/>
      <c r="AH723" s="131"/>
      <c r="AI723" s="131"/>
      <c r="AJ723" s="131"/>
      <c r="AK723" s="131"/>
      <c r="AL723" s="131"/>
      <c r="AM723" s="131"/>
      <c r="AN723" s="131"/>
      <c r="AO723" s="131"/>
      <c r="AP723" s="131"/>
      <c r="AQ723" s="131"/>
      <c r="AR723" s="131"/>
      <c r="AS723" s="131"/>
      <c r="AT723" s="131"/>
      <c r="AU723" s="131"/>
      <c r="AV723" s="131"/>
      <c r="AW723" s="131"/>
      <c r="AX723" s="131"/>
      <c r="AY723" s="131"/>
      <c r="AZ723" s="131"/>
      <c r="BA723" s="131"/>
      <c r="BB723" s="131"/>
      <c r="BC723" s="131"/>
      <c r="BD723" s="131"/>
      <c r="BE723" s="131"/>
      <c r="BF723" s="131"/>
      <c r="BG723" s="131"/>
      <c r="BH723" s="131"/>
      <c r="BI723" s="131"/>
      <c r="BJ723" s="131"/>
      <c r="BK723" s="131"/>
      <c r="BL723" s="131"/>
      <c r="BM723" s="131"/>
      <c r="BN723" s="131"/>
      <c r="BO723" s="131"/>
      <c r="BP723" s="131"/>
      <c r="BQ723" s="131"/>
      <c r="BR723" s="131"/>
      <c r="BS723" s="131"/>
      <c r="BT723" s="131"/>
      <c r="BU723" s="131"/>
      <c r="BV723" s="131"/>
      <c r="BW723" s="131"/>
      <c r="BX723" s="131"/>
      <c r="BY723" s="131"/>
      <c r="BZ723" s="131"/>
      <c r="CA723" s="131"/>
      <c r="CB723" s="131"/>
      <c r="CC723" s="131"/>
      <c r="CD723" s="131"/>
      <c r="CE723" s="131"/>
      <c r="CF723" s="131"/>
      <c r="CG723" s="131"/>
      <c r="CH723" s="131"/>
      <c r="CI723" s="131"/>
      <c r="CJ723" s="131"/>
      <c r="CK723" s="131"/>
      <c r="CL723" s="131"/>
      <c r="CM723" s="131"/>
      <c r="CN723" s="131"/>
      <c r="CO723" s="131"/>
      <c r="CP723" s="131"/>
      <c r="CQ723" s="131"/>
      <c r="CR723" s="131"/>
      <c r="CS723" s="131"/>
      <c r="CT723" s="131"/>
      <c r="CU723" s="131"/>
      <c r="CV723" s="131"/>
      <c r="CW723" s="131"/>
      <c r="CX723" s="131"/>
      <c r="CY723" s="131"/>
      <c r="CZ723" s="131"/>
      <c r="DA723" s="131"/>
      <c r="DB723" s="131"/>
      <c r="DC723" s="131"/>
      <c r="DD723" s="131"/>
      <c r="DE723" s="131"/>
      <c r="DF723" s="131"/>
      <c r="DG723" s="131"/>
      <c r="DH723" s="131"/>
      <c r="DI723" s="131"/>
      <c r="DJ723" s="131"/>
      <c r="DK723" s="131"/>
      <c r="DL723" s="131"/>
      <c r="DM723" s="131"/>
      <c r="DN723" s="131"/>
      <c r="DO723" s="131"/>
      <c r="DP723" s="131"/>
      <c r="DQ723" s="131"/>
      <c r="DR723" s="131"/>
      <c r="DS723" s="131"/>
      <c r="DT723" s="131"/>
      <c r="DU723" s="131"/>
      <c r="DV723" s="131"/>
      <c r="DW723" s="131"/>
      <c r="DX723" s="131"/>
      <c r="DY723" s="131"/>
      <c r="DZ723" s="131"/>
      <c r="EA723" s="131"/>
      <c r="EB723" s="131"/>
      <c r="EC723" s="131"/>
      <c r="ED723" s="131"/>
      <c r="EE723" s="131"/>
      <c r="EF723" s="131"/>
      <c r="EG723" s="131"/>
      <c r="EH723" s="131"/>
      <c r="EI723" s="131"/>
      <c r="EJ723" s="131"/>
      <c r="EK723" s="131"/>
      <c r="EL723" s="131"/>
      <c r="EM723" s="131"/>
      <c r="EN723" s="131"/>
      <c r="EO723" s="131"/>
      <c r="EP723" s="131"/>
      <c r="EQ723" s="131"/>
      <c r="ER723" s="131"/>
      <c r="ES723" s="131"/>
      <c r="ET723" s="131"/>
      <c r="EU723" s="131"/>
      <c r="EV723" s="131"/>
      <c r="EW723" s="131"/>
      <c r="EX723" s="131"/>
      <c r="EY723" s="131"/>
      <c r="EZ723" s="131"/>
      <c r="FA723" s="131"/>
      <c r="FB723" s="131"/>
      <c r="FC723" s="131"/>
      <c r="FD723" s="131"/>
      <c r="FE723" s="131"/>
      <c r="FF723" s="131"/>
      <c r="FG723" s="131"/>
      <c r="FH723" s="131"/>
      <c r="FI723" s="131"/>
      <c r="FJ723" s="131"/>
      <c r="FK723" s="131"/>
      <c r="FL723" s="131"/>
      <c r="FM723" s="131"/>
      <c r="FN723" s="131"/>
      <c r="FO723" s="131"/>
      <c r="FP723" s="131"/>
      <c r="FQ723" s="131"/>
      <c r="FR723" s="131"/>
      <c r="FS723" s="131"/>
      <c r="FT723" s="131"/>
      <c r="FU723" s="131"/>
      <c r="FV723" s="131"/>
      <c r="FW723" s="131"/>
      <c r="FX723" s="131"/>
      <c r="FY723" s="131"/>
      <c r="FZ723" s="131"/>
      <c r="GA723" s="131"/>
      <c r="GB723" s="131"/>
      <c r="GC723" s="131"/>
      <c r="GD723" s="131"/>
      <c r="GE723" s="131"/>
      <c r="GF723" s="131"/>
      <c r="GG723" s="131"/>
      <c r="GH723" s="131"/>
      <c r="GI723" s="131"/>
      <c r="GJ723" s="131"/>
      <c r="GK723" s="131"/>
      <c r="GL723" s="131"/>
      <c r="GM723" s="131"/>
      <c r="GN723" s="131"/>
      <c r="GO723" s="131"/>
      <c r="GP723" s="131"/>
      <c r="GQ723" s="131"/>
      <c r="GR723" s="131"/>
      <c r="GS723" s="131"/>
      <c r="GT723" s="131"/>
      <c r="GU723" s="131"/>
      <c r="GV723" s="131"/>
      <c r="GW723" s="131"/>
      <c r="GX723" s="131"/>
      <c r="GY723" s="131"/>
      <c r="GZ723" s="131"/>
      <c r="HA723" s="131"/>
      <c r="HB723" s="131"/>
      <c r="HC723" s="131"/>
      <c r="HD723" s="131"/>
      <c r="HE723" s="131"/>
      <c r="HF723" s="131"/>
      <c r="HG723" s="131"/>
      <c r="HH723" s="131"/>
      <c r="HI723" s="131"/>
      <c r="HJ723" s="131"/>
      <c r="HK723" s="131"/>
      <c r="HL723" s="131"/>
      <c r="HM723" s="131"/>
      <c r="HN723" s="131"/>
      <c r="HO723" s="131"/>
      <c r="HP723" s="131"/>
      <c r="HQ723" s="131"/>
      <c r="HR723" s="131"/>
      <c r="HS723" s="131"/>
      <c r="HT723" s="131"/>
      <c r="HU723" s="131"/>
      <c r="HV723" s="131"/>
      <c r="HW723" s="131"/>
      <c r="HX723" s="131"/>
      <c r="HY723" s="131"/>
      <c r="HZ723" s="131"/>
      <c r="IA723" s="131"/>
      <c r="IB723" s="131"/>
      <c r="IC723" s="131"/>
      <c r="ID723" s="131"/>
      <c r="IE723" s="131"/>
      <c r="IF723" s="131"/>
      <c r="IG723" s="131"/>
      <c r="IH723" s="131"/>
      <c r="II723" s="131"/>
      <c r="IJ723" s="131"/>
      <c r="IK723" s="131"/>
      <c r="IL723" s="131"/>
      <c r="IM723" s="131"/>
      <c r="IN723" s="131"/>
      <c r="IO723" s="131"/>
      <c r="IP723" s="131"/>
      <c r="IQ723" s="131"/>
      <c r="IR723" s="131"/>
      <c r="IS723" s="131"/>
      <c r="IT723" s="131"/>
      <c r="IU723" s="131"/>
      <c r="IV723" s="131"/>
      <c r="IW723" s="131"/>
      <c r="IX723" s="131"/>
      <c r="IY723" s="131"/>
      <c r="IZ723" s="131"/>
      <c r="JA723" s="131"/>
      <c r="JB723" s="131"/>
      <c r="JC723" s="131"/>
      <c r="JD723" s="131"/>
      <c r="JE723" s="131"/>
      <c r="JF723" s="131"/>
      <c r="JG723" s="131"/>
      <c r="JH723" s="131"/>
      <c r="JI723" s="131"/>
      <c r="JJ723" s="131"/>
      <c r="JK723" s="131"/>
      <c r="JL723" s="131"/>
      <c r="JM723" s="131"/>
      <c r="JN723" s="131"/>
      <c r="JO723" s="131"/>
      <c r="JP723" s="131"/>
      <c r="JQ723" s="131"/>
      <c r="JR723" s="131"/>
      <c r="JS723" s="131"/>
      <c r="JT723" s="131"/>
      <c r="JU723" s="131"/>
      <c r="JV723" s="131"/>
      <c r="JW723" s="131"/>
      <c r="JX723" s="131"/>
      <c r="JY723" s="131"/>
      <c r="JZ723" s="131"/>
      <c r="KA723" s="131"/>
      <c r="KB723" s="131"/>
      <c r="KC723" s="131"/>
      <c r="KD723" s="131"/>
      <c r="KE723" s="131"/>
      <c r="KF723" s="131"/>
      <c r="KG723" s="131"/>
      <c r="KH723" s="131"/>
      <c r="KI723" s="131"/>
      <c r="KJ723" s="131"/>
      <c r="KK723" s="131"/>
      <c r="KL723" s="131"/>
      <c r="KM723" s="131"/>
      <c r="KN723" s="131"/>
      <c r="KO723" s="131"/>
      <c r="KP723" s="131"/>
      <c r="KQ723" s="131"/>
      <c r="KR723" s="131"/>
      <c r="KS723" s="131"/>
      <c r="KT723" s="131"/>
      <c r="KU723" s="131"/>
      <c r="KV723" s="131"/>
      <c r="KW723" s="131"/>
      <c r="KX723" s="131"/>
      <c r="KY723" s="131"/>
      <c r="KZ723" s="131"/>
      <c r="LA723" s="131"/>
      <c r="LB723" s="131"/>
      <c r="LC723" s="131"/>
      <c r="LD723" s="131"/>
      <c r="LE723" s="131"/>
      <c r="LF723" s="131"/>
      <c r="LG723" s="131"/>
      <c r="LH723" s="131"/>
      <c r="LI723" s="131"/>
      <c r="LJ723" s="131"/>
      <c r="LK723" s="131"/>
      <c r="LL723" s="131"/>
      <c r="LM723" s="131"/>
      <c r="LN723" s="131"/>
      <c r="LO723" s="131"/>
      <c r="LP723" s="131"/>
      <c r="LQ723" s="131"/>
      <c r="LR723" s="131"/>
      <c r="LS723" s="131"/>
      <c r="LT723" s="131"/>
      <c r="LU723" s="131"/>
      <c r="LV723" s="131"/>
      <c r="LW723" s="131"/>
      <c r="LX723" s="131"/>
      <c r="LY723" s="131"/>
      <c r="LZ723" s="131"/>
      <c r="MA723" s="131"/>
      <c r="MB723" s="131"/>
      <c r="MC723" s="131"/>
      <c r="MD723" s="131"/>
      <c r="ME723" s="131"/>
      <c r="MF723" s="131"/>
      <c r="MG723" s="131"/>
      <c r="MH723" s="131"/>
      <c r="MI723" s="131"/>
      <c r="MJ723" s="131"/>
      <c r="MK723" s="131"/>
      <c r="ML723" s="131"/>
      <c r="MM723" s="131"/>
      <c r="MN723" s="131"/>
      <c r="MO723" s="131"/>
      <c r="MP723" s="131"/>
      <c r="MQ723" s="131"/>
      <c r="MR723" s="131"/>
      <c r="MS723" s="131"/>
      <c r="MT723" s="131"/>
      <c r="MU723" s="131"/>
      <c r="MV723" s="131"/>
      <c r="MW723" s="131"/>
      <c r="MX723" s="131"/>
      <c r="MY723" s="131"/>
      <c r="MZ723" s="131"/>
      <c r="NA723" s="131"/>
      <c r="NB723" s="131"/>
      <c r="NC723" s="131"/>
      <c r="ND723" s="131"/>
      <c r="NE723" s="131"/>
      <c r="NF723" s="131"/>
      <c r="NG723" s="131"/>
      <c r="NH723" s="131"/>
      <c r="NI723" s="131"/>
      <c r="NJ723" s="131"/>
      <c r="NK723" s="131"/>
      <c r="NL723" s="131"/>
      <c r="NM723" s="131"/>
      <c r="NN723" s="131"/>
      <c r="NO723" s="131"/>
      <c r="NP723" s="131"/>
      <c r="NQ723" s="131"/>
      <c r="NR723" s="131"/>
      <c r="NS723" s="131"/>
      <c r="NT723" s="131"/>
      <c r="NU723" s="131"/>
      <c r="NV723" s="131"/>
      <c r="NW723" s="131"/>
      <c r="NX723" s="131"/>
      <c r="NY723" s="131"/>
      <c r="NZ723" s="131"/>
      <c r="OA723" s="131"/>
      <c r="OB723" s="131"/>
      <c r="OC723" s="131"/>
      <c r="OD723" s="131"/>
      <c r="OE723" s="131"/>
      <c r="OF723" s="131"/>
      <c r="OG723" s="131"/>
      <c r="OH723" s="131"/>
      <c r="OI723" s="131"/>
      <c r="OJ723" s="131"/>
      <c r="OK723" s="131"/>
      <c r="OL723" s="131"/>
      <c r="OM723" s="131"/>
      <c r="ON723" s="131"/>
      <c r="OO723" s="131"/>
      <c r="OP723" s="131"/>
      <c r="OQ723" s="131"/>
      <c r="OR723" s="131"/>
      <c r="OS723" s="131"/>
      <c r="OT723" s="131"/>
      <c r="OU723" s="131"/>
      <c r="OV723" s="131"/>
      <c r="OW723" s="131"/>
      <c r="OX723" s="131"/>
      <c r="OY723" s="131"/>
      <c r="OZ723" s="131"/>
      <c r="PA723" s="131"/>
      <c r="PB723" s="131"/>
      <c r="PC723" s="131"/>
      <c r="PD723" s="131"/>
      <c r="PE723" s="131"/>
      <c r="PF723" s="131"/>
      <c r="PG723" s="131"/>
      <c r="PH723" s="131"/>
      <c r="PI723" s="131"/>
      <c r="PJ723" s="131"/>
      <c r="PK723" s="131"/>
      <c r="PL723" s="131"/>
      <c r="PM723" s="131"/>
      <c r="PN723" s="131"/>
      <c r="PO723" s="131"/>
      <c r="PP723" s="131"/>
      <c r="PQ723" s="131"/>
      <c r="PR723" s="131"/>
      <c r="PS723" s="131"/>
      <c r="PT723" s="131"/>
      <c r="PU723" s="131"/>
      <c r="PV723" s="131"/>
      <c r="PW723" s="131"/>
      <c r="PX723" s="131"/>
      <c r="PY723" s="131"/>
      <c r="PZ723" s="131"/>
      <c r="QA723" s="131"/>
      <c r="QB723" s="131"/>
      <c r="QC723" s="131"/>
      <c r="QD723" s="131"/>
      <c r="QE723" s="131"/>
      <c r="QF723" s="131"/>
      <c r="QG723" s="131"/>
      <c r="QH723" s="131"/>
      <c r="QI723" s="131"/>
      <c r="QJ723" s="131"/>
      <c r="QK723" s="131"/>
      <c r="QL723" s="131"/>
      <c r="QM723" s="131"/>
      <c r="QN723" s="131"/>
      <c r="QO723" s="131"/>
      <c r="QP723" s="131"/>
      <c r="QQ723" s="131"/>
      <c r="QR723" s="131"/>
      <c r="QS723" s="131"/>
      <c r="QT723" s="131"/>
      <c r="QU723" s="131"/>
      <c r="QV723" s="131"/>
      <c r="QW723" s="131"/>
      <c r="QX723" s="131"/>
      <c r="QY723" s="131"/>
      <c r="QZ723" s="131"/>
      <c r="RA723" s="131"/>
      <c r="RB723" s="131"/>
      <c r="RC723" s="131"/>
      <c r="RD723" s="131"/>
      <c r="RE723" s="131"/>
      <c r="RF723" s="131"/>
      <c r="RG723" s="131"/>
      <c r="RH723" s="131"/>
      <c r="RI723" s="131"/>
      <c r="RJ723" s="131"/>
      <c r="RK723" s="131"/>
      <c r="RL723" s="131"/>
      <c r="RM723" s="131"/>
      <c r="RN723" s="131"/>
      <c r="RO723" s="131"/>
      <c r="RP723" s="131"/>
      <c r="RQ723" s="131"/>
      <c r="RR723" s="131"/>
      <c r="RS723" s="131"/>
      <c r="RT723" s="131"/>
      <c r="RU723" s="131"/>
      <c r="RV723" s="131"/>
      <c r="RW723" s="131"/>
      <c r="RX723" s="131"/>
      <c r="RY723" s="131"/>
      <c r="RZ723" s="131"/>
      <c r="SA723" s="131"/>
      <c r="SB723" s="131"/>
      <c r="SC723" s="131"/>
      <c r="SD723" s="131"/>
      <c r="SE723" s="131"/>
      <c r="SF723" s="131"/>
      <c r="SG723" s="131"/>
      <c r="SH723" s="131"/>
      <c r="SI723" s="131"/>
      <c r="SJ723" s="131"/>
      <c r="SK723" s="131"/>
      <c r="SL723" s="131"/>
      <c r="SM723" s="131"/>
      <c r="SN723" s="131"/>
      <c r="SO723" s="131"/>
      <c r="SP723" s="131"/>
      <c r="SQ723" s="131"/>
      <c r="SR723" s="131"/>
      <c r="SS723" s="131"/>
      <c r="ST723" s="131"/>
      <c r="SU723" s="131"/>
      <c r="SV723" s="131"/>
      <c r="SW723" s="131"/>
      <c r="SX723" s="131"/>
      <c r="SY723" s="131"/>
      <c r="SZ723" s="131"/>
      <c r="TA723" s="131"/>
      <c r="TB723" s="131"/>
      <c r="TC723" s="131"/>
      <c r="TD723" s="131"/>
      <c r="TE723" s="131"/>
      <c r="TF723" s="131"/>
      <c r="TG723" s="131"/>
      <c r="TH723" s="131"/>
      <c r="TI723" s="131"/>
      <c r="TJ723" s="131"/>
      <c r="TK723" s="131"/>
      <c r="TL723" s="131"/>
      <c r="TM723" s="131"/>
      <c r="TN723" s="131"/>
      <c r="TO723" s="131"/>
      <c r="TP723" s="131"/>
      <c r="TQ723" s="131"/>
      <c r="TR723" s="131"/>
      <c r="TS723" s="131"/>
      <c r="TT723" s="131"/>
      <c r="TU723" s="131"/>
      <c r="TV723" s="131"/>
      <c r="TW723" s="131"/>
      <c r="TX723" s="131"/>
      <c r="TY723" s="131"/>
      <c r="TZ723" s="131"/>
      <c r="UA723" s="131"/>
      <c r="UB723" s="131"/>
      <c r="UC723" s="131"/>
      <c r="UD723" s="131"/>
      <c r="UE723" s="131"/>
      <c r="UF723" s="131"/>
      <c r="UG723" s="131"/>
      <c r="UH723" s="131"/>
      <c r="UI723" s="131"/>
      <c r="UJ723" s="131"/>
      <c r="UK723" s="131"/>
      <c r="UL723" s="131"/>
      <c r="UM723" s="131"/>
      <c r="UN723" s="131"/>
      <c r="UO723" s="131"/>
      <c r="UP723" s="131"/>
      <c r="UQ723" s="131"/>
      <c r="UR723" s="131"/>
      <c r="US723" s="131"/>
      <c r="UT723" s="131"/>
      <c r="UU723" s="131"/>
      <c r="UV723" s="131"/>
      <c r="UW723" s="131"/>
      <c r="UX723" s="131"/>
      <c r="UY723" s="131"/>
      <c r="UZ723" s="131"/>
      <c r="VA723" s="131"/>
      <c r="VB723" s="131"/>
      <c r="VC723" s="131"/>
      <c r="VD723" s="131"/>
      <c r="VE723" s="131"/>
      <c r="VF723" s="131"/>
      <c r="VG723" s="131"/>
      <c r="VH723" s="131"/>
      <c r="VI723" s="131"/>
      <c r="VJ723" s="131"/>
      <c r="VK723" s="131"/>
      <c r="VL723" s="131"/>
      <c r="VM723" s="131"/>
      <c r="VN723" s="131"/>
      <c r="VO723" s="131"/>
      <c r="VP723" s="131"/>
      <c r="VQ723" s="131"/>
      <c r="VR723" s="131"/>
      <c r="VS723" s="131"/>
      <c r="VT723" s="131"/>
      <c r="VU723" s="131"/>
      <c r="VV723" s="131"/>
      <c r="VW723" s="131"/>
      <c r="VX723" s="131"/>
      <c r="VY723" s="131"/>
      <c r="VZ723" s="131"/>
      <c r="WA723" s="131"/>
      <c r="WB723" s="131"/>
      <c r="WC723" s="131"/>
      <c r="WD723" s="131"/>
      <c r="WE723" s="131"/>
      <c r="WF723" s="131"/>
      <c r="WG723" s="131"/>
      <c r="WH723" s="131"/>
      <c r="WI723" s="131"/>
      <c r="WJ723" s="131"/>
      <c r="WK723" s="131"/>
      <c r="WL723" s="131"/>
      <c r="WM723" s="131"/>
      <c r="WN723" s="131"/>
      <c r="WO723" s="131"/>
      <c r="WP723" s="131"/>
      <c r="WQ723" s="131"/>
      <c r="WR723" s="131"/>
      <c r="WS723" s="131"/>
      <c r="WT723" s="131"/>
      <c r="WU723" s="131"/>
      <c r="WV723" s="131"/>
      <c r="WW723" s="131"/>
      <c r="WX723" s="131"/>
      <c r="WY723" s="131"/>
      <c r="WZ723" s="131"/>
      <c r="XA723" s="131"/>
      <c r="XB723" s="131"/>
      <c r="XC723" s="131"/>
      <c r="XD723" s="131"/>
      <c r="XE723" s="131"/>
      <c r="XF723" s="131"/>
      <c r="XG723" s="131"/>
      <c r="XH723" s="131"/>
      <c r="XI723" s="131"/>
      <c r="XJ723" s="131"/>
      <c r="XK723" s="131"/>
      <c r="XL723" s="131"/>
      <c r="XM723" s="131"/>
      <c r="XN723" s="131"/>
      <c r="XO723" s="131"/>
      <c r="XP723" s="131"/>
      <c r="XQ723" s="131"/>
      <c r="XR723" s="131"/>
      <c r="XS723" s="131"/>
      <c r="XT723" s="131"/>
      <c r="XU723" s="131"/>
      <c r="XV723" s="131"/>
      <c r="XW723" s="131"/>
      <c r="XX723" s="131"/>
      <c r="XY723" s="131"/>
      <c r="XZ723" s="131"/>
      <c r="YA723" s="131"/>
      <c r="YB723" s="131"/>
      <c r="YC723" s="131"/>
      <c r="YD723" s="131"/>
      <c r="YE723" s="131"/>
      <c r="YF723" s="131"/>
      <c r="YG723" s="131"/>
      <c r="YH723" s="131"/>
      <c r="YI723" s="131"/>
      <c r="YJ723" s="131"/>
      <c r="YK723" s="131"/>
      <c r="YL723" s="131"/>
      <c r="YM723" s="131"/>
      <c r="YN723" s="131"/>
      <c r="YO723" s="131"/>
      <c r="YP723" s="131"/>
      <c r="YQ723" s="131"/>
      <c r="YR723" s="131"/>
      <c r="YS723" s="131"/>
      <c r="YT723" s="131"/>
      <c r="YU723" s="131"/>
      <c r="YV723" s="131"/>
      <c r="YW723" s="131"/>
      <c r="YX723" s="131"/>
      <c r="YY723" s="131"/>
      <c r="YZ723" s="131"/>
      <c r="ZA723" s="131"/>
      <c r="ZB723" s="131"/>
      <c r="ZC723" s="131"/>
      <c r="ZD723" s="131"/>
      <c r="ZE723" s="131"/>
      <c r="ZF723" s="131"/>
      <c r="ZG723" s="131"/>
      <c r="ZH723" s="131"/>
      <c r="ZI723" s="131"/>
      <c r="ZJ723" s="131"/>
      <c r="ZK723" s="131"/>
      <c r="ZL723" s="131"/>
      <c r="ZM723" s="131"/>
      <c r="ZN723" s="131"/>
      <c r="ZO723" s="131"/>
      <c r="ZP723" s="131"/>
      <c r="ZQ723" s="131"/>
      <c r="ZR723" s="131"/>
      <c r="ZS723" s="131"/>
      <c r="ZT723" s="131"/>
      <c r="ZU723" s="131"/>
      <c r="ZV723" s="131"/>
      <c r="ZW723" s="131"/>
      <c r="ZX723" s="131"/>
      <c r="ZY723" s="131"/>
      <c r="ZZ723" s="131"/>
      <c r="AAA723" s="131"/>
      <c r="AAB723" s="131"/>
      <c r="AAC723" s="131"/>
      <c r="AAD723" s="131"/>
      <c r="AAE723" s="131"/>
      <c r="AAF723" s="131"/>
      <c r="AAG723" s="131"/>
      <c r="AAH723" s="131"/>
      <c r="AAI723" s="131"/>
      <c r="AAJ723" s="131"/>
      <c r="AAK723" s="131"/>
      <c r="AAL723" s="131"/>
      <c r="AAM723" s="131"/>
      <c r="AAN723" s="131"/>
      <c r="AAO723" s="131"/>
      <c r="AAP723" s="131"/>
      <c r="AAQ723" s="131"/>
      <c r="AAR723" s="131"/>
      <c r="AAS723" s="131"/>
      <c r="AAT723" s="131"/>
      <c r="AAU723" s="131"/>
      <c r="AAV723" s="131"/>
      <c r="AAW723" s="131"/>
      <c r="AAX723" s="131"/>
      <c r="AAY723" s="131"/>
      <c r="AAZ723" s="131"/>
      <c r="ABA723" s="131"/>
      <c r="ABB723" s="131"/>
      <c r="ABC723" s="131"/>
      <c r="ABD723" s="131"/>
      <c r="ABE723" s="131"/>
      <c r="ABF723" s="131"/>
      <c r="ABG723" s="131"/>
      <c r="ABH723" s="131"/>
      <c r="ABI723" s="131"/>
      <c r="ABJ723" s="131"/>
      <c r="ABK723" s="131"/>
      <c r="ABL723" s="131"/>
      <c r="ABM723" s="131"/>
      <c r="ABN723" s="131"/>
      <c r="ABO723" s="131"/>
      <c r="ABP723" s="131"/>
      <c r="ABQ723" s="131"/>
      <c r="ABR723" s="131"/>
      <c r="ABS723" s="131"/>
      <c r="ABT723" s="131"/>
      <c r="ABU723" s="131"/>
      <c r="ABV723" s="131"/>
      <c r="ABW723" s="131"/>
      <c r="ABX723" s="131"/>
      <c r="ABY723" s="131"/>
      <c r="ABZ723" s="131"/>
      <c r="ACA723" s="131"/>
      <c r="ACB723" s="131"/>
      <c r="ACC723" s="131"/>
      <c r="ACD723" s="131"/>
      <c r="ACE723" s="131"/>
      <c r="ACF723" s="131"/>
      <c r="ACG723" s="131"/>
      <c r="ACH723" s="131"/>
      <c r="ACI723" s="131"/>
      <c r="ACJ723" s="131"/>
      <c r="ACK723" s="131"/>
      <c r="ACL723" s="131"/>
      <c r="ACM723" s="131"/>
      <c r="ACN723" s="131"/>
      <c r="ACO723" s="131"/>
      <c r="ACP723" s="131"/>
      <c r="ACQ723" s="131"/>
      <c r="ACR723" s="131"/>
      <c r="ACS723" s="131"/>
      <c r="ACT723" s="131"/>
      <c r="ACU723" s="131"/>
      <c r="ACV723" s="131"/>
      <c r="ACW723" s="131"/>
      <c r="ACX723" s="131"/>
      <c r="ACY723" s="131"/>
      <c r="ACZ723" s="131"/>
      <c r="ADA723" s="131"/>
      <c r="ADB723" s="131"/>
      <c r="ADC723" s="131"/>
      <c r="ADD723" s="131"/>
      <c r="ADE723" s="131"/>
      <c r="ADF723" s="131"/>
      <c r="ADG723" s="131"/>
      <c r="ADH723" s="131"/>
      <c r="ADI723" s="131"/>
      <c r="ADJ723" s="131"/>
      <c r="ADK723" s="131"/>
      <c r="ADL723" s="131"/>
      <c r="ADM723" s="131"/>
      <c r="ADN723" s="131"/>
      <c r="ADO723" s="131"/>
      <c r="ADP723" s="131"/>
      <c r="ADQ723" s="131"/>
      <c r="ADR723" s="131"/>
      <c r="ADS723" s="131"/>
      <c r="ADT723" s="131"/>
      <c r="ADU723" s="131"/>
      <c r="ADV723" s="131"/>
      <c r="ADW723" s="131"/>
      <c r="ADX723" s="131"/>
      <c r="ADY723" s="131"/>
      <c r="ADZ723" s="131"/>
      <c r="AEA723" s="131"/>
      <c r="AEB723" s="131"/>
      <c r="AEC723" s="131"/>
      <c r="AED723" s="131"/>
      <c r="AEE723" s="131"/>
      <c r="AEF723" s="131"/>
      <c r="AEG723" s="131"/>
      <c r="AEH723" s="131"/>
      <c r="AEI723" s="131"/>
      <c r="AEJ723" s="131"/>
      <c r="AEK723" s="131"/>
      <c r="AEL723" s="131"/>
      <c r="AEM723" s="131"/>
      <c r="AEN723" s="131"/>
      <c r="AEO723" s="131"/>
      <c r="AEP723" s="131"/>
      <c r="AEQ723" s="131"/>
      <c r="AER723" s="131"/>
      <c r="AES723" s="131"/>
      <c r="AET723" s="131"/>
      <c r="AEU723" s="131"/>
      <c r="AEV723" s="131"/>
      <c r="AEW723" s="131"/>
      <c r="AEX723" s="131"/>
      <c r="AEY723" s="131"/>
      <c r="AEZ723" s="131"/>
      <c r="AFA723" s="131"/>
      <c r="AFB723" s="131"/>
      <c r="AFC723" s="131"/>
      <c r="AFD723" s="131"/>
      <c r="AFE723" s="131"/>
      <c r="AFF723" s="131"/>
      <c r="AFG723" s="131"/>
      <c r="AFH723" s="131"/>
      <c r="AFI723" s="131"/>
      <c r="AFJ723" s="131"/>
      <c r="AFK723" s="131"/>
      <c r="AFL723" s="131"/>
      <c r="AFM723" s="131"/>
      <c r="AFN723" s="131"/>
      <c r="AFO723" s="131"/>
      <c r="AFP723" s="131"/>
      <c r="AFQ723" s="131"/>
      <c r="AFR723" s="131"/>
      <c r="AFS723" s="131"/>
      <c r="AFT723" s="131"/>
      <c r="AFU723" s="131"/>
      <c r="AFV723" s="131"/>
      <c r="AFW723" s="131"/>
      <c r="AFX723" s="131"/>
      <c r="AFY723" s="131"/>
      <c r="AFZ723" s="131"/>
      <c r="AGA723" s="131"/>
      <c r="AGB723" s="131"/>
      <c r="AGC723" s="131"/>
      <c r="AGD723" s="131"/>
      <c r="AGE723" s="131"/>
      <c r="AGF723" s="131"/>
      <c r="AGG723" s="131"/>
      <c r="AGH723" s="131"/>
      <c r="AGI723" s="131"/>
      <c r="AGJ723" s="131"/>
      <c r="AGK723" s="131"/>
      <c r="AGL723" s="131"/>
      <c r="AGM723" s="131"/>
      <c r="AGN723" s="131"/>
      <c r="AGO723" s="131"/>
      <c r="AGP723" s="131"/>
      <c r="AGQ723" s="131"/>
      <c r="AGR723" s="131"/>
      <c r="AGS723" s="131"/>
      <c r="AGT723" s="131"/>
      <c r="AGU723" s="131"/>
      <c r="AGV723" s="131"/>
      <c r="AGW723" s="131"/>
      <c r="AGX723" s="131"/>
      <c r="AGY723" s="131"/>
      <c r="AGZ723" s="131"/>
      <c r="AHA723" s="131"/>
      <c r="AHB723" s="131"/>
      <c r="AHC723" s="131"/>
      <c r="AHD723" s="131"/>
      <c r="AHE723" s="131"/>
      <c r="AHF723" s="131"/>
      <c r="AHG723" s="131"/>
      <c r="AHH723" s="131"/>
      <c r="AHI723" s="131"/>
      <c r="AHJ723" s="131"/>
      <c r="AHK723" s="131"/>
      <c r="AHL723" s="131"/>
      <c r="AHM723" s="131"/>
      <c r="AHN723" s="131"/>
      <c r="AHO723" s="131"/>
      <c r="AHP723" s="131"/>
      <c r="AHQ723" s="131"/>
      <c r="AHR723" s="131"/>
      <c r="AHS723" s="131"/>
      <c r="AHT723" s="131"/>
      <c r="AHU723" s="131"/>
      <c r="AHV723" s="131"/>
      <c r="AHW723" s="131"/>
      <c r="AHX723" s="131"/>
      <c r="AHY723" s="131"/>
      <c r="AHZ723" s="131"/>
      <c r="AIA723" s="131"/>
      <c r="AIB723" s="131"/>
      <c r="AIC723" s="131"/>
      <c r="AID723" s="131"/>
      <c r="AIE723" s="131"/>
      <c r="AIF723" s="131"/>
      <c r="AIG723" s="131"/>
      <c r="AIH723" s="131"/>
      <c r="AII723" s="131"/>
      <c r="AIJ723" s="131"/>
      <c r="AIK723" s="131"/>
      <c r="AIL723" s="131"/>
      <c r="AIM723" s="131"/>
      <c r="AIN723" s="131"/>
      <c r="AIO723" s="131"/>
      <c r="AIP723" s="131"/>
      <c r="AIQ723" s="131"/>
      <c r="AIR723" s="131"/>
      <c r="AIS723" s="131"/>
      <c r="AIT723" s="131"/>
      <c r="AIU723" s="131"/>
      <c r="AIV723" s="131"/>
      <c r="AIW723" s="131"/>
      <c r="AIX723" s="131"/>
      <c r="AIY723" s="131"/>
      <c r="AIZ723" s="131"/>
      <c r="AJA723" s="131"/>
      <c r="AJB723" s="131"/>
      <c r="AJC723" s="131"/>
      <c r="AJD723" s="131"/>
      <c r="AJE723" s="131"/>
      <c r="AJF723" s="131"/>
      <c r="AJG723" s="131"/>
      <c r="AJH723" s="131"/>
      <c r="AJI723" s="131"/>
      <c r="AJJ723" s="131"/>
      <c r="AJK723" s="131"/>
      <c r="AJL723" s="131"/>
      <c r="AJM723" s="131"/>
      <c r="AJN723" s="131"/>
      <c r="AJO723" s="131"/>
      <c r="AJP723" s="131"/>
      <c r="AJQ723" s="131"/>
      <c r="AJR723" s="131"/>
      <c r="AJS723" s="131"/>
      <c r="AJT723" s="131"/>
      <c r="AJU723" s="131"/>
      <c r="AJV723" s="131"/>
      <c r="AJW723" s="131"/>
      <c r="AJX723" s="131"/>
      <c r="AJY723" s="131"/>
      <c r="AJZ723" s="131"/>
      <c r="AKA723" s="131"/>
      <c r="AKB723" s="131"/>
      <c r="AKC723" s="131"/>
      <c r="AKD723" s="131"/>
      <c r="AKE723" s="131"/>
      <c r="AKF723" s="131"/>
      <c r="AKG723" s="131"/>
      <c r="AKH723" s="131"/>
      <c r="AKI723" s="131"/>
      <c r="AKJ723" s="131"/>
      <c r="AKK723" s="131"/>
      <c r="AKL723" s="131"/>
      <c r="AKM723" s="131"/>
      <c r="AKN723" s="131"/>
      <c r="AKO723" s="131"/>
      <c r="AKP723" s="131"/>
      <c r="AKQ723" s="131"/>
      <c r="AKR723" s="131"/>
      <c r="AKS723" s="131"/>
      <c r="AKT723" s="131"/>
      <c r="AKU723" s="131"/>
      <c r="AKV723" s="131"/>
      <c r="AKW723" s="131"/>
      <c r="AKX723" s="131"/>
      <c r="AKY723" s="131"/>
      <c r="AKZ723" s="131"/>
      <c r="ALA723" s="131"/>
      <c r="ALB723" s="131"/>
      <c r="ALC723" s="131"/>
      <c r="ALD723" s="131"/>
      <c r="ALE723" s="131"/>
      <c r="ALF723" s="131"/>
      <c r="ALG723" s="131"/>
      <c r="ALH723" s="131"/>
      <c r="ALI723" s="131"/>
      <c r="ALJ723" s="131"/>
      <c r="ALK723" s="131"/>
      <c r="ALL723" s="131"/>
      <c r="ALM723" s="131"/>
      <c r="ALN723" s="131"/>
      <c r="ALO723" s="131"/>
      <c r="ALP723" s="131"/>
      <c r="ALQ723" s="131"/>
      <c r="ALR723" s="131"/>
      <c r="ALS723" s="131"/>
      <c r="ALT723" s="131"/>
      <c r="ALU723" s="131"/>
      <c r="ALV723" s="131"/>
      <c r="ALW723" s="131"/>
      <c r="ALX723" s="131"/>
      <c r="ALY723" s="131"/>
      <c r="ALZ723" s="131"/>
      <c r="AMA723" s="131"/>
      <c r="AMB723" s="131"/>
      <c r="AMC723" s="131"/>
      <c r="AMD723" s="131"/>
      <c r="AME723" s="131"/>
      <c r="AMF723" s="131"/>
      <c r="AMG723" s="131"/>
      <c r="AMH723" s="131"/>
      <c r="AMI723" s="131"/>
      <c r="AMJ723" s="131"/>
      <c r="AMK723" s="131"/>
      <c r="AML723" s="131"/>
      <c r="AMM723" s="131"/>
      <c r="AMN723" s="131"/>
      <c r="AMO723" s="131"/>
      <c r="AMP723" s="131"/>
      <c r="AMQ723" s="131"/>
      <c r="AMR723" s="131"/>
      <c r="AMS723" s="131"/>
      <c r="AMT723" s="131"/>
      <c r="AMU723" s="131"/>
      <c r="AMV723" s="131"/>
      <c r="AMW723" s="131"/>
      <c r="AMX723" s="131"/>
      <c r="AMY723" s="131"/>
      <c r="AMZ723" s="131"/>
      <c r="ANA723" s="131"/>
      <c r="ANB723" s="131"/>
      <c r="ANC723" s="131"/>
      <c r="AND723" s="131"/>
      <c r="ANE723" s="131"/>
      <c r="ANF723" s="131"/>
      <c r="ANG723" s="131"/>
      <c r="ANH723" s="131"/>
      <c r="ANI723" s="131"/>
      <c r="ANJ723" s="131"/>
      <c r="ANK723" s="131"/>
      <c r="ANL723" s="131"/>
      <c r="ANM723" s="131"/>
      <c r="ANN723" s="131"/>
      <c r="ANO723" s="131"/>
      <c r="ANP723" s="131"/>
      <c r="ANQ723" s="131"/>
      <c r="ANR723" s="131"/>
      <c r="ANS723" s="131"/>
      <c r="ANT723" s="131"/>
      <c r="ANU723" s="131"/>
      <c r="ANV723" s="131"/>
      <c r="ANW723" s="131"/>
      <c r="ANX723" s="131"/>
      <c r="ANY723" s="131"/>
      <c r="ANZ723" s="131"/>
      <c r="AOA723" s="131"/>
      <c r="AOB723" s="131"/>
      <c r="AOC723" s="131"/>
      <c r="AOD723" s="131"/>
      <c r="AOE723" s="131"/>
      <c r="AOF723" s="131"/>
      <c r="AOG723" s="131"/>
      <c r="AOH723" s="131"/>
      <c r="AOI723" s="131"/>
      <c r="AOJ723" s="131"/>
      <c r="AOK723" s="131"/>
      <c r="AOL723" s="131"/>
      <c r="AOM723" s="131"/>
      <c r="AON723" s="131"/>
      <c r="AOO723" s="131"/>
      <c r="AOP723" s="131"/>
      <c r="AOQ723" s="131"/>
      <c r="AOR723" s="131"/>
      <c r="AOS723" s="131"/>
      <c r="AOT723" s="131"/>
      <c r="AOU723" s="131"/>
      <c r="AOV723" s="131"/>
      <c r="AOW723" s="131"/>
      <c r="AOX723" s="131"/>
      <c r="AOY723" s="131"/>
      <c r="AOZ723" s="131"/>
      <c r="APA723" s="131"/>
      <c r="APB723" s="131"/>
      <c r="APC723" s="131"/>
      <c r="APD723" s="131"/>
      <c r="APE723" s="131"/>
      <c r="APF723" s="131"/>
      <c r="APG723" s="131"/>
      <c r="APH723" s="131"/>
      <c r="API723" s="131"/>
      <c r="APJ723" s="131"/>
      <c r="APK723" s="131"/>
      <c r="APL723" s="131"/>
      <c r="APM723" s="131"/>
      <c r="APN723" s="131"/>
      <c r="APO723" s="131"/>
      <c r="APP723" s="131"/>
      <c r="APQ723" s="131"/>
      <c r="APR723" s="131"/>
      <c r="APS723" s="131"/>
      <c r="APT723" s="131"/>
      <c r="APU723" s="131"/>
      <c r="APV723" s="131"/>
      <c r="APW723" s="131"/>
      <c r="APX723" s="131"/>
      <c r="APY723" s="131"/>
      <c r="APZ723" s="131"/>
      <c r="AQA723" s="131"/>
      <c r="AQB723" s="131"/>
      <c r="AQC723" s="131"/>
      <c r="AQD723" s="131"/>
      <c r="AQE723" s="131"/>
      <c r="AQF723" s="131"/>
      <c r="AQG723" s="131"/>
      <c r="AQH723" s="131"/>
      <c r="AQI723" s="131"/>
      <c r="AQJ723" s="131"/>
      <c r="AQK723" s="131"/>
      <c r="AQL723" s="131"/>
      <c r="AQM723" s="131"/>
      <c r="AQN723" s="131"/>
      <c r="AQO723" s="131"/>
      <c r="AQP723" s="131"/>
      <c r="AQQ723" s="131"/>
      <c r="AQR723" s="131"/>
      <c r="AQS723" s="131"/>
      <c r="AQT723" s="131"/>
      <c r="AQU723" s="131"/>
      <c r="AQV723" s="131"/>
      <c r="AQW723" s="131"/>
      <c r="AQX723" s="131"/>
      <c r="AQY723" s="131"/>
      <c r="AQZ723" s="131"/>
      <c r="ARA723" s="131"/>
      <c r="ARB723" s="131"/>
      <c r="ARC723" s="131"/>
      <c r="ARD723" s="131"/>
      <c r="ARE723" s="131"/>
      <c r="ARF723" s="131"/>
      <c r="ARG723" s="131"/>
      <c r="ARH723" s="131"/>
      <c r="ARI723" s="131"/>
      <c r="ARJ723" s="131"/>
      <c r="ARK723" s="131"/>
      <c r="ARL723" s="131"/>
      <c r="ARM723" s="131"/>
      <c r="ARN723" s="131"/>
      <c r="ARO723" s="131"/>
      <c r="ARP723" s="131"/>
      <c r="ARQ723" s="131"/>
      <c r="ARR723" s="131"/>
      <c r="ARS723" s="131"/>
      <c r="ART723" s="131"/>
      <c r="ARU723" s="131"/>
      <c r="ARV723" s="131"/>
      <c r="ARW723" s="131"/>
      <c r="ARX723" s="131"/>
      <c r="ARY723" s="131"/>
      <c r="ARZ723" s="131"/>
      <c r="ASA723" s="131"/>
      <c r="ASB723" s="131"/>
      <c r="ASC723" s="131"/>
      <c r="ASD723" s="131"/>
      <c r="ASE723" s="131"/>
      <c r="ASF723" s="131"/>
      <c r="ASG723" s="131"/>
      <c r="ASH723" s="131"/>
      <c r="ASI723" s="131"/>
      <c r="ASJ723" s="131"/>
      <c r="ASK723" s="131"/>
      <c r="ASL723" s="131"/>
      <c r="ASM723" s="131"/>
      <c r="ASN723" s="131"/>
      <c r="ASO723" s="131"/>
      <c r="ASP723" s="131"/>
      <c r="ASQ723" s="131"/>
      <c r="ASR723" s="131"/>
      <c r="ASS723" s="131"/>
      <c r="AST723" s="131"/>
      <c r="ASU723" s="131"/>
      <c r="ASV723" s="131"/>
      <c r="ASW723" s="131"/>
      <c r="ASX723" s="131"/>
      <c r="ASY723" s="131"/>
      <c r="ASZ723" s="131"/>
      <c r="ATA723" s="131"/>
      <c r="ATB723" s="131"/>
      <c r="ATC723" s="131"/>
      <c r="ATD723" s="131"/>
      <c r="ATE723" s="131"/>
      <c r="ATF723" s="131"/>
      <c r="ATG723" s="131"/>
      <c r="ATH723" s="131"/>
      <c r="ATI723" s="131"/>
      <c r="ATJ723" s="131"/>
      <c r="ATK723" s="131"/>
      <c r="ATL723" s="131"/>
      <c r="ATM723" s="131"/>
      <c r="ATN723" s="131"/>
      <c r="ATO723" s="131"/>
      <c r="ATP723" s="131"/>
      <c r="ATQ723" s="131"/>
      <c r="ATR723" s="131"/>
      <c r="ATS723" s="131"/>
      <c r="ATT723" s="131"/>
      <c r="ATU723" s="131"/>
      <c r="ATV723" s="131"/>
      <c r="ATW723" s="131"/>
      <c r="ATX723" s="131"/>
      <c r="ATY723" s="131"/>
      <c r="ATZ723" s="131"/>
      <c r="AUA723" s="131"/>
      <c r="AUB723" s="131"/>
      <c r="AUC723" s="131"/>
      <c r="AUD723" s="131"/>
      <c r="AUE723" s="131"/>
      <c r="AUF723" s="131"/>
      <c r="AUG723" s="131"/>
      <c r="AUH723" s="131"/>
      <c r="AUI723" s="131"/>
      <c r="AUJ723" s="131"/>
      <c r="AUK723" s="131"/>
      <c r="AUL723" s="131"/>
      <c r="AUM723" s="131"/>
      <c r="AUN723" s="131"/>
      <c r="AUO723" s="131"/>
      <c r="AUP723" s="131"/>
      <c r="AUQ723" s="131"/>
      <c r="AUR723" s="131"/>
      <c r="AUS723" s="131"/>
      <c r="AUT723" s="131"/>
      <c r="AUU723" s="131"/>
      <c r="AUV723" s="131"/>
      <c r="AUW723" s="131"/>
      <c r="AUX723" s="131"/>
      <c r="AUY723" s="131"/>
      <c r="AUZ723" s="131"/>
      <c r="AVA723" s="131"/>
      <c r="AVB723" s="131"/>
      <c r="AVC723" s="131"/>
      <c r="AVD723" s="131"/>
      <c r="AVE723" s="131"/>
      <c r="AVF723" s="131"/>
      <c r="AVG723" s="131"/>
      <c r="AVH723" s="131"/>
      <c r="AVI723" s="131"/>
      <c r="AVJ723" s="131"/>
      <c r="AVK723" s="131"/>
      <c r="AVL723" s="131"/>
      <c r="AVM723" s="131"/>
      <c r="AVN723" s="131"/>
      <c r="AVO723" s="131"/>
      <c r="AVP723" s="131"/>
      <c r="AVQ723" s="131"/>
      <c r="AVR723" s="131"/>
      <c r="AVS723" s="131"/>
      <c r="AVT723" s="131"/>
      <c r="AVU723" s="131"/>
      <c r="AVV723" s="131"/>
      <c r="AVW723" s="131"/>
      <c r="AVX723" s="131"/>
      <c r="AVY723" s="131"/>
      <c r="AVZ723" s="131"/>
      <c r="AWA723" s="131"/>
      <c r="AWB723" s="131"/>
      <c r="AWC723" s="131"/>
      <c r="AWD723" s="131"/>
      <c r="AWE723" s="131"/>
      <c r="AWF723" s="131"/>
      <c r="AWG723" s="131"/>
      <c r="AWH723" s="131"/>
      <c r="AWI723" s="131"/>
      <c r="AWJ723" s="131"/>
      <c r="AWK723" s="131"/>
      <c r="AWL723" s="131"/>
      <c r="AWM723" s="131"/>
      <c r="AWN723" s="131"/>
      <c r="AWO723" s="131"/>
      <c r="AWP723" s="131"/>
      <c r="AWQ723" s="131"/>
      <c r="AWR723" s="131"/>
      <c r="AWS723" s="131"/>
      <c r="AWT723" s="131"/>
      <c r="AWU723" s="131"/>
      <c r="AWV723" s="131"/>
      <c r="AWW723" s="131"/>
      <c r="AWX723" s="131"/>
      <c r="AWY723" s="131"/>
      <c r="AWZ723" s="131"/>
      <c r="AXA723" s="131"/>
      <c r="AXB723" s="131"/>
      <c r="AXC723" s="131"/>
      <c r="AXD723" s="131"/>
      <c r="AXE723" s="131"/>
      <c r="AXF723" s="131"/>
      <c r="AXG723" s="131"/>
      <c r="AXH723" s="131"/>
      <c r="AXI723" s="131"/>
      <c r="AXJ723" s="131"/>
      <c r="AXK723" s="131"/>
      <c r="AXL723" s="131"/>
      <c r="AXM723" s="131"/>
      <c r="AXN723" s="131"/>
      <c r="AXO723" s="131"/>
      <c r="AXP723" s="131"/>
      <c r="AXQ723" s="131"/>
      <c r="AXR723" s="131"/>
      <c r="AXS723" s="131"/>
      <c r="AXT723" s="131"/>
      <c r="AXU723" s="131"/>
      <c r="AXV723" s="131"/>
      <c r="AXW723" s="131"/>
      <c r="AXX723" s="131"/>
    </row>
    <row r="724" spans="1:1324" s="131" customFormat="1" ht="15.75" hidden="1" customHeight="1" x14ac:dyDescent="0.2">
      <c r="A724" s="163" t="s">
        <v>2938</v>
      </c>
      <c r="B724" s="163" t="s">
        <v>2632</v>
      </c>
      <c r="C724" s="164" t="s">
        <v>2633</v>
      </c>
      <c r="D724" s="104" t="s">
        <v>1201</v>
      </c>
      <c r="E724" s="152">
        <v>42380</v>
      </c>
      <c r="F724" s="152" t="s">
        <v>1167</v>
      </c>
      <c r="G724" s="152" t="s">
        <v>1186</v>
      </c>
      <c r="H724" s="152">
        <v>42654</v>
      </c>
      <c r="I724" s="30" t="s">
        <v>1065</v>
      </c>
      <c r="J724" s="173"/>
      <c r="K724" s="87" t="s">
        <v>326</v>
      </c>
      <c r="L724" s="87">
        <v>1</v>
      </c>
      <c r="M724" s="87">
        <v>1</v>
      </c>
      <c r="N724" s="87" t="s">
        <v>326</v>
      </c>
      <c r="O724" s="87">
        <v>1</v>
      </c>
      <c r="P724" s="87" t="s">
        <v>326</v>
      </c>
      <c r="Q724" s="87">
        <v>1</v>
      </c>
      <c r="R724" s="87" t="s">
        <v>326</v>
      </c>
      <c r="S724" s="87">
        <v>1</v>
      </c>
      <c r="T724" s="87" t="s">
        <v>49</v>
      </c>
      <c r="U724" s="87">
        <v>1</v>
      </c>
      <c r="V724" s="87">
        <v>1</v>
      </c>
      <c r="W724" s="87">
        <v>0</v>
      </c>
      <c r="X724" s="87">
        <v>0</v>
      </c>
      <c r="Y724" s="87">
        <v>0</v>
      </c>
      <c r="Z724" s="87">
        <v>0</v>
      </c>
      <c r="AA724" s="87">
        <v>0</v>
      </c>
      <c r="AB724" s="87">
        <v>0</v>
      </c>
      <c r="AC724" s="87">
        <v>0</v>
      </c>
      <c r="AD724" s="87">
        <v>0</v>
      </c>
      <c r="AE724" s="87">
        <v>0</v>
      </c>
      <c r="AF724" s="104"/>
      <c r="AG724" s="146"/>
      <c r="AH724" s="146"/>
      <c r="AI724" s="146"/>
      <c r="AJ724" s="146"/>
      <c r="AK724" s="146"/>
      <c r="AL724" s="146"/>
      <c r="AM724" s="146"/>
      <c r="AN724" s="146"/>
      <c r="AO724" s="146"/>
      <c r="AP724" s="146"/>
      <c r="AQ724" s="146"/>
      <c r="AR724" s="146"/>
      <c r="AS724" s="146"/>
      <c r="AT724" s="146"/>
      <c r="AU724" s="146"/>
      <c r="AV724" s="146"/>
      <c r="AW724" s="146"/>
      <c r="AX724" s="146"/>
      <c r="AY724" s="146"/>
      <c r="AZ724" s="146"/>
      <c r="BA724" s="146"/>
      <c r="BB724" s="146"/>
      <c r="BC724" s="146"/>
      <c r="BD724" s="146"/>
      <c r="BE724" s="146"/>
      <c r="BF724" s="146"/>
      <c r="BG724" s="146"/>
      <c r="BH724" s="146"/>
      <c r="BI724" s="146"/>
      <c r="BJ724" s="146"/>
      <c r="BK724" s="146"/>
      <c r="BL724" s="146"/>
      <c r="BM724" s="146"/>
      <c r="BN724" s="146"/>
      <c r="BO724" s="146"/>
      <c r="BP724" s="146"/>
      <c r="BQ724" s="146"/>
      <c r="BR724" s="146"/>
      <c r="BS724" s="146"/>
      <c r="BT724" s="146"/>
      <c r="BU724" s="146"/>
      <c r="BV724" s="146"/>
      <c r="BW724" s="146"/>
      <c r="BX724" s="146"/>
      <c r="BY724" s="146"/>
      <c r="BZ724" s="146"/>
      <c r="CA724" s="146"/>
      <c r="CB724" s="146"/>
      <c r="CC724" s="146"/>
      <c r="CD724" s="146"/>
      <c r="CE724" s="146"/>
      <c r="CF724" s="146"/>
      <c r="CG724" s="146"/>
      <c r="CH724" s="146"/>
      <c r="CI724" s="146"/>
      <c r="CJ724" s="146"/>
      <c r="CK724" s="146"/>
      <c r="CL724" s="146"/>
      <c r="CM724" s="146"/>
      <c r="CN724" s="146"/>
      <c r="CO724" s="146"/>
      <c r="CP724" s="146"/>
      <c r="CQ724" s="146"/>
      <c r="CR724" s="146"/>
      <c r="CS724" s="146"/>
      <c r="CT724" s="146"/>
      <c r="CU724" s="146"/>
      <c r="CV724" s="146"/>
      <c r="CW724" s="146"/>
      <c r="CX724" s="146"/>
      <c r="CY724" s="146"/>
      <c r="CZ724" s="146"/>
      <c r="DA724" s="146"/>
      <c r="DB724" s="146"/>
      <c r="DC724" s="146"/>
      <c r="DD724" s="146"/>
      <c r="DE724" s="146"/>
      <c r="DF724" s="146"/>
      <c r="DG724" s="146"/>
      <c r="DH724" s="146"/>
      <c r="DI724" s="146"/>
      <c r="DJ724" s="146"/>
      <c r="DK724" s="146"/>
      <c r="DL724" s="146"/>
      <c r="DM724" s="146"/>
      <c r="DN724" s="146"/>
      <c r="DO724" s="146"/>
      <c r="DP724" s="146"/>
      <c r="DQ724" s="146"/>
      <c r="DR724" s="146"/>
      <c r="DS724" s="146"/>
      <c r="DT724" s="146"/>
      <c r="DU724" s="146"/>
      <c r="DV724" s="146"/>
      <c r="DW724" s="146"/>
      <c r="DX724" s="146"/>
      <c r="DY724" s="146"/>
      <c r="DZ724" s="146"/>
      <c r="EA724" s="146"/>
      <c r="EB724" s="146"/>
      <c r="EC724" s="146"/>
      <c r="ED724" s="146"/>
      <c r="EE724" s="146"/>
      <c r="EF724" s="146"/>
      <c r="EG724" s="146"/>
      <c r="EH724" s="146"/>
      <c r="EI724" s="146"/>
      <c r="EJ724" s="146"/>
      <c r="EK724" s="146"/>
      <c r="EL724" s="146"/>
      <c r="EM724" s="146"/>
      <c r="EN724" s="146"/>
      <c r="EO724" s="146"/>
      <c r="EP724" s="146"/>
      <c r="EQ724" s="146"/>
      <c r="ER724" s="146"/>
      <c r="ES724" s="146"/>
      <c r="ET724" s="146"/>
      <c r="EU724" s="146"/>
      <c r="EV724" s="146"/>
      <c r="EW724" s="146"/>
      <c r="EX724" s="146"/>
      <c r="EY724" s="146"/>
      <c r="EZ724" s="146"/>
      <c r="FA724" s="146"/>
      <c r="FB724" s="146"/>
      <c r="FC724" s="146"/>
      <c r="FD724" s="146"/>
      <c r="FE724" s="146"/>
      <c r="FF724" s="146"/>
      <c r="FG724" s="146"/>
      <c r="FH724" s="146"/>
      <c r="FI724" s="146"/>
      <c r="FJ724" s="146"/>
      <c r="FK724" s="146"/>
      <c r="FL724" s="146"/>
      <c r="FM724" s="146"/>
      <c r="FN724" s="146"/>
      <c r="FO724" s="146"/>
      <c r="FP724" s="146"/>
      <c r="FQ724" s="146"/>
      <c r="FR724" s="146"/>
      <c r="FS724" s="146"/>
      <c r="FT724" s="146"/>
      <c r="FU724" s="146"/>
      <c r="FV724" s="146"/>
      <c r="FW724" s="146"/>
      <c r="FX724" s="146"/>
      <c r="FY724" s="146"/>
      <c r="FZ724" s="146"/>
      <c r="GA724" s="146"/>
      <c r="GB724" s="146"/>
      <c r="GC724" s="146"/>
      <c r="GD724" s="146"/>
      <c r="GE724" s="146"/>
      <c r="GF724" s="146"/>
      <c r="GG724" s="146"/>
      <c r="GH724" s="146"/>
      <c r="GI724" s="146"/>
      <c r="GJ724" s="146"/>
      <c r="GK724" s="146"/>
      <c r="GL724" s="146"/>
      <c r="GM724" s="146"/>
      <c r="GN724" s="146"/>
      <c r="GO724" s="146"/>
      <c r="GP724" s="146"/>
      <c r="GQ724" s="146"/>
      <c r="GR724" s="146"/>
      <c r="GS724" s="146"/>
      <c r="GT724" s="146"/>
      <c r="GU724" s="146"/>
      <c r="GV724" s="146"/>
      <c r="GW724" s="146"/>
      <c r="GX724" s="146"/>
      <c r="GY724" s="146"/>
      <c r="GZ724" s="146"/>
      <c r="HA724" s="146"/>
      <c r="HB724" s="146"/>
      <c r="HC724" s="146"/>
      <c r="HD724" s="146"/>
      <c r="HE724" s="146"/>
      <c r="HF724" s="146"/>
      <c r="HG724" s="146"/>
      <c r="HH724" s="146"/>
      <c r="HI724" s="146"/>
      <c r="HJ724" s="146"/>
      <c r="HK724" s="146"/>
      <c r="HL724" s="146"/>
      <c r="HM724" s="146"/>
      <c r="HN724" s="146"/>
      <c r="HO724" s="146"/>
      <c r="HP724" s="146"/>
      <c r="HQ724" s="146"/>
      <c r="HR724" s="146"/>
      <c r="HS724" s="146"/>
      <c r="HT724" s="146"/>
      <c r="HU724" s="146"/>
      <c r="HV724" s="146"/>
      <c r="HW724" s="146"/>
      <c r="HX724" s="146"/>
      <c r="HY724" s="146"/>
      <c r="HZ724" s="146"/>
      <c r="IA724" s="146"/>
      <c r="IB724" s="146"/>
      <c r="IC724" s="146"/>
      <c r="ID724" s="146"/>
      <c r="IE724" s="146"/>
      <c r="IF724" s="146"/>
      <c r="IG724" s="146"/>
      <c r="IH724" s="146"/>
      <c r="II724" s="146"/>
      <c r="IJ724" s="146"/>
      <c r="IK724" s="146"/>
      <c r="IL724" s="146"/>
      <c r="IM724" s="146"/>
      <c r="IN724" s="146"/>
      <c r="IO724" s="146"/>
      <c r="IP724" s="146"/>
      <c r="IQ724" s="146"/>
      <c r="IR724" s="146"/>
      <c r="IS724" s="146"/>
      <c r="IT724" s="146"/>
      <c r="IU724" s="146"/>
      <c r="IV724" s="146"/>
      <c r="IW724" s="146"/>
      <c r="IX724" s="146"/>
      <c r="IY724" s="146"/>
      <c r="IZ724" s="146"/>
      <c r="JA724" s="146"/>
      <c r="JB724" s="146"/>
      <c r="JC724" s="146"/>
      <c r="JD724" s="146"/>
      <c r="JE724" s="146"/>
      <c r="JF724" s="146"/>
      <c r="JG724" s="146"/>
      <c r="JH724" s="146"/>
      <c r="JI724" s="146"/>
      <c r="JJ724" s="146"/>
      <c r="JK724" s="146"/>
      <c r="JL724" s="146"/>
      <c r="JM724" s="146"/>
      <c r="JN724" s="146"/>
      <c r="JO724" s="146"/>
      <c r="JP724" s="146"/>
      <c r="JQ724" s="146"/>
      <c r="JR724" s="146"/>
      <c r="JS724" s="146"/>
      <c r="JT724" s="146"/>
      <c r="JU724" s="146"/>
      <c r="JV724" s="146"/>
      <c r="JW724" s="146"/>
      <c r="JX724" s="146"/>
      <c r="JY724" s="146"/>
      <c r="JZ724" s="146"/>
      <c r="KA724" s="146"/>
      <c r="KB724" s="146"/>
      <c r="KC724" s="146"/>
      <c r="KD724" s="146"/>
      <c r="KE724" s="146"/>
      <c r="KF724" s="146"/>
      <c r="KG724" s="146"/>
      <c r="KH724" s="146"/>
      <c r="KI724" s="146"/>
      <c r="KJ724" s="146"/>
      <c r="KK724" s="146"/>
      <c r="KL724" s="146"/>
      <c r="KM724" s="146"/>
      <c r="KN724" s="146"/>
      <c r="KO724" s="146"/>
      <c r="KP724" s="146"/>
      <c r="KQ724" s="146"/>
      <c r="KR724" s="146"/>
      <c r="KS724" s="146"/>
      <c r="KT724" s="146"/>
      <c r="KU724" s="146"/>
      <c r="KV724" s="146"/>
      <c r="KW724" s="146"/>
      <c r="KX724" s="146"/>
      <c r="KY724" s="146"/>
      <c r="KZ724" s="146"/>
      <c r="LA724" s="146"/>
      <c r="LB724" s="146"/>
      <c r="LC724" s="146"/>
      <c r="LD724" s="146"/>
      <c r="LE724" s="146"/>
      <c r="LF724" s="146"/>
      <c r="LG724" s="146"/>
      <c r="LH724" s="146"/>
      <c r="LI724" s="146"/>
      <c r="LJ724" s="146"/>
      <c r="LK724" s="146"/>
      <c r="LL724" s="146"/>
      <c r="LM724" s="146"/>
      <c r="LN724" s="146"/>
      <c r="LO724" s="146"/>
      <c r="LP724" s="146"/>
      <c r="LQ724" s="146"/>
      <c r="LR724" s="146"/>
      <c r="LS724" s="146"/>
      <c r="LT724" s="146"/>
      <c r="LU724" s="146"/>
      <c r="LV724" s="146"/>
      <c r="LW724" s="146"/>
      <c r="LX724" s="146"/>
      <c r="LY724" s="146"/>
      <c r="LZ724" s="146"/>
      <c r="MA724" s="146"/>
      <c r="MB724" s="146"/>
      <c r="MC724" s="146"/>
      <c r="MD724" s="146"/>
      <c r="ME724" s="146"/>
      <c r="MF724" s="146"/>
      <c r="MG724" s="146"/>
      <c r="MH724" s="146"/>
      <c r="MI724" s="146"/>
      <c r="MJ724" s="146"/>
      <c r="MK724" s="146"/>
      <c r="ML724" s="146"/>
      <c r="MM724" s="146"/>
      <c r="MN724" s="146"/>
      <c r="MO724" s="146"/>
      <c r="MP724" s="146"/>
      <c r="MQ724" s="146"/>
      <c r="MR724" s="146"/>
      <c r="MS724" s="146"/>
      <c r="MT724" s="146"/>
      <c r="MU724" s="146"/>
      <c r="MV724" s="146"/>
      <c r="MW724" s="146"/>
      <c r="MX724" s="146"/>
      <c r="MY724" s="146"/>
      <c r="MZ724" s="146"/>
      <c r="NA724" s="146"/>
      <c r="NB724" s="146"/>
      <c r="NC724" s="146"/>
      <c r="ND724" s="146"/>
      <c r="NE724" s="146"/>
      <c r="NF724" s="146"/>
      <c r="NG724" s="146"/>
      <c r="NH724" s="146"/>
      <c r="NI724" s="146"/>
      <c r="NJ724" s="146"/>
      <c r="NK724" s="146"/>
      <c r="NL724" s="146"/>
      <c r="NM724" s="146"/>
      <c r="NN724" s="146"/>
      <c r="NO724" s="146"/>
      <c r="NP724" s="146"/>
      <c r="NQ724" s="146"/>
      <c r="NR724" s="146"/>
      <c r="NS724" s="146"/>
      <c r="NT724" s="146"/>
      <c r="NU724" s="146"/>
      <c r="NV724" s="146"/>
      <c r="NW724" s="146"/>
      <c r="NX724" s="146"/>
      <c r="NY724" s="146"/>
      <c r="NZ724" s="146"/>
      <c r="OA724" s="146"/>
      <c r="OB724" s="146"/>
      <c r="OC724" s="146"/>
      <c r="OD724" s="146"/>
      <c r="OE724" s="146"/>
      <c r="OF724" s="146"/>
      <c r="OG724" s="146"/>
      <c r="OH724" s="146"/>
      <c r="OI724" s="146"/>
      <c r="OJ724" s="146"/>
      <c r="OK724" s="146"/>
      <c r="OL724" s="146"/>
      <c r="OM724" s="146"/>
      <c r="ON724" s="146"/>
      <c r="OO724" s="146"/>
      <c r="OP724" s="146"/>
      <c r="OQ724" s="146"/>
      <c r="OR724" s="146"/>
      <c r="OS724" s="146"/>
      <c r="OT724" s="146"/>
      <c r="OU724" s="146"/>
      <c r="OV724" s="146"/>
      <c r="OW724" s="146"/>
      <c r="OX724" s="146"/>
      <c r="OY724" s="146"/>
      <c r="OZ724" s="146"/>
      <c r="PA724" s="146"/>
      <c r="PB724" s="146"/>
      <c r="PC724" s="146"/>
      <c r="PD724" s="146"/>
      <c r="PE724" s="146"/>
      <c r="PF724" s="146"/>
      <c r="PG724" s="146"/>
      <c r="PH724" s="146"/>
      <c r="PI724" s="146"/>
      <c r="PJ724" s="146"/>
      <c r="PK724" s="146"/>
      <c r="PL724" s="146"/>
      <c r="PM724" s="146"/>
      <c r="PN724" s="146"/>
      <c r="PO724" s="146"/>
      <c r="PP724" s="146"/>
      <c r="PQ724" s="146"/>
      <c r="PR724" s="146"/>
      <c r="PS724" s="146"/>
      <c r="PT724" s="146"/>
      <c r="PU724" s="146"/>
      <c r="PV724" s="146"/>
      <c r="PW724" s="146"/>
      <c r="PX724" s="146"/>
      <c r="PY724" s="146"/>
      <c r="PZ724" s="146"/>
      <c r="QA724" s="146"/>
      <c r="QB724" s="146"/>
      <c r="QC724" s="146"/>
      <c r="QD724" s="146"/>
      <c r="QE724" s="146"/>
      <c r="QF724" s="146"/>
      <c r="QG724" s="146"/>
      <c r="QH724" s="146"/>
      <c r="QI724" s="146"/>
      <c r="QJ724" s="146"/>
      <c r="QK724" s="146"/>
      <c r="QL724" s="146"/>
      <c r="QM724" s="146"/>
      <c r="QN724" s="146"/>
      <c r="QO724" s="146"/>
      <c r="QP724" s="146"/>
      <c r="QQ724" s="146"/>
      <c r="QR724" s="146"/>
      <c r="QS724" s="146"/>
      <c r="QT724" s="146"/>
      <c r="QU724" s="146"/>
      <c r="QV724" s="146"/>
      <c r="QW724" s="146"/>
      <c r="QX724" s="146"/>
      <c r="QY724" s="146"/>
      <c r="QZ724" s="146"/>
      <c r="RA724" s="146"/>
      <c r="RB724" s="146"/>
      <c r="RC724" s="146"/>
      <c r="RD724" s="146"/>
      <c r="RE724" s="146"/>
      <c r="RF724" s="146"/>
      <c r="RG724" s="146"/>
      <c r="RH724" s="146"/>
      <c r="RI724" s="146"/>
      <c r="RJ724" s="146"/>
      <c r="RK724" s="146"/>
      <c r="RL724" s="146"/>
      <c r="RM724" s="146"/>
      <c r="RN724" s="146"/>
      <c r="RO724" s="146"/>
      <c r="RP724" s="146"/>
      <c r="RQ724" s="146"/>
      <c r="RR724" s="146"/>
      <c r="RS724" s="146"/>
      <c r="RT724" s="146"/>
      <c r="RU724" s="146"/>
      <c r="RV724" s="146"/>
      <c r="RW724" s="146"/>
      <c r="RX724" s="146"/>
      <c r="RY724" s="146"/>
      <c r="RZ724" s="146"/>
      <c r="SA724" s="146"/>
      <c r="SB724" s="146"/>
      <c r="SC724" s="146"/>
      <c r="SD724" s="146"/>
      <c r="SE724" s="146"/>
      <c r="SF724" s="146"/>
      <c r="SG724" s="146"/>
      <c r="SH724" s="146"/>
      <c r="SI724" s="146"/>
      <c r="SJ724" s="146"/>
      <c r="SK724" s="146"/>
      <c r="SL724" s="146"/>
      <c r="SM724" s="146"/>
      <c r="SN724" s="146"/>
      <c r="SO724" s="146"/>
      <c r="SP724" s="146"/>
      <c r="SQ724" s="146"/>
      <c r="SR724" s="146"/>
      <c r="SS724" s="146"/>
      <c r="ST724" s="146"/>
      <c r="SU724" s="146"/>
      <c r="SV724" s="146"/>
      <c r="SW724" s="146"/>
      <c r="SX724" s="146"/>
      <c r="SY724" s="146"/>
      <c r="SZ724" s="146"/>
      <c r="TA724" s="146"/>
      <c r="TB724" s="146"/>
      <c r="TC724" s="146"/>
      <c r="TD724" s="146"/>
      <c r="TE724" s="146"/>
      <c r="TF724" s="146"/>
      <c r="TG724" s="146"/>
      <c r="TH724" s="146"/>
      <c r="TI724" s="146"/>
      <c r="TJ724" s="146"/>
      <c r="TK724" s="146"/>
      <c r="TL724" s="146"/>
      <c r="TM724" s="146"/>
      <c r="TN724" s="146"/>
      <c r="TO724" s="146"/>
      <c r="TP724" s="146"/>
      <c r="TQ724" s="146"/>
      <c r="TR724" s="146"/>
      <c r="TS724" s="146"/>
      <c r="TT724" s="146"/>
      <c r="TU724" s="146"/>
      <c r="TV724" s="146"/>
      <c r="TW724" s="146"/>
      <c r="TX724" s="146"/>
      <c r="TY724" s="146"/>
      <c r="TZ724" s="146"/>
      <c r="UA724" s="146"/>
      <c r="UB724" s="146"/>
      <c r="UC724" s="146"/>
      <c r="UD724" s="146"/>
      <c r="UE724" s="146"/>
      <c r="UF724" s="146"/>
      <c r="UG724" s="146"/>
      <c r="UH724" s="146"/>
      <c r="UI724" s="146"/>
      <c r="UJ724" s="146"/>
      <c r="UK724" s="146"/>
      <c r="UL724" s="146"/>
      <c r="UM724" s="146"/>
      <c r="UN724" s="146"/>
      <c r="UO724" s="146"/>
      <c r="UP724" s="146"/>
      <c r="UQ724" s="146"/>
      <c r="UR724" s="146"/>
      <c r="US724" s="146"/>
      <c r="UT724" s="146"/>
      <c r="UU724" s="146"/>
      <c r="UV724" s="146"/>
      <c r="UW724" s="146"/>
      <c r="UX724" s="146"/>
      <c r="UY724" s="146"/>
      <c r="UZ724" s="146"/>
      <c r="VA724" s="146"/>
      <c r="VB724" s="146"/>
      <c r="VC724" s="146"/>
      <c r="VD724" s="146"/>
      <c r="VE724" s="146"/>
      <c r="VF724" s="146"/>
      <c r="VG724" s="146"/>
      <c r="VH724" s="146"/>
      <c r="VI724" s="146"/>
      <c r="VJ724" s="146"/>
      <c r="VK724" s="146"/>
      <c r="VL724" s="146"/>
      <c r="VM724" s="146"/>
      <c r="VN724" s="146"/>
      <c r="VO724" s="146"/>
      <c r="VP724" s="146"/>
      <c r="VQ724" s="146"/>
      <c r="VR724" s="146"/>
      <c r="VS724" s="146"/>
      <c r="VT724" s="146"/>
      <c r="VU724" s="146"/>
      <c r="VV724" s="146"/>
      <c r="VW724" s="146"/>
      <c r="VX724" s="146"/>
      <c r="VY724" s="146"/>
      <c r="VZ724" s="146"/>
      <c r="WA724" s="146"/>
      <c r="WB724" s="146"/>
      <c r="WC724" s="146"/>
      <c r="WD724" s="146"/>
      <c r="WE724" s="146"/>
      <c r="WF724" s="146"/>
      <c r="WG724" s="146"/>
      <c r="WH724" s="146"/>
      <c r="WI724" s="146"/>
      <c r="WJ724" s="146"/>
      <c r="WK724" s="146"/>
      <c r="WL724" s="146"/>
      <c r="WM724" s="146"/>
      <c r="WN724" s="146"/>
      <c r="WO724" s="146"/>
      <c r="WP724" s="146"/>
      <c r="WQ724" s="146"/>
      <c r="WR724" s="146"/>
      <c r="WS724" s="146"/>
      <c r="WT724" s="146"/>
      <c r="WU724" s="146"/>
      <c r="WV724" s="146"/>
      <c r="WW724" s="146"/>
      <c r="WX724" s="146"/>
      <c r="WY724" s="146"/>
      <c r="WZ724" s="146"/>
      <c r="XA724" s="146"/>
      <c r="XB724" s="146"/>
      <c r="XC724" s="146"/>
      <c r="XD724" s="146"/>
      <c r="XE724" s="146"/>
      <c r="XF724" s="146"/>
      <c r="XG724" s="146"/>
      <c r="XH724" s="146"/>
      <c r="XI724" s="146"/>
      <c r="XJ724" s="146"/>
      <c r="XK724" s="146"/>
      <c r="XL724" s="146"/>
      <c r="XM724" s="146"/>
      <c r="XN724" s="146"/>
      <c r="XO724" s="146"/>
      <c r="XP724" s="146"/>
      <c r="XQ724" s="146"/>
      <c r="XR724" s="146"/>
      <c r="XS724" s="146"/>
      <c r="XT724" s="146"/>
      <c r="XU724" s="146"/>
      <c r="XV724" s="146"/>
      <c r="XW724" s="146"/>
      <c r="XX724" s="146"/>
      <c r="XY724" s="146"/>
      <c r="XZ724" s="146"/>
      <c r="YA724" s="146"/>
      <c r="YB724" s="146"/>
      <c r="YC724" s="146"/>
      <c r="YD724" s="146"/>
      <c r="YE724" s="146"/>
      <c r="YF724" s="146"/>
      <c r="YG724" s="146"/>
      <c r="YH724" s="146"/>
      <c r="YI724" s="146"/>
      <c r="YJ724" s="146"/>
      <c r="YK724" s="146"/>
      <c r="YL724" s="146"/>
      <c r="YM724" s="146"/>
      <c r="YN724" s="146"/>
      <c r="YO724" s="146"/>
      <c r="YP724" s="146"/>
      <c r="YQ724" s="146"/>
      <c r="YR724" s="146"/>
      <c r="YS724" s="146"/>
      <c r="YT724" s="146"/>
      <c r="YU724" s="146"/>
      <c r="YV724" s="146"/>
      <c r="YW724" s="146"/>
      <c r="YX724" s="146"/>
      <c r="YY724" s="146"/>
      <c r="YZ724" s="146"/>
      <c r="ZA724" s="146"/>
      <c r="ZB724" s="146"/>
      <c r="ZC724" s="146"/>
      <c r="ZD724" s="146"/>
      <c r="ZE724" s="146"/>
      <c r="ZF724" s="146"/>
      <c r="ZG724" s="146"/>
      <c r="ZH724" s="146"/>
      <c r="ZI724" s="146"/>
      <c r="ZJ724" s="146"/>
      <c r="ZK724" s="146"/>
      <c r="ZL724" s="146"/>
      <c r="ZM724" s="146"/>
      <c r="ZN724" s="146"/>
      <c r="ZO724" s="146"/>
      <c r="ZP724" s="146"/>
      <c r="ZQ724" s="146"/>
      <c r="ZR724" s="146"/>
      <c r="ZS724" s="146"/>
      <c r="ZT724" s="146"/>
      <c r="ZU724" s="146"/>
      <c r="ZV724" s="146"/>
      <c r="ZW724" s="146"/>
      <c r="ZX724" s="146"/>
      <c r="ZY724" s="146"/>
      <c r="ZZ724" s="146"/>
      <c r="AAA724" s="146"/>
      <c r="AAB724" s="146"/>
      <c r="AAC724" s="146"/>
      <c r="AAD724" s="146"/>
      <c r="AAE724" s="146"/>
      <c r="AAF724" s="146"/>
      <c r="AAG724" s="146"/>
      <c r="AAH724" s="146"/>
      <c r="AAI724" s="146"/>
      <c r="AAJ724" s="146"/>
      <c r="AAK724" s="146"/>
      <c r="AAL724" s="146"/>
      <c r="AAM724" s="146"/>
      <c r="AAN724" s="146"/>
      <c r="AAO724" s="146"/>
      <c r="AAP724" s="146"/>
      <c r="AAQ724" s="146"/>
      <c r="AAR724" s="146"/>
      <c r="AAS724" s="146"/>
      <c r="AAT724" s="146"/>
      <c r="AAU724" s="146"/>
      <c r="AAV724" s="146"/>
      <c r="AAW724" s="146"/>
      <c r="AAX724" s="146"/>
      <c r="AAY724" s="146"/>
      <c r="AAZ724" s="146"/>
      <c r="ABA724" s="146"/>
      <c r="ABB724" s="146"/>
      <c r="ABC724" s="146"/>
      <c r="ABD724" s="146"/>
      <c r="ABE724" s="146"/>
      <c r="ABF724" s="146"/>
      <c r="ABG724" s="146"/>
      <c r="ABH724" s="146"/>
      <c r="ABI724" s="146"/>
      <c r="ABJ724" s="146"/>
      <c r="ABK724" s="146"/>
      <c r="ABL724" s="146"/>
      <c r="ABM724" s="146"/>
      <c r="ABN724" s="146"/>
      <c r="ABO724" s="146"/>
      <c r="ABP724" s="146"/>
      <c r="ABQ724" s="146"/>
      <c r="ABR724" s="146"/>
      <c r="ABS724" s="146"/>
      <c r="ABT724" s="146"/>
      <c r="ABU724" s="146"/>
      <c r="ABV724" s="146"/>
      <c r="ABW724" s="146"/>
      <c r="ABX724" s="146"/>
      <c r="ABY724" s="146"/>
      <c r="ABZ724" s="146"/>
      <c r="ACA724" s="146"/>
      <c r="ACB724" s="146"/>
      <c r="ACC724" s="146"/>
      <c r="ACD724" s="146"/>
      <c r="ACE724" s="146"/>
      <c r="ACF724" s="146"/>
      <c r="ACG724" s="146"/>
      <c r="ACH724" s="146"/>
      <c r="ACI724" s="146"/>
      <c r="ACJ724" s="146"/>
      <c r="ACK724" s="146"/>
      <c r="ACL724" s="146"/>
      <c r="ACM724" s="146"/>
      <c r="ACN724" s="146"/>
      <c r="ACO724" s="146"/>
      <c r="ACP724" s="146"/>
      <c r="ACQ724" s="146"/>
      <c r="ACR724" s="146"/>
      <c r="ACS724" s="146"/>
      <c r="ACT724" s="146"/>
      <c r="ACU724" s="146"/>
      <c r="ACV724" s="146"/>
      <c r="ACW724" s="146"/>
      <c r="ACX724" s="146"/>
      <c r="ACY724" s="146"/>
      <c r="ACZ724" s="146"/>
      <c r="ADA724" s="146"/>
      <c r="ADB724" s="146"/>
      <c r="ADC724" s="146"/>
      <c r="ADD724" s="146"/>
      <c r="ADE724" s="146"/>
      <c r="ADF724" s="146"/>
      <c r="ADG724" s="146"/>
      <c r="ADH724" s="146"/>
      <c r="ADI724" s="146"/>
      <c r="ADJ724" s="146"/>
      <c r="ADK724" s="146"/>
      <c r="ADL724" s="146"/>
      <c r="ADM724" s="146"/>
      <c r="ADN724" s="146"/>
      <c r="ADO724" s="146"/>
      <c r="ADP724" s="146"/>
      <c r="ADQ724" s="146"/>
      <c r="ADR724" s="146"/>
      <c r="ADS724" s="146"/>
      <c r="ADT724" s="146"/>
      <c r="ADU724" s="146"/>
      <c r="ADV724" s="146"/>
      <c r="ADW724" s="146"/>
      <c r="ADX724" s="146"/>
      <c r="ADY724" s="146"/>
      <c r="ADZ724" s="146"/>
      <c r="AEA724" s="146"/>
      <c r="AEB724" s="146"/>
      <c r="AEC724" s="146"/>
      <c r="AED724" s="146"/>
      <c r="AEE724" s="146"/>
      <c r="AEF724" s="146"/>
      <c r="AEG724" s="146"/>
      <c r="AEH724" s="146"/>
      <c r="AEI724" s="146"/>
      <c r="AEJ724" s="146"/>
      <c r="AEK724" s="146"/>
      <c r="AEL724" s="146"/>
      <c r="AEM724" s="146"/>
      <c r="AEN724" s="146"/>
      <c r="AEO724" s="146"/>
      <c r="AEP724" s="146"/>
      <c r="AEQ724" s="146"/>
      <c r="AER724" s="146"/>
      <c r="AES724" s="146"/>
      <c r="AET724" s="146"/>
      <c r="AEU724" s="146"/>
      <c r="AEV724" s="146"/>
      <c r="AEW724" s="146"/>
      <c r="AEX724" s="146"/>
      <c r="AEY724" s="146"/>
      <c r="AEZ724" s="146"/>
      <c r="AFA724" s="146"/>
      <c r="AFB724" s="146"/>
      <c r="AFC724" s="146"/>
      <c r="AFD724" s="146"/>
      <c r="AFE724" s="146"/>
      <c r="AFF724" s="146"/>
      <c r="AFG724" s="146"/>
      <c r="AFH724" s="146"/>
      <c r="AFI724" s="146"/>
      <c r="AFJ724" s="146"/>
      <c r="AFK724" s="146"/>
      <c r="AFL724" s="146"/>
      <c r="AFM724" s="146"/>
      <c r="AFN724" s="146"/>
      <c r="AFO724" s="146"/>
      <c r="AFP724" s="146"/>
      <c r="AFQ724" s="146"/>
      <c r="AFR724" s="146"/>
      <c r="AFS724" s="146"/>
      <c r="AFT724" s="146"/>
      <c r="AFU724" s="146"/>
      <c r="AFV724" s="146"/>
      <c r="AFW724" s="146"/>
      <c r="AFX724" s="146"/>
      <c r="AFY724" s="146"/>
      <c r="AFZ724" s="146"/>
      <c r="AGA724" s="146"/>
      <c r="AGB724" s="146"/>
      <c r="AGC724" s="146"/>
      <c r="AGD724" s="146"/>
      <c r="AGE724" s="146"/>
      <c r="AGF724" s="146"/>
      <c r="AGG724" s="146"/>
      <c r="AGH724" s="146"/>
      <c r="AGI724" s="146"/>
      <c r="AGJ724" s="146"/>
      <c r="AGK724" s="146"/>
      <c r="AGL724" s="146"/>
      <c r="AGM724" s="146"/>
      <c r="AGN724" s="146"/>
      <c r="AGO724" s="146"/>
      <c r="AGP724" s="146"/>
      <c r="AGQ724" s="146"/>
      <c r="AGR724" s="146"/>
      <c r="AGS724" s="146"/>
      <c r="AGT724" s="146"/>
      <c r="AGU724" s="146"/>
      <c r="AGV724" s="146"/>
      <c r="AGW724" s="146"/>
      <c r="AGX724" s="146"/>
      <c r="AGY724" s="146"/>
      <c r="AGZ724" s="146"/>
      <c r="AHA724" s="146"/>
      <c r="AHB724" s="146"/>
      <c r="AHC724" s="146"/>
      <c r="AHD724" s="146"/>
      <c r="AHE724" s="146"/>
      <c r="AHF724" s="146"/>
      <c r="AHG724" s="146"/>
      <c r="AHH724" s="146"/>
      <c r="AHI724" s="146"/>
      <c r="AHJ724" s="146"/>
      <c r="AHK724" s="146"/>
      <c r="AHL724" s="146"/>
      <c r="AHM724" s="146"/>
      <c r="AHN724" s="146"/>
      <c r="AHO724" s="146"/>
      <c r="AHP724" s="146"/>
      <c r="AHQ724" s="146"/>
      <c r="AHR724" s="146"/>
      <c r="AHS724" s="146"/>
      <c r="AHT724" s="146"/>
      <c r="AHU724" s="146"/>
      <c r="AHV724" s="146"/>
      <c r="AHW724" s="146"/>
      <c r="AHX724" s="146"/>
      <c r="AHY724" s="146"/>
      <c r="AHZ724" s="146"/>
      <c r="AIA724" s="146"/>
      <c r="AIB724" s="146"/>
      <c r="AIC724" s="146"/>
      <c r="AID724" s="146"/>
      <c r="AIE724" s="146"/>
      <c r="AIF724" s="146"/>
      <c r="AIG724" s="146"/>
      <c r="AIH724" s="146"/>
      <c r="AII724" s="146"/>
      <c r="AIJ724" s="146"/>
      <c r="AIK724" s="146"/>
      <c r="AIL724" s="146"/>
      <c r="AIM724" s="146"/>
      <c r="AIN724" s="146"/>
      <c r="AIO724" s="146"/>
      <c r="AIP724" s="146"/>
      <c r="AIQ724" s="146"/>
      <c r="AIR724" s="146"/>
      <c r="AIS724" s="146"/>
      <c r="AIT724" s="146"/>
      <c r="AIU724" s="146"/>
      <c r="AIV724" s="146"/>
      <c r="AIW724" s="146"/>
      <c r="AIX724" s="146"/>
      <c r="AIY724" s="146"/>
      <c r="AIZ724" s="146"/>
      <c r="AJA724" s="146"/>
      <c r="AJB724" s="146"/>
      <c r="AJC724" s="146"/>
      <c r="AJD724" s="146"/>
      <c r="AJE724" s="146"/>
      <c r="AJF724" s="146"/>
      <c r="AJG724" s="146"/>
      <c r="AJH724" s="146"/>
      <c r="AJI724" s="146"/>
      <c r="AJJ724" s="146"/>
      <c r="AJK724" s="146"/>
      <c r="AJL724" s="146"/>
      <c r="AJM724" s="146"/>
      <c r="AJN724" s="146"/>
      <c r="AJO724" s="146"/>
      <c r="AJP724" s="146"/>
      <c r="AJQ724" s="146"/>
      <c r="AJR724" s="146"/>
      <c r="AJS724" s="146"/>
      <c r="AJT724" s="146"/>
      <c r="AJU724" s="146"/>
      <c r="AJV724" s="146"/>
      <c r="AJW724" s="146"/>
      <c r="AJX724" s="146"/>
      <c r="AJY724" s="146"/>
      <c r="AJZ724" s="146"/>
      <c r="AKA724" s="146"/>
      <c r="AKB724" s="146"/>
      <c r="AKC724" s="146"/>
      <c r="AKD724" s="146"/>
      <c r="AKE724" s="146"/>
      <c r="AKF724" s="146"/>
      <c r="AKG724" s="146"/>
      <c r="AKH724" s="146"/>
      <c r="AKI724" s="146"/>
      <c r="AKJ724" s="146"/>
      <c r="AKK724" s="146"/>
      <c r="AKL724" s="146"/>
      <c r="AKM724" s="146"/>
      <c r="AKN724" s="146"/>
      <c r="AKO724" s="146"/>
      <c r="AKP724" s="146"/>
      <c r="AKQ724" s="146"/>
      <c r="AKR724" s="146"/>
      <c r="AKS724" s="146"/>
      <c r="AKT724" s="146"/>
      <c r="AKU724" s="146"/>
      <c r="AKV724" s="146"/>
      <c r="AKW724" s="146"/>
      <c r="AKX724" s="146"/>
      <c r="AKY724" s="146"/>
      <c r="AKZ724" s="146"/>
      <c r="ALA724" s="146"/>
      <c r="ALB724" s="146"/>
      <c r="ALC724" s="146"/>
      <c r="ALD724" s="146"/>
      <c r="ALE724" s="146"/>
      <c r="ALF724" s="146"/>
      <c r="ALG724" s="146"/>
      <c r="ALH724" s="146"/>
      <c r="ALI724" s="146"/>
      <c r="ALJ724" s="146"/>
      <c r="ALK724" s="146"/>
      <c r="ALL724" s="146"/>
      <c r="ALM724" s="146"/>
      <c r="ALN724" s="146"/>
      <c r="ALO724" s="146"/>
      <c r="ALP724" s="146"/>
      <c r="ALQ724" s="146"/>
      <c r="ALR724" s="146"/>
      <c r="ALS724" s="146"/>
      <c r="ALT724" s="146"/>
      <c r="ALU724" s="146"/>
      <c r="ALV724" s="146"/>
      <c r="ALW724" s="146"/>
      <c r="ALX724" s="146"/>
      <c r="ALY724" s="146"/>
      <c r="ALZ724" s="146"/>
      <c r="AMA724" s="146"/>
      <c r="AMB724" s="146"/>
      <c r="AMC724" s="146"/>
      <c r="AMD724" s="146"/>
      <c r="AME724" s="146"/>
      <c r="AMF724" s="146"/>
      <c r="AMG724" s="146"/>
      <c r="AMH724" s="146"/>
      <c r="AMI724" s="146"/>
      <c r="AMJ724" s="146"/>
      <c r="AMK724" s="146"/>
      <c r="AML724" s="146"/>
      <c r="AMM724" s="146"/>
      <c r="AMN724" s="146"/>
      <c r="AMO724" s="146"/>
      <c r="AMP724" s="146"/>
      <c r="AMQ724" s="146"/>
      <c r="AMR724" s="146"/>
      <c r="AMS724" s="146"/>
      <c r="AMT724" s="146"/>
      <c r="AMU724" s="146"/>
      <c r="AMV724" s="146"/>
      <c r="AMW724" s="146"/>
      <c r="AMX724" s="146"/>
      <c r="AMY724" s="146"/>
      <c r="AMZ724" s="146"/>
      <c r="ANA724" s="146"/>
      <c r="ANB724" s="146"/>
      <c r="ANC724" s="146"/>
      <c r="AND724" s="146"/>
      <c r="ANE724" s="146"/>
      <c r="ANF724" s="146"/>
      <c r="ANG724" s="146"/>
      <c r="ANH724" s="146"/>
      <c r="ANI724" s="146"/>
      <c r="ANJ724" s="146"/>
      <c r="ANK724" s="146"/>
      <c r="ANL724" s="146"/>
      <c r="ANM724" s="146"/>
      <c r="ANN724" s="146"/>
      <c r="ANO724" s="146"/>
      <c r="ANP724" s="146"/>
      <c r="ANQ724" s="146"/>
      <c r="ANR724" s="146"/>
      <c r="ANS724" s="146"/>
      <c r="ANT724" s="146"/>
      <c r="ANU724" s="146"/>
      <c r="ANV724" s="146"/>
      <c r="ANW724" s="146"/>
      <c r="ANX724" s="146"/>
      <c r="ANY724" s="146"/>
      <c r="ANZ724" s="146"/>
      <c r="AOA724" s="146"/>
      <c r="AOB724" s="146"/>
      <c r="AOC724" s="146"/>
      <c r="AOD724" s="146"/>
      <c r="AOE724" s="146"/>
      <c r="AOF724" s="146"/>
      <c r="AOG724" s="146"/>
      <c r="AOH724" s="146"/>
      <c r="AOI724" s="146"/>
      <c r="AOJ724" s="146"/>
      <c r="AOK724" s="146"/>
      <c r="AOL724" s="146"/>
      <c r="AOM724" s="146"/>
      <c r="AON724" s="146"/>
      <c r="AOO724" s="146"/>
      <c r="AOP724" s="146"/>
      <c r="AOQ724" s="146"/>
      <c r="AOR724" s="146"/>
      <c r="AOS724" s="146"/>
      <c r="AOT724" s="146"/>
      <c r="AOU724" s="146"/>
      <c r="AOV724" s="146"/>
      <c r="AOW724" s="146"/>
      <c r="AOX724" s="146"/>
      <c r="AOY724" s="146"/>
      <c r="AOZ724" s="146"/>
      <c r="APA724" s="146"/>
      <c r="APB724" s="146"/>
      <c r="APC724" s="146"/>
      <c r="APD724" s="146"/>
      <c r="APE724" s="146"/>
      <c r="APF724" s="146"/>
      <c r="APG724" s="146"/>
      <c r="APH724" s="146"/>
      <c r="API724" s="146"/>
      <c r="APJ724" s="146"/>
      <c r="APK724" s="146"/>
      <c r="APL724" s="146"/>
      <c r="APM724" s="146"/>
      <c r="APN724" s="146"/>
      <c r="APO724" s="146"/>
      <c r="APP724" s="146"/>
      <c r="APQ724" s="146"/>
      <c r="APR724" s="146"/>
      <c r="APS724" s="146"/>
      <c r="APT724" s="146"/>
      <c r="APU724" s="146"/>
      <c r="APV724" s="146"/>
      <c r="APW724" s="146"/>
      <c r="APX724" s="146"/>
      <c r="APY724" s="146"/>
      <c r="APZ724" s="146"/>
      <c r="AQA724" s="146"/>
      <c r="AQB724" s="146"/>
      <c r="AQC724" s="146"/>
      <c r="AQD724" s="146"/>
      <c r="AQE724" s="146"/>
      <c r="AQF724" s="146"/>
      <c r="AQG724" s="146"/>
      <c r="AQH724" s="146"/>
      <c r="AQI724" s="146"/>
      <c r="AQJ724" s="146"/>
      <c r="AQK724" s="146"/>
      <c r="AQL724" s="146"/>
      <c r="AQM724" s="146"/>
      <c r="AQN724" s="146"/>
      <c r="AQO724" s="146"/>
      <c r="AQP724" s="146"/>
      <c r="AQQ724" s="146"/>
      <c r="AQR724" s="146"/>
      <c r="AQS724" s="146"/>
      <c r="AQT724" s="146"/>
      <c r="AQU724" s="146"/>
      <c r="AQV724" s="146"/>
      <c r="AQW724" s="146"/>
      <c r="AQX724" s="146"/>
      <c r="AQY724" s="146"/>
      <c r="AQZ724" s="146"/>
      <c r="ARA724" s="146"/>
      <c r="ARB724" s="146"/>
      <c r="ARC724" s="146"/>
      <c r="ARD724" s="146"/>
      <c r="ARE724" s="146"/>
      <c r="ARF724" s="146"/>
      <c r="ARG724" s="146"/>
      <c r="ARH724" s="146"/>
      <c r="ARI724" s="146"/>
      <c r="ARJ724" s="146"/>
      <c r="ARK724" s="146"/>
      <c r="ARL724" s="146"/>
      <c r="ARM724" s="146"/>
      <c r="ARN724" s="146"/>
      <c r="ARO724" s="146"/>
      <c r="ARP724" s="146"/>
      <c r="ARQ724" s="146"/>
      <c r="ARR724" s="146"/>
      <c r="ARS724" s="146"/>
      <c r="ART724" s="146"/>
      <c r="ARU724" s="146"/>
      <c r="ARV724" s="146"/>
      <c r="ARW724" s="146"/>
      <c r="ARX724" s="146"/>
      <c r="ARY724" s="146"/>
      <c r="ARZ724" s="146"/>
      <c r="ASA724" s="146"/>
      <c r="ASB724" s="146"/>
      <c r="ASC724" s="146"/>
      <c r="ASD724" s="146"/>
      <c r="ASE724" s="146"/>
      <c r="ASF724" s="146"/>
      <c r="ASG724" s="146"/>
      <c r="ASH724" s="146"/>
      <c r="ASI724" s="146"/>
      <c r="ASJ724" s="146"/>
      <c r="ASK724" s="146"/>
      <c r="ASL724" s="146"/>
      <c r="ASM724" s="146"/>
      <c r="ASN724" s="146"/>
      <c r="ASO724" s="146"/>
      <c r="ASP724" s="146"/>
      <c r="ASQ724" s="146"/>
      <c r="ASR724" s="146"/>
      <c r="ASS724" s="146"/>
      <c r="AST724" s="146"/>
      <c r="ASU724" s="146"/>
      <c r="ASV724" s="146"/>
      <c r="ASW724" s="146"/>
      <c r="ASX724" s="146"/>
      <c r="ASY724" s="146"/>
      <c r="ASZ724" s="146"/>
      <c r="ATA724" s="146"/>
      <c r="ATB724" s="146"/>
      <c r="ATC724" s="146"/>
      <c r="ATD724" s="146"/>
      <c r="ATE724" s="146"/>
      <c r="ATF724" s="146"/>
      <c r="ATG724" s="146"/>
      <c r="ATH724" s="146"/>
      <c r="ATI724" s="146"/>
      <c r="ATJ724" s="146"/>
      <c r="ATK724" s="146"/>
      <c r="ATL724" s="146"/>
      <c r="ATM724" s="146"/>
      <c r="ATN724" s="146"/>
      <c r="ATO724" s="146"/>
      <c r="ATP724" s="146"/>
      <c r="ATQ724" s="146"/>
      <c r="ATR724" s="146"/>
      <c r="ATS724" s="146"/>
      <c r="ATT724" s="146"/>
      <c r="ATU724" s="146"/>
      <c r="ATV724" s="146"/>
      <c r="ATW724" s="146"/>
      <c r="ATX724" s="146"/>
      <c r="ATY724" s="146"/>
      <c r="ATZ724" s="146"/>
      <c r="AUA724" s="146"/>
      <c r="AUB724" s="146"/>
      <c r="AUC724" s="146"/>
      <c r="AUD724" s="146"/>
      <c r="AUE724" s="146"/>
      <c r="AUF724" s="146"/>
      <c r="AUG724" s="146"/>
      <c r="AUH724" s="146"/>
      <c r="AUI724" s="146"/>
      <c r="AUJ724" s="146"/>
      <c r="AUK724" s="146"/>
      <c r="AUL724" s="146"/>
      <c r="AUM724" s="146"/>
      <c r="AUN724" s="146"/>
      <c r="AUO724" s="146"/>
      <c r="AUP724" s="146"/>
      <c r="AUQ724" s="146"/>
      <c r="AUR724" s="146"/>
      <c r="AUS724" s="146"/>
      <c r="AUT724" s="146"/>
      <c r="AUU724" s="146"/>
      <c r="AUV724" s="146"/>
      <c r="AUW724" s="146"/>
      <c r="AUX724" s="146"/>
      <c r="AUY724" s="146"/>
      <c r="AUZ724" s="146"/>
      <c r="AVA724" s="146"/>
      <c r="AVB724" s="146"/>
      <c r="AVC724" s="146"/>
      <c r="AVD724" s="146"/>
      <c r="AVE724" s="146"/>
      <c r="AVF724" s="146"/>
      <c r="AVG724" s="146"/>
      <c r="AVH724" s="146"/>
      <c r="AVI724" s="146"/>
      <c r="AVJ724" s="146"/>
      <c r="AVK724" s="146"/>
      <c r="AVL724" s="146"/>
      <c r="AVM724" s="146"/>
      <c r="AVN724" s="146"/>
      <c r="AVO724" s="146"/>
      <c r="AVP724" s="146"/>
      <c r="AVQ724" s="146"/>
      <c r="AVR724" s="146"/>
      <c r="AVS724" s="146"/>
      <c r="AVT724" s="146"/>
      <c r="AVU724" s="146"/>
      <c r="AVV724" s="146"/>
      <c r="AVW724" s="146"/>
      <c r="AVX724" s="146"/>
      <c r="AVY724" s="146"/>
      <c r="AVZ724" s="146"/>
      <c r="AWA724" s="146"/>
      <c r="AWB724" s="146"/>
      <c r="AWC724" s="146"/>
      <c r="AWD724" s="146"/>
      <c r="AWE724" s="146"/>
      <c r="AWF724" s="146"/>
      <c r="AWG724" s="146"/>
      <c r="AWH724" s="146"/>
      <c r="AWI724" s="146"/>
      <c r="AWJ724" s="146"/>
      <c r="AWK724" s="146"/>
      <c r="AWL724" s="146"/>
      <c r="AWM724" s="146"/>
      <c r="AWN724" s="146"/>
      <c r="AWO724" s="146"/>
      <c r="AWP724" s="146"/>
      <c r="AWQ724" s="146"/>
      <c r="AWR724" s="146"/>
      <c r="AWS724" s="146"/>
      <c r="AWT724" s="146"/>
      <c r="AWU724" s="146"/>
      <c r="AWV724" s="146"/>
      <c r="AWW724" s="146"/>
      <c r="AWX724" s="146"/>
      <c r="AWY724" s="146"/>
      <c r="AWZ724" s="146"/>
      <c r="AXA724" s="146"/>
      <c r="AXB724" s="146"/>
      <c r="AXC724" s="146"/>
      <c r="AXD724" s="146"/>
      <c r="AXE724" s="146"/>
      <c r="AXF724" s="146"/>
      <c r="AXG724" s="146"/>
      <c r="AXH724" s="146"/>
      <c r="AXI724" s="146"/>
      <c r="AXJ724" s="146"/>
      <c r="AXK724" s="146"/>
      <c r="AXL724" s="146"/>
      <c r="AXM724" s="146"/>
      <c r="AXN724" s="146"/>
      <c r="AXO724" s="146"/>
      <c r="AXP724" s="146"/>
      <c r="AXQ724" s="146"/>
      <c r="AXR724" s="146"/>
      <c r="AXS724" s="146"/>
      <c r="AXT724" s="146"/>
      <c r="AXU724" s="146"/>
      <c r="AXV724" s="146"/>
      <c r="AXW724" s="146"/>
      <c r="AXX724" s="146"/>
    </row>
    <row r="725" spans="1:1324" s="146" customFormat="1" ht="15.75" hidden="1" customHeight="1" x14ac:dyDescent="0.2">
      <c r="A725" s="163" t="s">
        <v>2939</v>
      </c>
      <c r="B725" s="163" t="s">
        <v>2632</v>
      </c>
      <c r="C725" s="164" t="s">
        <v>2633</v>
      </c>
      <c r="D725" s="104" t="s">
        <v>2745</v>
      </c>
      <c r="E725" s="152">
        <v>42618</v>
      </c>
      <c r="F725" s="152" t="s">
        <v>1167</v>
      </c>
      <c r="G725" s="152" t="s">
        <v>1186</v>
      </c>
      <c r="H725" s="152">
        <v>42654</v>
      </c>
      <c r="I725" s="30" t="s">
        <v>1065</v>
      </c>
      <c r="J725" s="173"/>
      <c r="K725" s="87" t="s">
        <v>326</v>
      </c>
      <c r="L725" s="87">
        <v>1</v>
      </c>
      <c r="M725" s="87">
        <v>1</v>
      </c>
      <c r="N725" s="87" t="s">
        <v>326</v>
      </c>
      <c r="O725" s="87">
        <v>1</v>
      </c>
      <c r="P725" s="87" t="s">
        <v>326</v>
      </c>
      <c r="Q725" s="87">
        <v>1</v>
      </c>
      <c r="R725" s="87" t="s">
        <v>326</v>
      </c>
      <c r="S725" s="87">
        <v>1</v>
      </c>
      <c r="T725" s="87" t="s">
        <v>49</v>
      </c>
      <c r="U725" s="87">
        <v>1</v>
      </c>
      <c r="V725" s="87">
        <v>1</v>
      </c>
      <c r="W725" s="87">
        <v>0</v>
      </c>
      <c r="X725" s="87">
        <v>0</v>
      </c>
      <c r="Y725" s="87">
        <v>0</v>
      </c>
      <c r="Z725" s="87">
        <v>0</v>
      </c>
      <c r="AA725" s="87">
        <v>0</v>
      </c>
      <c r="AB725" s="87">
        <v>0</v>
      </c>
      <c r="AC725" s="87">
        <v>0</v>
      </c>
      <c r="AD725" s="87">
        <v>0</v>
      </c>
      <c r="AE725" s="87">
        <v>0</v>
      </c>
      <c r="AF725" s="104"/>
    </row>
    <row r="726" spans="1:1324" s="146" customFormat="1" ht="15.75" hidden="1" customHeight="1" x14ac:dyDescent="0.2">
      <c r="A726" s="79" t="s">
        <v>3279</v>
      </c>
      <c r="B726" s="79" t="s">
        <v>2632</v>
      </c>
      <c r="C726" s="89" t="s">
        <v>2633</v>
      </c>
      <c r="D726" s="89" t="s">
        <v>3280</v>
      </c>
      <c r="E726" s="66">
        <v>42965</v>
      </c>
      <c r="F726" s="79" t="s">
        <v>1167</v>
      </c>
      <c r="G726" s="152" t="s">
        <v>1186</v>
      </c>
      <c r="H726" s="152">
        <v>42997</v>
      </c>
      <c r="I726" s="30" t="s">
        <v>3083</v>
      </c>
      <c r="J726" s="173">
        <v>147</v>
      </c>
      <c r="K726" s="87" t="s">
        <v>1807</v>
      </c>
      <c r="L726" s="87">
        <v>1</v>
      </c>
      <c r="M726" s="87">
        <v>1</v>
      </c>
      <c r="N726" s="87" t="s">
        <v>3099</v>
      </c>
      <c r="O726" s="87">
        <v>1</v>
      </c>
      <c r="P726" s="87" t="s">
        <v>3099</v>
      </c>
      <c r="Q726" s="87">
        <v>1</v>
      </c>
      <c r="R726" s="87" t="s">
        <v>3099</v>
      </c>
      <c r="S726" s="87">
        <v>1</v>
      </c>
      <c r="T726" s="87" t="s">
        <v>326</v>
      </c>
      <c r="U726" s="87">
        <v>1</v>
      </c>
      <c r="V726" s="87">
        <v>1</v>
      </c>
      <c r="W726" s="87">
        <v>0</v>
      </c>
      <c r="X726" s="87">
        <v>0</v>
      </c>
      <c r="Y726" s="87">
        <v>0</v>
      </c>
      <c r="Z726" s="86"/>
      <c r="AA726" s="87">
        <v>0</v>
      </c>
      <c r="AB726" s="87"/>
      <c r="AC726" s="87"/>
      <c r="AD726" s="87"/>
      <c r="AE726" s="87"/>
      <c r="AF726" s="104"/>
    </row>
    <row r="727" spans="1:1324" s="146" customFormat="1" ht="15.75" hidden="1" customHeight="1" x14ac:dyDescent="0.2">
      <c r="A727" s="74" t="s">
        <v>3281</v>
      </c>
      <c r="B727" s="74" t="s">
        <v>2632</v>
      </c>
      <c r="C727" s="77" t="s">
        <v>2633</v>
      </c>
      <c r="D727" s="77" t="s">
        <v>3282</v>
      </c>
      <c r="E727" s="51">
        <v>42965</v>
      </c>
      <c r="F727" s="74" t="s">
        <v>1167</v>
      </c>
      <c r="G727" s="152" t="s">
        <v>1186</v>
      </c>
      <c r="H727" s="152">
        <v>42997</v>
      </c>
      <c r="I727" s="30" t="s">
        <v>3082</v>
      </c>
      <c r="J727" s="173">
        <v>14</v>
      </c>
      <c r="K727" s="87" t="s">
        <v>1807</v>
      </c>
      <c r="L727" s="87">
        <v>1</v>
      </c>
      <c r="M727" s="87">
        <v>1</v>
      </c>
      <c r="N727" s="87" t="s">
        <v>3099</v>
      </c>
      <c r="O727" s="87">
        <v>1</v>
      </c>
      <c r="P727" s="87" t="s">
        <v>3099</v>
      </c>
      <c r="Q727" s="87">
        <v>1</v>
      </c>
      <c r="R727" s="87" t="s">
        <v>3099</v>
      </c>
      <c r="S727" s="87">
        <v>1</v>
      </c>
      <c r="T727" s="87" t="s">
        <v>326</v>
      </c>
      <c r="U727" s="87">
        <v>1</v>
      </c>
      <c r="V727" s="87">
        <v>1</v>
      </c>
      <c r="W727" s="87">
        <v>0</v>
      </c>
      <c r="X727" s="87">
        <v>0</v>
      </c>
      <c r="Y727" s="87">
        <v>0</v>
      </c>
      <c r="Z727" s="86"/>
      <c r="AA727" s="87">
        <v>0</v>
      </c>
      <c r="AB727" s="87"/>
      <c r="AC727" s="87"/>
      <c r="AD727" s="87"/>
      <c r="AE727" s="87"/>
      <c r="AF727" s="104"/>
    </row>
    <row r="728" spans="1:1324" s="146" customFormat="1" ht="15.75" hidden="1" customHeight="1" x14ac:dyDescent="0.2">
      <c r="A728" s="13" t="s">
        <v>2679</v>
      </c>
      <c r="B728" s="13" t="s">
        <v>2680</v>
      </c>
      <c r="C728" s="12" t="s">
        <v>2681</v>
      </c>
      <c r="D728" s="19" t="s">
        <v>10</v>
      </c>
      <c r="E728" s="9">
        <v>42269</v>
      </c>
      <c r="F728" s="9" t="s">
        <v>1167</v>
      </c>
      <c r="G728" s="30" t="s">
        <v>1186</v>
      </c>
      <c r="H728" s="30">
        <v>42304</v>
      </c>
      <c r="I728" s="30" t="s">
        <v>1065</v>
      </c>
      <c r="J728" s="173"/>
      <c r="K728" s="87" t="s">
        <v>1807</v>
      </c>
      <c r="L728" s="87">
        <v>1</v>
      </c>
      <c r="M728" s="87">
        <v>1</v>
      </c>
      <c r="N728" s="87" t="s">
        <v>326</v>
      </c>
      <c r="O728" s="87">
        <v>1</v>
      </c>
      <c r="P728" s="87" t="s">
        <v>326</v>
      </c>
      <c r="Q728" s="87">
        <v>1</v>
      </c>
      <c r="R728" s="87" t="s">
        <v>326</v>
      </c>
      <c r="S728" s="87">
        <v>1</v>
      </c>
      <c r="T728" s="87" t="s">
        <v>49</v>
      </c>
      <c r="U728" s="87">
        <v>1</v>
      </c>
      <c r="V728" s="87">
        <v>1</v>
      </c>
      <c r="W728" s="87">
        <v>0</v>
      </c>
      <c r="X728" s="87">
        <v>0</v>
      </c>
      <c r="Y728" s="87">
        <v>0</v>
      </c>
      <c r="Z728" s="87">
        <v>0</v>
      </c>
      <c r="AA728" s="87">
        <v>0</v>
      </c>
      <c r="AB728" s="87">
        <v>0</v>
      </c>
      <c r="AC728" s="87">
        <v>0</v>
      </c>
      <c r="AD728" s="87">
        <v>0</v>
      </c>
      <c r="AE728" s="87">
        <v>0</v>
      </c>
      <c r="AF728" s="104"/>
      <c r="AG728" s="131"/>
      <c r="AH728" s="131"/>
      <c r="AI728" s="131"/>
      <c r="AJ728" s="131"/>
      <c r="AK728" s="131"/>
      <c r="AL728" s="131"/>
      <c r="AM728" s="131"/>
      <c r="AN728" s="131"/>
      <c r="AO728" s="131"/>
      <c r="AP728" s="131"/>
      <c r="AQ728" s="131"/>
      <c r="AR728" s="131"/>
      <c r="AS728" s="131"/>
      <c r="AT728" s="131"/>
      <c r="AU728" s="131"/>
      <c r="AV728" s="131"/>
      <c r="AW728" s="131"/>
      <c r="AX728" s="131"/>
      <c r="AY728" s="131"/>
      <c r="AZ728" s="131"/>
      <c r="BA728" s="131"/>
      <c r="BB728" s="131"/>
      <c r="BC728" s="131"/>
      <c r="BD728" s="131"/>
      <c r="BE728" s="131"/>
      <c r="BF728" s="131"/>
      <c r="BG728" s="131"/>
      <c r="BH728" s="131"/>
      <c r="BI728" s="131"/>
      <c r="BJ728" s="131"/>
      <c r="BK728" s="131"/>
      <c r="BL728" s="131"/>
      <c r="BM728" s="131"/>
      <c r="BN728" s="131"/>
      <c r="BO728" s="131"/>
      <c r="BP728" s="131"/>
      <c r="BQ728" s="131"/>
      <c r="BR728" s="131"/>
      <c r="BS728" s="131"/>
      <c r="BT728" s="131"/>
      <c r="BU728" s="131"/>
      <c r="BV728" s="131"/>
      <c r="BW728" s="131"/>
      <c r="BX728" s="131"/>
      <c r="BY728" s="131"/>
      <c r="BZ728" s="131"/>
      <c r="CA728" s="131"/>
      <c r="CB728" s="131"/>
      <c r="CC728" s="131"/>
      <c r="CD728" s="131"/>
      <c r="CE728" s="131"/>
      <c r="CF728" s="131"/>
      <c r="CG728" s="131"/>
      <c r="CH728" s="131"/>
      <c r="CI728" s="131"/>
      <c r="CJ728" s="131"/>
      <c r="CK728" s="131"/>
      <c r="CL728" s="131"/>
      <c r="CM728" s="131"/>
      <c r="CN728" s="131"/>
      <c r="CO728" s="131"/>
      <c r="CP728" s="131"/>
      <c r="CQ728" s="131"/>
      <c r="CR728" s="131"/>
      <c r="CS728" s="131"/>
      <c r="CT728" s="131"/>
      <c r="CU728" s="131"/>
      <c r="CV728" s="131"/>
      <c r="CW728" s="131"/>
      <c r="CX728" s="131"/>
      <c r="CY728" s="131"/>
      <c r="CZ728" s="131"/>
      <c r="DA728" s="131"/>
      <c r="DB728" s="131"/>
      <c r="DC728" s="131"/>
      <c r="DD728" s="131"/>
      <c r="DE728" s="131"/>
      <c r="DF728" s="131"/>
      <c r="DG728" s="131"/>
      <c r="DH728" s="131"/>
      <c r="DI728" s="131"/>
      <c r="DJ728" s="131"/>
      <c r="DK728" s="131"/>
      <c r="DL728" s="131"/>
      <c r="DM728" s="131"/>
      <c r="DN728" s="131"/>
      <c r="DO728" s="131"/>
      <c r="DP728" s="131"/>
      <c r="DQ728" s="131"/>
      <c r="DR728" s="131"/>
      <c r="DS728" s="131"/>
      <c r="DT728" s="131"/>
      <c r="DU728" s="131"/>
      <c r="DV728" s="131"/>
      <c r="DW728" s="131"/>
      <c r="DX728" s="131"/>
      <c r="DY728" s="131"/>
      <c r="DZ728" s="131"/>
      <c r="EA728" s="131"/>
      <c r="EB728" s="131"/>
      <c r="EC728" s="131"/>
      <c r="ED728" s="131"/>
      <c r="EE728" s="131"/>
      <c r="EF728" s="131"/>
      <c r="EG728" s="131"/>
      <c r="EH728" s="131"/>
      <c r="EI728" s="131"/>
      <c r="EJ728" s="131"/>
      <c r="EK728" s="131"/>
      <c r="EL728" s="131"/>
      <c r="EM728" s="131"/>
      <c r="EN728" s="131"/>
      <c r="EO728" s="131"/>
      <c r="EP728" s="131"/>
      <c r="EQ728" s="131"/>
      <c r="ER728" s="131"/>
      <c r="ES728" s="131"/>
      <c r="ET728" s="131"/>
      <c r="EU728" s="131"/>
      <c r="EV728" s="131"/>
      <c r="EW728" s="131"/>
      <c r="EX728" s="131"/>
      <c r="EY728" s="131"/>
      <c r="EZ728" s="131"/>
      <c r="FA728" s="131"/>
      <c r="FB728" s="131"/>
      <c r="FC728" s="131"/>
      <c r="FD728" s="131"/>
      <c r="FE728" s="131"/>
      <c r="FF728" s="131"/>
      <c r="FG728" s="131"/>
      <c r="FH728" s="131"/>
      <c r="FI728" s="131"/>
      <c r="FJ728" s="131"/>
      <c r="FK728" s="131"/>
      <c r="FL728" s="131"/>
      <c r="FM728" s="131"/>
      <c r="FN728" s="131"/>
      <c r="FO728" s="131"/>
      <c r="FP728" s="131"/>
      <c r="FQ728" s="131"/>
      <c r="FR728" s="131"/>
      <c r="FS728" s="131"/>
      <c r="FT728" s="131"/>
      <c r="FU728" s="131"/>
      <c r="FV728" s="131"/>
      <c r="FW728" s="131"/>
      <c r="FX728" s="131"/>
      <c r="FY728" s="131"/>
      <c r="FZ728" s="131"/>
      <c r="GA728" s="131"/>
      <c r="GB728" s="131"/>
      <c r="GC728" s="131"/>
      <c r="GD728" s="131"/>
      <c r="GE728" s="131"/>
      <c r="GF728" s="131"/>
      <c r="GG728" s="131"/>
      <c r="GH728" s="131"/>
      <c r="GI728" s="131"/>
      <c r="GJ728" s="131"/>
      <c r="GK728" s="131"/>
      <c r="GL728" s="131"/>
      <c r="GM728" s="131"/>
      <c r="GN728" s="131"/>
      <c r="GO728" s="131"/>
      <c r="GP728" s="131"/>
      <c r="GQ728" s="131"/>
      <c r="GR728" s="131"/>
      <c r="GS728" s="131"/>
      <c r="GT728" s="131"/>
      <c r="GU728" s="131"/>
      <c r="GV728" s="131"/>
      <c r="GW728" s="131"/>
      <c r="GX728" s="131"/>
      <c r="GY728" s="131"/>
      <c r="GZ728" s="131"/>
      <c r="HA728" s="131"/>
      <c r="HB728" s="131"/>
      <c r="HC728" s="131"/>
      <c r="HD728" s="131"/>
      <c r="HE728" s="131"/>
      <c r="HF728" s="131"/>
      <c r="HG728" s="131"/>
      <c r="HH728" s="131"/>
      <c r="HI728" s="131"/>
      <c r="HJ728" s="131"/>
      <c r="HK728" s="131"/>
      <c r="HL728" s="131"/>
      <c r="HM728" s="131"/>
      <c r="HN728" s="131"/>
      <c r="HO728" s="131"/>
      <c r="HP728" s="131"/>
      <c r="HQ728" s="131"/>
      <c r="HR728" s="131"/>
      <c r="HS728" s="131"/>
      <c r="HT728" s="131"/>
      <c r="HU728" s="131"/>
      <c r="HV728" s="131"/>
      <c r="HW728" s="131"/>
      <c r="HX728" s="131"/>
      <c r="HY728" s="131"/>
      <c r="HZ728" s="131"/>
      <c r="IA728" s="131"/>
      <c r="IB728" s="131"/>
      <c r="IC728" s="131"/>
      <c r="ID728" s="131"/>
      <c r="IE728" s="131"/>
      <c r="IF728" s="131"/>
      <c r="IG728" s="131"/>
      <c r="IH728" s="131"/>
      <c r="II728" s="131"/>
      <c r="IJ728" s="131"/>
      <c r="IK728" s="131"/>
      <c r="IL728" s="131"/>
      <c r="IM728" s="131"/>
      <c r="IN728" s="131"/>
      <c r="IO728" s="131"/>
      <c r="IP728" s="131"/>
      <c r="IQ728" s="131"/>
      <c r="IR728" s="131"/>
      <c r="IS728" s="131"/>
      <c r="IT728" s="131"/>
      <c r="IU728" s="131"/>
      <c r="IV728" s="131"/>
      <c r="IW728" s="131"/>
      <c r="IX728" s="131"/>
      <c r="IY728" s="131"/>
      <c r="IZ728" s="131"/>
      <c r="JA728" s="131"/>
      <c r="JB728" s="131"/>
      <c r="JC728" s="131"/>
      <c r="JD728" s="131"/>
      <c r="JE728" s="131"/>
      <c r="JF728" s="131"/>
      <c r="JG728" s="131"/>
      <c r="JH728" s="131"/>
      <c r="JI728" s="131"/>
      <c r="JJ728" s="131"/>
      <c r="JK728" s="131"/>
      <c r="JL728" s="131"/>
      <c r="JM728" s="131"/>
      <c r="JN728" s="131"/>
      <c r="JO728" s="131"/>
      <c r="JP728" s="131"/>
      <c r="JQ728" s="131"/>
      <c r="JR728" s="131"/>
      <c r="JS728" s="131"/>
      <c r="JT728" s="131"/>
      <c r="JU728" s="131"/>
      <c r="JV728" s="131"/>
      <c r="JW728" s="131"/>
      <c r="JX728" s="131"/>
      <c r="JY728" s="131"/>
      <c r="JZ728" s="131"/>
      <c r="KA728" s="131"/>
      <c r="KB728" s="131"/>
      <c r="KC728" s="131"/>
      <c r="KD728" s="131"/>
      <c r="KE728" s="131"/>
      <c r="KF728" s="131"/>
      <c r="KG728" s="131"/>
      <c r="KH728" s="131"/>
      <c r="KI728" s="131"/>
      <c r="KJ728" s="131"/>
      <c r="KK728" s="131"/>
      <c r="KL728" s="131"/>
      <c r="KM728" s="131"/>
      <c r="KN728" s="131"/>
      <c r="KO728" s="131"/>
      <c r="KP728" s="131"/>
      <c r="KQ728" s="131"/>
      <c r="KR728" s="131"/>
      <c r="KS728" s="131"/>
      <c r="KT728" s="131"/>
      <c r="KU728" s="131"/>
      <c r="KV728" s="131"/>
      <c r="KW728" s="131"/>
      <c r="KX728" s="131"/>
      <c r="KY728" s="131"/>
      <c r="KZ728" s="131"/>
      <c r="LA728" s="131"/>
      <c r="LB728" s="131"/>
      <c r="LC728" s="131"/>
      <c r="LD728" s="131"/>
      <c r="LE728" s="131"/>
      <c r="LF728" s="131"/>
      <c r="LG728" s="131"/>
      <c r="LH728" s="131"/>
      <c r="LI728" s="131"/>
      <c r="LJ728" s="131"/>
      <c r="LK728" s="131"/>
      <c r="LL728" s="131"/>
      <c r="LM728" s="131"/>
      <c r="LN728" s="131"/>
      <c r="LO728" s="131"/>
      <c r="LP728" s="131"/>
      <c r="LQ728" s="131"/>
      <c r="LR728" s="131"/>
      <c r="LS728" s="131"/>
      <c r="LT728" s="131"/>
      <c r="LU728" s="131"/>
      <c r="LV728" s="131"/>
      <c r="LW728" s="131"/>
      <c r="LX728" s="131"/>
      <c r="LY728" s="131"/>
      <c r="LZ728" s="131"/>
      <c r="MA728" s="131"/>
      <c r="MB728" s="131"/>
      <c r="MC728" s="131"/>
      <c r="MD728" s="131"/>
      <c r="ME728" s="131"/>
      <c r="MF728" s="131"/>
      <c r="MG728" s="131"/>
      <c r="MH728" s="131"/>
      <c r="MI728" s="131"/>
      <c r="MJ728" s="131"/>
      <c r="MK728" s="131"/>
      <c r="ML728" s="131"/>
      <c r="MM728" s="131"/>
      <c r="MN728" s="131"/>
      <c r="MO728" s="131"/>
      <c r="MP728" s="131"/>
      <c r="MQ728" s="131"/>
      <c r="MR728" s="131"/>
      <c r="MS728" s="131"/>
      <c r="MT728" s="131"/>
      <c r="MU728" s="131"/>
      <c r="MV728" s="131"/>
      <c r="MW728" s="131"/>
      <c r="MX728" s="131"/>
      <c r="MY728" s="131"/>
      <c r="MZ728" s="131"/>
      <c r="NA728" s="131"/>
      <c r="NB728" s="131"/>
      <c r="NC728" s="131"/>
      <c r="ND728" s="131"/>
      <c r="NE728" s="131"/>
      <c r="NF728" s="131"/>
      <c r="NG728" s="131"/>
      <c r="NH728" s="131"/>
      <c r="NI728" s="131"/>
      <c r="NJ728" s="131"/>
      <c r="NK728" s="131"/>
      <c r="NL728" s="131"/>
      <c r="NM728" s="131"/>
      <c r="NN728" s="131"/>
      <c r="NO728" s="131"/>
      <c r="NP728" s="131"/>
      <c r="NQ728" s="131"/>
      <c r="NR728" s="131"/>
      <c r="NS728" s="131"/>
      <c r="NT728" s="131"/>
      <c r="NU728" s="131"/>
      <c r="NV728" s="131"/>
      <c r="NW728" s="131"/>
      <c r="NX728" s="131"/>
      <c r="NY728" s="131"/>
      <c r="NZ728" s="131"/>
      <c r="OA728" s="131"/>
      <c r="OB728" s="131"/>
      <c r="OC728" s="131"/>
      <c r="OD728" s="131"/>
      <c r="OE728" s="131"/>
      <c r="OF728" s="131"/>
      <c r="OG728" s="131"/>
      <c r="OH728" s="131"/>
      <c r="OI728" s="131"/>
      <c r="OJ728" s="131"/>
      <c r="OK728" s="131"/>
      <c r="OL728" s="131"/>
      <c r="OM728" s="131"/>
      <c r="ON728" s="131"/>
      <c r="OO728" s="131"/>
      <c r="OP728" s="131"/>
      <c r="OQ728" s="131"/>
      <c r="OR728" s="131"/>
      <c r="OS728" s="131"/>
      <c r="OT728" s="131"/>
      <c r="OU728" s="131"/>
      <c r="OV728" s="131"/>
      <c r="OW728" s="131"/>
      <c r="OX728" s="131"/>
      <c r="OY728" s="131"/>
      <c r="OZ728" s="131"/>
      <c r="PA728" s="131"/>
      <c r="PB728" s="131"/>
      <c r="PC728" s="131"/>
      <c r="PD728" s="131"/>
      <c r="PE728" s="131"/>
      <c r="PF728" s="131"/>
      <c r="PG728" s="131"/>
      <c r="PH728" s="131"/>
      <c r="PI728" s="131"/>
      <c r="PJ728" s="131"/>
      <c r="PK728" s="131"/>
      <c r="PL728" s="131"/>
      <c r="PM728" s="131"/>
      <c r="PN728" s="131"/>
      <c r="PO728" s="131"/>
      <c r="PP728" s="131"/>
      <c r="PQ728" s="131"/>
      <c r="PR728" s="131"/>
      <c r="PS728" s="131"/>
      <c r="PT728" s="131"/>
      <c r="PU728" s="131"/>
      <c r="PV728" s="131"/>
      <c r="PW728" s="131"/>
      <c r="PX728" s="131"/>
      <c r="PY728" s="131"/>
      <c r="PZ728" s="131"/>
      <c r="QA728" s="131"/>
      <c r="QB728" s="131"/>
      <c r="QC728" s="131"/>
      <c r="QD728" s="131"/>
      <c r="QE728" s="131"/>
      <c r="QF728" s="131"/>
      <c r="QG728" s="131"/>
      <c r="QH728" s="131"/>
      <c r="QI728" s="131"/>
      <c r="QJ728" s="131"/>
      <c r="QK728" s="131"/>
      <c r="QL728" s="131"/>
      <c r="QM728" s="131"/>
      <c r="QN728" s="131"/>
      <c r="QO728" s="131"/>
      <c r="QP728" s="131"/>
      <c r="QQ728" s="131"/>
      <c r="QR728" s="131"/>
      <c r="QS728" s="131"/>
      <c r="QT728" s="131"/>
      <c r="QU728" s="131"/>
      <c r="QV728" s="131"/>
      <c r="QW728" s="131"/>
      <c r="QX728" s="131"/>
      <c r="QY728" s="131"/>
      <c r="QZ728" s="131"/>
      <c r="RA728" s="131"/>
      <c r="RB728" s="131"/>
      <c r="RC728" s="131"/>
      <c r="RD728" s="131"/>
      <c r="RE728" s="131"/>
      <c r="RF728" s="131"/>
      <c r="RG728" s="131"/>
      <c r="RH728" s="131"/>
      <c r="RI728" s="131"/>
      <c r="RJ728" s="131"/>
      <c r="RK728" s="131"/>
      <c r="RL728" s="131"/>
      <c r="RM728" s="131"/>
      <c r="RN728" s="131"/>
      <c r="RO728" s="131"/>
      <c r="RP728" s="131"/>
      <c r="RQ728" s="131"/>
      <c r="RR728" s="131"/>
      <c r="RS728" s="131"/>
      <c r="RT728" s="131"/>
      <c r="RU728" s="131"/>
      <c r="RV728" s="131"/>
      <c r="RW728" s="131"/>
      <c r="RX728" s="131"/>
      <c r="RY728" s="131"/>
      <c r="RZ728" s="131"/>
      <c r="SA728" s="131"/>
      <c r="SB728" s="131"/>
      <c r="SC728" s="131"/>
      <c r="SD728" s="131"/>
      <c r="SE728" s="131"/>
      <c r="SF728" s="131"/>
      <c r="SG728" s="131"/>
      <c r="SH728" s="131"/>
      <c r="SI728" s="131"/>
      <c r="SJ728" s="131"/>
      <c r="SK728" s="131"/>
      <c r="SL728" s="131"/>
      <c r="SM728" s="131"/>
      <c r="SN728" s="131"/>
      <c r="SO728" s="131"/>
      <c r="SP728" s="131"/>
      <c r="SQ728" s="131"/>
      <c r="SR728" s="131"/>
      <c r="SS728" s="131"/>
      <c r="ST728" s="131"/>
      <c r="SU728" s="131"/>
      <c r="SV728" s="131"/>
      <c r="SW728" s="131"/>
      <c r="SX728" s="131"/>
      <c r="SY728" s="131"/>
      <c r="SZ728" s="131"/>
      <c r="TA728" s="131"/>
      <c r="TB728" s="131"/>
      <c r="TC728" s="131"/>
      <c r="TD728" s="131"/>
      <c r="TE728" s="131"/>
      <c r="TF728" s="131"/>
      <c r="TG728" s="131"/>
      <c r="TH728" s="131"/>
      <c r="TI728" s="131"/>
      <c r="TJ728" s="131"/>
      <c r="TK728" s="131"/>
      <c r="TL728" s="131"/>
      <c r="TM728" s="131"/>
      <c r="TN728" s="131"/>
      <c r="TO728" s="131"/>
      <c r="TP728" s="131"/>
      <c r="TQ728" s="131"/>
      <c r="TR728" s="131"/>
      <c r="TS728" s="131"/>
      <c r="TT728" s="131"/>
      <c r="TU728" s="131"/>
      <c r="TV728" s="131"/>
      <c r="TW728" s="131"/>
      <c r="TX728" s="131"/>
      <c r="TY728" s="131"/>
      <c r="TZ728" s="131"/>
      <c r="UA728" s="131"/>
      <c r="UB728" s="131"/>
      <c r="UC728" s="131"/>
      <c r="UD728" s="131"/>
      <c r="UE728" s="131"/>
      <c r="UF728" s="131"/>
      <c r="UG728" s="131"/>
      <c r="UH728" s="131"/>
      <c r="UI728" s="131"/>
      <c r="UJ728" s="131"/>
      <c r="UK728" s="131"/>
      <c r="UL728" s="131"/>
      <c r="UM728" s="131"/>
      <c r="UN728" s="131"/>
      <c r="UO728" s="131"/>
      <c r="UP728" s="131"/>
      <c r="UQ728" s="131"/>
      <c r="UR728" s="131"/>
      <c r="US728" s="131"/>
      <c r="UT728" s="131"/>
      <c r="UU728" s="131"/>
      <c r="UV728" s="131"/>
      <c r="UW728" s="131"/>
      <c r="UX728" s="131"/>
      <c r="UY728" s="131"/>
      <c r="UZ728" s="131"/>
      <c r="VA728" s="131"/>
      <c r="VB728" s="131"/>
      <c r="VC728" s="131"/>
      <c r="VD728" s="131"/>
      <c r="VE728" s="131"/>
      <c r="VF728" s="131"/>
      <c r="VG728" s="131"/>
      <c r="VH728" s="131"/>
      <c r="VI728" s="131"/>
      <c r="VJ728" s="131"/>
      <c r="VK728" s="131"/>
      <c r="VL728" s="131"/>
      <c r="VM728" s="131"/>
      <c r="VN728" s="131"/>
      <c r="VO728" s="131"/>
      <c r="VP728" s="131"/>
      <c r="VQ728" s="131"/>
      <c r="VR728" s="131"/>
      <c r="VS728" s="131"/>
      <c r="VT728" s="131"/>
      <c r="VU728" s="131"/>
      <c r="VV728" s="131"/>
      <c r="VW728" s="131"/>
      <c r="VX728" s="131"/>
      <c r="VY728" s="131"/>
      <c r="VZ728" s="131"/>
      <c r="WA728" s="131"/>
      <c r="WB728" s="131"/>
      <c r="WC728" s="131"/>
      <c r="WD728" s="131"/>
      <c r="WE728" s="131"/>
      <c r="WF728" s="131"/>
      <c r="WG728" s="131"/>
      <c r="WH728" s="131"/>
      <c r="WI728" s="131"/>
      <c r="WJ728" s="131"/>
      <c r="WK728" s="131"/>
      <c r="WL728" s="131"/>
      <c r="WM728" s="131"/>
      <c r="WN728" s="131"/>
      <c r="WO728" s="131"/>
      <c r="WP728" s="131"/>
      <c r="WQ728" s="131"/>
      <c r="WR728" s="131"/>
      <c r="WS728" s="131"/>
      <c r="WT728" s="131"/>
      <c r="WU728" s="131"/>
      <c r="WV728" s="131"/>
      <c r="WW728" s="131"/>
      <c r="WX728" s="131"/>
      <c r="WY728" s="131"/>
      <c r="WZ728" s="131"/>
      <c r="XA728" s="131"/>
      <c r="XB728" s="131"/>
      <c r="XC728" s="131"/>
      <c r="XD728" s="131"/>
      <c r="XE728" s="131"/>
      <c r="XF728" s="131"/>
      <c r="XG728" s="131"/>
      <c r="XH728" s="131"/>
      <c r="XI728" s="131"/>
      <c r="XJ728" s="131"/>
      <c r="XK728" s="131"/>
      <c r="XL728" s="131"/>
      <c r="XM728" s="131"/>
      <c r="XN728" s="131"/>
      <c r="XO728" s="131"/>
      <c r="XP728" s="131"/>
      <c r="XQ728" s="131"/>
      <c r="XR728" s="131"/>
      <c r="XS728" s="131"/>
      <c r="XT728" s="131"/>
      <c r="XU728" s="131"/>
      <c r="XV728" s="131"/>
      <c r="XW728" s="131"/>
      <c r="XX728" s="131"/>
      <c r="XY728" s="131"/>
      <c r="XZ728" s="131"/>
      <c r="YA728" s="131"/>
      <c r="YB728" s="131"/>
      <c r="YC728" s="131"/>
      <c r="YD728" s="131"/>
      <c r="YE728" s="131"/>
      <c r="YF728" s="131"/>
      <c r="YG728" s="131"/>
      <c r="YH728" s="131"/>
      <c r="YI728" s="131"/>
      <c r="YJ728" s="131"/>
      <c r="YK728" s="131"/>
      <c r="YL728" s="131"/>
      <c r="YM728" s="131"/>
      <c r="YN728" s="131"/>
      <c r="YO728" s="131"/>
      <c r="YP728" s="131"/>
      <c r="YQ728" s="131"/>
      <c r="YR728" s="131"/>
      <c r="YS728" s="131"/>
      <c r="YT728" s="131"/>
      <c r="YU728" s="131"/>
      <c r="YV728" s="131"/>
      <c r="YW728" s="131"/>
      <c r="YX728" s="131"/>
      <c r="YY728" s="131"/>
      <c r="YZ728" s="131"/>
      <c r="ZA728" s="131"/>
      <c r="ZB728" s="131"/>
      <c r="ZC728" s="131"/>
      <c r="ZD728" s="131"/>
      <c r="ZE728" s="131"/>
      <c r="ZF728" s="131"/>
      <c r="ZG728" s="131"/>
      <c r="ZH728" s="131"/>
      <c r="ZI728" s="131"/>
      <c r="ZJ728" s="131"/>
      <c r="ZK728" s="131"/>
      <c r="ZL728" s="131"/>
      <c r="ZM728" s="131"/>
      <c r="ZN728" s="131"/>
      <c r="ZO728" s="131"/>
      <c r="ZP728" s="131"/>
      <c r="ZQ728" s="131"/>
      <c r="ZR728" s="131"/>
      <c r="ZS728" s="131"/>
      <c r="ZT728" s="131"/>
      <c r="ZU728" s="131"/>
      <c r="ZV728" s="131"/>
      <c r="ZW728" s="131"/>
      <c r="ZX728" s="131"/>
      <c r="ZY728" s="131"/>
      <c r="ZZ728" s="131"/>
      <c r="AAA728" s="131"/>
      <c r="AAB728" s="131"/>
      <c r="AAC728" s="131"/>
      <c r="AAD728" s="131"/>
      <c r="AAE728" s="131"/>
      <c r="AAF728" s="131"/>
      <c r="AAG728" s="131"/>
      <c r="AAH728" s="131"/>
      <c r="AAI728" s="131"/>
      <c r="AAJ728" s="131"/>
      <c r="AAK728" s="131"/>
      <c r="AAL728" s="131"/>
      <c r="AAM728" s="131"/>
      <c r="AAN728" s="131"/>
      <c r="AAO728" s="131"/>
      <c r="AAP728" s="131"/>
      <c r="AAQ728" s="131"/>
      <c r="AAR728" s="131"/>
      <c r="AAS728" s="131"/>
      <c r="AAT728" s="131"/>
      <c r="AAU728" s="131"/>
      <c r="AAV728" s="131"/>
      <c r="AAW728" s="131"/>
      <c r="AAX728" s="131"/>
      <c r="AAY728" s="131"/>
      <c r="AAZ728" s="131"/>
      <c r="ABA728" s="131"/>
      <c r="ABB728" s="131"/>
      <c r="ABC728" s="131"/>
      <c r="ABD728" s="131"/>
      <c r="ABE728" s="131"/>
      <c r="ABF728" s="131"/>
      <c r="ABG728" s="131"/>
      <c r="ABH728" s="131"/>
      <c r="ABI728" s="131"/>
      <c r="ABJ728" s="131"/>
      <c r="ABK728" s="131"/>
      <c r="ABL728" s="131"/>
      <c r="ABM728" s="131"/>
      <c r="ABN728" s="131"/>
      <c r="ABO728" s="131"/>
      <c r="ABP728" s="131"/>
      <c r="ABQ728" s="131"/>
      <c r="ABR728" s="131"/>
      <c r="ABS728" s="131"/>
      <c r="ABT728" s="131"/>
      <c r="ABU728" s="131"/>
      <c r="ABV728" s="131"/>
      <c r="ABW728" s="131"/>
      <c r="ABX728" s="131"/>
      <c r="ABY728" s="131"/>
      <c r="ABZ728" s="131"/>
      <c r="ACA728" s="131"/>
      <c r="ACB728" s="131"/>
      <c r="ACC728" s="131"/>
      <c r="ACD728" s="131"/>
      <c r="ACE728" s="131"/>
      <c r="ACF728" s="131"/>
      <c r="ACG728" s="131"/>
      <c r="ACH728" s="131"/>
      <c r="ACI728" s="131"/>
      <c r="ACJ728" s="131"/>
      <c r="ACK728" s="131"/>
      <c r="ACL728" s="131"/>
      <c r="ACM728" s="131"/>
      <c r="ACN728" s="131"/>
      <c r="ACO728" s="131"/>
      <c r="ACP728" s="131"/>
      <c r="ACQ728" s="131"/>
      <c r="ACR728" s="131"/>
      <c r="ACS728" s="131"/>
      <c r="ACT728" s="131"/>
      <c r="ACU728" s="131"/>
      <c r="ACV728" s="131"/>
      <c r="ACW728" s="131"/>
      <c r="ACX728" s="131"/>
      <c r="ACY728" s="131"/>
      <c r="ACZ728" s="131"/>
      <c r="ADA728" s="131"/>
      <c r="ADB728" s="131"/>
      <c r="ADC728" s="131"/>
      <c r="ADD728" s="131"/>
      <c r="ADE728" s="131"/>
      <c r="ADF728" s="131"/>
      <c r="ADG728" s="131"/>
      <c r="ADH728" s="131"/>
      <c r="ADI728" s="131"/>
      <c r="ADJ728" s="131"/>
      <c r="ADK728" s="131"/>
      <c r="ADL728" s="131"/>
      <c r="ADM728" s="131"/>
      <c r="ADN728" s="131"/>
      <c r="ADO728" s="131"/>
      <c r="ADP728" s="131"/>
      <c r="ADQ728" s="131"/>
      <c r="ADR728" s="131"/>
      <c r="ADS728" s="131"/>
      <c r="ADT728" s="131"/>
      <c r="ADU728" s="131"/>
      <c r="ADV728" s="131"/>
      <c r="ADW728" s="131"/>
      <c r="ADX728" s="131"/>
      <c r="ADY728" s="131"/>
      <c r="ADZ728" s="131"/>
      <c r="AEA728" s="131"/>
      <c r="AEB728" s="131"/>
      <c r="AEC728" s="131"/>
      <c r="AED728" s="131"/>
      <c r="AEE728" s="131"/>
      <c r="AEF728" s="131"/>
      <c r="AEG728" s="131"/>
      <c r="AEH728" s="131"/>
      <c r="AEI728" s="131"/>
      <c r="AEJ728" s="131"/>
      <c r="AEK728" s="131"/>
      <c r="AEL728" s="131"/>
      <c r="AEM728" s="131"/>
      <c r="AEN728" s="131"/>
      <c r="AEO728" s="131"/>
      <c r="AEP728" s="131"/>
      <c r="AEQ728" s="131"/>
      <c r="AER728" s="131"/>
      <c r="AES728" s="131"/>
      <c r="AET728" s="131"/>
      <c r="AEU728" s="131"/>
      <c r="AEV728" s="131"/>
      <c r="AEW728" s="131"/>
      <c r="AEX728" s="131"/>
      <c r="AEY728" s="131"/>
      <c r="AEZ728" s="131"/>
      <c r="AFA728" s="131"/>
      <c r="AFB728" s="131"/>
      <c r="AFC728" s="131"/>
      <c r="AFD728" s="131"/>
      <c r="AFE728" s="131"/>
      <c r="AFF728" s="131"/>
      <c r="AFG728" s="131"/>
      <c r="AFH728" s="131"/>
      <c r="AFI728" s="131"/>
      <c r="AFJ728" s="131"/>
      <c r="AFK728" s="131"/>
      <c r="AFL728" s="131"/>
      <c r="AFM728" s="131"/>
      <c r="AFN728" s="131"/>
      <c r="AFO728" s="131"/>
      <c r="AFP728" s="131"/>
      <c r="AFQ728" s="131"/>
      <c r="AFR728" s="131"/>
      <c r="AFS728" s="131"/>
      <c r="AFT728" s="131"/>
      <c r="AFU728" s="131"/>
      <c r="AFV728" s="131"/>
      <c r="AFW728" s="131"/>
      <c r="AFX728" s="131"/>
      <c r="AFY728" s="131"/>
      <c r="AFZ728" s="131"/>
      <c r="AGA728" s="131"/>
      <c r="AGB728" s="131"/>
      <c r="AGC728" s="131"/>
      <c r="AGD728" s="131"/>
      <c r="AGE728" s="131"/>
      <c r="AGF728" s="131"/>
      <c r="AGG728" s="131"/>
      <c r="AGH728" s="131"/>
      <c r="AGI728" s="131"/>
      <c r="AGJ728" s="131"/>
      <c r="AGK728" s="131"/>
      <c r="AGL728" s="131"/>
      <c r="AGM728" s="131"/>
      <c r="AGN728" s="131"/>
      <c r="AGO728" s="131"/>
      <c r="AGP728" s="131"/>
      <c r="AGQ728" s="131"/>
      <c r="AGR728" s="131"/>
      <c r="AGS728" s="131"/>
      <c r="AGT728" s="131"/>
      <c r="AGU728" s="131"/>
      <c r="AGV728" s="131"/>
      <c r="AGW728" s="131"/>
      <c r="AGX728" s="131"/>
      <c r="AGY728" s="131"/>
      <c r="AGZ728" s="131"/>
      <c r="AHA728" s="131"/>
      <c r="AHB728" s="131"/>
      <c r="AHC728" s="131"/>
      <c r="AHD728" s="131"/>
      <c r="AHE728" s="131"/>
      <c r="AHF728" s="131"/>
      <c r="AHG728" s="131"/>
      <c r="AHH728" s="131"/>
      <c r="AHI728" s="131"/>
      <c r="AHJ728" s="131"/>
      <c r="AHK728" s="131"/>
      <c r="AHL728" s="131"/>
      <c r="AHM728" s="131"/>
      <c r="AHN728" s="131"/>
      <c r="AHO728" s="131"/>
      <c r="AHP728" s="131"/>
      <c r="AHQ728" s="131"/>
      <c r="AHR728" s="131"/>
      <c r="AHS728" s="131"/>
      <c r="AHT728" s="131"/>
      <c r="AHU728" s="131"/>
      <c r="AHV728" s="131"/>
      <c r="AHW728" s="131"/>
      <c r="AHX728" s="131"/>
      <c r="AHY728" s="131"/>
      <c r="AHZ728" s="131"/>
      <c r="AIA728" s="131"/>
      <c r="AIB728" s="131"/>
      <c r="AIC728" s="131"/>
      <c r="AID728" s="131"/>
      <c r="AIE728" s="131"/>
      <c r="AIF728" s="131"/>
      <c r="AIG728" s="131"/>
      <c r="AIH728" s="131"/>
      <c r="AII728" s="131"/>
      <c r="AIJ728" s="131"/>
      <c r="AIK728" s="131"/>
      <c r="AIL728" s="131"/>
      <c r="AIM728" s="131"/>
      <c r="AIN728" s="131"/>
      <c r="AIO728" s="131"/>
      <c r="AIP728" s="131"/>
      <c r="AIQ728" s="131"/>
      <c r="AIR728" s="131"/>
      <c r="AIS728" s="131"/>
      <c r="AIT728" s="131"/>
      <c r="AIU728" s="131"/>
      <c r="AIV728" s="131"/>
      <c r="AIW728" s="131"/>
      <c r="AIX728" s="131"/>
      <c r="AIY728" s="131"/>
      <c r="AIZ728" s="131"/>
      <c r="AJA728" s="131"/>
      <c r="AJB728" s="131"/>
      <c r="AJC728" s="131"/>
      <c r="AJD728" s="131"/>
      <c r="AJE728" s="131"/>
      <c r="AJF728" s="131"/>
      <c r="AJG728" s="131"/>
      <c r="AJH728" s="131"/>
      <c r="AJI728" s="131"/>
      <c r="AJJ728" s="131"/>
      <c r="AJK728" s="131"/>
      <c r="AJL728" s="131"/>
      <c r="AJM728" s="131"/>
      <c r="AJN728" s="131"/>
      <c r="AJO728" s="131"/>
      <c r="AJP728" s="131"/>
      <c r="AJQ728" s="131"/>
      <c r="AJR728" s="131"/>
      <c r="AJS728" s="131"/>
      <c r="AJT728" s="131"/>
      <c r="AJU728" s="131"/>
      <c r="AJV728" s="131"/>
      <c r="AJW728" s="131"/>
      <c r="AJX728" s="131"/>
      <c r="AJY728" s="131"/>
      <c r="AJZ728" s="131"/>
      <c r="AKA728" s="131"/>
      <c r="AKB728" s="131"/>
      <c r="AKC728" s="131"/>
      <c r="AKD728" s="131"/>
      <c r="AKE728" s="131"/>
      <c r="AKF728" s="131"/>
      <c r="AKG728" s="131"/>
      <c r="AKH728" s="131"/>
      <c r="AKI728" s="131"/>
      <c r="AKJ728" s="131"/>
      <c r="AKK728" s="131"/>
      <c r="AKL728" s="131"/>
      <c r="AKM728" s="131"/>
      <c r="AKN728" s="131"/>
      <c r="AKO728" s="131"/>
      <c r="AKP728" s="131"/>
      <c r="AKQ728" s="131"/>
      <c r="AKR728" s="131"/>
      <c r="AKS728" s="131"/>
      <c r="AKT728" s="131"/>
      <c r="AKU728" s="131"/>
      <c r="AKV728" s="131"/>
      <c r="AKW728" s="131"/>
      <c r="AKX728" s="131"/>
      <c r="AKY728" s="131"/>
      <c r="AKZ728" s="131"/>
      <c r="ALA728" s="131"/>
      <c r="ALB728" s="131"/>
      <c r="ALC728" s="131"/>
      <c r="ALD728" s="131"/>
      <c r="ALE728" s="131"/>
      <c r="ALF728" s="131"/>
      <c r="ALG728" s="131"/>
      <c r="ALH728" s="131"/>
      <c r="ALI728" s="131"/>
      <c r="ALJ728" s="131"/>
      <c r="ALK728" s="131"/>
      <c r="ALL728" s="131"/>
      <c r="ALM728" s="131"/>
      <c r="ALN728" s="131"/>
      <c r="ALO728" s="131"/>
      <c r="ALP728" s="131"/>
      <c r="ALQ728" s="131"/>
      <c r="ALR728" s="131"/>
      <c r="ALS728" s="131"/>
      <c r="ALT728" s="131"/>
      <c r="ALU728" s="131"/>
      <c r="ALV728" s="131"/>
      <c r="ALW728" s="131"/>
      <c r="ALX728" s="131"/>
      <c r="ALY728" s="131"/>
      <c r="ALZ728" s="131"/>
      <c r="AMA728" s="131"/>
      <c r="AMB728" s="131"/>
      <c r="AMC728" s="131"/>
      <c r="AMD728" s="131"/>
      <c r="AME728" s="131"/>
      <c r="AMF728" s="131"/>
      <c r="AMG728" s="131"/>
      <c r="AMH728" s="131"/>
      <c r="AMI728" s="131"/>
      <c r="AMJ728" s="131"/>
      <c r="AMK728" s="131"/>
      <c r="AML728" s="131"/>
      <c r="AMM728" s="131"/>
      <c r="AMN728" s="131"/>
      <c r="AMO728" s="131"/>
      <c r="AMP728" s="131"/>
      <c r="AMQ728" s="131"/>
      <c r="AMR728" s="131"/>
      <c r="AMS728" s="131"/>
      <c r="AMT728" s="131"/>
      <c r="AMU728" s="131"/>
      <c r="AMV728" s="131"/>
      <c r="AMW728" s="131"/>
      <c r="AMX728" s="131"/>
      <c r="AMY728" s="131"/>
      <c r="AMZ728" s="131"/>
      <c r="ANA728" s="131"/>
      <c r="ANB728" s="131"/>
      <c r="ANC728" s="131"/>
      <c r="AND728" s="131"/>
      <c r="ANE728" s="131"/>
      <c r="ANF728" s="131"/>
      <c r="ANG728" s="131"/>
      <c r="ANH728" s="131"/>
      <c r="ANI728" s="131"/>
      <c r="ANJ728" s="131"/>
      <c r="ANK728" s="131"/>
      <c r="ANL728" s="131"/>
      <c r="ANM728" s="131"/>
      <c r="ANN728" s="131"/>
      <c r="ANO728" s="131"/>
      <c r="ANP728" s="131"/>
      <c r="ANQ728" s="131"/>
      <c r="ANR728" s="131"/>
      <c r="ANS728" s="131"/>
      <c r="ANT728" s="131"/>
      <c r="ANU728" s="131"/>
      <c r="ANV728" s="131"/>
      <c r="ANW728" s="131"/>
      <c r="ANX728" s="131"/>
      <c r="ANY728" s="131"/>
      <c r="ANZ728" s="131"/>
      <c r="AOA728" s="131"/>
      <c r="AOB728" s="131"/>
      <c r="AOC728" s="131"/>
      <c r="AOD728" s="131"/>
      <c r="AOE728" s="131"/>
      <c r="AOF728" s="131"/>
      <c r="AOG728" s="131"/>
      <c r="AOH728" s="131"/>
      <c r="AOI728" s="131"/>
      <c r="AOJ728" s="131"/>
      <c r="AOK728" s="131"/>
      <c r="AOL728" s="131"/>
      <c r="AOM728" s="131"/>
      <c r="AON728" s="131"/>
      <c r="AOO728" s="131"/>
      <c r="AOP728" s="131"/>
      <c r="AOQ728" s="131"/>
      <c r="AOR728" s="131"/>
      <c r="AOS728" s="131"/>
      <c r="AOT728" s="131"/>
      <c r="AOU728" s="131"/>
      <c r="AOV728" s="131"/>
      <c r="AOW728" s="131"/>
      <c r="AOX728" s="131"/>
      <c r="AOY728" s="131"/>
      <c r="AOZ728" s="131"/>
      <c r="APA728" s="131"/>
      <c r="APB728" s="131"/>
      <c r="APC728" s="131"/>
      <c r="APD728" s="131"/>
      <c r="APE728" s="131"/>
      <c r="APF728" s="131"/>
      <c r="APG728" s="131"/>
      <c r="APH728" s="131"/>
      <c r="API728" s="131"/>
      <c r="APJ728" s="131"/>
      <c r="APK728" s="131"/>
      <c r="APL728" s="131"/>
      <c r="APM728" s="131"/>
      <c r="APN728" s="131"/>
      <c r="APO728" s="131"/>
      <c r="APP728" s="131"/>
      <c r="APQ728" s="131"/>
      <c r="APR728" s="131"/>
      <c r="APS728" s="131"/>
      <c r="APT728" s="131"/>
      <c r="APU728" s="131"/>
      <c r="APV728" s="131"/>
      <c r="APW728" s="131"/>
      <c r="APX728" s="131"/>
      <c r="APY728" s="131"/>
      <c r="APZ728" s="131"/>
      <c r="AQA728" s="131"/>
      <c r="AQB728" s="131"/>
      <c r="AQC728" s="131"/>
      <c r="AQD728" s="131"/>
      <c r="AQE728" s="131"/>
      <c r="AQF728" s="131"/>
      <c r="AQG728" s="131"/>
      <c r="AQH728" s="131"/>
      <c r="AQI728" s="131"/>
      <c r="AQJ728" s="131"/>
      <c r="AQK728" s="131"/>
      <c r="AQL728" s="131"/>
      <c r="AQM728" s="131"/>
      <c r="AQN728" s="131"/>
      <c r="AQO728" s="131"/>
      <c r="AQP728" s="131"/>
      <c r="AQQ728" s="131"/>
      <c r="AQR728" s="131"/>
      <c r="AQS728" s="131"/>
      <c r="AQT728" s="131"/>
      <c r="AQU728" s="131"/>
      <c r="AQV728" s="131"/>
      <c r="AQW728" s="131"/>
      <c r="AQX728" s="131"/>
      <c r="AQY728" s="131"/>
      <c r="AQZ728" s="131"/>
      <c r="ARA728" s="131"/>
      <c r="ARB728" s="131"/>
      <c r="ARC728" s="131"/>
      <c r="ARD728" s="131"/>
      <c r="ARE728" s="131"/>
      <c r="ARF728" s="131"/>
      <c r="ARG728" s="131"/>
      <c r="ARH728" s="131"/>
      <c r="ARI728" s="131"/>
      <c r="ARJ728" s="131"/>
      <c r="ARK728" s="131"/>
      <c r="ARL728" s="131"/>
      <c r="ARM728" s="131"/>
      <c r="ARN728" s="131"/>
      <c r="ARO728" s="131"/>
      <c r="ARP728" s="131"/>
      <c r="ARQ728" s="131"/>
      <c r="ARR728" s="131"/>
      <c r="ARS728" s="131"/>
      <c r="ART728" s="131"/>
      <c r="ARU728" s="131"/>
      <c r="ARV728" s="131"/>
      <c r="ARW728" s="131"/>
      <c r="ARX728" s="131"/>
      <c r="ARY728" s="131"/>
      <c r="ARZ728" s="131"/>
      <c r="ASA728" s="131"/>
      <c r="ASB728" s="131"/>
      <c r="ASC728" s="131"/>
      <c r="ASD728" s="131"/>
      <c r="ASE728" s="131"/>
      <c r="ASF728" s="131"/>
      <c r="ASG728" s="131"/>
      <c r="ASH728" s="131"/>
      <c r="ASI728" s="131"/>
      <c r="ASJ728" s="131"/>
      <c r="ASK728" s="131"/>
      <c r="ASL728" s="131"/>
      <c r="ASM728" s="131"/>
      <c r="ASN728" s="131"/>
      <c r="ASO728" s="131"/>
      <c r="ASP728" s="131"/>
      <c r="ASQ728" s="131"/>
      <c r="ASR728" s="131"/>
      <c r="ASS728" s="131"/>
      <c r="AST728" s="131"/>
      <c r="ASU728" s="131"/>
      <c r="ASV728" s="131"/>
      <c r="ASW728" s="131"/>
      <c r="ASX728" s="131"/>
      <c r="ASY728" s="131"/>
      <c r="ASZ728" s="131"/>
      <c r="ATA728" s="131"/>
      <c r="ATB728" s="131"/>
      <c r="ATC728" s="131"/>
      <c r="ATD728" s="131"/>
      <c r="ATE728" s="131"/>
      <c r="ATF728" s="131"/>
      <c r="ATG728" s="131"/>
      <c r="ATH728" s="131"/>
      <c r="ATI728" s="131"/>
      <c r="ATJ728" s="131"/>
      <c r="ATK728" s="131"/>
      <c r="ATL728" s="131"/>
      <c r="ATM728" s="131"/>
      <c r="ATN728" s="131"/>
      <c r="ATO728" s="131"/>
      <c r="ATP728" s="131"/>
      <c r="ATQ728" s="131"/>
      <c r="ATR728" s="131"/>
      <c r="ATS728" s="131"/>
      <c r="ATT728" s="131"/>
      <c r="ATU728" s="131"/>
      <c r="ATV728" s="131"/>
      <c r="ATW728" s="131"/>
      <c r="ATX728" s="131"/>
      <c r="ATY728" s="131"/>
      <c r="ATZ728" s="131"/>
      <c r="AUA728" s="131"/>
      <c r="AUB728" s="131"/>
      <c r="AUC728" s="131"/>
      <c r="AUD728" s="131"/>
      <c r="AUE728" s="131"/>
      <c r="AUF728" s="131"/>
      <c r="AUG728" s="131"/>
      <c r="AUH728" s="131"/>
      <c r="AUI728" s="131"/>
      <c r="AUJ728" s="131"/>
      <c r="AUK728" s="131"/>
      <c r="AUL728" s="131"/>
      <c r="AUM728" s="131"/>
      <c r="AUN728" s="131"/>
      <c r="AUO728" s="131"/>
      <c r="AUP728" s="131"/>
      <c r="AUQ728" s="131"/>
      <c r="AUR728" s="131"/>
      <c r="AUS728" s="131"/>
      <c r="AUT728" s="131"/>
      <c r="AUU728" s="131"/>
      <c r="AUV728" s="131"/>
      <c r="AUW728" s="131"/>
      <c r="AUX728" s="131"/>
      <c r="AUY728" s="131"/>
      <c r="AUZ728" s="131"/>
      <c r="AVA728" s="131"/>
      <c r="AVB728" s="131"/>
      <c r="AVC728" s="131"/>
      <c r="AVD728" s="131"/>
      <c r="AVE728" s="131"/>
      <c r="AVF728" s="131"/>
      <c r="AVG728" s="131"/>
      <c r="AVH728" s="131"/>
      <c r="AVI728" s="131"/>
      <c r="AVJ728" s="131"/>
      <c r="AVK728" s="131"/>
      <c r="AVL728" s="131"/>
      <c r="AVM728" s="131"/>
      <c r="AVN728" s="131"/>
      <c r="AVO728" s="131"/>
      <c r="AVP728" s="131"/>
      <c r="AVQ728" s="131"/>
      <c r="AVR728" s="131"/>
      <c r="AVS728" s="131"/>
      <c r="AVT728" s="131"/>
      <c r="AVU728" s="131"/>
      <c r="AVV728" s="131"/>
      <c r="AVW728" s="131"/>
      <c r="AVX728" s="131"/>
      <c r="AVY728" s="131"/>
      <c r="AVZ728" s="131"/>
      <c r="AWA728" s="131"/>
      <c r="AWB728" s="131"/>
      <c r="AWC728" s="131"/>
      <c r="AWD728" s="131"/>
      <c r="AWE728" s="131"/>
      <c r="AWF728" s="131"/>
      <c r="AWG728" s="131"/>
      <c r="AWH728" s="131"/>
      <c r="AWI728" s="131"/>
      <c r="AWJ728" s="131"/>
      <c r="AWK728" s="131"/>
      <c r="AWL728" s="131"/>
      <c r="AWM728" s="131"/>
      <c r="AWN728" s="131"/>
      <c r="AWO728" s="131"/>
      <c r="AWP728" s="131"/>
      <c r="AWQ728" s="131"/>
      <c r="AWR728" s="131"/>
      <c r="AWS728" s="131"/>
      <c r="AWT728" s="131"/>
      <c r="AWU728" s="131"/>
      <c r="AWV728" s="131"/>
      <c r="AWW728" s="131"/>
      <c r="AWX728" s="131"/>
      <c r="AWY728" s="131"/>
      <c r="AWZ728" s="131"/>
      <c r="AXA728" s="131"/>
      <c r="AXB728" s="131"/>
      <c r="AXC728" s="131"/>
      <c r="AXD728" s="131"/>
      <c r="AXE728" s="131"/>
      <c r="AXF728" s="131"/>
      <c r="AXG728" s="131"/>
      <c r="AXH728" s="131"/>
      <c r="AXI728" s="131"/>
      <c r="AXJ728" s="131"/>
      <c r="AXK728" s="131"/>
      <c r="AXL728" s="131"/>
      <c r="AXM728" s="131"/>
      <c r="AXN728" s="131"/>
      <c r="AXO728" s="131"/>
      <c r="AXP728" s="131"/>
      <c r="AXQ728" s="131"/>
      <c r="AXR728" s="131"/>
      <c r="AXS728" s="131"/>
      <c r="AXT728" s="131"/>
      <c r="AXU728" s="131"/>
      <c r="AXV728" s="131"/>
      <c r="AXW728" s="131"/>
      <c r="AXX728" s="131"/>
    </row>
    <row r="729" spans="1:1324" s="106" customFormat="1" ht="15.75" hidden="1" customHeight="1" x14ac:dyDescent="0.2">
      <c r="A729" s="100" t="s">
        <v>2691</v>
      </c>
      <c r="B729" s="100" t="s">
        <v>2692</v>
      </c>
      <c r="C729" s="101" t="s">
        <v>2693</v>
      </c>
      <c r="D729" s="103" t="s">
        <v>342</v>
      </c>
      <c r="E729" s="30">
        <v>42240</v>
      </c>
      <c r="F729" s="30" t="s">
        <v>1167</v>
      </c>
      <c r="G729" s="30" t="s">
        <v>1186</v>
      </c>
      <c r="H729" s="30">
        <v>42332</v>
      </c>
      <c r="I729" s="30" t="s">
        <v>1065</v>
      </c>
      <c r="J729" s="173"/>
      <c r="K729" s="87" t="s">
        <v>6</v>
      </c>
      <c r="L729" s="87">
        <v>1</v>
      </c>
      <c r="M729" s="87">
        <v>1</v>
      </c>
      <c r="N729" s="87" t="s">
        <v>326</v>
      </c>
      <c r="O729" s="87">
        <v>1</v>
      </c>
      <c r="P729" s="87" t="s">
        <v>326</v>
      </c>
      <c r="Q729" s="87">
        <v>1</v>
      </c>
      <c r="R729" s="87" t="s">
        <v>326</v>
      </c>
      <c r="S729" s="87">
        <v>1</v>
      </c>
      <c r="T729" s="87" t="s">
        <v>49</v>
      </c>
      <c r="U729" s="87">
        <v>1</v>
      </c>
      <c r="V729" s="87">
        <v>1</v>
      </c>
      <c r="W729" s="87">
        <v>0</v>
      </c>
      <c r="X729" s="87">
        <v>0</v>
      </c>
      <c r="Y729" s="87">
        <v>0</v>
      </c>
      <c r="Z729" s="87">
        <v>0</v>
      </c>
      <c r="AA729" s="87">
        <v>0</v>
      </c>
      <c r="AB729" s="87">
        <v>0</v>
      </c>
      <c r="AC729" s="87">
        <v>0</v>
      </c>
      <c r="AD729" s="87">
        <v>0</v>
      </c>
      <c r="AE729" s="87">
        <v>0</v>
      </c>
      <c r="AF729" s="104"/>
      <c r="AG729" s="131"/>
      <c r="AH729" s="131"/>
      <c r="AI729" s="131"/>
      <c r="AJ729" s="131"/>
      <c r="AK729" s="131"/>
      <c r="AL729" s="131"/>
      <c r="AM729" s="131"/>
      <c r="AN729" s="131"/>
      <c r="AO729" s="131"/>
      <c r="AP729" s="131"/>
      <c r="AQ729" s="131"/>
      <c r="AR729" s="131"/>
      <c r="AS729" s="131"/>
      <c r="AT729" s="131"/>
      <c r="AU729" s="131"/>
      <c r="AV729" s="131"/>
      <c r="AW729" s="131"/>
      <c r="AX729" s="131"/>
      <c r="AY729" s="131"/>
      <c r="AZ729" s="131"/>
      <c r="BA729" s="131"/>
      <c r="BB729" s="131"/>
      <c r="BC729" s="131"/>
      <c r="BD729" s="131"/>
      <c r="BE729" s="131"/>
      <c r="BF729" s="131"/>
      <c r="BG729" s="131"/>
      <c r="BH729" s="131"/>
      <c r="BI729" s="131"/>
      <c r="BJ729" s="131"/>
      <c r="BK729" s="131"/>
      <c r="BL729" s="131"/>
      <c r="BM729" s="131"/>
      <c r="BN729" s="131"/>
      <c r="BO729" s="131"/>
      <c r="BP729" s="131"/>
      <c r="BQ729" s="131"/>
      <c r="BR729" s="131"/>
      <c r="BS729" s="131"/>
      <c r="BT729" s="131"/>
      <c r="BU729" s="131"/>
      <c r="BV729" s="131"/>
      <c r="BW729" s="131"/>
      <c r="BX729" s="131"/>
      <c r="BY729" s="131"/>
      <c r="BZ729" s="131"/>
      <c r="CA729" s="131"/>
      <c r="CB729" s="131"/>
      <c r="CC729" s="131"/>
      <c r="CD729" s="131"/>
      <c r="CE729" s="131"/>
      <c r="CF729" s="131"/>
      <c r="CG729" s="131"/>
      <c r="CH729" s="131"/>
      <c r="CI729" s="131"/>
      <c r="CJ729" s="131"/>
      <c r="CK729" s="131"/>
      <c r="CL729" s="131"/>
      <c r="CM729" s="131"/>
      <c r="CN729" s="131"/>
      <c r="CO729" s="131"/>
      <c r="CP729" s="131"/>
      <c r="CQ729" s="131"/>
      <c r="CR729" s="131"/>
      <c r="CS729" s="131"/>
      <c r="CT729" s="131"/>
      <c r="CU729" s="131"/>
      <c r="CV729" s="131"/>
      <c r="CW729" s="131"/>
      <c r="CX729" s="131"/>
      <c r="CY729" s="131"/>
      <c r="CZ729" s="131"/>
      <c r="DA729" s="131"/>
      <c r="DB729" s="131"/>
      <c r="DC729" s="131"/>
      <c r="DD729" s="131"/>
      <c r="DE729" s="131"/>
      <c r="DF729" s="131"/>
      <c r="DG729" s="131"/>
      <c r="DH729" s="131"/>
      <c r="DI729" s="131"/>
      <c r="DJ729" s="131"/>
      <c r="DK729" s="131"/>
      <c r="DL729" s="131"/>
      <c r="DM729" s="131"/>
      <c r="DN729" s="131"/>
      <c r="DO729" s="131"/>
      <c r="DP729" s="131"/>
      <c r="DQ729" s="131"/>
      <c r="DR729" s="131"/>
      <c r="DS729" s="131"/>
      <c r="DT729" s="131"/>
      <c r="DU729" s="131"/>
      <c r="DV729" s="131"/>
      <c r="DW729" s="131"/>
      <c r="DX729" s="131"/>
      <c r="DY729" s="131"/>
      <c r="DZ729" s="131"/>
      <c r="EA729" s="131"/>
      <c r="EB729" s="131"/>
      <c r="EC729" s="131"/>
      <c r="ED729" s="131"/>
      <c r="EE729" s="131"/>
      <c r="EF729" s="131"/>
      <c r="EG729" s="131"/>
      <c r="EH729" s="131"/>
      <c r="EI729" s="131"/>
      <c r="EJ729" s="131"/>
      <c r="EK729" s="131"/>
      <c r="EL729" s="131"/>
      <c r="EM729" s="131"/>
      <c r="EN729" s="131"/>
      <c r="EO729" s="131"/>
      <c r="EP729" s="131"/>
      <c r="EQ729" s="131"/>
      <c r="ER729" s="131"/>
      <c r="ES729" s="131"/>
      <c r="ET729" s="131"/>
      <c r="EU729" s="131"/>
      <c r="EV729" s="131"/>
      <c r="EW729" s="131"/>
      <c r="EX729" s="131"/>
      <c r="EY729" s="131"/>
      <c r="EZ729" s="131"/>
      <c r="FA729" s="131"/>
      <c r="FB729" s="131"/>
      <c r="FC729" s="131"/>
      <c r="FD729" s="131"/>
      <c r="FE729" s="131"/>
      <c r="FF729" s="131"/>
      <c r="FG729" s="131"/>
      <c r="FH729" s="131"/>
      <c r="FI729" s="131"/>
      <c r="FJ729" s="131"/>
      <c r="FK729" s="131"/>
      <c r="FL729" s="131"/>
      <c r="FM729" s="131"/>
      <c r="FN729" s="131"/>
      <c r="FO729" s="131"/>
      <c r="FP729" s="131"/>
      <c r="FQ729" s="131"/>
      <c r="FR729" s="131"/>
      <c r="FS729" s="131"/>
      <c r="FT729" s="131"/>
      <c r="FU729" s="131"/>
      <c r="FV729" s="131"/>
      <c r="FW729" s="131"/>
      <c r="FX729" s="131"/>
      <c r="FY729" s="131"/>
      <c r="FZ729" s="131"/>
      <c r="GA729" s="131"/>
      <c r="GB729" s="131"/>
      <c r="GC729" s="131"/>
      <c r="GD729" s="131"/>
      <c r="GE729" s="131"/>
      <c r="GF729" s="131"/>
      <c r="GG729" s="131"/>
      <c r="GH729" s="131"/>
      <c r="GI729" s="131"/>
      <c r="GJ729" s="131"/>
      <c r="GK729" s="131"/>
      <c r="GL729" s="131"/>
      <c r="GM729" s="131"/>
      <c r="GN729" s="131"/>
      <c r="GO729" s="131"/>
      <c r="GP729" s="131"/>
      <c r="GQ729" s="131"/>
      <c r="GR729" s="131"/>
      <c r="GS729" s="131"/>
      <c r="GT729" s="131"/>
      <c r="GU729" s="131"/>
      <c r="GV729" s="131"/>
      <c r="GW729" s="131"/>
      <c r="GX729" s="131"/>
      <c r="GY729" s="131"/>
      <c r="GZ729" s="131"/>
      <c r="HA729" s="131"/>
      <c r="HB729" s="131"/>
      <c r="HC729" s="131"/>
      <c r="HD729" s="131"/>
      <c r="HE729" s="131"/>
      <c r="HF729" s="131"/>
      <c r="HG729" s="131"/>
      <c r="HH729" s="131"/>
      <c r="HI729" s="131"/>
      <c r="HJ729" s="131"/>
      <c r="HK729" s="131"/>
      <c r="HL729" s="131"/>
      <c r="HM729" s="131"/>
      <c r="HN729" s="131"/>
      <c r="HO729" s="131"/>
      <c r="HP729" s="131"/>
      <c r="HQ729" s="131"/>
      <c r="HR729" s="131"/>
      <c r="HS729" s="131"/>
      <c r="HT729" s="131"/>
      <c r="HU729" s="131"/>
      <c r="HV729" s="131"/>
      <c r="HW729" s="131"/>
      <c r="HX729" s="131"/>
      <c r="HY729" s="131"/>
      <c r="HZ729" s="131"/>
      <c r="IA729" s="131"/>
      <c r="IB729" s="131"/>
      <c r="IC729" s="131"/>
      <c r="ID729" s="131"/>
      <c r="IE729" s="131"/>
      <c r="IF729" s="131"/>
      <c r="IG729" s="131"/>
      <c r="IH729" s="131"/>
      <c r="II729" s="131"/>
      <c r="IJ729" s="131"/>
      <c r="IK729" s="131"/>
      <c r="IL729" s="131"/>
      <c r="IM729" s="131"/>
      <c r="IN729" s="131"/>
      <c r="IO729" s="131"/>
      <c r="IP729" s="131"/>
      <c r="IQ729" s="131"/>
      <c r="IR729" s="131"/>
      <c r="IS729" s="131"/>
      <c r="IT729" s="131"/>
      <c r="IU729" s="131"/>
      <c r="IV729" s="131"/>
      <c r="IW729" s="131"/>
      <c r="IX729" s="131"/>
      <c r="IY729" s="131"/>
      <c r="IZ729" s="131"/>
      <c r="JA729" s="131"/>
      <c r="JB729" s="131"/>
      <c r="JC729" s="131"/>
      <c r="JD729" s="131"/>
      <c r="JE729" s="131"/>
      <c r="JF729" s="131"/>
      <c r="JG729" s="131"/>
      <c r="JH729" s="131"/>
      <c r="JI729" s="131"/>
      <c r="JJ729" s="131"/>
      <c r="JK729" s="131"/>
      <c r="JL729" s="131"/>
      <c r="JM729" s="131"/>
      <c r="JN729" s="131"/>
      <c r="JO729" s="131"/>
      <c r="JP729" s="131"/>
      <c r="JQ729" s="131"/>
      <c r="JR729" s="131"/>
      <c r="JS729" s="131"/>
      <c r="JT729" s="131"/>
      <c r="JU729" s="131"/>
      <c r="JV729" s="131"/>
      <c r="JW729" s="131"/>
      <c r="JX729" s="131"/>
      <c r="JY729" s="131"/>
      <c r="JZ729" s="131"/>
      <c r="KA729" s="131"/>
      <c r="KB729" s="131"/>
      <c r="KC729" s="131"/>
      <c r="KD729" s="131"/>
      <c r="KE729" s="131"/>
      <c r="KF729" s="131"/>
      <c r="KG729" s="131"/>
      <c r="KH729" s="131"/>
      <c r="KI729" s="131"/>
      <c r="KJ729" s="131"/>
      <c r="KK729" s="131"/>
      <c r="KL729" s="131"/>
      <c r="KM729" s="131"/>
      <c r="KN729" s="131"/>
      <c r="KO729" s="131"/>
      <c r="KP729" s="131"/>
      <c r="KQ729" s="131"/>
      <c r="KR729" s="131"/>
      <c r="KS729" s="131"/>
      <c r="KT729" s="131"/>
      <c r="KU729" s="131"/>
      <c r="KV729" s="131"/>
      <c r="KW729" s="131"/>
      <c r="KX729" s="131"/>
      <c r="KY729" s="131"/>
      <c r="KZ729" s="131"/>
      <c r="LA729" s="131"/>
      <c r="LB729" s="131"/>
      <c r="LC729" s="131"/>
      <c r="LD729" s="131"/>
      <c r="LE729" s="131"/>
      <c r="LF729" s="131"/>
      <c r="LG729" s="131"/>
      <c r="LH729" s="131"/>
      <c r="LI729" s="131"/>
      <c r="LJ729" s="131"/>
      <c r="LK729" s="131"/>
      <c r="LL729" s="131"/>
      <c r="LM729" s="131"/>
      <c r="LN729" s="131"/>
      <c r="LO729" s="131"/>
      <c r="LP729" s="131"/>
      <c r="LQ729" s="131"/>
      <c r="LR729" s="131"/>
      <c r="LS729" s="131"/>
      <c r="LT729" s="131"/>
      <c r="LU729" s="131"/>
      <c r="LV729" s="131"/>
      <c r="LW729" s="131"/>
      <c r="LX729" s="131"/>
      <c r="LY729" s="131"/>
      <c r="LZ729" s="131"/>
      <c r="MA729" s="131"/>
      <c r="MB729" s="131"/>
      <c r="MC729" s="131"/>
      <c r="MD729" s="131"/>
      <c r="ME729" s="131"/>
      <c r="MF729" s="131"/>
      <c r="MG729" s="131"/>
      <c r="MH729" s="131"/>
      <c r="MI729" s="131"/>
      <c r="MJ729" s="131"/>
      <c r="MK729" s="131"/>
      <c r="ML729" s="131"/>
      <c r="MM729" s="131"/>
      <c r="MN729" s="131"/>
      <c r="MO729" s="131"/>
      <c r="MP729" s="131"/>
      <c r="MQ729" s="131"/>
      <c r="MR729" s="131"/>
      <c r="MS729" s="131"/>
      <c r="MT729" s="131"/>
      <c r="MU729" s="131"/>
      <c r="MV729" s="131"/>
      <c r="MW729" s="131"/>
      <c r="MX729" s="131"/>
      <c r="MY729" s="131"/>
      <c r="MZ729" s="131"/>
      <c r="NA729" s="131"/>
      <c r="NB729" s="131"/>
      <c r="NC729" s="131"/>
      <c r="ND729" s="131"/>
      <c r="NE729" s="131"/>
      <c r="NF729" s="131"/>
      <c r="NG729" s="131"/>
      <c r="NH729" s="131"/>
      <c r="NI729" s="131"/>
      <c r="NJ729" s="131"/>
      <c r="NK729" s="131"/>
      <c r="NL729" s="131"/>
      <c r="NM729" s="131"/>
      <c r="NN729" s="131"/>
      <c r="NO729" s="131"/>
      <c r="NP729" s="131"/>
      <c r="NQ729" s="131"/>
      <c r="NR729" s="131"/>
      <c r="NS729" s="131"/>
      <c r="NT729" s="131"/>
      <c r="NU729" s="131"/>
      <c r="NV729" s="131"/>
      <c r="NW729" s="131"/>
      <c r="NX729" s="131"/>
      <c r="NY729" s="131"/>
      <c r="NZ729" s="131"/>
      <c r="OA729" s="131"/>
      <c r="OB729" s="131"/>
      <c r="OC729" s="131"/>
      <c r="OD729" s="131"/>
      <c r="OE729" s="131"/>
      <c r="OF729" s="131"/>
      <c r="OG729" s="131"/>
      <c r="OH729" s="131"/>
      <c r="OI729" s="131"/>
      <c r="OJ729" s="131"/>
      <c r="OK729" s="131"/>
      <c r="OL729" s="131"/>
      <c r="OM729" s="131"/>
      <c r="ON729" s="131"/>
      <c r="OO729" s="131"/>
      <c r="OP729" s="131"/>
      <c r="OQ729" s="131"/>
      <c r="OR729" s="131"/>
      <c r="OS729" s="131"/>
      <c r="OT729" s="131"/>
      <c r="OU729" s="131"/>
      <c r="OV729" s="131"/>
      <c r="OW729" s="131"/>
      <c r="OX729" s="131"/>
      <c r="OY729" s="131"/>
      <c r="OZ729" s="131"/>
      <c r="PA729" s="131"/>
      <c r="PB729" s="131"/>
      <c r="PC729" s="131"/>
      <c r="PD729" s="131"/>
      <c r="PE729" s="131"/>
      <c r="PF729" s="131"/>
      <c r="PG729" s="131"/>
      <c r="PH729" s="131"/>
      <c r="PI729" s="131"/>
      <c r="PJ729" s="131"/>
      <c r="PK729" s="131"/>
      <c r="PL729" s="131"/>
      <c r="PM729" s="131"/>
      <c r="PN729" s="131"/>
      <c r="PO729" s="131"/>
      <c r="PP729" s="131"/>
      <c r="PQ729" s="131"/>
      <c r="PR729" s="131"/>
      <c r="PS729" s="131"/>
      <c r="PT729" s="131"/>
      <c r="PU729" s="131"/>
      <c r="PV729" s="131"/>
      <c r="PW729" s="131"/>
      <c r="PX729" s="131"/>
      <c r="PY729" s="131"/>
      <c r="PZ729" s="131"/>
      <c r="QA729" s="131"/>
      <c r="QB729" s="131"/>
      <c r="QC729" s="131"/>
      <c r="QD729" s="131"/>
      <c r="QE729" s="131"/>
      <c r="QF729" s="131"/>
      <c r="QG729" s="131"/>
      <c r="QH729" s="131"/>
      <c r="QI729" s="131"/>
      <c r="QJ729" s="131"/>
      <c r="QK729" s="131"/>
      <c r="QL729" s="131"/>
      <c r="QM729" s="131"/>
      <c r="QN729" s="131"/>
      <c r="QO729" s="131"/>
      <c r="QP729" s="131"/>
      <c r="QQ729" s="131"/>
      <c r="QR729" s="131"/>
      <c r="QS729" s="131"/>
      <c r="QT729" s="131"/>
      <c r="QU729" s="131"/>
      <c r="QV729" s="131"/>
      <c r="QW729" s="131"/>
      <c r="QX729" s="131"/>
      <c r="QY729" s="131"/>
      <c r="QZ729" s="131"/>
      <c r="RA729" s="131"/>
      <c r="RB729" s="131"/>
      <c r="RC729" s="131"/>
      <c r="RD729" s="131"/>
      <c r="RE729" s="131"/>
      <c r="RF729" s="131"/>
      <c r="RG729" s="131"/>
      <c r="RH729" s="131"/>
      <c r="RI729" s="131"/>
      <c r="RJ729" s="131"/>
      <c r="RK729" s="131"/>
      <c r="RL729" s="131"/>
      <c r="RM729" s="131"/>
      <c r="RN729" s="131"/>
      <c r="RO729" s="131"/>
      <c r="RP729" s="131"/>
      <c r="RQ729" s="131"/>
      <c r="RR729" s="131"/>
      <c r="RS729" s="131"/>
      <c r="RT729" s="131"/>
      <c r="RU729" s="131"/>
      <c r="RV729" s="131"/>
      <c r="RW729" s="131"/>
      <c r="RX729" s="131"/>
      <c r="RY729" s="131"/>
      <c r="RZ729" s="131"/>
      <c r="SA729" s="131"/>
      <c r="SB729" s="131"/>
      <c r="SC729" s="131"/>
      <c r="SD729" s="131"/>
      <c r="SE729" s="131"/>
      <c r="SF729" s="131"/>
      <c r="SG729" s="131"/>
      <c r="SH729" s="131"/>
      <c r="SI729" s="131"/>
      <c r="SJ729" s="131"/>
      <c r="SK729" s="131"/>
      <c r="SL729" s="131"/>
      <c r="SM729" s="131"/>
      <c r="SN729" s="131"/>
      <c r="SO729" s="131"/>
      <c r="SP729" s="131"/>
      <c r="SQ729" s="131"/>
      <c r="SR729" s="131"/>
      <c r="SS729" s="131"/>
      <c r="ST729" s="131"/>
      <c r="SU729" s="131"/>
      <c r="SV729" s="131"/>
      <c r="SW729" s="131"/>
      <c r="SX729" s="131"/>
      <c r="SY729" s="131"/>
      <c r="SZ729" s="131"/>
      <c r="TA729" s="131"/>
      <c r="TB729" s="131"/>
      <c r="TC729" s="131"/>
      <c r="TD729" s="131"/>
      <c r="TE729" s="131"/>
      <c r="TF729" s="131"/>
      <c r="TG729" s="131"/>
      <c r="TH729" s="131"/>
      <c r="TI729" s="131"/>
      <c r="TJ729" s="131"/>
      <c r="TK729" s="131"/>
      <c r="TL729" s="131"/>
      <c r="TM729" s="131"/>
      <c r="TN729" s="131"/>
      <c r="TO729" s="131"/>
      <c r="TP729" s="131"/>
      <c r="TQ729" s="131"/>
      <c r="TR729" s="131"/>
      <c r="TS729" s="131"/>
      <c r="TT729" s="131"/>
      <c r="TU729" s="131"/>
      <c r="TV729" s="131"/>
      <c r="TW729" s="131"/>
      <c r="TX729" s="131"/>
      <c r="TY729" s="131"/>
      <c r="TZ729" s="131"/>
      <c r="UA729" s="131"/>
      <c r="UB729" s="131"/>
      <c r="UC729" s="131"/>
      <c r="UD729" s="131"/>
      <c r="UE729" s="131"/>
      <c r="UF729" s="131"/>
      <c r="UG729" s="131"/>
      <c r="UH729" s="131"/>
      <c r="UI729" s="131"/>
      <c r="UJ729" s="131"/>
      <c r="UK729" s="131"/>
      <c r="UL729" s="131"/>
      <c r="UM729" s="131"/>
      <c r="UN729" s="131"/>
      <c r="UO729" s="131"/>
      <c r="UP729" s="131"/>
      <c r="UQ729" s="131"/>
      <c r="UR729" s="131"/>
      <c r="US729" s="131"/>
      <c r="UT729" s="131"/>
      <c r="UU729" s="131"/>
      <c r="UV729" s="131"/>
      <c r="UW729" s="131"/>
      <c r="UX729" s="131"/>
      <c r="UY729" s="131"/>
      <c r="UZ729" s="131"/>
      <c r="VA729" s="131"/>
      <c r="VB729" s="131"/>
      <c r="VC729" s="131"/>
      <c r="VD729" s="131"/>
      <c r="VE729" s="131"/>
      <c r="VF729" s="131"/>
      <c r="VG729" s="131"/>
      <c r="VH729" s="131"/>
      <c r="VI729" s="131"/>
      <c r="VJ729" s="131"/>
      <c r="VK729" s="131"/>
      <c r="VL729" s="131"/>
      <c r="VM729" s="131"/>
      <c r="VN729" s="131"/>
      <c r="VO729" s="131"/>
      <c r="VP729" s="131"/>
      <c r="VQ729" s="131"/>
      <c r="VR729" s="131"/>
      <c r="VS729" s="131"/>
      <c r="VT729" s="131"/>
      <c r="VU729" s="131"/>
      <c r="VV729" s="131"/>
      <c r="VW729" s="131"/>
      <c r="VX729" s="131"/>
      <c r="VY729" s="131"/>
      <c r="VZ729" s="131"/>
      <c r="WA729" s="131"/>
      <c r="WB729" s="131"/>
      <c r="WC729" s="131"/>
      <c r="WD729" s="131"/>
      <c r="WE729" s="131"/>
      <c r="WF729" s="131"/>
      <c r="WG729" s="131"/>
      <c r="WH729" s="131"/>
      <c r="WI729" s="131"/>
      <c r="WJ729" s="131"/>
      <c r="WK729" s="131"/>
      <c r="WL729" s="131"/>
      <c r="WM729" s="131"/>
      <c r="WN729" s="131"/>
      <c r="WO729" s="131"/>
      <c r="WP729" s="131"/>
      <c r="WQ729" s="131"/>
      <c r="WR729" s="131"/>
      <c r="WS729" s="131"/>
      <c r="WT729" s="131"/>
      <c r="WU729" s="131"/>
      <c r="WV729" s="131"/>
      <c r="WW729" s="131"/>
      <c r="WX729" s="131"/>
      <c r="WY729" s="131"/>
      <c r="WZ729" s="131"/>
      <c r="XA729" s="131"/>
      <c r="XB729" s="131"/>
      <c r="XC729" s="131"/>
      <c r="XD729" s="131"/>
      <c r="XE729" s="131"/>
      <c r="XF729" s="131"/>
      <c r="XG729" s="131"/>
      <c r="XH729" s="131"/>
      <c r="XI729" s="131"/>
      <c r="XJ729" s="131"/>
      <c r="XK729" s="131"/>
      <c r="XL729" s="131"/>
      <c r="XM729" s="131"/>
      <c r="XN729" s="131"/>
      <c r="XO729" s="131"/>
      <c r="XP729" s="131"/>
      <c r="XQ729" s="131"/>
      <c r="XR729" s="131"/>
      <c r="XS729" s="131"/>
      <c r="XT729" s="131"/>
      <c r="XU729" s="131"/>
      <c r="XV729" s="131"/>
      <c r="XW729" s="131"/>
      <c r="XX729" s="131"/>
      <c r="XY729" s="131"/>
      <c r="XZ729" s="131"/>
      <c r="YA729" s="131"/>
      <c r="YB729" s="131"/>
      <c r="YC729" s="131"/>
      <c r="YD729" s="131"/>
      <c r="YE729" s="131"/>
      <c r="YF729" s="131"/>
      <c r="YG729" s="131"/>
      <c r="YH729" s="131"/>
      <c r="YI729" s="131"/>
      <c r="YJ729" s="131"/>
      <c r="YK729" s="131"/>
      <c r="YL729" s="131"/>
      <c r="YM729" s="131"/>
      <c r="YN729" s="131"/>
      <c r="YO729" s="131"/>
      <c r="YP729" s="131"/>
      <c r="YQ729" s="131"/>
      <c r="YR729" s="131"/>
      <c r="YS729" s="131"/>
      <c r="YT729" s="131"/>
      <c r="YU729" s="131"/>
      <c r="YV729" s="131"/>
      <c r="YW729" s="131"/>
      <c r="YX729" s="131"/>
      <c r="YY729" s="131"/>
      <c r="YZ729" s="131"/>
      <c r="ZA729" s="131"/>
      <c r="ZB729" s="131"/>
      <c r="ZC729" s="131"/>
      <c r="ZD729" s="131"/>
      <c r="ZE729" s="131"/>
      <c r="ZF729" s="131"/>
      <c r="ZG729" s="131"/>
      <c r="ZH729" s="131"/>
      <c r="ZI729" s="131"/>
      <c r="ZJ729" s="131"/>
      <c r="ZK729" s="131"/>
      <c r="ZL729" s="131"/>
      <c r="ZM729" s="131"/>
      <c r="ZN729" s="131"/>
      <c r="ZO729" s="131"/>
      <c r="ZP729" s="131"/>
      <c r="ZQ729" s="131"/>
      <c r="ZR729" s="131"/>
      <c r="ZS729" s="131"/>
      <c r="ZT729" s="131"/>
      <c r="ZU729" s="131"/>
      <c r="ZV729" s="131"/>
      <c r="ZW729" s="131"/>
      <c r="ZX729" s="131"/>
      <c r="ZY729" s="131"/>
      <c r="ZZ729" s="131"/>
      <c r="AAA729" s="131"/>
      <c r="AAB729" s="131"/>
      <c r="AAC729" s="131"/>
      <c r="AAD729" s="131"/>
      <c r="AAE729" s="131"/>
      <c r="AAF729" s="131"/>
      <c r="AAG729" s="131"/>
      <c r="AAH729" s="131"/>
      <c r="AAI729" s="131"/>
      <c r="AAJ729" s="131"/>
      <c r="AAK729" s="131"/>
      <c r="AAL729" s="131"/>
      <c r="AAM729" s="131"/>
      <c r="AAN729" s="131"/>
      <c r="AAO729" s="131"/>
      <c r="AAP729" s="131"/>
      <c r="AAQ729" s="131"/>
      <c r="AAR729" s="131"/>
      <c r="AAS729" s="131"/>
      <c r="AAT729" s="131"/>
      <c r="AAU729" s="131"/>
      <c r="AAV729" s="131"/>
      <c r="AAW729" s="131"/>
      <c r="AAX729" s="131"/>
      <c r="AAY729" s="131"/>
      <c r="AAZ729" s="131"/>
      <c r="ABA729" s="131"/>
      <c r="ABB729" s="131"/>
      <c r="ABC729" s="131"/>
      <c r="ABD729" s="131"/>
      <c r="ABE729" s="131"/>
      <c r="ABF729" s="131"/>
      <c r="ABG729" s="131"/>
      <c r="ABH729" s="131"/>
      <c r="ABI729" s="131"/>
      <c r="ABJ729" s="131"/>
      <c r="ABK729" s="131"/>
      <c r="ABL729" s="131"/>
      <c r="ABM729" s="131"/>
      <c r="ABN729" s="131"/>
      <c r="ABO729" s="131"/>
      <c r="ABP729" s="131"/>
      <c r="ABQ729" s="131"/>
      <c r="ABR729" s="131"/>
      <c r="ABS729" s="131"/>
      <c r="ABT729" s="131"/>
      <c r="ABU729" s="131"/>
      <c r="ABV729" s="131"/>
      <c r="ABW729" s="131"/>
      <c r="ABX729" s="131"/>
      <c r="ABY729" s="131"/>
      <c r="ABZ729" s="131"/>
      <c r="ACA729" s="131"/>
      <c r="ACB729" s="131"/>
      <c r="ACC729" s="131"/>
      <c r="ACD729" s="131"/>
      <c r="ACE729" s="131"/>
      <c r="ACF729" s="131"/>
      <c r="ACG729" s="131"/>
      <c r="ACH729" s="131"/>
      <c r="ACI729" s="131"/>
      <c r="ACJ729" s="131"/>
      <c r="ACK729" s="131"/>
      <c r="ACL729" s="131"/>
      <c r="ACM729" s="131"/>
      <c r="ACN729" s="131"/>
      <c r="ACO729" s="131"/>
      <c r="ACP729" s="131"/>
      <c r="ACQ729" s="131"/>
      <c r="ACR729" s="131"/>
      <c r="ACS729" s="131"/>
      <c r="ACT729" s="131"/>
      <c r="ACU729" s="131"/>
      <c r="ACV729" s="131"/>
      <c r="ACW729" s="131"/>
      <c r="ACX729" s="131"/>
      <c r="ACY729" s="131"/>
      <c r="ACZ729" s="131"/>
      <c r="ADA729" s="131"/>
      <c r="ADB729" s="131"/>
      <c r="ADC729" s="131"/>
      <c r="ADD729" s="131"/>
      <c r="ADE729" s="131"/>
      <c r="ADF729" s="131"/>
      <c r="ADG729" s="131"/>
      <c r="ADH729" s="131"/>
      <c r="ADI729" s="131"/>
      <c r="ADJ729" s="131"/>
      <c r="ADK729" s="131"/>
      <c r="ADL729" s="131"/>
      <c r="ADM729" s="131"/>
      <c r="ADN729" s="131"/>
      <c r="ADO729" s="131"/>
      <c r="ADP729" s="131"/>
      <c r="ADQ729" s="131"/>
      <c r="ADR729" s="131"/>
      <c r="ADS729" s="131"/>
      <c r="ADT729" s="131"/>
      <c r="ADU729" s="131"/>
      <c r="ADV729" s="131"/>
      <c r="ADW729" s="131"/>
      <c r="ADX729" s="131"/>
      <c r="ADY729" s="131"/>
      <c r="ADZ729" s="131"/>
      <c r="AEA729" s="131"/>
      <c r="AEB729" s="131"/>
      <c r="AEC729" s="131"/>
      <c r="AED729" s="131"/>
      <c r="AEE729" s="131"/>
      <c r="AEF729" s="131"/>
      <c r="AEG729" s="131"/>
      <c r="AEH729" s="131"/>
      <c r="AEI729" s="131"/>
      <c r="AEJ729" s="131"/>
      <c r="AEK729" s="131"/>
      <c r="AEL729" s="131"/>
      <c r="AEM729" s="131"/>
      <c r="AEN729" s="131"/>
      <c r="AEO729" s="131"/>
      <c r="AEP729" s="131"/>
      <c r="AEQ729" s="131"/>
      <c r="AER729" s="131"/>
      <c r="AES729" s="131"/>
      <c r="AET729" s="131"/>
      <c r="AEU729" s="131"/>
      <c r="AEV729" s="131"/>
      <c r="AEW729" s="131"/>
      <c r="AEX729" s="131"/>
      <c r="AEY729" s="131"/>
      <c r="AEZ729" s="131"/>
      <c r="AFA729" s="131"/>
      <c r="AFB729" s="131"/>
      <c r="AFC729" s="131"/>
      <c r="AFD729" s="131"/>
      <c r="AFE729" s="131"/>
      <c r="AFF729" s="131"/>
      <c r="AFG729" s="131"/>
      <c r="AFH729" s="131"/>
      <c r="AFI729" s="131"/>
      <c r="AFJ729" s="131"/>
      <c r="AFK729" s="131"/>
      <c r="AFL729" s="131"/>
      <c r="AFM729" s="131"/>
      <c r="AFN729" s="131"/>
      <c r="AFO729" s="131"/>
      <c r="AFP729" s="131"/>
      <c r="AFQ729" s="131"/>
      <c r="AFR729" s="131"/>
      <c r="AFS729" s="131"/>
      <c r="AFT729" s="131"/>
      <c r="AFU729" s="131"/>
      <c r="AFV729" s="131"/>
      <c r="AFW729" s="131"/>
      <c r="AFX729" s="131"/>
      <c r="AFY729" s="131"/>
      <c r="AFZ729" s="131"/>
      <c r="AGA729" s="131"/>
      <c r="AGB729" s="131"/>
      <c r="AGC729" s="131"/>
      <c r="AGD729" s="131"/>
      <c r="AGE729" s="131"/>
      <c r="AGF729" s="131"/>
      <c r="AGG729" s="131"/>
      <c r="AGH729" s="131"/>
      <c r="AGI729" s="131"/>
      <c r="AGJ729" s="131"/>
      <c r="AGK729" s="131"/>
      <c r="AGL729" s="131"/>
      <c r="AGM729" s="131"/>
      <c r="AGN729" s="131"/>
      <c r="AGO729" s="131"/>
      <c r="AGP729" s="131"/>
      <c r="AGQ729" s="131"/>
      <c r="AGR729" s="131"/>
      <c r="AGS729" s="131"/>
      <c r="AGT729" s="131"/>
      <c r="AGU729" s="131"/>
      <c r="AGV729" s="131"/>
      <c r="AGW729" s="131"/>
      <c r="AGX729" s="131"/>
      <c r="AGY729" s="131"/>
      <c r="AGZ729" s="131"/>
      <c r="AHA729" s="131"/>
      <c r="AHB729" s="131"/>
      <c r="AHC729" s="131"/>
      <c r="AHD729" s="131"/>
      <c r="AHE729" s="131"/>
      <c r="AHF729" s="131"/>
      <c r="AHG729" s="131"/>
      <c r="AHH729" s="131"/>
      <c r="AHI729" s="131"/>
      <c r="AHJ729" s="131"/>
      <c r="AHK729" s="131"/>
      <c r="AHL729" s="131"/>
      <c r="AHM729" s="131"/>
      <c r="AHN729" s="131"/>
      <c r="AHO729" s="131"/>
      <c r="AHP729" s="131"/>
      <c r="AHQ729" s="131"/>
      <c r="AHR729" s="131"/>
      <c r="AHS729" s="131"/>
      <c r="AHT729" s="131"/>
      <c r="AHU729" s="131"/>
      <c r="AHV729" s="131"/>
      <c r="AHW729" s="131"/>
      <c r="AHX729" s="131"/>
      <c r="AHY729" s="131"/>
      <c r="AHZ729" s="131"/>
      <c r="AIA729" s="131"/>
      <c r="AIB729" s="131"/>
      <c r="AIC729" s="131"/>
      <c r="AID729" s="131"/>
      <c r="AIE729" s="131"/>
      <c r="AIF729" s="131"/>
      <c r="AIG729" s="131"/>
      <c r="AIH729" s="131"/>
      <c r="AII729" s="131"/>
      <c r="AIJ729" s="131"/>
      <c r="AIK729" s="131"/>
      <c r="AIL729" s="131"/>
      <c r="AIM729" s="131"/>
      <c r="AIN729" s="131"/>
      <c r="AIO729" s="131"/>
      <c r="AIP729" s="131"/>
      <c r="AIQ729" s="131"/>
      <c r="AIR729" s="131"/>
      <c r="AIS729" s="131"/>
      <c r="AIT729" s="131"/>
      <c r="AIU729" s="131"/>
      <c r="AIV729" s="131"/>
      <c r="AIW729" s="131"/>
      <c r="AIX729" s="131"/>
      <c r="AIY729" s="131"/>
      <c r="AIZ729" s="131"/>
      <c r="AJA729" s="131"/>
      <c r="AJB729" s="131"/>
      <c r="AJC729" s="131"/>
      <c r="AJD729" s="131"/>
      <c r="AJE729" s="131"/>
      <c r="AJF729" s="131"/>
      <c r="AJG729" s="131"/>
      <c r="AJH729" s="131"/>
      <c r="AJI729" s="131"/>
      <c r="AJJ729" s="131"/>
      <c r="AJK729" s="131"/>
      <c r="AJL729" s="131"/>
      <c r="AJM729" s="131"/>
      <c r="AJN729" s="131"/>
      <c r="AJO729" s="131"/>
      <c r="AJP729" s="131"/>
      <c r="AJQ729" s="131"/>
      <c r="AJR729" s="131"/>
      <c r="AJS729" s="131"/>
      <c r="AJT729" s="131"/>
      <c r="AJU729" s="131"/>
      <c r="AJV729" s="131"/>
      <c r="AJW729" s="131"/>
      <c r="AJX729" s="131"/>
      <c r="AJY729" s="131"/>
      <c r="AJZ729" s="131"/>
      <c r="AKA729" s="131"/>
      <c r="AKB729" s="131"/>
      <c r="AKC729" s="131"/>
      <c r="AKD729" s="131"/>
      <c r="AKE729" s="131"/>
      <c r="AKF729" s="131"/>
      <c r="AKG729" s="131"/>
      <c r="AKH729" s="131"/>
      <c r="AKI729" s="131"/>
      <c r="AKJ729" s="131"/>
      <c r="AKK729" s="131"/>
      <c r="AKL729" s="131"/>
      <c r="AKM729" s="131"/>
      <c r="AKN729" s="131"/>
      <c r="AKO729" s="131"/>
      <c r="AKP729" s="131"/>
      <c r="AKQ729" s="131"/>
      <c r="AKR729" s="131"/>
      <c r="AKS729" s="131"/>
      <c r="AKT729" s="131"/>
      <c r="AKU729" s="131"/>
      <c r="AKV729" s="131"/>
      <c r="AKW729" s="131"/>
      <c r="AKX729" s="131"/>
      <c r="AKY729" s="131"/>
      <c r="AKZ729" s="131"/>
      <c r="ALA729" s="131"/>
      <c r="ALB729" s="131"/>
      <c r="ALC729" s="131"/>
      <c r="ALD729" s="131"/>
      <c r="ALE729" s="131"/>
      <c r="ALF729" s="131"/>
      <c r="ALG729" s="131"/>
      <c r="ALH729" s="131"/>
      <c r="ALI729" s="131"/>
      <c r="ALJ729" s="131"/>
      <c r="ALK729" s="131"/>
      <c r="ALL729" s="131"/>
      <c r="ALM729" s="131"/>
      <c r="ALN729" s="131"/>
      <c r="ALO729" s="131"/>
      <c r="ALP729" s="131"/>
      <c r="ALQ729" s="131"/>
      <c r="ALR729" s="131"/>
      <c r="ALS729" s="131"/>
      <c r="ALT729" s="131"/>
      <c r="ALU729" s="131"/>
      <c r="ALV729" s="131"/>
      <c r="ALW729" s="131"/>
      <c r="ALX729" s="131"/>
      <c r="ALY729" s="131"/>
      <c r="ALZ729" s="131"/>
      <c r="AMA729" s="131"/>
      <c r="AMB729" s="131"/>
      <c r="AMC729" s="131"/>
      <c r="AMD729" s="131"/>
      <c r="AME729" s="131"/>
      <c r="AMF729" s="131"/>
      <c r="AMG729" s="131"/>
      <c r="AMH729" s="131"/>
      <c r="AMI729" s="131"/>
      <c r="AMJ729" s="131"/>
      <c r="AMK729" s="131"/>
      <c r="AML729" s="131"/>
      <c r="AMM729" s="131"/>
      <c r="AMN729" s="131"/>
      <c r="AMO729" s="131"/>
      <c r="AMP729" s="131"/>
      <c r="AMQ729" s="131"/>
      <c r="AMR729" s="131"/>
      <c r="AMS729" s="131"/>
      <c r="AMT729" s="131"/>
      <c r="AMU729" s="131"/>
      <c r="AMV729" s="131"/>
      <c r="AMW729" s="131"/>
      <c r="AMX729" s="131"/>
      <c r="AMY729" s="131"/>
      <c r="AMZ729" s="131"/>
      <c r="ANA729" s="131"/>
      <c r="ANB729" s="131"/>
      <c r="ANC729" s="131"/>
      <c r="AND729" s="131"/>
      <c r="ANE729" s="131"/>
      <c r="ANF729" s="131"/>
      <c r="ANG729" s="131"/>
      <c r="ANH729" s="131"/>
      <c r="ANI729" s="131"/>
      <c r="ANJ729" s="131"/>
      <c r="ANK729" s="131"/>
      <c r="ANL729" s="131"/>
      <c r="ANM729" s="131"/>
      <c r="ANN729" s="131"/>
      <c r="ANO729" s="131"/>
      <c r="ANP729" s="131"/>
      <c r="ANQ729" s="131"/>
      <c r="ANR729" s="131"/>
      <c r="ANS729" s="131"/>
      <c r="ANT729" s="131"/>
      <c r="ANU729" s="131"/>
      <c r="ANV729" s="131"/>
      <c r="ANW729" s="131"/>
      <c r="ANX729" s="131"/>
      <c r="ANY729" s="131"/>
      <c r="ANZ729" s="131"/>
      <c r="AOA729" s="131"/>
      <c r="AOB729" s="131"/>
      <c r="AOC729" s="131"/>
      <c r="AOD729" s="131"/>
      <c r="AOE729" s="131"/>
      <c r="AOF729" s="131"/>
      <c r="AOG729" s="131"/>
      <c r="AOH729" s="131"/>
      <c r="AOI729" s="131"/>
      <c r="AOJ729" s="131"/>
      <c r="AOK729" s="131"/>
      <c r="AOL729" s="131"/>
      <c r="AOM729" s="131"/>
      <c r="AON729" s="131"/>
      <c r="AOO729" s="131"/>
      <c r="AOP729" s="131"/>
      <c r="AOQ729" s="131"/>
      <c r="AOR729" s="131"/>
      <c r="AOS729" s="131"/>
      <c r="AOT729" s="131"/>
      <c r="AOU729" s="131"/>
      <c r="AOV729" s="131"/>
      <c r="AOW729" s="131"/>
      <c r="AOX729" s="131"/>
      <c r="AOY729" s="131"/>
      <c r="AOZ729" s="131"/>
      <c r="APA729" s="131"/>
      <c r="APB729" s="131"/>
      <c r="APC729" s="131"/>
      <c r="APD729" s="131"/>
      <c r="APE729" s="131"/>
      <c r="APF729" s="131"/>
      <c r="APG729" s="131"/>
      <c r="APH729" s="131"/>
      <c r="API729" s="131"/>
      <c r="APJ729" s="131"/>
      <c r="APK729" s="131"/>
      <c r="APL729" s="131"/>
      <c r="APM729" s="131"/>
      <c r="APN729" s="131"/>
      <c r="APO729" s="131"/>
      <c r="APP729" s="131"/>
      <c r="APQ729" s="131"/>
      <c r="APR729" s="131"/>
      <c r="APS729" s="131"/>
      <c r="APT729" s="131"/>
      <c r="APU729" s="131"/>
      <c r="APV729" s="131"/>
      <c r="APW729" s="131"/>
      <c r="APX729" s="131"/>
      <c r="APY729" s="131"/>
      <c r="APZ729" s="131"/>
      <c r="AQA729" s="131"/>
      <c r="AQB729" s="131"/>
      <c r="AQC729" s="131"/>
      <c r="AQD729" s="131"/>
      <c r="AQE729" s="131"/>
      <c r="AQF729" s="131"/>
      <c r="AQG729" s="131"/>
      <c r="AQH729" s="131"/>
      <c r="AQI729" s="131"/>
      <c r="AQJ729" s="131"/>
      <c r="AQK729" s="131"/>
      <c r="AQL729" s="131"/>
      <c r="AQM729" s="131"/>
      <c r="AQN729" s="131"/>
      <c r="AQO729" s="131"/>
      <c r="AQP729" s="131"/>
      <c r="AQQ729" s="131"/>
      <c r="AQR729" s="131"/>
      <c r="AQS729" s="131"/>
      <c r="AQT729" s="131"/>
      <c r="AQU729" s="131"/>
      <c r="AQV729" s="131"/>
      <c r="AQW729" s="131"/>
      <c r="AQX729" s="131"/>
      <c r="AQY729" s="131"/>
      <c r="AQZ729" s="131"/>
      <c r="ARA729" s="131"/>
      <c r="ARB729" s="131"/>
      <c r="ARC729" s="131"/>
      <c r="ARD729" s="131"/>
      <c r="ARE729" s="131"/>
      <c r="ARF729" s="131"/>
      <c r="ARG729" s="131"/>
      <c r="ARH729" s="131"/>
      <c r="ARI729" s="131"/>
      <c r="ARJ729" s="131"/>
      <c r="ARK729" s="131"/>
      <c r="ARL729" s="131"/>
      <c r="ARM729" s="131"/>
      <c r="ARN729" s="131"/>
      <c r="ARO729" s="131"/>
      <c r="ARP729" s="131"/>
      <c r="ARQ729" s="131"/>
      <c r="ARR729" s="131"/>
      <c r="ARS729" s="131"/>
      <c r="ART729" s="131"/>
      <c r="ARU729" s="131"/>
      <c r="ARV729" s="131"/>
      <c r="ARW729" s="131"/>
      <c r="ARX729" s="131"/>
      <c r="ARY729" s="131"/>
      <c r="ARZ729" s="131"/>
      <c r="ASA729" s="131"/>
      <c r="ASB729" s="131"/>
      <c r="ASC729" s="131"/>
      <c r="ASD729" s="131"/>
      <c r="ASE729" s="131"/>
      <c r="ASF729" s="131"/>
      <c r="ASG729" s="131"/>
      <c r="ASH729" s="131"/>
      <c r="ASI729" s="131"/>
      <c r="ASJ729" s="131"/>
      <c r="ASK729" s="131"/>
      <c r="ASL729" s="131"/>
      <c r="ASM729" s="131"/>
      <c r="ASN729" s="131"/>
      <c r="ASO729" s="131"/>
      <c r="ASP729" s="131"/>
      <c r="ASQ729" s="131"/>
      <c r="ASR729" s="131"/>
      <c r="ASS729" s="131"/>
      <c r="AST729" s="131"/>
      <c r="ASU729" s="131"/>
      <c r="ASV729" s="131"/>
      <c r="ASW729" s="131"/>
      <c r="ASX729" s="131"/>
      <c r="ASY729" s="131"/>
      <c r="ASZ729" s="131"/>
      <c r="ATA729" s="131"/>
      <c r="ATB729" s="131"/>
      <c r="ATC729" s="131"/>
      <c r="ATD729" s="131"/>
      <c r="ATE729" s="131"/>
      <c r="ATF729" s="131"/>
      <c r="ATG729" s="131"/>
      <c r="ATH729" s="131"/>
      <c r="ATI729" s="131"/>
      <c r="ATJ729" s="131"/>
      <c r="ATK729" s="131"/>
      <c r="ATL729" s="131"/>
      <c r="ATM729" s="131"/>
      <c r="ATN729" s="131"/>
      <c r="ATO729" s="131"/>
      <c r="ATP729" s="131"/>
      <c r="ATQ729" s="131"/>
      <c r="ATR729" s="131"/>
      <c r="ATS729" s="131"/>
      <c r="ATT729" s="131"/>
      <c r="ATU729" s="131"/>
      <c r="ATV729" s="131"/>
      <c r="ATW729" s="131"/>
      <c r="ATX729" s="131"/>
      <c r="ATY729" s="131"/>
      <c r="ATZ729" s="131"/>
      <c r="AUA729" s="131"/>
      <c r="AUB729" s="131"/>
      <c r="AUC729" s="131"/>
      <c r="AUD729" s="131"/>
      <c r="AUE729" s="131"/>
      <c r="AUF729" s="131"/>
      <c r="AUG729" s="131"/>
      <c r="AUH729" s="131"/>
      <c r="AUI729" s="131"/>
      <c r="AUJ729" s="131"/>
      <c r="AUK729" s="131"/>
      <c r="AUL729" s="131"/>
      <c r="AUM729" s="131"/>
      <c r="AUN729" s="131"/>
      <c r="AUO729" s="131"/>
      <c r="AUP729" s="131"/>
      <c r="AUQ729" s="131"/>
      <c r="AUR729" s="131"/>
      <c r="AUS729" s="131"/>
      <c r="AUT729" s="131"/>
      <c r="AUU729" s="131"/>
      <c r="AUV729" s="131"/>
      <c r="AUW729" s="131"/>
      <c r="AUX729" s="131"/>
      <c r="AUY729" s="131"/>
      <c r="AUZ729" s="131"/>
      <c r="AVA729" s="131"/>
      <c r="AVB729" s="131"/>
      <c r="AVC729" s="131"/>
      <c r="AVD729" s="131"/>
      <c r="AVE729" s="131"/>
      <c r="AVF729" s="131"/>
      <c r="AVG729" s="131"/>
      <c r="AVH729" s="131"/>
      <c r="AVI729" s="131"/>
      <c r="AVJ729" s="131"/>
      <c r="AVK729" s="131"/>
      <c r="AVL729" s="131"/>
      <c r="AVM729" s="131"/>
      <c r="AVN729" s="131"/>
      <c r="AVO729" s="131"/>
      <c r="AVP729" s="131"/>
      <c r="AVQ729" s="131"/>
      <c r="AVR729" s="131"/>
      <c r="AVS729" s="131"/>
      <c r="AVT729" s="131"/>
      <c r="AVU729" s="131"/>
      <c r="AVV729" s="131"/>
      <c r="AVW729" s="131"/>
      <c r="AVX729" s="131"/>
      <c r="AVY729" s="131"/>
      <c r="AVZ729" s="131"/>
      <c r="AWA729" s="131"/>
      <c r="AWB729" s="131"/>
      <c r="AWC729" s="131"/>
      <c r="AWD729" s="131"/>
      <c r="AWE729" s="131"/>
      <c r="AWF729" s="131"/>
      <c r="AWG729" s="131"/>
      <c r="AWH729" s="131"/>
      <c r="AWI729" s="131"/>
      <c r="AWJ729" s="131"/>
      <c r="AWK729" s="131"/>
      <c r="AWL729" s="131"/>
      <c r="AWM729" s="131"/>
      <c r="AWN729" s="131"/>
      <c r="AWO729" s="131"/>
      <c r="AWP729" s="131"/>
      <c r="AWQ729" s="131"/>
      <c r="AWR729" s="131"/>
      <c r="AWS729" s="131"/>
      <c r="AWT729" s="131"/>
      <c r="AWU729" s="131"/>
      <c r="AWV729" s="131"/>
      <c r="AWW729" s="131"/>
      <c r="AWX729" s="131"/>
      <c r="AWY729" s="131"/>
      <c r="AWZ729" s="131"/>
      <c r="AXA729" s="131"/>
      <c r="AXB729" s="131"/>
      <c r="AXC729" s="131"/>
      <c r="AXD729" s="131"/>
      <c r="AXE729" s="131"/>
      <c r="AXF729" s="131"/>
      <c r="AXG729" s="131"/>
      <c r="AXH729" s="131"/>
      <c r="AXI729" s="131"/>
      <c r="AXJ729" s="131"/>
      <c r="AXK729" s="131"/>
      <c r="AXL729" s="131"/>
      <c r="AXM729" s="131"/>
      <c r="AXN729" s="131"/>
      <c r="AXO729" s="131"/>
      <c r="AXP729" s="131"/>
      <c r="AXQ729" s="131"/>
      <c r="AXR729" s="131"/>
      <c r="AXS729" s="131"/>
      <c r="AXT729" s="131"/>
      <c r="AXU729" s="131"/>
      <c r="AXV729" s="131"/>
      <c r="AXW729" s="131"/>
      <c r="AXX729" s="131"/>
    </row>
    <row r="730" spans="1:1324" s="106" customFormat="1" ht="15.75" hidden="1" customHeight="1" x14ac:dyDescent="0.2">
      <c r="A730" s="100" t="s">
        <v>2699</v>
      </c>
      <c r="B730" s="100" t="s">
        <v>2700</v>
      </c>
      <c r="C730" s="101" t="s">
        <v>2701</v>
      </c>
      <c r="D730" s="103" t="s">
        <v>1193</v>
      </c>
      <c r="E730" s="30">
        <v>42340</v>
      </c>
      <c r="F730" s="30" t="s">
        <v>1182</v>
      </c>
      <c r="G730" s="30" t="s">
        <v>1186</v>
      </c>
      <c r="H730" s="30">
        <v>42352</v>
      </c>
      <c r="I730" s="30" t="s">
        <v>1065</v>
      </c>
      <c r="J730" s="173"/>
      <c r="K730" s="87" t="s">
        <v>1807</v>
      </c>
      <c r="L730" s="87">
        <v>1</v>
      </c>
      <c r="M730" s="87">
        <v>1</v>
      </c>
      <c r="N730" s="87" t="s">
        <v>326</v>
      </c>
      <c r="O730" s="87">
        <v>1</v>
      </c>
      <c r="P730" s="87" t="s">
        <v>326</v>
      </c>
      <c r="Q730" s="87">
        <v>1</v>
      </c>
      <c r="R730" s="87" t="s">
        <v>326</v>
      </c>
      <c r="S730" s="87">
        <v>1</v>
      </c>
      <c r="T730" s="87" t="s">
        <v>49</v>
      </c>
      <c r="U730" s="87">
        <v>1</v>
      </c>
      <c r="V730" s="87">
        <v>1</v>
      </c>
      <c r="W730" s="87">
        <v>0</v>
      </c>
      <c r="X730" s="87">
        <v>0</v>
      </c>
      <c r="Y730" s="87">
        <v>0</v>
      </c>
      <c r="Z730" s="87">
        <v>0</v>
      </c>
      <c r="AA730" s="87">
        <v>0</v>
      </c>
      <c r="AB730" s="87">
        <v>0</v>
      </c>
      <c r="AC730" s="87">
        <v>0</v>
      </c>
      <c r="AD730" s="87">
        <v>0</v>
      </c>
      <c r="AE730" s="87">
        <v>0</v>
      </c>
      <c r="AF730" s="104"/>
      <c r="AG730" s="131"/>
      <c r="AH730" s="146"/>
      <c r="AI730" s="146"/>
      <c r="AJ730" s="146"/>
      <c r="AK730" s="146"/>
      <c r="AL730" s="146"/>
      <c r="AM730" s="146"/>
      <c r="AN730" s="146"/>
      <c r="AO730" s="146"/>
      <c r="AP730" s="146"/>
      <c r="AQ730" s="146"/>
      <c r="AR730" s="146"/>
      <c r="AS730" s="146"/>
      <c r="AT730" s="146"/>
      <c r="AU730" s="146"/>
      <c r="AV730" s="146"/>
      <c r="AW730" s="146"/>
      <c r="AX730" s="146"/>
      <c r="AY730" s="146"/>
      <c r="AZ730" s="146"/>
      <c r="BA730" s="146"/>
      <c r="BB730" s="146"/>
      <c r="BC730" s="146"/>
      <c r="BD730" s="146"/>
      <c r="BE730" s="146"/>
      <c r="BF730" s="146"/>
      <c r="BG730" s="146"/>
      <c r="BH730" s="146"/>
      <c r="BI730" s="146"/>
      <c r="BJ730" s="146"/>
      <c r="BK730" s="146"/>
      <c r="BL730" s="146"/>
      <c r="BM730" s="146"/>
      <c r="BN730" s="146"/>
      <c r="BO730" s="146"/>
      <c r="BP730" s="146"/>
      <c r="BQ730" s="146"/>
      <c r="BR730" s="146"/>
      <c r="BS730" s="146"/>
      <c r="BT730" s="146"/>
      <c r="BU730" s="146"/>
      <c r="BV730" s="146"/>
      <c r="BW730" s="146"/>
      <c r="BX730" s="146"/>
      <c r="BY730" s="146"/>
      <c r="BZ730" s="146"/>
      <c r="CA730" s="146"/>
      <c r="CB730" s="146"/>
      <c r="CC730" s="146"/>
      <c r="CD730" s="146"/>
      <c r="CE730" s="146"/>
      <c r="CF730" s="146"/>
      <c r="CG730" s="146"/>
      <c r="CH730" s="146"/>
      <c r="CI730" s="146"/>
      <c r="CJ730" s="146"/>
      <c r="CK730" s="146"/>
      <c r="CL730" s="146"/>
      <c r="CM730" s="146"/>
      <c r="CN730" s="146"/>
      <c r="CO730" s="146"/>
      <c r="CP730" s="146"/>
      <c r="CQ730" s="146"/>
      <c r="CR730" s="146"/>
      <c r="CS730" s="146"/>
      <c r="CT730" s="146"/>
      <c r="CU730" s="146"/>
      <c r="CV730" s="146"/>
      <c r="CW730" s="146"/>
      <c r="CX730" s="146"/>
      <c r="CY730" s="146"/>
      <c r="CZ730" s="146"/>
      <c r="DA730" s="146"/>
      <c r="DB730" s="146"/>
      <c r="DC730" s="146"/>
      <c r="DD730" s="146"/>
      <c r="DE730" s="146"/>
      <c r="DF730" s="146"/>
      <c r="DG730" s="146"/>
      <c r="DH730" s="146"/>
      <c r="DI730" s="146"/>
      <c r="DJ730" s="146"/>
      <c r="DK730" s="146"/>
      <c r="DL730" s="146"/>
      <c r="DM730" s="146"/>
      <c r="DN730" s="146"/>
      <c r="DO730" s="146"/>
      <c r="DP730" s="146"/>
      <c r="DQ730" s="146"/>
      <c r="DR730" s="146"/>
      <c r="DS730" s="146"/>
      <c r="DT730" s="146"/>
      <c r="DU730" s="146"/>
      <c r="DV730" s="146"/>
      <c r="DW730" s="146"/>
      <c r="DX730" s="146"/>
      <c r="DY730" s="146"/>
      <c r="DZ730" s="146"/>
      <c r="EA730" s="146"/>
      <c r="EB730" s="146"/>
      <c r="EC730" s="146"/>
      <c r="ED730" s="146"/>
      <c r="EE730" s="146"/>
      <c r="EF730" s="146"/>
      <c r="EG730" s="146"/>
      <c r="EH730" s="146"/>
      <c r="EI730" s="146"/>
      <c r="EJ730" s="146"/>
      <c r="EK730" s="146"/>
      <c r="EL730" s="146"/>
      <c r="EM730" s="146"/>
      <c r="EN730" s="146"/>
      <c r="EO730" s="146"/>
      <c r="EP730" s="146"/>
      <c r="EQ730" s="146"/>
      <c r="ER730" s="146"/>
      <c r="ES730" s="146"/>
      <c r="ET730" s="146"/>
      <c r="EU730" s="146"/>
      <c r="EV730" s="146"/>
      <c r="EW730" s="146"/>
      <c r="EX730" s="146"/>
      <c r="EY730" s="146"/>
      <c r="EZ730" s="146"/>
      <c r="FA730" s="146"/>
      <c r="FB730" s="146"/>
      <c r="FC730" s="146"/>
      <c r="FD730" s="146"/>
      <c r="FE730" s="146"/>
      <c r="FF730" s="146"/>
      <c r="FG730" s="146"/>
      <c r="FH730" s="146"/>
      <c r="FI730" s="146"/>
      <c r="FJ730" s="146"/>
      <c r="FK730" s="146"/>
      <c r="FL730" s="146"/>
      <c r="FM730" s="146"/>
      <c r="FN730" s="146"/>
      <c r="FO730" s="146"/>
      <c r="FP730" s="146"/>
      <c r="FQ730" s="146"/>
      <c r="FR730" s="146"/>
      <c r="FS730" s="146"/>
      <c r="FT730" s="146"/>
      <c r="FU730" s="146"/>
      <c r="FV730" s="146"/>
      <c r="FW730" s="146"/>
      <c r="FX730" s="146"/>
      <c r="FY730" s="146"/>
      <c r="FZ730" s="146"/>
      <c r="GA730" s="146"/>
      <c r="GB730" s="146"/>
      <c r="GC730" s="146"/>
      <c r="GD730" s="146"/>
      <c r="GE730" s="146"/>
      <c r="GF730" s="146"/>
      <c r="GG730" s="146"/>
      <c r="GH730" s="146"/>
      <c r="GI730" s="146"/>
      <c r="GJ730" s="146"/>
      <c r="GK730" s="146"/>
      <c r="GL730" s="146"/>
      <c r="GM730" s="146"/>
      <c r="GN730" s="146"/>
      <c r="GO730" s="146"/>
      <c r="GP730" s="146"/>
      <c r="GQ730" s="146"/>
      <c r="GR730" s="146"/>
      <c r="GS730" s="146"/>
      <c r="GT730" s="146"/>
      <c r="GU730" s="146"/>
      <c r="GV730" s="146"/>
      <c r="GW730" s="146"/>
      <c r="GX730" s="146"/>
      <c r="GY730" s="146"/>
      <c r="GZ730" s="146"/>
      <c r="HA730" s="146"/>
      <c r="HB730" s="146"/>
      <c r="HC730" s="146"/>
      <c r="HD730" s="146"/>
      <c r="HE730" s="146"/>
      <c r="HF730" s="146"/>
      <c r="HG730" s="146"/>
      <c r="HH730" s="146"/>
      <c r="HI730" s="146"/>
      <c r="HJ730" s="146"/>
      <c r="HK730" s="146"/>
      <c r="HL730" s="146"/>
      <c r="HM730" s="146"/>
      <c r="HN730" s="146"/>
      <c r="HO730" s="146"/>
      <c r="HP730" s="146"/>
      <c r="HQ730" s="146"/>
      <c r="HR730" s="146"/>
      <c r="HS730" s="146"/>
      <c r="HT730" s="146"/>
      <c r="HU730" s="146"/>
      <c r="HV730" s="146"/>
      <c r="HW730" s="146"/>
      <c r="HX730" s="146"/>
      <c r="HY730" s="146"/>
      <c r="HZ730" s="146"/>
      <c r="IA730" s="146"/>
      <c r="IB730" s="146"/>
      <c r="IC730" s="146"/>
      <c r="ID730" s="146"/>
      <c r="IE730" s="146"/>
      <c r="IF730" s="146"/>
      <c r="IG730" s="146"/>
      <c r="IH730" s="146"/>
      <c r="II730" s="146"/>
      <c r="IJ730" s="146"/>
      <c r="IK730" s="146"/>
      <c r="IL730" s="146"/>
      <c r="IM730" s="146"/>
      <c r="IN730" s="146"/>
      <c r="IO730" s="146"/>
      <c r="IP730" s="146"/>
      <c r="IQ730" s="146"/>
      <c r="IR730" s="146"/>
      <c r="IS730" s="146"/>
      <c r="IT730" s="146"/>
      <c r="IU730" s="146"/>
      <c r="IV730" s="146"/>
      <c r="IW730" s="146"/>
      <c r="IX730" s="146"/>
      <c r="IY730" s="146"/>
      <c r="IZ730" s="146"/>
      <c r="JA730" s="146"/>
      <c r="JB730" s="146"/>
      <c r="JC730" s="146"/>
      <c r="JD730" s="146"/>
      <c r="JE730" s="146"/>
      <c r="JF730" s="146"/>
      <c r="JG730" s="146"/>
      <c r="JH730" s="146"/>
      <c r="JI730" s="146"/>
      <c r="JJ730" s="146"/>
      <c r="JK730" s="146"/>
      <c r="JL730" s="146"/>
      <c r="JM730" s="146"/>
      <c r="JN730" s="146"/>
      <c r="JO730" s="146"/>
      <c r="JP730" s="146"/>
      <c r="JQ730" s="146"/>
      <c r="JR730" s="146"/>
      <c r="JS730" s="146"/>
      <c r="JT730" s="146"/>
      <c r="JU730" s="146"/>
      <c r="JV730" s="146"/>
      <c r="JW730" s="146"/>
      <c r="JX730" s="146"/>
      <c r="JY730" s="146"/>
      <c r="JZ730" s="146"/>
      <c r="KA730" s="146"/>
      <c r="KB730" s="146"/>
      <c r="KC730" s="146"/>
      <c r="KD730" s="146"/>
      <c r="KE730" s="146"/>
      <c r="KF730" s="146"/>
      <c r="KG730" s="146"/>
      <c r="KH730" s="146"/>
      <c r="KI730" s="146"/>
      <c r="KJ730" s="146"/>
      <c r="KK730" s="146"/>
      <c r="KL730" s="146"/>
      <c r="KM730" s="146"/>
      <c r="KN730" s="146"/>
      <c r="KO730" s="146"/>
      <c r="KP730" s="146"/>
      <c r="KQ730" s="146"/>
      <c r="KR730" s="146"/>
      <c r="KS730" s="146"/>
      <c r="KT730" s="146"/>
      <c r="KU730" s="146"/>
      <c r="KV730" s="146"/>
      <c r="KW730" s="146"/>
      <c r="KX730" s="146"/>
      <c r="KY730" s="146"/>
      <c r="KZ730" s="146"/>
      <c r="LA730" s="146"/>
      <c r="LB730" s="146"/>
      <c r="LC730" s="146"/>
      <c r="LD730" s="146"/>
      <c r="LE730" s="146"/>
      <c r="LF730" s="146"/>
      <c r="LG730" s="146"/>
      <c r="LH730" s="146"/>
      <c r="LI730" s="146"/>
      <c r="LJ730" s="146"/>
      <c r="LK730" s="146"/>
      <c r="LL730" s="146"/>
      <c r="LM730" s="146"/>
      <c r="LN730" s="146"/>
      <c r="LO730" s="146"/>
      <c r="LP730" s="146"/>
      <c r="LQ730" s="146"/>
      <c r="LR730" s="146"/>
      <c r="LS730" s="146"/>
      <c r="LT730" s="146"/>
      <c r="LU730" s="146"/>
      <c r="LV730" s="146"/>
      <c r="LW730" s="146"/>
      <c r="LX730" s="146"/>
      <c r="LY730" s="146"/>
      <c r="LZ730" s="146"/>
      <c r="MA730" s="146"/>
      <c r="MB730" s="146"/>
      <c r="MC730" s="146"/>
      <c r="MD730" s="146"/>
      <c r="ME730" s="146"/>
      <c r="MF730" s="146"/>
      <c r="MG730" s="146"/>
      <c r="MH730" s="146"/>
      <c r="MI730" s="146"/>
      <c r="MJ730" s="146"/>
      <c r="MK730" s="146"/>
      <c r="ML730" s="146"/>
      <c r="MM730" s="146"/>
      <c r="MN730" s="146"/>
      <c r="MO730" s="146"/>
      <c r="MP730" s="146"/>
      <c r="MQ730" s="146"/>
      <c r="MR730" s="146"/>
      <c r="MS730" s="146"/>
      <c r="MT730" s="146"/>
      <c r="MU730" s="146"/>
      <c r="MV730" s="146"/>
      <c r="MW730" s="146"/>
      <c r="MX730" s="146"/>
      <c r="MY730" s="146"/>
      <c r="MZ730" s="146"/>
      <c r="NA730" s="146"/>
      <c r="NB730" s="146"/>
      <c r="NC730" s="146"/>
      <c r="ND730" s="146"/>
      <c r="NE730" s="146"/>
      <c r="NF730" s="146"/>
      <c r="NG730" s="146"/>
      <c r="NH730" s="146"/>
      <c r="NI730" s="146"/>
      <c r="NJ730" s="146"/>
      <c r="NK730" s="146"/>
      <c r="NL730" s="146"/>
      <c r="NM730" s="146"/>
      <c r="NN730" s="146"/>
      <c r="NO730" s="146"/>
      <c r="NP730" s="146"/>
      <c r="NQ730" s="146"/>
      <c r="NR730" s="146"/>
      <c r="NS730" s="146"/>
      <c r="NT730" s="146"/>
      <c r="NU730" s="146"/>
      <c r="NV730" s="146"/>
      <c r="NW730" s="146"/>
      <c r="NX730" s="146"/>
      <c r="NY730" s="146"/>
      <c r="NZ730" s="146"/>
      <c r="OA730" s="146"/>
      <c r="OB730" s="146"/>
      <c r="OC730" s="146"/>
      <c r="OD730" s="146"/>
      <c r="OE730" s="146"/>
      <c r="OF730" s="146"/>
      <c r="OG730" s="146"/>
      <c r="OH730" s="146"/>
      <c r="OI730" s="146"/>
      <c r="OJ730" s="146"/>
      <c r="OK730" s="146"/>
      <c r="OL730" s="146"/>
      <c r="OM730" s="146"/>
      <c r="ON730" s="146"/>
      <c r="OO730" s="146"/>
      <c r="OP730" s="146"/>
      <c r="OQ730" s="146"/>
      <c r="OR730" s="146"/>
      <c r="OS730" s="146"/>
      <c r="OT730" s="146"/>
      <c r="OU730" s="146"/>
      <c r="OV730" s="146"/>
      <c r="OW730" s="146"/>
      <c r="OX730" s="146"/>
      <c r="OY730" s="146"/>
      <c r="OZ730" s="146"/>
      <c r="PA730" s="146"/>
      <c r="PB730" s="146"/>
      <c r="PC730" s="146"/>
      <c r="PD730" s="146"/>
      <c r="PE730" s="146"/>
      <c r="PF730" s="146"/>
      <c r="PG730" s="146"/>
      <c r="PH730" s="146"/>
      <c r="PI730" s="146"/>
      <c r="PJ730" s="146"/>
      <c r="PK730" s="146"/>
      <c r="PL730" s="146"/>
      <c r="PM730" s="146"/>
      <c r="PN730" s="146"/>
      <c r="PO730" s="146"/>
      <c r="PP730" s="146"/>
      <c r="PQ730" s="146"/>
      <c r="PR730" s="146"/>
      <c r="PS730" s="146"/>
      <c r="PT730" s="146"/>
      <c r="PU730" s="146"/>
      <c r="PV730" s="146"/>
      <c r="PW730" s="146"/>
      <c r="PX730" s="146"/>
      <c r="PY730" s="146"/>
      <c r="PZ730" s="146"/>
      <c r="QA730" s="146"/>
      <c r="QB730" s="146"/>
      <c r="QC730" s="146"/>
      <c r="QD730" s="146"/>
      <c r="QE730" s="146"/>
      <c r="QF730" s="146"/>
      <c r="QG730" s="146"/>
      <c r="QH730" s="146"/>
      <c r="QI730" s="146"/>
      <c r="QJ730" s="146"/>
      <c r="QK730" s="146"/>
      <c r="QL730" s="146"/>
      <c r="QM730" s="146"/>
      <c r="QN730" s="146"/>
      <c r="QO730" s="146"/>
      <c r="QP730" s="146"/>
      <c r="QQ730" s="146"/>
      <c r="QR730" s="146"/>
      <c r="QS730" s="146"/>
      <c r="QT730" s="146"/>
      <c r="QU730" s="146"/>
      <c r="QV730" s="146"/>
      <c r="QW730" s="146"/>
      <c r="QX730" s="146"/>
      <c r="QY730" s="146"/>
      <c r="QZ730" s="146"/>
      <c r="RA730" s="146"/>
      <c r="RB730" s="146"/>
      <c r="RC730" s="146"/>
      <c r="RD730" s="146"/>
      <c r="RE730" s="146"/>
      <c r="RF730" s="146"/>
      <c r="RG730" s="146"/>
      <c r="RH730" s="146"/>
      <c r="RI730" s="146"/>
      <c r="RJ730" s="146"/>
      <c r="RK730" s="146"/>
      <c r="RL730" s="146"/>
      <c r="RM730" s="146"/>
      <c r="RN730" s="146"/>
      <c r="RO730" s="146"/>
      <c r="RP730" s="146"/>
      <c r="RQ730" s="146"/>
      <c r="RR730" s="146"/>
      <c r="RS730" s="146"/>
      <c r="RT730" s="146"/>
      <c r="RU730" s="146"/>
      <c r="RV730" s="146"/>
      <c r="RW730" s="146"/>
      <c r="RX730" s="146"/>
      <c r="RY730" s="146"/>
      <c r="RZ730" s="146"/>
      <c r="SA730" s="146"/>
      <c r="SB730" s="146"/>
      <c r="SC730" s="146"/>
      <c r="SD730" s="146"/>
      <c r="SE730" s="146"/>
      <c r="SF730" s="146"/>
      <c r="SG730" s="146"/>
      <c r="SH730" s="146"/>
      <c r="SI730" s="146"/>
      <c r="SJ730" s="146"/>
      <c r="SK730" s="146"/>
      <c r="SL730" s="146"/>
      <c r="SM730" s="146"/>
      <c r="SN730" s="146"/>
      <c r="SO730" s="146"/>
      <c r="SP730" s="146"/>
      <c r="SQ730" s="146"/>
      <c r="SR730" s="146"/>
      <c r="SS730" s="146"/>
      <c r="ST730" s="146"/>
      <c r="SU730" s="146"/>
      <c r="SV730" s="146"/>
      <c r="SW730" s="146"/>
      <c r="SX730" s="146"/>
      <c r="SY730" s="146"/>
      <c r="SZ730" s="146"/>
      <c r="TA730" s="146"/>
      <c r="TB730" s="146"/>
      <c r="TC730" s="146"/>
      <c r="TD730" s="146"/>
      <c r="TE730" s="146"/>
      <c r="TF730" s="146"/>
      <c r="TG730" s="146"/>
      <c r="TH730" s="146"/>
      <c r="TI730" s="146"/>
      <c r="TJ730" s="146"/>
      <c r="TK730" s="146"/>
      <c r="TL730" s="146"/>
      <c r="TM730" s="146"/>
      <c r="TN730" s="146"/>
      <c r="TO730" s="146"/>
      <c r="TP730" s="146"/>
      <c r="TQ730" s="146"/>
      <c r="TR730" s="146"/>
      <c r="TS730" s="146"/>
      <c r="TT730" s="146"/>
      <c r="TU730" s="146"/>
      <c r="TV730" s="146"/>
      <c r="TW730" s="146"/>
      <c r="TX730" s="146"/>
      <c r="TY730" s="146"/>
      <c r="TZ730" s="146"/>
      <c r="UA730" s="146"/>
      <c r="UB730" s="146"/>
      <c r="UC730" s="146"/>
      <c r="UD730" s="146"/>
      <c r="UE730" s="146"/>
      <c r="UF730" s="146"/>
      <c r="UG730" s="146"/>
      <c r="UH730" s="146"/>
      <c r="UI730" s="146"/>
      <c r="UJ730" s="146"/>
      <c r="UK730" s="146"/>
      <c r="UL730" s="146"/>
      <c r="UM730" s="146"/>
      <c r="UN730" s="146"/>
      <c r="UO730" s="146"/>
      <c r="UP730" s="146"/>
      <c r="UQ730" s="146"/>
      <c r="UR730" s="146"/>
      <c r="US730" s="146"/>
      <c r="UT730" s="146"/>
      <c r="UU730" s="146"/>
      <c r="UV730" s="146"/>
      <c r="UW730" s="146"/>
      <c r="UX730" s="146"/>
      <c r="UY730" s="146"/>
      <c r="UZ730" s="146"/>
      <c r="VA730" s="146"/>
      <c r="VB730" s="146"/>
      <c r="VC730" s="146"/>
      <c r="VD730" s="146"/>
      <c r="VE730" s="146"/>
      <c r="VF730" s="146"/>
      <c r="VG730" s="146"/>
      <c r="VH730" s="146"/>
      <c r="VI730" s="146"/>
      <c r="VJ730" s="146"/>
      <c r="VK730" s="146"/>
      <c r="VL730" s="146"/>
      <c r="VM730" s="146"/>
      <c r="VN730" s="146"/>
      <c r="VO730" s="146"/>
      <c r="VP730" s="146"/>
      <c r="VQ730" s="146"/>
      <c r="VR730" s="146"/>
      <c r="VS730" s="146"/>
      <c r="VT730" s="146"/>
      <c r="VU730" s="146"/>
      <c r="VV730" s="146"/>
      <c r="VW730" s="146"/>
      <c r="VX730" s="146"/>
      <c r="VY730" s="146"/>
      <c r="VZ730" s="146"/>
      <c r="WA730" s="146"/>
      <c r="WB730" s="146"/>
      <c r="WC730" s="146"/>
      <c r="WD730" s="146"/>
      <c r="WE730" s="146"/>
      <c r="WF730" s="146"/>
      <c r="WG730" s="146"/>
      <c r="WH730" s="146"/>
      <c r="WI730" s="146"/>
      <c r="WJ730" s="146"/>
      <c r="WK730" s="146"/>
      <c r="WL730" s="146"/>
      <c r="WM730" s="146"/>
      <c r="WN730" s="146"/>
      <c r="WO730" s="146"/>
      <c r="WP730" s="146"/>
      <c r="WQ730" s="146"/>
      <c r="WR730" s="146"/>
      <c r="WS730" s="146"/>
      <c r="WT730" s="146"/>
      <c r="WU730" s="146"/>
      <c r="WV730" s="146"/>
      <c r="WW730" s="146"/>
      <c r="WX730" s="146"/>
      <c r="WY730" s="146"/>
      <c r="WZ730" s="146"/>
      <c r="XA730" s="146"/>
      <c r="XB730" s="146"/>
      <c r="XC730" s="146"/>
      <c r="XD730" s="146"/>
      <c r="XE730" s="146"/>
      <c r="XF730" s="146"/>
      <c r="XG730" s="146"/>
      <c r="XH730" s="146"/>
      <c r="XI730" s="146"/>
      <c r="XJ730" s="146"/>
      <c r="XK730" s="146"/>
      <c r="XL730" s="146"/>
      <c r="XM730" s="146"/>
      <c r="XN730" s="146"/>
      <c r="XO730" s="146"/>
      <c r="XP730" s="146"/>
      <c r="XQ730" s="146"/>
      <c r="XR730" s="146"/>
      <c r="XS730" s="146"/>
      <c r="XT730" s="146"/>
      <c r="XU730" s="146"/>
      <c r="XV730" s="146"/>
      <c r="XW730" s="146"/>
      <c r="XX730" s="146"/>
      <c r="XY730" s="146"/>
      <c r="XZ730" s="146"/>
      <c r="YA730" s="146"/>
      <c r="YB730" s="146"/>
      <c r="YC730" s="146"/>
      <c r="YD730" s="146"/>
      <c r="YE730" s="146"/>
      <c r="YF730" s="146"/>
      <c r="YG730" s="146"/>
      <c r="YH730" s="146"/>
      <c r="YI730" s="146"/>
      <c r="YJ730" s="146"/>
      <c r="YK730" s="146"/>
      <c r="YL730" s="146"/>
      <c r="YM730" s="146"/>
      <c r="YN730" s="146"/>
      <c r="YO730" s="146"/>
      <c r="YP730" s="146"/>
      <c r="YQ730" s="146"/>
      <c r="YR730" s="146"/>
      <c r="YS730" s="146"/>
      <c r="YT730" s="146"/>
      <c r="YU730" s="146"/>
      <c r="YV730" s="146"/>
      <c r="YW730" s="146"/>
      <c r="YX730" s="146"/>
      <c r="YY730" s="146"/>
      <c r="YZ730" s="146"/>
      <c r="ZA730" s="146"/>
      <c r="ZB730" s="146"/>
      <c r="ZC730" s="146"/>
      <c r="ZD730" s="146"/>
      <c r="ZE730" s="146"/>
      <c r="ZF730" s="146"/>
      <c r="ZG730" s="146"/>
      <c r="ZH730" s="146"/>
      <c r="ZI730" s="146"/>
      <c r="ZJ730" s="146"/>
      <c r="ZK730" s="146"/>
      <c r="ZL730" s="146"/>
      <c r="ZM730" s="146"/>
      <c r="ZN730" s="146"/>
      <c r="ZO730" s="146"/>
      <c r="ZP730" s="146"/>
      <c r="ZQ730" s="146"/>
      <c r="ZR730" s="146"/>
      <c r="ZS730" s="146"/>
      <c r="ZT730" s="146"/>
      <c r="ZU730" s="146"/>
      <c r="ZV730" s="146"/>
      <c r="ZW730" s="146"/>
      <c r="ZX730" s="146"/>
      <c r="ZY730" s="146"/>
      <c r="ZZ730" s="146"/>
      <c r="AAA730" s="146"/>
      <c r="AAB730" s="146"/>
      <c r="AAC730" s="146"/>
      <c r="AAD730" s="146"/>
      <c r="AAE730" s="146"/>
      <c r="AAF730" s="146"/>
      <c r="AAG730" s="146"/>
      <c r="AAH730" s="146"/>
      <c r="AAI730" s="146"/>
      <c r="AAJ730" s="146"/>
      <c r="AAK730" s="146"/>
      <c r="AAL730" s="146"/>
      <c r="AAM730" s="146"/>
      <c r="AAN730" s="146"/>
      <c r="AAO730" s="146"/>
      <c r="AAP730" s="146"/>
      <c r="AAQ730" s="146"/>
      <c r="AAR730" s="146"/>
      <c r="AAS730" s="146"/>
      <c r="AAT730" s="146"/>
      <c r="AAU730" s="146"/>
      <c r="AAV730" s="146"/>
      <c r="AAW730" s="146"/>
      <c r="AAX730" s="146"/>
      <c r="AAY730" s="146"/>
      <c r="AAZ730" s="146"/>
      <c r="ABA730" s="146"/>
      <c r="ABB730" s="146"/>
      <c r="ABC730" s="146"/>
      <c r="ABD730" s="146"/>
      <c r="ABE730" s="146"/>
      <c r="ABF730" s="146"/>
      <c r="ABG730" s="146"/>
      <c r="ABH730" s="146"/>
      <c r="ABI730" s="146"/>
      <c r="ABJ730" s="146"/>
      <c r="ABK730" s="146"/>
      <c r="ABL730" s="146"/>
      <c r="ABM730" s="146"/>
      <c r="ABN730" s="146"/>
      <c r="ABO730" s="146"/>
      <c r="ABP730" s="146"/>
      <c r="ABQ730" s="146"/>
      <c r="ABR730" s="146"/>
      <c r="ABS730" s="146"/>
      <c r="ABT730" s="146"/>
      <c r="ABU730" s="146"/>
      <c r="ABV730" s="146"/>
      <c r="ABW730" s="146"/>
      <c r="ABX730" s="146"/>
      <c r="ABY730" s="146"/>
      <c r="ABZ730" s="146"/>
      <c r="ACA730" s="146"/>
      <c r="ACB730" s="146"/>
      <c r="ACC730" s="146"/>
      <c r="ACD730" s="146"/>
      <c r="ACE730" s="146"/>
      <c r="ACF730" s="146"/>
      <c r="ACG730" s="146"/>
      <c r="ACH730" s="146"/>
      <c r="ACI730" s="146"/>
      <c r="ACJ730" s="146"/>
      <c r="ACK730" s="146"/>
      <c r="ACL730" s="146"/>
      <c r="ACM730" s="146"/>
      <c r="ACN730" s="146"/>
      <c r="ACO730" s="146"/>
      <c r="ACP730" s="146"/>
      <c r="ACQ730" s="146"/>
      <c r="ACR730" s="146"/>
      <c r="ACS730" s="146"/>
      <c r="ACT730" s="146"/>
      <c r="ACU730" s="146"/>
      <c r="ACV730" s="146"/>
      <c r="ACW730" s="146"/>
      <c r="ACX730" s="146"/>
      <c r="ACY730" s="146"/>
      <c r="ACZ730" s="146"/>
      <c r="ADA730" s="146"/>
      <c r="ADB730" s="146"/>
      <c r="ADC730" s="146"/>
      <c r="ADD730" s="146"/>
      <c r="ADE730" s="146"/>
      <c r="ADF730" s="146"/>
      <c r="ADG730" s="146"/>
      <c r="ADH730" s="146"/>
      <c r="ADI730" s="146"/>
      <c r="ADJ730" s="146"/>
      <c r="ADK730" s="146"/>
      <c r="ADL730" s="146"/>
      <c r="ADM730" s="146"/>
      <c r="ADN730" s="146"/>
      <c r="ADO730" s="146"/>
      <c r="ADP730" s="146"/>
      <c r="ADQ730" s="146"/>
      <c r="ADR730" s="146"/>
      <c r="ADS730" s="146"/>
      <c r="ADT730" s="146"/>
      <c r="ADU730" s="146"/>
      <c r="ADV730" s="146"/>
      <c r="ADW730" s="146"/>
      <c r="ADX730" s="146"/>
      <c r="ADY730" s="146"/>
      <c r="ADZ730" s="146"/>
      <c r="AEA730" s="146"/>
      <c r="AEB730" s="146"/>
      <c r="AEC730" s="146"/>
      <c r="AED730" s="146"/>
      <c r="AEE730" s="146"/>
      <c r="AEF730" s="146"/>
      <c r="AEG730" s="146"/>
      <c r="AEH730" s="146"/>
      <c r="AEI730" s="146"/>
      <c r="AEJ730" s="146"/>
      <c r="AEK730" s="146"/>
      <c r="AEL730" s="146"/>
      <c r="AEM730" s="146"/>
      <c r="AEN730" s="146"/>
      <c r="AEO730" s="146"/>
      <c r="AEP730" s="146"/>
      <c r="AEQ730" s="146"/>
      <c r="AER730" s="146"/>
      <c r="AES730" s="146"/>
      <c r="AET730" s="146"/>
      <c r="AEU730" s="146"/>
      <c r="AEV730" s="146"/>
      <c r="AEW730" s="146"/>
      <c r="AEX730" s="146"/>
      <c r="AEY730" s="146"/>
      <c r="AEZ730" s="146"/>
      <c r="AFA730" s="146"/>
      <c r="AFB730" s="146"/>
      <c r="AFC730" s="146"/>
      <c r="AFD730" s="146"/>
      <c r="AFE730" s="146"/>
      <c r="AFF730" s="146"/>
      <c r="AFG730" s="146"/>
      <c r="AFH730" s="146"/>
      <c r="AFI730" s="146"/>
      <c r="AFJ730" s="146"/>
      <c r="AFK730" s="146"/>
      <c r="AFL730" s="146"/>
      <c r="AFM730" s="146"/>
      <c r="AFN730" s="146"/>
      <c r="AFO730" s="146"/>
      <c r="AFP730" s="146"/>
      <c r="AFQ730" s="146"/>
      <c r="AFR730" s="146"/>
      <c r="AFS730" s="146"/>
      <c r="AFT730" s="146"/>
      <c r="AFU730" s="146"/>
      <c r="AFV730" s="146"/>
      <c r="AFW730" s="146"/>
      <c r="AFX730" s="146"/>
      <c r="AFY730" s="146"/>
      <c r="AFZ730" s="146"/>
      <c r="AGA730" s="146"/>
      <c r="AGB730" s="146"/>
      <c r="AGC730" s="146"/>
      <c r="AGD730" s="146"/>
      <c r="AGE730" s="146"/>
      <c r="AGF730" s="146"/>
      <c r="AGG730" s="146"/>
      <c r="AGH730" s="146"/>
      <c r="AGI730" s="146"/>
      <c r="AGJ730" s="146"/>
      <c r="AGK730" s="146"/>
      <c r="AGL730" s="146"/>
      <c r="AGM730" s="146"/>
      <c r="AGN730" s="146"/>
      <c r="AGO730" s="146"/>
      <c r="AGP730" s="146"/>
      <c r="AGQ730" s="146"/>
      <c r="AGR730" s="146"/>
      <c r="AGS730" s="146"/>
      <c r="AGT730" s="146"/>
      <c r="AGU730" s="146"/>
      <c r="AGV730" s="146"/>
      <c r="AGW730" s="146"/>
      <c r="AGX730" s="146"/>
      <c r="AGY730" s="146"/>
      <c r="AGZ730" s="146"/>
      <c r="AHA730" s="146"/>
      <c r="AHB730" s="146"/>
      <c r="AHC730" s="146"/>
      <c r="AHD730" s="146"/>
      <c r="AHE730" s="146"/>
      <c r="AHF730" s="146"/>
      <c r="AHG730" s="146"/>
      <c r="AHH730" s="146"/>
      <c r="AHI730" s="146"/>
      <c r="AHJ730" s="146"/>
      <c r="AHK730" s="146"/>
      <c r="AHL730" s="146"/>
      <c r="AHM730" s="146"/>
      <c r="AHN730" s="146"/>
      <c r="AHO730" s="146"/>
      <c r="AHP730" s="146"/>
      <c r="AHQ730" s="146"/>
      <c r="AHR730" s="146"/>
      <c r="AHS730" s="146"/>
      <c r="AHT730" s="146"/>
      <c r="AHU730" s="146"/>
      <c r="AHV730" s="146"/>
      <c r="AHW730" s="146"/>
      <c r="AHX730" s="146"/>
      <c r="AHY730" s="146"/>
      <c r="AHZ730" s="146"/>
      <c r="AIA730" s="146"/>
      <c r="AIB730" s="146"/>
      <c r="AIC730" s="146"/>
      <c r="AID730" s="146"/>
      <c r="AIE730" s="146"/>
      <c r="AIF730" s="146"/>
      <c r="AIG730" s="146"/>
      <c r="AIH730" s="146"/>
      <c r="AII730" s="146"/>
      <c r="AIJ730" s="146"/>
      <c r="AIK730" s="146"/>
      <c r="AIL730" s="146"/>
      <c r="AIM730" s="146"/>
      <c r="AIN730" s="146"/>
      <c r="AIO730" s="146"/>
      <c r="AIP730" s="146"/>
      <c r="AIQ730" s="146"/>
      <c r="AIR730" s="146"/>
      <c r="AIS730" s="146"/>
      <c r="AIT730" s="146"/>
      <c r="AIU730" s="146"/>
      <c r="AIV730" s="146"/>
      <c r="AIW730" s="146"/>
      <c r="AIX730" s="146"/>
      <c r="AIY730" s="146"/>
      <c r="AIZ730" s="146"/>
      <c r="AJA730" s="146"/>
      <c r="AJB730" s="146"/>
      <c r="AJC730" s="146"/>
      <c r="AJD730" s="146"/>
      <c r="AJE730" s="146"/>
      <c r="AJF730" s="146"/>
      <c r="AJG730" s="146"/>
      <c r="AJH730" s="146"/>
      <c r="AJI730" s="146"/>
      <c r="AJJ730" s="146"/>
      <c r="AJK730" s="146"/>
      <c r="AJL730" s="146"/>
      <c r="AJM730" s="146"/>
      <c r="AJN730" s="146"/>
      <c r="AJO730" s="146"/>
      <c r="AJP730" s="146"/>
      <c r="AJQ730" s="146"/>
      <c r="AJR730" s="146"/>
      <c r="AJS730" s="146"/>
      <c r="AJT730" s="146"/>
      <c r="AJU730" s="146"/>
      <c r="AJV730" s="146"/>
      <c r="AJW730" s="146"/>
      <c r="AJX730" s="146"/>
      <c r="AJY730" s="146"/>
      <c r="AJZ730" s="146"/>
      <c r="AKA730" s="146"/>
      <c r="AKB730" s="146"/>
      <c r="AKC730" s="146"/>
      <c r="AKD730" s="146"/>
      <c r="AKE730" s="146"/>
      <c r="AKF730" s="146"/>
      <c r="AKG730" s="146"/>
      <c r="AKH730" s="146"/>
      <c r="AKI730" s="146"/>
      <c r="AKJ730" s="146"/>
      <c r="AKK730" s="146"/>
      <c r="AKL730" s="146"/>
      <c r="AKM730" s="146"/>
      <c r="AKN730" s="146"/>
      <c r="AKO730" s="146"/>
      <c r="AKP730" s="146"/>
      <c r="AKQ730" s="146"/>
      <c r="AKR730" s="146"/>
      <c r="AKS730" s="146"/>
      <c r="AKT730" s="146"/>
      <c r="AKU730" s="146"/>
      <c r="AKV730" s="146"/>
      <c r="AKW730" s="146"/>
      <c r="AKX730" s="146"/>
      <c r="AKY730" s="146"/>
      <c r="AKZ730" s="146"/>
      <c r="ALA730" s="146"/>
      <c r="ALB730" s="146"/>
      <c r="ALC730" s="146"/>
      <c r="ALD730" s="146"/>
      <c r="ALE730" s="146"/>
      <c r="ALF730" s="146"/>
      <c r="ALG730" s="146"/>
      <c r="ALH730" s="146"/>
      <c r="ALI730" s="146"/>
      <c r="ALJ730" s="146"/>
      <c r="ALK730" s="146"/>
      <c r="ALL730" s="146"/>
      <c r="ALM730" s="146"/>
      <c r="ALN730" s="146"/>
      <c r="ALO730" s="146"/>
      <c r="ALP730" s="146"/>
      <c r="ALQ730" s="146"/>
      <c r="ALR730" s="146"/>
      <c r="ALS730" s="146"/>
      <c r="ALT730" s="146"/>
      <c r="ALU730" s="146"/>
      <c r="ALV730" s="146"/>
      <c r="ALW730" s="146"/>
      <c r="ALX730" s="146"/>
      <c r="ALY730" s="146"/>
      <c r="ALZ730" s="146"/>
      <c r="AMA730" s="146"/>
      <c r="AMB730" s="146"/>
      <c r="AMC730" s="146"/>
      <c r="AMD730" s="146"/>
      <c r="AME730" s="146"/>
      <c r="AMF730" s="146"/>
      <c r="AMG730" s="146"/>
      <c r="AMH730" s="146"/>
      <c r="AMI730" s="146"/>
      <c r="AMJ730" s="146"/>
      <c r="AMK730" s="146"/>
      <c r="AML730" s="146"/>
      <c r="AMM730" s="146"/>
      <c r="AMN730" s="146"/>
      <c r="AMO730" s="146"/>
      <c r="AMP730" s="146"/>
      <c r="AMQ730" s="146"/>
      <c r="AMR730" s="146"/>
      <c r="AMS730" s="146"/>
      <c r="AMT730" s="146"/>
      <c r="AMU730" s="146"/>
      <c r="AMV730" s="146"/>
      <c r="AMW730" s="146"/>
      <c r="AMX730" s="146"/>
      <c r="AMY730" s="146"/>
      <c r="AMZ730" s="146"/>
      <c r="ANA730" s="146"/>
      <c r="ANB730" s="146"/>
      <c r="ANC730" s="146"/>
      <c r="AND730" s="146"/>
      <c r="ANE730" s="146"/>
      <c r="ANF730" s="146"/>
      <c r="ANG730" s="146"/>
      <c r="ANH730" s="146"/>
      <c r="ANI730" s="146"/>
      <c r="ANJ730" s="146"/>
      <c r="ANK730" s="146"/>
      <c r="ANL730" s="146"/>
      <c r="ANM730" s="146"/>
      <c r="ANN730" s="146"/>
      <c r="ANO730" s="146"/>
      <c r="ANP730" s="146"/>
      <c r="ANQ730" s="146"/>
      <c r="ANR730" s="146"/>
      <c r="ANS730" s="146"/>
      <c r="ANT730" s="146"/>
      <c r="ANU730" s="146"/>
      <c r="ANV730" s="146"/>
      <c r="ANW730" s="146"/>
      <c r="ANX730" s="146"/>
      <c r="ANY730" s="146"/>
      <c r="ANZ730" s="146"/>
      <c r="AOA730" s="146"/>
      <c r="AOB730" s="146"/>
      <c r="AOC730" s="146"/>
      <c r="AOD730" s="146"/>
      <c r="AOE730" s="146"/>
      <c r="AOF730" s="146"/>
      <c r="AOG730" s="146"/>
      <c r="AOH730" s="146"/>
      <c r="AOI730" s="146"/>
      <c r="AOJ730" s="146"/>
      <c r="AOK730" s="146"/>
      <c r="AOL730" s="146"/>
      <c r="AOM730" s="146"/>
      <c r="AON730" s="146"/>
      <c r="AOO730" s="146"/>
      <c r="AOP730" s="146"/>
      <c r="AOQ730" s="146"/>
      <c r="AOR730" s="146"/>
      <c r="AOS730" s="146"/>
      <c r="AOT730" s="146"/>
      <c r="AOU730" s="146"/>
      <c r="AOV730" s="146"/>
      <c r="AOW730" s="146"/>
      <c r="AOX730" s="146"/>
      <c r="AOY730" s="146"/>
      <c r="AOZ730" s="146"/>
      <c r="APA730" s="146"/>
      <c r="APB730" s="146"/>
      <c r="APC730" s="146"/>
      <c r="APD730" s="146"/>
      <c r="APE730" s="146"/>
      <c r="APF730" s="146"/>
      <c r="APG730" s="146"/>
      <c r="APH730" s="146"/>
      <c r="API730" s="146"/>
      <c r="APJ730" s="146"/>
      <c r="APK730" s="146"/>
      <c r="APL730" s="146"/>
      <c r="APM730" s="146"/>
      <c r="APN730" s="146"/>
      <c r="APO730" s="146"/>
      <c r="APP730" s="146"/>
      <c r="APQ730" s="146"/>
      <c r="APR730" s="146"/>
      <c r="APS730" s="146"/>
      <c r="APT730" s="146"/>
      <c r="APU730" s="146"/>
      <c r="APV730" s="146"/>
      <c r="APW730" s="146"/>
      <c r="APX730" s="146"/>
      <c r="APY730" s="146"/>
      <c r="APZ730" s="146"/>
      <c r="AQA730" s="146"/>
      <c r="AQB730" s="146"/>
      <c r="AQC730" s="146"/>
      <c r="AQD730" s="146"/>
      <c r="AQE730" s="146"/>
      <c r="AQF730" s="146"/>
      <c r="AQG730" s="146"/>
      <c r="AQH730" s="146"/>
      <c r="AQI730" s="146"/>
      <c r="AQJ730" s="146"/>
      <c r="AQK730" s="146"/>
      <c r="AQL730" s="146"/>
      <c r="AQM730" s="146"/>
      <c r="AQN730" s="146"/>
      <c r="AQO730" s="146"/>
      <c r="AQP730" s="146"/>
      <c r="AQQ730" s="146"/>
      <c r="AQR730" s="146"/>
      <c r="AQS730" s="146"/>
      <c r="AQT730" s="146"/>
      <c r="AQU730" s="146"/>
      <c r="AQV730" s="146"/>
      <c r="AQW730" s="146"/>
      <c r="AQX730" s="146"/>
      <c r="AQY730" s="146"/>
      <c r="AQZ730" s="146"/>
      <c r="ARA730" s="146"/>
      <c r="ARB730" s="146"/>
      <c r="ARC730" s="146"/>
      <c r="ARD730" s="146"/>
      <c r="ARE730" s="146"/>
      <c r="ARF730" s="146"/>
      <c r="ARG730" s="146"/>
      <c r="ARH730" s="146"/>
      <c r="ARI730" s="146"/>
      <c r="ARJ730" s="146"/>
      <c r="ARK730" s="146"/>
      <c r="ARL730" s="146"/>
      <c r="ARM730" s="146"/>
      <c r="ARN730" s="146"/>
      <c r="ARO730" s="146"/>
      <c r="ARP730" s="146"/>
      <c r="ARQ730" s="146"/>
      <c r="ARR730" s="146"/>
      <c r="ARS730" s="146"/>
      <c r="ART730" s="146"/>
      <c r="ARU730" s="146"/>
      <c r="ARV730" s="146"/>
      <c r="ARW730" s="146"/>
      <c r="ARX730" s="146"/>
      <c r="ARY730" s="146"/>
      <c r="ARZ730" s="146"/>
      <c r="ASA730" s="146"/>
      <c r="ASB730" s="146"/>
      <c r="ASC730" s="146"/>
      <c r="ASD730" s="146"/>
      <c r="ASE730" s="146"/>
      <c r="ASF730" s="146"/>
      <c r="ASG730" s="146"/>
      <c r="ASH730" s="146"/>
      <c r="ASI730" s="146"/>
      <c r="ASJ730" s="146"/>
      <c r="ASK730" s="146"/>
      <c r="ASL730" s="146"/>
      <c r="ASM730" s="146"/>
      <c r="ASN730" s="146"/>
      <c r="ASO730" s="146"/>
      <c r="ASP730" s="146"/>
      <c r="ASQ730" s="146"/>
      <c r="ASR730" s="146"/>
      <c r="ASS730" s="146"/>
      <c r="AST730" s="146"/>
      <c r="ASU730" s="146"/>
      <c r="ASV730" s="146"/>
      <c r="ASW730" s="146"/>
      <c r="ASX730" s="146"/>
      <c r="ASY730" s="146"/>
      <c r="ASZ730" s="146"/>
      <c r="ATA730" s="146"/>
      <c r="ATB730" s="146"/>
      <c r="ATC730" s="146"/>
      <c r="ATD730" s="146"/>
      <c r="ATE730" s="146"/>
      <c r="ATF730" s="146"/>
      <c r="ATG730" s="146"/>
      <c r="ATH730" s="146"/>
      <c r="ATI730" s="146"/>
      <c r="ATJ730" s="146"/>
      <c r="ATK730" s="146"/>
      <c r="ATL730" s="146"/>
      <c r="ATM730" s="146"/>
      <c r="ATN730" s="146"/>
      <c r="ATO730" s="146"/>
      <c r="ATP730" s="146"/>
      <c r="ATQ730" s="146"/>
      <c r="ATR730" s="146"/>
      <c r="ATS730" s="146"/>
      <c r="ATT730" s="146"/>
      <c r="ATU730" s="146"/>
      <c r="ATV730" s="146"/>
      <c r="ATW730" s="146"/>
      <c r="ATX730" s="146"/>
      <c r="ATY730" s="146"/>
      <c r="ATZ730" s="146"/>
      <c r="AUA730" s="146"/>
      <c r="AUB730" s="146"/>
      <c r="AUC730" s="146"/>
      <c r="AUD730" s="146"/>
      <c r="AUE730" s="146"/>
      <c r="AUF730" s="146"/>
      <c r="AUG730" s="146"/>
      <c r="AUH730" s="146"/>
      <c r="AUI730" s="146"/>
      <c r="AUJ730" s="146"/>
      <c r="AUK730" s="146"/>
      <c r="AUL730" s="146"/>
      <c r="AUM730" s="146"/>
      <c r="AUN730" s="146"/>
      <c r="AUO730" s="146"/>
      <c r="AUP730" s="146"/>
      <c r="AUQ730" s="146"/>
      <c r="AUR730" s="146"/>
      <c r="AUS730" s="146"/>
      <c r="AUT730" s="146"/>
      <c r="AUU730" s="146"/>
      <c r="AUV730" s="146"/>
      <c r="AUW730" s="146"/>
      <c r="AUX730" s="146"/>
      <c r="AUY730" s="146"/>
      <c r="AUZ730" s="146"/>
      <c r="AVA730" s="146"/>
      <c r="AVB730" s="146"/>
      <c r="AVC730" s="146"/>
      <c r="AVD730" s="146"/>
      <c r="AVE730" s="146"/>
      <c r="AVF730" s="146"/>
      <c r="AVG730" s="146"/>
      <c r="AVH730" s="146"/>
      <c r="AVI730" s="146"/>
      <c r="AVJ730" s="146"/>
      <c r="AVK730" s="146"/>
      <c r="AVL730" s="146"/>
      <c r="AVM730" s="146"/>
      <c r="AVN730" s="146"/>
      <c r="AVO730" s="146"/>
      <c r="AVP730" s="146"/>
      <c r="AVQ730" s="146"/>
      <c r="AVR730" s="146"/>
      <c r="AVS730" s="146"/>
      <c r="AVT730" s="146"/>
      <c r="AVU730" s="146"/>
      <c r="AVV730" s="146"/>
      <c r="AVW730" s="146"/>
      <c r="AVX730" s="146"/>
      <c r="AVY730" s="146"/>
      <c r="AVZ730" s="146"/>
      <c r="AWA730" s="146"/>
      <c r="AWB730" s="146"/>
      <c r="AWC730" s="146"/>
      <c r="AWD730" s="146"/>
      <c r="AWE730" s="146"/>
      <c r="AWF730" s="146"/>
      <c r="AWG730" s="146"/>
      <c r="AWH730" s="146"/>
      <c r="AWI730" s="146"/>
      <c r="AWJ730" s="146"/>
      <c r="AWK730" s="146"/>
      <c r="AWL730" s="146"/>
      <c r="AWM730" s="146"/>
      <c r="AWN730" s="146"/>
      <c r="AWO730" s="146"/>
      <c r="AWP730" s="146"/>
      <c r="AWQ730" s="146"/>
      <c r="AWR730" s="146"/>
      <c r="AWS730" s="146"/>
      <c r="AWT730" s="146"/>
      <c r="AWU730" s="146"/>
      <c r="AWV730" s="146"/>
      <c r="AWW730" s="146"/>
      <c r="AWX730" s="146"/>
      <c r="AWY730" s="146"/>
      <c r="AWZ730" s="146"/>
      <c r="AXA730" s="146"/>
      <c r="AXB730" s="146"/>
      <c r="AXC730" s="146"/>
      <c r="AXD730" s="146"/>
      <c r="AXE730" s="146"/>
      <c r="AXF730" s="146"/>
      <c r="AXG730" s="146"/>
      <c r="AXH730" s="146"/>
      <c r="AXI730" s="146"/>
      <c r="AXJ730" s="146"/>
      <c r="AXK730" s="146"/>
      <c r="AXL730" s="146"/>
      <c r="AXM730" s="146"/>
      <c r="AXN730" s="146"/>
      <c r="AXO730" s="146"/>
      <c r="AXP730" s="146"/>
      <c r="AXQ730" s="146"/>
      <c r="AXR730" s="146"/>
      <c r="AXS730" s="146"/>
      <c r="AXT730" s="146"/>
      <c r="AXU730" s="146"/>
      <c r="AXV730" s="146"/>
      <c r="AXW730" s="146"/>
      <c r="AXX730" s="146"/>
    </row>
    <row r="731" spans="1:1324" s="146" customFormat="1" ht="15.75" hidden="1" customHeight="1" x14ac:dyDescent="0.2">
      <c r="A731" s="13" t="s">
        <v>2908</v>
      </c>
      <c r="B731" s="13" t="s">
        <v>2700</v>
      </c>
      <c r="C731" s="12" t="s">
        <v>2701</v>
      </c>
      <c r="D731" s="19" t="s">
        <v>10</v>
      </c>
      <c r="E731" s="9">
        <v>42587</v>
      </c>
      <c r="F731" s="30" t="s">
        <v>1182</v>
      </c>
      <c r="G731" s="30" t="s">
        <v>1186</v>
      </c>
      <c r="H731" s="30">
        <v>42605</v>
      </c>
      <c r="I731" s="30" t="s">
        <v>1065</v>
      </c>
      <c r="J731" s="173"/>
      <c r="K731" s="84" t="s">
        <v>6</v>
      </c>
      <c r="L731" s="87">
        <v>1</v>
      </c>
      <c r="M731" s="87">
        <v>1</v>
      </c>
      <c r="N731" s="84" t="s">
        <v>326</v>
      </c>
      <c r="O731" s="87">
        <v>1</v>
      </c>
      <c r="P731" s="84" t="s">
        <v>326</v>
      </c>
      <c r="Q731" s="87">
        <v>1</v>
      </c>
      <c r="R731" s="84" t="s">
        <v>326</v>
      </c>
      <c r="S731" s="87">
        <v>1</v>
      </c>
      <c r="T731" s="84" t="s">
        <v>49</v>
      </c>
      <c r="U731" s="87">
        <v>1</v>
      </c>
      <c r="V731" s="87">
        <v>1</v>
      </c>
      <c r="W731" s="87">
        <v>0</v>
      </c>
      <c r="X731" s="87">
        <v>0</v>
      </c>
      <c r="Y731" s="87">
        <v>0</v>
      </c>
      <c r="Z731" s="87">
        <v>0</v>
      </c>
      <c r="AA731" s="87">
        <v>0</v>
      </c>
      <c r="AB731" s="87">
        <v>0</v>
      </c>
      <c r="AC731" s="87">
        <v>0</v>
      </c>
      <c r="AD731" s="87">
        <v>0</v>
      </c>
      <c r="AE731" s="87">
        <v>0</v>
      </c>
      <c r="AF731" s="104"/>
      <c r="AG731" s="131"/>
    </row>
    <row r="732" spans="1:1324" s="146" customFormat="1" ht="15.75" hidden="1" customHeight="1" x14ac:dyDescent="0.2">
      <c r="A732" s="13" t="s">
        <v>2721</v>
      </c>
      <c r="B732" s="13" t="s">
        <v>2722</v>
      </c>
      <c r="C732" s="12" t="s">
        <v>2723</v>
      </c>
      <c r="D732" s="19" t="s">
        <v>434</v>
      </c>
      <c r="E732" s="9">
        <v>42384</v>
      </c>
      <c r="F732" s="30" t="s">
        <v>1167</v>
      </c>
      <c r="G732" s="30" t="s">
        <v>1186</v>
      </c>
      <c r="H732" s="30">
        <v>42416</v>
      </c>
      <c r="I732" s="30" t="s">
        <v>1065</v>
      </c>
      <c r="J732" s="173"/>
      <c r="K732" s="84" t="s">
        <v>6</v>
      </c>
      <c r="L732" s="87">
        <v>1</v>
      </c>
      <c r="M732" s="87">
        <v>1</v>
      </c>
      <c r="N732" s="84" t="s">
        <v>326</v>
      </c>
      <c r="O732" s="87">
        <v>1</v>
      </c>
      <c r="P732" s="84" t="s">
        <v>326</v>
      </c>
      <c r="Q732" s="87">
        <v>1</v>
      </c>
      <c r="R732" s="84" t="s">
        <v>326</v>
      </c>
      <c r="S732" s="87">
        <v>1</v>
      </c>
      <c r="T732" s="84" t="s">
        <v>49</v>
      </c>
      <c r="U732" s="87">
        <v>1</v>
      </c>
      <c r="V732" s="87">
        <v>1</v>
      </c>
      <c r="W732" s="87">
        <v>1</v>
      </c>
      <c r="X732" s="87">
        <v>1</v>
      </c>
      <c r="Y732" s="87">
        <v>1</v>
      </c>
      <c r="Z732" s="87">
        <v>0</v>
      </c>
      <c r="AA732" s="87">
        <v>0</v>
      </c>
      <c r="AB732" s="87">
        <v>0</v>
      </c>
      <c r="AC732" s="87">
        <v>0</v>
      </c>
      <c r="AD732" s="87">
        <v>0</v>
      </c>
      <c r="AE732" s="87">
        <v>0</v>
      </c>
      <c r="AF732" s="187" t="s">
        <v>2757</v>
      </c>
      <c r="AG732" s="131"/>
      <c r="AH732" s="131"/>
      <c r="AI732" s="131"/>
      <c r="AJ732" s="131"/>
      <c r="AK732" s="131"/>
      <c r="AL732" s="131"/>
      <c r="AM732" s="131"/>
      <c r="AN732" s="131"/>
      <c r="AO732" s="131"/>
      <c r="AP732" s="131"/>
      <c r="AQ732" s="131"/>
      <c r="AR732" s="131"/>
      <c r="AS732" s="131"/>
      <c r="AT732" s="131"/>
      <c r="AU732" s="131"/>
      <c r="AV732" s="131"/>
      <c r="AW732" s="131"/>
      <c r="AX732" s="131"/>
      <c r="AY732" s="131"/>
      <c r="AZ732" s="131"/>
      <c r="BA732" s="131"/>
      <c r="BB732" s="131"/>
      <c r="BC732" s="131"/>
      <c r="BD732" s="131"/>
      <c r="BE732" s="131"/>
      <c r="BF732" s="131"/>
      <c r="BG732" s="131"/>
      <c r="BH732" s="131"/>
      <c r="BI732" s="131"/>
      <c r="BJ732" s="131"/>
      <c r="BK732" s="131"/>
      <c r="BL732" s="131"/>
      <c r="BM732" s="131"/>
      <c r="BN732" s="131"/>
      <c r="BO732" s="131"/>
      <c r="BP732" s="131"/>
      <c r="BQ732" s="131"/>
      <c r="BR732" s="131"/>
      <c r="BS732" s="131"/>
      <c r="BT732" s="131"/>
      <c r="BU732" s="131"/>
      <c r="BV732" s="131"/>
      <c r="BW732" s="131"/>
      <c r="BX732" s="131"/>
      <c r="BY732" s="131"/>
      <c r="BZ732" s="131"/>
      <c r="CA732" s="131"/>
      <c r="CB732" s="131"/>
      <c r="CC732" s="131"/>
      <c r="CD732" s="131"/>
      <c r="CE732" s="131"/>
      <c r="CF732" s="131"/>
      <c r="CG732" s="131"/>
      <c r="CH732" s="131"/>
      <c r="CI732" s="131"/>
      <c r="CJ732" s="131"/>
      <c r="CK732" s="131"/>
      <c r="CL732" s="131"/>
      <c r="CM732" s="131"/>
      <c r="CN732" s="131"/>
      <c r="CO732" s="131"/>
      <c r="CP732" s="131"/>
      <c r="CQ732" s="131"/>
      <c r="CR732" s="131"/>
      <c r="CS732" s="131"/>
      <c r="CT732" s="131"/>
      <c r="CU732" s="131"/>
      <c r="CV732" s="131"/>
      <c r="CW732" s="131"/>
      <c r="CX732" s="131"/>
      <c r="CY732" s="131"/>
      <c r="CZ732" s="131"/>
      <c r="DA732" s="131"/>
      <c r="DB732" s="131"/>
      <c r="DC732" s="131"/>
      <c r="DD732" s="131"/>
      <c r="DE732" s="131"/>
      <c r="DF732" s="131"/>
      <c r="DG732" s="131"/>
      <c r="DH732" s="131"/>
      <c r="DI732" s="131"/>
      <c r="DJ732" s="131"/>
      <c r="DK732" s="131"/>
      <c r="DL732" s="131"/>
      <c r="DM732" s="131"/>
      <c r="DN732" s="131"/>
      <c r="DO732" s="131"/>
      <c r="DP732" s="131"/>
      <c r="DQ732" s="131"/>
      <c r="DR732" s="131"/>
      <c r="DS732" s="131"/>
      <c r="DT732" s="131"/>
      <c r="DU732" s="131"/>
      <c r="DV732" s="131"/>
      <c r="DW732" s="131"/>
      <c r="DX732" s="131"/>
      <c r="DY732" s="131"/>
      <c r="DZ732" s="131"/>
      <c r="EA732" s="131"/>
      <c r="EB732" s="131"/>
      <c r="EC732" s="131"/>
      <c r="ED732" s="131"/>
      <c r="EE732" s="131"/>
      <c r="EF732" s="131"/>
      <c r="EG732" s="131"/>
      <c r="EH732" s="131"/>
      <c r="EI732" s="131"/>
      <c r="EJ732" s="131"/>
      <c r="EK732" s="131"/>
      <c r="EL732" s="131"/>
      <c r="EM732" s="131"/>
      <c r="EN732" s="131"/>
      <c r="EO732" s="131"/>
      <c r="EP732" s="131"/>
      <c r="EQ732" s="131"/>
      <c r="ER732" s="131"/>
      <c r="ES732" s="131"/>
      <c r="ET732" s="131"/>
      <c r="EU732" s="131"/>
      <c r="EV732" s="131"/>
      <c r="EW732" s="131"/>
      <c r="EX732" s="131"/>
      <c r="EY732" s="131"/>
      <c r="EZ732" s="131"/>
      <c r="FA732" s="131"/>
      <c r="FB732" s="131"/>
      <c r="FC732" s="131"/>
      <c r="FD732" s="131"/>
      <c r="FE732" s="131"/>
      <c r="FF732" s="131"/>
      <c r="FG732" s="131"/>
      <c r="FH732" s="131"/>
      <c r="FI732" s="131"/>
      <c r="FJ732" s="131"/>
      <c r="FK732" s="131"/>
      <c r="FL732" s="131"/>
      <c r="FM732" s="131"/>
      <c r="FN732" s="131"/>
      <c r="FO732" s="131"/>
      <c r="FP732" s="131"/>
      <c r="FQ732" s="131"/>
      <c r="FR732" s="131"/>
      <c r="FS732" s="131"/>
      <c r="FT732" s="131"/>
      <c r="FU732" s="131"/>
      <c r="FV732" s="131"/>
      <c r="FW732" s="131"/>
      <c r="FX732" s="131"/>
      <c r="FY732" s="131"/>
      <c r="FZ732" s="131"/>
      <c r="GA732" s="131"/>
      <c r="GB732" s="131"/>
      <c r="GC732" s="131"/>
      <c r="GD732" s="131"/>
      <c r="GE732" s="131"/>
      <c r="GF732" s="131"/>
      <c r="GG732" s="131"/>
      <c r="GH732" s="131"/>
      <c r="GI732" s="131"/>
      <c r="GJ732" s="131"/>
      <c r="GK732" s="131"/>
      <c r="GL732" s="131"/>
      <c r="GM732" s="131"/>
      <c r="GN732" s="131"/>
      <c r="GO732" s="131"/>
      <c r="GP732" s="131"/>
      <c r="GQ732" s="131"/>
      <c r="GR732" s="131"/>
      <c r="GS732" s="131"/>
      <c r="GT732" s="131"/>
      <c r="GU732" s="131"/>
      <c r="GV732" s="131"/>
      <c r="GW732" s="131"/>
      <c r="GX732" s="131"/>
      <c r="GY732" s="131"/>
      <c r="GZ732" s="131"/>
      <c r="HA732" s="131"/>
      <c r="HB732" s="131"/>
      <c r="HC732" s="131"/>
      <c r="HD732" s="131"/>
      <c r="HE732" s="131"/>
      <c r="HF732" s="131"/>
      <c r="HG732" s="131"/>
      <c r="HH732" s="131"/>
      <c r="HI732" s="131"/>
      <c r="HJ732" s="131"/>
      <c r="HK732" s="131"/>
      <c r="HL732" s="131"/>
      <c r="HM732" s="131"/>
      <c r="HN732" s="131"/>
      <c r="HO732" s="131"/>
      <c r="HP732" s="131"/>
      <c r="HQ732" s="131"/>
      <c r="HR732" s="131"/>
      <c r="HS732" s="131"/>
      <c r="HT732" s="131"/>
      <c r="HU732" s="131"/>
      <c r="HV732" s="131"/>
      <c r="HW732" s="131"/>
      <c r="HX732" s="131"/>
      <c r="HY732" s="131"/>
      <c r="HZ732" s="131"/>
      <c r="IA732" s="131"/>
      <c r="IB732" s="131"/>
      <c r="IC732" s="131"/>
      <c r="ID732" s="131"/>
      <c r="IE732" s="131"/>
      <c r="IF732" s="131"/>
      <c r="IG732" s="131"/>
      <c r="IH732" s="131"/>
      <c r="II732" s="131"/>
      <c r="IJ732" s="131"/>
      <c r="IK732" s="131"/>
      <c r="IL732" s="131"/>
      <c r="IM732" s="131"/>
      <c r="IN732" s="131"/>
      <c r="IO732" s="131"/>
      <c r="IP732" s="131"/>
      <c r="IQ732" s="131"/>
      <c r="IR732" s="131"/>
      <c r="IS732" s="131"/>
      <c r="IT732" s="131"/>
      <c r="IU732" s="131"/>
      <c r="IV732" s="131"/>
      <c r="IW732" s="131"/>
      <c r="IX732" s="131"/>
      <c r="IY732" s="131"/>
      <c r="IZ732" s="131"/>
      <c r="JA732" s="131"/>
      <c r="JB732" s="131"/>
      <c r="JC732" s="131"/>
      <c r="JD732" s="131"/>
      <c r="JE732" s="131"/>
      <c r="JF732" s="131"/>
      <c r="JG732" s="131"/>
      <c r="JH732" s="131"/>
      <c r="JI732" s="131"/>
      <c r="JJ732" s="131"/>
      <c r="JK732" s="131"/>
      <c r="JL732" s="131"/>
      <c r="JM732" s="131"/>
      <c r="JN732" s="131"/>
      <c r="JO732" s="131"/>
      <c r="JP732" s="131"/>
      <c r="JQ732" s="131"/>
      <c r="JR732" s="131"/>
      <c r="JS732" s="131"/>
      <c r="JT732" s="131"/>
      <c r="JU732" s="131"/>
      <c r="JV732" s="131"/>
      <c r="JW732" s="131"/>
      <c r="JX732" s="131"/>
      <c r="JY732" s="131"/>
      <c r="JZ732" s="131"/>
      <c r="KA732" s="131"/>
      <c r="KB732" s="131"/>
      <c r="KC732" s="131"/>
      <c r="KD732" s="131"/>
      <c r="KE732" s="131"/>
      <c r="KF732" s="131"/>
      <c r="KG732" s="131"/>
      <c r="KH732" s="131"/>
      <c r="KI732" s="131"/>
      <c r="KJ732" s="131"/>
      <c r="KK732" s="131"/>
      <c r="KL732" s="131"/>
      <c r="KM732" s="131"/>
      <c r="KN732" s="131"/>
      <c r="KO732" s="131"/>
      <c r="KP732" s="131"/>
      <c r="KQ732" s="131"/>
      <c r="KR732" s="131"/>
      <c r="KS732" s="131"/>
      <c r="KT732" s="131"/>
      <c r="KU732" s="131"/>
      <c r="KV732" s="131"/>
      <c r="KW732" s="131"/>
      <c r="KX732" s="131"/>
      <c r="KY732" s="131"/>
      <c r="KZ732" s="131"/>
      <c r="LA732" s="131"/>
      <c r="LB732" s="131"/>
      <c r="LC732" s="131"/>
      <c r="LD732" s="131"/>
      <c r="LE732" s="131"/>
      <c r="LF732" s="131"/>
      <c r="LG732" s="131"/>
      <c r="LH732" s="131"/>
      <c r="LI732" s="131"/>
      <c r="LJ732" s="131"/>
      <c r="LK732" s="131"/>
      <c r="LL732" s="131"/>
      <c r="LM732" s="131"/>
      <c r="LN732" s="131"/>
      <c r="LO732" s="131"/>
      <c r="LP732" s="131"/>
      <c r="LQ732" s="131"/>
      <c r="LR732" s="131"/>
      <c r="LS732" s="131"/>
      <c r="LT732" s="131"/>
      <c r="LU732" s="131"/>
      <c r="LV732" s="131"/>
      <c r="LW732" s="131"/>
      <c r="LX732" s="131"/>
      <c r="LY732" s="131"/>
      <c r="LZ732" s="131"/>
      <c r="MA732" s="131"/>
      <c r="MB732" s="131"/>
      <c r="MC732" s="131"/>
      <c r="MD732" s="131"/>
      <c r="ME732" s="131"/>
      <c r="MF732" s="131"/>
      <c r="MG732" s="131"/>
      <c r="MH732" s="131"/>
      <c r="MI732" s="131"/>
      <c r="MJ732" s="131"/>
      <c r="MK732" s="131"/>
      <c r="ML732" s="131"/>
      <c r="MM732" s="131"/>
      <c r="MN732" s="131"/>
      <c r="MO732" s="131"/>
      <c r="MP732" s="131"/>
      <c r="MQ732" s="131"/>
      <c r="MR732" s="131"/>
      <c r="MS732" s="131"/>
      <c r="MT732" s="131"/>
      <c r="MU732" s="131"/>
      <c r="MV732" s="131"/>
      <c r="MW732" s="131"/>
      <c r="MX732" s="131"/>
      <c r="MY732" s="131"/>
      <c r="MZ732" s="131"/>
      <c r="NA732" s="131"/>
      <c r="NB732" s="131"/>
      <c r="NC732" s="131"/>
      <c r="ND732" s="131"/>
      <c r="NE732" s="131"/>
      <c r="NF732" s="131"/>
      <c r="NG732" s="131"/>
      <c r="NH732" s="131"/>
      <c r="NI732" s="131"/>
      <c r="NJ732" s="131"/>
      <c r="NK732" s="131"/>
      <c r="NL732" s="131"/>
      <c r="NM732" s="131"/>
      <c r="NN732" s="131"/>
      <c r="NO732" s="131"/>
      <c r="NP732" s="131"/>
      <c r="NQ732" s="131"/>
      <c r="NR732" s="131"/>
      <c r="NS732" s="131"/>
      <c r="NT732" s="131"/>
      <c r="NU732" s="131"/>
      <c r="NV732" s="131"/>
      <c r="NW732" s="131"/>
      <c r="NX732" s="131"/>
      <c r="NY732" s="131"/>
      <c r="NZ732" s="131"/>
      <c r="OA732" s="131"/>
      <c r="OB732" s="131"/>
      <c r="OC732" s="131"/>
      <c r="OD732" s="131"/>
      <c r="OE732" s="131"/>
      <c r="OF732" s="131"/>
      <c r="OG732" s="131"/>
      <c r="OH732" s="131"/>
      <c r="OI732" s="131"/>
      <c r="OJ732" s="131"/>
      <c r="OK732" s="131"/>
      <c r="OL732" s="131"/>
      <c r="OM732" s="131"/>
      <c r="ON732" s="131"/>
      <c r="OO732" s="131"/>
      <c r="OP732" s="131"/>
      <c r="OQ732" s="131"/>
      <c r="OR732" s="131"/>
      <c r="OS732" s="131"/>
      <c r="OT732" s="131"/>
      <c r="OU732" s="131"/>
      <c r="OV732" s="131"/>
      <c r="OW732" s="131"/>
      <c r="OX732" s="131"/>
      <c r="OY732" s="131"/>
      <c r="OZ732" s="131"/>
      <c r="PA732" s="131"/>
      <c r="PB732" s="131"/>
      <c r="PC732" s="131"/>
      <c r="PD732" s="131"/>
      <c r="PE732" s="131"/>
      <c r="PF732" s="131"/>
      <c r="PG732" s="131"/>
      <c r="PH732" s="131"/>
      <c r="PI732" s="131"/>
      <c r="PJ732" s="131"/>
      <c r="PK732" s="131"/>
      <c r="PL732" s="131"/>
      <c r="PM732" s="131"/>
      <c r="PN732" s="131"/>
      <c r="PO732" s="131"/>
      <c r="PP732" s="131"/>
      <c r="PQ732" s="131"/>
      <c r="PR732" s="131"/>
      <c r="PS732" s="131"/>
      <c r="PT732" s="131"/>
      <c r="PU732" s="131"/>
      <c r="PV732" s="131"/>
      <c r="PW732" s="131"/>
      <c r="PX732" s="131"/>
      <c r="PY732" s="131"/>
      <c r="PZ732" s="131"/>
      <c r="QA732" s="131"/>
      <c r="QB732" s="131"/>
      <c r="QC732" s="131"/>
      <c r="QD732" s="131"/>
      <c r="QE732" s="131"/>
      <c r="QF732" s="131"/>
      <c r="QG732" s="131"/>
      <c r="QH732" s="131"/>
      <c r="QI732" s="131"/>
      <c r="QJ732" s="131"/>
      <c r="QK732" s="131"/>
      <c r="QL732" s="131"/>
      <c r="QM732" s="131"/>
      <c r="QN732" s="131"/>
      <c r="QO732" s="131"/>
      <c r="QP732" s="131"/>
      <c r="QQ732" s="131"/>
      <c r="QR732" s="131"/>
      <c r="QS732" s="131"/>
      <c r="QT732" s="131"/>
      <c r="QU732" s="131"/>
      <c r="QV732" s="131"/>
      <c r="QW732" s="131"/>
      <c r="QX732" s="131"/>
      <c r="QY732" s="131"/>
      <c r="QZ732" s="131"/>
      <c r="RA732" s="131"/>
      <c r="RB732" s="131"/>
      <c r="RC732" s="131"/>
      <c r="RD732" s="131"/>
      <c r="RE732" s="131"/>
      <c r="RF732" s="131"/>
      <c r="RG732" s="131"/>
      <c r="RH732" s="131"/>
      <c r="RI732" s="131"/>
      <c r="RJ732" s="131"/>
      <c r="RK732" s="131"/>
      <c r="RL732" s="131"/>
      <c r="RM732" s="131"/>
      <c r="RN732" s="131"/>
      <c r="RO732" s="131"/>
      <c r="RP732" s="131"/>
      <c r="RQ732" s="131"/>
      <c r="RR732" s="131"/>
      <c r="RS732" s="131"/>
      <c r="RT732" s="131"/>
      <c r="RU732" s="131"/>
      <c r="RV732" s="131"/>
      <c r="RW732" s="131"/>
      <c r="RX732" s="131"/>
      <c r="RY732" s="131"/>
      <c r="RZ732" s="131"/>
      <c r="SA732" s="131"/>
      <c r="SB732" s="131"/>
      <c r="SC732" s="131"/>
      <c r="SD732" s="131"/>
      <c r="SE732" s="131"/>
      <c r="SF732" s="131"/>
      <c r="SG732" s="131"/>
      <c r="SH732" s="131"/>
      <c r="SI732" s="131"/>
      <c r="SJ732" s="131"/>
      <c r="SK732" s="131"/>
      <c r="SL732" s="131"/>
      <c r="SM732" s="131"/>
      <c r="SN732" s="131"/>
      <c r="SO732" s="131"/>
      <c r="SP732" s="131"/>
      <c r="SQ732" s="131"/>
      <c r="SR732" s="131"/>
      <c r="SS732" s="131"/>
      <c r="ST732" s="131"/>
      <c r="SU732" s="131"/>
      <c r="SV732" s="131"/>
      <c r="SW732" s="131"/>
      <c r="SX732" s="131"/>
      <c r="SY732" s="131"/>
      <c r="SZ732" s="131"/>
      <c r="TA732" s="131"/>
      <c r="TB732" s="131"/>
      <c r="TC732" s="131"/>
      <c r="TD732" s="131"/>
      <c r="TE732" s="131"/>
      <c r="TF732" s="131"/>
      <c r="TG732" s="131"/>
      <c r="TH732" s="131"/>
      <c r="TI732" s="131"/>
      <c r="TJ732" s="131"/>
      <c r="TK732" s="131"/>
      <c r="TL732" s="131"/>
      <c r="TM732" s="131"/>
      <c r="TN732" s="131"/>
      <c r="TO732" s="131"/>
      <c r="TP732" s="131"/>
      <c r="TQ732" s="131"/>
      <c r="TR732" s="131"/>
      <c r="TS732" s="131"/>
      <c r="TT732" s="131"/>
      <c r="TU732" s="131"/>
      <c r="TV732" s="131"/>
      <c r="TW732" s="131"/>
      <c r="TX732" s="131"/>
      <c r="TY732" s="131"/>
      <c r="TZ732" s="131"/>
      <c r="UA732" s="131"/>
      <c r="UB732" s="131"/>
      <c r="UC732" s="131"/>
      <c r="UD732" s="131"/>
      <c r="UE732" s="131"/>
      <c r="UF732" s="131"/>
      <c r="UG732" s="131"/>
      <c r="UH732" s="131"/>
      <c r="UI732" s="131"/>
      <c r="UJ732" s="131"/>
      <c r="UK732" s="131"/>
      <c r="UL732" s="131"/>
      <c r="UM732" s="131"/>
      <c r="UN732" s="131"/>
      <c r="UO732" s="131"/>
      <c r="UP732" s="131"/>
      <c r="UQ732" s="131"/>
      <c r="UR732" s="131"/>
      <c r="US732" s="131"/>
      <c r="UT732" s="131"/>
      <c r="UU732" s="131"/>
      <c r="UV732" s="131"/>
      <c r="UW732" s="131"/>
      <c r="UX732" s="131"/>
      <c r="UY732" s="131"/>
      <c r="UZ732" s="131"/>
      <c r="VA732" s="131"/>
      <c r="VB732" s="131"/>
      <c r="VC732" s="131"/>
      <c r="VD732" s="131"/>
      <c r="VE732" s="131"/>
      <c r="VF732" s="131"/>
      <c r="VG732" s="131"/>
      <c r="VH732" s="131"/>
      <c r="VI732" s="131"/>
      <c r="VJ732" s="131"/>
      <c r="VK732" s="131"/>
      <c r="VL732" s="131"/>
      <c r="VM732" s="131"/>
      <c r="VN732" s="131"/>
      <c r="VO732" s="131"/>
      <c r="VP732" s="131"/>
      <c r="VQ732" s="131"/>
      <c r="VR732" s="131"/>
      <c r="VS732" s="131"/>
      <c r="VT732" s="131"/>
      <c r="VU732" s="131"/>
      <c r="VV732" s="131"/>
      <c r="VW732" s="131"/>
      <c r="VX732" s="131"/>
      <c r="VY732" s="131"/>
      <c r="VZ732" s="131"/>
      <c r="WA732" s="131"/>
      <c r="WB732" s="131"/>
      <c r="WC732" s="131"/>
      <c r="WD732" s="131"/>
      <c r="WE732" s="131"/>
      <c r="WF732" s="131"/>
      <c r="WG732" s="131"/>
      <c r="WH732" s="131"/>
      <c r="WI732" s="131"/>
      <c r="WJ732" s="131"/>
      <c r="WK732" s="131"/>
      <c r="WL732" s="131"/>
      <c r="WM732" s="131"/>
      <c r="WN732" s="131"/>
      <c r="WO732" s="131"/>
      <c r="WP732" s="131"/>
      <c r="WQ732" s="131"/>
      <c r="WR732" s="131"/>
      <c r="WS732" s="131"/>
      <c r="WT732" s="131"/>
      <c r="WU732" s="131"/>
      <c r="WV732" s="131"/>
      <c r="WW732" s="131"/>
      <c r="WX732" s="131"/>
      <c r="WY732" s="131"/>
      <c r="WZ732" s="131"/>
      <c r="XA732" s="131"/>
      <c r="XB732" s="131"/>
      <c r="XC732" s="131"/>
      <c r="XD732" s="131"/>
      <c r="XE732" s="131"/>
      <c r="XF732" s="131"/>
      <c r="XG732" s="131"/>
      <c r="XH732" s="131"/>
      <c r="XI732" s="131"/>
      <c r="XJ732" s="131"/>
      <c r="XK732" s="131"/>
      <c r="XL732" s="131"/>
      <c r="XM732" s="131"/>
      <c r="XN732" s="131"/>
      <c r="XO732" s="131"/>
      <c r="XP732" s="131"/>
      <c r="XQ732" s="131"/>
      <c r="XR732" s="131"/>
      <c r="XS732" s="131"/>
      <c r="XT732" s="131"/>
      <c r="XU732" s="131"/>
      <c r="XV732" s="131"/>
      <c r="XW732" s="131"/>
      <c r="XX732" s="131"/>
      <c r="XY732" s="131"/>
      <c r="XZ732" s="131"/>
      <c r="YA732" s="131"/>
      <c r="YB732" s="131"/>
      <c r="YC732" s="131"/>
      <c r="YD732" s="131"/>
      <c r="YE732" s="131"/>
      <c r="YF732" s="131"/>
      <c r="YG732" s="131"/>
      <c r="YH732" s="131"/>
      <c r="YI732" s="131"/>
      <c r="YJ732" s="131"/>
      <c r="YK732" s="131"/>
      <c r="YL732" s="131"/>
      <c r="YM732" s="131"/>
      <c r="YN732" s="131"/>
      <c r="YO732" s="131"/>
      <c r="YP732" s="131"/>
      <c r="YQ732" s="131"/>
      <c r="YR732" s="131"/>
      <c r="YS732" s="131"/>
      <c r="YT732" s="131"/>
      <c r="YU732" s="131"/>
      <c r="YV732" s="131"/>
      <c r="YW732" s="131"/>
      <c r="YX732" s="131"/>
      <c r="YY732" s="131"/>
      <c r="YZ732" s="131"/>
      <c r="ZA732" s="131"/>
      <c r="ZB732" s="131"/>
      <c r="ZC732" s="131"/>
      <c r="ZD732" s="131"/>
      <c r="ZE732" s="131"/>
      <c r="ZF732" s="131"/>
      <c r="ZG732" s="131"/>
      <c r="ZH732" s="131"/>
      <c r="ZI732" s="131"/>
      <c r="ZJ732" s="131"/>
      <c r="ZK732" s="131"/>
      <c r="ZL732" s="131"/>
      <c r="ZM732" s="131"/>
      <c r="ZN732" s="131"/>
      <c r="ZO732" s="131"/>
      <c r="ZP732" s="131"/>
      <c r="ZQ732" s="131"/>
      <c r="ZR732" s="131"/>
      <c r="ZS732" s="131"/>
      <c r="ZT732" s="131"/>
      <c r="ZU732" s="131"/>
      <c r="ZV732" s="131"/>
      <c r="ZW732" s="131"/>
      <c r="ZX732" s="131"/>
      <c r="ZY732" s="131"/>
      <c r="ZZ732" s="131"/>
      <c r="AAA732" s="131"/>
      <c r="AAB732" s="131"/>
      <c r="AAC732" s="131"/>
      <c r="AAD732" s="131"/>
      <c r="AAE732" s="131"/>
      <c r="AAF732" s="131"/>
      <c r="AAG732" s="131"/>
      <c r="AAH732" s="131"/>
      <c r="AAI732" s="131"/>
      <c r="AAJ732" s="131"/>
      <c r="AAK732" s="131"/>
      <c r="AAL732" s="131"/>
      <c r="AAM732" s="131"/>
      <c r="AAN732" s="131"/>
      <c r="AAO732" s="131"/>
      <c r="AAP732" s="131"/>
      <c r="AAQ732" s="131"/>
      <c r="AAR732" s="131"/>
      <c r="AAS732" s="131"/>
      <c r="AAT732" s="131"/>
      <c r="AAU732" s="131"/>
      <c r="AAV732" s="131"/>
      <c r="AAW732" s="131"/>
      <c r="AAX732" s="131"/>
      <c r="AAY732" s="131"/>
      <c r="AAZ732" s="131"/>
      <c r="ABA732" s="131"/>
      <c r="ABB732" s="131"/>
      <c r="ABC732" s="131"/>
      <c r="ABD732" s="131"/>
      <c r="ABE732" s="131"/>
      <c r="ABF732" s="131"/>
      <c r="ABG732" s="131"/>
      <c r="ABH732" s="131"/>
      <c r="ABI732" s="131"/>
      <c r="ABJ732" s="131"/>
      <c r="ABK732" s="131"/>
      <c r="ABL732" s="131"/>
      <c r="ABM732" s="131"/>
      <c r="ABN732" s="131"/>
      <c r="ABO732" s="131"/>
      <c r="ABP732" s="131"/>
      <c r="ABQ732" s="131"/>
      <c r="ABR732" s="131"/>
      <c r="ABS732" s="131"/>
      <c r="ABT732" s="131"/>
      <c r="ABU732" s="131"/>
      <c r="ABV732" s="131"/>
      <c r="ABW732" s="131"/>
      <c r="ABX732" s="131"/>
      <c r="ABY732" s="131"/>
      <c r="ABZ732" s="131"/>
      <c r="ACA732" s="131"/>
      <c r="ACB732" s="131"/>
      <c r="ACC732" s="131"/>
      <c r="ACD732" s="131"/>
      <c r="ACE732" s="131"/>
      <c r="ACF732" s="131"/>
      <c r="ACG732" s="131"/>
      <c r="ACH732" s="131"/>
      <c r="ACI732" s="131"/>
      <c r="ACJ732" s="131"/>
      <c r="ACK732" s="131"/>
      <c r="ACL732" s="131"/>
      <c r="ACM732" s="131"/>
      <c r="ACN732" s="131"/>
      <c r="ACO732" s="131"/>
      <c r="ACP732" s="131"/>
      <c r="ACQ732" s="131"/>
      <c r="ACR732" s="131"/>
      <c r="ACS732" s="131"/>
      <c r="ACT732" s="131"/>
      <c r="ACU732" s="131"/>
      <c r="ACV732" s="131"/>
      <c r="ACW732" s="131"/>
      <c r="ACX732" s="131"/>
      <c r="ACY732" s="131"/>
      <c r="ACZ732" s="131"/>
      <c r="ADA732" s="131"/>
      <c r="ADB732" s="131"/>
      <c r="ADC732" s="131"/>
      <c r="ADD732" s="131"/>
      <c r="ADE732" s="131"/>
      <c r="ADF732" s="131"/>
      <c r="ADG732" s="131"/>
      <c r="ADH732" s="131"/>
      <c r="ADI732" s="131"/>
      <c r="ADJ732" s="131"/>
      <c r="ADK732" s="131"/>
      <c r="ADL732" s="131"/>
      <c r="ADM732" s="131"/>
      <c r="ADN732" s="131"/>
      <c r="ADO732" s="131"/>
      <c r="ADP732" s="131"/>
      <c r="ADQ732" s="131"/>
      <c r="ADR732" s="131"/>
      <c r="ADS732" s="131"/>
      <c r="ADT732" s="131"/>
      <c r="ADU732" s="131"/>
      <c r="ADV732" s="131"/>
      <c r="ADW732" s="131"/>
      <c r="ADX732" s="131"/>
      <c r="ADY732" s="131"/>
      <c r="ADZ732" s="131"/>
      <c r="AEA732" s="131"/>
      <c r="AEB732" s="131"/>
      <c r="AEC732" s="131"/>
      <c r="AED732" s="131"/>
      <c r="AEE732" s="131"/>
      <c r="AEF732" s="131"/>
      <c r="AEG732" s="131"/>
      <c r="AEH732" s="131"/>
      <c r="AEI732" s="131"/>
      <c r="AEJ732" s="131"/>
      <c r="AEK732" s="131"/>
      <c r="AEL732" s="131"/>
      <c r="AEM732" s="131"/>
      <c r="AEN732" s="131"/>
      <c r="AEO732" s="131"/>
      <c r="AEP732" s="131"/>
      <c r="AEQ732" s="131"/>
      <c r="AER732" s="131"/>
      <c r="AES732" s="131"/>
      <c r="AET732" s="131"/>
      <c r="AEU732" s="131"/>
      <c r="AEV732" s="131"/>
      <c r="AEW732" s="131"/>
      <c r="AEX732" s="131"/>
      <c r="AEY732" s="131"/>
      <c r="AEZ732" s="131"/>
      <c r="AFA732" s="131"/>
      <c r="AFB732" s="131"/>
      <c r="AFC732" s="131"/>
      <c r="AFD732" s="131"/>
      <c r="AFE732" s="131"/>
      <c r="AFF732" s="131"/>
      <c r="AFG732" s="131"/>
      <c r="AFH732" s="131"/>
      <c r="AFI732" s="131"/>
      <c r="AFJ732" s="131"/>
      <c r="AFK732" s="131"/>
      <c r="AFL732" s="131"/>
      <c r="AFM732" s="131"/>
      <c r="AFN732" s="131"/>
      <c r="AFO732" s="131"/>
      <c r="AFP732" s="131"/>
      <c r="AFQ732" s="131"/>
      <c r="AFR732" s="131"/>
      <c r="AFS732" s="131"/>
      <c r="AFT732" s="131"/>
      <c r="AFU732" s="131"/>
      <c r="AFV732" s="131"/>
      <c r="AFW732" s="131"/>
      <c r="AFX732" s="131"/>
      <c r="AFY732" s="131"/>
      <c r="AFZ732" s="131"/>
      <c r="AGA732" s="131"/>
      <c r="AGB732" s="131"/>
      <c r="AGC732" s="131"/>
      <c r="AGD732" s="131"/>
      <c r="AGE732" s="131"/>
      <c r="AGF732" s="131"/>
      <c r="AGG732" s="131"/>
      <c r="AGH732" s="131"/>
      <c r="AGI732" s="131"/>
      <c r="AGJ732" s="131"/>
      <c r="AGK732" s="131"/>
      <c r="AGL732" s="131"/>
      <c r="AGM732" s="131"/>
      <c r="AGN732" s="131"/>
      <c r="AGO732" s="131"/>
      <c r="AGP732" s="131"/>
      <c r="AGQ732" s="131"/>
      <c r="AGR732" s="131"/>
      <c r="AGS732" s="131"/>
      <c r="AGT732" s="131"/>
      <c r="AGU732" s="131"/>
      <c r="AGV732" s="131"/>
      <c r="AGW732" s="131"/>
      <c r="AGX732" s="131"/>
      <c r="AGY732" s="131"/>
      <c r="AGZ732" s="131"/>
      <c r="AHA732" s="131"/>
      <c r="AHB732" s="131"/>
      <c r="AHC732" s="131"/>
      <c r="AHD732" s="131"/>
      <c r="AHE732" s="131"/>
      <c r="AHF732" s="131"/>
      <c r="AHG732" s="131"/>
      <c r="AHH732" s="131"/>
      <c r="AHI732" s="131"/>
      <c r="AHJ732" s="131"/>
      <c r="AHK732" s="131"/>
      <c r="AHL732" s="131"/>
      <c r="AHM732" s="131"/>
      <c r="AHN732" s="131"/>
      <c r="AHO732" s="131"/>
      <c r="AHP732" s="131"/>
      <c r="AHQ732" s="131"/>
      <c r="AHR732" s="131"/>
      <c r="AHS732" s="131"/>
      <c r="AHT732" s="131"/>
      <c r="AHU732" s="131"/>
      <c r="AHV732" s="131"/>
      <c r="AHW732" s="131"/>
      <c r="AHX732" s="131"/>
      <c r="AHY732" s="131"/>
      <c r="AHZ732" s="131"/>
      <c r="AIA732" s="131"/>
      <c r="AIB732" s="131"/>
      <c r="AIC732" s="131"/>
      <c r="AID732" s="131"/>
      <c r="AIE732" s="131"/>
      <c r="AIF732" s="131"/>
      <c r="AIG732" s="131"/>
      <c r="AIH732" s="131"/>
      <c r="AII732" s="131"/>
      <c r="AIJ732" s="131"/>
      <c r="AIK732" s="131"/>
      <c r="AIL732" s="131"/>
      <c r="AIM732" s="131"/>
      <c r="AIN732" s="131"/>
      <c r="AIO732" s="131"/>
      <c r="AIP732" s="131"/>
      <c r="AIQ732" s="131"/>
      <c r="AIR732" s="131"/>
      <c r="AIS732" s="131"/>
      <c r="AIT732" s="131"/>
      <c r="AIU732" s="131"/>
      <c r="AIV732" s="131"/>
      <c r="AIW732" s="131"/>
      <c r="AIX732" s="131"/>
      <c r="AIY732" s="131"/>
      <c r="AIZ732" s="131"/>
      <c r="AJA732" s="131"/>
      <c r="AJB732" s="131"/>
      <c r="AJC732" s="131"/>
      <c r="AJD732" s="131"/>
      <c r="AJE732" s="131"/>
      <c r="AJF732" s="131"/>
      <c r="AJG732" s="131"/>
      <c r="AJH732" s="131"/>
      <c r="AJI732" s="131"/>
      <c r="AJJ732" s="131"/>
      <c r="AJK732" s="131"/>
      <c r="AJL732" s="131"/>
      <c r="AJM732" s="131"/>
      <c r="AJN732" s="131"/>
      <c r="AJO732" s="131"/>
      <c r="AJP732" s="131"/>
      <c r="AJQ732" s="131"/>
      <c r="AJR732" s="131"/>
      <c r="AJS732" s="131"/>
      <c r="AJT732" s="131"/>
      <c r="AJU732" s="131"/>
      <c r="AJV732" s="131"/>
      <c r="AJW732" s="131"/>
      <c r="AJX732" s="131"/>
      <c r="AJY732" s="131"/>
      <c r="AJZ732" s="131"/>
      <c r="AKA732" s="131"/>
      <c r="AKB732" s="131"/>
      <c r="AKC732" s="131"/>
      <c r="AKD732" s="131"/>
      <c r="AKE732" s="131"/>
      <c r="AKF732" s="131"/>
      <c r="AKG732" s="131"/>
      <c r="AKH732" s="131"/>
      <c r="AKI732" s="131"/>
      <c r="AKJ732" s="131"/>
      <c r="AKK732" s="131"/>
      <c r="AKL732" s="131"/>
      <c r="AKM732" s="131"/>
      <c r="AKN732" s="131"/>
      <c r="AKO732" s="131"/>
      <c r="AKP732" s="131"/>
      <c r="AKQ732" s="131"/>
      <c r="AKR732" s="131"/>
      <c r="AKS732" s="131"/>
      <c r="AKT732" s="131"/>
      <c r="AKU732" s="131"/>
      <c r="AKV732" s="131"/>
      <c r="AKW732" s="131"/>
      <c r="AKX732" s="131"/>
      <c r="AKY732" s="131"/>
      <c r="AKZ732" s="131"/>
      <c r="ALA732" s="131"/>
      <c r="ALB732" s="131"/>
      <c r="ALC732" s="131"/>
      <c r="ALD732" s="131"/>
      <c r="ALE732" s="131"/>
      <c r="ALF732" s="131"/>
      <c r="ALG732" s="131"/>
      <c r="ALH732" s="131"/>
      <c r="ALI732" s="131"/>
      <c r="ALJ732" s="131"/>
      <c r="ALK732" s="131"/>
      <c r="ALL732" s="131"/>
      <c r="ALM732" s="131"/>
      <c r="ALN732" s="131"/>
      <c r="ALO732" s="131"/>
      <c r="ALP732" s="131"/>
      <c r="ALQ732" s="131"/>
      <c r="ALR732" s="131"/>
      <c r="ALS732" s="131"/>
      <c r="ALT732" s="131"/>
      <c r="ALU732" s="131"/>
      <c r="ALV732" s="131"/>
      <c r="ALW732" s="131"/>
      <c r="ALX732" s="131"/>
      <c r="ALY732" s="131"/>
      <c r="ALZ732" s="131"/>
      <c r="AMA732" s="131"/>
      <c r="AMB732" s="131"/>
      <c r="AMC732" s="131"/>
      <c r="AMD732" s="131"/>
      <c r="AME732" s="131"/>
      <c r="AMF732" s="131"/>
      <c r="AMG732" s="131"/>
      <c r="AMH732" s="131"/>
      <c r="AMI732" s="131"/>
      <c r="AMJ732" s="131"/>
      <c r="AMK732" s="131"/>
      <c r="AML732" s="131"/>
      <c r="AMM732" s="131"/>
      <c r="AMN732" s="131"/>
      <c r="AMO732" s="131"/>
      <c r="AMP732" s="131"/>
      <c r="AMQ732" s="131"/>
      <c r="AMR732" s="131"/>
      <c r="AMS732" s="131"/>
      <c r="AMT732" s="131"/>
      <c r="AMU732" s="131"/>
      <c r="AMV732" s="131"/>
      <c r="AMW732" s="131"/>
      <c r="AMX732" s="131"/>
      <c r="AMY732" s="131"/>
      <c r="AMZ732" s="131"/>
      <c r="ANA732" s="131"/>
      <c r="ANB732" s="131"/>
      <c r="ANC732" s="131"/>
      <c r="AND732" s="131"/>
      <c r="ANE732" s="131"/>
      <c r="ANF732" s="131"/>
      <c r="ANG732" s="131"/>
      <c r="ANH732" s="131"/>
      <c r="ANI732" s="131"/>
      <c r="ANJ732" s="131"/>
      <c r="ANK732" s="131"/>
      <c r="ANL732" s="131"/>
      <c r="ANM732" s="131"/>
      <c r="ANN732" s="131"/>
      <c r="ANO732" s="131"/>
      <c r="ANP732" s="131"/>
      <c r="ANQ732" s="131"/>
      <c r="ANR732" s="131"/>
      <c r="ANS732" s="131"/>
      <c r="ANT732" s="131"/>
      <c r="ANU732" s="131"/>
      <c r="ANV732" s="131"/>
      <c r="ANW732" s="131"/>
      <c r="ANX732" s="131"/>
      <c r="ANY732" s="131"/>
      <c r="ANZ732" s="131"/>
      <c r="AOA732" s="131"/>
      <c r="AOB732" s="131"/>
      <c r="AOC732" s="131"/>
      <c r="AOD732" s="131"/>
      <c r="AOE732" s="131"/>
      <c r="AOF732" s="131"/>
      <c r="AOG732" s="131"/>
      <c r="AOH732" s="131"/>
      <c r="AOI732" s="131"/>
      <c r="AOJ732" s="131"/>
      <c r="AOK732" s="131"/>
      <c r="AOL732" s="131"/>
      <c r="AOM732" s="131"/>
      <c r="AON732" s="131"/>
      <c r="AOO732" s="131"/>
      <c r="AOP732" s="131"/>
      <c r="AOQ732" s="131"/>
      <c r="AOR732" s="131"/>
      <c r="AOS732" s="131"/>
      <c r="AOT732" s="131"/>
      <c r="AOU732" s="131"/>
      <c r="AOV732" s="131"/>
      <c r="AOW732" s="131"/>
      <c r="AOX732" s="131"/>
      <c r="AOY732" s="131"/>
      <c r="AOZ732" s="131"/>
      <c r="APA732" s="131"/>
      <c r="APB732" s="131"/>
      <c r="APC732" s="131"/>
      <c r="APD732" s="131"/>
      <c r="APE732" s="131"/>
      <c r="APF732" s="131"/>
      <c r="APG732" s="131"/>
      <c r="APH732" s="131"/>
      <c r="API732" s="131"/>
      <c r="APJ732" s="131"/>
      <c r="APK732" s="131"/>
      <c r="APL732" s="131"/>
      <c r="APM732" s="131"/>
      <c r="APN732" s="131"/>
      <c r="APO732" s="131"/>
      <c r="APP732" s="131"/>
      <c r="APQ732" s="131"/>
      <c r="APR732" s="131"/>
      <c r="APS732" s="131"/>
      <c r="APT732" s="131"/>
      <c r="APU732" s="131"/>
      <c r="APV732" s="131"/>
      <c r="APW732" s="131"/>
      <c r="APX732" s="131"/>
      <c r="APY732" s="131"/>
      <c r="APZ732" s="131"/>
      <c r="AQA732" s="131"/>
      <c r="AQB732" s="131"/>
      <c r="AQC732" s="131"/>
      <c r="AQD732" s="131"/>
      <c r="AQE732" s="131"/>
      <c r="AQF732" s="131"/>
      <c r="AQG732" s="131"/>
      <c r="AQH732" s="131"/>
      <c r="AQI732" s="131"/>
      <c r="AQJ732" s="131"/>
      <c r="AQK732" s="131"/>
      <c r="AQL732" s="131"/>
      <c r="AQM732" s="131"/>
      <c r="AQN732" s="131"/>
      <c r="AQO732" s="131"/>
      <c r="AQP732" s="131"/>
      <c r="AQQ732" s="131"/>
      <c r="AQR732" s="131"/>
      <c r="AQS732" s="131"/>
      <c r="AQT732" s="131"/>
      <c r="AQU732" s="131"/>
      <c r="AQV732" s="131"/>
      <c r="AQW732" s="131"/>
      <c r="AQX732" s="131"/>
      <c r="AQY732" s="131"/>
      <c r="AQZ732" s="131"/>
      <c r="ARA732" s="131"/>
      <c r="ARB732" s="131"/>
      <c r="ARC732" s="131"/>
      <c r="ARD732" s="131"/>
      <c r="ARE732" s="131"/>
      <c r="ARF732" s="131"/>
      <c r="ARG732" s="131"/>
      <c r="ARH732" s="131"/>
      <c r="ARI732" s="131"/>
      <c r="ARJ732" s="131"/>
      <c r="ARK732" s="131"/>
      <c r="ARL732" s="131"/>
      <c r="ARM732" s="131"/>
      <c r="ARN732" s="131"/>
      <c r="ARO732" s="131"/>
      <c r="ARP732" s="131"/>
      <c r="ARQ732" s="131"/>
      <c r="ARR732" s="131"/>
      <c r="ARS732" s="131"/>
      <c r="ART732" s="131"/>
      <c r="ARU732" s="131"/>
      <c r="ARV732" s="131"/>
      <c r="ARW732" s="131"/>
      <c r="ARX732" s="131"/>
      <c r="ARY732" s="131"/>
      <c r="ARZ732" s="131"/>
      <c r="ASA732" s="131"/>
      <c r="ASB732" s="131"/>
      <c r="ASC732" s="131"/>
      <c r="ASD732" s="131"/>
      <c r="ASE732" s="131"/>
      <c r="ASF732" s="131"/>
      <c r="ASG732" s="131"/>
      <c r="ASH732" s="131"/>
      <c r="ASI732" s="131"/>
      <c r="ASJ732" s="131"/>
      <c r="ASK732" s="131"/>
      <c r="ASL732" s="131"/>
      <c r="ASM732" s="131"/>
      <c r="ASN732" s="131"/>
      <c r="ASO732" s="131"/>
      <c r="ASP732" s="131"/>
      <c r="ASQ732" s="131"/>
      <c r="ASR732" s="131"/>
      <c r="ASS732" s="131"/>
      <c r="AST732" s="131"/>
      <c r="ASU732" s="131"/>
      <c r="ASV732" s="131"/>
      <c r="ASW732" s="131"/>
      <c r="ASX732" s="131"/>
      <c r="ASY732" s="131"/>
      <c r="ASZ732" s="131"/>
      <c r="ATA732" s="131"/>
      <c r="ATB732" s="131"/>
      <c r="ATC732" s="131"/>
      <c r="ATD732" s="131"/>
      <c r="ATE732" s="131"/>
      <c r="ATF732" s="131"/>
      <c r="ATG732" s="131"/>
      <c r="ATH732" s="131"/>
      <c r="ATI732" s="131"/>
      <c r="ATJ732" s="131"/>
      <c r="ATK732" s="131"/>
      <c r="ATL732" s="131"/>
      <c r="ATM732" s="131"/>
      <c r="ATN732" s="131"/>
      <c r="ATO732" s="131"/>
      <c r="ATP732" s="131"/>
      <c r="ATQ732" s="131"/>
      <c r="ATR732" s="131"/>
      <c r="ATS732" s="131"/>
      <c r="ATT732" s="131"/>
      <c r="ATU732" s="131"/>
      <c r="ATV732" s="131"/>
      <c r="ATW732" s="131"/>
      <c r="ATX732" s="131"/>
      <c r="ATY732" s="131"/>
      <c r="ATZ732" s="131"/>
      <c r="AUA732" s="131"/>
      <c r="AUB732" s="131"/>
      <c r="AUC732" s="131"/>
      <c r="AUD732" s="131"/>
      <c r="AUE732" s="131"/>
      <c r="AUF732" s="131"/>
      <c r="AUG732" s="131"/>
      <c r="AUH732" s="131"/>
      <c r="AUI732" s="131"/>
      <c r="AUJ732" s="131"/>
      <c r="AUK732" s="131"/>
      <c r="AUL732" s="131"/>
      <c r="AUM732" s="131"/>
      <c r="AUN732" s="131"/>
      <c r="AUO732" s="131"/>
      <c r="AUP732" s="131"/>
      <c r="AUQ732" s="131"/>
      <c r="AUR732" s="131"/>
      <c r="AUS732" s="131"/>
      <c r="AUT732" s="131"/>
      <c r="AUU732" s="131"/>
      <c r="AUV732" s="131"/>
      <c r="AUW732" s="131"/>
      <c r="AUX732" s="131"/>
      <c r="AUY732" s="131"/>
      <c r="AUZ732" s="131"/>
      <c r="AVA732" s="131"/>
      <c r="AVB732" s="131"/>
      <c r="AVC732" s="131"/>
      <c r="AVD732" s="131"/>
      <c r="AVE732" s="131"/>
      <c r="AVF732" s="131"/>
      <c r="AVG732" s="131"/>
      <c r="AVH732" s="131"/>
      <c r="AVI732" s="131"/>
      <c r="AVJ732" s="131"/>
      <c r="AVK732" s="131"/>
      <c r="AVL732" s="131"/>
      <c r="AVM732" s="131"/>
      <c r="AVN732" s="131"/>
      <c r="AVO732" s="131"/>
      <c r="AVP732" s="131"/>
      <c r="AVQ732" s="131"/>
      <c r="AVR732" s="131"/>
      <c r="AVS732" s="131"/>
      <c r="AVT732" s="131"/>
      <c r="AVU732" s="131"/>
      <c r="AVV732" s="131"/>
      <c r="AVW732" s="131"/>
      <c r="AVX732" s="131"/>
      <c r="AVY732" s="131"/>
      <c r="AVZ732" s="131"/>
      <c r="AWA732" s="131"/>
      <c r="AWB732" s="131"/>
      <c r="AWC732" s="131"/>
      <c r="AWD732" s="131"/>
      <c r="AWE732" s="131"/>
      <c r="AWF732" s="131"/>
      <c r="AWG732" s="131"/>
      <c r="AWH732" s="131"/>
      <c r="AWI732" s="131"/>
      <c r="AWJ732" s="131"/>
      <c r="AWK732" s="131"/>
      <c r="AWL732" s="131"/>
      <c r="AWM732" s="131"/>
      <c r="AWN732" s="131"/>
      <c r="AWO732" s="131"/>
      <c r="AWP732" s="131"/>
      <c r="AWQ732" s="131"/>
      <c r="AWR732" s="131"/>
      <c r="AWS732" s="131"/>
      <c r="AWT732" s="131"/>
      <c r="AWU732" s="131"/>
      <c r="AWV732" s="131"/>
      <c r="AWW732" s="131"/>
      <c r="AWX732" s="131"/>
      <c r="AWY732" s="131"/>
      <c r="AWZ732" s="131"/>
      <c r="AXA732" s="131"/>
      <c r="AXB732" s="131"/>
      <c r="AXC732" s="131"/>
      <c r="AXD732" s="131"/>
      <c r="AXE732" s="131"/>
      <c r="AXF732" s="131"/>
      <c r="AXG732" s="131"/>
      <c r="AXH732" s="131"/>
      <c r="AXI732" s="131"/>
      <c r="AXJ732" s="131"/>
      <c r="AXK732" s="131"/>
      <c r="AXL732" s="131"/>
      <c r="AXM732" s="131"/>
      <c r="AXN732" s="131"/>
      <c r="AXO732" s="131"/>
      <c r="AXP732" s="131"/>
      <c r="AXQ732" s="131"/>
      <c r="AXR732" s="131"/>
      <c r="AXS732" s="131"/>
      <c r="AXT732" s="131"/>
      <c r="AXU732" s="131"/>
      <c r="AXV732" s="131"/>
      <c r="AXW732" s="131"/>
      <c r="AXX732" s="131"/>
    </row>
    <row r="733" spans="1:1324" s="131" customFormat="1" ht="15.75" hidden="1" customHeight="1" x14ac:dyDescent="0.2">
      <c r="A733" s="100" t="s">
        <v>2725</v>
      </c>
      <c r="B733" s="79" t="s">
        <v>2726</v>
      </c>
      <c r="C733" s="79" t="s">
        <v>2727</v>
      </c>
      <c r="D733" s="89" t="s">
        <v>334</v>
      </c>
      <c r="E733" s="66">
        <v>42394</v>
      </c>
      <c r="F733" s="30" t="s">
        <v>1167</v>
      </c>
      <c r="G733" s="30" t="s">
        <v>1186</v>
      </c>
      <c r="H733" s="30">
        <v>42416</v>
      </c>
      <c r="I733" s="30" t="s">
        <v>1065</v>
      </c>
      <c r="J733" s="173"/>
      <c r="K733" s="87" t="s">
        <v>1276</v>
      </c>
      <c r="L733" s="87">
        <v>1</v>
      </c>
      <c r="M733" s="87">
        <v>1</v>
      </c>
      <c r="N733" s="87" t="s">
        <v>326</v>
      </c>
      <c r="O733" s="87">
        <v>1</v>
      </c>
      <c r="P733" s="87" t="s">
        <v>326</v>
      </c>
      <c r="Q733" s="87">
        <v>1</v>
      </c>
      <c r="R733" s="87" t="s">
        <v>326</v>
      </c>
      <c r="S733" s="87">
        <v>1</v>
      </c>
      <c r="T733" s="87" t="s">
        <v>49</v>
      </c>
      <c r="U733" s="87">
        <v>1</v>
      </c>
      <c r="V733" s="87">
        <v>1</v>
      </c>
      <c r="W733" s="87">
        <v>1</v>
      </c>
      <c r="X733" s="87">
        <v>1</v>
      </c>
      <c r="Y733" s="87">
        <v>1</v>
      </c>
      <c r="Z733" s="87">
        <v>0</v>
      </c>
      <c r="AA733" s="87">
        <v>0</v>
      </c>
      <c r="AB733" s="87">
        <v>0</v>
      </c>
      <c r="AC733" s="87">
        <v>0</v>
      </c>
      <c r="AD733" s="87">
        <v>0</v>
      </c>
      <c r="AE733" s="87">
        <v>0</v>
      </c>
      <c r="AF733" s="115" t="s">
        <v>2758</v>
      </c>
    </row>
    <row r="734" spans="1:1324" s="131" customFormat="1" ht="15.75" hidden="1" customHeight="1" x14ac:dyDescent="0.2">
      <c r="A734" s="100" t="s">
        <v>2749</v>
      </c>
      <c r="B734" s="100" t="s">
        <v>2750</v>
      </c>
      <c r="C734" s="101" t="s">
        <v>2751</v>
      </c>
      <c r="D734" s="103" t="s">
        <v>10</v>
      </c>
      <c r="E734" s="30">
        <v>42398</v>
      </c>
      <c r="F734" s="30" t="s">
        <v>1167</v>
      </c>
      <c r="G734" s="30" t="s">
        <v>1186</v>
      </c>
      <c r="H734" s="30">
        <v>42430</v>
      </c>
      <c r="I734" s="30" t="s">
        <v>1065</v>
      </c>
      <c r="J734" s="173"/>
      <c r="K734" s="87" t="s">
        <v>1807</v>
      </c>
      <c r="L734" s="87">
        <v>1</v>
      </c>
      <c r="M734" s="87">
        <v>1</v>
      </c>
      <c r="N734" s="87" t="s">
        <v>49</v>
      </c>
      <c r="O734" s="87">
        <v>1</v>
      </c>
      <c r="P734" s="87" t="s">
        <v>49</v>
      </c>
      <c r="Q734" s="87">
        <v>1</v>
      </c>
      <c r="R734" s="87" t="s">
        <v>49</v>
      </c>
      <c r="S734" s="87">
        <v>1</v>
      </c>
      <c r="T734" s="87" t="s">
        <v>326</v>
      </c>
      <c r="U734" s="87">
        <v>1</v>
      </c>
      <c r="V734" s="87">
        <v>1</v>
      </c>
      <c r="W734" s="87">
        <v>1</v>
      </c>
      <c r="X734" s="87">
        <v>1</v>
      </c>
      <c r="Y734" s="87">
        <v>1</v>
      </c>
      <c r="Z734" s="87">
        <v>0</v>
      </c>
      <c r="AA734" s="87">
        <v>0</v>
      </c>
      <c r="AB734" s="87">
        <v>0</v>
      </c>
      <c r="AC734" s="87">
        <v>0</v>
      </c>
      <c r="AD734" s="87">
        <v>0</v>
      </c>
      <c r="AE734" s="87">
        <v>0</v>
      </c>
      <c r="AF734" s="103" t="s">
        <v>2768</v>
      </c>
    </row>
    <row r="735" spans="1:1324" s="131" customFormat="1" ht="15.75" hidden="1" customHeight="1" x14ac:dyDescent="0.2">
      <c r="A735" s="100" t="s">
        <v>3090</v>
      </c>
      <c r="B735" s="79" t="s">
        <v>3091</v>
      </c>
      <c r="C735" s="89" t="s">
        <v>3092</v>
      </c>
      <c r="D735" s="89" t="s">
        <v>1193</v>
      </c>
      <c r="E735" s="66">
        <v>42800</v>
      </c>
      <c r="F735" s="79" t="s">
        <v>1167</v>
      </c>
      <c r="G735" s="30" t="s">
        <v>1186</v>
      </c>
      <c r="H735" s="30">
        <v>42836</v>
      </c>
      <c r="I735" s="30" t="s">
        <v>1065</v>
      </c>
      <c r="J735" s="173"/>
      <c r="K735" s="87" t="s">
        <v>326</v>
      </c>
      <c r="L735" s="87">
        <v>1</v>
      </c>
      <c r="M735" s="87">
        <v>1</v>
      </c>
      <c r="N735" s="87" t="s">
        <v>326</v>
      </c>
      <c r="O735" s="87">
        <v>1</v>
      </c>
      <c r="P735" s="87" t="s">
        <v>326</v>
      </c>
      <c r="Q735" s="87">
        <v>1</v>
      </c>
      <c r="R735" s="87" t="s">
        <v>326</v>
      </c>
      <c r="S735" s="87">
        <v>1</v>
      </c>
      <c r="T735" s="87" t="s">
        <v>49</v>
      </c>
      <c r="U735" s="87">
        <v>1</v>
      </c>
      <c r="V735" s="87">
        <v>1</v>
      </c>
      <c r="W735" s="87">
        <v>0</v>
      </c>
      <c r="X735" s="87">
        <v>0</v>
      </c>
      <c r="Y735" s="87">
        <v>0</v>
      </c>
      <c r="Z735" s="87">
        <v>1</v>
      </c>
      <c r="AA735" s="87">
        <v>0</v>
      </c>
      <c r="AB735" s="87">
        <v>0</v>
      </c>
      <c r="AC735" s="87">
        <v>0</v>
      </c>
      <c r="AD735" s="87">
        <v>0</v>
      </c>
      <c r="AE735" s="87">
        <v>0</v>
      </c>
      <c r="AF735" s="103"/>
    </row>
    <row r="736" spans="1:1324" s="131" customFormat="1" ht="15.75" hidden="1" customHeight="1" x14ac:dyDescent="0.2">
      <c r="A736" s="100" t="s">
        <v>2770</v>
      </c>
      <c r="B736" s="13" t="s">
        <v>2771</v>
      </c>
      <c r="C736" s="12" t="s">
        <v>2772</v>
      </c>
      <c r="D736" s="19" t="s">
        <v>662</v>
      </c>
      <c r="E736" s="9">
        <v>42432</v>
      </c>
      <c r="F736" s="9" t="s">
        <v>1167</v>
      </c>
      <c r="G736" s="30" t="s">
        <v>1186</v>
      </c>
      <c r="H736" s="30">
        <v>42451</v>
      </c>
      <c r="I736" s="30" t="s">
        <v>1065</v>
      </c>
      <c r="J736" s="173"/>
      <c r="K736" s="87" t="s">
        <v>6</v>
      </c>
      <c r="L736" s="87">
        <v>1</v>
      </c>
      <c r="M736" s="87">
        <v>1</v>
      </c>
      <c r="N736" s="87" t="s">
        <v>326</v>
      </c>
      <c r="O736" s="87">
        <v>1</v>
      </c>
      <c r="P736" s="87" t="s">
        <v>326</v>
      </c>
      <c r="Q736" s="87">
        <v>1</v>
      </c>
      <c r="R736" s="87" t="s">
        <v>326</v>
      </c>
      <c r="S736" s="87">
        <v>1</v>
      </c>
      <c r="T736" s="87" t="s">
        <v>49</v>
      </c>
      <c r="U736" s="87">
        <v>1</v>
      </c>
      <c r="V736" s="87">
        <v>1</v>
      </c>
      <c r="W736" s="87">
        <v>0</v>
      </c>
      <c r="X736" s="87">
        <v>0</v>
      </c>
      <c r="Y736" s="87">
        <v>0</v>
      </c>
      <c r="Z736" s="87">
        <v>0</v>
      </c>
      <c r="AA736" s="87">
        <v>0</v>
      </c>
      <c r="AB736" s="87">
        <v>0</v>
      </c>
      <c r="AC736" s="87">
        <v>0</v>
      </c>
      <c r="AD736" s="87">
        <v>0</v>
      </c>
      <c r="AE736" s="87">
        <v>0</v>
      </c>
      <c r="AF736" s="103" t="s">
        <v>2782</v>
      </c>
    </row>
    <row r="737" spans="1:33" s="131" customFormat="1" ht="15.75" hidden="1" customHeight="1" x14ac:dyDescent="0.2">
      <c r="A737" s="100" t="s">
        <v>2967</v>
      </c>
      <c r="B737" s="100" t="s">
        <v>2771</v>
      </c>
      <c r="C737" s="101" t="s">
        <v>2772</v>
      </c>
      <c r="D737" s="103" t="s">
        <v>2968</v>
      </c>
      <c r="E737" s="30">
        <v>42614</v>
      </c>
      <c r="F737" s="30" t="s">
        <v>1167</v>
      </c>
      <c r="G737" s="30" t="s">
        <v>1186</v>
      </c>
      <c r="H737" s="30">
        <v>42682</v>
      </c>
      <c r="I737" s="30" t="s">
        <v>1065</v>
      </c>
      <c r="J737" s="173"/>
      <c r="K737" s="87" t="s">
        <v>1807</v>
      </c>
      <c r="L737" s="87">
        <v>1</v>
      </c>
      <c r="M737" s="87">
        <v>1</v>
      </c>
      <c r="N737" s="87" t="s">
        <v>326</v>
      </c>
      <c r="O737" s="87">
        <v>1</v>
      </c>
      <c r="P737" s="87" t="s">
        <v>326</v>
      </c>
      <c r="Q737" s="87">
        <v>1</v>
      </c>
      <c r="R737" s="87" t="s">
        <v>326</v>
      </c>
      <c r="S737" s="87">
        <v>1</v>
      </c>
      <c r="T737" s="87" t="s">
        <v>49</v>
      </c>
      <c r="U737" s="87">
        <v>1</v>
      </c>
      <c r="V737" s="87">
        <v>1</v>
      </c>
      <c r="W737" s="87">
        <v>0</v>
      </c>
      <c r="X737" s="87">
        <v>0</v>
      </c>
      <c r="Y737" s="87">
        <v>0</v>
      </c>
      <c r="Z737" s="87">
        <v>0</v>
      </c>
      <c r="AA737" s="87">
        <v>0</v>
      </c>
      <c r="AB737" s="87">
        <v>0</v>
      </c>
      <c r="AC737" s="87">
        <v>0</v>
      </c>
      <c r="AD737" s="87">
        <v>0</v>
      </c>
      <c r="AE737" s="87">
        <v>0</v>
      </c>
      <c r="AF737" s="103"/>
    </row>
    <row r="738" spans="1:33" s="131" customFormat="1" ht="15.75" hidden="1" customHeight="1" x14ac:dyDescent="0.2">
      <c r="A738" s="153" t="s">
        <v>2806</v>
      </c>
      <c r="B738" s="154" t="s">
        <v>2807</v>
      </c>
      <c r="C738" s="155" t="s">
        <v>2808</v>
      </c>
      <c r="D738" s="156" t="s">
        <v>2809</v>
      </c>
      <c r="E738" s="157">
        <v>42464</v>
      </c>
      <c r="F738" s="151" t="s">
        <v>1160</v>
      </c>
      <c r="G738" s="152" t="s">
        <v>1186</v>
      </c>
      <c r="H738" s="152">
        <v>42486</v>
      </c>
      <c r="I738" s="30" t="s">
        <v>1065</v>
      </c>
      <c r="J738" s="173"/>
      <c r="K738" s="87" t="s">
        <v>346</v>
      </c>
      <c r="L738" s="87">
        <v>1</v>
      </c>
      <c r="M738" s="87">
        <v>1</v>
      </c>
      <c r="N738" s="87" t="s">
        <v>326</v>
      </c>
      <c r="O738" s="87">
        <v>1</v>
      </c>
      <c r="P738" s="87" t="s">
        <v>326</v>
      </c>
      <c r="Q738" s="87">
        <v>1</v>
      </c>
      <c r="R738" s="87" t="s">
        <v>326</v>
      </c>
      <c r="S738" s="87">
        <v>1</v>
      </c>
      <c r="T738" s="87" t="s">
        <v>49</v>
      </c>
      <c r="U738" s="87">
        <v>1</v>
      </c>
      <c r="V738" s="87">
        <v>1</v>
      </c>
      <c r="W738" s="87">
        <v>0</v>
      </c>
      <c r="X738" s="87">
        <v>0</v>
      </c>
      <c r="Y738" s="87">
        <v>0</v>
      </c>
      <c r="Z738" s="87">
        <v>0</v>
      </c>
      <c r="AA738" s="87">
        <v>0</v>
      </c>
      <c r="AB738" s="87">
        <v>0</v>
      </c>
      <c r="AC738" s="87">
        <v>0</v>
      </c>
      <c r="AD738" s="87">
        <v>0</v>
      </c>
      <c r="AE738" s="87">
        <v>0</v>
      </c>
      <c r="AF738" s="115"/>
      <c r="AG738" s="146"/>
    </row>
    <row r="739" spans="1:33" s="131" customFormat="1" ht="15.75" hidden="1" customHeight="1" x14ac:dyDescent="0.2">
      <c r="A739" s="153" t="s">
        <v>2819</v>
      </c>
      <c r="B739" s="154" t="s">
        <v>2820</v>
      </c>
      <c r="C739" s="155" t="s">
        <v>2821</v>
      </c>
      <c r="D739" s="156" t="s">
        <v>10</v>
      </c>
      <c r="E739" s="157">
        <v>42381</v>
      </c>
      <c r="F739" s="151" t="s">
        <v>1182</v>
      </c>
      <c r="G739" s="152" t="s">
        <v>1186</v>
      </c>
      <c r="H739" s="152">
        <v>42493</v>
      </c>
      <c r="I739" s="30" t="s">
        <v>1065</v>
      </c>
      <c r="J739" s="173"/>
      <c r="K739" s="87" t="s">
        <v>1807</v>
      </c>
      <c r="L739" s="87">
        <v>1</v>
      </c>
      <c r="M739" s="87">
        <v>1</v>
      </c>
      <c r="N739" s="87" t="s">
        <v>326</v>
      </c>
      <c r="O739" s="87">
        <v>1</v>
      </c>
      <c r="P739" s="87" t="s">
        <v>326</v>
      </c>
      <c r="Q739" s="87">
        <v>1</v>
      </c>
      <c r="R739" s="87" t="s">
        <v>326</v>
      </c>
      <c r="S739" s="87">
        <v>1</v>
      </c>
      <c r="T739" s="87" t="s">
        <v>49</v>
      </c>
      <c r="U739" s="87">
        <v>1</v>
      </c>
      <c r="V739" s="87">
        <v>1</v>
      </c>
      <c r="W739" s="87">
        <v>0</v>
      </c>
      <c r="X739" s="87">
        <v>0</v>
      </c>
      <c r="Y739" s="87">
        <v>0</v>
      </c>
      <c r="Z739" s="87">
        <v>0</v>
      </c>
      <c r="AA739" s="87">
        <v>0</v>
      </c>
      <c r="AB739" s="87">
        <v>0</v>
      </c>
      <c r="AC739" s="87">
        <v>0</v>
      </c>
      <c r="AD739" s="87">
        <v>0</v>
      </c>
      <c r="AE739" s="87">
        <v>0</v>
      </c>
      <c r="AF739" s="115"/>
      <c r="AG739" s="146"/>
    </row>
    <row r="740" spans="1:33" s="131" customFormat="1" ht="15.75" hidden="1" customHeight="1" x14ac:dyDescent="0.2">
      <c r="A740" s="100" t="s">
        <v>2829</v>
      </c>
      <c r="B740" s="154" t="s">
        <v>2830</v>
      </c>
      <c r="C740" s="160" t="s">
        <v>2831</v>
      </c>
      <c r="D740" s="112" t="s">
        <v>10</v>
      </c>
      <c r="E740" s="66">
        <v>42475</v>
      </c>
      <c r="F740" s="66" t="s">
        <v>1167</v>
      </c>
      <c r="G740" s="30" t="s">
        <v>1186</v>
      </c>
      <c r="H740" s="30">
        <v>42500</v>
      </c>
      <c r="I740" s="30" t="s">
        <v>1065</v>
      </c>
      <c r="J740" s="173"/>
      <c r="K740" s="87" t="s">
        <v>6</v>
      </c>
      <c r="L740" s="87">
        <v>1</v>
      </c>
      <c r="M740" s="87">
        <v>1</v>
      </c>
      <c r="N740" s="87" t="s">
        <v>326</v>
      </c>
      <c r="O740" s="87">
        <v>1</v>
      </c>
      <c r="P740" s="87" t="s">
        <v>326</v>
      </c>
      <c r="Q740" s="87">
        <v>1</v>
      </c>
      <c r="R740" s="87" t="s">
        <v>326</v>
      </c>
      <c r="S740" s="87">
        <v>1</v>
      </c>
      <c r="T740" s="87" t="s">
        <v>49</v>
      </c>
      <c r="U740" s="87">
        <v>1</v>
      </c>
      <c r="V740" s="87">
        <v>1</v>
      </c>
      <c r="W740" s="87">
        <v>1</v>
      </c>
      <c r="X740" s="87">
        <v>1</v>
      </c>
      <c r="Y740" s="87">
        <v>1</v>
      </c>
      <c r="Z740" s="87">
        <v>0</v>
      </c>
      <c r="AA740" s="87">
        <v>0</v>
      </c>
      <c r="AB740" s="87">
        <v>0</v>
      </c>
      <c r="AC740" s="87">
        <v>0</v>
      </c>
      <c r="AD740" s="87">
        <v>0</v>
      </c>
      <c r="AE740" s="87">
        <v>0</v>
      </c>
      <c r="AF740" s="104"/>
    </row>
    <row r="741" spans="1:33" s="131" customFormat="1" ht="15.75" hidden="1" customHeight="1" x14ac:dyDescent="0.2">
      <c r="A741" s="100" t="s">
        <v>2846</v>
      </c>
      <c r="B741" s="62" t="s">
        <v>2847</v>
      </c>
      <c r="C741" s="63" t="s">
        <v>2848</v>
      </c>
      <c r="D741" s="64" t="s">
        <v>76</v>
      </c>
      <c r="E741" s="51">
        <v>42401</v>
      </c>
      <c r="F741" s="66" t="s">
        <v>1167</v>
      </c>
      <c r="G741" s="30" t="s">
        <v>1186</v>
      </c>
      <c r="H741" s="30">
        <v>42528</v>
      </c>
      <c r="I741" s="30" t="s">
        <v>1065</v>
      </c>
      <c r="J741" s="173"/>
      <c r="K741" s="87" t="s">
        <v>6</v>
      </c>
      <c r="L741" s="87">
        <v>1</v>
      </c>
      <c r="M741" s="87">
        <v>1</v>
      </c>
      <c r="N741" s="87" t="s">
        <v>326</v>
      </c>
      <c r="O741" s="87">
        <v>1</v>
      </c>
      <c r="P741" s="87" t="s">
        <v>326</v>
      </c>
      <c r="Q741" s="87">
        <v>1</v>
      </c>
      <c r="R741" s="87" t="s">
        <v>326</v>
      </c>
      <c r="S741" s="87">
        <v>1</v>
      </c>
      <c r="T741" s="87" t="s">
        <v>49</v>
      </c>
      <c r="U741" s="87">
        <v>1</v>
      </c>
      <c r="V741" s="87">
        <v>1</v>
      </c>
      <c r="W741" s="87">
        <v>0</v>
      </c>
      <c r="X741" s="87">
        <v>0</v>
      </c>
      <c r="Y741" s="87">
        <v>0</v>
      </c>
      <c r="Z741" s="87">
        <v>0</v>
      </c>
      <c r="AA741" s="87">
        <v>0</v>
      </c>
      <c r="AB741" s="87">
        <v>0</v>
      </c>
      <c r="AC741" s="87">
        <v>0</v>
      </c>
      <c r="AD741" s="87">
        <v>0</v>
      </c>
      <c r="AE741" s="87">
        <v>0</v>
      </c>
      <c r="AF741" s="104"/>
    </row>
    <row r="742" spans="1:33" s="131" customFormat="1" ht="15.75" hidden="1" customHeight="1" x14ac:dyDescent="0.2">
      <c r="A742" s="100" t="s">
        <v>3075</v>
      </c>
      <c r="B742" s="154" t="s">
        <v>2847</v>
      </c>
      <c r="C742" s="160" t="s">
        <v>2848</v>
      </c>
      <c r="D742" s="89" t="s">
        <v>3076</v>
      </c>
      <c r="E742" s="66">
        <v>42787</v>
      </c>
      <c r="F742" s="79" t="s">
        <v>1167</v>
      </c>
      <c r="G742" s="30" t="s">
        <v>1186</v>
      </c>
      <c r="H742" s="30">
        <v>42815</v>
      </c>
      <c r="I742" s="30" t="s">
        <v>3083</v>
      </c>
      <c r="J742" s="173">
        <v>98</v>
      </c>
      <c r="K742" s="87" t="s">
        <v>1807</v>
      </c>
      <c r="L742" s="87">
        <v>1</v>
      </c>
      <c r="M742" s="87">
        <v>1</v>
      </c>
      <c r="N742" s="87" t="s">
        <v>3057</v>
      </c>
      <c r="O742" s="87">
        <v>1</v>
      </c>
      <c r="P742" s="87" t="s">
        <v>3057</v>
      </c>
      <c r="Q742" s="87">
        <v>1</v>
      </c>
      <c r="R742" s="87" t="s">
        <v>3057</v>
      </c>
      <c r="S742" s="87">
        <v>1</v>
      </c>
      <c r="T742" s="87" t="s">
        <v>326</v>
      </c>
      <c r="U742" s="87">
        <v>1</v>
      </c>
      <c r="V742" s="87">
        <v>1</v>
      </c>
      <c r="W742" s="87">
        <v>0</v>
      </c>
      <c r="X742" s="87">
        <v>0</v>
      </c>
      <c r="Y742" s="87">
        <v>0</v>
      </c>
      <c r="Z742" s="87">
        <v>1</v>
      </c>
      <c r="AA742" s="87">
        <v>0</v>
      </c>
      <c r="AB742" s="87">
        <v>0</v>
      </c>
      <c r="AC742" s="87">
        <v>0</v>
      </c>
      <c r="AD742" s="87">
        <v>0</v>
      </c>
      <c r="AE742" s="87">
        <v>0</v>
      </c>
      <c r="AF742" s="104"/>
    </row>
    <row r="743" spans="1:33" s="131" customFormat="1" ht="15.75" hidden="1" customHeight="1" x14ac:dyDescent="0.2">
      <c r="A743" s="100" t="s">
        <v>2882</v>
      </c>
      <c r="B743" s="154" t="s">
        <v>2883</v>
      </c>
      <c r="C743" s="160" t="s">
        <v>2884</v>
      </c>
      <c r="D743" s="64" t="s">
        <v>76</v>
      </c>
      <c r="E743" s="51">
        <v>42527</v>
      </c>
      <c r="F743" s="51" t="s">
        <v>1167</v>
      </c>
      <c r="G743" s="30" t="s">
        <v>1186</v>
      </c>
      <c r="H743" s="30">
        <v>42577</v>
      </c>
      <c r="I743" s="30" t="s">
        <v>1065</v>
      </c>
      <c r="J743" s="173"/>
      <c r="K743" s="87" t="s">
        <v>2824</v>
      </c>
      <c r="L743" s="87">
        <v>1</v>
      </c>
      <c r="M743" s="87">
        <v>1</v>
      </c>
      <c r="N743" s="87" t="s">
        <v>326</v>
      </c>
      <c r="O743" s="87">
        <v>1</v>
      </c>
      <c r="P743" s="87" t="s">
        <v>326</v>
      </c>
      <c r="Q743" s="87">
        <v>1</v>
      </c>
      <c r="R743" s="87" t="s">
        <v>326</v>
      </c>
      <c r="S743" s="87">
        <v>1</v>
      </c>
      <c r="T743" s="87" t="s">
        <v>49</v>
      </c>
      <c r="U743" s="87">
        <v>1</v>
      </c>
      <c r="V743" s="87">
        <v>1</v>
      </c>
      <c r="W743" s="87">
        <v>0</v>
      </c>
      <c r="X743" s="87">
        <v>0</v>
      </c>
      <c r="Y743" s="87">
        <v>0</v>
      </c>
      <c r="Z743" s="87">
        <v>0</v>
      </c>
      <c r="AA743" s="87">
        <v>0</v>
      </c>
      <c r="AB743" s="87">
        <v>0</v>
      </c>
      <c r="AC743" s="87">
        <v>0</v>
      </c>
      <c r="AD743" s="87">
        <v>0</v>
      </c>
      <c r="AE743" s="87">
        <v>0</v>
      </c>
      <c r="AF743" s="104"/>
    </row>
    <row r="744" spans="1:33" s="131" customFormat="1" ht="15.75" hidden="1" customHeight="1" x14ac:dyDescent="0.2">
      <c r="A744" s="79" t="s">
        <v>2899</v>
      </c>
      <c r="B744" s="79" t="s">
        <v>2900</v>
      </c>
      <c r="C744" s="89" t="s">
        <v>2901</v>
      </c>
      <c r="D744" s="89" t="s">
        <v>1921</v>
      </c>
      <c r="E744" s="66">
        <v>42230</v>
      </c>
      <c r="F744" s="79" t="s">
        <v>1160</v>
      </c>
      <c r="G744" s="30" t="s">
        <v>1186</v>
      </c>
      <c r="H744" s="30">
        <v>42598</v>
      </c>
      <c r="I744" s="30" t="s">
        <v>1065</v>
      </c>
      <c r="J744" s="173"/>
      <c r="K744" s="87" t="s">
        <v>2824</v>
      </c>
      <c r="L744" s="87">
        <v>1</v>
      </c>
      <c r="M744" s="87">
        <v>1</v>
      </c>
      <c r="N744" s="87" t="s">
        <v>326</v>
      </c>
      <c r="O744" s="87">
        <v>1</v>
      </c>
      <c r="P744" s="87" t="s">
        <v>326</v>
      </c>
      <c r="Q744" s="87">
        <v>1</v>
      </c>
      <c r="R744" s="87" t="s">
        <v>326</v>
      </c>
      <c r="S744" s="87">
        <v>1</v>
      </c>
      <c r="T744" s="87" t="s">
        <v>49</v>
      </c>
      <c r="U744" s="87">
        <v>1</v>
      </c>
      <c r="V744" s="87">
        <v>1</v>
      </c>
      <c r="W744" s="87">
        <v>0</v>
      </c>
      <c r="X744" s="87">
        <v>0</v>
      </c>
      <c r="Y744" s="87">
        <v>0</v>
      </c>
      <c r="Z744" s="87">
        <v>0</v>
      </c>
      <c r="AA744" s="87">
        <v>0</v>
      </c>
      <c r="AB744" s="87">
        <v>0</v>
      </c>
      <c r="AC744" s="87">
        <v>0</v>
      </c>
      <c r="AD744" s="87">
        <v>0</v>
      </c>
      <c r="AE744" s="87">
        <v>0</v>
      </c>
      <c r="AF744" s="104"/>
    </row>
    <row r="745" spans="1:33" s="131" customFormat="1" ht="15.75" hidden="1" customHeight="1" x14ac:dyDescent="0.2">
      <c r="A745" s="74" t="s">
        <v>2902</v>
      </c>
      <c r="B745" s="74" t="s">
        <v>2900</v>
      </c>
      <c r="C745" s="77" t="s">
        <v>2901</v>
      </c>
      <c r="D745" s="77" t="s">
        <v>2685</v>
      </c>
      <c r="E745" s="51">
        <v>41446</v>
      </c>
      <c r="F745" s="74" t="s">
        <v>1160</v>
      </c>
      <c r="G745" s="30" t="s">
        <v>1186</v>
      </c>
      <c r="H745" s="30">
        <v>42598</v>
      </c>
      <c r="I745" s="30" t="s">
        <v>1065</v>
      </c>
      <c r="J745" s="173"/>
      <c r="K745" s="87" t="s">
        <v>2824</v>
      </c>
      <c r="L745" s="87">
        <v>1</v>
      </c>
      <c r="M745" s="87">
        <v>1</v>
      </c>
      <c r="N745" s="87" t="s">
        <v>326</v>
      </c>
      <c r="O745" s="87">
        <v>1</v>
      </c>
      <c r="P745" s="87" t="s">
        <v>326</v>
      </c>
      <c r="Q745" s="87">
        <v>1</v>
      </c>
      <c r="R745" s="87" t="s">
        <v>326</v>
      </c>
      <c r="S745" s="87">
        <v>1</v>
      </c>
      <c r="T745" s="87" t="s">
        <v>49</v>
      </c>
      <c r="U745" s="87">
        <v>1</v>
      </c>
      <c r="V745" s="87">
        <v>1</v>
      </c>
      <c r="W745" s="87">
        <v>0</v>
      </c>
      <c r="X745" s="87">
        <v>0</v>
      </c>
      <c r="Y745" s="87">
        <v>0</v>
      </c>
      <c r="Z745" s="87">
        <v>0</v>
      </c>
      <c r="AA745" s="87">
        <v>0</v>
      </c>
      <c r="AB745" s="87">
        <v>0</v>
      </c>
      <c r="AC745" s="87">
        <v>0</v>
      </c>
      <c r="AD745" s="87">
        <v>0</v>
      </c>
      <c r="AE745" s="87">
        <v>0</v>
      </c>
      <c r="AF745" s="104"/>
    </row>
    <row r="746" spans="1:33" s="131" customFormat="1" ht="15.75" hidden="1" customHeight="1" x14ac:dyDescent="0.2">
      <c r="A746" s="74" t="s">
        <v>2903</v>
      </c>
      <c r="B746" s="74" t="s">
        <v>2904</v>
      </c>
      <c r="C746" s="77" t="s">
        <v>2905</v>
      </c>
      <c r="D746" s="77" t="s">
        <v>10</v>
      </c>
      <c r="E746" s="51">
        <v>42577</v>
      </c>
      <c r="F746" s="74" t="s">
        <v>1167</v>
      </c>
      <c r="G746" s="30" t="s">
        <v>1186</v>
      </c>
      <c r="H746" s="30">
        <v>42598</v>
      </c>
      <c r="I746" s="30" t="s">
        <v>1065</v>
      </c>
      <c r="J746" s="173"/>
      <c r="K746" s="87" t="s">
        <v>6</v>
      </c>
      <c r="L746" s="87">
        <v>1</v>
      </c>
      <c r="M746" s="87">
        <v>1</v>
      </c>
      <c r="N746" s="87" t="s">
        <v>326</v>
      </c>
      <c r="O746" s="87">
        <v>1</v>
      </c>
      <c r="P746" s="87" t="s">
        <v>326</v>
      </c>
      <c r="Q746" s="87">
        <v>1</v>
      </c>
      <c r="R746" s="87" t="s">
        <v>326</v>
      </c>
      <c r="S746" s="87">
        <v>1</v>
      </c>
      <c r="T746" s="87" t="s">
        <v>49</v>
      </c>
      <c r="U746" s="87">
        <v>1</v>
      </c>
      <c r="V746" s="87">
        <v>1</v>
      </c>
      <c r="W746" s="87">
        <v>0</v>
      </c>
      <c r="X746" s="87">
        <v>0</v>
      </c>
      <c r="Y746" s="87">
        <v>0</v>
      </c>
      <c r="Z746" s="87">
        <v>0</v>
      </c>
      <c r="AA746" s="87">
        <v>0</v>
      </c>
      <c r="AB746" s="87">
        <v>0</v>
      </c>
      <c r="AC746" s="87">
        <v>0</v>
      </c>
      <c r="AD746" s="87">
        <v>0</v>
      </c>
      <c r="AE746" s="87">
        <v>0</v>
      </c>
      <c r="AF746" s="104"/>
    </row>
    <row r="747" spans="1:33" s="131" customFormat="1" ht="15.75" hidden="1" customHeight="1" x14ac:dyDescent="0.2">
      <c r="A747" s="74" t="s">
        <v>2906</v>
      </c>
      <c r="B747" s="74" t="s">
        <v>2904</v>
      </c>
      <c r="C747" s="77" t="s">
        <v>2905</v>
      </c>
      <c r="D747" s="77" t="s">
        <v>2907</v>
      </c>
      <c r="E747" s="51">
        <v>42577</v>
      </c>
      <c r="F747" s="74" t="s">
        <v>1167</v>
      </c>
      <c r="G747" s="30" t="s">
        <v>1186</v>
      </c>
      <c r="H747" s="30">
        <v>42598</v>
      </c>
      <c r="I747" s="30" t="s">
        <v>1065</v>
      </c>
      <c r="J747" s="173"/>
      <c r="K747" s="87" t="s">
        <v>6</v>
      </c>
      <c r="L747" s="87">
        <v>1</v>
      </c>
      <c r="M747" s="87">
        <v>1</v>
      </c>
      <c r="N747" s="87" t="s">
        <v>326</v>
      </c>
      <c r="O747" s="87">
        <v>1</v>
      </c>
      <c r="P747" s="87" t="s">
        <v>326</v>
      </c>
      <c r="Q747" s="87">
        <v>1</v>
      </c>
      <c r="R747" s="87" t="s">
        <v>326</v>
      </c>
      <c r="S747" s="87">
        <v>1</v>
      </c>
      <c r="T747" s="87" t="s">
        <v>49</v>
      </c>
      <c r="U747" s="87">
        <v>1</v>
      </c>
      <c r="V747" s="87">
        <v>1</v>
      </c>
      <c r="W747" s="87">
        <v>0</v>
      </c>
      <c r="X747" s="87">
        <v>0</v>
      </c>
      <c r="Y747" s="87">
        <v>0</v>
      </c>
      <c r="Z747" s="87">
        <v>0</v>
      </c>
      <c r="AA747" s="87">
        <v>0</v>
      </c>
      <c r="AB747" s="87">
        <v>0</v>
      </c>
      <c r="AC747" s="87">
        <v>0</v>
      </c>
      <c r="AD747" s="87">
        <v>0</v>
      </c>
      <c r="AE747" s="87">
        <v>0</v>
      </c>
      <c r="AF747" s="104"/>
    </row>
    <row r="748" spans="1:33" s="131" customFormat="1" ht="15.75" hidden="1" customHeight="1" x14ac:dyDescent="0.2">
      <c r="A748" s="74" t="s">
        <v>3197</v>
      </c>
      <c r="B748" s="196" t="s">
        <v>3198</v>
      </c>
      <c r="C748" s="77" t="s">
        <v>3199</v>
      </c>
      <c r="D748" s="77" t="s">
        <v>3201</v>
      </c>
      <c r="E748" s="51">
        <v>42696</v>
      </c>
      <c r="F748" s="74" t="s">
        <v>1167</v>
      </c>
      <c r="G748" s="30" t="s">
        <v>1186</v>
      </c>
      <c r="H748" s="30">
        <v>42912</v>
      </c>
      <c r="I748" s="30" t="s">
        <v>3082</v>
      </c>
      <c r="J748" s="173">
        <v>25</v>
      </c>
      <c r="K748" s="87" t="s">
        <v>2824</v>
      </c>
      <c r="L748" s="87">
        <v>1</v>
      </c>
      <c r="M748" s="87">
        <v>1</v>
      </c>
      <c r="N748" s="87" t="s">
        <v>3099</v>
      </c>
      <c r="O748" s="87">
        <v>1</v>
      </c>
      <c r="P748" s="87" t="s">
        <v>3099</v>
      </c>
      <c r="Q748" s="87">
        <v>1</v>
      </c>
      <c r="R748" s="87" t="s">
        <v>3099</v>
      </c>
      <c r="S748" s="87">
        <v>1</v>
      </c>
      <c r="T748" s="87" t="s">
        <v>326</v>
      </c>
      <c r="U748" s="87">
        <v>1</v>
      </c>
      <c r="V748" s="87">
        <v>1</v>
      </c>
      <c r="W748" s="87">
        <v>0</v>
      </c>
      <c r="X748" s="87">
        <v>0</v>
      </c>
      <c r="Y748" s="87">
        <v>0</v>
      </c>
      <c r="Z748" s="87"/>
      <c r="AA748" s="87">
        <v>0</v>
      </c>
      <c r="AB748" s="87"/>
      <c r="AC748" s="87"/>
      <c r="AD748" s="87"/>
      <c r="AE748" s="87"/>
      <c r="AF748" s="104"/>
    </row>
    <row r="749" spans="1:33" s="131" customFormat="1" ht="15.75" hidden="1" customHeight="1" x14ac:dyDescent="0.2">
      <c r="A749" s="74" t="s">
        <v>3200</v>
      </c>
      <c r="B749" s="196" t="s">
        <v>3198</v>
      </c>
      <c r="C749" s="77" t="s">
        <v>3199</v>
      </c>
      <c r="D749" s="77" t="s">
        <v>3213</v>
      </c>
      <c r="E749" s="51">
        <v>42664</v>
      </c>
      <c r="F749" s="74" t="s">
        <v>1167</v>
      </c>
      <c r="G749" s="30" t="s">
        <v>1186</v>
      </c>
      <c r="H749" s="30">
        <v>42912</v>
      </c>
      <c r="I749" s="30" t="s">
        <v>3082</v>
      </c>
      <c r="J749" s="173">
        <v>9</v>
      </c>
      <c r="K749" s="87" t="s">
        <v>2824</v>
      </c>
      <c r="L749" s="87">
        <v>1</v>
      </c>
      <c r="M749" s="87">
        <v>1</v>
      </c>
      <c r="N749" s="87" t="s">
        <v>3099</v>
      </c>
      <c r="O749" s="87">
        <v>1</v>
      </c>
      <c r="P749" s="87" t="s">
        <v>3099</v>
      </c>
      <c r="Q749" s="87">
        <v>1</v>
      </c>
      <c r="R749" s="87" t="s">
        <v>3099</v>
      </c>
      <c r="S749" s="87">
        <v>1</v>
      </c>
      <c r="T749" s="87" t="s">
        <v>326</v>
      </c>
      <c r="U749" s="87">
        <v>1</v>
      </c>
      <c r="V749" s="87">
        <v>1</v>
      </c>
      <c r="W749" s="87">
        <v>0</v>
      </c>
      <c r="X749" s="87">
        <v>0</v>
      </c>
      <c r="Y749" s="87">
        <v>0</v>
      </c>
      <c r="Z749" s="87"/>
      <c r="AA749" s="87">
        <v>0</v>
      </c>
      <c r="AB749" s="87"/>
      <c r="AC749" s="87"/>
      <c r="AD749" s="87"/>
      <c r="AE749" s="87"/>
      <c r="AF749" s="104"/>
    </row>
    <row r="750" spans="1:33" s="131" customFormat="1" ht="15.75" hidden="1" customHeight="1" x14ac:dyDescent="0.2">
      <c r="A750" s="74" t="s">
        <v>3032</v>
      </c>
      <c r="B750" s="74" t="s">
        <v>3033</v>
      </c>
      <c r="C750" s="77" t="s">
        <v>3034</v>
      </c>
      <c r="D750" s="77" t="s">
        <v>10</v>
      </c>
      <c r="E750" s="51">
        <v>42716</v>
      </c>
      <c r="F750" s="74" t="s">
        <v>1160</v>
      </c>
      <c r="G750" s="30" t="s">
        <v>1186</v>
      </c>
      <c r="H750" s="30">
        <v>42780</v>
      </c>
      <c r="I750" s="30" t="s">
        <v>1065</v>
      </c>
      <c r="J750" s="173"/>
      <c r="K750" s="87" t="s">
        <v>346</v>
      </c>
      <c r="L750" s="87">
        <v>1</v>
      </c>
      <c r="M750" s="87">
        <v>1</v>
      </c>
      <c r="N750" s="87" t="s">
        <v>326</v>
      </c>
      <c r="O750" s="87">
        <v>1</v>
      </c>
      <c r="P750" s="87" t="s">
        <v>326</v>
      </c>
      <c r="Q750" s="87">
        <v>1</v>
      </c>
      <c r="R750" s="87" t="s">
        <v>326</v>
      </c>
      <c r="S750" s="87">
        <v>1</v>
      </c>
      <c r="T750" s="87" t="s">
        <v>49</v>
      </c>
      <c r="U750" s="87">
        <v>1</v>
      </c>
      <c r="V750" s="87">
        <v>1</v>
      </c>
      <c r="W750" s="87">
        <v>0</v>
      </c>
      <c r="X750" s="87">
        <v>0</v>
      </c>
      <c r="Y750" s="87">
        <v>0</v>
      </c>
      <c r="Z750" s="87">
        <v>1</v>
      </c>
      <c r="AA750" s="87">
        <v>0</v>
      </c>
      <c r="AB750" s="87">
        <v>1</v>
      </c>
      <c r="AC750" s="87">
        <v>0</v>
      </c>
      <c r="AD750" s="87">
        <v>0</v>
      </c>
      <c r="AE750" s="87">
        <v>0</v>
      </c>
      <c r="AF750" s="104"/>
    </row>
    <row r="751" spans="1:33" s="131" customFormat="1" ht="15.75" hidden="1" customHeight="1" x14ac:dyDescent="0.2">
      <c r="A751" s="79" t="s">
        <v>3037</v>
      </c>
      <c r="B751" s="79" t="s">
        <v>3043</v>
      </c>
      <c r="C751" s="89" t="s">
        <v>3044</v>
      </c>
      <c r="D751" s="89" t="s">
        <v>1193</v>
      </c>
      <c r="E751" s="66">
        <v>41530</v>
      </c>
      <c r="F751" s="79" t="s">
        <v>1167</v>
      </c>
      <c r="G751" s="30" t="s">
        <v>1186</v>
      </c>
      <c r="H751" s="30">
        <v>42794</v>
      </c>
      <c r="I751" s="30" t="s">
        <v>1065</v>
      </c>
      <c r="J751" s="173"/>
      <c r="K751" s="87" t="s">
        <v>1276</v>
      </c>
      <c r="L751" s="87">
        <v>1</v>
      </c>
      <c r="M751" s="87">
        <v>1</v>
      </c>
      <c r="N751" s="87" t="s">
        <v>326</v>
      </c>
      <c r="O751" s="87">
        <v>1</v>
      </c>
      <c r="P751" s="87" t="s">
        <v>326</v>
      </c>
      <c r="Q751" s="87">
        <v>1</v>
      </c>
      <c r="R751" s="87" t="s">
        <v>326</v>
      </c>
      <c r="S751" s="87">
        <v>1</v>
      </c>
      <c r="T751" s="87" t="s">
        <v>49</v>
      </c>
      <c r="U751" s="87">
        <v>1</v>
      </c>
      <c r="V751" s="87">
        <v>1</v>
      </c>
      <c r="W751" s="87">
        <v>0</v>
      </c>
      <c r="X751" s="87">
        <v>0</v>
      </c>
      <c r="Y751" s="87">
        <v>0</v>
      </c>
      <c r="Z751" s="87">
        <v>1</v>
      </c>
      <c r="AA751" s="87">
        <v>0</v>
      </c>
      <c r="AB751" s="87">
        <v>1</v>
      </c>
      <c r="AC751" s="87">
        <v>0</v>
      </c>
      <c r="AD751" s="87">
        <v>0</v>
      </c>
      <c r="AE751" s="87">
        <v>0</v>
      </c>
      <c r="AF751" s="104"/>
    </row>
    <row r="752" spans="1:33" s="131" customFormat="1" ht="15.75" hidden="1" customHeight="1" x14ac:dyDescent="0.2">
      <c r="A752" s="74" t="s">
        <v>3038</v>
      </c>
      <c r="B752" s="74" t="s">
        <v>3043</v>
      </c>
      <c r="C752" s="77" t="s">
        <v>3044</v>
      </c>
      <c r="D752" s="77" t="s">
        <v>3045</v>
      </c>
      <c r="E752" s="51">
        <v>42115</v>
      </c>
      <c r="F752" s="74" t="s">
        <v>1167</v>
      </c>
      <c r="G752" s="30" t="s">
        <v>1186</v>
      </c>
      <c r="H752" s="30">
        <v>42794</v>
      </c>
      <c r="I752" s="30" t="s">
        <v>1065</v>
      </c>
      <c r="J752" s="173"/>
      <c r="K752" s="84" t="s">
        <v>1807</v>
      </c>
      <c r="L752" s="87">
        <v>1</v>
      </c>
      <c r="M752" s="87">
        <v>1</v>
      </c>
      <c r="N752" s="87" t="s">
        <v>326</v>
      </c>
      <c r="O752" s="87">
        <v>1</v>
      </c>
      <c r="P752" s="87" t="s">
        <v>326</v>
      </c>
      <c r="Q752" s="87">
        <v>1</v>
      </c>
      <c r="R752" s="87" t="s">
        <v>326</v>
      </c>
      <c r="S752" s="87">
        <v>1</v>
      </c>
      <c r="T752" s="87" t="s">
        <v>49</v>
      </c>
      <c r="U752" s="87">
        <v>1</v>
      </c>
      <c r="V752" s="87">
        <v>1</v>
      </c>
      <c r="W752" s="87">
        <v>1</v>
      </c>
      <c r="X752" s="87">
        <v>1</v>
      </c>
      <c r="Y752" s="87">
        <v>0</v>
      </c>
      <c r="Z752" s="87">
        <v>1</v>
      </c>
      <c r="AA752" s="87">
        <v>0</v>
      </c>
      <c r="AB752" s="87">
        <v>1</v>
      </c>
      <c r="AC752" s="87">
        <v>0</v>
      </c>
      <c r="AD752" s="87">
        <v>0</v>
      </c>
      <c r="AE752" s="87">
        <v>0</v>
      </c>
      <c r="AF752" s="104"/>
    </row>
    <row r="753" spans="1:1324" s="131" customFormat="1" ht="15.75" hidden="1" customHeight="1" x14ac:dyDescent="0.2">
      <c r="A753" s="79" t="s">
        <v>3039</v>
      </c>
      <c r="B753" s="74" t="s">
        <v>3043</v>
      </c>
      <c r="C753" s="77" t="s">
        <v>3044</v>
      </c>
      <c r="D753" s="77" t="s">
        <v>3046</v>
      </c>
      <c r="E753" s="51">
        <v>42115</v>
      </c>
      <c r="F753" s="74" t="s">
        <v>1167</v>
      </c>
      <c r="G753" s="30" t="s">
        <v>1186</v>
      </c>
      <c r="H753" s="30">
        <v>42794</v>
      </c>
      <c r="I753" s="30" t="s">
        <v>1065</v>
      </c>
      <c r="J753" s="173"/>
      <c r="K753" s="87" t="s">
        <v>1807</v>
      </c>
      <c r="L753" s="87">
        <v>1</v>
      </c>
      <c r="M753" s="87">
        <v>1</v>
      </c>
      <c r="N753" s="87" t="s">
        <v>326</v>
      </c>
      <c r="O753" s="87">
        <v>1</v>
      </c>
      <c r="P753" s="87" t="s">
        <v>326</v>
      </c>
      <c r="Q753" s="87">
        <v>1</v>
      </c>
      <c r="R753" s="87" t="s">
        <v>326</v>
      </c>
      <c r="S753" s="87">
        <v>1</v>
      </c>
      <c r="T753" s="87" t="s">
        <v>49</v>
      </c>
      <c r="U753" s="87">
        <v>1</v>
      </c>
      <c r="V753" s="87">
        <v>1</v>
      </c>
      <c r="W753" s="87">
        <v>0</v>
      </c>
      <c r="X753" s="87">
        <v>0</v>
      </c>
      <c r="Y753" s="87">
        <v>0</v>
      </c>
      <c r="Z753" s="87">
        <v>1</v>
      </c>
      <c r="AA753" s="87">
        <v>0</v>
      </c>
      <c r="AB753" s="87">
        <v>1</v>
      </c>
      <c r="AC753" s="87">
        <v>0</v>
      </c>
      <c r="AD753" s="87">
        <v>0</v>
      </c>
      <c r="AE753" s="87">
        <v>0</v>
      </c>
      <c r="AF753" s="104"/>
    </row>
    <row r="754" spans="1:1324" s="131" customFormat="1" ht="15.75" hidden="1" customHeight="1" x14ac:dyDescent="0.2">
      <c r="A754" s="79" t="s">
        <v>3040</v>
      </c>
      <c r="B754" s="74" t="s">
        <v>3064</v>
      </c>
      <c r="C754" s="77" t="s">
        <v>3047</v>
      </c>
      <c r="D754" s="77" t="s">
        <v>10</v>
      </c>
      <c r="E754" s="51">
        <v>41579</v>
      </c>
      <c r="F754" s="74" t="s">
        <v>1167</v>
      </c>
      <c r="G754" s="30" t="s">
        <v>1186</v>
      </c>
      <c r="H754" s="30">
        <v>42794</v>
      </c>
      <c r="I754" s="30" t="s">
        <v>3082</v>
      </c>
      <c r="J754" s="173">
        <v>154</v>
      </c>
      <c r="K754" s="87" t="s">
        <v>6</v>
      </c>
      <c r="L754" s="87">
        <v>1</v>
      </c>
      <c r="M754" s="87">
        <v>1</v>
      </c>
      <c r="N754" s="87" t="s">
        <v>3057</v>
      </c>
      <c r="O754" s="87">
        <v>1</v>
      </c>
      <c r="P754" s="87" t="s">
        <v>3057</v>
      </c>
      <c r="Q754" s="87">
        <v>1</v>
      </c>
      <c r="R754" s="87" t="s">
        <v>3057</v>
      </c>
      <c r="S754" s="87">
        <v>1</v>
      </c>
      <c r="T754" s="87" t="s">
        <v>326</v>
      </c>
      <c r="U754" s="87">
        <v>1</v>
      </c>
      <c r="V754" s="87">
        <v>1</v>
      </c>
      <c r="W754" s="87">
        <v>0</v>
      </c>
      <c r="X754" s="87">
        <v>0</v>
      </c>
      <c r="Y754" s="87">
        <v>0</v>
      </c>
      <c r="Z754" s="87">
        <v>1</v>
      </c>
      <c r="AA754" s="87">
        <v>0</v>
      </c>
      <c r="AB754" s="87">
        <v>1</v>
      </c>
      <c r="AC754" s="87">
        <v>0</v>
      </c>
      <c r="AD754" s="87">
        <v>0</v>
      </c>
      <c r="AE754" s="87">
        <v>0</v>
      </c>
      <c r="AF754" s="104"/>
    </row>
    <row r="755" spans="1:1324" s="131" customFormat="1" ht="15.75" hidden="1" customHeight="1" x14ac:dyDescent="0.2">
      <c r="A755" s="74" t="s">
        <v>3041</v>
      </c>
      <c r="B755" s="74" t="s">
        <v>3048</v>
      </c>
      <c r="C755" s="77" t="s">
        <v>3049</v>
      </c>
      <c r="D755" s="77" t="s">
        <v>10</v>
      </c>
      <c r="E755" s="51">
        <v>42753</v>
      </c>
      <c r="F755" s="74" t="s">
        <v>1167</v>
      </c>
      <c r="G755" s="30" t="s">
        <v>1186</v>
      </c>
      <c r="H755" s="30">
        <v>42794</v>
      </c>
      <c r="I755" s="30" t="s">
        <v>3083</v>
      </c>
      <c r="J755" s="173">
        <v>155</v>
      </c>
      <c r="K755" s="87" t="s">
        <v>2824</v>
      </c>
      <c r="L755" s="87">
        <v>1</v>
      </c>
      <c r="M755" s="87">
        <v>1</v>
      </c>
      <c r="N755" s="87" t="s">
        <v>3057</v>
      </c>
      <c r="O755" s="87">
        <v>1</v>
      </c>
      <c r="P755" s="87" t="s">
        <v>3057</v>
      </c>
      <c r="Q755" s="87">
        <v>1</v>
      </c>
      <c r="R755" s="87" t="s">
        <v>3057</v>
      </c>
      <c r="S755" s="87">
        <v>1</v>
      </c>
      <c r="T755" s="87" t="s">
        <v>326</v>
      </c>
      <c r="U755" s="87">
        <v>1</v>
      </c>
      <c r="V755" s="87">
        <v>1</v>
      </c>
      <c r="W755" s="87">
        <v>0</v>
      </c>
      <c r="X755" s="87">
        <v>0</v>
      </c>
      <c r="Y755" s="87">
        <v>0</v>
      </c>
      <c r="Z755" s="87">
        <v>1</v>
      </c>
      <c r="AA755" s="87">
        <v>0</v>
      </c>
      <c r="AB755" s="87">
        <v>1</v>
      </c>
      <c r="AC755" s="87">
        <v>0</v>
      </c>
      <c r="AD755" s="87">
        <v>0</v>
      </c>
      <c r="AE755" s="87">
        <v>0</v>
      </c>
      <c r="AF755" s="104"/>
    </row>
    <row r="756" spans="1:1324" s="131" customFormat="1" ht="15.75" hidden="1" customHeight="1" x14ac:dyDescent="0.2">
      <c r="A756" s="74" t="s">
        <v>3042</v>
      </c>
      <c r="B756" s="74" t="s">
        <v>3048</v>
      </c>
      <c r="C756" s="77" t="s">
        <v>3049</v>
      </c>
      <c r="D756" s="77" t="s">
        <v>3050</v>
      </c>
      <c r="E756" s="51">
        <v>42753</v>
      </c>
      <c r="F756" s="74" t="s">
        <v>1167</v>
      </c>
      <c r="G756" s="30" t="s">
        <v>1186</v>
      </c>
      <c r="H756" s="30">
        <v>42794</v>
      </c>
      <c r="I756" s="30" t="s">
        <v>3083</v>
      </c>
      <c r="J756" s="173">
        <v>15</v>
      </c>
      <c r="K756" s="87" t="s">
        <v>2824</v>
      </c>
      <c r="L756" s="87">
        <v>1</v>
      </c>
      <c r="M756" s="87">
        <v>1</v>
      </c>
      <c r="N756" s="87" t="s">
        <v>3057</v>
      </c>
      <c r="O756" s="87">
        <v>1</v>
      </c>
      <c r="P756" s="87" t="s">
        <v>3057</v>
      </c>
      <c r="Q756" s="87">
        <v>1</v>
      </c>
      <c r="R756" s="87" t="s">
        <v>3057</v>
      </c>
      <c r="S756" s="87">
        <v>1</v>
      </c>
      <c r="T756" s="87" t="s">
        <v>326</v>
      </c>
      <c r="U756" s="87">
        <v>1</v>
      </c>
      <c r="V756" s="87">
        <v>1</v>
      </c>
      <c r="W756" s="87">
        <v>0</v>
      </c>
      <c r="X756" s="87">
        <v>0</v>
      </c>
      <c r="Y756" s="87">
        <v>0</v>
      </c>
      <c r="Z756" s="87">
        <v>1</v>
      </c>
      <c r="AA756" s="87">
        <v>0</v>
      </c>
      <c r="AB756" s="87">
        <v>1</v>
      </c>
      <c r="AC756" s="87">
        <v>0</v>
      </c>
      <c r="AD756" s="87">
        <v>0</v>
      </c>
      <c r="AE756" s="87">
        <v>0</v>
      </c>
      <c r="AF756" s="104"/>
    </row>
    <row r="757" spans="1:1324" s="131" customFormat="1" ht="15.75" hidden="1" customHeight="1" x14ac:dyDescent="0.2">
      <c r="A757" s="74" t="s">
        <v>3066</v>
      </c>
      <c r="B757" s="74" t="s">
        <v>3067</v>
      </c>
      <c r="C757" s="77" t="s">
        <v>3068</v>
      </c>
      <c r="D757" s="77" t="s">
        <v>3069</v>
      </c>
      <c r="E757" s="51">
        <v>42781</v>
      </c>
      <c r="F757" s="74" t="s">
        <v>1167</v>
      </c>
      <c r="G757" s="30" t="s">
        <v>1186</v>
      </c>
      <c r="H757" s="30">
        <v>42801</v>
      </c>
      <c r="I757" s="30" t="s">
        <v>1065</v>
      </c>
      <c r="J757" s="173"/>
      <c r="K757" s="87" t="s">
        <v>1807</v>
      </c>
      <c r="L757" s="87">
        <v>1</v>
      </c>
      <c r="M757" s="87">
        <v>1</v>
      </c>
      <c r="N757" s="87" t="s">
        <v>326</v>
      </c>
      <c r="O757" s="87">
        <v>1</v>
      </c>
      <c r="P757" s="87" t="s">
        <v>326</v>
      </c>
      <c r="Q757" s="87">
        <v>1</v>
      </c>
      <c r="R757" s="87" t="s">
        <v>326</v>
      </c>
      <c r="S757" s="87">
        <v>1</v>
      </c>
      <c r="T757" s="87" t="s">
        <v>49</v>
      </c>
      <c r="U757" s="87">
        <v>1</v>
      </c>
      <c r="V757" s="87">
        <v>1</v>
      </c>
      <c r="W757" s="87">
        <v>0</v>
      </c>
      <c r="X757" s="87">
        <v>0</v>
      </c>
      <c r="Y757" s="87">
        <v>0</v>
      </c>
      <c r="Z757" s="87">
        <v>1</v>
      </c>
      <c r="AA757" s="87">
        <v>0</v>
      </c>
      <c r="AB757" s="87">
        <v>1</v>
      </c>
      <c r="AC757" s="87">
        <v>0</v>
      </c>
      <c r="AD757" s="87">
        <v>0</v>
      </c>
      <c r="AE757" s="87">
        <v>0</v>
      </c>
      <c r="AF757" s="104"/>
    </row>
    <row r="758" spans="1:1324" s="131" customFormat="1" ht="15.75" hidden="1" customHeight="1" x14ac:dyDescent="0.2">
      <c r="A758" s="79" t="s">
        <v>3093</v>
      </c>
      <c r="B758" s="74" t="s">
        <v>3095</v>
      </c>
      <c r="C758" s="77" t="s">
        <v>3096</v>
      </c>
      <c r="D758" s="77" t="s">
        <v>10</v>
      </c>
      <c r="E758" s="51">
        <v>42803</v>
      </c>
      <c r="F758" s="74" t="s">
        <v>1167</v>
      </c>
      <c r="G758" s="30" t="s">
        <v>1186</v>
      </c>
      <c r="H758" s="30">
        <v>42836</v>
      </c>
      <c r="I758" s="30" t="s">
        <v>1065</v>
      </c>
      <c r="J758" s="173"/>
      <c r="K758" s="87" t="s">
        <v>1807</v>
      </c>
      <c r="L758" s="87">
        <v>1</v>
      </c>
      <c r="M758" s="87">
        <v>1</v>
      </c>
      <c r="N758" s="87" t="s">
        <v>326</v>
      </c>
      <c r="O758" s="87">
        <v>1</v>
      </c>
      <c r="P758" s="87" t="s">
        <v>326</v>
      </c>
      <c r="Q758" s="87">
        <v>1</v>
      </c>
      <c r="R758" s="87" t="s">
        <v>326</v>
      </c>
      <c r="S758" s="87">
        <v>1</v>
      </c>
      <c r="T758" s="87" t="s">
        <v>49</v>
      </c>
      <c r="U758" s="87">
        <v>1</v>
      </c>
      <c r="V758" s="87">
        <v>1</v>
      </c>
      <c r="W758" s="87">
        <v>0</v>
      </c>
      <c r="X758" s="87">
        <v>0</v>
      </c>
      <c r="Y758" s="87">
        <v>0</v>
      </c>
      <c r="Z758" s="87">
        <v>1</v>
      </c>
      <c r="AA758" s="87">
        <v>0</v>
      </c>
      <c r="AB758" s="87">
        <v>0</v>
      </c>
      <c r="AC758" s="87">
        <v>0</v>
      </c>
      <c r="AD758" s="87">
        <v>0</v>
      </c>
      <c r="AE758" s="87">
        <v>0</v>
      </c>
      <c r="AF758" s="104"/>
    </row>
    <row r="759" spans="1:1324" s="131" customFormat="1" ht="15.75" hidden="1" customHeight="1" x14ac:dyDescent="0.2">
      <c r="A759" s="79" t="s">
        <v>3094</v>
      </c>
      <c r="B759" s="74" t="s">
        <v>3097</v>
      </c>
      <c r="C759" s="77" t="s">
        <v>3098</v>
      </c>
      <c r="D759" s="77" t="s">
        <v>76</v>
      </c>
      <c r="E759" s="51">
        <v>42802</v>
      </c>
      <c r="F759" s="74" t="s">
        <v>1167</v>
      </c>
      <c r="G759" s="30" t="s">
        <v>1186</v>
      </c>
      <c r="H759" s="30">
        <v>42829</v>
      </c>
      <c r="I759" s="30" t="s">
        <v>3082</v>
      </c>
      <c r="J759" s="173">
        <v>156</v>
      </c>
      <c r="K759" s="87" t="s">
        <v>6</v>
      </c>
      <c r="L759" s="87">
        <v>1</v>
      </c>
      <c r="M759" s="87">
        <v>1</v>
      </c>
      <c r="N759" s="87" t="s">
        <v>3099</v>
      </c>
      <c r="O759" s="87">
        <v>1</v>
      </c>
      <c r="P759" s="87" t="s">
        <v>3099</v>
      </c>
      <c r="Q759" s="87">
        <v>1</v>
      </c>
      <c r="R759" s="87" t="s">
        <v>3099</v>
      </c>
      <c r="S759" s="87">
        <v>1</v>
      </c>
      <c r="T759" s="87" t="s">
        <v>326</v>
      </c>
      <c r="U759" s="87">
        <v>1</v>
      </c>
      <c r="V759" s="87">
        <v>1</v>
      </c>
      <c r="W759" s="87">
        <v>1</v>
      </c>
      <c r="X759" s="87">
        <v>1</v>
      </c>
      <c r="Y759" s="87">
        <v>1</v>
      </c>
      <c r="Z759" s="87">
        <v>1</v>
      </c>
      <c r="AA759" s="87">
        <v>0</v>
      </c>
      <c r="AB759" s="87">
        <v>1</v>
      </c>
      <c r="AC759" s="87">
        <v>0</v>
      </c>
      <c r="AD759" s="87">
        <v>0</v>
      </c>
      <c r="AE759" s="87">
        <v>0</v>
      </c>
      <c r="AF759" s="104"/>
    </row>
    <row r="760" spans="1:1324" s="131" customFormat="1" ht="15.75" hidden="1" customHeight="1" x14ac:dyDescent="0.2">
      <c r="A760" s="79" t="s">
        <v>3115</v>
      </c>
      <c r="B760" s="74" t="s">
        <v>3116</v>
      </c>
      <c r="C760" s="77" t="s">
        <v>3117</v>
      </c>
      <c r="D760" s="77" t="s">
        <v>1193</v>
      </c>
      <c r="E760" s="51">
        <v>42821</v>
      </c>
      <c r="F760" s="74" t="s">
        <v>1160</v>
      </c>
      <c r="G760" s="30" t="s">
        <v>1186</v>
      </c>
      <c r="H760" s="30">
        <v>42843</v>
      </c>
      <c r="I760" s="30" t="s">
        <v>1065</v>
      </c>
      <c r="J760" s="173"/>
      <c r="K760" s="87" t="s">
        <v>2824</v>
      </c>
      <c r="L760" s="87">
        <v>1</v>
      </c>
      <c r="M760" s="87">
        <v>1</v>
      </c>
      <c r="N760" s="87" t="s">
        <v>326</v>
      </c>
      <c r="O760" s="87">
        <v>1</v>
      </c>
      <c r="P760" s="87" t="s">
        <v>326</v>
      </c>
      <c r="Q760" s="87">
        <v>1</v>
      </c>
      <c r="R760" s="87" t="s">
        <v>326</v>
      </c>
      <c r="S760" s="87">
        <v>1</v>
      </c>
      <c r="T760" s="87" t="s">
        <v>49</v>
      </c>
      <c r="U760" s="87">
        <v>1</v>
      </c>
      <c r="V760" s="87">
        <v>1</v>
      </c>
      <c r="W760" s="87">
        <v>0</v>
      </c>
      <c r="X760" s="87">
        <v>0</v>
      </c>
      <c r="Y760" s="87">
        <v>0</v>
      </c>
      <c r="Z760" s="87">
        <v>1</v>
      </c>
      <c r="AA760" s="87">
        <v>0</v>
      </c>
      <c r="AB760" s="87">
        <v>1</v>
      </c>
      <c r="AC760" s="87">
        <v>0</v>
      </c>
      <c r="AD760" s="87">
        <v>0</v>
      </c>
      <c r="AE760" s="87">
        <v>0</v>
      </c>
      <c r="AF760" s="104"/>
    </row>
    <row r="761" spans="1:1324" s="131" customFormat="1" ht="15.75" hidden="1" customHeight="1" x14ac:dyDescent="0.2">
      <c r="A761" s="79" t="s">
        <v>3170</v>
      </c>
      <c r="B761" s="74" t="s">
        <v>3155</v>
      </c>
      <c r="C761" s="77" t="s">
        <v>3156</v>
      </c>
      <c r="D761" s="77" t="s">
        <v>10</v>
      </c>
      <c r="E761" s="51">
        <v>42859</v>
      </c>
      <c r="F761" s="74" t="s">
        <v>1167</v>
      </c>
      <c r="G761" s="30" t="s">
        <v>1186</v>
      </c>
      <c r="H761" s="30">
        <v>42892</v>
      </c>
      <c r="I761" s="30" t="s">
        <v>3083</v>
      </c>
      <c r="J761" s="173">
        <v>165</v>
      </c>
      <c r="K761" s="87" t="s">
        <v>2824</v>
      </c>
      <c r="L761" s="87">
        <v>1</v>
      </c>
      <c r="M761" s="87">
        <v>1</v>
      </c>
      <c r="N761" s="87" t="s">
        <v>3057</v>
      </c>
      <c r="O761" s="87">
        <v>1</v>
      </c>
      <c r="P761" s="87" t="s">
        <v>3057</v>
      </c>
      <c r="Q761" s="87">
        <v>1</v>
      </c>
      <c r="R761" s="87" t="s">
        <v>3057</v>
      </c>
      <c r="S761" s="87">
        <v>1</v>
      </c>
      <c r="T761" s="87" t="s">
        <v>326</v>
      </c>
      <c r="U761" s="87">
        <v>1</v>
      </c>
      <c r="V761" s="87">
        <v>1</v>
      </c>
      <c r="W761" s="87">
        <v>0</v>
      </c>
      <c r="X761" s="87">
        <v>0</v>
      </c>
      <c r="Y761" s="87">
        <v>0</v>
      </c>
      <c r="Z761" s="87">
        <v>1</v>
      </c>
      <c r="AA761" s="87">
        <v>0</v>
      </c>
      <c r="AB761" s="87">
        <v>1</v>
      </c>
      <c r="AC761" s="87">
        <v>0</v>
      </c>
      <c r="AD761" s="87">
        <v>0</v>
      </c>
      <c r="AE761" s="87">
        <v>0</v>
      </c>
      <c r="AF761" s="104"/>
      <c r="AG761" s="146"/>
      <c r="AH761" s="146"/>
      <c r="AI761" s="146"/>
      <c r="AJ761" s="146"/>
      <c r="AK761" s="146"/>
      <c r="AL761" s="146"/>
      <c r="AM761" s="146"/>
      <c r="AN761" s="146"/>
      <c r="AO761" s="146"/>
      <c r="AP761" s="146"/>
      <c r="AQ761" s="146"/>
      <c r="AR761" s="146"/>
      <c r="AS761" s="146"/>
      <c r="AT761" s="146"/>
      <c r="AU761" s="146"/>
      <c r="AV761" s="146"/>
      <c r="AW761" s="146"/>
      <c r="AX761" s="146"/>
      <c r="AY761" s="146"/>
      <c r="AZ761" s="146"/>
      <c r="BA761" s="146"/>
      <c r="BB761" s="146"/>
      <c r="BC761" s="146"/>
      <c r="BD761" s="146"/>
      <c r="BE761" s="146"/>
      <c r="BF761" s="146"/>
      <c r="BG761" s="146"/>
      <c r="BH761" s="146"/>
      <c r="BI761" s="146"/>
      <c r="BJ761" s="146"/>
      <c r="BK761" s="146"/>
      <c r="BL761" s="146"/>
      <c r="BM761" s="146"/>
      <c r="BN761" s="146"/>
      <c r="BO761" s="146"/>
      <c r="BP761" s="146"/>
      <c r="BQ761" s="146"/>
      <c r="BR761" s="146"/>
      <c r="BS761" s="146"/>
      <c r="BT761" s="146"/>
      <c r="BU761" s="146"/>
      <c r="BV761" s="146"/>
      <c r="BW761" s="146"/>
      <c r="BX761" s="146"/>
      <c r="BY761" s="146"/>
      <c r="BZ761" s="146"/>
      <c r="CA761" s="146"/>
      <c r="CB761" s="146"/>
      <c r="CC761" s="146"/>
      <c r="CD761" s="146"/>
      <c r="CE761" s="146"/>
      <c r="CF761" s="146"/>
      <c r="CG761" s="146"/>
      <c r="CH761" s="146"/>
      <c r="CI761" s="146"/>
      <c r="CJ761" s="146"/>
      <c r="CK761" s="146"/>
      <c r="CL761" s="146"/>
      <c r="CM761" s="146"/>
      <c r="CN761" s="146"/>
      <c r="CO761" s="146"/>
      <c r="CP761" s="146"/>
      <c r="CQ761" s="146"/>
      <c r="CR761" s="146"/>
      <c r="CS761" s="146"/>
      <c r="CT761" s="146"/>
      <c r="CU761" s="146"/>
      <c r="CV761" s="146"/>
      <c r="CW761" s="146"/>
      <c r="CX761" s="146"/>
      <c r="CY761" s="146"/>
      <c r="CZ761" s="146"/>
      <c r="DA761" s="146"/>
      <c r="DB761" s="146"/>
      <c r="DC761" s="146"/>
      <c r="DD761" s="146"/>
      <c r="DE761" s="146"/>
      <c r="DF761" s="146"/>
      <c r="DG761" s="146"/>
      <c r="DH761" s="146"/>
      <c r="DI761" s="146"/>
      <c r="DJ761" s="146"/>
      <c r="DK761" s="146"/>
      <c r="DL761" s="146"/>
      <c r="DM761" s="146"/>
      <c r="DN761" s="146"/>
      <c r="DO761" s="146"/>
      <c r="DP761" s="146"/>
      <c r="DQ761" s="146"/>
      <c r="DR761" s="146"/>
      <c r="DS761" s="146"/>
      <c r="DT761" s="146"/>
      <c r="DU761" s="146"/>
      <c r="DV761" s="146"/>
      <c r="DW761" s="146"/>
      <c r="DX761" s="146"/>
      <c r="DY761" s="146"/>
      <c r="DZ761" s="146"/>
      <c r="EA761" s="146"/>
      <c r="EB761" s="146"/>
      <c r="EC761" s="146"/>
      <c r="ED761" s="146"/>
      <c r="EE761" s="146"/>
      <c r="EF761" s="146"/>
      <c r="EG761" s="146"/>
      <c r="EH761" s="146"/>
      <c r="EI761" s="146"/>
      <c r="EJ761" s="146"/>
      <c r="EK761" s="146"/>
      <c r="EL761" s="146"/>
      <c r="EM761" s="146"/>
      <c r="EN761" s="146"/>
      <c r="EO761" s="146"/>
      <c r="EP761" s="146"/>
      <c r="EQ761" s="146"/>
      <c r="ER761" s="146"/>
      <c r="ES761" s="146"/>
      <c r="ET761" s="146"/>
      <c r="EU761" s="146"/>
      <c r="EV761" s="146"/>
      <c r="EW761" s="146"/>
      <c r="EX761" s="146"/>
      <c r="EY761" s="146"/>
      <c r="EZ761" s="146"/>
      <c r="FA761" s="146"/>
      <c r="FB761" s="146"/>
      <c r="FC761" s="146"/>
      <c r="FD761" s="146"/>
      <c r="FE761" s="146"/>
      <c r="FF761" s="146"/>
      <c r="FG761" s="146"/>
      <c r="FH761" s="146"/>
      <c r="FI761" s="146"/>
      <c r="FJ761" s="146"/>
      <c r="FK761" s="146"/>
      <c r="FL761" s="146"/>
      <c r="FM761" s="146"/>
      <c r="FN761" s="146"/>
      <c r="FO761" s="146"/>
      <c r="FP761" s="146"/>
      <c r="FQ761" s="146"/>
      <c r="FR761" s="146"/>
      <c r="FS761" s="146"/>
      <c r="FT761" s="146"/>
      <c r="FU761" s="146"/>
      <c r="FV761" s="146"/>
      <c r="FW761" s="146"/>
      <c r="FX761" s="146"/>
      <c r="FY761" s="146"/>
      <c r="FZ761" s="146"/>
      <c r="GA761" s="146"/>
      <c r="GB761" s="146"/>
      <c r="GC761" s="146"/>
      <c r="GD761" s="146"/>
      <c r="GE761" s="146"/>
      <c r="GF761" s="146"/>
      <c r="GG761" s="146"/>
      <c r="GH761" s="146"/>
      <c r="GI761" s="146"/>
      <c r="GJ761" s="146"/>
      <c r="GK761" s="146"/>
      <c r="GL761" s="146"/>
      <c r="GM761" s="146"/>
      <c r="GN761" s="146"/>
      <c r="GO761" s="146"/>
      <c r="GP761" s="146"/>
      <c r="GQ761" s="146"/>
      <c r="GR761" s="146"/>
      <c r="GS761" s="146"/>
      <c r="GT761" s="146"/>
      <c r="GU761" s="146"/>
      <c r="GV761" s="146"/>
      <c r="GW761" s="146"/>
      <c r="GX761" s="146"/>
      <c r="GY761" s="146"/>
      <c r="GZ761" s="146"/>
      <c r="HA761" s="146"/>
      <c r="HB761" s="146"/>
      <c r="HC761" s="146"/>
      <c r="HD761" s="146"/>
      <c r="HE761" s="146"/>
      <c r="HF761" s="146"/>
      <c r="HG761" s="146"/>
      <c r="HH761" s="146"/>
      <c r="HI761" s="146"/>
      <c r="HJ761" s="146"/>
      <c r="HK761" s="146"/>
      <c r="HL761" s="146"/>
      <c r="HM761" s="146"/>
      <c r="HN761" s="146"/>
      <c r="HO761" s="146"/>
      <c r="HP761" s="146"/>
      <c r="HQ761" s="146"/>
      <c r="HR761" s="146"/>
      <c r="HS761" s="146"/>
      <c r="HT761" s="146"/>
      <c r="HU761" s="146"/>
      <c r="HV761" s="146"/>
      <c r="HW761" s="146"/>
      <c r="HX761" s="146"/>
      <c r="HY761" s="146"/>
      <c r="HZ761" s="146"/>
      <c r="IA761" s="146"/>
      <c r="IB761" s="146"/>
      <c r="IC761" s="146"/>
      <c r="ID761" s="146"/>
      <c r="IE761" s="146"/>
      <c r="IF761" s="146"/>
      <c r="IG761" s="146"/>
      <c r="IH761" s="146"/>
      <c r="II761" s="146"/>
      <c r="IJ761" s="146"/>
      <c r="IK761" s="146"/>
      <c r="IL761" s="146"/>
      <c r="IM761" s="146"/>
      <c r="IN761" s="146"/>
      <c r="IO761" s="146"/>
      <c r="IP761" s="146"/>
      <c r="IQ761" s="146"/>
      <c r="IR761" s="146"/>
      <c r="IS761" s="146"/>
      <c r="IT761" s="146"/>
      <c r="IU761" s="146"/>
      <c r="IV761" s="146"/>
      <c r="IW761" s="146"/>
      <c r="IX761" s="146"/>
      <c r="IY761" s="146"/>
      <c r="IZ761" s="146"/>
      <c r="JA761" s="146"/>
      <c r="JB761" s="146"/>
      <c r="JC761" s="146"/>
      <c r="JD761" s="146"/>
      <c r="JE761" s="146"/>
      <c r="JF761" s="146"/>
      <c r="JG761" s="146"/>
      <c r="JH761" s="146"/>
      <c r="JI761" s="146"/>
      <c r="JJ761" s="146"/>
      <c r="JK761" s="146"/>
      <c r="JL761" s="146"/>
      <c r="JM761" s="146"/>
      <c r="JN761" s="146"/>
      <c r="JO761" s="146"/>
      <c r="JP761" s="146"/>
      <c r="JQ761" s="146"/>
      <c r="JR761" s="146"/>
      <c r="JS761" s="146"/>
      <c r="JT761" s="146"/>
      <c r="JU761" s="146"/>
      <c r="JV761" s="146"/>
      <c r="JW761" s="146"/>
      <c r="JX761" s="146"/>
      <c r="JY761" s="146"/>
      <c r="JZ761" s="146"/>
      <c r="KA761" s="146"/>
      <c r="KB761" s="146"/>
      <c r="KC761" s="146"/>
      <c r="KD761" s="146"/>
      <c r="KE761" s="146"/>
      <c r="KF761" s="146"/>
      <c r="KG761" s="146"/>
      <c r="KH761" s="146"/>
      <c r="KI761" s="146"/>
      <c r="KJ761" s="146"/>
      <c r="KK761" s="146"/>
      <c r="KL761" s="146"/>
      <c r="KM761" s="146"/>
      <c r="KN761" s="146"/>
      <c r="KO761" s="146"/>
      <c r="KP761" s="146"/>
      <c r="KQ761" s="146"/>
      <c r="KR761" s="146"/>
      <c r="KS761" s="146"/>
      <c r="KT761" s="146"/>
      <c r="KU761" s="146"/>
      <c r="KV761" s="146"/>
      <c r="KW761" s="146"/>
      <c r="KX761" s="146"/>
      <c r="KY761" s="146"/>
      <c r="KZ761" s="146"/>
      <c r="LA761" s="146"/>
      <c r="LB761" s="146"/>
      <c r="LC761" s="146"/>
      <c r="LD761" s="146"/>
      <c r="LE761" s="146"/>
      <c r="LF761" s="146"/>
      <c r="LG761" s="146"/>
      <c r="LH761" s="146"/>
      <c r="LI761" s="146"/>
      <c r="LJ761" s="146"/>
      <c r="LK761" s="146"/>
      <c r="LL761" s="146"/>
      <c r="LM761" s="146"/>
      <c r="LN761" s="146"/>
      <c r="LO761" s="146"/>
      <c r="LP761" s="146"/>
      <c r="LQ761" s="146"/>
      <c r="LR761" s="146"/>
      <c r="LS761" s="146"/>
      <c r="LT761" s="146"/>
      <c r="LU761" s="146"/>
      <c r="LV761" s="146"/>
      <c r="LW761" s="146"/>
      <c r="LX761" s="146"/>
      <c r="LY761" s="146"/>
      <c r="LZ761" s="146"/>
      <c r="MA761" s="146"/>
      <c r="MB761" s="146"/>
      <c r="MC761" s="146"/>
      <c r="MD761" s="146"/>
      <c r="ME761" s="146"/>
      <c r="MF761" s="146"/>
      <c r="MG761" s="146"/>
      <c r="MH761" s="146"/>
      <c r="MI761" s="146"/>
      <c r="MJ761" s="146"/>
      <c r="MK761" s="146"/>
      <c r="ML761" s="146"/>
      <c r="MM761" s="146"/>
      <c r="MN761" s="146"/>
      <c r="MO761" s="146"/>
      <c r="MP761" s="146"/>
      <c r="MQ761" s="146"/>
      <c r="MR761" s="146"/>
      <c r="MS761" s="146"/>
      <c r="MT761" s="146"/>
      <c r="MU761" s="146"/>
      <c r="MV761" s="146"/>
      <c r="MW761" s="146"/>
      <c r="MX761" s="146"/>
      <c r="MY761" s="146"/>
      <c r="MZ761" s="146"/>
      <c r="NA761" s="146"/>
      <c r="NB761" s="146"/>
      <c r="NC761" s="146"/>
      <c r="ND761" s="146"/>
      <c r="NE761" s="146"/>
      <c r="NF761" s="146"/>
      <c r="NG761" s="146"/>
      <c r="NH761" s="146"/>
      <c r="NI761" s="146"/>
      <c r="NJ761" s="146"/>
      <c r="NK761" s="146"/>
      <c r="NL761" s="146"/>
      <c r="NM761" s="146"/>
      <c r="NN761" s="146"/>
      <c r="NO761" s="146"/>
      <c r="NP761" s="146"/>
      <c r="NQ761" s="146"/>
      <c r="NR761" s="146"/>
      <c r="NS761" s="146"/>
      <c r="NT761" s="146"/>
      <c r="NU761" s="146"/>
      <c r="NV761" s="146"/>
      <c r="NW761" s="146"/>
      <c r="NX761" s="146"/>
      <c r="NY761" s="146"/>
      <c r="NZ761" s="146"/>
      <c r="OA761" s="146"/>
      <c r="OB761" s="146"/>
      <c r="OC761" s="146"/>
      <c r="OD761" s="146"/>
      <c r="OE761" s="146"/>
      <c r="OF761" s="146"/>
      <c r="OG761" s="146"/>
      <c r="OH761" s="146"/>
      <c r="OI761" s="146"/>
      <c r="OJ761" s="146"/>
      <c r="OK761" s="146"/>
      <c r="OL761" s="146"/>
      <c r="OM761" s="146"/>
      <c r="ON761" s="146"/>
      <c r="OO761" s="146"/>
      <c r="OP761" s="146"/>
      <c r="OQ761" s="146"/>
      <c r="OR761" s="146"/>
      <c r="OS761" s="146"/>
      <c r="OT761" s="146"/>
      <c r="OU761" s="146"/>
      <c r="OV761" s="146"/>
      <c r="OW761" s="146"/>
      <c r="OX761" s="146"/>
      <c r="OY761" s="146"/>
      <c r="OZ761" s="146"/>
      <c r="PA761" s="146"/>
      <c r="PB761" s="146"/>
      <c r="PC761" s="146"/>
      <c r="PD761" s="146"/>
      <c r="PE761" s="146"/>
      <c r="PF761" s="146"/>
      <c r="PG761" s="146"/>
      <c r="PH761" s="146"/>
      <c r="PI761" s="146"/>
      <c r="PJ761" s="146"/>
      <c r="PK761" s="146"/>
      <c r="PL761" s="146"/>
      <c r="PM761" s="146"/>
      <c r="PN761" s="146"/>
      <c r="PO761" s="146"/>
      <c r="PP761" s="146"/>
      <c r="PQ761" s="146"/>
      <c r="PR761" s="146"/>
      <c r="PS761" s="146"/>
      <c r="PT761" s="146"/>
      <c r="PU761" s="146"/>
      <c r="PV761" s="146"/>
      <c r="PW761" s="146"/>
      <c r="PX761" s="146"/>
      <c r="PY761" s="146"/>
      <c r="PZ761" s="146"/>
      <c r="QA761" s="146"/>
      <c r="QB761" s="146"/>
      <c r="QC761" s="146"/>
      <c r="QD761" s="146"/>
      <c r="QE761" s="146"/>
      <c r="QF761" s="146"/>
      <c r="QG761" s="146"/>
      <c r="QH761" s="146"/>
      <c r="QI761" s="146"/>
      <c r="QJ761" s="146"/>
      <c r="QK761" s="146"/>
      <c r="QL761" s="146"/>
      <c r="QM761" s="146"/>
      <c r="QN761" s="146"/>
      <c r="QO761" s="146"/>
      <c r="QP761" s="146"/>
      <c r="QQ761" s="146"/>
      <c r="QR761" s="146"/>
      <c r="QS761" s="146"/>
      <c r="QT761" s="146"/>
      <c r="QU761" s="146"/>
      <c r="QV761" s="146"/>
      <c r="QW761" s="146"/>
      <c r="QX761" s="146"/>
      <c r="QY761" s="146"/>
      <c r="QZ761" s="146"/>
      <c r="RA761" s="146"/>
      <c r="RB761" s="146"/>
      <c r="RC761" s="146"/>
      <c r="RD761" s="146"/>
      <c r="RE761" s="146"/>
      <c r="RF761" s="146"/>
      <c r="RG761" s="146"/>
      <c r="RH761" s="146"/>
      <c r="RI761" s="146"/>
      <c r="RJ761" s="146"/>
      <c r="RK761" s="146"/>
      <c r="RL761" s="146"/>
      <c r="RM761" s="146"/>
      <c r="RN761" s="146"/>
      <c r="RO761" s="146"/>
      <c r="RP761" s="146"/>
      <c r="RQ761" s="146"/>
      <c r="RR761" s="146"/>
      <c r="RS761" s="146"/>
      <c r="RT761" s="146"/>
      <c r="RU761" s="146"/>
      <c r="RV761" s="146"/>
      <c r="RW761" s="146"/>
      <c r="RX761" s="146"/>
      <c r="RY761" s="146"/>
      <c r="RZ761" s="146"/>
      <c r="SA761" s="146"/>
      <c r="SB761" s="146"/>
      <c r="SC761" s="146"/>
      <c r="SD761" s="146"/>
      <c r="SE761" s="146"/>
      <c r="SF761" s="146"/>
      <c r="SG761" s="146"/>
      <c r="SH761" s="146"/>
      <c r="SI761" s="146"/>
      <c r="SJ761" s="146"/>
      <c r="SK761" s="146"/>
      <c r="SL761" s="146"/>
      <c r="SM761" s="146"/>
      <c r="SN761" s="146"/>
      <c r="SO761" s="146"/>
      <c r="SP761" s="146"/>
      <c r="SQ761" s="146"/>
      <c r="SR761" s="146"/>
      <c r="SS761" s="146"/>
      <c r="ST761" s="146"/>
      <c r="SU761" s="146"/>
      <c r="SV761" s="146"/>
      <c r="SW761" s="146"/>
      <c r="SX761" s="146"/>
      <c r="SY761" s="146"/>
      <c r="SZ761" s="146"/>
      <c r="TA761" s="146"/>
      <c r="TB761" s="146"/>
      <c r="TC761" s="146"/>
      <c r="TD761" s="146"/>
      <c r="TE761" s="146"/>
      <c r="TF761" s="146"/>
      <c r="TG761" s="146"/>
      <c r="TH761" s="146"/>
      <c r="TI761" s="146"/>
      <c r="TJ761" s="146"/>
      <c r="TK761" s="146"/>
      <c r="TL761" s="146"/>
      <c r="TM761" s="146"/>
      <c r="TN761" s="146"/>
      <c r="TO761" s="146"/>
      <c r="TP761" s="146"/>
      <c r="TQ761" s="146"/>
      <c r="TR761" s="146"/>
      <c r="TS761" s="146"/>
      <c r="TT761" s="146"/>
      <c r="TU761" s="146"/>
      <c r="TV761" s="146"/>
      <c r="TW761" s="146"/>
      <c r="TX761" s="146"/>
      <c r="TY761" s="146"/>
      <c r="TZ761" s="146"/>
      <c r="UA761" s="146"/>
      <c r="UB761" s="146"/>
      <c r="UC761" s="146"/>
      <c r="UD761" s="146"/>
      <c r="UE761" s="146"/>
      <c r="UF761" s="146"/>
      <c r="UG761" s="146"/>
      <c r="UH761" s="146"/>
      <c r="UI761" s="146"/>
      <c r="UJ761" s="146"/>
      <c r="UK761" s="146"/>
      <c r="UL761" s="146"/>
      <c r="UM761" s="146"/>
      <c r="UN761" s="146"/>
      <c r="UO761" s="146"/>
      <c r="UP761" s="146"/>
      <c r="UQ761" s="146"/>
      <c r="UR761" s="146"/>
      <c r="US761" s="146"/>
      <c r="UT761" s="146"/>
      <c r="UU761" s="146"/>
      <c r="UV761" s="146"/>
      <c r="UW761" s="146"/>
      <c r="UX761" s="146"/>
      <c r="UY761" s="146"/>
      <c r="UZ761" s="146"/>
      <c r="VA761" s="146"/>
      <c r="VB761" s="146"/>
      <c r="VC761" s="146"/>
      <c r="VD761" s="146"/>
      <c r="VE761" s="146"/>
      <c r="VF761" s="146"/>
      <c r="VG761" s="146"/>
      <c r="VH761" s="146"/>
      <c r="VI761" s="146"/>
      <c r="VJ761" s="146"/>
      <c r="VK761" s="146"/>
      <c r="VL761" s="146"/>
      <c r="VM761" s="146"/>
      <c r="VN761" s="146"/>
      <c r="VO761" s="146"/>
      <c r="VP761" s="146"/>
      <c r="VQ761" s="146"/>
      <c r="VR761" s="146"/>
      <c r="VS761" s="146"/>
      <c r="VT761" s="146"/>
      <c r="VU761" s="146"/>
      <c r="VV761" s="146"/>
      <c r="VW761" s="146"/>
      <c r="VX761" s="146"/>
      <c r="VY761" s="146"/>
      <c r="VZ761" s="146"/>
      <c r="WA761" s="146"/>
      <c r="WB761" s="146"/>
      <c r="WC761" s="146"/>
      <c r="WD761" s="146"/>
      <c r="WE761" s="146"/>
      <c r="WF761" s="146"/>
      <c r="WG761" s="146"/>
      <c r="WH761" s="146"/>
      <c r="WI761" s="146"/>
      <c r="WJ761" s="146"/>
      <c r="WK761" s="146"/>
      <c r="WL761" s="146"/>
      <c r="WM761" s="146"/>
      <c r="WN761" s="146"/>
      <c r="WO761" s="146"/>
      <c r="WP761" s="146"/>
      <c r="WQ761" s="146"/>
      <c r="WR761" s="146"/>
      <c r="WS761" s="146"/>
      <c r="WT761" s="146"/>
      <c r="WU761" s="146"/>
      <c r="WV761" s="146"/>
      <c r="WW761" s="146"/>
      <c r="WX761" s="146"/>
      <c r="WY761" s="146"/>
      <c r="WZ761" s="146"/>
      <c r="XA761" s="146"/>
      <c r="XB761" s="146"/>
      <c r="XC761" s="146"/>
      <c r="XD761" s="146"/>
      <c r="XE761" s="146"/>
      <c r="XF761" s="146"/>
      <c r="XG761" s="146"/>
      <c r="XH761" s="146"/>
      <c r="XI761" s="146"/>
      <c r="XJ761" s="146"/>
      <c r="XK761" s="146"/>
      <c r="XL761" s="146"/>
      <c r="XM761" s="146"/>
      <c r="XN761" s="146"/>
      <c r="XO761" s="146"/>
      <c r="XP761" s="146"/>
      <c r="XQ761" s="146"/>
      <c r="XR761" s="146"/>
      <c r="XS761" s="146"/>
      <c r="XT761" s="146"/>
      <c r="XU761" s="146"/>
      <c r="XV761" s="146"/>
      <c r="XW761" s="146"/>
      <c r="XX761" s="146"/>
      <c r="XY761" s="146"/>
      <c r="XZ761" s="146"/>
      <c r="YA761" s="146"/>
      <c r="YB761" s="146"/>
      <c r="YC761" s="146"/>
      <c r="YD761" s="146"/>
      <c r="YE761" s="146"/>
      <c r="YF761" s="146"/>
      <c r="YG761" s="146"/>
      <c r="YH761" s="146"/>
      <c r="YI761" s="146"/>
      <c r="YJ761" s="146"/>
      <c r="YK761" s="146"/>
      <c r="YL761" s="146"/>
      <c r="YM761" s="146"/>
      <c r="YN761" s="146"/>
      <c r="YO761" s="146"/>
      <c r="YP761" s="146"/>
      <c r="YQ761" s="146"/>
      <c r="YR761" s="146"/>
      <c r="YS761" s="146"/>
      <c r="YT761" s="146"/>
      <c r="YU761" s="146"/>
      <c r="YV761" s="146"/>
      <c r="YW761" s="146"/>
      <c r="YX761" s="146"/>
      <c r="YY761" s="146"/>
      <c r="YZ761" s="146"/>
      <c r="ZA761" s="146"/>
      <c r="ZB761" s="146"/>
      <c r="ZC761" s="146"/>
      <c r="ZD761" s="146"/>
      <c r="ZE761" s="146"/>
      <c r="ZF761" s="146"/>
      <c r="ZG761" s="146"/>
      <c r="ZH761" s="146"/>
      <c r="ZI761" s="146"/>
      <c r="ZJ761" s="146"/>
      <c r="ZK761" s="146"/>
      <c r="ZL761" s="146"/>
      <c r="ZM761" s="146"/>
      <c r="ZN761" s="146"/>
      <c r="ZO761" s="146"/>
      <c r="ZP761" s="146"/>
      <c r="ZQ761" s="146"/>
      <c r="ZR761" s="146"/>
      <c r="ZS761" s="146"/>
      <c r="ZT761" s="146"/>
      <c r="ZU761" s="146"/>
      <c r="ZV761" s="146"/>
      <c r="ZW761" s="146"/>
      <c r="ZX761" s="146"/>
      <c r="ZY761" s="146"/>
      <c r="ZZ761" s="146"/>
      <c r="AAA761" s="146"/>
      <c r="AAB761" s="146"/>
      <c r="AAC761" s="146"/>
      <c r="AAD761" s="146"/>
      <c r="AAE761" s="146"/>
      <c r="AAF761" s="146"/>
      <c r="AAG761" s="146"/>
      <c r="AAH761" s="146"/>
      <c r="AAI761" s="146"/>
      <c r="AAJ761" s="146"/>
      <c r="AAK761" s="146"/>
      <c r="AAL761" s="146"/>
      <c r="AAM761" s="146"/>
      <c r="AAN761" s="146"/>
      <c r="AAO761" s="146"/>
      <c r="AAP761" s="146"/>
      <c r="AAQ761" s="146"/>
      <c r="AAR761" s="146"/>
      <c r="AAS761" s="146"/>
      <c r="AAT761" s="146"/>
      <c r="AAU761" s="146"/>
      <c r="AAV761" s="146"/>
      <c r="AAW761" s="146"/>
      <c r="AAX761" s="146"/>
      <c r="AAY761" s="146"/>
      <c r="AAZ761" s="146"/>
      <c r="ABA761" s="146"/>
      <c r="ABB761" s="146"/>
      <c r="ABC761" s="146"/>
      <c r="ABD761" s="146"/>
      <c r="ABE761" s="146"/>
      <c r="ABF761" s="146"/>
      <c r="ABG761" s="146"/>
      <c r="ABH761" s="146"/>
      <c r="ABI761" s="146"/>
      <c r="ABJ761" s="146"/>
      <c r="ABK761" s="146"/>
      <c r="ABL761" s="146"/>
      <c r="ABM761" s="146"/>
      <c r="ABN761" s="146"/>
      <c r="ABO761" s="146"/>
      <c r="ABP761" s="146"/>
      <c r="ABQ761" s="146"/>
      <c r="ABR761" s="146"/>
      <c r="ABS761" s="146"/>
      <c r="ABT761" s="146"/>
      <c r="ABU761" s="146"/>
      <c r="ABV761" s="146"/>
      <c r="ABW761" s="146"/>
      <c r="ABX761" s="146"/>
      <c r="ABY761" s="146"/>
      <c r="ABZ761" s="146"/>
      <c r="ACA761" s="146"/>
      <c r="ACB761" s="146"/>
      <c r="ACC761" s="146"/>
      <c r="ACD761" s="146"/>
      <c r="ACE761" s="146"/>
      <c r="ACF761" s="146"/>
      <c r="ACG761" s="146"/>
      <c r="ACH761" s="146"/>
      <c r="ACI761" s="146"/>
      <c r="ACJ761" s="146"/>
      <c r="ACK761" s="146"/>
      <c r="ACL761" s="146"/>
      <c r="ACM761" s="146"/>
      <c r="ACN761" s="146"/>
      <c r="ACO761" s="146"/>
      <c r="ACP761" s="146"/>
      <c r="ACQ761" s="146"/>
      <c r="ACR761" s="146"/>
      <c r="ACS761" s="146"/>
      <c r="ACT761" s="146"/>
      <c r="ACU761" s="146"/>
      <c r="ACV761" s="146"/>
      <c r="ACW761" s="146"/>
      <c r="ACX761" s="146"/>
      <c r="ACY761" s="146"/>
      <c r="ACZ761" s="146"/>
      <c r="ADA761" s="146"/>
      <c r="ADB761" s="146"/>
      <c r="ADC761" s="146"/>
      <c r="ADD761" s="146"/>
      <c r="ADE761" s="146"/>
      <c r="ADF761" s="146"/>
      <c r="ADG761" s="146"/>
      <c r="ADH761" s="146"/>
      <c r="ADI761" s="146"/>
      <c r="ADJ761" s="146"/>
      <c r="ADK761" s="146"/>
      <c r="ADL761" s="146"/>
      <c r="ADM761" s="146"/>
      <c r="ADN761" s="146"/>
      <c r="ADO761" s="146"/>
      <c r="ADP761" s="146"/>
      <c r="ADQ761" s="146"/>
      <c r="ADR761" s="146"/>
      <c r="ADS761" s="146"/>
      <c r="ADT761" s="146"/>
      <c r="ADU761" s="146"/>
      <c r="ADV761" s="146"/>
      <c r="ADW761" s="146"/>
      <c r="ADX761" s="146"/>
      <c r="ADY761" s="146"/>
      <c r="ADZ761" s="146"/>
      <c r="AEA761" s="146"/>
      <c r="AEB761" s="146"/>
      <c r="AEC761" s="146"/>
      <c r="AED761" s="146"/>
      <c r="AEE761" s="146"/>
      <c r="AEF761" s="146"/>
      <c r="AEG761" s="146"/>
      <c r="AEH761" s="146"/>
      <c r="AEI761" s="146"/>
      <c r="AEJ761" s="146"/>
      <c r="AEK761" s="146"/>
      <c r="AEL761" s="146"/>
      <c r="AEM761" s="146"/>
      <c r="AEN761" s="146"/>
      <c r="AEO761" s="146"/>
      <c r="AEP761" s="146"/>
      <c r="AEQ761" s="146"/>
      <c r="AER761" s="146"/>
      <c r="AES761" s="146"/>
      <c r="AET761" s="146"/>
      <c r="AEU761" s="146"/>
      <c r="AEV761" s="146"/>
      <c r="AEW761" s="146"/>
      <c r="AEX761" s="146"/>
      <c r="AEY761" s="146"/>
      <c r="AEZ761" s="146"/>
      <c r="AFA761" s="146"/>
      <c r="AFB761" s="146"/>
      <c r="AFC761" s="146"/>
      <c r="AFD761" s="146"/>
      <c r="AFE761" s="146"/>
      <c r="AFF761" s="146"/>
      <c r="AFG761" s="146"/>
      <c r="AFH761" s="146"/>
      <c r="AFI761" s="146"/>
      <c r="AFJ761" s="146"/>
      <c r="AFK761" s="146"/>
      <c r="AFL761" s="146"/>
      <c r="AFM761" s="146"/>
      <c r="AFN761" s="146"/>
      <c r="AFO761" s="146"/>
      <c r="AFP761" s="146"/>
      <c r="AFQ761" s="146"/>
      <c r="AFR761" s="146"/>
      <c r="AFS761" s="146"/>
      <c r="AFT761" s="146"/>
      <c r="AFU761" s="146"/>
      <c r="AFV761" s="146"/>
      <c r="AFW761" s="146"/>
      <c r="AFX761" s="146"/>
      <c r="AFY761" s="146"/>
      <c r="AFZ761" s="146"/>
      <c r="AGA761" s="146"/>
      <c r="AGB761" s="146"/>
      <c r="AGC761" s="146"/>
      <c r="AGD761" s="146"/>
      <c r="AGE761" s="146"/>
      <c r="AGF761" s="146"/>
      <c r="AGG761" s="146"/>
      <c r="AGH761" s="146"/>
      <c r="AGI761" s="146"/>
      <c r="AGJ761" s="146"/>
      <c r="AGK761" s="146"/>
      <c r="AGL761" s="146"/>
      <c r="AGM761" s="146"/>
      <c r="AGN761" s="146"/>
      <c r="AGO761" s="146"/>
      <c r="AGP761" s="146"/>
      <c r="AGQ761" s="146"/>
      <c r="AGR761" s="146"/>
      <c r="AGS761" s="146"/>
      <c r="AGT761" s="146"/>
      <c r="AGU761" s="146"/>
      <c r="AGV761" s="146"/>
      <c r="AGW761" s="146"/>
      <c r="AGX761" s="146"/>
      <c r="AGY761" s="146"/>
      <c r="AGZ761" s="146"/>
      <c r="AHA761" s="146"/>
      <c r="AHB761" s="146"/>
      <c r="AHC761" s="146"/>
      <c r="AHD761" s="146"/>
      <c r="AHE761" s="146"/>
      <c r="AHF761" s="146"/>
      <c r="AHG761" s="146"/>
      <c r="AHH761" s="146"/>
      <c r="AHI761" s="146"/>
      <c r="AHJ761" s="146"/>
      <c r="AHK761" s="146"/>
      <c r="AHL761" s="146"/>
      <c r="AHM761" s="146"/>
      <c r="AHN761" s="146"/>
      <c r="AHO761" s="146"/>
      <c r="AHP761" s="146"/>
      <c r="AHQ761" s="146"/>
      <c r="AHR761" s="146"/>
      <c r="AHS761" s="146"/>
      <c r="AHT761" s="146"/>
      <c r="AHU761" s="146"/>
      <c r="AHV761" s="146"/>
      <c r="AHW761" s="146"/>
      <c r="AHX761" s="146"/>
      <c r="AHY761" s="146"/>
      <c r="AHZ761" s="146"/>
      <c r="AIA761" s="146"/>
      <c r="AIB761" s="146"/>
      <c r="AIC761" s="146"/>
      <c r="AID761" s="146"/>
      <c r="AIE761" s="146"/>
      <c r="AIF761" s="146"/>
      <c r="AIG761" s="146"/>
      <c r="AIH761" s="146"/>
      <c r="AII761" s="146"/>
      <c r="AIJ761" s="146"/>
      <c r="AIK761" s="146"/>
      <c r="AIL761" s="146"/>
      <c r="AIM761" s="146"/>
      <c r="AIN761" s="146"/>
      <c r="AIO761" s="146"/>
      <c r="AIP761" s="146"/>
      <c r="AIQ761" s="146"/>
      <c r="AIR761" s="146"/>
      <c r="AIS761" s="146"/>
      <c r="AIT761" s="146"/>
      <c r="AIU761" s="146"/>
      <c r="AIV761" s="146"/>
      <c r="AIW761" s="146"/>
      <c r="AIX761" s="146"/>
      <c r="AIY761" s="146"/>
      <c r="AIZ761" s="146"/>
      <c r="AJA761" s="146"/>
      <c r="AJB761" s="146"/>
      <c r="AJC761" s="146"/>
      <c r="AJD761" s="146"/>
      <c r="AJE761" s="146"/>
      <c r="AJF761" s="146"/>
      <c r="AJG761" s="146"/>
      <c r="AJH761" s="146"/>
      <c r="AJI761" s="146"/>
      <c r="AJJ761" s="146"/>
      <c r="AJK761" s="146"/>
      <c r="AJL761" s="146"/>
      <c r="AJM761" s="146"/>
      <c r="AJN761" s="146"/>
      <c r="AJO761" s="146"/>
      <c r="AJP761" s="146"/>
      <c r="AJQ761" s="146"/>
      <c r="AJR761" s="146"/>
      <c r="AJS761" s="146"/>
      <c r="AJT761" s="146"/>
      <c r="AJU761" s="146"/>
      <c r="AJV761" s="146"/>
      <c r="AJW761" s="146"/>
      <c r="AJX761" s="146"/>
      <c r="AJY761" s="146"/>
      <c r="AJZ761" s="146"/>
      <c r="AKA761" s="146"/>
      <c r="AKB761" s="146"/>
      <c r="AKC761" s="146"/>
      <c r="AKD761" s="146"/>
      <c r="AKE761" s="146"/>
      <c r="AKF761" s="146"/>
      <c r="AKG761" s="146"/>
      <c r="AKH761" s="146"/>
      <c r="AKI761" s="146"/>
      <c r="AKJ761" s="146"/>
      <c r="AKK761" s="146"/>
      <c r="AKL761" s="146"/>
      <c r="AKM761" s="146"/>
      <c r="AKN761" s="146"/>
      <c r="AKO761" s="146"/>
      <c r="AKP761" s="146"/>
      <c r="AKQ761" s="146"/>
      <c r="AKR761" s="146"/>
      <c r="AKS761" s="146"/>
      <c r="AKT761" s="146"/>
      <c r="AKU761" s="146"/>
      <c r="AKV761" s="146"/>
      <c r="AKW761" s="146"/>
      <c r="AKX761" s="146"/>
      <c r="AKY761" s="146"/>
      <c r="AKZ761" s="146"/>
      <c r="ALA761" s="146"/>
      <c r="ALB761" s="146"/>
      <c r="ALC761" s="146"/>
      <c r="ALD761" s="146"/>
      <c r="ALE761" s="146"/>
      <c r="ALF761" s="146"/>
      <c r="ALG761" s="146"/>
      <c r="ALH761" s="146"/>
      <c r="ALI761" s="146"/>
      <c r="ALJ761" s="146"/>
      <c r="ALK761" s="146"/>
      <c r="ALL761" s="146"/>
      <c r="ALM761" s="146"/>
      <c r="ALN761" s="146"/>
      <c r="ALO761" s="146"/>
      <c r="ALP761" s="146"/>
      <c r="ALQ761" s="146"/>
      <c r="ALR761" s="146"/>
      <c r="ALS761" s="146"/>
      <c r="ALT761" s="146"/>
      <c r="ALU761" s="146"/>
      <c r="ALV761" s="146"/>
      <c r="ALW761" s="146"/>
      <c r="ALX761" s="146"/>
      <c r="ALY761" s="146"/>
      <c r="ALZ761" s="146"/>
      <c r="AMA761" s="146"/>
      <c r="AMB761" s="146"/>
      <c r="AMC761" s="146"/>
      <c r="AMD761" s="146"/>
      <c r="AME761" s="146"/>
      <c r="AMF761" s="146"/>
      <c r="AMG761" s="146"/>
      <c r="AMH761" s="146"/>
      <c r="AMI761" s="146"/>
      <c r="AMJ761" s="146"/>
      <c r="AMK761" s="146"/>
      <c r="AML761" s="146"/>
      <c r="AMM761" s="146"/>
      <c r="AMN761" s="146"/>
      <c r="AMO761" s="146"/>
      <c r="AMP761" s="146"/>
      <c r="AMQ761" s="146"/>
      <c r="AMR761" s="146"/>
      <c r="AMS761" s="146"/>
      <c r="AMT761" s="146"/>
      <c r="AMU761" s="146"/>
      <c r="AMV761" s="146"/>
      <c r="AMW761" s="146"/>
      <c r="AMX761" s="146"/>
      <c r="AMY761" s="146"/>
      <c r="AMZ761" s="146"/>
      <c r="ANA761" s="146"/>
      <c r="ANB761" s="146"/>
      <c r="ANC761" s="146"/>
      <c r="AND761" s="146"/>
      <c r="ANE761" s="146"/>
      <c r="ANF761" s="146"/>
      <c r="ANG761" s="146"/>
      <c r="ANH761" s="146"/>
      <c r="ANI761" s="146"/>
      <c r="ANJ761" s="146"/>
      <c r="ANK761" s="146"/>
      <c r="ANL761" s="146"/>
      <c r="ANM761" s="146"/>
      <c r="ANN761" s="146"/>
      <c r="ANO761" s="146"/>
      <c r="ANP761" s="146"/>
      <c r="ANQ761" s="146"/>
      <c r="ANR761" s="146"/>
      <c r="ANS761" s="146"/>
      <c r="ANT761" s="146"/>
      <c r="ANU761" s="146"/>
      <c r="ANV761" s="146"/>
      <c r="ANW761" s="146"/>
      <c r="ANX761" s="146"/>
      <c r="ANY761" s="146"/>
      <c r="ANZ761" s="146"/>
      <c r="AOA761" s="146"/>
      <c r="AOB761" s="146"/>
      <c r="AOC761" s="146"/>
      <c r="AOD761" s="146"/>
      <c r="AOE761" s="146"/>
      <c r="AOF761" s="146"/>
      <c r="AOG761" s="146"/>
      <c r="AOH761" s="146"/>
      <c r="AOI761" s="146"/>
      <c r="AOJ761" s="146"/>
      <c r="AOK761" s="146"/>
      <c r="AOL761" s="146"/>
      <c r="AOM761" s="146"/>
      <c r="AON761" s="146"/>
      <c r="AOO761" s="146"/>
      <c r="AOP761" s="146"/>
      <c r="AOQ761" s="146"/>
      <c r="AOR761" s="146"/>
      <c r="AOS761" s="146"/>
      <c r="AOT761" s="146"/>
      <c r="AOU761" s="146"/>
      <c r="AOV761" s="146"/>
      <c r="AOW761" s="146"/>
      <c r="AOX761" s="146"/>
      <c r="AOY761" s="146"/>
      <c r="AOZ761" s="146"/>
      <c r="APA761" s="146"/>
      <c r="APB761" s="146"/>
      <c r="APC761" s="146"/>
      <c r="APD761" s="146"/>
      <c r="APE761" s="146"/>
      <c r="APF761" s="146"/>
      <c r="APG761" s="146"/>
      <c r="APH761" s="146"/>
      <c r="API761" s="146"/>
      <c r="APJ761" s="146"/>
      <c r="APK761" s="146"/>
      <c r="APL761" s="146"/>
      <c r="APM761" s="146"/>
      <c r="APN761" s="146"/>
      <c r="APO761" s="146"/>
      <c r="APP761" s="146"/>
      <c r="APQ761" s="146"/>
      <c r="APR761" s="146"/>
      <c r="APS761" s="146"/>
      <c r="APT761" s="146"/>
      <c r="APU761" s="146"/>
      <c r="APV761" s="146"/>
      <c r="APW761" s="146"/>
      <c r="APX761" s="146"/>
      <c r="APY761" s="146"/>
      <c r="APZ761" s="146"/>
      <c r="AQA761" s="146"/>
      <c r="AQB761" s="146"/>
      <c r="AQC761" s="146"/>
      <c r="AQD761" s="146"/>
      <c r="AQE761" s="146"/>
      <c r="AQF761" s="146"/>
      <c r="AQG761" s="146"/>
      <c r="AQH761" s="146"/>
      <c r="AQI761" s="146"/>
      <c r="AQJ761" s="146"/>
      <c r="AQK761" s="146"/>
      <c r="AQL761" s="146"/>
      <c r="AQM761" s="146"/>
      <c r="AQN761" s="146"/>
      <c r="AQO761" s="146"/>
      <c r="AQP761" s="146"/>
      <c r="AQQ761" s="146"/>
      <c r="AQR761" s="146"/>
      <c r="AQS761" s="146"/>
      <c r="AQT761" s="146"/>
      <c r="AQU761" s="146"/>
      <c r="AQV761" s="146"/>
      <c r="AQW761" s="146"/>
      <c r="AQX761" s="146"/>
      <c r="AQY761" s="146"/>
      <c r="AQZ761" s="146"/>
      <c r="ARA761" s="146"/>
      <c r="ARB761" s="146"/>
      <c r="ARC761" s="146"/>
      <c r="ARD761" s="146"/>
      <c r="ARE761" s="146"/>
      <c r="ARF761" s="146"/>
      <c r="ARG761" s="146"/>
      <c r="ARH761" s="146"/>
      <c r="ARI761" s="146"/>
      <c r="ARJ761" s="146"/>
      <c r="ARK761" s="146"/>
      <c r="ARL761" s="146"/>
      <c r="ARM761" s="146"/>
      <c r="ARN761" s="146"/>
      <c r="ARO761" s="146"/>
      <c r="ARP761" s="146"/>
      <c r="ARQ761" s="146"/>
      <c r="ARR761" s="146"/>
      <c r="ARS761" s="146"/>
      <c r="ART761" s="146"/>
      <c r="ARU761" s="146"/>
      <c r="ARV761" s="146"/>
      <c r="ARW761" s="146"/>
      <c r="ARX761" s="146"/>
      <c r="ARY761" s="146"/>
      <c r="ARZ761" s="146"/>
      <c r="ASA761" s="146"/>
      <c r="ASB761" s="146"/>
      <c r="ASC761" s="146"/>
      <c r="ASD761" s="146"/>
      <c r="ASE761" s="146"/>
      <c r="ASF761" s="146"/>
      <c r="ASG761" s="146"/>
      <c r="ASH761" s="146"/>
      <c r="ASI761" s="146"/>
      <c r="ASJ761" s="146"/>
      <c r="ASK761" s="146"/>
      <c r="ASL761" s="146"/>
      <c r="ASM761" s="146"/>
      <c r="ASN761" s="146"/>
      <c r="ASO761" s="146"/>
      <c r="ASP761" s="146"/>
      <c r="ASQ761" s="146"/>
      <c r="ASR761" s="146"/>
      <c r="ASS761" s="146"/>
      <c r="AST761" s="146"/>
      <c r="ASU761" s="146"/>
      <c r="ASV761" s="146"/>
      <c r="ASW761" s="146"/>
      <c r="ASX761" s="146"/>
      <c r="ASY761" s="146"/>
      <c r="ASZ761" s="146"/>
      <c r="ATA761" s="146"/>
      <c r="ATB761" s="146"/>
      <c r="ATC761" s="146"/>
      <c r="ATD761" s="146"/>
      <c r="ATE761" s="146"/>
      <c r="ATF761" s="146"/>
      <c r="ATG761" s="146"/>
      <c r="ATH761" s="146"/>
      <c r="ATI761" s="146"/>
      <c r="ATJ761" s="146"/>
      <c r="ATK761" s="146"/>
      <c r="ATL761" s="146"/>
      <c r="ATM761" s="146"/>
      <c r="ATN761" s="146"/>
      <c r="ATO761" s="146"/>
      <c r="ATP761" s="146"/>
      <c r="ATQ761" s="146"/>
      <c r="ATR761" s="146"/>
      <c r="ATS761" s="146"/>
      <c r="ATT761" s="146"/>
      <c r="ATU761" s="146"/>
      <c r="ATV761" s="146"/>
      <c r="ATW761" s="146"/>
      <c r="ATX761" s="146"/>
      <c r="ATY761" s="146"/>
      <c r="ATZ761" s="146"/>
      <c r="AUA761" s="146"/>
      <c r="AUB761" s="146"/>
      <c r="AUC761" s="146"/>
      <c r="AUD761" s="146"/>
      <c r="AUE761" s="146"/>
      <c r="AUF761" s="146"/>
      <c r="AUG761" s="146"/>
      <c r="AUH761" s="146"/>
      <c r="AUI761" s="146"/>
      <c r="AUJ761" s="146"/>
      <c r="AUK761" s="146"/>
      <c r="AUL761" s="146"/>
      <c r="AUM761" s="146"/>
      <c r="AUN761" s="146"/>
      <c r="AUO761" s="146"/>
      <c r="AUP761" s="146"/>
      <c r="AUQ761" s="146"/>
      <c r="AUR761" s="146"/>
      <c r="AUS761" s="146"/>
      <c r="AUT761" s="146"/>
      <c r="AUU761" s="146"/>
      <c r="AUV761" s="146"/>
      <c r="AUW761" s="146"/>
      <c r="AUX761" s="146"/>
      <c r="AUY761" s="146"/>
      <c r="AUZ761" s="146"/>
      <c r="AVA761" s="146"/>
      <c r="AVB761" s="146"/>
      <c r="AVC761" s="146"/>
      <c r="AVD761" s="146"/>
      <c r="AVE761" s="146"/>
      <c r="AVF761" s="146"/>
      <c r="AVG761" s="146"/>
      <c r="AVH761" s="146"/>
      <c r="AVI761" s="146"/>
      <c r="AVJ761" s="146"/>
      <c r="AVK761" s="146"/>
      <c r="AVL761" s="146"/>
      <c r="AVM761" s="146"/>
      <c r="AVN761" s="146"/>
      <c r="AVO761" s="146"/>
      <c r="AVP761" s="146"/>
      <c r="AVQ761" s="146"/>
      <c r="AVR761" s="146"/>
      <c r="AVS761" s="146"/>
      <c r="AVT761" s="146"/>
      <c r="AVU761" s="146"/>
      <c r="AVV761" s="146"/>
      <c r="AVW761" s="146"/>
      <c r="AVX761" s="146"/>
      <c r="AVY761" s="146"/>
      <c r="AVZ761" s="146"/>
      <c r="AWA761" s="146"/>
      <c r="AWB761" s="146"/>
      <c r="AWC761" s="146"/>
      <c r="AWD761" s="146"/>
      <c r="AWE761" s="146"/>
      <c r="AWF761" s="146"/>
      <c r="AWG761" s="146"/>
      <c r="AWH761" s="146"/>
      <c r="AWI761" s="146"/>
      <c r="AWJ761" s="146"/>
      <c r="AWK761" s="146"/>
      <c r="AWL761" s="146"/>
      <c r="AWM761" s="146"/>
      <c r="AWN761" s="146"/>
      <c r="AWO761" s="146"/>
      <c r="AWP761" s="146"/>
      <c r="AWQ761" s="146"/>
      <c r="AWR761" s="146"/>
      <c r="AWS761" s="146"/>
      <c r="AWT761" s="146"/>
      <c r="AWU761" s="146"/>
      <c r="AWV761" s="146"/>
      <c r="AWW761" s="146"/>
      <c r="AWX761" s="146"/>
      <c r="AWY761" s="146"/>
      <c r="AWZ761" s="146"/>
      <c r="AXA761" s="146"/>
      <c r="AXB761" s="146"/>
      <c r="AXC761" s="146"/>
      <c r="AXD761" s="146"/>
      <c r="AXE761" s="146"/>
      <c r="AXF761" s="146"/>
      <c r="AXG761" s="146"/>
      <c r="AXH761" s="146"/>
      <c r="AXI761" s="146"/>
      <c r="AXJ761" s="146"/>
      <c r="AXK761" s="146"/>
      <c r="AXL761" s="146"/>
      <c r="AXM761" s="146"/>
      <c r="AXN761" s="146"/>
      <c r="AXO761" s="146"/>
      <c r="AXP761" s="146"/>
      <c r="AXQ761" s="146"/>
      <c r="AXR761" s="146"/>
      <c r="AXS761" s="146"/>
      <c r="AXT761" s="146"/>
      <c r="AXU761" s="146"/>
      <c r="AXV761" s="146"/>
      <c r="AXW761" s="146"/>
      <c r="AXX761" s="146"/>
    </row>
    <row r="762" spans="1:1324" s="146" customFormat="1" ht="15.75" hidden="1" customHeight="1" x14ac:dyDescent="0.2">
      <c r="A762" s="74" t="s">
        <v>3345</v>
      </c>
      <c r="B762" s="74" t="s">
        <v>3346</v>
      </c>
      <c r="C762" s="76" t="s">
        <v>3347</v>
      </c>
      <c r="D762" s="77" t="s">
        <v>10</v>
      </c>
      <c r="E762" s="51">
        <v>42170</v>
      </c>
      <c r="F762" s="74" t="s">
        <v>1167</v>
      </c>
      <c r="G762" s="30" t="s">
        <v>1186</v>
      </c>
      <c r="H762" s="30">
        <v>43053</v>
      </c>
      <c r="I762" s="30" t="s">
        <v>3083</v>
      </c>
      <c r="J762" s="173">
        <v>95</v>
      </c>
      <c r="K762" s="87" t="s">
        <v>3278</v>
      </c>
      <c r="L762" s="87">
        <v>1</v>
      </c>
      <c r="M762" s="87">
        <v>1</v>
      </c>
      <c r="N762" s="87" t="s">
        <v>3240</v>
      </c>
      <c r="O762" s="87">
        <v>1</v>
      </c>
      <c r="P762" s="87" t="s">
        <v>3240</v>
      </c>
      <c r="Q762" s="87">
        <v>1</v>
      </c>
      <c r="R762" s="87" t="s">
        <v>3240</v>
      </c>
      <c r="S762" s="87">
        <v>1</v>
      </c>
      <c r="T762" s="87" t="s">
        <v>49</v>
      </c>
      <c r="U762" s="87">
        <v>1</v>
      </c>
      <c r="V762" s="87">
        <v>1</v>
      </c>
      <c r="W762" s="87">
        <v>0</v>
      </c>
      <c r="X762" s="87">
        <v>0</v>
      </c>
      <c r="Y762" s="87">
        <v>0</v>
      </c>
      <c r="Z762" s="87"/>
      <c r="AA762" s="87">
        <v>0</v>
      </c>
      <c r="AB762" s="87"/>
      <c r="AC762" s="87"/>
      <c r="AD762" s="87"/>
      <c r="AE762" s="87"/>
      <c r="AF762" s="104"/>
    </row>
    <row r="763" spans="1:1324" s="146" customFormat="1" ht="15.75" hidden="1" customHeight="1" x14ac:dyDescent="0.2">
      <c r="A763" s="74" t="s">
        <v>3348</v>
      </c>
      <c r="B763" s="74" t="s">
        <v>3346</v>
      </c>
      <c r="C763" s="76" t="s">
        <v>3347</v>
      </c>
      <c r="D763" s="77" t="s">
        <v>434</v>
      </c>
      <c r="E763" s="51">
        <v>43011</v>
      </c>
      <c r="F763" s="74" t="s">
        <v>1167</v>
      </c>
      <c r="G763" s="30" t="s">
        <v>1186</v>
      </c>
      <c r="H763" s="30">
        <v>43053</v>
      </c>
      <c r="I763" s="30" t="s">
        <v>3083</v>
      </c>
      <c r="J763" s="173">
        <v>81</v>
      </c>
      <c r="K763" s="87" t="s">
        <v>3349</v>
      </c>
      <c r="L763" s="87">
        <v>1</v>
      </c>
      <c r="M763" s="87">
        <v>1</v>
      </c>
      <c r="N763" s="87" t="s">
        <v>3277</v>
      </c>
      <c r="O763" s="87">
        <v>1</v>
      </c>
      <c r="P763" s="87" t="s">
        <v>3277</v>
      </c>
      <c r="Q763" s="87">
        <v>1</v>
      </c>
      <c r="R763" s="87" t="s">
        <v>3277</v>
      </c>
      <c r="S763" s="87">
        <v>1</v>
      </c>
      <c r="T763" s="87" t="s">
        <v>49</v>
      </c>
      <c r="U763" s="87">
        <v>1</v>
      </c>
      <c r="V763" s="87">
        <v>1</v>
      </c>
      <c r="W763" s="87">
        <v>0</v>
      </c>
      <c r="X763" s="87">
        <v>0</v>
      </c>
      <c r="Y763" s="87">
        <v>0</v>
      </c>
      <c r="Z763" s="87"/>
      <c r="AA763" s="87">
        <v>0</v>
      </c>
      <c r="AB763" s="87"/>
      <c r="AC763" s="87"/>
      <c r="AD763" s="87"/>
      <c r="AE763" s="87"/>
      <c r="AF763" s="104"/>
    </row>
    <row r="764" spans="1:1324" s="146" customFormat="1" ht="15.75" hidden="1" customHeight="1" x14ac:dyDescent="0.2">
      <c r="A764" s="74" t="s">
        <v>3365</v>
      </c>
      <c r="B764" s="74" t="s">
        <v>3366</v>
      </c>
      <c r="C764" s="76" t="s">
        <v>3367</v>
      </c>
      <c r="D764" s="77" t="s">
        <v>10</v>
      </c>
      <c r="E764" s="51">
        <v>43038</v>
      </c>
      <c r="F764" s="74" t="s">
        <v>1167</v>
      </c>
      <c r="G764" s="30" t="s">
        <v>1186</v>
      </c>
      <c r="H764" s="30">
        <v>43109</v>
      </c>
      <c r="I764" s="30" t="s">
        <v>3083</v>
      </c>
      <c r="J764" s="173">
        <v>286</v>
      </c>
      <c r="K764" s="87" t="s">
        <v>3226</v>
      </c>
      <c r="L764" s="87">
        <v>1</v>
      </c>
      <c r="M764" s="87">
        <v>1</v>
      </c>
      <c r="N764" s="87" t="s">
        <v>3277</v>
      </c>
      <c r="O764" s="87">
        <v>1</v>
      </c>
      <c r="P764" s="87" t="s">
        <v>3277</v>
      </c>
      <c r="Q764" s="87">
        <v>1</v>
      </c>
      <c r="R764" s="87" t="s">
        <v>3277</v>
      </c>
      <c r="S764" s="87">
        <v>1</v>
      </c>
      <c r="T764" s="87" t="s">
        <v>326</v>
      </c>
      <c r="U764" s="87">
        <v>1</v>
      </c>
      <c r="V764" s="87">
        <v>1</v>
      </c>
      <c r="W764" s="87">
        <v>0</v>
      </c>
      <c r="X764" s="87">
        <v>0</v>
      </c>
      <c r="Y764" s="87">
        <v>0</v>
      </c>
      <c r="Z764" s="87"/>
      <c r="AA764" s="87">
        <v>0</v>
      </c>
      <c r="AB764" s="87"/>
      <c r="AC764" s="87"/>
      <c r="AD764" s="87"/>
      <c r="AE764" s="87"/>
      <c r="AF764" s="104"/>
    </row>
    <row r="765" spans="1:1324" s="146" customFormat="1" ht="15.75" hidden="1" customHeight="1" x14ac:dyDescent="0.2">
      <c r="A765" s="74" t="s">
        <v>3368</v>
      </c>
      <c r="B765" s="74" t="s">
        <v>3366</v>
      </c>
      <c r="C765" s="76" t="s">
        <v>3367</v>
      </c>
      <c r="D765" s="77" t="s">
        <v>3369</v>
      </c>
      <c r="E765" s="51">
        <v>43038</v>
      </c>
      <c r="F765" s="74" t="s">
        <v>1167</v>
      </c>
      <c r="G765" s="30" t="s">
        <v>1186</v>
      </c>
      <c r="H765" s="30">
        <v>43109</v>
      </c>
      <c r="I765" s="30" t="s">
        <v>3082</v>
      </c>
      <c r="J765" s="173">
        <v>9</v>
      </c>
      <c r="K765" s="87" t="s">
        <v>3226</v>
      </c>
      <c r="L765" s="87">
        <v>1</v>
      </c>
      <c r="M765" s="87">
        <v>1</v>
      </c>
      <c r="N765" s="87" t="s">
        <v>3277</v>
      </c>
      <c r="O765" s="87">
        <v>1</v>
      </c>
      <c r="P765" s="87" t="s">
        <v>3277</v>
      </c>
      <c r="Q765" s="87">
        <v>1</v>
      </c>
      <c r="R765" s="87" t="s">
        <v>3277</v>
      </c>
      <c r="S765" s="87">
        <v>1</v>
      </c>
      <c r="T765" s="87" t="s">
        <v>326</v>
      </c>
      <c r="U765" s="87">
        <v>1</v>
      </c>
      <c r="V765" s="87">
        <v>1</v>
      </c>
      <c r="W765" s="87">
        <v>0</v>
      </c>
      <c r="X765" s="87">
        <v>0</v>
      </c>
      <c r="Y765" s="87">
        <v>0</v>
      </c>
      <c r="Z765" s="87"/>
      <c r="AA765" s="87">
        <v>0</v>
      </c>
      <c r="AB765" s="87"/>
      <c r="AC765" s="87"/>
      <c r="AD765" s="87"/>
      <c r="AE765" s="87"/>
      <c r="AF765" s="104"/>
    </row>
    <row r="766" spans="1:1324" s="146" customFormat="1" ht="15.75" hidden="1" customHeight="1" x14ac:dyDescent="0.2">
      <c r="A766" s="74" t="s">
        <v>3374</v>
      </c>
      <c r="B766" s="74" t="s">
        <v>3375</v>
      </c>
      <c r="C766" s="76" t="s">
        <v>3376</v>
      </c>
      <c r="D766" s="77" t="s">
        <v>334</v>
      </c>
      <c r="E766" s="51">
        <v>43062</v>
      </c>
      <c r="F766" s="74" t="s">
        <v>1167</v>
      </c>
      <c r="G766" s="30" t="s">
        <v>1186</v>
      </c>
      <c r="H766" s="30">
        <v>43109</v>
      </c>
      <c r="I766" s="30" t="s">
        <v>3083</v>
      </c>
      <c r="J766" s="173">
        <v>67</v>
      </c>
      <c r="K766" s="87" t="s">
        <v>1807</v>
      </c>
      <c r="L766" s="87">
        <v>1</v>
      </c>
      <c r="M766" s="87">
        <v>1</v>
      </c>
      <c r="N766" s="87" t="s">
        <v>3276</v>
      </c>
      <c r="O766" s="87">
        <v>1</v>
      </c>
      <c r="P766" s="87" t="s">
        <v>3276</v>
      </c>
      <c r="Q766" s="87">
        <v>1</v>
      </c>
      <c r="R766" s="87" t="s">
        <v>3276</v>
      </c>
      <c r="S766" s="87">
        <v>1</v>
      </c>
      <c r="T766" s="87" t="s">
        <v>326</v>
      </c>
      <c r="U766" s="87">
        <v>1</v>
      </c>
      <c r="V766" s="87">
        <v>1</v>
      </c>
      <c r="W766" s="87">
        <v>0</v>
      </c>
      <c r="X766" s="87">
        <v>0</v>
      </c>
      <c r="Y766" s="87">
        <v>0</v>
      </c>
      <c r="Z766" s="87"/>
      <c r="AA766" s="87">
        <v>0</v>
      </c>
      <c r="AB766" s="87"/>
      <c r="AC766" s="87"/>
      <c r="AD766" s="87"/>
      <c r="AE766" s="87"/>
      <c r="AF766" s="104"/>
    </row>
    <row r="767" spans="1:1324" s="146" customFormat="1" ht="15.75" hidden="1" customHeight="1" x14ac:dyDescent="0.2">
      <c r="A767" s="74" t="s">
        <v>3386</v>
      </c>
      <c r="B767" s="74" t="s">
        <v>3387</v>
      </c>
      <c r="C767" s="76" t="s">
        <v>3388</v>
      </c>
      <c r="D767" s="77" t="s">
        <v>3389</v>
      </c>
      <c r="E767" s="51">
        <v>41967</v>
      </c>
      <c r="F767" s="74" t="s">
        <v>1167</v>
      </c>
      <c r="G767" s="30" t="s">
        <v>1186</v>
      </c>
      <c r="H767" s="30">
        <v>43116</v>
      </c>
      <c r="I767" s="30" t="s">
        <v>3083</v>
      </c>
      <c r="J767" s="173">
        <v>24</v>
      </c>
      <c r="K767" s="87" t="s">
        <v>2824</v>
      </c>
      <c r="L767" s="87">
        <v>1</v>
      </c>
      <c r="M767" s="87">
        <v>1</v>
      </c>
      <c r="N767" s="87" t="s">
        <v>3099</v>
      </c>
      <c r="O767" s="87">
        <v>1</v>
      </c>
      <c r="P767" s="87" t="s">
        <v>3099</v>
      </c>
      <c r="Q767" s="87">
        <v>1</v>
      </c>
      <c r="R767" s="87" t="s">
        <v>3099</v>
      </c>
      <c r="S767" s="87">
        <v>1</v>
      </c>
      <c r="T767" s="87" t="s">
        <v>326</v>
      </c>
      <c r="U767" s="87">
        <v>1</v>
      </c>
      <c r="V767" s="87">
        <v>1</v>
      </c>
      <c r="W767" s="87">
        <v>0</v>
      </c>
      <c r="X767" s="87">
        <v>0</v>
      </c>
      <c r="Y767" s="87">
        <v>0</v>
      </c>
      <c r="Z767" s="87"/>
      <c r="AA767" s="87">
        <v>0</v>
      </c>
      <c r="AB767" s="87"/>
      <c r="AC767" s="87"/>
      <c r="AD767" s="87"/>
      <c r="AE767" s="87"/>
      <c r="AF767" s="104"/>
    </row>
    <row r="768" spans="1:1324" s="146" customFormat="1" ht="15.75" hidden="1" customHeight="1" x14ac:dyDescent="0.2">
      <c r="A768" s="74" t="s">
        <v>3390</v>
      </c>
      <c r="B768" s="74" t="s">
        <v>3387</v>
      </c>
      <c r="C768" s="76" t="s">
        <v>3388</v>
      </c>
      <c r="D768" s="77" t="s">
        <v>3280</v>
      </c>
      <c r="E768" s="51">
        <v>43083</v>
      </c>
      <c r="F768" s="74" t="s">
        <v>1167</v>
      </c>
      <c r="G768" s="30" t="s">
        <v>1186</v>
      </c>
      <c r="H768" s="30">
        <v>43123</v>
      </c>
      <c r="I768" s="30" t="s">
        <v>3082</v>
      </c>
      <c r="J768" s="173">
        <v>131</v>
      </c>
      <c r="K768" s="87" t="s">
        <v>6</v>
      </c>
      <c r="L768" s="87">
        <v>1</v>
      </c>
      <c r="M768" s="87">
        <v>1</v>
      </c>
      <c r="N768" s="87" t="s">
        <v>3099</v>
      </c>
      <c r="O768" s="87">
        <v>1</v>
      </c>
      <c r="P768" s="87" t="s">
        <v>3099</v>
      </c>
      <c r="Q768" s="87">
        <v>1</v>
      </c>
      <c r="R768" s="87" t="s">
        <v>3099</v>
      </c>
      <c r="S768" s="87">
        <v>1</v>
      </c>
      <c r="T768" s="87" t="s">
        <v>326</v>
      </c>
      <c r="U768" s="87">
        <v>1</v>
      </c>
      <c r="V768" s="87">
        <v>1</v>
      </c>
      <c r="W768" s="87">
        <v>0</v>
      </c>
      <c r="X768" s="87">
        <v>0</v>
      </c>
      <c r="Y768" s="87">
        <v>0</v>
      </c>
      <c r="Z768" s="87"/>
      <c r="AA768" s="87">
        <v>0</v>
      </c>
      <c r="AB768" s="87"/>
      <c r="AC768" s="87"/>
      <c r="AD768" s="87"/>
      <c r="AE768" s="87"/>
      <c r="AF768" s="104"/>
    </row>
    <row r="769" spans="1:1324" s="146" customFormat="1" ht="15.75" hidden="1" customHeight="1" x14ac:dyDescent="0.2">
      <c r="A769" s="74" t="s">
        <v>3391</v>
      </c>
      <c r="B769" s="74" t="s">
        <v>3387</v>
      </c>
      <c r="C769" s="76" t="s">
        <v>3388</v>
      </c>
      <c r="D769" s="77" t="s">
        <v>3392</v>
      </c>
      <c r="E769" s="51">
        <v>43083</v>
      </c>
      <c r="F769" s="74" t="s">
        <v>1167</v>
      </c>
      <c r="G769" s="30" t="s">
        <v>1186</v>
      </c>
      <c r="H769" s="30">
        <v>43123</v>
      </c>
      <c r="I769" s="30" t="s">
        <v>3082</v>
      </c>
      <c r="J769" s="173">
        <v>4</v>
      </c>
      <c r="K769" s="87" t="s">
        <v>6</v>
      </c>
      <c r="L769" s="87">
        <v>1</v>
      </c>
      <c r="M769" s="87">
        <v>1</v>
      </c>
      <c r="N769" s="87" t="s">
        <v>3099</v>
      </c>
      <c r="O769" s="87">
        <v>1</v>
      </c>
      <c r="P769" s="87" t="s">
        <v>3099</v>
      </c>
      <c r="Q769" s="87">
        <v>1</v>
      </c>
      <c r="R769" s="87" t="s">
        <v>3099</v>
      </c>
      <c r="S769" s="87">
        <v>1</v>
      </c>
      <c r="T769" s="87" t="s">
        <v>326</v>
      </c>
      <c r="U769" s="87">
        <v>1</v>
      </c>
      <c r="V769" s="87">
        <v>1</v>
      </c>
      <c r="W769" s="87">
        <v>0</v>
      </c>
      <c r="X769" s="87">
        <v>0</v>
      </c>
      <c r="Y769" s="87">
        <v>0</v>
      </c>
      <c r="Z769" s="87"/>
      <c r="AA769" s="87">
        <v>0</v>
      </c>
      <c r="AB769" s="87"/>
      <c r="AC769" s="87"/>
      <c r="AD769" s="87"/>
      <c r="AE769" s="87"/>
      <c r="AF769" s="104"/>
    </row>
    <row r="770" spans="1:1324" s="146" customFormat="1" ht="15.75" hidden="1" customHeight="1" x14ac:dyDescent="0.2">
      <c r="A770" s="74" t="s">
        <v>3408</v>
      </c>
      <c r="B770" s="74" t="s">
        <v>3409</v>
      </c>
      <c r="C770" s="76" t="s">
        <v>3410</v>
      </c>
      <c r="D770" s="77" t="s">
        <v>3411</v>
      </c>
      <c r="E770" s="51">
        <v>43091</v>
      </c>
      <c r="F770" s="74" t="s">
        <v>1167</v>
      </c>
      <c r="G770" s="30" t="s">
        <v>1186</v>
      </c>
      <c r="H770" s="30">
        <v>43130</v>
      </c>
      <c r="I770" s="30" t="s">
        <v>3083</v>
      </c>
      <c r="J770" s="173">
        <v>7</v>
      </c>
      <c r="K770" s="87" t="s">
        <v>3226</v>
      </c>
      <c r="L770" s="87">
        <v>1</v>
      </c>
      <c r="M770" s="87">
        <v>1</v>
      </c>
      <c r="N770" s="87" t="s">
        <v>3240</v>
      </c>
      <c r="O770" s="87">
        <v>1</v>
      </c>
      <c r="P770" s="87" t="s">
        <v>3240</v>
      </c>
      <c r="Q770" s="87">
        <v>1</v>
      </c>
      <c r="R770" s="87" t="s">
        <v>3240</v>
      </c>
      <c r="S770" s="87">
        <v>1</v>
      </c>
      <c r="T770" s="87" t="s">
        <v>326</v>
      </c>
      <c r="U770" s="87">
        <v>1</v>
      </c>
      <c r="V770" s="87">
        <v>1</v>
      </c>
      <c r="W770" s="87">
        <v>0</v>
      </c>
      <c r="X770" s="87">
        <v>0</v>
      </c>
      <c r="Y770" s="87">
        <v>0</v>
      </c>
      <c r="Z770" s="87"/>
      <c r="AA770" s="87">
        <v>0</v>
      </c>
      <c r="AB770" s="87"/>
      <c r="AC770" s="87"/>
      <c r="AD770" s="87"/>
      <c r="AE770" s="87"/>
      <c r="AF770" s="104"/>
    </row>
    <row r="771" spans="1:1324" s="146" customFormat="1" ht="15.75" customHeight="1" x14ac:dyDescent="0.2">
      <c r="A771" s="198" t="s">
        <v>3412</v>
      </c>
      <c r="B771" s="198" t="s">
        <v>3409</v>
      </c>
      <c r="C771" s="201" t="s">
        <v>3410</v>
      </c>
      <c r="D771" s="205" t="s">
        <v>10</v>
      </c>
      <c r="E771" s="208">
        <v>43091</v>
      </c>
      <c r="F771" s="198" t="s">
        <v>1167</v>
      </c>
      <c r="G771" s="169" t="s">
        <v>1186</v>
      </c>
      <c r="H771" s="169">
        <v>43158</v>
      </c>
      <c r="I771" s="169" t="s">
        <v>3083</v>
      </c>
      <c r="J771" s="174">
        <v>351</v>
      </c>
      <c r="K771" s="86" t="s">
        <v>1807</v>
      </c>
      <c r="L771" s="86">
        <v>1</v>
      </c>
      <c r="M771" s="86">
        <v>0</v>
      </c>
      <c r="N771" s="86" t="s">
        <v>3057</v>
      </c>
      <c r="O771" s="86">
        <v>1</v>
      </c>
      <c r="P771" s="86" t="s">
        <v>3057</v>
      </c>
      <c r="Q771" s="86">
        <v>1</v>
      </c>
      <c r="R771" s="86" t="s">
        <v>3057</v>
      </c>
      <c r="S771" s="86">
        <v>1</v>
      </c>
      <c r="T771" s="86" t="s">
        <v>326</v>
      </c>
      <c r="U771" s="86">
        <v>0</v>
      </c>
      <c r="V771" s="86">
        <v>0</v>
      </c>
      <c r="W771" s="86">
        <v>0</v>
      </c>
      <c r="X771" s="86">
        <v>0</v>
      </c>
      <c r="Y771" s="86">
        <v>0</v>
      </c>
      <c r="Z771" s="87"/>
      <c r="AA771" s="86">
        <v>0</v>
      </c>
      <c r="AB771" s="87"/>
      <c r="AC771" s="87"/>
      <c r="AD771" s="87"/>
      <c r="AE771" s="87"/>
      <c r="AF771" s="104"/>
    </row>
    <row r="772" spans="1:1324" s="146" customFormat="1" ht="15.75" hidden="1" customHeight="1" x14ac:dyDescent="0.2">
      <c r="A772" s="74" t="s">
        <v>3284</v>
      </c>
      <c r="B772" s="74" t="s">
        <v>1819</v>
      </c>
      <c r="C772" s="77" t="s">
        <v>1820</v>
      </c>
      <c r="D772" s="77" t="s">
        <v>1525</v>
      </c>
      <c r="E772" s="51">
        <v>30610</v>
      </c>
      <c r="F772" s="74" t="s">
        <v>1182</v>
      </c>
      <c r="G772" s="30" t="s">
        <v>1662</v>
      </c>
      <c r="H772" s="30" t="s">
        <v>3300</v>
      </c>
      <c r="I772" s="30" t="s">
        <v>3083</v>
      </c>
      <c r="J772" s="173">
        <v>40</v>
      </c>
      <c r="K772" s="87" t="s">
        <v>1065</v>
      </c>
      <c r="L772" s="87">
        <v>0</v>
      </c>
      <c r="M772" s="87">
        <v>0</v>
      </c>
      <c r="N772" s="87" t="s">
        <v>3099</v>
      </c>
      <c r="O772" s="87">
        <v>1</v>
      </c>
      <c r="P772" s="87" t="s">
        <v>3099</v>
      </c>
      <c r="Q772" s="87">
        <v>1</v>
      </c>
      <c r="R772" s="87" t="s">
        <v>3099</v>
      </c>
      <c r="S772" s="87">
        <v>1</v>
      </c>
      <c r="T772" s="87" t="s">
        <v>326</v>
      </c>
      <c r="U772" s="87">
        <v>1</v>
      </c>
      <c r="V772" s="87">
        <v>1</v>
      </c>
      <c r="W772" s="87">
        <v>0</v>
      </c>
      <c r="X772" s="87">
        <v>0</v>
      </c>
      <c r="Y772" s="87">
        <v>0</v>
      </c>
      <c r="Z772" s="86">
        <v>0</v>
      </c>
      <c r="AA772" s="87">
        <v>0</v>
      </c>
      <c r="AB772" s="113">
        <v>0</v>
      </c>
      <c r="AC772" s="113">
        <v>0</v>
      </c>
      <c r="AD772" s="113">
        <v>0</v>
      </c>
      <c r="AE772" s="113">
        <v>0</v>
      </c>
      <c r="AF772" s="114"/>
      <c r="AG772" s="131"/>
      <c r="AH772" s="131"/>
      <c r="AI772" s="131"/>
      <c r="AJ772" s="131"/>
      <c r="AK772" s="131"/>
      <c r="AL772" s="131"/>
      <c r="AM772" s="131"/>
      <c r="AN772" s="131"/>
      <c r="AO772" s="131"/>
      <c r="AP772" s="131"/>
      <c r="AQ772" s="131"/>
      <c r="AR772" s="131"/>
      <c r="AS772" s="131"/>
      <c r="AT772" s="131"/>
      <c r="AU772" s="131"/>
      <c r="AV772" s="131"/>
      <c r="AW772" s="131"/>
      <c r="AX772" s="131"/>
      <c r="AY772" s="131"/>
      <c r="AZ772" s="131"/>
      <c r="BA772" s="131"/>
      <c r="BB772" s="131"/>
      <c r="BC772" s="131"/>
      <c r="BD772" s="131"/>
      <c r="BE772" s="131"/>
      <c r="BF772" s="131"/>
      <c r="BG772" s="131"/>
      <c r="BH772" s="131"/>
      <c r="BI772" s="131"/>
      <c r="BJ772" s="131"/>
      <c r="BK772" s="131"/>
      <c r="BL772" s="131"/>
      <c r="BM772" s="131"/>
      <c r="BN772" s="131"/>
      <c r="BO772" s="131"/>
      <c r="BP772" s="131"/>
      <c r="BQ772" s="131"/>
      <c r="BR772" s="131"/>
      <c r="BS772" s="131"/>
      <c r="BT772" s="131"/>
      <c r="BU772" s="131"/>
      <c r="BV772" s="131"/>
      <c r="BW772" s="131"/>
      <c r="BX772" s="131"/>
      <c r="BY772" s="131"/>
      <c r="BZ772" s="131"/>
      <c r="CA772" s="131"/>
      <c r="CB772" s="131"/>
      <c r="CC772" s="131"/>
      <c r="CD772" s="131"/>
      <c r="CE772" s="131"/>
      <c r="CF772" s="131"/>
      <c r="CG772" s="131"/>
      <c r="CH772" s="131"/>
      <c r="CI772" s="131"/>
      <c r="CJ772" s="131"/>
      <c r="CK772" s="131"/>
      <c r="CL772" s="131"/>
      <c r="CM772" s="131"/>
      <c r="CN772" s="131"/>
      <c r="CO772" s="131"/>
      <c r="CP772" s="131"/>
      <c r="CQ772" s="131"/>
      <c r="CR772" s="131"/>
      <c r="CS772" s="131"/>
      <c r="CT772" s="131"/>
      <c r="CU772" s="131"/>
      <c r="CV772" s="131"/>
      <c r="CW772" s="131"/>
      <c r="CX772" s="131"/>
      <c r="CY772" s="131"/>
      <c r="CZ772" s="131"/>
      <c r="DA772" s="131"/>
      <c r="DB772" s="131"/>
      <c r="DC772" s="131"/>
      <c r="DD772" s="131"/>
      <c r="DE772" s="131"/>
      <c r="DF772" s="131"/>
      <c r="DG772" s="131"/>
      <c r="DH772" s="131"/>
      <c r="DI772" s="131"/>
      <c r="DJ772" s="131"/>
      <c r="DK772" s="131"/>
      <c r="DL772" s="131"/>
      <c r="DM772" s="131"/>
      <c r="DN772" s="131"/>
      <c r="DO772" s="131"/>
      <c r="DP772" s="131"/>
      <c r="DQ772" s="131"/>
      <c r="DR772" s="131"/>
      <c r="DS772" s="131"/>
      <c r="DT772" s="131"/>
      <c r="DU772" s="131"/>
      <c r="DV772" s="131"/>
      <c r="DW772" s="131"/>
      <c r="DX772" s="131"/>
      <c r="DY772" s="131"/>
      <c r="DZ772" s="131"/>
      <c r="EA772" s="131"/>
      <c r="EB772" s="131"/>
      <c r="EC772" s="131"/>
      <c r="ED772" s="131"/>
      <c r="EE772" s="131"/>
      <c r="EF772" s="131"/>
      <c r="EG772" s="131"/>
      <c r="EH772" s="131"/>
      <c r="EI772" s="131"/>
      <c r="EJ772" s="131"/>
      <c r="EK772" s="131"/>
      <c r="EL772" s="131"/>
      <c r="EM772" s="131"/>
      <c r="EN772" s="131"/>
      <c r="EO772" s="131"/>
      <c r="EP772" s="131"/>
      <c r="EQ772" s="131"/>
      <c r="ER772" s="131"/>
      <c r="ES772" s="131"/>
      <c r="ET772" s="131"/>
      <c r="EU772" s="131"/>
      <c r="EV772" s="131"/>
      <c r="EW772" s="131"/>
      <c r="EX772" s="131"/>
      <c r="EY772" s="131"/>
      <c r="EZ772" s="131"/>
      <c r="FA772" s="131"/>
      <c r="FB772" s="131"/>
      <c r="FC772" s="131"/>
      <c r="FD772" s="131"/>
      <c r="FE772" s="131"/>
      <c r="FF772" s="131"/>
      <c r="FG772" s="131"/>
      <c r="FH772" s="131"/>
      <c r="FI772" s="131"/>
      <c r="FJ772" s="131"/>
      <c r="FK772" s="131"/>
      <c r="FL772" s="131"/>
      <c r="FM772" s="131"/>
      <c r="FN772" s="131"/>
      <c r="FO772" s="131"/>
      <c r="FP772" s="131"/>
      <c r="FQ772" s="131"/>
      <c r="FR772" s="131"/>
      <c r="FS772" s="131"/>
      <c r="FT772" s="131"/>
      <c r="FU772" s="131"/>
      <c r="FV772" s="131"/>
      <c r="FW772" s="131"/>
      <c r="FX772" s="131"/>
      <c r="FY772" s="131"/>
      <c r="FZ772" s="131"/>
      <c r="GA772" s="131"/>
      <c r="GB772" s="131"/>
      <c r="GC772" s="131"/>
      <c r="GD772" s="131"/>
      <c r="GE772" s="131"/>
      <c r="GF772" s="131"/>
      <c r="GG772" s="131"/>
      <c r="GH772" s="131"/>
      <c r="GI772" s="131"/>
      <c r="GJ772" s="131"/>
      <c r="GK772" s="131"/>
      <c r="GL772" s="131"/>
      <c r="GM772" s="131"/>
      <c r="GN772" s="131"/>
      <c r="GO772" s="131"/>
      <c r="GP772" s="131"/>
      <c r="GQ772" s="131"/>
      <c r="GR772" s="131"/>
      <c r="GS772" s="131"/>
      <c r="GT772" s="131"/>
      <c r="GU772" s="131"/>
      <c r="GV772" s="131"/>
      <c r="GW772" s="131"/>
      <c r="GX772" s="131"/>
      <c r="GY772" s="131"/>
      <c r="GZ772" s="131"/>
      <c r="HA772" s="131"/>
      <c r="HB772" s="131"/>
      <c r="HC772" s="131"/>
      <c r="HD772" s="131"/>
      <c r="HE772" s="131"/>
      <c r="HF772" s="131"/>
      <c r="HG772" s="131"/>
      <c r="HH772" s="131"/>
      <c r="HI772" s="131"/>
      <c r="HJ772" s="131"/>
      <c r="HK772" s="131"/>
      <c r="HL772" s="131"/>
      <c r="HM772" s="131"/>
      <c r="HN772" s="131"/>
      <c r="HO772" s="131"/>
      <c r="HP772" s="131"/>
      <c r="HQ772" s="131"/>
      <c r="HR772" s="131"/>
      <c r="HS772" s="131"/>
      <c r="HT772" s="131"/>
      <c r="HU772" s="131"/>
      <c r="HV772" s="131"/>
      <c r="HW772" s="131"/>
      <c r="HX772" s="131"/>
      <c r="HY772" s="131"/>
      <c r="HZ772" s="131"/>
      <c r="IA772" s="131"/>
      <c r="IB772" s="131"/>
      <c r="IC772" s="131"/>
      <c r="ID772" s="131"/>
      <c r="IE772" s="131"/>
      <c r="IF772" s="131"/>
      <c r="IG772" s="131"/>
      <c r="IH772" s="131"/>
      <c r="II772" s="131"/>
      <c r="IJ772" s="131"/>
      <c r="IK772" s="131"/>
      <c r="IL772" s="131"/>
      <c r="IM772" s="131"/>
      <c r="IN772" s="131"/>
      <c r="IO772" s="131"/>
      <c r="IP772" s="131"/>
      <c r="IQ772" s="131"/>
      <c r="IR772" s="131"/>
      <c r="IS772" s="131"/>
      <c r="IT772" s="131"/>
      <c r="IU772" s="131"/>
      <c r="IV772" s="131"/>
      <c r="IW772" s="131"/>
      <c r="IX772" s="131"/>
      <c r="IY772" s="131"/>
      <c r="IZ772" s="131"/>
      <c r="JA772" s="131"/>
      <c r="JB772" s="131"/>
      <c r="JC772" s="131"/>
      <c r="JD772" s="131"/>
      <c r="JE772" s="131"/>
      <c r="JF772" s="131"/>
      <c r="JG772" s="131"/>
      <c r="JH772" s="131"/>
      <c r="JI772" s="131"/>
      <c r="JJ772" s="131"/>
      <c r="JK772" s="131"/>
      <c r="JL772" s="131"/>
      <c r="JM772" s="131"/>
      <c r="JN772" s="131"/>
      <c r="JO772" s="131"/>
      <c r="JP772" s="131"/>
      <c r="JQ772" s="131"/>
      <c r="JR772" s="131"/>
      <c r="JS772" s="131"/>
      <c r="JT772" s="131"/>
      <c r="JU772" s="131"/>
      <c r="JV772" s="131"/>
      <c r="JW772" s="131"/>
      <c r="JX772" s="131"/>
      <c r="JY772" s="131"/>
      <c r="JZ772" s="131"/>
      <c r="KA772" s="131"/>
      <c r="KB772" s="131"/>
      <c r="KC772" s="131"/>
      <c r="KD772" s="131"/>
      <c r="KE772" s="131"/>
      <c r="KF772" s="131"/>
      <c r="KG772" s="131"/>
      <c r="KH772" s="131"/>
      <c r="KI772" s="131"/>
      <c r="KJ772" s="131"/>
      <c r="KK772" s="131"/>
      <c r="KL772" s="131"/>
      <c r="KM772" s="131"/>
      <c r="KN772" s="131"/>
      <c r="KO772" s="131"/>
      <c r="KP772" s="131"/>
      <c r="KQ772" s="131"/>
      <c r="KR772" s="131"/>
      <c r="KS772" s="131"/>
      <c r="KT772" s="131"/>
      <c r="KU772" s="131"/>
      <c r="KV772" s="131"/>
      <c r="KW772" s="131"/>
      <c r="KX772" s="131"/>
      <c r="KY772" s="131"/>
      <c r="KZ772" s="131"/>
      <c r="LA772" s="131"/>
      <c r="LB772" s="131"/>
      <c r="LC772" s="131"/>
      <c r="LD772" s="131"/>
      <c r="LE772" s="131"/>
      <c r="LF772" s="131"/>
      <c r="LG772" s="131"/>
      <c r="LH772" s="131"/>
      <c r="LI772" s="131"/>
      <c r="LJ772" s="131"/>
      <c r="LK772" s="131"/>
      <c r="LL772" s="131"/>
      <c r="LM772" s="131"/>
      <c r="LN772" s="131"/>
      <c r="LO772" s="131"/>
      <c r="LP772" s="131"/>
      <c r="LQ772" s="131"/>
      <c r="LR772" s="131"/>
      <c r="LS772" s="131"/>
      <c r="LT772" s="131"/>
      <c r="LU772" s="131"/>
      <c r="LV772" s="131"/>
      <c r="LW772" s="131"/>
      <c r="LX772" s="131"/>
      <c r="LY772" s="131"/>
      <c r="LZ772" s="131"/>
      <c r="MA772" s="131"/>
      <c r="MB772" s="131"/>
      <c r="MC772" s="131"/>
      <c r="MD772" s="131"/>
      <c r="ME772" s="131"/>
      <c r="MF772" s="131"/>
      <c r="MG772" s="131"/>
      <c r="MH772" s="131"/>
      <c r="MI772" s="131"/>
      <c r="MJ772" s="131"/>
      <c r="MK772" s="131"/>
      <c r="ML772" s="131"/>
      <c r="MM772" s="131"/>
      <c r="MN772" s="131"/>
      <c r="MO772" s="131"/>
      <c r="MP772" s="131"/>
      <c r="MQ772" s="131"/>
      <c r="MR772" s="131"/>
      <c r="MS772" s="131"/>
      <c r="MT772" s="131"/>
      <c r="MU772" s="131"/>
      <c r="MV772" s="131"/>
      <c r="MW772" s="131"/>
      <c r="MX772" s="131"/>
      <c r="MY772" s="131"/>
      <c r="MZ772" s="131"/>
      <c r="NA772" s="131"/>
      <c r="NB772" s="131"/>
      <c r="NC772" s="131"/>
      <c r="ND772" s="131"/>
      <c r="NE772" s="131"/>
      <c r="NF772" s="131"/>
      <c r="NG772" s="131"/>
      <c r="NH772" s="131"/>
      <c r="NI772" s="131"/>
      <c r="NJ772" s="131"/>
      <c r="NK772" s="131"/>
      <c r="NL772" s="131"/>
      <c r="NM772" s="131"/>
      <c r="NN772" s="131"/>
      <c r="NO772" s="131"/>
      <c r="NP772" s="131"/>
      <c r="NQ772" s="131"/>
      <c r="NR772" s="131"/>
      <c r="NS772" s="131"/>
      <c r="NT772" s="131"/>
      <c r="NU772" s="131"/>
      <c r="NV772" s="131"/>
      <c r="NW772" s="131"/>
      <c r="NX772" s="131"/>
      <c r="NY772" s="131"/>
      <c r="NZ772" s="131"/>
      <c r="OA772" s="131"/>
      <c r="OB772" s="131"/>
      <c r="OC772" s="131"/>
      <c r="OD772" s="131"/>
      <c r="OE772" s="131"/>
      <c r="OF772" s="131"/>
      <c r="OG772" s="131"/>
      <c r="OH772" s="131"/>
      <c r="OI772" s="131"/>
      <c r="OJ772" s="131"/>
      <c r="OK772" s="131"/>
      <c r="OL772" s="131"/>
      <c r="OM772" s="131"/>
      <c r="ON772" s="131"/>
      <c r="OO772" s="131"/>
      <c r="OP772" s="131"/>
      <c r="OQ772" s="131"/>
      <c r="OR772" s="131"/>
      <c r="OS772" s="131"/>
      <c r="OT772" s="131"/>
      <c r="OU772" s="131"/>
      <c r="OV772" s="131"/>
      <c r="OW772" s="131"/>
      <c r="OX772" s="131"/>
      <c r="OY772" s="131"/>
      <c r="OZ772" s="131"/>
      <c r="PA772" s="131"/>
      <c r="PB772" s="131"/>
      <c r="PC772" s="131"/>
      <c r="PD772" s="131"/>
      <c r="PE772" s="131"/>
      <c r="PF772" s="131"/>
      <c r="PG772" s="131"/>
      <c r="PH772" s="131"/>
      <c r="PI772" s="131"/>
      <c r="PJ772" s="131"/>
      <c r="PK772" s="131"/>
      <c r="PL772" s="131"/>
      <c r="PM772" s="131"/>
      <c r="PN772" s="131"/>
      <c r="PO772" s="131"/>
      <c r="PP772" s="131"/>
      <c r="PQ772" s="131"/>
      <c r="PR772" s="131"/>
      <c r="PS772" s="131"/>
      <c r="PT772" s="131"/>
      <c r="PU772" s="131"/>
      <c r="PV772" s="131"/>
      <c r="PW772" s="131"/>
      <c r="PX772" s="131"/>
      <c r="PY772" s="131"/>
      <c r="PZ772" s="131"/>
      <c r="QA772" s="131"/>
      <c r="QB772" s="131"/>
      <c r="QC772" s="131"/>
      <c r="QD772" s="131"/>
      <c r="QE772" s="131"/>
      <c r="QF772" s="131"/>
      <c r="QG772" s="131"/>
      <c r="QH772" s="131"/>
      <c r="QI772" s="131"/>
      <c r="QJ772" s="131"/>
      <c r="QK772" s="131"/>
      <c r="QL772" s="131"/>
      <c r="QM772" s="131"/>
      <c r="QN772" s="131"/>
      <c r="QO772" s="131"/>
      <c r="QP772" s="131"/>
      <c r="QQ772" s="131"/>
      <c r="QR772" s="131"/>
      <c r="QS772" s="131"/>
      <c r="QT772" s="131"/>
      <c r="QU772" s="131"/>
      <c r="QV772" s="131"/>
      <c r="QW772" s="131"/>
      <c r="QX772" s="131"/>
      <c r="QY772" s="131"/>
      <c r="QZ772" s="131"/>
      <c r="RA772" s="131"/>
      <c r="RB772" s="131"/>
      <c r="RC772" s="131"/>
      <c r="RD772" s="131"/>
      <c r="RE772" s="131"/>
      <c r="RF772" s="131"/>
      <c r="RG772" s="131"/>
      <c r="RH772" s="131"/>
      <c r="RI772" s="131"/>
      <c r="RJ772" s="131"/>
      <c r="RK772" s="131"/>
      <c r="RL772" s="131"/>
      <c r="RM772" s="131"/>
      <c r="RN772" s="131"/>
      <c r="RO772" s="131"/>
      <c r="RP772" s="131"/>
      <c r="RQ772" s="131"/>
      <c r="RR772" s="131"/>
      <c r="RS772" s="131"/>
      <c r="RT772" s="131"/>
      <c r="RU772" s="131"/>
      <c r="RV772" s="131"/>
      <c r="RW772" s="131"/>
      <c r="RX772" s="131"/>
      <c r="RY772" s="131"/>
      <c r="RZ772" s="131"/>
      <c r="SA772" s="131"/>
      <c r="SB772" s="131"/>
      <c r="SC772" s="131"/>
      <c r="SD772" s="131"/>
      <c r="SE772" s="131"/>
      <c r="SF772" s="131"/>
      <c r="SG772" s="131"/>
      <c r="SH772" s="131"/>
      <c r="SI772" s="131"/>
      <c r="SJ772" s="131"/>
      <c r="SK772" s="131"/>
      <c r="SL772" s="131"/>
      <c r="SM772" s="131"/>
      <c r="SN772" s="131"/>
      <c r="SO772" s="131"/>
      <c r="SP772" s="131"/>
      <c r="SQ772" s="131"/>
      <c r="SR772" s="131"/>
      <c r="SS772" s="131"/>
      <c r="ST772" s="131"/>
      <c r="SU772" s="131"/>
      <c r="SV772" s="131"/>
      <c r="SW772" s="131"/>
      <c r="SX772" s="131"/>
      <c r="SY772" s="131"/>
      <c r="SZ772" s="131"/>
      <c r="TA772" s="131"/>
      <c r="TB772" s="131"/>
      <c r="TC772" s="131"/>
      <c r="TD772" s="131"/>
      <c r="TE772" s="131"/>
      <c r="TF772" s="131"/>
      <c r="TG772" s="131"/>
      <c r="TH772" s="131"/>
      <c r="TI772" s="131"/>
      <c r="TJ772" s="131"/>
      <c r="TK772" s="131"/>
      <c r="TL772" s="131"/>
      <c r="TM772" s="131"/>
      <c r="TN772" s="131"/>
      <c r="TO772" s="131"/>
      <c r="TP772" s="131"/>
      <c r="TQ772" s="131"/>
      <c r="TR772" s="131"/>
      <c r="TS772" s="131"/>
      <c r="TT772" s="131"/>
      <c r="TU772" s="131"/>
      <c r="TV772" s="131"/>
      <c r="TW772" s="131"/>
      <c r="TX772" s="131"/>
      <c r="TY772" s="131"/>
      <c r="TZ772" s="131"/>
      <c r="UA772" s="131"/>
      <c r="UB772" s="131"/>
      <c r="UC772" s="131"/>
      <c r="UD772" s="131"/>
      <c r="UE772" s="131"/>
      <c r="UF772" s="131"/>
      <c r="UG772" s="131"/>
      <c r="UH772" s="131"/>
      <c r="UI772" s="131"/>
      <c r="UJ772" s="131"/>
      <c r="UK772" s="131"/>
      <c r="UL772" s="131"/>
      <c r="UM772" s="131"/>
      <c r="UN772" s="131"/>
      <c r="UO772" s="131"/>
      <c r="UP772" s="131"/>
      <c r="UQ772" s="131"/>
      <c r="UR772" s="131"/>
      <c r="US772" s="131"/>
      <c r="UT772" s="131"/>
      <c r="UU772" s="131"/>
      <c r="UV772" s="131"/>
      <c r="UW772" s="131"/>
      <c r="UX772" s="131"/>
      <c r="UY772" s="131"/>
      <c r="UZ772" s="131"/>
      <c r="VA772" s="131"/>
      <c r="VB772" s="131"/>
      <c r="VC772" s="131"/>
      <c r="VD772" s="131"/>
      <c r="VE772" s="131"/>
      <c r="VF772" s="131"/>
      <c r="VG772" s="131"/>
      <c r="VH772" s="131"/>
      <c r="VI772" s="131"/>
      <c r="VJ772" s="131"/>
      <c r="VK772" s="131"/>
      <c r="VL772" s="131"/>
      <c r="VM772" s="131"/>
      <c r="VN772" s="131"/>
      <c r="VO772" s="131"/>
      <c r="VP772" s="131"/>
      <c r="VQ772" s="131"/>
      <c r="VR772" s="131"/>
      <c r="VS772" s="131"/>
      <c r="VT772" s="131"/>
      <c r="VU772" s="131"/>
      <c r="VV772" s="131"/>
      <c r="VW772" s="131"/>
      <c r="VX772" s="131"/>
      <c r="VY772" s="131"/>
      <c r="VZ772" s="131"/>
      <c r="WA772" s="131"/>
      <c r="WB772" s="131"/>
      <c r="WC772" s="131"/>
      <c r="WD772" s="131"/>
      <c r="WE772" s="131"/>
      <c r="WF772" s="131"/>
      <c r="WG772" s="131"/>
      <c r="WH772" s="131"/>
      <c r="WI772" s="131"/>
      <c r="WJ772" s="131"/>
      <c r="WK772" s="131"/>
      <c r="WL772" s="131"/>
      <c r="WM772" s="131"/>
      <c r="WN772" s="131"/>
      <c r="WO772" s="131"/>
      <c r="WP772" s="131"/>
      <c r="WQ772" s="131"/>
      <c r="WR772" s="131"/>
      <c r="WS772" s="131"/>
      <c r="WT772" s="131"/>
      <c r="WU772" s="131"/>
      <c r="WV772" s="131"/>
      <c r="WW772" s="131"/>
      <c r="WX772" s="131"/>
      <c r="WY772" s="131"/>
      <c r="WZ772" s="131"/>
      <c r="XA772" s="131"/>
      <c r="XB772" s="131"/>
      <c r="XC772" s="131"/>
      <c r="XD772" s="131"/>
      <c r="XE772" s="131"/>
      <c r="XF772" s="131"/>
      <c r="XG772" s="131"/>
      <c r="XH772" s="131"/>
      <c r="XI772" s="131"/>
      <c r="XJ772" s="131"/>
      <c r="XK772" s="131"/>
      <c r="XL772" s="131"/>
      <c r="XM772" s="131"/>
      <c r="XN772" s="131"/>
      <c r="XO772" s="131"/>
      <c r="XP772" s="131"/>
      <c r="XQ772" s="131"/>
      <c r="XR772" s="131"/>
      <c r="XS772" s="131"/>
      <c r="XT772" s="131"/>
      <c r="XU772" s="131"/>
      <c r="XV772" s="131"/>
      <c r="XW772" s="131"/>
      <c r="XX772" s="131"/>
      <c r="XY772" s="131"/>
      <c r="XZ772" s="131"/>
      <c r="YA772" s="131"/>
      <c r="YB772" s="131"/>
      <c r="YC772" s="131"/>
      <c r="YD772" s="131"/>
      <c r="YE772" s="131"/>
      <c r="YF772" s="131"/>
      <c r="YG772" s="131"/>
      <c r="YH772" s="131"/>
      <c r="YI772" s="131"/>
      <c r="YJ772" s="131"/>
      <c r="YK772" s="131"/>
      <c r="YL772" s="131"/>
      <c r="YM772" s="131"/>
      <c r="YN772" s="131"/>
      <c r="YO772" s="131"/>
      <c r="YP772" s="131"/>
      <c r="YQ772" s="131"/>
      <c r="YR772" s="131"/>
      <c r="YS772" s="131"/>
      <c r="YT772" s="131"/>
      <c r="YU772" s="131"/>
      <c r="YV772" s="131"/>
      <c r="YW772" s="131"/>
      <c r="YX772" s="131"/>
      <c r="YY772" s="131"/>
      <c r="YZ772" s="131"/>
      <c r="ZA772" s="131"/>
      <c r="ZB772" s="131"/>
      <c r="ZC772" s="131"/>
      <c r="ZD772" s="131"/>
      <c r="ZE772" s="131"/>
      <c r="ZF772" s="131"/>
      <c r="ZG772" s="131"/>
      <c r="ZH772" s="131"/>
      <c r="ZI772" s="131"/>
      <c r="ZJ772" s="131"/>
      <c r="ZK772" s="131"/>
      <c r="ZL772" s="131"/>
      <c r="ZM772" s="131"/>
      <c r="ZN772" s="131"/>
      <c r="ZO772" s="131"/>
      <c r="ZP772" s="131"/>
      <c r="ZQ772" s="131"/>
      <c r="ZR772" s="131"/>
      <c r="ZS772" s="131"/>
      <c r="ZT772" s="131"/>
      <c r="ZU772" s="131"/>
      <c r="ZV772" s="131"/>
      <c r="ZW772" s="131"/>
      <c r="ZX772" s="131"/>
      <c r="ZY772" s="131"/>
      <c r="ZZ772" s="131"/>
      <c r="AAA772" s="131"/>
      <c r="AAB772" s="131"/>
      <c r="AAC772" s="131"/>
      <c r="AAD772" s="131"/>
      <c r="AAE772" s="131"/>
      <c r="AAF772" s="131"/>
      <c r="AAG772" s="131"/>
      <c r="AAH772" s="131"/>
      <c r="AAI772" s="131"/>
      <c r="AAJ772" s="131"/>
      <c r="AAK772" s="131"/>
      <c r="AAL772" s="131"/>
      <c r="AAM772" s="131"/>
      <c r="AAN772" s="131"/>
      <c r="AAO772" s="131"/>
      <c r="AAP772" s="131"/>
      <c r="AAQ772" s="131"/>
      <c r="AAR772" s="131"/>
      <c r="AAS772" s="131"/>
      <c r="AAT772" s="131"/>
      <c r="AAU772" s="131"/>
      <c r="AAV772" s="131"/>
      <c r="AAW772" s="131"/>
      <c r="AAX772" s="131"/>
      <c r="AAY772" s="131"/>
      <c r="AAZ772" s="131"/>
      <c r="ABA772" s="131"/>
      <c r="ABB772" s="131"/>
      <c r="ABC772" s="131"/>
      <c r="ABD772" s="131"/>
      <c r="ABE772" s="131"/>
      <c r="ABF772" s="131"/>
      <c r="ABG772" s="131"/>
      <c r="ABH772" s="131"/>
      <c r="ABI772" s="131"/>
      <c r="ABJ772" s="131"/>
      <c r="ABK772" s="131"/>
      <c r="ABL772" s="131"/>
      <c r="ABM772" s="131"/>
      <c r="ABN772" s="131"/>
      <c r="ABO772" s="131"/>
      <c r="ABP772" s="131"/>
      <c r="ABQ772" s="131"/>
      <c r="ABR772" s="131"/>
      <c r="ABS772" s="131"/>
      <c r="ABT772" s="131"/>
      <c r="ABU772" s="131"/>
      <c r="ABV772" s="131"/>
      <c r="ABW772" s="131"/>
      <c r="ABX772" s="131"/>
      <c r="ABY772" s="131"/>
      <c r="ABZ772" s="131"/>
      <c r="ACA772" s="131"/>
      <c r="ACB772" s="131"/>
      <c r="ACC772" s="131"/>
      <c r="ACD772" s="131"/>
      <c r="ACE772" s="131"/>
      <c r="ACF772" s="131"/>
      <c r="ACG772" s="131"/>
      <c r="ACH772" s="131"/>
      <c r="ACI772" s="131"/>
      <c r="ACJ772" s="131"/>
      <c r="ACK772" s="131"/>
      <c r="ACL772" s="131"/>
      <c r="ACM772" s="131"/>
      <c r="ACN772" s="131"/>
      <c r="ACO772" s="131"/>
      <c r="ACP772" s="131"/>
      <c r="ACQ772" s="131"/>
      <c r="ACR772" s="131"/>
      <c r="ACS772" s="131"/>
      <c r="ACT772" s="131"/>
      <c r="ACU772" s="131"/>
      <c r="ACV772" s="131"/>
      <c r="ACW772" s="131"/>
      <c r="ACX772" s="131"/>
      <c r="ACY772" s="131"/>
      <c r="ACZ772" s="131"/>
      <c r="ADA772" s="131"/>
      <c r="ADB772" s="131"/>
      <c r="ADC772" s="131"/>
      <c r="ADD772" s="131"/>
      <c r="ADE772" s="131"/>
      <c r="ADF772" s="131"/>
      <c r="ADG772" s="131"/>
      <c r="ADH772" s="131"/>
      <c r="ADI772" s="131"/>
      <c r="ADJ772" s="131"/>
      <c r="ADK772" s="131"/>
      <c r="ADL772" s="131"/>
      <c r="ADM772" s="131"/>
      <c r="ADN772" s="131"/>
      <c r="ADO772" s="131"/>
      <c r="ADP772" s="131"/>
      <c r="ADQ772" s="131"/>
      <c r="ADR772" s="131"/>
      <c r="ADS772" s="131"/>
      <c r="ADT772" s="131"/>
      <c r="ADU772" s="131"/>
      <c r="ADV772" s="131"/>
      <c r="ADW772" s="131"/>
      <c r="ADX772" s="131"/>
      <c r="ADY772" s="131"/>
      <c r="ADZ772" s="131"/>
      <c r="AEA772" s="131"/>
      <c r="AEB772" s="131"/>
      <c r="AEC772" s="131"/>
      <c r="AED772" s="131"/>
      <c r="AEE772" s="131"/>
      <c r="AEF772" s="131"/>
      <c r="AEG772" s="131"/>
      <c r="AEH772" s="131"/>
      <c r="AEI772" s="131"/>
      <c r="AEJ772" s="131"/>
      <c r="AEK772" s="131"/>
      <c r="AEL772" s="131"/>
      <c r="AEM772" s="131"/>
      <c r="AEN772" s="131"/>
      <c r="AEO772" s="131"/>
      <c r="AEP772" s="131"/>
      <c r="AEQ772" s="131"/>
      <c r="AER772" s="131"/>
      <c r="AES772" s="131"/>
      <c r="AET772" s="131"/>
      <c r="AEU772" s="131"/>
      <c r="AEV772" s="131"/>
      <c r="AEW772" s="131"/>
      <c r="AEX772" s="131"/>
      <c r="AEY772" s="131"/>
      <c r="AEZ772" s="131"/>
      <c r="AFA772" s="131"/>
      <c r="AFB772" s="131"/>
      <c r="AFC772" s="131"/>
      <c r="AFD772" s="131"/>
      <c r="AFE772" s="131"/>
      <c r="AFF772" s="131"/>
      <c r="AFG772" s="131"/>
      <c r="AFH772" s="131"/>
      <c r="AFI772" s="131"/>
      <c r="AFJ772" s="131"/>
      <c r="AFK772" s="131"/>
      <c r="AFL772" s="131"/>
      <c r="AFM772" s="131"/>
      <c r="AFN772" s="131"/>
      <c r="AFO772" s="131"/>
      <c r="AFP772" s="131"/>
      <c r="AFQ772" s="131"/>
      <c r="AFR772" s="131"/>
      <c r="AFS772" s="131"/>
      <c r="AFT772" s="131"/>
      <c r="AFU772" s="131"/>
      <c r="AFV772" s="131"/>
      <c r="AFW772" s="131"/>
      <c r="AFX772" s="131"/>
      <c r="AFY772" s="131"/>
      <c r="AFZ772" s="131"/>
      <c r="AGA772" s="131"/>
      <c r="AGB772" s="131"/>
      <c r="AGC772" s="131"/>
      <c r="AGD772" s="131"/>
      <c r="AGE772" s="131"/>
      <c r="AGF772" s="131"/>
      <c r="AGG772" s="131"/>
      <c r="AGH772" s="131"/>
      <c r="AGI772" s="131"/>
      <c r="AGJ772" s="131"/>
      <c r="AGK772" s="131"/>
      <c r="AGL772" s="131"/>
      <c r="AGM772" s="131"/>
      <c r="AGN772" s="131"/>
      <c r="AGO772" s="131"/>
      <c r="AGP772" s="131"/>
      <c r="AGQ772" s="131"/>
      <c r="AGR772" s="131"/>
      <c r="AGS772" s="131"/>
      <c r="AGT772" s="131"/>
      <c r="AGU772" s="131"/>
      <c r="AGV772" s="131"/>
      <c r="AGW772" s="131"/>
      <c r="AGX772" s="131"/>
      <c r="AGY772" s="131"/>
      <c r="AGZ772" s="131"/>
      <c r="AHA772" s="131"/>
      <c r="AHB772" s="131"/>
      <c r="AHC772" s="131"/>
      <c r="AHD772" s="131"/>
      <c r="AHE772" s="131"/>
      <c r="AHF772" s="131"/>
      <c r="AHG772" s="131"/>
      <c r="AHH772" s="131"/>
      <c r="AHI772" s="131"/>
      <c r="AHJ772" s="131"/>
      <c r="AHK772" s="131"/>
      <c r="AHL772" s="131"/>
      <c r="AHM772" s="131"/>
      <c r="AHN772" s="131"/>
      <c r="AHO772" s="131"/>
      <c r="AHP772" s="131"/>
      <c r="AHQ772" s="131"/>
      <c r="AHR772" s="131"/>
      <c r="AHS772" s="131"/>
      <c r="AHT772" s="131"/>
      <c r="AHU772" s="131"/>
      <c r="AHV772" s="131"/>
      <c r="AHW772" s="131"/>
      <c r="AHX772" s="131"/>
      <c r="AHY772" s="131"/>
      <c r="AHZ772" s="131"/>
      <c r="AIA772" s="131"/>
      <c r="AIB772" s="131"/>
      <c r="AIC772" s="131"/>
      <c r="AID772" s="131"/>
      <c r="AIE772" s="131"/>
      <c r="AIF772" s="131"/>
      <c r="AIG772" s="131"/>
      <c r="AIH772" s="131"/>
      <c r="AII772" s="131"/>
      <c r="AIJ772" s="131"/>
      <c r="AIK772" s="131"/>
      <c r="AIL772" s="131"/>
      <c r="AIM772" s="131"/>
      <c r="AIN772" s="131"/>
      <c r="AIO772" s="131"/>
      <c r="AIP772" s="131"/>
      <c r="AIQ772" s="131"/>
      <c r="AIR772" s="131"/>
      <c r="AIS772" s="131"/>
      <c r="AIT772" s="131"/>
      <c r="AIU772" s="131"/>
      <c r="AIV772" s="131"/>
      <c r="AIW772" s="131"/>
      <c r="AIX772" s="131"/>
      <c r="AIY772" s="131"/>
      <c r="AIZ772" s="131"/>
      <c r="AJA772" s="131"/>
      <c r="AJB772" s="131"/>
      <c r="AJC772" s="131"/>
      <c r="AJD772" s="131"/>
      <c r="AJE772" s="131"/>
      <c r="AJF772" s="131"/>
      <c r="AJG772" s="131"/>
      <c r="AJH772" s="131"/>
      <c r="AJI772" s="131"/>
      <c r="AJJ772" s="131"/>
      <c r="AJK772" s="131"/>
      <c r="AJL772" s="131"/>
      <c r="AJM772" s="131"/>
      <c r="AJN772" s="131"/>
      <c r="AJO772" s="131"/>
      <c r="AJP772" s="131"/>
      <c r="AJQ772" s="131"/>
      <c r="AJR772" s="131"/>
      <c r="AJS772" s="131"/>
      <c r="AJT772" s="131"/>
      <c r="AJU772" s="131"/>
      <c r="AJV772" s="131"/>
      <c r="AJW772" s="131"/>
      <c r="AJX772" s="131"/>
      <c r="AJY772" s="131"/>
      <c r="AJZ772" s="131"/>
      <c r="AKA772" s="131"/>
      <c r="AKB772" s="131"/>
      <c r="AKC772" s="131"/>
      <c r="AKD772" s="131"/>
      <c r="AKE772" s="131"/>
      <c r="AKF772" s="131"/>
      <c r="AKG772" s="131"/>
      <c r="AKH772" s="131"/>
      <c r="AKI772" s="131"/>
      <c r="AKJ772" s="131"/>
      <c r="AKK772" s="131"/>
      <c r="AKL772" s="131"/>
      <c r="AKM772" s="131"/>
      <c r="AKN772" s="131"/>
      <c r="AKO772" s="131"/>
      <c r="AKP772" s="131"/>
      <c r="AKQ772" s="131"/>
      <c r="AKR772" s="131"/>
      <c r="AKS772" s="131"/>
      <c r="AKT772" s="131"/>
      <c r="AKU772" s="131"/>
      <c r="AKV772" s="131"/>
      <c r="AKW772" s="131"/>
      <c r="AKX772" s="131"/>
      <c r="AKY772" s="131"/>
      <c r="AKZ772" s="131"/>
      <c r="ALA772" s="131"/>
      <c r="ALB772" s="131"/>
      <c r="ALC772" s="131"/>
      <c r="ALD772" s="131"/>
      <c r="ALE772" s="131"/>
      <c r="ALF772" s="131"/>
      <c r="ALG772" s="131"/>
      <c r="ALH772" s="131"/>
      <c r="ALI772" s="131"/>
      <c r="ALJ772" s="131"/>
      <c r="ALK772" s="131"/>
      <c r="ALL772" s="131"/>
      <c r="ALM772" s="131"/>
      <c r="ALN772" s="131"/>
      <c r="ALO772" s="131"/>
      <c r="ALP772" s="131"/>
      <c r="ALQ772" s="131"/>
      <c r="ALR772" s="131"/>
      <c r="ALS772" s="131"/>
      <c r="ALT772" s="131"/>
      <c r="ALU772" s="131"/>
      <c r="ALV772" s="131"/>
      <c r="ALW772" s="131"/>
      <c r="ALX772" s="131"/>
      <c r="ALY772" s="131"/>
      <c r="ALZ772" s="131"/>
      <c r="AMA772" s="131"/>
      <c r="AMB772" s="131"/>
      <c r="AMC772" s="131"/>
      <c r="AMD772" s="131"/>
      <c r="AME772" s="131"/>
      <c r="AMF772" s="131"/>
      <c r="AMG772" s="131"/>
      <c r="AMH772" s="131"/>
      <c r="AMI772" s="131"/>
      <c r="AMJ772" s="131"/>
      <c r="AMK772" s="131"/>
      <c r="AML772" s="131"/>
      <c r="AMM772" s="131"/>
      <c r="AMN772" s="131"/>
      <c r="AMO772" s="131"/>
      <c r="AMP772" s="131"/>
      <c r="AMQ772" s="131"/>
      <c r="AMR772" s="131"/>
      <c r="AMS772" s="131"/>
      <c r="AMT772" s="131"/>
      <c r="AMU772" s="131"/>
      <c r="AMV772" s="131"/>
      <c r="AMW772" s="131"/>
      <c r="AMX772" s="131"/>
      <c r="AMY772" s="131"/>
      <c r="AMZ772" s="131"/>
      <c r="ANA772" s="131"/>
      <c r="ANB772" s="131"/>
      <c r="ANC772" s="131"/>
      <c r="AND772" s="131"/>
      <c r="ANE772" s="131"/>
      <c r="ANF772" s="131"/>
      <c r="ANG772" s="131"/>
      <c r="ANH772" s="131"/>
      <c r="ANI772" s="131"/>
      <c r="ANJ772" s="131"/>
      <c r="ANK772" s="131"/>
      <c r="ANL772" s="131"/>
      <c r="ANM772" s="131"/>
      <c r="ANN772" s="131"/>
      <c r="ANO772" s="131"/>
      <c r="ANP772" s="131"/>
      <c r="ANQ772" s="131"/>
      <c r="ANR772" s="131"/>
      <c r="ANS772" s="131"/>
      <c r="ANT772" s="131"/>
      <c r="ANU772" s="131"/>
      <c r="ANV772" s="131"/>
      <c r="ANW772" s="131"/>
      <c r="ANX772" s="131"/>
      <c r="ANY772" s="131"/>
      <c r="ANZ772" s="131"/>
      <c r="AOA772" s="131"/>
      <c r="AOB772" s="131"/>
      <c r="AOC772" s="131"/>
      <c r="AOD772" s="131"/>
      <c r="AOE772" s="131"/>
      <c r="AOF772" s="131"/>
      <c r="AOG772" s="131"/>
      <c r="AOH772" s="131"/>
      <c r="AOI772" s="131"/>
      <c r="AOJ772" s="131"/>
      <c r="AOK772" s="131"/>
      <c r="AOL772" s="131"/>
      <c r="AOM772" s="131"/>
      <c r="AON772" s="131"/>
      <c r="AOO772" s="131"/>
      <c r="AOP772" s="131"/>
      <c r="AOQ772" s="131"/>
      <c r="AOR772" s="131"/>
      <c r="AOS772" s="131"/>
      <c r="AOT772" s="131"/>
      <c r="AOU772" s="131"/>
      <c r="AOV772" s="131"/>
      <c r="AOW772" s="131"/>
      <c r="AOX772" s="131"/>
      <c r="AOY772" s="131"/>
      <c r="AOZ772" s="131"/>
      <c r="APA772" s="131"/>
      <c r="APB772" s="131"/>
      <c r="APC772" s="131"/>
      <c r="APD772" s="131"/>
      <c r="APE772" s="131"/>
      <c r="APF772" s="131"/>
      <c r="APG772" s="131"/>
      <c r="APH772" s="131"/>
      <c r="API772" s="131"/>
      <c r="APJ772" s="131"/>
      <c r="APK772" s="131"/>
      <c r="APL772" s="131"/>
      <c r="APM772" s="131"/>
      <c r="APN772" s="131"/>
      <c r="APO772" s="131"/>
      <c r="APP772" s="131"/>
      <c r="APQ772" s="131"/>
      <c r="APR772" s="131"/>
      <c r="APS772" s="131"/>
      <c r="APT772" s="131"/>
      <c r="APU772" s="131"/>
      <c r="APV772" s="131"/>
      <c r="APW772" s="131"/>
      <c r="APX772" s="131"/>
      <c r="APY772" s="131"/>
      <c r="APZ772" s="131"/>
      <c r="AQA772" s="131"/>
      <c r="AQB772" s="131"/>
      <c r="AQC772" s="131"/>
      <c r="AQD772" s="131"/>
      <c r="AQE772" s="131"/>
      <c r="AQF772" s="131"/>
      <c r="AQG772" s="131"/>
      <c r="AQH772" s="131"/>
      <c r="AQI772" s="131"/>
      <c r="AQJ772" s="131"/>
      <c r="AQK772" s="131"/>
      <c r="AQL772" s="131"/>
      <c r="AQM772" s="131"/>
      <c r="AQN772" s="131"/>
      <c r="AQO772" s="131"/>
      <c r="AQP772" s="131"/>
      <c r="AQQ772" s="131"/>
      <c r="AQR772" s="131"/>
      <c r="AQS772" s="131"/>
      <c r="AQT772" s="131"/>
      <c r="AQU772" s="131"/>
      <c r="AQV772" s="131"/>
      <c r="AQW772" s="131"/>
      <c r="AQX772" s="131"/>
      <c r="AQY772" s="131"/>
      <c r="AQZ772" s="131"/>
      <c r="ARA772" s="131"/>
      <c r="ARB772" s="131"/>
      <c r="ARC772" s="131"/>
      <c r="ARD772" s="131"/>
      <c r="ARE772" s="131"/>
      <c r="ARF772" s="131"/>
      <c r="ARG772" s="131"/>
      <c r="ARH772" s="131"/>
      <c r="ARI772" s="131"/>
      <c r="ARJ772" s="131"/>
      <c r="ARK772" s="131"/>
      <c r="ARL772" s="131"/>
      <c r="ARM772" s="131"/>
      <c r="ARN772" s="131"/>
      <c r="ARO772" s="131"/>
      <c r="ARP772" s="131"/>
      <c r="ARQ772" s="131"/>
      <c r="ARR772" s="131"/>
      <c r="ARS772" s="131"/>
      <c r="ART772" s="131"/>
      <c r="ARU772" s="131"/>
      <c r="ARV772" s="131"/>
      <c r="ARW772" s="131"/>
      <c r="ARX772" s="131"/>
      <c r="ARY772" s="131"/>
      <c r="ARZ772" s="131"/>
      <c r="ASA772" s="131"/>
      <c r="ASB772" s="131"/>
      <c r="ASC772" s="131"/>
      <c r="ASD772" s="131"/>
      <c r="ASE772" s="131"/>
      <c r="ASF772" s="131"/>
      <c r="ASG772" s="131"/>
      <c r="ASH772" s="131"/>
      <c r="ASI772" s="131"/>
      <c r="ASJ772" s="131"/>
      <c r="ASK772" s="131"/>
      <c r="ASL772" s="131"/>
      <c r="ASM772" s="131"/>
      <c r="ASN772" s="131"/>
      <c r="ASO772" s="131"/>
      <c r="ASP772" s="131"/>
      <c r="ASQ772" s="131"/>
      <c r="ASR772" s="131"/>
      <c r="ASS772" s="131"/>
      <c r="AST772" s="131"/>
      <c r="ASU772" s="131"/>
      <c r="ASV772" s="131"/>
      <c r="ASW772" s="131"/>
      <c r="ASX772" s="131"/>
      <c r="ASY772" s="131"/>
      <c r="ASZ772" s="131"/>
      <c r="ATA772" s="131"/>
      <c r="ATB772" s="131"/>
      <c r="ATC772" s="131"/>
      <c r="ATD772" s="131"/>
      <c r="ATE772" s="131"/>
      <c r="ATF772" s="131"/>
      <c r="ATG772" s="131"/>
      <c r="ATH772" s="131"/>
      <c r="ATI772" s="131"/>
      <c r="ATJ772" s="131"/>
      <c r="ATK772" s="131"/>
      <c r="ATL772" s="131"/>
      <c r="ATM772" s="131"/>
      <c r="ATN772" s="131"/>
      <c r="ATO772" s="131"/>
      <c r="ATP772" s="131"/>
      <c r="ATQ772" s="131"/>
      <c r="ATR772" s="131"/>
      <c r="ATS772" s="131"/>
      <c r="ATT772" s="131"/>
      <c r="ATU772" s="131"/>
      <c r="ATV772" s="131"/>
      <c r="ATW772" s="131"/>
      <c r="ATX772" s="131"/>
      <c r="ATY772" s="131"/>
      <c r="ATZ772" s="131"/>
      <c r="AUA772" s="131"/>
      <c r="AUB772" s="131"/>
      <c r="AUC772" s="131"/>
      <c r="AUD772" s="131"/>
      <c r="AUE772" s="131"/>
      <c r="AUF772" s="131"/>
      <c r="AUG772" s="131"/>
      <c r="AUH772" s="131"/>
      <c r="AUI772" s="131"/>
      <c r="AUJ772" s="131"/>
      <c r="AUK772" s="131"/>
      <c r="AUL772" s="131"/>
      <c r="AUM772" s="131"/>
      <c r="AUN772" s="131"/>
      <c r="AUO772" s="131"/>
      <c r="AUP772" s="131"/>
      <c r="AUQ772" s="131"/>
      <c r="AUR772" s="131"/>
      <c r="AUS772" s="131"/>
      <c r="AUT772" s="131"/>
      <c r="AUU772" s="131"/>
      <c r="AUV772" s="131"/>
      <c r="AUW772" s="131"/>
      <c r="AUX772" s="131"/>
      <c r="AUY772" s="131"/>
      <c r="AUZ772" s="131"/>
      <c r="AVA772" s="131"/>
      <c r="AVB772" s="131"/>
      <c r="AVC772" s="131"/>
      <c r="AVD772" s="131"/>
      <c r="AVE772" s="131"/>
      <c r="AVF772" s="131"/>
      <c r="AVG772" s="131"/>
      <c r="AVH772" s="131"/>
      <c r="AVI772" s="131"/>
      <c r="AVJ772" s="131"/>
      <c r="AVK772" s="131"/>
      <c r="AVL772" s="131"/>
      <c r="AVM772" s="131"/>
      <c r="AVN772" s="131"/>
      <c r="AVO772" s="131"/>
      <c r="AVP772" s="131"/>
      <c r="AVQ772" s="131"/>
      <c r="AVR772" s="131"/>
      <c r="AVS772" s="131"/>
      <c r="AVT772" s="131"/>
      <c r="AVU772" s="131"/>
      <c r="AVV772" s="131"/>
      <c r="AVW772" s="131"/>
      <c r="AVX772" s="131"/>
      <c r="AVY772" s="131"/>
      <c r="AVZ772" s="131"/>
      <c r="AWA772" s="131"/>
      <c r="AWB772" s="131"/>
      <c r="AWC772" s="131"/>
      <c r="AWD772" s="131"/>
      <c r="AWE772" s="131"/>
      <c r="AWF772" s="131"/>
      <c r="AWG772" s="131"/>
      <c r="AWH772" s="131"/>
      <c r="AWI772" s="131"/>
      <c r="AWJ772" s="131"/>
      <c r="AWK772" s="131"/>
      <c r="AWL772" s="131"/>
      <c r="AWM772" s="131"/>
      <c r="AWN772" s="131"/>
      <c r="AWO772" s="131"/>
      <c r="AWP772" s="131"/>
      <c r="AWQ772" s="131"/>
      <c r="AWR772" s="131"/>
      <c r="AWS772" s="131"/>
      <c r="AWT772" s="131"/>
      <c r="AWU772" s="131"/>
      <c r="AWV772" s="131"/>
      <c r="AWW772" s="131"/>
      <c r="AWX772" s="131"/>
      <c r="AWY772" s="131"/>
      <c r="AWZ772" s="131"/>
      <c r="AXA772" s="131"/>
      <c r="AXB772" s="131"/>
      <c r="AXC772" s="131"/>
      <c r="AXD772" s="131"/>
      <c r="AXE772" s="131"/>
      <c r="AXF772" s="131"/>
      <c r="AXG772" s="131"/>
      <c r="AXH772" s="131"/>
      <c r="AXI772" s="131"/>
      <c r="AXJ772" s="131"/>
      <c r="AXK772" s="131"/>
      <c r="AXL772" s="131"/>
      <c r="AXM772" s="131"/>
      <c r="AXN772" s="131"/>
      <c r="AXO772" s="131"/>
      <c r="AXP772" s="131"/>
      <c r="AXQ772" s="131"/>
      <c r="AXR772" s="131"/>
      <c r="AXS772" s="131"/>
      <c r="AXT772" s="131"/>
      <c r="AXU772" s="131"/>
      <c r="AXV772" s="131"/>
      <c r="AXW772" s="131"/>
      <c r="AXX772" s="131"/>
    </row>
    <row r="773" spans="1:1324" s="131" customFormat="1" ht="15.75" hidden="1" customHeight="1" x14ac:dyDescent="0.2">
      <c r="A773" s="74" t="s">
        <v>3285</v>
      </c>
      <c r="B773" s="74" t="s">
        <v>1819</v>
      </c>
      <c r="C773" s="77" t="s">
        <v>1820</v>
      </c>
      <c r="D773" s="77" t="s">
        <v>3384</v>
      </c>
      <c r="E773" s="51">
        <v>30610</v>
      </c>
      <c r="F773" s="74" t="s">
        <v>1182</v>
      </c>
      <c r="G773" s="30" t="s">
        <v>1662</v>
      </c>
      <c r="H773" s="30" t="s">
        <v>3299</v>
      </c>
      <c r="I773" s="30" t="s">
        <v>3083</v>
      </c>
      <c r="J773" s="173">
        <v>19</v>
      </c>
      <c r="K773" s="87" t="s">
        <v>1065</v>
      </c>
      <c r="L773" s="87">
        <v>0</v>
      </c>
      <c r="M773" s="87">
        <v>0</v>
      </c>
      <c r="N773" s="87" t="s">
        <v>3099</v>
      </c>
      <c r="O773" s="87">
        <v>1</v>
      </c>
      <c r="P773" s="87" t="s">
        <v>3099</v>
      </c>
      <c r="Q773" s="87">
        <v>1</v>
      </c>
      <c r="R773" s="87" t="s">
        <v>3099</v>
      </c>
      <c r="S773" s="87">
        <v>1</v>
      </c>
      <c r="T773" s="87" t="s">
        <v>326</v>
      </c>
      <c r="U773" s="87">
        <v>1</v>
      </c>
      <c r="V773" s="87">
        <v>1</v>
      </c>
      <c r="W773" s="87">
        <v>0</v>
      </c>
      <c r="X773" s="87">
        <v>0</v>
      </c>
      <c r="Y773" s="87">
        <v>0</v>
      </c>
      <c r="Z773" s="86">
        <v>0</v>
      </c>
      <c r="AA773" s="87">
        <v>0</v>
      </c>
      <c r="AB773" s="87">
        <v>0</v>
      </c>
      <c r="AC773" s="87">
        <v>0</v>
      </c>
      <c r="AD773" s="87">
        <v>0</v>
      </c>
      <c r="AE773" s="87">
        <v>0</v>
      </c>
      <c r="AF773" s="104"/>
      <c r="AH773" s="146"/>
      <c r="AI773" s="146"/>
      <c r="AJ773" s="146"/>
      <c r="AK773" s="146"/>
      <c r="AL773" s="146"/>
      <c r="AM773" s="146"/>
      <c r="AN773" s="146"/>
      <c r="AO773" s="146"/>
      <c r="AP773" s="146"/>
      <c r="AQ773" s="146"/>
      <c r="AR773" s="146"/>
      <c r="AS773" s="146"/>
      <c r="AT773" s="146"/>
      <c r="AU773" s="146"/>
      <c r="AV773" s="146"/>
      <c r="AW773" s="146"/>
      <c r="AX773" s="146"/>
      <c r="AY773" s="146"/>
      <c r="AZ773" s="146"/>
      <c r="BA773" s="146"/>
      <c r="BB773" s="146"/>
      <c r="BC773" s="146"/>
      <c r="BD773" s="146"/>
      <c r="BE773" s="146"/>
      <c r="BF773" s="146"/>
      <c r="BG773" s="146"/>
      <c r="BH773" s="146"/>
      <c r="BI773" s="146"/>
      <c r="BJ773" s="146"/>
      <c r="BK773" s="146"/>
      <c r="BL773" s="146"/>
      <c r="BM773" s="146"/>
      <c r="BN773" s="146"/>
      <c r="BO773" s="146"/>
      <c r="BP773" s="146"/>
      <c r="BQ773" s="146"/>
      <c r="BR773" s="146"/>
      <c r="BS773" s="146"/>
      <c r="BT773" s="146"/>
      <c r="BU773" s="146"/>
      <c r="BV773" s="146"/>
      <c r="BW773" s="146"/>
      <c r="BX773" s="146"/>
      <c r="BY773" s="146"/>
      <c r="BZ773" s="146"/>
      <c r="CA773" s="146"/>
      <c r="CB773" s="146"/>
      <c r="CC773" s="146"/>
      <c r="CD773" s="146"/>
      <c r="CE773" s="146"/>
      <c r="CF773" s="146"/>
      <c r="CG773" s="146"/>
      <c r="CH773" s="146"/>
      <c r="CI773" s="146"/>
      <c r="CJ773" s="146"/>
      <c r="CK773" s="146"/>
      <c r="CL773" s="146"/>
      <c r="CM773" s="146"/>
      <c r="CN773" s="146"/>
      <c r="CO773" s="146"/>
      <c r="CP773" s="146"/>
      <c r="CQ773" s="146"/>
      <c r="CR773" s="146"/>
      <c r="CS773" s="146"/>
      <c r="CT773" s="146"/>
      <c r="CU773" s="146"/>
      <c r="CV773" s="146"/>
      <c r="CW773" s="146"/>
      <c r="CX773" s="146"/>
      <c r="CY773" s="146"/>
      <c r="CZ773" s="146"/>
      <c r="DA773" s="146"/>
      <c r="DB773" s="146"/>
      <c r="DC773" s="146"/>
      <c r="DD773" s="146"/>
      <c r="DE773" s="146"/>
      <c r="DF773" s="146"/>
      <c r="DG773" s="146"/>
      <c r="DH773" s="146"/>
      <c r="DI773" s="146"/>
      <c r="DJ773" s="146"/>
      <c r="DK773" s="146"/>
      <c r="DL773" s="146"/>
      <c r="DM773" s="146"/>
      <c r="DN773" s="146"/>
      <c r="DO773" s="146"/>
      <c r="DP773" s="146"/>
      <c r="DQ773" s="146"/>
      <c r="DR773" s="146"/>
      <c r="DS773" s="146"/>
      <c r="DT773" s="146"/>
      <c r="DU773" s="146"/>
      <c r="DV773" s="146"/>
      <c r="DW773" s="146"/>
      <c r="DX773" s="146"/>
      <c r="DY773" s="146"/>
      <c r="DZ773" s="146"/>
      <c r="EA773" s="146"/>
      <c r="EB773" s="146"/>
      <c r="EC773" s="146"/>
      <c r="ED773" s="146"/>
      <c r="EE773" s="146"/>
      <c r="EF773" s="146"/>
      <c r="EG773" s="146"/>
      <c r="EH773" s="146"/>
      <c r="EI773" s="146"/>
      <c r="EJ773" s="146"/>
      <c r="EK773" s="146"/>
      <c r="EL773" s="146"/>
      <c r="EM773" s="146"/>
      <c r="EN773" s="146"/>
      <c r="EO773" s="146"/>
      <c r="EP773" s="146"/>
      <c r="EQ773" s="146"/>
      <c r="ER773" s="146"/>
      <c r="ES773" s="146"/>
      <c r="ET773" s="146"/>
      <c r="EU773" s="146"/>
      <c r="EV773" s="146"/>
      <c r="EW773" s="146"/>
      <c r="EX773" s="146"/>
      <c r="EY773" s="146"/>
      <c r="EZ773" s="146"/>
      <c r="FA773" s="146"/>
      <c r="FB773" s="146"/>
      <c r="FC773" s="146"/>
      <c r="FD773" s="146"/>
      <c r="FE773" s="146"/>
      <c r="FF773" s="146"/>
      <c r="FG773" s="146"/>
      <c r="FH773" s="146"/>
      <c r="FI773" s="146"/>
      <c r="FJ773" s="146"/>
      <c r="FK773" s="146"/>
      <c r="FL773" s="146"/>
      <c r="FM773" s="146"/>
      <c r="FN773" s="146"/>
      <c r="FO773" s="146"/>
      <c r="FP773" s="146"/>
      <c r="FQ773" s="146"/>
      <c r="FR773" s="146"/>
      <c r="FS773" s="146"/>
      <c r="FT773" s="146"/>
      <c r="FU773" s="146"/>
      <c r="FV773" s="146"/>
      <c r="FW773" s="146"/>
      <c r="FX773" s="146"/>
      <c r="FY773" s="146"/>
      <c r="FZ773" s="146"/>
      <c r="GA773" s="146"/>
      <c r="GB773" s="146"/>
      <c r="GC773" s="146"/>
      <c r="GD773" s="146"/>
      <c r="GE773" s="146"/>
      <c r="GF773" s="146"/>
      <c r="GG773" s="146"/>
      <c r="GH773" s="146"/>
      <c r="GI773" s="146"/>
      <c r="GJ773" s="146"/>
      <c r="GK773" s="146"/>
      <c r="GL773" s="146"/>
      <c r="GM773" s="146"/>
      <c r="GN773" s="146"/>
      <c r="GO773" s="146"/>
      <c r="GP773" s="146"/>
      <c r="GQ773" s="146"/>
      <c r="GR773" s="146"/>
      <c r="GS773" s="146"/>
      <c r="GT773" s="146"/>
      <c r="GU773" s="146"/>
      <c r="GV773" s="146"/>
      <c r="GW773" s="146"/>
      <c r="GX773" s="146"/>
      <c r="GY773" s="146"/>
      <c r="GZ773" s="146"/>
      <c r="HA773" s="146"/>
      <c r="HB773" s="146"/>
      <c r="HC773" s="146"/>
      <c r="HD773" s="146"/>
      <c r="HE773" s="146"/>
      <c r="HF773" s="146"/>
      <c r="HG773" s="146"/>
      <c r="HH773" s="146"/>
      <c r="HI773" s="146"/>
      <c r="HJ773" s="146"/>
      <c r="HK773" s="146"/>
      <c r="HL773" s="146"/>
      <c r="HM773" s="146"/>
      <c r="HN773" s="146"/>
      <c r="HO773" s="146"/>
      <c r="HP773" s="146"/>
      <c r="HQ773" s="146"/>
      <c r="HR773" s="146"/>
      <c r="HS773" s="146"/>
      <c r="HT773" s="146"/>
      <c r="HU773" s="146"/>
      <c r="HV773" s="146"/>
      <c r="HW773" s="146"/>
      <c r="HX773" s="146"/>
      <c r="HY773" s="146"/>
      <c r="HZ773" s="146"/>
      <c r="IA773" s="146"/>
      <c r="IB773" s="146"/>
      <c r="IC773" s="146"/>
      <c r="ID773" s="146"/>
      <c r="IE773" s="146"/>
      <c r="IF773" s="146"/>
      <c r="IG773" s="146"/>
      <c r="IH773" s="146"/>
      <c r="II773" s="146"/>
      <c r="IJ773" s="146"/>
      <c r="IK773" s="146"/>
      <c r="IL773" s="146"/>
      <c r="IM773" s="146"/>
      <c r="IN773" s="146"/>
      <c r="IO773" s="146"/>
      <c r="IP773" s="146"/>
      <c r="IQ773" s="146"/>
      <c r="IR773" s="146"/>
      <c r="IS773" s="146"/>
      <c r="IT773" s="146"/>
      <c r="IU773" s="146"/>
      <c r="IV773" s="146"/>
      <c r="IW773" s="146"/>
      <c r="IX773" s="146"/>
      <c r="IY773" s="146"/>
      <c r="IZ773" s="146"/>
      <c r="JA773" s="146"/>
      <c r="JB773" s="146"/>
      <c r="JC773" s="146"/>
      <c r="JD773" s="146"/>
      <c r="JE773" s="146"/>
      <c r="JF773" s="146"/>
      <c r="JG773" s="146"/>
      <c r="JH773" s="146"/>
      <c r="JI773" s="146"/>
      <c r="JJ773" s="146"/>
      <c r="JK773" s="146"/>
      <c r="JL773" s="146"/>
      <c r="JM773" s="146"/>
      <c r="JN773" s="146"/>
      <c r="JO773" s="146"/>
      <c r="JP773" s="146"/>
      <c r="JQ773" s="146"/>
      <c r="JR773" s="146"/>
      <c r="JS773" s="146"/>
      <c r="JT773" s="146"/>
      <c r="JU773" s="146"/>
      <c r="JV773" s="146"/>
      <c r="JW773" s="146"/>
      <c r="JX773" s="146"/>
      <c r="JY773" s="146"/>
      <c r="JZ773" s="146"/>
      <c r="KA773" s="146"/>
      <c r="KB773" s="146"/>
      <c r="KC773" s="146"/>
      <c r="KD773" s="146"/>
      <c r="KE773" s="146"/>
      <c r="KF773" s="146"/>
      <c r="KG773" s="146"/>
      <c r="KH773" s="146"/>
      <c r="KI773" s="146"/>
      <c r="KJ773" s="146"/>
      <c r="KK773" s="146"/>
      <c r="KL773" s="146"/>
      <c r="KM773" s="146"/>
      <c r="KN773" s="146"/>
      <c r="KO773" s="146"/>
      <c r="KP773" s="146"/>
      <c r="KQ773" s="146"/>
      <c r="KR773" s="146"/>
      <c r="KS773" s="146"/>
      <c r="KT773" s="146"/>
      <c r="KU773" s="146"/>
      <c r="KV773" s="146"/>
      <c r="KW773" s="146"/>
      <c r="KX773" s="146"/>
      <c r="KY773" s="146"/>
      <c r="KZ773" s="146"/>
      <c r="LA773" s="146"/>
      <c r="LB773" s="146"/>
      <c r="LC773" s="146"/>
      <c r="LD773" s="146"/>
      <c r="LE773" s="146"/>
      <c r="LF773" s="146"/>
      <c r="LG773" s="146"/>
      <c r="LH773" s="146"/>
      <c r="LI773" s="146"/>
      <c r="LJ773" s="146"/>
      <c r="LK773" s="146"/>
      <c r="LL773" s="146"/>
      <c r="LM773" s="146"/>
      <c r="LN773" s="146"/>
      <c r="LO773" s="146"/>
      <c r="LP773" s="146"/>
      <c r="LQ773" s="146"/>
      <c r="LR773" s="146"/>
      <c r="LS773" s="146"/>
      <c r="LT773" s="146"/>
      <c r="LU773" s="146"/>
      <c r="LV773" s="146"/>
      <c r="LW773" s="146"/>
      <c r="LX773" s="146"/>
      <c r="LY773" s="146"/>
      <c r="LZ773" s="146"/>
      <c r="MA773" s="146"/>
      <c r="MB773" s="146"/>
      <c r="MC773" s="146"/>
      <c r="MD773" s="146"/>
      <c r="ME773" s="146"/>
      <c r="MF773" s="146"/>
      <c r="MG773" s="146"/>
      <c r="MH773" s="146"/>
      <c r="MI773" s="146"/>
      <c r="MJ773" s="146"/>
      <c r="MK773" s="146"/>
      <c r="ML773" s="146"/>
      <c r="MM773" s="146"/>
      <c r="MN773" s="146"/>
      <c r="MO773" s="146"/>
      <c r="MP773" s="146"/>
      <c r="MQ773" s="146"/>
      <c r="MR773" s="146"/>
      <c r="MS773" s="146"/>
      <c r="MT773" s="146"/>
      <c r="MU773" s="146"/>
      <c r="MV773" s="146"/>
      <c r="MW773" s="146"/>
      <c r="MX773" s="146"/>
      <c r="MY773" s="146"/>
      <c r="MZ773" s="146"/>
      <c r="NA773" s="146"/>
      <c r="NB773" s="146"/>
      <c r="NC773" s="146"/>
      <c r="ND773" s="146"/>
      <c r="NE773" s="146"/>
      <c r="NF773" s="146"/>
      <c r="NG773" s="146"/>
      <c r="NH773" s="146"/>
      <c r="NI773" s="146"/>
      <c r="NJ773" s="146"/>
      <c r="NK773" s="146"/>
      <c r="NL773" s="146"/>
      <c r="NM773" s="146"/>
      <c r="NN773" s="146"/>
      <c r="NO773" s="146"/>
      <c r="NP773" s="146"/>
      <c r="NQ773" s="146"/>
      <c r="NR773" s="146"/>
      <c r="NS773" s="146"/>
      <c r="NT773" s="146"/>
      <c r="NU773" s="146"/>
      <c r="NV773" s="146"/>
      <c r="NW773" s="146"/>
      <c r="NX773" s="146"/>
      <c r="NY773" s="146"/>
      <c r="NZ773" s="146"/>
      <c r="OA773" s="146"/>
      <c r="OB773" s="146"/>
      <c r="OC773" s="146"/>
      <c r="OD773" s="146"/>
      <c r="OE773" s="146"/>
      <c r="OF773" s="146"/>
      <c r="OG773" s="146"/>
      <c r="OH773" s="146"/>
      <c r="OI773" s="146"/>
      <c r="OJ773" s="146"/>
      <c r="OK773" s="146"/>
      <c r="OL773" s="146"/>
      <c r="OM773" s="146"/>
      <c r="ON773" s="146"/>
      <c r="OO773" s="146"/>
      <c r="OP773" s="146"/>
      <c r="OQ773" s="146"/>
      <c r="OR773" s="146"/>
      <c r="OS773" s="146"/>
      <c r="OT773" s="146"/>
      <c r="OU773" s="146"/>
      <c r="OV773" s="146"/>
      <c r="OW773" s="146"/>
      <c r="OX773" s="146"/>
      <c r="OY773" s="146"/>
      <c r="OZ773" s="146"/>
      <c r="PA773" s="146"/>
      <c r="PB773" s="146"/>
      <c r="PC773" s="146"/>
      <c r="PD773" s="146"/>
      <c r="PE773" s="146"/>
      <c r="PF773" s="146"/>
      <c r="PG773" s="146"/>
      <c r="PH773" s="146"/>
      <c r="PI773" s="146"/>
      <c r="PJ773" s="146"/>
      <c r="PK773" s="146"/>
      <c r="PL773" s="146"/>
      <c r="PM773" s="146"/>
      <c r="PN773" s="146"/>
      <c r="PO773" s="146"/>
      <c r="PP773" s="146"/>
      <c r="PQ773" s="146"/>
      <c r="PR773" s="146"/>
      <c r="PS773" s="146"/>
      <c r="PT773" s="146"/>
      <c r="PU773" s="146"/>
      <c r="PV773" s="146"/>
      <c r="PW773" s="146"/>
      <c r="PX773" s="146"/>
      <c r="PY773" s="146"/>
      <c r="PZ773" s="146"/>
      <c r="QA773" s="146"/>
      <c r="QB773" s="146"/>
      <c r="QC773" s="146"/>
      <c r="QD773" s="146"/>
      <c r="QE773" s="146"/>
      <c r="QF773" s="146"/>
      <c r="QG773" s="146"/>
      <c r="QH773" s="146"/>
      <c r="QI773" s="146"/>
      <c r="QJ773" s="146"/>
      <c r="QK773" s="146"/>
      <c r="QL773" s="146"/>
      <c r="QM773" s="146"/>
      <c r="QN773" s="146"/>
      <c r="QO773" s="146"/>
      <c r="QP773" s="146"/>
      <c r="QQ773" s="146"/>
      <c r="QR773" s="146"/>
      <c r="QS773" s="146"/>
      <c r="QT773" s="146"/>
      <c r="QU773" s="146"/>
      <c r="QV773" s="146"/>
      <c r="QW773" s="146"/>
      <c r="QX773" s="146"/>
      <c r="QY773" s="146"/>
      <c r="QZ773" s="146"/>
      <c r="RA773" s="146"/>
      <c r="RB773" s="146"/>
      <c r="RC773" s="146"/>
      <c r="RD773" s="146"/>
      <c r="RE773" s="146"/>
      <c r="RF773" s="146"/>
      <c r="RG773" s="146"/>
      <c r="RH773" s="146"/>
      <c r="RI773" s="146"/>
      <c r="RJ773" s="146"/>
      <c r="RK773" s="146"/>
      <c r="RL773" s="146"/>
      <c r="RM773" s="146"/>
      <c r="RN773" s="146"/>
      <c r="RO773" s="146"/>
      <c r="RP773" s="146"/>
      <c r="RQ773" s="146"/>
      <c r="RR773" s="146"/>
      <c r="RS773" s="146"/>
      <c r="RT773" s="146"/>
      <c r="RU773" s="146"/>
      <c r="RV773" s="146"/>
      <c r="RW773" s="146"/>
      <c r="RX773" s="146"/>
      <c r="RY773" s="146"/>
      <c r="RZ773" s="146"/>
      <c r="SA773" s="146"/>
      <c r="SB773" s="146"/>
      <c r="SC773" s="146"/>
      <c r="SD773" s="146"/>
      <c r="SE773" s="146"/>
      <c r="SF773" s="146"/>
      <c r="SG773" s="146"/>
      <c r="SH773" s="146"/>
      <c r="SI773" s="146"/>
      <c r="SJ773" s="146"/>
      <c r="SK773" s="146"/>
      <c r="SL773" s="146"/>
      <c r="SM773" s="146"/>
      <c r="SN773" s="146"/>
      <c r="SO773" s="146"/>
      <c r="SP773" s="146"/>
      <c r="SQ773" s="146"/>
      <c r="SR773" s="146"/>
      <c r="SS773" s="146"/>
      <c r="ST773" s="146"/>
      <c r="SU773" s="146"/>
      <c r="SV773" s="146"/>
      <c r="SW773" s="146"/>
      <c r="SX773" s="146"/>
      <c r="SY773" s="146"/>
      <c r="SZ773" s="146"/>
      <c r="TA773" s="146"/>
      <c r="TB773" s="146"/>
      <c r="TC773" s="146"/>
      <c r="TD773" s="146"/>
      <c r="TE773" s="146"/>
      <c r="TF773" s="146"/>
      <c r="TG773" s="146"/>
      <c r="TH773" s="146"/>
      <c r="TI773" s="146"/>
      <c r="TJ773" s="146"/>
      <c r="TK773" s="146"/>
      <c r="TL773" s="146"/>
      <c r="TM773" s="146"/>
      <c r="TN773" s="146"/>
      <c r="TO773" s="146"/>
      <c r="TP773" s="146"/>
      <c r="TQ773" s="146"/>
      <c r="TR773" s="146"/>
      <c r="TS773" s="146"/>
      <c r="TT773" s="146"/>
      <c r="TU773" s="146"/>
      <c r="TV773" s="146"/>
      <c r="TW773" s="146"/>
      <c r="TX773" s="146"/>
      <c r="TY773" s="146"/>
      <c r="TZ773" s="146"/>
      <c r="UA773" s="146"/>
      <c r="UB773" s="146"/>
      <c r="UC773" s="146"/>
      <c r="UD773" s="146"/>
      <c r="UE773" s="146"/>
      <c r="UF773" s="146"/>
      <c r="UG773" s="146"/>
      <c r="UH773" s="146"/>
      <c r="UI773" s="146"/>
      <c r="UJ773" s="146"/>
      <c r="UK773" s="146"/>
      <c r="UL773" s="146"/>
      <c r="UM773" s="146"/>
      <c r="UN773" s="146"/>
      <c r="UO773" s="146"/>
      <c r="UP773" s="146"/>
      <c r="UQ773" s="146"/>
      <c r="UR773" s="146"/>
      <c r="US773" s="146"/>
      <c r="UT773" s="146"/>
      <c r="UU773" s="146"/>
      <c r="UV773" s="146"/>
      <c r="UW773" s="146"/>
      <c r="UX773" s="146"/>
      <c r="UY773" s="146"/>
      <c r="UZ773" s="146"/>
      <c r="VA773" s="146"/>
      <c r="VB773" s="146"/>
      <c r="VC773" s="146"/>
      <c r="VD773" s="146"/>
      <c r="VE773" s="146"/>
      <c r="VF773" s="146"/>
      <c r="VG773" s="146"/>
      <c r="VH773" s="146"/>
      <c r="VI773" s="146"/>
      <c r="VJ773" s="146"/>
      <c r="VK773" s="146"/>
      <c r="VL773" s="146"/>
      <c r="VM773" s="146"/>
      <c r="VN773" s="146"/>
      <c r="VO773" s="146"/>
      <c r="VP773" s="146"/>
      <c r="VQ773" s="146"/>
      <c r="VR773" s="146"/>
      <c r="VS773" s="146"/>
      <c r="VT773" s="146"/>
      <c r="VU773" s="146"/>
      <c r="VV773" s="146"/>
      <c r="VW773" s="146"/>
      <c r="VX773" s="146"/>
      <c r="VY773" s="146"/>
      <c r="VZ773" s="146"/>
      <c r="WA773" s="146"/>
      <c r="WB773" s="146"/>
      <c r="WC773" s="146"/>
      <c r="WD773" s="146"/>
      <c r="WE773" s="146"/>
      <c r="WF773" s="146"/>
      <c r="WG773" s="146"/>
      <c r="WH773" s="146"/>
      <c r="WI773" s="146"/>
      <c r="WJ773" s="146"/>
      <c r="WK773" s="146"/>
      <c r="WL773" s="146"/>
      <c r="WM773" s="146"/>
      <c r="WN773" s="146"/>
      <c r="WO773" s="146"/>
      <c r="WP773" s="146"/>
      <c r="WQ773" s="146"/>
      <c r="WR773" s="146"/>
      <c r="WS773" s="146"/>
      <c r="WT773" s="146"/>
      <c r="WU773" s="146"/>
      <c r="WV773" s="146"/>
      <c r="WW773" s="146"/>
      <c r="WX773" s="146"/>
      <c r="WY773" s="146"/>
      <c r="WZ773" s="146"/>
      <c r="XA773" s="146"/>
      <c r="XB773" s="146"/>
      <c r="XC773" s="146"/>
      <c r="XD773" s="146"/>
      <c r="XE773" s="146"/>
      <c r="XF773" s="146"/>
      <c r="XG773" s="146"/>
      <c r="XH773" s="146"/>
      <c r="XI773" s="146"/>
      <c r="XJ773" s="146"/>
      <c r="XK773" s="146"/>
      <c r="XL773" s="146"/>
      <c r="XM773" s="146"/>
      <c r="XN773" s="146"/>
      <c r="XO773" s="146"/>
      <c r="XP773" s="146"/>
      <c r="XQ773" s="146"/>
      <c r="XR773" s="146"/>
      <c r="XS773" s="146"/>
      <c r="XT773" s="146"/>
      <c r="XU773" s="146"/>
      <c r="XV773" s="146"/>
      <c r="XW773" s="146"/>
      <c r="XX773" s="146"/>
      <c r="XY773" s="146"/>
      <c r="XZ773" s="146"/>
      <c r="YA773" s="146"/>
      <c r="YB773" s="146"/>
      <c r="YC773" s="146"/>
      <c r="YD773" s="146"/>
      <c r="YE773" s="146"/>
      <c r="YF773" s="146"/>
      <c r="YG773" s="146"/>
      <c r="YH773" s="146"/>
      <c r="YI773" s="146"/>
      <c r="YJ773" s="146"/>
      <c r="YK773" s="146"/>
      <c r="YL773" s="146"/>
      <c r="YM773" s="146"/>
      <c r="YN773" s="146"/>
      <c r="YO773" s="146"/>
      <c r="YP773" s="146"/>
      <c r="YQ773" s="146"/>
      <c r="YR773" s="146"/>
      <c r="YS773" s="146"/>
      <c r="YT773" s="146"/>
      <c r="YU773" s="146"/>
      <c r="YV773" s="146"/>
      <c r="YW773" s="146"/>
      <c r="YX773" s="146"/>
      <c r="YY773" s="146"/>
      <c r="YZ773" s="146"/>
      <c r="ZA773" s="146"/>
      <c r="ZB773" s="146"/>
      <c r="ZC773" s="146"/>
      <c r="ZD773" s="146"/>
      <c r="ZE773" s="146"/>
      <c r="ZF773" s="146"/>
      <c r="ZG773" s="146"/>
      <c r="ZH773" s="146"/>
      <c r="ZI773" s="146"/>
      <c r="ZJ773" s="146"/>
      <c r="ZK773" s="146"/>
      <c r="ZL773" s="146"/>
      <c r="ZM773" s="146"/>
      <c r="ZN773" s="146"/>
      <c r="ZO773" s="146"/>
      <c r="ZP773" s="146"/>
      <c r="ZQ773" s="146"/>
      <c r="ZR773" s="146"/>
      <c r="ZS773" s="146"/>
      <c r="ZT773" s="146"/>
      <c r="ZU773" s="146"/>
      <c r="ZV773" s="146"/>
      <c r="ZW773" s="146"/>
      <c r="ZX773" s="146"/>
      <c r="ZY773" s="146"/>
      <c r="ZZ773" s="146"/>
      <c r="AAA773" s="146"/>
      <c r="AAB773" s="146"/>
      <c r="AAC773" s="146"/>
      <c r="AAD773" s="146"/>
      <c r="AAE773" s="146"/>
      <c r="AAF773" s="146"/>
      <c r="AAG773" s="146"/>
      <c r="AAH773" s="146"/>
      <c r="AAI773" s="146"/>
      <c r="AAJ773" s="146"/>
      <c r="AAK773" s="146"/>
      <c r="AAL773" s="146"/>
      <c r="AAM773" s="146"/>
      <c r="AAN773" s="146"/>
      <c r="AAO773" s="146"/>
      <c r="AAP773" s="146"/>
      <c r="AAQ773" s="146"/>
      <c r="AAR773" s="146"/>
      <c r="AAS773" s="146"/>
      <c r="AAT773" s="146"/>
      <c r="AAU773" s="146"/>
      <c r="AAV773" s="146"/>
      <c r="AAW773" s="146"/>
      <c r="AAX773" s="146"/>
      <c r="AAY773" s="146"/>
      <c r="AAZ773" s="146"/>
      <c r="ABA773" s="146"/>
      <c r="ABB773" s="146"/>
      <c r="ABC773" s="146"/>
      <c r="ABD773" s="146"/>
      <c r="ABE773" s="146"/>
      <c r="ABF773" s="146"/>
      <c r="ABG773" s="146"/>
      <c r="ABH773" s="146"/>
      <c r="ABI773" s="146"/>
      <c r="ABJ773" s="146"/>
      <c r="ABK773" s="146"/>
      <c r="ABL773" s="146"/>
      <c r="ABM773" s="146"/>
      <c r="ABN773" s="146"/>
      <c r="ABO773" s="146"/>
      <c r="ABP773" s="146"/>
      <c r="ABQ773" s="146"/>
      <c r="ABR773" s="146"/>
      <c r="ABS773" s="146"/>
      <c r="ABT773" s="146"/>
      <c r="ABU773" s="146"/>
      <c r="ABV773" s="146"/>
      <c r="ABW773" s="146"/>
      <c r="ABX773" s="146"/>
      <c r="ABY773" s="146"/>
      <c r="ABZ773" s="146"/>
      <c r="ACA773" s="146"/>
      <c r="ACB773" s="146"/>
      <c r="ACC773" s="146"/>
      <c r="ACD773" s="146"/>
      <c r="ACE773" s="146"/>
      <c r="ACF773" s="146"/>
      <c r="ACG773" s="146"/>
      <c r="ACH773" s="146"/>
      <c r="ACI773" s="146"/>
      <c r="ACJ773" s="146"/>
      <c r="ACK773" s="146"/>
      <c r="ACL773" s="146"/>
      <c r="ACM773" s="146"/>
      <c r="ACN773" s="146"/>
      <c r="ACO773" s="146"/>
      <c r="ACP773" s="146"/>
      <c r="ACQ773" s="146"/>
      <c r="ACR773" s="146"/>
      <c r="ACS773" s="146"/>
      <c r="ACT773" s="146"/>
      <c r="ACU773" s="146"/>
      <c r="ACV773" s="146"/>
      <c r="ACW773" s="146"/>
      <c r="ACX773" s="146"/>
      <c r="ACY773" s="146"/>
      <c r="ACZ773" s="146"/>
      <c r="ADA773" s="146"/>
      <c r="ADB773" s="146"/>
      <c r="ADC773" s="146"/>
      <c r="ADD773" s="146"/>
      <c r="ADE773" s="146"/>
      <c r="ADF773" s="146"/>
      <c r="ADG773" s="146"/>
      <c r="ADH773" s="146"/>
      <c r="ADI773" s="146"/>
      <c r="ADJ773" s="146"/>
      <c r="ADK773" s="146"/>
      <c r="ADL773" s="146"/>
      <c r="ADM773" s="146"/>
      <c r="ADN773" s="146"/>
      <c r="ADO773" s="146"/>
      <c r="ADP773" s="146"/>
      <c r="ADQ773" s="146"/>
      <c r="ADR773" s="146"/>
      <c r="ADS773" s="146"/>
      <c r="ADT773" s="146"/>
      <c r="ADU773" s="146"/>
      <c r="ADV773" s="146"/>
      <c r="ADW773" s="146"/>
      <c r="ADX773" s="146"/>
      <c r="ADY773" s="146"/>
      <c r="ADZ773" s="146"/>
      <c r="AEA773" s="146"/>
      <c r="AEB773" s="146"/>
      <c r="AEC773" s="146"/>
      <c r="AED773" s="146"/>
      <c r="AEE773" s="146"/>
      <c r="AEF773" s="146"/>
      <c r="AEG773" s="146"/>
      <c r="AEH773" s="146"/>
      <c r="AEI773" s="146"/>
      <c r="AEJ773" s="146"/>
      <c r="AEK773" s="146"/>
      <c r="AEL773" s="146"/>
      <c r="AEM773" s="146"/>
      <c r="AEN773" s="146"/>
      <c r="AEO773" s="146"/>
      <c r="AEP773" s="146"/>
      <c r="AEQ773" s="146"/>
      <c r="AER773" s="146"/>
      <c r="AES773" s="146"/>
      <c r="AET773" s="146"/>
      <c r="AEU773" s="146"/>
      <c r="AEV773" s="146"/>
      <c r="AEW773" s="146"/>
      <c r="AEX773" s="146"/>
      <c r="AEY773" s="146"/>
      <c r="AEZ773" s="146"/>
      <c r="AFA773" s="146"/>
      <c r="AFB773" s="146"/>
      <c r="AFC773" s="146"/>
      <c r="AFD773" s="146"/>
      <c r="AFE773" s="146"/>
      <c r="AFF773" s="146"/>
      <c r="AFG773" s="146"/>
      <c r="AFH773" s="146"/>
      <c r="AFI773" s="146"/>
      <c r="AFJ773" s="146"/>
      <c r="AFK773" s="146"/>
      <c r="AFL773" s="146"/>
      <c r="AFM773" s="146"/>
      <c r="AFN773" s="146"/>
      <c r="AFO773" s="146"/>
      <c r="AFP773" s="146"/>
      <c r="AFQ773" s="146"/>
      <c r="AFR773" s="146"/>
      <c r="AFS773" s="146"/>
      <c r="AFT773" s="146"/>
      <c r="AFU773" s="146"/>
      <c r="AFV773" s="146"/>
      <c r="AFW773" s="146"/>
      <c r="AFX773" s="146"/>
      <c r="AFY773" s="146"/>
      <c r="AFZ773" s="146"/>
      <c r="AGA773" s="146"/>
      <c r="AGB773" s="146"/>
      <c r="AGC773" s="146"/>
      <c r="AGD773" s="146"/>
      <c r="AGE773" s="146"/>
      <c r="AGF773" s="146"/>
      <c r="AGG773" s="146"/>
      <c r="AGH773" s="146"/>
      <c r="AGI773" s="146"/>
      <c r="AGJ773" s="146"/>
      <c r="AGK773" s="146"/>
      <c r="AGL773" s="146"/>
      <c r="AGM773" s="146"/>
      <c r="AGN773" s="146"/>
      <c r="AGO773" s="146"/>
      <c r="AGP773" s="146"/>
      <c r="AGQ773" s="146"/>
      <c r="AGR773" s="146"/>
      <c r="AGS773" s="146"/>
      <c r="AGT773" s="146"/>
      <c r="AGU773" s="146"/>
      <c r="AGV773" s="146"/>
      <c r="AGW773" s="146"/>
      <c r="AGX773" s="146"/>
      <c r="AGY773" s="146"/>
      <c r="AGZ773" s="146"/>
      <c r="AHA773" s="146"/>
      <c r="AHB773" s="146"/>
      <c r="AHC773" s="146"/>
      <c r="AHD773" s="146"/>
      <c r="AHE773" s="146"/>
      <c r="AHF773" s="146"/>
      <c r="AHG773" s="146"/>
      <c r="AHH773" s="146"/>
      <c r="AHI773" s="146"/>
      <c r="AHJ773" s="146"/>
      <c r="AHK773" s="146"/>
      <c r="AHL773" s="146"/>
      <c r="AHM773" s="146"/>
      <c r="AHN773" s="146"/>
      <c r="AHO773" s="146"/>
      <c r="AHP773" s="146"/>
      <c r="AHQ773" s="146"/>
      <c r="AHR773" s="146"/>
      <c r="AHS773" s="146"/>
      <c r="AHT773" s="146"/>
      <c r="AHU773" s="146"/>
      <c r="AHV773" s="146"/>
      <c r="AHW773" s="146"/>
      <c r="AHX773" s="146"/>
      <c r="AHY773" s="146"/>
      <c r="AHZ773" s="146"/>
      <c r="AIA773" s="146"/>
      <c r="AIB773" s="146"/>
      <c r="AIC773" s="146"/>
      <c r="AID773" s="146"/>
      <c r="AIE773" s="146"/>
      <c r="AIF773" s="146"/>
      <c r="AIG773" s="146"/>
      <c r="AIH773" s="146"/>
      <c r="AII773" s="146"/>
      <c r="AIJ773" s="146"/>
      <c r="AIK773" s="146"/>
      <c r="AIL773" s="146"/>
      <c r="AIM773" s="146"/>
      <c r="AIN773" s="146"/>
      <c r="AIO773" s="146"/>
      <c r="AIP773" s="146"/>
      <c r="AIQ773" s="146"/>
      <c r="AIR773" s="146"/>
      <c r="AIS773" s="146"/>
      <c r="AIT773" s="146"/>
      <c r="AIU773" s="146"/>
      <c r="AIV773" s="146"/>
      <c r="AIW773" s="146"/>
      <c r="AIX773" s="146"/>
      <c r="AIY773" s="146"/>
      <c r="AIZ773" s="146"/>
      <c r="AJA773" s="146"/>
      <c r="AJB773" s="146"/>
      <c r="AJC773" s="146"/>
      <c r="AJD773" s="146"/>
      <c r="AJE773" s="146"/>
      <c r="AJF773" s="146"/>
      <c r="AJG773" s="146"/>
      <c r="AJH773" s="146"/>
      <c r="AJI773" s="146"/>
      <c r="AJJ773" s="146"/>
      <c r="AJK773" s="146"/>
      <c r="AJL773" s="146"/>
      <c r="AJM773" s="146"/>
      <c r="AJN773" s="146"/>
      <c r="AJO773" s="146"/>
      <c r="AJP773" s="146"/>
      <c r="AJQ773" s="146"/>
      <c r="AJR773" s="146"/>
      <c r="AJS773" s="146"/>
      <c r="AJT773" s="146"/>
      <c r="AJU773" s="146"/>
      <c r="AJV773" s="146"/>
      <c r="AJW773" s="146"/>
      <c r="AJX773" s="146"/>
      <c r="AJY773" s="146"/>
      <c r="AJZ773" s="146"/>
      <c r="AKA773" s="146"/>
      <c r="AKB773" s="146"/>
      <c r="AKC773" s="146"/>
      <c r="AKD773" s="146"/>
      <c r="AKE773" s="146"/>
      <c r="AKF773" s="146"/>
      <c r="AKG773" s="146"/>
      <c r="AKH773" s="146"/>
      <c r="AKI773" s="146"/>
      <c r="AKJ773" s="146"/>
      <c r="AKK773" s="146"/>
      <c r="AKL773" s="146"/>
      <c r="AKM773" s="146"/>
      <c r="AKN773" s="146"/>
      <c r="AKO773" s="146"/>
      <c r="AKP773" s="146"/>
      <c r="AKQ773" s="146"/>
      <c r="AKR773" s="146"/>
      <c r="AKS773" s="146"/>
      <c r="AKT773" s="146"/>
      <c r="AKU773" s="146"/>
      <c r="AKV773" s="146"/>
      <c r="AKW773" s="146"/>
      <c r="AKX773" s="146"/>
      <c r="AKY773" s="146"/>
      <c r="AKZ773" s="146"/>
      <c r="ALA773" s="146"/>
      <c r="ALB773" s="146"/>
      <c r="ALC773" s="146"/>
      <c r="ALD773" s="146"/>
      <c r="ALE773" s="146"/>
      <c r="ALF773" s="146"/>
      <c r="ALG773" s="146"/>
      <c r="ALH773" s="146"/>
      <c r="ALI773" s="146"/>
      <c r="ALJ773" s="146"/>
      <c r="ALK773" s="146"/>
      <c r="ALL773" s="146"/>
      <c r="ALM773" s="146"/>
      <c r="ALN773" s="146"/>
      <c r="ALO773" s="146"/>
      <c r="ALP773" s="146"/>
      <c r="ALQ773" s="146"/>
      <c r="ALR773" s="146"/>
      <c r="ALS773" s="146"/>
      <c r="ALT773" s="146"/>
      <c r="ALU773" s="146"/>
      <c r="ALV773" s="146"/>
      <c r="ALW773" s="146"/>
      <c r="ALX773" s="146"/>
      <c r="ALY773" s="146"/>
      <c r="ALZ773" s="146"/>
      <c r="AMA773" s="146"/>
      <c r="AMB773" s="146"/>
      <c r="AMC773" s="146"/>
      <c r="AMD773" s="146"/>
      <c r="AME773" s="146"/>
      <c r="AMF773" s="146"/>
      <c r="AMG773" s="146"/>
      <c r="AMH773" s="146"/>
      <c r="AMI773" s="146"/>
      <c r="AMJ773" s="146"/>
      <c r="AMK773" s="146"/>
      <c r="AML773" s="146"/>
      <c r="AMM773" s="146"/>
      <c r="AMN773" s="146"/>
      <c r="AMO773" s="146"/>
      <c r="AMP773" s="146"/>
      <c r="AMQ773" s="146"/>
      <c r="AMR773" s="146"/>
      <c r="AMS773" s="146"/>
      <c r="AMT773" s="146"/>
      <c r="AMU773" s="146"/>
      <c r="AMV773" s="146"/>
      <c r="AMW773" s="146"/>
      <c r="AMX773" s="146"/>
      <c r="AMY773" s="146"/>
      <c r="AMZ773" s="146"/>
      <c r="ANA773" s="146"/>
      <c r="ANB773" s="146"/>
      <c r="ANC773" s="146"/>
      <c r="AND773" s="146"/>
      <c r="ANE773" s="146"/>
      <c r="ANF773" s="146"/>
      <c r="ANG773" s="146"/>
      <c r="ANH773" s="146"/>
      <c r="ANI773" s="146"/>
      <c r="ANJ773" s="146"/>
      <c r="ANK773" s="146"/>
      <c r="ANL773" s="146"/>
      <c r="ANM773" s="146"/>
      <c r="ANN773" s="146"/>
      <c r="ANO773" s="146"/>
      <c r="ANP773" s="146"/>
      <c r="ANQ773" s="146"/>
      <c r="ANR773" s="146"/>
      <c r="ANS773" s="146"/>
      <c r="ANT773" s="146"/>
      <c r="ANU773" s="146"/>
      <c r="ANV773" s="146"/>
      <c r="ANW773" s="146"/>
      <c r="ANX773" s="146"/>
      <c r="ANY773" s="146"/>
      <c r="ANZ773" s="146"/>
      <c r="AOA773" s="146"/>
      <c r="AOB773" s="146"/>
      <c r="AOC773" s="146"/>
      <c r="AOD773" s="146"/>
      <c r="AOE773" s="146"/>
      <c r="AOF773" s="146"/>
      <c r="AOG773" s="146"/>
      <c r="AOH773" s="146"/>
      <c r="AOI773" s="146"/>
      <c r="AOJ773" s="146"/>
      <c r="AOK773" s="146"/>
      <c r="AOL773" s="146"/>
      <c r="AOM773" s="146"/>
      <c r="AON773" s="146"/>
      <c r="AOO773" s="146"/>
      <c r="AOP773" s="146"/>
      <c r="AOQ773" s="146"/>
      <c r="AOR773" s="146"/>
      <c r="AOS773" s="146"/>
      <c r="AOT773" s="146"/>
      <c r="AOU773" s="146"/>
      <c r="AOV773" s="146"/>
      <c r="AOW773" s="146"/>
      <c r="AOX773" s="146"/>
      <c r="AOY773" s="146"/>
      <c r="AOZ773" s="146"/>
      <c r="APA773" s="146"/>
      <c r="APB773" s="146"/>
      <c r="APC773" s="146"/>
      <c r="APD773" s="146"/>
      <c r="APE773" s="146"/>
      <c r="APF773" s="146"/>
      <c r="APG773" s="146"/>
      <c r="APH773" s="146"/>
      <c r="API773" s="146"/>
      <c r="APJ773" s="146"/>
      <c r="APK773" s="146"/>
      <c r="APL773" s="146"/>
      <c r="APM773" s="146"/>
      <c r="APN773" s="146"/>
      <c r="APO773" s="146"/>
      <c r="APP773" s="146"/>
      <c r="APQ773" s="146"/>
      <c r="APR773" s="146"/>
      <c r="APS773" s="146"/>
      <c r="APT773" s="146"/>
      <c r="APU773" s="146"/>
      <c r="APV773" s="146"/>
      <c r="APW773" s="146"/>
      <c r="APX773" s="146"/>
      <c r="APY773" s="146"/>
      <c r="APZ773" s="146"/>
      <c r="AQA773" s="146"/>
      <c r="AQB773" s="146"/>
      <c r="AQC773" s="146"/>
      <c r="AQD773" s="146"/>
      <c r="AQE773" s="146"/>
      <c r="AQF773" s="146"/>
      <c r="AQG773" s="146"/>
      <c r="AQH773" s="146"/>
      <c r="AQI773" s="146"/>
      <c r="AQJ773" s="146"/>
      <c r="AQK773" s="146"/>
      <c r="AQL773" s="146"/>
      <c r="AQM773" s="146"/>
      <c r="AQN773" s="146"/>
      <c r="AQO773" s="146"/>
      <c r="AQP773" s="146"/>
      <c r="AQQ773" s="146"/>
      <c r="AQR773" s="146"/>
      <c r="AQS773" s="146"/>
      <c r="AQT773" s="146"/>
      <c r="AQU773" s="146"/>
      <c r="AQV773" s="146"/>
      <c r="AQW773" s="146"/>
      <c r="AQX773" s="146"/>
      <c r="AQY773" s="146"/>
      <c r="AQZ773" s="146"/>
      <c r="ARA773" s="146"/>
      <c r="ARB773" s="146"/>
      <c r="ARC773" s="146"/>
      <c r="ARD773" s="146"/>
      <c r="ARE773" s="146"/>
      <c r="ARF773" s="146"/>
      <c r="ARG773" s="146"/>
      <c r="ARH773" s="146"/>
      <c r="ARI773" s="146"/>
      <c r="ARJ773" s="146"/>
      <c r="ARK773" s="146"/>
      <c r="ARL773" s="146"/>
      <c r="ARM773" s="146"/>
      <c r="ARN773" s="146"/>
      <c r="ARO773" s="146"/>
      <c r="ARP773" s="146"/>
      <c r="ARQ773" s="146"/>
      <c r="ARR773" s="146"/>
      <c r="ARS773" s="146"/>
      <c r="ART773" s="146"/>
      <c r="ARU773" s="146"/>
      <c r="ARV773" s="146"/>
      <c r="ARW773" s="146"/>
      <c r="ARX773" s="146"/>
      <c r="ARY773" s="146"/>
      <c r="ARZ773" s="146"/>
      <c r="ASA773" s="146"/>
      <c r="ASB773" s="146"/>
      <c r="ASC773" s="146"/>
      <c r="ASD773" s="146"/>
      <c r="ASE773" s="146"/>
      <c r="ASF773" s="146"/>
      <c r="ASG773" s="146"/>
      <c r="ASH773" s="146"/>
      <c r="ASI773" s="146"/>
      <c r="ASJ773" s="146"/>
      <c r="ASK773" s="146"/>
      <c r="ASL773" s="146"/>
      <c r="ASM773" s="146"/>
      <c r="ASN773" s="146"/>
      <c r="ASO773" s="146"/>
      <c r="ASP773" s="146"/>
      <c r="ASQ773" s="146"/>
      <c r="ASR773" s="146"/>
      <c r="ASS773" s="146"/>
      <c r="AST773" s="146"/>
      <c r="ASU773" s="146"/>
      <c r="ASV773" s="146"/>
      <c r="ASW773" s="146"/>
      <c r="ASX773" s="146"/>
      <c r="ASY773" s="146"/>
      <c r="ASZ773" s="146"/>
      <c r="ATA773" s="146"/>
      <c r="ATB773" s="146"/>
      <c r="ATC773" s="146"/>
      <c r="ATD773" s="146"/>
      <c r="ATE773" s="146"/>
      <c r="ATF773" s="146"/>
      <c r="ATG773" s="146"/>
      <c r="ATH773" s="146"/>
      <c r="ATI773" s="146"/>
      <c r="ATJ773" s="146"/>
      <c r="ATK773" s="146"/>
      <c r="ATL773" s="146"/>
      <c r="ATM773" s="146"/>
      <c r="ATN773" s="146"/>
      <c r="ATO773" s="146"/>
      <c r="ATP773" s="146"/>
      <c r="ATQ773" s="146"/>
      <c r="ATR773" s="146"/>
      <c r="ATS773" s="146"/>
      <c r="ATT773" s="146"/>
      <c r="ATU773" s="146"/>
      <c r="ATV773" s="146"/>
      <c r="ATW773" s="146"/>
      <c r="ATX773" s="146"/>
      <c r="ATY773" s="146"/>
      <c r="ATZ773" s="146"/>
      <c r="AUA773" s="146"/>
      <c r="AUB773" s="146"/>
      <c r="AUC773" s="146"/>
      <c r="AUD773" s="146"/>
      <c r="AUE773" s="146"/>
      <c r="AUF773" s="146"/>
      <c r="AUG773" s="146"/>
      <c r="AUH773" s="146"/>
      <c r="AUI773" s="146"/>
      <c r="AUJ773" s="146"/>
      <c r="AUK773" s="146"/>
      <c r="AUL773" s="146"/>
      <c r="AUM773" s="146"/>
      <c r="AUN773" s="146"/>
      <c r="AUO773" s="146"/>
      <c r="AUP773" s="146"/>
      <c r="AUQ773" s="146"/>
      <c r="AUR773" s="146"/>
      <c r="AUS773" s="146"/>
      <c r="AUT773" s="146"/>
      <c r="AUU773" s="146"/>
      <c r="AUV773" s="146"/>
      <c r="AUW773" s="146"/>
      <c r="AUX773" s="146"/>
      <c r="AUY773" s="146"/>
      <c r="AUZ773" s="146"/>
      <c r="AVA773" s="146"/>
      <c r="AVB773" s="146"/>
      <c r="AVC773" s="146"/>
      <c r="AVD773" s="146"/>
      <c r="AVE773" s="146"/>
      <c r="AVF773" s="146"/>
      <c r="AVG773" s="146"/>
      <c r="AVH773" s="146"/>
      <c r="AVI773" s="146"/>
      <c r="AVJ773" s="146"/>
      <c r="AVK773" s="146"/>
      <c r="AVL773" s="146"/>
      <c r="AVM773" s="146"/>
      <c r="AVN773" s="146"/>
      <c r="AVO773" s="146"/>
      <c r="AVP773" s="146"/>
      <c r="AVQ773" s="146"/>
      <c r="AVR773" s="146"/>
      <c r="AVS773" s="146"/>
      <c r="AVT773" s="146"/>
      <c r="AVU773" s="146"/>
      <c r="AVV773" s="146"/>
      <c r="AVW773" s="146"/>
      <c r="AVX773" s="146"/>
      <c r="AVY773" s="146"/>
      <c r="AVZ773" s="146"/>
      <c r="AWA773" s="146"/>
      <c r="AWB773" s="146"/>
      <c r="AWC773" s="146"/>
      <c r="AWD773" s="146"/>
      <c r="AWE773" s="146"/>
      <c r="AWF773" s="146"/>
      <c r="AWG773" s="146"/>
      <c r="AWH773" s="146"/>
      <c r="AWI773" s="146"/>
      <c r="AWJ773" s="146"/>
      <c r="AWK773" s="146"/>
      <c r="AWL773" s="146"/>
      <c r="AWM773" s="146"/>
      <c r="AWN773" s="146"/>
      <c r="AWO773" s="146"/>
      <c r="AWP773" s="146"/>
      <c r="AWQ773" s="146"/>
      <c r="AWR773" s="146"/>
      <c r="AWS773" s="146"/>
      <c r="AWT773" s="146"/>
      <c r="AWU773" s="146"/>
      <c r="AWV773" s="146"/>
      <c r="AWW773" s="146"/>
      <c r="AWX773" s="146"/>
      <c r="AWY773" s="146"/>
      <c r="AWZ773" s="146"/>
      <c r="AXA773" s="146"/>
      <c r="AXB773" s="146"/>
      <c r="AXC773" s="146"/>
      <c r="AXD773" s="146"/>
      <c r="AXE773" s="146"/>
      <c r="AXF773" s="146"/>
      <c r="AXG773" s="146"/>
      <c r="AXH773" s="146"/>
      <c r="AXI773" s="146"/>
      <c r="AXJ773" s="146"/>
      <c r="AXK773" s="146"/>
      <c r="AXL773" s="146"/>
      <c r="AXM773" s="146"/>
      <c r="AXN773" s="146"/>
      <c r="AXO773" s="146"/>
      <c r="AXP773" s="146"/>
      <c r="AXQ773" s="146"/>
      <c r="AXR773" s="146"/>
      <c r="AXS773" s="146"/>
      <c r="AXT773" s="146"/>
      <c r="AXU773" s="146"/>
      <c r="AXV773" s="146"/>
      <c r="AXW773" s="146"/>
      <c r="AXX773" s="146"/>
    </row>
    <row r="774" spans="1:1324" s="146" customFormat="1" ht="15.75" hidden="1" customHeight="1" x14ac:dyDescent="0.2">
      <c r="A774" s="74" t="s">
        <v>1821</v>
      </c>
      <c r="B774" s="74" t="s">
        <v>1819</v>
      </c>
      <c r="C774" s="77" t="s">
        <v>1820</v>
      </c>
      <c r="D774" s="77" t="s">
        <v>1822</v>
      </c>
      <c r="E774" s="51">
        <v>31170</v>
      </c>
      <c r="F774" s="74" t="s">
        <v>1635</v>
      </c>
      <c r="G774" s="30" t="s">
        <v>1662</v>
      </c>
      <c r="H774" s="30" t="s">
        <v>1065</v>
      </c>
      <c r="I774" s="30" t="s">
        <v>1065</v>
      </c>
      <c r="J774" s="173"/>
      <c r="K774" s="84" t="s">
        <v>1065</v>
      </c>
      <c r="L774" s="87">
        <v>0</v>
      </c>
      <c r="M774" s="87">
        <v>0</v>
      </c>
      <c r="N774" s="87" t="s">
        <v>326</v>
      </c>
      <c r="O774" s="87">
        <v>1</v>
      </c>
      <c r="P774" s="87" t="s">
        <v>326</v>
      </c>
      <c r="Q774" s="87">
        <v>1</v>
      </c>
      <c r="R774" s="87" t="s">
        <v>326</v>
      </c>
      <c r="S774" s="87">
        <v>1</v>
      </c>
      <c r="T774" s="87" t="s">
        <v>49</v>
      </c>
      <c r="U774" s="87">
        <v>1</v>
      </c>
      <c r="V774" s="87">
        <v>1</v>
      </c>
      <c r="W774" s="87">
        <v>0</v>
      </c>
      <c r="X774" s="87">
        <v>0</v>
      </c>
      <c r="Y774" s="87">
        <v>0</v>
      </c>
      <c r="Z774" s="87">
        <v>0</v>
      </c>
      <c r="AA774" s="87">
        <v>0</v>
      </c>
      <c r="AB774" s="87">
        <v>0</v>
      </c>
      <c r="AC774" s="87">
        <v>0</v>
      </c>
      <c r="AD774" s="87">
        <v>0</v>
      </c>
      <c r="AE774" s="87">
        <v>0</v>
      </c>
      <c r="AF774" s="104"/>
      <c r="AG774" s="131"/>
    </row>
    <row r="775" spans="1:1324" s="146" customFormat="1" ht="15.75" hidden="1" customHeight="1" x14ac:dyDescent="0.2">
      <c r="A775" s="79" t="s">
        <v>1823</v>
      </c>
      <c r="B775" s="79" t="s">
        <v>1824</v>
      </c>
      <c r="C775" s="89" t="s">
        <v>1825</v>
      </c>
      <c r="D775" s="89" t="s">
        <v>1205</v>
      </c>
      <c r="E775" s="66">
        <v>27581</v>
      </c>
      <c r="F775" s="79" t="s">
        <v>1167</v>
      </c>
      <c r="G775" s="30" t="s">
        <v>1662</v>
      </c>
      <c r="H775" s="30" t="s">
        <v>3322</v>
      </c>
      <c r="I775" s="30" t="s">
        <v>3083</v>
      </c>
      <c r="J775" s="173">
        <v>8</v>
      </c>
      <c r="K775" s="84" t="s">
        <v>1065</v>
      </c>
      <c r="L775" s="87">
        <v>0</v>
      </c>
      <c r="M775" s="87">
        <v>0</v>
      </c>
      <c r="N775" s="84" t="s">
        <v>3057</v>
      </c>
      <c r="O775" s="87">
        <v>1</v>
      </c>
      <c r="P775" s="84" t="s">
        <v>3057</v>
      </c>
      <c r="Q775" s="87">
        <v>1</v>
      </c>
      <c r="R775" s="84" t="s">
        <v>3057</v>
      </c>
      <c r="S775" s="87">
        <v>1</v>
      </c>
      <c r="T775" s="84" t="s">
        <v>326</v>
      </c>
      <c r="U775" s="87">
        <v>1</v>
      </c>
      <c r="V775" s="87">
        <v>1</v>
      </c>
      <c r="W775" s="87">
        <v>0</v>
      </c>
      <c r="X775" s="87">
        <v>0</v>
      </c>
      <c r="Y775" s="87">
        <v>0</v>
      </c>
      <c r="Z775" s="86">
        <v>0</v>
      </c>
      <c r="AA775" s="87">
        <v>0</v>
      </c>
      <c r="AB775" s="87">
        <v>0</v>
      </c>
      <c r="AC775" s="87">
        <v>0</v>
      </c>
      <c r="AD775" s="87">
        <v>0</v>
      </c>
      <c r="AE775" s="87">
        <v>0</v>
      </c>
      <c r="AF775" s="104"/>
      <c r="AG775" s="131"/>
      <c r="AH775" s="131"/>
      <c r="AI775" s="131"/>
      <c r="AJ775" s="131"/>
      <c r="AK775" s="131"/>
      <c r="AL775" s="131"/>
      <c r="AM775" s="131"/>
      <c r="AN775" s="131"/>
      <c r="AO775" s="131"/>
      <c r="AP775" s="131"/>
      <c r="AQ775" s="131"/>
      <c r="AR775" s="131"/>
      <c r="AS775" s="131"/>
      <c r="AT775" s="131"/>
      <c r="AU775" s="131"/>
      <c r="AV775" s="131"/>
      <c r="AW775" s="131"/>
      <c r="AX775" s="131"/>
      <c r="AY775" s="131"/>
      <c r="AZ775" s="131"/>
      <c r="BA775" s="131"/>
      <c r="BB775" s="131"/>
      <c r="BC775" s="131"/>
      <c r="BD775" s="131"/>
      <c r="BE775" s="131"/>
      <c r="BF775" s="131"/>
      <c r="BG775" s="131"/>
      <c r="BH775" s="131"/>
      <c r="BI775" s="131"/>
      <c r="BJ775" s="131"/>
      <c r="BK775" s="131"/>
      <c r="BL775" s="131"/>
      <c r="BM775" s="131"/>
      <c r="BN775" s="131"/>
      <c r="BO775" s="131"/>
      <c r="BP775" s="131"/>
      <c r="BQ775" s="131"/>
      <c r="BR775" s="131"/>
      <c r="BS775" s="131"/>
      <c r="BT775" s="131"/>
      <c r="BU775" s="131"/>
      <c r="BV775" s="131"/>
      <c r="BW775" s="131"/>
      <c r="BX775" s="131"/>
      <c r="BY775" s="131"/>
      <c r="BZ775" s="131"/>
      <c r="CA775" s="131"/>
      <c r="CB775" s="131"/>
      <c r="CC775" s="131"/>
      <c r="CD775" s="131"/>
      <c r="CE775" s="131"/>
      <c r="CF775" s="131"/>
      <c r="CG775" s="131"/>
      <c r="CH775" s="131"/>
      <c r="CI775" s="131"/>
      <c r="CJ775" s="131"/>
      <c r="CK775" s="131"/>
      <c r="CL775" s="131"/>
      <c r="CM775" s="131"/>
      <c r="CN775" s="131"/>
      <c r="CO775" s="131"/>
      <c r="CP775" s="131"/>
      <c r="CQ775" s="131"/>
      <c r="CR775" s="131"/>
      <c r="CS775" s="131"/>
      <c r="CT775" s="131"/>
      <c r="CU775" s="131"/>
      <c r="CV775" s="131"/>
      <c r="CW775" s="131"/>
      <c r="CX775" s="131"/>
      <c r="CY775" s="131"/>
      <c r="CZ775" s="131"/>
      <c r="DA775" s="131"/>
      <c r="DB775" s="131"/>
      <c r="DC775" s="131"/>
      <c r="DD775" s="131"/>
      <c r="DE775" s="131"/>
      <c r="DF775" s="131"/>
      <c r="DG775" s="131"/>
      <c r="DH775" s="131"/>
      <c r="DI775" s="131"/>
      <c r="DJ775" s="131"/>
      <c r="DK775" s="131"/>
      <c r="DL775" s="131"/>
      <c r="DM775" s="131"/>
      <c r="DN775" s="131"/>
      <c r="DO775" s="131"/>
      <c r="DP775" s="131"/>
      <c r="DQ775" s="131"/>
      <c r="DR775" s="131"/>
      <c r="DS775" s="131"/>
      <c r="DT775" s="131"/>
      <c r="DU775" s="131"/>
      <c r="DV775" s="131"/>
      <c r="DW775" s="131"/>
      <c r="DX775" s="131"/>
      <c r="DY775" s="131"/>
      <c r="DZ775" s="131"/>
      <c r="EA775" s="131"/>
      <c r="EB775" s="131"/>
      <c r="EC775" s="131"/>
      <c r="ED775" s="131"/>
      <c r="EE775" s="131"/>
      <c r="EF775" s="131"/>
      <c r="EG775" s="131"/>
      <c r="EH775" s="131"/>
      <c r="EI775" s="131"/>
      <c r="EJ775" s="131"/>
      <c r="EK775" s="131"/>
      <c r="EL775" s="131"/>
      <c r="EM775" s="131"/>
      <c r="EN775" s="131"/>
      <c r="EO775" s="131"/>
      <c r="EP775" s="131"/>
      <c r="EQ775" s="131"/>
      <c r="ER775" s="131"/>
      <c r="ES775" s="131"/>
      <c r="ET775" s="131"/>
      <c r="EU775" s="131"/>
      <c r="EV775" s="131"/>
      <c r="EW775" s="131"/>
      <c r="EX775" s="131"/>
      <c r="EY775" s="131"/>
      <c r="EZ775" s="131"/>
      <c r="FA775" s="131"/>
      <c r="FB775" s="131"/>
      <c r="FC775" s="131"/>
      <c r="FD775" s="131"/>
      <c r="FE775" s="131"/>
      <c r="FF775" s="131"/>
      <c r="FG775" s="131"/>
      <c r="FH775" s="131"/>
      <c r="FI775" s="131"/>
      <c r="FJ775" s="131"/>
      <c r="FK775" s="131"/>
      <c r="FL775" s="131"/>
      <c r="FM775" s="131"/>
      <c r="FN775" s="131"/>
      <c r="FO775" s="131"/>
      <c r="FP775" s="131"/>
      <c r="FQ775" s="131"/>
      <c r="FR775" s="131"/>
      <c r="FS775" s="131"/>
      <c r="FT775" s="131"/>
      <c r="FU775" s="131"/>
      <c r="FV775" s="131"/>
      <c r="FW775" s="131"/>
      <c r="FX775" s="131"/>
      <c r="FY775" s="131"/>
      <c r="FZ775" s="131"/>
      <c r="GA775" s="131"/>
      <c r="GB775" s="131"/>
      <c r="GC775" s="131"/>
      <c r="GD775" s="131"/>
      <c r="GE775" s="131"/>
      <c r="GF775" s="131"/>
      <c r="GG775" s="131"/>
      <c r="GH775" s="131"/>
      <c r="GI775" s="131"/>
      <c r="GJ775" s="131"/>
      <c r="GK775" s="131"/>
      <c r="GL775" s="131"/>
      <c r="GM775" s="131"/>
      <c r="GN775" s="131"/>
      <c r="GO775" s="131"/>
      <c r="GP775" s="131"/>
      <c r="GQ775" s="131"/>
      <c r="GR775" s="131"/>
      <c r="GS775" s="131"/>
      <c r="GT775" s="131"/>
      <c r="GU775" s="131"/>
      <c r="GV775" s="131"/>
      <c r="GW775" s="131"/>
      <c r="GX775" s="131"/>
      <c r="GY775" s="131"/>
      <c r="GZ775" s="131"/>
      <c r="HA775" s="131"/>
      <c r="HB775" s="131"/>
      <c r="HC775" s="131"/>
      <c r="HD775" s="131"/>
      <c r="HE775" s="131"/>
      <c r="HF775" s="131"/>
      <c r="HG775" s="131"/>
      <c r="HH775" s="131"/>
      <c r="HI775" s="131"/>
      <c r="HJ775" s="131"/>
      <c r="HK775" s="131"/>
      <c r="HL775" s="131"/>
      <c r="HM775" s="131"/>
      <c r="HN775" s="131"/>
      <c r="HO775" s="131"/>
      <c r="HP775" s="131"/>
      <c r="HQ775" s="131"/>
      <c r="HR775" s="131"/>
      <c r="HS775" s="131"/>
      <c r="HT775" s="131"/>
      <c r="HU775" s="131"/>
      <c r="HV775" s="131"/>
      <c r="HW775" s="131"/>
      <c r="HX775" s="131"/>
      <c r="HY775" s="131"/>
      <c r="HZ775" s="131"/>
      <c r="IA775" s="131"/>
      <c r="IB775" s="131"/>
      <c r="IC775" s="131"/>
      <c r="ID775" s="131"/>
      <c r="IE775" s="131"/>
      <c r="IF775" s="131"/>
      <c r="IG775" s="131"/>
      <c r="IH775" s="131"/>
      <c r="II775" s="131"/>
      <c r="IJ775" s="131"/>
      <c r="IK775" s="131"/>
      <c r="IL775" s="131"/>
      <c r="IM775" s="131"/>
      <c r="IN775" s="131"/>
      <c r="IO775" s="131"/>
      <c r="IP775" s="131"/>
      <c r="IQ775" s="131"/>
      <c r="IR775" s="131"/>
      <c r="IS775" s="131"/>
      <c r="IT775" s="131"/>
      <c r="IU775" s="131"/>
      <c r="IV775" s="131"/>
      <c r="IW775" s="131"/>
      <c r="IX775" s="131"/>
      <c r="IY775" s="131"/>
      <c r="IZ775" s="131"/>
      <c r="JA775" s="131"/>
      <c r="JB775" s="131"/>
      <c r="JC775" s="131"/>
      <c r="JD775" s="131"/>
      <c r="JE775" s="131"/>
      <c r="JF775" s="131"/>
      <c r="JG775" s="131"/>
      <c r="JH775" s="131"/>
      <c r="JI775" s="131"/>
      <c r="JJ775" s="131"/>
      <c r="JK775" s="131"/>
      <c r="JL775" s="131"/>
      <c r="JM775" s="131"/>
      <c r="JN775" s="131"/>
      <c r="JO775" s="131"/>
      <c r="JP775" s="131"/>
      <c r="JQ775" s="131"/>
      <c r="JR775" s="131"/>
      <c r="JS775" s="131"/>
      <c r="JT775" s="131"/>
      <c r="JU775" s="131"/>
      <c r="JV775" s="131"/>
      <c r="JW775" s="131"/>
      <c r="JX775" s="131"/>
      <c r="JY775" s="131"/>
      <c r="JZ775" s="131"/>
      <c r="KA775" s="131"/>
      <c r="KB775" s="131"/>
      <c r="KC775" s="131"/>
      <c r="KD775" s="131"/>
      <c r="KE775" s="131"/>
      <c r="KF775" s="131"/>
      <c r="KG775" s="131"/>
      <c r="KH775" s="131"/>
      <c r="KI775" s="131"/>
      <c r="KJ775" s="131"/>
      <c r="KK775" s="131"/>
      <c r="KL775" s="131"/>
      <c r="KM775" s="131"/>
      <c r="KN775" s="131"/>
      <c r="KO775" s="131"/>
      <c r="KP775" s="131"/>
      <c r="KQ775" s="131"/>
      <c r="KR775" s="131"/>
      <c r="KS775" s="131"/>
      <c r="KT775" s="131"/>
      <c r="KU775" s="131"/>
      <c r="KV775" s="131"/>
      <c r="KW775" s="131"/>
      <c r="KX775" s="131"/>
      <c r="KY775" s="131"/>
      <c r="KZ775" s="131"/>
      <c r="LA775" s="131"/>
      <c r="LB775" s="131"/>
      <c r="LC775" s="131"/>
      <c r="LD775" s="131"/>
      <c r="LE775" s="131"/>
      <c r="LF775" s="131"/>
      <c r="LG775" s="131"/>
      <c r="LH775" s="131"/>
      <c r="LI775" s="131"/>
      <c r="LJ775" s="131"/>
      <c r="LK775" s="131"/>
      <c r="LL775" s="131"/>
      <c r="LM775" s="131"/>
      <c r="LN775" s="131"/>
      <c r="LO775" s="131"/>
      <c r="LP775" s="131"/>
      <c r="LQ775" s="131"/>
      <c r="LR775" s="131"/>
      <c r="LS775" s="131"/>
      <c r="LT775" s="131"/>
      <c r="LU775" s="131"/>
      <c r="LV775" s="131"/>
      <c r="LW775" s="131"/>
      <c r="LX775" s="131"/>
      <c r="LY775" s="131"/>
      <c r="LZ775" s="131"/>
      <c r="MA775" s="131"/>
      <c r="MB775" s="131"/>
      <c r="MC775" s="131"/>
      <c r="MD775" s="131"/>
      <c r="ME775" s="131"/>
      <c r="MF775" s="131"/>
      <c r="MG775" s="131"/>
      <c r="MH775" s="131"/>
      <c r="MI775" s="131"/>
      <c r="MJ775" s="131"/>
      <c r="MK775" s="131"/>
      <c r="ML775" s="131"/>
      <c r="MM775" s="131"/>
      <c r="MN775" s="131"/>
      <c r="MO775" s="131"/>
      <c r="MP775" s="131"/>
      <c r="MQ775" s="131"/>
      <c r="MR775" s="131"/>
      <c r="MS775" s="131"/>
      <c r="MT775" s="131"/>
      <c r="MU775" s="131"/>
      <c r="MV775" s="131"/>
      <c r="MW775" s="131"/>
      <c r="MX775" s="131"/>
      <c r="MY775" s="131"/>
      <c r="MZ775" s="131"/>
      <c r="NA775" s="131"/>
      <c r="NB775" s="131"/>
      <c r="NC775" s="131"/>
      <c r="ND775" s="131"/>
      <c r="NE775" s="131"/>
      <c r="NF775" s="131"/>
      <c r="NG775" s="131"/>
      <c r="NH775" s="131"/>
      <c r="NI775" s="131"/>
      <c r="NJ775" s="131"/>
      <c r="NK775" s="131"/>
      <c r="NL775" s="131"/>
      <c r="NM775" s="131"/>
      <c r="NN775" s="131"/>
      <c r="NO775" s="131"/>
      <c r="NP775" s="131"/>
      <c r="NQ775" s="131"/>
      <c r="NR775" s="131"/>
      <c r="NS775" s="131"/>
      <c r="NT775" s="131"/>
      <c r="NU775" s="131"/>
      <c r="NV775" s="131"/>
      <c r="NW775" s="131"/>
      <c r="NX775" s="131"/>
      <c r="NY775" s="131"/>
      <c r="NZ775" s="131"/>
      <c r="OA775" s="131"/>
      <c r="OB775" s="131"/>
      <c r="OC775" s="131"/>
      <c r="OD775" s="131"/>
      <c r="OE775" s="131"/>
      <c r="OF775" s="131"/>
      <c r="OG775" s="131"/>
      <c r="OH775" s="131"/>
      <c r="OI775" s="131"/>
      <c r="OJ775" s="131"/>
      <c r="OK775" s="131"/>
      <c r="OL775" s="131"/>
      <c r="OM775" s="131"/>
      <c r="ON775" s="131"/>
      <c r="OO775" s="131"/>
      <c r="OP775" s="131"/>
      <c r="OQ775" s="131"/>
      <c r="OR775" s="131"/>
      <c r="OS775" s="131"/>
      <c r="OT775" s="131"/>
      <c r="OU775" s="131"/>
      <c r="OV775" s="131"/>
      <c r="OW775" s="131"/>
      <c r="OX775" s="131"/>
      <c r="OY775" s="131"/>
      <c r="OZ775" s="131"/>
      <c r="PA775" s="131"/>
      <c r="PB775" s="131"/>
      <c r="PC775" s="131"/>
      <c r="PD775" s="131"/>
      <c r="PE775" s="131"/>
      <c r="PF775" s="131"/>
      <c r="PG775" s="131"/>
      <c r="PH775" s="131"/>
      <c r="PI775" s="131"/>
      <c r="PJ775" s="131"/>
      <c r="PK775" s="131"/>
      <c r="PL775" s="131"/>
      <c r="PM775" s="131"/>
      <c r="PN775" s="131"/>
      <c r="PO775" s="131"/>
      <c r="PP775" s="131"/>
      <c r="PQ775" s="131"/>
      <c r="PR775" s="131"/>
      <c r="PS775" s="131"/>
      <c r="PT775" s="131"/>
      <c r="PU775" s="131"/>
      <c r="PV775" s="131"/>
      <c r="PW775" s="131"/>
      <c r="PX775" s="131"/>
      <c r="PY775" s="131"/>
      <c r="PZ775" s="131"/>
      <c r="QA775" s="131"/>
      <c r="QB775" s="131"/>
      <c r="QC775" s="131"/>
      <c r="QD775" s="131"/>
      <c r="QE775" s="131"/>
      <c r="QF775" s="131"/>
      <c r="QG775" s="131"/>
      <c r="QH775" s="131"/>
      <c r="QI775" s="131"/>
      <c r="QJ775" s="131"/>
      <c r="QK775" s="131"/>
      <c r="QL775" s="131"/>
      <c r="QM775" s="131"/>
      <c r="QN775" s="131"/>
      <c r="QO775" s="131"/>
      <c r="QP775" s="131"/>
      <c r="QQ775" s="131"/>
      <c r="QR775" s="131"/>
      <c r="QS775" s="131"/>
      <c r="QT775" s="131"/>
      <c r="QU775" s="131"/>
      <c r="QV775" s="131"/>
      <c r="QW775" s="131"/>
      <c r="QX775" s="131"/>
      <c r="QY775" s="131"/>
      <c r="QZ775" s="131"/>
      <c r="RA775" s="131"/>
      <c r="RB775" s="131"/>
      <c r="RC775" s="131"/>
      <c r="RD775" s="131"/>
      <c r="RE775" s="131"/>
      <c r="RF775" s="131"/>
      <c r="RG775" s="131"/>
      <c r="RH775" s="131"/>
      <c r="RI775" s="131"/>
      <c r="RJ775" s="131"/>
      <c r="RK775" s="131"/>
      <c r="RL775" s="131"/>
      <c r="RM775" s="131"/>
      <c r="RN775" s="131"/>
      <c r="RO775" s="131"/>
      <c r="RP775" s="131"/>
      <c r="RQ775" s="131"/>
      <c r="RR775" s="131"/>
      <c r="RS775" s="131"/>
      <c r="RT775" s="131"/>
      <c r="RU775" s="131"/>
      <c r="RV775" s="131"/>
      <c r="RW775" s="131"/>
      <c r="RX775" s="131"/>
      <c r="RY775" s="131"/>
      <c r="RZ775" s="131"/>
      <c r="SA775" s="131"/>
      <c r="SB775" s="131"/>
      <c r="SC775" s="131"/>
      <c r="SD775" s="131"/>
      <c r="SE775" s="131"/>
      <c r="SF775" s="131"/>
      <c r="SG775" s="131"/>
      <c r="SH775" s="131"/>
      <c r="SI775" s="131"/>
      <c r="SJ775" s="131"/>
      <c r="SK775" s="131"/>
      <c r="SL775" s="131"/>
      <c r="SM775" s="131"/>
      <c r="SN775" s="131"/>
      <c r="SO775" s="131"/>
      <c r="SP775" s="131"/>
      <c r="SQ775" s="131"/>
      <c r="SR775" s="131"/>
      <c r="SS775" s="131"/>
      <c r="ST775" s="131"/>
      <c r="SU775" s="131"/>
      <c r="SV775" s="131"/>
      <c r="SW775" s="131"/>
      <c r="SX775" s="131"/>
      <c r="SY775" s="131"/>
      <c r="SZ775" s="131"/>
      <c r="TA775" s="131"/>
      <c r="TB775" s="131"/>
      <c r="TC775" s="131"/>
      <c r="TD775" s="131"/>
      <c r="TE775" s="131"/>
      <c r="TF775" s="131"/>
      <c r="TG775" s="131"/>
      <c r="TH775" s="131"/>
      <c r="TI775" s="131"/>
      <c r="TJ775" s="131"/>
      <c r="TK775" s="131"/>
      <c r="TL775" s="131"/>
      <c r="TM775" s="131"/>
      <c r="TN775" s="131"/>
      <c r="TO775" s="131"/>
      <c r="TP775" s="131"/>
      <c r="TQ775" s="131"/>
      <c r="TR775" s="131"/>
      <c r="TS775" s="131"/>
      <c r="TT775" s="131"/>
      <c r="TU775" s="131"/>
      <c r="TV775" s="131"/>
      <c r="TW775" s="131"/>
      <c r="TX775" s="131"/>
      <c r="TY775" s="131"/>
      <c r="TZ775" s="131"/>
      <c r="UA775" s="131"/>
      <c r="UB775" s="131"/>
      <c r="UC775" s="131"/>
      <c r="UD775" s="131"/>
      <c r="UE775" s="131"/>
      <c r="UF775" s="131"/>
      <c r="UG775" s="131"/>
      <c r="UH775" s="131"/>
      <c r="UI775" s="131"/>
      <c r="UJ775" s="131"/>
      <c r="UK775" s="131"/>
      <c r="UL775" s="131"/>
      <c r="UM775" s="131"/>
      <c r="UN775" s="131"/>
      <c r="UO775" s="131"/>
      <c r="UP775" s="131"/>
      <c r="UQ775" s="131"/>
      <c r="UR775" s="131"/>
      <c r="US775" s="131"/>
      <c r="UT775" s="131"/>
      <c r="UU775" s="131"/>
      <c r="UV775" s="131"/>
      <c r="UW775" s="131"/>
      <c r="UX775" s="131"/>
      <c r="UY775" s="131"/>
      <c r="UZ775" s="131"/>
      <c r="VA775" s="131"/>
      <c r="VB775" s="131"/>
      <c r="VC775" s="131"/>
      <c r="VD775" s="131"/>
      <c r="VE775" s="131"/>
      <c r="VF775" s="131"/>
      <c r="VG775" s="131"/>
      <c r="VH775" s="131"/>
      <c r="VI775" s="131"/>
      <c r="VJ775" s="131"/>
      <c r="VK775" s="131"/>
      <c r="VL775" s="131"/>
      <c r="VM775" s="131"/>
      <c r="VN775" s="131"/>
      <c r="VO775" s="131"/>
      <c r="VP775" s="131"/>
      <c r="VQ775" s="131"/>
      <c r="VR775" s="131"/>
      <c r="VS775" s="131"/>
      <c r="VT775" s="131"/>
      <c r="VU775" s="131"/>
      <c r="VV775" s="131"/>
      <c r="VW775" s="131"/>
      <c r="VX775" s="131"/>
      <c r="VY775" s="131"/>
      <c r="VZ775" s="131"/>
      <c r="WA775" s="131"/>
      <c r="WB775" s="131"/>
      <c r="WC775" s="131"/>
      <c r="WD775" s="131"/>
      <c r="WE775" s="131"/>
      <c r="WF775" s="131"/>
      <c r="WG775" s="131"/>
      <c r="WH775" s="131"/>
      <c r="WI775" s="131"/>
      <c r="WJ775" s="131"/>
      <c r="WK775" s="131"/>
      <c r="WL775" s="131"/>
      <c r="WM775" s="131"/>
      <c r="WN775" s="131"/>
      <c r="WO775" s="131"/>
      <c r="WP775" s="131"/>
      <c r="WQ775" s="131"/>
      <c r="WR775" s="131"/>
      <c r="WS775" s="131"/>
      <c r="WT775" s="131"/>
      <c r="WU775" s="131"/>
      <c r="WV775" s="131"/>
      <c r="WW775" s="131"/>
      <c r="WX775" s="131"/>
      <c r="WY775" s="131"/>
      <c r="WZ775" s="131"/>
      <c r="XA775" s="131"/>
      <c r="XB775" s="131"/>
      <c r="XC775" s="131"/>
      <c r="XD775" s="131"/>
      <c r="XE775" s="131"/>
      <c r="XF775" s="131"/>
      <c r="XG775" s="131"/>
      <c r="XH775" s="131"/>
      <c r="XI775" s="131"/>
      <c r="XJ775" s="131"/>
      <c r="XK775" s="131"/>
      <c r="XL775" s="131"/>
      <c r="XM775" s="131"/>
      <c r="XN775" s="131"/>
      <c r="XO775" s="131"/>
      <c r="XP775" s="131"/>
      <c r="XQ775" s="131"/>
      <c r="XR775" s="131"/>
      <c r="XS775" s="131"/>
      <c r="XT775" s="131"/>
      <c r="XU775" s="131"/>
      <c r="XV775" s="131"/>
      <c r="XW775" s="131"/>
      <c r="XX775" s="131"/>
      <c r="XY775" s="131"/>
      <c r="XZ775" s="131"/>
      <c r="YA775" s="131"/>
      <c r="YB775" s="131"/>
      <c r="YC775" s="131"/>
      <c r="YD775" s="131"/>
      <c r="YE775" s="131"/>
      <c r="YF775" s="131"/>
      <c r="YG775" s="131"/>
      <c r="YH775" s="131"/>
      <c r="YI775" s="131"/>
      <c r="YJ775" s="131"/>
      <c r="YK775" s="131"/>
      <c r="YL775" s="131"/>
      <c r="YM775" s="131"/>
      <c r="YN775" s="131"/>
      <c r="YO775" s="131"/>
      <c r="YP775" s="131"/>
      <c r="YQ775" s="131"/>
      <c r="YR775" s="131"/>
      <c r="YS775" s="131"/>
      <c r="YT775" s="131"/>
      <c r="YU775" s="131"/>
      <c r="YV775" s="131"/>
      <c r="YW775" s="131"/>
      <c r="YX775" s="131"/>
      <c r="YY775" s="131"/>
      <c r="YZ775" s="131"/>
      <c r="ZA775" s="131"/>
      <c r="ZB775" s="131"/>
      <c r="ZC775" s="131"/>
      <c r="ZD775" s="131"/>
      <c r="ZE775" s="131"/>
      <c r="ZF775" s="131"/>
      <c r="ZG775" s="131"/>
      <c r="ZH775" s="131"/>
      <c r="ZI775" s="131"/>
      <c r="ZJ775" s="131"/>
      <c r="ZK775" s="131"/>
      <c r="ZL775" s="131"/>
      <c r="ZM775" s="131"/>
      <c r="ZN775" s="131"/>
      <c r="ZO775" s="131"/>
      <c r="ZP775" s="131"/>
      <c r="ZQ775" s="131"/>
      <c r="ZR775" s="131"/>
      <c r="ZS775" s="131"/>
      <c r="ZT775" s="131"/>
      <c r="ZU775" s="131"/>
      <c r="ZV775" s="131"/>
      <c r="ZW775" s="131"/>
      <c r="ZX775" s="131"/>
      <c r="ZY775" s="131"/>
      <c r="ZZ775" s="131"/>
      <c r="AAA775" s="131"/>
      <c r="AAB775" s="131"/>
      <c r="AAC775" s="131"/>
      <c r="AAD775" s="131"/>
      <c r="AAE775" s="131"/>
      <c r="AAF775" s="131"/>
      <c r="AAG775" s="131"/>
      <c r="AAH775" s="131"/>
      <c r="AAI775" s="131"/>
      <c r="AAJ775" s="131"/>
      <c r="AAK775" s="131"/>
      <c r="AAL775" s="131"/>
      <c r="AAM775" s="131"/>
      <c r="AAN775" s="131"/>
      <c r="AAO775" s="131"/>
      <c r="AAP775" s="131"/>
      <c r="AAQ775" s="131"/>
      <c r="AAR775" s="131"/>
      <c r="AAS775" s="131"/>
      <c r="AAT775" s="131"/>
      <c r="AAU775" s="131"/>
      <c r="AAV775" s="131"/>
      <c r="AAW775" s="131"/>
      <c r="AAX775" s="131"/>
      <c r="AAY775" s="131"/>
      <c r="AAZ775" s="131"/>
      <c r="ABA775" s="131"/>
      <c r="ABB775" s="131"/>
      <c r="ABC775" s="131"/>
      <c r="ABD775" s="131"/>
      <c r="ABE775" s="131"/>
      <c r="ABF775" s="131"/>
      <c r="ABG775" s="131"/>
      <c r="ABH775" s="131"/>
      <c r="ABI775" s="131"/>
      <c r="ABJ775" s="131"/>
      <c r="ABK775" s="131"/>
      <c r="ABL775" s="131"/>
      <c r="ABM775" s="131"/>
      <c r="ABN775" s="131"/>
      <c r="ABO775" s="131"/>
      <c r="ABP775" s="131"/>
      <c r="ABQ775" s="131"/>
      <c r="ABR775" s="131"/>
      <c r="ABS775" s="131"/>
      <c r="ABT775" s="131"/>
      <c r="ABU775" s="131"/>
      <c r="ABV775" s="131"/>
      <c r="ABW775" s="131"/>
      <c r="ABX775" s="131"/>
      <c r="ABY775" s="131"/>
      <c r="ABZ775" s="131"/>
      <c r="ACA775" s="131"/>
      <c r="ACB775" s="131"/>
      <c r="ACC775" s="131"/>
      <c r="ACD775" s="131"/>
      <c r="ACE775" s="131"/>
      <c r="ACF775" s="131"/>
      <c r="ACG775" s="131"/>
      <c r="ACH775" s="131"/>
      <c r="ACI775" s="131"/>
      <c r="ACJ775" s="131"/>
      <c r="ACK775" s="131"/>
      <c r="ACL775" s="131"/>
      <c r="ACM775" s="131"/>
      <c r="ACN775" s="131"/>
      <c r="ACO775" s="131"/>
      <c r="ACP775" s="131"/>
      <c r="ACQ775" s="131"/>
      <c r="ACR775" s="131"/>
      <c r="ACS775" s="131"/>
      <c r="ACT775" s="131"/>
      <c r="ACU775" s="131"/>
      <c r="ACV775" s="131"/>
      <c r="ACW775" s="131"/>
      <c r="ACX775" s="131"/>
      <c r="ACY775" s="131"/>
      <c r="ACZ775" s="131"/>
      <c r="ADA775" s="131"/>
      <c r="ADB775" s="131"/>
      <c r="ADC775" s="131"/>
      <c r="ADD775" s="131"/>
      <c r="ADE775" s="131"/>
      <c r="ADF775" s="131"/>
      <c r="ADG775" s="131"/>
      <c r="ADH775" s="131"/>
      <c r="ADI775" s="131"/>
      <c r="ADJ775" s="131"/>
      <c r="ADK775" s="131"/>
      <c r="ADL775" s="131"/>
      <c r="ADM775" s="131"/>
      <c r="ADN775" s="131"/>
      <c r="ADO775" s="131"/>
      <c r="ADP775" s="131"/>
      <c r="ADQ775" s="131"/>
      <c r="ADR775" s="131"/>
      <c r="ADS775" s="131"/>
      <c r="ADT775" s="131"/>
      <c r="ADU775" s="131"/>
      <c r="ADV775" s="131"/>
      <c r="ADW775" s="131"/>
      <c r="ADX775" s="131"/>
      <c r="ADY775" s="131"/>
      <c r="ADZ775" s="131"/>
      <c r="AEA775" s="131"/>
      <c r="AEB775" s="131"/>
      <c r="AEC775" s="131"/>
      <c r="AED775" s="131"/>
      <c r="AEE775" s="131"/>
      <c r="AEF775" s="131"/>
      <c r="AEG775" s="131"/>
      <c r="AEH775" s="131"/>
      <c r="AEI775" s="131"/>
      <c r="AEJ775" s="131"/>
      <c r="AEK775" s="131"/>
      <c r="AEL775" s="131"/>
      <c r="AEM775" s="131"/>
      <c r="AEN775" s="131"/>
      <c r="AEO775" s="131"/>
      <c r="AEP775" s="131"/>
      <c r="AEQ775" s="131"/>
      <c r="AER775" s="131"/>
      <c r="AES775" s="131"/>
      <c r="AET775" s="131"/>
      <c r="AEU775" s="131"/>
      <c r="AEV775" s="131"/>
      <c r="AEW775" s="131"/>
      <c r="AEX775" s="131"/>
      <c r="AEY775" s="131"/>
      <c r="AEZ775" s="131"/>
      <c r="AFA775" s="131"/>
      <c r="AFB775" s="131"/>
      <c r="AFC775" s="131"/>
      <c r="AFD775" s="131"/>
      <c r="AFE775" s="131"/>
      <c r="AFF775" s="131"/>
      <c r="AFG775" s="131"/>
      <c r="AFH775" s="131"/>
      <c r="AFI775" s="131"/>
      <c r="AFJ775" s="131"/>
      <c r="AFK775" s="131"/>
      <c r="AFL775" s="131"/>
      <c r="AFM775" s="131"/>
      <c r="AFN775" s="131"/>
      <c r="AFO775" s="131"/>
      <c r="AFP775" s="131"/>
      <c r="AFQ775" s="131"/>
      <c r="AFR775" s="131"/>
      <c r="AFS775" s="131"/>
      <c r="AFT775" s="131"/>
      <c r="AFU775" s="131"/>
      <c r="AFV775" s="131"/>
      <c r="AFW775" s="131"/>
      <c r="AFX775" s="131"/>
      <c r="AFY775" s="131"/>
      <c r="AFZ775" s="131"/>
      <c r="AGA775" s="131"/>
      <c r="AGB775" s="131"/>
      <c r="AGC775" s="131"/>
      <c r="AGD775" s="131"/>
      <c r="AGE775" s="131"/>
      <c r="AGF775" s="131"/>
      <c r="AGG775" s="131"/>
      <c r="AGH775" s="131"/>
      <c r="AGI775" s="131"/>
      <c r="AGJ775" s="131"/>
      <c r="AGK775" s="131"/>
      <c r="AGL775" s="131"/>
      <c r="AGM775" s="131"/>
      <c r="AGN775" s="131"/>
      <c r="AGO775" s="131"/>
      <c r="AGP775" s="131"/>
      <c r="AGQ775" s="131"/>
      <c r="AGR775" s="131"/>
      <c r="AGS775" s="131"/>
      <c r="AGT775" s="131"/>
      <c r="AGU775" s="131"/>
      <c r="AGV775" s="131"/>
      <c r="AGW775" s="131"/>
      <c r="AGX775" s="131"/>
      <c r="AGY775" s="131"/>
      <c r="AGZ775" s="131"/>
      <c r="AHA775" s="131"/>
      <c r="AHB775" s="131"/>
      <c r="AHC775" s="131"/>
      <c r="AHD775" s="131"/>
      <c r="AHE775" s="131"/>
      <c r="AHF775" s="131"/>
      <c r="AHG775" s="131"/>
      <c r="AHH775" s="131"/>
      <c r="AHI775" s="131"/>
      <c r="AHJ775" s="131"/>
      <c r="AHK775" s="131"/>
      <c r="AHL775" s="131"/>
      <c r="AHM775" s="131"/>
      <c r="AHN775" s="131"/>
      <c r="AHO775" s="131"/>
      <c r="AHP775" s="131"/>
      <c r="AHQ775" s="131"/>
      <c r="AHR775" s="131"/>
      <c r="AHS775" s="131"/>
      <c r="AHT775" s="131"/>
      <c r="AHU775" s="131"/>
      <c r="AHV775" s="131"/>
      <c r="AHW775" s="131"/>
      <c r="AHX775" s="131"/>
      <c r="AHY775" s="131"/>
      <c r="AHZ775" s="131"/>
      <c r="AIA775" s="131"/>
      <c r="AIB775" s="131"/>
      <c r="AIC775" s="131"/>
      <c r="AID775" s="131"/>
      <c r="AIE775" s="131"/>
      <c r="AIF775" s="131"/>
      <c r="AIG775" s="131"/>
      <c r="AIH775" s="131"/>
      <c r="AII775" s="131"/>
      <c r="AIJ775" s="131"/>
      <c r="AIK775" s="131"/>
      <c r="AIL775" s="131"/>
      <c r="AIM775" s="131"/>
      <c r="AIN775" s="131"/>
      <c r="AIO775" s="131"/>
      <c r="AIP775" s="131"/>
      <c r="AIQ775" s="131"/>
      <c r="AIR775" s="131"/>
      <c r="AIS775" s="131"/>
      <c r="AIT775" s="131"/>
      <c r="AIU775" s="131"/>
      <c r="AIV775" s="131"/>
      <c r="AIW775" s="131"/>
      <c r="AIX775" s="131"/>
      <c r="AIY775" s="131"/>
      <c r="AIZ775" s="131"/>
      <c r="AJA775" s="131"/>
      <c r="AJB775" s="131"/>
      <c r="AJC775" s="131"/>
      <c r="AJD775" s="131"/>
      <c r="AJE775" s="131"/>
      <c r="AJF775" s="131"/>
      <c r="AJG775" s="131"/>
      <c r="AJH775" s="131"/>
      <c r="AJI775" s="131"/>
      <c r="AJJ775" s="131"/>
      <c r="AJK775" s="131"/>
      <c r="AJL775" s="131"/>
      <c r="AJM775" s="131"/>
      <c r="AJN775" s="131"/>
      <c r="AJO775" s="131"/>
      <c r="AJP775" s="131"/>
      <c r="AJQ775" s="131"/>
      <c r="AJR775" s="131"/>
      <c r="AJS775" s="131"/>
      <c r="AJT775" s="131"/>
      <c r="AJU775" s="131"/>
      <c r="AJV775" s="131"/>
      <c r="AJW775" s="131"/>
      <c r="AJX775" s="131"/>
      <c r="AJY775" s="131"/>
      <c r="AJZ775" s="131"/>
      <c r="AKA775" s="131"/>
      <c r="AKB775" s="131"/>
      <c r="AKC775" s="131"/>
      <c r="AKD775" s="131"/>
      <c r="AKE775" s="131"/>
      <c r="AKF775" s="131"/>
      <c r="AKG775" s="131"/>
      <c r="AKH775" s="131"/>
      <c r="AKI775" s="131"/>
      <c r="AKJ775" s="131"/>
      <c r="AKK775" s="131"/>
      <c r="AKL775" s="131"/>
      <c r="AKM775" s="131"/>
      <c r="AKN775" s="131"/>
      <c r="AKO775" s="131"/>
      <c r="AKP775" s="131"/>
      <c r="AKQ775" s="131"/>
      <c r="AKR775" s="131"/>
      <c r="AKS775" s="131"/>
      <c r="AKT775" s="131"/>
      <c r="AKU775" s="131"/>
      <c r="AKV775" s="131"/>
      <c r="AKW775" s="131"/>
      <c r="AKX775" s="131"/>
      <c r="AKY775" s="131"/>
      <c r="AKZ775" s="131"/>
      <c r="ALA775" s="131"/>
      <c r="ALB775" s="131"/>
      <c r="ALC775" s="131"/>
      <c r="ALD775" s="131"/>
      <c r="ALE775" s="131"/>
      <c r="ALF775" s="131"/>
      <c r="ALG775" s="131"/>
      <c r="ALH775" s="131"/>
      <c r="ALI775" s="131"/>
      <c r="ALJ775" s="131"/>
      <c r="ALK775" s="131"/>
      <c r="ALL775" s="131"/>
      <c r="ALM775" s="131"/>
      <c r="ALN775" s="131"/>
      <c r="ALO775" s="131"/>
      <c r="ALP775" s="131"/>
      <c r="ALQ775" s="131"/>
      <c r="ALR775" s="131"/>
      <c r="ALS775" s="131"/>
      <c r="ALT775" s="131"/>
      <c r="ALU775" s="131"/>
      <c r="ALV775" s="131"/>
      <c r="ALW775" s="131"/>
      <c r="ALX775" s="131"/>
      <c r="ALY775" s="131"/>
      <c r="ALZ775" s="131"/>
      <c r="AMA775" s="131"/>
      <c r="AMB775" s="131"/>
      <c r="AMC775" s="131"/>
      <c r="AMD775" s="131"/>
      <c r="AME775" s="131"/>
      <c r="AMF775" s="131"/>
      <c r="AMG775" s="131"/>
      <c r="AMH775" s="131"/>
      <c r="AMI775" s="131"/>
      <c r="AMJ775" s="131"/>
      <c r="AMK775" s="131"/>
      <c r="AML775" s="131"/>
      <c r="AMM775" s="131"/>
      <c r="AMN775" s="131"/>
      <c r="AMO775" s="131"/>
      <c r="AMP775" s="131"/>
      <c r="AMQ775" s="131"/>
      <c r="AMR775" s="131"/>
      <c r="AMS775" s="131"/>
      <c r="AMT775" s="131"/>
      <c r="AMU775" s="131"/>
      <c r="AMV775" s="131"/>
      <c r="AMW775" s="131"/>
      <c r="AMX775" s="131"/>
      <c r="AMY775" s="131"/>
      <c r="AMZ775" s="131"/>
      <c r="ANA775" s="131"/>
      <c r="ANB775" s="131"/>
      <c r="ANC775" s="131"/>
      <c r="AND775" s="131"/>
      <c r="ANE775" s="131"/>
      <c r="ANF775" s="131"/>
      <c r="ANG775" s="131"/>
      <c r="ANH775" s="131"/>
      <c r="ANI775" s="131"/>
      <c r="ANJ775" s="131"/>
      <c r="ANK775" s="131"/>
      <c r="ANL775" s="131"/>
      <c r="ANM775" s="131"/>
      <c r="ANN775" s="131"/>
      <c r="ANO775" s="131"/>
      <c r="ANP775" s="131"/>
      <c r="ANQ775" s="131"/>
      <c r="ANR775" s="131"/>
      <c r="ANS775" s="131"/>
      <c r="ANT775" s="131"/>
      <c r="ANU775" s="131"/>
      <c r="ANV775" s="131"/>
      <c r="ANW775" s="131"/>
      <c r="ANX775" s="131"/>
      <c r="ANY775" s="131"/>
      <c r="ANZ775" s="131"/>
      <c r="AOA775" s="131"/>
      <c r="AOB775" s="131"/>
      <c r="AOC775" s="131"/>
      <c r="AOD775" s="131"/>
      <c r="AOE775" s="131"/>
      <c r="AOF775" s="131"/>
      <c r="AOG775" s="131"/>
      <c r="AOH775" s="131"/>
      <c r="AOI775" s="131"/>
      <c r="AOJ775" s="131"/>
      <c r="AOK775" s="131"/>
      <c r="AOL775" s="131"/>
      <c r="AOM775" s="131"/>
      <c r="AON775" s="131"/>
      <c r="AOO775" s="131"/>
      <c r="AOP775" s="131"/>
      <c r="AOQ775" s="131"/>
      <c r="AOR775" s="131"/>
      <c r="AOS775" s="131"/>
      <c r="AOT775" s="131"/>
      <c r="AOU775" s="131"/>
      <c r="AOV775" s="131"/>
      <c r="AOW775" s="131"/>
      <c r="AOX775" s="131"/>
      <c r="AOY775" s="131"/>
      <c r="AOZ775" s="131"/>
      <c r="APA775" s="131"/>
      <c r="APB775" s="131"/>
      <c r="APC775" s="131"/>
      <c r="APD775" s="131"/>
      <c r="APE775" s="131"/>
      <c r="APF775" s="131"/>
      <c r="APG775" s="131"/>
      <c r="APH775" s="131"/>
      <c r="API775" s="131"/>
      <c r="APJ775" s="131"/>
      <c r="APK775" s="131"/>
      <c r="APL775" s="131"/>
      <c r="APM775" s="131"/>
      <c r="APN775" s="131"/>
      <c r="APO775" s="131"/>
      <c r="APP775" s="131"/>
      <c r="APQ775" s="131"/>
      <c r="APR775" s="131"/>
      <c r="APS775" s="131"/>
      <c r="APT775" s="131"/>
      <c r="APU775" s="131"/>
      <c r="APV775" s="131"/>
      <c r="APW775" s="131"/>
      <c r="APX775" s="131"/>
      <c r="APY775" s="131"/>
      <c r="APZ775" s="131"/>
      <c r="AQA775" s="131"/>
      <c r="AQB775" s="131"/>
      <c r="AQC775" s="131"/>
      <c r="AQD775" s="131"/>
      <c r="AQE775" s="131"/>
      <c r="AQF775" s="131"/>
      <c r="AQG775" s="131"/>
      <c r="AQH775" s="131"/>
      <c r="AQI775" s="131"/>
      <c r="AQJ775" s="131"/>
      <c r="AQK775" s="131"/>
      <c r="AQL775" s="131"/>
      <c r="AQM775" s="131"/>
      <c r="AQN775" s="131"/>
      <c r="AQO775" s="131"/>
      <c r="AQP775" s="131"/>
      <c r="AQQ775" s="131"/>
      <c r="AQR775" s="131"/>
      <c r="AQS775" s="131"/>
      <c r="AQT775" s="131"/>
      <c r="AQU775" s="131"/>
      <c r="AQV775" s="131"/>
      <c r="AQW775" s="131"/>
      <c r="AQX775" s="131"/>
      <c r="AQY775" s="131"/>
      <c r="AQZ775" s="131"/>
      <c r="ARA775" s="131"/>
      <c r="ARB775" s="131"/>
      <c r="ARC775" s="131"/>
      <c r="ARD775" s="131"/>
      <c r="ARE775" s="131"/>
      <c r="ARF775" s="131"/>
      <c r="ARG775" s="131"/>
      <c r="ARH775" s="131"/>
      <c r="ARI775" s="131"/>
      <c r="ARJ775" s="131"/>
      <c r="ARK775" s="131"/>
      <c r="ARL775" s="131"/>
      <c r="ARM775" s="131"/>
      <c r="ARN775" s="131"/>
      <c r="ARO775" s="131"/>
      <c r="ARP775" s="131"/>
      <c r="ARQ775" s="131"/>
      <c r="ARR775" s="131"/>
      <c r="ARS775" s="131"/>
      <c r="ART775" s="131"/>
      <c r="ARU775" s="131"/>
      <c r="ARV775" s="131"/>
      <c r="ARW775" s="131"/>
      <c r="ARX775" s="131"/>
      <c r="ARY775" s="131"/>
      <c r="ARZ775" s="131"/>
      <c r="ASA775" s="131"/>
      <c r="ASB775" s="131"/>
      <c r="ASC775" s="131"/>
      <c r="ASD775" s="131"/>
      <c r="ASE775" s="131"/>
      <c r="ASF775" s="131"/>
      <c r="ASG775" s="131"/>
      <c r="ASH775" s="131"/>
      <c r="ASI775" s="131"/>
      <c r="ASJ775" s="131"/>
      <c r="ASK775" s="131"/>
      <c r="ASL775" s="131"/>
      <c r="ASM775" s="131"/>
      <c r="ASN775" s="131"/>
      <c r="ASO775" s="131"/>
      <c r="ASP775" s="131"/>
      <c r="ASQ775" s="131"/>
      <c r="ASR775" s="131"/>
      <c r="ASS775" s="131"/>
      <c r="AST775" s="131"/>
      <c r="ASU775" s="131"/>
      <c r="ASV775" s="131"/>
      <c r="ASW775" s="131"/>
      <c r="ASX775" s="131"/>
      <c r="ASY775" s="131"/>
      <c r="ASZ775" s="131"/>
      <c r="ATA775" s="131"/>
      <c r="ATB775" s="131"/>
      <c r="ATC775" s="131"/>
      <c r="ATD775" s="131"/>
      <c r="ATE775" s="131"/>
      <c r="ATF775" s="131"/>
      <c r="ATG775" s="131"/>
      <c r="ATH775" s="131"/>
      <c r="ATI775" s="131"/>
      <c r="ATJ775" s="131"/>
      <c r="ATK775" s="131"/>
      <c r="ATL775" s="131"/>
      <c r="ATM775" s="131"/>
      <c r="ATN775" s="131"/>
      <c r="ATO775" s="131"/>
      <c r="ATP775" s="131"/>
      <c r="ATQ775" s="131"/>
      <c r="ATR775" s="131"/>
      <c r="ATS775" s="131"/>
      <c r="ATT775" s="131"/>
      <c r="ATU775" s="131"/>
      <c r="ATV775" s="131"/>
      <c r="ATW775" s="131"/>
      <c r="ATX775" s="131"/>
      <c r="ATY775" s="131"/>
      <c r="ATZ775" s="131"/>
      <c r="AUA775" s="131"/>
      <c r="AUB775" s="131"/>
      <c r="AUC775" s="131"/>
      <c r="AUD775" s="131"/>
      <c r="AUE775" s="131"/>
      <c r="AUF775" s="131"/>
      <c r="AUG775" s="131"/>
      <c r="AUH775" s="131"/>
      <c r="AUI775" s="131"/>
      <c r="AUJ775" s="131"/>
      <c r="AUK775" s="131"/>
      <c r="AUL775" s="131"/>
      <c r="AUM775" s="131"/>
      <c r="AUN775" s="131"/>
      <c r="AUO775" s="131"/>
      <c r="AUP775" s="131"/>
      <c r="AUQ775" s="131"/>
      <c r="AUR775" s="131"/>
      <c r="AUS775" s="131"/>
      <c r="AUT775" s="131"/>
      <c r="AUU775" s="131"/>
      <c r="AUV775" s="131"/>
      <c r="AUW775" s="131"/>
      <c r="AUX775" s="131"/>
      <c r="AUY775" s="131"/>
      <c r="AUZ775" s="131"/>
      <c r="AVA775" s="131"/>
      <c r="AVB775" s="131"/>
      <c r="AVC775" s="131"/>
      <c r="AVD775" s="131"/>
      <c r="AVE775" s="131"/>
      <c r="AVF775" s="131"/>
      <c r="AVG775" s="131"/>
      <c r="AVH775" s="131"/>
      <c r="AVI775" s="131"/>
      <c r="AVJ775" s="131"/>
      <c r="AVK775" s="131"/>
      <c r="AVL775" s="131"/>
      <c r="AVM775" s="131"/>
      <c r="AVN775" s="131"/>
      <c r="AVO775" s="131"/>
      <c r="AVP775" s="131"/>
      <c r="AVQ775" s="131"/>
      <c r="AVR775" s="131"/>
      <c r="AVS775" s="131"/>
      <c r="AVT775" s="131"/>
      <c r="AVU775" s="131"/>
      <c r="AVV775" s="131"/>
      <c r="AVW775" s="131"/>
      <c r="AVX775" s="131"/>
      <c r="AVY775" s="131"/>
      <c r="AVZ775" s="131"/>
      <c r="AWA775" s="131"/>
      <c r="AWB775" s="131"/>
      <c r="AWC775" s="131"/>
      <c r="AWD775" s="131"/>
      <c r="AWE775" s="131"/>
      <c r="AWF775" s="131"/>
      <c r="AWG775" s="131"/>
      <c r="AWH775" s="131"/>
      <c r="AWI775" s="131"/>
      <c r="AWJ775" s="131"/>
      <c r="AWK775" s="131"/>
      <c r="AWL775" s="131"/>
      <c r="AWM775" s="131"/>
      <c r="AWN775" s="131"/>
      <c r="AWO775" s="131"/>
      <c r="AWP775" s="131"/>
      <c r="AWQ775" s="131"/>
      <c r="AWR775" s="131"/>
      <c r="AWS775" s="131"/>
      <c r="AWT775" s="131"/>
      <c r="AWU775" s="131"/>
      <c r="AWV775" s="131"/>
      <c r="AWW775" s="131"/>
      <c r="AWX775" s="131"/>
      <c r="AWY775" s="131"/>
      <c r="AWZ775" s="131"/>
      <c r="AXA775" s="131"/>
      <c r="AXB775" s="131"/>
      <c r="AXC775" s="131"/>
      <c r="AXD775" s="131"/>
      <c r="AXE775" s="131"/>
      <c r="AXF775" s="131"/>
      <c r="AXG775" s="131"/>
      <c r="AXH775" s="131"/>
      <c r="AXI775" s="131"/>
      <c r="AXJ775" s="131"/>
      <c r="AXK775" s="131"/>
      <c r="AXL775" s="131"/>
      <c r="AXM775" s="131"/>
      <c r="AXN775" s="131"/>
      <c r="AXO775" s="131"/>
      <c r="AXP775" s="131"/>
      <c r="AXQ775" s="131"/>
      <c r="AXR775" s="131"/>
      <c r="AXS775" s="131"/>
      <c r="AXT775" s="131"/>
      <c r="AXU775" s="131"/>
      <c r="AXV775" s="131"/>
      <c r="AXW775" s="131"/>
      <c r="AXX775" s="131"/>
    </row>
    <row r="776" spans="1:1324" s="131" customFormat="1" ht="15.75" hidden="1" customHeight="1" x14ac:dyDescent="0.2">
      <c r="A776" s="79" t="s">
        <v>3286</v>
      </c>
      <c r="B776" s="79" t="s">
        <v>1826</v>
      </c>
      <c r="C776" s="89" t="s">
        <v>1827</v>
      </c>
      <c r="D776" s="89" t="s">
        <v>3385</v>
      </c>
      <c r="E776" s="66">
        <v>29189</v>
      </c>
      <c r="F776" s="79" t="s">
        <v>1182</v>
      </c>
      <c r="G776" s="30" t="s">
        <v>1662</v>
      </c>
      <c r="H776" s="30" t="s">
        <v>3321</v>
      </c>
      <c r="I776" s="30" t="s">
        <v>3083</v>
      </c>
      <c r="J776" s="173">
        <v>17</v>
      </c>
      <c r="K776" s="87" t="s">
        <v>1065</v>
      </c>
      <c r="L776" s="87">
        <v>0</v>
      </c>
      <c r="M776" s="87">
        <v>0</v>
      </c>
      <c r="N776" s="87" t="s">
        <v>3099</v>
      </c>
      <c r="O776" s="87">
        <v>1</v>
      </c>
      <c r="P776" s="87" t="s">
        <v>3099</v>
      </c>
      <c r="Q776" s="87">
        <v>1</v>
      </c>
      <c r="R776" s="87" t="s">
        <v>3099</v>
      </c>
      <c r="S776" s="87">
        <v>1</v>
      </c>
      <c r="T776" s="87" t="s">
        <v>326</v>
      </c>
      <c r="U776" s="87">
        <v>1</v>
      </c>
      <c r="V776" s="87">
        <v>1</v>
      </c>
      <c r="W776" s="87">
        <v>0</v>
      </c>
      <c r="X776" s="87">
        <v>0</v>
      </c>
      <c r="Y776" s="87">
        <v>0</v>
      </c>
      <c r="Z776" s="86">
        <v>0</v>
      </c>
      <c r="AA776" s="87">
        <v>0</v>
      </c>
      <c r="AB776" s="87">
        <v>0</v>
      </c>
      <c r="AC776" s="87">
        <v>0</v>
      </c>
      <c r="AD776" s="87">
        <v>0</v>
      </c>
      <c r="AE776" s="87">
        <v>0</v>
      </c>
      <c r="AF776" s="104"/>
    </row>
    <row r="777" spans="1:1324" s="131" customFormat="1" ht="15.75" hidden="1" customHeight="1" x14ac:dyDescent="0.2">
      <c r="A777" s="79" t="s">
        <v>1829</v>
      </c>
      <c r="B777" s="79" t="s">
        <v>1830</v>
      </c>
      <c r="C777" s="89" t="s">
        <v>1831</v>
      </c>
      <c r="D777" s="89" t="s">
        <v>1828</v>
      </c>
      <c r="E777" s="66">
        <v>29441</v>
      </c>
      <c r="F777" s="79" t="s">
        <v>1635</v>
      </c>
      <c r="G777" s="30" t="s">
        <v>1662</v>
      </c>
      <c r="H777" s="30" t="s">
        <v>3301</v>
      </c>
      <c r="I777" s="30" t="s">
        <v>3083</v>
      </c>
      <c r="J777" s="173">
        <v>35</v>
      </c>
      <c r="K777" s="87" t="s">
        <v>1065</v>
      </c>
      <c r="L777" s="87">
        <v>0</v>
      </c>
      <c r="M777" s="87">
        <v>0</v>
      </c>
      <c r="N777" s="87" t="s">
        <v>3057</v>
      </c>
      <c r="O777" s="87">
        <v>1</v>
      </c>
      <c r="P777" s="87" t="s">
        <v>3057</v>
      </c>
      <c r="Q777" s="87">
        <v>1</v>
      </c>
      <c r="R777" s="87" t="s">
        <v>3057</v>
      </c>
      <c r="S777" s="87">
        <v>1</v>
      </c>
      <c r="T777" s="87" t="s">
        <v>326</v>
      </c>
      <c r="U777" s="87">
        <v>1</v>
      </c>
      <c r="V777" s="87">
        <v>1</v>
      </c>
      <c r="W777" s="87">
        <v>0</v>
      </c>
      <c r="X777" s="87">
        <v>0</v>
      </c>
      <c r="Y777" s="87">
        <v>0</v>
      </c>
      <c r="Z777" s="86">
        <v>0</v>
      </c>
      <c r="AA777" s="87">
        <v>0</v>
      </c>
      <c r="AB777" s="87">
        <v>0</v>
      </c>
      <c r="AC777" s="87">
        <v>0</v>
      </c>
      <c r="AD777" s="87">
        <v>0</v>
      </c>
      <c r="AE777" s="87">
        <v>0</v>
      </c>
      <c r="AF777" s="104"/>
    </row>
    <row r="778" spans="1:1324" s="131" customFormat="1" ht="15.75" hidden="1" customHeight="1" x14ac:dyDescent="0.2">
      <c r="A778" s="74" t="s">
        <v>3287</v>
      </c>
      <c r="B778" s="74" t="s">
        <v>1830</v>
      </c>
      <c r="C778" s="77" t="s">
        <v>1831</v>
      </c>
      <c r="D778" s="77" t="s">
        <v>3400</v>
      </c>
      <c r="E778" s="51">
        <v>29763</v>
      </c>
      <c r="F778" s="74" t="s">
        <v>1182</v>
      </c>
      <c r="G778" s="181" t="s">
        <v>1662</v>
      </c>
      <c r="H778" s="30" t="s">
        <v>3299</v>
      </c>
      <c r="I778" s="181" t="s">
        <v>1065</v>
      </c>
      <c r="J778" s="182">
        <v>4</v>
      </c>
      <c r="K778" s="183" t="s">
        <v>1065</v>
      </c>
      <c r="L778" s="183">
        <v>0</v>
      </c>
      <c r="M778" s="183">
        <v>0</v>
      </c>
      <c r="N778" s="183" t="s">
        <v>3057</v>
      </c>
      <c r="O778" s="183">
        <v>1</v>
      </c>
      <c r="P778" s="183" t="s">
        <v>3057</v>
      </c>
      <c r="Q778" s="183">
        <v>1</v>
      </c>
      <c r="R778" s="183" t="s">
        <v>3057</v>
      </c>
      <c r="S778" s="183">
        <v>1</v>
      </c>
      <c r="T778" s="87" t="s">
        <v>326</v>
      </c>
      <c r="U778" s="183">
        <v>1</v>
      </c>
      <c r="V778" s="183">
        <v>1</v>
      </c>
      <c r="W778" s="183">
        <v>0</v>
      </c>
      <c r="X778" s="183">
        <v>0</v>
      </c>
      <c r="Y778" s="183">
        <v>0</v>
      </c>
      <c r="Z778" s="213">
        <v>0</v>
      </c>
      <c r="AA778" s="183">
        <v>0</v>
      </c>
      <c r="AB778" s="87"/>
      <c r="AC778" s="87"/>
      <c r="AD778" s="87"/>
      <c r="AE778" s="87"/>
      <c r="AF778" s="104"/>
    </row>
    <row r="779" spans="1:1324" s="131" customFormat="1" ht="15.75" hidden="1" customHeight="1" x14ac:dyDescent="0.2">
      <c r="A779" s="74" t="s">
        <v>1832</v>
      </c>
      <c r="B779" s="74" t="s">
        <v>1833</v>
      </c>
      <c r="C779" s="77" t="s">
        <v>1834</v>
      </c>
      <c r="D779" s="77" t="s">
        <v>1835</v>
      </c>
      <c r="E779" s="51">
        <v>30584</v>
      </c>
      <c r="F779" s="74" t="s">
        <v>1167</v>
      </c>
      <c r="G779" s="9" t="s">
        <v>1662</v>
      </c>
      <c r="H779" s="30" t="s">
        <v>1065</v>
      </c>
      <c r="I779" s="9" t="s">
        <v>3082</v>
      </c>
      <c r="J779" s="184">
        <v>33</v>
      </c>
      <c r="K779" s="84" t="s">
        <v>1065</v>
      </c>
      <c r="L779" s="84">
        <v>0</v>
      </c>
      <c r="M779" s="84">
        <v>0</v>
      </c>
      <c r="N779" s="84" t="s">
        <v>3057</v>
      </c>
      <c r="O779" s="84">
        <v>1</v>
      </c>
      <c r="P779" s="84" t="s">
        <v>3057</v>
      </c>
      <c r="Q779" s="84">
        <v>1</v>
      </c>
      <c r="R779" s="84" t="s">
        <v>3057</v>
      </c>
      <c r="S779" s="84">
        <v>1</v>
      </c>
      <c r="T779" s="84" t="s">
        <v>326</v>
      </c>
      <c r="U779" s="84">
        <v>1</v>
      </c>
      <c r="V779" s="84">
        <v>1</v>
      </c>
      <c r="W779" s="84">
        <v>0</v>
      </c>
      <c r="X779" s="84">
        <v>0</v>
      </c>
      <c r="Y779" s="84">
        <v>0</v>
      </c>
      <c r="Z779" s="168">
        <v>0</v>
      </c>
      <c r="AA779" s="84">
        <v>0</v>
      </c>
      <c r="AB779" s="86">
        <v>0</v>
      </c>
      <c r="AC779" s="86">
        <v>0</v>
      </c>
      <c r="AD779" s="86">
        <v>0</v>
      </c>
      <c r="AE779" s="86">
        <v>0</v>
      </c>
      <c r="AF779" s="104"/>
    </row>
    <row r="780" spans="1:1324" s="131" customFormat="1" ht="15.75" hidden="1" customHeight="1" x14ac:dyDescent="0.2">
      <c r="A780" s="79" t="s">
        <v>1836</v>
      </c>
      <c r="B780" s="79" t="s">
        <v>1833</v>
      </c>
      <c r="C780" s="89" t="s">
        <v>1834</v>
      </c>
      <c r="D780" s="89" t="s">
        <v>1837</v>
      </c>
      <c r="E780" s="66">
        <v>30659</v>
      </c>
      <c r="F780" s="79" t="s">
        <v>1167</v>
      </c>
      <c r="G780" s="30" t="s">
        <v>1662</v>
      </c>
      <c r="H780" s="30" t="s">
        <v>3302</v>
      </c>
      <c r="I780" s="30" t="s">
        <v>3083</v>
      </c>
      <c r="J780" s="173">
        <v>3</v>
      </c>
      <c r="K780" s="87" t="s">
        <v>1065</v>
      </c>
      <c r="L780" s="87">
        <v>0</v>
      </c>
      <c r="M780" s="87">
        <v>0</v>
      </c>
      <c r="N780" s="84" t="s">
        <v>3057</v>
      </c>
      <c r="O780" s="87">
        <v>1</v>
      </c>
      <c r="P780" s="84" t="s">
        <v>3057</v>
      </c>
      <c r="Q780" s="87">
        <v>1</v>
      </c>
      <c r="R780" s="84" t="s">
        <v>3057</v>
      </c>
      <c r="S780" s="87">
        <v>1</v>
      </c>
      <c r="T780" s="84" t="s">
        <v>326</v>
      </c>
      <c r="U780" s="87">
        <v>1</v>
      </c>
      <c r="V780" s="87">
        <v>1</v>
      </c>
      <c r="W780" s="87">
        <v>0</v>
      </c>
      <c r="X780" s="87">
        <v>0</v>
      </c>
      <c r="Y780" s="87">
        <v>0</v>
      </c>
      <c r="Z780" s="86">
        <v>0</v>
      </c>
      <c r="AA780" s="87">
        <v>0</v>
      </c>
      <c r="AB780" s="87">
        <v>0</v>
      </c>
      <c r="AC780" s="87">
        <v>0</v>
      </c>
      <c r="AD780" s="87">
        <v>0</v>
      </c>
      <c r="AE780" s="87">
        <v>0</v>
      </c>
      <c r="AF780" s="104"/>
    </row>
    <row r="781" spans="1:1324" s="106" customFormat="1" ht="15.75" hidden="1" customHeight="1" x14ac:dyDescent="0.2">
      <c r="A781" s="79" t="s">
        <v>1838</v>
      </c>
      <c r="B781" s="79" t="s">
        <v>1833</v>
      </c>
      <c r="C781" s="89" t="s">
        <v>1834</v>
      </c>
      <c r="D781" s="89" t="s">
        <v>10</v>
      </c>
      <c r="E781" s="66">
        <v>31006</v>
      </c>
      <c r="F781" s="79" t="s">
        <v>1167</v>
      </c>
      <c r="G781" s="30" t="s">
        <v>1662</v>
      </c>
      <c r="H781" s="30" t="s">
        <v>3303</v>
      </c>
      <c r="I781" s="30" t="s">
        <v>3083</v>
      </c>
      <c r="J781" s="173">
        <v>103</v>
      </c>
      <c r="K781" s="87" t="s">
        <v>1065</v>
      </c>
      <c r="L781" s="87">
        <v>0</v>
      </c>
      <c r="M781" s="87">
        <v>0</v>
      </c>
      <c r="N781" s="84" t="s">
        <v>3057</v>
      </c>
      <c r="O781" s="87">
        <v>1</v>
      </c>
      <c r="P781" s="84" t="s">
        <v>3057</v>
      </c>
      <c r="Q781" s="87">
        <v>1</v>
      </c>
      <c r="R781" s="84" t="s">
        <v>3057</v>
      </c>
      <c r="S781" s="87">
        <v>1</v>
      </c>
      <c r="T781" s="87" t="s">
        <v>326</v>
      </c>
      <c r="U781" s="87">
        <v>1</v>
      </c>
      <c r="V781" s="87">
        <v>1</v>
      </c>
      <c r="W781" s="87">
        <v>0</v>
      </c>
      <c r="X781" s="87">
        <v>0</v>
      </c>
      <c r="Y781" s="87">
        <v>0</v>
      </c>
      <c r="Z781" s="86">
        <v>0</v>
      </c>
      <c r="AA781" s="87">
        <v>0</v>
      </c>
      <c r="AB781" s="87">
        <v>0</v>
      </c>
      <c r="AC781" s="87">
        <v>0</v>
      </c>
      <c r="AD781" s="87">
        <v>0</v>
      </c>
      <c r="AE781" s="87">
        <v>0</v>
      </c>
      <c r="AF781" s="104"/>
      <c r="AG781" s="131"/>
      <c r="AH781" s="131"/>
      <c r="AI781" s="131"/>
      <c r="AJ781" s="131"/>
      <c r="AK781" s="131"/>
      <c r="AL781" s="131"/>
      <c r="AM781" s="131"/>
      <c r="AN781" s="131"/>
      <c r="AO781" s="131"/>
      <c r="AP781" s="131"/>
      <c r="AQ781" s="131"/>
      <c r="AR781" s="131"/>
      <c r="AS781" s="131"/>
      <c r="AT781" s="131"/>
      <c r="AU781" s="131"/>
      <c r="AV781" s="131"/>
      <c r="AW781" s="131"/>
      <c r="AX781" s="131"/>
      <c r="AY781" s="131"/>
      <c r="AZ781" s="131"/>
      <c r="BA781" s="131"/>
      <c r="BB781" s="131"/>
      <c r="BC781" s="131"/>
      <c r="BD781" s="131"/>
      <c r="BE781" s="131"/>
      <c r="BF781" s="131"/>
      <c r="BG781" s="131"/>
      <c r="BH781" s="131"/>
      <c r="BI781" s="131"/>
      <c r="BJ781" s="131"/>
      <c r="BK781" s="131"/>
      <c r="BL781" s="131"/>
      <c r="BM781" s="131"/>
      <c r="BN781" s="131"/>
      <c r="BO781" s="131"/>
      <c r="BP781" s="131"/>
      <c r="BQ781" s="131"/>
      <c r="BR781" s="131"/>
      <c r="BS781" s="131"/>
      <c r="BT781" s="131"/>
      <c r="BU781" s="131"/>
      <c r="BV781" s="131"/>
      <c r="BW781" s="131"/>
      <c r="BX781" s="131"/>
      <c r="BY781" s="131"/>
      <c r="BZ781" s="131"/>
      <c r="CA781" s="131"/>
      <c r="CB781" s="131"/>
      <c r="CC781" s="131"/>
      <c r="CD781" s="131"/>
      <c r="CE781" s="131"/>
      <c r="CF781" s="131"/>
      <c r="CG781" s="131"/>
      <c r="CH781" s="131"/>
      <c r="CI781" s="131"/>
      <c r="CJ781" s="131"/>
      <c r="CK781" s="131"/>
      <c r="CL781" s="131"/>
      <c r="CM781" s="131"/>
      <c r="CN781" s="131"/>
      <c r="CO781" s="131"/>
      <c r="CP781" s="131"/>
      <c r="CQ781" s="131"/>
      <c r="CR781" s="131"/>
      <c r="CS781" s="131"/>
      <c r="CT781" s="131"/>
      <c r="CU781" s="131"/>
      <c r="CV781" s="131"/>
      <c r="CW781" s="131"/>
      <c r="CX781" s="131"/>
      <c r="CY781" s="131"/>
      <c r="CZ781" s="131"/>
      <c r="DA781" s="131"/>
      <c r="DB781" s="131"/>
      <c r="DC781" s="131"/>
      <c r="DD781" s="131"/>
      <c r="DE781" s="131"/>
      <c r="DF781" s="131"/>
      <c r="DG781" s="131"/>
      <c r="DH781" s="131"/>
      <c r="DI781" s="131"/>
      <c r="DJ781" s="131"/>
      <c r="DK781" s="131"/>
      <c r="DL781" s="131"/>
      <c r="DM781" s="131"/>
      <c r="DN781" s="131"/>
      <c r="DO781" s="131"/>
      <c r="DP781" s="131"/>
      <c r="DQ781" s="131"/>
      <c r="DR781" s="131"/>
      <c r="DS781" s="131"/>
      <c r="DT781" s="131"/>
      <c r="DU781" s="131"/>
      <c r="DV781" s="131"/>
      <c r="DW781" s="131"/>
      <c r="DX781" s="131"/>
      <c r="DY781" s="131"/>
      <c r="DZ781" s="131"/>
      <c r="EA781" s="131"/>
      <c r="EB781" s="131"/>
      <c r="EC781" s="131"/>
      <c r="ED781" s="131"/>
      <c r="EE781" s="131"/>
      <c r="EF781" s="131"/>
      <c r="EG781" s="131"/>
      <c r="EH781" s="131"/>
      <c r="EI781" s="131"/>
      <c r="EJ781" s="131"/>
      <c r="EK781" s="131"/>
      <c r="EL781" s="131"/>
      <c r="EM781" s="131"/>
      <c r="EN781" s="131"/>
      <c r="EO781" s="131"/>
      <c r="EP781" s="131"/>
      <c r="EQ781" s="131"/>
      <c r="ER781" s="131"/>
      <c r="ES781" s="131"/>
      <c r="ET781" s="131"/>
      <c r="EU781" s="131"/>
      <c r="EV781" s="131"/>
      <c r="EW781" s="131"/>
      <c r="EX781" s="131"/>
      <c r="EY781" s="131"/>
      <c r="EZ781" s="131"/>
      <c r="FA781" s="131"/>
      <c r="FB781" s="131"/>
      <c r="FC781" s="131"/>
      <c r="FD781" s="131"/>
      <c r="FE781" s="131"/>
      <c r="FF781" s="131"/>
      <c r="FG781" s="131"/>
      <c r="FH781" s="131"/>
      <c r="FI781" s="131"/>
      <c r="FJ781" s="131"/>
      <c r="FK781" s="131"/>
      <c r="FL781" s="131"/>
      <c r="FM781" s="131"/>
      <c r="FN781" s="131"/>
      <c r="FO781" s="131"/>
      <c r="FP781" s="131"/>
      <c r="FQ781" s="131"/>
      <c r="FR781" s="131"/>
      <c r="FS781" s="131"/>
      <c r="FT781" s="131"/>
      <c r="FU781" s="131"/>
      <c r="FV781" s="131"/>
      <c r="FW781" s="131"/>
      <c r="FX781" s="131"/>
      <c r="FY781" s="131"/>
      <c r="FZ781" s="131"/>
      <c r="GA781" s="131"/>
      <c r="GB781" s="131"/>
      <c r="GC781" s="131"/>
      <c r="GD781" s="131"/>
      <c r="GE781" s="131"/>
      <c r="GF781" s="131"/>
      <c r="GG781" s="131"/>
      <c r="GH781" s="131"/>
      <c r="GI781" s="131"/>
      <c r="GJ781" s="131"/>
      <c r="GK781" s="131"/>
      <c r="GL781" s="131"/>
      <c r="GM781" s="131"/>
      <c r="GN781" s="131"/>
      <c r="GO781" s="131"/>
      <c r="GP781" s="131"/>
      <c r="GQ781" s="131"/>
      <c r="GR781" s="131"/>
      <c r="GS781" s="131"/>
      <c r="GT781" s="131"/>
      <c r="GU781" s="131"/>
      <c r="GV781" s="131"/>
      <c r="GW781" s="131"/>
      <c r="GX781" s="131"/>
      <c r="GY781" s="131"/>
      <c r="GZ781" s="131"/>
      <c r="HA781" s="131"/>
      <c r="HB781" s="131"/>
      <c r="HC781" s="131"/>
      <c r="HD781" s="131"/>
      <c r="HE781" s="131"/>
      <c r="HF781" s="131"/>
      <c r="HG781" s="131"/>
      <c r="HH781" s="131"/>
      <c r="HI781" s="131"/>
      <c r="HJ781" s="131"/>
      <c r="HK781" s="131"/>
      <c r="HL781" s="131"/>
      <c r="HM781" s="131"/>
      <c r="HN781" s="131"/>
      <c r="HO781" s="131"/>
      <c r="HP781" s="131"/>
      <c r="HQ781" s="131"/>
      <c r="HR781" s="131"/>
      <c r="HS781" s="131"/>
      <c r="HT781" s="131"/>
      <c r="HU781" s="131"/>
      <c r="HV781" s="131"/>
      <c r="HW781" s="131"/>
      <c r="HX781" s="131"/>
      <c r="HY781" s="131"/>
      <c r="HZ781" s="131"/>
      <c r="IA781" s="131"/>
      <c r="IB781" s="131"/>
      <c r="IC781" s="131"/>
      <c r="ID781" s="131"/>
      <c r="IE781" s="131"/>
      <c r="IF781" s="131"/>
      <c r="IG781" s="131"/>
      <c r="IH781" s="131"/>
      <c r="II781" s="131"/>
      <c r="IJ781" s="131"/>
      <c r="IK781" s="131"/>
      <c r="IL781" s="131"/>
      <c r="IM781" s="131"/>
      <c r="IN781" s="131"/>
      <c r="IO781" s="131"/>
      <c r="IP781" s="131"/>
      <c r="IQ781" s="131"/>
      <c r="IR781" s="131"/>
      <c r="IS781" s="131"/>
      <c r="IT781" s="131"/>
      <c r="IU781" s="131"/>
      <c r="IV781" s="131"/>
      <c r="IW781" s="131"/>
      <c r="IX781" s="131"/>
      <c r="IY781" s="131"/>
      <c r="IZ781" s="131"/>
      <c r="JA781" s="131"/>
      <c r="JB781" s="131"/>
      <c r="JC781" s="131"/>
      <c r="JD781" s="131"/>
      <c r="JE781" s="131"/>
      <c r="JF781" s="131"/>
      <c r="JG781" s="131"/>
      <c r="JH781" s="131"/>
      <c r="JI781" s="131"/>
      <c r="JJ781" s="131"/>
      <c r="JK781" s="131"/>
      <c r="JL781" s="131"/>
      <c r="JM781" s="131"/>
      <c r="JN781" s="131"/>
      <c r="JO781" s="131"/>
      <c r="JP781" s="131"/>
      <c r="JQ781" s="131"/>
      <c r="JR781" s="131"/>
      <c r="JS781" s="131"/>
      <c r="JT781" s="131"/>
      <c r="JU781" s="131"/>
      <c r="JV781" s="131"/>
      <c r="JW781" s="131"/>
      <c r="JX781" s="131"/>
      <c r="JY781" s="131"/>
      <c r="JZ781" s="131"/>
      <c r="KA781" s="131"/>
      <c r="KB781" s="131"/>
      <c r="KC781" s="131"/>
      <c r="KD781" s="131"/>
      <c r="KE781" s="131"/>
      <c r="KF781" s="131"/>
      <c r="KG781" s="131"/>
      <c r="KH781" s="131"/>
      <c r="KI781" s="131"/>
      <c r="KJ781" s="131"/>
      <c r="KK781" s="131"/>
      <c r="KL781" s="131"/>
      <c r="KM781" s="131"/>
      <c r="KN781" s="131"/>
      <c r="KO781" s="131"/>
      <c r="KP781" s="131"/>
      <c r="KQ781" s="131"/>
      <c r="KR781" s="131"/>
      <c r="KS781" s="131"/>
      <c r="KT781" s="131"/>
      <c r="KU781" s="131"/>
      <c r="KV781" s="131"/>
      <c r="KW781" s="131"/>
      <c r="KX781" s="131"/>
      <c r="KY781" s="131"/>
      <c r="KZ781" s="131"/>
      <c r="LA781" s="131"/>
      <c r="LB781" s="131"/>
      <c r="LC781" s="131"/>
      <c r="LD781" s="131"/>
      <c r="LE781" s="131"/>
      <c r="LF781" s="131"/>
      <c r="LG781" s="131"/>
      <c r="LH781" s="131"/>
      <c r="LI781" s="131"/>
      <c r="LJ781" s="131"/>
      <c r="LK781" s="131"/>
      <c r="LL781" s="131"/>
      <c r="LM781" s="131"/>
      <c r="LN781" s="131"/>
      <c r="LO781" s="131"/>
      <c r="LP781" s="131"/>
      <c r="LQ781" s="131"/>
      <c r="LR781" s="131"/>
      <c r="LS781" s="131"/>
      <c r="LT781" s="131"/>
      <c r="LU781" s="131"/>
      <c r="LV781" s="131"/>
      <c r="LW781" s="131"/>
      <c r="LX781" s="131"/>
      <c r="LY781" s="131"/>
      <c r="LZ781" s="131"/>
      <c r="MA781" s="131"/>
      <c r="MB781" s="131"/>
      <c r="MC781" s="131"/>
      <c r="MD781" s="131"/>
      <c r="ME781" s="131"/>
      <c r="MF781" s="131"/>
      <c r="MG781" s="131"/>
      <c r="MH781" s="131"/>
      <c r="MI781" s="131"/>
      <c r="MJ781" s="131"/>
      <c r="MK781" s="131"/>
      <c r="ML781" s="131"/>
      <c r="MM781" s="131"/>
      <c r="MN781" s="131"/>
      <c r="MO781" s="131"/>
      <c r="MP781" s="131"/>
      <c r="MQ781" s="131"/>
      <c r="MR781" s="131"/>
      <c r="MS781" s="131"/>
      <c r="MT781" s="131"/>
      <c r="MU781" s="131"/>
      <c r="MV781" s="131"/>
      <c r="MW781" s="131"/>
      <c r="MX781" s="131"/>
      <c r="MY781" s="131"/>
      <c r="MZ781" s="131"/>
      <c r="NA781" s="131"/>
      <c r="NB781" s="131"/>
      <c r="NC781" s="131"/>
      <c r="ND781" s="131"/>
      <c r="NE781" s="131"/>
      <c r="NF781" s="131"/>
      <c r="NG781" s="131"/>
      <c r="NH781" s="131"/>
      <c r="NI781" s="131"/>
      <c r="NJ781" s="131"/>
      <c r="NK781" s="131"/>
      <c r="NL781" s="131"/>
      <c r="NM781" s="131"/>
      <c r="NN781" s="131"/>
      <c r="NO781" s="131"/>
      <c r="NP781" s="131"/>
      <c r="NQ781" s="131"/>
      <c r="NR781" s="131"/>
      <c r="NS781" s="131"/>
      <c r="NT781" s="131"/>
      <c r="NU781" s="131"/>
      <c r="NV781" s="131"/>
      <c r="NW781" s="131"/>
      <c r="NX781" s="131"/>
      <c r="NY781" s="131"/>
      <c r="NZ781" s="131"/>
      <c r="OA781" s="131"/>
      <c r="OB781" s="131"/>
      <c r="OC781" s="131"/>
      <c r="OD781" s="131"/>
      <c r="OE781" s="131"/>
      <c r="OF781" s="131"/>
      <c r="OG781" s="131"/>
      <c r="OH781" s="131"/>
      <c r="OI781" s="131"/>
      <c r="OJ781" s="131"/>
      <c r="OK781" s="131"/>
      <c r="OL781" s="131"/>
      <c r="OM781" s="131"/>
      <c r="ON781" s="131"/>
      <c r="OO781" s="131"/>
      <c r="OP781" s="131"/>
      <c r="OQ781" s="131"/>
      <c r="OR781" s="131"/>
      <c r="OS781" s="131"/>
      <c r="OT781" s="131"/>
      <c r="OU781" s="131"/>
      <c r="OV781" s="131"/>
      <c r="OW781" s="131"/>
      <c r="OX781" s="131"/>
      <c r="OY781" s="131"/>
      <c r="OZ781" s="131"/>
      <c r="PA781" s="131"/>
      <c r="PB781" s="131"/>
      <c r="PC781" s="131"/>
      <c r="PD781" s="131"/>
      <c r="PE781" s="131"/>
      <c r="PF781" s="131"/>
      <c r="PG781" s="131"/>
      <c r="PH781" s="131"/>
      <c r="PI781" s="131"/>
      <c r="PJ781" s="131"/>
      <c r="PK781" s="131"/>
      <c r="PL781" s="131"/>
      <c r="PM781" s="131"/>
      <c r="PN781" s="131"/>
      <c r="PO781" s="131"/>
      <c r="PP781" s="131"/>
      <c r="PQ781" s="131"/>
      <c r="PR781" s="131"/>
      <c r="PS781" s="131"/>
      <c r="PT781" s="131"/>
      <c r="PU781" s="131"/>
      <c r="PV781" s="131"/>
      <c r="PW781" s="131"/>
      <c r="PX781" s="131"/>
      <c r="PY781" s="131"/>
      <c r="PZ781" s="131"/>
      <c r="QA781" s="131"/>
      <c r="QB781" s="131"/>
      <c r="QC781" s="131"/>
      <c r="QD781" s="131"/>
      <c r="QE781" s="131"/>
      <c r="QF781" s="131"/>
      <c r="QG781" s="131"/>
      <c r="QH781" s="131"/>
      <c r="QI781" s="131"/>
      <c r="QJ781" s="131"/>
      <c r="QK781" s="131"/>
      <c r="QL781" s="131"/>
      <c r="QM781" s="131"/>
      <c r="QN781" s="131"/>
      <c r="QO781" s="131"/>
      <c r="QP781" s="131"/>
      <c r="QQ781" s="131"/>
      <c r="QR781" s="131"/>
      <c r="QS781" s="131"/>
      <c r="QT781" s="131"/>
      <c r="QU781" s="131"/>
      <c r="QV781" s="131"/>
      <c r="QW781" s="131"/>
      <c r="QX781" s="131"/>
      <c r="QY781" s="131"/>
      <c r="QZ781" s="131"/>
      <c r="RA781" s="131"/>
      <c r="RB781" s="131"/>
      <c r="RC781" s="131"/>
      <c r="RD781" s="131"/>
      <c r="RE781" s="131"/>
      <c r="RF781" s="131"/>
      <c r="RG781" s="131"/>
      <c r="RH781" s="131"/>
      <c r="RI781" s="131"/>
      <c r="RJ781" s="131"/>
      <c r="RK781" s="131"/>
      <c r="RL781" s="131"/>
      <c r="RM781" s="131"/>
      <c r="RN781" s="131"/>
      <c r="RO781" s="131"/>
      <c r="RP781" s="131"/>
      <c r="RQ781" s="131"/>
      <c r="RR781" s="131"/>
      <c r="RS781" s="131"/>
      <c r="RT781" s="131"/>
      <c r="RU781" s="131"/>
      <c r="RV781" s="131"/>
      <c r="RW781" s="131"/>
      <c r="RX781" s="131"/>
      <c r="RY781" s="131"/>
      <c r="RZ781" s="131"/>
      <c r="SA781" s="131"/>
      <c r="SB781" s="131"/>
      <c r="SC781" s="131"/>
      <c r="SD781" s="131"/>
      <c r="SE781" s="131"/>
      <c r="SF781" s="131"/>
      <c r="SG781" s="131"/>
      <c r="SH781" s="131"/>
      <c r="SI781" s="131"/>
      <c r="SJ781" s="131"/>
      <c r="SK781" s="131"/>
      <c r="SL781" s="131"/>
      <c r="SM781" s="131"/>
      <c r="SN781" s="131"/>
      <c r="SO781" s="131"/>
      <c r="SP781" s="131"/>
      <c r="SQ781" s="131"/>
      <c r="SR781" s="131"/>
      <c r="SS781" s="131"/>
      <c r="ST781" s="131"/>
      <c r="SU781" s="131"/>
      <c r="SV781" s="131"/>
      <c r="SW781" s="131"/>
      <c r="SX781" s="131"/>
      <c r="SY781" s="131"/>
      <c r="SZ781" s="131"/>
      <c r="TA781" s="131"/>
      <c r="TB781" s="131"/>
      <c r="TC781" s="131"/>
      <c r="TD781" s="131"/>
      <c r="TE781" s="131"/>
      <c r="TF781" s="131"/>
      <c r="TG781" s="131"/>
      <c r="TH781" s="131"/>
      <c r="TI781" s="131"/>
      <c r="TJ781" s="131"/>
      <c r="TK781" s="131"/>
      <c r="TL781" s="131"/>
      <c r="TM781" s="131"/>
      <c r="TN781" s="131"/>
      <c r="TO781" s="131"/>
      <c r="TP781" s="131"/>
      <c r="TQ781" s="131"/>
      <c r="TR781" s="131"/>
      <c r="TS781" s="131"/>
      <c r="TT781" s="131"/>
      <c r="TU781" s="131"/>
      <c r="TV781" s="131"/>
      <c r="TW781" s="131"/>
      <c r="TX781" s="131"/>
      <c r="TY781" s="131"/>
      <c r="TZ781" s="131"/>
      <c r="UA781" s="131"/>
      <c r="UB781" s="131"/>
      <c r="UC781" s="131"/>
      <c r="UD781" s="131"/>
      <c r="UE781" s="131"/>
      <c r="UF781" s="131"/>
      <c r="UG781" s="131"/>
      <c r="UH781" s="131"/>
      <c r="UI781" s="131"/>
      <c r="UJ781" s="131"/>
      <c r="UK781" s="131"/>
      <c r="UL781" s="131"/>
      <c r="UM781" s="131"/>
      <c r="UN781" s="131"/>
      <c r="UO781" s="131"/>
      <c r="UP781" s="131"/>
      <c r="UQ781" s="131"/>
      <c r="UR781" s="131"/>
      <c r="US781" s="131"/>
      <c r="UT781" s="131"/>
      <c r="UU781" s="131"/>
      <c r="UV781" s="131"/>
      <c r="UW781" s="131"/>
      <c r="UX781" s="131"/>
      <c r="UY781" s="131"/>
      <c r="UZ781" s="131"/>
      <c r="VA781" s="131"/>
      <c r="VB781" s="131"/>
      <c r="VC781" s="131"/>
      <c r="VD781" s="131"/>
      <c r="VE781" s="131"/>
      <c r="VF781" s="131"/>
      <c r="VG781" s="131"/>
      <c r="VH781" s="131"/>
      <c r="VI781" s="131"/>
      <c r="VJ781" s="131"/>
      <c r="VK781" s="131"/>
      <c r="VL781" s="131"/>
      <c r="VM781" s="131"/>
      <c r="VN781" s="131"/>
      <c r="VO781" s="131"/>
      <c r="VP781" s="131"/>
      <c r="VQ781" s="131"/>
      <c r="VR781" s="131"/>
      <c r="VS781" s="131"/>
      <c r="VT781" s="131"/>
      <c r="VU781" s="131"/>
      <c r="VV781" s="131"/>
      <c r="VW781" s="131"/>
      <c r="VX781" s="131"/>
      <c r="VY781" s="131"/>
      <c r="VZ781" s="131"/>
      <c r="WA781" s="131"/>
      <c r="WB781" s="131"/>
      <c r="WC781" s="131"/>
      <c r="WD781" s="131"/>
      <c r="WE781" s="131"/>
      <c r="WF781" s="131"/>
      <c r="WG781" s="131"/>
      <c r="WH781" s="131"/>
      <c r="WI781" s="131"/>
      <c r="WJ781" s="131"/>
      <c r="WK781" s="131"/>
      <c r="WL781" s="131"/>
      <c r="WM781" s="131"/>
      <c r="WN781" s="131"/>
      <c r="WO781" s="131"/>
      <c r="WP781" s="131"/>
      <c r="WQ781" s="131"/>
      <c r="WR781" s="131"/>
      <c r="WS781" s="131"/>
      <c r="WT781" s="131"/>
      <c r="WU781" s="131"/>
      <c r="WV781" s="131"/>
      <c r="WW781" s="131"/>
      <c r="WX781" s="131"/>
      <c r="WY781" s="131"/>
      <c r="WZ781" s="131"/>
      <c r="XA781" s="131"/>
      <c r="XB781" s="131"/>
      <c r="XC781" s="131"/>
      <c r="XD781" s="131"/>
      <c r="XE781" s="131"/>
      <c r="XF781" s="131"/>
      <c r="XG781" s="131"/>
      <c r="XH781" s="131"/>
      <c r="XI781" s="131"/>
      <c r="XJ781" s="131"/>
      <c r="XK781" s="131"/>
      <c r="XL781" s="131"/>
      <c r="XM781" s="131"/>
      <c r="XN781" s="131"/>
      <c r="XO781" s="131"/>
      <c r="XP781" s="131"/>
      <c r="XQ781" s="131"/>
      <c r="XR781" s="131"/>
      <c r="XS781" s="131"/>
      <c r="XT781" s="131"/>
      <c r="XU781" s="131"/>
      <c r="XV781" s="131"/>
      <c r="XW781" s="131"/>
      <c r="XX781" s="131"/>
      <c r="XY781" s="131"/>
      <c r="XZ781" s="131"/>
      <c r="YA781" s="131"/>
      <c r="YB781" s="131"/>
      <c r="YC781" s="131"/>
      <c r="YD781" s="131"/>
      <c r="YE781" s="131"/>
      <c r="YF781" s="131"/>
      <c r="YG781" s="131"/>
      <c r="YH781" s="131"/>
      <c r="YI781" s="131"/>
      <c r="YJ781" s="131"/>
      <c r="YK781" s="131"/>
      <c r="YL781" s="131"/>
      <c r="YM781" s="131"/>
      <c r="YN781" s="131"/>
      <c r="YO781" s="131"/>
      <c r="YP781" s="131"/>
      <c r="YQ781" s="131"/>
      <c r="YR781" s="131"/>
      <c r="YS781" s="131"/>
      <c r="YT781" s="131"/>
      <c r="YU781" s="131"/>
      <c r="YV781" s="131"/>
      <c r="YW781" s="131"/>
      <c r="YX781" s="131"/>
      <c r="YY781" s="131"/>
      <c r="YZ781" s="131"/>
      <c r="ZA781" s="131"/>
      <c r="ZB781" s="131"/>
      <c r="ZC781" s="131"/>
      <c r="ZD781" s="131"/>
      <c r="ZE781" s="131"/>
      <c r="ZF781" s="131"/>
      <c r="ZG781" s="131"/>
      <c r="ZH781" s="131"/>
      <c r="ZI781" s="131"/>
      <c r="ZJ781" s="131"/>
      <c r="ZK781" s="131"/>
      <c r="ZL781" s="131"/>
      <c r="ZM781" s="131"/>
      <c r="ZN781" s="131"/>
      <c r="ZO781" s="131"/>
      <c r="ZP781" s="131"/>
      <c r="ZQ781" s="131"/>
      <c r="ZR781" s="131"/>
      <c r="ZS781" s="131"/>
      <c r="ZT781" s="131"/>
      <c r="ZU781" s="131"/>
      <c r="ZV781" s="131"/>
      <c r="ZW781" s="131"/>
      <c r="ZX781" s="131"/>
      <c r="ZY781" s="131"/>
      <c r="ZZ781" s="131"/>
      <c r="AAA781" s="131"/>
      <c r="AAB781" s="131"/>
      <c r="AAC781" s="131"/>
      <c r="AAD781" s="131"/>
      <c r="AAE781" s="131"/>
      <c r="AAF781" s="131"/>
      <c r="AAG781" s="131"/>
      <c r="AAH781" s="131"/>
      <c r="AAI781" s="131"/>
      <c r="AAJ781" s="131"/>
      <c r="AAK781" s="131"/>
      <c r="AAL781" s="131"/>
      <c r="AAM781" s="131"/>
      <c r="AAN781" s="131"/>
      <c r="AAO781" s="131"/>
      <c r="AAP781" s="131"/>
      <c r="AAQ781" s="131"/>
      <c r="AAR781" s="131"/>
      <c r="AAS781" s="131"/>
      <c r="AAT781" s="131"/>
      <c r="AAU781" s="131"/>
      <c r="AAV781" s="131"/>
      <c r="AAW781" s="131"/>
      <c r="AAX781" s="131"/>
      <c r="AAY781" s="131"/>
      <c r="AAZ781" s="131"/>
      <c r="ABA781" s="131"/>
      <c r="ABB781" s="131"/>
      <c r="ABC781" s="131"/>
      <c r="ABD781" s="131"/>
      <c r="ABE781" s="131"/>
      <c r="ABF781" s="131"/>
      <c r="ABG781" s="131"/>
      <c r="ABH781" s="131"/>
      <c r="ABI781" s="131"/>
      <c r="ABJ781" s="131"/>
      <c r="ABK781" s="131"/>
      <c r="ABL781" s="131"/>
      <c r="ABM781" s="131"/>
      <c r="ABN781" s="131"/>
      <c r="ABO781" s="131"/>
      <c r="ABP781" s="131"/>
      <c r="ABQ781" s="131"/>
      <c r="ABR781" s="131"/>
      <c r="ABS781" s="131"/>
      <c r="ABT781" s="131"/>
      <c r="ABU781" s="131"/>
      <c r="ABV781" s="131"/>
      <c r="ABW781" s="131"/>
      <c r="ABX781" s="131"/>
      <c r="ABY781" s="131"/>
      <c r="ABZ781" s="131"/>
      <c r="ACA781" s="131"/>
      <c r="ACB781" s="131"/>
      <c r="ACC781" s="131"/>
      <c r="ACD781" s="131"/>
      <c r="ACE781" s="131"/>
      <c r="ACF781" s="131"/>
      <c r="ACG781" s="131"/>
      <c r="ACH781" s="131"/>
      <c r="ACI781" s="131"/>
      <c r="ACJ781" s="131"/>
      <c r="ACK781" s="131"/>
      <c r="ACL781" s="131"/>
      <c r="ACM781" s="131"/>
      <c r="ACN781" s="131"/>
      <c r="ACO781" s="131"/>
      <c r="ACP781" s="131"/>
      <c r="ACQ781" s="131"/>
      <c r="ACR781" s="131"/>
      <c r="ACS781" s="131"/>
      <c r="ACT781" s="131"/>
      <c r="ACU781" s="131"/>
      <c r="ACV781" s="131"/>
      <c r="ACW781" s="131"/>
      <c r="ACX781" s="131"/>
      <c r="ACY781" s="131"/>
      <c r="ACZ781" s="131"/>
      <c r="ADA781" s="131"/>
      <c r="ADB781" s="131"/>
      <c r="ADC781" s="131"/>
      <c r="ADD781" s="131"/>
      <c r="ADE781" s="131"/>
      <c r="ADF781" s="131"/>
      <c r="ADG781" s="131"/>
      <c r="ADH781" s="131"/>
      <c r="ADI781" s="131"/>
      <c r="ADJ781" s="131"/>
      <c r="ADK781" s="131"/>
      <c r="ADL781" s="131"/>
      <c r="ADM781" s="131"/>
      <c r="ADN781" s="131"/>
      <c r="ADO781" s="131"/>
      <c r="ADP781" s="131"/>
      <c r="ADQ781" s="131"/>
      <c r="ADR781" s="131"/>
      <c r="ADS781" s="131"/>
      <c r="ADT781" s="131"/>
      <c r="ADU781" s="131"/>
      <c r="ADV781" s="131"/>
      <c r="ADW781" s="131"/>
      <c r="ADX781" s="131"/>
      <c r="ADY781" s="131"/>
      <c r="ADZ781" s="131"/>
      <c r="AEA781" s="131"/>
      <c r="AEB781" s="131"/>
      <c r="AEC781" s="131"/>
      <c r="AED781" s="131"/>
      <c r="AEE781" s="131"/>
      <c r="AEF781" s="131"/>
      <c r="AEG781" s="131"/>
      <c r="AEH781" s="131"/>
      <c r="AEI781" s="131"/>
      <c r="AEJ781" s="131"/>
      <c r="AEK781" s="131"/>
      <c r="AEL781" s="131"/>
      <c r="AEM781" s="131"/>
      <c r="AEN781" s="131"/>
      <c r="AEO781" s="131"/>
      <c r="AEP781" s="131"/>
      <c r="AEQ781" s="131"/>
      <c r="AER781" s="131"/>
      <c r="AES781" s="131"/>
      <c r="AET781" s="131"/>
      <c r="AEU781" s="131"/>
      <c r="AEV781" s="131"/>
      <c r="AEW781" s="131"/>
      <c r="AEX781" s="131"/>
      <c r="AEY781" s="131"/>
      <c r="AEZ781" s="131"/>
      <c r="AFA781" s="131"/>
      <c r="AFB781" s="131"/>
      <c r="AFC781" s="131"/>
      <c r="AFD781" s="131"/>
      <c r="AFE781" s="131"/>
      <c r="AFF781" s="131"/>
      <c r="AFG781" s="131"/>
      <c r="AFH781" s="131"/>
      <c r="AFI781" s="131"/>
      <c r="AFJ781" s="131"/>
      <c r="AFK781" s="131"/>
      <c r="AFL781" s="131"/>
      <c r="AFM781" s="131"/>
      <c r="AFN781" s="131"/>
      <c r="AFO781" s="131"/>
      <c r="AFP781" s="131"/>
      <c r="AFQ781" s="131"/>
      <c r="AFR781" s="131"/>
      <c r="AFS781" s="131"/>
      <c r="AFT781" s="131"/>
      <c r="AFU781" s="131"/>
      <c r="AFV781" s="131"/>
      <c r="AFW781" s="131"/>
      <c r="AFX781" s="131"/>
      <c r="AFY781" s="131"/>
      <c r="AFZ781" s="131"/>
      <c r="AGA781" s="131"/>
      <c r="AGB781" s="131"/>
      <c r="AGC781" s="131"/>
      <c r="AGD781" s="131"/>
      <c r="AGE781" s="131"/>
      <c r="AGF781" s="131"/>
      <c r="AGG781" s="131"/>
      <c r="AGH781" s="131"/>
      <c r="AGI781" s="131"/>
      <c r="AGJ781" s="131"/>
      <c r="AGK781" s="131"/>
      <c r="AGL781" s="131"/>
      <c r="AGM781" s="131"/>
      <c r="AGN781" s="131"/>
      <c r="AGO781" s="131"/>
      <c r="AGP781" s="131"/>
      <c r="AGQ781" s="131"/>
      <c r="AGR781" s="131"/>
      <c r="AGS781" s="131"/>
      <c r="AGT781" s="131"/>
      <c r="AGU781" s="131"/>
      <c r="AGV781" s="131"/>
      <c r="AGW781" s="131"/>
      <c r="AGX781" s="131"/>
      <c r="AGY781" s="131"/>
      <c r="AGZ781" s="131"/>
      <c r="AHA781" s="131"/>
      <c r="AHB781" s="131"/>
      <c r="AHC781" s="131"/>
      <c r="AHD781" s="131"/>
      <c r="AHE781" s="131"/>
      <c r="AHF781" s="131"/>
      <c r="AHG781" s="131"/>
      <c r="AHH781" s="131"/>
      <c r="AHI781" s="131"/>
      <c r="AHJ781" s="131"/>
      <c r="AHK781" s="131"/>
      <c r="AHL781" s="131"/>
      <c r="AHM781" s="131"/>
      <c r="AHN781" s="131"/>
      <c r="AHO781" s="131"/>
      <c r="AHP781" s="131"/>
      <c r="AHQ781" s="131"/>
      <c r="AHR781" s="131"/>
      <c r="AHS781" s="131"/>
      <c r="AHT781" s="131"/>
      <c r="AHU781" s="131"/>
      <c r="AHV781" s="131"/>
      <c r="AHW781" s="131"/>
      <c r="AHX781" s="131"/>
      <c r="AHY781" s="131"/>
      <c r="AHZ781" s="131"/>
      <c r="AIA781" s="131"/>
      <c r="AIB781" s="131"/>
      <c r="AIC781" s="131"/>
      <c r="AID781" s="131"/>
      <c r="AIE781" s="131"/>
      <c r="AIF781" s="131"/>
      <c r="AIG781" s="131"/>
      <c r="AIH781" s="131"/>
      <c r="AII781" s="131"/>
      <c r="AIJ781" s="131"/>
      <c r="AIK781" s="131"/>
      <c r="AIL781" s="131"/>
      <c r="AIM781" s="131"/>
      <c r="AIN781" s="131"/>
      <c r="AIO781" s="131"/>
      <c r="AIP781" s="131"/>
      <c r="AIQ781" s="131"/>
      <c r="AIR781" s="131"/>
      <c r="AIS781" s="131"/>
      <c r="AIT781" s="131"/>
      <c r="AIU781" s="131"/>
      <c r="AIV781" s="131"/>
      <c r="AIW781" s="131"/>
      <c r="AIX781" s="131"/>
      <c r="AIY781" s="131"/>
      <c r="AIZ781" s="131"/>
      <c r="AJA781" s="131"/>
      <c r="AJB781" s="131"/>
      <c r="AJC781" s="131"/>
      <c r="AJD781" s="131"/>
      <c r="AJE781" s="131"/>
      <c r="AJF781" s="131"/>
      <c r="AJG781" s="131"/>
      <c r="AJH781" s="131"/>
      <c r="AJI781" s="131"/>
      <c r="AJJ781" s="131"/>
      <c r="AJK781" s="131"/>
      <c r="AJL781" s="131"/>
      <c r="AJM781" s="131"/>
      <c r="AJN781" s="131"/>
      <c r="AJO781" s="131"/>
      <c r="AJP781" s="131"/>
      <c r="AJQ781" s="131"/>
      <c r="AJR781" s="131"/>
      <c r="AJS781" s="131"/>
      <c r="AJT781" s="131"/>
      <c r="AJU781" s="131"/>
      <c r="AJV781" s="131"/>
      <c r="AJW781" s="131"/>
      <c r="AJX781" s="131"/>
      <c r="AJY781" s="131"/>
      <c r="AJZ781" s="131"/>
      <c r="AKA781" s="131"/>
      <c r="AKB781" s="131"/>
      <c r="AKC781" s="131"/>
      <c r="AKD781" s="131"/>
      <c r="AKE781" s="131"/>
      <c r="AKF781" s="131"/>
      <c r="AKG781" s="131"/>
      <c r="AKH781" s="131"/>
      <c r="AKI781" s="131"/>
      <c r="AKJ781" s="131"/>
      <c r="AKK781" s="131"/>
      <c r="AKL781" s="131"/>
      <c r="AKM781" s="131"/>
      <c r="AKN781" s="131"/>
      <c r="AKO781" s="131"/>
      <c r="AKP781" s="131"/>
      <c r="AKQ781" s="131"/>
      <c r="AKR781" s="131"/>
      <c r="AKS781" s="131"/>
      <c r="AKT781" s="131"/>
      <c r="AKU781" s="131"/>
      <c r="AKV781" s="131"/>
      <c r="AKW781" s="131"/>
      <c r="AKX781" s="131"/>
      <c r="AKY781" s="131"/>
      <c r="AKZ781" s="131"/>
      <c r="ALA781" s="131"/>
      <c r="ALB781" s="131"/>
      <c r="ALC781" s="131"/>
      <c r="ALD781" s="131"/>
      <c r="ALE781" s="131"/>
      <c r="ALF781" s="131"/>
      <c r="ALG781" s="131"/>
      <c r="ALH781" s="131"/>
      <c r="ALI781" s="131"/>
      <c r="ALJ781" s="131"/>
      <c r="ALK781" s="131"/>
      <c r="ALL781" s="131"/>
      <c r="ALM781" s="131"/>
      <c r="ALN781" s="131"/>
      <c r="ALO781" s="131"/>
      <c r="ALP781" s="131"/>
      <c r="ALQ781" s="131"/>
      <c r="ALR781" s="131"/>
      <c r="ALS781" s="131"/>
      <c r="ALT781" s="131"/>
      <c r="ALU781" s="131"/>
      <c r="ALV781" s="131"/>
      <c r="ALW781" s="131"/>
      <c r="ALX781" s="131"/>
      <c r="ALY781" s="131"/>
      <c r="ALZ781" s="131"/>
      <c r="AMA781" s="131"/>
      <c r="AMB781" s="131"/>
      <c r="AMC781" s="131"/>
      <c r="AMD781" s="131"/>
      <c r="AME781" s="131"/>
      <c r="AMF781" s="131"/>
      <c r="AMG781" s="131"/>
      <c r="AMH781" s="131"/>
      <c r="AMI781" s="131"/>
      <c r="AMJ781" s="131"/>
      <c r="AMK781" s="131"/>
      <c r="AML781" s="131"/>
      <c r="AMM781" s="131"/>
      <c r="AMN781" s="131"/>
      <c r="AMO781" s="131"/>
      <c r="AMP781" s="131"/>
      <c r="AMQ781" s="131"/>
      <c r="AMR781" s="131"/>
      <c r="AMS781" s="131"/>
      <c r="AMT781" s="131"/>
      <c r="AMU781" s="131"/>
      <c r="AMV781" s="131"/>
      <c r="AMW781" s="131"/>
      <c r="AMX781" s="131"/>
      <c r="AMY781" s="131"/>
      <c r="AMZ781" s="131"/>
      <c r="ANA781" s="131"/>
      <c r="ANB781" s="131"/>
      <c r="ANC781" s="131"/>
      <c r="AND781" s="131"/>
      <c r="ANE781" s="131"/>
      <c r="ANF781" s="131"/>
      <c r="ANG781" s="131"/>
      <c r="ANH781" s="131"/>
      <c r="ANI781" s="131"/>
      <c r="ANJ781" s="131"/>
      <c r="ANK781" s="131"/>
      <c r="ANL781" s="131"/>
      <c r="ANM781" s="131"/>
      <c r="ANN781" s="131"/>
      <c r="ANO781" s="131"/>
      <c r="ANP781" s="131"/>
      <c r="ANQ781" s="131"/>
      <c r="ANR781" s="131"/>
      <c r="ANS781" s="131"/>
      <c r="ANT781" s="131"/>
      <c r="ANU781" s="131"/>
      <c r="ANV781" s="131"/>
      <c r="ANW781" s="131"/>
      <c r="ANX781" s="131"/>
      <c r="ANY781" s="131"/>
      <c r="ANZ781" s="131"/>
      <c r="AOA781" s="131"/>
      <c r="AOB781" s="131"/>
      <c r="AOC781" s="131"/>
      <c r="AOD781" s="131"/>
      <c r="AOE781" s="131"/>
      <c r="AOF781" s="131"/>
      <c r="AOG781" s="131"/>
      <c r="AOH781" s="131"/>
      <c r="AOI781" s="131"/>
      <c r="AOJ781" s="131"/>
      <c r="AOK781" s="131"/>
      <c r="AOL781" s="131"/>
      <c r="AOM781" s="131"/>
      <c r="AON781" s="131"/>
      <c r="AOO781" s="131"/>
      <c r="AOP781" s="131"/>
      <c r="AOQ781" s="131"/>
      <c r="AOR781" s="131"/>
      <c r="AOS781" s="131"/>
      <c r="AOT781" s="131"/>
      <c r="AOU781" s="131"/>
      <c r="AOV781" s="131"/>
      <c r="AOW781" s="131"/>
      <c r="AOX781" s="131"/>
      <c r="AOY781" s="131"/>
      <c r="AOZ781" s="131"/>
      <c r="APA781" s="131"/>
      <c r="APB781" s="131"/>
      <c r="APC781" s="131"/>
      <c r="APD781" s="131"/>
      <c r="APE781" s="131"/>
      <c r="APF781" s="131"/>
      <c r="APG781" s="131"/>
      <c r="APH781" s="131"/>
      <c r="API781" s="131"/>
      <c r="APJ781" s="131"/>
      <c r="APK781" s="131"/>
      <c r="APL781" s="131"/>
      <c r="APM781" s="131"/>
      <c r="APN781" s="131"/>
      <c r="APO781" s="131"/>
      <c r="APP781" s="131"/>
      <c r="APQ781" s="131"/>
      <c r="APR781" s="131"/>
      <c r="APS781" s="131"/>
      <c r="APT781" s="131"/>
      <c r="APU781" s="131"/>
      <c r="APV781" s="131"/>
      <c r="APW781" s="131"/>
      <c r="APX781" s="131"/>
      <c r="APY781" s="131"/>
      <c r="APZ781" s="131"/>
      <c r="AQA781" s="131"/>
      <c r="AQB781" s="131"/>
      <c r="AQC781" s="131"/>
      <c r="AQD781" s="131"/>
      <c r="AQE781" s="131"/>
      <c r="AQF781" s="131"/>
      <c r="AQG781" s="131"/>
      <c r="AQH781" s="131"/>
      <c r="AQI781" s="131"/>
      <c r="AQJ781" s="131"/>
      <c r="AQK781" s="131"/>
      <c r="AQL781" s="131"/>
      <c r="AQM781" s="131"/>
      <c r="AQN781" s="131"/>
      <c r="AQO781" s="131"/>
      <c r="AQP781" s="131"/>
      <c r="AQQ781" s="131"/>
      <c r="AQR781" s="131"/>
      <c r="AQS781" s="131"/>
      <c r="AQT781" s="131"/>
      <c r="AQU781" s="131"/>
      <c r="AQV781" s="131"/>
      <c r="AQW781" s="131"/>
      <c r="AQX781" s="131"/>
      <c r="AQY781" s="131"/>
      <c r="AQZ781" s="131"/>
      <c r="ARA781" s="131"/>
      <c r="ARB781" s="131"/>
      <c r="ARC781" s="131"/>
      <c r="ARD781" s="131"/>
      <c r="ARE781" s="131"/>
      <c r="ARF781" s="131"/>
      <c r="ARG781" s="131"/>
      <c r="ARH781" s="131"/>
      <c r="ARI781" s="131"/>
      <c r="ARJ781" s="131"/>
      <c r="ARK781" s="131"/>
      <c r="ARL781" s="131"/>
      <c r="ARM781" s="131"/>
      <c r="ARN781" s="131"/>
      <c r="ARO781" s="131"/>
      <c r="ARP781" s="131"/>
      <c r="ARQ781" s="131"/>
      <c r="ARR781" s="131"/>
      <c r="ARS781" s="131"/>
      <c r="ART781" s="131"/>
      <c r="ARU781" s="131"/>
      <c r="ARV781" s="131"/>
      <c r="ARW781" s="131"/>
      <c r="ARX781" s="131"/>
      <c r="ARY781" s="131"/>
      <c r="ARZ781" s="131"/>
      <c r="ASA781" s="131"/>
      <c r="ASB781" s="131"/>
      <c r="ASC781" s="131"/>
      <c r="ASD781" s="131"/>
      <c r="ASE781" s="131"/>
      <c r="ASF781" s="131"/>
      <c r="ASG781" s="131"/>
      <c r="ASH781" s="131"/>
      <c r="ASI781" s="131"/>
      <c r="ASJ781" s="131"/>
      <c r="ASK781" s="131"/>
      <c r="ASL781" s="131"/>
      <c r="ASM781" s="131"/>
      <c r="ASN781" s="131"/>
      <c r="ASO781" s="131"/>
      <c r="ASP781" s="131"/>
      <c r="ASQ781" s="131"/>
      <c r="ASR781" s="131"/>
      <c r="ASS781" s="131"/>
      <c r="AST781" s="131"/>
      <c r="ASU781" s="131"/>
      <c r="ASV781" s="131"/>
      <c r="ASW781" s="131"/>
      <c r="ASX781" s="131"/>
      <c r="ASY781" s="131"/>
      <c r="ASZ781" s="131"/>
      <c r="ATA781" s="131"/>
      <c r="ATB781" s="131"/>
      <c r="ATC781" s="131"/>
      <c r="ATD781" s="131"/>
      <c r="ATE781" s="131"/>
      <c r="ATF781" s="131"/>
      <c r="ATG781" s="131"/>
      <c r="ATH781" s="131"/>
      <c r="ATI781" s="131"/>
      <c r="ATJ781" s="131"/>
      <c r="ATK781" s="131"/>
      <c r="ATL781" s="131"/>
      <c r="ATM781" s="131"/>
      <c r="ATN781" s="131"/>
      <c r="ATO781" s="131"/>
      <c r="ATP781" s="131"/>
      <c r="ATQ781" s="131"/>
      <c r="ATR781" s="131"/>
      <c r="ATS781" s="131"/>
      <c r="ATT781" s="131"/>
      <c r="ATU781" s="131"/>
      <c r="ATV781" s="131"/>
      <c r="ATW781" s="131"/>
      <c r="ATX781" s="131"/>
      <c r="ATY781" s="131"/>
      <c r="ATZ781" s="131"/>
      <c r="AUA781" s="131"/>
      <c r="AUB781" s="131"/>
      <c r="AUC781" s="131"/>
      <c r="AUD781" s="131"/>
      <c r="AUE781" s="131"/>
      <c r="AUF781" s="131"/>
      <c r="AUG781" s="131"/>
      <c r="AUH781" s="131"/>
      <c r="AUI781" s="131"/>
      <c r="AUJ781" s="131"/>
      <c r="AUK781" s="131"/>
      <c r="AUL781" s="131"/>
      <c r="AUM781" s="131"/>
      <c r="AUN781" s="131"/>
      <c r="AUO781" s="131"/>
      <c r="AUP781" s="131"/>
      <c r="AUQ781" s="131"/>
      <c r="AUR781" s="131"/>
      <c r="AUS781" s="131"/>
      <c r="AUT781" s="131"/>
      <c r="AUU781" s="131"/>
      <c r="AUV781" s="131"/>
      <c r="AUW781" s="131"/>
      <c r="AUX781" s="131"/>
      <c r="AUY781" s="131"/>
      <c r="AUZ781" s="131"/>
      <c r="AVA781" s="131"/>
      <c r="AVB781" s="131"/>
      <c r="AVC781" s="131"/>
      <c r="AVD781" s="131"/>
      <c r="AVE781" s="131"/>
      <c r="AVF781" s="131"/>
      <c r="AVG781" s="131"/>
      <c r="AVH781" s="131"/>
      <c r="AVI781" s="131"/>
      <c r="AVJ781" s="131"/>
      <c r="AVK781" s="131"/>
      <c r="AVL781" s="131"/>
      <c r="AVM781" s="131"/>
      <c r="AVN781" s="131"/>
      <c r="AVO781" s="131"/>
      <c r="AVP781" s="131"/>
      <c r="AVQ781" s="131"/>
      <c r="AVR781" s="131"/>
      <c r="AVS781" s="131"/>
      <c r="AVT781" s="131"/>
      <c r="AVU781" s="131"/>
      <c r="AVV781" s="131"/>
      <c r="AVW781" s="131"/>
      <c r="AVX781" s="131"/>
      <c r="AVY781" s="131"/>
      <c r="AVZ781" s="131"/>
      <c r="AWA781" s="131"/>
      <c r="AWB781" s="131"/>
      <c r="AWC781" s="131"/>
      <c r="AWD781" s="131"/>
      <c r="AWE781" s="131"/>
      <c r="AWF781" s="131"/>
      <c r="AWG781" s="131"/>
      <c r="AWH781" s="131"/>
      <c r="AWI781" s="131"/>
      <c r="AWJ781" s="131"/>
      <c r="AWK781" s="131"/>
      <c r="AWL781" s="131"/>
      <c r="AWM781" s="131"/>
      <c r="AWN781" s="131"/>
      <c r="AWO781" s="131"/>
      <c r="AWP781" s="131"/>
      <c r="AWQ781" s="131"/>
      <c r="AWR781" s="131"/>
      <c r="AWS781" s="131"/>
      <c r="AWT781" s="131"/>
      <c r="AWU781" s="131"/>
      <c r="AWV781" s="131"/>
      <c r="AWW781" s="131"/>
      <c r="AWX781" s="131"/>
      <c r="AWY781" s="131"/>
      <c r="AWZ781" s="131"/>
      <c r="AXA781" s="131"/>
      <c r="AXB781" s="131"/>
      <c r="AXC781" s="131"/>
      <c r="AXD781" s="131"/>
      <c r="AXE781" s="131"/>
      <c r="AXF781" s="131"/>
      <c r="AXG781" s="131"/>
      <c r="AXH781" s="131"/>
      <c r="AXI781" s="131"/>
      <c r="AXJ781" s="131"/>
      <c r="AXK781" s="131"/>
      <c r="AXL781" s="131"/>
      <c r="AXM781" s="131"/>
      <c r="AXN781" s="131"/>
      <c r="AXO781" s="131"/>
      <c r="AXP781" s="131"/>
      <c r="AXQ781" s="131"/>
      <c r="AXR781" s="131"/>
      <c r="AXS781" s="131"/>
      <c r="AXT781" s="131"/>
      <c r="AXU781" s="131"/>
      <c r="AXV781" s="131"/>
      <c r="AXW781" s="131"/>
      <c r="AXX781" s="131"/>
    </row>
    <row r="782" spans="1:1324" s="106" customFormat="1" ht="15.75" hidden="1" customHeight="1" x14ac:dyDescent="0.2">
      <c r="A782" s="79" t="s">
        <v>1839</v>
      </c>
      <c r="B782" s="79" t="s">
        <v>1833</v>
      </c>
      <c r="C782" s="89" t="s">
        <v>1834</v>
      </c>
      <c r="D782" s="89" t="s">
        <v>1840</v>
      </c>
      <c r="E782" s="66">
        <v>31548</v>
      </c>
      <c r="F782" s="79" t="s">
        <v>1167</v>
      </c>
      <c r="G782" s="30" t="s">
        <v>1662</v>
      </c>
      <c r="H782" s="30" t="s">
        <v>3304</v>
      </c>
      <c r="I782" s="30" t="s">
        <v>3083</v>
      </c>
      <c r="J782" s="173">
        <v>32</v>
      </c>
      <c r="K782" s="87" t="s">
        <v>1065</v>
      </c>
      <c r="L782" s="87">
        <v>0</v>
      </c>
      <c r="M782" s="87">
        <v>0</v>
      </c>
      <c r="N782" s="87" t="s">
        <v>3057</v>
      </c>
      <c r="O782" s="87">
        <v>1</v>
      </c>
      <c r="P782" s="87" t="s">
        <v>3057</v>
      </c>
      <c r="Q782" s="87">
        <v>1</v>
      </c>
      <c r="R782" s="87" t="s">
        <v>3057</v>
      </c>
      <c r="S782" s="87">
        <v>1</v>
      </c>
      <c r="T782" s="87" t="s">
        <v>326</v>
      </c>
      <c r="U782" s="87">
        <v>1</v>
      </c>
      <c r="V782" s="87">
        <v>1</v>
      </c>
      <c r="W782" s="87">
        <v>0</v>
      </c>
      <c r="X782" s="87">
        <v>0</v>
      </c>
      <c r="Y782" s="87">
        <v>0</v>
      </c>
      <c r="Z782" s="86">
        <v>0</v>
      </c>
      <c r="AA782" s="87">
        <v>0</v>
      </c>
      <c r="AB782" s="87">
        <v>0</v>
      </c>
      <c r="AC782" s="87">
        <v>0</v>
      </c>
      <c r="AD782" s="87">
        <v>0</v>
      </c>
      <c r="AE782" s="87">
        <v>0</v>
      </c>
      <c r="AF782" s="104"/>
      <c r="AG782" s="131"/>
      <c r="AH782" s="131"/>
      <c r="AI782" s="131"/>
      <c r="AJ782" s="131"/>
      <c r="AK782" s="131"/>
      <c r="AL782" s="131"/>
      <c r="AM782" s="131"/>
      <c r="AN782" s="131"/>
      <c r="AO782" s="131"/>
      <c r="AP782" s="131"/>
      <c r="AQ782" s="131"/>
      <c r="AR782" s="131"/>
      <c r="AS782" s="131"/>
      <c r="AT782" s="131"/>
      <c r="AU782" s="131"/>
      <c r="AV782" s="131"/>
      <c r="AW782" s="131"/>
      <c r="AX782" s="131"/>
      <c r="AY782" s="131"/>
      <c r="AZ782" s="131"/>
      <c r="BA782" s="131"/>
      <c r="BB782" s="131"/>
      <c r="BC782" s="131"/>
      <c r="BD782" s="131"/>
      <c r="BE782" s="131"/>
      <c r="BF782" s="131"/>
      <c r="BG782" s="131"/>
      <c r="BH782" s="131"/>
      <c r="BI782" s="131"/>
      <c r="BJ782" s="131"/>
      <c r="BK782" s="131"/>
      <c r="BL782" s="131"/>
      <c r="BM782" s="131"/>
      <c r="BN782" s="131"/>
      <c r="BO782" s="131"/>
      <c r="BP782" s="131"/>
      <c r="BQ782" s="131"/>
      <c r="BR782" s="131"/>
      <c r="BS782" s="131"/>
      <c r="BT782" s="131"/>
      <c r="BU782" s="131"/>
      <c r="BV782" s="131"/>
      <c r="BW782" s="131"/>
      <c r="BX782" s="131"/>
      <c r="BY782" s="131"/>
      <c r="BZ782" s="131"/>
      <c r="CA782" s="131"/>
      <c r="CB782" s="131"/>
      <c r="CC782" s="131"/>
      <c r="CD782" s="131"/>
      <c r="CE782" s="131"/>
      <c r="CF782" s="131"/>
      <c r="CG782" s="131"/>
      <c r="CH782" s="131"/>
      <c r="CI782" s="131"/>
      <c r="CJ782" s="131"/>
      <c r="CK782" s="131"/>
      <c r="CL782" s="131"/>
      <c r="CM782" s="131"/>
      <c r="CN782" s="131"/>
      <c r="CO782" s="131"/>
      <c r="CP782" s="131"/>
      <c r="CQ782" s="131"/>
      <c r="CR782" s="131"/>
      <c r="CS782" s="131"/>
      <c r="CT782" s="131"/>
      <c r="CU782" s="131"/>
      <c r="CV782" s="131"/>
      <c r="CW782" s="131"/>
      <c r="CX782" s="131"/>
      <c r="CY782" s="131"/>
      <c r="CZ782" s="131"/>
      <c r="DA782" s="131"/>
      <c r="DB782" s="131"/>
      <c r="DC782" s="131"/>
      <c r="DD782" s="131"/>
      <c r="DE782" s="131"/>
      <c r="DF782" s="131"/>
      <c r="DG782" s="131"/>
      <c r="DH782" s="131"/>
      <c r="DI782" s="131"/>
      <c r="DJ782" s="131"/>
      <c r="DK782" s="131"/>
      <c r="DL782" s="131"/>
      <c r="DM782" s="131"/>
      <c r="DN782" s="131"/>
      <c r="DO782" s="131"/>
      <c r="DP782" s="131"/>
      <c r="DQ782" s="131"/>
      <c r="DR782" s="131"/>
      <c r="DS782" s="131"/>
      <c r="DT782" s="131"/>
      <c r="DU782" s="131"/>
      <c r="DV782" s="131"/>
      <c r="DW782" s="131"/>
      <c r="DX782" s="131"/>
      <c r="DY782" s="131"/>
      <c r="DZ782" s="131"/>
      <c r="EA782" s="131"/>
      <c r="EB782" s="131"/>
      <c r="EC782" s="131"/>
      <c r="ED782" s="131"/>
      <c r="EE782" s="131"/>
      <c r="EF782" s="131"/>
      <c r="EG782" s="131"/>
      <c r="EH782" s="131"/>
      <c r="EI782" s="131"/>
      <c r="EJ782" s="131"/>
      <c r="EK782" s="131"/>
      <c r="EL782" s="131"/>
      <c r="EM782" s="131"/>
      <c r="EN782" s="131"/>
      <c r="EO782" s="131"/>
      <c r="EP782" s="131"/>
      <c r="EQ782" s="131"/>
      <c r="ER782" s="131"/>
      <c r="ES782" s="131"/>
      <c r="ET782" s="131"/>
      <c r="EU782" s="131"/>
      <c r="EV782" s="131"/>
      <c r="EW782" s="131"/>
      <c r="EX782" s="131"/>
      <c r="EY782" s="131"/>
      <c r="EZ782" s="131"/>
      <c r="FA782" s="131"/>
      <c r="FB782" s="131"/>
      <c r="FC782" s="131"/>
      <c r="FD782" s="131"/>
      <c r="FE782" s="131"/>
      <c r="FF782" s="131"/>
      <c r="FG782" s="131"/>
      <c r="FH782" s="131"/>
      <c r="FI782" s="131"/>
      <c r="FJ782" s="131"/>
      <c r="FK782" s="131"/>
      <c r="FL782" s="131"/>
      <c r="FM782" s="131"/>
      <c r="FN782" s="131"/>
      <c r="FO782" s="131"/>
      <c r="FP782" s="131"/>
      <c r="FQ782" s="131"/>
      <c r="FR782" s="131"/>
      <c r="FS782" s="131"/>
      <c r="FT782" s="131"/>
      <c r="FU782" s="131"/>
      <c r="FV782" s="131"/>
      <c r="FW782" s="131"/>
      <c r="FX782" s="131"/>
      <c r="FY782" s="131"/>
      <c r="FZ782" s="131"/>
      <c r="GA782" s="131"/>
      <c r="GB782" s="131"/>
      <c r="GC782" s="131"/>
      <c r="GD782" s="131"/>
      <c r="GE782" s="131"/>
      <c r="GF782" s="131"/>
      <c r="GG782" s="131"/>
      <c r="GH782" s="131"/>
      <c r="GI782" s="131"/>
      <c r="GJ782" s="131"/>
      <c r="GK782" s="131"/>
      <c r="GL782" s="131"/>
      <c r="GM782" s="131"/>
      <c r="GN782" s="131"/>
      <c r="GO782" s="131"/>
      <c r="GP782" s="131"/>
      <c r="GQ782" s="131"/>
      <c r="GR782" s="131"/>
      <c r="GS782" s="131"/>
      <c r="GT782" s="131"/>
      <c r="GU782" s="131"/>
      <c r="GV782" s="131"/>
      <c r="GW782" s="131"/>
      <c r="GX782" s="131"/>
      <c r="GY782" s="131"/>
      <c r="GZ782" s="131"/>
      <c r="HA782" s="131"/>
      <c r="HB782" s="131"/>
      <c r="HC782" s="131"/>
      <c r="HD782" s="131"/>
      <c r="HE782" s="131"/>
      <c r="HF782" s="131"/>
      <c r="HG782" s="131"/>
      <c r="HH782" s="131"/>
      <c r="HI782" s="131"/>
      <c r="HJ782" s="131"/>
      <c r="HK782" s="131"/>
      <c r="HL782" s="131"/>
      <c r="HM782" s="131"/>
      <c r="HN782" s="131"/>
      <c r="HO782" s="131"/>
      <c r="HP782" s="131"/>
      <c r="HQ782" s="131"/>
      <c r="HR782" s="131"/>
      <c r="HS782" s="131"/>
      <c r="HT782" s="131"/>
      <c r="HU782" s="131"/>
      <c r="HV782" s="131"/>
      <c r="HW782" s="131"/>
      <c r="HX782" s="131"/>
      <c r="HY782" s="131"/>
      <c r="HZ782" s="131"/>
      <c r="IA782" s="131"/>
      <c r="IB782" s="131"/>
      <c r="IC782" s="131"/>
      <c r="ID782" s="131"/>
      <c r="IE782" s="131"/>
      <c r="IF782" s="131"/>
      <c r="IG782" s="131"/>
      <c r="IH782" s="131"/>
      <c r="II782" s="131"/>
      <c r="IJ782" s="131"/>
      <c r="IK782" s="131"/>
      <c r="IL782" s="131"/>
      <c r="IM782" s="131"/>
      <c r="IN782" s="131"/>
      <c r="IO782" s="131"/>
      <c r="IP782" s="131"/>
      <c r="IQ782" s="131"/>
      <c r="IR782" s="131"/>
      <c r="IS782" s="131"/>
      <c r="IT782" s="131"/>
      <c r="IU782" s="131"/>
      <c r="IV782" s="131"/>
      <c r="IW782" s="131"/>
      <c r="IX782" s="131"/>
      <c r="IY782" s="131"/>
      <c r="IZ782" s="131"/>
      <c r="JA782" s="131"/>
      <c r="JB782" s="131"/>
      <c r="JC782" s="131"/>
      <c r="JD782" s="131"/>
      <c r="JE782" s="131"/>
      <c r="JF782" s="131"/>
      <c r="JG782" s="131"/>
      <c r="JH782" s="131"/>
      <c r="JI782" s="131"/>
      <c r="JJ782" s="131"/>
      <c r="JK782" s="131"/>
      <c r="JL782" s="131"/>
      <c r="JM782" s="131"/>
      <c r="JN782" s="131"/>
      <c r="JO782" s="131"/>
      <c r="JP782" s="131"/>
      <c r="JQ782" s="131"/>
      <c r="JR782" s="131"/>
      <c r="JS782" s="131"/>
      <c r="JT782" s="131"/>
      <c r="JU782" s="131"/>
      <c r="JV782" s="131"/>
      <c r="JW782" s="131"/>
      <c r="JX782" s="131"/>
      <c r="JY782" s="131"/>
      <c r="JZ782" s="131"/>
      <c r="KA782" s="131"/>
      <c r="KB782" s="131"/>
      <c r="KC782" s="131"/>
      <c r="KD782" s="131"/>
      <c r="KE782" s="131"/>
      <c r="KF782" s="131"/>
      <c r="KG782" s="131"/>
      <c r="KH782" s="131"/>
      <c r="KI782" s="131"/>
      <c r="KJ782" s="131"/>
      <c r="KK782" s="131"/>
      <c r="KL782" s="131"/>
      <c r="KM782" s="131"/>
      <c r="KN782" s="131"/>
      <c r="KO782" s="131"/>
      <c r="KP782" s="131"/>
      <c r="KQ782" s="131"/>
      <c r="KR782" s="131"/>
      <c r="KS782" s="131"/>
      <c r="KT782" s="131"/>
      <c r="KU782" s="131"/>
      <c r="KV782" s="131"/>
      <c r="KW782" s="131"/>
      <c r="KX782" s="131"/>
      <c r="KY782" s="131"/>
      <c r="KZ782" s="131"/>
      <c r="LA782" s="131"/>
      <c r="LB782" s="131"/>
      <c r="LC782" s="131"/>
      <c r="LD782" s="131"/>
      <c r="LE782" s="131"/>
      <c r="LF782" s="131"/>
      <c r="LG782" s="131"/>
      <c r="LH782" s="131"/>
      <c r="LI782" s="131"/>
      <c r="LJ782" s="131"/>
      <c r="LK782" s="131"/>
      <c r="LL782" s="131"/>
      <c r="LM782" s="131"/>
      <c r="LN782" s="131"/>
      <c r="LO782" s="131"/>
      <c r="LP782" s="131"/>
      <c r="LQ782" s="131"/>
      <c r="LR782" s="131"/>
      <c r="LS782" s="131"/>
      <c r="LT782" s="131"/>
      <c r="LU782" s="131"/>
      <c r="LV782" s="131"/>
      <c r="LW782" s="131"/>
      <c r="LX782" s="131"/>
      <c r="LY782" s="131"/>
      <c r="LZ782" s="131"/>
      <c r="MA782" s="131"/>
      <c r="MB782" s="131"/>
      <c r="MC782" s="131"/>
      <c r="MD782" s="131"/>
      <c r="ME782" s="131"/>
      <c r="MF782" s="131"/>
      <c r="MG782" s="131"/>
      <c r="MH782" s="131"/>
      <c r="MI782" s="131"/>
      <c r="MJ782" s="131"/>
      <c r="MK782" s="131"/>
      <c r="ML782" s="131"/>
      <c r="MM782" s="131"/>
      <c r="MN782" s="131"/>
      <c r="MO782" s="131"/>
      <c r="MP782" s="131"/>
      <c r="MQ782" s="131"/>
      <c r="MR782" s="131"/>
      <c r="MS782" s="131"/>
      <c r="MT782" s="131"/>
      <c r="MU782" s="131"/>
      <c r="MV782" s="131"/>
      <c r="MW782" s="131"/>
      <c r="MX782" s="131"/>
      <c r="MY782" s="131"/>
      <c r="MZ782" s="131"/>
      <c r="NA782" s="131"/>
      <c r="NB782" s="131"/>
      <c r="NC782" s="131"/>
      <c r="ND782" s="131"/>
      <c r="NE782" s="131"/>
      <c r="NF782" s="131"/>
      <c r="NG782" s="131"/>
      <c r="NH782" s="131"/>
      <c r="NI782" s="131"/>
      <c r="NJ782" s="131"/>
      <c r="NK782" s="131"/>
      <c r="NL782" s="131"/>
      <c r="NM782" s="131"/>
      <c r="NN782" s="131"/>
      <c r="NO782" s="131"/>
      <c r="NP782" s="131"/>
      <c r="NQ782" s="131"/>
      <c r="NR782" s="131"/>
      <c r="NS782" s="131"/>
      <c r="NT782" s="131"/>
      <c r="NU782" s="131"/>
      <c r="NV782" s="131"/>
      <c r="NW782" s="131"/>
      <c r="NX782" s="131"/>
      <c r="NY782" s="131"/>
      <c r="NZ782" s="131"/>
      <c r="OA782" s="131"/>
      <c r="OB782" s="131"/>
      <c r="OC782" s="131"/>
      <c r="OD782" s="131"/>
      <c r="OE782" s="131"/>
      <c r="OF782" s="131"/>
      <c r="OG782" s="131"/>
      <c r="OH782" s="131"/>
      <c r="OI782" s="131"/>
      <c r="OJ782" s="131"/>
      <c r="OK782" s="131"/>
      <c r="OL782" s="131"/>
      <c r="OM782" s="131"/>
      <c r="ON782" s="131"/>
      <c r="OO782" s="131"/>
      <c r="OP782" s="131"/>
      <c r="OQ782" s="131"/>
      <c r="OR782" s="131"/>
      <c r="OS782" s="131"/>
      <c r="OT782" s="131"/>
      <c r="OU782" s="131"/>
      <c r="OV782" s="131"/>
      <c r="OW782" s="131"/>
      <c r="OX782" s="131"/>
      <c r="OY782" s="131"/>
      <c r="OZ782" s="131"/>
      <c r="PA782" s="131"/>
      <c r="PB782" s="131"/>
      <c r="PC782" s="131"/>
      <c r="PD782" s="131"/>
      <c r="PE782" s="131"/>
      <c r="PF782" s="131"/>
      <c r="PG782" s="131"/>
      <c r="PH782" s="131"/>
      <c r="PI782" s="131"/>
      <c r="PJ782" s="131"/>
      <c r="PK782" s="131"/>
      <c r="PL782" s="131"/>
      <c r="PM782" s="131"/>
      <c r="PN782" s="131"/>
      <c r="PO782" s="131"/>
      <c r="PP782" s="131"/>
      <c r="PQ782" s="131"/>
      <c r="PR782" s="131"/>
      <c r="PS782" s="131"/>
      <c r="PT782" s="131"/>
      <c r="PU782" s="131"/>
      <c r="PV782" s="131"/>
      <c r="PW782" s="131"/>
      <c r="PX782" s="131"/>
      <c r="PY782" s="131"/>
      <c r="PZ782" s="131"/>
      <c r="QA782" s="131"/>
      <c r="QB782" s="131"/>
      <c r="QC782" s="131"/>
      <c r="QD782" s="131"/>
      <c r="QE782" s="131"/>
      <c r="QF782" s="131"/>
      <c r="QG782" s="131"/>
      <c r="QH782" s="131"/>
      <c r="QI782" s="131"/>
      <c r="QJ782" s="131"/>
      <c r="QK782" s="131"/>
      <c r="QL782" s="131"/>
      <c r="QM782" s="131"/>
      <c r="QN782" s="131"/>
      <c r="QO782" s="131"/>
      <c r="QP782" s="131"/>
      <c r="QQ782" s="131"/>
      <c r="QR782" s="131"/>
      <c r="QS782" s="131"/>
      <c r="QT782" s="131"/>
      <c r="QU782" s="131"/>
      <c r="QV782" s="131"/>
      <c r="QW782" s="131"/>
      <c r="QX782" s="131"/>
      <c r="QY782" s="131"/>
      <c r="QZ782" s="131"/>
      <c r="RA782" s="131"/>
      <c r="RB782" s="131"/>
      <c r="RC782" s="131"/>
      <c r="RD782" s="131"/>
      <c r="RE782" s="131"/>
      <c r="RF782" s="131"/>
      <c r="RG782" s="131"/>
      <c r="RH782" s="131"/>
      <c r="RI782" s="131"/>
      <c r="RJ782" s="131"/>
      <c r="RK782" s="131"/>
      <c r="RL782" s="131"/>
      <c r="RM782" s="131"/>
      <c r="RN782" s="131"/>
      <c r="RO782" s="131"/>
      <c r="RP782" s="131"/>
      <c r="RQ782" s="131"/>
      <c r="RR782" s="131"/>
      <c r="RS782" s="131"/>
      <c r="RT782" s="131"/>
      <c r="RU782" s="131"/>
      <c r="RV782" s="131"/>
      <c r="RW782" s="131"/>
      <c r="RX782" s="131"/>
      <c r="RY782" s="131"/>
      <c r="RZ782" s="131"/>
      <c r="SA782" s="131"/>
      <c r="SB782" s="131"/>
      <c r="SC782" s="131"/>
      <c r="SD782" s="131"/>
      <c r="SE782" s="131"/>
      <c r="SF782" s="131"/>
      <c r="SG782" s="131"/>
      <c r="SH782" s="131"/>
      <c r="SI782" s="131"/>
      <c r="SJ782" s="131"/>
      <c r="SK782" s="131"/>
      <c r="SL782" s="131"/>
      <c r="SM782" s="131"/>
      <c r="SN782" s="131"/>
      <c r="SO782" s="131"/>
      <c r="SP782" s="131"/>
      <c r="SQ782" s="131"/>
      <c r="SR782" s="131"/>
      <c r="SS782" s="131"/>
      <c r="ST782" s="131"/>
      <c r="SU782" s="131"/>
      <c r="SV782" s="131"/>
      <c r="SW782" s="131"/>
      <c r="SX782" s="131"/>
      <c r="SY782" s="131"/>
      <c r="SZ782" s="131"/>
      <c r="TA782" s="131"/>
      <c r="TB782" s="131"/>
      <c r="TC782" s="131"/>
      <c r="TD782" s="131"/>
      <c r="TE782" s="131"/>
      <c r="TF782" s="131"/>
      <c r="TG782" s="131"/>
      <c r="TH782" s="131"/>
      <c r="TI782" s="131"/>
      <c r="TJ782" s="131"/>
      <c r="TK782" s="131"/>
      <c r="TL782" s="131"/>
      <c r="TM782" s="131"/>
      <c r="TN782" s="131"/>
      <c r="TO782" s="131"/>
      <c r="TP782" s="131"/>
      <c r="TQ782" s="131"/>
      <c r="TR782" s="131"/>
      <c r="TS782" s="131"/>
      <c r="TT782" s="131"/>
      <c r="TU782" s="131"/>
      <c r="TV782" s="131"/>
      <c r="TW782" s="131"/>
      <c r="TX782" s="131"/>
      <c r="TY782" s="131"/>
      <c r="TZ782" s="131"/>
      <c r="UA782" s="131"/>
      <c r="UB782" s="131"/>
      <c r="UC782" s="131"/>
      <c r="UD782" s="131"/>
      <c r="UE782" s="131"/>
      <c r="UF782" s="131"/>
      <c r="UG782" s="131"/>
      <c r="UH782" s="131"/>
      <c r="UI782" s="131"/>
      <c r="UJ782" s="131"/>
      <c r="UK782" s="131"/>
      <c r="UL782" s="131"/>
      <c r="UM782" s="131"/>
      <c r="UN782" s="131"/>
      <c r="UO782" s="131"/>
      <c r="UP782" s="131"/>
      <c r="UQ782" s="131"/>
      <c r="UR782" s="131"/>
      <c r="US782" s="131"/>
      <c r="UT782" s="131"/>
      <c r="UU782" s="131"/>
      <c r="UV782" s="131"/>
      <c r="UW782" s="131"/>
      <c r="UX782" s="131"/>
      <c r="UY782" s="131"/>
      <c r="UZ782" s="131"/>
      <c r="VA782" s="131"/>
      <c r="VB782" s="131"/>
      <c r="VC782" s="131"/>
      <c r="VD782" s="131"/>
      <c r="VE782" s="131"/>
      <c r="VF782" s="131"/>
      <c r="VG782" s="131"/>
      <c r="VH782" s="131"/>
      <c r="VI782" s="131"/>
      <c r="VJ782" s="131"/>
      <c r="VK782" s="131"/>
      <c r="VL782" s="131"/>
      <c r="VM782" s="131"/>
      <c r="VN782" s="131"/>
      <c r="VO782" s="131"/>
      <c r="VP782" s="131"/>
      <c r="VQ782" s="131"/>
      <c r="VR782" s="131"/>
      <c r="VS782" s="131"/>
      <c r="VT782" s="131"/>
      <c r="VU782" s="131"/>
      <c r="VV782" s="131"/>
      <c r="VW782" s="131"/>
      <c r="VX782" s="131"/>
      <c r="VY782" s="131"/>
      <c r="VZ782" s="131"/>
      <c r="WA782" s="131"/>
      <c r="WB782" s="131"/>
      <c r="WC782" s="131"/>
      <c r="WD782" s="131"/>
      <c r="WE782" s="131"/>
      <c r="WF782" s="131"/>
      <c r="WG782" s="131"/>
      <c r="WH782" s="131"/>
      <c r="WI782" s="131"/>
      <c r="WJ782" s="131"/>
      <c r="WK782" s="131"/>
      <c r="WL782" s="131"/>
      <c r="WM782" s="131"/>
      <c r="WN782" s="131"/>
      <c r="WO782" s="131"/>
      <c r="WP782" s="131"/>
      <c r="WQ782" s="131"/>
      <c r="WR782" s="131"/>
      <c r="WS782" s="131"/>
      <c r="WT782" s="131"/>
      <c r="WU782" s="131"/>
      <c r="WV782" s="131"/>
      <c r="WW782" s="131"/>
      <c r="WX782" s="131"/>
      <c r="WY782" s="131"/>
      <c r="WZ782" s="131"/>
      <c r="XA782" s="131"/>
      <c r="XB782" s="131"/>
      <c r="XC782" s="131"/>
      <c r="XD782" s="131"/>
      <c r="XE782" s="131"/>
      <c r="XF782" s="131"/>
      <c r="XG782" s="131"/>
      <c r="XH782" s="131"/>
      <c r="XI782" s="131"/>
      <c r="XJ782" s="131"/>
      <c r="XK782" s="131"/>
      <c r="XL782" s="131"/>
      <c r="XM782" s="131"/>
      <c r="XN782" s="131"/>
      <c r="XO782" s="131"/>
      <c r="XP782" s="131"/>
      <c r="XQ782" s="131"/>
      <c r="XR782" s="131"/>
      <c r="XS782" s="131"/>
      <c r="XT782" s="131"/>
      <c r="XU782" s="131"/>
      <c r="XV782" s="131"/>
      <c r="XW782" s="131"/>
      <c r="XX782" s="131"/>
      <c r="XY782" s="131"/>
      <c r="XZ782" s="131"/>
      <c r="YA782" s="131"/>
      <c r="YB782" s="131"/>
      <c r="YC782" s="131"/>
      <c r="YD782" s="131"/>
      <c r="YE782" s="131"/>
      <c r="YF782" s="131"/>
      <c r="YG782" s="131"/>
      <c r="YH782" s="131"/>
      <c r="YI782" s="131"/>
      <c r="YJ782" s="131"/>
      <c r="YK782" s="131"/>
      <c r="YL782" s="131"/>
      <c r="YM782" s="131"/>
      <c r="YN782" s="131"/>
      <c r="YO782" s="131"/>
      <c r="YP782" s="131"/>
      <c r="YQ782" s="131"/>
      <c r="YR782" s="131"/>
      <c r="YS782" s="131"/>
      <c r="YT782" s="131"/>
      <c r="YU782" s="131"/>
      <c r="YV782" s="131"/>
      <c r="YW782" s="131"/>
      <c r="YX782" s="131"/>
      <c r="YY782" s="131"/>
      <c r="YZ782" s="131"/>
      <c r="ZA782" s="131"/>
      <c r="ZB782" s="131"/>
      <c r="ZC782" s="131"/>
      <c r="ZD782" s="131"/>
      <c r="ZE782" s="131"/>
      <c r="ZF782" s="131"/>
      <c r="ZG782" s="131"/>
      <c r="ZH782" s="131"/>
      <c r="ZI782" s="131"/>
      <c r="ZJ782" s="131"/>
      <c r="ZK782" s="131"/>
      <c r="ZL782" s="131"/>
      <c r="ZM782" s="131"/>
      <c r="ZN782" s="131"/>
      <c r="ZO782" s="131"/>
      <c r="ZP782" s="131"/>
      <c r="ZQ782" s="131"/>
      <c r="ZR782" s="131"/>
      <c r="ZS782" s="131"/>
      <c r="ZT782" s="131"/>
      <c r="ZU782" s="131"/>
      <c r="ZV782" s="131"/>
      <c r="ZW782" s="131"/>
      <c r="ZX782" s="131"/>
      <c r="ZY782" s="131"/>
      <c r="ZZ782" s="131"/>
      <c r="AAA782" s="131"/>
      <c r="AAB782" s="131"/>
      <c r="AAC782" s="131"/>
      <c r="AAD782" s="131"/>
      <c r="AAE782" s="131"/>
      <c r="AAF782" s="131"/>
      <c r="AAG782" s="131"/>
      <c r="AAH782" s="131"/>
      <c r="AAI782" s="131"/>
      <c r="AAJ782" s="131"/>
      <c r="AAK782" s="131"/>
      <c r="AAL782" s="131"/>
      <c r="AAM782" s="131"/>
      <c r="AAN782" s="131"/>
      <c r="AAO782" s="131"/>
      <c r="AAP782" s="131"/>
      <c r="AAQ782" s="131"/>
      <c r="AAR782" s="131"/>
      <c r="AAS782" s="131"/>
      <c r="AAT782" s="131"/>
      <c r="AAU782" s="131"/>
      <c r="AAV782" s="131"/>
      <c r="AAW782" s="131"/>
      <c r="AAX782" s="131"/>
      <c r="AAY782" s="131"/>
      <c r="AAZ782" s="131"/>
      <c r="ABA782" s="131"/>
      <c r="ABB782" s="131"/>
      <c r="ABC782" s="131"/>
      <c r="ABD782" s="131"/>
      <c r="ABE782" s="131"/>
      <c r="ABF782" s="131"/>
      <c r="ABG782" s="131"/>
      <c r="ABH782" s="131"/>
      <c r="ABI782" s="131"/>
      <c r="ABJ782" s="131"/>
      <c r="ABK782" s="131"/>
      <c r="ABL782" s="131"/>
      <c r="ABM782" s="131"/>
      <c r="ABN782" s="131"/>
      <c r="ABO782" s="131"/>
      <c r="ABP782" s="131"/>
      <c r="ABQ782" s="131"/>
      <c r="ABR782" s="131"/>
      <c r="ABS782" s="131"/>
      <c r="ABT782" s="131"/>
      <c r="ABU782" s="131"/>
      <c r="ABV782" s="131"/>
      <c r="ABW782" s="131"/>
      <c r="ABX782" s="131"/>
      <c r="ABY782" s="131"/>
      <c r="ABZ782" s="131"/>
      <c r="ACA782" s="131"/>
      <c r="ACB782" s="131"/>
      <c r="ACC782" s="131"/>
      <c r="ACD782" s="131"/>
      <c r="ACE782" s="131"/>
      <c r="ACF782" s="131"/>
      <c r="ACG782" s="131"/>
      <c r="ACH782" s="131"/>
      <c r="ACI782" s="131"/>
      <c r="ACJ782" s="131"/>
      <c r="ACK782" s="131"/>
      <c r="ACL782" s="131"/>
      <c r="ACM782" s="131"/>
      <c r="ACN782" s="131"/>
      <c r="ACO782" s="131"/>
      <c r="ACP782" s="131"/>
      <c r="ACQ782" s="131"/>
      <c r="ACR782" s="131"/>
      <c r="ACS782" s="131"/>
      <c r="ACT782" s="131"/>
      <c r="ACU782" s="131"/>
      <c r="ACV782" s="131"/>
      <c r="ACW782" s="131"/>
      <c r="ACX782" s="131"/>
      <c r="ACY782" s="131"/>
      <c r="ACZ782" s="131"/>
      <c r="ADA782" s="131"/>
      <c r="ADB782" s="131"/>
      <c r="ADC782" s="131"/>
      <c r="ADD782" s="131"/>
      <c r="ADE782" s="131"/>
      <c r="ADF782" s="131"/>
      <c r="ADG782" s="131"/>
      <c r="ADH782" s="131"/>
      <c r="ADI782" s="131"/>
      <c r="ADJ782" s="131"/>
      <c r="ADK782" s="131"/>
      <c r="ADL782" s="131"/>
      <c r="ADM782" s="131"/>
      <c r="ADN782" s="131"/>
      <c r="ADO782" s="131"/>
      <c r="ADP782" s="131"/>
      <c r="ADQ782" s="131"/>
      <c r="ADR782" s="131"/>
      <c r="ADS782" s="131"/>
      <c r="ADT782" s="131"/>
      <c r="ADU782" s="131"/>
      <c r="ADV782" s="131"/>
      <c r="ADW782" s="131"/>
      <c r="ADX782" s="131"/>
      <c r="ADY782" s="131"/>
      <c r="ADZ782" s="131"/>
      <c r="AEA782" s="131"/>
      <c r="AEB782" s="131"/>
      <c r="AEC782" s="131"/>
      <c r="AED782" s="131"/>
      <c r="AEE782" s="131"/>
      <c r="AEF782" s="131"/>
      <c r="AEG782" s="131"/>
      <c r="AEH782" s="131"/>
      <c r="AEI782" s="131"/>
      <c r="AEJ782" s="131"/>
      <c r="AEK782" s="131"/>
      <c r="AEL782" s="131"/>
      <c r="AEM782" s="131"/>
      <c r="AEN782" s="131"/>
      <c r="AEO782" s="131"/>
      <c r="AEP782" s="131"/>
      <c r="AEQ782" s="131"/>
      <c r="AER782" s="131"/>
      <c r="AES782" s="131"/>
      <c r="AET782" s="131"/>
      <c r="AEU782" s="131"/>
      <c r="AEV782" s="131"/>
      <c r="AEW782" s="131"/>
      <c r="AEX782" s="131"/>
      <c r="AEY782" s="131"/>
      <c r="AEZ782" s="131"/>
      <c r="AFA782" s="131"/>
      <c r="AFB782" s="131"/>
      <c r="AFC782" s="131"/>
      <c r="AFD782" s="131"/>
      <c r="AFE782" s="131"/>
      <c r="AFF782" s="131"/>
      <c r="AFG782" s="131"/>
      <c r="AFH782" s="131"/>
      <c r="AFI782" s="131"/>
      <c r="AFJ782" s="131"/>
      <c r="AFK782" s="131"/>
      <c r="AFL782" s="131"/>
      <c r="AFM782" s="131"/>
      <c r="AFN782" s="131"/>
      <c r="AFO782" s="131"/>
      <c r="AFP782" s="131"/>
      <c r="AFQ782" s="131"/>
      <c r="AFR782" s="131"/>
      <c r="AFS782" s="131"/>
      <c r="AFT782" s="131"/>
      <c r="AFU782" s="131"/>
      <c r="AFV782" s="131"/>
      <c r="AFW782" s="131"/>
      <c r="AFX782" s="131"/>
      <c r="AFY782" s="131"/>
      <c r="AFZ782" s="131"/>
      <c r="AGA782" s="131"/>
      <c r="AGB782" s="131"/>
      <c r="AGC782" s="131"/>
      <c r="AGD782" s="131"/>
      <c r="AGE782" s="131"/>
      <c r="AGF782" s="131"/>
      <c r="AGG782" s="131"/>
      <c r="AGH782" s="131"/>
      <c r="AGI782" s="131"/>
      <c r="AGJ782" s="131"/>
      <c r="AGK782" s="131"/>
      <c r="AGL782" s="131"/>
      <c r="AGM782" s="131"/>
      <c r="AGN782" s="131"/>
      <c r="AGO782" s="131"/>
      <c r="AGP782" s="131"/>
      <c r="AGQ782" s="131"/>
      <c r="AGR782" s="131"/>
      <c r="AGS782" s="131"/>
      <c r="AGT782" s="131"/>
      <c r="AGU782" s="131"/>
      <c r="AGV782" s="131"/>
      <c r="AGW782" s="131"/>
      <c r="AGX782" s="131"/>
      <c r="AGY782" s="131"/>
      <c r="AGZ782" s="131"/>
      <c r="AHA782" s="131"/>
      <c r="AHB782" s="131"/>
      <c r="AHC782" s="131"/>
      <c r="AHD782" s="131"/>
      <c r="AHE782" s="131"/>
      <c r="AHF782" s="131"/>
      <c r="AHG782" s="131"/>
      <c r="AHH782" s="131"/>
      <c r="AHI782" s="131"/>
      <c r="AHJ782" s="131"/>
      <c r="AHK782" s="131"/>
      <c r="AHL782" s="131"/>
      <c r="AHM782" s="131"/>
      <c r="AHN782" s="131"/>
      <c r="AHO782" s="131"/>
      <c r="AHP782" s="131"/>
      <c r="AHQ782" s="131"/>
      <c r="AHR782" s="131"/>
      <c r="AHS782" s="131"/>
      <c r="AHT782" s="131"/>
      <c r="AHU782" s="131"/>
      <c r="AHV782" s="131"/>
      <c r="AHW782" s="131"/>
      <c r="AHX782" s="131"/>
      <c r="AHY782" s="131"/>
      <c r="AHZ782" s="131"/>
      <c r="AIA782" s="131"/>
      <c r="AIB782" s="131"/>
      <c r="AIC782" s="131"/>
      <c r="AID782" s="131"/>
      <c r="AIE782" s="131"/>
      <c r="AIF782" s="131"/>
      <c r="AIG782" s="131"/>
      <c r="AIH782" s="131"/>
      <c r="AII782" s="131"/>
      <c r="AIJ782" s="131"/>
      <c r="AIK782" s="131"/>
      <c r="AIL782" s="131"/>
      <c r="AIM782" s="131"/>
      <c r="AIN782" s="131"/>
      <c r="AIO782" s="131"/>
      <c r="AIP782" s="131"/>
      <c r="AIQ782" s="131"/>
      <c r="AIR782" s="131"/>
      <c r="AIS782" s="131"/>
      <c r="AIT782" s="131"/>
      <c r="AIU782" s="131"/>
      <c r="AIV782" s="131"/>
      <c r="AIW782" s="131"/>
      <c r="AIX782" s="131"/>
      <c r="AIY782" s="131"/>
      <c r="AIZ782" s="131"/>
      <c r="AJA782" s="131"/>
      <c r="AJB782" s="131"/>
      <c r="AJC782" s="131"/>
      <c r="AJD782" s="131"/>
      <c r="AJE782" s="131"/>
      <c r="AJF782" s="131"/>
      <c r="AJG782" s="131"/>
      <c r="AJH782" s="131"/>
      <c r="AJI782" s="131"/>
      <c r="AJJ782" s="131"/>
      <c r="AJK782" s="131"/>
      <c r="AJL782" s="131"/>
      <c r="AJM782" s="131"/>
      <c r="AJN782" s="131"/>
      <c r="AJO782" s="131"/>
      <c r="AJP782" s="131"/>
      <c r="AJQ782" s="131"/>
      <c r="AJR782" s="131"/>
      <c r="AJS782" s="131"/>
      <c r="AJT782" s="131"/>
      <c r="AJU782" s="131"/>
      <c r="AJV782" s="131"/>
      <c r="AJW782" s="131"/>
      <c r="AJX782" s="131"/>
      <c r="AJY782" s="131"/>
      <c r="AJZ782" s="131"/>
      <c r="AKA782" s="131"/>
      <c r="AKB782" s="131"/>
      <c r="AKC782" s="131"/>
      <c r="AKD782" s="131"/>
      <c r="AKE782" s="131"/>
      <c r="AKF782" s="131"/>
      <c r="AKG782" s="131"/>
      <c r="AKH782" s="131"/>
      <c r="AKI782" s="131"/>
      <c r="AKJ782" s="131"/>
      <c r="AKK782" s="131"/>
      <c r="AKL782" s="131"/>
      <c r="AKM782" s="131"/>
      <c r="AKN782" s="131"/>
      <c r="AKO782" s="131"/>
      <c r="AKP782" s="131"/>
      <c r="AKQ782" s="131"/>
      <c r="AKR782" s="131"/>
      <c r="AKS782" s="131"/>
      <c r="AKT782" s="131"/>
      <c r="AKU782" s="131"/>
      <c r="AKV782" s="131"/>
      <c r="AKW782" s="131"/>
      <c r="AKX782" s="131"/>
      <c r="AKY782" s="131"/>
      <c r="AKZ782" s="131"/>
      <c r="ALA782" s="131"/>
      <c r="ALB782" s="131"/>
      <c r="ALC782" s="131"/>
      <c r="ALD782" s="131"/>
      <c r="ALE782" s="131"/>
      <c r="ALF782" s="131"/>
      <c r="ALG782" s="131"/>
      <c r="ALH782" s="131"/>
      <c r="ALI782" s="131"/>
      <c r="ALJ782" s="131"/>
      <c r="ALK782" s="131"/>
      <c r="ALL782" s="131"/>
      <c r="ALM782" s="131"/>
      <c r="ALN782" s="131"/>
      <c r="ALO782" s="131"/>
      <c r="ALP782" s="131"/>
      <c r="ALQ782" s="131"/>
      <c r="ALR782" s="131"/>
      <c r="ALS782" s="131"/>
      <c r="ALT782" s="131"/>
      <c r="ALU782" s="131"/>
      <c r="ALV782" s="131"/>
      <c r="ALW782" s="131"/>
      <c r="ALX782" s="131"/>
      <c r="ALY782" s="131"/>
      <c r="ALZ782" s="131"/>
      <c r="AMA782" s="131"/>
      <c r="AMB782" s="131"/>
      <c r="AMC782" s="131"/>
      <c r="AMD782" s="131"/>
      <c r="AME782" s="131"/>
      <c r="AMF782" s="131"/>
      <c r="AMG782" s="131"/>
      <c r="AMH782" s="131"/>
      <c r="AMI782" s="131"/>
      <c r="AMJ782" s="131"/>
      <c r="AMK782" s="131"/>
      <c r="AML782" s="131"/>
      <c r="AMM782" s="131"/>
      <c r="AMN782" s="131"/>
      <c r="AMO782" s="131"/>
      <c r="AMP782" s="131"/>
      <c r="AMQ782" s="131"/>
      <c r="AMR782" s="131"/>
      <c r="AMS782" s="131"/>
      <c r="AMT782" s="131"/>
      <c r="AMU782" s="131"/>
      <c r="AMV782" s="131"/>
      <c r="AMW782" s="131"/>
      <c r="AMX782" s="131"/>
      <c r="AMY782" s="131"/>
      <c r="AMZ782" s="131"/>
      <c r="ANA782" s="131"/>
      <c r="ANB782" s="131"/>
      <c r="ANC782" s="131"/>
      <c r="AND782" s="131"/>
      <c r="ANE782" s="131"/>
      <c r="ANF782" s="131"/>
      <c r="ANG782" s="131"/>
      <c r="ANH782" s="131"/>
      <c r="ANI782" s="131"/>
      <c r="ANJ782" s="131"/>
      <c r="ANK782" s="131"/>
      <c r="ANL782" s="131"/>
      <c r="ANM782" s="131"/>
      <c r="ANN782" s="131"/>
      <c r="ANO782" s="131"/>
      <c r="ANP782" s="131"/>
      <c r="ANQ782" s="131"/>
      <c r="ANR782" s="131"/>
      <c r="ANS782" s="131"/>
      <c r="ANT782" s="131"/>
      <c r="ANU782" s="131"/>
      <c r="ANV782" s="131"/>
      <c r="ANW782" s="131"/>
      <c r="ANX782" s="131"/>
      <c r="ANY782" s="131"/>
      <c r="ANZ782" s="131"/>
      <c r="AOA782" s="131"/>
      <c r="AOB782" s="131"/>
      <c r="AOC782" s="131"/>
      <c r="AOD782" s="131"/>
      <c r="AOE782" s="131"/>
      <c r="AOF782" s="131"/>
      <c r="AOG782" s="131"/>
      <c r="AOH782" s="131"/>
      <c r="AOI782" s="131"/>
      <c r="AOJ782" s="131"/>
      <c r="AOK782" s="131"/>
      <c r="AOL782" s="131"/>
      <c r="AOM782" s="131"/>
      <c r="AON782" s="131"/>
      <c r="AOO782" s="131"/>
      <c r="AOP782" s="131"/>
      <c r="AOQ782" s="131"/>
      <c r="AOR782" s="131"/>
      <c r="AOS782" s="131"/>
      <c r="AOT782" s="131"/>
      <c r="AOU782" s="131"/>
      <c r="AOV782" s="131"/>
      <c r="AOW782" s="131"/>
      <c r="AOX782" s="131"/>
      <c r="AOY782" s="131"/>
      <c r="AOZ782" s="131"/>
      <c r="APA782" s="131"/>
      <c r="APB782" s="131"/>
      <c r="APC782" s="131"/>
      <c r="APD782" s="131"/>
      <c r="APE782" s="131"/>
      <c r="APF782" s="131"/>
      <c r="APG782" s="131"/>
      <c r="APH782" s="131"/>
      <c r="API782" s="131"/>
      <c r="APJ782" s="131"/>
      <c r="APK782" s="131"/>
      <c r="APL782" s="131"/>
      <c r="APM782" s="131"/>
      <c r="APN782" s="131"/>
      <c r="APO782" s="131"/>
      <c r="APP782" s="131"/>
      <c r="APQ782" s="131"/>
      <c r="APR782" s="131"/>
      <c r="APS782" s="131"/>
      <c r="APT782" s="131"/>
      <c r="APU782" s="131"/>
      <c r="APV782" s="131"/>
      <c r="APW782" s="131"/>
      <c r="APX782" s="131"/>
      <c r="APY782" s="131"/>
      <c r="APZ782" s="131"/>
      <c r="AQA782" s="131"/>
      <c r="AQB782" s="131"/>
      <c r="AQC782" s="131"/>
      <c r="AQD782" s="131"/>
      <c r="AQE782" s="131"/>
      <c r="AQF782" s="131"/>
      <c r="AQG782" s="131"/>
      <c r="AQH782" s="131"/>
      <c r="AQI782" s="131"/>
      <c r="AQJ782" s="131"/>
      <c r="AQK782" s="131"/>
      <c r="AQL782" s="131"/>
      <c r="AQM782" s="131"/>
      <c r="AQN782" s="131"/>
      <c r="AQO782" s="131"/>
      <c r="AQP782" s="131"/>
      <c r="AQQ782" s="131"/>
      <c r="AQR782" s="131"/>
      <c r="AQS782" s="131"/>
      <c r="AQT782" s="131"/>
      <c r="AQU782" s="131"/>
      <c r="AQV782" s="131"/>
      <c r="AQW782" s="131"/>
      <c r="AQX782" s="131"/>
      <c r="AQY782" s="131"/>
      <c r="AQZ782" s="131"/>
      <c r="ARA782" s="131"/>
      <c r="ARB782" s="131"/>
      <c r="ARC782" s="131"/>
      <c r="ARD782" s="131"/>
      <c r="ARE782" s="131"/>
      <c r="ARF782" s="131"/>
      <c r="ARG782" s="131"/>
      <c r="ARH782" s="131"/>
      <c r="ARI782" s="131"/>
      <c r="ARJ782" s="131"/>
      <c r="ARK782" s="131"/>
      <c r="ARL782" s="131"/>
      <c r="ARM782" s="131"/>
      <c r="ARN782" s="131"/>
      <c r="ARO782" s="131"/>
      <c r="ARP782" s="131"/>
      <c r="ARQ782" s="131"/>
      <c r="ARR782" s="131"/>
      <c r="ARS782" s="131"/>
      <c r="ART782" s="131"/>
      <c r="ARU782" s="131"/>
      <c r="ARV782" s="131"/>
      <c r="ARW782" s="131"/>
      <c r="ARX782" s="131"/>
      <c r="ARY782" s="131"/>
      <c r="ARZ782" s="131"/>
      <c r="ASA782" s="131"/>
      <c r="ASB782" s="131"/>
      <c r="ASC782" s="131"/>
      <c r="ASD782" s="131"/>
      <c r="ASE782" s="131"/>
      <c r="ASF782" s="131"/>
      <c r="ASG782" s="131"/>
      <c r="ASH782" s="131"/>
      <c r="ASI782" s="131"/>
      <c r="ASJ782" s="131"/>
      <c r="ASK782" s="131"/>
      <c r="ASL782" s="131"/>
      <c r="ASM782" s="131"/>
      <c r="ASN782" s="131"/>
      <c r="ASO782" s="131"/>
      <c r="ASP782" s="131"/>
      <c r="ASQ782" s="131"/>
      <c r="ASR782" s="131"/>
      <c r="ASS782" s="131"/>
      <c r="AST782" s="131"/>
      <c r="ASU782" s="131"/>
      <c r="ASV782" s="131"/>
      <c r="ASW782" s="131"/>
      <c r="ASX782" s="131"/>
      <c r="ASY782" s="131"/>
      <c r="ASZ782" s="131"/>
      <c r="ATA782" s="131"/>
      <c r="ATB782" s="131"/>
      <c r="ATC782" s="131"/>
      <c r="ATD782" s="131"/>
      <c r="ATE782" s="131"/>
      <c r="ATF782" s="131"/>
      <c r="ATG782" s="131"/>
      <c r="ATH782" s="131"/>
      <c r="ATI782" s="131"/>
      <c r="ATJ782" s="131"/>
      <c r="ATK782" s="131"/>
      <c r="ATL782" s="131"/>
      <c r="ATM782" s="131"/>
      <c r="ATN782" s="131"/>
      <c r="ATO782" s="131"/>
      <c r="ATP782" s="131"/>
      <c r="ATQ782" s="131"/>
      <c r="ATR782" s="131"/>
      <c r="ATS782" s="131"/>
      <c r="ATT782" s="131"/>
      <c r="ATU782" s="131"/>
      <c r="ATV782" s="131"/>
      <c r="ATW782" s="131"/>
      <c r="ATX782" s="131"/>
      <c r="ATY782" s="131"/>
      <c r="ATZ782" s="131"/>
      <c r="AUA782" s="131"/>
      <c r="AUB782" s="131"/>
      <c r="AUC782" s="131"/>
      <c r="AUD782" s="131"/>
      <c r="AUE782" s="131"/>
      <c r="AUF782" s="131"/>
      <c r="AUG782" s="131"/>
      <c r="AUH782" s="131"/>
      <c r="AUI782" s="131"/>
      <c r="AUJ782" s="131"/>
      <c r="AUK782" s="131"/>
      <c r="AUL782" s="131"/>
      <c r="AUM782" s="131"/>
      <c r="AUN782" s="131"/>
      <c r="AUO782" s="131"/>
      <c r="AUP782" s="131"/>
      <c r="AUQ782" s="131"/>
      <c r="AUR782" s="131"/>
      <c r="AUS782" s="131"/>
      <c r="AUT782" s="131"/>
      <c r="AUU782" s="131"/>
      <c r="AUV782" s="131"/>
      <c r="AUW782" s="131"/>
      <c r="AUX782" s="131"/>
      <c r="AUY782" s="131"/>
      <c r="AUZ782" s="131"/>
      <c r="AVA782" s="131"/>
      <c r="AVB782" s="131"/>
      <c r="AVC782" s="131"/>
      <c r="AVD782" s="131"/>
      <c r="AVE782" s="131"/>
      <c r="AVF782" s="131"/>
      <c r="AVG782" s="131"/>
      <c r="AVH782" s="131"/>
      <c r="AVI782" s="131"/>
      <c r="AVJ782" s="131"/>
      <c r="AVK782" s="131"/>
      <c r="AVL782" s="131"/>
      <c r="AVM782" s="131"/>
      <c r="AVN782" s="131"/>
      <c r="AVO782" s="131"/>
      <c r="AVP782" s="131"/>
      <c r="AVQ782" s="131"/>
      <c r="AVR782" s="131"/>
      <c r="AVS782" s="131"/>
      <c r="AVT782" s="131"/>
      <c r="AVU782" s="131"/>
      <c r="AVV782" s="131"/>
      <c r="AVW782" s="131"/>
      <c r="AVX782" s="131"/>
      <c r="AVY782" s="131"/>
      <c r="AVZ782" s="131"/>
      <c r="AWA782" s="131"/>
      <c r="AWB782" s="131"/>
      <c r="AWC782" s="131"/>
      <c r="AWD782" s="131"/>
      <c r="AWE782" s="131"/>
      <c r="AWF782" s="131"/>
      <c r="AWG782" s="131"/>
      <c r="AWH782" s="131"/>
      <c r="AWI782" s="131"/>
      <c r="AWJ782" s="131"/>
      <c r="AWK782" s="131"/>
      <c r="AWL782" s="131"/>
      <c r="AWM782" s="131"/>
      <c r="AWN782" s="131"/>
      <c r="AWO782" s="131"/>
      <c r="AWP782" s="131"/>
      <c r="AWQ782" s="131"/>
      <c r="AWR782" s="131"/>
      <c r="AWS782" s="131"/>
      <c r="AWT782" s="131"/>
      <c r="AWU782" s="131"/>
      <c r="AWV782" s="131"/>
      <c r="AWW782" s="131"/>
      <c r="AWX782" s="131"/>
      <c r="AWY782" s="131"/>
      <c r="AWZ782" s="131"/>
      <c r="AXA782" s="131"/>
      <c r="AXB782" s="131"/>
      <c r="AXC782" s="131"/>
      <c r="AXD782" s="131"/>
      <c r="AXE782" s="131"/>
      <c r="AXF782" s="131"/>
      <c r="AXG782" s="131"/>
      <c r="AXH782" s="131"/>
      <c r="AXI782" s="131"/>
      <c r="AXJ782" s="131"/>
      <c r="AXK782" s="131"/>
      <c r="AXL782" s="131"/>
      <c r="AXM782" s="131"/>
      <c r="AXN782" s="131"/>
      <c r="AXO782" s="131"/>
      <c r="AXP782" s="131"/>
      <c r="AXQ782" s="131"/>
      <c r="AXR782" s="131"/>
      <c r="AXS782" s="131"/>
      <c r="AXT782" s="131"/>
      <c r="AXU782" s="131"/>
      <c r="AXV782" s="131"/>
      <c r="AXW782" s="131"/>
      <c r="AXX782" s="131"/>
    </row>
    <row r="783" spans="1:1324" s="131" customFormat="1" ht="15.75" hidden="1" customHeight="1" x14ac:dyDescent="0.2">
      <c r="A783" s="79" t="s">
        <v>1841</v>
      </c>
      <c r="B783" s="79" t="s">
        <v>1833</v>
      </c>
      <c r="C783" s="89" t="s">
        <v>1834</v>
      </c>
      <c r="D783" s="89" t="s">
        <v>1842</v>
      </c>
      <c r="E783" s="66">
        <v>32273</v>
      </c>
      <c r="F783" s="79" t="s">
        <v>1167</v>
      </c>
      <c r="G783" s="30" t="s">
        <v>1662</v>
      </c>
      <c r="H783" s="30" t="s">
        <v>1065</v>
      </c>
      <c r="I783" s="30" t="s">
        <v>1065</v>
      </c>
      <c r="J783" s="173">
        <v>26</v>
      </c>
      <c r="K783" s="87" t="s">
        <v>1065</v>
      </c>
      <c r="L783" s="87">
        <v>0</v>
      </c>
      <c r="M783" s="87">
        <v>0</v>
      </c>
      <c r="N783" s="87" t="s">
        <v>326</v>
      </c>
      <c r="O783" s="87">
        <v>1</v>
      </c>
      <c r="P783" s="87" t="s">
        <v>326</v>
      </c>
      <c r="Q783" s="87">
        <v>1</v>
      </c>
      <c r="R783" s="87" t="s">
        <v>326</v>
      </c>
      <c r="S783" s="87">
        <v>1</v>
      </c>
      <c r="T783" s="87" t="s">
        <v>49</v>
      </c>
      <c r="U783" s="87">
        <v>1</v>
      </c>
      <c r="V783" s="87">
        <v>1</v>
      </c>
      <c r="W783" s="87">
        <v>1</v>
      </c>
      <c r="X783" s="87">
        <v>1</v>
      </c>
      <c r="Y783" s="87">
        <v>0</v>
      </c>
      <c r="Z783" s="87">
        <v>0</v>
      </c>
      <c r="AA783" s="87">
        <v>0</v>
      </c>
      <c r="AB783" s="87">
        <v>0</v>
      </c>
      <c r="AC783" s="87">
        <v>0</v>
      </c>
      <c r="AD783" s="87">
        <v>0</v>
      </c>
      <c r="AE783" s="87">
        <v>0</v>
      </c>
      <c r="AF783" s="104"/>
    </row>
    <row r="784" spans="1:1324" s="106" customFormat="1" ht="15.75" hidden="1" customHeight="1" x14ac:dyDescent="0.2">
      <c r="A784" s="79" t="s">
        <v>1843</v>
      </c>
      <c r="B784" s="79" t="s">
        <v>1833</v>
      </c>
      <c r="C784" s="89" t="s">
        <v>1834</v>
      </c>
      <c r="D784" s="89" t="s">
        <v>1844</v>
      </c>
      <c r="E784" s="66">
        <v>33029</v>
      </c>
      <c r="F784" s="79" t="s">
        <v>1167</v>
      </c>
      <c r="G784" s="30" t="s">
        <v>1662</v>
      </c>
      <c r="H784" s="30" t="s">
        <v>1065</v>
      </c>
      <c r="I784" s="30" t="s">
        <v>3083</v>
      </c>
      <c r="J784" s="173">
        <v>182</v>
      </c>
      <c r="K784" s="87" t="s">
        <v>1065</v>
      </c>
      <c r="L784" s="87">
        <v>0</v>
      </c>
      <c r="M784" s="87">
        <v>0</v>
      </c>
      <c r="N784" s="87" t="s">
        <v>3057</v>
      </c>
      <c r="O784" s="87">
        <v>1</v>
      </c>
      <c r="P784" s="87" t="s">
        <v>3057</v>
      </c>
      <c r="Q784" s="87">
        <v>1</v>
      </c>
      <c r="R784" s="87" t="s">
        <v>3057</v>
      </c>
      <c r="S784" s="87">
        <v>1</v>
      </c>
      <c r="T784" s="87" t="s">
        <v>326</v>
      </c>
      <c r="U784" s="87">
        <v>1</v>
      </c>
      <c r="V784" s="87">
        <v>1</v>
      </c>
      <c r="W784" s="87">
        <v>0</v>
      </c>
      <c r="X784" s="87">
        <v>0</v>
      </c>
      <c r="Y784" s="87">
        <v>0</v>
      </c>
      <c r="Z784" s="86">
        <v>0</v>
      </c>
      <c r="AA784" s="87">
        <v>0</v>
      </c>
      <c r="AB784" s="86">
        <v>0</v>
      </c>
      <c r="AC784" s="86">
        <v>0</v>
      </c>
      <c r="AD784" s="86">
        <v>0</v>
      </c>
      <c r="AE784" s="86">
        <v>0</v>
      </c>
      <c r="AF784" s="104"/>
      <c r="AG784" s="131"/>
      <c r="AH784" s="131"/>
      <c r="AI784" s="131"/>
      <c r="AJ784" s="131"/>
      <c r="AK784" s="131"/>
      <c r="AL784" s="131"/>
      <c r="AM784" s="131"/>
      <c r="AN784" s="131"/>
      <c r="AO784" s="131"/>
      <c r="AP784" s="131"/>
      <c r="AQ784" s="131"/>
      <c r="AR784" s="131"/>
      <c r="AS784" s="131"/>
      <c r="AT784" s="131"/>
      <c r="AU784" s="131"/>
      <c r="AV784" s="131"/>
      <c r="AW784" s="131"/>
      <c r="AX784" s="131"/>
      <c r="AY784" s="131"/>
      <c r="AZ784" s="131"/>
      <c r="BA784" s="131"/>
      <c r="BB784" s="131"/>
      <c r="BC784" s="131"/>
      <c r="BD784" s="131"/>
      <c r="BE784" s="131"/>
      <c r="BF784" s="131"/>
      <c r="BG784" s="131"/>
      <c r="BH784" s="131"/>
      <c r="BI784" s="131"/>
      <c r="BJ784" s="131"/>
      <c r="BK784" s="131"/>
      <c r="BL784" s="131"/>
      <c r="BM784" s="131"/>
      <c r="BN784" s="131"/>
      <c r="BO784" s="131"/>
      <c r="BP784" s="131"/>
      <c r="BQ784" s="131"/>
      <c r="BR784" s="131"/>
      <c r="BS784" s="131"/>
      <c r="BT784" s="131"/>
      <c r="BU784" s="131"/>
      <c r="BV784" s="131"/>
      <c r="BW784" s="131"/>
      <c r="BX784" s="131"/>
      <c r="BY784" s="131"/>
      <c r="BZ784" s="131"/>
      <c r="CA784" s="131"/>
      <c r="CB784" s="131"/>
      <c r="CC784" s="131"/>
      <c r="CD784" s="131"/>
      <c r="CE784" s="131"/>
      <c r="CF784" s="131"/>
      <c r="CG784" s="131"/>
      <c r="CH784" s="131"/>
      <c r="CI784" s="131"/>
      <c r="CJ784" s="131"/>
      <c r="CK784" s="131"/>
      <c r="CL784" s="131"/>
      <c r="CM784" s="131"/>
      <c r="CN784" s="131"/>
      <c r="CO784" s="131"/>
      <c r="CP784" s="131"/>
      <c r="CQ784" s="131"/>
      <c r="CR784" s="131"/>
      <c r="CS784" s="131"/>
      <c r="CT784" s="131"/>
      <c r="CU784" s="131"/>
      <c r="CV784" s="131"/>
      <c r="CW784" s="131"/>
      <c r="CX784" s="131"/>
      <c r="CY784" s="131"/>
      <c r="CZ784" s="131"/>
      <c r="DA784" s="131"/>
      <c r="DB784" s="131"/>
      <c r="DC784" s="131"/>
      <c r="DD784" s="131"/>
      <c r="DE784" s="131"/>
      <c r="DF784" s="131"/>
      <c r="DG784" s="131"/>
      <c r="DH784" s="131"/>
      <c r="DI784" s="131"/>
      <c r="DJ784" s="131"/>
      <c r="DK784" s="131"/>
      <c r="DL784" s="131"/>
      <c r="DM784" s="131"/>
      <c r="DN784" s="131"/>
      <c r="DO784" s="131"/>
      <c r="DP784" s="131"/>
      <c r="DQ784" s="131"/>
      <c r="DR784" s="131"/>
      <c r="DS784" s="131"/>
      <c r="DT784" s="131"/>
      <c r="DU784" s="131"/>
      <c r="DV784" s="131"/>
      <c r="DW784" s="131"/>
      <c r="DX784" s="131"/>
      <c r="DY784" s="131"/>
      <c r="DZ784" s="131"/>
      <c r="EA784" s="131"/>
      <c r="EB784" s="131"/>
      <c r="EC784" s="131"/>
      <c r="ED784" s="131"/>
      <c r="EE784" s="131"/>
      <c r="EF784" s="131"/>
      <c r="EG784" s="131"/>
      <c r="EH784" s="131"/>
      <c r="EI784" s="131"/>
      <c r="EJ784" s="131"/>
      <c r="EK784" s="131"/>
      <c r="EL784" s="131"/>
      <c r="EM784" s="131"/>
      <c r="EN784" s="131"/>
      <c r="EO784" s="131"/>
      <c r="EP784" s="131"/>
      <c r="EQ784" s="131"/>
      <c r="ER784" s="131"/>
      <c r="ES784" s="131"/>
      <c r="ET784" s="131"/>
      <c r="EU784" s="131"/>
      <c r="EV784" s="131"/>
      <c r="EW784" s="131"/>
      <c r="EX784" s="131"/>
      <c r="EY784" s="131"/>
      <c r="EZ784" s="131"/>
      <c r="FA784" s="131"/>
      <c r="FB784" s="131"/>
      <c r="FC784" s="131"/>
      <c r="FD784" s="131"/>
      <c r="FE784" s="131"/>
      <c r="FF784" s="131"/>
      <c r="FG784" s="131"/>
      <c r="FH784" s="131"/>
      <c r="FI784" s="131"/>
      <c r="FJ784" s="131"/>
      <c r="FK784" s="131"/>
      <c r="FL784" s="131"/>
      <c r="FM784" s="131"/>
      <c r="FN784" s="131"/>
      <c r="FO784" s="131"/>
      <c r="FP784" s="131"/>
      <c r="FQ784" s="131"/>
      <c r="FR784" s="131"/>
      <c r="FS784" s="131"/>
      <c r="FT784" s="131"/>
      <c r="FU784" s="131"/>
      <c r="FV784" s="131"/>
      <c r="FW784" s="131"/>
      <c r="FX784" s="131"/>
      <c r="FY784" s="131"/>
      <c r="FZ784" s="131"/>
      <c r="GA784" s="131"/>
      <c r="GB784" s="131"/>
      <c r="GC784" s="131"/>
      <c r="GD784" s="131"/>
      <c r="GE784" s="131"/>
      <c r="GF784" s="131"/>
      <c r="GG784" s="131"/>
      <c r="GH784" s="131"/>
      <c r="GI784" s="131"/>
      <c r="GJ784" s="131"/>
      <c r="GK784" s="131"/>
      <c r="GL784" s="131"/>
      <c r="GM784" s="131"/>
      <c r="GN784" s="131"/>
      <c r="GO784" s="131"/>
      <c r="GP784" s="131"/>
      <c r="GQ784" s="131"/>
      <c r="GR784" s="131"/>
      <c r="GS784" s="131"/>
      <c r="GT784" s="131"/>
      <c r="GU784" s="131"/>
      <c r="GV784" s="131"/>
      <c r="GW784" s="131"/>
      <c r="GX784" s="131"/>
      <c r="GY784" s="131"/>
      <c r="GZ784" s="131"/>
      <c r="HA784" s="131"/>
      <c r="HB784" s="131"/>
      <c r="HC784" s="131"/>
      <c r="HD784" s="131"/>
      <c r="HE784" s="131"/>
      <c r="HF784" s="131"/>
      <c r="HG784" s="131"/>
      <c r="HH784" s="131"/>
      <c r="HI784" s="131"/>
      <c r="HJ784" s="131"/>
      <c r="HK784" s="131"/>
      <c r="HL784" s="131"/>
      <c r="HM784" s="131"/>
      <c r="HN784" s="131"/>
      <c r="HO784" s="131"/>
      <c r="HP784" s="131"/>
      <c r="HQ784" s="131"/>
      <c r="HR784" s="131"/>
      <c r="HS784" s="131"/>
      <c r="HT784" s="131"/>
      <c r="HU784" s="131"/>
      <c r="HV784" s="131"/>
      <c r="HW784" s="131"/>
      <c r="HX784" s="131"/>
      <c r="HY784" s="131"/>
      <c r="HZ784" s="131"/>
      <c r="IA784" s="131"/>
      <c r="IB784" s="131"/>
      <c r="IC784" s="131"/>
      <c r="ID784" s="131"/>
      <c r="IE784" s="131"/>
      <c r="IF784" s="131"/>
      <c r="IG784" s="131"/>
      <c r="IH784" s="131"/>
      <c r="II784" s="131"/>
      <c r="IJ784" s="131"/>
      <c r="IK784" s="131"/>
      <c r="IL784" s="131"/>
      <c r="IM784" s="131"/>
      <c r="IN784" s="131"/>
      <c r="IO784" s="131"/>
      <c r="IP784" s="131"/>
      <c r="IQ784" s="131"/>
      <c r="IR784" s="131"/>
      <c r="IS784" s="131"/>
      <c r="IT784" s="131"/>
      <c r="IU784" s="131"/>
      <c r="IV784" s="131"/>
      <c r="IW784" s="131"/>
      <c r="IX784" s="131"/>
      <c r="IY784" s="131"/>
      <c r="IZ784" s="131"/>
      <c r="JA784" s="131"/>
      <c r="JB784" s="131"/>
      <c r="JC784" s="131"/>
      <c r="JD784" s="131"/>
      <c r="JE784" s="131"/>
      <c r="JF784" s="131"/>
      <c r="JG784" s="131"/>
      <c r="JH784" s="131"/>
      <c r="JI784" s="131"/>
      <c r="JJ784" s="131"/>
      <c r="JK784" s="131"/>
      <c r="JL784" s="131"/>
      <c r="JM784" s="131"/>
      <c r="JN784" s="131"/>
      <c r="JO784" s="131"/>
      <c r="JP784" s="131"/>
      <c r="JQ784" s="131"/>
      <c r="JR784" s="131"/>
      <c r="JS784" s="131"/>
      <c r="JT784" s="131"/>
      <c r="JU784" s="131"/>
      <c r="JV784" s="131"/>
      <c r="JW784" s="131"/>
      <c r="JX784" s="131"/>
      <c r="JY784" s="131"/>
      <c r="JZ784" s="131"/>
      <c r="KA784" s="131"/>
      <c r="KB784" s="131"/>
      <c r="KC784" s="131"/>
      <c r="KD784" s="131"/>
      <c r="KE784" s="131"/>
      <c r="KF784" s="131"/>
      <c r="KG784" s="131"/>
      <c r="KH784" s="131"/>
      <c r="KI784" s="131"/>
      <c r="KJ784" s="131"/>
      <c r="KK784" s="131"/>
      <c r="KL784" s="131"/>
      <c r="KM784" s="131"/>
      <c r="KN784" s="131"/>
      <c r="KO784" s="131"/>
      <c r="KP784" s="131"/>
      <c r="KQ784" s="131"/>
      <c r="KR784" s="131"/>
      <c r="KS784" s="131"/>
      <c r="KT784" s="131"/>
      <c r="KU784" s="131"/>
      <c r="KV784" s="131"/>
      <c r="KW784" s="131"/>
      <c r="KX784" s="131"/>
      <c r="KY784" s="131"/>
      <c r="KZ784" s="131"/>
      <c r="LA784" s="131"/>
      <c r="LB784" s="131"/>
      <c r="LC784" s="131"/>
      <c r="LD784" s="131"/>
      <c r="LE784" s="131"/>
      <c r="LF784" s="131"/>
      <c r="LG784" s="131"/>
      <c r="LH784" s="131"/>
      <c r="LI784" s="131"/>
      <c r="LJ784" s="131"/>
      <c r="LK784" s="131"/>
      <c r="LL784" s="131"/>
      <c r="LM784" s="131"/>
      <c r="LN784" s="131"/>
      <c r="LO784" s="131"/>
      <c r="LP784" s="131"/>
      <c r="LQ784" s="131"/>
      <c r="LR784" s="131"/>
      <c r="LS784" s="131"/>
      <c r="LT784" s="131"/>
      <c r="LU784" s="131"/>
      <c r="LV784" s="131"/>
      <c r="LW784" s="131"/>
      <c r="LX784" s="131"/>
      <c r="LY784" s="131"/>
      <c r="LZ784" s="131"/>
      <c r="MA784" s="131"/>
      <c r="MB784" s="131"/>
      <c r="MC784" s="131"/>
      <c r="MD784" s="131"/>
      <c r="ME784" s="131"/>
      <c r="MF784" s="131"/>
      <c r="MG784" s="131"/>
      <c r="MH784" s="131"/>
      <c r="MI784" s="131"/>
      <c r="MJ784" s="131"/>
      <c r="MK784" s="131"/>
      <c r="ML784" s="131"/>
      <c r="MM784" s="131"/>
      <c r="MN784" s="131"/>
      <c r="MO784" s="131"/>
      <c r="MP784" s="131"/>
      <c r="MQ784" s="131"/>
      <c r="MR784" s="131"/>
      <c r="MS784" s="131"/>
      <c r="MT784" s="131"/>
      <c r="MU784" s="131"/>
      <c r="MV784" s="131"/>
      <c r="MW784" s="131"/>
      <c r="MX784" s="131"/>
      <c r="MY784" s="131"/>
      <c r="MZ784" s="131"/>
      <c r="NA784" s="131"/>
      <c r="NB784" s="131"/>
      <c r="NC784" s="131"/>
      <c r="ND784" s="131"/>
      <c r="NE784" s="131"/>
      <c r="NF784" s="131"/>
      <c r="NG784" s="131"/>
      <c r="NH784" s="131"/>
      <c r="NI784" s="131"/>
      <c r="NJ784" s="131"/>
      <c r="NK784" s="131"/>
      <c r="NL784" s="131"/>
      <c r="NM784" s="131"/>
      <c r="NN784" s="131"/>
      <c r="NO784" s="131"/>
      <c r="NP784" s="131"/>
      <c r="NQ784" s="131"/>
      <c r="NR784" s="131"/>
      <c r="NS784" s="131"/>
      <c r="NT784" s="131"/>
      <c r="NU784" s="131"/>
      <c r="NV784" s="131"/>
      <c r="NW784" s="131"/>
      <c r="NX784" s="131"/>
      <c r="NY784" s="131"/>
      <c r="NZ784" s="131"/>
      <c r="OA784" s="131"/>
      <c r="OB784" s="131"/>
      <c r="OC784" s="131"/>
      <c r="OD784" s="131"/>
      <c r="OE784" s="131"/>
      <c r="OF784" s="131"/>
      <c r="OG784" s="131"/>
      <c r="OH784" s="131"/>
      <c r="OI784" s="131"/>
      <c r="OJ784" s="131"/>
      <c r="OK784" s="131"/>
      <c r="OL784" s="131"/>
      <c r="OM784" s="131"/>
      <c r="ON784" s="131"/>
      <c r="OO784" s="131"/>
      <c r="OP784" s="131"/>
      <c r="OQ784" s="131"/>
      <c r="OR784" s="131"/>
      <c r="OS784" s="131"/>
      <c r="OT784" s="131"/>
      <c r="OU784" s="131"/>
      <c r="OV784" s="131"/>
      <c r="OW784" s="131"/>
      <c r="OX784" s="131"/>
      <c r="OY784" s="131"/>
      <c r="OZ784" s="131"/>
      <c r="PA784" s="131"/>
      <c r="PB784" s="131"/>
      <c r="PC784" s="131"/>
      <c r="PD784" s="131"/>
      <c r="PE784" s="131"/>
      <c r="PF784" s="131"/>
      <c r="PG784" s="131"/>
      <c r="PH784" s="131"/>
      <c r="PI784" s="131"/>
      <c r="PJ784" s="131"/>
      <c r="PK784" s="131"/>
      <c r="PL784" s="131"/>
      <c r="PM784" s="131"/>
      <c r="PN784" s="131"/>
      <c r="PO784" s="131"/>
      <c r="PP784" s="131"/>
      <c r="PQ784" s="131"/>
      <c r="PR784" s="131"/>
      <c r="PS784" s="131"/>
      <c r="PT784" s="131"/>
      <c r="PU784" s="131"/>
      <c r="PV784" s="131"/>
      <c r="PW784" s="131"/>
      <c r="PX784" s="131"/>
      <c r="PY784" s="131"/>
      <c r="PZ784" s="131"/>
      <c r="QA784" s="131"/>
      <c r="QB784" s="131"/>
      <c r="QC784" s="131"/>
      <c r="QD784" s="131"/>
      <c r="QE784" s="131"/>
      <c r="QF784" s="131"/>
      <c r="QG784" s="131"/>
      <c r="QH784" s="131"/>
      <c r="QI784" s="131"/>
      <c r="QJ784" s="131"/>
      <c r="QK784" s="131"/>
      <c r="QL784" s="131"/>
      <c r="QM784" s="131"/>
      <c r="QN784" s="131"/>
      <c r="QO784" s="131"/>
      <c r="QP784" s="131"/>
      <c r="QQ784" s="131"/>
      <c r="QR784" s="131"/>
      <c r="QS784" s="131"/>
      <c r="QT784" s="131"/>
      <c r="QU784" s="131"/>
      <c r="QV784" s="131"/>
      <c r="QW784" s="131"/>
      <c r="QX784" s="131"/>
      <c r="QY784" s="131"/>
      <c r="QZ784" s="131"/>
      <c r="RA784" s="131"/>
      <c r="RB784" s="131"/>
      <c r="RC784" s="131"/>
      <c r="RD784" s="131"/>
      <c r="RE784" s="131"/>
      <c r="RF784" s="131"/>
      <c r="RG784" s="131"/>
      <c r="RH784" s="131"/>
      <c r="RI784" s="131"/>
      <c r="RJ784" s="131"/>
      <c r="RK784" s="131"/>
      <c r="RL784" s="131"/>
      <c r="RM784" s="131"/>
      <c r="RN784" s="131"/>
      <c r="RO784" s="131"/>
      <c r="RP784" s="131"/>
      <c r="RQ784" s="131"/>
      <c r="RR784" s="131"/>
      <c r="RS784" s="131"/>
      <c r="RT784" s="131"/>
      <c r="RU784" s="131"/>
      <c r="RV784" s="131"/>
      <c r="RW784" s="131"/>
      <c r="RX784" s="131"/>
      <c r="RY784" s="131"/>
      <c r="RZ784" s="131"/>
      <c r="SA784" s="131"/>
      <c r="SB784" s="131"/>
      <c r="SC784" s="131"/>
      <c r="SD784" s="131"/>
      <c r="SE784" s="131"/>
      <c r="SF784" s="131"/>
      <c r="SG784" s="131"/>
      <c r="SH784" s="131"/>
      <c r="SI784" s="131"/>
      <c r="SJ784" s="131"/>
      <c r="SK784" s="131"/>
      <c r="SL784" s="131"/>
      <c r="SM784" s="131"/>
      <c r="SN784" s="131"/>
      <c r="SO784" s="131"/>
      <c r="SP784" s="131"/>
      <c r="SQ784" s="131"/>
      <c r="SR784" s="131"/>
      <c r="SS784" s="131"/>
      <c r="ST784" s="131"/>
      <c r="SU784" s="131"/>
      <c r="SV784" s="131"/>
      <c r="SW784" s="131"/>
      <c r="SX784" s="131"/>
      <c r="SY784" s="131"/>
      <c r="SZ784" s="131"/>
      <c r="TA784" s="131"/>
      <c r="TB784" s="131"/>
      <c r="TC784" s="131"/>
      <c r="TD784" s="131"/>
      <c r="TE784" s="131"/>
      <c r="TF784" s="131"/>
      <c r="TG784" s="131"/>
      <c r="TH784" s="131"/>
      <c r="TI784" s="131"/>
      <c r="TJ784" s="131"/>
      <c r="TK784" s="131"/>
      <c r="TL784" s="131"/>
      <c r="TM784" s="131"/>
      <c r="TN784" s="131"/>
      <c r="TO784" s="131"/>
      <c r="TP784" s="131"/>
      <c r="TQ784" s="131"/>
      <c r="TR784" s="131"/>
      <c r="TS784" s="131"/>
      <c r="TT784" s="131"/>
      <c r="TU784" s="131"/>
      <c r="TV784" s="131"/>
      <c r="TW784" s="131"/>
      <c r="TX784" s="131"/>
      <c r="TY784" s="131"/>
      <c r="TZ784" s="131"/>
      <c r="UA784" s="131"/>
      <c r="UB784" s="131"/>
      <c r="UC784" s="131"/>
      <c r="UD784" s="131"/>
      <c r="UE784" s="131"/>
      <c r="UF784" s="131"/>
      <c r="UG784" s="131"/>
      <c r="UH784" s="131"/>
      <c r="UI784" s="131"/>
      <c r="UJ784" s="131"/>
      <c r="UK784" s="131"/>
      <c r="UL784" s="131"/>
      <c r="UM784" s="131"/>
      <c r="UN784" s="131"/>
      <c r="UO784" s="131"/>
      <c r="UP784" s="131"/>
      <c r="UQ784" s="131"/>
      <c r="UR784" s="131"/>
      <c r="US784" s="131"/>
      <c r="UT784" s="131"/>
      <c r="UU784" s="131"/>
      <c r="UV784" s="131"/>
      <c r="UW784" s="131"/>
      <c r="UX784" s="131"/>
      <c r="UY784" s="131"/>
      <c r="UZ784" s="131"/>
      <c r="VA784" s="131"/>
      <c r="VB784" s="131"/>
      <c r="VC784" s="131"/>
      <c r="VD784" s="131"/>
      <c r="VE784" s="131"/>
      <c r="VF784" s="131"/>
      <c r="VG784" s="131"/>
      <c r="VH784" s="131"/>
      <c r="VI784" s="131"/>
      <c r="VJ784" s="131"/>
      <c r="VK784" s="131"/>
      <c r="VL784" s="131"/>
      <c r="VM784" s="131"/>
      <c r="VN784" s="131"/>
      <c r="VO784" s="131"/>
      <c r="VP784" s="131"/>
      <c r="VQ784" s="131"/>
      <c r="VR784" s="131"/>
      <c r="VS784" s="131"/>
      <c r="VT784" s="131"/>
      <c r="VU784" s="131"/>
      <c r="VV784" s="131"/>
      <c r="VW784" s="131"/>
      <c r="VX784" s="131"/>
      <c r="VY784" s="131"/>
      <c r="VZ784" s="131"/>
      <c r="WA784" s="131"/>
      <c r="WB784" s="131"/>
      <c r="WC784" s="131"/>
      <c r="WD784" s="131"/>
      <c r="WE784" s="131"/>
      <c r="WF784" s="131"/>
      <c r="WG784" s="131"/>
      <c r="WH784" s="131"/>
      <c r="WI784" s="131"/>
      <c r="WJ784" s="131"/>
      <c r="WK784" s="131"/>
      <c r="WL784" s="131"/>
      <c r="WM784" s="131"/>
      <c r="WN784" s="131"/>
      <c r="WO784" s="131"/>
      <c r="WP784" s="131"/>
      <c r="WQ784" s="131"/>
      <c r="WR784" s="131"/>
      <c r="WS784" s="131"/>
      <c r="WT784" s="131"/>
      <c r="WU784" s="131"/>
      <c r="WV784" s="131"/>
      <c r="WW784" s="131"/>
      <c r="WX784" s="131"/>
      <c r="WY784" s="131"/>
      <c r="WZ784" s="131"/>
      <c r="XA784" s="131"/>
      <c r="XB784" s="131"/>
      <c r="XC784" s="131"/>
      <c r="XD784" s="131"/>
      <c r="XE784" s="131"/>
      <c r="XF784" s="131"/>
      <c r="XG784" s="131"/>
      <c r="XH784" s="131"/>
      <c r="XI784" s="131"/>
      <c r="XJ784" s="131"/>
      <c r="XK784" s="131"/>
      <c r="XL784" s="131"/>
      <c r="XM784" s="131"/>
      <c r="XN784" s="131"/>
      <c r="XO784" s="131"/>
      <c r="XP784" s="131"/>
      <c r="XQ784" s="131"/>
      <c r="XR784" s="131"/>
      <c r="XS784" s="131"/>
      <c r="XT784" s="131"/>
      <c r="XU784" s="131"/>
      <c r="XV784" s="131"/>
      <c r="XW784" s="131"/>
      <c r="XX784" s="131"/>
      <c r="XY784" s="131"/>
      <c r="XZ784" s="131"/>
      <c r="YA784" s="131"/>
      <c r="YB784" s="131"/>
      <c r="YC784" s="131"/>
      <c r="YD784" s="131"/>
      <c r="YE784" s="131"/>
      <c r="YF784" s="131"/>
      <c r="YG784" s="131"/>
      <c r="YH784" s="131"/>
      <c r="YI784" s="131"/>
      <c r="YJ784" s="131"/>
      <c r="YK784" s="131"/>
      <c r="YL784" s="131"/>
      <c r="YM784" s="131"/>
      <c r="YN784" s="131"/>
      <c r="YO784" s="131"/>
      <c r="YP784" s="131"/>
      <c r="YQ784" s="131"/>
      <c r="YR784" s="131"/>
      <c r="YS784" s="131"/>
      <c r="YT784" s="131"/>
      <c r="YU784" s="131"/>
      <c r="YV784" s="131"/>
      <c r="YW784" s="131"/>
      <c r="YX784" s="131"/>
      <c r="YY784" s="131"/>
      <c r="YZ784" s="131"/>
      <c r="ZA784" s="131"/>
      <c r="ZB784" s="131"/>
      <c r="ZC784" s="131"/>
      <c r="ZD784" s="131"/>
      <c r="ZE784" s="131"/>
      <c r="ZF784" s="131"/>
      <c r="ZG784" s="131"/>
      <c r="ZH784" s="131"/>
      <c r="ZI784" s="131"/>
      <c r="ZJ784" s="131"/>
      <c r="ZK784" s="131"/>
      <c r="ZL784" s="131"/>
      <c r="ZM784" s="131"/>
      <c r="ZN784" s="131"/>
      <c r="ZO784" s="131"/>
      <c r="ZP784" s="131"/>
      <c r="ZQ784" s="131"/>
      <c r="ZR784" s="131"/>
      <c r="ZS784" s="131"/>
      <c r="ZT784" s="131"/>
      <c r="ZU784" s="131"/>
      <c r="ZV784" s="131"/>
      <c r="ZW784" s="131"/>
      <c r="ZX784" s="131"/>
      <c r="ZY784" s="131"/>
      <c r="ZZ784" s="131"/>
      <c r="AAA784" s="131"/>
      <c r="AAB784" s="131"/>
      <c r="AAC784" s="131"/>
      <c r="AAD784" s="131"/>
      <c r="AAE784" s="131"/>
      <c r="AAF784" s="131"/>
      <c r="AAG784" s="131"/>
      <c r="AAH784" s="131"/>
      <c r="AAI784" s="131"/>
      <c r="AAJ784" s="131"/>
      <c r="AAK784" s="131"/>
      <c r="AAL784" s="131"/>
      <c r="AAM784" s="131"/>
      <c r="AAN784" s="131"/>
      <c r="AAO784" s="131"/>
      <c r="AAP784" s="131"/>
      <c r="AAQ784" s="131"/>
      <c r="AAR784" s="131"/>
      <c r="AAS784" s="131"/>
      <c r="AAT784" s="131"/>
      <c r="AAU784" s="131"/>
      <c r="AAV784" s="131"/>
      <c r="AAW784" s="131"/>
      <c r="AAX784" s="131"/>
      <c r="AAY784" s="131"/>
      <c r="AAZ784" s="131"/>
      <c r="ABA784" s="131"/>
      <c r="ABB784" s="131"/>
      <c r="ABC784" s="131"/>
      <c r="ABD784" s="131"/>
      <c r="ABE784" s="131"/>
      <c r="ABF784" s="131"/>
      <c r="ABG784" s="131"/>
      <c r="ABH784" s="131"/>
      <c r="ABI784" s="131"/>
      <c r="ABJ784" s="131"/>
      <c r="ABK784" s="131"/>
      <c r="ABL784" s="131"/>
      <c r="ABM784" s="131"/>
      <c r="ABN784" s="131"/>
      <c r="ABO784" s="131"/>
      <c r="ABP784" s="131"/>
      <c r="ABQ784" s="131"/>
      <c r="ABR784" s="131"/>
      <c r="ABS784" s="131"/>
      <c r="ABT784" s="131"/>
      <c r="ABU784" s="131"/>
      <c r="ABV784" s="131"/>
      <c r="ABW784" s="131"/>
      <c r="ABX784" s="131"/>
      <c r="ABY784" s="131"/>
      <c r="ABZ784" s="131"/>
      <c r="ACA784" s="131"/>
      <c r="ACB784" s="131"/>
      <c r="ACC784" s="131"/>
      <c r="ACD784" s="131"/>
      <c r="ACE784" s="131"/>
      <c r="ACF784" s="131"/>
      <c r="ACG784" s="131"/>
      <c r="ACH784" s="131"/>
      <c r="ACI784" s="131"/>
      <c r="ACJ784" s="131"/>
      <c r="ACK784" s="131"/>
      <c r="ACL784" s="131"/>
      <c r="ACM784" s="131"/>
      <c r="ACN784" s="131"/>
      <c r="ACO784" s="131"/>
      <c r="ACP784" s="131"/>
      <c r="ACQ784" s="131"/>
      <c r="ACR784" s="131"/>
      <c r="ACS784" s="131"/>
      <c r="ACT784" s="131"/>
      <c r="ACU784" s="131"/>
      <c r="ACV784" s="131"/>
      <c r="ACW784" s="131"/>
      <c r="ACX784" s="131"/>
      <c r="ACY784" s="131"/>
      <c r="ACZ784" s="131"/>
      <c r="ADA784" s="131"/>
      <c r="ADB784" s="131"/>
      <c r="ADC784" s="131"/>
      <c r="ADD784" s="131"/>
      <c r="ADE784" s="131"/>
      <c r="ADF784" s="131"/>
      <c r="ADG784" s="131"/>
      <c r="ADH784" s="131"/>
      <c r="ADI784" s="131"/>
      <c r="ADJ784" s="131"/>
      <c r="ADK784" s="131"/>
      <c r="ADL784" s="131"/>
      <c r="ADM784" s="131"/>
      <c r="ADN784" s="131"/>
      <c r="ADO784" s="131"/>
      <c r="ADP784" s="131"/>
      <c r="ADQ784" s="131"/>
      <c r="ADR784" s="131"/>
      <c r="ADS784" s="131"/>
      <c r="ADT784" s="131"/>
      <c r="ADU784" s="131"/>
      <c r="ADV784" s="131"/>
      <c r="ADW784" s="131"/>
      <c r="ADX784" s="131"/>
      <c r="ADY784" s="131"/>
      <c r="ADZ784" s="131"/>
      <c r="AEA784" s="131"/>
      <c r="AEB784" s="131"/>
      <c r="AEC784" s="131"/>
      <c r="AED784" s="131"/>
      <c r="AEE784" s="131"/>
      <c r="AEF784" s="131"/>
      <c r="AEG784" s="131"/>
      <c r="AEH784" s="131"/>
      <c r="AEI784" s="131"/>
      <c r="AEJ784" s="131"/>
      <c r="AEK784" s="131"/>
      <c r="AEL784" s="131"/>
      <c r="AEM784" s="131"/>
      <c r="AEN784" s="131"/>
      <c r="AEO784" s="131"/>
      <c r="AEP784" s="131"/>
      <c r="AEQ784" s="131"/>
      <c r="AER784" s="131"/>
      <c r="AES784" s="131"/>
      <c r="AET784" s="131"/>
      <c r="AEU784" s="131"/>
      <c r="AEV784" s="131"/>
      <c r="AEW784" s="131"/>
      <c r="AEX784" s="131"/>
      <c r="AEY784" s="131"/>
      <c r="AEZ784" s="131"/>
      <c r="AFA784" s="131"/>
      <c r="AFB784" s="131"/>
      <c r="AFC784" s="131"/>
      <c r="AFD784" s="131"/>
      <c r="AFE784" s="131"/>
      <c r="AFF784" s="131"/>
      <c r="AFG784" s="131"/>
      <c r="AFH784" s="131"/>
      <c r="AFI784" s="131"/>
      <c r="AFJ784" s="131"/>
      <c r="AFK784" s="131"/>
      <c r="AFL784" s="131"/>
      <c r="AFM784" s="131"/>
      <c r="AFN784" s="131"/>
      <c r="AFO784" s="131"/>
      <c r="AFP784" s="131"/>
      <c r="AFQ784" s="131"/>
      <c r="AFR784" s="131"/>
      <c r="AFS784" s="131"/>
      <c r="AFT784" s="131"/>
      <c r="AFU784" s="131"/>
      <c r="AFV784" s="131"/>
      <c r="AFW784" s="131"/>
      <c r="AFX784" s="131"/>
      <c r="AFY784" s="131"/>
      <c r="AFZ784" s="131"/>
      <c r="AGA784" s="131"/>
      <c r="AGB784" s="131"/>
      <c r="AGC784" s="131"/>
      <c r="AGD784" s="131"/>
      <c r="AGE784" s="131"/>
      <c r="AGF784" s="131"/>
      <c r="AGG784" s="131"/>
      <c r="AGH784" s="131"/>
      <c r="AGI784" s="131"/>
      <c r="AGJ784" s="131"/>
      <c r="AGK784" s="131"/>
      <c r="AGL784" s="131"/>
      <c r="AGM784" s="131"/>
      <c r="AGN784" s="131"/>
      <c r="AGO784" s="131"/>
      <c r="AGP784" s="131"/>
      <c r="AGQ784" s="131"/>
      <c r="AGR784" s="131"/>
      <c r="AGS784" s="131"/>
      <c r="AGT784" s="131"/>
      <c r="AGU784" s="131"/>
      <c r="AGV784" s="131"/>
      <c r="AGW784" s="131"/>
      <c r="AGX784" s="131"/>
      <c r="AGY784" s="131"/>
      <c r="AGZ784" s="131"/>
      <c r="AHA784" s="131"/>
      <c r="AHB784" s="131"/>
      <c r="AHC784" s="131"/>
      <c r="AHD784" s="131"/>
      <c r="AHE784" s="131"/>
      <c r="AHF784" s="131"/>
      <c r="AHG784" s="131"/>
      <c r="AHH784" s="131"/>
      <c r="AHI784" s="131"/>
      <c r="AHJ784" s="131"/>
      <c r="AHK784" s="131"/>
      <c r="AHL784" s="131"/>
      <c r="AHM784" s="131"/>
      <c r="AHN784" s="131"/>
      <c r="AHO784" s="131"/>
      <c r="AHP784" s="131"/>
      <c r="AHQ784" s="131"/>
      <c r="AHR784" s="131"/>
      <c r="AHS784" s="131"/>
      <c r="AHT784" s="131"/>
      <c r="AHU784" s="131"/>
      <c r="AHV784" s="131"/>
      <c r="AHW784" s="131"/>
      <c r="AHX784" s="131"/>
      <c r="AHY784" s="131"/>
      <c r="AHZ784" s="131"/>
      <c r="AIA784" s="131"/>
      <c r="AIB784" s="131"/>
      <c r="AIC784" s="131"/>
      <c r="AID784" s="131"/>
      <c r="AIE784" s="131"/>
      <c r="AIF784" s="131"/>
      <c r="AIG784" s="131"/>
      <c r="AIH784" s="131"/>
      <c r="AII784" s="131"/>
      <c r="AIJ784" s="131"/>
      <c r="AIK784" s="131"/>
      <c r="AIL784" s="131"/>
      <c r="AIM784" s="131"/>
      <c r="AIN784" s="131"/>
      <c r="AIO784" s="131"/>
      <c r="AIP784" s="131"/>
      <c r="AIQ784" s="131"/>
      <c r="AIR784" s="131"/>
      <c r="AIS784" s="131"/>
      <c r="AIT784" s="131"/>
      <c r="AIU784" s="131"/>
      <c r="AIV784" s="131"/>
      <c r="AIW784" s="131"/>
      <c r="AIX784" s="131"/>
      <c r="AIY784" s="131"/>
      <c r="AIZ784" s="131"/>
      <c r="AJA784" s="131"/>
      <c r="AJB784" s="131"/>
      <c r="AJC784" s="131"/>
      <c r="AJD784" s="131"/>
      <c r="AJE784" s="131"/>
      <c r="AJF784" s="131"/>
      <c r="AJG784" s="131"/>
      <c r="AJH784" s="131"/>
      <c r="AJI784" s="131"/>
      <c r="AJJ784" s="131"/>
      <c r="AJK784" s="131"/>
      <c r="AJL784" s="131"/>
      <c r="AJM784" s="131"/>
      <c r="AJN784" s="131"/>
      <c r="AJO784" s="131"/>
      <c r="AJP784" s="131"/>
      <c r="AJQ784" s="131"/>
      <c r="AJR784" s="131"/>
      <c r="AJS784" s="131"/>
      <c r="AJT784" s="131"/>
      <c r="AJU784" s="131"/>
      <c r="AJV784" s="131"/>
      <c r="AJW784" s="131"/>
      <c r="AJX784" s="131"/>
      <c r="AJY784" s="131"/>
      <c r="AJZ784" s="131"/>
      <c r="AKA784" s="131"/>
      <c r="AKB784" s="131"/>
      <c r="AKC784" s="131"/>
      <c r="AKD784" s="131"/>
      <c r="AKE784" s="131"/>
      <c r="AKF784" s="131"/>
      <c r="AKG784" s="131"/>
      <c r="AKH784" s="131"/>
      <c r="AKI784" s="131"/>
      <c r="AKJ784" s="131"/>
      <c r="AKK784" s="131"/>
      <c r="AKL784" s="131"/>
      <c r="AKM784" s="131"/>
      <c r="AKN784" s="131"/>
      <c r="AKO784" s="131"/>
      <c r="AKP784" s="131"/>
      <c r="AKQ784" s="131"/>
      <c r="AKR784" s="131"/>
      <c r="AKS784" s="131"/>
      <c r="AKT784" s="131"/>
      <c r="AKU784" s="131"/>
      <c r="AKV784" s="131"/>
      <c r="AKW784" s="131"/>
      <c r="AKX784" s="131"/>
      <c r="AKY784" s="131"/>
      <c r="AKZ784" s="131"/>
      <c r="ALA784" s="131"/>
      <c r="ALB784" s="131"/>
      <c r="ALC784" s="131"/>
      <c r="ALD784" s="131"/>
      <c r="ALE784" s="131"/>
      <c r="ALF784" s="131"/>
      <c r="ALG784" s="131"/>
      <c r="ALH784" s="131"/>
      <c r="ALI784" s="131"/>
      <c r="ALJ784" s="131"/>
      <c r="ALK784" s="131"/>
      <c r="ALL784" s="131"/>
      <c r="ALM784" s="131"/>
      <c r="ALN784" s="131"/>
      <c r="ALO784" s="131"/>
      <c r="ALP784" s="131"/>
      <c r="ALQ784" s="131"/>
      <c r="ALR784" s="131"/>
      <c r="ALS784" s="131"/>
      <c r="ALT784" s="131"/>
      <c r="ALU784" s="131"/>
      <c r="ALV784" s="131"/>
      <c r="ALW784" s="131"/>
      <c r="ALX784" s="131"/>
      <c r="ALY784" s="131"/>
      <c r="ALZ784" s="131"/>
      <c r="AMA784" s="131"/>
      <c r="AMB784" s="131"/>
      <c r="AMC784" s="131"/>
      <c r="AMD784" s="131"/>
      <c r="AME784" s="131"/>
      <c r="AMF784" s="131"/>
      <c r="AMG784" s="131"/>
      <c r="AMH784" s="131"/>
      <c r="AMI784" s="131"/>
      <c r="AMJ784" s="131"/>
      <c r="AMK784" s="131"/>
      <c r="AML784" s="131"/>
      <c r="AMM784" s="131"/>
      <c r="AMN784" s="131"/>
      <c r="AMO784" s="131"/>
      <c r="AMP784" s="131"/>
      <c r="AMQ784" s="131"/>
      <c r="AMR784" s="131"/>
      <c r="AMS784" s="131"/>
      <c r="AMT784" s="131"/>
      <c r="AMU784" s="131"/>
      <c r="AMV784" s="131"/>
      <c r="AMW784" s="131"/>
      <c r="AMX784" s="131"/>
      <c r="AMY784" s="131"/>
      <c r="AMZ784" s="131"/>
      <c r="ANA784" s="131"/>
      <c r="ANB784" s="131"/>
      <c r="ANC784" s="131"/>
      <c r="AND784" s="131"/>
      <c r="ANE784" s="131"/>
      <c r="ANF784" s="131"/>
      <c r="ANG784" s="131"/>
      <c r="ANH784" s="131"/>
      <c r="ANI784" s="131"/>
      <c r="ANJ784" s="131"/>
      <c r="ANK784" s="131"/>
      <c r="ANL784" s="131"/>
      <c r="ANM784" s="131"/>
      <c r="ANN784" s="131"/>
      <c r="ANO784" s="131"/>
      <c r="ANP784" s="131"/>
      <c r="ANQ784" s="131"/>
      <c r="ANR784" s="131"/>
      <c r="ANS784" s="131"/>
      <c r="ANT784" s="131"/>
      <c r="ANU784" s="131"/>
      <c r="ANV784" s="131"/>
      <c r="ANW784" s="131"/>
      <c r="ANX784" s="131"/>
      <c r="ANY784" s="131"/>
      <c r="ANZ784" s="131"/>
      <c r="AOA784" s="131"/>
      <c r="AOB784" s="131"/>
      <c r="AOC784" s="131"/>
      <c r="AOD784" s="131"/>
      <c r="AOE784" s="131"/>
      <c r="AOF784" s="131"/>
      <c r="AOG784" s="131"/>
      <c r="AOH784" s="131"/>
      <c r="AOI784" s="131"/>
      <c r="AOJ784" s="131"/>
      <c r="AOK784" s="131"/>
      <c r="AOL784" s="131"/>
      <c r="AOM784" s="131"/>
      <c r="AON784" s="131"/>
      <c r="AOO784" s="131"/>
      <c r="AOP784" s="131"/>
      <c r="AOQ784" s="131"/>
      <c r="AOR784" s="131"/>
      <c r="AOS784" s="131"/>
      <c r="AOT784" s="131"/>
      <c r="AOU784" s="131"/>
      <c r="AOV784" s="131"/>
      <c r="AOW784" s="131"/>
      <c r="AOX784" s="131"/>
      <c r="AOY784" s="131"/>
      <c r="AOZ784" s="131"/>
      <c r="APA784" s="131"/>
      <c r="APB784" s="131"/>
      <c r="APC784" s="131"/>
      <c r="APD784" s="131"/>
      <c r="APE784" s="131"/>
      <c r="APF784" s="131"/>
      <c r="APG784" s="131"/>
      <c r="APH784" s="131"/>
      <c r="API784" s="131"/>
      <c r="APJ784" s="131"/>
      <c r="APK784" s="131"/>
      <c r="APL784" s="131"/>
      <c r="APM784" s="131"/>
      <c r="APN784" s="131"/>
      <c r="APO784" s="131"/>
      <c r="APP784" s="131"/>
      <c r="APQ784" s="131"/>
      <c r="APR784" s="131"/>
      <c r="APS784" s="131"/>
      <c r="APT784" s="131"/>
      <c r="APU784" s="131"/>
      <c r="APV784" s="131"/>
      <c r="APW784" s="131"/>
      <c r="APX784" s="131"/>
      <c r="APY784" s="131"/>
      <c r="APZ784" s="131"/>
      <c r="AQA784" s="131"/>
      <c r="AQB784" s="131"/>
      <c r="AQC784" s="131"/>
      <c r="AQD784" s="131"/>
      <c r="AQE784" s="131"/>
      <c r="AQF784" s="131"/>
      <c r="AQG784" s="131"/>
      <c r="AQH784" s="131"/>
      <c r="AQI784" s="131"/>
      <c r="AQJ784" s="131"/>
      <c r="AQK784" s="131"/>
      <c r="AQL784" s="131"/>
      <c r="AQM784" s="131"/>
      <c r="AQN784" s="131"/>
      <c r="AQO784" s="131"/>
      <c r="AQP784" s="131"/>
      <c r="AQQ784" s="131"/>
      <c r="AQR784" s="131"/>
      <c r="AQS784" s="131"/>
      <c r="AQT784" s="131"/>
      <c r="AQU784" s="131"/>
      <c r="AQV784" s="131"/>
      <c r="AQW784" s="131"/>
      <c r="AQX784" s="131"/>
      <c r="AQY784" s="131"/>
      <c r="AQZ784" s="131"/>
      <c r="ARA784" s="131"/>
      <c r="ARB784" s="131"/>
      <c r="ARC784" s="131"/>
      <c r="ARD784" s="131"/>
      <c r="ARE784" s="131"/>
      <c r="ARF784" s="131"/>
      <c r="ARG784" s="131"/>
      <c r="ARH784" s="131"/>
      <c r="ARI784" s="131"/>
      <c r="ARJ784" s="131"/>
      <c r="ARK784" s="131"/>
      <c r="ARL784" s="131"/>
      <c r="ARM784" s="131"/>
      <c r="ARN784" s="131"/>
      <c r="ARO784" s="131"/>
      <c r="ARP784" s="131"/>
      <c r="ARQ784" s="131"/>
      <c r="ARR784" s="131"/>
      <c r="ARS784" s="131"/>
      <c r="ART784" s="131"/>
      <c r="ARU784" s="131"/>
      <c r="ARV784" s="131"/>
      <c r="ARW784" s="131"/>
      <c r="ARX784" s="131"/>
      <c r="ARY784" s="131"/>
      <c r="ARZ784" s="131"/>
      <c r="ASA784" s="131"/>
      <c r="ASB784" s="131"/>
      <c r="ASC784" s="131"/>
      <c r="ASD784" s="131"/>
      <c r="ASE784" s="131"/>
      <c r="ASF784" s="131"/>
      <c r="ASG784" s="131"/>
      <c r="ASH784" s="131"/>
      <c r="ASI784" s="131"/>
      <c r="ASJ784" s="131"/>
      <c r="ASK784" s="131"/>
      <c r="ASL784" s="131"/>
      <c r="ASM784" s="131"/>
      <c r="ASN784" s="131"/>
      <c r="ASO784" s="131"/>
      <c r="ASP784" s="131"/>
      <c r="ASQ784" s="131"/>
      <c r="ASR784" s="131"/>
      <c r="ASS784" s="131"/>
      <c r="AST784" s="131"/>
      <c r="ASU784" s="131"/>
      <c r="ASV784" s="131"/>
      <c r="ASW784" s="131"/>
      <c r="ASX784" s="131"/>
      <c r="ASY784" s="131"/>
      <c r="ASZ784" s="131"/>
      <c r="ATA784" s="131"/>
      <c r="ATB784" s="131"/>
      <c r="ATC784" s="131"/>
      <c r="ATD784" s="131"/>
      <c r="ATE784" s="131"/>
      <c r="ATF784" s="131"/>
      <c r="ATG784" s="131"/>
      <c r="ATH784" s="131"/>
      <c r="ATI784" s="131"/>
      <c r="ATJ784" s="131"/>
      <c r="ATK784" s="131"/>
      <c r="ATL784" s="131"/>
      <c r="ATM784" s="131"/>
      <c r="ATN784" s="131"/>
      <c r="ATO784" s="131"/>
      <c r="ATP784" s="131"/>
      <c r="ATQ784" s="131"/>
      <c r="ATR784" s="131"/>
      <c r="ATS784" s="131"/>
      <c r="ATT784" s="131"/>
      <c r="ATU784" s="131"/>
      <c r="ATV784" s="131"/>
      <c r="ATW784" s="131"/>
      <c r="ATX784" s="131"/>
      <c r="ATY784" s="131"/>
      <c r="ATZ784" s="131"/>
      <c r="AUA784" s="131"/>
      <c r="AUB784" s="131"/>
      <c r="AUC784" s="131"/>
      <c r="AUD784" s="131"/>
      <c r="AUE784" s="131"/>
      <c r="AUF784" s="131"/>
      <c r="AUG784" s="131"/>
      <c r="AUH784" s="131"/>
      <c r="AUI784" s="131"/>
      <c r="AUJ784" s="131"/>
      <c r="AUK784" s="131"/>
      <c r="AUL784" s="131"/>
      <c r="AUM784" s="131"/>
      <c r="AUN784" s="131"/>
      <c r="AUO784" s="131"/>
      <c r="AUP784" s="131"/>
      <c r="AUQ784" s="131"/>
      <c r="AUR784" s="131"/>
      <c r="AUS784" s="131"/>
      <c r="AUT784" s="131"/>
      <c r="AUU784" s="131"/>
      <c r="AUV784" s="131"/>
      <c r="AUW784" s="131"/>
      <c r="AUX784" s="131"/>
      <c r="AUY784" s="131"/>
      <c r="AUZ784" s="131"/>
      <c r="AVA784" s="131"/>
      <c r="AVB784" s="131"/>
      <c r="AVC784" s="131"/>
      <c r="AVD784" s="131"/>
      <c r="AVE784" s="131"/>
      <c r="AVF784" s="131"/>
      <c r="AVG784" s="131"/>
      <c r="AVH784" s="131"/>
      <c r="AVI784" s="131"/>
      <c r="AVJ784" s="131"/>
      <c r="AVK784" s="131"/>
      <c r="AVL784" s="131"/>
      <c r="AVM784" s="131"/>
      <c r="AVN784" s="131"/>
      <c r="AVO784" s="131"/>
      <c r="AVP784" s="131"/>
      <c r="AVQ784" s="131"/>
      <c r="AVR784" s="131"/>
      <c r="AVS784" s="131"/>
      <c r="AVT784" s="131"/>
      <c r="AVU784" s="131"/>
      <c r="AVV784" s="131"/>
      <c r="AVW784" s="131"/>
      <c r="AVX784" s="131"/>
      <c r="AVY784" s="131"/>
      <c r="AVZ784" s="131"/>
      <c r="AWA784" s="131"/>
      <c r="AWB784" s="131"/>
      <c r="AWC784" s="131"/>
      <c r="AWD784" s="131"/>
      <c r="AWE784" s="131"/>
      <c r="AWF784" s="131"/>
      <c r="AWG784" s="131"/>
      <c r="AWH784" s="131"/>
      <c r="AWI784" s="131"/>
      <c r="AWJ784" s="131"/>
      <c r="AWK784" s="131"/>
      <c r="AWL784" s="131"/>
      <c r="AWM784" s="131"/>
      <c r="AWN784" s="131"/>
      <c r="AWO784" s="131"/>
      <c r="AWP784" s="131"/>
      <c r="AWQ784" s="131"/>
      <c r="AWR784" s="131"/>
      <c r="AWS784" s="131"/>
      <c r="AWT784" s="131"/>
      <c r="AWU784" s="131"/>
      <c r="AWV784" s="131"/>
      <c r="AWW784" s="131"/>
      <c r="AWX784" s="131"/>
      <c r="AWY784" s="131"/>
      <c r="AWZ784" s="131"/>
      <c r="AXA784" s="131"/>
      <c r="AXB784" s="131"/>
      <c r="AXC784" s="131"/>
      <c r="AXD784" s="131"/>
      <c r="AXE784" s="131"/>
      <c r="AXF784" s="131"/>
      <c r="AXG784" s="131"/>
      <c r="AXH784" s="131"/>
      <c r="AXI784" s="131"/>
      <c r="AXJ784" s="131"/>
      <c r="AXK784" s="131"/>
      <c r="AXL784" s="131"/>
      <c r="AXM784" s="131"/>
      <c r="AXN784" s="131"/>
      <c r="AXO784" s="131"/>
      <c r="AXP784" s="131"/>
      <c r="AXQ784" s="131"/>
      <c r="AXR784" s="131"/>
      <c r="AXS784" s="131"/>
      <c r="AXT784" s="131"/>
      <c r="AXU784" s="131"/>
      <c r="AXV784" s="131"/>
      <c r="AXW784" s="131"/>
      <c r="AXX784" s="131"/>
    </row>
    <row r="785" spans="1:1324" s="131" customFormat="1" ht="15.75" hidden="1" customHeight="1" x14ac:dyDescent="0.2">
      <c r="A785" s="79" t="s">
        <v>1845</v>
      </c>
      <c r="B785" s="79" t="s">
        <v>1833</v>
      </c>
      <c r="C785" s="89" t="s">
        <v>1834</v>
      </c>
      <c r="D785" s="89" t="s">
        <v>1846</v>
      </c>
      <c r="E785" s="66">
        <v>33163</v>
      </c>
      <c r="F785" s="79" t="s">
        <v>1167</v>
      </c>
      <c r="G785" s="30" t="s">
        <v>1662</v>
      </c>
      <c r="H785" s="30" t="s">
        <v>1065</v>
      </c>
      <c r="I785" s="30" t="s">
        <v>3083</v>
      </c>
      <c r="J785" s="173">
        <v>5</v>
      </c>
      <c r="K785" s="87" t="s">
        <v>1065</v>
      </c>
      <c r="L785" s="87">
        <v>0</v>
      </c>
      <c r="M785" s="87">
        <v>0</v>
      </c>
      <c r="N785" s="84" t="s">
        <v>3057</v>
      </c>
      <c r="O785" s="87">
        <v>1</v>
      </c>
      <c r="P785" s="84" t="s">
        <v>3057</v>
      </c>
      <c r="Q785" s="87">
        <v>1</v>
      </c>
      <c r="R785" s="84" t="s">
        <v>3057</v>
      </c>
      <c r="S785" s="87">
        <v>1</v>
      </c>
      <c r="T785" s="84" t="s">
        <v>326</v>
      </c>
      <c r="U785" s="87">
        <v>1</v>
      </c>
      <c r="V785" s="87">
        <v>1</v>
      </c>
      <c r="W785" s="87">
        <v>0</v>
      </c>
      <c r="X785" s="87">
        <v>0</v>
      </c>
      <c r="Y785" s="87">
        <v>0</v>
      </c>
      <c r="Z785" s="86">
        <v>0</v>
      </c>
      <c r="AA785" s="87">
        <v>0</v>
      </c>
      <c r="AB785" s="86">
        <v>0</v>
      </c>
      <c r="AC785" s="86">
        <v>0</v>
      </c>
      <c r="AD785" s="86">
        <v>0</v>
      </c>
      <c r="AE785" s="86">
        <v>0</v>
      </c>
      <c r="AF785" s="104"/>
    </row>
    <row r="786" spans="1:1324" s="131" customFormat="1" ht="15.75" hidden="1" customHeight="1" x14ac:dyDescent="0.2">
      <c r="A786" s="79" t="s">
        <v>1847</v>
      </c>
      <c r="B786" s="79" t="s">
        <v>1833</v>
      </c>
      <c r="C786" s="89" t="s">
        <v>1834</v>
      </c>
      <c r="D786" s="89" t="s">
        <v>1848</v>
      </c>
      <c r="E786" s="66">
        <v>33299</v>
      </c>
      <c r="F786" s="79" t="s">
        <v>1167</v>
      </c>
      <c r="G786" s="30" t="s">
        <v>1662</v>
      </c>
      <c r="H786" s="30" t="s">
        <v>1065</v>
      </c>
      <c r="I786" s="30" t="s">
        <v>3082</v>
      </c>
      <c r="J786" s="173">
        <v>3</v>
      </c>
      <c r="K786" s="87" t="s">
        <v>1065</v>
      </c>
      <c r="L786" s="87">
        <v>0</v>
      </c>
      <c r="M786" s="87">
        <v>0</v>
      </c>
      <c r="N786" s="84" t="s">
        <v>3057</v>
      </c>
      <c r="O786" s="87">
        <v>1</v>
      </c>
      <c r="P786" s="84" t="s">
        <v>3057</v>
      </c>
      <c r="Q786" s="87">
        <v>1</v>
      </c>
      <c r="R786" s="84" t="s">
        <v>3057</v>
      </c>
      <c r="S786" s="87">
        <v>1</v>
      </c>
      <c r="T786" s="84" t="s">
        <v>326</v>
      </c>
      <c r="U786" s="87">
        <v>1</v>
      </c>
      <c r="V786" s="87">
        <v>1</v>
      </c>
      <c r="W786" s="87">
        <v>0</v>
      </c>
      <c r="X786" s="87">
        <v>0</v>
      </c>
      <c r="Y786" s="87">
        <v>0</v>
      </c>
      <c r="Z786" s="86">
        <v>0</v>
      </c>
      <c r="AA786" s="87">
        <v>0</v>
      </c>
      <c r="AB786" s="86">
        <v>0</v>
      </c>
      <c r="AC786" s="86">
        <v>0</v>
      </c>
      <c r="AD786" s="86">
        <v>0</v>
      </c>
      <c r="AE786" s="86">
        <v>0</v>
      </c>
      <c r="AF786" s="104"/>
    </row>
    <row r="787" spans="1:1324" s="131" customFormat="1" ht="15.75" hidden="1" customHeight="1" x14ac:dyDescent="0.2">
      <c r="A787" s="79" t="s">
        <v>1849</v>
      </c>
      <c r="B787" s="79" t="s">
        <v>1833</v>
      </c>
      <c r="C787" s="89" t="s">
        <v>1834</v>
      </c>
      <c r="D787" s="89" t="s">
        <v>1850</v>
      </c>
      <c r="E787" s="66">
        <v>33955</v>
      </c>
      <c r="F787" s="79" t="s">
        <v>1167</v>
      </c>
      <c r="G787" s="30" t="s">
        <v>1662</v>
      </c>
      <c r="H787" s="30" t="s">
        <v>1065</v>
      </c>
      <c r="I787" s="30" t="s">
        <v>3082</v>
      </c>
      <c r="J787" s="173">
        <v>65</v>
      </c>
      <c r="K787" s="87" t="s">
        <v>1065</v>
      </c>
      <c r="L787" s="87">
        <v>0</v>
      </c>
      <c r="M787" s="87">
        <v>0</v>
      </c>
      <c r="N787" s="84" t="s">
        <v>3057</v>
      </c>
      <c r="O787" s="87">
        <v>1</v>
      </c>
      <c r="P787" s="84" t="s">
        <v>3057</v>
      </c>
      <c r="Q787" s="87">
        <v>1</v>
      </c>
      <c r="R787" s="84" t="s">
        <v>3057</v>
      </c>
      <c r="S787" s="87">
        <v>1</v>
      </c>
      <c r="T787" s="84" t="s">
        <v>326</v>
      </c>
      <c r="U787" s="87">
        <v>1</v>
      </c>
      <c r="V787" s="87">
        <v>1</v>
      </c>
      <c r="W787" s="87">
        <v>0</v>
      </c>
      <c r="X787" s="87">
        <v>0</v>
      </c>
      <c r="Y787" s="87">
        <v>0</v>
      </c>
      <c r="Z787" s="86">
        <v>0</v>
      </c>
      <c r="AA787" s="87">
        <v>0</v>
      </c>
      <c r="AB787" s="86">
        <v>0</v>
      </c>
      <c r="AC787" s="86">
        <v>0</v>
      </c>
      <c r="AD787" s="86">
        <v>0</v>
      </c>
      <c r="AE787" s="86">
        <v>0</v>
      </c>
      <c r="AF787" s="104"/>
    </row>
    <row r="788" spans="1:1324" s="131" customFormat="1" ht="15.75" hidden="1" customHeight="1" x14ac:dyDescent="0.2">
      <c r="A788" s="79" t="s">
        <v>2150</v>
      </c>
      <c r="B788" s="79" t="s">
        <v>1851</v>
      </c>
      <c r="C788" s="89" t="s">
        <v>1852</v>
      </c>
      <c r="D788" s="89" t="s">
        <v>10</v>
      </c>
      <c r="E788" s="66">
        <v>32198</v>
      </c>
      <c r="F788" s="79" t="s">
        <v>1182</v>
      </c>
      <c r="G788" s="30" t="s">
        <v>1662</v>
      </c>
      <c r="H788" s="30" t="s">
        <v>1065</v>
      </c>
      <c r="I788" s="30" t="s">
        <v>1065</v>
      </c>
      <c r="J788" s="173"/>
      <c r="K788" s="87" t="s">
        <v>1065</v>
      </c>
      <c r="L788" s="87">
        <v>0</v>
      </c>
      <c r="M788" s="87">
        <v>0</v>
      </c>
      <c r="N788" s="84" t="s">
        <v>326</v>
      </c>
      <c r="O788" s="87">
        <v>1</v>
      </c>
      <c r="P788" s="84" t="s">
        <v>326</v>
      </c>
      <c r="Q788" s="87">
        <v>1</v>
      </c>
      <c r="R788" s="84" t="s">
        <v>326</v>
      </c>
      <c r="S788" s="87">
        <v>1</v>
      </c>
      <c r="T788" s="84" t="s">
        <v>49</v>
      </c>
      <c r="U788" s="87">
        <v>1</v>
      </c>
      <c r="V788" s="87">
        <v>1</v>
      </c>
      <c r="W788" s="87">
        <v>0</v>
      </c>
      <c r="X788" s="87">
        <v>0</v>
      </c>
      <c r="Y788" s="87">
        <v>0</v>
      </c>
      <c r="Z788" s="87">
        <v>0</v>
      </c>
      <c r="AA788" s="87">
        <v>0</v>
      </c>
      <c r="AB788" s="87">
        <v>0</v>
      </c>
      <c r="AC788" s="87">
        <v>0</v>
      </c>
      <c r="AD788" s="87">
        <v>0</v>
      </c>
      <c r="AE788" s="87">
        <v>0</v>
      </c>
      <c r="AF788" s="104"/>
    </row>
    <row r="789" spans="1:1324" s="106" customFormat="1" ht="15.75" hidden="1" customHeight="1" x14ac:dyDescent="0.2">
      <c r="A789" s="79" t="s">
        <v>3289</v>
      </c>
      <c r="B789" s="79" t="s">
        <v>1851</v>
      </c>
      <c r="C789" s="89" t="s">
        <v>1852</v>
      </c>
      <c r="D789" s="89" t="s">
        <v>3290</v>
      </c>
      <c r="E789" s="66">
        <v>32847</v>
      </c>
      <c r="F789" s="79" t="s">
        <v>1182</v>
      </c>
      <c r="G789" s="30" t="s">
        <v>1662</v>
      </c>
      <c r="H789" s="30" t="s">
        <v>3299</v>
      </c>
      <c r="I789" s="30" t="s">
        <v>1065</v>
      </c>
      <c r="J789" s="173">
        <v>3</v>
      </c>
      <c r="K789" s="87" t="s">
        <v>1065</v>
      </c>
      <c r="L789" s="87">
        <v>0</v>
      </c>
      <c r="M789" s="87">
        <v>0</v>
      </c>
      <c r="N789" s="87" t="s">
        <v>3057</v>
      </c>
      <c r="O789" s="87">
        <v>1</v>
      </c>
      <c r="P789" s="87" t="s">
        <v>3057</v>
      </c>
      <c r="Q789" s="87">
        <v>1</v>
      </c>
      <c r="R789" s="87" t="s">
        <v>3057</v>
      </c>
      <c r="S789" s="87">
        <v>1</v>
      </c>
      <c r="T789" s="87" t="s">
        <v>326</v>
      </c>
      <c r="U789" s="87">
        <v>1</v>
      </c>
      <c r="V789" s="87">
        <v>1</v>
      </c>
      <c r="W789" s="87">
        <v>0</v>
      </c>
      <c r="X789" s="87">
        <v>0</v>
      </c>
      <c r="Y789" s="87">
        <v>0</v>
      </c>
      <c r="Z789" s="86">
        <v>0</v>
      </c>
      <c r="AA789" s="87">
        <v>0</v>
      </c>
      <c r="AB789" s="87"/>
      <c r="AC789" s="87"/>
      <c r="AD789" s="87"/>
      <c r="AE789" s="87"/>
      <c r="AF789" s="104"/>
      <c r="AG789" s="131"/>
      <c r="AH789" s="131"/>
      <c r="AI789" s="131"/>
      <c r="AJ789" s="131"/>
      <c r="AK789" s="131"/>
      <c r="AL789" s="131"/>
      <c r="AM789" s="131"/>
      <c r="AN789" s="131"/>
      <c r="AO789" s="131"/>
      <c r="AP789" s="131"/>
      <c r="AQ789" s="131"/>
      <c r="AR789" s="131"/>
      <c r="AS789" s="131"/>
      <c r="AT789" s="131"/>
      <c r="AU789" s="131"/>
      <c r="AV789" s="131"/>
      <c r="AW789" s="131"/>
      <c r="AX789" s="131"/>
      <c r="AY789" s="131"/>
      <c r="AZ789" s="131"/>
      <c r="BA789" s="131"/>
      <c r="BB789" s="131"/>
      <c r="BC789" s="131"/>
      <c r="BD789" s="131"/>
      <c r="BE789" s="131"/>
      <c r="BF789" s="131"/>
      <c r="BG789" s="131"/>
      <c r="BH789" s="131"/>
      <c r="BI789" s="131"/>
      <c r="BJ789" s="131"/>
      <c r="BK789" s="131"/>
      <c r="BL789" s="131"/>
      <c r="BM789" s="131"/>
      <c r="BN789" s="131"/>
      <c r="BO789" s="131"/>
      <c r="BP789" s="131"/>
      <c r="BQ789" s="131"/>
      <c r="BR789" s="131"/>
      <c r="BS789" s="131"/>
      <c r="BT789" s="131"/>
      <c r="BU789" s="131"/>
      <c r="BV789" s="131"/>
      <c r="BW789" s="131"/>
      <c r="BX789" s="131"/>
      <c r="BY789" s="131"/>
      <c r="BZ789" s="131"/>
      <c r="CA789" s="131"/>
      <c r="CB789" s="131"/>
      <c r="CC789" s="131"/>
      <c r="CD789" s="131"/>
      <c r="CE789" s="131"/>
      <c r="CF789" s="131"/>
      <c r="CG789" s="131"/>
      <c r="CH789" s="131"/>
      <c r="CI789" s="131"/>
      <c r="CJ789" s="131"/>
      <c r="CK789" s="131"/>
      <c r="CL789" s="131"/>
      <c r="CM789" s="131"/>
      <c r="CN789" s="131"/>
      <c r="CO789" s="131"/>
      <c r="CP789" s="131"/>
      <c r="CQ789" s="131"/>
      <c r="CR789" s="131"/>
      <c r="CS789" s="131"/>
      <c r="CT789" s="131"/>
      <c r="CU789" s="131"/>
      <c r="CV789" s="131"/>
      <c r="CW789" s="131"/>
      <c r="CX789" s="131"/>
      <c r="CY789" s="131"/>
      <c r="CZ789" s="131"/>
      <c r="DA789" s="131"/>
      <c r="DB789" s="131"/>
      <c r="DC789" s="131"/>
      <c r="DD789" s="131"/>
      <c r="DE789" s="131"/>
      <c r="DF789" s="131"/>
      <c r="DG789" s="131"/>
      <c r="DH789" s="131"/>
      <c r="DI789" s="131"/>
      <c r="DJ789" s="131"/>
      <c r="DK789" s="131"/>
      <c r="DL789" s="131"/>
      <c r="DM789" s="131"/>
      <c r="DN789" s="131"/>
      <c r="DO789" s="131"/>
      <c r="DP789" s="131"/>
      <c r="DQ789" s="131"/>
      <c r="DR789" s="131"/>
      <c r="DS789" s="131"/>
      <c r="DT789" s="131"/>
      <c r="DU789" s="131"/>
      <c r="DV789" s="131"/>
      <c r="DW789" s="131"/>
      <c r="DX789" s="131"/>
      <c r="DY789" s="131"/>
      <c r="DZ789" s="131"/>
      <c r="EA789" s="131"/>
      <c r="EB789" s="131"/>
      <c r="EC789" s="131"/>
      <c r="ED789" s="131"/>
      <c r="EE789" s="131"/>
      <c r="EF789" s="131"/>
      <c r="EG789" s="131"/>
      <c r="EH789" s="131"/>
      <c r="EI789" s="131"/>
      <c r="EJ789" s="131"/>
      <c r="EK789" s="131"/>
      <c r="EL789" s="131"/>
      <c r="EM789" s="131"/>
      <c r="EN789" s="131"/>
      <c r="EO789" s="131"/>
      <c r="EP789" s="131"/>
      <c r="EQ789" s="131"/>
      <c r="ER789" s="131"/>
      <c r="ES789" s="131"/>
      <c r="ET789" s="131"/>
      <c r="EU789" s="131"/>
      <c r="EV789" s="131"/>
      <c r="EW789" s="131"/>
      <c r="EX789" s="131"/>
      <c r="EY789" s="131"/>
      <c r="EZ789" s="131"/>
      <c r="FA789" s="131"/>
      <c r="FB789" s="131"/>
      <c r="FC789" s="131"/>
      <c r="FD789" s="131"/>
      <c r="FE789" s="131"/>
      <c r="FF789" s="131"/>
      <c r="FG789" s="131"/>
      <c r="FH789" s="131"/>
      <c r="FI789" s="131"/>
      <c r="FJ789" s="131"/>
      <c r="FK789" s="131"/>
      <c r="FL789" s="131"/>
      <c r="FM789" s="131"/>
      <c r="FN789" s="131"/>
      <c r="FO789" s="131"/>
      <c r="FP789" s="131"/>
      <c r="FQ789" s="131"/>
      <c r="FR789" s="131"/>
      <c r="FS789" s="131"/>
      <c r="FT789" s="131"/>
      <c r="FU789" s="131"/>
      <c r="FV789" s="131"/>
      <c r="FW789" s="131"/>
      <c r="FX789" s="131"/>
      <c r="FY789" s="131"/>
      <c r="FZ789" s="131"/>
      <c r="GA789" s="131"/>
      <c r="GB789" s="131"/>
      <c r="GC789" s="131"/>
      <c r="GD789" s="131"/>
      <c r="GE789" s="131"/>
      <c r="GF789" s="131"/>
      <c r="GG789" s="131"/>
      <c r="GH789" s="131"/>
      <c r="GI789" s="131"/>
      <c r="GJ789" s="131"/>
      <c r="GK789" s="131"/>
      <c r="GL789" s="131"/>
      <c r="GM789" s="131"/>
      <c r="GN789" s="131"/>
      <c r="GO789" s="131"/>
      <c r="GP789" s="131"/>
      <c r="GQ789" s="131"/>
      <c r="GR789" s="131"/>
      <c r="GS789" s="131"/>
      <c r="GT789" s="131"/>
      <c r="GU789" s="131"/>
      <c r="GV789" s="131"/>
      <c r="GW789" s="131"/>
      <c r="GX789" s="131"/>
      <c r="GY789" s="131"/>
      <c r="GZ789" s="131"/>
      <c r="HA789" s="131"/>
      <c r="HB789" s="131"/>
      <c r="HC789" s="131"/>
      <c r="HD789" s="131"/>
      <c r="HE789" s="131"/>
      <c r="HF789" s="131"/>
      <c r="HG789" s="131"/>
      <c r="HH789" s="131"/>
      <c r="HI789" s="131"/>
      <c r="HJ789" s="131"/>
      <c r="HK789" s="131"/>
      <c r="HL789" s="131"/>
      <c r="HM789" s="131"/>
      <c r="HN789" s="131"/>
      <c r="HO789" s="131"/>
      <c r="HP789" s="131"/>
      <c r="HQ789" s="131"/>
      <c r="HR789" s="131"/>
      <c r="HS789" s="131"/>
      <c r="HT789" s="131"/>
      <c r="HU789" s="131"/>
      <c r="HV789" s="131"/>
      <c r="HW789" s="131"/>
      <c r="HX789" s="131"/>
      <c r="HY789" s="131"/>
      <c r="HZ789" s="131"/>
      <c r="IA789" s="131"/>
      <c r="IB789" s="131"/>
      <c r="IC789" s="131"/>
      <c r="ID789" s="131"/>
      <c r="IE789" s="131"/>
      <c r="IF789" s="131"/>
      <c r="IG789" s="131"/>
      <c r="IH789" s="131"/>
      <c r="II789" s="131"/>
      <c r="IJ789" s="131"/>
      <c r="IK789" s="131"/>
      <c r="IL789" s="131"/>
      <c r="IM789" s="131"/>
      <c r="IN789" s="131"/>
      <c r="IO789" s="131"/>
      <c r="IP789" s="131"/>
      <c r="IQ789" s="131"/>
      <c r="IR789" s="131"/>
      <c r="IS789" s="131"/>
      <c r="IT789" s="131"/>
      <c r="IU789" s="131"/>
      <c r="IV789" s="131"/>
      <c r="IW789" s="131"/>
      <c r="IX789" s="131"/>
      <c r="IY789" s="131"/>
      <c r="IZ789" s="131"/>
      <c r="JA789" s="131"/>
      <c r="JB789" s="131"/>
      <c r="JC789" s="131"/>
      <c r="JD789" s="131"/>
      <c r="JE789" s="131"/>
      <c r="JF789" s="131"/>
      <c r="JG789" s="131"/>
      <c r="JH789" s="131"/>
      <c r="JI789" s="131"/>
      <c r="JJ789" s="131"/>
      <c r="JK789" s="131"/>
      <c r="JL789" s="131"/>
      <c r="JM789" s="131"/>
      <c r="JN789" s="131"/>
      <c r="JO789" s="131"/>
      <c r="JP789" s="131"/>
      <c r="JQ789" s="131"/>
      <c r="JR789" s="131"/>
      <c r="JS789" s="131"/>
      <c r="JT789" s="131"/>
      <c r="JU789" s="131"/>
      <c r="JV789" s="131"/>
      <c r="JW789" s="131"/>
      <c r="JX789" s="131"/>
      <c r="JY789" s="131"/>
      <c r="JZ789" s="131"/>
      <c r="KA789" s="131"/>
      <c r="KB789" s="131"/>
      <c r="KC789" s="131"/>
      <c r="KD789" s="131"/>
      <c r="KE789" s="131"/>
      <c r="KF789" s="131"/>
      <c r="KG789" s="131"/>
      <c r="KH789" s="131"/>
      <c r="KI789" s="131"/>
      <c r="KJ789" s="131"/>
      <c r="KK789" s="131"/>
      <c r="KL789" s="131"/>
      <c r="KM789" s="131"/>
      <c r="KN789" s="131"/>
      <c r="KO789" s="131"/>
      <c r="KP789" s="131"/>
      <c r="KQ789" s="131"/>
      <c r="KR789" s="131"/>
      <c r="KS789" s="131"/>
      <c r="KT789" s="131"/>
      <c r="KU789" s="131"/>
      <c r="KV789" s="131"/>
      <c r="KW789" s="131"/>
      <c r="KX789" s="131"/>
      <c r="KY789" s="131"/>
      <c r="KZ789" s="131"/>
      <c r="LA789" s="131"/>
      <c r="LB789" s="131"/>
      <c r="LC789" s="131"/>
      <c r="LD789" s="131"/>
      <c r="LE789" s="131"/>
      <c r="LF789" s="131"/>
      <c r="LG789" s="131"/>
      <c r="LH789" s="131"/>
      <c r="LI789" s="131"/>
      <c r="LJ789" s="131"/>
      <c r="LK789" s="131"/>
      <c r="LL789" s="131"/>
      <c r="LM789" s="131"/>
      <c r="LN789" s="131"/>
      <c r="LO789" s="131"/>
      <c r="LP789" s="131"/>
      <c r="LQ789" s="131"/>
      <c r="LR789" s="131"/>
      <c r="LS789" s="131"/>
      <c r="LT789" s="131"/>
      <c r="LU789" s="131"/>
      <c r="LV789" s="131"/>
      <c r="LW789" s="131"/>
      <c r="LX789" s="131"/>
      <c r="LY789" s="131"/>
      <c r="LZ789" s="131"/>
      <c r="MA789" s="131"/>
      <c r="MB789" s="131"/>
      <c r="MC789" s="131"/>
      <c r="MD789" s="131"/>
      <c r="ME789" s="131"/>
      <c r="MF789" s="131"/>
      <c r="MG789" s="131"/>
      <c r="MH789" s="131"/>
      <c r="MI789" s="131"/>
      <c r="MJ789" s="131"/>
      <c r="MK789" s="131"/>
      <c r="ML789" s="131"/>
      <c r="MM789" s="131"/>
      <c r="MN789" s="131"/>
      <c r="MO789" s="131"/>
      <c r="MP789" s="131"/>
      <c r="MQ789" s="131"/>
      <c r="MR789" s="131"/>
      <c r="MS789" s="131"/>
      <c r="MT789" s="131"/>
      <c r="MU789" s="131"/>
      <c r="MV789" s="131"/>
      <c r="MW789" s="131"/>
      <c r="MX789" s="131"/>
      <c r="MY789" s="131"/>
      <c r="MZ789" s="131"/>
      <c r="NA789" s="131"/>
      <c r="NB789" s="131"/>
      <c r="NC789" s="131"/>
      <c r="ND789" s="131"/>
      <c r="NE789" s="131"/>
      <c r="NF789" s="131"/>
      <c r="NG789" s="131"/>
      <c r="NH789" s="131"/>
      <c r="NI789" s="131"/>
      <c r="NJ789" s="131"/>
      <c r="NK789" s="131"/>
      <c r="NL789" s="131"/>
      <c r="NM789" s="131"/>
      <c r="NN789" s="131"/>
      <c r="NO789" s="131"/>
      <c r="NP789" s="131"/>
      <c r="NQ789" s="131"/>
      <c r="NR789" s="131"/>
      <c r="NS789" s="131"/>
      <c r="NT789" s="131"/>
      <c r="NU789" s="131"/>
      <c r="NV789" s="131"/>
      <c r="NW789" s="131"/>
      <c r="NX789" s="131"/>
      <c r="NY789" s="131"/>
      <c r="NZ789" s="131"/>
      <c r="OA789" s="131"/>
      <c r="OB789" s="131"/>
      <c r="OC789" s="131"/>
      <c r="OD789" s="131"/>
      <c r="OE789" s="131"/>
      <c r="OF789" s="131"/>
      <c r="OG789" s="131"/>
      <c r="OH789" s="131"/>
      <c r="OI789" s="131"/>
      <c r="OJ789" s="131"/>
      <c r="OK789" s="131"/>
      <c r="OL789" s="131"/>
      <c r="OM789" s="131"/>
      <c r="ON789" s="131"/>
      <c r="OO789" s="131"/>
      <c r="OP789" s="131"/>
      <c r="OQ789" s="131"/>
      <c r="OR789" s="131"/>
      <c r="OS789" s="131"/>
      <c r="OT789" s="131"/>
      <c r="OU789" s="131"/>
      <c r="OV789" s="131"/>
      <c r="OW789" s="131"/>
      <c r="OX789" s="131"/>
      <c r="OY789" s="131"/>
      <c r="OZ789" s="131"/>
      <c r="PA789" s="131"/>
      <c r="PB789" s="131"/>
      <c r="PC789" s="131"/>
      <c r="PD789" s="131"/>
      <c r="PE789" s="131"/>
      <c r="PF789" s="131"/>
      <c r="PG789" s="131"/>
      <c r="PH789" s="131"/>
      <c r="PI789" s="131"/>
      <c r="PJ789" s="131"/>
      <c r="PK789" s="131"/>
      <c r="PL789" s="131"/>
      <c r="PM789" s="131"/>
      <c r="PN789" s="131"/>
      <c r="PO789" s="131"/>
      <c r="PP789" s="131"/>
      <c r="PQ789" s="131"/>
      <c r="PR789" s="131"/>
      <c r="PS789" s="131"/>
      <c r="PT789" s="131"/>
      <c r="PU789" s="131"/>
      <c r="PV789" s="131"/>
      <c r="PW789" s="131"/>
      <c r="PX789" s="131"/>
      <c r="PY789" s="131"/>
      <c r="PZ789" s="131"/>
      <c r="QA789" s="131"/>
      <c r="QB789" s="131"/>
      <c r="QC789" s="131"/>
      <c r="QD789" s="131"/>
      <c r="QE789" s="131"/>
      <c r="QF789" s="131"/>
      <c r="QG789" s="131"/>
      <c r="QH789" s="131"/>
      <c r="QI789" s="131"/>
      <c r="QJ789" s="131"/>
      <c r="QK789" s="131"/>
      <c r="QL789" s="131"/>
      <c r="QM789" s="131"/>
      <c r="QN789" s="131"/>
      <c r="QO789" s="131"/>
      <c r="QP789" s="131"/>
      <c r="QQ789" s="131"/>
      <c r="QR789" s="131"/>
      <c r="QS789" s="131"/>
      <c r="QT789" s="131"/>
      <c r="QU789" s="131"/>
      <c r="QV789" s="131"/>
      <c r="QW789" s="131"/>
      <c r="QX789" s="131"/>
      <c r="QY789" s="131"/>
      <c r="QZ789" s="131"/>
      <c r="RA789" s="131"/>
      <c r="RB789" s="131"/>
      <c r="RC789" s="131"/>
      <c r="RD789" s="131"/>
      <c r="RE789" s="131"/>
      <c r="RF789" s="131"/>
      <c r="RG789" s="131"/>
      <c r="RH789" s="131"/>
      <c r="RI789" s="131"/>
      <c r="RJ789" s="131"/>
      <c r="RK789" s="131"/>
      <c r="RL789" s="131"/>
      <c r="RM789" s="131"/>
      <c r="RN789" s="131"/>
      <c r="RO789" s="131"/>
      <c r="RP789" s="131"/>
      <c r="RQ789" s="131"/>
      <c r="RR789" s="131"/>
      <c r="RS789" s="131"/>
      <c r="RT789" s="131"/>
      <c r="RU789" s="131"/>
      <c r="RV789" s="131"/>
      <c r="RW789" s="131"/>
      <c r="RX789" s="131"/>
      <c r="RY789" s="131"/>
      <c r="RZ789" s="131"/>
      <c r="SA789" s="131"/>
      <c r="SB789" s="131"/>
      <c r="SC789" s="131"/>
      <c r="SD789" s="131"/>
      <c r="SE789" s="131"/>
      <c r="SF789" s="131"/>
      <c r="SG789" s="131"/>
      <c r="SH789" s="131"/>
      <c r="SI789" s="131"/>
      <c r="SJ789" s="131"/>
      <c r="SK789" s="131"/>
      <c r="SL789" s="131"/>
      <c r="SM789" s="131"/>
      <c r="SN789" s="131"/>
      <c r="SO789" s="131"/>
      <c r="SP789" s="131"/>
      <c r="SQ789" s="131"/>
      <c r="SR789" s="131"/>
      <c r="SS789" s="131"/>
      <c r="ST789" s="131"/>
      <c r="SU789" s="131"/>
      <c r="SV789" s="131"/>
      <c r="SW789" s="131"/>
      <c r="SX789" s="131"/>
      <c r="SY789" s="131"/>
      <c r="SZ789" s="131"/>
      <c r="TA789" s="131"/>
      <c r="TB789" s="131"/>
      <c r="TC789" s="131"/>
      <c r="TD789" s="131"/>
      <c r="TE789" s="131"/>
      <c r="TF789" s="131"/>
      <c r="TG789" s="131"/>
      <c r="TH789" s="131"/>
      <c r="TI789" s="131"/>
      <c r="TJ789" s="131"/>
      <c r="TK789" s="131"/>
      <c r="TL789" s="131"/>
      <c r="TM789" s="131"/>
      <c r="TN789" s="131"/>
      <c r="TO789" s="131"/>
      <c r="TP789" s="131"/>
      <c r="TQ789" s="131"/>
      <c r="TR789" s="131"/>
      <c r="TS789" s="131"/>
      <c r="TT789" s="131"/>
      <c r="TU789" s="131"/>
      <c r="TV789" s="131"/>
      <c r="TW789" s="131"/>
      <c r="TX789" s="131"/>
      <c r="TY789" s="131"/>
      <c r="TZ789" s="131"/>
      <c r="UA789" s="131"/>
      <c r="UB789" s="131"/>
      <c r="UC789" s="131"/>
      <c r="UD789" s="131"/>
      <c r="UE789" s="131"/>
      <c r="UF789" s="131"/>
      <c r="UG789" s="131"/>
      <c r="UH789" s="131"/>
      <c r="UI789" s="131"/>
      <c r="UJ789" s="131"/>
      <c r="UK789" s="131"/>
      <c r="UL789" s="131"/>
      <c r="UM789" s="131"/>
      <c r="UN789" s="131"/>
      <c r="UO789" s="131"/>
      <c r="UP789" s="131"/>
      <c r="UQ789" s="131"/>
      <c r="UR789" s="131"/>
      <c r="US789" s="131"/>
      <c r="UT789" s="131"/>
      <c r="UU789" s="131"/>
      <c r="UV789" s="131"/>
      <c r="UW789" s="131"/>
      <c r="UX789" s="131"/>
      <c r="UY789" s="131"/>
      <c r="UZ789" s="131"/>
      <c r="VA789" s="131"/>
      <c r="VB789" s="131"/>
      <c r="VC789" s="131"/>
      <c r="VD789" s="131"/>
      <c r="VE789" s="131"/>
      <c r="VF789" s="131"/>
      <c r="VG789" s="131"/>
      <c r="VH789" s="131"/>
      <c r="VI789" s="131"/>
      <c r="VJ789" s="131"/>
      <c r="VK789" s="131"/>
      <c r="VL789" s="131"/>
      <c r="VM789" s="131"/>
      <c r="VN789" s="131"/>
      <c r="VO789" s="131"/>
      <c r="VP789" s="131"/>
      <c r="VQ789" s="131"/>
      <c r="VR789" s="131"/>
      <c r="VS789" s="131"/>
      <c r="VT789" s="131"/>
      <c r="VU789" s="131"/>
      <c r="VV789" s="131"/>
      <c r="VW789" s="131"/>
      <c r="VX789" s="131"/>
      <c r="VY789" s="131"/>
      <c r="VZ789" s="131"/>
      <c r="WA789" s="131"/>
      <c r="WB789" s="131"/>
      <c r="WC789" s="131"/>
      <c r="WD789" s="131"/>
      <c r="WE789" s="131"/>
      <c r="WF789" s="131"/>
      <c r="WG789" s="131"/>
      <c r="WH789" s="131"/>
      <c r="WI789" s="131"/>
      <c r="WJ789" s="131"/>
      <c r="WK789" s="131"/>
      <c r="WL789" s="131"/>
      <c r="WM789" s="131"/>
      <c r="WN789" s="131"/>
      <c r="WO789" s="131"/>
      <c r="WP789" s="131"/>
      <c r="WQ789" s="131"/>
      <c r="WR789" s="131"/>
      <c r="WS789" s="131"/>
      <c r="WT789" s="131"/>
      <c r="WU789" s="131"/>
      <c r="WV789" s="131"/>
      <c r="WW789" s="131"/>
      <c r="WX789" s="131"/>
      <c r="WY789" s="131"/>
      <c r="WZ789" s="131"/>
      <c r="XA789" s="131"/>
      <c r="XB789" s="131"/>
      <c r="XC789" s="131"/>
      <c r="XD789" s="131"/>
      <c r="XE789" s="131"/>
      <c r="XF789" s="131"/>
      <c r="XG789" s="131"/>
      <c r="XH789" s="131"/>
      <c r="XI789" s="131"/>
      <c r="XJ789" s="131"/>
      <c r="XK789" s="131"/>
      <c r="XL789" s="131"/>
      <c r="XM789" s="131"/>
      <c r="XN789" s="131"/>
      <c r="XO789" s="131"/>
      <c r="XP789" s="131"/>
      <c r="XQ789" s="131"/>
      <c r="XR789" s="131"/>
      <c r="XS789" s="131"/>
      <c r="XT789" s="131"/>
      <c r="XU789" s="131"/>
      <c r="XV789" s="131"/>
      <c r="XW789" s="131"/>
      <c r="XX789" s="131"/>
      <c r="XY789" s="131"/>
      <c r="XZ789" s="131"/>
      <c r="YA789" s="131"/>
      <c r="YB789" s="131"/>
      <c r="YC789" s="131"/>
      <c r="YD789" s="131"/>
      <c r="YE789" s="131"/>
      <c r="YF789" s="131"/>
      <c r="YG789" s="131"/>
      <c r="YH789" s="131"/>
      <c r="YI789" s="131"/>
      <c r="YJ789" s="131"/>
      <c r="YK789" s="131"/>
      <c r="YL789" s="131"/>
      <c r="YM789" s="131"/>
      <c r="YN789" s="131"/>
      <c r="YO789" s="131"/>
      <c r="YP789" s="131"/>
      <c r="YQ789" s="131"/>
      <c r="YR789" s="131"/>
      <c r="YS789" s="131"/>
      <c r="YT789" s="131"/>
      <c r="YU789" s="131"/>
      <c r="YV789" s="131"/>
      <c r="YW789" s="131"/>
      <c r="YX789" s="131"/>
      <c r="YY789" s="131"/>
      <c r="YZ789" s="131"/>
      <c r="ZA789" s="131"/>
      <c r="ZB789" s="131"/>
      <c r="ZC789" s="131"/>
      <c r="ZD789" s="131"/>
      <c r="ZE789" s="131"/>
      <c r="ZF789" s="131"/>
      <c r="ZG789" s="131"/>
      <c r="ZH789" s="131"/>
      <c r="ZI789" s="131"/>
      <c r="ZJ789" s="131"/>
      <c r="ZK789" s="131"/>
      <c r="ZL789" s="131"/>
      <c r="ZM789" s="131"/>
      <c r="ZN789" s="131"/>
      <c r="ZO789" s="131"/>
      <c r="ZP789" s="131"/>
      <c r="ZQ789" s="131"/>
      <c r="ZR789" s="131"/>
      <c r="ZS789" s="131"/>
      <c r="ZT789" s="131"/>
      <c r="ZU789" s="131"/>
      <c r="ZV789" s="131"/>
      <c r="ZW789" s="131"/>
      <c r="ZX789" s="131"/>
      <c r="ZY789" s="131"/>
      <c r="ZZ789" s="131"/>
      <c r="AAA789" s="131"/>
      <c r="AAB789" s="131"/>
      <c r="AAC789" s="131"/>
      <c r="AAD789" s="131"/>
      <c r="AAE789" s="131"/>
      <c r="AAF789" s="131"/>
      <c r="AAG789" s="131"/>
      <c r="AAH789" s="131"/>
      <c r="AAI789" s="131"/>
      <c r="AAJ789" s="131"/>
      <c r="AAK789" s="131"/>
      <c r="AAL789" s="131"/>
      <c r="AAM789" s="131"/>
      <c r="AAN789" s="131"/>
      <c r="AAO789" s="131"/>
      <c r="AAP789" s="131"/>
      <c r="AAQ789" s="131"/>
      <c r="AAR789" s="131"/>
      <c r="AAS789" s="131"/>
      <c r="AAT789" s="131"/>
      <c r="AAU789" s="131"/>
      <c r="AAV789" s="131"/>
      <c r="AAW789" s="131"/>
      <c r="AAX789" s="131"/>
      <c r="AAY789" s="131"/>
      <c r="AAZ789" s="131"/>
      <c r="ABA789" s="131"/>
      <c r="ABB789" s="131"/>
      <c r="ABC789" s="131"/>
      <c r="ABD789" s="131"/>
      <c r="ABE789" s="131"/>
      <c r="ABF789" s="131"/>
      <c r="ABG789" s="131"/>
      <c r="ABH789" s="131"/>
      <c r="ABI789" s="131"/>
      <c r="ABJ789" s="131"/>
      <c r="ABK789" s="131"/>
      <c r="ABL789" s="131"/>
      <c r="ABM789" s="131"/>
      <c r="ABN789" s="131"/>
      <c r="ABO789" s="131"/>
      <c r="ABP789" s="131"/>
      <c r="ABQ789" s="131"/>
      <c r="ABR789" s="131"/>
      <c r="ABS789" s="131"/>
      <c r="ABT789" s="131"/>
      <c r="ABU789" s="131"/>
      <c r="ABV789" s="131"/>
      <c r="ABW789" s="131"/>
      <c r="ABX789" s="131"/>
      <c r="ABY789" s="131"/>
      <c r="ABZ789" s="131"/>
      <c r="ACA789" s="131"/>
      <c r="ACB789" s="131"/>
      <c r="ACC789" s="131"/>
      <c r="ACD789" s="131"/>
      <c r="ACE789" s="131"/>
      <c r="ACF789" s="131"/>
      <c r="ACG789" s="131"/>
      <c r="ACH789" s="131"/>
      <c r="ACI789" s="131"/>
      <c r="ACJ789" s="131"/>
      <c r="ACK789" s="131"/>
      <c r="ACL789" s="131"/>
      <c r="ACM789" s="131"/>
      <c r="ACN789" s="131"/>
      <c r="ACO789" s="131"/>
      <c r="ACP789" s="131"/>
      <c r="ACQ789" s="131"/>
      <c r="ACR789" s="131"/>
      <c r="ACS789" s="131"/>
      <c r="ACT789" s="131"/>
      <c r="ACU789" s="131"/>
      <c r="ACV789" s="131"/>
      <c r="ACW789" s="131"/>
      <c r="ACX789" s="131"/>
      <c r="ACY789" s="131"/>
      <c r="ACZ789" s="131"/>
      <c r="ADA789" s="131"/>
      <c r="ADB789" s="131"/>
      <c r="ADC789" s="131"/>
      <c r="ADD789" s="131"/>
      <c r="ADE789" s="131"/>
      <c r="ADF789" s="131"/>
      <c r="ADG789" s="131"/>
      <c r="ADH789" s="131"/>
      <c r="ADI789" s="131"/>
      <c r="ADJ789" s="131"/>
      <c r="ADK789" s="131"/>
      <c r="ADL789" s="131"/>
      <c r="ADM789" s="131"/>
      <c r="ADN789" s="131"/>
      <c r="ADO789" s="131"/>
      <c r="ADP789" s="131"/>
      <c r="ADQ789" s="131"/>
      <c r="ADR789" s="131"/>
      <c r="ADS789" s="131"/>
      <c r="ADT789" s="131"/>
      <c r="ADU789" s="131"/>
      <c r="ADV789" s="131"/>
      <c r="ADW789" s="131"/>
      <c r="ADX789" s="131"/>
      <c r="ADY789" s="131"/>
      <c r="ADZ789" s="131"/>
      <c r="AEA789" s="131"/>
      <c r="AEB789" s="131"/>
      <c r="AEC789" s="131"/>
      <c r="AED789" s="131"/>
      <c r="AEE789" s="131"/>
      <c r="AEF789" s="131"/>
      <c r="AEG789" s="131"/>
      <c r="AEH789" s="131"/>
      <c r="AEI789" s="131"/>
      <c r="AEJ789" s="131"/>
      <c r="AEK789" s="131"/>
      <c r="AEL789" s="131"/>
      <c r="AEM789" s="131"/>
      <c r="AEN789" s="131"/>
      <c r="AEO789" s="131"/>
      <c r="AEP789" s="131"/>
      <c r="AEQ789" s="131"/>
      <c r="AER789" s="131"/>
      <c r="AES789" s="131"/>
      <c r="AET789" s="131"/>
      <c r="AEU789" s="131"/>
      <c r="AEV789" s="131"/>
      <c r="AEW789" s="131"/>
      <c r="AEX789" s="131"/>
      <c r="AEY789" s="131"/>
      <c r="AEZ789" s="131"/>
      <c r="AFA789" s="131"/>
      <c r="AFB789" s="131"/>
      <c r="AFC789" s="131"/>
      <c r="AFD789" s="131"/>
      <c r="AFE789" s="131"/>
      <c r="AFF789" s="131"/>
      <c r="AFG789" s="131"/>
      <c r="AFH789" s="131"/>
      <c r="AFI789" s="131"/>
      <c r="AFJ789" s="131"/>
      <c r="AFK789" s="131"/>
      <c r="AFL789" s="131"/>
      <c r="AFM789" s="131"/>
      <c r="AFN789" s="131"/>
      <c r="AFO789" s="131"/>
      <c r="AFP789" s="131"/>
      <c r="AFQ789" s="131"/>
      <c r="AFR789" s="131"/>
      <c r="AFS789" s="131"/>
      <c r="AFT789" s="131"/>
      <c r="AFU789" s="131"/>
      <c r="AFV789" s="131"/>
      <c r="AFW789" s="131"/>
      <c r="AFX789" s="131"/>
      <c r="AFY789" s="131"/>
      <c r="AFZ789" s="131"/>
      <c r="AGA789" s="131"/>
      <c r="AGB789" s="131"/>
      <c r="AGC789" s="131"/>
      <c r="AGD789" s="131"/>
      <c r="AGE789" s="131"/>
      <c r="AGF789" s="131"/>
      <c r="AGG789" s="131"/>
      <c r="AGH789" s="131"/>
      <c r="AGI789" s="131"/>
      <c r="AGJ789" s="131"/>
      <c r="AGK789" s="131"/>
      <c r="AGL789" s="131"/>
      <c r="AGM789" s="131"/>
      <c r="AGN789" s="131"/>
      <c r="AGO789" s="131"/>
      <c r="AGP789" s="131"/>
      <c r="AGQ789" s="131"/>
      <c r="AGR789" s="131"/>
      <c r="AGS789" s="131"/>
      <c r="AGT789" s="131"/>
      <c r="AGU789" s="131"/>
      <c r="AGV789" s="131"/>
      <c r="AGW789" s="131"/>
      <c r="AGX789" s="131"/>
      <c r="AGY789" s="131"/>
      <c r="AGZ789" s="131"/>
      <c r="AHA789" s="131"/>
      <c r="AHB789" s="131"/>
      <c r="AHC789" s="131"/>
      <c r="AHD789" s="131"/>
      <c r="AHE789" s="131"/>
      <c r="AHF789" s="131"/>
      <c r="AHG789" s="131"/>
      <c r="AHH789" s="131"/>
      <c r="AHI789" s="131"/>
      <c r="AHJ789" s="131"/>
      <c r="AHK789" s="131"/>
      <c r="AHL789" s="131"/>
      <c r="AHM789" s="131"/>
      <c r="AHN789" s="131"/>
      <c r="AHO789" s="131"/>
      <c r="AHP789" s="131"/>
      <c r="AHQ789" s="131"/>
      <c r="AHR789" s="131"/>
      <c r="AHS789" s="131"/>
      <c r="AHT789" s="131"/>
      <c r="AHU789" s="131"/>
      <c r="AHV789" s="131"/>
      <c r="AHW789" s="131"/>
      <c r="AHX789" s="131"/>
      <c r="AHY789" s="131"/>
      <c r="AHZ789" s="131"/>
      <c r="AIA789" s="131"/>
      <c r="AIB789" s="131"/>
      <c r="AIC789" s="131"/>
      <c r="AID789" s="131"/>
      <c r="AIE789" s="131"/>
      <c r="AIF789" s="131"/>
      <c r="AIG789" s="131"/>
      <c r="AIH789" s="131"/>
      <c r="AII789" s="131"/>
      <c r="AIJ789" s="131"/>
      <c r="AIK789" s="131"/>
      <c r="AIL789" s="131"/>
      <c r="AIM789" s="131"/>
      <c r="AIN789" s="131"/>
      <c r="AIO789" s="131"/>
      <c r="AIP789" s="131"/>
      <c r="AIQ789" s="131"/>
      <c r="AIR789" s="131"/>
      <c r="AIS789" s="131"/>
      <c r="AIT789" s="131"/>
      <c r="AIU789" s="131"/>
      <c r="AIV789" s="131"/>
      <c r="AIW789" s="131"/>
      <c r="AIX789" s="131"/>
      <c r="AIY789" s="131"/>
      <c r="AIZ789" s="131"/>
      <c r="AJA789" s="131"/>
      <c r="AJB789" s="131"/>
      <c r="AJC789" s="131"/>
      <c r="AJD789" s="131"/>
      <c r="AJE789" s="131"/>
      <c r="AJF789" s="131"/>
      <c r="AJG789" s="131"/>
      <c r="AJH789" s="131"/>
      <c r="AJI789" s="131"/>
      <c r="AJJ789" s="131"/>
      <c r="AJK789" s="131"/>
      <c r="AJL789" s="131"/>
      <c r="AJM789" s="131"/>
      <c r="AJN789" s="131"/>
      <c r="AJO789" s="131"/>
      <c r="AJP789" s="131"/>
      <c r="AJQ789" s="131"/>
      <c r="AJR789" s="131"/>
      <c r="AJS789" s="131"/>
      <c r="AJT789" s="131"/>
      <c r="AJU789" s="131"/>
      <c r="AJV789" s="131"/>
      <c r="AJW789" s="131"/>
      <c r="AJX789" s="131"/>
      <c r="AJY789" s="131"/>
      <c r="AJZ789" s="131"/>
      <c r="AKA789" s="131"/>
      <c r="AKB789" s="131"/>
      <c r="AKC789" s="131"/>
      <c r="AKD789" s="131"/>
      <c r="AKE789" s="131"/>
      <c r="AKF789" s="131"/>
      <c r="AKG789" s="131"/>
      <c r="AKH789" s="131"/>
      <c r="AKI789" s="131"/>
      <c r="AKJ789" s="131"/>
      <c r="AKK789" s="131"/>
      <c r="AKL789" s="131"/>
      <c r="AKM789" s="131"/>
      <c r="AKN789" s="131"/>
      <c r="AKO789" s="131"/>
      <c r="AKP789" s="131"/>
      <c r="AKQ789" s="131"/>
      <c r="AKR789" s="131"/>
      <c r="AKS789" s="131"/>
      <c r="AKT789" s="131"/>
      <c r="AKU789" s="131"/>
      <c r="AKV789" s="131"/>
      <c r="AKW789" s="131"/>
      <c r="AKX789" s="131"/>
      <c r="AKY789" s="131"/>
      <c r="AKZ789" s="131"/>
      <c r="ALA789" s="131"/>
      <c r="ALB789" s="131"/>
      <c r="ALC789" s="131"/>
      <c r="ALD789" s="131"/>
      <c r="ALE789" s="131"/>
      <c r="ALF789" s="131"/>
      <c r="ALG789" s="131"/>
      <c r="ALH789" s="131"/>
      <c r="ALI789" s="131"/>
      <c r="ALJ789" s="131"/>
      <c r="ALK789" s="131"/>
      <c r="ALL789" s="131"/>
      <c r="ALM789" s="131"/>
      <c r="ALN789" s="131"/>
      <c r="ALO789" s="131"/>
      <c r="ALP789" s="131"/>
      <c r="ALQ789" s="131"/>
      <c r="ALR789" s="131"/>
      <c r="ALS789" s="131"/>
      <c r="ALT789" s="131"/>
      <c r="ALU789" s="131"/>
      <c r="ALV789" s="131"/>
      <c r="ALW789" s="131"/>
      <c r="ALX789" s="131"/>
      <c r="ALY789" s="131"/>
      <c r="ALZ789" s="131"/>
      <c r="AMA789" s="131"/>
      <c r="AMB789" s="131"/>
      <c r="AMC789" s="131"/>
      <c r="AMD789" s="131"/>
      <c r="AME789" s="131"/>
      <c r="AMF789" s="131"/>
      <c r="AMG789" s="131"/>
      <c r="AMH789" s="131"/>
      <c r="AMI789" s="131"/>
      <c r="AMJ789" s="131"/>
      <c r="AMK789" s="131"/>
      <c r="AML789" s="131"/>
      <c r="AMM789" s="131"/>
      <c r="AMN789" s="131"/>
      <c r="AMO789" s="131"/>
      <c r="AMP789" s="131"/>
      <c r="AMQ789" s="131"/>
      <c r="AMR789" s="131"/>
      <c r="AMS789" s="131"/>
      <c r="AMT789" s="131"/>
      <c r="AMU789" s="131"/>
      <c r="AMV789" s="131"/>
      <c r="AMW789" s="131"/>
      <c r="AMX789" s="131"/>
      <c r="AMY789" s="131"/>
      <c r="AMZ789" s="131"/>
      <c r="ANA789" s="131"/>
      <c r="ANB789" s="131"/>
      <c r="ANC789" s="131"/>
      <c r="AND789" s="131"/>
      <c r="ANE789" s="131"/>
      <c r="ANF789" s="131"/>
      <c r="ANG789" s="131"/>
      <c r="ANH789" s="131"/>
      <c r="ANI789" s="131"/>
      <c r="ANJ789" s="131"/>
      <c r="ANK789" s="131"/>
      <c r="ANL789" s="131"/>
      <c r="ANM789" s="131"/>
      <c r="ANN789" s="131"/>
      <c r="ANO789" s="131"/>
      <c r="ANP789" s="131"/>
      <c r="ANQ789" s="131"/>
      <c r="ANR789" s="131"/>
      <c r="ANS789" s="131"/>
      <c r="ANT789" s="131"/>
      <c r="ANU789" s="131"/>
      <c r="ANV789" s="131"/>
      <c r="ANW789" s="131"/>
      <c r="ANX789" s="131"/>
      <c r="ANY789" s="131"/>
      <c r="ANZ789" s="131"/>
      <c r="AOA789" s="131"/>
      <c r="AOB789" s="131"/>
      <c r="AOC789" s="131"/>
      <c r="AOD789" s="131"/>
      <c r="AOE789" s="131"/>
      <c r="AOF789" s="131"/>
      <c r="AOG789" s="131"/>
      <c r="AOH789" s="131"/>
      <c r="AOI789" s="131"/>
      <c r="AOJ789" s="131"/>
      <c r="AOK789" s="131"/>
      <c r="AOL789" s="131"/>
      <c r="AOM789" s="131"/>
      <c r="AON789" s="131"/>
      <c r="AOO789" s="131"/>
      <c r="AOP789" s="131"/>
      <c r="AOQ789" s="131"/>
      <c r="AOR789" s="131"/>
      <c r="AOS789" s="131"/>
      <c r="AOT789" s="131"/>
      <c r="AOU789" s="131"/>
      <c r="AOV789" s="131"/>
      <c r="AOW789" s="131"/>
      <c r="AOX789" s="131"/>
      <c r="AOY789" s="131"/>
      <c r="AOZ789" s="131"/>
      <c r="APA789" s="131"/>
      <c r="APB789" s="131"/>
      <c r="APC789" s="131"/>
      <c r="APD789" s="131"/>
      <c r="APE789" s="131"/>
      <c r="APF789" s="131"/>
      <c r="APG789" s="131"/>
      <c r="APH789" s="131"/>
      <c r="API789" s="131"/>
      <c r="APJ789" s="131"/>
      <c r="APK789" s="131"/>
      <c r="APL789" s="131"/>
      <c r="APM789" s="131"/>
      <c r="APN789" s="131"/>
      <c r="APO789" s="131"/>
      <c r="APP789" s="131"/>
      <c r="APQ789" s="131"/>
      <c r="APR789" s="131"/>
      <c r="APS789" s="131"/>
      <c r="APT789" s="131"/>
      <c r="APU789" s="131"/>
      <c r="APV789" s="131"/>
      <c r="APW789" s="131"/>
      <c r="APX789" s="131"/>
      <c r="APY789" s="131"/>
      <c r="APZ789" s="131"/>
      <c r="AQA789" s="131"/>
      <c r="AQB789" s="131"/>
      <c r="AQC789" s="131"/>
      <c r="AQD789" s="131"/>
      <c r="AQE789" s="131"/>
      <c r="AQF789" s="131"/>
      <c r="AQG789" s="131"/>
      <c r="AQH789" s="131"/>
      <c r="AQI789" s="131"/>
      <c r="AQJ789" s="131"/>
      <c r="AQK789" s="131"/>
      <c r="AQL789" s="131"/>
      <c r="AQM789" s="131"/>
      <c r="AQN789" s="131"/>
      <c r="AQO789" s="131"/>
      <c r="AQP789" s="131"/>
      <c r="AQQ789" s="131"/>
      <c r="AQR789" s="131"/>
      <c r="AQS789" s="131"/>
      <c r="AQT789" s="131"/>
      <c r="AQU789" s="131"/>
      <c r="AQV789" s="131"/>
      <c r="AQW789" s="131"/>
      <c r="AQX789" s="131"/>
      <c r="AQY789" s="131"/>
      <c r="AQZ789" s="131"/>
      <c r="ARA789" s="131"/>
      <c r="ARB789" s="131"/>
      <c r="ARC789" s="131"/>
      <c r="ARD789" s="131"/>
      <c r="ARE789" s="131"/>
      <c r="ARF789" s="131"/>
      <c r="ARG789" s="131"/>
      <c r="ARH789" s="131"/>
      <c r="ARI789" s="131"/>
      <c r="ARJ789" s="131"/>
      <c r="ARK789" s="131"/>
      <c r="ARL789" s="131"/>
      <c r="ARM789" s="131"/>
      <c r="ARN789" s="131"/>
      <c r="ARO789" s="131"/>
      <c r="ARP789" s="131"/>
      <c r="ARQ789" s="131"/>
      <c r="ARR789" s="131"/>
      <c r="ARS789" s="131"/>
      <c r="ART789" s="131"/>
      <c r="ARU789" s="131"/>
      <c r="ARV789" s="131"/>
      <c r="ARW789" s="131"/>
      <c r="ARX789" s="131"/>
      <c r="ARY789" s="131"/>
      <c r="ARZ789" s="131"/>
      <c r="ASA789" s="131"/>
      <c r="ASB789" s="131"/>
      <c r="ASC789" s="131"/>
      <c r="ASD789" s="131"/>
      <c r="ASE789" s="131"/>
      <c r="ASF789" s="131"/>
      <c r="ASG789" s="131"/>
      <c r="ASH789" s="131"/>
      <c r="ASI789" s="131"/>
      <c r="ASJ789" s="131"/>
      <c r="ASK789" s="131"/>
      <c r="ASL789" s="131"/>
      <c r="ASM789" s="131"/>
      <c r="ASN789" s="131"/>
      <c r="ASO789" s="131"/>
      <c r="ASP789" s="131"/>
      <c r="ASQ789" s="131"/>
      <c r="ASR789" s="131"/>
      <c r="ASS789" s="131"/>
      <c r="AST789" s="131"/>
      <c r="ASU789" s="131"/>
      <c r="ASV789" s="131"/>
      <c r="ASW789" s="131"/>
      <c r="ASX789" s="131"/>
      <c r="ASY789" s="131"/>
      <c r="ASZ789" s="131"/>
      <c r="ATA789" s="131"/>
      <c r="ATB789" s="131"/>
      <c r="ATC789" s="131"/>
      <c r="ATD789" s="131"/>
      <c r="ATE789" s="131"/>
      <c r="ATF789" s="131"/>
      <c r="ATG789" s="131"/>
      <c r="ATH789" s="131"/>
      <c r="ATI789" s="131"/>
      <c r="ATJ789" s="131"/>
      <c r="ATK789" s="131"/>
      <c r="ATL789" s="131"/>
      <c r="ATM789" s="131"/>
      <c r="ATN789" s="131"/>
      <c r="ATO789" s="131"/>
      <c r="ATP789" s="131"/>
      <c r="ATQ789" s="131"/>
      <c r="ATR789" s="131"/>
      <c r="ATS789" s="131"/>
      <c r="ATT789" s="131"/>
      <c r="ATU789" s="131"/>
      <c r="ATV789" s="131"/>
      <c r="ATW789" s="131"/>
      <c r="ATX789" s="131"/>
      <c r="ATY789" s="131"/>
      <c r="ATZ789" s="131"/>
      <c r="AUA789" s="131"/>
      <c r="AUB789" s="131"/>
      <c r="AUC789" s="131"/>
      <c r="AUD789" s="131"/>
      <c r="AUE789" s="131"/>
      <c r="AUF789" s="131"/>
      <c r="AUG789" s="131"/>
      <c r="AUH789" s="131"/>
      <c r="AUI789" s="131"/>
      <c r="AUJ789" s="131"/>
      <c r="AUK789" s="131"/>
      <c r="AUL789" s="131"/>
      <c r="AUM789" s="131"/>
      <c r="AUN789" s="131"/>
      <c r="AUO789" s="131"/>
      <c r="AUP789" s="131"/>
      <c r="AUQ789" s="131"/>
      <c r="AUR789" s="131"/>
      <c r="AUS789" s="131"/>
      <c r="AUT789" s="131"/>
      <c r="AUU789" s="131"/>
      <c r="AUV789" s="131"/>
      <c r="AUW789" s="131"/>
      <c r="AUX789" s="131"/>
      <c r="AUY789" s="131"/>
      <c r="AUZ789" s="131"/>
      <c r="AVA789" s="131"/>
      <c r="AVB789" s="131"/>
      <c r="AVC789" s="131"/>
      <c r="AVD789" s="131"/>
      <c r="AVE789" s="131"/>
      <c r="AVF789" s="131"/>
      <c r="AVG789" s="131"/>
      <c r="AVH789" s="131"/>
      <c r="AVI789" s="131"/>
      <c r="AVJ789" s="131"/>
      <c r="AVK789" s="131"/>
      <c r="AVL789" s="131"/>
      <c r="AVM789" s="131"/>
      <c r="AVN789" s="131"/>
      <c r="AVO789" s="131"/>
      <c r="AVP789" s="131"/>
      <c r="AVQ789" s="131"/>
      <c r="AVR789" s="131"/>
      <c r="AVS789" s="131"/>
      <c r="AVT789" s="131"/>
      <c r="AVU789" s="131"/>
      <c r="AVV789" s="131"/>
      <c r="AVW789" s="131"/>
      <c r="AVX789" s="131"/>
      <c r="AVY789" s="131"/>
      <c r="AVZ789" s="131"/>
      <c r="AWA789" s="131"/>
      <c r="AWB789" s="131"/>
      <c r="AWC789" s="131"/>
      <c r="AWD789" s="131"/>
      <c r="AWE789" s="131"/>
      <c r="AWF789" s="131"/>
      <c r="AWG789" s="131"/>
      <c r="AWH789" s="131"/>
      <c r="AWI789" s="131"/>
      <c r="AWJ789" s="131"/>
      <c r="AWK789" s="131"/>
      <c r="AWL789" s="131"/>
      <c r="AWM789" s="131"/>
      <c r="AWN789" s="131"/>
      <c r="AWO789" s="131"/>
      <c r="AWP789" s="131"/>
      <c r="AWQ789" s="131"/>
      <c r="AWR789" s="131"/>
      <c r="AWS789" s="131"/>
      <c r="AWT789" s="131"/>
      <c r="AWU789" s="131"/>
      <c r="AWV789" s="131"/>
      <c r="AWW789" s="131"/>
      <c r="AWX789" s="131"/>
      <c r="AWY789" s="131"/>
      <c r="AWZ789" s="131"/>
      <c r="AXA789" s="131"/>
      <c r="AXB789" s="131"/>
      <c r="AXC789" s="131"/>
      <c r="AXD789" s="131"/>
      <c r="AXE789" s="131"/>
      <c r="AXF789" s="131"/>
      <c r="AXG789" s="131"/>
      <c r="AXH789" s="131"/>
      <c r="AXI789" s="131"/>
      <c r="AXJ789" s="131"/>
      <c r="AXK789" s="131"/>
      <c r="AXL789" s="131"/>
      <c r="AXM789" s="131"/>
      <c r="AXN789" s="131"/>
      <c r="AXO789" s="131"/>
      <c r="AXP789" s="131"/>
      <c r="AXQ789" s="131"/>
      <c r="AXR789" s="131"/>
      <c r="AXS789" s="131"/>
      <c r="AXT789" s="131"/>
      <c r="AXU789" s="131"/>
      <c r="AXV789" s="131"/>
      <c r="AXW789" s="131"/>
      <c r="AXX789" s="131"/>
    </row>
    <row r="790" spans="1:1324" s="131" customFormat="1" ht="15.75" hidden="1" customHeight="1" x14ac:dyDescent="0.2">
      <c r="A790" s="74" t="s">
        <v>3291</v>
      </c>
      <c r="B790" s="74" t="s">
        <v>1851</v>
      </c>
      <c r="C790" s="77" t="s">
        <v>1852</v>
      </c>
      <c r="D790" s="77" t="s">
        <v>3288</v>
      </c>
      <c r="E790" s="51">
        <v>33400</v>
      </c>
      <c r="F790" s="74" t="s">
        <v>1182</v>
      </c>
      <c r="G790" s="30" t="s">
        <v>1662</v>
      </c>
      <c r="H790" s="30" t="s">
        <v>3299</v>
      </c>
      <c r="I790" s="30" t="s">
        <v>1065</v>
      </c>
      <c r="J790" s="173">
        <v>3</v>
      </c>
      <c r="K790" s="87" t="s">
        <v>1065</v>
      </c>
      <c r="L790" s="87">
        <v>0</v>
      </c>
      <c r="M790" s="87">
        <v>0</v>
      </c>
      <c r="N790" s="84" t="s">
        <v>3057</v>
      </c>
      <c r="O790" s="84">
        <v>1</v>
      </c>
      <c r="P790" s="84" t="s">
        <v>3057</v>
      </c>
      <c r="Q790" s="84">
        <v>1</v>
      </c>
      <c r="R790" s="84" t="s">
        <v>3057</v>
      </c>
      <c r="S790" s="84">
        <v>1</v>
      </c>
      <c r="T790" s="87" t="s">
        <v>326</v>
      </c>
      <c r="U790" s="87">
        <v>1</v>
      </c>
      <c r="V790" s="87">
        <v>1</v>
      </c>
      <c r="W790" s="87">
        <v>0</v>
      </c>
      <c r="X790" s="87">
        <v>0</v>
      </c>
      <c r="Y790" s="87">
        <v>0</v>
      </c>
      <c r="Z790" s="86">
        <v>0</v>
      </c>
      <c r="AA790" s="87">
        <v>0</v>
      </c>
      <c r="AB790" s="86"/>
      <c r="AC790" s="86"/>
      <c r="AD790" s="86"/>
      <c r="AE790" s="86"/>
      <c r="AF790" s="104"/>
    </row>
    <row r="791" spans="1:1324" s="131" customFormat="1" ht="15.75" hidden="1" customHeight="1" x14ac:dyDescent="0.2">
      <c r="A791" s="74" t="s">
        <v>1853</v>
      </c>
      <c r="B791" s="74" t="s">
        <v>1851</v>
      </c>
      <c r="C791" s="77" t="s">
        <v>1852</v>
      </c>
      <c r="D791" s="77" t="s">
        <v>1854</v>
      </c>
      <c r="E791" s="51">
        <v>32198</v>
      </c>
      <c r="F791" s="74" t="s">
        <v>1182</v>
      </c>
      <c r="G791" s="30" t="s">
        <v>1662</v>
      </c>
      <c r="H791" s="30" t="s">
        <v>1065</v>
      </c>
      <c r="I791" s="30" t="s">
        <v>1065</v>
      </c>
      <c r="J791" s="173"/>
      <c r="K791" s="87" t="s">
        <v>1065</v>
      </c>
      <c r="L791" s="87">
        <v>0</v>
      </c>
      <c r="M791" s="87">
        <v>0</v>
      </c>
      <c r="N791" s="84" t="s">
        <v>326</v>
      </c>
      <c r="O791" s="84">
        <v>1</v>
      </c>
      <c r="P791" s="84" t="s">
        <v>326</v>
      </c>
      <c r="Q791" s="84">
        <v>1</v>
      </c>
      <c r="R791" s="84" t="s">
        <v>326</v>
      </c>
      <c r="S791" s="84">
        <v>1</v>
      </c>
      <c r="T791" s="87" t="s">
        <v>49</v>
      </c>
      <c r="U791" s="87">
        <v>1</v>
      </c>
      <c r="V791" s="87">
        <v>1</v>
      </c>
      <c r="W791" s="87">
        <v>0</v>
      </c>
      <c r="X791" s="87">
        <v>0</v>
      </c>
      <c r="Y791" s="87">
        <v>0</v>
      </c>
      <c r="Z791" s="87">
        <v>0</v>
      </c>
      <c r="AA791" s="87">
        <v>0</v>
      </c>
      <c r="AB791" s="87">
        <v>0</v>
      </c>
      <c r="AC791" s="87">
        <v>0</v>
      </c>
      <c r="AD791" s="87">
        <v>0</v>
      </c>
      <c r="AE791" s="87">
        <v>0</v>
      </c>
      <c r="AF791" s="104"/>
    </row>
    <row r="792" spans="1:1324" s="106" customFormat="1" ht="15.75" hidden="1" customHeight="1" x14ac:dyDescent="0.2">
      <c r="A792" s="79" t="s">
        <v>1855</v>
      </c>
      <c r="B792" s="79" t="s">
        <v>1851</v>
      </c>
      <c r="C792" s="89" t="s">
        <v>1852</v>
      </c>
      <c r="D792" s="89" t="s">
        <v>76</v>
      </c>
      <c r="E792" s="66">
        <v>30895</v>
      </c>
      <c r="F792" s="79" t="s">
        <v>1182</v>
      </c>
      <c r="G792" s="30" t="s">
        <v>1662</v>
      </c>
      <c r="H792" s="30" t="s">
        <v>1065</v>
      </c>
      <c r="I792" s="30" t="s">
        <v>1065</v>
      </c>
      <c r="J792" s="173"/>
      <c r="K792" s="87" t="s">
        <v>1065</v>
      </c>
      <c r="L792" s="87">
        <v>0</v>
      </c>
      <c r="M792" s="87">
        <v>0</v>
      </c>
      <c r="N792" s="87" t="s">
        <v>326</v>
      </c>
      <c r="O792" s="87">
        <v>1</v>
      </c>
      <c r="P792" s="87" t="s">
        <v>326</v>
      </c>
      <c r="Q792" s="87">
        <v>1</v>
      </c>
      <c r="R792" s="87" t="s">
        <v>326</v>
      </c>
      <c r="S792" s="87">
        <v>1</v>
      </c>
      <c r="T792" s="87" t="s">
        <v>49</v>
      </c>
      <c r="U792" s="87">
        <v>1</v>
      </c>
      <c r="V792" s="87">
        <v>1</v>
      </c>
      <c r="W792" s="87">
        <v>0</v>
      </c>
      <c r="X792" s="87">
        <v>0</v>
      </c>
      <c r="Y792" s="87">
        <v>0</v>
      </c>
      <c r="Z792" s="87">
        <v>0</v>
      </c>
      <c r="AA792" s="87">
        <v>0</v>
      </c>
      <c r="AB792" s="87">
        <v>0</v>
      </c>
      <c r="AC792" s="87">
        <v>0</v>
      </c>
      <c r="AD792" s="87">
        <v>0</v>
      </c>
      <c r="AE792" s="87">
        <v>0</v>
      </c>
      <c r="AF792" s="104"/>
      <c r="AH792" s="131"/>
      <c r="AI792" s="131"/>
      <c r="AJ792" s="131"/>
      <c r="AK792" s="131"/>
      <c r="AL792" s="131"/>
      <c r="AM792" s="131"/>
      <c r="AN792" s="131"/>
      <c r="AO792" s="131"/>
      <c r="AP792" s="131"/>
      <c r="AQ792" s="131"/>
      <c r="AR792" s="131"/>
      <c r="AS792" s="131"/>
      <c r="AT792" s="131"/>
      <c r="AU792" s="131"/>
      <c r="AV792" s="131"/>
      <c r="AW792" s="131"/>
      <c r="AX792" s="131"/>
      <c r="AY792" s="131"/>
      <c r="AZ792" s="131"/>
      <c r="BA792" s="131"/>
      <c r="BB792" s="131"/>
      <c r="BC792" s="131"/>
      <c r="BD792" s="131"/>
      <c r="BE792" s="131"/>
      <c r="BF792" s="131"/>
      <c r="BG792" s="131"/>
      <c r="BH792" s="131"/>
      <c r="BI792" s="131"/>
      <c r="BJ792" s="131"/>
      <c r="BK792" s="131"/>
      <c r="BL792" s="131"/>
      <c r="BM792" s="131"/>
      <c r="BN792" s="131"/>
      <c r="BO792" s="131"/>
      <c r="BP792" s="131"/>
      <c r="BQ792" s="131"/>
      <c r="BR792" s="131"/>
      <c r="BS792" s="131"/>
      <c r="BT792" s="131"/>
      <c r="BU792" s="131"/>
      <c r="BV792" s="131"/>
      <c r="BW792" s="131"/>
      <c r="BX792" s="131"/>
      <c r="BY792" s="131"/>
      <c r="BZ792" s="131"/>
      <c r="CA792" s="131"/>
      <c r="CB792" s="131"/>
      <c r="CC792" s="131"/>
      <c r="CD792" s="131"/>
      <c r="CE792" s="131"/>
      <c r="CF792" s="131"/>
      <c r="CG792" s="131"/>
      <c r="CH792" s="131"/>
      <c r="CI792" s="131"/>
      <c r="CJ792" s="131"/>
      <c r="CK792" s="131"/>
      <c r="CL792" s="131"/>
      <c r="CM792" s="131"/>
      <c r="CN792" s="131"/>
      <c r="CO792" s="131"/>
      <c r="CP792" s="131"/>
      <c r="CQ792" s="131"/>
      <c r="CR792" s="131"/>
      <c r="CS792" s="131"/>
      <c r="CT792" s="131"/>
      <c r="CU792" s="131"/>
      <c r="CV792" s="131"/>
      <c r="CW792" s="131"/>
      <c r="CX792" s="131"/>
      <c r="CY792" s="131"/>
      <c r="CZ792" s="131"/>
      <c r="DA792" s="131"/>
      <c r="DB792" s="131"/>
      <c r="DC792" s="131"/>
      <c r="DD792" s="131"/>
      <c r="DE792" s="131"/>
      <c r="DF792" s="131"/>
      <c r="DG792" s="131"/>
      <c r="DH792" s="131"/>
      <c r="DI792" s="131"/>
      <c r="DJ792" s="131"/>
      <c r="DK792" s="131"/>
      <c r="DL792" s="131"/>
      <c r="DM792" s="131"/>
      <c r="DN792" s="131"/>
      <c r="DO792" s="131"/>
      <c r="DP792" s="131"/>
      <c r="DQ792" s="131"/>
      <c r="DR792" s="131"/>
      <c r="DS792" s="131"/>
      <c r="DT792" s="131"/>
      <c r="DU792" s="131"/>
      <c r="DV792" s="131"/>
      <c r="DW792" s="131"/>
      <c r="DX792" s="131"/>
      <c r="DY792" s="131"/>
      <c r="DZ792" s="131"/>
      <c r="EA792" s="131"/>
      <c r="EB792" s="131"/>
      <c r="EC792" s="131"/>
      <c r="ED792" s="131"/>
      <c r="EE792" s="131"/>
      <c r="EF792" s="131"/>
      <c r="EG792" s="131"/>
      <c r="EH792" s="131"/>
      <c r="EI792" s="131"/>
      <c r="EJ792" s="131"/>
      <c r="EK792" s="131"/>
      <c r="EL792" s="131"/>
      <c r="EM792" s="131"/>
      <c r="EN792" s="131"/>
      <c r="EO792" s="131"/>
      <c r="EP792" s="131"/>
      <c r="EQ792" s="131"/>
      <c r="ER792" s="131"/>
      <c r="ES792" s="131"/>
      <c r="ET792" s="131"/>
      <c r="EU792" s="131"/>
      <c r="EV792" s="131"/>
      <c r="EW792" s="131"/>
      <c r="EX792" s="131"/>
      <c r="EY792" s="131"/>
      <c r="EZ792" s="131"/>
      <c r="FA792" s="131"/>
      <c r="FB792" s="131"/>
      <c r="FC792" s="131"/>
      <c r="FD792" s="131"/>
      <c r="FE792" s="131"/>
      <c r="FF792" s="131"/>
      <c r="FG792" s="131"/>
      <c r="FH792" s="131"/>
      <c r="FI792" s="131"/>
      <c r="FJ792" s="131"/>
      <c r="FK792" s="131"/>
      <c r="FL792" s="131"/>
      <c r="FM792" s="131"/>
      <c r="FN792" s="131"/>
      <c r="FO792" s="131"/>
      <c r="FP792" s="131"/>
      <c r="FQ792" s="131"/>
      <c r="FR792" s="131"/>
      <c r="FS792" s="131"/>
      <c r="FT792" s="131"/>
      <c r="FU792" s="131"/>
      <c r="FV792" s="131"/>
      <c r="FW792" s="131"/>
      <c r="FX792" s="131"/>
      <c r="FY792" s="131"/>
      <c r="FZ792" s="131"/>
      <c r="GA792" s="131"/>
      <c r="GB792" s="131"/>
      <c r="GC792" s="131"/>
      <c r="GD792" s="131"/>
      <c r="GE792" s="131"/>
      <c r="GF792" s="131"/>
      <c r="GG792" s="131"/>
      <c r="GH792" s="131"/>
      <c r="GI792" s="131"/>
      <c r="GJ792" s="131"/>
      <c r="GK792" s="131"/>
      <c r="GL792" s="131"/>
      <c r="GM792" s="131"/>
      <c r="GN792" s="131"/>
      <c r="GO792" s="131"/>
      <c r="GP792" s="131"/>
      <c r="GQ792" s="131"/>
      <c r="GR792" s="131"/>
      <c r="GS792" s="131"/>
      <c r="GT792" s="131"/>
      <c r="GU792" s="131"/>
      <c r="GV792" s="131"/>
      <c r="GW792" s="131"/>
      <c r="GX792" s="131"/>
      <c r="GY792" s="131"/>
      <c r="GZ792" s="131"/>
      <c r="HA792" s="131"/>
      <c r="HB792" s="131"/>
      <c r="HC792" s="131"/>
      <c r="HD792" s="131"/>
      <c r="HE792" s="131"/>
      <c r="HF792" s="131"/>
      <c r="HG792" s="131"/>
      <c r="HH792" s="131"/>
      <c r="HI792" s="131"/>
      <c r="HJ792" s="131"/>
      <c r="HK792" s="131"/>
      <c r="HL792" s="131"/>
      <c r="HM792" s="131"/>
      <c r="HN792" s="131"/>
      <c r="HO792" s="131"/>
      <c r="HP792" s="131"/>
      <c r="HQ792" s="131"/>
      <c r="HR792" s="131"/>
      <c r="HS792" s="131"/>
      <c r="HT792" s="131"/>
      <c r="HU792" s="131"/>
      <c r="HV792" s="131"/>
      <c r="HW792" s="131"/>
      <c r="HX792" s="131"/>
      <c r="HY792" s="131"/>
      <c r="HZ792" s="131"/>
      <c r="IA792" s="131"/>
      <c r="IB792" s="131"/>
      <c r="IC792" s="131"/>
      <c r="ID792" s="131"/>
      <c r="IE792" s="131"/>
      <c r="IF792" s="131"/>
      <c r="IG792" s="131"/>
      <c r="IH792" s="131"/>
      <c r="II792" s="131"/>
      <c r="IJ792" s="131"/>
      <c r="IK792" s="131"/>
      <c r="IL792" s="131"/>
      <c r="IM792" s="131"/>
      <c r="IN792" s="131"/>
      <c r="IO792" s="131"/>
      <c r="IP792" s="131"/>
      <c r="IQ792" s="131"/>
      <c r="IR792" s="131"/>
      <c r="IS792" s="131"/>
      <c r="IT792" s="131"/>
      <c r="IU792" s="131"/>
      <c r="IV792" s="131"/>
      <c r="IW792" s="131"/>
      <c r="IX792" s="131"/>
      <c r="IY792" s="131"/>
      <c r="IZ792" s="131"/>
      <c r="JA792" s="131"/>
      <c r="JB792" s="131"/>
      <c r="JC792" s="131"/>
      <c r="JD792" s="131"/>
      <c r="JE792" s="131"/>
      <c r="JF792" s="131"/>
      <c r="JG792" s="131"/>
      <c r="JH792" s="131"/>
      <c r="JI792" s="131"/>
      <c r="JJ792" s="131"/>
      <c r="JK792" s="131"/>
      <c r="JL792" s="131"/>
      <c r="JM792" s="131"/>
      <c r="JN792" s="131"/>
      <c r="JO792" s="131"/>
      <c r="JP792" s="131"/>
      <c r="JQ792" s="131"/>
      <c r="JR792" s="131"/>
      <c r="JS792" s="131"/>
      <c r="JT792" s="131"/>
      <c r="JU792" s="131"/>
      <c r="JV792" s="131"/>
      <c r="JW792" s="131"/>
      <c r="JX792" s="131"/>
      <c r="JY792" s="131"/>
      <c r="JZ792" s="131"/>
      <c r="KA792" s="131"/>
      <c r="KB792" s="131"/>
      <c r="KC792" s="131"/>
      <c r="KD792" s="131"/>
      <c r="KE792" s="131"/>
      <c r="KF792" s="131"/>
      <c r="KG792" s="131"/>
      <c r="KH792" s="131"/>
      <c r="KI792" s="131"/>
      <c r="KJ792" s="131"/>
      <c r="KK792" s="131"/>
      <c r="KL792" s="131"/>
      <c r="KM792" s="131"/>
      <c r="KN792" s="131"/>
      <c r="KO792" s="131"/>
      <c r="KP792" s="131"/>
      <c r="KQ792" s="131"/>
      <c r="KR792" s="131"/>
      <c r="KS792" s="131"/>
      <c r="KT792" s="131"/>
      <c r="KU792" s="131"/>
      <c r="KV792" s="131"/>
      <c r="KW792" s="131"/>
      <c r="KX792" s="131"/>
      <c r="KY792" s="131"/>
      <c r="KZ792" s="131"/>
      <c r="LA792" s="131"/>
      <c r="LB792" s="131"/>
      <c r="LC792" s="131"/>
      <c r="LD792" s="131"/>
      <c r="LE792" s="131"/>
      <c r="LF792" s="131"/>
      <c r="LG792" s="131"/>
      <c r="LH792" s="131"/>
      <c r="LI792" s="131"/>
      <c r="LJ792" s="131"/>
      <c r="LK792" s="131"/>
      <c r="LL792" s="131"/>
      <c r="LM792" s="131"/>
      <c r="LN792" s="131"/>
      <c r="LO792" s="131"/>
      <c r="LP792" s="131"/>
      <c r="LQ792" s="131"/>
      <c r="LR792" s="131"/>
      <c r="LS792" s="131"/>
      <c r="LT792" s="131"/>
      <c r="LU792" s="131"/>
      <c r="LV792" s="131"/>
      <c r="LW792" s="131"/>
      <c r="LX792" s="131"/>
      <c r="LY792" s="131"/>
      <c r="LZ792" s="131"/>
      <c r="MA792" s="131"/>
      <c r="MB792" s="131"/>
      <c r="MC792" s="131"/>
      <c r="MD792" s="131"/>
      <c r="ME792" s="131"/>
      <c r="MF792" s="131"/>
      <c r="MG792" s="131"/>
      <c r="MH792" s="131"/>
      <c r="MI792" s="131"/>
      <c r="MJ792" s="131"/>
      <c r="MK792" s="131"/>
      <c r="ML792" s="131"/>
      <c r="MM792" s="131"/>
      <c r="MN792" s="131"/>
      <c r="MO792" s="131"/>
      <c r="MP792" s="131"/>
      <c r="MQ792" s="131"/>
      <c r="MR792" s="131"/>
      <c r="MS792" s="131"/>
      <c r="MT792" s="131"/>
      <c r="MU792" s="131"/>
      <c r="MV792" s="131"/>
      <c r="MW792" s="131"/>
      <c r="MX792" s="131"/>
      <c r="MY792" s="131"/>
      <c r="MZ792" s="131"/>
      <c r="NA792" s="131"/>
      <c r="NB792" s="131"/>
      <c r="NC792" s="131"/>
      <c r="ND792" s="131"/>
      <c r="NE792" s="131"/>
      <c r="NF792" s="131"/>
      <c r="NG792" s="131"/>
      <c r="NH792" s="131"/>
      <c r="NI792" s="131"/>
      <c r="NJ792" s="131"/>
      <c r="NK792" s="131"/>
      <c r="NL792" s="131"/>
      <c r="NM792" s="131"/>
      <c r="NN792" s="131"/>
      <c r="NO792" s="131"/>
      <c r="NP792" s="131"/>
      <c r="NQ792" s="131"/>
      <c r="NR792" s="131"/>
      <c r="NS792" s="131"/>
      <c r="NT792" s="131"/>
      <c r="NU792" s="131"/>
      <c r="NV792" s="131"/>
      <c r="NW792" s="131"/>
      <c r="NX792" s="131"/>
      <c r="NY792" s="131"/>
      <c r="NZ792" s="131"/>
      <c r="OA792" s="131"/>
      <c r="OB792" s="131"/>
      <c r="OC792" s="131"/>
      <c r="OD792" s="131"/>
      <c r="OE792" s="131"/>
      <c r="OF792" s="131"/>
      <c r="OG792" s="131"/>
      <c r="OH792" s="131"/>
      <c r="OI792" s="131"/>
      <c r="OJ792" s="131"/>
      <c r="OK792" s="131"/>
      <c r="OL792" s="131"/>
      <c r="OM792" s="131"/>
      <c r="ON792" s="131"/>
      <c r="OO792" s="131"/>
      <c r="OP792" s="131"/>
      <c r="OQ792" s="131"/>
      <c r="OR792" s="131"/>
      <c r="OS792" s="131"/>
      <c r="OT792" s="131"/>
      <c r="OU792" s="131"/>
      <c r="OV792" s="131"/>
      <c r="OW792" s="131"/>
      <c r="OX792" s="131"/>
      <c r="OY792" s="131"/>
      <c r="OZ792" s="131"/>
      <c r="PA792" s="131"/>
      <c r="PB792" s="131"/>
      <c r="PC792" s="131"/>
      <c r="PD792" s="131"/>
      <c r="PE792" s="131"/>
      <c r="PF792" s="131"/>
      <c r="PG792" s="131"/>
      <c r="PH792" s="131"/>
      <c r="PI792" s="131"/>
      <c r="PJ792" s="131"/>
      <c r="PK792" s="131"/>
      <c r="PL792" s="131"/>
      <c r="PM792" s="131"/>
      <c r="PN792" s="131"/>
      <c r="PO792" s="131"/>
      <c r="PP792" s="131"/>
      <c r="PQ792" s="131"/>
      <c r="PR792" s="131"/>
      <c r="PS792" s="131"/>
      <c r="PT792" s="131"/>
      <c r="PU792" s="131"/>
      <c r="PV792" s="131"/>
      <c r="PW792" s="131"/>
      <c r="PX792" s="131"/>
      <c r="PY792" s="131"/>
      <c r="PZ792" s="131"/>
      <c r="QA792" s="131"/>
      <c r="QB792" s="131"/>
      <c r="QC792" s="131"/>
      <c r="QD792" s="131"/>
      <c r="QE792" s="131"/>
      <c r="QF792" s="131"/>
      <c r="QG792" s="131"/>
      <c r="QH792" s="131"/>
      <c r="QI792" s="131"/>
      <c r="QJ792" s="131"/>
      <c r="QK792" s="131"/>
      <c r="QL792" s="131"/>
      <c r="QM792" s="131"/>
      <c r="QN792" s="131"/>
      <c r="QO792" s="131"/>
      <c r="QP792" s="131"/>
      <c r="QQ792" s="131"/>
      <c r="QR792" s="131"/>
      <c r="QS792" s="131"/>
      <c r="QT792" s="131"/>
      <c r="QU792" s="131"/>
      <c r="QV792" s="131"/>
      <c r="QW792" s="131"/>
      <c r="QX792" s="131"/>
      <c r="QY792" s="131"/>
      <c r="QZ792" s="131"/>
      <c r="RA792" s="131"/>
      <c r="RB792" s="131"/>
      <c r="RC792" s="131"/>
      <c r="RD792" s="131"/>
      <c r="RE792" s="131"/>
      <c r="RF792" s="131"/>
      <c r="RG792" s="131"/>
      <c r="RH792" s="131"/>
      <c r="RI792" s="131"/>
      <c r="RJ792" s="131"/>
      <c r="RK792" s="131"/>
      <c r="RL792" s="131"/>
      <c r="RM792" s="131"/>
      <c r="RN792" s="131"/>
      <c r="RO792" s="131"/>
      <c r="RP792" s="131"/>
      <c r="RQ792" s="131"/>
      <c r="RR792" s="131"/>
      <c r="RS792" s="131"/>
      <c r="RT792" s="131"/>
      <c r="RU792" s="131"/>
      <c r="RV792" s="131"/>
      <c r="RW792" s="131"/>
      <c r="RX792" s="131"/>
      <c r="RY792" s="131"/>
      <c r="RZ792" s="131"/>
      <c r="SA792" s="131"/>
      <c r="SB792" s="131"/>
      <c r="SC792" s="131"/>
      <c r="SD792" s="131"/>
      <c r="SE792" s="131"/>
      <c r="SF792" s="131"/>
      <c r="SG792" s="131"/>
      <c r="SH792" s="131"/>
      <c r="SI792" s="131"/>
      <c r="SJ792" s="131"/>
      <c r="SK792" s="131"/>
      <c r="SL792" s="131"/>
      <c r="SM792" s="131"/>
      <c r="SN792" s="131"/>
      <c r="SO792" s="131"/>
      <c r="SP792" s="131"/>
      <c r="SQ792" s="131"/>
      <c r="SR792" s="131"/>
      <c r="SS792" s="131"/>
      <c r="ST792" s="131"/>
      <c r="SU792" s="131"/>
      <c r="SV792" s="131"/>
      <c r="SW792" s="131"/>
      <c r="SX792" s="131"/>
      <c r="SY792" s="131"/>
      <c r="SZ792" s="131"/>
      <c r="TA792" s="131"/>
      <c r="TB792" s="131"/>
      <c r="TC792" s="131"/>
      <c r="TD792" s="131"/>
      <c r="TE792" s="131"/>
      <c r="TF792" s="131"/>
      <c r="TG792" s="131"/>
      <c r="TH792" s="131"/>
      <c r="TI792" s="131"/>
      <c r="TJ792" s="131"/>
      <c r="TK792" s="131"/>
      <c r="TL792" s="131"/>
      <c r="TM792" s="131"/>
      <c r="TN792" s="131"/>
      <c r="TO792" s="131"/>
      <c r="TP792" s="131"/>
      <c r="TQ792" s="131"/>
      <c r="TR792" s="131"/>
      <c r="TS792" s="131"/>
      <c r="TT792" s="131"/>
      <c r="TU792" s="131"/>
      <c r="TV792" s="131"/>
      <c r="TW792" s="131"/>
      <c r="TX792" s="131"/>
      <c r="TY792" s="131"/>
      <c r="TZ792" s="131"/>
      <c r="UA792" s="131"/>
      <c r="UB792" s="131"/>
      <c r="UC792" s="131"/>
      <c r="UD792" s="131"/>
      <c r="UE792" s="131"/>
      <c r="UF792" s="131"/>
      <c r="UG792" s="131"/>
      <c r="UH792" s="131"/>
      <c r="UI792" s="131"/>
      <c r="UJ792" s="131"/>
      <c r="UK792" s="131"/>
      <c r="UL792" s="131"/>
      <c r="UM792" s="131"/>
      <c r="UN792" s="131"/>
      <c r="UO792" s="131"/>
      <c r="UP792" s="131"/>
      <c r="UQ792" s="131"/>
      <c r="UR792" s="131"/>
      <c r="US792" s="131"/>
      <c r="UT792" s="131"/>
      <c r="UU792" s="131"/>
      <c r="UV792" s="131"/>
      <c r="UW792" s="131"/>
      <c r="UX792" s="131"/>
      <c r="UY792" s="131"/>
      <c r="UZ792" s="131"/>
      <c r="VA792" s="131"/>
      <c r="VB792" s="131"/>
      <c r="VC792" s="131"/>
      <c r="VD792" s="131"/>
      <c r="VE792" s="131"/>
      <c r="VF792" s="131"/>
      <c r="VG792" s="131"/>
      <c r="VH792" s="131"/>
      <c r="VI792" s="131"/>
      <c r="VJ792" s="131"/>
      <c r="VK792" s="131"/>
      <c r="VL792" s="131"/>
      <c r="VM792" s="131"/>
      <c r="VN792" s="131"/>
      <c r="VO792" s="131"/>
      <c r="VP792" s="131"/>
      <c r="VQ792" s="131"/>
      <c r="VR792" s="131"/>
      <c r="VS792" s="131"/>
      <c r="VT792" s="131"/>
      <c r="VU792" s="131"/>
      <c r="VV792" s="131"/>
      <c r="VW792" s="131"/>
      <c r="VX792" s="131"/>
      <c r="VY792" s="131"/>
      <c r="VZ792" s="131"/>
      <c r="WA792" s="131"/>
      <c r="WB792" s="131"/>
      <c r="WC792" s="131"/>
      <c r="WD792" s="131"/>
      <c r="WE792" s="131"/>
      <c r="WF792" s="131"/>
      <c r="WG792" s="131"/>
      <c r="WH792" s="131"/>
      <c r="WI792" s="131"/>
      <c r="WJ792" s="131"/>
      <c r="WK792" s="131"/>
      <c r="WL792" s="131"/>
      <c r="WM792" s="131"/>
      <c r="WN792" s="131"/>
      <c r="WO792" s="131"/>
      <c r="WP792" s="131"/>
      <c r="WQ792" s="131"/>
      <c r="WR792" s="131"/>
      <c r="WS792" s="131"/>
      <c r="WT792" s="131"/>
      <c r="WU792" s="131"/>
      <c r="WV792" s="131"/>
      <c r="WW792" s="131"/>
      <c r="WX792" s="131"/>
      <c r="WY792" s="131"/>
      <c r="WZ792" s="131"/>
      <c r="XA792" s="131"/>
      <c r="XB792" s="131"/>
      <c r="XC792" s="131"/>
      <c r="XD792" s="131"/>
      <c r="XE792" s="131"/>
      <c r="XF792" s="131"/>
      <c r="XG792" s="131"/>
      <c r="XH792" s="131"/>
      <c r="XI792" s="131"/>
      <c r="XJ792" s="131"/>
      <c r="XK792" s="131"/>
      <c r="XL792" s="131"/>
      <c r="XM792" s="131"/>
      <c r="XN792" s="131"/>
      <c r="XO792" s="131"/>
      <c r="XP792" s="131"/>
      <c r="XQ792" s="131"/>
      <c r="XR792" s="131"/>
      <c r="XS792" s="131"/>
      <c r="XT792" s="131"/>
      <c r="XU792" s="131"/>
      <c r="XV792" s="131"/>
      <c r="XW792" s="131"/>
      <c r="XX792" s="131"/>
      <c r="XY792" s="131"/>
      <c r="XZ792" s="131"/>
      <c r="YA792" s="131"/>
      <c r="YB792" s="131"/>
      <c r="YC792" s="131"/>
      <c r="YD792" s="131"/>
      <c r="YE792" s="131"/>
      <c r="YF792" s="131"/>
      <c r="YG792" s="131"/>
      <c r="YH792" s="131"/>
      <c r="YI792" s="131"/>
      <c r="YJ792" s="131"/>
      <c r="YK792" s="131"/>
      <c r="YL792" s="131"/>
      <c r="YM792" s="131"/>
      <c r="YN792" s="131"/>
      <c r="YO792" s="131"/>
      <c r="YP792" s="131"/>
      <c r="YQ792" s="131"/>
      <c r="YR792" s="131"/>
      <c r="YS792" s="131"/>
      <c r="YT792" s="131"/>
      <c r="YU792" s="131"/>
      <c r="YV792" s="131"/>
      <c r="YW792" s="131"/>
      <c r="YX792" s="131"/>
      <c r="YY792" s="131"/>
      <c r="YZ792" s="131"/>
      <c r="ZA792" s="131"/>
      <c r="ZB792" s="131"/>
      <c r="ZC792" s="131"/>
      <c r="ZD792" s="131"/>
      <c r="ZE792" s="131"/>
      <c r="ZF792" s="131"/>
      <c r="ZG792" s="131"/>
      <c r="ZH792" s="131"/>
      <c r="ZI792" s="131"/>
      <c r="ZJ792" s="131"/>
      <c r="ZK792" s="131"/>
      <c r="ZL792" s="131"/>
      <c r="ZM792" s="131"/>
      <c r="ZN792" s="131"/>
      <c r="ZO792" s="131"/>
      <c r="ZP792" s="131"/>
      <c r="ZQ792" s="131"/>
      <c r="ZR792" s="131"/>
      <c r="ZS792" s="131"/>
      <c r="ZT792" s="131"/>
      <c r="ZU792" s="131"/>
      <c r="ZV792" s="131"/>
      <c r="ZW792" s="131"/>
      <c r="ZX792" s="131"/>
      <c r="ZY792" s="131"/>
      <c r="ZZ792" s="131"/>
      <c r="AAA792" s="131"/>
      <c r="AAB792" s="131"/>
      <c r="AAC792" s="131"/>
      <c r="AAD792" s="131"/>
      <c r="AAE792" s="131"/>
      <c r="AAF792" s="131"/>
      <c r="AAG792" s="131"/>
      <c r="AAH792" s="131"/>
      <c r="AAI792" s="131"/>
      <c r="AAJ792" s="131"/>
      <c r="AAK792" s="131"/>
      <c r="AAL792" s="131"/>
      <c r="AAM792" s="131"/>
      <c r="AAN792" s="131"/>
      <c r="AAO792" s="131"/>
      <c r="AAP792" s="131"/>
      <c r="AAQ792" s="131"/>
      <c r="AAR792" s="131"/>
      <c r="AAS792" s="131"/>
      <c r="AAT792" s="131"/>
      <c r="AAU792" s="131"/>
      <c r="AAV792" s="131"/>
      <c r="AAW792" s="131"/>
      <c r="AAX792" s="131"/>
      <c r="AAY792" s="131"/>
      <c r="AAZ792" s="131"/>
      <c r="ABA792" s="131"/>
      <c r="ABB792" s="131"/>
      <c r="ABC792" s="131"/>
      <c r="ABD792" s="131"/>
      <c r="ABE792" s="131"/>
      <c r="ABF792" s="131"/>
      <c r="ABG792" s="131"/>
      <c r="ABH792" s="131"/>
      <c r="ABI792" s="131"/>
      <c r="ABJ792" s="131"/>
      <c r="ABK792" s="131"/>
      <c r="ABL792" s="131"/>
      <c r="ABM792" s="131"/>
      <c r="ABN792" s="131"/>
      <c r="ABO792" s="131"/>
      <c r="ABP792" s="131"/>
      <c r="ABQ792" s="131"/>
      <c r="ABR792" s="131"/>
      <c r="ABS792" s="131"/>
      <c r="ABT792" s="131"/>
      <c r="ABU792" s="131"/>
      <c r="ABV792" s="131"/>
      <c r="ABW792" s="131"/>
      <c r="ABX792" s="131"/>
      <c r="ABY792" s="131"/>
      <c r="ABZ792" s="131"/>
      <c r="ACA792" s="131"/>
      <c r="ACB792" s="131"/>
      <c r="ACC792" s="131"/>
      <c r="ACD792" s="131"/>
      <c r="ACE792" s="131"/>
      <c r="ACF792" s="131"/>
      <c r="ACG792" s="131"/>
      <c r="ACH792" s="131"/>
      <c r="ACI792" s="131"/>
      <c r="ACJ792" s="131"/>
      <c r="ACK792" s="131"/>
      <c r="ACL792" s="131"/>
      <c r="ACM792" s="131"/>
      <c r="ACN792" s="131"/>
      <c r="ACO792" s="131"/>
      <c r="ACP792" s="131"/>
      <c r="ACQ792" s="131"/>
      <c r="ACR792" s="131"/>
      <c r="ACS792" s="131"/>
      <c r="ACT792" s="131"/>
      <c r="ACU792" s="131"/>
      <c r="ACV792" s="131"/>
      <c r="ACW792" s="131"/>
      <c r="ACX792" s="131"/>
      <c r="ACY792" s="131"/>
      <c r="ACZ792" s="131"/>
      <c r="ADA792" s="131"/>
      <c r="ADB792" s="131"/>
      <c r="ADC792" s="131"/>
      <c r="ADD792" s="131"/>
      <c r="ADE792" s="131"/>
      <c r="ADF792" s="131"/>
      <c r="ADG792" s="131"/>
      <c r="ADH792" s="131"/>
      <c r="ADI792" s="131"/>
      <c r="ADJ792" s="131"/>
      <c r="ADK792" s="131"/>
      <c r="ADL792" s="131"/>
      <c r="ADM792" s="131"/>
      <c r="ADN792" s="131"/>
      <c r="ADO792" s="131"/>
      <c r="ADP792" s="131"/>
      <c r="ADQ792" s="131"/>
      <c r="ADR792" s="131"/>
      <c r="ADS792" s="131"/>
      <c r="ADT792" s="131"/>
      <c r="ADU792" s="131"/>
      <c r="ADV792" s="131"/>
      <c r="ADW792" s="131"/>
      <c r="ADX792" s="131"/>
      <c r="ADY792" s="131"/>
      <c r="ADZ792" s="131"/>
      <c r="AEA792" s="131"/>
      <c r="AEB792" s="131"/>
      <c r="AEC792" s="131"/>
      <c r="AED792" s="131"/>
      <c r="AEE792" s="131"/>
      <c r="AEF792" s="131"/>
      <c r="AEG792" s="131"/>
      <c r="AEH792" s="131"/>
      <c r="AEI792" s="131"/>
      <c r="AEJ792" s="131"/>
      <c r="AEK792" s="131"/>
      <c r="AEL792" s="131"/>
      <c r="AEM792" s="131"/>
      <c r="AEN792" s="131"/>
      <c r="AEO792" s="131"/>
      <c r="AEP792" s="131"/>
      <c r="AEQ792" s="131"/>
      <c r="AER792" s="131"/>
      <c r="AES792" s="131"/>
      <c r="AET792" s="131"/>
      <c r="AEU792" s="131"/>
      <c r="AEV792" s="131"/>
      <c r="AEW792" s="131"/>
      <c r="AEX792" s="131"/>
      <c r="AEY792" s="131"/>
      <c r="AEZ792" s="131"/>
      <c r="AFA792" s="131"/>
      <c r="AFB792" s="131"/>
      <c r="AFC792" s="131"/>
      <c r="AFD792" s="131"/>
      <c r="AFE792" s="131"/>
      <c r="AFF792" s="131"/>
      <c r="AFG792" s="131"/>
      <c r="AFH792" s="131"/>
      <c r="AFI792" s="131"/>
      <c r="AFJ792" s="131"/>
      <c r="AFK792" s="131"/>
      <c r="AFL792" s="131"/>
      <c r="AFM792" s="131"/>
      <c r="AFN792" s="131"/>
      <c r="AFO792" s="131"/>
      <c r="AFP792" s="131"/>
      <c r="AFQ792" s="131"/>
      <c r="AFR792" s="131"/>
      <c r="AFS792" s="131"/>
      <c r="AFT792" s="131"/>
      <c r="AFU792" s="131"/>
      <c r="AFV792" s="131"/>
      <c r="AFW792" s="131"/>
      <c r="AFX792" s="131"/>
      <c r="AFY792" s="131"/>
      <c r="AFZ792" s="131"/>
      <c r="AGA792" s="131"/>
      <c r="AGB792" s="131"/>
      <c r="AGC792" s="131"/>
      <c r="AGD792" s="131"/>
      <c r="AGE792" s="131"/>
      <c r="AGF792" s="131"/>
      <c r="AGG792" s="131"/>
      <c r="AGH792" s="131"/>
      <c r="AGI792" s="131"/>
      <c r="AGJ792" s="131"/>
      <c r="AGK792" s="131"/>
      <c r="AGL792" s="131"/>
      <c r="AGM792" s="131"/>
      <c r="AGN792" s="131"/>
      <c r="AGO792" s="131"/>
      <c r="AGP792" s="131"/>
      <c r="AGQ792" s="131"/>
      <c r="AGR792" s="131"/>
      <c r="AGS792" s="131"/>
      <c r="AGT792" s="131"/>
      <c r="AGU792" s="131"/>
      <c r="AGV792" s="131"/>
      <c r="AGW792" s="131"/>
      <c r="AGX792" s="131"/>
      <c r="AGY792" s="131"/>
      <c r="AGZ792" s="131"/>
      <c r="AHA792" s="131"/>
      <c r="AHB792" s="131"/>
      <c r="AHC792" s="131"/>
      <c r="AHD792" s="131"/>
      <c r="AHE792" s="131"/>
      <c r="AHF792" s="131"/>
      <c r="AHG792" s="131"/>
      <c r="AHH792" s="131"/>
      <c r="AHI792" s="131"/>
      <c r="AHJ792" s="131"/>
      <c r="AHK792" s="131"/>
      <c r="AHL792" s="131"/>
      <c r="AHM792" s="131"/>
      <c r="AHN792" s="131"/>
      <c r="AHO792" s="131"/>
      <c r="AHP792" s="131"/>
      <c r="AHQ792" s="131"/>
      <c r="AHR792" s="131"/>
      <c r="AHS792" s="131"/>
      <c r="AHT792" s="131"/>
      <c r="AHU792" s="131"/>
      <c r="AHV792" s="131"/>
      <c r="AHW792" s="131"/>
      <c r="AHX792" s="131"/>
      <c r="AHY792" s="131"/>
      <c r="AHZ792" s="131"/>
      <c r="AIA792" s="131"/>
      <c r="AIB792" s="131"/>
      <c r="AIC792" s="131"/>
      <c r="AID792" s="131"/>
      <c r="AIE792" s="131"/>
      <c r="AIF792" s="131"/>
      <c r="AIG792" s="131"/>
      <c r="AIH792" s="131"/>
      <c r="AII792" s="131"/>
      <c r="AIJ792" s="131"/>
      <c r="AIK792" s="131"/>
      <c r="AIL792" s="131"/>
      <c r="AIM792" s="131"/>
      <c r="AIN792" s="131"/>
      <c r="AIO792" s="131"/>
      <c r="AIP792" s="131"/>
      <c r="AIQ792" s="131"/>
      <c r="AIR792" s="131"/>
      <c r="AIS792" s="131"/>
      <c r="AIT792" s="131"/>
      <c r="AIU792" s="131"/>
      <c r="AIV792" s="131"/>
      <c r="AIW792" s="131"/>
      <c r="AIX792" s="131"/>
      <c r="AIY792" s="131"/>
      <c r="AIZ792" s="131"/>
      <c r="AJA792" s="131"/>
      <c r="AJB792" s="131"/>
      <c r="AJC792" s="131"/>
      <c r="AJD792" s="131"/>
      <c r="AJE792" s="131"/>
      <c r="AJF792" s="131"/>
      <c r="AJG792" s="131"/>
      <c r="AJH792" s="131"/>
      <c r="AJI792" s="131"/>
      <c r="AJJ792" s="131"/>
      <c r="AJK792" s="131"/>
      <c r="AJL792" s="131"/>
      <c r="AJM792" s="131"/>
      <c r="AJN792" s="131"/>
      <c r="AJO792" s="131"/>
      <c r="AJP792" s="131"/>
      <c r="AJQ792" s="131"/>
      <c r="AJR792" s="131"/>
      <c r="AJS792" s="131"/>
      <c r="AJT792" s="131"/>
      <c r="AJU792" s="131"/>
      <c r="AJV792" s="131"/>
      <c r="AJW792" s="131"/>
      <c r="AJX792" s="131"/>
      <c r="AJY792" s="131"/>
      <c r="AJZ792" s="131"/>
      <c r="AKA792" s="131"/>
      <c r="AKB792" s="131"/>
      <c r="AKC792" s="131"/>
      <c r="AKD792" s="131"/>
      <c r="AKE792" s="131"/>
      <c r="AKF792" s="131"/>
      <c r="AKG792" s="131"/>
      <c r="AKH792" s="131"/>
      <c r="AKI792" s="131"/>
      <c r="AKJ792" s="131"/>
      <c r="AKK792" s="131"/>
      <c r="AKL792" s="131"/>
      <c r="AKM792" s="131"/>
      <c r="AKN792" s="131"/>
      <c r="AKO792" s="131"/>
      <c r="AKP792" s="131"/>
      <c r="AKQ792" s="131"/>
      <c r="AKR792" s="131"/>
      <c r="AKS792" s="131"/>
      <c r="AKT792" s="131"/>
      <c r="AKU792" s="131"/>
      <c r="AKV792" s="131"/>
      <c r="AKW792" s="131"/>
      <c r="AKX792" s="131"/>
      <c r="AKY792" s="131"/>
      <c r="AKZ792" s="131"/>
      <c r="ALA792" s="131"/>
      <c r="ALB792" s="131"/>
      <c r="ALC792" s="131"/>
      <c r="ALD792" s="131"/>
      <c r="ALE792" s="131"/>
      <c r="ALF792" s="131"/>
      <c r="ALG792" s="131"/>
      <c r="ALH792" s="131"/>
      <c r="ALI792" s="131"/>
      <c r="ALJ792" s="131"/>
      <c r="ALK792" s="131"/>
      <c r="ALL792" s="131"/>
      <c r="ALM792" s="131"/>
      <c r="ALN792" s="131"/>
      <c r="ALO792" s="131"/>
      <c r="ALP792" s="131"/>
      <c r="ALQ792" s="131"/>
      <c r="ALR792" s="131"/>
      <c r="ALS792" s="131"/>
      <c r="ALT792" s="131"/>
      <c r="ALU792" s="131"/>
      <c r="ALV792" s="131"/>
      <c r="ALW792" s="131"/>
      <c r="ALX792" s="131"/>
      <c r="ALY792" s="131"/>
      <c r="ALZ792" s="131"/>
      <c r="AMA792" s="131"/>
      <c r="AMB792" s="131"/>
      <c r="AMC792" s="131"/>
      <c r="AMD792" s="131"/>
      <c r="AME792" s="131"/>
      <c r="AMF792" s="131"/>
      <c r="AMG792" s="131"/>
      <c r="AMH792" s="131"/>
      <c r="AMI792" s="131"/>
      <c r="AMJ792" s="131"/>
      <c r="AMK792" s="131"/>
      <c r="AML792" s="131"/>
      <c r="AMM792" s="131"/>
      <c r="AMN792" s="131"/>
      <c r="AMO792" s="131"/>
      <c r="AMP792" s="131"/>
      <c r="AMQ792" s="131"/>
      <c r="AMR792" s="131"/>
      <c r="AMS792" s="131"/>
      <c r="AMT792" s="131"/>
      <c r="AMU792" s="131"/>
      <c r="AMV792" s="131"/>
      <c r="AMW792" s="131"/>
      <c r="AMX792" s="131"/>
      <c r="AMY792" s="131"/>
      <c r="AMZ792" s="131"/>
      <c r="ANA792" s="131"/>
      <c r="ANB792" s="131"/>
      <c r="ANC792" s="131"/>
      <c r="AND792" s="131"/>
      <c r="ANE792" s="131"/>
      <c r="ANF792" s="131"/>
      <c r="ANG792" s="131"/>
      <c r="ANH792" s="131"/>
      <c r="ANI792" s="131"/>
      <c r="ANJ792" s="131"/>
      <c r="ANK792" s="131"/>
      <c r="ANL792" s="131"/>
      <c r="ANM792" s="131"/>
      <c r="ANN792" s="131"/>
      <c r="ANO792" s="131"/>
      <c r="ANP792" s="131"/>
      <c r="ANQ792" s="131"/>
      <c r="ANR792" s="131"/>
      <c r="ANS792" s="131"/>
      <c r="ANT792" s="131"/>
      <c r="ANU792" s="131"/>
      <c r="ANV792" s="131"/>
      <c r="ANW792" s="131"/>
      <c r="ANX792" s="131"/>
      <c r="ANY792" s="131"/>
      <c r="ANZ792" s="131"/>
      <c r="AOA792" s="131"/>
      <c r="AOB792" s="131"/>
      <c r="AOC792" s="131"/>
      <c r="AOD792" s="131"/>
      <c r="AOE792" s="131"/>
      <c r="AOF792" s="131"/>
      <c r="AOG792" s="131"/>
      <c r="AOH792" s="131"/>
      <c r="AOI792" s="131"/>
      <c r="AOJ792" s="131"/>
      <c r="AOK792" s="131"/>
      <c r="AOL792" s="131"/>
      <c r="AOM792" s="131"/>
      <c r="AON792" s="131"/>
      <c r="AOO792" s="131"/>
      <c r="AOP792" s="131"/>
      <c r="AOQ792" s="131"/>
      <c r="AOR792" s="131"/>
      <c r="AOS792" s="131"/>
      <c r="AOT792" s="131"/>
      <c r="AOU792" s="131"/>
      <c r="AOV792" s="131"/>
      <c r="AOW792" s="131"/>
      <c r="AOX792" s="131"/>
      <c r="AOY792" s="131"/>
      <c r="AOZ792" s="131"/>
      <c r="APA792" s="131"/>
      <c r="APB792" s="131"/>
      <c r="APC792" s="131"/>
      <c r="APD792" s="131"/>
      <c r="APE792" s="131"/>
      <c r="APF792" s="131"/>
      <c r="APG792" s="131"/>
      <c r="APH792" s="131"/>
      <c r="API792" s="131"/>
      <c r="APJ792" s="131"/>
      <c r="APK792" s="131"/>
      <c r="APL792" s="131"/>
      <c r="APM792" s="131"/>
      <c r="APN792" s="131"/>
      <c r="APO792" s="131"/>
      <c r="APP792" s="131"/>
      <c r="APQ792" s="131"/>
      <c r="APR792" s="131"/>
      <c r="APS792" s="131"/>
      <c r="APT792" s="131"/>
      <c r="APU792" s="131"/>
      <c r="APV792" s="131"/>
      <c r="APW792" s="131"/>
      <c r="APX792" s="131"/>
      <c r="APY792" s="131"/>
      <c r="APZ792" s="131"/>
      <c r="AQA792" s="131"/>
      <c r="AQB792" s="131"/>
      <c r="AQC792" s="131"/>
      <c r="AQD792" s="131"/>
      <c r="AQE792" s="131"/>
      <c r="AQF792" s="131"/>
      <c r="AQG792" s="131"/>
      <c r="AQH792" s="131"/>
      <c r="AQI792" s="131"/>
      <c r="AQJ792" s="131"/>
      <c r="AQK792" s="131"/>
      <c r="AQL792" s="131"/>
      <c r="AQM792" s="131"/>
      <c r="AQN792" s="131"/>
      <c r="AQO792" s="131"/>
      <c r="AQP792" s="131"/>
      <c r="AQQ792" s="131"/>
      <c r="AQR792" s="131"/>
      <c r="AQS792" s="131"/>
      <c r="AQT792" s="131"/>
      <c r="AQU792" s="131"/>
      <c r="AQV792" s="131"/>
      <c r="AQW792" s="131"/>
      <c r="AQX792" s="131"/>
      <c r="AQY792" s="131"/>
      <c r="AQZ792" s="131"/>
      <c r="ARA792" s="131"/>
      <c r="ARB792" s="131"/>
      <c r="ARC792" s="131"/>
      <c r="ARD792" s="131"/>
      <c r="ARE792" s="131"/>
      <c r="ARF792" s="131"/>
      <c r="ARG792" s="131"/>
      <c r="ARH792" s="131"/>
      <c r="ARI792" s="131"/>
      <c r="ARJ792" s="131"/>
      <c r="ARK792" s="131"/>
      <c r="ARL792" s="131"/>
      <c r="ARM792" s="131"/>
      <c r="ARN792" s="131"/>
      <c r="ARO792" s="131"/>
      <c r="ARP792" s="131"/>
      <c r="ARQ792" s="131"/>
      <c r="ARR792" s="131"/>
      <c r="ARS792" s="131"/>
      <c r="ART792" s="131"/>
      <c r="ARU792" s="131"/>
      <c r="ARV792" s="131"/>
      <c r="ARW792" s="131"/>
      <c r="ARX792" s="131"/>
      <c r="ARY792" s="131"/>
      <c r="ARZ792" s="131"/>
      <c r="ASA792" s="131"/>
      <c r="ASB792" s="131"/>
      <c r="ASC792" s="131"/>
      <c r="ASD792" s="131"/>
      <c r="ASE792" s="131"/>
      <c r="ASF792" s="131"/>
      <c r="ASG792" s="131"/>
      <c r="ASH792" s="131"/>
      <c r="ASI792" s="131"/>
      <c r="ASJ792" s="131"/>
      <c r="ASK792" s="131"/>
      <c r="ASL792" s="131"/>
      <c r="ASM792" s="131"/>
      <c r="ASN792" s="131"/>
      <c r="ASO792" s="131"/>
      <c r="ASP792" s="131"/>
      <c r="ASQ792" s="131"/>
      <c r="ASR792" s="131"/>
      <c r="ASS792" s="131"/>
      <c r="AST792" s="131"/>
      <c r="ASU792" s="131"/>
      <c r="ASV792" s="131"/>
      <c r="ASW792" s="131"/>
      <c r="ASX792" s="131"/>
      <c r="ASY792" s="131"/>
      <c r="ASZ792" s="131"/>
      <c r="ATA792" s="131"/>
      <c r="ATB792" s="131"/>
      <c r="ATC792" s="131"/>
      <c r="ATD792" s="131"/>
      <c r="ATE792" s="131"/>
      <c r="ATF792" s="131"/>
      <c r="ATG792" s="131"/>
      <c r="ATH792" s="131"/>
      <c r="ATI792" s="131"/>
      <c r="ATJ792" s="131"/>
      <c r="ATK792" s="131"/>
      <c r="ATL792" s="131"/>
      <c r="ATM792" s="131"/>
      <c r="ATN792" s="131"/>
      <c r="ATO792" s="131"/>
      <c r="ATP792" s="131"/>
      <c r="ATQ792" s="131"/>
      <c r="ATR792" s="131"/>
      <c r="ATS792" s="131"/>
      <c r="ATT792" s="131"/>
      <c r="ATU792" s="131"/>
      <c r="ATV792" s="131"/>
      <c r="ATW792" s="131"/>
      <c r="ATX792" s="131"/>
      <c r="ATY792" s="131"/>
      <c r="ATZ792" s="131"/>
      <c r="AUA792" s="131"/>
      <c r="AUB792" s="131"/>
      <c r="AUC792" s="131"/>
      <c r="AUD792" s="131"/>
      <c r="AUE792" s="131"/>
      <c r="AUF792" s="131"/>
      <c r="AUG792" s="131"/>
      <c r="AUH792" s="131"/>
      <c r="AUI792" s="131"/>
      <c r="AUJ792" s="131"/>
      <c r="AUK792" s="131"/>
      <c r="AUL792" s="131"/>
      <c r="AUM792" s="131"/>
      <c r="AUN792" s="131"/>
      <c r="AUO792" s="131"/>
      <c r="AUP792" s="131"/>
      <c r="AUQ792" s="131"/>
      <c r="AUR792" s="131"/>
      <c r="AUS792" s="131"/>
      <c r="AUT792" s="131"/>
      <c r="AUU792" s="131"/>
      <c r="AUV792" s="131"/>
      <c r="AUW792" s="131"/>
      <c r="AUX792" s="131"/>
      <c r="AUY792" s="131"/>
      <c r="AUZ792" s="131"/>
      <c r="AVA792" s="131"/>
      <c r="AVB792" s="131"/>
      <c r="AVC792" s="131"/>
      <c r="AVD792" s="131"/>
      <c r="AVE792" s="131"/>
      <c r="AVF792" s="131"/>
      <c r="AVG792" s="131"/>
      <c r="AVH792" s="131"/>
      <c r="AVI792" s="131"/>
      <c r="AVJ792" s="131"/>
      <c r="AVK792" s="131"/>
      <c r="AVL792" s="131"/>
      <c r="AVM792" s="131"/>
      <c r="AVN792" s="131"/>
      <c r="AVO792" s="131"/>
      <c r="AVP792" s="131"/>
      <c r="AVQ792" s="131"/>
      <c r="AVR792" s="131"/>
      <c r="AVS792" s="131"/>
      <c r="AVT792" s="131"/>
      <c r="AVU792" s="131"/>
      <c r="AVV792" s="131"/>
      <c r="AVW792" s="131"/>
      <c r="AVX792" s="131"/>
      <c r="AVY792" s="131"/>
      <c r="AVZ792" s="131"/>
      <c r="AWA792" s="131"/>
      <c r="AWB792" s="131"/>
      <c r="AWC792" s="131"/>
      <c r="AWD792" s="131"/>
      <c r="AWE792" s="131"/>
      <c r="AWF792" s="131"/>
      <c r="AWG792" s="131"/>
      <c r="AWH792" s="131"/>
      <c r="AWI792" s="131"/>
      <c r="AWJ792" s="131"/>
      <c r="AWK792" s="131"/>
      <c r="AWL792" s="131"/>
      <c r="AWM792" s="131"/>
      <c r="AWN792" s="131"/>
      <c r="AWO792" s="131"/>
      <c r="AWP792" s="131"/>
      <c r="AWQ792" s="131"/>
      <c r="AWR792" s="131"/>
      <c r="AWS792" s="131"/>
      <c r="AWT792" s="131"/>
      <c r="AWU792" s="131"/>
      <c r="AWV792" s="131"/>
      <c r="AWW792" s="131"/>
      <c r="AWX792" s="131"/>
      <c r="AWY792" s="131"/>
      <c r="AWZ792" s="131"/>
      <c r="AXA792" s="131"/>
      <c r="AXB792" s="131"/>
      <c r="AXC792" s="131"/>
      <c r="AXD792" s="131"/>
      <c r="AXE792" s="131"/>
      <c r="AXF792" s="131"/>
      <c r="AXG792" s="131"/>
      <c r="AXH792" s="131"/>
      <c r="AXI792" s="131"/>
      <c r="AXJ792" s="131"/>
      <c r="AXK792" s="131"/>
      <c r="AXL792" s="131"/>
      <c r="AXM792" s="131"/>
      <c r="AXN792" s="131"/>
      <c r="AXO792" s="131"/>
      <c r="AXP792" s="131"/>
      <c r="AXQ792" s="131"/>
      <c r="AXR792" s="131"/>
      <c r="AXS792" s="131"/>
      <c r="AXT792" s="131"/>
      <c r="AXU792" s="131"/>
      <c r="AXV792" s="131"/>
      <c r="AXW792" s="131"/>
      <c r="AXX792" s="131"/>
    </row>
    <row r="793" spans="1:1324" s="106" customFormat="1" ht="15.75" hidden="1" customHeight="1" x14ac:dyDescent="0.2">
      <c r="A793" s="79" t="s">
        <v>1856</v>
      </c>
      <c r="B793" s="79" t="s">
        <v>1851</v>
      </c>
      <c r="C793" s="89" t="s">
        <v>1852</v>
      </c>
      <c r="D793" s="89" t="s">
        <v>1857</v>
      </c>
      <c r="E793" s="66">
        <v>30895</v>
      </c>
      <c r="F793" s="79" t="s">
        <v>1182</v>
      </c>
      <c r="G793" s="30" t="s">
        <v>1662</v>
      </c>
      <c r="H793" s="30" t="s">
        <v>1065</v>
      </c>
      <c r="I793" s="30" t="s">
        <v>1065</v>
      </c>
      <c r="J793" s="173"/>
      <c r="K793" s="87" t="s">
        <v>1065</v>
      </c>
      <c r="L793" s="87">
        <v>0</v>
      </c>
      <c r="M793" s="87">
        <v>0</v>
      </c>
      <c r="N793" s="87" t="s">
        <v>326</v>
      </c>
      <c r="O793" s="87">
        <v>1</v>
      </c>
      <c r="P793" s="87" t="s">
        <v>326</v>
      </c>
      <c r="Q793" s="87">
        <v>1</v>
      </c>
      <c r="R793" s="87" t="s">
        <v>326</v>
      </c>
      <c r="S793" s="87">
        <v>1</v>
      </c>
      <c r="T793" s="87" t="s">
        <v>49</v>
      </c>
      <c r="U793" s="87">
        <v>1</v>
      </c>
      <c r="V793" s="87">
        <v>1</v>
      </c>
      <c r="W793" s="87">
        <v>0</v>
      </c>
      <c r="X793" s="87">
        <v>0</v>
      </c>
      <c r="Y793" s="87">
        <v>0</v>
      </c>
      <c r="Z793" s="87">
        <v>0</v>
      </c>
      <c r="AA793" s="87">
        <v>0</v>
      </c>
      <c r="AB793" s="87">
        <v>0</v>
      </c>
      <c r="AC793" s="87">
        <v>0</v>
      </c>
      <c r="AD793" s="87">
        <v>0</v>
      </c>
      <c r="AE793" s="87">
        <v>0</v>
      </c>
      <c r="AF793" s="104"/>
    </row>
    <row r="794" spans="1:1324" s="106" customFormat="1" ht="15.75" hidden="1" customHeight="1" x14ac:dyDescent="0.2">
      <c r="A794" s="79" t="s">
        <v>1858</v>
      </c>
      <c r="B794" s="79" t="s">
        <v>1859</v>
      </c>
      <c r="C794" s="89" t="s">
        <v>1860</v>
      </c>
      <c r="D794" s="89" t="s">
        <v>10</v>
      </c>
      <c r="E794" s="66">
        <v>31502</v>
      </c>
      <c r="F794" s="79" t="s">
        <v>1167</v>
      </c>
      <c r="G794" s="30" t="s">
        <v>1662</v>
      </c>
      <c r="H794" s="30" t="s">
        <v>3305</v>
      </c>
      <c r="I794" s="30" t="s">
        <v>3083</v>
      </c>
      <c r="J794" s="173">
        <v>36</v>
      </c>
      <c r="K794" s="87" t="s">
        <v>1065</v>
      </c>
      <c r="L794" s="87">
        <v>0</v>
      </c>
      <c r="M794" s="87">
        <v>0</v>
      </c>
      <c r="N794" s="87" t="s">
        <v>3057</v>
      </c>
      <c r="O794" s="87">
        <v>1</v>
      </c>
      <c r="P794" s="87" t="s">
        <v>3057</v>
      </c>
      <c r="Q794" s="87">
        <v>1</v>
      </c>
      <c r="R794" s="87" t="s">
        <v>3057</v>
      </c>
      <c r="S794" s="87">
        <v>1</v>
      </c>
      <c r="T794" s="87" t="s">
        <v>326</v>
      </c>
      <c r="U794" s="87">
        <v>1</v>
      </c>
      <c r="V794" s="87">
        <v>1</v>
      </c>
      <c r="W794" s="87">
        <v>0</v>
      </c>
      <c r="X794" s="87">
        <v>0</v>
      </c>
      <c r="Y794" s="87">
        <v>0</v>
      </c>
      <c r="Z794" s="86">
        <v>0</v>
      </c>
      <c r="AA794" s="87">
        <v>0</v>
      </c>
      <c r="AB794" s="87">
        <v>0</v>
      </c>
      <c r="AC794" s="87">
        <v>0</v>
      </c>
      <c r="AD794" s="87">
        <v>0</v>
      </c>
      <c r="AE794" s="87">
        <v>0</v>
      </c>
      <c r="AF794" s="104"/>
      <c r="AH794" s="131"/>
      <c r="AI794" s="131"/>
      <c r="AJ794" s="131"/>
      <c r="AK794" s="131"/>
      <c r="AL794" s="131"/>
      <c r="AM794" s="131"/>
      <c r="AN794" s="131"/>
      <c r="AO794" s="131"/>
      <c r="AP794" s="131"/>
      <c r="AQ794" s="131"/>
      <c r="AR794" s="131"/>
      <c r="AS794" s="131"/>
      <c r="AT794" s="131"/>
      <c r="AU794" s="131"/>
      <c r="AV794" s="131"/>
      <c r="AW794" s="131"/>
      <c r="AX794" s="131"/>
      <c r="AY794" s="131"/>
      <c r="AZ794" s="131"/>
      <c r="BA794" s="131"/>
      <c r="BB794" s="131"/>
      <c r="BC794" s="131"/>
      <c r="BD794" s="131"/>
      <c r="BE794" s="131"/>
      <c r="BF794" s="131"/>
      <c r="BG794" s="131"/>
      <c r="BH794" s="131"/>
      <c r="BI794" s="131"/>
      <c r="BJ794" s="131"/>
      <c r="BK794" s="131"/>
      <c r="BL794" s="131"/>
      <c r="BM794" s="131"/>
      <c r="BN794" s="131"/>
      <c r="BO794" s="131"/>
      <c r="BP794" s="131"/>
      <c r="BQ794" s="131"/>
      <c r="BR794" s="131"/>
      <c r="BS794" s="131"/>
      <c r="BT794" s="131"/>
      <c r="BU794" s="131"/>
      <c r="BV794" s="131"/>
      <c r="BW794" s="131"/>
      <c r="BX794" s="131"/>
      <c r="BY794" s="131"/>
      <c r="BZ794" s="131"/>
      <c r="CA794" s="131"/>
      <c r="CB794" s="131"/>
      <c r="CC794" s="131"/>
      <c r="CD794" s="131"/>
      <c r="CE794" s="131"/>
      <c r="CF794" s="131"/>
      <c r="CG794" s="131"/>
      <c r="CH794" s="131"/>
      <c r="CI794" s="131"/>
      <c r="CJ794" s="131"/>
      <c r="CK794" s="131"/>
      <c r="CL794" s="131"/>
      <c r="CM794" s="131"/>
      <c r="CN794" s="131"/>
      <c r="CO794" s="131"/>
      <c r="CP794" s="131"/>
      <c r="CQ794" s="131"/>
      <c r="CR794" s="131"/>
      <c r="CS794" s="131"/>
      <c r="CT794" s="131"/>
      <c r="CU794" s="131"/>
      <c r="CV794" s="131"/>
      <c r="CW794" s="131"/>
      <c r="CX794" s="131"/>
      <c r="CY794" s="131"/>
      <c r="CZ794" s="131"/>
      <c r="DA794" s="131"/>
      <c r="DB794" s="131"/>
      <c r="DC794" s="131"/>
      <c r="DD794" s="131"/>
      <c r="DE794" s="131"/>
      <c r="DF794" s="131"/>
      <c r="DG794" s="131"/>
      <c r="DH794" s="131"/>
      <c r="DI794" s="131"/>
      <c r="DJ794" s="131"/>
      <c r="DK794" s="131"/>
      <c r="DL794" s="131"/>
      <c r="DM794" s="131"/>
      <c r="DN794" s="131"/>
      <c r="DO794" s="131"/>
      <c r="DP794" s="131"/>
      <c r="DQ794" s="131"/>
      <c r="DR794" s="131"/>
      <c r="DS794" s="131"/>
      <c r="DT794" s="131"/>
      <c r="DU794" s="131"/>
      <c r="DV794" s="131"/>
      <c r="DW794" s="131"/>
      <c r="DX794" s="131"/>
      <c r="DY794" s="131"/>
      <c r="DZ794" s="131"/>
      <c r="EA794" s="131"/>
      <c r="EB794" s="131"/>
      <c r="EC794" s="131"/>
      <c r="ED794" s="131"/>
      <c r="EE794" s="131"/>
      <c r="EF794" s="131"/>
      <c r="EG794" s="131"/>
      <c r="EH794" s="131"/>
      <c r="EI794" s="131"/>
      <c r="EJ794" s="131"/>
      <c r="EK794" s="131"/>
      <c r="EL794" s="131"/>
      <c r="EM794" s="131"/>
      <c r="EN794" s="131"/>
      <c r="EO794" s="131"/>
      <c r="EP794" s="131"/>
      <c r="EQ794" s="131"/>
      <c r="ER794" s="131"/>
      <c r="ES794" s="131"/>
      <c r="ET794" s="131"/>
      <c r="EU794" s="131"/>
      <c r="EV794" s="131"/>
      <c r="EW794" s="131"/>
      <c r="EX794" s="131"/>
      <c r="EY794" s="131"/>
      <c r="EZ794" s="131"/>
      <c r="FA794" s="131"/>
      <c r="FB794" s="131"/>
      <c r="FC794" s="131"/>
      <c r="FD794" s="131"/>
      <c r="FE794" s="131"/>
      <c r="FF794" s="131"/>
      <c r="FG794" s="131"/>
      <c r="FH794" s="131"/>
      <c r="FI794" s="131"/>
      <c r="FJ794" s="131"/>
      <c r="FK794" s="131"/>
      <c r="FL794" s="131"/>
      <c r="FM794" s="131"/>
      <c r="FN794" s="131"/>
      <c r="FO794" s="131"/>
      <c r="FP794" s="131"/>
      <c r="FQ794" s="131"/>
      <c r="FR794" s="131"/>
      <c r="FS794" s="131"/>
      <c r="FT794" s="131"/>
      <c r="FU794" s="131"/>
      <c r="FV794" s="131"/>
      <c r="FW794" s="131"/>
      <c r="FX794" s="131"/>
      <c r="FY794" s="131"/>
      <c r="FZ794" s="131"/>
      <c r="GA794" s="131"/>
      <c r="GB794" s="131"/>
      <c r="GC794" s="131"/>
      <c r="GD794" s="131"/>
      <c r="GE794" s="131"/>
      <c r="GF794" s="131"/>
      <c r="GG794" s="131"/>
      <c r="GH794" s="131"/>
      <c r="GI794" s="131"/>
      <c r="GJ794" s="131"/>
      <c r="GK794" s="131"/>
      <c r="GL794" s="131"/>
      <c r="GM794" s="131"/>
      <c r="GN794" s="131"/>
      <c r="GO794" s="131"/>
      <c r="GP794" s="131"/>
      <c r="GQ794" s="131"/>
      <c r="GR794" s="131"/>
      <c r="GS794" s="131"/>
      <c r="GT794" s="131"/>
      <c r="GU794" s="131"/>
      <c r="GV794" s="131"/>
      <c r="GW794" s="131"/>
      <c r="GX794" s="131"/>
      <c r="GY794" s="131"/>
      <c r="GZ794" s="131"/>
      <c r="HA794" s="131"/>
      <c r="HB794" s="131"/>
      <c r="HC794" s="131"/>
      <c r="HD794" s="131"/>
      <c r="HE794" s="131"/>
      <c r="HF794" s="131"/>
      <c r="HG794" s="131"/>
      <c r="HH794" s="131"/>
      <c r="HI794" s="131"/>
      <c r="HJ794" s="131"/>
      <c r="HK794" s="131"/>
      <c r="HL794" s="131"/>
      <c r="HM794" s="131"/>
      <c r="HN794" s="131"/>
      <c r="HO794" s="131"/>
      <c r="HP794" s="131"/>
      <c r="HQ794" s="131"/>
      <c r="HR794" s="131"/>
      <c r="HS794" s="131"/>
      <c r="HT794" s="131"/>
      <c r="HU794" s="131"/>
      <c r="HV794" s="131"/>
      <c r="HW794" s="131"/>
      <c r="HX794" s="131"/>
      <c r="HY794" s="131"/>
      <c r="HZ794" s="131"/>
      <c r="IA794" s="131"/>
      <c r="IB794" s="131"/>
      <c r="IC794" s="131"/>
      <c r="ID794" s="131"/>
      <c r="IE794" s="131"/>
      <c r="IF794" s="131"/>
      <c r="IG794" s="131"/>
      <c r="IH794" s="131"/>
      <c r="II794" s="131"/>
      <c r="IJ794" s="131"/>
      <c r="IK794" s="131"/>
      <c r="IL794" s="131"/>
      <c r="IM794" s="131"/>
      <c r="IN794" s="131"/>
      <c r="IO794" s="131"/>
      <c r="IP794" s="131"/>
      <c r="IQ794" s="131"/>
      <c r="IR794" s="131"/>
      <c r="IS794" s="131"/>
      <c r="IT794" s="131"/>
      <c r="IU794" s="131"/>
      <c r="IV794" s="131"/>
      <c r="IW794" s="131"/>
      <c r="IX794" s="131"/>
      <c r="IY794" s="131"/>
      <c r="IZ794" s="131"/>
      <c r="JA794" s="131"/>
      <c r="JB794" s="131"/>
      <c r="JC794" s="131"/>
      <c r="JD794" s="131"/>
      <c r="JE794" s="131"/>
      <c r="JF794" s="131"/>
      <c r="JG794" s="131"/>
      <c r="JH794" s="131"/>
      <c r="JI794" s="131"/>
      <c r="JJ794" s="131"/>
      <c r="JK794" s="131"/>
      <c r="JL794" s="131"/>
      <c r="JM794" s="131"/>
      <c r="JN794" s="131"/>
      <c r="JO794" s="131"/>
      <c r="JP794" s="131"/>
      <c r="JQ794" s="131"/>
      <c r="JR794" s="131"/>
      <c r="JS794" s="131"/>
      <c r="JT794" s="131"/>
      <c r="JU794" s="131"/>
      <c r="JV794" s="131"/>
      <c r="JW794" s="131"/>
      <c r="JX794" s="131"/>
      <c r="JY794" s="131"/>
      <c r="JZ794" s="131"/>
      <c r="KA794" s="131"/>
      <c r="KB794" s="131"/>
      <c r="KC794" s="131"/>
      <c r="KD794" s="131"/>
      <c r="KE794" s="131"/>
      <c r="KF794" s="131"/>
      <c r="KG794" s="131"/>
      <c r="KH794" s="131"/>
      <c r="KI794" s="131"/>
      <c r="KJ794" s="131"/>
      <c r="KK794" s="131"/>
      <c r="KL794" s="131"/>
      <c r="KM794" s="131"/>
      <c r="KN794" s="131"/>
      <c r="KO794" s="131"/>
      <c r="KP794" s="131"/>
      <c r="KQ794" s="131"/>
      <c r="KR794" s="131"/>
      <c r="KS794" s="131"/>
      <c r="KT794" s="131"/>
      <c r="KU794" s="131"/>
      <c r="KV794" s="131"/>
      <c r="KW794" s="131"/>
      <c r="KX794" s="131"/>
      <c r="KY794" s="131"/>
      <c r="KZ794" s="131"/>
      <c r="LA794" s="131"/>
      <c r="LB794" s="131"/>
      <c r="LC794" s="131"/>
      <c r="LD794" s="131"/>
      <c r="LE794" s="131"/>
      <c r="LF794" s="131"/>
      <c r="LG794" s="131"/>
      <c r="LH794" s="131"/>
      <c r="LI794" s="131"/>
      <c r="LJ794" s="131"/>
      <c r="LK794" s="131"/>
      <c r="LL794" s="131"/>
      <c r="LM794" s="131"/>
      <c r="LN794" s="131"/>
      <c r="LO794" s="131"/>
      <c r="LP794" s="131"/>
      <c r="LQ794" s="131"/>
      <c r="LR794" s="131"/>
      <c r="LS794" s="131"/>
      <c r="LT794" s="131"/>
      <c r="LU794" s="131"/>
      <c r="LV794" s="131"/>
      <c r="LW794" s="131"/>
      <c r="LX794" s="131"/>
      <c r="LY794" s="131"/>
      <c r="LZ794" s="131"/>
      <c r="MA794" s="131"/>
      <c r="MB794" s="131"/>
      <c r="MC794" s="131"/>
      <c r="MD794" s="131"/>
      <c r="ME794" s="131"/>
      <c r="MF794" s="131"/>
      <c r="MG794" s="131"/>
      <c r="MH794" s="131"/>
      <c r="MI794" s="131"/>
      <c r="MJ794" s="131"/>
      <c r="MK794" s="131"/>
      <c r="ML794" s="131"/>
      <c r="MM794" s="131"/>
      <c r="MN794" s="131"/>
      <c r="MO794" s="131"/>
      <c r="MP794" s="131"/>
      <c r="MQ794" s="131"/>
      <c r="MR794" s="131"/>
      <c r="MS794" s="131"/>
      <c r="MT794" s="131"/>
      <c r="MU794" s="131"/>
      <c r="MV794" s="131"/>
      <c r="MW794" s="131"/>
      <c r="MX794" s="131"/>
      <c r="MY794" s="131"/>
      <c r="MZ794" s="131"/>
      <c r="NA794" s="131"/>
      <c r="NB794" s="131"/>
      <c r="NC794" s="131"/>
      <c r="ND794" s="131"/>
      <c r="NE794" s="131"/>
      <c r="NF794" s="131"/>
      <c r="NG794" s="131"/>
      <c r="NH794" s="131"/>
      <c r="NI794" s="131"/>
      <c r="NJ794" s="131"/>
      <c r="NK794" s="131"/>
      <c r="NL794" s="131"/>
      <c r="NM794" s="131"/>
      <c r="NN794" s="131"/>
      <c r="NO794" s="131"/>
      <c r="NP794" s="131"/>
      <c r="NQ794" s="131"/>
      <c r="NR794" s="131"/>
      <c r="NS794" s="131"/>
      <c r="NT794" s="131"/>
      <c r="NU794" s="131"/>
      <c r="NV794" s="131"/>
      <c r="NW794" s="131"/>
      <c r="NX794" s="131"/>
      <c r="NY794" s="131"/>
      <c r="NZ794" s="131"/>
      <c r="OA794" s="131"/>
      <c r="OB794" s="131"/>
      <c r="OC794" s="131"/>
      <c r="OD794" s="131"/>
      <c r="OE794" s="131"/>
      <c r="OF794" s="131"/>
      <c r="OG794" s="131"/>
      <c r="OH794" s="131"/>
      <c r="OI794" s="131"/>
      <c r="OJ794" s="131"/>
      <c r="OK794" s="131"/>
      <c r="OL794" s="131"/>
      <c r="OM794" s="131"/>
      <c r="ON794" s="131"/>
      <c r="OO794" s="131"/>
      <c r="OP794" s="131"/>
      <c r="OQ794" s="131"/>
      <c r="OR794" s="131"/>
      <c r="OS794" s="131"/>
      <c r="OT794" s="131"/>
      <c r="OU794" s="131"/>
      <c r="OV794" s="131"/>
      <c r="OW794" s="131"/>
      <c r="OX794" s="131"/>
      <c r="OY794" s="131"/>
      <c r="OZ794" s="131"/>
      <c r="PA794" s="131"/>
      <c r="PB794" s="131"/>
      <c r="PC794" s="131"/>
      <c r="PD794" s="131"/>
      <c r="PE794" s="131"/>
      <c r="PF794" s="131"/>
      <c r="PG794" s="131"/>
      <c r="PH794" s="131"/>
      <c r="PI794" s="131"/>
      <c r="PJ794" s="131"/>
      <c r="PK794" s="131"/>
      <c r="PL794" s="131"/>
      <c r="PM794" s="131"/>
      <c r="PN794" s="131"/>
      <c r="PO794" s="131"/>
      <c r="PP794" s="131"/>
      <c r="PQ794" s="131"/>
      <c r="PR794" s="131"/>
      <c r="PS794" s="131"/>
      <c r="PT794" s="131"/>
      <c r="PU794" s="131"/>
      <c r="PV794" s="131"/>
      <c r="PW794" s="131"/>
      <c r="PX794" s="131"/>
      <c r="PY794" s="131"/>
      <c r="PZ794" s="131"/>
      <c r="QA794" s="131"/>
      <c r="QB794" s="131"/>
      <c r="QC794" s="131"/>
      <c r="QD794" s="131"/>
      <c r="QE794" s="131"/>
      <c r="QF794" s="131"/>
      <c r="QG794" s="131"/>
      <c r="QH794" s="131"/>
      <c r="QI794" s="131"/>
      <c r="QJ794" s="131"/>
      <c r="QK794" s="131"/>
      <c r="QL794" s="131"/>
      <c r="QM794" s="131"/>
      <c r="QN794" s="131"/>
      <c r="QO794" s="131"/>
      <c r="QP794" s="131"/>
      <c r="QQ794" s="131"/>
      <c r="QR794" s="131"/>
      <c r="QS794" s="131"/>
      <c r="QT794" s="131"/>
      <c r="QU794" s="131"/>
      <c r="QV794" s="131"/>
      <c r="QW794" s="131"/>
      <c r="QX794" s="131"/>
      <c r="QY794" s="131"/>
      <c r="QZ794" s="131"/>
      <c r="RA794" s="131"/>
      <c r="RB794" s="131"/>
      <c r="RC794" s="131"/>
      <c r="RD794" s="131"/>
      <c r="RE794" s="131"/>
      <c r="RF794" s="131"/>
      <c r="RG794" s="131"/>
      <c r="RH794" s="131"/>
      <c r="RI794" s="131"/>
      <c r="RJ794" s="131"/>
      <c r="RK794" s="131"/>
      <c r="RL794" s="131"/>
      <c r="RM794" s="131"/>
      <c r="RN794" s="131"/>
      <c r="RO794" s="131"/>
      <c r="RP794" s="131"/>
      <c r="RQ794" s="131"/>
      <c r="RR794" s="131"/>
      <c r="RS794" s="131"/>
      <c r="RT794" s="131"/>
      <c r="RU794" s="131"/>
      <c r="RV794" s="131"/>
      <c r="RW794" s="131"/>
      <c r="RX794" s="131"/>
      <c r="RY794" s="131"/>
      <c r="RZ794" s="131"/>
      <c r="SA794" s="131"/>
      <c r="SB794" s="131"/>
      <c r="SC794" s="131"/>
      <c r="SD794" s="131"/>
      <c r="SE794" s="131"/>
      <c r="SF794" s="131"/>
      <c r="SG794" s="131"/>
      <c r="SH794" s="131"/>
      <c r="SI794" s="131"/>
      <c r="SJ794" s="131"/>
      <c r="SK794" s="131"/>
      <c r="SL794" s="131"/>
      <c r="SM794" s="131"/>
      <c r="SN794" s="131"/>
      <c r="SO794" s="131"/>
      <c r="SP794" s="131"/>
      <c r="SQ794" s="131"/>
      <c r="SR794" s="131"/>
      <c r="SS794" s="131"/>
      <c r="ST794" s="131"/>
      <c r="SU794" s="131"/>
      <c r="SV794" s="131"/>
      <c r="SW794" s="131"/>
      <c r="SX794" s="131"/>
      <c r="SY794" s="131"/>
      <c r="SZ794" s="131"/>
      <c r="TA794" s="131"/>
      <c r="TB794" s="131"/>
      <c r="TC794" s="131"/>
      <c r="TD794" s="131"/>
      <c r="TE794" s="131"/>
      <c r="TF794" s="131"/>
      <c r="TG794" s="131"/>
      <c r="TH794" s="131"/>
      <c r="TI794" s="131"/>
      <c r="TJ794" s="131"/>
      <c r="TK794" s="131"/>
      <c r="TL794" s="131"/>
      <c r="TM794" s="131"/>
      <c r="TN794" s="131"/>
      <c r="TO794" s="131"/>
      <c r="TP794" s="131"/>
      <c r="TQ794" s="131"/>
      <c r="TR794" s="131"/>
      <c r="TS794" s="131"/>
      <c r="TT794" s="131"/>
      <c r="TU794" s="131"/>
      <c r="TV794" s="131"/>
      <c r="TW794" s="131"/>
      <c r="TX794" s="131"/>
      <c r="TY794" s="131"/>
      <c r="TZ794" s="131"/>
      <c r="UA794" s="131"/>
      <c r="UB794" s="131"/>
      <c r="UC794" s="131"/>
      <c r="UD794" s="131"/>
      <c r="UE794" s="131"/>
      <c r="UF794" s="131"/>
      <c r="UG794" s="131"/>
      <c r="UH794" s="131"/>
      <c r="UI794" s="131"/>
      <c r="UJ794" s="131"/>
      <c r="UK794" s="131"/>
      <c r="UL794" s="131"/>
      <c r="UM794" s="131"/>
      <c r="UN794" s="131"/>
      <c r="UO794" s="131"/>
      <c r="UP794" s="131"/>
      <c r="UQ794" s="131"/>
      <c r="UR794" s="131"/>
      <c r="US794" s="131"/>
      <c r="UT794" s="131"/>
      <c r="UU794" s="131"/>
      <c r="UV794" s="131"/>
      <c r="UW794" s="131"/>
      <c r="UX794" s="131"/>
      <c r="UY794" s="131"/>
      <c r="UZ794" s="131"/>
      <c r="VA794" s="131"/>
      <c r="VB794" s="131"/>
      <c r="VC794" s="131"/>
      <c r="VD794" s="131"/>
      <c r="VE794" s="131"/>
      <c r="VF794" s="131"/>
      <c r="VG794" s="131"/>
      <c r="VH794" s="131"/>
      <c r="VI794" s="131"/>
      <c r="VJ794" s="131"/>
      <c r="VK794" s="131"/>
      <c r="VL794" s="131"/>
      <c r="VM794" s="131"/>
      <c r="VN794" s="131"/>
      <c r="VO794" s="131"/>
      <c r="VP794" s="131"/>
      <c r="VQ794" s="131"/>
      <c r="VR794" s="131"/>
      <c r="VS794" s="131"/>
      <c r="VT794" s="131"/>
      <c r="VU794" s="131"/>
      <c r="VV794" s="131"/>
      <c r="VW794" s="131"/>
      <c r="VX794" s="131"/>
      <c r="VY794" s="131"/>
      <c r="VZ794" s="131"/>
      <c r="WA794" s="131"/>
      <c r="WB794" s="131"/>
      <c r="WC794" s="131"/>
      <c r="WD794" s="131"/>
      <c r="WE794" s="131"/>
      <c r="WF794" s="131"/>
      <c r="WG794" s="131"/>
      <c r="WH794" s="131"/>
      <c r="WI794" s="131"/>
      <c r="WJ794" s="131"/>
      <c r="WK794" s="131"/>
      <c r="WL794" s="131"/>
      <c r="WM794" s="131"/>
      <c r="WN794" s="131"/>
      <c r="WO794" s="131"/>
      <c r="WP794" s="131"/>
      <c r="WQ794" s="131"/>
      <c r="WR794" s="131"/>
      <c r="WS794" s="131"/>
      <c r="WT794" s="131"/>
      <c r="WU794" s="131"/>
      <c r="WV794" s="131"/>
      <c r="WW794" s="131"/>
      <c r="WX794" s="131"/>
      <c r="WY794" s="131"/>
      <c r="WZ794" s="131"/>
      <c r="XA794" s="131"/>
      <c r="XB794" s="131"/>
      <c r="XC794" s="131"/>
      <c r="XD794" s="131"/>
      <c r="XE794" s="131"/>
      <c r="XF794" s="131"/>
      <c r="XG794" s="131"/>
      <c r="XH794" s="131"/>
      <c r="XI794" s="131"/>
      <c r="XJ794" s="131"/>
      <c r="XK794" s="131"/>
      <c r="XL794" s="131"/>
      <c r="XM794" s="131"/>
      <c r="XN794" s="131"/>
      <c r="XO794" s="131"/>
      <c r="XP794" s="131"/>
      <c r="XQ794" s="131"/>
      <c r="XR794" s="131"/>
      <c r="XS794" s="131"/>
      <c r="XT794" s="131"/>
      <c r="XU794" s="131"/>
      <c r="XV794" s="131"/>
      <c r="XW794" s="131"/>
      <c r="XX794" s="131"/>
      <c r="XY794" s="131"/>
      <c r="XZ794" s="131"/>
      <c r="YA794" s="131"/>
      <c r="YB794" s="131"/>
      <c r="YC794" s="131"/>
      <c r="YD794" s="131"/>
      <c r="YE794" s="131"/>
      <c r="YF794" s="131"/>
      <c r="YG794" s="131"/>
      <c r="YH794" s="131"/>
      <c r="YI794" s="131"/>
      <c r="YJ794" s="131"/>
      <c r="YK794" s="131"/>
      <c r="YL794" s="131"/>
      <c r="YM794" s="131"/>
      <c r="YN794" s="131"/>
      <c r="YO794" s="131"/>
      <c r="YP794" s="131"/>
      <c r="YQ794" s="131"/>
      <c r="YR794" s="131"/>
      <c r="YS794" s="131"/>
      <c r="YT794" s="131"/>
      <c r="YU794" s="131"/>
      <c r="YV794" s="131"/>
      <c r="YW794" s="131"/>
      <c r="YX794" s="131"/>
      <c r="YY794" s="131"/>
      <c r="YZ794" s="131"/>
      <c r="ZA794" s="131"/>
      <c r="ZB794" s="131"/>
      <c r="ZC794" s="131"/>
      <c r="ZD794" s="131"/>
      <c r="ZE794" s="131"/>
      <c r="ZF794" s="131"/>
      <c r="ZG794" s="131"/>
      <c r="ZH794" s="131"/>
      <c r="ZI794" s="131"/>
      <c r="ZJ794" s="131"/>
      <c r="ZK794" s="131"/>
      <c r="ZL794" s="131"/>
      <c r="ZM794" s="131"/>
      <c r="ZN794" s="131"/>
      <c r="ZO794" s="131"/>
      <c r="ZP794" s="131"/>
      <c r="ZQ794" s="131"/>
      <c r="ZR794" s="131"/>
      <c r="ZS794" s="131"/>
      <c r="ZT794" s="131"/>
      <c r="ZU794" s="131"/>
      <c r="ZV794" s="131"/>
      <c r="ZW794" s="131"/>
      <c r="ZX794" s="131"/>
      <c r="ZY794" s="131"/>
      <c r="ZZ794" s="131"/>
      <c r="AAA794" s="131"/>
      <c r="AAB794" s="131"/>
      <c r="AAC794" s="131"/>
      <c r="AAD794" s="131"/>
      <c r="AAE794" s="131"/>
      <c r="AAF794" s="131"/>
      <c r="AAG794" s="131"/>
      <c r="AAH794" s="131"/>
      <c r="AAI794" s="131"/>
      <c r="AAJ794" s="131"/>
      <c r="AAK794" s="131"/>
      <c r="AAL794" s="131"/>
      <c r="AAM794" s="131"/>
      <c r="AAN794" s="131"/>
      <c r="AAO794" s="131"/>
      <c r="AAP794" s="131"/>
      <c r="AAQ794" s="131"/>
      <c r="AAR794" s="131"/>
      <c r="AAS794" s="131"/>
      <c r="AAT794" s="131"/>
      <c r="AAU794" s="131"/>
      <c r="AAV794" s="131"/>
      <c r="AAW794" s="131"/>
      <c r="AAX794" s="131"/>
      <c r="AAY794" s="131"/>
      <c r="AAZ794" s="131"/>
      <c r="ABA794" s="131"/>
      <c r="ABB794" s="131"/>
      <c r="ABC794" s="131"/>
      <c r="ABD794" s="131"/>
      <c r="ABE794" s="131"/>
      <c r="ABF794" s="131"/>
      <c r="ABG794" s="131"/>
      <c r="ABH794" s="131"/>
      <c r="ABI794" s="131"/>
      <c r="ABJ794" s="131"/>
      <c r="ABK794" s="131"/>
      <c r="ABL794" s="131"/>
      <c r="ABM794" s="131"/>
      <c r="ABN794" s="131"/>
      <c r="ABO794" s="131"/>
      <c r="ABP794" s="131"/>
      <c r="ABQ794" s="131"/>
      <c r="ABR794" s="131"/>
      <c r="ABS794" s="131"/>
      <c r="ABT794" s="131"/>
      <c r="ABU794" s="131"/>
      <c r="ABV794" s="131"/>
      <c r="ABW794" s="131"/>
      <c r="ABX794" s="131"/>
      <c r="ABY794" s="131"/>
      <c r="ABZ794" s="131"/>
      <c r="ACA794" s="131"/>
      <c r="ACB794" s="131"/>
      <c r="ACC794" s="131"/>
      <c r="ACD794" s="131"/>
      <c r="ACE794" s="131"/>
      <c r="ACF794" s="131"/>
      <c r="ACG794" s="131"/>
      <c r="ACH794" s="131"/>
      <c r="ACI794" s="131"/>
      <c r="ACJ794" s="131"/>
      <c r="ACK794" s="131"/>
      <c r="ACL794" s="131"/>
      <c r="ACM794" s="131"/>
      <c r="ACN794" s="131"/>
      <c r="ACO794" s="131"/>
      <c r="ACP794" s="131"/>
      <c r="ACQ794" s="131"/>
      <c r="ACR794" s="131"/>
      <c r="ACS794" s="131"/>
      <c r="ACT794" s="131"/>
      <c r="ACU794" s="131"/>
      <c r="ACV794" s="131"/>
      <c r="ACW794" s="131"/>
      <c r="ACX794" s="131"/>
      <c r="ACY794" s="131"/>
      <c r="ACZ794" s="131"/>
      <c r="ADA794" s="131"/>
      <c r="ADB794" s="131"/>
      <c r="ADC794" s="131"/>
      <c r="ADD794" s="131"/>
      <c r="ADE794" s="131"/>
      <c r="ADF794" s="131"/>
      <c r="ADG794" s="131"/>
      <c r="ADH794" s="131"/>
      <c r="ADI794" s="131"/>
      <c r="ADJ794" s="131"/>
      <c r="ADK794" s="131"/>
      <c r="ADL794" s="131"/>
      <c r="ADM794" s="131"/>
      <c r="ADN794" s="131"/>
      <c r="ADO794" s="131"/>
      <c r="ADP794" s="131"/>
      <c r="ADQ794" s="131"/>
      <c r="ADR794" s="131"/>
      <c r="ADS794" s="131"/>
      <c r="ADT794" s="131"/>
      <c r="ADU794" s="131"/>
      <c r="ADV794" s="131"/>
      <c r="ADW794" s="131"/>
      <c r="ADX794" s="131"/>
      <c r="ADY794" s="131"/>
      <c r="ADZ794" s="131"/>
      <c r="AEA794" s="131"/>
      <c r="AEB794" s="131"/>
      <c r="AEC794" s="131"/>
      <c r="AED794" s="131"/>
      <c r="AEE794" s="131"/>
      <c r="AEF794" s="131"/>
      <c r="AEG794" s="131"/>
      <c r="AEH794" s="131"/>
      <c r="AEI794" s="131"/>
      <c r="AEJ794" s="131"/>
      <c r="AEK794" s="131"/>
      <c r="AEL794" s="131"/>
      <c r="AEM794" s="131"/>
      <c r="AEN794" s="131"/>
      <c r="AEO794" s="131"/>
      <c r="AEP794" s="131"/>
      <c r="AEQ794" s="131"/>
      <c r="AER794" s="131"/>
      <c r="AES794" s="131"/>
      <c r="AET794" s="131"/>
      <c r="AEU794" s="131"/>
      <c r="AEV794" s="131"/>
      <c r="AEW794" s="131"/>
      <c r="AEX794" s="131"/>
      <c r="AEY794" s="131"/>
      <c r="AEZ794" s="131"/>
      <c r="AFA794" s="131"/>
      <c r="AFB794" s="131"/>
      <c r="AFC794" s="131"/>
      <c r="AFD794" s="131"/>
      <c r="AFE794" s="131"/>
      <c r="AFF794" s="131"/>
      <c r="AFG794" s="131"/>
      <c r="AFH794" s="131"/>
      <c r="AFI794" s="131"/>
      <c r="AFJ794" s="131"/>
      <c r="AFK794" s="131"/>
      <c r="AFL794" s="131"/>
      <c r="AFM794" s="131"/>
      <c r="AFN794" s="131"/>
      <c r="AFO794" s="131"/>
      <c r="AFP794" s="131"/>
      <c r="AFQ794" s="131"/>
      <c r="AFR794" s="131"/>
      <c r="AFS794" s="131"/>
      <c r="AFT794" s="131"/>
      <c r="AFU794" s="131"/>
      <c r="AFV794" s="131"/>
      <c r="AFW794" s="131"/>
      <c r="AFX794" s="131"/>
      <c r="AFY794" s="131"/>
      <c r="AFZ794" s="131"/>
      <c r="AGA794" s="131"/>
      <c r="AGB794" s="131"/>
      <c r="AGC794" s="131"/>
      <c r="AGD794" s="131"/>
      <c r="AGE794" s="131"/>
      <c r="AGF794" s="131"/>
      <c r="AGG794" s="131"/>
      <c r="AGH794" s="131"/>
      <c r="AGI794" s="131"/>
      <c r="AGJ794" s="131"/>
      <c r="AGK794" s="131"/>
      <c r="AGL794" s="131"/>
      <c r="AGM794" s="131"/>
      <c r="AGN794" s="131"/>
      <c r="AGO794" s="131"/>
      <c r="AGP794" s="131"/>
      <c r="AGQ794" s="131"/>
      <c r="AGR794" s="131"/>
      <c r="AGS794" s="131"/>
      <c r="AGT794" s="131"/>
      <c r="AGU794" s="131"/>
      <c r="AGV794" s="131"/>
      <c r="AGW794" s="131"/>
      <c r="AGX794" s="131"/>
      <c r="AGY794" s="131"/>
      <c r="AGZ794" s="131"/>
      <c r="AHA794" s="131"/>
      <c r="AHB794" s="131"/>
      <c r="AHC794" s="131"/>
      <c r="AHD794" s="131"/>
      <c r="AHE794" s="131"/>
      <c r="AHF794" s="131"/>
      <c r="AHG794" s="131"/>
      <c r="AHH794" s="131"/>
      <c r="AHI794" s="131"/>
      <c r="AHJ794" s="131"/>
      <c r="AHK794" s="131"/>
      <c r="AHL794" s="131"/>
      <c r="AHM794" s="131"/>
      <c r="AHN794" s="131"/>
      <c r="AHO794" s="131"/>
      <c r="AHP794" s="131"/>
      <c r="AHQ794" s="131"/>
      <c r="AHR794" s="131"/>
      <c r="AHS794" s="131"/>
      <c r="AHT794" s="131"/>
      <c r="AHU794" s="131"/>
      <c r="AHV794" s="131"/>
      <c r="AHW794" s="131"/>
      <c r="AHX794" s="131"/>
      <c r="AHY794" s="131"/>
      <c r="AHZ794" s="131"/>
      <c r="AIA794" s="131"/>
      <c r="AIB794" s="131"/>
      <c r="AIC794" s="131"/>
      <c r="AID794" s="131"/>
      <c r="AIE794" s="131"/>
      <c r="AIF794" s="131"/>
      <c r="AIG794" s="131"/>
      <c r="AIH794" s="131"/>
      <c r="AII794" s="131"/>
      <c r="AIJ794" s="131"/>
      <c r="AIK794" s="131"/>
      <c r="AIL794" s="131"/>
      <c r="AIM794" s="131"/>
      <c r="AIN794" s="131"/>
      <c r="AIO794" s="131"/>
      <c r="AIP794" s="131"/>
      <c r="AIQ794" s="131"/>
      <c r="AIR794" s="131"/>
      <c r="AIS794" s="131"/>
      <c r="AIT794" s="131"/>
      <c r="AIU794" s="131"/>
      <c r="AIV794" s="131"/>
      <c r="AIW794" s="131"/>
      <c r="AIX794" s="131"/>
      <c r="AIY794" s="131"/>
      <c r="AIZ794" s="131"/>
      <c r="AJA794" s="131"/>
      <c r="AJB794" s="131"/>
      <c r="AJC794" s="131"/>
      <c r="AJD794" s="131"/>
      <c r="AJE794" s="131"/>
      <c r="AJF794" s="131"/>
      <c r="AJG794" s="131"/>
      <c r="AJH794" s="131"/>
      <c r="AJI794" s="131"/>
      <c r="AJJ794" s="131"/>
      <c r="AJK794" s="131"/>
      <c r="AJL794" s="131"/>
      <c r="AJM794" s="131"/>
      <c r="AJN794" s="131"/>
      <c r="AJO794" s="131"/>
      <c r="AJP794" s="131"/>
      <c r="AJQ794" s="131"/>
      <c r="AJR794" s="131"/>
      <c r="AJS794" s="131"/>
      <c r="AJT794" s="131"/>
      <c r="AJU794" s="131"/>
      <c r="AJV794" s="131"/>
      <c r="AJW794" s="131"/>
      <c r="AJX794" s="131"/>
      <c r="AJY794" s="131"/>
      <c r="AJZ794" s="131"/>
      <c r="AKA794" s="131"/>
      <c r="AKB794" s="131"/>
      <c r="AKC794" s="131"/>
      <c r="AKD794" s="131"/>
      <c r="AKE794" s="131"/>
      <c r="AKF794" s="131"/>
      <c r="AKG794" s="131"/>
      <c r="AKH794" s="131"/>
      <c r="AKI794" s="131"/>
      <c r="AKJ794" s="131"/>
      <c r="AKK794" s="131"/>
      <c r="AKL794" s="131"/>
      <c r="AKM794" s="131"/>
      <c r="AKN794" s="131"/>
      <c r="AKO794" s="131"/>
      <c r="AKP794" s="131"/>
      <c r="AKQ794" s="131"/>
      <c r="AKR794" s="131"/>
      <c r="AKS794" s="131"/>
      <c r="AKT794" s="131"/>
      <c r="AKU794" s="131"/>
      <c r="AKV794" s="131"/>
      <c r="AKW794" s="131"/>
      <c r="AKX794" s="131"/>
      <c r="AKY794" s="131"/>
      <c r="AKZ794" s="131"/>
      <c r="ALA794" s="131"/>
      <c r="ALB794" s="131"/>
      <c r="ALC794" s="131"/>
      <c r="ALD794" s="131"/>
      <c r="ALE794" s="131"/>
      <c r="ALF794" s="131"/>
      <c r="ALG794" s="131"/>
      <c r="ALH794" s="131"/>
      <c r="ALI794" s="131"/>
      <c r="ALJ794" s="131"/>
      <c r="ALK794" s="131"/>
      <c r="ALL794" s="131"/>
      <c r="ALM794" s="131"/>
      <c r="ALN794" s="131"/>
      <c r="ALO794" s="131"/>
      <c r="ALP794" s="131"/>
      <c r="ALQ794" s="131"/>
      <c r="ALR794" s="131"/>
      <c r="ALS794" s="131"/>
      <c r="ALT794" s="131"/>
      <c r="ALU794" s="131"/>
      <c r="ALV794" s="131"/>
      <c r="ALW794" s="131"/>
      <c r="ALX794" s="131"/>
      <c r="ALY794" s="131"/>
      <c r="ALZ794" s="131"/>
      <c r="AMA794" s="131"/>
      <c r="AMB794" s="131"/>
      <c r="AMC794" s="131"/>
      <c r="AMD794" s="131"/>
      <c r="AME794" s="131"/>
      <c r="AMF794" s="131"/>
      <c r="AMG794" s="131"/>
      <c r="AMH794" s="131"/>
      <c r="AMI794" s="131"/>
      <c r="AMJ794" s="131"/>
      <c r="AMK794" s="131"/>
      <c r="AML794" s="131"/>
      <c r="AMM794" s="131"/>
      <c r="AMN794" s="131"/>
      <c r="AMO794" s="131"/>
      <c r="AMP794" s="131"/>
      <c r="AMQ794" s="131"/>
      <c r="AMR794" s="131"/>
      <c r="AMS794" s="131"/>
      <c r="AMT794" s="131"/>
      <c r="AMU794" s="131"/>
      <c r="AMV794" s="131"/>
      <c r="AMW794" s="131"/>
      <c r="AMX794" s="131"/>
      <c r="AMY794" s="131"/>
      <c r="AMZ794" s="131"/>
      <c r="ANA794" s="131"/>
      <c r="ANB794" s="131"/>
      <c r="ANC794" s="131"/>
      <c r="AND794" s="131"/>
      <c r="ANE794" s="131"/>
      <c r="ANF794" s="131"/>
      <c r="ANG794" s="131"/>
      <c r="ANH794" s="131"/>
      <c r="ANI794" s="131"/>
      <c r="ANJ794" s="131"/>
      <c r="ANK794" s="131"/>
      <c r="ANL794" s="131"/>
      <c r="ANM794" s="131"/>
      <c r="ANN794" s="131"/>
      <c r="ANO794" s="131"/>
      <c r="ANP794" s="131"/>
      <c r="ANQ794" s="131"/>
      <c r="ANR794" s="131"/>
      <c r="ANS794" s="131"/>
      <c r="ANT794" s="131"/>
      <c r="ANU794" s="131"/>
      <c r="ANV794" s="131"/>
      <c r="ANW794" s="131"/>
      <c r="ANX794" s="131"/>
      <c r="ANY794" s="131"/>
      <c r="ANZ794" s="131"/>
      <c r="AOA794" s="131"/>
      <c r="AOB794" s="131"/>
      <c r="AOC794" s="131"/>
      <c r="AOD794" s="131"/>
      <c r="AOE794" s="131"/>
      <c r="AOF794" s="131"/>
      <c r="AOG794" s="131"/>
      <c r="AOH794" s="131"/>
      <c r="AOI794" s="131"/>
      <c r="AOJ794" s="131"/>
      <c r="AOK794" s="131"/>
      <c r="AOL794" s="131"/>
      <c r="AOM794" s="131"/>
      <c r="AON794" s="131"/>
      <c r="AOO794" s="131"/>
      <c r="AOP794" s="131"/>
      <c r="AOQ794" s="131"/>
      <c r="AOR794" s="131"/>
      <c r="AOS794" s="131"/>
      <c r="AOT794" s="131"/>
      <c r="AOU794" s="131"/>
      <c r="AOV794" s="131"/>
      <c r="AOW794" s="131"/>
      <c r="AOX794" s="131"/>
      <c r="AOY794" s="131"/>
      <c r="AOZ794" s="131"/>
      <c r="APA794" s="131"/>
      <c r="APB794" s="131"/>
      <c r="APC794" s="131"/>
      <c r="APD794" s="131"/>
      <c r="APE794" s="131"/>
      <c r="APF794" s="131"/>
      <c r="APG794" s="131"/>
      <c r="APH794" s="131"/>
      <c r="API794" s="131"/>
      <c r="APJ794" s="131"/>
      <c r="APK794" s="131"/>
      <c r="APL794" s="131"/>
      <c r="APM794" s="131"/>
      <c r="APN794" s="131"/>
      <c r="APO794" s="131"/>
      <c r="APP794" s="131"/>
      <c r="APQ794" s="131"/>
      <c r="APR794" s="131"/>
      <c r="APS794" s="131"/>
      <c r="APT794" s="131"/>
      <c r="APU794" s="131"/>
      <c r="APV794" s="131"/>
      <c r="APW794" s="131"/>
      <c r="APX794" s="131"/>
      <c r="APY794" s="131"/>
      <c r="APZ794" s="131"/>
      <c r="AQA794" s="131"/>
      <c r="AQB794" s="131"/>
      <c r="AQC794" s="131"/>
      <c r="AQD794" s="131"/>
      <c r="AQE794" s="131"/>
      <c r="AQF794" s="131"/>
      <c r="AQG794" s="131"/>
      <c r="AQH794" s="131"/>
      <c r="AQI794" s="131"/>
      <c r="AQJ794" s="131"/>
      <c r="AQK794" s="131"/>
      <c r="AQL794" s="131"/>
      <c r="AQM794" s="131"/>
      <c r="AQN794" s="131"/>
      <c r="AQO794" s="131"/>
      <c r="AQP794" s="131"/>
      <c r="AQQ794" s="131"/>
      <c r="AQR794" s="131"/>
      <c r="AQS794" s="131"/>
      <c r="AQT794" s="131"/>
      <c r="AQU794" s="131"/>
      <c r="AQV794" s="131"/>
      <c r="AQW794" s="131"/>
      <c r="AQX794" s="131"/>
      <c r="AQY794" s="131"/>
      <c r="AQZ794" s="131"/>
      <c r="ARA794" s="131"/>
      <c r="ARB794" s="131"/>
      <c r="ARC794" s="131"/>
      <c r="ARD794" s="131"/>
      <c r="ARE794" s="131"/>
      <c r="ARF794" s="131"/>
      <c r="ARG794" s="131"/>
      <c r="ARH794" s="131"/>
      <c r="ARI794" s="131"/>
      <c r="ARJ794" s="131"/>
      <c r="ARK794" s="131"/>
      <c r="ARL794" s="131"/>
      <c r="ARM794" s="131"/>
      <c r="ARN794" s="131"/>
      <c r="ARO794" s="131"/>
      <c r="ARP794" s="131"/>
      <c r="ARQ794" s="131"/>
      <c r="ARR794" s="131"/>
      <c r="ARS794" s="131"/>
      <c r="ART794" s="131"/>
      <c r="ARU794" s="131"/>
      <c r="ARV794" s="131"/>
      <c r="ARW794" s="131"/>
      <c r="ARX794" s="131"/>
      <c r="ARY794" s="131"/>
      <c r="ARZ794" s="131"/>
      <c r="ASA794" s="131"/>
      <c r="ASB794" s="131"/>
      <c r="ASC794" s="131"/>
      <c r="ASD794" s="131"/>
      <c r="ASE794" s="131"/>
      <c r="ASF794" s="131"/>
      <c r="ASG794" s="131"/>
      <c r="ASH794" s="131"/>
      <c r="ASI794" s="131"/>
      <c r="ASJ794" s="131"/>
      <c r="ASK794" s="131"/>
      <c r="ASL794" s="131"/>
      <c r="ASM794" s="131"/>
      <c r="ASN794" s="131"/>
      <c r="ASO794" s="131"/>
      <c r="ASP794" s="131"/>
      <c r="ASQ794" s="131"/>
      <c r="ASR794" s="131"/>
      <c r="ASS794" s="131"/>
      <c r="AST794" s="131"/>
      <c r="ASU794" s="131"/>
      <c r="ASV794" s="131"/>
      <c r="ASW794" s="131"/>
      <c r="ASX794" s="131"/>
      <c r="ASY794" s="131"/>
      <c r="ASZ794" s="131"/>
      <c r="ATA794" s="131"/>
      <c r="ATB794" s="131"/>
      <c r="ATC794" s="131"/>
      <c r="ATD794" s="131"/>
      <c r="ATE794" s="131"/>
      <c r="ATF794" s="131"/>
      <c r="ATG794" s="131"/>
      <c r="ATH794" s="131"/>
      <c r="ATI794" s="131"/>
      <c r="ATJ794" s="131"/>
      <c r="ATK794" s="131"/>
      <c r="ATL794" s="131"/>
      <c r="ATM794" s="131"/>
      <c r="ATN794" s="131"/>
      <c r="ATO794" s="131"/>
      <c r="ATP794" s="131"/>
      <c r="ATQ794" s="131"/>
      <c r="ATR794" s="131"/>
      <c r="ATS794" s="131"/>
      <c r="ATT794" s="131"/>
      <c r="ATU794" s="131"/>
      <c r="ATV794" s="131"/>
      <c r="ATW794" s="131"/>
      <c r="ATX794" s="131"/>
      <c r="ATY794" s="131"/>
      <c r="ATZ794" s="131"/>
      <c r="AUA794" s="131"/>
      <c r="AUB794" s="131"/>
      <c r="AUC794" s="131"/>
      <c r="AUD794" s="131"/>
      <c r="AUE794" s="131"/>
      <c r="AUF794" s="131"/>
      <c r="AUG794" s="131"/>
      <c r="AUH794" s="131"/>
      <c r="AUI794" s="131"/>
      <c r="AUJ794" s="131"/>
      <c r="AUK794" s="131"/>
      <c r="AUL794" s="131"/>
      <c r="AUM794" s="131"/>
      <c r="AUN794" s="131"/>
      <c r="AUO794" s="131"/>
      <c r="AUP794" s="131"/>
      <c r="AUQ794" s="131"/>
      <c r="AUR794" s="131"/>
      <c r="AUS794" s="131"/>
      <c r="AUT794" s="131"/>
      <c r="AUU794" s="131"/>
      <c r="AUV794" s="131"/>
      <c r="AUW794" s="131"/>
      <c r="AUX794" s="131"/>
      <c r="AUY794" s="131"/>
      <c r="AUZ794" s="131"/>
      <c r="AVA794" s="131"/>
      <c r="AVB794" s="131"/>
      <c r="AVC794" s="131"/>
      <c r="AVD794" s="131"/>
      <c r="AVE794" s="131"/>
      <c r="AVF794" s="131"/>
      <c r="AVG794" s="131"/>
      <c r="AVH794" s="131"/>
      <c r="AVI794" s="131"/>
      <c r="AVJ794" s="131"/>
      <c r="AVK794" s="131"/>
      <c r="AVL794" s="131"/>
      <c r="AVM794" s="131"/>
      <c r="AVN794" s="131"/>
      <c r="AVO794" s="131"/>
      <c r="AVP794" s="131"/>
      <c r="AVQ794" s="131"/>
      <c r="AVR794" s="131"/>
      <c r="AVS794" s="131"/>
      <c r="AVT794" s="131"/>
      <c r="AVU794" s="131"/>
      <c r="AVV794" s="131"/>
      <c r="AVW794" s="131"/>
      <c r="AVX794" s="131"/>
      <c r="AVY794" s="131"/>
      <c r="AVZ794" s="131"/>
      <c r="AWA794" s="131"/>
      <c r="AWB794" s="131"/>
      <c r="AWC794" s="131"/>
      <c r="AWD794" s="131"/>
      <c r="AWE794" s="131"/>
      <c r="AWF794" s="131"/>
      <c r="AWG794" s="131"/>
      <c r="AWH794" s="131"/>
      <c r="AWI794" s="131"/>
      <c r="AWJ794" s="131"/>
      <c r="AWK794" s="131"/>
      <c r="AWL794" s="131"/>
      <c r="AWM794" s="131"/>
      <c r="AWN794" s="131"/>
      <c r="AWO794" s="131"/>
      <c r="AWP794" s="131"/>
      <c r="AWQ794" s="131"/>
      <c r="AWR794" s="131"/>
      <c r="AWS794" s="131"/>
      <c r="AWT794" s="131"/>
      <c r="AWU794" s="131"/>
      <c r="AWV794" s="131"/>
      <c r="AWW794" s="131"/>
      <c r="AWX794" s="131"/>
      <c r="AWY794" s="131"/>
      <c r="AWZ794" s="131"/>
      <c r="AXA794" s="131"/>
      <c r="AXB794" s="131"/>
      <c r="AXC794" s="131"/>
      <c r="AXD794" s="131"/>
      <c r="AXE794" s="131"/>
      <c r="AXF794" s="131"/>
      <c r="AXG794" s="131"/>
      <c r="AXH794" s="131"/>
      <c r="AXI794" s="131"/>
      <c r="AXJ794" s="131"/>
      <c r="AXK794" s="131"/>
      <c r="AXL794" s="131"/>
      <c r="AXM794" s="131"/>
      <c r="AXN794" s="131"/>
      <c r="AXO794" s="131"/>
      <c r="AXP794" s="131"/>
      <c r="AXQ794" s="131"/>
      <c r="AXR794" s="131"/>
      <c r="AXS794" s="131"/>
      <c r="AXT794" s="131"/>
      <c r="AXU794" s="131"/>
      <c r="AXV794" s="131"/>
      <c r="AXW794" s="131"/>
      <c r="AXX794" s="131"/>
    </row>
    <row r="795" spans="1:1324" s="131" customFormat="1" ht="15.75" hidden="1" customHeight="1" x14ac:dyDescent="0.2">
      <c r="A795" s="79" t="s">
        <v>1861</v>
      </c>
      <c r="B795" s="79" t="s">
        <v>1859</v>
      </c>
      <c r="C795" s="89" t="s">
        <v>1860</v>
      </c>
      <c r="D795" s="89" t="s">
        <v>1862</v>
      </c>
      <c r="E795" s="66">
        <v>31580</v>
      </c>
      <c r="F795" s="79" t="s">
        <v>1167</v>
      </c>
      <c r="G795" s="30" t="s">
        <v>1662</v>
      </c>
      <c r="H795" s="30" t="s">
        <v>3299</v>
      </c>
      <c r="I795" s="30" t="s">
        <v>3083</v>
      </c>
      <c r="J795" s="173">
        <v>4</v>
      </c>
      <c r="K795" s="87" t="s">
        <v>1065</v>
      </c>
      <c r="L795" s="87">
        <v>0</v>
      </c>
      <c r="M795" s="87">
        <v>0</v>
      </c>
      <c r="N795" s="87" t="s">
        <v>3057</v>
      </c>
      <c r="O795" s="87">
        <v>1</v>
      </c>
      <c r="P795" s="87" t="s">
        <v>3057</v>
      </c>
      <c r="Q795" s="87">
        <v>1</v>
      </c>
      <c r="R795" s="87" t="s">
        <v>3057</v>
      </c>
      <c r="S795" s="87">
        <v>1</v>
      </c>
      <c r="T795" s="87" t="s">
        <v>326</v>
      </c>
      <c r="U795" s="87">
        <v>1</v>
      </c>
      <c r="V795" s="87">
        <v>1</v>
      </c>
      <c r="W795" s="87">
        <v>0</v>
      </c>
      <c r="X795" s="87">
        <v>0</v>
      </c>
      <c r="Y795" s="87">
        <v>0</v>
      </c>
      <c r="Z795" s="86">
        <v>0</v>
      </c>
      <c r="AA795" s="87">
        <v>0</v>
      </c>
      <c r="AB795" s="87">
        <v>0</v>
      </c>
      <c r="AC795" s="87">
        <v>0</v>
      </c>
      <c r="AD795" s="87">
        <v>0</v>
      </c>
      <c r="AE795" s="87">
        <v>0</v>
      </c>
      <c r="AF795" s="104"/>
    </row>
    <row r="796" spans="1:1324" s="131" customFormat="1" ht="15.75" hidden="1" customHeight="1" x14ac:dyDescent="0.2">
      <c r="A796" s="79" t="s">
        <v>1863</v>
      </c>
      <c r="B796" s="79" t="s">
        <v>1859</v>
      </c>
      <c r="C796" s="89" t="s">
        <v>1860</v>
      </c>
      <c r="D796" s="89" t="s">
        <v>1864</v>
      </c>
      <c r="E796" s="66">
        <v>31660</v>
      </c>
      <c r="F796" s="79" t="s">
        <v>1167</v>
      </c>
      <c r="G796" s="30" t="s">
        <v>1662</v>
      </c>
      <c r="H796" s="30" t="s">
        <v>1065</v>
      </c>
      <c r="I796" s="30" t="s">
        <v>3082</v>
      </c>
      <c r="J796" s="173">
        <v>1</v>
      </c>
      <c r="K796" s="87" t="s">
        <v>1065</v>
      </c>
      <c r="L796" s="87">
        <v>0</v>
      </c>
      <c r="M796" s="87">
        <v>0</v>
      </c>
      <c r="N796" s="87" t="s">
        <v>3057</v>
      </c>
      <c r="O796" s="87">
        <v>1</v>
      </c>
      <c r="P796" s="87" t="s">
        <v>3057</v>
      </c>
      <c r="Q796" s="87">
        <v>1</v>
      </c>
      <c r="R796" s="87" t="s">
        <v>3057</v>
      </c>
      <c r="S796" s="87">
        <v>1</v>
      </c>
      <c r="T796" s="87" t="s">
        <v>326</v>
      </c>
      <c r="U796" s="87">
        <v>1</v>
      </c>
      <c r="V796" s="87">
        <v>1</v>
      </c>
      <c r="W796" s="87">
        <v>0</v>
      </c>
      <c r="X796" s="87">
        <v>0</v>
      </c>
      <c r="Y796" s="87">
        <v>0</v>
      </c>
      <c r="Z796" s="86">
        <v>0</v>
      </c>
      <c r="AA796" s="87">
        <v>0</v>
      </c>
      <c r="AB796" s="86">
        <v>0</v>
      </c>
      <c r="AC796" s="86">
        <v>0</v>
      </c>
      <c r="AD796" s="86">
        <v>0</v>
      </c>
      <c r="AE796" s="86">
        <v>0</v>
      </c>
      <c r="AF796" s="104"/>
    </row>
    <row r="797" spans="1:1324" s="131" customFormat="1" ht="15.75" hidden="1" customHeight="1" x14ac:dyDescent="0.2">
      <c r="A797" s="79" t="s">
        <v>1865</v>
      </c>
      <c r="B797" s="79" t="s">
        <v>1859</v>
      </c>
      <c r="C797" s="89" t="s">
        <v>1860</v>
      </c>
      <c r="D797" s="89" t="s">
        <v>1866</v>
      </c>
      <c r="E797" s="66">
        <v>31758</v>
      </c>
      <c r="F797" s="79" t="s">
        <v>1167</v>
      </c>
      <c r="G797" s="30" t="s">
        <v>1662</v>
      </c>
      <c r="H797" s="30" t="s">
        <v>3299</v>
      </c>
      <c r="I797" s="30" t="s">
        <v>3082</v>
      </c>
      <c r="J797" s="173">
        <v>7</v>
      </c>
      <c r="K797" s="87" t="s">
        <v>1065</v>
      </c>
      <c r="L797" s="87">
        <v>0</v>
      </c>
      <c r="M797" s="87">
        <v>0</v>
      </c>
      <c r="N797" s="84" t="s">
        <v>3057</v>
      </c>
      <c r="O797" s="87">
        <v>1</v>
      </c>
      <c r="P797" s="84" t="s">
        <v>3057</v>
      </c>
      <c r="Q797" s="87">
        <v>1</v>
      </c>
      <c r="R797" s="84" t="s">
        <v>3057</v>
      </c>
      <c r="S797" s="87">
        <v>1</v>
      </c>
      <c r="T797" s="84" t="s">
        <v>326</v>
      </c>
      <c r="U797" s="87">
        <v>1</v>
      </c>
      <c r="V797" s="87">
        <v>1</v>
      </c>
      <c r="W797" s="87">
        <v>0</v>
      </c>
      <c r="X797" s="87">
        <v>0</v>
      </c>
      <c r="Y797" s="87">
        <v>0</v>
      </c>
      <c r="Z797" s="86">
        <v>0</v>
      </c>
      <c r="AA797" s="87">
        <v>0</v>
      </c>
      <c r="AB797" s="86">
        <v>0</v>
      </c>
      <c r="AC797" s="86">
        <v>0</v>
      </c>
      <c r="AD797" s="86">
        <v>0</v>
      </c>
      <c r="AE797" s="86">
        <v>0</v>
      </c>
      <c r="AF797" s="104"/>
    </row>
    <row r="798" spans="1:1324" s="131" customFormat="1" ht="15.75" hidden="1" customHeight="1" x14ac:dyDescent="0.2">
      <c r="A798" s="79" t="s">
        <v>1867</v>
      </c>
      <c r="B798" s="79" t="s">
        <v>1859</v>
      </c>
      <c r="C798" s="89" t="s">
        <v>1860</v>
      </c>
      <c r="D798" s="89" t="s">
        <v>1868</v>
      </c>
      <c r="E798" s="66">
        <v>31883</v>
      </c>
      <c r="F798" s="79" t="s">
        <v>1167</v>
      </c>
      <c r="G798" s="30" t="s">
        <v>1662</v>
      </c>
      <c r="H798" s="30" t="s">
        <v>3299</v>
      </c>
      <c r="I798" s="30" t="s">
        <v>3082</v>
      </c>
      <c r="J798" s="173">
        <v>8</v>
      </c>
      <c r="K798" s="87" t="s">
        <v>1065</v>
      </c>
      <c r="L798" s="87">
        <v>0</v>
      </c>
      <c r="M798" s="87">
        <v>0</v>
      </c>
      <c r="N798" s="84" t="s">
        <v>3057</v>
      </c>
      <c r="O798" s="87">
        <v>1</v>
      </c>
      <c r="P798" s="84" t="s">
        <v>3057</v>
      </c>
      <c r="Q798" s="87">
        <v>1</v>
      </c>
      <c r="R798" s="84" t="s">
        <v>3057</v>
      </c>
      <c r="S798" s="87">
        <v>1</v>
      </c>
      <c r="T798" s="84" t="s">
        <v>326</v>
      </c>
      <c r="U798" s="87">
        <v>1</v>
      </c>
      <c r="V798" s="87">
        <v>1</v>
      </c>
      <c r="W798" s="87">
        <v>0</v>
      </c>
      <c r="X798" s="87">
        <v>0</v>
      </c>
      <c r="Y798" s="87">
        <v>0</v>
      </c>
      <c r="Z798" s="86">
        <v>0</v>
      </c>
      <c r="AA798" s="87">
        <v>0</v>
      </c>
      <c r="AB798" s="86">
        <v>0</v>
      </c>
      <c r="AC798" s="86">
        <v>0</v>
      </c>
      <c r="AD798" s="86">
        <v>0</v>
      </c>
      <c r="AE798" s="86">
        <v>0</v>
      </c>
      <c r="AF798" s="104"/>
    </row>
    <row r="799" spans="1:1324" s="131" customFormat="1" ht="15.75" hidden="1" customHeight="1" x14ac:dyDescent="0.2">
      <c r="A799" s="79" t="s">
        <v>3292</v>
      </c>
      <c r="B799" s="79" t="s">
        <v>1869</v>
      </c>
      <c r="C799" s="89" t="s">
        <v>1870</v>
      </c>
      <c r="D799" s="89" t="s">
        <v>10</v>
      </c>
      <c r="E799" s="66">
        <v>31516</v>
      </c>
      <c r="F799" s="79" t="s">
        <v>1182</v>
      </c>
      <c r="G799" s="30" t="s">
        <v>1662</v>
      </c>
      <c r="H799" s="30" t="s">
        <v>3306</v>
      </c>
      <c r="I799" s="30" t="s">
        <v>3083</v>
      </c>
      <c r="J799" s="173">
        <v>7</v>
      </c>
      <c r="K799" s="87" t="s">
        <v>1065</v>
      </c>
      <c r="L799" s="87">
        <v>0</v>
      </c>
      <c r="M799" s="87">
        <v>0</v>
      </c>
      <c r="N799" s="84" t="s">
        <v>3099</v>
      </c>
      <c r="O799" s="87">
        <v>1</v>
      </c>
      <c r="P799" s="84" t="s">
        <v>3099</v>
      </c>
      <c r="Q799" s="87">
        <v>1</v>
      </c>
      <c r="R799" s="84" t="s">
        <v>3099</v>
      </c>
      <c r="S799" s="87">
        <v>1</v>
      </c>
      <c r="T799" s="84" t="s">
        <v>326</v>
      </c>
      <c r="U799" s="87">
        <v>1</v>
      </c>
      <c r="V799" s="87">
        <v>1</v>
      </c>
      <c r="W799" s="87">
        <v>0</v>
      </c>
      <c r="X799" s="87">
        <v>0</v>
      </c>
      <c r="Y799" s="87">
        <v>0</v>
      </c>
      <c r="Z799" s="86">
        <v>0</v>
      </c>
      <c r="AA799" s="87">
        <v>0</v>
      </c>
      <c r="AB799" s="86"/>
      <c r="AC799" s="86"/>
      <c r="AD799" s="86"/>
      <c r="AE799" s="86"/>
      <c r="AF799" s="104"/>
    </row>
    <row r="800" spans="1:1324" s="131" customFormat="1" ht="15.75" hidden="1" customHeight="1" x14ac:dyDescent="0.2">
      <c r="A800" s="74" t="s">
        <v>3293</v>
      </c>
      <c r="B800" s="74" t="s">
        <v>1869</v>
      </c>
      <c r="C800" s="77" t="s">
        <v>1870</v>
      </c>
      <c r="D800" s="77" t="s">
        <v>3294</v>
      </c>
      <c r="E800" s="51">
        <v>30981</v>
      </c>
      <c r="F800" s="74" t="s">
        <v>1182</v>
      </c>
      <c r="G800" s="30" t="s">
        <v>1662</v>
      </c>
      <c r="H800" s="30" t="s">
        <v>3299</v>
      </c>
      <c r="I800" s="30" t="s">
        <v>3083</v>
      </c>
      <c r="J800" s="173">
        <v>10</v>
      </c>
      <c r="K800" s="87" t="s">
        <v>1065</v>
      </c>
      <c r="L800" s="87">
        <v>0</v>
      </c>
      <c r="M800" s="87">
        <v>0</v>
      </c>
      <c r="N800" s="87" t="s">
        <v>3099</v>
      </c>
      <c r="O800" s="87">
        <v>1</v>
      </c>
      <c r="P800" s="87" t="s">
        <v>3099</v>
      </c>
      <c r="Q800" s="87">
        <v>1</v>
      </c>
      <c r="R800" s="87" t="s">
        <v>3099</v>
      </c>
      <c r="S800" s="87">
        <v>1</v>
      </c>
      <c r="T800" s="87" t="s">
        <v>326</v>
      </c>
      <c r="U800" s="87">
        <v>1</v>
      </c>
      <c r="V800" s="87">
        <v>1</v>
      </c>
      <c r="W800" s="87">
        <v>0</v>
      </c>
      <c r="X800" s="87">
        <v>0</v>
      </c>
      <c r="Y800" s="87">
        <v>0</v>
      </c>
      <c r="Z800" s="86">
        <v>0</v>
      </c>
      <c r="AA800" s="87">
        <v>0</v>
      </c>
      <c r="AB800" s="87">
        <v>0</v>
      </c>
      <c r="AC800" s="87">
        <v>0</v>
      </c>
      <c r="AD800" s="87">
        <v>0</v>
      </c>
      <c r="AE800" s="87">
        <v>0</v>
      </c>
      <c r="AF800" s="104"/>
    </row>
    <row r="801" spans="1:1324" s="131" customFormat="1" ht="15.75" hidden="1" customHeight="1" x14ac:dyDescent="0.2">
      <c r="A801" s="74" t="s">
        <v>3295</v>
      </c>
      <c r="B801" s="74" t="s">
        <v>1869</v>
      </c>
      <c r="C801" s="77" t="s">
        <v>1870</v>
      </c>
      <c r="D801" s="77" t="s">
        <v>3288</v>
      </c>
      <c r="E801" s="51">
        <v>31734</v>
      </c>
      <c r="F801" s="74" t="s">
        <v>1182</v>
      </c>
      <c r="G801" s="30" t="s">
        <v>1662</v>
      </c>
      <c r="H801" s="30" t="s">
        <v>3299</v>
      </c>
      <c r="I801" s="30" t="s">
        <v>1065</v>
      </c>
      <c r="J801" s="173">
        <v>5</v>
      </c>
      <c r="K801" s="87" t="s">
        <v>1065</v>
      </c>
      <c r="L801" s="87">
        <v>0</v>
      </c>
      <c r="M801" s="87">
        <v>0</v>
      </c>
      <c r="N801" s="87" t="s">
        <v>3057</v>
      </c>
      <c r="O801" s="87">
        <v>1</v>
      </c>
      <c r="P801" s="87" t="s">
        <v>3057</v>
      </c>
      <c r="Q801" s="87">
        <v>1</v>
      </c>
      <c r="R801" s="87" t="s">
        <v>3057</v>
      </c>
      <c r="S801" s="87">
        <v>1</v>
      </c>
      <c r="T801" s="87" t="s">
        <v>326</v>
      </c>
      <c r="U801" s="87">
        <v>1</v>
      </c>
      <c r="V801" s="87">
        <v>1</v>
      </c>
      <c r="W801" s="87">
        <v>0</v>
      </c>
      <c r="X801" s="87">
        <v>0</v>
      </c>
      <c r="Y801" s="87">
        <v>0</v>
      </c>
      <c r="Z801" s="86">
        <v>0</v>
      </c>
      <c r="AA801" s="87">
        <v>0</v>
      </c>
      <c r="AB801" s="87">
        <v>0</v>
      </c>
      <c r="AC801" s="87">
        <v>0</v>
      </c>
      <c r="AD801" s="87">
        <v>0</v>
      </c>
      <c r="AE801" s="87">
        <v>0</v>
      </c>
      <c r="AF801" s="104"/>
    </row>
    <row r="802" spans="1:1324" s="131" customFormat="1" ht="15.75" hidden="1" customHeight="1" x14ac:dyDescent="0.2">
      <c r="A802" s="74" t="s">
        <v>1871</v>
      </c>
      <c r="B802" s="74" t="s">
        <v>1872</v>
      </c>
      <c r="C802" s="77" t="s">
        <v>1873</v>
      </c>
      <c r="D802" s="77" t="s">
        <v>76</v>
      </c>
      <c r="E802" s="51">
        <v>32247</v>
      </c>
      <c r="F802" s="74" t="s">
        <v>1167</v>
      </c>
      <c r="G802" s="30" t="s">
        <v>1662</v>
      </c>
      <c r="H802" s="30" t="s">
        <v>1065</v>
      </c>
      <c r="I802" s="30" t="s">
        <v>3083</v>
      </c>
      <c r="J802" s="173">
        <v>82</v>
      </c>
      <c r="K802" s="87" t="s">
        <v>1065</v>
      </c>
      <c r="L802" s="87">
        <v>0</v>
      </c>
      <c r="M802" s="87">
        <v>0</v>
      </c>
      <c r="N802" s="84" t="s">
        <v>3057</v>
      </c>
      <c r="O802" s="84">
        <v>1</v>
      </c>
      <c r="P802" s="84" t="s">
        <v>3057</v>
      </c>
      <c r="Q802" s="84">
        <v>1</v>
      </c>
      <c r="R802" s="84" t="s">
        <v>3057</v>
      </c>
      <c r="S802" s="84">
        <v>1</v>
      </c>
      <c r="T802" s="87" t="s">
        <v>326</v>
      </c>
      <c r="U802" s="87">
        <v>0</v>
      </c>
      <c r="V802" s="87">
        <v>0</v>
      </c>
      <c r="W802" s="87">
        <v>0</v>
      </c>
      <c r="X802" s="87">
        <v>0</v>
      </c>
      <c r="Y802" s="87">
        <v>0</v>
      </c>
      <c r="Z802" s="86">
        <v>0</v>
      </c>
      <c r="AA802" s="87">
        <v>0</v>
      </c>
      <c r="AB802" s="86">
        <v>0</v>
      </c>
      <c r="AC802" s="86">
        <v>0</v>
      </c>
      <c r="AD802" s="86">
        <v>0</v>
      </c>
      <c r="AE802" s="86">
        <v>0</v>
      </c>
      <c r="AF802" s="104"/>
    </row>
    <row r="803" spans="1:1324" s="106" customFormat="1" ht="15.75" hidden="1" customHeight="1" x14ac:dyDescent="0.2">
      <c r="A803" s="79" t="s">
        <v>1874</v>
      </c>
      <c r="B803" s="79" t="s">
        <v>1872</v>
      </c>
      <c r="C803" s="89" t="s">
        <v>1873</v>
      </c>
      <c r="D803" s="89" t="s">
        <v>1875</v>
      </c>
      <c r="E803" s="66">
        <v>32247</v>
      </c>
      <c r="F803" s="79" t="s">
        <v>1167</v>
      </c>
      <c r="G803" s="30" t="s">
        <v>1662</v>
      </c>
      <c r="H803" s="30" t="s">
        <v>1065</v>
      </c>
      <c r="I803" s="30" t="s">
        <v>3082</v>
      </c>
      <c r="J803" s="173">
        <v>39</v>
      </c>
      <c r="K803" s="87" t="s">
        <v>1065</v>
      </c>
      <c r="L803" s="87">
        <v>0</v>
      </c>
      <c r="M803" s="87">
        <v>0</v>
      </c>
      <c r="N803" s="84" t="s">
        <v>3099</v>
      </c>
      <c r="O803" s="87">
        <v>1</v>
      </c>
      <c r="P803" s="84" t="s">
        <v>3099</v>
      </c>
      <c r="Q803" s="87">
        <v>1</v>
      </c>
      <c r="R803" s="84" t="s">
        <v>3099</v>
      </c>
      <c r="S803" s="87">
        <v>1</v>
      </c>
      <c r="T803" s="84" t="s">
        <v>326</v>
      </c>
      <c r="U803" s="87">
        <v>1</v>
      </c>
      <c r="V803" s="87">
        <v>1</v>
      </c>
      <c r="W803" s="87">
        <v>0</v>
      </c>
      <c r="X803" s="87">
        <v>0</v>
      </c>
      <c r="Y803" s="87">
        <v>0</v>
      </c>
      <c r="Z803" s="86">
        <v>0</v>
      </c>
      <c r="AA803" s="87">
        <v>0</v>
      </c>
      <c r="AB803" s="87">
        <v>0</v>
      </c>
      <c r="AC803" s="87">
        <v>0</v>
      </c>
      <c r="AD803" s="87">
        <v>0</v>
      </c>
      <c r="AE803" s="87">
        <v>0</v>
      </c>
      <c r="AF803" s="104"/>
    </row>
    <row r="804" spans="1:1324" s="131" customFormat="1" ht="15.75" hidden="1" customHeight="1" x14ac:dyDescent="0.2">
      <c r="A804" s="79" t="s">
        <v>1876</v>
      </c>
      <c r="B804" s="79" t="s">
        <v>1872</v>
      </c>
      <c r="C804" s="89" t="s">
        <v>1873</v>
      </c>
      <c r="D804" s="89" t="s">
        <v>10</v>
      </c>
      <c r="E804" s="66">
        <v>33013</v>
      </c>
      <c r="F804" s="79" t="s">
        <v>1167</v>
      </c>
      <c r="G804" s="30" t="s">
        <v>1662</v>
      </c>
      <c r="H804" s="30" t="s">
        <v>1065</v>
      </c>
      <c r="I804" s="30" t="s">
        <v>1065</v>
      </c>
      <c r="J804" s="173"/>
      <c r="K804" s="87" t="s">
        <v>1065</v>
      </c>
      <c r="L804" s="87">
        <v>0</v>
      </c>
      <c r="M804" s="87">
        <v>0</v>
      </c>
      <c r="N804" s="87" t="s">
        <v>326</v>
      </c>
      <c r="O804" s="87">
        <v>1</v>
      </c>
      <c r="P804" s="87" t="s">
        <v>326</v>
      </c>
      <c r="Q804" s="87">
        <v>1</v>
      </c>
      <c r="R804" s="87" t="s">
        <v>326</v>
      </c>
      <c r="S804" s="87">
        <v>1</v>
      </c>
      <c r="T804" s="87" t="s">
        <v>49</v>
      </c>
      <c r="U804" s="87">
        <v>1</v>
      </c>
      <c r="V804" s="87">
        <v>1</v>
      </c>
      <c r="W804" s="87">
        <v>0</v>
      </c>
      <c r="X804" s="87">
        <v>0</v>
      </c>
      <c r="Y804" s="87">
        <v>0</v>
      </c>
      <c r="Z804" s="87">
        <v>0</v>
      </c>
      <c r="AA804" s="87">
        <v>0</v>
      </c>
      <c r="AB804" s="87">
        <v>0</v>
      </c>
      <c r="AC804" s="87">
        <v>0</v>
      </c>
      <c r="AD804" s="87">
        <v>0</v>
      </c>
      <c r="AE804" s="87">
        <v>0</v>
      </c>
      <c r="AF804" s="104"/>
    </row>
    <row r="805" spans="1:1324" s="106" customFormat="1" ht="15.75" hidden="1" customHeight="1" x14ac:dyDescent="0.2">
      <c r="A805" s="79" t="s">
        <v>1877</v>
      </c>
      <c r="B805" s="79" t="s">
        <v>1872</v>
      </c>
      <c r="C805" s="89" t="s">
        <v>1873</v>
      </c>
      <c r="D805" s="89" t="s">
        <v>1878</v>
      </c>
      <c r="E805" s="66">
        <v>33013</v>
      </c>
      <c r="F805" s="79" t="s">
        <v>1167</v>
      </c>
      <c r="G805" s="30" t="s">
        <v>1662</v>
      </c>
      <c r="H805" s="30" t="s">
        <v>3299</v>
      </c>
      <c r="I805" s="30" t="s">
        <v>3083</v>
      </c>
      <c r="J805" s="173">
        <v>85</v>
      </c>
      <c r="K805" s="87" t="s">
        <v>1065</v>
      </c>
      <c r="L805" s="87">
        <v>0</v>
      </c>
      <c r="M805" s="87">
        <v>0</v>
      </c>
      <c r="N805" s="87" t="s">
        <v>1065</v>
      </c>
      <c r="O805" s="87">
        <v>1</v>
      </c>
      <c r="P805" s="87" t="s">
        <v>1065</v>
      </c>
      <c r="Q805" s="87">
        <v>1</v>
      </c>
      <c r="R805" s="87" t="s">
        <v>1065</v>
      </c>
      <c r="S805" s="87">
        <v>1</v>
      </c>
      <c r="T805" s="87" t="s">
        <v>326</v>
      </c>
      <c r="U805" s="87">
        <v>1</v>
      </c>
      <c r="V805" s="87">
        <v>1</v>
      </c>
      <c r="W805" s="87">
        <v>0</v>
      </c>
      <c r="X805" s="87">
        <v>0</v>
      </c>
      <c r="Y805" s="87">
        <v>0</v>
      </c>
      <c r="Z805" s="86">
        <v>0</v>
      </c>
      <c r="AA805" s="87">
        <v>0</v>
      </c>
      <c r="AB805" s="87">
        <v>0</v>
      </c>
      <c r="AC805" s="87">
        <v>0</v>
      </c>
      <c r="AD805" s="87">
        <v>0</v>
      </c>
      <c r="AE805" s="87">
        <v>0</v>
      </c>
      <c r="AF805" s="104"/>
      <c r="AG805" s="131"/>
      <c r="AH805" s="131"/>
      <c r="AI805" s="131"/>
      <c r="AJ805" s="131"/>
      <c r="AK805" s="131"/>
      <c r="AL805" s="131"/>
      <c r="AM805" s="131"/>
      <c r="AN805" s="131"/>
      <c r="AO805" s="131"/>
      <c r="AP805" s="131"/>
      <c r="AQ805" s="131"/>
      <c r="AR805" s="131"/>
      <c r="AS805" s="131"/>
      <c r="AT805" s="131"/>
      <c r="AU805" s="131"/>
      <c r="AV805" s="131"/>
      <c r="AW805" s="131"/>
      <c r="AX805" s="131"/>
      <c r="AY805" s="131"/>
      <c r="AZ805" s="131"/>
      <c r="BA805" s="131"/>
      <c r="BB805" s="131"/>
      <c r="BC805" s="131"/>
      <c r="BD805" s="131"/>
      <c r="BE805" s="131"/>
      <c r="BF805" s="131"/>
      <c r="BG805" s="131"/>
      <c r="BH805" s="131"/>
      <c r="BI805" s="131"/>
      <c r="BJ805" s="131"/>
      <c r="BK805" s="131"/>
      <c r="BL805" s="131"/>
      <c r="BM805" s="131"/>
      <c r="BN805" s="131"/>
      <c r="BO805" s="131"/>
      <c r="BP805" s="131"/>
      <c r="BQ805" s="131"/>
      <c r="BR805" s="131"/>
      <c r="BS805" s="131"/>
      <c r="BT805" s="131"/>
      <c r="BU805" s="131"/>
      <c r="BV805" s="131"/>
      <c r="BW805" s="131"/>
      <c r="BX805" s="131"/>
      <c r="BY805" s="131"/>
      <c r="BZ805" s="131"/>
      <c r="CA805" s="131"/>
      <c r="CB805" s="131"/>
      <c r="CC805" s="131"/>
      <c r="CD805" s="131"/>
      <c r="CE805" s="131"/>
      <c r="CF805" s="131"/>
      <c r="CG805" s="131"/>
      <c r="CH805" s="131"/>
      <c r="CI805" s="131"/>
      <c r="CJ805" s="131"/>
      <c r="CK805" s="131"/>
      <c r="CL805" s="131"/>
      <c r="CM805" s="131"/>
      <c r="CN805" s="131"/>
      <c r="CO805" s="131"/>
      <c r="CP805" s="131"/>
      <c r="CQ805" s="131"/>
      <c r="CR805" s="131"/>
      <c r="CS805" s="131"/>
      <c r="CT805" s="131"/>
      <c r="CU805" s="131"/>
      <c r="CV805" s="131"/>
      <c r="CW805" s="131"/>
      <c r="CX805" s="131"/>
      <c r="CY805" s="131"/>
      <c r="CZ805" s="131"/>
      <c r="DA805" s="131"/>
      <c r="DB805" s="131"/>
      <c r="DC805" s="131"/>
      <c r="DD805" s="131"/>
      <c r="DE805" s="131"/>
      <c r="DF805" s="131"/>
      <c r="DG805" s="131"/>
      <c r="DH805" s="131"/>
      <c r="DI805" s="131"/>
      <c r="DJ805" s="131"/>
      <c r="DK805" s="131"/>
      <c r="DL805" s="131"/>
      <c r="DM805" s="131"/>
      <c r="DN805" s="131"/>
      <c r="DO805" s="131"/>
      <c r="DP805" s="131"/>
      <c r="DQ805" s="131"/>
      <c r="DR805" s="131"/>
      <c r="DS805" s="131"/>
      <c r="DT805" s="131"/>
      <c r="DU805" s="131"/>
      <c r="DV805" s="131"/>
      <c r="DW805" s="131"/>
      <c r="DX805" s="131"/>
      <c r="DY805" s="131"/>
      <c r="DZ805" s="131"/>
      <c r="EA805" s="131"/>
      <c r="EB805" s="131"/>
      <c r="EC805" s="131"/>
      <c r="ED805" s="131"/>
      <c r="EE805" s="131"/>
      <c r="EF805" s="131"/>
      <c r="EG805" s="131"/>
      <c r="EH805" s="131"/>
      <c r="EI805" s="131"/>
      <c r="EJ805" s="131"/>
      <c r="EK805" s="131"/>
      <c r="EL805" s="131"/>
      <c r="EM805" s="131"/>
      <c r="EN805" s="131"/>
      <c r="EO805" s="131"/>
      <c r="EP805" s="131"/>
      <c r="EQ805" s="131"/>
      <c r="ER805" s="131"/>
      <c r="ES805" s="131"/>
      <c r="ET805" s="131"/>
      <c r="EU805" s="131"/>
      <c r="EV805" s="131"/>
      <c r="EW805" s="131"/>
      <c r="EX805" s="131"/>
      <c r="EY805" s="131"/>
      <c r="EZ805" s="131"/>
      <c r="FA805" s="131"/>
      <c r="FB805" s="131"/>
      <c r="FC805" s="131"/>
      <c r="FD805" s="131"/>
      <c r="FE805" s="131"/>
      <c r="FF805" s="131"/>
      <c r="FG805" s="131"/>
      <c r="FH805" s="131"/>
      <c r="FI805" s="131"/>
      <c r="FJ805" s="131"/>
      <c r="FK805" s="131"/>
      <c r="FL805" s="131"/>
      <c r="FM805" s="131"/>
      <c r="FN805" s="131"/>
      <c r="FO805" s="131"/>
      <c r="FP805" s="131"/>
      <c r="FQ805" s="131"/>
      <c r="FR805" s="131"/>
      <c r="FS805" s="131"/>
      <c r="FT805" s="131"/>
      <c r="FU805" s="131"/>
      <c r="FV805" s="131"/>
      <c r="FW805" s="131"/>
      <c r="FX805" s="131"/>
      <c r="FY805" s="131"/>
      <c r="FZ805" s="131"/>
      <c r="GA805" s="131"/>
      <c r="GB805" s="131"/>
      <c r="GC805" s="131"/>
      <c r="GD805" s="131"/>
      <c r="GE805" s="131"/>
      <c r="GF805" s="131"/>
      <c r="GG805" s="131"/>
      <c r="GH805" s="131"/>
      <c r="GI805" s="131"/>
      <c r="GJ805" s="131"/>
      <c r="GK805" s="131"/>
      <c r="GL805" s="131"/>
      <c r="GM805" s="131"/>
      <c r="GN805" s="131"/>
      <c r="GO805" s="131"/>
      <c r="GP805" s="131"/>
      <c r="GQ805" s="131"/>
      <c r="GR805" s="131"/>
      <c r="GS805" s="131"/>
      <c r="GT805" s="131"/>
      <c r="GU805" s="131"/>
      <c r="GV805" s="131"/>
      <c r="GW805" s="131"/>
      <c r="GX805" s="131"/>
      <c r="GY805" s="131"/>
      <c r="GZ805" s="131"/>
      <c r="HA805" s="131"/>
      <c r="HB805" s="131"/>
      <c r="HC805" s="131"/>
      <c r="HD805" s="131"/>
      <c r="HE805" s="131"/>
      <c r="HF805" s="131"/>
      <c r="HG805" s="131"/>
      <c r="HH805" s="131"/>
      <c r="HI805" s="131"/>
      <c r="HJ805" s="131"/>
      <c r="HK805" s="131"/>
      <c r="HL805" s="131"/>
      <c r="HM805" s="131"/>
      <c r="HN805" s="131"/>
      <c r="HO805" s="131"/>
      <c r="HP805" s="131"/>
      <c r="HQ805" s="131"/>
      <c r="HR805" s="131"/>
      <c r="HS805" s="131"/>
      <c r="HT805" s="131"/>
      <c r="HU805" s="131"/>
      <c r="HV805" s="131"/>
      <c r="HW805" s="131"/>
      <c r="HX805" s="131"/>
      <c r="HY805" s="131"/>
      <c r="HZ805" s="131"/>
      <c r="IA805" s="131"/>
      <c r="IB805" s="131"/>
      <c r="IC805" s="131"/>
      <c r="ID805" s="131"/>
      <c r="IE805" s="131"/>
      <c r="IF805" s="131"/>
      <c r="IG805" s="131"/>
      <c r="IH805" s="131"/>
      <c r="II805" s="131"/>
      <c r="IJ805" s="131"/>
      <c r="IK805" s="131"/>
      <c r="IL805" s="131"/>
      <c r="IM805" s="131"/>
      <c r="IN805" s="131"/>
      <c r="IO805" s="131"/>
      <c r="IP805" s="131"/>
      <c r="IQ805" s="131"/>
      <c r="IR805" s="131"/>
      <c r="IS805" s="131"/>
      <c r="IT805" s="131"/>
      <c r="IU805" s="131"/>
      <c r="IV805" s="131"/>
      <c r="IW805" s="131"/>
      <c r="IX805" s="131"/>
      <c r="IY805" s="131"/>
      <c r="IZ805" s="131"/>
      <c r="JA805" s="131"/>
      <c r="JB805" s="131"/>
      <c r="JC805" s="131"/>
      <c r="JD805" s="131"/>
      <c r="JE805" s="131"/>
      <c r="JF805" s="131"/>
      <c r="JG805" s="131"/>
      <c r="JH805" s="131"/>
      <c r="JI805" s="131"/>
      <c r="JJ805" s="131"/>
      <c r="JK805" s="131"/>
      <c r="JL805" s="131"/>
      <c r="JM805" s="131"/>
      <c r="JN805" s="131"/>
      <c r="JO805" s="131"/>
      <c r="JP805" s="131"/>
      <c r="JQ805" s="131"/>
      <c r="JR805" s="131"/>
      <c r="JS805" s="131"/>
      <c r="JT805" s="131"/>
      <c r="JU805" s="131"/>
      <c r="JV805" s="131"/>
      <c r="JW805" s="131"/>
      <c r="JX805" s="131"/>
      <c r="JY805" s="131"/>
      <c r="JZ805" s="131"/>
      <c r="KA805" s="131"/>
      <c r="KB805" s="131"/>
      <c r="KC805" s="131"/>
      <c r="KD805" s="131"/>
      <c r="KE805" s="131"/>
      <c r="KF805" s="131"/>
      <c r="KG805" s="131"/>
      <c r="KH805" s="131"/>
      <c r="KI805" s="131"/>
      <c r="KJ805" s="131"/>
      <c r="KK805" s="131"/>
      <c r="KL805" s="131"/>
      <c r="KM805" s="131"/>
      <c r="KN805" s="131"/>
      <c r="KO805" s="131"/>
      <c r="KP805" s="131"/>
      <c r="KQ805" s="131"/>
      <c r="KR805" s="131"/>
      <c r="KS805" s="131"/>
      <c r="KT805" s="131"/>
      <c r="KU805" s="131"/>
      <c r="KV805" s="131"/>
      <c r="KW805" s="131"/>
      <c r="KX805" s="131"/>
      <c r="KY805" s="131"/>
      <c r="KZ805" s="131"/>
      <c r="LA805" s="131"/>
      <c r="LB805" s="131"/>
      <c r="LC805" s="131"/>
      <c r="LD805" s="131"/>
      <c r="LE805" s="131"/>
      <c r="LF805" s="131"/>
      <c r="LG805" s="131"/>
      <c r="LH805" s="131"/>
      <c r="LI805" s="131"/>
      <c r="LJ805" s="131"/>
      <c r="LK805" s="131"/>
      <c r="LL805" s="131"/>
      <c r="LM805" s="131"/>
      <c r="LN805" s="131"/>
      <c r="LO805" s="131"/>
      <c r="LP805" s="131"/>
      <c r="LQ805" s="131"/>
      <c r="LR805" s="131"/>
      <c r="LS805" s="131"/>
      <c r="LT805" s="131"/>
      <c r="LU805" s="131"/>
      <c r="LV805" s="131"/>
      <c r="LW805" s="131"/>
      <c r="LX805" s="131"/>
      <c r="LY805" s="131"/>
      <c r="LZ805" s="131"/>
      <c r="MA805" s="131"/>
      <c r="MB805" s="131"/>
      <c r="MC805" s="131"/>
      <c r="MD805" s="131"/>
      <c r="ME805" s="131"/>
      <c r="MF805" s="131"/>
      <c r="MG805" s="131"/>
      <c r="MH805" s="131"/>
      <c r="MI805" s="131"/>
      <c r="MJ805" s="131"/>
      <c r="MK805" s="131"/>
      <c r="ML805" s="131"/>
      <c r="MM805" s="131"/>
      <c r="MN805" s="131"/>
      <c r="MO805" s="131"/>
      <c r="MP805" s="131"/>
      <c r="MQ805" s="131"/>
      <c r="MR805" s="131"/>
      <c r="MS805" s="131"/>
      <c r="MT805" s="131"/>
      <c r="MU805" s="131"/>
      <c r="MV805" s="131"/>
      <c r="MW805" s="131"/>
      <c r="MX805" s="131"/>
      <c r="MY805" s="131"/>
      <c r="MZ805" s="131"/>
      <c r="NA805" s="131"/>
      <c r="NB805" s="131"/>
      <c r="NC805" s="131"/>
      <c r="ND805" s="131"/>
      <c r="NE805" s="131"/>
      <c r="NF805" s="131"/>
      <c r="NG805" s="131"/>
      <c r="NH805" s="131"/>
      <c r="NI805" s="131"/>
      <c r="NJ805" s="131"/>
      <c r="NK805" s="131"/>
      <c r="NL805" s="131"/>
      <c r="NM805" s="131"/>
      <c r="NN805" s="131"/>
      <c r="NO805" s="131"/>
      <c r="NP805" s="131"/>
      <c r="NQ805" s="131"/>
      <c r="NR805" s="131"/>
      <c r="NS805" s="131"/>
      <c r="NT805" s="131"/>
      <c r="NU805" s="131"/>
      <c r="NV805" s="131"/>
      <c r="NW805" s="131"/>
      <c r="NX805" s="131"/>
      <c r="NY805" s="131"/>
      <c r="NZ805" s="131"/>
      <c r="OA805" s="131"/>
      <c r="OB805" s="131"/>
      <c r="OC805" s="131"/>
      <c r="OD805" s="131"/>
      <c r="OE805" s="131"/>
      <c r="OF805" s="131"/>
      <c r="OG805" s="131"/>
      <c r="OH805" s="131"/>
      <c r="OI805" s="131"/>
      <c r="OJ805" s="131"/>
      <c r="OK805" s="131"/>
      <c r="OL805" s="131"/>
      <c r="OM805" s="131"/>
      <c r="ON805" s="131"/>
      <c r="OO805" s="131"/>
      <c r="OP805" s="131"/>
      <c r="OQ805" s="131"/>
      <c r="OR805" s="131"/>
      <c r="OS805" s="131"/>
      <c r="OT805" s="131"/>
      <c r="OU805" s="131"/>
      <c r="OV805" s="131"/>
      <c r="OW805" s="131"/>
      <c r="OX805" s="131"/>
      <c r="OY805" s="131"/>
      <c r="OZ805" s="131"/>
      <c r="PA805" s="131"/>
      <c r="PB805" s="131"/>
      <c r="PC805" s="131"/>
      <c r="PD805" s="131"/>
      <c r="PE805" s="131"/>
      <c r="PF805" s="131"/>
      <c r="PG805" s="131"/>
      <c r="PH805" s="131"/>
      <c r="PI805" s="131"/>
      <c r="PJ805" s="131"/>
      <c r="PK805" s="131"/>
      <c r="PL805" s="131"/>
      <c r="PM805" s="131"/>
      <c r="PN805" s="131"/>
      <c r="PO805" s="131"/>
      <c r="PP805" s="131"/>
      <c r="PQ805" s="131"/>
      <c r="PR805" s="131"/>
      <c r="PS805" s="131"/>
      <c r="PT805" s="131"/>
      <c r="PU805" s="131"/>
      <c r="PV805" s="131"/>
      <c r="PW805" s="131"/>
      <c r="PX805" s="131"/>
      <c r="PY805" s="131"/>
      <c r="PZ805" s="131"/>
      <c r="QA805" s="131"/>
      <c r="QB805" s="131"/>
      <c r="QC805" s="131"/>
      <c r="QD805" s="131"/>
      <c r="QE805" s="131"/>
      <c r="QF805" s="131"/>
      <c r="QG805" s="131"/>
      <c r="QH805" s="131"/>
      <c r="QI805" s="131"/>
      <c r="QJ805" s="131"/>
      <c r="QK805" s="131"/>
      <c r="QL805" s="131"/>
      <c r="QM805" s="131"/>
      <c r="QN805" s="131"/>
      <c r="QO805" s="131"/>
      <c r="QP805" s="131"/>
      <c r="QQ805" s="131"/>
      <c r="QR805" s="131"/>
      <c r="QS805" s="131"/>
      <c r="QT805" s="131"/>
      <c r="QU805" s="131"/>
      <c r="QV805" s="131"/>
      <c r="QW805" s="131"/>
      <c r="QX805" s="131"/>
      <c r="QY805" s="131"/>
      <c r="QZ805" s="131"/>
      <c r="RA805" s="131"/>
      <c r="RB805" s="131"/>
      <c r="RC805" s="131"/>
      <c r="RD805" s="131"/>
      <c r="RE805" s="131"/>
      <c r="RF805" s="131"/>
      <c r="RG805" s="131"/>
      <c r="RH805" s="131"/>
      <c r="RI805" s="131"/>
      <c r="RJ805" s="131"/>
      <c r="RK805" s="131"/>
      <c r="RL805" s="131"/>
      <c r="RM805" s="131"/>
      <c r="RN805" s="131"/>
      <c r="RO805" s="131"/>
      <c r="RP805" s="131"/>
      <c r="RQ805" s="131"/>
      <c r="RR805" s="131"/>
      <c r="RS805" s="131"/>
      <c r="RT805" s="131"/>
      <c r="RU805" s="131"/>
      <c r="RV805" s="131"/>
      <c r="RW805" s="131"/>
      <c r="RX805" s="131"/>
      <c r="RY805" s="131"/>
      <c r="RZ805" s="131"/>
      <c r="SA805" s="131"/>
      <c r="SB805" s="131"/>
      <c r="SC805" s="131"/>
      <c r="SD805" s="131"/>
      <c r="SE805" s="131"/>
      <c r="SF805" s="131"/>
      <c r="SG805" s="131"/>
      <c r="SH805" s="131"/>
      <c r="SI805" s="131"/>
      <c r="SJ805" s="131"/>
      <c r="SK805" s="131"/>
      <c r="SL805" s="131"/>
      <c r="SM805" s="131"/>
      <c r="SN805" s="131"/>
      <c r="SO805" s="131"/>
      <c r="SP805" s="131"/>
      <c r="SQ805" s="131"/>
      <c r="SR805" s="131"/>
      <c r="SS805" s="131"/>
      <c r="ST805" s="131"/>
      <c r="SU805" s="131"/>
      <c r="SV805" s="131"/>
      <c r="SW805" s="131"/>
      <c r="SX805" s="131"/>
      <c r="SY805" s="131"/>
      <c r="SZ805" s="131"/>
      <c r="TA805" s="131"/>
      <c r="TB805" s="131"/>
      <c r="TC805" s="131"/>
      <c r="TD805" s="131"/>
      <c r="TE805" s="131"/>
      <c r="TF805" s="131"/>
      <c r="TG805" s="131"/>
      <c r="TH805" s="131"/>
      <c r="TI805" s="131"/>
      <c r="TJ805" s="131"/>
      <c r="TK805" s="131"/>
      <c r="TL805" s="131"/>
      <c r="TM805" s="131"/>
      <c r="TN805" s="131"/>
      <c r="TO805" s="131"/>
      <c r="TP805" s="131"/>
      <c r="TQ805" s="131"/>
      <c r="TR805" s="131"/>
      <c r="TS805" s="131"/>
      <c r="TT805" s="131"/>
      <c r="TU805" s="131"/>
      <c r="TV805" s="131"/>
      <c r="TW805" s="131"/>
      <c r="TX805" s="131"/>
      <c r="TY805" s="131"/>
      <c r="TZ805" s="131"/>
      <c r="UA805" s="131"/>
      <c r="UB805" s="131"/>
      <c r="UC805" s="131"/>
      <c r="UD805" s="131"/>
      <c r="UE805" s="131"/>
      <c r="UF805" s="131"/>
      <c r="UG805" s="131"/>
      <c r="UH805" s="131"/>
      <c r="UI805" s="131"/>
      <c r="UJ805" s="131"/>
      <c r="UK805" s="131"/>
      <c r="UL805" s="131"/>
      <c r="UM805" s="131"/>
      <c r="UN805" s="131"/>
      <c r="UO805" s="131"/>
      <c r="UP805" s="131"/>
      <c r="UQ805" s="131"/>
      <c r="UR805" s="131"/>
      <c r="US805" s="131"/>
      <c r="UT805" s="131"/>
      <c r="UU805" s="131"/>
      <c r="UV805" s="131"/>
      <c r="UW805" s="131"/>
      <c r="UX805" s="131"/>
      <c r="UY805" s="131"/>
      <c r="UZ805" s="131"/>
      <c r="VA805" s="131"/>
      <c r="VB805" s="131"/>
      <c r="VC805" s="131"/>
      <c r="VD805" s="131"/>
      <c r="VE805" s="131"/>
      <c r="VF805" s="131"/>
      <c r="VG805" s="131"/>
      <c r="VH805" s="131"/>
      <c r="VI805" s="131"/>
      <c r="VJ805" s="131"/>
      <c r="VK805" s="131"/>
      <c r="VL805" s="131"/>
      <c r="VM805" s="131"/>
      <c r="VN805" s="131"/>
      <c r="VO805" s="131"/>
      <c r="VP805" s="131"/>
      <c r="VQ805" s="131"/>
      <c r="VR805" s="131"/>
      <c r="VS805" s="131"/>
      <c r="VT805" s="131"/>
      <c r="VU805" s="131"/>
      <c r="VV805" s="131"/>
      <c r="VW805" s="131"/>
      <c r="VX805" s="131"/>
      <c r="VY805" s="131"/>
      <c r="VZ805" s="131"/>
      <c r="WA805" s="131"/>
      <c r="WB805" s="131"/>
      <c r="WC805" s="131"/>
      <c r="WD805" s="131"/>
      <c r="WE805" s="131"/>
      <c r="WF805" s="131"/>
      <c r="WG805" s="131"/>
      <c r="WH805" s="131"/>
      <c r="WI805" s="131"/>
      <c r="WJ805" s="131"/>
      <c r="WK805" s="131"/>
      <c r="WL805" s="131"/>
      <c r="WM805" s="131"/>
      <c r="WN805" s="131"/>
      <c r="WO805" s="131"/>
      <c r="WP805" s="131"/>
      <c r="WQ805" s="131"/>
      <c r="WR805" s="131"/>
      <c r="WS805" s="131"/>
      <c r="WT805" s="131"/>
      <c r="WU805" s="131"/>
      <c r="WV805" s="131"/>
      <c r="WW805" s="131"/>
      <c r="WX805" s="131"/>
      <c r="WY805" s="131"/>
      <c r="WZ805" s="131"/>
      <c r="XA805" s="131"/>
      <c r="XB805" s="131"/>
      <c r="XC805" s="131"/>
      <c r="XD805" s="131"/>
      <c r="XE805" s="131"/>
      <c r="XF805" s="131"/>
      <c r="XG805" s="131"/>
      <c r="XH805" s="131"/>
      <c r="XI805" s="131"/>
      <c r="XJ805" s="131"/>
      <c r="XK805" s="131"/>
      <c r="XL805" s="131"/>
      <c r="XM805" s="131"/>
      <c r="XN805" s="131"/>
      <c r="XO805" s="131"/>
      <c r="XP805" s="131"/>
      <c r="XQ805" s="131"/>
      <c r="XR805" s="131"/>
      <c r="XS805" s="131"/>
      <c r="XT805" s="131"/>
      <c r="XU805" s="131"/>
      <c r="XV805" s="131"/>
      <c r="XW805" s="131"/>
      <c r="XX805" s="131"/>
      <c r="XY805" s="131"/>
      <c r="XZ805" s="131"/>
      <c r="YA805" s="131"/>
      <c r="YB805" s="131"/>
      <c r="YC805" s="131"/>
      <c r="YD805" s="131"/>
      <c r="YE805" s="131"/>
      <c r="YF805" s="131"/>
      <c r="YG805" s="131"/>
      <c r="YH805" s="131"/>
      <c r="YI805" s="131"/>
      <c r="YJ805" s="131"/>
      <c r="YK805" s="131"/>
      <c r="YL805" s="131"/>
      <c r="YM805" s="131"/>
      <c r="YN805" s="131"/>
      <c r="YO805" s="131"/>
      <c r="YP805" s="131"/>
      <c r="YQ805" s="131"/>
      <c r="YR805" s="131"/>
      <c r="YS805" s="131"/>
      <c r="YT805" s="131"/>
      <c r="YU805" s="131"/>
      <c r="YV805" s="131"/>
      <c r="YW805" s="131"/>
      <c r="YX805" s="131"/>
      <c r="YY805" s="131"/>
      <c r="YZ805" s="131"/>
      <c r="ZA805" s="131"/>
      <c r="ZB805" s="131"/>
      <c r="ZC805" s="131"/>
      <c r="ZD805" s="131"/>
      <c r="ZE805" s="131"/>
      <c r="ZF805" s="131"/>
      <c r="ZG805" s="131"/>
      <c r="ZH805" s="131"/>
      <c r="ZI805" s="131"/>
      <c r="ZJ805" s="131"/>
      <c r="ZK805" s="131"/>
      <c r="ZL805" s="131"/>
      <c r="ZM805" s="131"/>
      <c r="ZN805" s="131"/>
      <c r="ZO805" s="131"/>
      <c r="ZP805" s="131"/>
      <c r="ZQ805" s="131"/>
      <c r="ZR805" s="131"/>
      <c r="ZS805" s="131"/>
      <c r="ZT805" s="131"/>
      <c r="ZU805" s="131"/>
      <c r="ZV805" s="131"/>
      <c r="ZW805" s="131"/>
      <c r="ZX805" s="131"/>
      <c r="ZY805" s="131"/>
      <c r="ZZ805" s="131"/>
      <c r="AAA805" s="131"/>
      <c r="AAB805" s="131"/>
      <c r="AAC805" s="131"/>
      <c r="AAD805" s="131"/>
      <c r="AAE805" s="131"/>
      <c r="AAF805" s="131"/>
      <c r="AAG805" s="131"/>
      <c r="AAH805" s="131"/>
      <c r="AAI805" s="131"/>
      <c r="AAJ805" s="131"/>
      <c r="AAK805" s="131"/>
      <c r="AAL805" s="131"/>
      <c r="AAM805" s="131"/>
      <c r="AAN805" s="131"/>
      <c r="AAO805" s="131"/>
      <c r="AAP805" s="131"/>
      <c r="AAQ805" s="131"/>
      <c r="AAR805" s="131"/>
      <c r="AAS805" s="131"/>
      <c r="AAT805" s="131"/>
      <c r="AAU805" s="131"/>
      <c r="AAV805" s="131"/>
      <c r="AAW805" s="131"/>
      <c r="AAX805" s="131"/>
      <c r="AAY805" s="131"/>
      <c r="AAZ805" s="131"/>
      <c r="ABA805" s="131"/>
      <c r="ABB805" s="131"/>
      <c r="ABC805" s="131"/>
      <c r="ABD805" s="131"/>
      <c r="ABE805" s="131"/>
      <c r="ABF805" s="131"/>
      <c r="ABG805" s="131"/>
      <c r="ABH805" s="131"/>
      <c r="ABI805" s="131"/>
      <c r="ABJ805" s="131"/>
      <c r="ABK805" s="131"/>
      <c r="ABL805" s="131"/>
      <c r="ABM805" s="131"/>
      <c r="ABN805" s="131"/>
      <c r="ABO805" s="131"/>
      <c r="ABP805" s="131"/>
      <c r="ABQ805" s="131"/>
      <c r="ABR805" s="131"/>
      <c r="ABS805" s="131"/>
      <c r="ABT805" s="131"/>
      <c r="ABU805" s="131"/>
      <c r="ABV805" s="131"/>
      <c r="ABW805" s="131"/>
      <c r="ABX805" s="131"/>
      <c r="ABY805" s="131"/>
      <c r="ABZ805" s="131"/>
      <c r="ACA805" s="131"/>
      <c r="ACB805" s="131"/>
      <c r="ACC805" s="131"/>
      <c r="ACD805" s="131"/>
      <c r="ACE805" s="131"/>
      <c r="ACF805" s="131"/>
      <c r="ACG805" s="131"/>
      <c r="ACH805" s="131"/>
      <c r="ACI805" s="131"/>
      <c r="ACJ805" s="131"/>
      <c r="ACK805" s="131"/>
      <c r="ACL805" s="131"/>
      <c r="ACM805" s="131"/>
      <c r="ACN805" s="131"/>
      <c r="ACO805" s="131"/>
      <c r="ACP805" s="131"/>
      <c r="ACQ805" s="131"/>
      <c r="ACR805" s="131"/>
      <c r="ACS805" s="131"/>
      <c r="ACT805" s="131"/>
      <c r="ACU805" s="131"/>
      <c r="ACV805" s="131"/>
      <c r="ACW805" s="131"/>
      <c r="ACX805" s="131"/>
      <c r="ACY805" s="131"/>
      <c r="ACZ805" s="131"/>
      <c r="ADA805" s="131"/>
      <c r="ADB805" s="131"/>
      <c r="ADC805" s="131"/>
      <c r="ADD805" s="131"/>
      <c r="ADE805" s="131"/>
      <c r="ADF805" s="131"/>
      <c r="ADG805" s="131"/>
      <c r="ADH805" s="131"/>
      <c r="ADI805" s="131"/>
      <c r="ADJ805" s="131"/>
      <c r="ADK805" s="131"/>
      <c r="ADL805" s="131"/>
      <c r="ADM805" s="131"/>
      <c r="ADN805" s="131"/>
      <c r="ADO805" s="131"/>
      <c r="ADP805" s="131"/>
      <c r="ADQ805" s="131"/>
      <c r="ADR805" s="131"/>
      <c r="ADS805" s="131"/>
      <c r="ADT805" s="131"/>
      <c r="ADU805" s="131"/>
      <c r="ADV805" s="131"/>
      <c r="ADW805" s="131"/>
      <c r="ADX805" s="131"/>
      <c r="ADY805" s="131"/>
      <c r="ADZ805" s="131"/>
      <c r="AEA805" s="131"/>
      <c r="AEB805" s="131"/>
      <c r="AEC805" s="131"/>
      <c r="AED805" s="131"/>
      <c r="AEE805" s="131"/>
      <c r="AEF805" s="131"/>
      <c r="AEG805" s="131"/>
      <c r="AEH805" s="131"/>
      <c r="AEI805" s="131"/>
      <c r="AEJ805" s="131"/>
      <c r="AEK805" s="131"/>
      <c r="AEL805" s="131"/>
      <c r="AEM805" s="131"/>
      <c r="AEN805" s="131"/>
      <c r="AEO805" s="131"/>
      <c r="AEP805" s="131"/>
      <c r="AEQ805" s="131"/>
      <c r="AER805" s="131"/>
      <c r="AES805" s="131"/>
      <c r="AET805" s="131"/>
      <c r="AEU805" s="131"/>
      <c r="AEV805" s="131"/>
      <c r="AEW805" s="131"/>
      <c r="AEX805" s="131"/>
      <c r="AEY805" s="131"/>
      <c r="AEZ805" s="131"/>
      <c r="AFA805" s="131"/>
      <c r="AFB805" s="131"/>
      <c r="AFC805" s="131"/>
      <c r="AFD805" s="131"/>
      <c r="AFE805" s="131"/>
      <c r="AFF805" s="131"/>
      <c r="AFG805" s="131"/>
      <c r="AFH805" s="131"/>
      <c r="AFI805" s="131"/>
      <c r="AFJ805" s="131"/>
      <c r="AFK805" s="131"/>
      <c r="AFL805" s="131"/>
      <c r="AFM805" s="131"/>
      <c r="AFN805" s="131"/>
      <c r="AFO805" s="131"/>
      <c r="AFP805" s="131"/>
      <c r="AFQ805" s="131"/>
      <c r="AFR805" s="131"/>
      <c r="AFS805" s="131"/>
      <c r="AFT805" s="131"/>
      <c r="AFU805" s="131"/>
      <c r="AFV805" s="131"/>
      <c r="AFW805" s="131"/>
      <c r="AFX805" s="131"/>
      <c r="AFY805" s="131"/>
      <c r="AFZ805" s="131"/>
      <c r="AGA805" s="131"/>
      <c r="AGB805" s="131"/>
      <c r="AGC805" s="131"/>
      <c r="AGD805" s="131"/>
      <c r="AGE805" s="131"/>
      <c r="AGF805" s="131"/>
      <c r="AGG805" s="131"/>
      <c r="AGH805" s="131"/>
      <c r="AGI805" s="131"/>
      <c r="AGJ805" s="131"/>
      <c r="AGK805" s="131"/>
      <c r="AGL805" s="131"/>
      <c r="AGM805" s="131"/>
      <c r="AGN805" s="131"/>
      <c r="AGO805" s="131"/>
      <c r="AGP805" s="131"/>
      <c r="AGQ805" s="131"/>
      <c r="AGR805" s="131"/>
      <c r="AGS805" s="131"/>
      <c r="AGT805" s="131"/>
      <c r="AGU805" s="131"/>
      <c r="AGV805" s="131"/>
      <c r="AGW805" s="131"/>
      <c r="AGX805" s="131"/>
      <c r="AGY805" s="131"/>
      <c r="AGZ805" s="131"/>
      <c r="AHA805" s="131"/>
      <c r="AHB805" s="131"/>
      <c r="AHC805" s="131"/>
      <c r="AHD805" s="131"/>
      <c r="AHE805" s="131"/>
      <c r="AHF805" s="131"/>
      <c r="AHG805" s="131"/>
      <c r="AHH805" s="131"/>
      <c r="AHI805" s="131"/>
      <c r="AHJ805" s="131"/>
      <c r="AHK805" s="131"/>
      <c r="AHL805" s="131"/>
      <c r="AHM805" s="131"/>
      <c r="AHN805" s="131"/>
      <c r="AHO805" s="131"/>
      <c r="AHP805" s="131"/>
      <c r="AHQ805" s="131"/>
      <c r="AHR805" s="131"/>
      <c r="AHS805" s="131"/>
      <c r="AHT805" s="131"/>
      <c r="AHU805" s="131"/>
      <c r="AHV805" s="131"/>
      <c r="AHW805" s="131"/>
      <c r="AHX805" s="131"/>
      <c r="AHY805" s="131"/>
      <c r="AHZ805" s="131"/>
      <c r="AIA805" s="131"/>
      <c r="AIB805" s="131"/>
      <c r="AIC805" s="131"/>
      <c r="AID805" s="131"/>
      <c r="AIE805" s="131"/>
      <c r="AIF805" s="131"/>
      <c r="AIG805" s="131"/>
      <c r="AIH805" s="131"/>
      <c r="AII805" s="131"/>
      <c r="AIJ805" s="131"/>
      <c r="AIK805" s="131"/>
      <c r="AIL805" s="131"/>
      <c r="AIM805" s="131"/>
      <c r="AIN805" s="131"/>
      <c r="AIO805" s="131"/>
      <c r="AIP805" s="131"/>
      <c r="AIQ805" s="131"/>
      <c r="AIR805" s="131"/>
      <c r="AIS805" s="131"/>
      <c r="AIT805" s="131"/>
      <c r="AIU805" s="131"/>
      <c r="AIV805" s="131"/>
      <c r="AIW805" s="131"/>
      <c r="AIX805" s="131"/>
      <c r="AIY805" s="131"/>
      <c r="AIZ805" s="131"/>
      <c r="AJA805" s="131"/>
      <c r="AJB805" s="131"/>
      <c r="AJC805" s="131"/>
      <c r="AJD805" s="131"/>
      <c r="AJE805" s="131"/>
      <c r="AJF805" s="131"/>
      <c r="AJG805" s="131"/>
      <c r="AJH805" s="131"/>
      <c r="AJI805" s="131"/>
      <c r="AJJ805" s="131"/>
      <c r="AJK805" s="131"/>
      <c r="AJL805" s="131"/>
      <c r="AJM805" s="131"/>
      <c r="AJN805" s="131"/>
      <c r="AJO805" s="131"/>
      <c r="AJP805" s="131"/>
      <c r="AJQ805" s="131"/>
      <c r="AJR805" s="131"/>
      <c r="AJS805" s="131"/>
      <c r="AJT805" s="131"/>
      <c r="AJU805" s="131"/>
      <c r="AJV805" s="131"/>
      <c r="AJW805" s="131"/>
      <c r="AJX805" s="131"/>
      <c r="AJY805" s="131"/>
      <c r="AJZ805" s="131"/>
      <c r="AKA805" s="131"/>
      <c r="AKB805" s="131"/>
      <c r="AKC805" s="131"/>
      <c r="AKD805" s="131"/>
      <c r="AKE805" s="131"/>
      <c r="AKF805" s="131"/>
      <c r="AKG805" s="131"/>
      <c r="AKH805" s="131"/>
      <c r="AKI805" s="131"/>
      <c r="AKJ805" s="131"/>
      <c r="AKK805" s="131"/>
      <c r="AKL805" s="131"/>
      <c r="AKM805" s="131"/>
      <c r="AKN805" s="131"/>
      <c r="AKO805" s="131"/>
      <c r="AKP805" s="131"/>
      <c r="AKQ805" s="131"/>
      <c r="AKR805" s="131"/>
      <c r="AKS805" s="131"/>
      <c r="AKT805" s="131"/>
      <c r="AKU805" s="131"/>
      <c r="AKV805" s="131"/>
      <c r="AKW805" s="131"/>
      <c r="AKX805" s="131"/>
      <c r="AKY805" s="131"/>
      <c r="AKZ805" s="131"/>
      <c r="ALA805" s="131"/>
      <c r="ALB805" s="131"/>
      <c r="ALC805" s="131"/>
      <c r="ALD805" s="131"/>
      <c r="ALE805" s="131"/>
      <c r="ALF805" s="131"/>
      <c r="ALG805" s="131"/>
      <c r="ALH805" s="131"/>
      <c r="ALI805" s="131"/>
      <c r="ALJ805" s="131"/>
      <c r="ALK805" s="131"/>
      <c r="ALL805" s="131"/>
      <c r="ALM805" s="131"/>
      <c r="ALN805" s="131"/>
      <c r="ALO805" s="131"/>
      <c r="ALP805" s="131"/>
      <c r="ALQ805" s="131"/>
      <c r="ALR805" s="131"/>
      <c r="ALS805" s="131"/>
      <c r="ALT805" s="131"/>
      <c r="ALU805" s="131"/>
      <c r="ALV805" s="131"/>
      <c r="ALW805" s="131"/>
      <c r="ALX805" s="131"/>
      <c r="ALY805" s="131"/>
      <c r="ALZ805" s="131"/>
      <c r="AMA805" s="131"/>
      <c r="AMB805" s="131"/>
      <c r="AMC805" s="131"/>
      <c r="AMD805" s="131"/>
      <c r="AME805" s="131"/>
      <c r="AMF805" s="131"/>
      <c r="AMG805" s="131"/>
      <c r="AMH805" s="131"/>
      <c r="AMI805" s="131"/>
      <c r="AMJ805" s="131"/>
      <c r="AMK805" s="131"/>
      <c r="AML805" s="131"/>
      <c r="AMM805" s="131"/>
      <c r="AMN805" s="131"/>
      <c r="AMO805" s="131"/>
      <c r="AMP805" s="131"/>
      <c r="AMQ805" s="131"/>
      <c r="AMR805" s="131"/>
      <c r="AMS805" s="131"/>
      <c r="AMT805" s="131"/>
      <c r="AMU805" s="131"/>
      <c r="AMV805" s="131"/>
      <c r="AMW805" s="131"/>
      <c r="AMX805" s="131"/>
      <c r="AMY805" s="131"/>
      <c r="AMZ805" s="131"/>
      <c r="ANA805" s="131"/>
      <c r="ANB805" s="131"/>
      <c r="ANC805" s="131"/>
      <c r="AND805" s="131"/>
      <c r="ANE805" s="131"/>
      <c r="ANF805" s="131"/>
      <c r="ANG805" s="131"/>
      <c r="ANH805" s="131"/>
      <c r="ANI805" s="131"/>
      <c r="ANJ805" s="131"/>
      <c r="ANK805" s="131"/>
      <c r="ANL805" s="131"/>
      <c r="ANM805" s="131"/>
      <c r="ANN805" s="131"/>
      <c r="ANO805" s="131"/>
      <c r="ANP805" s="131"/>
      <c r="ANQ805" s="131"/>
      <c r="ANR805" s="131"/>
      <c r="ANS805" s="131"/>
      <c r="ANT805" s="131"/>
      <c r="ANU805" s="131"/>
      <c r="ANV805" s="131"/>
      <c r="ANW805" s="131"/>
      <c r="ANX805" s="131"/>
      <c r="ANY805" s="131"/>
      <c r="ANZ805" s="131"/>
      <c r="AOA805" s="131"/>
      <c r="AOB805" s="131"/>
      <c r="AOC805" s="131"/>
      <c r="AOD805" s="131"/>
      <c r="AOE805" s="131"/>
      <c r="AOF805" s="131"/>
      <c r="AOG805" s="131"/>
      <c r="AOH805" s="131"/>
      <c r="AOI805" s="131"/>
      <c r="AOJ805" s="131"/>
      <c r="AOK805" s="131"/>
      <c r="AOL805" s="131"/>
      <c r="AOM805" s="131"/>
      <c r="AON805" s="131"/>
      <c r="AOO805" s="131"/>
      <c r="AOP805" s="131"/>
      <c r="AOQ805" s="131"/>
      <c r="AOR805" s="131"/>
      <c r="AOS805" s="131"/>
      <c r="AOT805" s="131"/>
      <c r="AOU805" s="131"/>
      <c r="AOV805" s="131"/>
      <c r="AOW805" s="131"/>
      <c r="AOX805" s="131"/>
      <c r="AOY805" s="131"/>
      <c r="AOZ805" s="131"/>
      <c r="APA805" s="131"/>
      <c r="APB805" s="131"/>
      <c r="APC805" s="131"/>
      <c r="APD805" s="131"/>
      <c r="APE805" s="131"/>
      <c r="APF805" s="131"/>
      <c r="APG805" s="131"/>
      <c r="APH805" s="131"/>
      <c r="API805" s="131"/>
      <c r="APJ805" s="131"/>
      <c r="APK805" s="131"/>
      <c r="APL805" s="131"/>
      <c r="APM805" s="131"/>
      <c r="APN805" s="131"/>
      <c r="APO805" s="131"/>
      <c r="APP805" s="131"/>
      <c r="APQ805" s="131"/>
      <c r="APR805" s="131"/>
      <c r="APS805" s="131"/>
      <c r="APT805" s="131"/>
      <c r="APU805" s="131"/>
      <c r="APV805" s="131"/>
      <c r="APW805" s="131"/>
      <c r="APX805" s="131"/>
      <c r="APY805" s="131"/>
      <c r="APZ805" s="131"/>
      <c r="AQA805" s="131"/>
      <c r="AQB805" s="131"/>
      <c r="AQC805" s="131"/>
      <c r="AQD805" s="131"/>
      <c r="AQE805" s="131"/>
      <c r="AQF805" s="131"/>
      <c r="AQG805" s="131"/>
      <c r="AQH805" s="131"/>
      <c r="AQI805" s="131"/>
      <c r="AQJ805" s="131"/>
      <c r="AQK805" s="131"/>
      <c r="AQL805" s="131"/>
      <c r="AQM805" s="131"/>
      <c r="AQN805" s="131"/>
      <c r="AQO805" s="131"/>
      <c r="AQP805" s="131"/>
      <c r="AQQ805" s="131"/>
      <c r="AQR805" s="131"/>
      <c r="AQS805" s="131"/>
      <c r="AQT805" s="131"/>
      <c r="AQU805" s="131"/>
      <c r="AQV805" s="131"/>
      <c r="AQW805" s="131"/>
      <c r="AQX805" s="131"/>
      <c r="AQY805" s="131"/>
      <c r="AQZ805" s="131"/>
      <c r="ARA805" s="131"/>
      <c r="ARB805" s="131"/>
      <c r="ARC805" s="131"/>
      <c r="ARD805" s="131"/>
      <c r="ARE805" s="131"/>
      <c r="ARF805" s="131"/>
      <c r="ARG805" s="131"/>
      <c r="ARH805" s="131"/>
      <c r="ARI805" s="131"/>
      <c r="ARJ805" s="131"/>
      <c r="ARK805" s="131"/>
      <c r="ARL805" s="131"/>
      <c r="ARM805" s="131"/>
      <c r="ARN805" s="131"/>
      <c r="ARO805" s="131"/>
      <c r="ARP805" s="131"/>
      <c r="ARQ805" s="131"/>
      <c r="ARR805" s="131"/>
      <c r="ARS805" s="131"/>
      <c r="ART805" s="131"/>
      <c r="ARU805" s="131"/>
      <c r="ARV805" s="131"/>
      <c r="ARW805" s="131"/>
      <c r="ARX805" s="131"/>
      <c r="ARY805" s="131"/>
      <c r="ARZ805" s="131"/>
      <c r="ASA805" s="131"/>
      <c r="ASB805" s="131"/>
      <c r="ASC805" s="131"/>
      <c r="ASD805" s="131"/>
      <c r="ASE805" s="131"/>
      <c r="ASF805" s="131"/>
      <c r="ASG805" s="131"/>
      <c r="ASH805" s="131"/>
      <c r="ASI805" s="131"/>
      <c r="ASJ805" s="131"/>
      <c r="ASK805" s="131"/>
      <c r="ASL805" s="131"/>
      <c r="ASM805" s="131"/>
      <c r="ASN805" s="131"/>
      <c r="ASO805" s="131"/>
      <c r="ASP805" s="131"/>
      <c r="ASQ805" s="131"/>
      <c r="ASR805" s="131"/>
      <c r="ASS805" s="131"/>
      <c r="AST805" s="131"/>
      <c r="ASU805" s="131"/>
      <c r="ASV805" s="131"/>
      <c r="ASW805" s="131"/>
      <c r="ASX805" s="131"/>
      <c r="ASY805" s="131"/>
      <c r="ASZ805" s="131"/>
      <c r="ATA805" s="131"/>
      <c r="ATB805" s="131"/>
      <c r="ATC805" s="131"/>
      <c r="ATD805" s="131"/>
      <c r="ATE805" s="131"/>
      <c r="ATF805" s="131"/>
      <c r="ATG805" s="131"/>
      <c r="ATH805" s="131"/>
      <c r="ATI805" s="131"/>
      <c r="ATJ805" s="131"/>
      <c r="ATK805" s="131"/>
      <c r="ATL805" s="131"/>
      <c r="ATM805" s="131"/>
      <c r="ATN805" s="131"/>
      <c r="ATO805" s="131"/>
      <c r="ATP805" s="131"/>
      <c r="ATQ805" s="131"/>
      <c r="ATR805" s="131"/>
      <c r="ATS805" s="131"/>
      <c r="ATT805" s="131"/>
      <c r="ATU805" s="131"/>
      <c r="ATV805" s="131"/>
      <c r="ATW805" s="131"/>
      <c r="ATX805" s="131"/>
      <c r="ATY805" s="131"/>
      <c r="ATZ805" s="131"/>
      <c r="AUA805" s="131"/>
      <c r="AUB805" s="131"/>
      <c r="AUC805" s="131"/>
      <c r="AUD805" s="131"/>
      <c r="AUE805" s="131"/>
      <c r="AUF805" s="131"/>
      <c r="AUG805" s="131"/>
      <c r="AUH805" s="131"/>
      <c r="AUI805" s="131"/>
      <c r="AUJ805" s="131"/>
      <c r="AUK805" s="131"/>
      <c r="AUL805" s="131"/>
      <c r="AUM805" s="131"/>
      <c r="AUN805" s="131"/>
      <c r="AUO805" s="131"/>
      <c r="AUP805" s="131"/>
      <c r="AUQ805" s="131"/>
      <c r="AUR805" s="131"/>
      <c r="AUS805" s="131"/>
      <c r="AUT805" s="131"/>
      <c r="AUU805" s="131"/>
      <c r="AUV805" s="131"/>
      <c r="AUW805" s="131"/>
      <c r="AUX805" s="131"/>
      <c r="AUY805" s="131"/>
      <c r="AUZ805" s="131"/>
      <c r="AVA805" s="131"/>
      <c r="AVB805" s="131"/>
      <c r="AVC805" s="131"/>
      <c r="AVD805" s="131"/>
      <c r="AVE805" s="131"/>
      <c r="AVF805" s="131"/>
      <c r="AVG805" s="131"/>
      <c r="AVH805" s="131"/>
      <c r="AVI805" s="131"/>
      <c r="AVJ805" s="131"/>
      <c r="AVK805" s="131"/>
      <c r="AVL805" s="131"/>
      <c r="AVM805" s="131"/>
      <c r="AVN805" s="131"/>
      <c r="AVO805" s="131"/>
      <c r="AVP805" s="131"/>
      <c r="AVQ805" s="131"/>
      <c r="AVR805" s="131"/>
      <c r="AVS805" s="131"/>
      <c r="AVT805" s="131"/>
      <c r="AVU805" s="131"/>
      <c r="AVV805" s="131"/>
      <c r="AVW805" s="131"/>
      <c r="AVX805" s="131"/>
      <c r="AVY805" s="131"/>
      <c r="AVZ805" s="131"/>
      <c r="AWA805" s="131"/>
      <c r="AWB805" s="131"/>
      <c r="AWC805" s="131"/>
      <c r="AWD805" s="131"/>
      <c r="AWE805" s="131"/>
      <c r="AWF805" s="131"/>
      <c r="AWG805" s="131"/>
      <c r="AWH805" s="131"/>
      <c r="AWI805" s="131"/>
      <c r="AWJ805" s="131"/>
      <c r="AWK805" s="131"/>
      <c r="AWL805" s="131"/>
      <c r="AWM805" s="131"/>
      <c r="AWN805" s="131"/>
      <c r="AWO805" s="131"/>
      <c r="AWP805" s="131"/>
      <c r="AWQ805" s="131"/>
      <c r="AWR805" s="131"/>
      <c r="AWS805" s="131"/>
      <c r="AWT805" s="131"/>
      <c r="AWU805" s="131"/>
      <c r="AWV805" s="131"/>
      <c r="AWW805" s="131"/>
      <c r="AWX805" s="131"/>
      <c r="AWY805" s="131"/>
      <c r="AWZ805" s="131"/>
      <c r="AXA805" s="131"/>
      <c r="AXB805" s="131"/>
      <c r="AXC805" s="131"/>
      <c r="AXD805" s="131"/>
      <c r="AXE805" s="131"/>
      <c r="AXF805" s="131"/>
      <c r="AXG805" s="131"/>
      <c r="AXH805" s="131"/>
      <c r="AXI805" s="131"/>
      <c r="AXJ805" s="131"/>
      <c r="AXK805" s="131"/>
      <c r="AXL805" s="131"/>
      <c r="AXM805" s="131"/>
      <c r="AXN805" s="131"/>
      <c r="AXO805" s="131"/>
      <c r="AXP805" s="131"/>
      <c r="AXQ805" s="131"/>
      <c r="AXR805" s="131"/>
      <c r="AXS805" s="131"/>
      <c r="AXT805" s="131"/>
      <c r="AXU805" s="131"/>
      <c r="AXV805" s="131"/>
      <c r="AXW805" s="131"/>
      <c r="AXX805" s="131"/>
    </row>
    <row r="806" spans="1:1324" s="131" customFormat="1" ht="15.75" hidden="1" customHeight="1" x14ac:dyDescent="0.2">
      <c r="A806" s="79" t="s">
        <v>1879</v>
      </c>
      <c r="B806" s="79" t="s">
        <v>1872</v>
      </c>
      <c r="C806" s="89" t="s">
        <v>1873</v>
      </c>
      <c r="D806" s="89" t="s">
        <v>1880</v>
      </c>
      <c r="E806" s="66">
        <v>31378</v>
      </c>
      <c r="F806" s="79" t="s">
        <v>1167</v>
      </c>
      <c r="G806" s="30" t="s">
        <v>1662</v>
      </c>
      <c r="H806" s="30" t="s">
        <v>3307</v>
      </c>
      <c r="I806" s="30" t="s">
        <v>3083</v>
      </c>
      <c r="J806" s="173">
        <v>21</v>
      </c>
      <c r="K806" s="87" t="s">
        <v>1065</v>
      </c>
      <c r="L806" s="87">
        <v>0</v>
      </c>
      <c r="M806" s="87">
        <v>0</v>
      </c>
      <c r="N806" s="87" t="s">
        <v>1065</v>
      </c>
      <c r="O806" s="87">
        <v>1</v>
      </c>
      <c r="P806" s="87" t="s">
        <v>1065</v>
      </c>
      <c r="Q806" s="87">
        <v>1</v>
      </c>
      <c r="R806" s="87" t="s">
        <v>1065</v>
      </c>
      <c r="S806" s="87">
        <v>1</v>
      </c>
      <c r="T806" s="87" t="s">
        <v>326</v>
      </c>
      <c r="U806" s="87">
        <v>1</v>
      </c>
      <c r="V806" s="87">
        <v>1</v>
      </c>
      <c r="W806" s="87">
        <v>0</v>
      </c>
      <c r="X806" s="87">
        <v>0</v>
      </c>
      <c r="Y806" s="87">
        <v>0</v>
      </c>
      <c r="Z806" s="86">
        <v>0</v>
      </c>
      <c r="AA806" s="87">
        <v>0</v>
      </c>
      <c r="AB806" s="87">
        <v>0</v>
      </c>
      <c r="AC806" s="87">
        <v>0</v>
      </c>
      <c r="AD806" s="87">
        <v>0</v>
      </c>
      <c r="AE806" s="87">
        <v>0</v>
      </c>
      <c r="AF806" s="104"/>
    </row>
    <row r="807" spans="1:1324" s="131" customFormat="1" ht="15.75" hidden="1" customHeight="1" x14ac:dyDescent="0.2">
      <c r="A807" s="79" t="s">
        <v>1881</v>
      </c>
      <c r="B807" s="79" t="s">
        <v>1882</v>
      </c>
      <c r="C807" s="89" t="s">
        <v>1883</v>
      </c>
      <c r="D807" s="89" t="s">
        <v>10</v>
      </c>
      <c r="E807" s="66">
        <v>32148</v>
      </c>
      <c r="F807" s="79" t="s">
        <v>1167</v>
      </c>
      <c r="G807" s="30" t="s">
        <v>1662</v>
      </c>
      <c r="H807" s="30" t="s">
        <v>3308</v>
      </c>
      <c r="I807" s="30" t="s">
        <v>3083</v>
      </c>
      <c r="J807" s="173">
        <v>19</v>
      </c>
      <c r="K807" s="87" t="s">
        <v>1065</v>
      </c>
      <c r="L807" s="87">
        <v>0</v>
      </c>
      <c r="M807" s="87">
        <v>0</v>
      </c>
      <c r="N807" s="87" t="s">
        <v>3099</v>
      </c>
      <c r="O807" s="87">
        <v>1</v>
      </c>
      <c r="P807" s="87" t="s">
        <v>3099</v>
      </c>
      <c r="Q807" s="87">
        <v>1</v>
      </c>
      <c r="R807" s="87" t="s">
        <v>3099</v>
      </c>
      <c r="S807" s="87">
        <v>1</v>
      </c>
      <c r="T807" s="87" t="s">
        <v>326</v>
      </c>
      <c r="U807" s="87">
        <v>1</v>
      </c>
      <c r="V807" s="87">
        <v>1</v>
      </c>
      <c r="W807" s="87">
        <v>0</v>
      </c>
      <c r="X807" s="87">
        <v>0</v>
      </c>
      <c r="Y807" s="87">
        <v>0</v>
      </c>
      <c r="Z807" s="86">
        <v>0</v>
      </c>
      <c r="AA807" s="87">
        <v>0</v>
      </c>
      <c r="AB807" s="87">
        <v>0</v>
      </c>
      <c r="AC807" s="87">
        <v>0</v>
      </c>
      <c r="AD807" s="87">
        <v>0</v>
      </c>
      <c r="AE807" s="87">
        <v>0</v>
      </c>
      <c r="AF807" s="104"/>
    </row>
    <row r="808" spans="1:1324" s="131" customFormat="1" ht="15.75" hidden="1" customHeight="1" x14ac:dyDescent="0.2">
      <c r="A808" s="79" t="s">
        <v>1884</v>
      </c>
      <c r="B808" s="79" t="s">
        <v>1882</v>
      </c>
      <c r="C808" s="89" t="s">
        <v>1883</v>
      </c>
      <c r="D808" s="89" t="s">
        <v>1885</v>
      </c>
      <c r="E808" s="66">
        <v>29598</v>
      </c>
      <c r="F808" s="79" t="s">
        <v>1167</v>
      </c>
      <c r="G808" s="30" t="s">
        <v>1662</v>
      </c>
      <c r="H808" s="30" t="s">
        <v>3299</v>
      </c>
      <c r="I808" s="30" t="s">
        <v>3082</v>
      </c>
      <c r="J808" s="173">
        <v>5</v>
      </c>
      <c r="K808" s="87" t="s">
        <v>1065</v>
      </c>
      <c r="L808" s="87">
        <v>0</v>
      </c>
      <c r="M808" s="87">
        <v>0</v>
      </c>
      <c r="N808" s="87" t="s">
        <v>3099</v>
      </c>
      <c r="O808" s="87">
        <v>1</v>
      </c>
      <c r="P808" s="87" t="s">
        <v>3099</v>
      </c>
      <c r="Q808" s="87">
        <v>1</v>
      </c>
      <c r="R808" s="87" t="s">
        <v>3099</v>
      </c>
      <c r="S808" s="87">
        <v>1</v>
      </c>
      <c r="T808" s="87" t="s">
        <v>326</v>
      </c>
      <c r="U808" s="87">
        <v>1</v>
      </c>
      <c r="V808" s="87">
        <v>1</v>
      </c>
      <c r="W808" s="87">
        <v>0</v>
      </c>
      <c r="X808" s="87">
        <v>0</v>
      </c>
      <c r="Y808" s="87">
        <v>0</v>
      </c>
      <c r="Z808" s="86">
        <v>0</v>
      </c>
      <c r="AA808" s="87">
        <v>0</v>
      </c>
      <c r="AB808" s="86">
        <v>0</v>
      </c>
      <c r="AC808" s="86">
        <v>0</v>
      </c>
      <c r="AD808" s="86">
        <v>0</v>
      </c>
      <c r="AE808" s="86">
        <v>0</v>
      </c>
      <c r="AF808" s="104"/>
    </row>
    <row r="809" spans="1:1324" s="131" customFormat="1" ht="15.75" hidden="1" customHeight="1" x14ac:dyDescent="0.2">
      <c r="A809" s="79" t="s">
        <v>1886</v>
      </c>
      <c r="B809" s="79" t="s">
        <v>1882</v>
      </c>
      <c r="C809" s="89" t="s">
        <v>1883</v>
      </c>
      <c r="D809" s="89" t="s">
        <v>1887</v>
      </c>
      <c r="E809" s="66">
        <v>30267</v>
      </c>
      <c r="F809" s="79" t="s">
        <v>1167</v>
      </c>
      <c r="G809" s="30" t="s">
        <v>1662</v>
      </c>
      <c r="H809" s="30" t="s">
        <v>3299</v>
      </c>
      <c r="I809" s="30" t="s">
        <v>3082</v>
      </c>
      <c r="J809" s="173">
        <v>34</v>
      </c>
      <c r="K809" s="87" t="s">
        <v>1065</v>
      </c>
      <c r="L809" s="87">
        <v>0</v>
      </c>
      <c r="M809" s="87">
        <v>0</v>
      </c>
      <c r="N809" s="87" t="s">
        <v>3099</v>
      </c>
      <c r="O809" s="87">
        <v>1</v>
      </c>
      <c r="P809" s="87" t="s">
        <v>3099</v>
      </c>
      <c r="Q809" s="87">
        <v>1</v>
      </c>
      <c r="R809" s="87" t="s">
        <v>3099</v>
      </c>
      <c r="S809" s="87">
        <v>1</v>
      </c>
      <c r="T809" s="87" t="s">
        <v>326</v>
      </c>
      <c r="U809" s="87">
        <v>1</v>
      </c>
      <c r="V809" s="87">
        <v>1</v>
      </c>
      <c r="W809" s="87">
        <v>0</v>
      </c>
      <c r="X809" s="87">
        <v>0</v>
      </c>
      <c r="Y809" s="87">
        <v>0</v>
      </c>
      <c r="Z809" s="86">
        <v>0</v>
      </c>
      <c r="AA809" s="87">
        <v>0</v>
      </c>
      <c r="AB809" s="86">
        <v>0</v>
      </c>
      <c r="AC809" s="86">
        <v>0</v>
      </c>
      <c r="AD809" s="86">
        <v>0</v>
      </c>
      <c r="AE809" s="86">
        <v>0</v>
      </c>
      <c r="AF809" s="104"/>
    </row>
    <row r="810" spans="1:1324" s="131" customFormat="1" ht="15.75" hidden="1" customHeight="1" x14ac:dyDescent="0.2">
      <c r="A810" s="79" t="s">
        <v>1888</v>
      </c>
      <c r="B810" s="79" t="s">
        <v>1882</v>
      </c>
      <c r="C810" s="89" t="s">
        <v>1883</v>
      </c>
      <c r="D810" s="89" t="s">
        <v>1889</v>
      </c>
      <c r="E810" s="66">
        <v>31317</v>
      </c>
      <c r="F810" s="79" t="s">
        <v>1635</v>
      </c>
      <c r="G810" s="30" t="s">
        <v>1662</v>
      </c>
      <c r="H810" s="30" t="s">
        <v>3299</v>
      </c>
      <c r="I810" s="30" t="s">
        <v>3083</v>
      </c>
      <c r="J810" s="173">
        <v>2</v>
      </c>
      <c r="K810" s="87" t="s">
        <v>1065</v>
      </c>
      <c r="L810" s="87">
        <v>0</v>
      </c>
      <c r="M810" s="87">
        <v>0</v>
      </c>
      <c r="N810" s="87" t="s">
        <v>3099</v>
      </c>
      <c r="O810" s="87">
        <v>1</v>
      </c>
      <c r="P810" s="87" t="s">
        <v>3099</v>
      </c>
      <c r="Q810" s="87">
        <v>1</v>
      </c>
      <c r="R810" s="87" t="s">
        <v>3099</v>
      </c>
      <c r="S810" s="87">
        <v>1</v>
      </c>
      <c r="T810" s="87" t="s">
        <v>326</v>
      </c>
      <c r="U810" s="87">
        <v>1</v>
      </c>
      <c r="V810" s="87">
        <v>1</v>
      </c>
      <c r="W810" s="87">
        <v>0</v>
      </c>
      <c r="X810" s="87">
        <v>0</v>
      </c>
      <c r="Y810" s="87">
        <v>0</v>
      </c>
      <c r="Z810" s="86">
        <v>0</v>
      </c>
      <c r="AA810" s="87">
        <v>0</v>
      </c>
      <c r="AB810" s="87">
        <v>0</v>
      </c>
      <c r="AC810" s="87">
        <v>0</v>
      </c>
      <c r="AD810" s="87">
        <v>0</v>
      </c>
      <c r="AE810" s="87">
        <v>0</v>
      </c>
      <c r="AF810" s="104"/>
    </row>
    <row r="811" spans="1:1324" s="131" customFormat="1" ht="15.75" hidden="1" customHeight="1" x14ac:dyDescent="0.2">
      <c r="A811" s="79" t="s">
        <v>3296</v>
      </c>
      <c r="B811" s="79" t="s">
        <v>1882</v>
      </c>
      <c r="C811" s="89" t="s">
        <v>1883</v>
      </c>
      <c r="D811" s="89" t="s">
        <v>3297</v>
      </c>
      <c r="E811" s="66">
        <v>31385</v>
      </c>
      <c r="F811" s="79" t="s">
        <v>1182</v>
      </c>
      <c r="G811" s="30" t="s">
        <v>1662</v>
      </c>
      <c r="H811" s="30" t="s">
        <v>3299</v>
      </c>
      <c r="I811" s="30" t="s">
        <v>3083</v>
      </c>
      <c r="J811" s="173">
        <v>2</v>
      </c>
      <c r="K811" s="87" t="s">
        <v>1065</v>
      </c>
      <c r="L811" s="87">
        <v>0</v>
      </c>
      <c r="M811" s="87">
        <v>0</v>
      </c>
      <c r="N811" s="87" t="s">
        <v>3099</v>
      </c>
      <c r="O811" s="87">
        <v>1</v>
      </c>
      <c r="P811" s="87" t="s">
        <v>3099</v>
      </c>
      <c r="Q811" s="87">
        <v>1</v>
      </c>
      <c r="R811" s="87" t="s">
        <v>3099</v>
      </c>
      <c r="S811" s="87">
        <v>1</v>
      </c>
      <c r="T811" s="87" t="s">
        <v>326</v>
      </c>
      <c r="U811" s="87">
        <v>1</v>
      </c>
      <c r="V811" s="87">
        <v>1</v>
      </c>
      <c r="W811" s="87">
        <v>0</v>
      </c>
      <c r="X811" s="87">
        <v>0</v>
      </c>
      <c r="Y811" s="87">
        <v>0</v>
      </c>
      <c r="Z811" s="86">
        <v>0</v>
      </c>
      <c r="AA811" s="87">
        <v>0</v>
      </c>
      <c r="AB811" s="87"/>
      <c r="AC811" s="87"/>
      <c r="AD811" s="87"/>
      <c r="AE811" s="87"/>
      <c r="AF811" s="104"/>
    </row>
    <row r="812" spans="1:1324" s="131" customFormat="1" ht="15.75" hidden="1" customHeight="1" x14ac:dyDescent="0.2">
      <c r="A812" s="74" t="s">
        <v>1890</v>
      </c>
      <c r="B812" s="74" t="s">
        <v>1882</v>
      </c>
      <c r="C812" s="77" t="s">
        <v>1883</v>
      </c>
      <c r="D812" s="77" t="s">
        <v>1891</v>
      </c>
      <c r="E812" s="51">
        <v>31484</v>
      </c>
      <c r="F812" s="74" t="s">
        <v>1635</v>
      </c>
      <c r="G812" s="30" t="s">
        <v>1662</v>
      </c>
      <c r="H812" s="30" t="s">
        <v>3299</v>
      </c>
      <c r="I812" s="30" t="s">
        <v>3083</v>
      </c>
      <c r="J812" s="173">
        <v>4</v>
      </c>
      <c r="K812" s="87" t="s">
        <v>1065</v>
      </c>
      <c r="L812" s="87">
        <v>0</v>
      </c>
      <c r="M812" s="87">
        <v>0</v>
      </c>
      <c r="N812" s="87" t="s">
        <v>3099</v>
      </c>
      <c r="O812" s="87">
        <v>1</v>
      </c>
      <c r="P812" s="87" t="s">
        <v>3099</v>
      </c>
      <c r="Q812" s="87">
        <v>1</v>
      </c>
      <c r="R812" s="87" t="s">
        <v>3099</v>
      </c>
      <c r="S812" s="87">
        <v>1</v>
      </c>
      <c r="T812" s="87" t="s">
        <v>326</v>
      </c>
      <c r="U812" s="87">
        <v>1</v>
      </c>
      <c r="V812" s="87">
        <v>1</v>
      </c>
      <c r="W812" s="87">
        <v>0</v>
      </c>
      <c r="X812" s="87">
        <v>0</v>
      </c>
      <c r="Y812" s="87">
        <v>0</v>
      </c>
      <c r="Z812" s="86">
        <v>0</v>
      </c>
      <c r="AA812" s="87">
        <v>0</v>
      </c>
      <c r="AB812" s="87">
        <v>0</v>
      </c>
      <c r="AC812" s="87">
        <v>0</v>
      </c>
      <c r="AD812" s="87">
        <v>0</v>
      </c>
      <c r="AE812" s="87">
        <v>0</v>
      </c>
      <c r="AF812" s="104"/>
    </row>
    <row r="813" spans="1:1324" s="131" customFormat="1" ht="15.75" hidden="1" customHeight="1" x14ac:dyDescent="0.2">
      <c r="A813" s="79" t="s">
        <v>3163</v>
      </c>
      <c r="B813" s="79" t="s">
        <v>1882</v>
      </c>
      <c r="C813" s="89" t="s">
        <v>1883</v>
      </c>
      <c r="D813" s="89" t="s">
        <v>1892</v>
      </c>
      <c r="E813" s="66">
        <v>31692</v>
      </c>
      <c r="F813" s="79" t="s">
        <v>1635</v>
      </c>
      <c r="G813" s="30" t="s">
        <v>1662</v>
      </c>
      <c r="H813" s="30" t="s">
        <v>3299</v>
      </c>
      <c r="I813" s="30" t="s">
        <v>3083</v>
      </c>
      <c r="J813" s="173">
        <v>13</v>
      </c>
      <c r="K813" s="87" t="s">
        <v>1065</v>
      </c>
      <c r="L813" s="87">
        <v>0</v>
      </c>
      <c r="M813" s="87">
        <v>0</v>
      </c>
      <c r="N813" s="87" t="s">
        <v>3099</v>
      </c>
      <c r="O813" s="87">
        <v>1</v>
      </c>
      <c r="P813" s="87" t="s">
        <v>3099</v>
      </c>
      <c r="Q813" s="87">
        <v>1</v>
      </c>
      <c r="R813" s="87" t="s">
        <v>3099</v>
      </c>
      <c r="S813" s="87">
        <v>1</v>
      </c>
      <c r="T813" s="87" t="s">
        <v>326</v>
      </c>
      <c r="U813" s="87">
        <v>1</v>
      </c>
      <c r="V813" s="87">
        <v>1</v>
      </c>
      <c r="W813" s="87">
        <v>0</v>
      </c>
      <c r="X813" s="87">
        <v>0</v>
      </c>
      <c r="Y813" s="87">
        <v>0</v>
      </c>
      <c r="Z813" s="86">
        <v>0</v>
      </c>
      <c r="AA813" s="87">
        <v>0</v>
      </c>
      <c r="AB813" s="86">
        <v>0</v>
      </c>
      <c r="AC813" s="86">
        <v>0</v>
      </c>
      <c r="AD813" s="86">
        <v>0</v>
      </c>
      <c r="AE813" s="86">
        <v>0</v>
      </c>
      <c r="AF813" s="104"/>
    </row>
    <row r="814" spans="1:1324" s="131" customFormat="1" ht="15.75" hidden="1" customHeight="1" x14ac:dyDescent="0.2">
      <c r="A814" s="79" t="s">
        <v>1893</v>
      </c>
      <c r="B814" s="79" t="s">
        <v>1882</v>
      </c>
      <c r="C814" s="89" t="s">
        <v>1883</v>
      </c>
      <c r="D814" s="89" t="s">
        <v>1894</v>
      </c>
      <c r="E814" s="66">
        <v>32864</v>
      </c>
      <c r="F814" s="79" t="s">
        <v>1167</v>
      </c>
      <c r="G814" s="30" t="s">
        <v>1662</v>
      </c>
      <c r="H814" s="30" t="s">
        <v>1065</v>
      </c>
      <c r="I814" s="30" t="s">
        <v>1065</v>
      </c>
      <c r="J814" s="173"/>
      <c r="K814" s="87" t="s">
        <v>1065</v>
      </c>
      <c r="L814" s="87">
        <v>0</v>
      </c>
      <c r="M814" s="87">
        <v>0</v>
      </c>
      <c r="N814" s="87" t="s">
        <v>326</v>
      </c>
      <c r="O814" s="87">
        <v>1</v>
      </c>
      <c r="P814" s="87" t="s">
        <v>326</v>
      </c>
      <c r="Q814" s="87">
        <v>1</v>
      </c>
      <c r="R814" s="87" t="s">
        <v>326</v>
      </c>
      <c r="S814" s="87">
        <v>1</v>
      </c>
      <c r="T814" s="87" t="s">
        <v>49</v>
      </c>
      <c r="U814" s="87">
        <v>1</v>
      </c>
      <c r="V814" s="87">
        <v>1</v>
      </c>
      <c r="W814" s="87">
        <v>0</v>
      </c>
      <c r="X814" s="87">
        <v>0</v>
      </c>
      <c r="Y814" s="87">
        <v>0</v>
      </c>
      <c r="Z814" s="87">
        <v>0</v>
      </c>
      <c r="AA814" s="87">
        <v>0</v>
      </c>
      <c r="AB814" s="87">
        <v>0</v>
      </c>
      <c r="AC814" s="87">
        <v>0</v>
      </c>
      <c r="AD814" s="87">
        <v>0</v>
      </c>
      <c r="AE814" s="87">
        <v>0</v>
      </c>
      <c r="AF814" s="104"/>
    </row>
    <row r="815" spans="1:1324" s="106" customFormat="1" ht="15.75" hidden="1" customHeight="1" x14ac:dyDescent="0.2">
      <c r="A815" s="79" t="s">
        <v>1895</v>
      </c>
      <c r="B815" s="79" t="s">
        <v>1882</v>
      </c>
      <c r="C815" s="89" t="s">
        <v>1883</v>
      </c>
      <c r="D815" s="89" t="s">
        <v>1896</v>
      </c>
      <c r="E815" s="66">
        <v>32367</v>
      </c>
      <c r="F815" s="79" t="s">
        <v>1167</v>
      </c>
      <c r="G815" s="30" t="s">
        <v>1662</v>
      </c>
      <c r="H815" s="30" t="s">
        <v>3309</v>
      </c>
      <c r="I815" s="30" t="s">
        <v>3083</v>
      </c>
      <c r="J815" s="173">
        <v>6</v>
      </c>
      <c r="K815" s="87" t="s">
        <v>1065</v>
      </c>
      <c r="L815" s="87">
        <v>0</v>
      </c>
      <c r="M815" s="87">
        <v>0</v>
      </c>
      <c r="N815" s="87" t="s">
        <v>3099</v>
      </c>
      <c r="O815" s="87">
        <v>1</v>
      </c>
      <c r="P815" s="87" t="s">
        <v>3099</v>
      </c>
      <c r="Q815" s="87">
        <v>1</v>
      </c>
      <c r="R815" s="87" t="s">
        <v>3099</v>
      </c>
      <c r="S815" s="87">
        <v>1</v>
      </c>
      <c r="T815" s="87" t="s">
        <v>326</v>
      </c>
      <c r="U815" s="87">
        <v>1</v>
      </c>
      <c r="V815" s="87">
        <v>1</v>
      </c>
      <c r="W815" s="87">
        <v>0</v>
      </c>
      <c r="X815" s="87">
        <v>0</v>
      </c>
      <c r="Y815" s="87">
        <v>0</v>
      </c>
      <c r="Z815" s="86">
        <v>0</v>
      </c>
      <c r="AA815" s="87">
        <v>0</v>
      </c>
      <c r="AB815" s="87">
        <v>0</v>
      </c>
      <c r="AC815" s="87">
        <v>0</v>
      </c>
      <c r="AD815" s="87">
        <v>0</v>
      </c>
      <c r="AE815" s="87">
        <v>0</v>
      </c>
      <c r="AF815" s="104"/>
      <c r="AG815" s="131"/>
      <c r="AH815" s="131"/>
      <c r="AI815" s="131"/>
      <c r="AJ815" s="131"/>
      <c r="AK815" s="131"/>
      <c r="AL815" s="131"/>
      <c r="AM815" s="131"/>
      <c r="AN815" s="131"/>
      <c r="AO815" s="131"/>
      <c r="AP815" s="131"/>
      <c r="AQ815" s="131"/>
      <c r="AR815" s="131"/>
      <c r="AS815" s="131"/>
      <c r="AT815" s="131"/>
      <c r="AU815" s="131"/>
      <c r="AV815" s="131"/>
      <c r="AW815" s="131"/>
      <c r="AX815" s="131"/>
      <c r="AY815" s="131"/>
      <c r="AZ815" s="131"/>
      <c r="BA815" s="131"/>
      <c r="BB815" s="131"/>
      <c r="BC815" s="131"/>
      <c r="BD815" s="131"/>
      <c r="BE815" s="131"/>
      <c r="BF815" s="131"/>
      <c r="BG815" s="131"/>
      <c r="BH815" s="131"/>
      <c r="BI815" s="131"/>
      <c r="BJ815" s="131"/>
      <c r="BK815" s="131"/>
      <c r="BL815" s="131"/>
      <c r="BM815" s="131"/>
      <c r="BN815" s="131"/>
      <c r="BO815" s="131"/>
      <c r="BP815" s="131"/>
      <c r="BQ815" s="131"/>
      <c r="BR815" s="131"/>
      <c r="BS815" s="131"/>
      <c r="BT815" s="131"/>
      <c r="BU815" s="131"/>
      <c r="BV815" s="131"/>
      <c r="BW815" s="131"/>
      <c r="BX815" s="131"/>
      <c r="BY815" s="131"/>
      <c r="BZ815" s="131"/>
      <c r="CA815" s="131"/>
      <c r="CB815" s="131"/>
      <c r="CC815" s="131"/>
      <c r="CD815" s="131"/>
      <c r="CE815" s="131"/>
      <c r="CF815" s="131"/>
      <c r="CG815" s="131"/>
      <c r="CH815" s="131"/>
      <c r="CI815" s="131"/>
      <c r="CJ815" s="131"/>
      <c r="CK815" s="131"/>
      <c r="CL815" s="131"/>
      <c r="CM815" s="131"/>
      <c r="CN815" s="131"/>
      <c r="CO815" s="131"/>
      <c r="CP815" s="131"/>
      <c r="CQ815" s="131"/>
      <c r="CR815" s="131"/>
      <c r="CS815" s="131"/>
      <c r="CT815" s="131"/>
      <c r="CU815" s="131"/>
      <c r="CV815" s="131"/>
      <c r="CW815" s="131"/>
      <c r="CX815" s="131"/>
      <c r="CY815" s="131"/>
      <c r="CZ815" s="131"/>
      <c r="DA815" s="131"/>
      <c r="DB815" s="131"/>
      <c r="DC815" s="131"/>
      <c r="DD815" s="131"/>
      <c r="DE815" s="131"/>
      <c r="DF815" s="131"/>
      <c r="DG815" s="131"/>
      <c r="DH815" s="131"/>
      <c r="DI815" s="131"/>
      <c r="DJ815" s="131"/>
      <c r="DK815" s="131"/>
      <c r="DL815" s="131"/>
      <c r="DM815" s="131"/>
      <c r="DN815" s="131"/>
      <c r="DO815" s="131"/>
      <c r="DP815" s="131"/>
      <c r="DQ815" s="131"/>
      <c r="DR815" s="131"/>
      <c r="DS815" s="131"/>
      <c r="DT815" s="131"/>
      <c r="DU815" s="131"/>
      <c r="DV815" s="131"/>
      <c r="DW815" s="131"/>
      <c r="DX815" s="131"/>
      <c r="DY815" s="131"/>
      <c r="DZ815" s="131"/>
      <c r="EA815" s="131"/>
      <c r="EB815" s="131"/>
      <c r="EC815" s="131"/>
      <c r="ED815" s="131"/>
      <c r="EE815" s="131"/>
      <c r="EF815" s="131"/>
      <c r="EG815" s="131"/>
      <c r="EH815" s="131"/>
      <c r="EI815" s="131"/>
      <c r="EJ815" s="131"/>
      <c r="EK815" s="131"/>
      <c r="EL815" s="131"/>
      <c r="EM815" s="131"/>
      <c r="EN815" s="131"/>
      <c r="EO815" s="131"/>
      <c r="EP815" s="131"/>
      <c r="EQ815" s="131"/>
      <c r="ER815" s="131"/>
      <c r="ES815" s="131"/>
      <c r="ET815" s="131"/>
      <c r="EU815" s="131"/>
      <c r="EV815" s="131"/>
      <c r="EW815" s="131"/>
      <c r="EX815" s="131"/>
      <c r="EY815" s="131"/>
      <c r="EZ815" s="131"/>
      <c r="FA815" s="131"/>
      <c r="FB815" s="131"/>
      <c r="FC815" s="131"/>
      <c r="FD815" s="131"/>
      <c r="FE815" s="131"/>
      <c r="FF815" s="131"/>
      <c r="FG815" s="131"/>
      <c r="FH815" s="131"/>
      <c r="FI815" s="131"/>
      <c r="FJ815" s="131"/>
      <c r="FK815" s="131"/>
      <c r="FL815" s="131"/>
      <c r="FM815" s="131"/>
      <c r="FN815" s="131"/>
      <c r="FO815" s="131"/>
      <c r="FP815" s="131"/>
      <c r="FQ815" s="131"/>
      <c r="FR815" s="131"/>
      <c r="FS815" s="131"/>
      <c r="FT815" s="131"/>
      <c r="FU815" s="131"/>
      <c r="FV815" s="131"/>
      <c r="FW815" s="131"/>
      <c r="FX815" s="131"/>
      <c r="FY815" s="131"/>
      <c r="FZ815" s="131"/>
      <c r="GA815" s="131"/>
      <c r="GB815" s="131"/>
      <c r="GC815" s="131"/>
      <c r="GD815" s="131"/>
      <c r="GE815" s="131"/>
      <c r="GF815" s="131"/>
      <c r="GG815" s="131"/>
      <c r="GH815" s="131"/>
      <c r="GI815" s="131"/>
      <c r="GJ815" s="131"/>
      <c r="GK815" s="131"/>
      <c r="GL815" s="131"/>
      <c r="GM815" s="131"/>
      <c r="GN815" s="131"/>
      <c r="GO815" s="131"/>
      <c r="GP815" s="131"/>
      <c r="GQ815" s="131"/>
      <c r="GR815" s="131"/>
      <c r="GS815" s="131"/>
      <c r="GT815" s="131"/>
      <c r="GU815" s="131"/>
      <c r="GV815" s="131"/>
      <c r="GW815" s="131"/>
      <c r="GX815" s="131"/>
      <c r="GY815" s="131"/>
      <c r="GZ815" s="131"/>
      <c r="HA815" s="131"/>
      <c r="HB815" s="131"/>
      <c r="HC815" s="131"/>
      <c r="HD815" s="131"/>
      <c r="HE815" s="131"/>
      <c r="HF815" s="131"/>
      <c r="HG815" s="131"/>
      <c r="HH815" s="131"/>
      <c r="HI815" s="131"/>
      <c r="HJ815" s="131"/>
      <c r="HK815" s="131"/>
      <c r="HL815" s="131"/>
      <c r="HM815" s="131"/>
      <c r="HN815" s="131"/>
      <c r="HO815" s="131"/>
      <c r="HP815" s="131"/>
      <c r="HQ815" s="131"/>
      <c r="HR815" s="131"/>
      <c r="HS815" s="131"/>
      <c r="HT815" s="131"/>
      <c r="HU815" s="131"/>
      <c r="HV815" s="131"/>
      <c r="HW815" s="131"/>
      <c r="HX815" s="131"/>
      <c r="HY815" s="131"/>
      <c r="HZ815" s="131"/>
      <c r="IA815" s="131"/>
      <c r="IB815" s="131"/>
      <c r="IC815" s="131"/>
      <c r="ID815" s="131"/>
      <c r="IE815" s="131"/>
      <c r="IF815" s="131"/>
      <c r="IG815" s="131"/>
      <c r="IH815" s="131"/>
      <c r="II815" s="131"/>
      <c r="IJ815" s="131"/>
      <c r="IK815" s="131"/>
      <c r="IL815" s="131"/>
      <c r="IM815" s="131"/>
      <c r="IN815" s="131"/>
      <c r="IO815" s="131"/>
      <c r="IP815" s="131"/>
      <c r="IQ815" s="131"/>
      <c r="IR815" s="131"/>
      <c r="IS815" s="131"/>
      <c r="IT815" s="131"/>
      <c r="IU815" s="131"/>
      <c r="IV815" s="131"/>
      <c r="IW815" s="131"/>
      <c r="IX815" s="131"/>
      <c r="IY815" s="131"/>
      <c r="IZ815" s="131"/>
      <c r="JA815" s="131"/>
      <c r="JB815" s="131"/>
      <c r="JC815" s="131"/>
      <c r="JD815" s="131"/>
      <c r="JE815" s="131"/>
      <c r="JF815" s="131"/>
      <c r="JG815" s="131"/>
      <c r="JH815" s="131"/>
      <c r="JI815" s="131"/>
      <c r="JJ815" s="131"/>
      <c r="JK815" s="131"/>
      <c r="JL815" s="131"/>
      <c r="JM815" s="131"/>
      <c r="JN815" s="131"/>
      <c r="JO815" s="131"/>
      <c r="JP815" s="131"/>
      <c r="JQ815" s="131"/>
      <c r="JR815" s="131"/>
      <c r="JS815" s="131"/>
      <c r="JT815" s="131"/>
      <c r="JU815" s="131"/>
      <c r="JV815" s="131"/>
      <c r="JW815" s="131"/>
      <c r="JX815" s="131"/>
      <c r="JY815" s="131"/>
      <c r="JZ815" s="131"/>
      <c r="KA815" s="131"/>
      <c r="KB815" s="131"/>
      <c r="KC815" s="131"/>
      <c r="KD815" s="131"/>
      <c r="KE815" s="131"/>
      <c r="KF815" s="131"/>
      <c r="KG815" s="131"/>
      <c r="KH815" s="131"/>
      <c r="KI815" s="131"/>
      <c r="KJ815" s="131"/>
      <c r="KK815" s="131"/>
      <c r="KL815" s="131"/>
      <c r="KM815" s="131"/>
      <c r="KN815" s="131"/>
      <c r="KO815" s="131"/>
      <c r="KP815" s="131"/>
      <c r="KQ815" s="131"/>
      <c r="KR815" s="131"/>
      <c r="KS815" s="131"/>
      <c r="KT815" s="131"/>
      <c r="KU815" s="131"/>
      <c r="KV815" s="131"/>
      <c r="KW815" s="131"/>
      <c r="KX815" s="131"/>
      <c r="KY815" s="131"/>
      <c r="KZ815" s="131"/>
      <c r="LA815" s="131"/>
      <c r="LB815" s="131"/>
      <c r="LC815" s="131"/>
      <c r="LD815" s="131"/>
      <c r="LE815" s="131"/>
      <c r="LF815" s="131"/>
      <c r="LG815" s="131"/>
      <c r="LH815" s="131"/>
      <c r="LI815" s="131"/>
      <c r="LJ815" s="131"/>
      <c r="LK815" s="131"/>
      <c r="LL815" s="131"/>
      <c r="LM815" s="131"/>
      <c r="LN815" s="131"/>
      <c r="LO815" s="131"/>
      <c r="LP815" s="131"/>
      <c r="LQ815" s="131"/>
      <c r="LR815" s="131"/>
      <c r="LS815" s="131"/>
      <c r="LT815" s="131"/>
      <c r="LU815" s="131"/>
      <c r="LV815" s="131"/>
      <c r="LW815" s="131"/>
      <c r="LX815" s="131"/>
      <c r="LY815" s="131"/>
      <c r="LZ815" s="131"/>
      <c r="MA815" s="131"/>
      <c r="MB815" s="131"/>
      <c r="MC815" s="131"/>
      <c r="MD815" s="131"/>
      <c r="ME815" s="131"/>
      <c r="MF815" s="131"/>
      <c r="MG815" s="131"/>
      <c r="MH815" s="131"/>
      <c r="MI815" s="131"/>
      <c r="MJ815" s="131"/>
      <c r="MK815" s="131"/>
      <c r="ML815" s="131"/>
      <c r="MM815" s="131"/>
      <c r="MN815" s="131"/>
      <c r="MO815" s="131"/>
      <c r="MP815" s="131"/>
      <c r="MQ815" s="131"/>
      <c r="MR815" s="131"/>
      <c r="MS815" s="131"/>
      <c r="MT815" s="131"/>
      <c r="MU815" s="131"/>
      <c r="MV815" s="131"/>
      <c r="MW815" s="131"/>
      <c r="MX815" s="131"/>
      <c r="MY815" s="131"/>
      <c r="MZ815" s="131"/>
      <c r="NA815" s="131"/>
      <c r="NB815" s="131"/>
      <c r="NC815" s="131"/>
      <c r="ND815" s="131"/>
      <c r="NE815" s="131"/>
      <c r="NF815" s="131"/>
      <c r="NG815" s="131"/>
      <c r="NH815" s="131"/>
      <c r="NI815" s="131"/>
      <c r="NJ815" s="131"/>
      <c r="NK815" s="131"/>
      <c r="NL815" s="131"/>
      <c r="NM815" s="131"/>
      <c r="NN815" s="131"/>
      <c r="NO815" s="131"/>
      <c r="NP815" s="131"/>
      <c r="NQ815" s="131"/>
      <c r="NR815" s="131"/>
      <c r="NS815" s="131"/>
      <c r="NT815" s="131"/>
      <c r="NU815" s="131"/>
      <c r="NV815" s="131"/>
      <c r="NW815" s="131"/>
      <c r="NX815" s="131"/>
      <c r="NY815" s="131"/>
      <c r="NZ815" s="131"/>
      <c r="OA815" s="131"/>
      <c r="OB815" s="131"/>
      <c r="OC815" s="131"/>
      <c r="OD815" s="131"/>
      <c r="OE815" s="131"/>
      <c r="OF815" s="131"/>
      <c r="OG815" s="131"/>
      <c r="OH815" s="131"/>
      <c r="OI815" s="131"/>
      <c r="OJ815" s="131"/>
      <c r="OK815" s="131"/>
      <c r="OL815" s="131"/>
      <c r="OM815" s="131"/>
      <c r="ON815" s="131"/>
      <c r="OO815" s="131"/>
      <c r="OP815" s="131"/>
      <c r="OQ815" s="131"/>
      <c r="OR815" s="131"/>
      <c r="OS815" s="131"/>
      <c r="OT815" s="131"/>
      <c r="OU815" s="131"/>
      <c r="OV815" s="131"/>
      <c r="OW815" s="131"/>
      <c r="OX815" s="131"/>
      <c r="OY815" s="131"/>
      <c r="OZ815" s="131"/>
      <c r="PA815" s="131"/>
      <c r="PB815" s="131"/>
      <c r="PC815" s="131"/>
      <c r="PD815" s="131"/>
      <c r="PE815" s="131"/>
      <c r="PF815" s="131"/>
      <c r="PG815" s="131"/>
      <c r="PH815" s="131"/>
      <c r="PI815" s="131"/>
      <c r="PJ815" s="131"/>
      <c r="PK815" s="131"/>
      <c r="PL815" s="131"/>
      <c r="PM815" s="131"/>
      <c r="PN815" s="131"/>
      <c r="PO815" s="131"/>
      <c r="PP815" s="131"/>
      <c r="PQ815" s="131"/>
      <c r="PR815" s="131"/>
      <c r="PS815" s="131"/>
      <c r="PT815" s="131"/>
      <c r="PU815" s="131"/>
      <c r="PV815" s="131"/>
      <c r="PW815" s="131"/>
      <c r="PX815" s="131"/>
      <c r="PY815" s="131"/>
      <c r="PZ815" s="131"/>
      <c r="QA815" s="131"/>
      <c r="QB815" s="131"/>
      <c r="QC815" s="131"/>
      <c r="QD815" s="131"/>
      <c r="QE815" s="131"/>
      <c r="QF815" s="131"/>
      <c r="QG815" s="131"/>
      <c r="QH815" s="131"/>
      <c r="QI815" s="131"/>
      <c r="QJ815" s="131"/>
      <c r="QK815" s="131"/>
      <c r="QL815" s="131"/>
      <c r="QM815" s="131"/>
      <c r="QN815" s="131"/>
      <c r="QO815" s="131"/>
      <c r="QP815" s="131"/>
      <c r="QQ815" s="131"/>
      <c r="QR815" s="131"/>
      <c r="QS815" s="131"/>
      <c r="QT815" s="131"/>
      <c r="QU815" s="131"/>
      <c r="QV815" s="131"/>
      <c r="QW815" s="131"/>
      <c r="QX815" s="131"/>
      <c r="QY815" s="131"/>
      <c r="QZ815" s="131"/>
      <c r="RA815" s="131"/>
      <c r="RB815" s="131"/>
      <c r="RC815" s="131"/>
      <c r="RD815" s="131"/>
      <c r="RE815" s="131"/>
      <c r="RF815" s="131"/>
      <c r="RG815" s="131"/>
      <c r="RH815" s="131"/>
      <c r="RI815" s="131"/>
      <c r="RJ815" s="131"/>
      <c r="RK815" s="131"/>
      <c r="RL815" s="131"/>
      <c r="RM815" s="131"/>
      <c r="RN815" s="131"/>
      <c r="RO815" s="131"/>
      <c r="RP815" s="131"/>
      <c r="RQ815" s="131"/>
      <c r="RR815" s="131"/>
      <c r="RS815" s="131"/>
      <c r="RT815" s="131"/>
      <c r="RU815" s="131"/>
      <c r="RV815" s="131"/>
      <c r="RW815" s="131"/>
      <c r="RX815" s="131"/>
      <c r="RY815" s="131"/>
      <c r="RZ815" s="131"/>
      <c r="SA815" s="131"/>
      <c r="SB815" s="131"/>
      <c r="SC815" s="131"/>
      <c r="SD815" s="131"/>
      <c r="SE815" s="131"/>
      <c r="SF815" s="131"/>
      <c r="SG815" s="131"/>
      <c r="SH815" s="131"/>
      <c r="SI815" s="131"/>
      <c r="SJ815" s="131"/>
      <c r="SK815" s="131"/>
      <c r="SL815" s="131"/>
      <c r="SM815" s="131"/>
      <c r="SN815" s="131"/>
      <c r="SO815" s="131"/>
      <c r="SP815" s="131"/>
      <c r="SQ815" s="131"/>
      <c r="SR815" s="131"/>
      <c r="SS815" s="131"/>
      <c r="ST815" s="131"/>
      <c r="SU815" s="131"/>
      <c r="SV815" s="131"/>
      <c r="SW815" s="131"/>
      <c r="SX815" s="131"/>
      <c r="SY815" s="131"/>
      <c r="SZ815" s="131"/>
      <c r="TA815" s="131"/>
      <c r="TB815" s="131"/>
      <c r="TC815" s="131"/>
      <c r="TD815" s="131"/>
      <c r="TE815" s="131"/>
      <c r="TF815" s="131"/>
      <c r="TG815" s="131"/>
      <c r="TH815" s="131"/>
      <c r="TI815" s="131"/>
      <c r="TJ815" s="131"/>
      <c r="TK815" s="131"/>
      <c r="TL815" s="131"/>
      <c r="TM815" s="131"/>
      <c r="TN815" s="131"/>
      <c r="TO815" s="131"/>
      <c r="TP815" s="131"/>
      <c r="TQ815" s="131"/>
      <c r="TR815" s="131"/>
      <c r="TS815" s="131"/>
      <c r="TT815" s="131"/>
      <c r="TU815" s="131"/>
      <c r="TV815" s="131"/>
      <c r="TW815" s="131"/>
      <c r="TX815" s="131"/>
      <c r="TY815" s="131"/>
      <c r="TZ815" s="131"/>
      <c r="UA815" s="131"/>
      <c r="UB815" s="131"/>
      <c r="UC815" s="131"/>
      <c r="UD815" s="131"/>
      <c r="UE815" s="131"/>
      <c r="UF815" s="131"/>
      <c r="UG815" s="131"/>
      <c r="UH815" s="131"/>
      <c r="UI815" s="131"/>
      <c r="UJ815" s="131"/>
      <c r="UK815" s="131"/>
      <c r="UL815" s="131"/>
      <c r="UM815" s="131"/>
      <c r="UN815" s="131"/>
      <c r="UO815" s="131"/>
      <c r="UP815" s="131"/>
      <c r="UQ815" s="131"/>
      <c r="UR815" s="131"/>
      <c r="US815" s="131"/>
      <c r="UT815" s="131"/>
      <c r="UU815" s="131"/>
      <c r="UV815" s="131"/>
      <c r="UW815" s="131"/>
      <c r="UX815" s="131"/>
      <c r="UY815" s="131"/>
      <c r="UZ815" s="131"/>
      <c r="VA815" s="131"/>
      <c r="VB815" s="131"/>
      <c r="VC815" s="131"/>
      <c r="VD815" s="131"/>
      <c r="VE815" s="131"/>
      <c r="VF815" s="131"/>
      <c r="VG815" s="131"/>
      <c r="VH815" s="131"/>
      <c r="VI815" s="131"/>
      <c r="VJ815" s="131"/>
      <c r="VK815" s="131"/>
      <c r="VL815" s="131"/>
      <c r="VM815" s="131"/>
      <c r="VN815" s="131"/>
      <c r="VO815" s="131"/>
      <c r="VP815" s="131"/>
      <c r="VQ815" s="131"/>
      <c r="VR815" s="131"/>
      <c r="VS815" s="131"/>
      <c r="VT815" s="131"/>
      <c r="VU815" s="131"/>
      <c r="VV815" s="131"/>
      <c r="VW815" s="131"/>
      <c r="VX815" s="131"/>
      <c r="VY815" s="131"/>
      <c r="VZ815" s="131"/>
      <c r="WA815" s="131"/>
      <c r="WB815" s="131"/>
      <c r="WC815" s="131"/>
      <c r="WD815" s="131"/>
      <c r="WE815" s="131"/>
      <c r="WF815" s="131"/>
      <c r="WG815" s="131"/>
      <c r="WH815" s="131"/>
      <c r="WI815" s="131"/>
      <c r="WJ815" s="131"/>
      <c r="WK815" s="131"/>
      <c r="WL815" s="131"/>
      <c r="WM815" s="131"/>
      <c r="WN815" s="131"/>
      <c r="WO815" s="131"/>
      <c r="WP815" s="131"/>
      <c r="WQ815" s="131"/>
      <c r="WR815" s="131"/>
      <c r="WS815" s="131"/>
      <c r="WT815" s="131"/>
      <c r="WU815" s="131"/>
      <c r="WV815" s="131"/>
      <c r="WW815" s="131"/>
      <c r="WX815" s="131"/>
      <c r="WY815" s="131"/>
      <c r="WZ815" s="131"/>
      <c r="XA815" s="131"/>
      <c r="XB815" s="131"/>
      <c r="XC815" s="131"/>
      <c r="XD815" s="131"/>
      <c r="XE815" s="131"/>
      <c r="XF815" s="131"/>
      <c r="XG815" s="131"/>
      <c r="XH815" s="131"/>
      <c r="XI815" s="131"/>
      <c r="XJ815" s="131"/>
      <c r="XK815" s="131"/>
      <c r="XL815" s="131"/>
      <c r="XM815" s="131"/>
      <c r="XN815" s="131"/>
      <c r="XO815" s="131"/>
      <c r="XP815" s="131"/>
      <c r="XQ815" s="131"/>
      <c r="XR815" s="131"/>
      <c r="XS815" s="131"/>
      <c r="XT815" s="131"/>
      <c r="XU815" s="131"/>
      <c r="XV815" s="131"/>
      <c r="XW815" s="131"/>
      <c r="XX815" s="131"/>
      <c r="XY815" s="131"/>
      <c r="XZ815" s="131"/>
      <c r="YA815" s="131"/>
      <c r="YB815" s="131"/>
      <c r="YC815" s="131"/>
      <c r="YD815" s="131"/>
      <c r="YE815" s="131"/>
      <c r="YF815" s="131"/>
      <c r="YG815" s="131"/>
      <c r="YH815" s="131"/>
      <c r="YI815" s="131"/>
      <c r="YJ815" s="131"/>
      <c r="YK815" s="131"/>
      <c r="YL815" s="131"/>
      <c r="YM815" s="131"/>
      <c r="YN815" s="131"/>
      <c r="YO815" s="131"/>
      <c r="YP815" s="131"/>
      <c r="YQ815" s="131"/>
      <c r="YR815" s="131"/>
      <c r="YS815" s="131"/>
      <c r="YT815" s="131"/>
      <c r="YU815" s="131"/>
      <c r="YV815" s="131"/>
      <c r="YW815" s="131"/>
      <c r="YX815" s="131"/>
      <c r="YY815" s="131"/>
      <c r="YZ815" s="131"/>
      <c r="ZA815" s="131"/>
      <c r="ZB815" s="131"/>
      <c r="ZC815" s="131"/>
      <c r="ZD815" s="131"/>
      <c r="ZE815" s="131"/>
      <c r="ZF815" s="131"/>
      <c r="ZG815" s="131"/>
      <c r="ZH815" s="131"/>
      <c r="ZI815" s="131"/>
      <c r="ZJ815" s="131"/>
      <c r="ZK815" s="131"/>
      <c r="ZL815" s="131"/>
      <c r="ZM815" s="131"/>
      <c r="ZN815" s="131"/>
      <c r="ZO815" s="131"/>
      <c r="ZP815" s="131"/>
      <c r="ZQ815" s="131"/>
      <c r="ZR815" s="131"/>
      <c r="ZS815" s="131"/>
      <c r="ZT815" s="131"/>
      <c r="ZU815" s="131"/>
      <c r="ZV815" s="131"/>
      <c r="ZW815" s="131"/>
      <c r="ZX815" s="131"/>
      <c r="ZY815" s="131"/>
      <c r="ZZ815" s="131"/>
      <c r="AAA815" s="131"/>
      <c r="AAB815" s="131"/>
      <c r="AAC815" s="131"/>
      <c r="AAD815" s="131"/>
      <c r="AAE815" s="131"/>
      <c r="AAF815" s="131"/>
      <c r="AAG815" s="131"/>
      <c r="AAH815" s="131"/>
      <c r="AAI815" s="131"/>
      <c r="AAJ815" s="131"/>
      <c r="AAK815" s="131"/>
      <c r="AAL815" s="131"/>
      <c r="AAM815" s="131"/>
      <c r="AAN815" s="131"/>
      <c r="AAO815" s="131"/>
      <c r="AAP815" s="131"/>
      <c r="AAQ815" s="131"/>
      <c r="AAR815" s="131"/>
      <c r="AAS815" s="131"/>
      <c r="AAT815" s="131"/>
      <c r="AAU815" s="131"/>
      <c r="AAV815" s="131"/>
      <c r="AAW815" s="131"/>
      <c r="AAX815" s="131"/>
      <c r="AAY815" s="131"/>
      <c r="AAZ815" s="131"/>
      <c r="ABA815" s="131"/>
      <c r="ABB815" s="131"/>
      <c r="ABC815" s="131"/>
      <c r="ABD815" s="131"/>
      <c r="ABE815" s="131"/>
      <c r="ABF815" s="131"/>
      <c r="ABG815" s="131"/>
      <c r="ABH815" s="131"/>
      <c r="ABI815" s="131"/>
      <c r="ABJ815" s="131"/>
      <c r="ABK815" s="131"/>
      <c r="ABL815" s="131"/>
      <c r="ABM815" s="131"/>
      <c r="ABN815" s="131"/>
      <c r="ABO815" s="131"/>
      <c r="ABP815" s="131"/>
      <c r="ABQ815" s="131"/>
      <c r="ABR815" s="131"/>
      <c r="ABS815" s="131"/>
      <c r="ABT815" s="131"/>
      <c r="ABU815" s="131"/>
      <c r="ABV815" s="131"/>
      <c r="ABW815" s="131"/>
      <c r="ABX815" s="131"/>
      <c r="ABY815" s="131"/>
      <c r="ABZ815" s="131"/>
      <c r="ACA815" s="131"/>
      <c r="ACB815" s="131"/>
      <c r="ACC815" s="131"/>
      <c r="ACD815" s="131"/>
      <c r="ACE815" s="131"/>
      <c r="ACF815" s="131"/>
      <c r="ACG815" s="131"/>
      <c r="ACH815" s="131"/>
      <c r="ACI815" s="131"/>
      <c r="ACJ815" s="131"/>
      <c r="ACK815" s="131"/>
      <c r="ACL815" s="131"/>
      <c r="ACM815" s="131"/>
      <c r="ACN815" s="131"/>
      <c r="ACO815" s="131"/>
      <c r="ACP815" s="131"/>
      <c r="ACQ815" s="131"/>
      <c r="ACR815" s="131"/>
      <c r="ACS815" s="131"/>
      <c r="ACT815" s="131"/>
      <c r="ACU815" s="131"/>
      <c r="ACV815" s="131"/>
      <c r="ACW815" s="131"/>
      <c r="ACX815" s="131"/>
      <c r="ACY815" s="131"/>
      <c r="ACZ815" s="131"/>
      <c r="ADA815" s="131"/>
      <c r="ADB815" s="131"/>
      <c r="ADC815" s="131"/>
      <c r="ADD815" s="131"/>
      <c r="ADE815" s="131"/>
      <c r="ADF815" s="131"/>
      <c r="ADG815" s="131"/>
      <c r="ADH815" s="131"/>
      <c r="ADI815" s="131"/>
      <c r="ADJ815" s="131"/>
      <c r="ADK815" s="131"/>
      <c r="ADL815" s="131"/>
      <c r="ADM815" s="131"/>
      <c r="ADN815" s="131"/>
      <c r="ADO815" s="131"/>
      <c r="ADP815" s="131"/>
      <c r="ADQ815" s="131"/>
      <c r="ADR815" s="131"/>
      <c r="ADS815" s="131"/>
      <c r="ADT815" s="131"/>
      <c r="ADU815" s="131"/>
      <c r="ADV815" s="131"/>
      <c r="ADW815" s="131"/>
      <c r="ADX815" s="131"/>
      <c r="ADY815" s="131"/>
      <c r="ADZ815" s="131"/>
      <c r="AEA815" s="131"/>
      <c r="AEB815" s="131"/>
      <c r="AEC815" s="131"/>
      <c r="AED815" s="131"/>
      <c r="AEE815" s="131"/>
      <c r="AEF815" s="131"/>
      <c r="AEG815" s="131"/>
      <c r="AEH815" s="131"/>
      <c r="AEI815" s="131"/>
      <c r="AEJ815" s="131"/>
      <c r="AEK815" s="131"/>
      <c r="AEL815" s="131"/>
      <c r="AEM815" s="131"/>
      <c r="AEN815" s="131"/>
      <c r="AEO815" s="131"/>
      <c r="AEP815" s="131"/>
      <c r="AEQ815" s="131"/>
      <c r="AER815" s="131"/>
      <c r="AES815" s="131"/>
      <c r="AET815" s="131"/>
      <c r="AEU815" s="131"/>
      <c r="AEV815" s="131"/>
      <c r="AEW815" s="131"/>
      <c r="AEX815" s="131"/>
      <c r="AEY815" s="131"/>
      <c r="AEZ815" s="131"/>
      <c r="AFA815" s="131"/>
      <c r="AFB815" s="131"/>
      <c r="AFC815" s="131"/>
      <c r="AFD815" s="131"/>
      <c r="AFE815" s="131"/>
      <c r="AFF815" s="131"/>
      <c r="AFG815" s="131"/>
      <c r="AFH815" s="131"/>
      <c r="AFI815" s="131"/>
      <c r="AFJ815" s="131"/>
      <c r="AFK815" s="131"/>
      <c r="AFL815" s="131"/>
      <c r="AFM815" s="131"/>
      <c r="AFN815" s="131"/>
      <c r="AFO815" s="131"/>
      <c r="AFP815" s="131"/>
      <c r="AFQ815" s="131"/>
      <c r="AFR815" s="131"/>
      <c r="AFS815" s="131"/>
      <c r="AFT815" s="131"/>
      <c r="AFU815" s="131"/>
      <c r="AFV815" s="131"/>
      <c r="AFW815" s="131"/>
      <c r="AFX815" s="131"/>
      <c r="AFY815" s="131"/>
      <c r="AFZ815" s="131"/>
      <c r="AGA815" s="131"/>
      <c r="AGB815" s="131"/>
      <c r="AGC815" s="131"/>
      <c r="AGD815" s="131"/>
      <c r="AGE815" s="131"/>
      <c r="AGF815" s="131"/>
      <c r="AGG815" s="131"/>
      <c r="AGH815" s="131"/>
      <c r="AGI815" s="131"/>
      <c r="AGJ815" s="131"/>
      <c r="AGK815" s="131"/>
      <c r="AGL815" s="131"/>
      <c r="AGM815" s="131"/>
      <c r="AGN815" s="131"/>
      <c r="AGO815" s="131"/>
      <c r="AGP815" s="131"/>
      <c r="AGQ815" s="131"/>
      <c r="AGR815" s="131"/>
      <c r="AGS815" s="131"/>
      <c r="AGT815" s="131"/>
      <c r="AGU815" s="131"/>
      <c r="AGV815" s="131"/>
      <c r="AGW815" s="131"/>
      <c r="AGX815" s="131"/>
      <c r="AGY815" s="131"/>
      <c r="AGZ815" s="131"/>
      <c r="AHA815" s="131"/>
      <c r="AHB815" s="131"/>
      <c r="AHC815" s="131"/>
      <c r="AHD815" s="131"/>
      <c r="AHE815" s="131"/>
      <c r="AHF815" s="131"/>
      <c r="AHG815" s="131"/>
      <c r="AHH815" s="131"/>
      <c r="AHI815" s="131"/>
      <c r="AHJ815" s="131"/>
      <c r="AHK815" s="131"/>
      <c r="AHL815" s="131"/>
      <c r="AHM815" s="131"/>
      <c r="AHN815" s="131"/>
      <c r="AHO815" s="131"/>
      <c r="AHP815" s="131"/>
      <c r="AHQ815" s="131"/>
      <c r="AHR815" s="131"/>
      <c r="AHS815" s="131"/>
      <c r="AHT815" s="131"/>
      <c r="AHU815" s="131"/>
      <c r="AHV815" s="131"/>
      <c r="AHW815" s="131"/>
      <c r="AHX815" s="131"/>
      <c r="AHY815" s="131"/>
      <c r="AHZ815" s="131"/>
      <c r="AIA815" s="131"/>
      <c r="AIB815" s="131"/>
      <c r="AIC815" s="131"/>
      <c r="AID815" s="131"/>
      <c r="AIE815" s="131"/>
      <c r="AIF815" s="131"/>
      <c r="AIG815" s="131"/>
      <c r="AIH815" s="131"/>
      <c r="AII815" s="131"/>
      <c r="AIJ815" s="131"/>
      <c r="AIK815" s="131"/>
      <c r="AIL815" s="131"/>
      <c r="AIM815" s="131"/>
      <c r="AIN815" s="131"/>
      <c r="AIO815" s="131"/>
      <c r="AIP815" s="131"/>
      <c r="AIQ815" s="131"/>
      <c r="AIR815" s="131"/>
      <c r="AIS815" s="131"/>
      <c r="AIT815" s="131"/>
      <c r="AIU815" s="131"/>
      <c r="AIV815" s="131"/>
      <c r="AIW815" s="131"/>
      <c r="AIX815" s="131"/>
      <c r="AIY815" s="131"/>
      <c r="AIZ815" s="131"/>
      <c r="AJA815" s="131"/>
      <c r="AJB815" s="131"/>
      <c r="AJC815" s="131"/>
      <c r="AJD815" s="131"/>
      <c r="AJE815" s="131"/>
      <c r="AJF815" s="131"/>
      <c r="AJG815" s="131"/>
      <c r="AJH815" s="131"/>
      <c r="AJI815" s="131"/>
      <c r="AJJ815" s="131"/>
      <c r="AJK815" s="131"/>
      <c r="AJL815" s="131"/>
      <c r="AJM815" s="131"/>
      <c r="AJN815" s="131"/>
      <c r="AJO815" s="131"/>
      <c r="AJP815" s="131"/>
      <c r="AJQ815" s="131"/>
      <c r="AJR815" s="131"/>
      <c r="AJS815" s="131"/>
      <c r="AJT815" s="131"/>
      <c r="AJU815" s="131"/>
      <c r="AJV815" s="131"/>
      <c r="AJW815" s="131"/>
      <c r="AJX815" s="131"/>
      <c r="AJY815" s="131"/>
      <c r="AJZ815" s="131"/>
      <c r="AKA815" s="131"/>
      <c r="AKB815" s="131"/>
      <c r="AKC815" s="131"/>
      <c r="AKD815" s="131"/>
      <c r="AKE815" s="131"/>
      <c r="AKF815" s="131"/>
      <c r="AKG815" s="131"/>
      <c r="AKH815" s="131"/>
      <c r="AKI815" s="131"/>
      <c r="AKJ815" s="131"/>
      <c r="AKK815" s="131"/>
      <c r="AKL815" s="131"/>
      <c r="AKM815" s="131"/>
      <c r="AKN815" s="131"/>
      <c r="AKO815" s="131"/>
      <c r="AKP815" s="131"/>
      <c r="AKQ815" s="131"/>
      <c r="AKR815" s="131"/>
      <c r="AKS815" s="131"/>
      <c r="AKT815" s="131"/>
      <c r="AKU815" s="131"/>
      <c r="AKV815" s="131"/>
      <c r="AKW815" s="131"/>
      <c r="AKX815" s="131"/>
      <c r="AKY815" s="131"/>
      <c r="AKZ815" s="131"/>
      <c r="ALA815" s="131"/>
      <c r="ALB815" s="131"/>
      <c r="ALC815" s="131"/>
      <c r="ALD815" s="131"/>
      <c r="ALE815" s="131"/>
      <c r="ALF815" s="131"/>
      <c r="ALG815" s="131"/>
      <c r="ALH815" s="131"/>
      <c r="ALI815" s="131"/>
      <c r="ALJ815" s="131"/>
      <c r="ALK815" s="131"/>
      <c r="ALL815" s="131"/>
      <c r="ALM815" s="131"/>
      <c r="ALN815" s="131"/>
      <c r="ALO815" s="131"/>
      <c r="ALP815" s="131"/>
      <c r="ALQ815" s="131"/>
      <c r="ALR815" s="131"/>
      <c r="ALS815" s="131"/>
      <c r="ALT815" s="131"/>
      <c r="ALU815" s="131"/>
      <c r="ALV815" s="131"/>
      <c r="ALW815" s="131"/>
      <c r="ALX815" s="131"/>
      <c r="ALY815" s="131"/>
      <c r="ALZ815" s="131"/>
      <c r="AMA815" s="131"/>
      <c r="AMB815" s="131"/>
      <c r="AMC815" s="131"/>
      <c r="AMD815" s="131"/>
      <c r="AME815" s="131"/>
      <c r="AMF815" s="131"/>
      <c r="AMG815" s="131"/>
      <c r="AMH815" s="131"/>
      <c r="AMI815" s="131"/>
      <c r="AMJ815" s="131"/>
      <c r="AMK815" s="131"/>
      <c r="AML815" s="131"/>
      <c r="AMM815" s="131"/>
      <c r="AMN815" s="131"/>
      <c r="AMO815" s="131"/>
      <c r="AMP815" s="131"/>
      <c r="AMQ815" s="131"/>
      <c r="AMR815" s="131"/>
      <c r="AMS815" s="131"/>
      <c r="AMT815" s="131"/>
      <c r="AMU815" s="131"/>
      <c r="AMV815" s="131"/>
      <c r="AMW815" s="131"/>
      <c r="AMX815" s="131"/>
      <c r="AMY815" s="131"/>
      <c r="AMZ815" s="131"/>
      <c r="ANA815" s="131"/>
      <c r="ANB815" s="131"/>
      <c r="ANC815" s="131"/>
      <c r="AND815" s="131"/>
      <c r="ANE815" s="131"/>
      <c r="ANF815" s="131"/>
      <c r="ANG815" s="131"/>
      <c r="ANH815" s="131"/>
      <c r="ANI815" s="131"/>
      <c r="ANJ815" s="131"/>
      <c r="ANK815" s="131"/>
      <c r="ANL815" s="131"/>
      <c r="ANM815" s="131"/>
      <c r="ANN815" s="131"/>
      <c r="ANO815" s="131"/>
      <c r="ANP815" s="131"/>
      <c r="ANQ815" s="131"/>
      <c r="ANR815" s="131"/>
      <c r="ANS815" s="131"/>
      <c r="ANT815" s="131"/>
      <c r="ANU815" s="131"/>
      <c r="ANV815" s="131"/>
      <c r="ANW815" s="131"/>
      <c r="ANX815" s="131"/>
      <c r="ANY815" s="131"/>
      <c r="ANZ815" s="131"/>
      <c r="AOA815" s="131"/>
      <c r="AOB815" s="131"/>
      <c r="AOC815" s="131"/>
      <c r="AOD815" s="131"/>
      <c r="AOE815" s="131"/>
      <c r="AOF815" s="131"/>
      <c r="AOG815" s="131"/>
      <c r="AOH815" s="131"/>
      <c r="AOI815" s="131"/>
      <c r="AOJ815" s="131"/>
      <c r="AOK815" s="131"/>
      <c r="AOL815" s="131"/>
      <c r="AOM815" s="131"/>
      <c r="AON815" s="131"/>
      <c r="AOO815" s="131"/>
      <c r="AOP815" s="131"/>
      <c r="AOQ815" s="131"/>
      <c r="AOR815" s="131"/>
      <c r="AOS815" s="131"/>
      <c r="AOT815" s="131"/>
      <c r="AOU815" s="131"/>
      <c r="AOV815" s="131"/>
      <c r="AOW815" s="131"/>
      <c r="AOX815" s="131"/>
      <c r="AOY815" s="131"/>
      <c r="AOZ815" s="131"/>
      <c r="APA815" s="131"/>
      <c r="APB815" s="131"/>
      <c r="APC815" s="131"/>
      <c r="APD815" s="131"/>
      <c r="APE815" s="131"/>
      <c r="APF815" s="131"/>
      <c r="APG815" s="131"/>
      <c r="APH815" s="131"/>
      <c r="API815" s="131"/>
      <c r="APJ815" s="131"/>
      <c r="APK815" s="131"/>
      <c r="APL815" s="131"/>
      <c r="APM815" s="131"/>
      <c r="APN815" s="131"/>
      <c r="APO815" s="131"/>
      <c r="APP815" s="131"/>
      <c r="APQ815" s="131"/>
      <c r="APR815" s="131"/>
      <c r="APS815" s="131"/>
      <c r="APT815" s="131"/>
      <c r="APU815" s="131"/>
      <c r="APV815" s="131"/>
      <c r="APW815" s="131"/>
      <c r="APX815" s="131"/>
      <c r="APY815" s="131"/>
      <c r="APZ815" s="131"/>
      <c r="AQA815" s="131"/>
      <c r="AQB815" s="131"/>
      <c r="AQC815" s="131"/>
      <c r="AQD815" s="131"/>
      <c r="AQE815" s="131"/>
      <c r="AQF815" s="131"/>
      <c r="AQG815" s="131"/>
      <c r="AQH815" s="131"/>
      <c r="AQI815" s="131"/>
      <c r="AQJ815" s="131"/>
      <c r="AQK815" s="131"/>
      <c r="AQL815" s="131"/>
      <c r="AQM815" s="131"/>
      <c r="AQN815" s="131"/>
      <c r="AQO815" s="131"/>
      <c r="AQP815" s="131"/>
      <c r="AQQ815" s="131"/>
      <c r="AQR815" s="131"/>
      <c r="AQS815" s="131"/>
      <c r="AQT815" s="131"/>
      <c r="AQU815" s="131"/>
      <c r="AQV815" s="131"/>
      <c r="AQW815" s="131"/>
      <c r="AQX815" s="131"/>
      <c r="AQY815" s="131"/>
      <c r="AQZ815" s="131"/>
      <c r="ARA815" s="131"/>
      <c r="ARB815" s="131"/>
      <c r="ARC815" s="131"/>
      <c r="ARD815" s="131"/>
      <c r="ARE815" s="131"/>
      <c r="ARF815" s="131"/>
      <c r="ARG815" s="131"/>
      <c r="ARH815" s="131"/>
      <c r="ARI815" s="131"/>
      <c r="ARJ815" s="131"/>
      <c r="ARK815" s="131"/>
      <c r="ARL815" s="131"/>
      <c r="ARM815" s="131"/>
      <c r="ARN815" s="131"/>
      <c r="ARO815" s="131"/>
      <c r="ARP815" s="131"/>
      <c r="ARQ815" s="131"/>
      <c r="ARR815" s="131"/>
      <c r="ARS815" s="131"/>
      <c r="ART815" s="131"/>
      <c r="ARU815" s="131"/>
      <c r="ARV815" s="131"/>
      <c r="ARW815" s="131"/>
      <c r="ARX815" s="131"/>
      <c r="ARY815" s="131"/>
      <c r="ARZ815" s="131"/>
      <c r="ASA815" s="131"/>
      <c r="ASB815" s="131"/>
      <c r="ASC815" s="131"/>
      <c r="ASD815" s="131"/>
      <c r="ASE815" s="131"/>
      <c r="ASF815" s="131"/>
      <c r="ASG815" s="131"/>
      <c r="ASH815" s="131"/>
      <c r="ASI815" s="131"/>
      <c r="ASJ815" s="131"/>
      <c r="ASK815" s="131"/>
      <c r="ASL815" s="131"/>
      <c r="ASM815" s="131"/>
      <c r="ASN815" s="131"/>
      <c r="ASO815" s="131"/>
      <c r="ASP815" s="131"/>
      <c r="ASQ815" s="131"/>
      <c r="ASR815" s="131"/>
      <c r="ASS815" s="131"/>
      <c r="AST815" s="131"/>
      <c r="ASU815" s="131"/>
      <c r="ASV815" s="131"/>
      <c r="ASW815" s="131"/>
      <c r="ASX815" s="131"/>
      <c r="ASY815" s="131"/>
      <c r="ASZ815" s="131"/>
      <c r="ATA815" s="131"/>
      <c r="ATB815" s="131"/>
      <c r="ATC815" s="131"/>
      <c r="ATD815" s="131"/>
      <c r="ATE815" s="131"/>
      <c r="ATF815" s="131"/>
      <c r="ATG815" s="131"/>
      <c r="ATH815" s="131"/>
      <c r="ATI815" s="131"/>
      <c r="ATJ815" s="131"/>
      <c r="ATK815" s="131"/>
      <c r="ATL815" s="131"/>
      <c r="ATM815" s="131"/>
      <c r="ATN815" s="131"/>
      <c r="ATO815" s="131"/>
      <c r="ATP815" s="131"/>
      <c r="ATQ815" s="131"/>
      <c r="ATR815" s="131"/>
      <c r="ATS815" s="131"/>
      <c r="ATT815" s="131"/>
      <c r="ATU815" s="131"/>
      <c r="ATV815" s="131"/>
      <c r="ATW815" s="131"/>
      <c r="ATX815" s="131"/>
      <c r="ATY815" s="131"/>
      <c r="ATZ815" s="131"/>
      <c r="AUA815" s="131"/>
      <c r="AUB815" s="131"/>
      <c r="AUC815" s="131"/>
      <c r="AUD815" s="131"/>
      <c r="AUE815" s="131"/>
      <c r="AUF815" s="131"/>
      <c r="AUG815" s="131"/>
      <c r="AUH815" s="131"/>
      <c r="AUI815" s="131"/>
      <c r="AUJ815" s="131"/>
      <c r="AUK815" s="131"/>
      <c r="AUL815" s="131"/>
      <c r="AUM815" s="131"/>
      <c r="AUN815" s="131"/>
      <c r="AUO815" s="131"/>
      <c r="AUP815" s="131"/>
      <c r="AUQ815" s="131"/>
      <c r="AUR815" s="131"/>
      <c r="AUS815" s="131"/>
      <c r="AUT815" s="131"/>
      <c r="AUU815" s="131"/>
      <c r="AUV815" s="131"/>
      <c r="AUW815" s="131"/>
      <c r="AUX815" s="131"/>
      <c r="AUY815" s="131"/>
      <c r="AUZ815" s="131"/>
      <c r="AVA815" s="131"/>
      <c r="AVB815" s="131"/>
      <c r="AVC815" s="131"/>
      <c r="AVD815" s="131"/>
      <c r="AVE815" s="131"/>
      <c r="AVF815" s="131"/>
      <c r="AVG815" s="131"/>
      <c r="AVH815" s="131"/>
      <c r="AVI815" s="131"/>
      <c r="AVJ815" s="131"/>
      <c r="AVK815" s="131"/>
      <c r="AVL815" s="131"/>
      <c r="AVM815" s="131"/>
      <c r="AVN815" s="131"/>
      <c r="AVO815" s="131"/>
      <c r="AVP815" s="131"/>
      <c r="AVQ815" s="131"/>
      <c r="AVR815" s="131"/>
      <c r="AVS815" s="131"/>
      <c r="AVT815" s="131"/>
      <c r="AVU815" s="131"/>
      <c r="AVV815" s="131"/>
      <c r="AVW815" s="131"/>
      <c r="AVX815" s="131"/>
      <c r="AVY815" s="131"/>
      <c r="AVZ815" s="131"/>
      <c r="AWA815" s="131"/>
      <c r="AWB815" s="131"/>
      <c r="AWC815" s="131"/>
      <c r="AWD815" s="131"/>
      <c r="AWE815" s="131"/>
      <c r="AWF815" s="131"/>
      <c r="AWG815" s="131"/>
      <c r="AWH815" s="131"/>
      <c r="AWI815" s="131"/>
      <c r="AWJ815" s="131"/>
      <c r="AWK815" s="131"/>
      <c r="AWL815" s="131"/>
      <c r="AWM815" s="131"/>
      <c r="AWN815" s="131"/>
      <c r="AWO815" s="131"/>
      <c r="AWP815" s="131"/>
      <c r="AWQ815" s="131"/>
      <c r="AWR815" s="131"/>
      <c r="AWS815" s="131"/>
      <c r="AWT815" s="131"/>
      <c r="AWU815" s="131"/>
      <c r="AWV815" s="131"/>
      <c r="AWW815" s="131"/>
      <c r="AWX815" s="131"/>
      <c r="AWY815" s="131"/>
      <c r="AWZ815" s="131"/>
      <c r="AXA815" s="131"/>
      <c r="AXB815" s="131"/>
      <c r="AXC815" s="131"/>
      <c r="AXD815" s="131"/>
      <c r="AXE815" s="131"/>
      <c r="AXF815" s="131"/>
      <c r="AXG815" s="131"/>
      <c r="AXH815" s="131"/>
      <c r="AXI815" s="131"/>
      <c r="AXJ815" s="131"/>
      <c r="AXK815" s="131"/>
      <c r="AXL815" s="131"/>
      <c r="AXM815" s="131"/>
      <c r="AXN815" s="131"/>
      <c r="AXO815" s="131"/>
      <c r="AXP815" s="131"/>
      <c r="AXQ815" s="131"/>
      <c r="AXR815" s="131"/>
      <c r="AXS815" s="131"/>
      <c r="AXT815" s="131"/>
      <c r="AXU815" s="131"/>
      <c r="AXV815" s="131"/>
      <c r="AXW815" s="131"/>
      <c r="AXX815" s="131"/>
    </row>
    <row r="816" spans="1:1324" s="131" customFormat="1" ht="15.75" hidden="1" customHeight="1" x14ac:dyDescent="0.2">
      <c r="A816" s="79" t="s">
        <v>1897</v>
      </c>
      <c r="B816" s="79" t="s">
        <v>1898</v>
      </c>
      <c r="C816" s="89" t="s">
        <v>1899</v>
      </c>
      <c r="D816" s="89" t="s">
        <v>1900</v>
      </c>
      <c r="E816" s="66">
        <v>32632</v>
      </c>
      <c r="F816" s="79" t="s">
        <v>1167</v>
      </c>
      <c r="G816" s="30" t="s">
        <v>1662</v>
      </c>
      <c r="H816" s="30" t="s">
        <v>3310</v>
      </c>
      <c r="I816" s="30" t="s">
        <v>3083</v>
      </c>
      <c r="J816" s="173">
        <v>106</v>
      </c>
      <c r="K816" s="87" t="s">
        <v>1065</v>
      </c>
      <c r="L816" s="87">
        <v>0</v>
      </c>
      <c r="M816" s="87">
        <v>0</v>
      </c>
      <c r="N816" s="87" t="s">
        <v>3099</v>
      </c>
      <c r="O816" s="87">
        <v>1</v>
      </c>
      <c r="P816" s="87" t="s">
        <v>3099</v>
      </c>
      <c r="Q816" s="87">
        <v>1</v>
      </c>
      <c r="R816" s="87" t="s">
        <v>3099</v>
      </c>
      <c r="S816" s="87">
        <v>1</v>
      </c>
      <c r="T816" s="87" t="s">
        <v>326</v>
      </c>
      <c r="U816" s="87">
        <v>1</v>
      </c>
      <c r="V816" s="87">
        <v>1</v>
      </c>
      <c r="W816" s="87">
        <v>0</v>
      </c>
      <c r="X816" s="87">
        <v>0</v>
      </c>
      <c r="Y816" s="87">
        <v>0</v>
      </c>
      <c r="Z816" s="86">
        <v>0</v>
      </c>
      <c r="AA816" s="87">
        <v>0</v>
      </c>
      <c r="AB816" s="87">
        <v>0</v>
      </c>
      <c r="AC816" s="87">
        <v>0</v>
      </c>
      <c r="AD816" s="87">
        <v>0</v>
      </c>
      <c r="AE816" s="87">
        <v>0</v>
      </c>
      <c r="AF816" s="104"/>
    </row>
    <row r="817" spans="1:1324" s="131" customFormat="1" ht="15.75" hidden="1" customHeight="1" x14ac:dyDescent="0.2">
      <c r="A817" s="79" t="s">
        <v>1901</v>
      </c>
      <c r="B817" s="79" t="s">
        <v>1898</v>
      </c>
      <c r="C817" s="89" t="s">
        <v>1899</v>
      </c>
      <c r="D817" s="89" t="s">
        <v>1902</v>
      </c>
      <c r="E817" s="66">
        <v>31959</v>
      </c>
      <c r="F817" s="79" t="s">
        <v>1167</v>
      </c>
      <c r="G817" s="30" t="s">
        <v>1662</v>
      </c>
      <c r="H817" s="30" t="s">
        <v>3299</v>
      </c>
      <c r="I817" s="30" t="s">
        <v>3082</v>
      </c>
      <c r="J817" s="173">
        <v>21</v>
      </c>
      <c r="K817" s="87" t="s">
        <v>1065</v>
      </c>
      <c r="L817" s="87">
        <v>0</v>
      </c>
      <c r="M817" s="87">
        <v>0</v>
      </c>
      <c r="N817" s="87" t="s">
        <v>3099</v>
      </c>
      <c r="O817" s="87">
        <v>1</v>
      </c>
      <c r="P817" s="87" t="s">
        <v>3099</v>
      </c>
      <c r="Q817" s="87">
        <v>1</v>
      </c>
      <c r="R817" s="87" t="s">
        <v>3099</v>
      </c>
      <c r="S817" s="87">
        <v>1</v>
      </c>
      <c r="T817" s="87" t="s">
        <v>326</v>
      </c>
      <c r="U817" s="87">
        <v>1</v>
      </c>
      <c r="V817" s="87">
        <v>1</v>
      </c>
      <c r="W817" s="87">
        <v>0</v>
      </c>
      <c r="X817" s="87">
        <v>0</v>
      </c>
      <c r="Y817" s="87">
        <v>0</v>
      </c>
      <c r="Z817" s="86">
        <v>0</v>
      </c>
      <c r="AA817" s="87">
        <v>0</v>
      </c>
      <c r="AB817" s="86">
        <v>0</v>
      </c>
      <c r="AC817" s="86">
        <v>0</v>
      </c>
      <c r="AD817" s="86">
        <v>0</v>
      </c>
      <c r="AE817" s="86">
        <v>0</v>
      </c>
      <c r="AF817" s="104"/>
    </row>
    <row r="818" spans="1:1324" s="131" customFormat="1" ht="15.75" hidden="1" customHeight="1" x14ac:dyDescent="0.2">
      <c r="A818" s="79" t="s">
        <v>1903</v>
      </c>
      <c r="B818" s="79" t="s">
        <v>1904</v>
      </c>
      <c r="C818" s="89" t="s">
        <v>1905</v>
      </c>
      <c r="D818" s="89" t="s">
        <v>1906</v>
      </c>
      <c r="E818" s="66">
        <v>34134</v>
      </c>
      <c r="F818" s="79" t="s">
        <v>1167</v>
      </c>
      <c r="G818" s="30" t="s">
        <v>1662</v>
      </c>
      <c r="H818" s="30" t="s">
        <v>3299</v>
      </c>
      <c r="I818" s="30" t="s">
        <v>3083</v>
      </c>
      <c r="J818" s="173">
        <v>6</v>
      </c>
      <c r="K818" s="87" t="s">
        <v>1065</v>
      </c>
      <c r="L818" s="87">
        <v>0</v>
      </c>
      <c r="M818" s="87">
        <v>0</v>
      </c>
      <c r="N818" s="87" t="s">
        <v>3057</v>
      </c>
      <c r="O818" s="87">
        <v>1</v>
      </c>
      <c r="P818" s="87" t="s">
        <v>3057</v>
      </c>
      <c r="Q818" s="87">
        <v>1</v>
      </c>
      <c r="R818" s="87" t="s">
        <v>3057</v>
      </c>
      <c r="S818" s="87">
        <v>1</v>
      </c>
      <c r="T818" s="87" t="s">
        <v>326</v>
      </c>
      <c r="U818" s="87">
        <v>1</v>
      </c>
      <c r="V818" s="87">
        <v>1</v>
      </c>
      <c r="W818" s="87">
        <v>0</v>
      </c>
      <c r="X818" s="87">
        <v>0</v>
      </c>
      <c r="Y818" s="87">
        <v>0</v>
      </c>
      <c r="Z818" s="86">
        <v>0</v>
      </c>
      <c r="AA818" s="87">
        <v>0</v>
      </c>
      <c r="AB818" s="87">
        <v>0</v>
      </c>
      <c r="AC818" s="87">
        <v>0</v>
      </c>
      <c r="AD818" s="87">
        <v>0</v>
      </c>
      <c r="AE818" s="87">
        <v>0</v>
      </c>
      <c r="AF818" s="104"/>
    </row>
    <row r="819" spans="1:1324" s="131" customFormat="1" ht="15.75" hidden="1" customHeight="1" x14ac:dyDescent="0.2">
      <c r="A819" s="79" t="s">
        <v>1907</v>
      </c>
      <c r="B819" s="79" t="s">
        <v>1904</v>
      </c>
      <c r="C819" s="89" t="s">
        <v>1905</v>
      </c>
      <c r="D819" s="89" t="s">
        <v>10</v>
      </c>
      <c r="E819" s="66">
        <v>34381</v>
      </c>
      <c r="F819" s="79" t="s">
        <v>1167</v>
      </c>
      <c r="G819" s="30" t="s">
        <v>1662</v>
      </c>
      <c r="H819" s="30" t="s">
        <v>1065</v>
      </c>
      <c r="I819" s="30" t="s">
        <v>1065</v>
      </c>
      <c r="J819" s="173"/>
      <c r="K819" s="87" t="s">
        <v>1065</v>
      </c>
      <c r="L819" s="87">
        <v>0</v>
      </c>
      <c r="M819" s="87">
        <v>0</v>
      </c>
      <c r="N819" s="87" t="s">
        <v>326</v>
      </c>
      <c r="O819" s="87">
        <v>1</v>
      </c>
      <c r="P819" s="87" t="s">
        <v>326</v>
      </c>
      <c r="Q819" s="87">
        <v>1</v>
      </c>
      <c r="R819" s="87" t="s">
        <v>326</v>
      </c>
      <c r="S819" s="87">
        <v>1</v>
      </c>
      <c r="T819" s="87" t="s">
        <v>49</v>
      </c>
      <c r="U819" s="87">
        <v>1</v>
      </c>
      <c r="V819" s="87">
        <v>1</v>
      </c>
      <c r="W819" s="87">
        <v>1</v>
      </c>
      <c r="X819" s="87">
        <v>1</v>
      </c>
      <c r="Y819" s="87">
        <v>0</v>
      </c>
      <c r="Z819" s="87">
        <v>0</v>
      </c>
      <c r="AA819" s="87">
        <v>0</v>
      </c>
      <c r="AB819" s="87">
        <v>0</v>
      </c>
      <c r="AC819" s="87">
        <v>0</v>
      </c>
      <c r="AD819" s="87">
        <v>0</v>
      </c>
      <c r="AE819" s="87">
        <v>0</v>
      </c>
      <c r="AF819" s="104"/>
    </row>
    <row r="820" spans="1:1324" s="106" customFormat="1" ht="15.75" hidden="1" customHeight="1" x14ac:dyDescent="0.2">
      <c r="A820" s="79" t="s">
        <v>1908</v>
      </c>
      <c r="B820" s="79" t="s">
        <v>1909</v>
      </c>
      <c r="C820" s="89" t="s">
        <v>1910</v>
      </c>
      <c r="D820" s="89" t="s">
        <v>10</v>
      </c>
      <c r="E820" s="66">
        <v>34458</v>
      </c>
      <c r="F820" s="79" t="s">
        <v>1167</v>
      </c>
      <c r="G820" s="30" t="s">
        <v>1662</v>
      </c>
      <c r="H820" s="30" t="s">
        <v>3311</v>
      </c>
      <c r="I820" s="30" t="s">
        <v>3083</v>
      </c>
      <c r="J820" s="173">
        <v>7</v>
      </c>
      <c r="K820" s="87" t="s">
        <v>1065</v>
      </c>
      <c r="L820" s="87">
        <v>0</v>
      </c>
      <c r="M820" s="87">
        <v>0</v>
      </c>
      <c r="N820" s="87" t="s">
        <v>3057</v>
      </c>
      <c r="O820" s="87">
        <v>1</v>
      </c>
      <c r="P820" s="87" t="s">
        <v>3057</v>
      </c>
      <c r="Q820" s="87">
        <v>1</v>
      </c>
      <c r="R820" s="87" t="s">
        <v>3057</v>
      </c>
      <c r="S820" s="87">
        <v>1</v>
      </c>
      <c r="T820" s="87" t="s">
        <v>326</v>
      </c>
      <c r="U820" s="87">
        <v>1</v>
      </c>
      <c r="V820" s="87">
        <v>1</v>
      </c>
      <c r="W820" s="87">
        <v>0</v>
      </c>
      <c r="X820" s="87">
        <v>0</v>
      </c>
      <c r="Y820" s="87">
        <v>0</v>
      </c>
      <c r="Z820" s="86">
        <v>0</v>
      </c>
      <c r="AA820" s="87">
        <v>0</v>
      </c>
      <c r="AB820" s="87">
        <v>0</v>
      </c>
      <c r="AC820" s="87">
        <v>0</v>
      </c>
      <c r="AD820" s="87">
        <v>0</v>
      </c>
      <c r="AE820" s="87">
        <v>0</v>
      </c>
      <c r="AF820" s="104"/>
      <c r="AG820" s="131"/>
    </row>
    <row r="821" spans="1:1324" s="131" customFormat="1" ht="15.75" hidden="1" customHeight="1" x14ac:dyDescent="0.2">
      <c r="A821" s="79" t="s">
        <v>1911</v>
      </c>
      <c r="B821" s="79" t="s">
        <v>1912</v>
      </c>
      <c r="C821" s="89" t="s">
        <v>1913</v>
      </c>
      <c r="D821" s="89" t="s">
        <v>10</v>
      </c>
      <c r="E821" s="66">
        <v>35443</v>
      </c>
      <c r="F821" s="79" t="s">
        <v>1167</v>
      </c>
      <c r="G821" s="30" t="s">
        <v>1662</v>
      </c>
      <c r="H821" s="30" t="s">
        <v>1065</v>
      </c>
      <c r="I821" s="30" t="s">
        <v>1065</v>
      </c>
      <c r="J821" s="173"/>
      <c r="K821" s="87" t="s">
        <v>1065</v>
      </c>
      <c r="L821" s="87">
        <v>0</v>
      </c>
      <c r="M821" s="87">
        <v>0</v>
      </c>
      <c r="N821" s="87" t="s">
        <v>326</v>
      </c>
      <c r="O821" s="87">
        <v>1</v>
      </c>
      <c r="P821" s="87" t="s">
        <v>326</v>
      </c>
      <c r="Q821" s="87">
        <v>1</v>
      </c>
      <c r="R821" s="87" t="s">
        <v>326</v>
      </c>
      <c r="S821" s="87">
        <v>1</v>
      </c>
      <c r="T821" s="87" t="s">
        <v>49</v>
      </c>
      <c r="U821" s="87">
        <v>1</v>
      </c>
      <c r="V821" s="87">
        <v>1</v>
      </c>
      <c r="W821" s="87">
        <v>0</v>
      </c>
      <c r="X821" s="87">
        <v>0</v>
      </c>
      <c r="Y821" s="87">
        <v>0</v>
      </c>
      <c r="Z821" s="87">
        <v>0</v>
      </c>
      <c r="AA821" s="87">
        <v>0</v>
      </c>
      <c r="AB821" s="87">
        <v>0</v>
      </c>
      <c r="AC821" s="87">
        <v>0</v>
      </c>
      <c r="AD821" s="87">
        <v>0</v>
      </c>
      <c r="AE821" s="87">
        <v>0</v>
      </c>
      <c r="AF821" s="104"/>
    </row>
    <row r="822" spans="1:1324" s="106" customFormat="1" ht="15.75" hidden="1" customHeight="1" x14ac:dyDescent="0.2">
      <c r="A822" s="79" t="s">
        <v>1914</v>
      </c>
      <c r="B822" s="79" t="s">
        <v>1915</v>
      </c>
      <c r="C822" s="89" t="s">
        <v>1916</v>
      </c>
      <c r="D822" s="89" t="s">
        <v>10</v>
      </c>
      <c r="E822" s="66">
        <v>36573</v>
      </c>
      <c r="F822" s="79" t="s">
        <v>1167</v>
      </c>
      <c r="G822" s="30" t="s">
        <v>1662</v>
      </c>
      <c r="H822" s="30" t="s">
        <v>1065</v>
      </c>
      <c r="I822" s="30" t="s">
        <v>1065</v>
      </c>
      <c r="J822" s="173"/>
      <c r="K822" s="87" t="s">
        <v>1065</v>
      </c>
      <c r="L822" s="87">
        <v>0</v>
      </c>
      <c r="M822" s="87">
        <v>0</v>
      </c>
      <c r="N822" s="87" t="s">
        <v>326</v>
      </c>
      <c r="O822" s="87">
        <v>1</v>
      </c>
      <c r="P822" s="87" t="s">
        <v>326</v>
      </c>
      <c r="Q822" s="87">
        <v>1</v>
      </c>
      <c r="R822" s="87" t="s">
        <v>326</v>
      </c>
      <c r="S822" s="87">
        <v>1</v>
      </c>
      <c r="T822" s="87" t="s">
        <v>49</v>
      </c>
      <c r="U822" s="87">
        <v>1</v>
      </c>
      <c r="V822" s="87">
        <v>1</v>
      </c>
      <c r="W822" s="87">
        <v>0</v>
      </c>
      <c r="X822" s="87">
        <v>0</v>
      </c>
      <c r="Y822" s="87">
        <v>0</v>
      </c>
      <c r="Z822" s="87">
        <v>0</v>
      </c>
      <c r="AA822" s="87">
        <v>0</v>
      </c>
      <c r="AB822" s="87">
        <v>0</v>
      </c>
      <c r="AC822" s="87">
        <v>0</v>
      </c>
      <c r="AD822" s="87">
        <v>0</v>
      </c>
      <c r="AE822" s="87">
        <v>0</v>
      </c>
      <c r="AF822" s="104"/>
    </row>
    <row r="823" spans="1:1324" s="106" customFormat="1" ht="15.75" hidden="1" customHeight="1" x14ac:dyDescent="0.2">
      <c r="A823" s="79" t="s">
        <v>1917</v>
      </c>
      <c r="B823" s="79" t="s">
        <v>1915</v>
      </c>
      <c r="C823" s="89" t="s">
        <v>1916</v>
      </c>
      <c r="D823" s="89" t="s">
        <v>449</v>
      </c>
      <c r="E823" s="66">
        <v>36685</v>
      </c>
      <c r="F823" s="79" t="s">
        <v>1167</v>
      </c>
      <c r="G823" s="30" t="s">
        <v>1662</v>
      </c>
      <c r="H823" s="30" t="s">
        <v>1065</v>
      </c>
      <c r="I823" s="30" t="s">
        <v>1065</v>
      </c>
      <c r="J823" s="173"/>
      <c r="K823" s="87" t="s">
        <v>1065</v>
      </c>
      <c r="L823" s="87">
        <v>0</v>
      </c>
      <c r="M823" s="87">
        <v>0</v>
      </c>
      <c r="N823" s="87" t="s">
        <v>326</v>
      </c>
      <c r="O823" s="87">
        <v>1</v>
      </c>
      <c r="P823" s="87" t="s">
        <v>326</v>
      </c>
      <c r="Q823" s="87">
        <v>1</v>
      </c>
      <c r="R823" s="87" t="s">
        <v>326</v>
      </c>
      <c r="S823" s="87">
        <v>1</v>
      </c>
      <c r="T823" s="87" t="s">
        <v>49</v>
      </c>
      <c r="U823" s="87">
        <v>1</v>
      </c>
      <c r="V823" s="87">
        <v>1</v>
      </c>
      <c r="W823" s="87">
        <v>0</v>
      </c>
      <c r="X823" s="87">
        <v>0</v>
      </c>
      <c r="Y823" s="87">
        <v>0</v>
      </c>
      <c r="Z823" s="87">
        <v>0</v>
      </c>
      <c r="AA823" s="87">
        <v>0</v>
      </c>
      <c r="AB823" s="87">
        <v>0</v>
      </c>
      <c r="AC823" s="87">
        <v>0</v>
      </c>
      <c r="AD823" s="87">
        <v>0</v>
      </c>
      <c r="AE823" s="87">
        <v>0</v>
      </c>
      <c r="AF823" s="104"/>
      <c r="AG823" s="131"/>
      <c r="AH823" s="131"/>
      <c r="AI823" s="131"/>
      <c r="AJ823" s="131"/>
      <c r="AK823" s="131"/>
      <c r="AL823" s="131"/>
      <c r="AM823" s="131"/>
      <c r="AN823" s="131"/>
      <c r="AO823" s="131"/>
      <c r="AP823" s="131"/>
      <c r="AQ823" s="131"/>
      <c r="AR823" s="131"/>
      <c r="AS823" s="131"/>
      <c r="AT823" s="131"/>
      <c r="AU823" s="131"/>
      <c r="AV823" s="131"/>
      <c r="AW823" s="131"/>
      <c r="AX823" s="131"/>
      <c r="AY823" s="131"/>
      <c r="AZ823" s="131"/>
      <c r="BA823" s="131"/>
      <c r="BB823" s="131"/>
      <c r="BC823" s="131"/>
      <c r="BD823" s="131"/>
      <c r="BE823" s="131"/>
      <c r="BF823" s="131"/>
      <c r="BG823" s="131"/>
      <c r="BH823" s="131"/>
      <c r="BI823" s="131"/>
      <c r="BJ823" s="131"/>
      <c r="BK823" s="131"/>
      <c r="BL823" s="131"/>
      <c r="BM823" s="131"/>
      <c r="BN823" s="131"/>
      <c r="BO823" s="131"/>
      <c r="BP823" s="131"/>
      <c r="BQ823" s="131"/>
      <c r="BR823" s="131"/>
      <c r="BS823" s="131"/>
      <c r="BT823" s="131"/>
      <c r="BU823" s="131"/>
      <c r="BV823" s="131"/>
      <c r="BW823" s="131"/>
      <c r="BX823" s="131"/>
      <c r="BY823" s="131"/>
      <c r="BZ823" s="131"/>
      <c r="CA823" s="131"/>
      <c r="CB823" s="131"/>
      <c r="CC823" s="131"/>
      <c r="CD823" s="131"/>
      <c r="CE823" s="131"/>
      <c r="CF823" s="131"/>
      <c r="CG823" s="131"/>
      <c r="CH823" s="131"/>
      <c r="CI823" s="131"/>
      <c r="CJ823" s="131"/>
      <c r="CK823" s="131"/>
      <c r="CL823" s="131"/>
      <c r="CM823" s="131"/>
      <c r="CN823" s="131"/>
      <c r="CO823" s="131"/>
      <c r="CP823" s="131"/>
      <c r="CQ823" s="131"/>
      <c r="CR823" s="131"/>
      <c r="CS823" s="131"/>
      <c r="CT823" s="131"/>
      <c r="CU823" s="131"/>
      <c r="CV823" s="131"/>
      <c r="CW823" s="131"/>
      <c r="CX823" s="131"/>
      <c r="CY823" s="131"/>
      <c r="CZ823" s="131"/>
      <c r="DA823" s="131"/>
      <c r="DB823" s="131"/>
      <c r="DC823" s="131"/>
      <c r="DD823" s="131"/>
      <c r="DE823" s="131"/>
      <c r="DF823" s="131"/>
      <c r="DG823" s="131"/>
      <c r="DH823" s="131"/>
      <c r="DI823" s="131"/>
      <c r="DJ823" s="131"/>
      <c r="DK823" s="131"/>
      <c r="DL823" s="131"/>
      <c r="DM823" s="131"/>
      <c r="DN823" s="131"/>
      <c r="DO823" s="131"/>
      <c r="DP823" s="131"/>
      <c r="DQ823" s="131"/>
      <c r="DR823" s="131"/>
      <c r="DS823" s="131"/>
      <c r="DT823" s="131"/>
      <c r="DU823" s="131"/>
      <c r="DV823" s="131"/>
      <c r="DW823" s="131"/>
      <c r="DX823" s="131"/>
      <c r="DY823" s="131"/>
      <c r="DZ823" s="131"/>
      <c r="EA823" s="131"/>
      <c r="EB823" s="131"/>
      <c r="EC823" s="131"/>
      <c r="ED823" s="131"/>
      <c r="EE823" s="131"/>
      <c r="EF823" s="131"/>
      <c r="EG823" s="131"/>
      <c r="EH823" s="131"/>
      <c r="EI823" s="131"/>
      <c r="EJ823" s="131"/>
      <c r="EK823" s="131"/>
      <c r="EL823" s="131"/>
      <c r="EM823" s="131"/>
      <c r="EN823" s="131"/>
      <c r="EO823" s="131"/>
      <c r="EP823" s="131"/>
      <c r="EQ823" s="131"/>
      <c r="ER823" s="131"/>
      <c r="ES823" s="131"/>
      <c r="ET823" s="131"/>
      <c r="EU823" s="131"/>
      <c r="EV823" s="131"/>
      <c r="EW823" s="131"/>
      <c r="EX823" s="131"/>
      <c r="EY823" s="131"/>
      <c r="EZ823" s="131"/>
      <c r="FA823" s="131"/>
      <c r="FB823" s="131"/>
      <c r="FC823" s="131"/>
      <c r="FD823" s="131"/>
      <c r="FE823" s="131"/>
      <c r="FF823" s="131"/>
      <c r="FG823" s="131"/>
      <c r="FH823" s="131"/>
      <c r="FI823" s="131"/>
      <c r="FJ823" s="131"/>
      <c r="FK823" s="131"/>
      <c r="FL823" s="131"/>
      <c r="FM823" s="131"/>
      <c r="FN823" s="131"/>
      <c r="FO823" s="131"/>
      <c r="FP823" s="131"/>
      <c r="FQ823" s="131"/>
      <c r="FR823" s="131"/>
      <c r="FS823" s="131"/>
      <c r="FT823" s="131"/>
      <c r="FU823" s="131"/>
      <c r="FV823" s="131"/>
      <c r="FW823" s="131"/>
      <c r="FX823" s="131"/>
      <c r="FY823" s="131"/>
      <c r="FZ823" s="131"/>
      <c r="GA823" s="131"/>
      <c r="GB823" s="131"/>
      <c r="GC823" s="131"/>
      <c r="GD823" s="131"/>
      <c r="GE823" s="131"/>
      <c r="GF823" s="131"/>
      <c r="GG823" s="131"/>
      <c r="GH823" s="131"/>
      <c r="GI823" s="131"/>
      <c r="GJ823" s="131"/>
      <c r="GK823" s="131"/>
      <c r="GL823" s="131"/>
      <c r="GM823" s="131"/>
      <c r="GN823" s="131"/>
      <c r="GO823" s="131"/>
      <c r="GP823" s="131"/>
      <c r="GQ823" s="131"/>
      <c r="GR823" s="131"/>
      <c r="GS823" s="131"/>
      <c r="GT823" s="131"/>
      <c r="GU823" s="131"/>
      <c r="GV823" s="131"/>
      <c r="GW823" s="131"/>
      <c r="GX823" s="131"/>
      <c r="GY823" s="131"/>
      <c r="GZ823" s="131"/>
      <c r="HA823" s="131"/>
      <c r="HB823" s="131"/>
      <c r="HC823" s="131"/>
      <c r="HD823" s="131"/>
      <c r="HE823" s="131"/>
      <c r="HF823" s="131"/>
      <c r="HG823" s="131"/>
      <c r="HH823" s="131"/>
      <c r="HI823" s="131"/>
      <c r="HJ823" s="131"/>
      <c r="HK823" s="131"/>
      <c r="HL823" s="131"/>
      <c r="HM823" s="131"/>
      <c r="HN823" s="131"/>
      <c r="HO823" s="131"/>
      <c r="HP823" s="131"/>
      <c r="HQ823" s="131"/>
      <c r="HR823" s="131"/>
      <c r="HS823" s="131"/>
      <c r="HT823" s="131"/>
      <c r="HU823" s="131"/>
      <c r="HV823" s="131"/>
      <c r="HW823" s="131"/>
      <c r="HX823" s="131"/>
      <c r="HY823" s="131"/>
      <c r="HZ823" s="131"/>
      <c r="IA823" s="131"/>
      <c r="IB823" s="131"/>
      <c r="IC823" s="131"/>
      <c r="ID823" s="131"/>
      <c r="IE823" s="131"/>
      <c r="IF823" s="131"/>
      <c r="IG823" s="131"/>
      <c r="IH823" s="131"/>
      <c r="II823" s="131"/>
      <c r="IJ823" s="131"/>
      <c r="IK823" s="131"/>
      <c r="IL823" s="131"/>
      <c r="IM823" s="131"/>
      <c r="IN823" s="131"/>
      <c r="IO823" s="131"/>
      <c r="IP823" s="131"/>
      <c r="IQ823" s="131"/>
      <c r="IR823" s="131"/>
      <c r="IS823" s="131"/>
      <c r="IT823" s="131"/>
      <c r="IU823" s="131"/>
      <c r="IV823" s="131"/>
      <c r="IW823" s="131"/>
      <c r="IX823" s="131"/>
      <c r="IY823" s="131"/>
      <c r="IZ823" s="131"/>
      <c r="JA823" s="131"/>
      <c r="JB823" s="131"/>
      <c r="JC823" s="131"/>
      <c r="JD823" s="131"/>
      <c r="JE823" s="131"/>
      <c r="JF823" s="131"/>
      <c r="JG823" s="131"/>
      <c r="JH823" s="131"/>
      <c r="JI823" s="131"/>
      <c r="JJ823" s="131"/>
      <c r="JK823" s="131"/>
      <c r="JL823" s="131"/>
      <c r="JM823" s="131"/>
      <c r="JN823" s="131"/>
      <c r="JO823" s="131"/>
      <c r="JP823" s="131"/>
      <c r="JQ823" s="131"/>
      <c r="JR823" s="131"/>
      <c r="JS823" s="131"/>
      <c r="JT823" s="131"/>
      <c r="JU823" s="131"/>
      <c r="JV823" s="131"/>
      <c r="JW823" s="131"/>
      <c r="JX823" s="131"/>
      <c r="JY823" s="131"/>
      <c r="JZ823" s="131"/>
      <c r="KA823" s="131"/>
      <c r="KB823" s="131"/>
      <c r="KC823" s="131"/>
      <c r="KD823" s="131"/>
      <c r="KE823" s="131"/>
      <c r="KF823" s="131"/>
      <c r="KG823" s="131"/>
      <c r="KH823" s="131"/>
      <c r="KI823" s="131"/>
      <c r="KJ823" s="131"/>
      <c r="KK823" s="131"/>
      <c r="KL823" s="131"/>
      <c r="KM823" s="131"/>
      <c r="KN823" s="131"/>
      <c r="KO823" s="131"/>
      <c r="KP823" s="131"/>
      <c r="KQ823" s="131"/>
      <c r="KR823" s="131"/>
      <c r="KS823" s="131"/>
      <c r="KT823" s="131"/>
      <c r="KU823" s="131"/>
      <c r="KV823" s="131"/>
      <c r="KW823" s="131"/>
      <c r="KX823" s="131"/>
      <c r="KY823" s="131"/>
      <c r="KZ823" s="131"/>
      <c r="LA823" s="131"/>
      <c r="LB823" s="131"/>
      <c r="LC823" s="131"/>
      <c r="LD823" s="131"/>
      <c r="LE823" s="131"/>
      <c r="LF823" s="131"/>
      <c r="LG823" s="131"/>
      <c r="LH823" s="131"/>
      <c r="LI823" s="131"/>
      <c r="LJ823" s="131"/>
      <c r="LK823" s="131"/>
      <c r="LL823" s="131"/>
      <c r="LM823" s="131"/>
      <c r="LN823" s="131"/>
      <c r="LO823" s="131"/>
      <c r="LP823" s="131"/>
      <c r="LQ823" s="131"/>
      <c r="LR823" s="131"/>
      <c r="LS823" s="131"/>
      <c r="LT823" s="131"/>
      <c r="LU823" s="131"/>
      <c r="LV823" s="131"/>
      <c r="LW823" s="131"/>
      <c r="LX823" s="131"/>
      <c r="LY823" s="131"/>
      <c r="LZ823" s="131"/>
      <c r="MA823" s="131"/>
      <c r="MB823" s="131"/>
      <c r="MC823" s="131"/>
      <c r="MD823" s="131"/>
      <c r="ME823" s="131"/>
      <c r="MF823" s="131"/>
      <c r="MG823" s="131"/>
      <c r="MH823" s="131"/>
      <c r="MI823" s="131"/>
      <c r="MJ823" s="131"/>
      <c r="MK823" s="131"/>
      <c r="ML823" s="131"/>
      <c r="MM823" s="131"/>
      <c r="MN823" s="131"/>
      <c r="MO823" s="131"/>
      <c r="MP823" s="131"/>
      <c r="MQ823" s="131"/>
      <c r="MR823" s="131"/>
      <c r="MS823" s="131"/>
      <c r="MT823" s="131"/>
      <c r="MU823" s="131"/>
      <c r="MV823" s="131"/>
      <c r="MW823" s="131"/>
      <c r="MX823" s="131"/>
      <c r="MY823" s="131"/>
      <c r="MZ823" s="131"/>
      <c r="NA823" s="131"/>
      <c r="NB823" s="131"/>
      <c r="NC823" s="131"/>
      <c r="ND823" s="131"/>
      <c r="NE823" s="131"/>
      <c r="NF823" s="131"/>
      <c r="NG823" s="131"/>
      <c r="NH823" s="131"/>
      <c r="NI823" s="131"/>
      <c r="NJ823" s="131"/>
      <c r="NK823" s="131"/>
      <c r="NL823" s="131"/>
      <c r="NM823" s="131"/>
      <c r="NN823" s="131"/>
      <c r="NO823" s="131"/>
      <c r="NP823" s="131"/>
      <c r="NQ823" s="131"/>
      <c r="NR823" s="131"/>
      <c r="NS823" s="131"/>
      <c r="NT823" s="131"/>
      <c r="NU823" s="131"/>
      <c r="NV823" s="131"/>
      <c r="NW823" s="131"/>
      <c r="NX823" s="131"/>
      <c r="NY823" s="131"/>
      <c r="NZ823" s="131"/>
      <c r="OA823" s="131"/>
      <c r="OB823" s="131"/>
      <c r="OC823" s="131"/>
      <c r="OD823" s="131"/>
      <c r="OE823" s="131"/>
      <c r="OF823" s="131"/>
      <c r="OG823" s="131"/>
      <c r="OH823" s="131"/>
      <c r="OI823" s="131"/>
      <c r="OJ823" s="131"/>
      <c r="OK823" s="131"/>
      <c r="OL823" s="131"/>
      <c r="OM823" s="131"/>
      <c r="ON823" s="131"/>
      <c r="OO823" s="131"/>
      <c r="OP823" s="131"/>
      <c r="OQ823" s="131"/>
      <c r="OR823" s="131"/>
      <c r="OS823" s="131"/>
      <c r="OT823" s="131"/>
      <c r="OU823" s="131"/>
      <c r="OV823" s="131"/>
      <c r="OW823" s="131"/>
      <c r="OX823" s="131"/>
      <c r="OY823" s="131"/>
      <c r="OZ823" s="131"/>
      <c r="PA823" s="131"/>
      <c r="PB823" s="131"/>
      <c r="PC823" s="131"/>
      <c r="PD823" s="131"/>
      <c r="PE823" s="131"/>
      <c r="PF823" s="131"/>
      <c r="PG823" s="131"/>
      <c r="PH823" s="131"/>
      <c r="PI823" s="131"/>
      <c r="PJ823" s="131"/>
      <c r="PK823" s="131"/>
      <c r="PL823" s="131"/>
      <c r="PM823" s="131"/>
      <c r="PN823" s="131"/>
      <c r="PO823" s="131"/>
      <c r="PP823" s="131"/>
      <c r="PQ823" s="131"/>
      <c r="PR823" s="131"/>
      <c r="PS823" s="131"/>
      <c r="PT823" s="131"/>
      <c r="PU823" s="131"/>
      <c r="PV823" s="131"/>
      <c r="PW823" s="131"/>
      <c r="PX823" s="131"/>
      <c r="PY823" s="131"/>
      <c r="PZ823" s="131"/>
      <c r="QA823" s="131"/>
      <c r="QB823" s="131"/>
      <c r="QC823" s="131"/>
      <c r="QD823" s="131"/>
      <c r="QE823" s="131"/>
      <c r="QF823" s="131"/>
      <c r="QG823" s="131"/>
      <c r="QH823" s="131"/>
      <c r="QI823" s="131"/>
      <c r="QJ823" s="131"/>
      <c r="QK823" s="131"/>
      <c r="QL823" s="131"/>
      <c r="QM823" s="131"/>
      <c r="QN823" s="131"/>
      <c r="QO823" s="131"/>
      <c r="QP823" s="131"/>
      <c r="QQ823" s="131"/>
      <c r="QR823" s="131"/>
      <c r="QS823" s="131"/>
      <c r="QT823" s="131"/>
      <c r="QU823" s="131"/>
      <c r="QV823" s="131"/>
      <c r="QW823" s="131"/>
      <c r="QX823" s="131"/>
      <c r="QY823" s="131"/>
      <c r="QZ823" s="131"/>
      <c r="RA823" s="131"/>
      <c r="RB823" s="131"/>
      <c r="RC823" s="131"/>
      <c r="RD823" s="131"/>
      <c r="RE823" s="131"/>
      <c r="RF823" s="131"/>
      <c r="RG823" s="131"/>
      <c r="RH823" s="131"/>
      <c r="RI823" s="131"/>
      <c r="RJ823" s="131"/>
      <c r="RK823" s="131"/>
      <c r="RL823" s="131"/>
      <c r="RM823" s="131"/>
      <c r="RN823" s="131"/>
      <c r="RO823" s="131"/>
      <c r="RP823" s="131"/>
      <c r="RQ823" s="131"/>
      <c r="RR823" s="131"/>
      <c r="RS823" s="131"/>
      <c r="RT823" s="131"/>
      <c r="RU823" s="131"/>
      <c r="RV823" s="131"/>
      <c r="RW823" s="131"/>
      <c r="RX823" s="131"/>
      <c r="RY823" s="131"/>
      <c r="RZ823" s="131"/>
      <c r="SA823" s="131"/>
      <c r="SB823" s="131"/>
      <c r="SC823" s="131"/>
      <c r="SD823" s="131"/>
      <c r="SE823" s="131"/>
      <c r="SF823" s="131"/>
      <c r="SG823" s="131"/>
      <c r="SH823" s="131"/>
      <c r="SI823" s="131"/>
      <c r="SJ823" s="131"/>
      <c r="SK823" s="131"/>
      <c r="SL823" s="131"/>
      <c r="SM823" s="131"/>
      <c r="SN823" s="131"/>
      <c r="SO823" s="131"/>
      <c r="SP823" s="131"/>
      <c r="SQ823" s="131"/>
      <c r="SR823" s="131"/>
      <c r="SS823" s="131"/>
      <c r="ST823" s="131"/>
      <c r="SU823" s="131"/>
      <c r="SV823" s="131"/>
      <c r="SW823" s="131"/>
      <c r="SX823" s="131"/>
      <c r="SY823" s="131"/>
      <c r="SZ823" s="131"/>
      <c r="TA823" s="131"/>
      <c r="TB823" s="131"/>
      <c r="TC823" s="131"/>
      <c r="TD823" s="131"/>
      <c r="TE823" s="131"/>
      <c r="TF823" s="131"/>
      <c r="TG823" s="131"/>
      <c r="TH823" s="131"/>
      <c r="TI823" s="131"/>
      <c r="TJ823" s="131"/>
      <c r="TK823" s="131"/>
      <c r="TL823" s="131"/>
      <c r="TM823" s="131"/>
      <c r="TN823" s="131"/>
      <c r="TO823" s="131"/>
      <c r="TP823" s="131"/>
      <c r="TQ823" s="131"/>
      <c r="TR823" s="131"/>
      <c r="TS823" s="131"/>
      <c r="TT823" s="131"/>
      <c r="TU823" s="131"/>
      <c r="TV823" s="131"/>
      <c r="TW823" s="131"/>
      <c r="TX823" s="131"/>
      <c r="TY823" s="131"/>
      <c r="TZ823" s="131"/>
      <c r="UA823" s="131"/>
      <c r="UB823" s="131"/>
      <c r="UC823" s="131"/>
      <c r="UD823" s="131"/>
      <c r="UE823" s="131"/>
      <c r="UF823" s="131"/>
      <c r="UG823" s="131"/>
      <c r="UH823" s="131"/>
      <c r="UI823" s="131"/>
      <c r="UJ823" s="131"/>
      <c r="UK823" s="131"/>
      <c r="UL823" s="131"/>
      <c r="UM823" s="131"/>
      <c r="UN823" s="131"/>
      <c r="UO823" s="131"/>
      <c r="UP823" s="131"/>
      <c r="UQ823" s="131"/>
      <c r="UR823" s="131"/>
      <c r="US823" s="131"/>
      <c r="UT823" s="131"/>
      <c r="UU823" s="131"/>
      <c r="UV823" s="131"/>
      <c r="UW823" s="131"/>
      <c r="UX823" s="131"/>
      <c r="UY823" s="131"/>
      <c r="UZ823" s="131"/>
      <c r="VA823" s="131"/>
      <c r="VB823" s="131"/>
      <c r="VC823" s="131"/>
      <c r="VD823" s="131"/>
      <c r="VE823" s="131"/>
      <c r="VF823" s="131"/>
      <c r="VG823" s="131"/>
      <c r="VH823" s="131"/>
      <c r="VI823" s="131"/>
      <c r="VJ823" s="131"/>
      <c r="VK823" s="131"/>
      <c r="VL823" s="131"/>
      <c r="VM823" s="131"/>
      <c r="VN823" s="131"/>
      <c r="VO823" s="131"/>
      <c r="VP823" s="131"/>
      <c r="VQ823" s="131"/>
      <c r="VR823" s="131"/>
      <c r="VS823" s="131"/>
      <c r="VT823" s="131"/>
      <c r="VU823" s="131"/>
      <c r="VV823" s="131"/>
      <c r="VW823" s="131"/>
      <c r="VX823" s="131"/>
      <c r="VY823" s="131"/>
      <c r="VZ823" s="131"/>
      <c r="WA823" s="131"/>
      <c r="WB823" s="131"/>
      <c r="WC823" s="131"/>
      <c r="WD823" s="131"/>
      <c r="WE823" s="131"/>
      <c r="WF823" s="131"/>
      <c r="WG823" s="131"/>
      <c r="WH823" s="131"/>
      <c r="WI823" s="131"/>
      <c r="WJ823" s="131"/>
      <c r="WK823" s="131"/>
      <c r="WL823" s="131"/>
      <c r="WM823" s="131"/>
      <c r="WN823" s="131"/>
      <c r="WO823" s="131"/>
      <c r="WP823" s="131"/>
      <c r="WQ823" s="131"/>
      <c r="WR823" s="131"/>
      <c r="WS823" s="131"/>
      <c r="WT823" s="131"/>
      <c r="WU823" s="131"/>
      <c r="WV823" s="131"/>
      <c r="WW823" s="131"/>
      <c r="WX823" s="131"/>
      <c r="WY823" s="131"/>
      <c r="WZ823" s="131"/>
      <c r="XA823" s="131"/>
      <c r="XB823" s="131"/>
      <c r="XC823" s="131"/>
      <c r="XD823" s="131"/>
      <c r="XE823" s="131"/>
      <c r="XF823" s="131"/>
      <c r="XG823" s="131"/>
      <c r="XH823" s="131"/>
      <c r="XI823" s="131"/>
      <c r="XJ823" s="131"/>
      <c r="XK823" s="131"/>
      <c r="XL823" s="131"/>
      <c r="XM823" s="131"/>
      <c r="XN823" s="131"/>
      <c r="XO823" s="131"/>
      <c r="XP823" s="131"/>
      <c r="XQ823" s="131"/>
      <c r="XR823" s="131"/>
      <c r="XS823" s="131"/>
      <c r="XT823" s="131"/>
      <c r="XU823" s="131"/>
      <c r="XV823" s="131"/>
      <c r="XW823" s="131"/>
      <c r="XX823" s="131"/>
      <c r="XY823" s="131"/>
      <c r="XZ823" s="131"/>
      <c r="YA823" s="131"/>
      <c r="YB823" s="131"/>
      <c r="YC823" s="131"/>
      <c r="YD823" s="131"/>
      <c r="YE823" s="131"/>
      <c r="YF823" s="131"/>
      <c r="YG823" s="131"/>
      <c r="YH823" s="131"/>
      <c r="YI823" s="131"/>
      <c r="YJ823" s="131"/>
      <c r="YK823" s="131"/>
      <c r="YL823" s="131"/>
      <c r="YM823" s="131"/>
      <c r="YN823" s="131"/>
      <c r="YO823" s="131"/>
      <c r="YP823" s="131"/>
      <c r="YQ823" s="131"/>
      <c r="YR823" s="131"/>
      <c r="YS823" s="131"/>
      <c r="YT823" s="131"/>
      <c r="YU823" s="131"/>
      <c r="YV823" s="131"/>
      <c r="YW823" s="131"/>
      <c r="YX823" s="131"/>
      <c r="YY823" s="131"/>
      <c r="YZ823" s="131"/>
      <c r="ZA823" s="131"/>
      <c r="ZB823" s="131"/>
      <c r="ZC823" s="131"/>
      <c r="ZD823" s="131"/>
      <c r="ZE823" s="131"/>
      <c r="ZF823" s="131"/>
      <c r="ZG823" s="131"/>
      <c r="ZH823" s="131"/>
      <c r="ZI823" s="131"/>
      <c r="ZJ823" s="131"/>
      <c r="ZK823" s="131"/>
      <c r="ZL823" s="131"/>
      <c r="ZM823" s="131"/>
      <c r="ZN823" s="131"/>
      <c r="ZO823" s="131"/>
      <c r="ZP823" s="131"/>
      <c r="ZQ823" s="131"/>
      <c r="ZR823" s="131"/>
      <c r="ZS823" s="131"/>
      <c r="ZT823" s="131"/>
      <c r="ZU823" s="131"/>
      <c r="ZV823" s="131"/>
      <c r="ZW823" s="131"/>
      <c r="ZX823" s="131"/>
      <c r="ZY823" s="131"/>
      <c r="ZZ823" s="131"/>
      <c r="AAA823" s="131"/>
      <c r="AAB823" s="131"/>
      <c r="AAC823" s="131"/>
      <c r="AAD823" s="131"/>
      <c r="AAE823" s="131"/>
      <c r="AAF823" s="131"/>
      <c r="AAG823" s="131"/>
      <c r="AAH823" s="131"/>
      <c r="AAI823" s="131"/>
      <c r="AAJ823" s="131"/>
      <c r="AAK823" s="131"/>
      <c r="AAL823" s="131"/>
      <c r="AAM823" s="131"/>
      <c r="AAN823" s="131"/>
      <c r="AAO823" s="131"/>
      <c r="AAP823" s="131"/>
      <c r="AAQ823" s="131"/>
      <c r="AAR823" s="131"/>
      <c r="AAS823" s="131"/>
      <c r="AAT823" s="131"/>
      <c r="AAU823" s="131"/>
      <c r="AAV823" s="131"/>
      <c r="AAW823" s="131"/>
      <c r="AAX823" s="131"/>
      <c r="AAY823" s="131"/>
      <c r="AAZ823" s="131"/>
      <c r="ABA823" s="131"/>
      <c r="ABB823" s="131"/>
      <c r="ABC823" s="131"/>
      <c r="ABD823" s="131"/>
      <c r="ABE823" s="131"/>
      <c r="ABF823" s="131"/>
      <c r="ABG823" s="131"/>
      <c r="ABH823" s="131"/>
      <c r="ABI823" s="131"/>
      <c r="ABJ823" s="131"/>
      <c r="ABK823" s="131"/>
      <c r="ABL823" s="131"/>
      <c r="ABM823" s="131"/>
      <c r="ABN823" s="131"/>
      <c r="ABO823" s="131"/>
      <c r="ABP823" s="131"/>
      <c r="ABQ823" s="131"/>
      <c r="ABR823" s="131"/>
      <c r="ABS823" s="131"/>
      <c r="ABT823" s="131"/>
      <c r="ABU823" s="131"/>
      <c r="ABV823" s="131"/>
      <c r="ABW823" s="131"/>
      <c r="ABX823" s="131"/>
      <c r="ABY823" s="131"/>
      <c r="ABZ823" s="131"/>
      <c r="ACA823" s="131"/>
      <c r="ACB823" s="131"/>
      <c r="ACC823" s="131"/>
      <c r="ACD823" s="131"/>
      <c r="ACE823" s="131"/>
      <c r="ACF823" s="131"/>
      <c r="ACG823" s="131"/>
      <c r="ACH823" s="131"/>
      <c r="ACI823" s="131"/>
      <c r="ACJ823" s="131"/>
      <c r="ACK823" s="131"/>
      <c r="ACL823" s="131"/>
      <c r="ACM823" s="131"/>
      <c r="ACN823" s="131"/>
      <c r="ACO823" s="131"/>
      <c r="ACP823" s="131"/>
      <c r="ACQ823" s="131"/>
      <c r="ACR823" s="131"/>
      <c r="ACS823" s="131"/>
      <c r="ACT823" s="131"/>
      <c r="ACU823" s="131"/>
      <c r="ACV823" s="131"/>
      <c r="ACW823" s="131"/>
      <c r="ACX823" s="131"/>
      <c r="ACY823" s="131"/>
      <c r="ACZ823" s="131"/>
      <c r="ADA823" s="131"/>
      <c r="ADB823" s="131"/>
      <c r="ADC823" s="131"/>
      <c r="ADD823" s="131"/>
      <c r="ADE823" s="131"/>
      <c r="ADF823" s="131"/>
      <c r="ADG823" s="131"/>
      <c r="ADH823" s="131"/>
      <c r="ADI823" s="131"/>
      <c r="ADJ823" s="131"/>
      <c r="ADK823" s="131"/>
      <c r="ADL823" s="131"/>
      <c r="ADM823" s="131"/>
      <c r="ADN823" s="131"/>
      <c r="ADO823" s="131"/>
      <c r="ADP823" s="131"/>
      <c r="ADQ823" s="131"/>
      <c r="ADR823" s="131"/>
      <c r="ADS823" s="131"/>
      <c r="ADT823" s="131"/>
      <c r="ADU823" s="131"/>
      <c r="ADV823" s="131"/>
      <c r="ADW823" s="131"/>
      <c r="ADX823" s="131"/>
      <c r="ADY823" s="131"/>
      <c r="ADZ823" s="131"/>
      <c r="AEA823" s="131"/>
      <c r="AEB823" s="131"/>
      <c r="AEC823" s="131"/>
      <c r="AED823" s="131"/>
      <c r="AEE823" s="131"/>
      <c r="AEF823" s="131"/>
      <c r="AEG823" s="131"/>
      <c r="AEH823" s="131"/>
      <c r="AEI823" s="131"/>
      <c r="AEJ823" s="131"/>
      <c r="AEK823" s="131"/>
      <c r="AEL823" s="131"/>
      <c r="AEM823" s="131"/>
      <c r="AEN823" s="131"/>
      <c r="AEO823" s="131"/>
      <c r="AEP823" s="131"/>
      <c r="AEQ823" s="131"/>
      <c r="AER823" s="131"/>
      <c r="AES823" s="131"/>
      <c r="AET823" s="131"/>
      <c r="AEU823" s="131"/>
      <c r="AEV823" s="131"/>
      <c r="AEW823" s="131"/>
      <c r="AEX823" s="131"/>
      <c r="AEY823" s="131"/>
      <c r="AEZ823" s="131"/>
      <c r="AFA823" s="131"/>
      <c r="AFB823" s="131"/>
      <c r="AFC823" s="131"/>
      <c r="AFD823" s="131"/>
      <c r="AFE823" s="131"/>
      <c r="AFF823" s="131"/>
      <c r="AFG823" s="131"/>
      <c r="AFH823" s="131"/>
      <c r="AFI823" s="131"/>
      <c r="AFJ823" s="131"/>
      <c r="AFK823" s="131"/>
      <c r="AFL823" s="131"/>
      <c r="AFM823" s="131"/>
      <c r="AFN823" s="131"/>
      <c r="AFO823" s="131"/>
      <c r="AFP823" s="131"/>
      <c r="AFQ823" s="131"/>
      <c r="AFR823" s="131"/>
      <c r="AFS823" s="131"/>
      <c r="AFT823" s="131"/>
      <c r="AFU823" s="131"/>
      <c r="AFV823" s="131"/>
      <c r="AFW823" s="131"/>
      <c r="AFX823" s="131"/>
      <c r="AFY823" s="131"/>
      <c r="AFZ823" s="131"/>
      <c r="AGA823" s="131"/>
      <c r="AGB823" s="131"/>
      <c r="AGC823" s="131"/>
      <c r="AGD823" s="131"/>
      <c r="AGE823" s="131"/>
      <c r="AGF823" s="131"/>
      <c r="AGG823" s="131"/>
      <c r="AGH823" s="131"/>
      <c r="AGI823" s="131"/>
      <c r="AGJ823" s="131"/>
      <c r="AGK823" s="131"/>
      <c r="AGL823" s="131"/>
      <c r="AGM823" s="131"/>
      <c r="AGN823" s="131"/>
      <c r="AGO823" s="131"/>
      <c r="AGP823" s="131"/>
      <c r="AGQ823" s="131"/>
      <c r="AGR823" s="131"/>
      <c r="AGS823" s="131"/>
      <c r="AGT823" s="131"/>
      <c r="AGU823" s="131"/>
      <c r="AGV823" s="131"/>
      <c r="AGW823" s="131"/>
      <c r="AGX823" s="131"/>
      <c r="AGY823" s="131"/>
      <c r="AGZ823" s="131"/>
      <c r="AHA823" s="131"/>
      <c r="AHB823" s="131"/>
      <c r="AHC823" s="131"/>
      <c r="AHD823" s="131"/>
      <c r="AHE823" s="131"/>
      <c r="AHF823" s="131"/>
      <c r="AHG823" s="131"/>
      <c r="AHH823" s="131"/>
      <c r="AHI823" s="131"/>
      <c r="AHJ823" s="131"/>
      <c r="AHK823" s="131"/>
      <c r="AHL823" s="131"/>
      <c r="AHM823" s="131"/>
      <c r="AHN823" s="131"/>
      <c r="AHO823" s="131"/>
      <c r="AHP823" s="131"/>
      <c r="AHQ823" s="131"/>
      <c r="AHR823" s="131"/>
      <c r="AHS823" s="131"/>
      <c r="AHT823" s="131"/>
      <c r="AHU823" s="131"/>
      <c r="AHV823" s="131"/>
      <c r="AHW823" s="131"/>
      <c r="AHX823" s="131"/>
      <c r="AHY823" s="131"/>
      <c r="AHZ823" s="131"/>
      <c r="AIA823" s="131"/>
      <c r="AIB823" s="131"/>
      <c r="AIC823" s="131"/>
      <c r="AID823" s="131"/>
      <c r="AIE823" s="131"/>
      <c r="AIF823" s="131"/>
      <c r="AIG823" s="131"/>
      <c r="AIH823" s="131"/>
      <c r="AII823" s="131"/>
      <c r="AIJ823" s="131"/>
      <c r="AIK823" s="131"/>
      <c r="AIL823" s="131"/>
      <c r="AIM823" s="131"/>
      <c r="AIN823" s="131"/>
      <c r="AIO823" s="131"/>
      <c r="AIP823" s="131"/>
      <c r="AIQ823" s="131"/>
      <c r="AIR823" s="131"/>
      <c r="AIS823" s="131"/>
      <c r="AIT823" s="131"/>
      <c r="AIU823" s="131"/>
      <c r="AIV823" s="131"/>
      <c r="AIW823" s="131"/>
      <c r="AIX823" s="131"/>
      <c r="AIY823" s="131"/>
      <c r="AIZ823" s="131"/>
      <c r="AJA823" s="131"/>
      <c r="AJB823" s="131"/>
      <c r="AJC823" s="131"/>
      <c r="AJD823" s="131"/>
      <c r="AJE823" s="131"/>
      <c r="AJF823" s="131"/>
      <c r="AJG823" s="131"/>
      <c r="AJH823" s="131"/>
      <c r="AJI823" s="131"/>
      <c r="AJJ823" s="131"/>
      <c r="AJK823" s="131"/>
      <c r="AJL823" s="131"/>
      <c r="AJM823" s="131"/>
      <c r="AJN823" s="131"/>
      <c r="AJO823" s="131"/>
      <c r="AJP823" s="131"/>
      <c r="AJQ823" s="131"/>
      <c r="AJR823" s="131"/>
      <c r="AJS823" s="131"/>
      <c r="AJT823" s="131"/>
      <c r="AJU823" s="131"/>
      <c r="AJV823" s="131"/>
      <c r="AJW823" s="131"/>
      <c r="AJX823" s="131"/>
      <c r="AJY823" s="131"/>
      <c r="AJZ823" s="131"/>
      <c r="AKA823" s="131"/>
      <c r="AKB823" s="131"/>
      <c r="AKC823" s="131"/>
      <c r="AKD823" s="131"/>
      <c r="AKE823" s="131"/>
      <c r="AKF823" s="131"/>
      <c r="AKG823" s="131"/>
      <c r="AKH823" s="131"/>
      <c r="AKI823" s="131"/>
      <c r="AKJ823" s="131"/>
      <c r="AKK823" s="131"/>
      <c r="AKL823" s="131"/>
      <c r="AKM823" s="131"/>
      <c r="AKN823" s="131"/>
      <c r="AKO823" s="131"/>
      <c r="AKP823" s="131"/>
      <c r="AKQ823" s="131"/>
      <c r="AKR823" s="131"/>
      <c r="AKS823" s="131"/>
      <c r="AKT823" s="131"/>
      <c r="AKU823" s="131"/>
      <c r="AKV823" s="131"/>
      <c r="AKW823" s="131"/>
      <c r="AKX823" s="131"/>
      <c r="AKY823" s="131"/>
      <c r="AKZ823" s="131"/>
      <c r="ALA823" s="131"/>
      <c r="ALB823" s="131"/>
      <c r="ALC823" s="131"/>
      <c r="ALD823" s="131"/>
      <c r="ALE823" s="131"/>
      <c r="ALF823" s="131"/>
      <c r="ALG823" s="131"/>
      <c r="ALH823" s="131"/>
      <c r="ALI823" s="131"/>
      <c r="ALJ823" s="131"/>
      <c r="ALK823" s="131"/>
      <c r="ALL823" s="131"/>
      <c r="ALM823" s="131"/>
      <c r="ALN823" s="131"/>
      <c r="ALO823" s="131"/>
      <c r="ALP823" s="131"/>
      <c r="ALQ823" s="131"/>
      <c r="ALR823" s="131"/>
      <c r="ALS823" s="131"/>
      <c r="ALT823" s="131"/>
      <c r="ALU823" s="131"/>
      <c r="ALV823" s="131"/>
      <c r="ALW823" s="131"/>
      <c r="ALX823" s="131"/>
      <c r="ALY823" s="131"/>
      <c r="ALZ823" s="131"/>
      <c r="AMA823" s="131"/>
      <c r="AMB823" s="131"/>
      <c r="AMC823" s="131"/>
      <c r="AMD823" s="131"/>
      <c r="AME823" s="131"/>
      <c r="AMF823" s="131"/>
      <c r="AMG823" s="131"/>
      <c r="AMH823" s="131"/>
      <c r="AMI823" s="131"/>
      <c r="AMJ823" s="131"/>
      <c r="AMK823" s="131"/>
      <c r="AML823" s="131"/>
      <c r="AMM823" s="131"/>
      <c r="AMN823" s="131"/>
      <c r="AMO823" s="131"/>
      <c r="AMP823" s="131"/>
      <c r="AMQ823" s="131"/>
      <c r="AMR823" s="131"/>
      <c r="AMS823" s="131"/>
      <c r="AMT823" s="131"/>
      <c r="AMU823" s="131"/>
      <c r="AMV823" s="131"/>
      <c r="AMW823" s="131"/>
      <c r="AMX823" s="131"/>
      <c r="AMY823" s="131"/>
      <c r="AMZ823" s="131"/>
      <c r="ANA823" s="131"/>
      <c r="ANB823" s="131"/>
      <c r="ANC823" s="131"/>
      <c r="AND823" s="131"/>
      <c r="ANE823" s="131"/>
      <c r="ANF823" s="131"/>
      <c r="ANG823" s="131"/>
      <c r="ANH823" s="131"/>
      <c r="ANI823" s="131"/>
      <c r="ANJ823" s="131"/>
      <c r="ANK823" s="131"/>
      <c r="ANL823" s="131"/>
      <c r="ANM823" s="131"/>
      <c r="ANN823" s="131"/>
      <c r="ANO823" s="131"/>
      <c r="ANP823" s="131"/>
      <c r="ANQ823" s="131"/>
      <c r="ANR823" s="131"/>
      <c r="ANS823" s="131"/>
      <c r="ANT823" s="131"/>
      <c r="ANU823" s="131"/>
      <c r="ANV823" s="131"/>
      <c r="ANW823" s="131"/>
      <c r="ANX823" s="131"/>
      <c r="ANY823" s="131"/>
      <c r="ANZ823" s="131"/>
      <c r="AOA823" s="131"/>
      <c r="AOB823" s="131"/>
      <c r="AOC823" s="131"/>
      <c r="AOD823" s="131"/>
      <c r="AOE823" s="131"/>
      <c r="AOF823" s="131"/>
      <c r="AOG823" s="131"/>
      <c r="AOH823" s="131"/>
      <c r="AOI823" s="131"/>
      <c r="AOJ823" s="131"/>
      <c r="AOK823" s="131"/>
      <c r="AOL823" s="131"/>
      <c r="AOM823" s="131"/>
      <c r="AON823" s="131"/>
      <c r="AOO823" s="131"/>
      <c r="AOP823" s="131"/>
      <c r="AOQ823" s="131"/>
      <c r="AOR823" s="131"/>
      <c r="AOS823" s="131"/>
      <c r="AOT823" s="131"/>
      <c r="AOU823" s="131"/>
      <c r="AOV823" s="131"/>
      <c r="AOW823" s="131"/>
      <c r="AOX823" s="131"/>
      <c r="AOY823" s="131"/>
      <c r="AOZ823" s="131"/>
      <c r="APA823" s="131"/>
      <c r="APB823" s="131"/>
      <c r="APC823" s="131"/>
      <c r="APD823" s="131"/>
      <c r="APE823" s="131"/>
      <c r="APF823" s="131"/>
      <c r="APG823" s="131"/>
      <c r="APH823" s="131"/>
      <c r="API823" s="131"/>
      <c r="APJ823" s="131"/>
      <c r="APK823" s="131"/>
      <c r="APL823" s="131"/>
      <c r="APM823" s="131"/>
      <c r="APN823" s="131"/>
      <c r="APO823" s="131"/>
      <c r="APP823" s="131"/>
      <c r="APQ823" s="131"/>
      <c r="APR823" s="131"/>
      <c r="APS823" s="131"/>
      <c r="APT823" s="131"/>
      <c r="APU823" s="131"/>
      <c r="APV823" s="131"/>
      <c r="APW823" s="131"/>
      <c r="APX823" s="131"/>
      <c r="APY823" s="131"/>
      <c r="APZ823" s="131"/>
      <c r="AQA823" s="131"/>
      <c r="AQB823" s="131"/>
      <c r="AQC823" s="131"/>
      <c r="AQD823" s="131"/>
      <c r="AQE823" s="131"/>
      <c r="AQF823" s="131"/>
      <c r="AQG823" s="131"/>
      <c r="AQH823" s="131"/>
      <c r="AQI823" s="131"/>
      <c r="AQJ823" s="131"/>
      <c r="AQK823" s="131"/>
      <c r="AQL823" s="131"/>
      <c r="AQM823" s="131"/>
      <c r="AQN823" s="131"/>
      <c r="AQO823" s="131"/>
      <c r="AQP823" s="131"/>
      <c r="AQQ823" s="131"/>
      <c r="AQR823" s="131"/>
      <c r="AQS823" s="131"/>
      <c r="AQT823" s="131"/>
      <c r="AQU823" s="131"/>
      <c r="AQV823" s="131"/>
      <c r="AQW823" s="131"/>
      <c r="AQX823" s="131"/>
      <c r="AQY823" s="131"/>
      <c r="AQZ823" s="131"/>
      <c r="ARA823" s="131"/>
      <c r="ARB823" s="131"/>
      <c r="ARC823" s="131"/>
      <c r="ARD823" s="131"/>
      <c r="ARE823" s="131"/>
      <c r="ARF823" s="131"/>
      <c r="ARG823" s="131"/>
      <c r="ARH823" s="131"/>
      <c r="ARI823" s="131"/>
      <c r="ARJ823" s="131"/>
      <c r="ARK823" s="131"/>
      <c r="ARL823" s="131"/>
      <c r="ARM823" s="131"/>
      <c r="ARN823" s="131"/>
      <c r="ARO823" s="131"/>
      <c r="ARP823" s="131"/>
      <c r="ARQ823" s="131"/>
      <c r="ARR823" s="131"/>
      <c r="ARS823" s="131"/>
      <c r="ART823" s="131"/>
      <c r="ARU823" s="131"/>
      <c r="ARV823" s="131"/>
      <c r="ARW823" s="131"/>
      <c r="ARX823" s="131"/>
      <c r="ARY823" s="131"/>
      <c r="ARZ823" s="131"/>
      <c r="ASA823" s="131"/>
      <c r="ASB823" s="131"/>
      <c r="ASC823" s="131"/>
      <c r="ASD823" s="131"/>
      <c r="ASE823" s="131"/>
      <c r="ASF823" s="131"/>
      <c r="ASG823" s="131"/>
      <c r="ASH823" s="131"/>
      <c r="ASI823" s="131"/>
      <c r="ASJ823" s="131"/>
      <c r="ASK823" s="131"/>
      <c r="ASL823" s="131"/>
      <c r="ASM823" s="131"/>
      <c r="ASN823" s="131"/>
      <c r="ASO823" s="131"/>
      <c r="ASP823" s="131"/>
      <c r="ASQ823" s="131"/>
      <c r="ASR823" s="131"/>
      <c r="ASS823" s="131"/>
      <c r="AST823" s="131"/>
      <c r="ASU823" s="131"/>
      <c r="ASV823" s="131"/>
      <c r="ASW823" s="131"/>
      <c r="ASX823" s="131"/>
      <c r="ASY823" s="131"/>
      <c r="ASZ823" s="131"/>
      <c r="ATA823" s="131"/>
      <c r="ATB823" s="131"/>
      <c r="ATC823" s="131"/>
      <c r="ATD823" s="131"/>
      <c r="ATE823" s="131"/>
      <c r="ATF823" s="131"/>
      <c r="ATG823" s="131"/>
      <c r="ATH823" s="131"/>
      <c r="ATI823" s="131"/>
      <c r="ATJ823" s="131"/>
      <c r="ATK823" s="131"/>
      <c r="ATL823" s="131"/>
      <c r="ATM823" s="131"/>
      <c r="ATN823" s="131"/>
      <c r="ATO823" s="131"/>
      <c r="ATP823" s="131"/>
      <c r="ATQ823" s="131"/>
      <c r="ATR823" s="131"/>
      <c r="ATS823" s="131"/>
      <c r="ATT823" s="131"/>
      <c r="ATU823" s="131"/>
      <c r="ATV823" s="131"/>
      <c r="ATW823" s="131"/>
      <c r="ATX823" s="131"/>
      <c r="ATY823" s="131"/>
      <c r="ATZ823" s="131"/>
      <c r="AUA823" s="131"/>
      <c r="AUB823" s="131"/>
      <c r="AUC823" s="131"/>
      <c r="AUD823" s="131"/>
      <c r="AUE823" s="131"/>
      <c r="AUF823" s="131"/>
      <c r="AUG823" s="131"/>
      <c r="AUH823" s="131"/>
      <c r="AUI823" s="131"/>
      <c r="AUJ823" s="131"/>
      <c r="AUK823" s="131"/>
      <c r="AUL823" s="131"/>
      <c r="AUM823" s="131"/>
      <c r="AUN823" s="131"/>
      <c r="AUO823" s="131"/>
      <c r="AUP823" s="131"/>
      <c r="AUQ823" s="131"/>
      <c r="AUR823" s="131"/>
      <c r="AUS823" s="131"/>
      <c r="AUT823" s="131"/>
      <c r="AUU823" s="131"/>
      <c r="AUV823" s="131"/>
      <c r="AUW823" s="131"/>
      <c r="AUX823" s="131"/>
      <c r="AUY823" s="131"/>
      <c r="AUZ823" s="131"/>
      <c r="AVA823" s="131"/>
      <c r="AVB823" s="131"/>
      <c r="AVC823" s="131"/>
      <c r="AVD823" s="131"/>
      <c r="AVE823" s="131"/>
      <c r="AVF823" s="131"/>
      <c r="AVG823" s="131"/>
      <c r="AVH823" s="131"/>
      <c r="AVI823" s="131"/>
      <c r="AVJ823" s="131"/>
      <c r="AVK823" s="131"/>
      <c r="AVL823" s="131"/>
      <c r="AVM823" s="131"/>
      <c r="AVN823" s="131"/>
      <c r="AVO823" s="131"/>
      <c r="AVP823" s="131"/>
      <c r="AVQ823" s="131"/>
      <c r="AVR823" s="131"/>
      <c r="AVS823" s="131"/>
      <c r="AVT823" s="131"/>
      <c r="AVU823" s="131"/>
      <c r="AVV823" s="131"/>
      <c r="AVW823" s="131"/>
      <c r="AVX823" s="131"/>
      <c r="AVY823" s="131"/>
      <c r="AVZ823" s="131"/>
      <c r="AWA823" s="131"/>
      <c r="AWB823" s="131"/>
      <c r="AWC823" s="131"/>
      <c r="AWD823" s="131"/>
      <c r="AWE823" s="131"/>
      <c r="AWF823" s="131"/>
      <c r="AWG823" s="131"/>
      <c r="AWH823" s="131"/>
      <c r="AWI823" s="131"/>
      <c r="AWJ823" s="131"/>
      <c r="AWK823" s="131"/>
      <c r="AWL823" s="131"/>
      <c r="AWM823" s="131"/>
      <c r="AWN823" s="131"/>
      <c r="AWO823" s="131"/>
      <c r="AWP823" s="131"/>
      <c r="AWQ823" s="131"/>
      <c r="AWR823" s="131"/>
      <c r="AWS823" s="131"/>
      <c r="AWT823" s="131"/>
      <c r="AWU823" s="131"/>
      <c r="AWV823" s="131"/>
      <c r="AWW823" s="131"/>
      <c r="AWX823" s="131"/>
      <c r="AWY823" s="131"/>
      <c r="AWZ823" s="131"/>
      <c r="AXA823" s="131"/>
      <c r="AXB823" s="131"/>
      <c r="AXC823" s="131"/>
      <c r="AXD823" s="131"/>
      <c r="AXE823" s="131"/>
      <c r="AXF823" s="131"/>
      <c r="AXG823" s="131"/>
      <c r="AXH823" s="131"/>
      <c r="AXI823" s="131"/>
      <c r="AXJ823" s="131"/>
      <c r="AXK823" s="131"/>
      <c r="AXL823" s="131"/>
      <c r="AXM823" s="131"/>
      <c r="AXN823" s="131"/>
      <c r="AXO823" s="131"/>
      <c r="AXP823" s="131"/>
      <c r="AXQ823" s="131"/>
      <c r="AXR823" s="131"/>
      <c r="AXS823" s="131"/>
      <c r="AXT823" s="131"/>
      <c r="AXU823" s="131"/>
      <c r="AXV823" s="131"/>
      <c r="AXW823" s="131"/>
      <c r="AXX823" s="131"/>
    </row>
    <row r="824" spans="1:1324" s="106" customFormat="1" ht="15.75" hidden="1" customHeight="1" x14ac:dyDescent="0.2">
      <c r="A824" s="79" t="s">
        <v>1918</v>
      </c>
      <c r="B824" s="79" t="s">
        <v>1919</v>
      </c>
      <c r="C824" s="89" t="s">
        <v>1920</v>
      </c>
      <c r="D824" s="89" t="s">
        <v>1921</v>
      </c>
      <c r="E824" s="66">
        <v>36544</v>
      </c>
      <c r="F824" s="79" t="s">
        <v>1182</v>
      </c>
      <c r="G824" s="30" t="s">
        <v>1662</v>
      </c>
      <c r="H824" s="30" t="s">
        <v>1065</v>
      </c>
      <c r="I824" s="30" t="s">
        <v>1065</v>
      </c>
      <c r="J824" s="173"/>
      <c r="K824" s="87" t="s">
        <v>1065</v>
      </c>
      <c r="L824" s="87">
        <v>0</v>
      </c>
      <c r="M824" s="87">
        <v>0</v>
      </c>
      <c r="N824" s="87" t="s">
        <v>326</v>
      </c>
      <c r="O824" s="87">
        <v>1</v>
      </c>
      <c r="P824" s="87" t="s">
        <v>326</v>
      </c>
      <c r="Q824" s="87">
        <v>1</v>
      </c>
      <c r="R824" s="87" t="s">
        <v>326</v>
      </c>
      <c r="S824" s="87">
        <v>1</v>
      </c>
      <c r="T824" s="87" t="s">
        <v>49</v>
      </c>
      <c r="U824" s="87">
        <v>1</v>
      </c>
      <c r="V824" s="87">
        <v>1</v>
      </c>
      <c r="W824" s="87">
        <v>0</v>
      </c>
      <c r="X824" s="87">
        <v>0</v>
      </c>
      <c r="Y824" s="87">
        <v>0</v>
      </c>
      <c r="Z824" s="87">
        <v>0</v>
      </c>
      <c r="AA824" s="87">
        <v>0</v>
      </c>
      <c r="AB824" s="87">
        <v>0</v>
      </c>
      <c r="AC824" s="87">
        <v>0</v>
      </c>
      <c r="AD824" s="87">
        <v>0</v>
      </c>
      <c r="AE824" s="87">
        <v>0</v>
      </c>
      <c r="AF824" s="104"/>
      <c r="AG824" s="131"/>
      <c r="AH824" s="131"/>
      <c r="AI824" s="131"/>
      <c r="AJ824" s="131"/>
      <c r="AK824" s="131"/>
      <c r="AL824" s="131"/>
      <c r="AM824" s="131"/>
      <c r="AN824" s="131"/>
      <c r="AO824" s="131"/>
      <c r="AP824" s="131"/>
      <c r="AQ824" s="131"/>
      <c r="AR824" s="131"/>
      <c r="AS824" s="131"/>
      <c r="AT824" s="131"/>
      <c r="AU824" s="131"/>
      <c r="AV824" s="131"/>
      <c r="AW824" s="131"/>
      <c r="AX824" s="131"/>
      <c r="AY824" s="131"/>
      <c r="AZ824" s="131"/>
      <c r="BA824" s="131"/>
      <c r="BB824" s="131"/>
      <c r="BC824" s="131"/>
      <c r="BD824" s="131"/>
      <c r="BE824" s="131"/>
      <c r="BF824" s="131"/>
      <c r="BG824" s="131"/>
      <c r="BH824" s="131"/>
      <c r="BI824" s="131"/>
      <c r="BJ824" s="131"/>
      <c r="BK824" s="131"/>
      <c r="BL824" s="131"/>
      <c r="BM824" s="131"/>
      <c r="BN824" s="131"/>
      <c r="BO824" s="131"/>
      <c r="BP824" s="131"/>
      <c r="BQ824" s="131"/>
      <c r="BR824" s="131"/>
      <c r="BS824" s="131"/>
      <c r="BT824" s="131"/>
      <c r="BU824" s="131"/>
      <c r="BV824" s="131"/>
      <c r="BW824" s="131"/>
      <c r="BX824" s="131"/>
      <c r="BY824" s="131"/>
      <c r="BZ824" s="131"/>
      <c r="CA824" s="131"/>
      <c r="CB824" s="131"/>
      <c r="CC824" s="131"/>
      <c r="CD824" s="131"/>
      <c r="CE824" s="131"/>
      <c r="CF824" s="131"/>
      <c r="CG824" s="131"/>
      <c r="CH824" s="131"/>
      <c r="CI824" s="131"/>
      <c r="CJ824" s="131"/>
      <c r="CK824" s="131"/>
      <c r="CL824" s="131"/>
      <c r="CM824" s="131"/>
      <c r="CN824" s="131"/>
      <c r="CO824" s="131"/>
      <c r="CP824" s="131"/>
      <c r="CQ824" s="131"/>
      <c r="CR824" s="131"/>
      <c r="CS824" s="131"/>
      <c r="CT824" s="131"/>
      <c r="CU824" s="131"/>
      <c r="CV824" s="131"/>
      <c r="CW824" s="131"/>
      <c r="CX824" s="131"/>
      <c r="CY824" s="131"/>
      <c r="CZ824" s="131"/>
      <c r="DA824" s="131"/>
      <c r="DB824" s="131"/>
      <c r="DC824" s="131"/>
      <c r="DD824" s="131"/>
      <c r="DE824" s="131"/>
      <c r="DF824" s="131"/>
      <c r="DG824" s="131"/>
      <c r="DH824" s="131"/>
      <c r="DI824" s="131"/>
      <c r="DJ824" s="131"/>
      <c r="DK824" s="131"/>
      <c r="DL824" s="131"/>
      <c r="DM824" s="131"/>
      <c r="DN824" s="131"/>
      <c r="DO824" s="131"/>
      <c r="DP824" s="131"/>
      <c r="DQ824" s="131"/>
      <c r="DR824" s="131"/>
      <c r="DS824" s="131"/>
      <c r="DT824" s="131"/>
      <c r="DU824" s="131"/>
      <c r="DV824" s="131"/>
      <c r="DW824" s="131"/>
      <c r="DX824" s="131"/>
      <c r="DY824" s="131"/>
      <c r="DZ824" s="131"/>
      <c r="EA824" s="131"/>
      <c r="EB824" s="131"/>
      <c r="EC824" s="131"/>
      <c r="ED824" s="131"/>
      <c r="EE824" s="131"/>
      <c r="EF824" s="131"/>
      <c r="EG824" s="131"/>
      <c r="EH824" s="131"/>
      <c r="EI824" s="131"/>
      <c r="EJ824" s="131"/>
      <c r="EK824" s="131"/>
      <c r="EL824" s="131"/>
      <c r="EM824" s="131"/>
      <c r="EN824" s="131"/>
      <c r="EO824" s="131"/>
      <c r="EP824" s="131"/>
      <c r="EQ824" s="131"/>
      <c r="ER824" s="131"/>
      <c r="ES824" s="131"/>
      <c r="ET824" s="131"/>
      <c r="EU824" s="131"/>
      <c r="EV824" s="131"/>
      <c r="EW824" s="131"/>
      <c r="EX824" s="131"/>
      <c r="EY824" s="131"/>
      <c r="EZ824" s="131"/>
      <c r="FA824" s="131"/>
      <c r="FB824" s="131"/>
      <c r="FC824" s="131"/>
      <c r="FD824" s="131"/>
      <c r="FE824" s="131"/>
      <c r="FF824" s="131"/>
      <c r="FG824" s="131"/>
      <c r="FH824" s="131"/>
      <c r="FI824" s="131"/>
      <c r="FJ824" s="131"/>
      <c r="FK824" s="131"/>
      <c r="FL824" s="131"/>
      <c r="FM824" s="131"/>
      <c r="FN824" s="131"/>
      <c r="FO824" s="131"/>
      <c r="FP824" s="131"/>
      <c r="FQ824" s="131"/>
      <c r="FR824" s="131"/>
      <c r="FS824" s="131"/>
      <c r="FT824" s="131"/>
      <c r="FU824" s="131"/>
      <c r="FV824" s="131"/>
      <c r="FW824" s="131"/>
      <c r="FX824" s="131"/>
      <c r="FY824" s="131"/>
      <c r="FZ824" s="131"/>
      <c r="GA824" s="131"/>
      <c r="GB824" s="131"/>
      <c r="GC824" s="131"/>
      <c r="GD824" s="131"/>
      <c r="GE824" s="131"/>
      <c r="GF824" s="131"/>
      <c r="GG824" s="131"/>
      <c r="GH824" s="131"/>
      <c r="GI824" s="131"/>
      <c r="GJ824" s="131"/>
      <c r="GK824" s="131"/>
      <c r="GL824" s="131"/>
      <c r="GM824" s="131"/>
      <c r="GN824" s="131"/>
      <c r="GO824" s="131"/>
      <c r="GP824" s="131"/>
      <c r="GQ824" s="131"/>
      <c r="GR824" s="131"/>
      <c r="GS824" s="131"/>
      <c r="GT824" s="131"/>
      <c r="GU824" s="131"/>
      <c r="GV824" s="131"/>
      <c r="GW824" s="131"/>
      <c r="GX824" s="131"/>
      <c r="GY824" s="131"/>
      <c r="GZ824" s="131"/>
      <c r="HA824" s="131"/>
      <c r="HB824" s="131"/>
      <c r="HC824" s="131"/>
      <c r="HD824" s="131"/>
      <c r="HE824" s="131"/>
      <c r="HF824" s="131"/>
      <c r="HG824" s="131"/>
      <c r="HH824" s="131"/>
      <c r="HI824" s="131"/>
      <c r="HJ824" s="131"/>
      <c r="HK824" s="131"/>
      <c r="HL824" s="131"/>
      <c r="HM824" s="131"/>
      <c r="HN824" s="131"/>
      <c r="HO824" s="131"/>
      <c r="HP824" s="131"/>
      <c r="HQ824" s="131"/>
      <c r="HR824" s="131"/>
      <c r="HS824" s="131"/>
      <c r="HT824" s="131"/>
      <c r="HU824" s="131"/>
      <c r="HV824" s="131"/>
      <c r="HW824" s="131"/>
      <c r="HX824" s="131"/>
      <c r="HY824" s="131"/>
      <c r="HZ824" s="131"/>
      <c r="IA824" s="131"/>
      <c r="IB824" s="131"/>
      <c r="IC824" s="131"/>
      <c r="ID824" s="131"/>
      <c r="IE824" s="131"/>
      <c r="IF824" s="131"/>
      <c r="IG824" s="131"/>
      <c r="IH824" s="131"/>
      <c r="II824" s="131"/>
      <c r="IJ824" s="131"/>
      <c r="IK824" s="131"/>
      <c r="IL824" s="131"/>
      <c r="IM824" s="131"/>
      <c r="IN824" s="131"/>
      <c r="IO824" s="131"/>
      <c r="IP824" s="131"/>
      <c r="IQ824" s="131"/>
      <c r="IR824" s="131"/>
      <c r="IS824" s="131"/>
      <c r="IT824" s="131"/>
      <c r="IU824" s="131"/>
      <c r="IV824" s="131"/>
      <c r="IW824" s="131"/>
      <c r="IX824" s="131"/>
      <c r="IY824" s="131"/>
      <c r="IZ824" s="131"/>
      <c r="JA824" s="131"/>
      <c r="JB824" s="131"/>
      <c r="JC824" s="131"/>
      <c r="JD824" s="131"/>
      <c r="JE824" s="131"/>
      <c r="JF824" s="131"/>
      <c r="JG824" s="131"/>
      <c r="JH824" s="131"/>
      <c r="JI824" s="131"/>
      <c r="JJ824" s="131"/>
      <c r="JK824" s="131"/>
      <c r="JL824" s="131"/>
      <c r="JM824" s="131"/>
      <c r="JN824" s="131"/>
      <c r="JO824" s="131"/>
      <c r="JP824" s="131"/>
      <c r="JQ824" s="131"/>
      <c r="JR824" s="131"/>
      <c r="JS824" s="131"/>
      <c r="JT824" s="131"/>
      <c r="JU824" s="131"/>
      <c r="JV824" s="131"/>
      <c r="JW824" s="131"/>
      <c r="JX824" s="131"/>
      <c r="JY824" s="131"/>
      <c r="JZ824" s="131"/>
      <c r="KA824" s="131"/>
      <c r="KB824" s="131"/>
      <c r="KC824" s="131"/>
      <c r="KD824" s="131"/>
      <c r="KE824" s="131"/>
      <c r="KF824" s="131"/>
      <c r="KG824" s="131"/>
      <c r="KH824" s="131"/>
      <c r="KI824" s="131"/>
      <c r="KJ824" s="131"/>
      <c r="KK824" s="131"/>
      <c r="KL824" s="131"/>
      <c r="KM824" s="131"/>
      <c r="KN824" s="131"/>
      <c r="KO824" s="131"/>
      <c r="KP824" s="131"/>
      <c r="KQ824" s="131"/>
      <c r="KR824" s="131"/>
      <c r="KS824" s="131"/>
      <c r="KT824" s="131"/>
      <c r="KU824" s="131"/>
      <c r="KV824" s="131"/>
      <c r="KW824" s="131"/>
      <c r="KX824" s="131"/>
      <c r="KY824" s="131"/>
      <c r="KZ824" s="131"/>
      <c r="LA824" s="131"/>
      <c r="LB824" s="131"/>
      <c r="LC824" s="131"/>
      <c r="LD824" s="131"/>
      <c r="LE824" s="131"/>
      <c r="LF824" s="131"/>
      <c r="LG824" s="131"/>
      <c r="LH824" s="131"/>
      <c r="LI824" s="131"/>
      <c r="LJ824" s="131"/>
      <c r="LK824" s="131"/>
      <c r="LL824" s="131"/>
      <c r="LM824" s="131"/>
      <c r="LN824" s="131"/>
      <c r="LO824" s="131"/>
      <c r="LP824" s="131"/>
      <c r="LQ824" s="131"/>
      <c r="LR824" s="131"/>
      <c r="LS824" s="131"/>
      <c r="LT824" s="131"/>
      <c r="LU824" s="131"/>
      <c r="LV824" s="131"/>
      <c r="LW824" s="131"/>
      <c r="LX824" s="131"/>
      <c r="LY824" s="131"/>
      <c r="LZ824" s="131"/>
      <c r="MA824" s="131"/>
      <c r="MB824" s="131"/>
      <c r="MC824" s="131"/>
      <c r="MD824" s="131"/>
      <c r="ME824" s="131"/>
      <c r="MF824" s="131"/>
      <c r="MG824" s="131"/>
      <c r="MH824" s="131"/>
      <c r="MI824" s="131"/>
      <c r="MJ824" s="131"/>
      <c r="MK824" s="131"/>
      <c r="ML824" s="131"/>
      <c r="MM824" s="131"/>
      <c r="MN824" s="131"/>
      <c r="MO824" s="131"/>
      <c r="MP824" s="131"/>
      <c r="MQ824" s="131"/>
      <c r="MR824" s="131"/>
      <c r="MS824" s="131"/>
      <c r="MT824" s="131"/>
      <c r="MU824" s="131"/>
      <c r="MV824" s="131"/>
      <c r="MW824" s="131"/>
      <c r="MX824" s="131"/>
      <c r="MY824" s="131"/>
      <c r="MZ824" s="131"/>
      <c r="NA824" s="131"/>
      <c r="NB824" s="131"/>
      <c r="NC824" s="131"/>
      <c r="ND824" s="131"/>
      <c r="NE824" s="131"/>
      <c r="NF824" s="131"/>
      <c r="NG824" s="131"/>
      <c r="NH824" s="131"/>
      <c r="NI824" s="131"/>
      <c r="NJ824" s="131"/>
      <c r="NK824" s="131"/>
      <c r="NL824" s="131"/>
      <c r="NM824" s="131"/>
      <c r="NN824" s="131"/>
      <c r="NO824" s="131"/>
      <c r="NP824" s="131"/>
      <c r="NQ824" s="131"/>
      <c r="NR824" s="131"/>
      <c r="NS824" s="131"/>
      <c r="NT824" s="131"/>
      <c r="NU824" s="131"/>
      <c r="NV824" s="131"/>
      <c r="NW824" s="131"/>
      <c r="NX824" s="131"/>
      <c r="NY824" s="131"/>
      <c r="NZ824" s="131"/>
      <c r="OA824" s="131"/>
      <c r="OB824" s="131"/>
      <c r="OC824" s="131"/>
      <c r="OD824" s="131"/>
      <c r="OE824" s="131"/>
      <c r="OF824" s="131"/>
      <c r="OG824" s="131"/>
      <c r="OH824" s="131"/>
      <c r="OI824" s="131"/>
      <c r="OJ824" s="131"/>
      <c r="OK824" s="131"/>
      <c r="OL824" s="131"/>
      <c r="OM824" s="131"/>
      <c r="ON824" s="131"/>
      <c r="OO824" s="131"/>
      <c r="OP824" s="131"/>
      <c r="OQ824" s="131"/>
      <c r="OR824" s="131"/>
      <c r="OS824" s="131"/>
      <c r="OT824" s="131"/>
      <c r="OU824" s="131"/>
      <c r="OV824" s="131"/>
      <c r="OW824" s="131"/>
      <c r="OX824" s="131"/>
      <c r="OY824" s="131"/>
      <c r="OZ824" s="131"/>
      <c r="PA824" s="131"/>
      <c r="PB824" s="131"/>
      <c r="PC824" s="131"/>
      <c r="PD824" s="131"/>
      <c r="PE824" s="131"/>
      <c r="PF824" s="131"/>
      <c r="PG824" s="131"/>
      <c r="PH824" s="131"/>
      <c r="PI824" s="131"/>
      <c r="PJ824" s="131"/>
      <c r="PK824" s="131"/>
      <c r="PL824" s="131"/>
      <c r="PM824" s="131"/>
      <c r="PN824" s="131"/>
      <c r="PO824" s="131"/>
      <c r="PP824" s="131"/>
      <c r="PQ824" s="131"/>
      <c r="PR824" s="131"/>
      <c r="PS824" s="131"/>
      <c r="PT824" s="131"/>
      <c r="PU824" s="131"/>
      <c r="PV824" s="131"/>
      <c r="PW824" s="131"/>
      <c r="PX824" s="131"/>
      <c r="PY824" s="131"/>
      <c r="PZ824" s="131"/>
      <c r="QA824" s="131"/>
      <c r="QB824" s="131"/>
      <c r="QC824" s="131"/>
      <c r="QD824" s="131"/>
      <c r="QE824" s="131"/>
      <c r="QF824" s="131"/>
      <c r="QG824" s="131"/>
      <c r="QH824" s="131"/>
      <c r="QI824" s="131"/>
      <c r="QJ824" s="131"/>
      <c r="QK824" s="131"/>
      <c r="QL824" s="131"/>
      <c r="QM824" s="131"/>
      <c r="QN824" s="131"/>
      <c r="QO824" s="131"/>
      <c r="QP824" s="131"/>
      <c r="QQ824" s="131"/>
      <c r="QR824" s="131"/>
      <c r="QS824" s="131"/>
      <c r="QT824" s="131"/>
      <c r="QU824" s="131"/>
      <c r="QV824" s="131"/>
      <c r="QW824" s="131"/>
      <c r="QX824" s="131"/>
      <c r="QY824" s="131"/>
      <c r="QZ824" s="131"/>
      <c r="RA824" s="131"/>
      <c r="RB824" s="131"/>
      <c r="RC824" s="131"/>
      <c r="RD824" s="131"/>
      <c r="RE824" s="131"/>
      <c r="RF824" s="131"/>
      <c r="RG824" s="131"/>
      <c r="RH824" s="131"/>
      <c r="RI824" s="131"/>
      <c r="RJ824" s="131"/>
      <c r="RK824" s="131"/>
      <c r="RL824" s="131"/>
      <c r="RM824" s="131"/>
      <c r="RN824" s="131"/>
      <c r="RO824" s="131"/>
      <c r="RP824" s="131"/>
      <c r="RQ824" s="131"/>
      <c r="RR824" s="131"/>
      <c r="RS824" s="131"/>
      <c r="RT824" s="131"/>
      <c r="RU824" s="131"/>
      <c r="RV824" s="131"/>
      <c r="RW824" s="131"/>
      <c r="RX824" s="131"/>
      <c r="RY824" s="131"/>
      <c r="RZ824" s="131"/>
      <c r="SA824" s="131"/>
      <c r="SB824" s="131"/>
      <c r="SC824" s="131"/>
      <c r="SD824" s="131"/>
      <c r="SE824" s="131"/>
      <c r="SF824" s="131"/>
      <c r="SG824" s="131"/>
      <c r="SH824" s="131"/>
      <c r="SI824" s="131"/>
      <c r="SJ824" s="131"/>
      <c r="SK824" s="131"/>
      <c r="SL824" s="131"/>
      <c r="SM824" s="131"/>
      <c r="SN824" s="131"/>
      <c r="SO824" s="131"/>
      <c r="SP824" s="131"/>
      <c r="SQ824" s="131"/>
      <c r="SR824" s="131"/>
      <c r="SS824" s="131"/>
      <c r="ST824" s="131"/>
      <c r="SU824" s="131"/>
      <c r="SV824" s="131"/>
      <c r="SW824" s="131"/>
      <c r="SX824" s="131"/>
      <c r="SY824" s="131"/>
      <c r="SZ824" s="131"/>
      <c r="TA824" s="131"/>
      <c r="TB824" s="131"/>
      <c r="TC824" s="131"/>
      <c r="TD824" s="131"/>
      <c r="TE824" s="131"/>
      <c r="TF824" s="131"/>
      <c r="TG824" s="131"/>
      <c r="TH824" s="131"/>
      <c r="TI824" s="131"/>
      <c r="TJ824" s="131"/>
      <c r="TK824" s="131"/>
      <c r="TL824" s="131"/>
      <c r="TM824" s="131"/>
      <c r="TN824" s="131"/>
      <c r="TO824" s="131"/>
      <c r="TP824" s="131"/>
      <c r="TQ824" s="131"/>
      <c r="TR824" s="131"/>
      <c r="TS824" s="131"/>
      <c r="TT824" s="131"/>
      <c r="TU824" s="131"/>
      <c r="TV824" s="131"/>
      <c r="TW824" s="131"/>
      <c r="TX824" s="131"/>
      <c r="TY824" s="131"/>
      <c r="TZ824" s="131"/>
      <c r="UA824" s="131"/>
      <c r="UB824" s="131"/>
      <c r="UC824" s="131"/>
      <c r="UD824" s="131"/>
      <c r="UE824" s="131"/>
      <c r="UF824" s="131"/>
      <c r="UG824" s="131"/>
      <c r="UH824" s="131"/>
      <c r="UI824" s="131"/>
      <c r="UJ824" s="131"/>
      <c r="UK824" s="131"/>
      <c r="UL824" s="131"/>
      <c r="UM824" s="131"/>
      <c r="UN824" s="131"/>
      <c r="UO824" s="131"/>
      <c r="UP824" s="131"/>
      <c r="UQ824" s="131"/>
      <c r="UR824" s="131"/>
      <c r="US824" s="131"/>
      <c r="UT824" s="131"/>
      <c r="UU824" s="131"/>
      <c r="UV824" s="131"/>
      <c r="UW824" s="131"/>
      <c r="UX824" s="131"/>
      <c r="UY824" s="131"/>
      <c r="UZ824" s="131"/>
      <c r="VA824" s="131"/>
      <c r="VB824" s="131"/>
      <c r="VC824" s="131"/>
      <c r="VD824" s="131"/>
      <c r="VE824" s="131"/>
      <c r="VF824" s="131"/>
      <c r="VG824" s="131"/>
      <c r="VH824" s="131"/>
      <c r="VI824" s="131"/>
      <c r="VJ824" s="131"/>
      <c r="VK824" s="131"/>
      <c r="VL824" s="131"/>
      <c r="VM824" s="131"/>
      <c r="VN824" s="131"/>
      <c r="VO824" s="131"/>
      <c r="VP824" s="131"/>
      <c r="VQ824" s="131"/>
      <c r="VR824" s="131"/>
      <c r="VS824" s="131"/>
      <c r="VT824" s="131"/>
      <c r="VU824" s="131"/>
      <c r="VV824" s="131"/>
      <c r="VW824" s="131"/>
      <c r="VX824" s="131"/>
      <c r="VY824" s="131"/>
      <c r="VZ824" s="131"/>
      <c r="WA824" s="131"/>
      <c r="WB824" s="131"/>
      <c r="WC824" s="131"/>
      <c r="WD824" s="131"/>
      <c r="WE824" s="131"/>
      <c r="WF824" s="131"/>
      <c r="WG824" s="131"/>
      <c r="WH824" s="131"/>
      <c r="WI824" s="131"/>
      <c r="WJ824" s="131"/>
      <c r="WK824" s="131"/>
      <c r="WL824" s="131"/>
      <c r="WM824" s="131"/>
      <c r="WN824" s="131"/>
      <c r="WO824" s="131"/>
      <c r="WP824" s="131"/>
      <c r="WQ824" s="131"/>
      <c r="WR824" s="131"/>
      <c r="WS824" s="131"/>
      <c r="WT824" s="131"/>
      <c r="WU824" s="131"/>
      <c r="WV824" s="131"/>
      <c r="WW824" s="131"/>
      <c r="WX824" s="131"/>
      <c r="WY824" s="131"/>
      <c r="WZ824" s="131"/>
      <c r="XA824" s="131"/>
      <c r="XB824" s="131"/>
      <c r="XC824" s="131"/>
      <c r="XD824" s="131"/>
      <c r="XE824" s="131"/>
      <c r="XF824" s="131"/>
      <c r="XG824" s="131"/>
      <c r="XH824" s="131"/>
      <c r="XI824" s="131"/>
      <c r="XJ824" s="131"/>
      <c r="XK824" s="131"/>
      <c r="XL824" s="131"/>
      <c r="XM824" s="131"/>
      <c r="XN824" s="131"/>
      <c r="XO824" s="131"/>
      <c r="XP824" s="131"/>
      <c r="XQ824" s="131"/>
      <c r="XR824" s="131"/>
      <c r="XS824" s="131"/>
      <c r="XT824" s="131"/>
      <c r="XU824" s="131"/>
      <c r="XV824" s="131"/>
      <c r="XW824" s="131"/>
      <c r="XX824" s="131"/>
      <c r="XY824" s="131"/>
      <c r="XZ824" s="131"/>
      <c r="YA824" s="131"/>
      <c r="YB824" s="131"/>
      <c r="YC824" s="131"/>
      <c r="YD824" s="131"/>
      <c r="YE824" s="131"/>
      <c r="YF824" s="131"/>
      <c r="YG824" s="131"/>
      <c r="YH824" s="131"/>
      <c r="YI824" s="131"/>
      <c r="YJ824" s="131"/>
      <c r="YK824" s="131"/>
      <c r="YL824" s="131"/>
      <c r="YM824" s="131"/>
      <c r="YN824" s="131"/>
      <c r="YO824" s="131"/>
      <c r="YP824" s="131"/>
      <c r="YQ824" s="131"/>
      <c r="YR824" s="131"/>
      <c r="YS824" s="131"/>
      <c r="YT824" s="131"/>
      <c r="YU824" s="131"/>
      <c r="YV824" s="131"/>
      <c r="YW824" s="131"/>
      <c r="YX824" s="131"/>
      <c r="YY824" s="131"/>
      <c r="YZ824" s="131"/>
      <c r="ZA824" s="131"/>
      <c r="ZB824" s="131"/>
      <c r="ZC824" s="131"/>
      <c r="ZD824" s="131"/>
      <c r="ZE824" s="131"/>
      <c r="ZF824" s="131"/>
      <c r="ZG824" s="131"/>
      <c r="ZH824" s="131"/>
      <c r="ZI824" s="131"/>
      <c r="ZJ824" s="131"/>
      <c r="ZK824" s="131"/>
      <c r="ZL824" s="131"/>
      <c r="ZM824" s="131"/>
      <c r="ZN824" s="131"/>
      <c r="ZO824" s="131"/>
      <c r="ZP824" s="131"/>
      <c r="ZQ824" s="131"/>
      <c r="ZR824" s="131"/>
      <c r="ZS824" s="131"/>
      <c r="ZT824" s="131"/>
      <c r="ZU824" s="131"/>
      <c r="ZV824" s="131"/>
      <c r="ZW824" s="131"/>
      <c r="ZX824" s="131"/>
      <c r="ZY824" s="131"/>
      <c r="ZZ824" s="131"/>
      <c r="AAA824" s="131"/>
      <c r="AAB824" s="131"/>
      <c r="AAC824" s="131"/>
      <c r="AAD824" s="131"/>
      <c r="AAE824" s="131"/>
      <c r="AAF824" s="131"/>
      <c r="AAG824" s="131"/>
      <c r="AAH824" s="131"/>
      <c r="AAI824" s="131"/>
      <c r="AAJ824" s="131"/>
      <c r="AAK824" s="131"/>
      <c r="AAL824" s="131"/>
      <c r="AAM824" s="131"/>
      <c r="AAN824" s="131"/>
      <c r="AAO824" s="131"/>
      <c r="AAP824" s="131"/>
      <c r="AAQ824" s="131"/>
      <c r="AAR824" s="131"/>
      <c r="AAS824" s="131"/>
      <c r="AAT824" s="131"/>
      <c r="AAU824" s="131"/>
      <c r="AAV824" s="131"/>
      <c r="AAW824" s="131"/>
      <c r="AAX824" s="131"/>
      <c r="AAY824" s="131"/>
      <c r="AAZ824" s="131"/>
      <c r="ABA824" s="131"/>
      <c r="ABB824" s="131"/>
      <c r="ABC824" s="131"/>
      <c r="ABD824" s="131"/>
      <c r="ABE824" s="131"/>
      <c r="ABF824" s="131"/>
      <c r="ABG824" s="131"/>
      <c r="ABH824" s="131"/>
      <c r="ABI824" s="131"/>
      <c r="ABJ824" s="131"/>
      <c r="ABK824" s="131"/>
      <c r="ABL824" s="131"/>
      <c r="ABM824" s="131"/>
      <c r="ABN824" s="131"/>
      <c r="ABO824" s="131"/>
      <c r="ABP824" s="131"/>
      <c r="ABQ824" s="131"/>
      <c r="ABR824" s="131"/>
      <c r="ABS824" s="131"/>
      <c r="ABT824" s="131"/>
      <c r="ABU824" s="131"/>
      <c r="ABV824" s="131"/>
      <c r="ABW824" s="131"/>
      <c r="ABX824" s="131"/>
      <c r="ABY824" s="131"/>
      <c r="ABZ824" s="131"/>
      <c r="ACA824" s="131"/>
      <c r="ACB824" s="131"/>
      <c r="ACC824" s="131"/>
      <c r="ACD824" s="131"/>
      <c r="ACE824" s="131"/>
      <c r="ACF824" s="131"/>
      <c r="ACG824" s="131"/>
      <c r="ACH824" s="131"/>
      <c r="ACI824" s="131"/>
      <c r="ACJ824" s="131"/>
      <c r="ACK824" s="131"/>
      <c r="ACL824" s="131"/>
      <c r="ACM824" s="131"/>
      <c r="ACN824" s="131"/>
      <c r="ACO824" s="131"/>
      <c r="ACP824" s="131"/>
      <c r="ACQ824" s="131"/>
      <c r="ACR824" s="131"/>
      <c r="ACS824" s="131"/>
      <c r="ACT824" s="131"/>
      <c r="ACU824" s="131"/>
      <c r="ACV824" s="131"/>
      <c r="ACW824" s="131"/>
      <c r="ACX824" s="131"/>
      <c r="ACY824" s="131"/>
      <c r="ACZ824" s="131"/>
      <c r="ADA824" s="131"/>
      <c r="ADB824" s="131"/>
      <c r="ADC824" s="131"/>
      <c r="ADD824" s="131"/>
      <c r="ADE824" s="131"/>
      <c r="ADF824" s="131"/>
      <c r="ADG824" s="131"/>
      <c r="ADH824" s="131"/>
      <c r="ADI824" s="131"/>
      <c r="ADJ824" s="131"/>
      <c r="ADK824" s="131"/>
      <c r="ADL824" s="131"/>
      <c r="ADM824" s="131"/>
      <c r="ADN824" s="131"/>
      <c r="ADO824" s="131"/>
      <c r="ADP824" s="131"/>
      <c r="ADQ824" s="131"/>
      <c r="ADR824" s="131"/>
      <c r="ADS824" s="131"/>
      <c r="ADT824" s="131"/>
      <c r="ADU824" s="131"/>
      <c r="ADV824" s="131"/>
      <c r="ADW824" s="131"/>
      <c r="ADX824" s="131"/>
      <c r="ADY824" s="131"/>
      <c r="ADZ824" s="131"/>
      <c r="AEA824" s="131"/>
      <c r="AEB824" s="131"/>
      <c r="AEC824" s="131"/>
      <c r="AED824" s="131"/>
      <c r="AEE824" s="131"/>
      <c r="AEF824" s="131"/>
      <c r="AEG824" s="131"/>
      <c r="AEH824" s="131"/>
      <c r="AEI824" s="131"/>
      <c r="AEJ824" s="131"/>
      <c r="AEK824" s="131"/>
      <c r="AEL824" s="131"/>
      <c r="AEM824" s="131"/>
      <c r="AEN824" s="131"/>
      <c r="AEO824" s="131"/>
      <c r="AEP824" s="131"/>
      <c r="AEQ824" s="131"/>
      <c r="AER824" s="131"/>
      <c r="AES824" s="131"/>
      <c r="AET824" s="131"/>
      <c r="AEU824" s="131"/>
      <c r="AEV824" s="131"/>
      <c r="AEW824" s="131"/>
      <c r="AEX824" s="131"/>
      <c r="AEY824" s="131"/>
      <c r="AEZ824" s="131"/>
      <c r="AFA824" s="131"/>
      <c r="AFB824" s="131"/>
      <c r="AFC824" s="131"/>
      <c r="AFD824" s="131"/>
      <c r="AFE824" s="131"/>
      <c r="AFF824" s="131"/>
      <c r="AFG824" s="131"/>
      <c r="AFH824" s="131"/>
      <c r="AFI824" s="131"/>
      <c r="AFJ824" s="131"/>
      <c r="AFK824" s="131"/>
      <c r="AFL824" s="131"/>
      <c r="AFM824" s="131"/>
      <c r="AFN824" s="131"/>
      <c r="AFO824" s="131"/>
      <c r="AFP824" s="131"/>
      <c r="AFQ824" s="131"/>
      <c r="AFR824" s="131"/>
      <c r="AFS824" s="131"/>
      <c r="AFT824" s="131"/>
      <c r="AFU824" s="131"/>
      <c r="AFV824" s="131"/>
      <c r="AFW824" s="131"/>
      <c r="AFX824" s="131"/>
      <c r="AFY824" s="131"/>
      <c r="AFZ824" s="131"/>
      <c r="AGA824" s="131"/>
      <c r="AGB824" s="131"/>
      <c r="AGC824" s="131"/>
      <c r="AGD824" s="131"/>
      <c r="AGE824" s="131"/>
      <c r="AGF824" s="131"/>
      <c r="AGG824" s="131"/>
      <c r="AGH824" s="131"/>
      <c r="AGI824" s="131"/>
      <c r="AGJ824" s="131"/>
      <c r="AGK824" s="131"/>
      <c r="AGL824" s="131"/>
      <c r="AGM824" s="131"/>
      <c r="AGN824" s="131"/>
      <c r="AGO824" s="131"/>
      <c r="AGP824" s="131"/>
      <c r="AGQ824" s="131"/>
      <c r="AGR824" s="131"/>
      <c r="AGS824" s="131"/>
      <c r="AGT824" s="131"/>
      <c r="AGU824" s="131"/>
      <c r="AGV824" s="131"/>
      <c r="AGW824" s="131"/>
      <c r="AGX824" s="131"/>
      <c r="AGY824" s="131"/>
      <c r="AGZ824" s="131"/>
      <c r="AHA824" s="131"/>
      <c r="AHB824" s="131"/>
      <c r="AHC824" s="131"/>
      <c r="AHD824" s="131"/>
      <c r="AHE824" s="131"/>
      <c r="AHF824" s="131"/>
      <c r="AHG824" s="131"/>
      <c r="AHH824" s="131"/>
      <c r="AHI824" s="131"/>
      <c r="AHJ824" s="131"/>
      <c r="AHK824" s="131"/>
      <c r="AHL824" s="131"/>
      <c r="AHM824" s="131"/>
      <c r="AHN824" s="131"/>
      <c r="AHO824" s="131"/>
      <c r="AHP824" s="131"/>
      <c r="AHQ824" s="131"/>
      <c r="AHR824" s="131"/>
      <c r="AHS824" s="131"/>
      <c r="AHT824" s="131"/>
      <c r="AHU824" s="131"/>
      <c r="AHV824" s="131"/>
      <c r="AHW824" s="131"/>
      <c r="AHX824" s="131"/>
      <c r="AHY824" s="131"/>
      <c r="AHZ824" s="131"/>
      <c r="AIA824" s="131"/>
      <c r="AIB824" s="131"/>
      <c r="AIC824" s="131"/>
      <c r="AID824" s="131"/>
      <c r="AIE824" s="131"/>
      <c r="AIF824" s="131"/>
      <c r="AIG824" s="131"/>
      <c r="AIH824" s="131"/>
      <c r="AII824" s="131"/>
      <c r="AIJ824" s="131"/>
      <c r="AIK824" s="131"/>
      <c r="AIL824" s="131"/>
      <c r="AIM824" s="131"/>
      <c r="AIN824" s="131"/>
      <c r="AIO824" s="131"/>
      <c r="AIP824" s="131"/>
      <c r="AIQ824" s="131"/>
      <c r="AIR824" s="131"/>
      <c r="AIS824" s="131"/>
      <c r="AIT824" s="131"/>
      <c r="AIU824" s="131"/>
      <c r="AIV824" s="131"/>
      <c r="AIW824" s="131"/>
      <c r="AIX824" s="131"/>
      <c r="AIY824" s="131"/>
      <c r="AIZ824" s="131"/>
      <c r="AJA824" s="131"/>
      <c r="AJB824" s="131"/>
      <c r="AJC824" s="131"/>
      <c r="AJD824" s="131"/>
      <c r="AJE824" s="131"/>
      <c r="AJF824" s="131"/>
      <c r="AJG824" s="131"/>
      <c r="AJH824" s="131"/>
      <c r="AJI824" s="131"/>
      <c r="AJJ824" s="131"/>
      <c r="AJK824" s="131"/>
      <c r="AJL824" s="131"/>
      <c r="AJM824" s="131"/>
      <c r="AJN824" s="131"/>
      <c r="AJO824" s="131"/>
      <c r="AJP824" s="131"/>
      <c r="AJQ824" s="131"/>
      <c r="AJR824" s="131"/>
      <c r="AJS824" s="131"/>
      <c r="AJT824" s="131"/>
      <c r="AJU824" s="131"/>
      <c r="AJV824" s="131"/>
      <c r="AJW824" s="131"/>
      <c r="AJX824" s="131"/>
      <c r="AJY824" s="131"/>
      <c r="AJZ824" s="131"/>
      <c r="AKA824" s="131"/>
      <c r="AKB824" s="131"/>
      <c r="AKC824" s="131"/>
      <c r="AKD824" s="131"/>
      <c r="AKE824" s="131"/>
      <c r="AKF824" s="131"/>
      <c r="AKG824" s="131"/>
      <c r="AKH824" s="131"/>
      <c r="AKI824" s="131"/>
      <c r="AKJ824" s="131"/>
      <c r="AKK824" s="131"/>
      <c r="AKL824" s="131"/>
      <c r="AKM824" s="131"/>
      <c r="AKN824" s="131"/>
      <c r="AKO824" s="131"/>
      <c r="AKP824" s="131"/>
      <c r="AKQ824" s="131"/>
      <c r="AKR824" s="131"/>
      <c r="AKS824" s="131"/>
      <c r="AKT824" s="131"/>
      <c r="AKU824" s="131"/>
      <c r="AKV824" s="131"/>
      <c r="AKW824" s="131"/>
      <c r="AKX824" s="131"/>
      <c r="AKY824" s="131"/>
      <c r="AKZ824" s="131"/>
      <c r="ALA824" s="131"/>
      <c r="ALB824" s="131"/>
      <c r="ALC824" s="131"/>
      <c r="ALD824" s="131"/>
      <c r="ALE824" s="131"/>
      <c r="ALF824" s="131"/>
      <c r="ALG824" s="131"/>
      <c r="ALH824" s="131"/>
      <c r="ALI824" s="131"/>
      <c r="ALJ824" s="131"/>
      <c r="ALK824" s="131"/>
      <c r="ALL824" s="131"/>
      <c r="ALM824" s="131"/>
      <c r="ALN824" s="131"/>
      <c r="ALO824" s="131"/>
      <c r="ALP824" s="131"/>
      <c r="ALQ824" s="131"/>
      <c r="ALR824" s="131"/>
      <c r="ALS824" s="131"/>
      <c r="ALT824" s="131"/>
      <c r="ALU824" s="131"/>
      <c r="ALV824" s="131"/>
      <c r="ALW824" s="131"/>
      <c r="ALX824" s="131"/>
      <c r="ALY824" s="131"/>
      <c r="ALZ824" s="131"/>
      <c r="AMA824" s="131"/>
      <c r="AMB824" s="131"/>
      <c r="AMC824" s="131"/>
      <c r="AMD824" s="131"/>
      <c r="AME824" s="131"/>
      <c r="AMF824" s="131"/>
      <c r="AMG824" s="131"/>
      <c r="AMH824" s="131"/>
      <c r="AMI824" s="131"/>
      <c r="AMJ824" s="131"/>
      <c r="AMK824" s="131"/>
      <c r="AML824" s="131"/>
      <c r="AMM824" s="131"/>
      <c r="AMN824" s="131"/>
      <c r="AMO824" s="131"/>
      <c r="AMP824" s="131"/>
      <c r="AMQ824" s="131"/>
      <c r="AMR824" s="131"/>
      <c r="AMS824" s="131"/>
      <c r="AMT824" s="131"/>
      <c r="AMU824" s="131"/>
      <c r="AMV824" s="131"/>
      <c r="AMW824" s="131"/>
      <c r="AMX824" s="131"/>
      <c r="AMY824" s="131"/>
      <c r="AMZ824" s="131"/>
      <c r="ANA824" s="131"/>
      <c r="ANB824" s="131"/>
      <c r="ANC824" s="131"/>
      <c r="AND824" s="131"/>
      <c r="ANE824" s="131"/>
      <c r="ANF824" s="131"/>
      <c r="ANG824" s="131"/>
      <c r="ANH824" s="131"/>
      <c r="ANI824" s="131"/>
      <c r="ANJ824" s="131"/>
      <c r="ANK824" s="131"/>
      <c r="ANL824" s="131"/>
      <c r="ANM824" s="131"/>
      <c r="ANN824" s="131"/>
      <c r="ANO824" s="131"/>
      <c r="ANP824" s="131"/>
      <c r="ANQ824" s="131"/>
      <c r="ANR824" s="131"/>
      <c r="ANS824" s="131"/>
      <c r="ANT824" s="131"/>
      <c r="ANU824" s="131"/>
      <c r="ANV824" s="131"/>
      <c r="ANW824" s="131"/>
      <c r="ANX824" s="131"/>
      <c r="ANY824" s="131"/>
      <c r="ANZ824" s="131"/>
      <c r="AOA824" s="131"/>
      <c r="AOB824" s="131"/>
      <c r="AOC824" s="131"/>
      <c r="AOD824" s="131"/>
      <c r="AOE824" s="131"/>
      <c r="AOF824" s="131"/>
      <c r="AOG824" s="131"/>
      <c r="AOH824" s="131"/>
      <c r="AOI824" s="131"/>
      <c r="AOJ824" s="131"/>
      <c r="AOK824" s="131"/>
      <c r="AOL824" s="131"/>
      <c r="AOM824" s="131"/>
      <c r="AON824" s="131"/>
      <c r="AOO824" s="131"/>
      <c r="AOP824" s="131"/>
      <c r="AOQ824" s="131"/>
      <c r="AOR824" s="131"/>
      <c r="AOS824" s="131"/>
      <c r="AOT824" s="131"/>
      <c r="AOU824" s="131"/>
      <c r="AOV824" s="131"/>
      <c r="AOW824" s="131"/>
      <c r="AOX824" s="131"/>
      <c r="AOY824" s="131"/>
      <c r="AOZ824" s="131"/>
      <c r="APA824" s="131"/>
      <c r="APB824" s="131"/>
      <c r="APC824" s="131"/>
      <c r="APD824" s="131"/>
      <c r="APE824" s="131"/>
      <c r="APF824" s="131"/>
      <c r="APG824" s="131"/>
      <c r="APH824" s="131"/>
      <c r="API824" s="131"/>
      <c r="APJ824" s="131"/>
      <c r="APK824" s="131"/>
      <c r="APL824" s="131"/>
      <c r="APM824" s="131"/>
      <c r="APN824" s="131"/>
      <c r="APO824" s="131"/>
      <c r="APP824" s="131"/>
      <c r="APQ824" s="131"/>
      <c r="APR824" s="131"/>
      <c r="APS824" s="131"/>
      <c r="APT824" s="131"/>
      <c r="APU824" s="131"/>
      <c r="APV824" s="131"/>
      <c r="APW824" s="131"/>
      <c r="APX824" s="131"/>
      <c r="APY824" s="131"/>
      <c r="APZ824" s="131"/>
      <c r="AQA824" s="131"/>
      <c r="AQB824" s="131"/>
      <c r="AQC824" s="131"/>
      <c r="AQD824" s="131"/>
      <c r="AQE824" s="131"/>
      <c r="AQF824" s="131"/>
      <c r="AQG824" s="131"/>
      <c r="AQH824" s="131"/>
      <c r="AQI824" s="131"/>
      <c r="AQJ824" s="131"/>
      <c r="AQK824" s="131"/>
      <c r="AQL824" s="131"/>
      <c r="AQM824" s="131"/>
      <c r="AQN824" s="131"/>
      <c r="AQO824" s="131"/>
      <c r="AQP824" s="131"/>
      <c r="AQQ824" s="131"/>
      <c r="AQR824" s="131"/>
      <c r="AQS824" s="131"/>
      <c r="AQT824" s="131"/>
      <c r="AQU824" s="131"/>
      <c r="AQV824" s="131"/>
      <c r="AQW824" s="131"/>
      <c r="AQX824" s="131"/>
      <c r="AQY824" s="131"/>
      <c r="AQZ824" s="131"/>
      <c r="ARA824" s="131"/>
      <c r="ARB824" s="131"/>
      <c r="ARC824" s="131"/>
      <c r="ARD824" s="131"/>
      <c r="ARE824" s="131"/>
      <c r="ARF824" s="131"/>
      <c r="ARG824" s="131"/>
      <c r="ARH824" s="131"/>
      <c r="ARI824" s="131"/>
      <c r="ARJ824" s="131"/>
      <c r="ARK824" s="131"/>
      <c r="ARL824" s="131"/>
      <c r="ARM824" s="131"/>
      <c r="ARN824" s="131"/>
      <c r="ARO824" s="131"/>
      <c r="ARP824" s="131"/>
      <c r="ARQ824" s="131"/>
      <c r="ARR824" s="131"/>
      <c r="ARS824" s="131"/>
      <c r="ART824" s="131"/>
      <c r="ARU824" s="131"/>
      <c r="ARV824" s="131"/>
      <c r="ARW824" s="131"/>
      <c r="ARX824" s="131"/>
      <c r="ARY824" s="131"/>
      <c r="ARZ824" s="131"/>
      <c r="ASA824" s="131"/>
      <c r="ASB824" s="131"/>
      <c r="ASC824" s="131"/>
      <c r="ASD824" s="131"/>
      <c r="ASE824" s="131"/>
      <c r="ASF824" s="131"/>
      <c r="ASG824" s="131"/>
      <c r="ASH824" s="131"/>
      <c r="ASI824" s="131"/>
      <c r="ASJ824" s="131"/>
      <c r="ASK824" s="131"/>
      <c r="ASL824" s="131"/>
      <c r="ASM824" s="131"/>
      <c r="ASN824" s="131"/>
      <c r="ASO824" s="131"/>
      <c r="ASP824" s="131"/>
      <c r="ASQ824" s="131"/>
      <c r="ASR824" s="131"/>
      <c r="ASS824" s="131"/>
      <c r="AST824" s="131"/>
      <c r="ASU824" s="131"/>
      <c r="ASV824" s="131"/>
      <c r="ASW824" s="131"/>
      <c r="ASX824" s="131"/>
      <c r="ASY824" s="131"/>
      <c r="ASZ824" s="131"/>
      <c r="ATA824" s="131"/>
      <c r="ATB824" s="131"/>
      <c r="ATC824" s="131"/>
      <c r="ATD824" s="131"/>
      <c r="ATE824" s="131"/>
      <c r="ATF824" s="131"/>
      <c r="ATG824" s="131"/>
      <c r="ATH824" s="131"/>
      <c r="ATI824" s="131"/>
      <c r="ATJ824" s="131"/>
      <c r="ATK824" s="131"/>
      <c r="ATL824" s="131"/>
      <c r="ATM824" s="131"/>
      <c r="ATN824" s="131"/>
      <c r="ATO824" s="131"/>
      <c r="ATP824" s="131"/>
      <c r="ATQ824" s="131"/>
      <c r="ATR824" s="131"/>
      <c r="ATS824" s="131"/>
      <c r="ATT824" s="131"/>
      <c r="ATU824" s="131"/>
      <c r="ATV824" s="131"/>
      <c r="ATW824" s="131"/>
      <c r="ATX824" s="131"/>
      <c r="ATY824" s="131"/>
      <c r="ATZ824" s="131"/>
      <c r="AUA824" s="131"/>
      <c r="AUB824" s="131"/>
      <c r="AUC824" s="131"/>
      <c r="AUD824" s="131"/>
      <c r="AUE824" s="131"/>
      <c r="AUF824" s="131"/>
      <c r="AUG824" s="131"/>
      <c r="AUH824" s="131"/>
      <c r="AUI824" s="131"/>
      <c r="AUJ824" s="131"/>
      <c r="AUK824" s="131"/>
      <c r="AUL824" s="131"/>
      <c r="AUM824" s="131"/>
      <c r="AUN824" s="131"/>
      <c r="AUO824" s="131"/>
      <c r="AUP824" s="131"/>
      <c r="AUQ824" s="131"/>
      <c r="AUR824" s="131"/>
      <c r="AUS824" s="131"/>
      <c r="AUT824" s="131"/>
      <c r="AUU824" s="131"/>
      <c r="AUV824" s="131"/>
      <c r="AUW824" s="131"/>
      <c r="AUX824" s="131"/>
      <c r="AUY824" s="131"/>
      <c r="AUZ824" s="131"/>
      <c r="AVA824" s="131"/>
      <c r="AVB824" s="131"/>
      <c r="AVC824" s="131"/>
      <c r="AVD824" s="131"/>
      <c r="AVE824" s="131"/>
      <c r="AVF824" s="131"/>
      <c r="AVG824" s="131"/>
      <c r="AVH824" s="131"/>
      <c r="AVI824" s="131"/>
      <c r="AVJ824" s="131"/>
      <c r="AVK824" s="131"/>
      <c r="AVL824" s="131"/>
      <c r="AVM824" s="131"/>
      <c r="AVN824" s="131"/>
      <c r="AVO824" s="131"/>
      <c r="AVP824" s="131"/>
      <c r="AVQ824" s="131"/>
      <c r="AVR824" s="131"/>
      <c r="AVS824" s="131"/>
      <c r="AVT824" s="131"/>
      <c r="AVU824" s="131"/>
      <c r="AVV824" s="131"/>
      <c r="AVW824" s="131"/>
      <c r="AVX824" s="131"/>
      <c r="AVY824" s="131"/>
      <c r="AVZ824" s="131"/>
      <c r="AWA824" s="131"/>
      <c r="AWB824" s="131"/>
      <c r="AWC824" s="131"/>
      <c r="AWD824" s="131"/>
      <c r="AWE824" s="131"/>
      <c r="AWF824" s="131"/>
      <c r="AWG824" s="131"/>
      <c r="AWH824" s="131"/>
      <c r="AWI824" s="131"/>
      <c r="AWJ824" s="131"/>
      <c r="AWK824" s="131"/>
      <c r="AWL824" s="131"/>
      <c r="AWM824" s="131"/>
      <c r="AWN824" s="131"/>
      <c r="AWO824" s="131"/>
      <c r="AWP824" s="131"/>
      <c r="AWQ824" s="131"/>
      <c r="AWR824" s="131"/>
      <c r="AWS824" s="131"/>
      <c r="AWT824" s="131"/>
      <c r="AWU824" s="131"/>
      <c r="AWV824" s="131"/>
      <c r="AWW824" s="131"/>
      <c r="AWX824" s="131"/>
      <c r="AWY824" s="131"/>
      <c r="AWZ824" s="131"/>
      <c r="AXA824" s="131"/>
      <c r="AXB824" s="131"/>
      <c r="AXC824" s="131"/>
      <c r="AXD824" s="131"/>
      <c r="AXE824" s="131"/>
      <c r="AXF824" s="131"/>
      <c r="AXG824" s="131"/>
      <c r="AXH824" s="131"/>
      <c r="AXI824" s="131"/>
      <c r="AXJ824" s="131"/>
      <c r="AXK824" s="131"/>
      <c r="AXL824" s="131"/>
      <c r="AXM824" s="131"/>
      <c r="AXN824" s="131"/>
      <c r="AXO824" s="131"/>
      <c r="AXP824" s="131"/>
      <c r="AXQ824" s="131"/>
      <c r="AXR824" s="131"/>
      <c r="AXS824" s="131"/>
      <c r="AXT824" s="131"/>
      <c r="AXU824" s="131"/>
      <c r="AXV824" s="131"/>
      <c r="AXW824" s="131"/>
      <c r="AXX824" s="131"/>
    </row>
    <row r="825" spans="1:1324" s="106" customFormat="1" ht="15.75" hidden="1" customHeight="1" x14ac:dyDescent="0.2">
      <c r="A825" s="79" t="s">
        <v>1922</v>
      </c>
      <c r="B825" s="79" t="s">
        <v>2050</v>
      </c>
      <c r="C825" s="89" t="s">
        <v>1923</v>
      </c>
      <c r="D825" s="89" t="s">
        <v>1921</v>
      </c>
      <c r="E825" s="66">
        <v>36770</v>
      </c>
      <c r="F825" s="79" t="s">
        <v>1167</v>
      </c>
      <c r="G825" s="30" t="s">
        <v>1662</v>
      </c>
      <c r="H825" s="30" t="s">
        <v>1065</v>
      </c>
      <c r="I825" s="30" t="s">
        <v>1065</v>
      </c>
      <c r="J825" s="173"/>
      <c r="K825" s="87" t="s">
        <v>1065</v>
      </c>
      <c r="L825" s="87">
        <v>0</v>
      </c>
      <c r="M825" s="87">
        <v>0</v>
      </c>
      <c r="N825" s="87" t="s">
        <v>326</v>
      </c>
      <c r="O825" s="87">
        <v>1</v>
      </c>
      <c r="P825" s="87" t="s">
        <v>326</v>
      </c>
      <c r="Q825" s="87">
        <v>1</v>
      </c>
      <c r="R825" s="87" t="s">
        <v>326</v>
      </c>
      <c r="S825" s="87">
        <v>1</v>
      </c>
      <c r="T825" s="87" t="s">
        <v>49</v>
      </c>
      <c r="U825" s="87">
        <v>1</v>
      </c>
      <c r="V825" s="87">
        <v>1</v>
      </c>
      <c r="W825" s="87">
        <v>0</v>
      </c>
      <c r="X825" s="87">
        <v>0</v>
      </c>
      <c r="Y825" s="87">
        <v>0</v>
      </c>
      <c r="Z825" s="87">
        <v>0</v>
      </c>
      <c r="AA825" s="87">
        <v>0</v>
      </c>
      <c r="AB825" s="87">
        <v>0</v>
      </c>
      <c r="AC825" s="87">
        <v>0</v>
      </c>
      <c r="AD825" s="87">
        <v>0</v>
      </c>
      <c r="AE825" s="87">
        <v>0</v>
      </c>
      <c r="AF825" s="104"/>
      <c r="AG825" s="131"/>
    </row>
    <row r="826" spans="1:1324" s="106" customFormat="1" ht="15.75" hidden="1" customHeight="1" x14ac:dyDescent="0.2">
      <c r="A826" s="79" t="s">
        <v>1924</v>
      </c>
      <c r="B826" s="79" t="s">
        <v>1925</v>
      </c>
      <c r="C826" s="89" t="s">
        <v>1926</v>
      </c>
      <c r="D826" s="89" t="s">
        <v>10</v>
      </c>
      <c r="E826" s="66">
        <v>37084</v>
      </c>
      <c r="F826" s="79" t="s">
        <v>1167</v>
      </c>
      <c r="G826" s="30" t="s">
        <v>1662</v>
      </c>
      <c r="H826" s="30" t="s">
        <v>1065</v>
      </c>
      <c r="I826" s="30" t="s">
        <v>1065</v>
      </c>
      <c r="J826" s="173"/>
      <c r="K826" s="87" t="s">
        <v>1065</v>
      </c>
      <c r="L826" s="87">
        <v>0</v>
      </c>
      <c r="M826" s="87">
        <v>0</v>
      </c>
      <c r="N826" s="87" t="s">
        <v>326</v>
      </c>
      <c r="O826" s="87">
        <v>1</v>
      </c>
      <c r="P826" s="87" t="s">
        <v>326</v>
      </c>
      <c r="Q826" s="87">
        <v>1</v>
      </c>
      <c r="R826" s="87" t="s">
        <v>326</v>
      </c>
      <c r="S826" s="87">
        <v>1</v>
      </c>
      <c r="T826" s="87" t="s">
        <v>49</v>
      </c>
      <c r="U826" s="87">
        <v>1</v>
      </c>
      <c r="V826" s="87">
        <v>1</v>
      </c>
      <c r="W826" s="87">
        <v>0</v>
      </c>
      <c r="X826" s="87">
        <v>0</v>
      </c>
      <c r="Y826" s="87">
        <v>0</v>
      </c>
      <c r="Z826" s="87">
        <v>0</v>
      </c>
      <c r="AA826" s="87">
        <v>0</v>
      </c>
      <c r="AB826" s="87">
        <v>0</v>
      </c>
      <c r="AC826" s="87">
        <v>0</v>
      </c>
      <c r="AD826" s="87">
        <v>0</v>
      </c>
      <c r="AE826" s="87">
        <v>0</v>
      </c>
      <c r="AF826" s="104"/>
      <c r="AG826" s="131"/>
    </row>
    <row r="827" spans="1:1324" s="106" customFormat="1" ht="15.75" hidden="1" customHeight="1" x14ac:dyDescent="0.2">
      <c r="A827" s="79" t="s">
        <v>1927</v>
      </c>
      <c r="B827" s="79" t="s">
        <v>1925</v>
      </c>
      <c r="C827" s="89" t="s">
        <v>1926</v>
      </c>
      <c r="D827" s="89" t="s">
        <v>1928</v>
      </c>
      <c r="E827" s="66">
        <v>36514</v>
      </c>
      <c r="F827" s="79" t="s">
        <v>1167</v>
      </c>
      <c r="G827" s="30" t="s">
        <v>1662</v>
      </c>
      <c r="H827" s="30" t="s">
        <v>1065</v>
      </c>
      <c r="I827" s="30" t="s">
        <v>1065</v>
      </c>
      <c r="J827" s="173"/>
      <c r="K827" s="87" t="s">
        <v>1065</v>
      </c>
      <c r="L827" s="87">
        <v>0</v>
      </c>
      <c r="M827" s="87">
        <v>0</v>
      </c>
      <c r="N827" s="87" t="s">
        <v>326</v>
      </c>
      <c r="O827" s="87">
        <v>1</v>
      </c>
      <c r="P827" s="87" t="s">
        <v>326</v>
      </c>
      <c r="Q827" s="87">
        <v>1</v>
      </c>
      <c r="R827" s="87" t="s">
        <v>326</v>
      </c>
      <c r="S827" s="87">
        <v>1</v>
      </c>
      <c r="T827" s="87" t="s">
        <v>49</v>
      </c>
      <c r="U827" s="87">
        <v>1</v>
      </c>
      <c r="V827" s="87">
        <v>1</v>
      </c>
      <c r="W827" s="87">
        <v>0</v>
      </c>
      <c r="X827" s="87">
        <v>0</v>
      </c>
      <c r="Y827" s="87">
        <v>0</v>
      </c>
      <c r="Z827" s="87">
        <v>0</v>
      </c>
      <c r="AA827" s="87">
        <v>0</v>
      </c>
      <c r="AB827" s="87">
        <v>0</v>
      </c>
      <c r="AC827" s="87">
        <v>0</v>
      </c>
      <c r="AD827" s="87">
        <v>0</v>
      </c>
      <c r="AE827" s="87">
        <v>0</v>
      </c>
      <c r="AF827" s="104"/>
      <c r="AG827" s="131"/>
    </row>
    <row r="828" spans="1:1324" s="106" customFormat="1" ht="15.75" hidden="1" customHeight="1" x14ac:dyDescent="0.2">
      <c r="A828" s="79" t="s">
        <v>1929</v>
      </c>
      <c r="B828" s="79" t="s">
        <v>1925</v>
      </c>
      <c r="C828" s="89" t="s">
        <v>1926</v>
      </c>
      <c r="D828" s="89" t="s">
        <v>1930</v>
      </c>
      <c r="E828" s="66">
        <v>36668</v>
      </c>
      <c r="F828" s="79" t="s">
        <v>1167</v>
      </c>
      <c r="G828" s="30" t="s">
        <v>1662</v>
      </c>
      <c r="H828" s="30" t="s">
        <v>1065</v>
      </c>
      <c r="I828" s="30" t="s">
        <v>1065</v>
      </c>
      <c r="J828" s="173"/>
      <c r="K828" s="87" t="s">
        <v>1065</v>
      </c>
      <c r="L828" s="87">
        <v>0</v>
      </c>
      <c r="M828" s="87">
        <v>0</v>
      </c>
      <c r="N828" s="87" t="s">
        <v>326</v>
      </c>
      <c r="O828" s="87">
        <v>1</v>
      </c>
      <c r="P828" s="87" t="s">
        <v>326</v>
      </c>
      <c r="Q828" s="87">
        <v>1</v>
      </c>
      <c r="R828" s="87" t="s">
        <v>326</v>
      </c>
      <c r="S828" s="87">
        <v>1</v>
      </c>
      <c r="T828" s="87" t="s">
        <v>49</v>
      </c>
      <c r="U828" s="87">
        <v>1</v>
      </c>
      <c r="V828" s="87">
        <v>1</v>
      </c>
      <c r="W828" s="87">
        <v>0</v>
      </c>
      <c r="X828" s="87">
        <v>0</v>
      </c>
      <c r="Y828" s="87">
        <v>0</v>
      </c>
      <c r="Z828" s="87">
        <v>0</v>
      </c>
      <c r="AA828" s="87">
        <v>0</v>
      </c>
      <c r="AB828" s="87">
        <v>0</v>
      </c>
      <c r="AC828" s="87">
        <v>0</v>
      </c>
      <c r="AD828" s="87">
        <v>0</v>
      </c>
      <c r="AE828" s="87">
        <v>0</v>
      </c>
      <c r="AF828" s="104"/>
      <c r="AG828" s="131"/>
    </row>
    <row r="829" spans="1:1324" s="106" customFormat="1" ht="15.75" hidden="1" customHeight="1" x14ac:dyDescent="0.2">
      <c r="A829" s="79" t="s">
        <v>1931</v>
      </c>
      <c r="B829" s="79" t="s">
        <v>1925</v>
      </c>
      <c r="C829" s="89" t="s">
        <v>1926</v>
      </c>
      <c r="D829" s="89" t="s">
        <v>1932</v>
      </c>
      <c r="E829" s="66">
        <v>36931</v>
      </c>
      <c r="F829" s="79" t="s">
        <v>1167</v>
      </c>
      <c r="G829" s="30" t="s">
        <v>1662</v>
      </c>
      <c r="H829" s="30" t="s">
        <v>1065</v>
      </c>
      <c r="I829" s="30" t="s">
        <v>1065</v>
      </c>
      <c r="J829" s="173"/>
      <c r="K829" s="87" t="s">
        <v>1065</v>
      </c>
      <c r="L829" s="87">
        <v>0</v>
      </c>
      <c r="M829" s="87">
        <v>0</v>
      </c>
      <c r="N829" s="87" t="s">
        <v>326</v>
      </c>
      <c r="O829" s="87">
        <v>1</v>
      </c>
      <c r="P829" s="87" t="s">
        <v>326</v>
      </c>
      <c r="Q829" s="87">
        <v>1</v>
      </c>
      <c r="R829" s="87" t="s">
        <v>326</v>
      </c>
      <c r="S829" s="87">
        <v>1</v>
      </c>
      <c r="T829" s="87" t="s">
        <v>49</v>
      </c>
      <c r="U829" s="87">
        <v>1</v>
      </c>
      <c r="V829" s="87">
        <v>1</v>
      </c>
      <c r="W829" s="87">
        <v>0</v>
      </c>
      <c r="X829" s="87">
        <v>0</v>
      </c>
      <c r="Y829" s="87">
        <v>0</v>
      </c>
      <c r="Z829" s="87">
        <v>0</v>
      </c>
      <c r="AA829" s="87">
        <v>0</v>
      </c>
      <c r="AB829" s="87">
        <v>0</v>
      </c>
      <c r="AC829" s="87">
        <v>0</v>
      </c>
      <c r="AD829" s="87">
        <v>0</v>
      </c>
      <c r="AE829" s="87">
        <v>0</v>
      </c>
      <c r="AF829" s="104"/>
      <c r="AG829" s="131"/>
    </row>
    <row r="830" spans="1:1324" s="106" customFormat="1" ht="15.75" hidden="1" customHeight="1" x14ac:dyDescent="0.2">
      <c r="A830" s="79" t="s">
        <v>1933</v>
      </c>
      <c r="B830" s="79" t="s">
        <v>1925</v>
      </c>
      <c r="C830" s="89" t="s">
        <v>1926</v>
      </c>
      <c r="D830" s="89" t="s">
        <v>1934</v>
      </c>
      <c r="E830" s="66">
        <v>37035</v>
      </c>
      <c r="F830" s="79" t="s">
        <v>1167</v>
      </c>
      <c r="G830" s="30" t="s">
        <v>1662</v>
      </c>
      <c r="H830" s="30" t="s">
        <v>1065</v>
      </c>
      <c r="I830" s="30" t="s">
        <v>1065</v>
      </c>
      <c r="J830" s="173"/>
      <c r="K830" s="87" t="s">
        <v>1065</v>
      </c>
      <c r="L830" s="87">
        <v>0</v>
      </c>
      <c r="M830" s="87">
        <v>0</v>
      </c>
      <c r="N830" s="87" t="s">
        <v>326</v>
      </c>
      <c r="O830" s="87">
        <v>1</v>
      </c>
      <c r="P830" s="87" t="s">
        <v>326</v>
      </c>
      <c r="Q830" s="87">
        <v>1</v>
      </c>
      <c r="R830" s="87" t="s">
        <v>326</v>
      </c>
      <c r="S830" s="87">
        <v>1</v>
      </c>
      <c r="T830" s="87" t="s">
        <v>49</v>
      </c>
      <c r="U830" s="87">
        <v>1</v>
      </c>
      <c r="V830" s="87">
        <v>1</v>
      </c>
      <c r="W830" s="87">
        <v>0</v>
      </c>
      <c r="X830" s="87">
        <v>0</v>
      </c>
      <c r="Y830" s="87">
        <v>0</v>
      </c>
      <c r="Z830" s="87">
        <v>0</v>
      </c>
      <c r="AA830" s="87">
        <v>0</v>
      </c>
      <c r="AB830" s="87">
        <v>0</v>
      </c>
      <c r="AC830" s="87">
        <v>0</v>
      </c>
      <c r="AD830" s="87">
        <v>0</v>
      </c>
      <c r="AE830" s="87">
        <v>0</v>
      </c>
      <c r="AF830" s="104"/>
    </row>
    <row r="831" spans="1:1324" s="106" customFormat="1" ht="15.75" hidden="1" customHeight="1" x14ac:dyDescent="0.2">
      <c r="A831" s="79" t="s">
        <v>1935</v>
      </c>
      <c r="B831" s="79" t="s">
        <v>1925</v>
      </c>
      <c r="C831" s="89" t="s">
        <v>1926</v>
      </c>
      <c r="D831" s="89" t="s">
        <v>1936</v>
      </c>
      <c r="E831" s="66">
        <v>37084</v>
      </c>
      <c r="F831" s="79" t="s">
        <v>1167</v>
      </c>
      <c r="G831" s="30" t="s">
        <v>1662</v>
      </c>
      <c r="H831" s="30" t="s">
        <v>1065</v>
      </c>
      <c r="I831" s="30" t="s">
        <v>1065</v>
      </c>
      <c r="J831" s="173"/>
      <c r="K831" s="87" t="s">
        <v>1065</v>
      </c>
      <c r="L831" s="87">
        <v>0</v>
      </c>
      <c r="M831" s="87">
        <v>0</v>
      </c>
      <c r="N831" s="87" t="s">
        <v>326</v>
      </c>
      <c r="O831" s="87">
        <v>1</v>
      </c>
      <c r="P831" s="87" t="s">
        <v>326</v>
      </c>
      <c r="Q831" s="87">
        <v>1</v>
      </c>
      <c r="R831" s="87" t="s">
        <v>326</v>
      </c>
      <c r="S831" s="87">
        <v>1</v>
      </c>
      <c r="T831" s="87" t="s">
        <v>49</v>
      </c>
      <c r="U831" s="87">
        <v>1</v>
      </c>
      <c r="V831" s="87">
        <v>1</v>
      </c>
      <c r="W831" s="87">
        <v>0</v>
      </c>
      <c r="X831" s="87">
        <v>0</v>
      </c>
      <c r="Y831" s="87">
        <v>0</v>
      </c>
      <c r="Z831" s="87">
        <v>0</v>
      </c>
      <c r="AA831" s="87">
        <v>0</v>
      </c>
      <c r="AB831" s="87">
        <v>0</v>
      </c>
      <c r="AC831" s="87">
        <v>0</v>
      </c>
      <c r="AD831" s="87">
        <v>0</v>
      </c>
      <c r="AE831" s="87">
        <v>0</v>
      </c>
      <c r="AF831" s="104"/>
    </row>
    <row r="832" spans="1:1324" s="106" customFormat="1" ht="15.75" hidden="1" customHeight="1" x14ac:dyDescent="0.2">
      <c r="A832" s="79" t="s">
        <v>1937</v>
      </c>
      <c r="B832" s="79" t="s">
        <v>1938</v>
      </c>
      <c r="C832" s="89" t="s">
        <v>1939</v>
      </c>
      <c r="D832" s="89" t="s">
        <v>10</v>
      </c>
      <c r="E832" s="66">
        <v>37645</v>
      </c>
      <c r="F832" s="79" t="s">
        <v>1167</v>
      </c>
      <c r="G832" s="30" t="s">
        <v>1662</v>
      </c>
      <c r="H832" s="30" t="s">
        <v>3312</v>
      </c>
      <c r="I832" s="30" t="s">
        <v>3083</v>
      </c>
      <c r="J832" s="173">
        <v>109</v>
      </c>
      <c r="K832" s="87" t="s">
        <v>1065</v>
      </c>
      <c r="L832" s="87">
        <v>0</v>
      </c>
      <c r="M832" s="87">
        <v>0</v>
      </c>
      <c r="N832" s="87" t="s">
        <v>3099</v>
      </c>
      <c r="O832" s="87">
        <v>1</v>
      </c>
      <c r="P832" s="87" t="s">
        <v>3099</v>
      </c>
      <c r="Q832" s="87">
        <v>1</v>
      </c>
      <c r="R832" s="87" t="s">
        <v>3099</v>
      </c>
      <c r="S832" s="87">
        <v>1</v>
      </c>
      <c r="T832" s="87" t="s">
        <v>326</v>
      </c>
      <c r="U832" s="87">
        <v>0</v>
      </c>
      <c r="V832" s="87">
        <v>0</v>
      </c>
      <c r="W832" s="87">
        <v>0</v>
      </c>
      <c r="X832" s="87">
        <v>0</v>
      </c>
      <c r="Y832" s="87">
        <v>0</v>
      </c>
      <c r="Z832" s="86">
        <v>0</v>
      </c>
      <c r="AA832" s="87">
        <v>0</v>
      </c>
      <c r="AB832" s="87">
        <v>0</v>
      </c>
      <c r="AC832" s="87">
        <v>0</v>
      </c>
      <c r="AD832" s="87">
        <v>0</v>
      </c>
      <c r="AE832" s="87">
        <v>0</v>
      </c>
      <c r="AF832" s="104"/>
      <c r="AG832" s="131"/>
      <c r="AH832" s="131"/>
      <c r="AI832" s="131"/>
      <c r="AJ832" s="131"/>
      <c r="AK832" s="131"/>
      <c r="AL832" s="131"/>
      <c r="AM832" s="131"/>
      <c r="AN832" s="131"/>
      <c r="AO832" s="131"/>
      <c r="AP832" s="131"/>
      <c r="AQ832" s="131"/>
      <c r="AR832" s="131"/>
      <c r="AS832" s="131"/>
      <c r="AT832" s="131"/>
      <c r="AU832" s="131"/>
      <c r="AV832" s="131"/>
      <c r="AW832" s="131"/>
      <c r="AX832" s="131"/>
      <c r="AY832" s="131"/>
      <c r="AZ832" s="131"/>
      <c r="BA832" s="131"/>
      <c r="BB832" s="131"/>
      <c r="BC832" s="131"/>
      <c r="BD832" s="131"/>
      <c r="BE832" s="131"/>
      <c r="BF832" s="131"/>
      <c r="BG832" s="131"/>
      <c r="BH832" s="131"/>
      <c r="BI832" s="131"/>
      <c r="BJ832" s="131"/>
      <c r="BK832" s="131"/>
      <c r="BL832" s="131"/>
      <c r="BM832" s="131"/>
      <c r="BN832" s="131"/>
      <c r="BO832" s="131"/>
      <c r="BP832" s="131"/>
      <c r="BQ832" s="131"/>
      <c r="BR832" s="131"/>
      <c r="BS832" s="131"/>
      <c r="BT832" s="131"/>
      <c r="BU832" s="131"/>
      <c r="BV832" s="131"/>
      <c r="BW832" s="131"/>
      <c r="BX832" s="131"/>
      <c r="BY832" s="131"/>
      <c r="BZ832" s="131"/>
      <c r="CA832" s="131"/>
      <c r="CB832" s="131"/>
      <c r="CC832" s="131"/>
      <c r="CD832" s="131"/>
      <c r="CE832" s="131"/>
      <c r="CF832" s="131"/>
      <c r="CG832" s="131"/>
      <c r="CH832" s="131"/>
      <c r="CI832" s="131"/>
      <c r="CJ832" s="131"/>
      <c r="CK832" s="131"/>
      <c r="CL832" s="131"/>
      <c r="CM832" s="131"/>
      <c r="CN832" s="131"/>
      <c r="CO832" s="131"/>
      <c r="CP832" s="131"/>
      <c r="CQ832" s="131"/>
      <c r="CR832" s="131"/>
      <c r="CS832" s="131"/>
      <c r="CT832" s="131"/>
      <c r="CU832" s="131"/>
      <c r="CV832" s="131"/>
      <c r="CW832" s="131"/>
      <c r="CX832" s="131"/>
      <c r="CY832" s="131"/>
      <c r="CZ832" s="131"/>
      <c r="DA832" s="131"/>
      <c r="DB832" s="131"/>
      <c r="DC832" s="131"/>
      <c r="DD832" s="131"/>
      <c r="DE832" s="131"/>
      <c r="DF832" s="131"/>
      <c r="DG832" s="131"/>
      <c r="DH832" s="131"/>
      <c r="DI832" s="131"/>
      <c r="DJ832" s="131"/>
      <c r="DK832" s="131"/>
      <c r="DL832" s="131"/>
      <c r="DM832" s="131"/>
      <c r="DN832" s="131"/>
      <c r="DO832" s="131"/>
      <c r="DP832" s="131"/>
      <c r="DQ832" s="131"/>
      <c r="DR832" s="131"/>
      <c r="DS832" s="131"/>
      <c r="DT832" s="131"/>
      <c r="DU832" s="131"/>
      <c r="DV832" s="131"/>
      <c r="DW832" s="131"/>
      <c r="DX832" s="131"/>
      <c r="DY832" s="131"/>
      <c r="DZ832" s="131"/>
      <c r="EA832" s="131"/>
      <c r="EB832" s="131"/>
      <c r="EC832" s="131"/>
      <c r="ED832" s="131"/>
      <c r="EE832" s="131"/>
      <c r="EF832" s="131"/>
      <c r="EG832" s="131"/>
      <c r="EH832" s="131"/>
      <c r="EI832" s="131"/>
      <c r="EJ832" s="131"/>
      <c r="EK832" s="131"/>
      <c r="EL832" s="131"/>
      <c r="EM832" s="131"/>
      <c r="EN832" s="131"/>
      <c r="EO832" s="131"/>
      <c r="EP832" s="131"/>
      <c r="EQ832" s="131"/>
      <c r="ER832" s="131"/>
      <c r="ES832" s="131"/>
      <c r="ET832" s="131"/>
      <c r="EU832" s="131"/>
      <c r="EV832" s="131"/>
      <c r="EW832" s="131"/>
      <c r="EX832" s="131"/>
      <c r="EY832" s="131"/>
      <c r="EZ832" s="131"/>
      <c r="FA832" s="131"/>
      <c r="FB832" s="131"/>
      <c r="FC832" s="131"/>
      <c r="FD832" s="131"/>
      <c r="FE832" s="131"/>
      <c r="FF832" s="131"/>
      <c r="FG832" s="131"/>
      <c r="FH832" s="131"/>
      <c r="FI832" s="131"/>
      <c r="FJ832" s="131"/>
      <c r="FK832" s="131"/>
      <c r="FL832" s="131"/>
      <c r="FM832" s="131"/>
      <c r="FN832" s="131"/>
      <c r="FO832" s="131"/>
      <c r="FP832" s="131"/>
      <c r="FQ832" s="131"/>
      <c r="FR832" s="131"/>
      <c r="FS832" s="131"/>
      <c r="FT832" s="131"/>
      <c r="FU832" s="131"/>
      <c r="FV832" s="131"/>
      <c r="FW832" s="131"/>
      <c r="FX832" s="131"/>
      <c r="FY832" s="131"/>
      <c r="FZ832" s="131"/>
      <c r="GA832" s="131"/>
      <c r="GB832" s="131"/>
      <c r="GC832" s="131"/>
      <c r="GD832" s="131"/>
      <c r="GE832" s="131"/>
      <c r="GF832" s="131"/>
      <c r="GG832" s="131"/>
      <c r="GH832" s="131"/>
      <c r="GI832" s="131"/>
      <c r="GJ832" s="131"/>
      <c r="GK832" s="131"/>
      <c r="GL832" s="131"/>
      <c r="GM832" s="131"/>
      <c r="GN832" s="131"/>
      <c r="GO832" s="131"/>
      <c r="GP832" s="131"/>
      <c r="GQ832" s="131"/>
      <c r="GR832" s="131"/>
      <c r="GS832" s="131"/>
      <c r="GT832" s="131"/>
      <c r="GU832" s="131"/>
      <c r="GV832" s="131"/>
      <c r="GW832" s="131"/>
      <c r="GX832" s="131"/>
      <c r="GY832" s="131"/>
      <c r="GZ832" s="131"/>
      <c r="HA832" s="131"/>
      <c r="HB832" s="131"/>
      <c r="HC832" s="131"/>
      <c r="HD832" s="131"/>
      <c r="HE832" s="131"/>
      <c r="HF832" s="131"/>
      <c r="HG832" s="131"/>
      <c r="HH832" s="131"/>
      <c r="HI832" s="131"/>
      <c r="HJ832" s="131"/>
      <c r="HK832" s="131"/>
      <c r="HL832" s="131"/>
      <c r="HM832" s="131"/>
      <c r="HN832" s="131"/>
      <c r="HO832" s="131"/>
      <c r="HP832" s="131"/>
      <c r="HQ832" s="131"/>
      <c r="HR832" s="131"/>
      <c r="HS832" s="131"/>
      <c r="HT832" s="131"/>
      <c r="HU832" s="131"/>
      <c r="HV832" s="131"/>
      <c r="HW832" s="131"/>
      <c r="HX832" s="131"/>
      <c r="HY832" s="131"/>
      <c r="HZ832" s="131"/>
      <c r="IA832" s="131"/>
      <c r="IB832" s="131"/>
      <c r="IC832" s="131"/>
      <c r="ID832" s="131"/>
      <c r="IE832" s="131"/>
      <c r="IF832" s="131"/>
      <c r="IG832" s="131"/>
      <c r="IH832" s="131"/>
      <c r="II832" s="131"/>
      <c r="IJ832" s="131"/>
      <c r="IK832" s="131"/>
      <c r="IL832" s="131"/>
      <c r="IM832" s="131"/>
      <c r="IN832" s="131"/>
      <c r="IO832" s="131"/>
      <c r="IP832" s="131"/>
      <c r="IQ832" s="131"/>
      <c r="IR832" s="131"/>
      <c r="IS832" s="131"/>
      <c r="IT832" s="131"/>
      <c r="IU832" s="131"/>
      <c r="IV832" s="131"/>
      <c r="IW832" s="131"/>
      <c r="IX832" s="131"/>
      <c r="IY832" s="131"/>
      <c r="IZ832" s="131"/>
      <c r="JA832" s="131"/>
      <c r="JB832" s="131"/>
      <c r="JC832" s="131"/>
      <c r="JD832" s="131"/>
      <c r="JE832" s="131"/>
      <c r="JF832" s="131"/>
      <c r="JG832" s="131"/>
      <c r="JH832" s="131"/>
      <c r="JI832" s="131"/>
      <c r="JJ832" s="131"/>
      <c r="JK832" s="131"/>
      <c r="JL832" s="131"/>
      <c r="JM832" s="131"/>
      <c r="JN832" s="131"/>
      <c r="JO832" s="131"/>
      <c r="JP832" s="131"/>
      <c r="JQ832" s="131"/>
      <c r="JR832" s="131"/>
      <c r="JS832" s="131"/>
      <c r="JT832" s="131"/>
      <c r="JU832" s="131"/>
      <c r="JV832" s="131"/>
      <c r="JW832" s="131"/>
      <c r="JX832" s="131"/>
      <c r="JY832" s="131"/>
      <c r="JZ832" s="131"/>
      <c r="KA832" s="131"/>
      <c r="KB832" s="131"/>
      <c r="KC832" s="131"/>
      <c r="KD832" s="131"/>
      <c r="KE832" s="131"/>
      <c r="KF832" s="131"/>
      <c r="KG832" s="131"/>
      <c r="KH832" s="131"/>
      <c r="KI832" s="131"/>
      <c r="KJ832" s="131"/>
      <c r="KK832" s="131"/>
      <c r="KL832" s="131"/>
      <c r="KM832" s="131"/>
      <c r="KN832" s="131"/>
      <c r="KO832" s="131"/>
      <c r="KP832" s="131"/>
      <c r="KQ832" s="131"/>
      <c r="KR832" s="131"/>
      <c r="KS832" s="131"/>
      <c r="KT832" s="131"/>
      <c r="KU832" s="131"/>
      <c r="KV832" s="131"/>
      <c r="KW832" s="131"/>
      <c r="KX832" s="131"/>
      <c r="KY832" s="131"/>
      <c r="KZ832" s="131"/>
      <c r="LA832" s="131"/>
      <c r="LB832" s="131"/>
      <c r="LC832" s="131"/>
      <c r="LD832" s="131"/>
      <c r="LE832" s="131"/>
      <c r="LF832" s="131"/>
      <c r="LG832" s="131"/>
      <c r="LH832" s="131"/>
      <c r="LI832" s="131"/>
      <c r="LJ832" s="131"/>
      <c r="LK832" s="131"/>
      <c r="LL832" s="131"/>
      <c r="LM832" s="131"/>
      <c r="LN832" s="131"/>
      <c r="LO832" s="131"/>
      <c r="LP832" s="131"/>
      <c r="LQ832" s="131"/>
      <c r="LR832" s="131"/>
      <c r="LS832" s="131"/>
      <c r="LT832" s="131"/>
      <c r="LU832" s="131"/>
      <c r="LV832" s="131"/>
      <c r="LW832" s="131"/>
      <c r="LX832" s="131"/>
      <c r="LY832" s="131"/>
      <c r="LZ832" s="131"/>
      <c r="MA832" s="131"/>
      <c r="MB832" s="131"/>
      <c r="MC832" s="131"/>
      <c r="MD832" s="131"/>
      <c r="ME832" s="131"/>
      <c r="MF832" s="131"/>
      <c r="MG832" s="131"/>
      <c r="MH832" s="131"/>
      <c r="MI832" s="131"/>
      <c r="MJ832" s="131"/>
      <c r="MK832" s="131"/>
      <c r="ML832" s="131"/>
      <c r="MM832" s="131"/>
      <c r="MN832" s="131"/>
      <c r="MO832" s="131"/>
      <c r="MP832" s="131"/>
      <c r="MQ832" s="131"/>
      <c r="MR832" s="131"/>
      <c r="MS832" s="131"/>
      <c r="MT832" s="131"/>
      <c r="MU832" s="131"/>
      <c r="MV832" s="131"/>
      <c r="MW832" s="131"/>
      <c r="MX832" s="131"/>
      <c r="MY832" s="131"/>
      <c r="MZ832" s="131"/>
      <c r="NA832" s="131"/>
      <c r="NB832" s="131"/>
      <c r="NC832" s="131"/>
      <c r="ND832" s="131"/>
      <c r="NE832" s="131"/>
      <c r="NF832" s="131"/>
      <c r="NG832" s="131"/>
      <c r="NH832" s="131"/>
      <c r="NI832" s="131"/>
      <c r="NJ832" s="131"/>
      <c r="NK832" s="131"/>
      <c r="NL832" s="131"/>
      <c r="NM832" s="131"/>
      <c r="NN832" s="131"/>
      <c r="NO832" s="131"/>
      <c r="NP832" s="131"/>
      <c r="NQ832" s="131"/>
      <c r="NR832" s="131"/>
      <c r="NS832" s="131"/>
      <c r="NT832" s="131"/>
      <c r="NU832" s="131"/>
      <c r="NV832" s="131"/>
      <c r="NW832" s="131"/>
      <c r="NX832" s="131"/>
      <c r="NY832" s="131"/>
      <c r="NZ832" s="131"/>
      <c r="OA832" s="131"/>
      <c r="OB832" s="131"/>
      <c r="OC832" s="131"/>
      <c r="OD832" s="131"/>
      <c r="OE832" s="131"/>
      <c r="OF832" s="131"/>
      <c r="OG832" s="131"/>
      <c r="OH832" s="131"/>
      <c r="OI832" s="131"/>
      <c r="OJ832" s="131"/>
      <c r="OK832" s="131"/>
      <c r="OL832" s="131"/>
      <c r="OM832" s="131"/>
      <c r="ON832" s="131"/>
      <c r="OO832" s="131"/>
      <c r="OP832" s="131"/>
      <c r="OQ832" s="131"/>
      <c r="OR832" s="131"/>
      <c r="OS832" s="131"/>
      <c r="OT832" s="131"/>
      <c r="OU832" s="131"/>
      <c r="OV832" s="131"/>
      <c r="OW832" s="131"/>
      <c r="OX832" s="131"/>
      <c r="OY832" s="131"/>
      <c r="OZ832" s="131"/>
      <c r="PA832" s="131"/>
      <c r="PB832" s="131"/>
      <c r="PC832" s="131"/>
      <c r="PD832" s="131"/>
      <c r="PE832" s="131"/>
      <c r="PF832" s="131"/>
      <c r="PG832" s="131"/>
      <c r="PH832" s="131"/>
      <c r="PI832" s="131"/>
      <c r="PJ832" s="131"/>
      <c r="PK832" s="131"/>
      <c r="PL832" s="131"/>
      <c r="PM832" s="131"/>
      <c r="PN832" s="131"/>
      <c r="PO832" s="131"/>
      <c r="PP832" s="131"/>
      <c r="PQ832" s="131"/>
      <c r="PR832" s="131"/>
      <c r="PS832" s="131"/>
      <c r="PT832" s="131"/>
      <c r="PU832" s="131"/>
      <c r="PV832" s="131"/>
      <c r="PW832" s="131"/>
      <c r="PX832" s="131"/>
      <c r="PY832" s="131"/>
      <c r="PZ832" s="131"/>
      <c r="QA832" s="131"/>
      <c r="QB832" s="131"/>
      <c r="QC832" s="131"/>
      <c r="QD832" s="131"/>
      <c r="QE832" s="131"/>
      <c r="QF832" s="131"/>
      <c r="QG832" s="131"/>
      <c r="QH832" s="131"/>
      <c r="QI832" s="131"/>
      <c r="QJ832" s="131"/>
      <c r="QK832" s="131"/>
      <c r="QL832" s="131"/>
      <c r="QM832" s="131"/>
      <c r="QN832" s="131"/>
      <c r="QO832" s="131"/>
      <c r="QP832" s="131"/>
      <c r="QQ832" s="131"/>
      <c r="QR832" s="131"/>
      <c r="QS832" s="131"/>
      <c r="QT832" s="131"/>
      <c r="QU832" s="131"/>
      <c r="QV832" s="131"/>
      <c r="QW832" s="131"/>
      <c r="QX832" s="131"/>
      <c r="QY832" s="131"/>
      <c r="QZ832" s="131"/>
      <c r="RA832" s="131"/>
      <c r="RB832" s="131"/>
      <c r="RC832" s="131"/>
      <c r="RD832" s="131"/>
      <c r="RE832" s="131"/>
      <c r="RF832" s="131"/>
      <c r="RG832" s="131"/>
      <c r="RH832" s="131"/>
      <c r="RI832" s="131"/>
      <c r="RJ832" s="131"/>
      <c r="RK832" s="131"/>
      <c r="RL832" s="131"/>
      <c r="RM832" s="131"/>
      <c r="RN832" s="131"/>
      <c r="RO832" s="131"/>
      <c r="RP832" s="131"/>
      <c r="RQ832" s="131"/>
      <c r="RR832" s="131"/>
      <c r="RS832" s="131"/>
      <c r="RT832" s="131"/>
      <c r="RU832" s="131"/>
      <c r="RV832" s="131"/>
      <c r="RW832" s="131"/>
      <c r="RX832" s="131"/>
      <c r="RY832" s="131"/>
      <c r="RZ832" s="131"/>
      <c r="SA832" s="131"/>
      <c r="SB832" s="131"/>
      <c r="SC832" s="131"/>
      <c r="SD832" s="131"/>
      <c r="SE832" s="131"/>
      <c r="SF832" s="131"/>
      <c r="SG832" s="131"/>
      <c r="SH832" s="131"/>
      <c r="SI832" s="131"/>
      <c r="SJ832" s="131"/>
      <c r="SK832" s="131"/>
      <c r="SL832" s="131"/>
      <c r="SM832" s="131"/>
      <c r="SN832" s="131"/>
      <c r="SO832" s="131"/>
      <c r="SP832" s="131"/>
      <c r="SQ832" s="131"/>
      <c r="SR832" s="131"/>
      <c r="SS832" s="131"/>
      <c r="ST832" s="131"/>
      <c r="SU832" s="131"/>
      <c r="SV832" s="131"/>
      <c r="SW832" s="131"/>
      <c r="SX832" s="131"/>
      <c r="SY832" s="131"/>
      <c r="SZ832" s="131"/>
      <c r="TA832" s="131"/>
      <c r="TB832" s="131"/>
      <c r="TC832" s="131"/>
      <c r="TD832" s="131"/>
      <c r="TE832" s="131"/>
      <c r="TF832" s="131"/>
      <c r="TG832" s="131"/>
      <c r="TH832" s="131"/>
      <c r="TI832" s="131"/>
      <c r="TJ832" s="131"/>
      <c r="TK832" s="131"/>
      <c r="TL832" s="131"/>
      <c r="TM832" s="131"/>
      <c r="TN832" s="131"/>
      <c r="TO832" s="131"/>
      <c r="TP832" s="131"/>
      <c r="TQ832" s="131"/>
      <c r="TR832" s="131"/>
      <c r="TS832" s="131"/>
      <c r="TT832" s="131"/>
      <c r="TU832" s="131"/>
      <c r="TV832" s="131"/>
      <c r="TW832" s="131"/>
      <c r="TX832" s="131"/>
      <c r="TY832" s="131"/>
      <c r="TZ832" s="131"/>
      <c r="UA832" s="131"/>
      <c r="UB832" s="131"/>
      <c r="UC832" s="131"/>
      <c r="UD832" s="131"/>
      <c r="UE832" s="131"/>
      <c r="UF832" s="131"/>
      <c r="UG832" s="131"/>
      <c r="UH832" s="131"/>
      <c r="UI832" s="131"/>
      <c r="UJ832" s="131"/>
      <c r="UK832" s="131"/>
      <c r="UL832" s="131"/>
      <c r="UM832" s="131"/>
      <c r="UN832" s="131"/>
      <c r="UO832" s="131"/>
      <c r="UP832" s="131"/>
      <c r="UQ832" s="131"/>
      <c r="UR832" s="131"/>
      <c r="US832" s="131"/>
      <c r="UT832" s="131"/>
      <c r="UU832" s="131"/>
      <c r="UV832" s="131"/>
      <c r="UW832" s="131"/>
      <c r="UX832" s="131"/>
      <c r="UY832" s="131"/>
      <c r="UZ832" s="131"/>
      <c r="VA832" s="131"/>
      <c r="VB832" s="131"/>
      <c r="VC832" s="131"/>
      <c r="VD832" s="131"/>
      <c r="VE832" s="131"/>
      <c r="VF832" s="131"/>
      <c r="VG832" s="131"/>
      <c r="VH832" s="131"/>
      <c r="VI832" s="131"/>
      <c r="VJ832" s="131"/>
      <c r="VK832" s="131"/>
      <c r="VL832" s="131"/>
      <c r="VM832" s="131"/>
      <c r="VN832" s="131"/>
      <c r="VO832" s="131"/>
      <c r="VP832" s="131"/>
      <c r="VQ832" s="131"/>
      <c r="VR832" s="131"/>
      <c r="VS832" s="131"/>
      <c r="VT832" s="131"/>
      <c r="VU832" s="131"/>
      <c r="VV832" s="131"/>
      <c r="VW832" s="131"/>
      <c r="VX832" s="131"/>
      <c r="VY832" s="131"/>
      <c r="VZ832" s="131"/>
      <c r="WA832" s="131"/>
      <c r="WB832" s="131"/>
      <c r="WC832" s="131"/>
      <c r="WD832" s="131"/>
      <c r="WE832" s="131"/>
      <c r="WF832" s="131"/>
      <c r="WG832" s="131"/>
      <c r="WH832" s="131"/>
      <c r="WI832" s="131"/>
      <c r="WJ832" s="131"/>
      <c r="WK832" s="131"/>
      <c r="WL832" s="131"/>
      <c r="WM832" s="131"/>
      <c r="WN832" s="131"/>
      <c r="WO832" s="131"/>
      <c r="WP832" s="131"/>
      <c r="WQ832" s="131"/>
      <c r="WR832" s="131"/>
      <c r="WS832" s="131"/>
      <c r="WT832" s="131"/>
      <c r="WU832" s="131"/>
      <c r="WV832" s="131"/>
      <c r="WW832" s="131"/>
      <c r="WX832" s="131"/>
      <c r="WY832" s="131"/>
      <c r="WZ832" s="131"/>
      <c r="XA832" s="131"/>
      <c r="XB832" s="131"/>
      <c r="XC832" s="131"/>
      <c r="XD832" s="131"/>
      <c r="XE832" s="131"/>
      <c r="XF832" s="131"/>
      <c r="XG832" s="131"/>
      <c r="XH832" s="131"/>
      <c r="XI832" s="131"/>
      <c r="XJ832" s="131"/>
      <c r="XK832" s="131"/>
      <c r="XL832" s="131"/>
      <c r="XM832" s="131"/>
      <c r="XN832" s="131"/>
      <c r="XO832" s="131"/>
      <c r="XP832" s="131"/>
      <c r="XQ832" s="131"/>
      <c r="XR832" s="131"/>
      <c r="XS832" s="131"/>
      <c r="XT832" s="131"/>
      <c r="XU832" s="131"/>
      <c r="XV832" s="131"/>
      <c r="XW832" s="131"/>
      <c r="XX832" s="131"/>
      <c r="XY832" s="131"/>
      <c r="XZ832" s="131"/>
      <c r="YA832" s="131"/>
      <c r="YB832" s="131"/>
      <c r="YC832" s="131"/>
      <c r="YD832" s="131"/>
      <c r="YE832" s="131"/>
      <c r="YF832" s="131"/>
      <c r="YG832" s="131"/>
      <c r="YH832" s="131"/>
      <c r="YI832" s="131"/>
      <c r="YJ832" s="131"/>
      <c r="YK832" s="131"/>
      <c r="YL832" s="131"/>
      <c r="YM832" s="131"/>
      <c r="YN832" s="131"/>
      <c r="YO832" s="131"/>
      <c r="YP832" s="131"/>
      <c r="YQ832" s="131"/>
      <c r="YR832" s="131"/>
      <c r="YS832" s="131"/>
      <c r="YT832" s="131"/>
      <c r="YU832" s="131"/>
      <c r="YV832" s="131"/>
      <c r="YW832" s="131"/>
      <c r="YX832" s="131"/>
      <c r="YY832" s="131"/>
      <c r="YZ832" s="131"/>
      <c r="ZA832" s="131"/>
      <c r="ZB832" s="131"/>
      <c r="ZC832" s="131"/>
      <c r="ZD832" s="131"/>
      <c r="ZE832" s="131"/>
      <c r="ZF832" s="131"/>
      <c r="ZG832" s="131"/>
      <c r="ZH832" s="131"/>
      <c r="ZI832" s="131"/>
      <c r="ZJ832" s="131"/>
      <c r="ZK832" s="131"/>
      <c r="ZL832" s="131"/>
      <c r="ZM832" s="131"/>
      <c r="ZN832" s="131"/>
      <c r="ZO832" s="131"/>
      <c r="ZP832" s="131"/>
      <c r="ZQ832" s="131"/>
      <c r="ZR832" s="131"/>
      <c r="ZS832" s="131"/>
      <c r="ZT832" s="131"/>
      <c r="ZU832" s="131"/>
      <c r="ZV832" s="131"/>
      <c r="ZW832" s="131"/>
      <c r="ZX832" s="131"/>
      <c r="ZY832" s="131"/>
      <c r="ZZ832" s="131"/>
      <c r="AAA832" s="131"/>
      <c r="AAB832" s="131"/>
      <c r="AAC832" s="131"/>
      <c r="AAD832" s="131"/>
      <c r="AAE832" s="131"/>
      <c r="AAF832" s="131"/>
      <c r="AAG832" s="131"/>
      <c r="AAH832" s="131"/>
      <c r="AAI832" s="131"/>
      <c r="AAJ832" s="131"/>
      <c r="AAK832" s="131"/>
      <c r="AAL832" s="131"/>
      <c r="AAM832" s="131"/>
      <c r="AAN832" s="131"/>
      <c r="AAO832" s="131"/>
      <c r="AAP832" s="131"/>
      <c r="AAQ832" s="131"/>
      <c r="AAR832" s="131"/>
      <c r="AAS832" s="131"/>
      <c r="AAT832" s="131"/>
      <c r="AAU832" s="131"/>
      <c r="AAV832" s="131"/>
      <c r="AAW832" s="131"/>
      <c r="AAX832" s="131"/>
      <c r="AAY832" s="131"/>
      <c r="AAZ832" s="131"/>
      <c r="ABA832" s="131"/>
      <c r="ABB832" s="131"/>
      <c r="ABC832" s="131"/>
      <c r="ABD832" s="131"/>
      <c r="ABE832" s="131"/>
      <c r="ABF832" s="131"/>
      <c r="ABG832" s="131"/>
      <c r="ABH832" s="131"/>
      <c r="ABI832" s="131"/>
      <c r="ABJ832" s="131"/>
      <c r="ABK832" s="131"/>
      <c r="ABL832" s="131"/>
      <c r="ABM832" s="131"/>
      <c r="ABN832" s="131"/>
      <c r="ABO832" s="131"/>
      <c r="ABP832" s="131"/>
      <c r="ABQ832" s="131"/>
      <c r="ABR832" s="131"/>
      <c r="ABS832" s="131"/>
      <c r="ABT832" s="131"/>
      <c r="ABU832" s="131"/>
      <c r="ABV832" s="131"/>
      <c r="ABW832" s="131"/>
      <c r="ABX832" s="131"/>
      <c r="ABY832" s="131"/>
      <c r="ABZ832" s="131"/>
      <c r="ACA832" s="131"/>
      <c r="ACB832" s="131"/>
      <c r="ACC832" s="131"/>
      <c r="ACD832" s="131"/>
      <c r="ACE832" s="131"/>
      <c r="ACF832" s="131"/>
      <c r="ACG832" s="131"/>
      <c r="ACH832" s="131"/>
      <c r="ACI832" s="131"/>
      <c r="ACJ832" s="131"/>
      <c r="ACK832" s="131"/>
      <c r="ACL832" s="131"/>
      <c r="ACM832" s="131"/>
      <c r="ACN832" s="131"/>
      <c r="ACO832" s="131"/>
      <c r="ACP832" s="131"/>
      <c r="ACQ832" s="131"/>
      <c r="ACR832" s="131"/>
      <c r="ACS832" s="131"/>
      <c r="ACT832" s="131"/>
      <c r="ACU832" s="131"/>
      <c r="ACV832" s="131"/>
      <c r="ACW832" s="131"/>
      <c r="ACX832" s="131"/>
      <c r="ACY832" s="131"/>
      <c r="ACZ832" s="131"/>
      <c r="ADA832" s="131"/>
      <c r="ADB832" s="131"/>
      <c r="ADC832" s="131"/>
      <c r="ADD832" s="131"/>
      <c r="ADE832" s="131"/>
      <c r="ADF832" s="131"/>
      <c r="ADG832" s="131"/>
      <c r="ADH832" s="131"/>
      <c r="ADI832" s="131"/>
      <c r="ADJ832" s="131"/>
      <c r="ADK832" s="131"/>
      <c r="ADL832" s="131"/>
      <c r="ADM832" s="131"/>
      <c r="ADN832" s="131"/>
      <c r="ADO832" s="131"/>
      <c r="ADP832" s="131"/>
      <c r="ADQ832" s="131"/>
      <c r="ADR832" s="131"/>
      <c r="ADS832" s="131"/>
      <c r="ADT832" s="131"/>
      <c r="ADU832" s="131"/>
      <c r="ADV832" s="131"/>
      <c r="ADW832" s="131"/>
      <c r="ADX832" s="131"/>
      <c r="ADY832" s="131"/>
      <c r="ADZ832" s="131"/>
      <c r="AEA832" s="131"/>
      <c r="AEB832" s="131"/>
      <c r="AEC832" s="131"/>
      <c r="AED832" s="131"/>
      <c r="AEE832" s="131"/>
      <c r="AEF832" s="131"/>
      <c r="AEG832" s="131"/>
      <c r="AEH832" s="131"/>
      <c r="AEI832" s="131"/>
      <c r="AEJ832" s="131"/>
      <c r="AEK832" s="131"/>
      <c r="AEL832" s="131"/>
      <c r="AEM832" s="131"/>
      <c r="AEN832" s="131"/>
      <c r="AEO832" s="131"/>
      <c r="AEP832" s="131"/>
      <c r="AEQ832" s="131"/>
      <c r="AER832" s="131"/>
      <c r="AES832" s="131"/>
      <c r="AET832" s="131"/>
      <c r="AEU832" s="131"/>
      <c r="AEV832" s="131"/>
      <c r="AEW832" s="131"/>
      <c r="AEX832" s="131"/>
      <c r="AEY832" s="131"/>
      <c r="AEZ832" s="131"/>
      <c r="AFA832" s="131"/>
      <c r="AFB832" s="131"/>
      <c r="AFC832" s="131"/>
      <c r="AFD832" s="131"/>
      <c r="AFE832" s="131"/>
      <c r="AFF832" s="131"/>
      <c r="AFG832" s="131"/>
      <c r="AFH832" s="131"/>
      <c r="AFI832" s="131"/>
      <c r="AFJ832" s="131"/>
      <c r="AFK832" s="131"/>
      <c r="AFL832" s="131"/>
      <c r="AFM832" s="131"/>
      <c r="AFN832" s="131"/>
      <c r="AFO832" s="131"/>
      <c r="AFP832" s="131"/>
      <c r="AFQ832" s="131"/>
      <c r="AFR832" s="131"/>
      <c r="AFS832" s="131"/>
      <c r="AFT832" s="131"/>
      <c r="AFU832" s="131"/>
      <c r="AFV832" s="131"/>
      <c r="AFW832" s="131"/>
      <c r="AFX832" s="131"/>
      <c r="AFY832" s="131"/>
      <c r="AFZ832" s="131"/>
      <c r="AGA832" s="131"/>
      <c r="AGB832" s="131"/>
      <c r="AGC832" s="131"/>
      <c r="AGD832" s="131"/>
      <c r="AGE832" s="131"/>
      <c r="AGF832" s="131"/>
      <c r="AGG832" s="131"/>
      <c r="AGH832" s="131"/>
      <c r="AGI832" s="131"/>
      <c r="AGJ832" s="131"/>
      <c r="AGK832" s="131"/>
      <c r="AGL832" s="131"/>
      <c r="AGM832" s="131"/>
      <c r="AGN832" s="131"/>
      <c r="AGO832" s="131"/>
      <c r="AGP832" s="131"/>
      <c r="AGQ832" s="131"/>
      <c r="AGR832" s="131"/>
      <c r="AGS832" s="131"/>
      <c r="AGT832" s="131"/>
      <c r="AGU832" s="131"/>
      <c r="AGV832" s="131"/>
      <c r="AGW832" s="131"/>
      <c r="AGX832" s="131"/>
      <c r="AGY832" s="131"/>
      <c r="AGZ832" s="131"/>
      <c r="AHA832" s="131"/>
      <c r="AHB832" s="131"/>
      <c r="AHC832" s="131"/>
      <c r="AHD832" s="131"/>
      <c r="AHE832" s="131"/>
      <c r="AHF832" s="131"/>
      <c r="AHG832" s="131"/>
      <c r="AHH832" s="131"/>
      <c r="AHI832" s="131"/>
      <c r="AHJ832" s="131"/>
      <c r="AHK832" s="131"/>
      <c r="AHL832" s="131"/>
      <c r="AHM832" s="131"/>
      <c r="AHN832" s="131"/>
      <c r="AHO832" s="131"/>
      <c r="AHP832" s="131"/>
      <c r="AHQ832" s="131"/>
      <c r="AHR832" s="131"/>
      <c r="AHS832" s="131"/>
      <c r="AHT832" s="131"/>
      <c r="AHU832" s="131"/>
      <c r="AHV832" s="131"/>
      <c r="AHW832" s="131"/>
      <c r="AHX832" s="131"/>
      <c r="AHY832" s="131"/>
      <c r="AHZ832" s="131"/>
      <c r="AIA832" s="131"/>
      <c r="AIB832" s="131"/>
      <c r="AIC832" s="131"/>
      <c r="AID832" s="131"/>
      <c r="AIE832" s="131"/>
      <c r="AIF832" s="131"/>
      <c r="AIG832" s="131"/>
      <c r="AIH832" s="131"/>
      <c r="AII832" s="131"/>
      <c r="AIJ832" s="131"/>
      <c r="AIK832" s="131"/>
      <c r="AIL832" s="131"/>
      <c r="AIM832" s="131"/>
      <c r="AIN832" s="131"/>
      <c r="AIO832" s="131"/>
      <c r="AIP832" s="131"/>
      <c r="AIQ832" s="131"/>
      <c r="AIR832" s="131"/>
      <c r="AIS832" s="131"/>
      <c r="AIT832" s="131"/>
      <c r="AIU832" s="131"/>
      <c r="AIV832" s="131"/>
      <c r="AIW832" s="131"/>
      <c r="AIX832" s="131"/>
      <c r="AIY832" s="131"/>
      <c r="AIZ832" s="131"/>
      <c r="AJA832" s="131"/>
      <c r="AJB832" s="131"/>
      <c r="AJC832" s="131"/>
      <c r="AJD832" s="131"/>
      <c r="AJE832" s="131"/>
      <c r="AJF832" s="131"/>
      <c r="AJG832" s="131"/>
      <c r="AJH832" s="131"/>
      <c r="AJI832" s="131"/>
      <c r="AJJ832" s="131"/>
      <c r="AJK832" s="131"/>
      <c r="AJL832" s="131"/>
      <c r="AJM832" s="131"/>
      <c r="AJN832" s="131"/>
      <c r="AJO832" s="131"/>
      <c r="AJP832" s="131"/>
      <c r="AJQ832" s="131"/>
      <c r="AJR832" s="131"/>
      <c r="AJS832" s="131"/>
      <c r="AJT832" s="131"/>
      <c r="AJU832" s="131"/>
      <c r="AJV832" s="131"/>
      <c r="AJW832" s="131"/>
      <c r="AJX832" s="131"/>
      <c r="AJY832" s="131"/>
      <c r="AJZ832" s="131"/>
      <c r="AKA832" s="131"/>
      <c r="AKB832" s="131"/>
      <c r="AKC832" s="131"/>
      <c r="AKD832" s="131"/>
      <c r="AKE832" s="131"/>
      <c r="AKF832" s="131"/>
      <c r="AKG832" s="131"/>
      <c r="AKH832" s="131"/>
      <c r="AKI832" s="131"/>
      <c r="AKJ832" s="131"/>
      <c r="AKK832" s="131"/>
      <c r="AKL832" s="131"/>
      <c r="AKM832" s="131"/>
      <c r="AKN832" s="131"/>
      <c r="AKO832" s="131"/>
      <c r="AKP832" s="131"/>
      <c r="AKQ832" s="131"/>
      <c r="AKR832" s="131"/>
      <c r="AKS832" s="131"/>
      <c r="AKT832" s="131"/>
      <c r="AKU832" s="131"/>
      <c r="AKV832" s="131"/>
      <c r="AKW832" s="131"/>
      <c r="AKX832" s="131"/>
      <c r="AKY832" s="131"/>
      <c r="AKZ832" s="131"/>
      <c r="ALA832" s="131"/>
      <c r="ALB832" s="131"/>
      <c r="ALC832" s="131"/>
      <c r="ALD832" s="131"/>
      <c r="ALE832" s="131"/>
      <c r="ALF832" s="131"/>
      <c r="ALG832" s="131"/>
      <c r="ALH832" s="131"/>
      <c r="ALI832" s="131"/>
      <c r="ALJ832" s="131"/>
      <c r="ALK832" s="131"/>
      <c r="ALL832" s="131"/>
      <c r="ALM832" s="131"/>
      <c r="ALN832" s="131"/>
      <c r="ALO832" s="131"/>
      <c r="ALP832" s="131"/>
      <c r="ALQ832" s="131"/>
      <c r="ALR832" s="131"/>
      <c r="ALS832" s="131"/>
      <c r="ALT832" s="131"/>
      <c r="ALU832" s="131"/>
      <c r="ALV832" s="131"/>
      <c r="ALW832" s="131"/>
      <c r="ALX832" s="131"/>
      <c r="ALY832" s="131"/>
      <c r="ALZ832" s="131"/>
      <c r="AMA832" s="131"/>
      <c r="AMB832" s="131"/>
      <c r="AMC832" s="131"/>
      <c r="AMD832" s="131"/>
      <c r="AME832" s="131"/>
      <c r="AMF832" s="131"/>
      <c r="AMG832" s="131"/>
      <c r="AMH832" s="131"/>
      <c r="AMI832" s="131"/>
      <c r="AMJ832" s="131"/>
      <c r="AMK832" s="131"/>
      <c r="AML832" s="131"/>
      <c r="AMM832" s="131"/>
      <c r="AMN832" s="131"/>
      <c r="AMO832" s="131"/>
      <c r="AMP832" s="131"/>
      <c r="AMQ832" s="131"/>
      <c r="AMR832" s="131"/>
      <c r="AMS832" s="131"/>
      <c r="AMT832" s="131"/>
      <c r="AMU832" s="131"/>
      <c r="AMV832" s="131"/>
      <c r="AMW832" s="131"/>
      <c r="AMX832" s="131"/>
      <c r="AMY832" s="131"/>
      <c r="AMZ832" s="131"/>
      <c r="ANA832" s="131"/>
      <c r="ANB832" s="131"/>
      <c r="ANC832" s="131"/>
      <c r="AND832" s="131"/>
      <c r="ANE832" s="131"/>
      <c r="ANF832" s="131"/>
      <c r="ANG832" s="131"/>
      <c r="ANH832" s="131"/>
      <c r="ANI832" s="131"/>
      <c r="ANJ832" s="131"/>
      <c r="ANK832" s="131"/>
      <c r="ANL832" s="131"/>
      <c r="ANM832" s="131"/>
      <c r="ANN832" s="131"/>
      <c r="ANO832" s="131"/>
      <c r="ANP832" s="131"/>
      <c r="ANQ832" s="131"/>
      <c r="ANR832" s="131"/>
      <c r="ANS832" s="131"/>
      <c r="ANT832" s="131"/>
      <c r="ANU832" s="131"/>
      <c r="ANV832" s="131"/>
      <c r="ANW832" s="131"/>
      <c r="ANX832" s="131"/>
      <c r="ANY832" s="131"/>
      <c r="ANZ832" s="131"/>
      <c r="AOA832" s="131"/>
      <c r="AOB832" s="131"/>
      <c r="AOC832" s="131"/>
      <c r="AOD832" s="131"/>
      <c r="AOE832" s="131"/>
      <c r="AOF832" s="131"/>
      <c r="AOG832" s="131"/>
      <c r="AOH832" s="131"/>
      <c r="AOI832" s="131"/>
      <c r="AOJ832" s="131"/>
      <c r="AOK832" s="131"/>
      <c r="AOL832" s="131"/>
      <c r="AOM832" s="131"/>
      <c r="AON832" s="131"/>
      <c r="AOO832" s="131"/>
      <c r="AOP832" s="131"/>
      <c r="AOQ832" s="131"/>
      <c r="AOR832" s="131"/>
      <c r="AOS832" s="131"/>
      <c r="AOT832" s="131"/>
      <c r="AOU832" s="131"/>
      <c r="AOV832" s="131"/>
      <c r="AOW832" s="131"/>
      <c r="AOX832" s="131"/>
      <c r="AOY832" s="131"/>
      <c r="AOZ832" s="131"/>
      <c r="APA832" s="131"/>
      <c r="APB832" s="131"/>
      <c r="APC832" s="131"/>
      <c r="APD832" s="131"/>
      <c r="APE832" s="131"/>
      <c r="APF832" s="131"/>
      <c r="APG832" s="131"/>
      <c r="APH832" s="131"/>
      <c r="API832" s="131"/>
      <c r="APJ832" s="131"/>
      <c r="APK832" s="131"/>
      <c r="APL832" s="131"/>
      <c r="APM832" s="131"/>
      <c r="APN832" s="131"/>
      <c r="APO832" s="131"/>
      <c r="APP832" s="131"/>
      <c r="APQ832" s="131"/>
      <c r="APR832" s="131"/>
      <c r="APS832" s="131"/>
      <c r="APT832" s="131"/>
      <c r="APU832" s="131"/>
      <c r="APV832" s="131"/>
      <c r="APW832" s="131"/>
      <c r="APX832" s="131"/>
      <c r="APY832" s="131"/>
      <c r="APZ832" s="131"/>
      <c r="AQA832" s="131"/>
      <c r="AQB832" s="131"/>
      <c r="AQC832" s="131"/>
      <c r="AQD832" s="131"/>
      <c r="AQE832" s="131"/>
      <c r="AQF832" s="131"/>
      <c r="AQG832" s="131"/>
      <c r="AQH832" s="131"/>
      <c r="AQI832" s="131"/>
      <c r="AQJ832" s="131"/>
      <c r="AQK832" s="131"/>
      <c r="AQL832" s="131"/>
      <c r="AQM832" s="131"/>
      <c r="AQN832" s="131"/>
      <c r="AQO832" s="131"/>
      <c r="AQP832" s="131"/>
      <c r="AQQ832" s="131"/>
      <c r="AQR832" s="131"/>
      <c r="AQS832" s="131"/>
      <c r="AQT832" s="131"/>
      <c r="AQU832" s="131"/>
      <c r="AQV832" s="131"/>
      <c r="AQW832" s="131"/>
      <c r="AQX832" s="131"/>
      <c r="AQY832" s="131"/>
      <c r="AQZ832" s="131"/>
      <c r="ARA832" s="131"/>
      <c r="ARB832" s="131"/>
      <c r="ARC832" s="131"/>
      <c r="ARD832" s="131"/>
      <c r="ARE832" s="131"/>
      <c r="ARF832" s="131"/>
      <c r="ARG832" s="131"/>
      <c r="ARH832" s="131"/>
      <c r="ARI832" s="131"/>
      <c r="ARJ832" s="131"/>
      <c r="ARK832" s="131"/>
      <c r="ARL832" s="131"/>
      <c r="ARM832" s="131"/>
      <c r="ARN832" s="131"/>
      <c r="ARO832" s="131"/>
      <c r="ARP832" s="131"/>
      <c r="ARQ832" s="131"/>
      <c r="ARR832" s="131"/>
      <c r="ARS832" s="131"/>
      <c r="ART832" s="131"/>
      <c r="ARU832" s="131"/>
      <c r="ARV832" s="131"/>
      <c r="ARW832" s="131"/>
      <c r="ARX832" s="131"/>
      <c r="ARY832" s="131"/>
      <c r="ARZ832" s="131"/>
      <c r="ASA832" s="131"/>
      <c r="ASB832" s="131"/>
      <c r="ASC832" s="131"/>
      <c r="ASD832" s="131"/>
      <c r="ASE832" s="131"/>
      <c r="ASF832" s="131"/>
      <c r="ASG832" s="131"/>
      <c r="ASH832" s="131"/>
      <c r="ASI832" s="131"/>
      <c r="ASJ832" s="131"/>
      <c r="ASK832" s="131"/>
      <c r="ASL832" s="131"/>
      <c r="ASM832" s="131"/>
      <c r="ASN832" s="131"/>
      <c r="ASO832" s="131"/>
      <c r="ASP832" s="131"/>
      <c r="ASQ832" s="131"/>
      <c r="ASR832" s="131"/>
      <c r="ASS832" s="131"/>
      <c r="AST832" s="131"/>
      <c r="ASU832" s="131"/>
      <c r="ASV832" s="131"/>
      <c r="ASW832" s="131"/>
      <c r="ASX832" s="131"/>
      <c r="ASY832" s="131"/>
      <c r="ASZ832" s="131"/>
      <c r="ATA832" s="131"/>
      <c r="ATB832" s="131"/>
      <c r="ATC832" s="131"/>
      <c r="ATD832" s="131"/>
      <c r="ATE832" s="131"/>
      <c r="ATF832" s="131"/>
      <c r="ATG832" s="131"/>
      <c r="ATH832" s="131"/>
      <c r="ATI832" s="131"/>
      <c r="ATJ832" s="131"/>
      <c r="ATK832" s="131"/>
      <c r="ATL832" s="131"/>
      <c r="ATM832" s="131"/>
      <c r="ATN832" s="131"/>
      <c r="ATO832" s="131"/>
      <c r="ATP832" s="131"/>
      <c r="ATQ832" s="131"/>
      <c r="ATR832" s="131"/>
      <c r="ATS832" s="131"/>
      <c r="ATT832" s="131"/>
      <c r="ATU832" s="131"/>
      <c r="ATV832" s="131"/>
      <c r="ATW832" s="131"/>
      <c r="ATX832" s="131"/>
      <c r="ATY832" s="131"/>
      <c r="ATZ832" s="131"/>
      <c r="AUA832" s="131"/>
      <c r="AUB832" s="131"/>
      <c r="AUC832" s="131"/>
      <c r="AUD832" s="131"/>
      <c r="AUE832" s="131"/>
      <c r="AUF832" s="131"/>
      <c r="AUG832" s="131"/>
      <c r="AUH832" s="131"/>
      <c r="AUI832" s="131"/>
      <c r="AUJ832" s="131"/>
      <c r="AUK832" s="131"/>
      <c r="AUL832" s="131"/>
      <c r="AUM832" s="131"/>
      <c r="AUN832" s="131"/>
      <c r="AUO832" s="131"/>
      <c r="AUP832" s="131"/>
      <c r="AUQ832" s="131"/>
      <c r="AUR832" s="131"/>
      <c r="AUS832" s="131"/>
      <c r="AUT832" s="131"/>
      <c r="AUU832" s="131"/>
      <c r="AUV832" s="131"/>
      <c r="AUW832" s="131"/>
      <c r="AUX832" s="131"/>
      <c r="AUY832" s="131"/>
      <c r="AUZ832" s="131"/>
      <c r="AVA832" s="131"/>
      <c r="AVB832" s="131"/>
      <c r="AVC832" s="131"/>
      <c r="AVD832" s="131"/>
      <c r="AVE832" s="131"/>
      <c r="AVF832" s="131"/>
      <c r="AVG832" s="131"/>
      <c r="AVH832" s="131"/>
      <c r="AVI832" s="131"/>
      <c r="AVJ832" s="131"/>
      <c r="AVK832" s="131"/>
      <c r="AVL832" s="131"/>
      <c r="AVM832" s="131"/>
      <c r="AVN832" s="131"/>
      <c r="AVO832" s="131"/>
      <c r="AVP832" s="131"/>
      <c r="AVQ832" s="131"/>
      <c r="AVR832" s="131"/>
      <c r="AVS832" s="131"/>
      <c r="AVT832" s="131"/>
      <c r="AVU832" s="131"/>
      <c r="AVV832" s="131"/>
      <c r="AVW832" s="131"/>
      <c r="AVX832" s="131"/>
      <c r="AVY832" s="131"/>
      <c r="AVZ832" s="131"/>
      <c r="AWA832" s="131"/>
      <c r="AWB832" s="131"/>
      <c r="AWC832" s="131"/>
      <c r="AWD832" s="131"/>
      <c r="AWE832" s="131"/>
      <c r="AWF832" s="131"/>
      <c r="AWG832" s="131"/>
      <c r="AWH832" s="131"/>
      <c r="AWI832" s="131"/>
      <c r="AWJ832" s="131"/>
      <c r="AWK832" s="131"/>
      <c r="AWL832" s="131"/>
      <c r="AWM832" s="131"/>
      <c r="AWN832" s="131"/>
      <c r="AWO832" s="131"/>
      <c r="AWP832" s="131"/>
      <c r="AWQ832" s="131"/>
      <c r="AWR832" s="131"/>
      <c r="AWS832" s="131"/>
      <c r="AWT832" s="131"/>
      <c r="AWU832" s="131"/>
      <c r="AWV832" s="131"/>
      <c r="AWW832" s="131"/>
      <c r="AWX832" s="131"/>
      <c r="AWY832" s="131"/>
      <c r="AWZ832" s="131"/>
      <c r="AXA832" s="131"/>
      <c r="AXB832" s="131"/>
      <c r="AXC832" s="131"/>
      <c r="AXD832" s="131"/>
      <c r="AXE832" s="131"/>
      <c r="AXF832" s="131"/>
      <c r="AXG832" s="131"/>
      <c r="AXH832" s="131"/>
      <c r="AXI832" s="131"/>
      <c r="AXJ832" s="131"/>
      <c r="AXK832" s="131"/>
      <c r="AXL832" s="131"/>
      <c r="AXM832" s="131"/>
      <c r="AXN832" s="131"/>
      <c r="AXO832" s="131"/>
      <c r="AXP832" s="131"/>
      <c r="AXQ832" s="131"/>
      <c r="AXR832" s="131"/>
      <c r="AXS832" s="131"/>
      <c r="AXT832" s="131"/>
      <c r="AXU832" s="131"/>
      <c r="AXV832" s="131"/>
      <c r="AXW832" s="131"/>
      <c r="AXX832" s="131"/>
    </row>
    <row r="833" spans="1:33" s="131" customFormat="1" ht="15.75" hidden="1" customHeight="1" x14ac:dyDescent="0.2">
      <c r="A833" s="79" t="s">
        <v>3298</v>
      </c>
      <c r="B833" s="79" t="s">
        <v>1938</v>
      </c>
      <c r="C833" s="89" t="s">
        <v>1939</v>
      </c>
      <c r="D833" s="89" t="s">
        <v>3378</v>
      </c>
      <c r="E833" s="66">
        <v>37645</v>
      </c>
      <c r="F833" s="79" t="s">
        <v>1167</v>
      </c>
      <c r="G833" s="30" t="s">
        <v>1662</v>
      </c>
      <c r="H833" s="30" t="s">
        <v>3299</v>
      </c>
      <c r="I833" s="30" t="s">
        <v>3083</v>
      </c>
      <c r="J833" s="173">
        <v>8</v>
      </c>
      <c r="K833" s="87" t="s">
        <v>1065</v>
      </c>
      <c r="L833" s="87">
        <v>0</v>
      </c>
      <c r="M833" s="87">
        <v>0</v>
      </c>
      <c r="N833" s="87" t="s">
        <v>3099</v>
      </c>
      <c r="O833" s="87">
        <v>1</v>
      </c>
      <c r="P833" s="87" t="s">
        <v>3099</v>
      </c>
      <c r="Q833" s="87">
        <v>1</v>
      </c>
      <c r="R833" s="87" t="s">
        <v>3099</v>
      </c>
      <c r="S833" s="87">
        <v>1</v>
      </c>
      <c r="T833" s="87" t="s">
        <v>326</v>
      </c>
      <c r="U833" s="87">
        <v>0</v>
      </c>
      <c r="V833" s="87">
        <v>0</v>
      </c>
      <c r="W833" s="87">
        <v>0</v>
      </c>
      <c r="X833" s="87">
        <v>0</v>
      </c>
      <c r="Y833" s="87">
        <v>0</v>
      </c>
      <c r="Z833" s="86">
        <v>0</v>
      </c>
      <c r="AA833" s="87">
        <v>0</v>
      </c>
      <c r="AB833" s="87"/>
      <c r="AC833" s="87"/>
      <c r="AD833" s="87"/>
      <c r="AE833" s="87"/>
      <c r="AF833" s="104"/>
    </row>
    <row r="834" spans="1:33" s="131" customFormat="1" ht="15.75" hidden="1" customHeight="1" x14ac:dyDescent="0.2">
      <c r="A834" s="74" t="s">
        <v>1940</v>
      </c>
      <c r="B834" s="74" t="s">
        <v>1941</v>
      </c>
      <c r="C834" s="77" t="s">
        <v>1942</v>
      </c>
      <c r="D834" s="77" t="s">
        <v>10</v>
      </c>
      <c r="E834" s="51">
        <v>38994</v>
      </c>
      <c r="F834" s="74" t="s">
        <v>1167</v>
      </c>
      <c r="G834" s="30" t="s">
        <v>1662</v>
      </c>
      <c r="H834" s="30" t="s">
        <v>3299</v>
      </c>
      <c r="I834" s="30" t="s">
        <v>3082</v>
      </c>
      <c r="J834" s="173">
        <v>34</v>
      </c>
      <c r="K834" s="87" t="s">
        <v>1065</v>
      </c>
      <c r="L834" s="87">
        <v>0</v>
      </c>
      <c r="M834" s="87">
        <v>0</v>
      </c>
      <c r="N834" s="87" t="s">
        <v>3099</v>
      </c>
      <c r="O834" s="87">
        <v>1</v>
      </c>
      <c r="P834" s="87" t="s">
        <v>3099</v>
      </c>
      <c r="Q834" s="87">
        <v>1</v>
      </c>
      <c r="R834" s="87" t="s">
        <v>3099</v>
      </c>
      <c r="S834" s="87">
        <v>1</v>
      </c>
      <c r="T834" s="87" t="s">
        <v>326</v>
      </c>
      <c r="U834" s="87">
        <v>1</v>
      </c>
      <c r="V834" s="87">
        <v>1</v>
      </c>
      <c r="W834" s="87">
        <v>0</v>
      </c>
      <c r="X834" s="87">
        <v>0</v>
      </c>
      <c r="Y834" s="87">
        <v>0</v>
      </c>
      <c r="Z834" s="86">
        <v>0</v>
      </c>
      <c r="AA834" s="87">
        <v>0</v>
      </c>
      <c r="AB834" s="86">
        <v>0</v>
      </c>
      <c r="AC834" s="86">
        <v>0</v>
      </c>
      <c r="AD834" s="86">
        <v>0</v>
      </c>
      <c r="AE834" s="86">
        <v>0</v>
      </c>
      <c r="AF834" s="104"/>
    </row>
    <row r="835" spans="1:33" s="131" customFormat="1" ht="15.75" hidden="1" customHeight="1" x14ac:dyDescent="0.2">
      <c r="A835" s="79" t="s">
        <v>1943</v>
      </c>
      <c r="B835" s="79" t="s">
        <v>1944</v>
      </c>
      <c r="C835" s="89" t="s">
        <v>1945</v>
      </c>
      <c r="D835" s="89" t="s">
        <v>76</v>
      </c>
      <c r="E835" s="66">
        <v>37644</v>
      </c>
      <c r="F835" s="79" t="s">
        <v>1160</v>
      </c>
      <c r="G835" s="30" t="s">
        <v>1662</v>
      </c>
      <c r="H835" s="30" t="s">
        <v>3299</v>
      </c>
      <c r="I835" s="30" t="s">
        <v>3083</v>
      </c>
      <c r="J835" s="173">
        <v>20</v>
      </c>
      <c r="K835" s="87" t="s">
        <v>1065</v>
      </c>
      <c r="L835" s="87">
        <v>0</v>
      </c>
      <c r="M835" s="87">
        <v>0</v>
      </c>
      <c r="N835" s="87" t="s">
        <v>3240</v>
      </c>
      <c r="O835" s="87">
        <v>1</v>
      </c>
      <c r="P835" s="87" t="s">
        <v>3240</v>
      </c>
      <c r="Q835" s="87">
        <v>1</v>
      </c>
      <c r="R835" s="87" t="s">
        <v>3240</v>
      </c>
      <c r="S835" s="87">
        <v>1</v>
      </c>
      <c r="T835" s="87" t="s">
        <v>326</v>
      </c>
      <c r="U835" s="87">
        <v>1</v>
      </c>
      <c r="V835" s="87">
        <v>1</v>
      </c>
      <c r="W835" s="87">
        <v>0</v>
      </c>
      <c r="X835" s="87">
        <v>0</v>
      </c>
      <c r="Y835" s="87">
        <v>0</v>
      </c>
      <c r="Z835" s="86">
        <v>0</v>
      </c>
      <c r="AA835" s="87">
        <v>0</v>
      </c>
      <c r="AB835" s="86">
        <v>0</v>
      </c>
      <c r="AC835" s="86">
        <v>0</v>
      </c>
      <c r="AD835" s="86">
        <v>0</v>
      </c>
      <c r="AE835" s="86">
        <v>0</v>
      </c>
      <c r="AF835" s="104"/>
    </row>
    <row r="836" spans="1:33" s="131" customFormat="1" ht="15.75" hidden="1" customHeight="1" x14ac:dyDescent="0.2">
      <c r="A836" s="79" t="s">
        <v>1946</v>
      </c>
      <c r="B836" s="79" t="s">
        <v>1944</v>
      </c>
      <c r="C836" s="89" t="s">
        <v>1945</v>
      </c>
      <c r="D836" s="89" t="s">
        <v>10</v>
      </c>
      <c r="E836" s="66">
        <v>38037</v>
      </c>
      <c r="F836" s="79" t="s">
        <v>1160</v>
      </c>
      <c r="G836" s="30" t="s">
        <v>1662</v>
      </c>
      <c r="H836" s="30" t="s">
        <v>3299</v>
      </c>
      <c r="I836" s="30" t="s">
        <v>3083</v>
      </c>
      <c r="J836" s="173">
        <v>38</v>
      </c>
      <c r="K836" s="87" t="s">
        <v>1065</v>
      </c>
      <c r="L836" s="87">
        <v>0</v>
      </c>
      <c r="M836" s="87">
        <v>0</v>
      </c>
      <c r="N836" s="84" t="s">
        <v>3240</v>
      </c>
      <c r="O836" s="87">
        <v>1</v>
      </c>
      <c r="P836" s="84" t="s">
        <v>3240</v>
      </c>
      <c r="Q836" s="87">
        <v>1</v>
      </c>
      <c r="R836" s="84" t="s">
        <v>3240</v>
      </c>
      <c r="S836" s="87">
        <v>1</v>
      </c>
      <c r="T836" s="84" t="s">
        <v>326</v>
      </c>
      <c r="U836" s="87">
        <v>1</v>
      </c>
      <c r="V836" s="87">
        <v>1</v>
      </c>
      <c r="W836" s="87">
        <v>0</v>
      </c>
      <c r="X836" s="87">
        <v>0</v>
      </c>
      <c r="Y836" s="87">
        <v>0</v>
      </c>
      <c r="Z836" s="86">
        <v>0</v>
      </c>
      <c r="AA836" s="87">
        <v>0</v>
      </c>
      <c r="AB836" s="86">
        <v>0</v>
      </c>
      <c r="AC836" s="86">
        <v>0</v>
      </c>
      <c r="AD836" s="86">
        <v>0</v>
      </c>
      <c r="AE836" s="86">
        <v>0</v>
      </c>
      <c r="AF836" s="104"/>
    </row>
    <row r="837" spans="1:33" s="131" customFormat="1" ht="15.75" hidden="1" customHeight="1" x14ac:dyDescent="0.2">
      <c r="A837" s="79" t="s">
        <v>1947</v>
      </c>
      <c r="B837" s="79" t="s">
        <v>1944</v>
      </c>
      <c r="C837" s="89" t="s">
        <v>1945</v>
      </c>
      <c r="D837" s="89" t="s">
        <v>1948</v>
      </c>
      <c r="E837" s="66">
        <v>38708</v>
      </c>
      <c r="F837" s="79" t="s">
        <v>1635</v>
      </c>
      <c r="G837" s="30" t="s">
        <v>1662</v>
      </c>
      <c r="H837" s="30" t="s">
        <v>1065</v>
      </c>
      <c r="I837" s="30" t="s">
        <v>1065</v>
      </c>
      <c r="J837" s="173"/>
      <c r="K837" s="87" t="s">
        <v>1065</v>
      </c>
      <c r="L837" s="87">
        <v>0</v>
      </c>
      <c r="M837" s="87">
        <v>0</v>
      </c>
      <c r="N837" s="84" t="s">
        <v>326</v>
      </c>
      <c r="O837" s="87">
        <v>1</v>
      </c>
      <c r="P837" s="84" t="s">
        <v>326</v>
      </c>
      <c r="Q837" s="87">
        <v>1</v>
      </c>
      <c r="R837" s="84" t="s">
        <v>326</v>
      </c>
      <c r="S837" s="87">
        <v>1</v>
      </c>
      <c r="T837" s="84" t="s">
        <v>49</v>
      </c>
      <c r="U837" s="87">
        <v>1</v>
      </c>
      <c r="V837" s="87">
        <v>1</v>
      </c>
      <c r="W837" s="87">
        <v>0</v>
      </c>
      <c r="X837" s="87">
        <v>0</v>
      </c>
      <c r="Y837" s="87">
        <v>0</v>
      </c>
      <c r="Z837" s="87">
        <v>0</v>
      </c>
      <c r="AA837" s="87">
        <v>0</v>
      </c>
      <c r="AB837" s="87">
        <v>0</v>
      </c>
      <c r="AC837" s="87">
        <v>0</v>
      </c>
      <c r="AD837" s="87">
        <v>0</v>
      </c>
      <c r="AE837" s="87">
        <v>0</v>
      </c>
      <c r="AF837" s="104"/>
    </row>
    <row r="838" spans="1:33" s="106" customFormat="1" ht="15.75" hidden="1" customHeight="1" x14ac:dyDescent="0.2">
      <c r="A838" s="79" t="s">
        <v>1949</v>
      </c>
      <c r="B838" s="79" t="s">
        <v>1944</v>
      </c>
      <c r="C838" s="89" t="s">
        <v>1945</v>
      </c>
      <c r="D838" s="89" t="s">
        <v>1950</v>
      </c>
      <c r="E838" s="66">
        <v>38770</v>
      </c>
      <c r="F838" s="79" t="s">
        <v>1635</v>
      </c>
      <c r="G838" s="30" t="s">
        <v>1662</v>
      </c>
      <c r="H838" s="30" t="s">
        <v>1065</v>
      </c>
      <c r="I838" s="30" t="s">
        <v>1065</v>
      </c>
      <c r="J838" s="173"/>
      <c r="K838" s="87" t="s">
        <v>1065</v>
      </c>
      <c r="L838" s="87">
        <v>0</v>
      </c>
      <c r="M838" s="87">
        <v>0</v>
      </c>
      <c r="N838" s="87" t="s">
        <v>326</v>
      </c>
      <c r="O838" s="87">
        <v>1</v>
      </c>
      <c r="P838" s="87" t="s">
        <v>326</v>
      </c>
      <c r="Q838" s="87">
        <v>1</v>
      </c>
      <c r="R838" s="87" t="s">
        <v>326</v>
      </c>
      <c r="S838" s="87">
        <v>1</v>
      </c>
      <c r="T838" s="87" t="s">
        <v>49</v>
      </c>
      <c r="U838" s="87">
        <v>1</v>
      </c>
      <c r="V838" s="87">
        <v>1</v>
      </c>
      <c r="W838" s="87">
        <v>0</v>
      </c>
      <c r="X838" s="87">
        <v>0</v>
      </c>
      <c r="Y838" s="87">
        <v>0</v>
      </c>
      <c r="Z838" s="87">
        <v>0</v>
      </c>
      <c r="AA838" s="87">
        <v>0</v>
      </c>
      <c r="AB838" s="87">
        <v>0</v>
      </c>
      <c r="AC838" s="87">
        <v>0</v>
      </c>
      <c r="AD838" s="87">
        <v>0</v>
      </c>
      <c r="AE838" s="87">
        <v>0</v>
      </c>
      <c r="AF838" s="104"/>
      <c r="AG838" s="131"/>
    </row>
    <row r="839" spans="1:33" s="106" customFormat="1" ht="15.75" hidden="1" customHeight="1" x14ac:dyDescent="0.2">
      <c r="A839" s="79" t="s">
        <v>1951</v>
      </c>
      <c r="B839" s="79" t="s">
        <v>1944</v>
      </c>
      <c r="C839" s="89" t="s">
        <v>1945</v>
      </c>
      <c r="D839" s="89" t="s">
        <v>1952</v>
      </c>
      <c r="E839" s="66">
        <v>39090</v>
      </c>
      <c r="F839" s="79" t="s">
        <v>1635</v>
      </c>
      <c r="G839" s="30" t="s">
        <v>1662</v>
      </c>
      <c r="H839" s="30" t="s">
        <v>1065</v>
      </c>
      <c r="I839" s="30" t="s">
        <v>1065</v>
      </c>
      <c r="J839" s="173"/>
      <c r="K839" s="87" t="s">
        <v>1065</v>
      </c>
      <c r="L839" s="87">
        <v>0</v>
      </c>
      <c r="M839" s="87">
        <v>0</v>
      </c>
      <c r="N839" s="87" t="s">
        <v>326</v>
      </c>
      <c r="O839" s="87">
        <v>1</v>
      </c>
      <c r="P839" s="87" t="s">
        <v>326</v>
      </c>
      <c r="Q839" s="87">
        <v>1</v>
      </c>
      <c r="R839" s="87" t="s">
        <v>326</v>
      </c>
      <c r="S839" s="87">
        <v>1</v>
      </c>
      <c r="T839" s="87" t="s">
        <v>49</v>
      </c>
      <c r="U839" s="87">
        <v>1</v>
      </c>
      <c r="V839" s="87">
        <v>1</v>
      </c>
      <c r="W839" s="87">
        <v>1</v>
      </c>
      <c r="X839" s="87">
        <v>1</v>
      </c>
      <c r="Y839" s="87">
        <v>0</v>
      </c>
      <c r="Z839" s="87">
        <v>0</v>
      </c>
      <c r="AA839" s="87">
        <v>0</v>
      </c>
      <c r="AB839" s="87">
        <v>0</v>
      </c>
      <c r="AC839" s="87">
        <v>0</v>
      </c>
      <c r="AD839" s="87">
        <v>0</v>
      </c>
      <c r="AE839" s="87">
        <v>0</v>
      </c>
      <c r="AF839" s="104"/>
      <c r="AG839" s="131"/>
    </row>
    <row r="840" spans="1:33" s="106" customFormat="1" ht="15.75" hidden="1" customHeight="1" x14ac:dyDescent="0.2">
      <c r="A840" s="79" t="s">
        <v>1953</v>
      </c>
      <c r="B840" s="79" t="s">
        <v>1954</v>
      </c>
      <c r="C840" s="89" t="s">
        <v>1955</v>
      </c>
      <c r="D840" s="89" t="s">
        <v>10</v>
      </c>
      <c r="E840" s="66">
        <v>37972</v>
      </c>
      <c r="F840" s="79" t="s">
        <v>1167</v>
      </c>
      <c r="G840" s="30" t="s">
        <v>1662</v>
      </c>
      <c r="H840" s="30" t="s">
        <v>1065</v>
      </c>
      <c r="I840" s="30" t="s">
        <v>1065</v>
      </c>
      <c r="J840" s="173"/>
      <c r="K840" s="87" t="s">
        <v>1065</v>
      </c>
      <c r="L840" s="87">
        <v>0</v>
      </c>
      <c r="M840" s="87">
        <v>0</v>
      </c>
      <c r="N840" s="87" t="s">
        <v>326</v>
      </c>
      <c r="O840" s="87">
        <v>1</v>
      </c>
      <c r="P840" s="87" t="s">
        <v>326</v>
      </c>
      <c r="Q840" s="87">
        <v>1</v>
      </c>
      <c r="R840" s="87" t="s">
        <v>326</v>
      </c>
      <c r="S840" s="87">
        <v>1</v>
      </c>
      <c r="T840" s="87" t="s">
        <v>49</v>
      </c>
      <c r="U840" s="87">
        <v>1</v>
      </c>
      <c r="V840" s="87">
        <v>1</v>
      </c>
      <c r="W840" s="87">
        <v>0</v>
      </c>
      <c r="X840" s="87">
        <v>0</v>
      </c>
      <c r="Y840" s="87">
        <v>0</v>
      </c>
      <c r="Z840" s="87">
        <v>0</v>
      </c>
      <c r="AA840" s="87">
        <v>0</v>
      </c>
      <c r="AB840" s="87">
        <v>0</v>
      </c>
      <c r="AC840" s="87">
        <v>0</v>
      </c>
      <c r="AD840" s="87">
        <v>0</v>
      </c>
      <c r="AE840" s="87">
        <v>0</v>
      </c>
      <c r="AF840" s="104"/>
      <c r="AG840" s="131"/>
    </row>
    <row r="841" spans="1:33" s="106" customFormat="1" ht="15.75" hidden="1" customHeight="1" x14ac:dyDescent="0.2">
      <c r="A841" s="79" t="s">
        <v>1956</v>
      </c>
      <c r="B841" s="79" t="s">
        <v>1954</v>
      </c>
      <c r="C841" s="89" t="s">
        <v>1955</v>
      </c>
      <c r="D841" s="89" t="s">
        <v>434</v>
      </c>
      <c r="E841" s="66">
        <v>38532</v>
      </c>
      <c r="F841" s="79" t="s">
        <v>1167</v>
      </c>
      <c r="G841" s="30" t="s">
        <v>1662</v>
      </c>
      <c r="H841" s="30" t="s">
        <v>1065</v>
      </c>
      <c r="I841" s="30" t="s">
        <v>1065</v>
      </c>
      <c r="J841" s="173"/>
      <c r="K841" s="87" t="s">
        <v>1065</v>
      </c>
      <c r="L841" s="87">
        <v>0</v>
      </c>
      <c r="M841" s="87">
        <v>0</v>
      </c>
      <c r="N841" s="87" t="s">
        <v>326</v>
      </c>
      <c r="O841" s="87">
        <v>1</v>
      </c>
      <c r="P841" s="87" t="s">
        <v>326</v>
      </c>
      <c r="Q841" s="87">
        <v>1</v>
      </c>
      <c r="R841" s="87" t="s">
        <v>326</v>
      </c>
      <c r="S841" s="87">
        <v>1</v>
      </c>
      <c r="T841" s="87" t="s">
        <v>49</v>
      </c>
      <c r="U841" s="87">
        <v>1</v>
      </c>
      <c r="V841" s="87">
        <v>1</v>
      </c>
      <c r="W841" s="87">
        <v>1</v>
      </c>
      <c r="X841" s="87">
        <v>1</v>
      </c>
      <c r="Y841" s="87">
        <v>0</v>
      </c>
      <c r="Z841" s="87">
        <v>0</v>
      </c>
      <c r="AA841" s="87">
        <v>0</v>
      </c>
      <c r="AB841" s="87">
        <v>0</v>
      </c>
      <c r="AC841" s="87">
        <v>0</v>
      </c>
      <c r="AD841" s="87">
        <v>0</v>
      </c>
      <c r="AE841" s="87">
        <v>0</v>
      </c>
      <c r="AF841" s="104"/>
      <c r="AG841" s="131"/>
    </row>
    <row r="842" spans="1:33" s="106" customFormat="1" ht="15.75" hidden="1" customHeight="1" x14ac:dyDescent="0.2">
      <c r="A842" s="79" t="s">
        <v>1957</v>
      </c>
      <c r="B842" s="79" t="s">
        <v>1958</v>
      </c>
      <c r="C842" s="89" t="s">
        <v>1959</v>
      </c>
      <c r="D842" s="89" t="s">
        <v>3148</v>
      </c>
      <c r="E842" s="66">
        <v>38705</v>
      </c>
      <c r="F842" s="79" t="s">
        <v>1182</v>
      </c>
      <c r="G842" s="30" t="s">
        <v>1662</v>
      </c>
      <c r="H842" s="30" t="s">
        <v>1065</v>
      </c>
      <c r="I842" s="30" t="s">
        <v>3082</v>
      </c>
      <c r="J842" s="173">
        <v>8</v>
      </c>
      <c r="K842" s="87" t="s">
        <v>1065</v>
      </c>
      <c r="L842" s="87">
        <v>0</v>
      </c>
      <c r="M842" s="87">
        <v>0</v>
      </c>
      <c r="N842" s="87" t="s">
        <v>326</v>
      </c>
      <c r="O842" s="87">
        <v>1</v>
      </c>
      <c r="P842" s="87" t="s">
        <v>326</v>
      </c>
      <c r="Q842" s="87">
        <v>1</v>
      </c>
      <c r="R842" s="87" t="s">
        <v>326</v>
      </c>
      <c r="S842" s="87">
        <v>1</v>
      </c>
      <c r="T842" s="87" t="s">
        <v>49</v>
      </c>
      <c r="U842" s="87">
        <v>1</v>
      </c>
      <c r="V842" s="87">
        <v>1</v>
      </c>
      <c r="W842" s="87">
        <v>0</v>
      </c>
      <c r="X842" s="87">
        <v>0</v>
      </c>
      <c r="Y842" s="87">
        <v>0</v>
      </c>
      <c r="Z842" s="86">
        <v>0</v>
      </c>
      <c r="AA842" s="87">
        <v>0</v>
      </c>
      <c r="AB842" s="86">
        <v>0</v>
      </c>
      <c r="AC842" s="86">
        <v>0</v>
      </c>
      <c r="AD842" s="86">
        <v>0</v>
      </c>
      <c r="AE842" s="86">
        <v>0</v>
      </c>
      <c r="AF842" s="104"/>
      <c r="AG842" s="131"/>
    </row>
    <row r="843" spans="1:33" s="131" customFormat="1" ht="15.75" hidden="1" customHeight="1" x14ac:dyDescent="0.2">
      <c r="A843" s="79" t="s">
        <v>1960</v>
      </c>
      <c r="B843" s="79" t="s">
        <v>1958</v>
      </c>
      <c r="C843" s="89" t="s">
        <v>1959</v>
      </c>
      <c r="D843" s="89" t="s">
        <v>1525</v>
      </c>
      <c r="E843" s="66">
        <v>39514</v>
      </c>
      <c r="F843" s="79" t="s">
        <v>1182</v>
      </c>
      <c r="G843" s="30" t="s">
        <v>1662</v>
      </c>
      <c r="H843" s="30" t="s">
        <v>1065</v>
      </c>
      <c r="I843" s="30" t="s">
        <v>3082</v>
      </c>
      <c r="J843" s="173">
        <v>33</v>
      </c>
      <c r="K843" s="87" t="s">
        <v>1065</v>
      </c>
      <c r="L843" s="87">
        <v>0</v>
      </c>
      <c r="M843" s="87">
        <v>0</v>
      </c>
      <c r="N843" s="84" t="s">
        <v>326</v>
      </c>
      <c r="O843" s="87">
        <v>1</v>
      </c>
      <c r="P843" s="84" t="s">
        <v>326</v>
      </c>
      <c r="Q843" s="87">
        <v>1</v>
      </c>
      <c r="R843" s="84" t="s">
        <v>326</v>
      </c>
      <c r="S843" s="87">
        <v>1</v>
      </c>
      <c r="T843" s="84" t="s">
        <v>49</v>
      </c>
      <c r="U843" s="87">
        <v>1</v>
      </c>
      <c r="V843" s="87">
        <v>1</v>
      </c>
      <c r="W843" s="87">
        <v>0</v>
      </c>
      <c r="X843" s="87">
        <v>0</v>
      </c>
      <c r="Y843" s="87">
        <v>0</v>
      </c>
      <c r="Z843" s="86">
        <v>0</v>
      </c>
      <c r="AA843" s="87">
        <v>0</v>
      </c>
      <c r="AB843" s="86">
        <v>0</v>
      </c>
      <c r="AC843" s="86">
        <v>0</v>
      </c>
      <c r="AD843" s="86">
        <v>0</v>
      </c>
      <c r="AE843" s="86">
        <v>0</v>
      </c>
      <c r="AF843" s="104"/>
    </row>
    <row r="844" spans="1:33" s="131" customFormat="1" ht="15.75" hidden="1" customHeight="1" x14ac:dyDescent="0.2">
      <c r="A844" s="79" t="s">
        <v>1961</v>
      </c>
      <c r="B844" s="79" t="s">
        <v>1958</v>
      </c>
      <c r="C844" s="89" t="s">
        <v>1959</v>
      </c>
      <c r="D844" s="89" t="s">
        <v>1791</v>
      </c>
      <c r="E844" s="66">
        <v>40309</v>
      </c>
      <c r="F844" s="79" t="s">
        <v>1182</v>
      </c>
      <c r="G844" s="30" t="s">
        <v>1662</v>
      </c>
      <c r="H844" s="30" t="s">
        <v>3299</v>
      </c>
      <c r="I844" s="30" t="s">
        <v>3082</v>
      </c>
      <c r="J844" s="173">
        <v>42</v>
      </c>
      <c r="K844" s="87" t="s">
        <v>1065</v>
      </c>
      <c r="L844" s="87">
        <v>0</v>
      </c>
      <c r="M844" s="87">
        <v>0</v>
      </c>
      <c r="N844" s="84" t="s">
        <v>3099</v>
      </c>
      <c r="O844" s="87">
        <v>1</v>
      </c>
      <c r="P844" s="84" t="s">
        <v>3099</v>
      </c>
      <c r="Q844" s="87">
        <v>1</v>
      </c>
      <c r="R844" s="84" t="s">
        <v>3099</v>
      </c>
      <c r="S844" s="87">
        <v>1</v>
      </c>
      <c r="T844" s="84" t="s">
        <v>326</v>
      </c>
      <c r="U844" s="87">
        <v>1</v>
      </c>
      <c r="V844" s="87">
        <v>1</v>
      </c>
      <c r="W844" s="87">
        <v>0</v>
      </c>
      <c r="X844" s="87">
        <v>0</v>
      </c>
      <c r="Y844" s="87">
        <v>0</v>
      </c>
      <c r="Z844" s="86">
        <v>0</v>
      </c>
      <c r="AA844" s="87">
        <v>0</v>
      </c>
      <c r="AB844" s="86">
        <v>0</v>
      </c>
      <c r="AC844" s="86">
        <v>0</v>
      </c>
      <c r="AD844" s="86">
        <v>0</v>
      </c>
      <c r="AE844" s="86">
        <v>0</v>
      </c>
      <c r="AF844" s="104"/>
    </row>
    <row r="845" spans="1:33" s="131" customFormat="1" ht="15.75" hidden="1" customHeight="1" x14ac:dyDescent="0.2">
      <c r="A845" s="79" t="s">
        <v>1962</v>
      </c>
      <c r="B845" s="79" t="s">
        <v>1963</v>
      </c>
      <c r="C845" s="89" t="s">
        <v>1964</v>
      </c>
      <c r="D845" s="89" t="s">
        <v>10</v>
      </c>
      <c r="E845" s="66">
        <v>41422</v>
      </c>
      <c r="F845" s="79" t="s">
        <v>1167</v>
      </c>
      <c r="G845" s="30" t="s">
        <v>1662</v>
      </c>
      <c r="H845" s="30" t="s">
        <v>1065</v>
      </c>
      <c r="I845" s="30" t="s">
        <v>1065</v>
      </c>
      <c r="J845" s="173"/>
      <c r="K845" s="87" t="s">
        <v>1065</v>
      </c>
      <c r="L845" s="87">
        <v>0</v>
      </c>
      <c r="M845" s="87">
        <v>0</v>
      </c>
      <c r="N845" s="87" t="s">
        <v>326</v>
      </c>
      <c r="O845" s="87">
        <v>1</v>
      </c>
      <c r="P845" s="87" t="s">
        <v>326</v>
      </c>
      <c r="Q845" s="87">
        <v>1</v>
      </c>
      <c r="R845" s="87" t="s">
        <v>326</v>
      </c>
      <c r="S845" s="87">
        <v>1</v>
      </c>
      <c r="T845" s="87" t="s">
        <v>49</v>
      </c>
      <c r="U845" s="87">
        <v>1</v>
      </c>
      <c r="V845" s="87">
        <v>1</v>
      </c>
      <c r="W845" s="87">
        <v>0</v>
      </c>
      <c r="X845" s="87">
        <v>0</v>
      </c>
      <c r="Y845" s="87">
        <v>0</v>
      </c>
      <c r="Z845" s="87">
        <v>0</v>
      </c>
      <c r="AA845" s="87">
        <v>0</v>
      </c>
      <c r="AB845" s="87">
        <v>0</v>
      </c>
      <c r="AC845" s="87">
        <v>0</v>
      </c>
      <c r="AD845" s="87">
        <v>0</v>
      </c>
      <c r="AE845" s="87">
        <v>0</v>
      </c>
      <c r="AF845" s="104"/>
    </row>
    <row r="846" spans="1:33" s="106" customFormat="1" ht="15.75" hidden="1" customHeight="1" x14ac:dyDescent="0.2">
      <c r="A846" s="79" t="s">
        <v>1965</v>
      </c>
      <c r="B846" s="79" t="s">
        <v>1963</v>
      </c>
      <c r="C846" s="89" t="s">
        <v>1964</v>
      </c>
      <c r="D846" s="89" t="s">
        <v>1966</v>
      </c>
      <c r="E846" s="66">
        <v>41422</v>
      </c>
      <c r="F846" s="79" t="s">
        <v>1167</v>
      </c>
      <c r="G846" s="30" t="s">
        <v>1662</v>
      </c>
      <c r="H846" s="30" t="s">
        <v>1065</v>
      </c>
      <c r="I846" s="30" t="s">
        <v>1065</v>
      </c>
      <c r="J846" s="173"/>
      <c r="K846" s="87" t="s">
        <v>1065</v>
      </c>
      <c r="L846" s="87">
        <v>0</v>
      </c>
      <c r="M846" s="87">
        <v>0</v>
      </c>
      <c r="N846" s="87" t="s">
        <v>326</v>
      </c>
      <c r="O846" s="87">
        <v>1</v>
      </c>
      <c r="P846" s="87" t="s">
        <v>326</v>
      </c>
      <c r="Q846" s="87">
        <v>1</v>
      </c>
      <c r="R846" s="87" t="s">
        <v>326</v>
      </c>
      <c r="S846" s="87">
        <v>1</v>
      </c>
      <c r="T846" s="87" t="s">
        <v>49</v>
      </c>
      <c r="U846" s="87">
        <v>1</v>
      </c>
      <c r="V846" s="87">
        <v>1</v>
      </c>
      <c r="W846" s="87">
        <v>0</v>
      </c>
      <c r="X846" s="87">
        <v>0</v>
      </c>
      <c r="Y846" s="87">
        <v>0</v>
      </c>
      <c r="Z846" s="87">
        <v>0</v>
      </c>
      <c r="AA846" s="87">
        <v>0</v>
      </c>
      <c r="AB846" s="87">
        <v>0</v>
      </c>
      <c r="AC846" s="87">
        <v>0</v>
      </c>
      <c r="AD846" s="87">
        <v>0</v>
      </c>
      <c r="AE846" s="87">
        <v>0</v>
      </c>
      <c r="AF846" s="104"/>
      <c r="AG846" s="131"/>
    </row>
    <row r="847" spans="1:33" s="106" customFormat="1" ht="15.75" hidden="1" customHeight="1" x14ac:dyDescent="0.2">
      <c r="A847" s="79" t="s">
        <v>3206</v>
      </c>
      <c r="B847" s="79" t="s">
        <v>1963</v>
      </c>
      <c r="C847" s="89" t="s">
        <v>1964</v>
      </c>
      <c r="D847" s="89" t="s">
        <v>3207</v>
      </c>
      <c r="E847" s="66">
        <v>40668</v>
      </c>
      <c r="F847" s="79" t="s">
        <v>1167</v>
      </c>
      <c r="G847" s="30" t="s">
        <v>1662</v>
      </c>
      <c r="H847" s="30" t="s">
        <v>1065</v>
      </c>
      <c r="I847" s="30" t="s">
        <v>3083</v>
      </c>
      <c r="J847" s="173">
        <v>20</v>
      </c>
      <c r="K847" s="87" t="s">
        <v>1065</v>
      </c>
      <c r="L847" s="87">
        <v>0</v>
      </c>
      <c r="M847" s="87">
        <v>0</v>
      </c>
      <c r="N847" s="87" t="s">
        <v>3099</v>
      </c>
      <c r="O847" s="87">
        <v>1</v>
      </c>
      <c r="P847" s="87" t="s">
        <v>3099</v>
      </c>
      <c r="Q847" s="87">
        <v>1</v>
      </c>
      <c r="R847" s="87" t="s">
        <v>3099</v>
      </c>
      <c r="S847" s="87">
        <v>1</v>
      </c>
      <c r="T847" s="87" t="s">
        <v>326</v>
      </c>
      <c r="U847" s="87">
        <v>1</v>
      </c>
      <c r="V847" s="87">
        <v>1</v>
      </c>
      <c r="W847" s="87">
        <v>0</v>
      </c>
      <c r="X847" s="87">
        <v>0</v>
      </c>
      <c r="Y847" s="87">
        <v>0</v>
      </c>
      <c r="Z847" s="86">
        <v>0</v>
      </c>
      <c r="AA847" s="87">
        <v>0</v>
      </c>
      <c r="AB847" s="87"/>
      <c r="AC847" s="87"/>
      <c r="AD847" s="87"/>
      <c r="AE847" s="87"/>
      <c r="AF847" s="104"/>
      <c r="AG847" s="131"/>
    </row>
    <row r="848" spans="1:33" s="131" customFormat="1" ht="15.75" hidden="1" customHeight="1" x14ac:dyDescent="0.2">
      <c r="A848" s="79" t="s">
        <v>1967</v>
      </c>
      <c r="B848" s="79" t="s">
        <v>1968</v>
      </c>
      <c r="C848" s="89" t="s">
        <v>1969</v>
      </c>
      <c r="D848" s="77" t="s">
        <v>10</v>
      </c>
      <c r="E848" s="51">
        <v>40400</v>
      </c>
      <c r="F848" s="74" t="s">
        <v>1182</v>
      </c>
      <c r="G848" s="30" t="s">
        <v>1662</v>
      </c>
      <c r="H848" s="30" t="s">
        <v>1065</v>
      </c>
      <c r="I848" s="30" t="s">
        <v>1065</v>
      </c>
      <c r="J848" s="173"/>
      <c r="K848" s="87" t="s">
        <v>1065</v>
      </c>
      <c r="L848" s="87">
        <v>0</v>
      </c>
      <c r="M848" s="87">
        <v>0</v>
      </c>
      <c r="N848" s="87" t="s">
        <v>326</v>
      </c>
      <c r="O848" s="87">
        <v>1</v>
      </c>
      <c r="P848" s="87" t="s">
        <v>326</v>
      </c>
      <c r="Q848" s="87">
        <v>1</v>
      </c>
      <c r="R848" s="87" t="s">
        <v>326</v>
      </c>
      <c r="S848" s="87">
        <v>1</v>
      </c>
      <c r="T848" s="87" t="s">
        <v>49</v>
      </c>
      <c r="U848" s="87">
        <v>1</v>
      </c>
      <c r="V848" s="87">
        <v>1</v>
      </c>
      <c r="W848" s="87">
        <v>0</v>
      </c>
      <c r="X848" s="87">
        <v>0</v>
      </c>
      <c r="Y848" s="87">
        <v>0</v>
      </c>
      <c r="Z848" s="87">
        <v>0</v>
      </c>
      <c r="AA848" s="87">
        <v>0</v>
      </c>
      <c r="AB848" s="87">
        <v>0</v>
      </c>
      <c r="AC848" s="87">
        <v>0</v>
      </c>
      <c r="AD848" s="87">
        <v>0</v>
      </c>
      <c r="AE848" s="87">
        <v>0</v>
      </c>
      <c r="AF848" s="104"/>
    </row>
    <row r="849" spans="1:33" s="106" customFormat="1" ht="15.75" hidden="1" customHeight="1" x14ac:dyDescent="0.2">
      <c r="A849" s="79" t="s">
        <v>1970</v>
      </c>
      <c r="B849" s="79" t="s">
        <v>1968</v>
      </c>
      <c r="C849" s="89" t="s">
        <v>1969</v>
      </c>
      <c r="D849" s="89" t="s">
        <v>434</v>
      </c>
      <c r="E849" s="66">
        <v>40792</v>
      </c>
      <c r="F849" s="79" t="s">
        <v>1182</v>
      </c>
      <c r="G849" s="30" t="s">
        <v>1662</v>
      </c>
      <c r="H849" s="30" t="s">
        <v>1065</v>
      </c>
      <c r="I849" s="30" t="s">
        <v>1065</v>
      </c>
      <c r="J849" s="173"/>
      <c r="K849" s="87" t="s">
        <v>1065</v>
      </c>
      <c r="L849" s="87">
        <v>0</v>
      </c>
      <c r="M849" s="87">
        <v>0</v>
      </c>
      <c r="N849" s="87" t="s">
        <v>326</v>
      </c>
      <c r="O849" s="87">
        <v>1</v>
      </c>
      <c r="P849" s="87" t="s">
        <v>326</v>
      </c>
      <c r="Q849" s="87">
        <v>1</v>
      </c>
      <c r="R849" s="87" t="s">
        <v>326</v>
      </c>
      <c r="S849" s="87">
        <v>1</v>
      </c>
      <c r="T849" s="87" t="s">
        <v>49</v>
      </c>
      <c r="U849" s="87">
        <v>1</v>
      </c>
      <c r="V849" s="87">
        <v>1</v>
      </c>
      <c r="W849" s="87">
        <v>1</v>
      </c>
      <c r="X849" s="87">
        <v>1</v>
      </c>
      <c r="Y849" s="87">
        <v>0</v>
      </c>
      <c r="Z849" s="87">
        <v>0</v>
      </c>
      <c r="AA849" s="87">
        <v>0</v>
      </c>
      <c r="AB849" s="87">
        <v>0</v>
      </c>
      <c r="AC849" s="87">
        <v>0</v>
      </c>
      <c r="AD849" s="87">
        <v>0</v>
      </c>
      <c r="AE849" s="87">
        <v>0</v>
      </c>
      <c r="AF849" s="104"/>
      <c r="AG849" s="131"/>
    </row>
    <row r="850" spans="1:33" s="131" customFormat="1" ht="15.75" hidden="1" customHeight="1" x14ac:dyDescent="0.2">
      <c r="A850" s="79" t="s">
        <v>1971</v>
      </c>
      <c r="B850" s="79" t="s">
        <v>1972</v>
      </c>
      <c r="C850" s="89" t="s">
        <v>1973</v>
      </c>
      <c r="D850" s="89" t="s">
        <v>10</v>
      </c>
      <c r="E850" s="66">
        <v>41780</v>
      </c>
      <c r="F850" s="79" t="s">
        <v>1182</v>
      </c>
      <c r="G850" s="30" t="s">
        <v>1662</v>
      </c>
      <c r="H850" s="30" t="s">
        <v>1065</v>
      </c>
      <c r="I850" s="30" t="s">
        <v>1065</v>
      </c>
      <c r="J850" s="173"/>
      <c r="K850" s="87" t="s">
        <v>1065</v>
      </c>
      <c r="L850" s="87">
        <v>0</v>
      </c>
      <c r="M850" s="87">
        <v>0</v>
      </c>
      <c r="N850" s="87" t="s">
        <v>326</v>
      </c>
      <c r="O850" s="87">
        <v>1</v>
      </c>
      <c r="P850" s="87" t="s">
        <v>326</v>
      </c>
      <c r="Q850" s="87">
        <v>1</v>
      </c>
      <c r="R850" s="87" t="s">
        <v>326</v>
      </c>
      <c r="S850" s="87">
        <v>1</v>
      </c>
      <c r="T850" s="87" t="s">
        <v>49</v>
      </c>
      <c r="U850" s="87">
        <v>1</v>
      </c>
      <c r="V850" s="87">
        <v>1</v>
      </c>
      <c r="W850" s="87">
        <v>0</v>
      </c>
      <c r="X850" s="87">
        <v>0</v>
      </c>
      <c r="Y850" s="87">
        <v>0</v>
      </c>
      <c r="Z850" s="87">
        <v>0</v>
      </c>
      <c r="AA850" s="87">
        <v>0</v>
      </c>
      <c r="AB850" s="87">
        <v>0</v>
      </c>
      <c r="AC850" s="87">
        <v>0</v>
      </c>
      <c r="AD850" s="87">
        <v>0</v>
      </c>
      <c r="AE850" s="87">
        <v>0</v>
      </c>
      <c r="AF850" s="104"/>
    </row>
    <row r="851" spans="1:33" s="131" customFormat="1" ht="15.75" hidden="1" customHeight="1" x14ac:dyDescent="0.2">
      <c r="A851" s="79" t="s">
        <v>1974</v>
      </c>
      <c r="B851" s="79" t="s">
        <v>1975</v>
      </c>
      <c r="C851" s="89" t="s">
        <v>1976</v>
      </c>
      <c r="D851" s="89" t="s">
        <v>10</v>
      </c>
      <c r="E851" s="66">
        <v>39793</v>
      </c>
      <c r="F851" s="79" t="s">
        <v>1167</v>
      </c>
      <c r="G851" s="30" t="s">
        <v>1662</v>
      </c>
      <c r="H851" s="30" t="s">
        <v>1065</v>
      </c>
      <c r="I851" s="30" t="s">
        <v>1065</v>
      </c>
      <c r="J851" s="173"/>
      <c r="K851" s="87" t="s">
        <v>1065</v>
      </c>
      <c r="L851" s="87">
        <v>0</v>
      </c>
      <c r="M851" s="87">
        <v>0</v>
      </c>
      <c r="N851" s="87" t="s">
        <v>326</v>
      </c>
      <c r="O851" s="87">
        <v>1</v>
      </c>
      <c r="P851" s="87" t="s">
        <v>326</v>
      </c>
      <c r="Q851" s="87">
        <v>1</v>
      </c>
      <c r="R851" s="87" t="s">
        <v>326</v>
      </c>
      <c r="S851" s="87">
        <v>1</v>
      </c>
      <c r="T851" s="87" t="s">
        <v>49</v>
      </c>
      <c r="U851" s="87">
        <v>1</v>
      </c>
      <c r="V851" s="87">
        <v>1</v>
      </c>
      <c r="W851" s="87">
        <v>0</v>
      </c>
      <c r="X851" s="87">
        <v>0</v>
      </c>
      <c r="Y851" s="87">
        <v>0</v>
      </c>
      <c r="Z851" s="87">
        <v>0</v>
      </c>
      <c r="AA851" s="87">
        <v>0</v>
      </c>
      <c r="AB851" s="87">
        <v>0</v>
      </c>
      <c r="AC851" s="87">
        <v>0</v>
      </c>
      <c r="AD851" s="87">
        <v>0</v>
      </c>
      <c r="AE851" s="87">
        <v>0</v>
      </c>
      <c r="AF851" s="104"/>
    </row>
    <row r="852" spans="1:33" s="131" customFormat="1" ht="15.75" hidden="1" customHeight="1" x14ac:dyDescent="0.2">
      <c r="A852" s="79" t="s">
        <v>3401</v>
      </c>
      <c r="B852" s="79" t="s">
        <v>3019</v>
      </c>
      <c r="C852" s="156" t="s">
        <v>3020</v>
      </c>
      <c r="D852" s="89" t="s">
        <v>334</v>
      </c>
      <c r="E852" s="66">
        <v>39405</v>
      </c>
      <c r="F852" s="66" t="s">
        <v>1167</v>
      </c>
      <c r="G852" s="30" t="s">
        <v>1662</v>
      </c>
      <c r="H852" s="30" t="s">
        <v>3402</v>
      </c>
      <c r="I852" s="30" t="s">
        <v>3082</v>
      </c>
      <c r="J852" s="173">
        <v>20</v>
      </c>
      <c r="K852" s="87" t="s">
        <v>1065</v>
      </c>
      <c r="L852" s="87">
        <v>0</v>
      </c>
      <c r="M852" s="87">
        <v>0</v>
      </c>
      <c r="N852" s="87" t="s">
        <v>3276</v>
      </c>
      <c r="O852" s="87">
        <v>1</v>
      </c>
      <c r="P852" s="87" t="s">
        <v>3276</v>
      </c>
      <c r="Q852" s="87">
        <v>1</v>
      </c>
      <c r="R852" s="87" t="s">
        <v>3276</v>
      </c>
      <c r="S852" s="87">
        <v>1</v>
      </c>
      <c r="T852" s="87" t="s">
        <v>326</v>
      </c>
      <c r="U852" s="87">
        <v>1</v>
      </c>
      <c r="V852" s="87">
        <v>1</v>
      </c>
      <c r="W852" s="87">
        <v>1</v>
      </c>
      <c r="X852" s="87">
        <v>1</v>
      </c>
      <c r="Y852" s="87">
        <v>0</v>
      </c>
      <c r="Z852" s="86"/>
      <c r="AA852" s="87">
        <v>0</v>
      </c>
      <c r="AB852" s="87"/>
      <c r="AC852" s="87"/>
      <c r="AD852" s="87"/>
      <c r="AE852" s="87"/>
      <c r="AF852" s="104"/>
    </row>
    <row r="853" spans="1:33" s="131" customFormat="1" ht="15.75" hidden="1" customHeight="1" x14ac:dyDescent="0.2">
      <c r="A853" s="79" t="s">
        <v>3018</v>
      </c>
      <c r="B853" s="74" t="s">
        <v>3019</v>
      </c>
      <c r="C853" s="76" t="s">
        <v>3020</v>
      </c>
      <c r="D853" s="77" t="s">
        <v>3021</v>
      </c>
      <c r="E853" s="51">
        <v>39581</v>
      </c>
      <c r="F853" s="74" t="s">
        <v>1167</v>
      </c>
      <c r="G853" s="30" t="s">
        <v>1662</v>
      </c>
      <c r="H853" s="30" t="s">
        <v>1065</v>
      </c>
      <c r="I853" s="30" t="s">
        <v>3082</v>
      </c>
      <c r="J853" s="173">
        <v>25</v>
      </c>
      <c r="K853" s="87" t="s">
        <v>1065</v>
      </c>
      <c r="L853" s="87">
        <v>0</v>
      </c>
      <c r="M853" s="87">
        <v>0</v>
      </c>
      <c r="N853" s="87" t="s">
        <v>3099</v>
      </c>
      <c r="O853" s="87">
        <v>1</v>
      </c>
      <c r="P853" s="87" t="s">
        <v>3099</v>
      </c>
      <c r="Q853" s="87">
        <v>1</v>
      </c>
      <c r="R853" s="87" t="s">
        <v>3099</v>
      </c>
      <c r="S853" s="87">
        <v>1</v>
      </c>
      <c r="T853" s="87" t="s">
        <v>326</v>
      </c>
      <c r="U853" s="87">
        <v>1</v>
      </c>
      <c r="V853" s="87">
        <v>1</v>
      </c>
      <c r="W853" s="87">
        <v>0</v>
      </c>
      <c r="X853" s="87">
        <v>0</v>
      </c>
      <c r="Y853" s="87">
        <v>0</v>
      </c>
      <c r="Z853" s="86">
        <v>0</v>
      </c>
      <c r="AA853" s="87">
        <v>0</v>
      </c>
      <c r="AB853" s="86">
        <v>0</v>
      </c>
      <c r="AC853" s="86">
        <v>0</v>
      </c>
      <c r="AD853" s="86">
        <v>0</v>
      </c>
      <c r="AE853" s="86">
        <v>0</v>
      </c>
      <c r="AF853" s="104"/>
    </row>
    <row r="854" spans="1:33" s="131" customFormat="1" ht="15.75" hidden="1" customHeight="1" x14ac:dyDescent="0.2">
      <c r="A854" s="79" t="s">
        <v>1977</v>
      </c>
      <c r="B854" s="74" t="s">
        <v>1978</v>
      </c>
      <c r="C854" s="77" t="s">
        <v>1979</v>
      </c>
      <c r="D854" s="77" t="s">
        <v>2670</v>
      </c>
      <c r="E854" s="51">
        <v>40735</v>
      </c>
      <c r="F854" s="74" t="s">
        <v>1182</v>
      </c>
      <c r="G854" s="30" t="s">
        <v>1662</v>
      </c>
      <c r="H854" s="30" t="s">
        <v>1065</v>
      </c>
      <c r="I854" s="30" t="s">
        <v>1065</v>
      </c>
      <c r="J854" s="173"/>
      <c r="K854" s="87" t="s">
        <v>1065</v>
      </c>
      <c r="L854" s="87">
        <v>0</v>
      </c>
      <c r="M854" s="87">
        <v>0</v>
      </c>
      <c r="N854" s="87" t="s">
        <v>326</v>
      </c>
      <c r="O854" s="87">
        <v>1</v>
      </c>
      <c r="P854" s="87" t="s">
        <v>326</v>
      </c>
      <c r="Q854" s="87">
        <v>1</v>
      </c>
      <c r="R854" s="87" t="s">
        <v>326</v>
      </c>
      <c r="S854" s="87">
        <v>1</v>
      </c>
      <c r="T854" s="87" t="s">
        <v>49</v>
      </c>
      <c r="U854" s="87">
        <v>1</v>
      </c>
      <c r="V854" s="87">
        <v>1</v>
      </c>
      <c r="W854" s="87">
        <v>0</v>
      </c>
      <c r="X854" s="87">
        <v>0</v>
      </c>
      <c r="Y854" s="87">
        <v>0</v>
      </c>
      <c r="Z854" s="87">
        <v>0</v>
      </c>
      <c r="AA854" s="87">
        <v>0</v>
      </c>
      <c r="AB854" s="87">
        <v>0</v>
      </c>
      <c r="AC854" s="87">
        <v>0</v>
      </c>
      <c r="AD854" s="87">
        <v>0</v>
      </c>
      <c r="AE854" s="87">
        <v>0</v>
      </c>
      <c r="AF854" s="104"/>
    </row>
    <row r="855" spans="1:33" s="131" customFormat="1" ht="15.75" hidden="1" customHeight="1" x14ac:dyDescent="0.2">
      <c r="A855" s="79" t="s">
        <v>1980</v>
      </c>
      <c r="B855" s="79" t="s">
        <v>1978</v>
      </c>
      <c r="C855" s="89" t="s">
        <v>1979</v>
      </c>
      <c r="D855" s="89" t="s">
        <v>2669</v>
      </c>
      <c r="E855" s="66">
        <v>41325</v>
      </c>
      <c r="F855" s="79" t="s">
        <v>1182</v>
      </c>
      <c r="G855" s="30" t="s">
        <v>1662</v>
      </c>
      <c r="H855" s="30" t="s">
        <v>1065</v>
      </c>
      <c r="I855" s="30" t="s">
        <v>1065</v>
      </c>
      <c r="J855" s="173"/>
      <c r="K855" s="87" t="s">
        <v>1065</v>
      </c>
      <c r="L855" s="87">
        <v>0</v>
      </c>
      <c r="M855" s="87">
        <v>0</v>
      </c>
      <c r="N855" s="87" t="s">
        <v>326</v>
      </c>
      <c r="O855" s="87">
        <v>1</v>
      </c>
      <c r="P855" s="87" t="s">
        <v>326</v>
      </c>
      <c r="Q855" s="87">
        <v>1</v>
      </c>
      <c r="R855" s="87" t="s">
        <v>326</v>
      </c>
      <c r="S855" s="87">
        <v>1</v>
      </c>
      <c r="T855" s="87" t="s">
        <v>49</v>
      </c>
      <c r="U855" s="87">
        <v>1</v>
      </c>
      <c r="V855" s="87">
        <v>1</v>
      </c>
      <c r="W855" s="87">
        <v>0</v>
      </c>
      <c r="X855" s="87">
        <v>0</v>
      </c>
      <c r="Y855" s="87">
        <v>0</v>
      </c>
      <c r="Z855" s="87">
        <v>0</v>
      </c>
      <c r="AA855" s="87">
        <v>0</v>
      </c>
      <c r="AB855" s="87">
        <v>0</v>
      </c>
      <c r="AC855" s="87">
        <v>0</v>
      </c>
      <c r="AD855" s="87">
        <v>0</v>
      </c>
      <c r="AE855" s="87">
        <v>0</v>
      </c>
      <c r="AF855" s="104"/>
    </row>
    <row r="856" spans="1:33" s="131" customFormat="1" ht="15.75" hidden="1" customHeight="1" x14ac:dyDescent="0.2">
      <c r="A856" s="79" t="s">
        <v>2660</v>
      </c>
      <c r="B856" s="79" t="s">
        <v>1978</v>
      </c>
      <c r="C856" s="89" t="s">
        <v>1979</v>
      </c>
      <c r="D856" s="89" t="s">
        <v>2668</v>
      </c>
      <c r="E856" s="66">
        <v>40519</v>
      </c>
      <c r="F856" s="79" t="s">
        <v>1182</v>
      </c>
      <c r="G856" s="30" t="s">
        <v>1662</v>
      </c>
      <c r="H856" s="30" t="s">
        <v>1065</v>
      </c>
      <c r="I856" s="30" t="s">
        <v>1065</v>
      </c>
      <c r="J856" s="173"/>
      <c r="K856" s="87" t="s">
        <v>1065</v>
      </c>
      <c r="L856" s="87">
        <v>0</v>
      </c>
      <c r="M856" s="87">
        <v>0</v>
      </c>
      <c r="N856" s="87" t="s">
        <v>326</v>
      </c>
      <c r="O856" s="87">
        <v>1</v>
      </c>
      <c r="P856" s="87" t="s">
        <v>326</v>
      </c>
      <c r="Q856" s="87">
        <v>1</v>
      </c>
      <c r="R856" s="87" t="s">
        <v>326</v>
      </c>
      <c r="S856" s="87">
        <v>1</v>
      </c>
      <c r="T856" s="87" t="s">
        <v>49</v>
      </c>
      <c r="U856" s="87">
        <v>1</v>
      </c>
      <c r="V856" s="87">
        <v>1</v>
      </c>
      <c r="W856" s="87">
        <v>0</v>
      </c>
      <c r="X856" s="87">
        <v>0</v>
      </c>
      <c r="Y856" s="87">
        <v>0</v>
      </c>
      <c r="Z856" s="87">
        <v>0</v>
      </c>
      <c r="AA856" s="87">
        <v>0</v>
      </c>
      <c r="AB856" s="87">
        <v>0</v>
      </c>
      <c r="AC856" s="87">
        <v>0</v>
      </c>
      <c r="AD856" s="87">
        <v>0</v>
      </c>
      <c r="AE856" s="87">
        <v>0</v>
      </c>
      <c r="AF856" s="104"/>
    </row>
    <row r="857" spans="1:33" s="131" customFormat="1" ht="15.75" hidden="1" customHeight="1" x14ac:dyDescent="0.2">
      <c r="A857" s="79" t="s">
        <v>1981</v>
      </c>
      <c r="B857" s="79" t="s">
        <v>1982</v>
      </c>
      <c r="C857" s="89" t="s">
        <v>1983</v>
      </c>
      <c r="D857" s="89" t="s">
        <v>76</v>
      </c>
      <c r="E857" s="66">
        <v>40175</v>
      </c>
      <c r="F857" s="79" t="s">
        <v>1167</v>
      </c>
      <c r="G857" s="30" t="s">
        <v>1662</v>
      </c>
      <c r="H857" s="30" t="s">
        <v>1065</v>
      </c>
      <c r="I857" s="30" t="s">
        <v>1065</v>
      </c>
      <c r="J857" s="173"/>
      <c r="K857" s="87" t="s">
        <v>1065</v>
      </c>
      <c r="L857" s="87">
        <v>0</v>
      </c>
      <c r="M857" s="87">
        <v>0</v>
      </c>
      <c r="N857" s="87" t="s">
        <v>326</v>
      </c>
      <c r="O857" s="87">
        <v>1</v>
      </c>
      <c r="P857" s="87" t="s">
        <v>326</v>
      </c>
      <c r="Q857" s="87">
        <v>1</v>
      </c>
      <c r="R857" s="87" t="s">
        <v>326</v>
      </c>
      <c r="S857" s="87">
        <v>1</v>
      </c>
      <c r="T857" s="87" t="s">
        <v>49</v>
      </c>
      <c r="U857" s="87">
        <v>1</v>
      </c>
      <c r="V857" s="87">
        <v>1</v>
      </c>
      <c r="W857" s="87">
        <v>0</v>
      </c>
      <c r="X857" s="87">
        <v>0</v>
      </c>
      <c r="Y857" s="87">
        <v>0</v>
      </c>
      <c r="Z857" s="87">
        <v>0</v>
      </c>
      <c r="AA857" s="87">
        <v>0</v>
      </c>
      <c r="AB857" s="87">
        <v>0</v>
      </c>
      <c r="AC857" s="87">
        <v>0</v>
      </c>
      <c r="AD857" s="87">
        <v>0</v>
      </c>
      <c r="AE857" s="87">
        <v>0</v>
      </c>
      <c r="AF857" s="104"/>
    </row>
    <row r="858" spans="1:33" s="131" customFormat="1" ht="15.75" hidden="1" customHeight="1" x14ac:dyDescent="0.2">
      <c r="A858" s="79" t="s">
        <v>1984</v>
      </c>
      <c r="B858" s="79" t="s">
        <v>1985</v>
      </c>
      <c r="C858" s="89" t="s">
        <v>1986</v>
      </c>
      <c r="D858" s="89" t="s">
        <v>10</v>
      </c>
      <c r="E858" s="66">
        <v>40438</v>
      </c>
      <c r="F858" s="79" t="s">
        <v>1160</v>
      </c>
      <c r="G858" s="30" t="s">
        <v>1662</v>
      </c>
      <c r="H858" s="30" t="s">
        <v>1065</v>
      </c>
      <c r="I858" s="30" t="s">
        <v>1065</v>
      </c>
      <c r="J858" s="173"/>
      <c r="K858" s="87" t="s">
        <v>1065</v>
      </c>
      <c r="L858" s="87">
        <v>0</v>
      </c>
      <c r="M858" s="87">
        <v>0</v>
      </c>
      <c r="N858" s="87" t="s">
        <v>326</v>
      </c>
      <c r="O858" s="87">
        <v>1</v>
      </c>
      <c r="P858" s="87" t="s">
        <v>326</v>
      </c>
      <c r="Q858" s="87">
        <v>1</v>
      </c>
      <c r="R858" s="87" t="s">
        <v>326</v>
      </c>
      <c r="S858" s="87">
        <v>1</v>
      </c>
      <c r="T858" s="87" t="s">
        <v>49</v>
      </c>
      <c r="U858" s="87">
        <v>1</v>
      </c>
      <c r="V858" s="87">
        <v>1</v>
      </c>
      <c r="W858" s="87">
        <v>0</v>
      </c>
      <c r="X858" s="87">
        <v>0</v>
      </c>
      <c r="Y858" s="87">
        <v>0</v>
      </c>
      <c r="Z858" s="87">
        <v>0</v>
      </c>
      <c r="AA858" s="87">
        <v>0</v>
      </c>
      <c r="AB858" s="87">
        <v>0</v>
      </c>
      <c r="AC858" s="87">
        <v>0</v>
      </c>
      <c r="AD858" s="87">
        <v>0</v>
      </c>
      <c r="AE858" s="87">
        <v>0</v>
      </c>
      <c r="AF858" s="104"/>
    </row>
    <row r="859" spans="1:33" s="131" customFormat="1" ht="15.75" hidden="1" customHeight="1" x14ac:dyDescent="0.2">
      <c r="A859" s="79" t="s">
        <v>1987</v>
      </c>
      <c r="B859" s="79" t="s">
        <v>1988</v>
      </c>
      <c r="C859" s="89" t="s">
        <v>1989</v>
      </c>
      <c r="D859" s="89" t="s">
        <v>1990</v>
      </c>
      <c r="E859" s="66">
        <v>39981</v>
      </c>
      <c r="F859" s="79" t="s">
        <v>1160</v>
      </c>
      <c r="G859" s="30" t="s">
        <v>1662</v>
      </c>
      <c r="H859" s="30" t="s">
        <v>1065</v>
      </c>
      <c r="I859" s="30" t="s">
        <v>1065</v>
      </c>
      <c r="J859" s="173"/>
      <c r="K859" s="87" t="s">
        <v>1065</v>
      </c>
      <c r="L859" s="87">
        <v>0</v>
      </c>
      <c r="M859" s="87">
        <v>0</v>
      </c>
      <c r="N859" s="87" t="s">
        <v>326</v>
      </c>
      <c r="O859" s="87">
        <v>1</v>
      </c>
      <c r="P859" s="87" t="s">
        <v>326</v>
      </c>
      <c r="Q859" s="87">
        <v>1</v>
      </c>
      <c r="R859" s="87" t="s">
        <v>326</v>
      </c>
      <c r="S859" s="87">
        <v>1</v>
      </c>
      <c r="T859" s="87" t="s">
        <v>49</v>
      </c>
      <c r="U859" s="87">
        <v>1</v>
      </c>
      <c r="V859" s="87">
        <v>1</v>
      </c>
      <c r="W859" s="87">
        <v>0</v>
      </c>
      <c r="X859" s="87">
        <v>0</v>
      </c>
      <c r="Y859" s="87">
        <v>0</v>
      </c>
      <c r="Z859" s="87">
        <v>0</v>
      </c>
      <c r="AA859" s="87">
        <v>0</v>
      </c>
      <c r="AB859" s="87">
        <v>0</v>
      </c>
      <c r="AC859" s="87">
        <v>0</v>
      </c>
      <c r="AD859" s="87">
        <v>0</v>
      </c>
      <c r="AE859" s="87">
        <v>0</v>
      </c>
      <c r="AF859" s="104"/>
    </row>
    <row r="860" spans="1:33" s="131" customFormat="1" ht="15.75" hidden="1" customHeight="1" x14ac:dyDescent="0.2">
      <c r="A860" s="79" t="s">
        <v>1991</v>
      </c>
      <c r="B860" s="79" t="s">
        <v>1992</v>
      </c>
      <c r="C860" s="89" t="s">
        <v>1993</v>
      </c>
      <c r="D860" s="89" t="s">
        <v>76</v>
      </c>
      <c r="E860" s="66">
        <v>37161</v>
      </c>
      <c r="F860" s="79" t="s">
        <v>1167</v>
      </c>
      <c r="G860" s="30" t="s">
        <v>1662</v>
      </c>
      <c r="H860" s="30" t="s">
        <v>1065</v>
      </c>
      <c r="I860" s="30" t="s">
        <v>1065</v>
      </c>
      <c r="J860" s="173"/>
      <c r="K860" s="87" t="s">
        <v>1065</v>
      </c>
      <c r="L860" s="87">
        <v>0</v>
      </c>
      <c r="M860" s="87">
        <v>0</v>
      </c>
      <c r="N860" s="87" t="s">
        <v>326</v>
      </c>
      <c r="O860" s="87">
        <v>1</v>
      </c>
      <c r="P860" s="87" t="s">
        <v>326</v>
      </c>
      <c r="Q860" s="87">
        <v>1</v>
      </c>
      <c r="R860" s="87" t="s">
        <v>326</v>
      </c>
      <c r="S860" s="87">
        <v>1</v>
      </c>
      <c r="T860" s="87" t="s">
        <v>49</v>
      </c>
      <c r="U860" s="87">
        <v>1</v>
      </c>
      <c r="V860" s="87">
        <v>1</v>
      </c>
      <c r="W860" s="87">
        <v>0</v>
      </c>
      <c r="X860" s="87">
        <v>0</v>
      </c>
      <c r="Y860" s="87">
        <v>0</v>
      </c>
      <c r="Z860" s="87">
        <v>0</v>
      </c>
      <c r="AA860" s="87">
        <v>0</v>
      </c>
      <c r="AB860" s="87">
        <v>0</v>
      </c>
      <c r="AC860" s="87">
        <v>0</v>
      </c>
      <c r="AD860" s="87">
        <v>0</v>
      </c>
      <c r="AE860" s="87">
        <v>0</v>
      </c>
      <c r="AF860" s="104"/>
    </row>
    <row r="861" spans="1:33" s="131" customFormat="1" ht="15.75" hidden="1" customHeight="1" x14ac:dyDescent="0.2">
      <c r="A861" s="79" t="s">
        <v>1994</v>
      </c>
      <c r="B861" s="79" t="s">
        <v>1992</v>
      </c>
      <c r="C861" s="89" t="s">
        <v>1993</v>
      </c>
      <c r="D861" s="89" t="s">
        <v>10</v>
      </c>
      <c r="E861" s="66">
        <v>37887</v>
      </c>
      <c r="F861" s="79" t="s">
        <v>1167</v>
      </c>
      <c r="G861" s="30" t="s">
        <v>1662</v>
      </c>
      <c r="H861" s="30" t="s">
        <v>1065</v>
      </c>
      <c r="I861" s="30" t="s">
        <v>1065</v>
      </c>
      <c r="J861" s="173"/>
      <c r="K861" s="87" t="s">
        <v>1065</v>
      </c>
      <c r="L861" s="87">
        <v>0</v>
      </c>
      <c r="M861" s="87">
        <v>0</v>
      </c>
      <c r="N861" s="87" t="s">
        <v>326</v>
      </c>
      <c r="O861" s="87">
        <v>1</v>
      </c>
      <c r="P861" s="87" t="s">
        <v>326</v>
      </c>
      <c r="Q861" s="87">
        <v>1</v>
      </c>
      <c r="R861" s="87" t="s">
        <v>326</v>
      </c>
      <c r="S861" s="87">
        <v>1</v>
      </c>
      <c r="T861" s="87" t="s">
        <v>49</v>
      </c>
      <c r="U861" s="87">
        <v>1</v>
      </c>
      <c r="V861" s="87">
        <v>1</v>
      </c>
      <c r="W861" s="87">
        <v>0</v>
      </c>
      <c r="X861" s="87">
        <v>0</v>
      </c>
      <c r="Y861" s="87">
        <v>0</v>
      </c>
      <c r="Z861" s="87">
        <v>0</v>
      </c>
      <c r="AA861" s="87">
        <v>0</v>
      </c>
      <c r="AB861" s="87">
        <v>0</v>
      </c>
      <c r="AC861" s="87">
        <v>0</v>
      </c>
      <c r="AD861" s="87">
        <v>0</v>
      </c>
      <c r="AE861" s="87">
        <v>0</v>
      </c>
      <c r="AF861" s="104"/>
    </row>
    <row r="862" spans="1:33" s="131" customFormat="1" ht="15.75" hidden="1" customHeight="1" x14ac:dyDescent="0.2">
      <c r="A862" s="79" t="s">
        <v>2126</v>
      </c>
      <c r="B862" s="79" t="s">
        <v>2127</v>
      </c>
      <c r="C862" s="89" t="s">
        <v>2128</v>
      </c>
      <c r="D862" s="89" t="s">
        <v>2129</v>
      </c>
      <c r="E862" s="66">
        <v>41940</v>
      </c>
      <c r="F862" s="79" t="s">
        <v>1167</v>
      </c>
      <c r="G862" s="30" t="s">
        <v>1662</v>
      </c>
      <c r="H862" s="30" t="s">
        <v>1065</v>
      </c>
      <c r="I862" s="30" t="s">
        <v>1065</v>
      </c>
      <c r="J862" s="173"/>
      <c r="K862" s="87" t="s">
        <v>1065</v>
      </c>
      <c r="L862" s="87">
        <v>0</v>
      </c>
      <c r="M862" s="87">
        <v>0</v>
      </c>
      <c r="N862" s="87" t="s">
        <v>326</v>
      </c>
      <c r="O862" s="87">
        <v>1</v>
      </c>
      <c r="P862" s="87" t="s">
        <v>326</v>
      </c>
      <c r="Q862" s="87">
        <v>1</v>
      </c>
      <c r="R862" s="87" t="s">
        <v>326</v>
      </c>
      <c r="S862" s="87">
        <v>1</v>
      </c>
      <c r="T862" s="87" t="s">
        <v>49</v>
      </c>
      <c r="U862" s="87">
        <v>1</v>
      </c>
      <c r="V862" s="87">
        <v>1</v>
      </c>
      <c r="W862" s="87">
        <v>1</v>
      </c>
      <c r="X862" s="87">
        <v>1</v>
      </c>
      <c r="Y862" s="87">
        <v>0</v>
      </c>
      <c r="Z862" s="87">
        <v>0</v>
      </c>
      <c r="AA862" s="87">
        <v>0</v>
      </c>
      <c r="AB862" s="87">
        <v>0</v>
      </c>
      <c r="AC862" s="87">
        <v>0</v>
      </c>
      <c r="AD862" s="87">
        <v>0</v>
      </c>
      <c r="AE862" s="87">
        <v>0</v>
      </c>
      <c r="AF862" s="104"/>
    </row>
    <row r="863" spans="1:33" s="131" customFormat="1" ht="15.75" hidden="1" customHeight="1" x14ac:dyDescent="0.2">
      <c r="A863" s="79" t="s">
        <v>2130</v>
      </c>
      <c r="B863" s="79" t="s">
        <v>2127</v>
      </c>
      <c r="C863" s="89" t="s">
        <v>2128</v>
      </c>
      <c r="D863" s="89" t="s">
        <v>1511</v>
      </c>
      <c r="E863" s="66">
        <v>42025</v>
      </c>
      <c r="F863" s="79" t="s">
        <v>1167</v>
      </c>
      <c r="G863" s="30" t="s">
        <v>1662</v>
      </c>
      <c r="H863" s="30" t="s">
        <v>1065</v>
      </c>
      <c r="I863" s="30" t="s">
        <v>1065</v>
      </c>
      <c r="J863" s="173"/>
      <c r="K863" s="87" t="s">
        <v>1065</v>
      </c>
      <c r="L863" s="87">
        <v>0</v>
      </c>
      <c r="M863" s="87">
        <v>0</v>
      </c>
      <c r="N863" s="87" t="s">
        <v>326</v>
      </c>
      <c r="O863" s="87">
        <v>1</v>
      </c>
      <c r="P863" s="87" t="s">
        <v>326</v>
      </c>
      <c r="Q863" s="87">
        <v>1</v>
      </c>
      <c r="R863" s="87" t="s">
        <v>326</v>
      </c>
      <c r="S863" s="87">
        <v>1</v>
      </c>
      <c r="T863" s="87" t="s">
        <v>49</v>
      </c>
      <c r="U863" s="87">
        <v>1</v>
      </c>
      <c r="V863" s="87">
        <v>1</v>
      </c>
      <c r="W863" s="87">
        <v>1</v>
      </c>
      <c r="X863" s="87">
        <v>1</v>
      </c>
      <c r="Y863" s="87">
        <v>0</v>
      </c>
      <c r="Z863" s="87">
        <v>0</v>
      </c>
      <c r="AA863" s="87">
        <v>0</v>
      </c>
      <c r="AB863" s="87">
        <v>0</v>
      </c>
      <c r="AC863" s="87">
        <v>0</v>
      </c>
      <c r="AD863" s="87">
        <v>0</v>
      </c>
      <c r="AE863" s="87">
        <v>0</v>
      </c>
      <c r="AF863" s="104"/>
    </row>
    <row r="864" spans="1:33" s="131" customFormat="1" ht="15.75" hidden="1" customHeight="1" x14ac:dyDescent="0.2">
      <c r="A864" s="79" t="s">
        <v>2551</v>
      </c>
      <c r="B864" s="79" t="s">
        <v>2127</v>
      </c>
      <c r="C864" s="89" t="s">
        <v>2128</v>
      </c>
      <c r="D864" s="89" t="s">
        <v>10</v>
      </c>
      <c r="E864" s="66">
        <v>42129</v>
      </c>
      <c r="F864" s="79" t="s">
        <v>1167</v>
      </c>
      <c r="G864" s="30" t="s">
        <v>1662</v>
      </c>
      <c r="H864" s="30" t="s">
        <v>1065</v>
      </c>
      <c r="I864" s="30" t="s">
        <v>1065</v>
      </c>
      <c r="J864" s="173"/>
      <c r="K864" s="87" t="s">
        <v>1065</v>
      </c>
      <c r="L864" s="87">
        <v>0</v>
      </c>
      <c r="M864" s="87">
        <v>0</v>
      </c>
      <c r="N864" s="87" t="s">
        <v>326</v>
      </c>
      <c r="O864" s="87">
        <v>1</v>
      </c>
      <c r="P864" s="87" t="s">
        <v>326</v>
      </c>
      <c r="Q864" s="87">
        <v>1</v>
      </c>
      <c r="R864" s="87" t="s">
        <v>326</v>
      </c>
      <c r="S864" s="87">
        <v>1</v>
      </c>
      <c r="T864" s="87" t="s">
        <v>49</v>
      </c>
      <c r="U864" s="87">
        <v>1</v>
      </c>
      <c r="V864" s="87">
        <v>1</v>
      </c>
      <c r="W864" s="87">
        <v>0</v>
      </c>
      <c r="X864" s="87">
        <v>0</v>
      </c>
      <c r="Y864" s="87">
        <v>0</v>
      </c>
      <c r="Z864" s="87">
        <v>0</v>
      </c>
      <c r="AA864" s="87">
        <v>0</v>
      </c>
      <c r="AB864" s="87">
        <v>0</v>
      </c>
      <c r="AC864" s="87">
        <v>0</v>
      </c>
      <c r="AD864" s="87">
        <v>0</v>
      </c>
      <c r="AE864" s="87">
        <v>0</v>
      </c>
      <c r="AF864" s="104"/>
    </row>
    <row r="865" spans="1:32" s="131" customFormat="1" ht="15.75" hidden="1" customHeight="1" x14ac:dyDescent="0.2">
      <c r="A865" s="79" t="s">
        <v>1995</v>
      </c>
      <c r="B865" s="79" t="s">
        <v>1996</v>
      </c>
      <c r="C865" s="89" t="s">
        <v>1997</v>
      </c>
      <c r="D865" s="89" t="s">
        <v>1323</v>
      </c>
      <c r="E865" s="66">
        <v>40661</v>
      </c>
      <c r="F865" s="79" t="s">
        <v>1167</v>
      </c>
      <c r="G865" s="30" t="s">
        <v>1662</v>
      </c>
      <c r="H865" s="30" t="s">
        <v>1065</v>
      </c>
      <c r="I865" s="30" t="s">
        <v>1065</v>
      </c>
      <c r="J865" s="173"/>
      <c r="K865" s="87" t="s">
        <v>1065</v>
      </c>
      <c r="L865" s="87">
        <v>0</v>
      </c>
      <c r="M865" s="87">
        <v>0</v>
      </c>
      <c r="N865" s="87" t="s">
        <v>326</v>
      </c>
      <c r="O865" s="87">
        <v>1</v>
      </c>
      <c r="P865" s="87" t="s">
        <v>326</v>
      </c>
      <c r="Q865" s="87">
        <v>1</v>
      </c>
      <c r="R865" s="87" t="s">
        <v>326</v>
      </c>
      <c r="S865" s="87">
        <v>1</v>
      </c>
      <c r="T865" s="87" t="s">
        <v>49</v>
      </c>
      <c r="U865" s="87">
        <v>1</v>
      </c>
      <c r="V865" s="87">
        <v>1</v>
      </c>
      <c r="W865" s="87">
        <v>0</v>
      </c>
      <c r="X865" s="87">
        <v>0</v>
      </c>
      <c r="Y865" s="87">
        <v>0</v>
      </c>
      <c r="Z865" s="87">
        <v>0</v>
      </c>
      <c r="AA865" s="87">
        <v>0</v>
      </c>
      <c r="AB865" s="87">
        <v>0</v>
      </c>
      <c r="AC865" s="87">
        <v>0</v>
      </c>
      <c r="AD865" s="87">
        <v>0</v>
      </c>
      <c r="AE865" s="87">
        <v>0</v>
      </c>
      <c r="AF865" s="104"/>
    </row>
    <row r="866" spans="1:32" s="131" customFormat="1" ht="15.75" hidden="1" customHeight="1" x14ac:dyDescent="0.2">
      <c r="A866" s="79" t="s">
        <v>1998</v>
      </c>
      <c r="B866" s="79" t="s">
        <v>1996</v>
      </c>
      <c r="C866" s="89" t="s">
        <v>1997</v>
      </c>
      <c r="D866" s="89" t="s">
        <v>1999</v>
      </c>
      <c r="E866" s="66">
        <v>40154</v>
      </c>
      <c r="F866" s="79" t="s">
        <v>1167</v>
      </c>
      <c r="G866" s="30" t="s">
        <v>1662</v>
      </c>
      <c r="H866" s="30" t="s">
        <v>1065</v>
      </c>
      <c r="I866" s="30" t="s">
        <v>1065</v>
      </c>
      <c r="J866" s="173"/>
      <c r="K866" s="87" t="s">
        <v>1065</v>
      </c>
      <c r="L866" s="87">
        <v>0</v>
      </c>
      <c r="M866" s="87">
        <v>0</v>
      </c>
      <c r="N866" s="87" t="s">
        <v>326</v>
      </c>
      <c r="O866" s="87">
        <v>1</v>
      </c>
      <c r="P866" s="87" t="s">
        <v>326</v>
      </c>
      <c r="Q866" s="87">
        <v>1</v>
      </c>
      <c r="R866" s="87" t="s">
        <v>326</v>
      </c>
      <c r="S866" s="87">
        <v>1</v>
      </c>
      <c r="T866" s="87" t="s">
        <v>49</v>
      </c>
      <c r="U866" s="87">
        <v>1</v>
      </c>
      <c r="V866" s="87">
        <v>1</v>
      </c>
      <c r="W866" s="87">
        <v>0</v>
      </c>
      <c r="X866" s="87">
        <v>0</v>
      </c>
      <c r="Y866" s="87">
        <v>0</v>
      </c>
      <c r="Z866" s="87">
        <v>0</v>
      </c>
      <c r="AA866" s="87">
        <v>0</v>
      </c>
      <c r="AB866" s="87">
        <v>0</v>
      </c>
      <c r="AC866" s="87">
        <v>0</v>
      </c>
      <c r="AD866" s="87">
        <v>0</v>
      </c>
      <c r="AE866" s="87">
        <v>0</v>
      </c>
      <c r="AF866" s="104"/>
    </row>
    <row r="867" spans="1:32" s="131" customFormat="1" ht="15.75" hidden="1" customHeight="1" x14ac:dyDescent="0.2">
      <c r="A867" s="79" t="s">
        <v>2000</v>
      </c>
      <c r="B867" s="79" t="s">
        <v>2001</v>
      </c>
      <c r="C867" s="89" t="s">
        <v>2002</v>
      </c>
      <c r="D867" s="89" t="s">
        <v>76</v>
      </c>
      <c r="E867" s="66">
        <v>40624</v>
      </c>
      <c r="F867" s="79" t="s">
        <v>1167</v>
      </c>
      <c r="G867" s="30" t="s">
        <v>1662</v>
      </c>
      <c r="H867" s="30" t="s">
        <v>1065</v>
      </c>
      <c r="I867" s="30" t="s">
        <v>1065</v>
      </c>
      <c r="J867" s="173"/>
      <c r="K867" s="87" t="s">
        <v>1065</v>
      </c>
      <c r="L867" s="87">
        <v>0</v>
      </c>
      <c r="M867" s="87">
        <v>0</v>
      </c>
      <c r="N867" s="87" t="s">
        <v>326</v>
      </c>
      <c r="O867" s="87">
        <v>1</v>
      </c>
      <c r="P867" s="87" t="s">
        <v>326</v>
      </c>
      <c r="Q867" s="87">
        <v>1</v>
      </c>
      <c r="R867" s="87" t="s">
        <v>326</v>
      </c>
      <c r="S867" s="87">
        <v>1</v>
      </c>
      <c r="T867" s="87" t="s">
        <v>49</v>
      </c>
      <c r="U867" s="87">
        <v>1</v>
      </c>
      <c r="V867" s="87">
        <v>1</v>
      </c>
      <c r="W867" s="87">
        <v>0</v>
      </c>
      <c r="X867" s="87">
        <v>0</v>
      </c>
      <c r="Y867" s="87">
        <v>0</v>
      </c>
      <c r="Z867" s="87">
        <v>0</v>
      </c>
      <c r="AA867" s="87">
        <v>0</v>
      </c>
      <c r="AB867" s="87">
        <v>0</v>
      </c>
      <c r="AC867" s="87">
        <v>0</v>
      </c>
      <c r="AD867" s="87">
        <v>0</v>
      </c>
      <c r="AE867" s="87">
        <v>0</v>
      </c>
      <c r="AF867" s="104"/>
    </row>
    <row r="868" spans="1:32" s="131" customFormat="1" ht="15.75" hidden="1" customHeight="1" x14ac:dyDescent="0.2">
      <c r="A868" s="79" t="s">
        <v>2003</v>
      </c>
      <c r="B868" s="79" t="s">
        <v>2001</v>
      </c>
      <c r="C868" s="89" t="s">
        <v>2002</v>
      </c>
      <c r="D868" s="89" t="s">
        <v>2004</v>
      </c>
      <c r="E868" s="66">
        <v>40652</v>
      </c>
      <c r="F868" s="79" t="s">
        <v>1167</v>
      </c>
      <c r="G868" s="30" t="s">
        <v>1662</v>
      </c>
      <c r="H868" s="30" t="s">
        <v>1065</v>
      </c>
      <c r="I868" s="30" t="s">
        <v>1065</v>
      </c>
      <c r="J868" s="173"/>
      <c r="K868" s="87" t="s">
        <v>1065</v>
      </c>
      <c r="L868" s="87">
        <v>0</v>
      </c>
      <c r="M868" s="87">
        <v>0</v>
      </c>
      <c r="N868" s="87" t="s">
        <v>326</v>
      </c>
      <c r="O868" s="87">
        <v>1</v>
      </c>
      <c r="P868" s="87" t="s">
        <v>326</v>
      </c>
      <c r="Q868" s="87">
        <v>1</v>
      </c>
      <c r="R868" s="87" t="s">
        <v>326</v>
      </c>
      <c r="S868" s="87">
        <v>1</v>
      </c>
      <c r="T868" s="87" t="s">
        <v>49</v>
      </c>
      <c r="U868" s="87">
        <v>1</v>
      </c>
      <c r="V868" s="87">
        <v>1</v>
      </c>
      <c r="W868" s="87">
        <v>0</v>
      </c>
      <c r="X868" s="87">
        <v>0</v>
      </c>
      <c r="Y868" s="87">
        <v>0</v>
      </c>
      <c r="Z868" s="87">
        <v>0</v>
      </c>
      <c r="AA868" s="87">
        <v>0</v>
      </c>
      <c r="AB868" s="87">
        <v>0</v>
      </c>
      <c r="AC868" s="87">
        <v>0</v>
      </c>
      <c r="AD868" s="87">
        <v>0</v>
      </c>
      <c r="AE868" s="87">
        <v>0</v>
      </c>
      <c r="AF868" s="104"/>
    </row>
    <row r="869" spans="1:32" s="131" customFormat="1" ht="15.75" hidden="1" customHeight="1" x14ac:dyDescent="0.2">
      <c r="A869" s="79" t="s">
        <v>2005</v>
      </c>
      <c r="B869" s="79" t="s">
        <v>2001</v>
      </c>
      <c r="C869" s="89" t="s">
        <v>2002</v>
      </c>
      <c r="D869" s="89" t="s">
        <v>2006</v>
      </c>
      <c r="E869" s="66">
        <v>40937</v>
      </c>
      <c r="F869" s="79" t="s">
        <v>1167</v>
      </c>
      <c r="G869" s="30" t="s">
        <v>1662</v>
      </c>
      <c r="H869" s="30" t="s">
        <v>1065</v>
      </c>
      <c r="I869" s="30" t="s">
        <v>1065</v>
      </c>
      <c r="J869" s="173"/>
      <c r="K869" s="87" t="s">
        <v>1065</v>
      </c>
      <c r="L869" s="87">
        <v>0</v>
      </c>
      <c r="M869" s="87">
        <v>0</v>
      </c>
      <c r="N869" s="87" t="s">
        <v>326</v>
      </c>
      <c r="O869" s="87">
        <v>1</v>
      </c>
      <c r="P869" s="87" t="s">
        <v>326</v>
      </c>
      <c r="Q869" s="87">
        <v>1</v>
      </c>
      <c r="R869" s="87" t="s">
        <v>326</v>
      </c>
      <c r="S869" s="87">
        <v>1</v>
      </c>
      <c r="T869" s="87" t="s">
        <v>49</v>
      </c>
      <c r="U869" s="87">
        <v>1</v>
      </c>
      <c r="V869" s="87">
        <v>1</v>
      </c>
      <c r="W869" s="87">
        <v>0</v>
      </c>
      <c r="X869" s="87">
        <v>0</v>
      </c>
      <c r="Y869" s="87">
        <v>0</v>
      </c>
      <c r="Z869" s="87">
        <v>0</v>
      </c>
      <c r="AA869" s="87">
        <v>0</v>
      </c>
      <c r="AB869" s="87">
        <v>0</v>
      </c>
      <c r="AC869" s="87">
        <v>0</v>
      </c>
      <c r="AD869" s="87">
        <v>0</v>
      </c>
      <c r="AE869" s="87">
        <v>0</v>
      </c>
      <c r="AF869" s="104"/>
    </row>
    <row r="870" spans="1:32" s="131" customFormat="1" ht="15.75" hidden="1" customHeight="1" x14ac:dyDescent="0.2">
      <c r="A870" s="79" t="s">
        <v>2007</v>
      </c>
      <c r="B870" s="79" t="s">
        <v>2001</v>
      </c>
      <c r="C870" s="89" t="s">
        <v>2002</v>
      </c>
      <c r="D870" s="89" t="s">
        <v>2008</v>
      </c>
      <c r="E870" s="66">
        <v>40953</v>
      </c>
      <c r="F870" s="79" t="s">
        <v>1167</v>
      </c>
      <c r="G870" s="30" t="s">
        <v>1662</v>
      </c>
      <c r="H870" s="30" t="s">
        <v>1065</v>
      </c>
      <c r="I870" s="30" t="s">
        <v>1065</v>
      </c>
      <c r="J870" s="173"/>
      <c r="K870" s="87" t="s">
        <v>1065</v>
      </c>
      <c r="L870" s="87">
        <v>0</v>
      </c>
      <c r="M870" s="87">
        <v>0</v>
      </c>
      <c r="N870" s="87" t="s">
        <v>326</v>
      </c>
      <c r="O870" s="87">
        <v>1</v>
      </c>
      <c r="P870" s="87" t="s">
        <v>326</v>
      </c>
      <c r="Q870" s="87">
        <v>1</v>
      </c>
      <c r="R870" s="87" t="s">
        <v>326</v>
      </c>
      <c r="S870" s="87">
        <v>1</v>
      </c>
      <c r="T870" s="87" t="s">
        <v>49</v>
      </c>
      <c r="U870" s="87">
        <v>1</v>
      </c>
      <c r="V870" s="87">
        <v>1</v>
      </c>
      <c r="W870" s="87">
        <v>0</v>
      </c>
      <c r="X870" s="87">
        <v>0</v>
      </c>
      <c r="Y870" s="87">
        <v>0</v>
      </c>
      <c r="Z870" s="87">
        <v>0</v>
      </c>
      <c r="AA870" s="87">
        <v>0</v>
      </c>
      <c r="AB870" s="87">
        <v>0</v>
      </c>
      <c r="AC870" s="87">
        <v>0</v>
      </c>
      <c r="AD870" s="87">
        <v>0</v>
      </c>
      <c r="AE870" s="87">
        <v>0</v>
      </c>
      <c r="AF870" s="104"/>
    </row>
    <row r="871" spans="1:32" s="131" customFormat="1" ht="15.75" hidden="1" customHeight="1" x14ac:dyDescent="0.2">
      <c r="A871" s="79" t="s">
        <v>2009</v>
      </c>
      <c r="B871" s="79" t="s">
        <v>2710</v>
      </c>
      <c r="C871" s="89" t="s">
        <v>2010</v>
      </c>
      <c r="D871" s="89" t="s">
        <v>1191</v>
      </c>
      <c r="E871" s="66">
        <v>40875</v>
      </c>
      <c r="F871" s="79" t="s">
        <v>1182</v>
      </c>
      <c r="G871" s="30" t="s">
        <v>1662</v>
      </c>
      <c r="H871" s="30" t="s">
        <v>1065</v>
      </c>
      <c r="I871" s="30" t="s">
        <v>1065</v>
      </c>
      <c r="J871" s="173"/>
      <c r="K871" s="87" t="s">
        <v>1065</v>
      </c>
      <c r="L871" s="87">
        <v>0</v>
      </c>
      <c r="M871" s="87">
        <v>0</v>
      </c>
      <c r="N871" s="87" t="s">
        <v>326</v>
      </c>
      <c r="O871" s="87">
        <v>1</v>
      </c>
      <c r="P871" s="87" t="s">
        <v>326</v>
      </c>
      <c r="Q871" s="87">
        <v>1</v>
      </c>
      <c r="R871" s="87" t="s">
        <v>326</v>
      </c>
      <c r="S871" s="87">
        <v>1</v>
      </c>
      <c r="T871" s="87" t="s">
        <v>49</v>
      </c>
      <c r="U871" s="87">
        <v>1</v>
      </c>
      <c r="V871" s="87">
        <v>1</v>
      </c>
      <c r="W871" s="87">
        <v>0</v>
      </c>
      <c r="X871" s="87">
        <v>0</v>
      </c>
      <c r="Y871" s="87">
        <v>0</v>
      </c>
      <c r="Z871" s="87">
        <v>0</v>
      </c>
      <c r="AA871" s="87">
        <v>0</v>
      </c>
      <c r="AB871" s="87">
        <v>0</v>
      </c>
      <c r="AC871" s="87">
        <v>0</v>
      </c>
      <c r="AD871" s="87">
        <v>0</v>
      </c>
      <c r="AE871" s="87">
        <v>0</v>
      </c>
      <c r="AF871" s="104"/>
    </row>
    <row r="872" spans="1:32" s="131" customFormat="1" ht="15.75" hidden="1" customHeight="1" x14ac:dyDescent="0.2">
      <c r="A872" s="79" t="s">
        <v>2011</v>
      </c>
      <c r="B872" s="79" t="s">
        <v>2012</v>
      </c>
      <c r="C872" s="89" t="s">
        <v>2013</v>
      </c>
      <c r="D872" s="89" t="s">
        <v>10</v>
      </c>
      <c r="E872" s="66">
        <v>41379</v>
      </c>
      <c r="F872" s="79" t="s">
        <v>1160</v>
      </c>
      <c r="G872" s="30" t="s">
        <v>1662</v>
      </c>
      <c r="H872" s="30" t="s">
        <v>1065</v>
      </c>
      <c r="I872" s="30" t="s">
        <v>1065</v>
      </c>
      <c r="J872" s="173"/>
      <c r="K872" s="87" t="s">
        <v>1065</v>
      </c>
      <c r="L872" s="87">
        <v>0</v>
      </c>
      <c r="M872" s="87">
        <v>0</v>
      </c>
      <c r="N872" s="87" t="s">
        <v>326</v>
      </c>
      <c r="O872" s="87">
        <v>1</v>
      </c>
      <c r="P872" s="87" t="s">
        <v>326</v>
      </c>
      <c r="Q872" s="87">
        <v>1</v>
      </c>
      <c r="R872" s="87" t="s">
        <v>326</v>
      </c>
      <c r="S872" s="87">
        <v>1</v>
      </c>
      <c r="T872" s="87" t="s">
        <v>49</v>
      </c>
      <c r="U872" s="87">
        <v>1</v>
      </c>
      <c r="V872" s="87">
        <v>1</v>
      </c>
      <c r="W872" s="87">
        <v>0</v>
      </c>
      <c r="X872" s="87">
        <v>0</v>
      </c>
      <c r="Y872" s="87">
        <v>0</v>
      </c>
      <c r="Z872" s="87">
        <v>0</v>
      </c>
      <c r="AA872" s="87">
        <v>0</v>
      </c>
      <c r="AB872" s="87">
        <v>0</v>
      </c>
      <c r="AC872" s="87">
        <v>0</v>
      </c>
      <c r="AD872" s="87">
        <v>0</v>
      </c>
      <c r="AE872" s="87">
        <v>0</v>
      </c>
      <c r="AF872" s="104"/>
    </row>
    <row r="873" spans="1:32" s="131" customFormat="1" ht="15.75" hidden="1" customHeight="1" x14ac:dyDescent="0.2">
      <c r="A873" s="79" t="s">
        <v>2014</v>
      </c>
      <c r="B873" s="79" t="s">
        <v>2015</v>
      </c>
      <c r="C873" s="89" t="s">
        <v>2016</v>
      </c>
      <c r="D873" s="89" t="s">
        <v>1921</v>
      </c>
      <c r="E873" s="66">
        <v>41470</v>
      </c>
      <c r="F873" s="79" t="s">
        <v>1182</v>
      </c>
      <c r="G873" s="30" t="s">
        <v>1662</v>
      </c>
      <c r="H873" s="30" t="s">
        <v>1065</v>
      </c>
      <c r="I873" s="30" t="s">
        <v>1065</v>
      </c>
      <c r="J873" s="173"/>
      <c r="K873" s="87" t="s">
        <v>1065</v>
      </c>
      <c r="L873" s="87">
        <v>0</v>
      </c>
      <c r="M873" s="87">
        <v>0</v>
      </c>
      <c r="N873" s="87" t="s">
        <v>326</v>
      </c>
      <c r="O873" s="87">
        <v>1</v>
      </c>
      <c r="P873" s="87" t="s">
        <v>326</v>
      </c>
      <c r="Q873" s="87">
        <v>1</v>
      </c>
      <c r="R873" s="87" t="s">
        <v>326</v>
      </c>
      <c r="S873" s="87">
        <v>1</v>
      </c>
      <c r="T873" s="87" t="s">
        <v>49</v>
      </c>
      <c r="U873" s="87">
        <v>1</v>
      </c>
      <c r="V873" s="87">
        <v>1</v>
      </c>
      <c r="W873" s="87">
        <v>0</v>
      </c>
      <c r="X873" s="87">
        <v>0</v>
      </c>
      <c r="Y873" s="87">
        <v>0</v>
      </c>
      <c r="Z873" s="87">
        <v>0</v>
      </c>
      <c r="AA873" s="87">
        <v>0</v>
      </c>
      <c r="AB873" s="87">
        <v>0</v>
      </c>
      <c r="AC873" s="87">
        <v>0</v>
      </c>
      <c r="AD873" s="87">
        <v>0</v>
      </c>
      <c r="AE873" s="87">
        <v>0</v>
      </c>
      <c r="AF873" s="104"/>
    </row>
    <row r="874" spans="1:32" s="131" customFormat="1" ht="15.75" hidden="1" customHeight="1" x14ac:dyDescent="0.2">
      <c r="A874" s="79" t="s">
        <v>2684</v>
      </c>
      <c r="B874" s="79" t="s">
        <v>2015</v>
      </c>
      <c r="C874" s="89" t="s">
        <v>2016</v>
      </c>
      <c r="D874" s="89" t="s">
        <v>2685</v>
      </c>
      <c r="E874" s="66">
        <v>41346</v>
      </c>
      <c r="F874" s="79" t="s">
        <v>1182</v>
      </c>
      <c r="G874" s="30" t="s">
        <v>1662</v>
      </c>
      <c r="H874" s="30" t="s">
        <v>1065</v>
      </c>
      <c r="I874" s="30" t="s">
        <v>1065</v>
      </c>
      <c r="J874" s="173"/>
      <c r="K874" s="87" t="s">
        <v>1065</v>
      </c>
      <c r="L874" s="87">
        <v>0</v>
      </c>
      <c r="M874" s="87">
        <v>0</v>
      </c>
      <c r="N874" s="87" t="s">
        <v>326</v>
      </c>
      <c r="O874" s="87">
        <v>1</v>
      </c>
      <c r="P874" s="87" t="s">
        <v>326</v>
      </c>
      <c r="Q874" s="87">
        <v>1</v>
      </c>
      <c r="R874" s="87" t="s">
        <v>326</v>
      </c>
      <c r="S874" s="87">
        <v>1</v>
      </c>
      <c r="T874" s="87" t="s">
        <v>49</v>
      </c>
      <c r="U874" s="87">
        <v>1</v>
      </c>
      <c r="V874" s="87">
        <v>1</v>
      </c>
      <c r="W874" s="87">
        <v>0</v>
      </c>
      <c r="X874" s="87">
        <v>0</v>
      </c>
      <c r="Y874" s="87">
        <v>0</v>
      </c>
      <c r="Z874" s="87">
        <v>0</v>
      </c>
      <c r="AA874" s="87">
        <v>0</v>
      </c>
      <c r="AB874" s="87">
        <v>0</v>
      </c>
      <c r="AC874" s="87">
        <v>0</v>
      </c>
      <c r="AD874" s="87">
        <v>0</v>
      </c>
      <c r="AE874" s="87">
        <v>0</v>
      </c>
      <c r="AF874" s="104"/>
    </row>
    <row r="875" spans="1:32" s="131" customFormat="1" ht="15.75" hidden="1" customHeight="1" x14ac:dyDescent="0.2">
      <c r="A875" s="79" t="s">
        <v>2017</v>
      </c>
      <c r="B875" s="79" t="s">
        <v>2018</v>
      </c>
      <c r="C875" s="89" t="s">
        <v>2019</v>
      </c>
      <c r="D875" s="89" t="s">
        <v>10</v>
      </c>
      <c r="E875" s="66">
        <v>41229</v>
      </c>
      <c r="F875" s="79" t="s">
        <v>1160</v>
      </c>
      <c r="G875" s="30" t="s">
        <v>1662</v>
      </c>
      <c r="H875" s="30" t="s">
        <v>1065</v>
      </c>
      <c r="I875" s="30" t="s">
        <v>1065</v>
      </c>
      <c r="J875" s="173"/>
      <c r="K875" s="87" t="s">
        <v>1065</v>
      </c>
      <c r="L875" s="87">
        <v>0</v>
      </c>
      <c r="M875" s="87">
        <v>0</v>
      </c>
      <c r="N875" s="87" t="s">
        <v>326</v>
      </c>
      <c r="O875" s="87">
        <v>1</v>
      </c>
      <c r="P875" s="87" t="s">
        <v>326</v>
      </c>
      <c r="Q875" s="87">
        <v>1</v>
      </c>
      <c r="R875" s="87" t="s">
        <v>326</v>
      </c>
      <c r="S875" s="87">
        <v>1</v>
      </c>
      <c r="T875" s="87" t="s">
        <v>49</v>
      </c>
      <c r="U875" s="87">
        <v>1</v>
      </c>
      <c r="V875" s="87">
        <v>1</v>
      </c>
      <c r="W875" s="87">
        <v>0</v>
      </c>
      <c r="X875" s="87">
        <v>0</v>
      </c>
      <c r="Y875" s="87">
        <v>0</v>
      </c>
      <c r="Z875" s="87">
        <v>0</v>
      </c>
      <c r="AA875" s="87">
        <v>0</v>
      </c>
      <c r="AB875" s="87">
        <v>0</v>
      </c>
      <c r="AC875" s="87">
        <v>0</v>
      </c>
      <c r="AD875" s="87">
        <v>0</v>
      </c>
      <c r="AE875" s="87">
        <v>0</v>
      </c>
      <c r="AF875" s="104"/>
    </row>
    <row r="876" spans="1:32" s="131" customFormat="1" ht="15.75" hidden="1" customHeight="1" x14ac:dyDescent="0.2">
      <c r="A876" s="79" t="s">
        <v>2020</v>
      </c>
      <c r="B876" s="79" t="s">
        <v>2018</v>
      </c>
      <c r="C876" s="89" t="s">
        <v>2019</v>
      </c>
      <c r="D876" s="89" t="s">
        <v>2021</v>
      </c>
      <c r="E876" s="66">
        <v>41646</v>
      </c>
      <c r="F876" s="79" t="s">
        <v>1160</v>
      </c>
      <c r="G876" s="30" t="s">
        <v>1662</v>
      </c>
      <c r="H876" s="30" t="s">
        <v>1065</v>
      </c>
      <c r="I876" s="30" t="s">
        <v>1065</v>
      </c>
      <c r="J876" s="173"/>
      <c r="K876" s="87" t="s">
        <v>1065</v>
      </c>
      <c r="L876" s="87">
        <v>0</v>
      </c>
      <c r="M876" s="87">
        <v>0</v>
      </c>
      <c r="N876" s="87" t="s">
        <v>326</v>
      </c>
      <c r="O876" s="87">
        <v>1</v>
      </c>
      <c r="P876" s="87" t="s">
        <v>326</v>
      </c>
      <c r="Q876" s="87">
        <v>1</v>
      </c>
      <c r="R876" s="87" t="s">
        <v>326</v>
      </c>
      <c r="S876" s="87">
        <v>1</v>
      </c>
      <c r="T876" s="87" t="s">
        <v>49</v>
      </c>
      <c r="U876" s="87">
        <v>1</v>
      </c>
      <c r="V876" s="87">
        <v>1</v>
      </c>
      <c r="W876" s="87">
        <v>1</v>
      </c>
      <c r="X876" s="87">
        <v>1</v>
      </c>
      <c r="Y876" s="87">
        <v>0</v>
      </c>
      <c r="Z876" s="87">
        <v>0</v>
      </c>
      <c r="AA876" s="87">
        <v>0</v>
      </c>
      <c r="AB876" s="87">
        <v>0</v>
      </c>
      <c r="AC876" s="87">
        <v>0</v>
      </c>
      <c r="AD876" s="87">
        <v>0</v>
      </c>
      <c r="AE876" s="87">
        <v>0</v>
      </c>
      <c r="AF876" s="104"/>
    </row>
    <row r="877" spans="1:32" s="131" customFormat="1" ht="15.75" hidden="1" customHeight="1" x14ac:dyDescent="0.2">
      <c r="A877" s="79" t="s">
        <v>2022</v>
      </c>
      <c r="B877" s="79" t="s">
        <v>2018</v>
      </c>
      <c r="C877" s="89" t="s">
        <v>2019</v>
      </c>
      <c r="D877" s="89" t="s">
        <v>2023</v>
      </c>
      <c r="E877" s="66">
        <v>41646</v>
      </c>
      <c r="F877" s="79" t="s">
        <v>1160</v>
      </c>
      <c r="G877" s="30" t="s">
        <v>1662</v>
      </c>
      <c r="H877" s="30" t="s">
        <v>1065</v>
      </c>
      <c r="I877" s="30" t="s">
        <v>1065</v>
      </c>
      <c r="J877" s="173"/>
      <c r="K877" s="87" t="s">
        <v>1065</v>
      </c>
      <c r="L877" s="87">
        <v>0</v>
      </c>
      <c r="M877" s="87">
        <v>0</v>
      </c>
      <c r="N877" s="87" t="s">
        <v>326</v>
      </c>
      <c r="O877" s="87">
        <v>1</v>
      </c>
      <c r="P877" s="87" t="s">
        <v>326</v>
      </c>
      <c r="Q877" s="87">
        <v>1</v>
      </c>
      <c r="R877" s="87" t="s">
        <v>326</v>
      </c>
      <c r="S877" s="87">
        <v>1</v>
      </c>
      <c r="T877" s="87" t="s">
        <v>49</v>
      </c>
      <c r="U877" s="87">
        <v>1</v>
      </c>
      <c r="V877" s="87">
        <v>1</v>
      </c>
      <c r="W877" s="87">
        <v>1</v>
      </c>
      <c r="X877" s="87">
        <v>1</v>
      </c>
      <c r="Y877" s="87">
        <v>0</v>
      </c>
      <c r="Z877" s="87">
        <v>0</v>
      </c>
      <c r="AA877" s="87">
        <v>0</v>
      </c>
      <c r="AB877" s="87">
        <v>0</v>
      </c>
      <c r="AC877" s="87">
        <v>0</v>
      </c>
      <c r="AD877" s="87">
        <v>0</v>
      </c>
      <c r="AE877" s="87">
        <v>0</v>
      </c>
      <c r="AF877" s="104"/>
    </row>
    <row r="878" spans="1:32" s="131" customFormat="1" ht="15.75" hidden="1" customHeight="1" x14ac:dyDescent="0.2">
      <c r="A878" s="79" t="s">
        <v>2024</v>
      </c>
      <c r="B878" s="79" t="s">
        <v>2018</v>
      </c>
      <c r="C878" s="89" t="s">
        <v>2019</v>
      </c>
      <c r="D878" s="89" t="s">
        <v>2025</v>
      </c>
      <c r="E878" s="66">
        <v>41709</v>
      </c>
      <c r="F878" s="79" t="s">
        <v>1160</v>
      </c>
      <c r="G878" s="30" t="s">
        <v>1662</v>
      </c>
      <c r="H878" s="30" t="s">
        <v>1065</v>
      </c>
      <c r="I878" s="30" t="s">
        <v>1065</v>
      </c>
      <c r="J878" s="173"/>
      <c r="K878" s="87" t="s">
        <v>1065</v>
      </c>
      <c r="L878" s="87">
        <v>0</v>
      </c>
      <c r="M878" s="87">
        <v>0</v>
      </c>
      <c r="N878" s="87" t="s">
        <v>326</v>
      </c>
      <c r="O878" s="87">
        <v>1</v>
      </c>
      <c r="P878" s="87" t="s">
        <v>326</v>
      </c>
      <c r="Q878" s="87">
        <v>1</v>
      </c>
      <c r="R878" s="87" t="s">
        <v>326</v>
      </c>
      <c r="S878" s="87">
        <v>1</v>
      </c>
      <c r="T878" s="87" t="s">
        <v>49</v>
      </c>
      <c r="U878" s="87">
        <v>1</v>
      </c>
      <c r="V878" s="87">
        <v>1</v>
      </c>
      <c r="W878" s="87">
        <v>0</v>
      </c>
      <c r="X878" s="87">
        <v>0</v>
      </c>
      <c r="Y878" s="87">
        <v>0</v>
      </c>
      <c r="Z878" s="87">
        <v>0</v>
      </c>
      <c r="AA878" s="87">
        <v>0</v>
      </c>
      <c r="AB878" s="87">
        <v>0</v>
      </c>
      <c r="AC878" s="87">
        <v>0</v>
      </c>
      <c r="AD878" s="87">
        <v>0</v>
      </c>
      <c r="AE878" s="87">
        <v>0</v>
      </c>
      <c r="AF878" s="104"/>
    </row>
    <row r="879" spans="1:32" s="131" customFormat="1" ht="15.75" hidden="1" customHeight="1" x14ac:dyDescent="0.2">
      <c r="A879" s="79" t="s">
        <v>2026</v>
      </c>
      <c r="B879" s="79" t="s">
        <v>2027</v>
      </c>
      <c r="C879" s="89" t="s">
        <v>2028</v>
      </c>
      <c r="D879" s="89" t="s">
        <v>76</v>
      </c>
      <c r="E879" s="66">
        <v>41505</v>
      </c>
      <c r="F879" s="79" t="s">
        <v>1167</v>
      </c>
      <c r="G879" s="30" t="s">
        <v>1662</v>
      </c>
      <c r="H879" s="30" t="s">
        <v>1065</v>
      </c>
      <c r="I879" s="30" t="s">
        <v>1065</v>
      </c>
      <c r="J879" s="173"/>
      <c r="K879" s="87" t="s">
        <v>1065</v>
      </c>
      <c r="L879" s="87">
        <v>0</v>
      </c>
      <c r="M879" s="87">
        <v>0</v>
      </c>
      <c r="N879" s="87" t="s">
        <v>326</v>
      </c>
      <c r="O879" s="87">
        <v>1</v>
      </c>
      <c r="P879" s="87" t="s">
        <v>326</v>
      </c>
      <c r="Q879" s="87">
        <v>1</v>
      </c>
      <c r="R879" s="87" t="s">
        <v>326</v>
      </c>
      <c r="S879" s="87">
        <v>1</v>
      </c>
      <c r="T879" s="87" t="s">
        <v>49</v>
      </c>
      <c r="U879" s="87">
        <v>1</v>
      </c>
      <c r="V879" s="87">
        <v>1</v>
      </c>
      <c r="W879" s="87">
        <v>1</v>
      </c>
      <c r="X879" s="87">
        <v>1</v>
      </c>
      <c r="Y879" s="87">
        <v>0</v>
      </c>
      <c r="Z879" s="87">
        <v>0</v>
      </c>
      <c r="AA879" s="87">
        <v>0</v>
      </c>
      <c r="AB879" s="87">
        <v>0</v>
      </c>
      <c r="AC879" s="87">
        <v>0</v>
      </c>
      <c r="AD879" s="87">
        <v>0</v>
      </c>
      <c r="AE879" s="87">
        <v>0</v>
      </c>
      <c r="AF879" s="104"/>
    </row>
    <row r="880" spans="1:32" s="131" customFormat="1" ht="15.75" hidden="1" customHeight="1" x14ac:dyDescent="0.2">
      <c r="A880" s="79" t="s">
        <v>2552</v>
      </c>
      <c r="B880" s="79" t="s">
        <v>2027</v>
      </c>
      <c r="C880" s="89" t="s">
        <v>2028</v>
      </c>
      <c r="D880" s="89" t="s">
        <v>2553</v>
      </c>
      <c r="E880" s="66">
        <v>41893</v>
      </c>
      <c r="F880" s="79" t="s">
        <v>1167</v>
      </c>
      <c r="G880" s="30" t="s">
        <v>1662</v>
      </c>
      <c r="H880" s="30" t="s">
        <v>1065</v>
      </c>
      <c r="I880" s="30" t="s">
        <v>1065</v>
      </c>
      <c r="J880" s="173"/>
      <c r="K880" s="87" t="s">
        <v>1065</v>
      </c>
      <c r="L880" s="87">
        <v>0</v>
      </c>
      <c r="M880" s="87">
        <v>0</v>
      </c>
      <c r="N880" s="87" t="s">
        <v>326</v>
      </c>
      <c r="O880" s="87">
        <v>1</v>
      </c>
      <c r="P880" s="87" t="s">
        <v>326</v>
      </c>
      <c r="Q880" s="87">
        <v>1</v>
      </c>
      <c r="R880" s="87" t="s">
        <v>326</v>
      </c>
      <c r="S880" s="87">
        <v>1</v>
      </c>
      <c r="T880" s="87" t="s">
        <v>49</v>
      </c>
      <c r="U880" s="87">
        <v>1</v>
      </c>
      <c r="V880" s="87">
        <v>1</v>
      </c>
      <c r="W880" s="87">
        <v>0</v>
      </c>
      <c r="X880" s="87">
        <v>0</v>
      </c>
      <c r="Y880" s="87">
        <v>0</v>
      </c>
      <c r="Z880" s="87">
        <v>0</v>
      </c>
      <c r="AA880" s="87">
        <v>0</v>
      </c>
      <c r="AB880" s="87">
        <v>0</v>
      </c>
      <c r="AC880" s="87">
        <v>0</v>
      </c>
      <c r="AD880" s="87">
        <v>0</v>
      </c>
      <c r="AE880" s="87">
        <v>0</v>
      </c>
      <c r="AF880" s="104"/>
    </row>
    <row r="881" spans="1:32" s="131" customFormat="1" ht="15.75" hidden="1" customHeight="1" x14ac:dyDescent="0.2">
      <c r="A881" s="79" t="s">
        <v>2682</v>
      </c>
      <c r="B881" s="79" t="s">
        <v>2027</v>
      </c>
      <c r="C881" s="89" t="s">
        <v>2028</v>
      </c>
      <c r="D881" s="89" t="s">
        <v>2683</v>
      </c>
      <c r="E881" s="66">
        <v>42261</v>
      </c>
      <c r="F881" s="79" t="s">
        <v>1167</v>
      </c>
      <c r="G881" s="30" t="s">
        <v>1662</v>
      </c>
      <c r="H881" s="30" t="s">
        <v>1065</v>
      </c>
      <c r="I881" s="30" t="s">
        <v>1065</v>
      </c>
      <c r="J881" s="173"/>
      <c r="K881" s="87" t="s">
        <v>1065</v>
      </c>
      <c r="L881" s="87">
        <v>0</v>
      </c>
      <c r="M881" s="87">
        <v>0</v>
      </c>
      <c r="N881" s="87" t="s">
        <v>326</v>
      </c>
      <c r="O881" s="87">
        <v>1</v>
      </c>
      <c r="P881" s="87" t="s">
        <v>326</v>
      </c>
      <c r="Q881" s="87">
        <v>1</v>
      </c>
      <c r="R881" s="87" t="s">
        <v>326</v>
      </c>
      <c r="S881" s="87">
        <v>1</v>
      </c>
      <c r="T881" s="87" t="s">
        <v>49</v>
      </c>
      <c r="U881" s="87">
        <v>1</v>
      </c>
      <c r="V881" s="87">
        <v>1</v>
      </c>
      <c r="W881" s="87">
        <v>0</v>
      </c>
      <c r="X881" s="87">
        <v>0</v>
      </c>
      <c r="Y881" s="87">
        <v>0</v>
      </c>
      <c r="Z881" s="87">
        <v>0</v>
      </c>
      <c r="AA881" s="87">
        <v>0</v>
      </c>
      <c r="AB881" s="87">
        <v>0</v>
      </c>
      <c r="AC881" s="87">
        <v>0</v>
      </c>
      <c r="AD881" s="87">
        <v>0</v>
      </c>
      <c r="AE881" s="87">
        <v>0</v>
      </c>
      <c r="AF881" s="104"/>
    </row>
    <row r="882" spans="1:32" s="131" customFormat="1" ht="15.75" hidden="1" customHeight="1" x14ac:dyDescent="0.2">
      <c r="A882" s="79" t="s">
        <v>2867</v>
      </c>
      <c r="B882" s="79" t="s">
        <v>2027</v>
      </c>
      <c r="C882" s="89" t="s">
        <v>2028</v>
      </c>
      <c r="D882" s="89" t="s">
        <v>2868</v>
      </c>
      <c r="E882" s="66">
        <v>42516</v>
      </c>
      <c r="F882" s="79" t="s">
        <v>1167</v>
      </c>
      <c r="G882" s="30" t="s">
        <v>1662</v>
      </c>
      <c r="H882" s="30" t="s">
        <v>1065</v>
      </c>
      <c r="I882" s="30" t="s">
        <v>1065</v>
      </c>
      <c r="J882" s="173"/>
      <c r="K882" s="87" t="s">
        <v>1065</v>
      </c>
      <c r="L882" s="87">
        <v>0</v>
      </c>
      <c r="M882" s="87">
        <v>0</v>
      </c>
      <c r="N882" s="87" t="s">
        <v>326</v>
      </c>
      <c r="O882" s="87">
        <v>1</v>
      </c>
      <c r="P882" s="87" t="s">
        <v>326</v>
      </c>
      <c r="Q882" s="87">
        <v>1</v>
      </c>
      <c r="R882" s="87" t="s">
        <v>326</v>
      </c>
      <c r="S882" s="87">
        <v>1</v>
      </c>
      <c r="T882" s="87" t="s">
        <v>49</v>
      </c>
      <c r="U882" s="87">
        <v>1</v>
      </c>
      <c r="V882" s="87">
        <v>1</v>
      </c>
      <c r="W882" s="87">
        <v>0</v>
      </c>
      <c r="X882" s="87">
        <v>0</v>
      </c>
      <c r="Y882" s="87">
        <v>0</v>
      </c>
      <c r="Z882" s="87">
        <v>0</v>
      </c>
      <c r="AA882" s="87">
        <v>0</v>
      </c>
      <c r="AB882" s="87">
        <v>0</v>
      </c>
      <c r="AC882" s="87">
        <v>0</v>
      </c>
      <c r="AD882" s="87">
        <v>0</v>
      </c>
      <c r="AE882" s="87">
        <v>0</v>
      </c>
      <c r="AF882" s="104"/>
    </row>
    <row r="883" spans="1:32" s="131" customFormat="1" ht="15.75" hidden="1" customHeight="1" x14ac:dyDescent="0.2">
      <c r="A883" s="79" t="s">
        <v>2887</v>
      </c>
      <c r="B883" s="79" t="s">
        <v>2027</v>
      </c>
      <c r="C883" s="89" t="s">
        <v>2028</v>
      </c>
      <c r="D883" s="89" t="s">
        <v>2888</v>
      </c>
      <c r="E883" s="66">
        <v>42570</v>
      </c>
      <c r="F883" s="79" t="s">
        <v>1167</v>
      </c>
      <c r="G883" s="30" t="s">
        <v>1662</v>
      </c>
      <c r="H883" s="30" t="s">
        <v>1065</v>
      </c>
      <c r="I883" s="30" t="s">
        <v>1065</v>
      </c>
      <c r="J883" s="173"/>
      <c r="K883" s="87" t="s">
        <v>1065</v>
      </c>
      <c r="L883" s="87">
        <v>0</v>
      </c>
      <c r="M883" s="87">
        <v>0</v>
      </c>
      <c r="N883" s="87" t="s">
        <v>326</v>
      </c>
      <c r="O883" s="87">
        <v>1</v>
      </c>
      <c r="P883" s="87" t="s">
        <v>326</v>
      </c>
      <c r="Q883" s="87">
        <v>1</v>
      </c>
      <c r="R883" s="87" t="s">
        <v>326</v>
      </c>
      <c r="S883" s="87">
        <v>1</v>
      </c>
      <c r="T883" s="87" t="s">
        <v>49</v>
      </c>
      <c r="U883" s="87">
        <v>1</v>
      </c>
      <c r="V883" s="87">
        <v>1</v>
      </c>
      <c r="W883" s="87">
        <v>0</v>
      </c>
      <c r="X883" s="87">
        <v>0</v>
      </c>
      <c r="Y883" s="87">
        <v>0</v>
      </c>
      <c r="Z883" s="87">
        <v>0</v>
      </c>
      <c r="AA883" s="87">
        <v>0</v>
      </c>
      <c r="AB883" s="87">
        <v>0</v>
      </c>
      <c r="AC883" s="87">
        <v>0</v>
      </c>
      <c r="AD883" s="87">
        <v>0</v>
      </c>
      <c r="AE883" s="87">
        <v>0</v>
      </c>
      <c r="AF883" s="104"/>
    </row>
    <row r="884" spans="1:32" s="131" customFormat="1" ht="15.75" hidden="1" customHeight="1" x14ac:dyDescent="0.2">
      <c r="A884" s="79" t="s">
        <v>3128</v>
      </c>
      <c r="B884" s="79" t="s">
        <v>2027</v>
      </c>
      <c r="C884" s="156" t="s">
        <v>2028</v>
      </c>
      <c r="D884" s="112" t="s">
        <v>3129</v>
      </c>
      <c r="E884" s="66">
        <v>42817</v>
      </c>
      <c r="F884" s="66" t="s">
        <v>1167</v>
      </c>
      <c r="G884" s="30" t="s">
        <v>1662</v>
      </c>
      <c r="H884" s="30" t="s">
        <v>1065</v>
      </c>
      <c r="I884" s="30" t="s">
        <v>3082</v>
      </c>
      <c r="J884" s="173">
        <v>40</v>
      </c>
      <c r="K884" s="87" t="s">
        <v>1065</v>
      </c>
      <c r="L884" s="87">
        <v>0</v>
      </c>
      <c r="M884" s="87">
        <v>0</v>
      </c>
      <c r="N884" s="87" t="s">
        <v>3099</v>
      </c>
      <c r="O884" s="87">
        <v>1</v>
      </c>
      <c r="P884" s="87" t="s">
        <v>3099</v>
      </c>
      <c r="Q884" s="87">
        <v>1</v>
      </c>
      <c r="R884" s="87" t="s">
        <v>3099</v>
      </c>
      <c r="S884" s="87">
        <v>1</v>
      </c>
      <c r="T884" s="87" t="s">
        <v>326</v>
      </c>
      <c r="U884" s="87">
        <v>1</v>
      </c>
      <c r="V884" s="87">
        <v>1</v>
      </c>
      <c r="W884" s="87">
        <v>0</v>
      </c>
      <c r="X884" s="87">
        <v>0</v>
      </c>
      <c r="Y884" s="87">
        <v>0</v>
      </c>
      <c r="Z884" s="86">
        <v>0</v>
      </c>
      <c r="AA884" s="87">
        <v>0</v>
      </c>
      <c r="AB884" s="86">
        <v>0</v>
      </c>
      <c r="AC884" s="86">
        <v>0</v>
      </c>
      <c r="AD884" s="86">
        <v>0</v>
      </c>
      <c r="AE884" s="86">
        <v>0</v>
      </c>
      <c r="AF884" s="104"/>
    </row>
    <row r="885" spans="1:32" s="131" customFormat="1" ht="15.75" hidden="1" customHeight="1" x14ac:dyDescent="0.2">
      <c r="A885" s="74" t="s">
        <v>3241</v>
      </c>
      <c r="B885" s="74" t="s">
        <v>2027</v>
      </c>
      <c r="C885" s="76" t="s">
        <v>2028</v>
      </c>
      <c r="D885" s="64" t="s">
        <v>3242</v>
      </c>
      <c r="E885" s="51">
        <v>42943</v>
      </c>
      <c r="F885" s="51" t="s">
        <v>1167</v>
      </c>
      <c r="G885" s="30" t="s">
        <v>1662</v>
      </c>
      <c r="H885" s="30" t="s">
        <v>1065</v>
      </c>
      <c r="I885" s="30" t="s">
        <v>3082</v>
      </c>
      <c r="J885" s="173">
        <v>34</v>
      </c>
      <c r="K885" s="87" t="s">
        <v>1065</v>
      </c>
      <c r="L885" s="87">
        <v>0</v>
      </c>
      <c r="M885" s="87">
        <v>0</v>
      </c>
      <c r="N885" s="87" t="s">
        <v>3057</v>
      </c>
      <c r="O885" s="87">
        <v>1</v>
      </c>
      <c r="P885" s="87" t="s">
        <v>3057</v>
      </c>
      <c r="Q885" s="87">
        <v>1</v>
      </c>
      <c r="R885" s="87" t="s">
        <v>3057</v>
      </c>
      <c r="S885" s="87">
        <v>1</v>
      </c>
      <c r="T885" s="87" t="s">
        <v>326</v>
      </c>
      <c r="U885" s="87">
        <v>1</v>
      </c>
      <c r="V885" s="87">
        <v>1</v>
      </c>
      <c r="W885" s="87">
        <v>0</v>
      </c>
      <c r="X885" s="87">
        <v>0</v>
      </c>
      <c r="Y885" s="87">
        <v>0</v>
      </c>
      <c r="Z885" s="86"/>
      <c r="AA885" s="87">
        <v>0</v>
      </c>
      <c r="AB885" s="86"/>
      <c r="AC885" s="86"/>
      <c r="AD885" s="86"/>
      <c r="AE885" s="86"/>
      <c r="AF885" s="104"/>
    </row>
    <row r="886" spans="1:32" s="131" customFormat="1" ht="15.75" hidden="1" customHeight="1" x14ac:dyDescent="0.2">
      <c r="A886" s="74" t="s">
        <v>2029</v>
      </c>
      <c r="B886" s="74" t="s">
        <v>2030</v>
      </c>
      <c r="C886" s="77" t="s">
        <v>2031</v>
      </c>
      <c r="D886" s="77" t="s">
        <v>342</v>
      </c>
      <c r="E886" s="51">
        <v>41682</v>
      </c>
      <c r="F886" s="74" t="s">
        <v>1167</v>
      </c>
      <c r="G886" s="30" t="s">
        <v>1662</v>
      </c>
      <c r="H886" s="30" t="s">
        <v>1065</v>
      </c>
      <c r="I886" s="30" t="s">
        <v>1065</v>
      </c>
      <c r="J886" s="173"/>
      <c r="K886" s="87" t="s">
        <v>1065</v>
      </c>
      <c r="L886" s="87">
        <v>0</v>
      </c>
      <c r="M886" s="87">
        <v>0</v>
      </c>
      <c r="N886" s="87" t="s">
        <v>326</v>
      </c>
      <c r="O886" s="87">
        <v>1</v>
      </c>
      <c r="P886" s="87" t="s">
        <v>326</v>
      </c>
      <c r="Q886" s="87">
        <v>1</v>
      </c>
      <c r="R886" s="87" t="s">
        <v>326</v>
      </c>
      <c r="S886" s="87">
        <v>1</v>
      </c>
      <c r="T886" s="87" t="s">
        <v>49</v>
      </c>
      <c r="U886" s="87">
        <v>1</v>
      </c>
      <c r="V886" s="87">
        <v>1</v>
      </c>
      <c r="W886" s="87">
        <v>0</v>
      </c>
      <c r="X886" s="87">
        <v>0</v>
      </c>
      <c r="Y886" s="87">
        <v>0</v>
      </c>
      <c r="Z886" s="87">
        <v>0</v>
      </c>
      <c r="AA886" s="87">
        <v>0</v>
      </c>
      <c r="AB886" s="87">
        <v>0</v>
      </c>
      <c r="AC886" s="87">
        <v>0</v>
      </c>
      <c r="AD886" s="87">
        <v>0</v>
      </c>
      <c r="AE886" s="87">
        <v>0</v>
      </c>
      <c r="AF886" s="104"/>
    </row>
    <row r="887" spans="1:32" s="131" customFormat="1" ht="15.75" hidden="1" customHeight="1" x14ac:dyDescent="0.2">
      <c r="A887" s="79" t="s">
        <v>2928</v>
      </c>
      <c r="B887" s="79" t="s">
        <v>2030</v>
      </c>
      <c r="C887" s="89" t="s">
        <v>2031</v>
      </c>
      <c r="D887" s="89" t="s">
        <v>10</v>
      </c>
      <c r="E887" s="66">
        <v>42625</v>
      </c>
      <c r="F887" s="79" t="s">
        <v>1167</v>
      </c>
      <c r="G887" s="30" t="s">
        <v>1662</v>
      </c>
      <c r="H887" s="30" t="s">
        <v>1065</v>
      </c>
      <c r="I887" s="30" t="s">
        <v>1065</v>
      </c>
      <c r="J887" s="173"/>
      <c r="K887" s="87" t="s">
        <v>1065</v>
      </c>
      <c r="L887" s="87">
        <v>0</v>
      </c>
      <c r="M887" s="87">
        <v>0</v>
      </c>
      <c r="N887" s="87" t="s">
        <v>326</v>
      </c>
      <c r="O887" s="87">
        <v>1</v>
      </c>
      <c r="P887" s="87" t="s">
        <v>326</v>
      </c>
      <c r="Q887" s="87">
        <v>1</v>
      </c>
      <c r="R887" s="87" t="s">
        <v>326</v>
      </c>
      <c r="S887" s="87">
        <v>1</v>
      </c>
      <c r="T887" s="87" t="s">
        <v>49</v>
      </c>
      <c r="U887" s="87">
        <v>1</v>
      </c>
      <c r="V887" s="87">
        <v>1</v>
      </c>
      <c r="W887" s="87">
        <v>0</v>
      </c>
      <c r="X887" s="87">
        <v>0</v>
      </c>
      <c r="Y887" s="87">
        <v>0</v>
      </c>
      <c r="Z887" s="87">
        <v>0</v>
      </c>
      <c r="AA887" s="87">
        <v>0</v>
      </c>
      <c r="AB887" s="87">
        <v>0</v>
      </c>
      <c r="AC887" s="87">
        <v>0</v>
      </c>
      <c r="AD887" s="87">
        <v>0</v>
      </c>
      <c r="AE887" s="87">
        <v>0</v>
      </c>
      <c r="AF887" s="104"/>
    </row>
    <row r="888" spans="1:32" s="131" customFormat="1" ht="15.75" hidden="1" customHeight="1" x14ac:dyDescent="0.2">
      <c r="A888" s="79" t="s">
        <v>2961</v>
      </c>
      <c r="B888" s="79" t="s">
        <v>2030</v>
      </c>
      <c r="C888" s="89" t="s">
        <v>2031</v>
      </c>
      <c r="D888" s="89" t="s">
        <v>1201</v>
      </c>
      <c r="E888" s="66">
        <v>41058</v>
      </c>
      <c r="F888" s="79" t="s">
        <v>1167</v>
      </c>
      <c r="G888" s="30" t="s">
        <v>1662</v>
      </c>
      <c r="H888" s="30" t="s">
        <v>1065</v>
      </c>
      <c r="I888" s="30" t="s">
        <v>1065</v>
      </c>
      <c r="J888" s="173"/>
      <c r="K888" s="87" t="s">
        <v>1065</v>
      </c>
      <c r="L888" s="87">
        <v>0</v>
      </c>
      <c r="M888" s="87">
        <v>0</v>
      </c>
      <c r="N888" s="87" t="s">
        <v>326</v>
      </c>
      <c r="O888" s="87">
        <v>1</v>
      </c>
      <c r="P888" s="87" t="s">
        <v>326</v>
      </c>
      <c r="Q888" s="87">
        <v>1</v>
      </c>
      <c r="R888" s="87" t="s">
        <v>326</v>
      </c>
      <c r="S888" s="87">
        <v>1</v>
      </c>
      <c r="T888" s="87" t="s">
        <v>49</v>
      </c>
      <c r="U888" s="87">
        <v>1</v>
      </c>
      <c r="V888" s="87">
        <v>1</v>
      </c>
      <c r="W888" s="87">
        <v>0</v>
      </c>
      <c r="X888" s="87">
        <v>0</v>
      </c>
      <c r="Y888" s="87">
        <v>0</v>
      </c>
      <c r="Z888" s="87">
        <v>0</v>
      </c>
      <c r="AA888" s="87">
        <v>0</v>
      </c>
      <c r="AB888" s="87">
        <v>0</v>
      </c>
      <c r="AC888" s="87">
        <v>0</v>
      </c>
      <c r="AD888" s="87">
        <v>0</v>
      </c>
      <c r="AE888" s="87">
        <v>0</v>
      </c>
      <c r="AF888" s="104"/>
    </row>
    <row r="889" spans="1:32" s="131" customFormat="1" ht="15.75" hidden="1" customHeight="1" x14ac:dyDescent="0.2">
      <c r="A889" s="79" t="s">
        <v>3130</v>
      </c>
      <c r="B889" s="79" t="s">
        <v>2030</v>
      </c>
      <c r="C889" s="156" t="s">
        <v>2031</v>
      </c>
      <c r="D889" s="112" t="s">
        <v>3131</v>
      </c>
      <c r="E889" s="66">
        <v>42842</v>
      </c>
      <c r="F889" s="66" t="s">
        <v>1167</v>
      </c>
      <c r="G889" s="30" t="s">
        <v>1662</v>
      </c>
      <c r="H889" s="30" t="s">
        <v>1065</v>
      </c>
      <c r="I889" s="30" t="s">
        <v>3083</v>
      </c>
      <c r="J889" s="173">
        <v>29</v>
      </c>
      <c r="K889" s="87" t="s">
        <v>1065</v>
      </c>
      <c r="L889" s="87">
        <v>0</v>
      </c>
      <c r="M889" s="87">
        <v>0</v>
      </c>
      <c r="N889" s="87" t="s">
        <v>3099</v>
      </c>
      <c r="O889" s="87">
        <v>1</v>
      </c>
      <c r="P889" s="87" t="s">
        <v>3099</v>
      </c>
      <c r="Q889" s="87">
        <v>1</v>
      </c>
      <c r="R889" s="87" t="s">
        <v>3099</v>
      </c>
      <c r="S889" s="87">
        <v>1</v>
      </c>
      <c r="T889" s="87" t="s">
        <v>326</v>
      </c>
      <c r="U889" s="87">
        <v>1</v>
      </c>
      <c r="V889" s="87">
        <v>1</v>
      </c>
      <c r="W889" s="87">
        <v>0</v>
      </c>
      <c r="X889" s="87">
        <v>0</v>
      </c>
      <c r="Y889" s="87">
        <v>0</v>
      </c>
      <c r="Z889" s="86">
        <v>0</v>
      </c>
      <c r="AA889" s="87">
        <v>0</v>
      </c>
      <c r="AB889" s="86">
        <v>0</v>
      </c>
      <c r="AC889" s="86">
        <v>0</v>
      </c>
      <c r="AD889" s="86">
        <v>0</v>
      </c>
      <c r="AE889" s="86">
        <v>0</v>
      </c>
      <c r="AF889" s="104"/>
    </row>
    <row r="890" spans="1:32" s="131" customFormat="1" ht="15.75" hidden="1" customHeight="1" x14ac:dyDescent="0.2">
      <c r="A890" s="74" t="s">
        <v>3237</v>
      </c>
      <c r="B890" s="74" t="s">
        <v>1513</v>
      </c>
      <c r="C890" s="76" t="s">
        <v>3238</v>
      </c>
      <c r="D890" s="64" t="s">
        <v>3239</v>
      </c>
      <c r="E890" s="51">
        <v>42654</v>
      </c>
      <c r="F890" s="51" t="s">
        <v>1167</v>
      </c>
      <c r="G890" s="30" t="s">
        <v>1662</v>
      </c>
      <c r="H890" s="30" t="s">
        <v>1065</v>
      </c>
      <c r="I890" s="30" t="s">
        <v>3083</v>
      </c>
      <c r="J890" s="173">
        <v>16</v>
      </c>
      <c r="K890" s="87" t="s">
        <v>1065</v>
      </c>
      <c r="L890" s="87">
        <v>0</v>
      </c>
      <c r="M890" s="87">
        <v>0</v>
      </c>
      <c r="N890" s="87" t="s">
        <v>3057</v>
      </c>
      <c r="O890" s="87">
        <v>1</v>
      </c>
      <c r="P890" s="87" t="s">
        <v>3057</v>
      </c>
      <c r="Q890" s="87">
        <v>1</v>
      </c>
      <c r="R890" s="87" t="s">
        <v>3057</v>
      </c>
      <c r="S890" s="87">
        <v>1</v>
      </c>
      <c r="T890" s="87" t="s">
        <v>326</v>
      </c>
      <c r="U890" s="87">
        <v>1</v>
      </c>
      <c r="V890" s="87">
        <v>1</v>
      </c>
      <c r="W890" s="87">
        <v>0</v>
      </c>
      <c r="X890" s="87">
        <v>0</v>
      </c>
      <c r="Y890" s="87">
        <v>0</v>
      </c>
      <c r="Z890" s="86"/>
      <c r="AA890" s="87">
        <v>0</v>
      </c>
      <c r="AB890" s="86"/>
      <c r="AC890" s="86"/>
      <c r="AD890" s="86"/>
      <c r="AE890" s="86"/>
      <c r="AF890" s="104"/>
    </row>
    <row r="891" spans="1:32" s="131" customFormat="1" ht="15.75" hidden="1" customHeight="1" x14ac:dyDescent="0.2">
      <c r="A891" s="74" t="s">
        <v>3323</v>
      </c>
      <c r="B891" s="74" t="s">
        <v>3324</v>
      </c>
      <c r="C891" s="76" t="s">
        <v>3325</v>
      </c>
      <c r="D891" s="64" t="s">
        <v>3326</v>
      </c>
      <c r="E891" s="51">
        <v>42948</v>
      </c>
      <c r="F891" s="51" t="s">
        <v>1167</v>
      </c>
      <c r="G891" s="30" t="s">
        <v>1662</v>
      </c>
      <c r="H891" s="30" t="s">
        <v>1065</v>
      </c>
      <c r="I891" s="30" t="s">
        <v>3083</v>
      </c>
      <c r="J891" s="173">
        <v>52</v>
      </c>
      <c r="K891" s="87" t="s">
        <v>1065</v>
      </c>
      <c r="L891" s="87">
        <v>0</v>
      </c>
      <c r="M891" s="87">
        <v>0</v>
      </c>
      <c r="N891" s="87" t="s">
        <v>3057</v>
      </c>
      <c r="O891" s="87">
        <v>1</v>
      </c>
      <c r="P891" s="87" t="s">
        <v>3057</v>
      </c>
      <c r="Q891" s="87">
        <v>1</v>
      </c>
      <c r="R891" s="87" t="s">
        <v>3057</v>
      </c>
      <c r="S891" s="87">
        <v>1</v>
      </c>
      <c r="T891" s="87" t="s">
        <v>326</v>
      </c>
      <c r="U891" s="87">
        <v>1</v>
      </c>
      <c r="V891" s="87">
        <v>1</v>
      </c>
      <c r="W891" s="87">
        <v>0</v>
      </c>
      <c r="X891" s="87">
        <v>0</v>
      </c>
      <c r="Y891" s="87">
        <v>0</v>
      </c>
      <c r="Z891" s="86"/>
      <c r="AA891" s="87">
        <v>0</v>
      </c>
      <c r="AB891" s="86"/>
      <c r="AC891" s="86"/>
      <c r="AD891" s="86"/>
      <c r="AE891" s="86"/>
      <c r="AF891" s="104"/>
    </row>
    <row r="892" spans="1:32" s="131" customFormat="1" ht="15.75" hidden="1" customHeight="1" x14ac:dyDescent="0.2">
      <c r="A892" s="79" t="s">
        <v>3357</v>
      </c>
      <c r="B892" s="74" t="s">
        <v>3324</v>
      </c>
      <c r="C892" s="76" t="s">
        <v>3325</v>
      </c>
      <c r="D892" s="64" t="s">
        <v>3358</v>
      </c>
      <c r="E892" s="51">
        <v>42948</v>
      </c>
      <c r="F892" s="51" t="s">
        <v>1167</v>
      </c>
      <c r="G892" s="30" t="s">
        <v>1662</v>
      </c>
      <c r="H892" s="30" t="s">
        <v>1065</v>
      </c>
      <c r="I892" s="30" t="s">
        <v>3082</v>
      </c>
      <c r="J892" s="173">
        <v>2</v>
      </c>
      <c r="K892" s="87" t="s">
        <v>1065</v>
      </c>
      <c r="L892" s="87">
        <v>0</v>
      </c>
      <c r="M892" s="87">
        <v>0</v>
      </c>
      <c r="N892" s="87" t="s">
        <v>3057</v>
      </c>
      <c r="O892" s="87">
        <v>1</v>
      </c>
      <c r="P892" s="87" t="s">
        <v>3057</v>
      </c>
      <c r="Q892" s="87">
        <v>1</v>
      </c>
      <c r="R892" s="87" t="s">
        <v>3057</v>
      </c>
      <c r="S892" s="87">
        <v>1</v>
      </c>
      <c r="T892" s="87" t="s">
        <v>326</v>
      </c>
      <c r="U892" s="87">
        <v>1</v>
      </c>
      <c r="V892" s="87">
        <v>1</v>
      </c>
      <c r="W892" s="87">
        <v>0</v>
      </c>
      <c r="X892" s="87">
        <v>0</v>
      </c>
      <c r="Y892" s="87">
        <v>0</v>
      </c>
      <c r="Z892" s="86"/>
      <c r="AA892" s="87">
        <v>0</v>
      </c>
      <c r="AB892" s="86"/>
      <c r="AC892" s="86"/>
      <c r="AD892" s="86"/>
      <c r="AE892" s="86"/>
      <c r="AF892" s="104"/>
    </row>
    <row r="893" spans="1:32" s="131" customFormat="1" ht="15.75" hidden="1" customHeight="1" x14ac:dyDescent="0.2">
      <c r="A893" s="79" t="s">
        <v>2032</v>
      </c>
      <c r="B893" s="74" t="s">
        <v>2033</v>
      </c>
      <c r="C893" s="77" t="s">
        <v>2034</v>
      </c>
      <c r="D893" s="77" t="s">
        <v>2035</v>
      </c>
      <c r="E893" s="51">
        <v>41088</v>
      </c>
      <c r="F893" s="74" t="s">
        <v>1182</v>
      </c>
      <c r="G893" s="30" t="s">
        <v>1662</v>
      </c>
      <c r="H893" s="30" t="s">
        <v>1065</v>
      </c>
      <c r="I893" s="30" t="s">
        <v>1065</v>
      </c>
      <c r="J893" s="173"/>
      <c r="K893" s="87" t="s">
        <v>1065</v>
      </c>
      <c r="L893" s="87">
        <v>0</v>
      </c>
      <c r="M893" s="87">
        <v>0</v>
      </c>
      <c r="N893" s="87" t="s">
        <v>326</v>
      </c>
      <c r="O893" s="87">
        <v>1</v>
      </c>
      <c r="P893" s="87" t="s">
        <v>326</v>
      </c>
      <c r="Q893" s="87">
        <v>1</v>
      </c>
      <c r="R893" s="87" t="s">
        <v>326</v>
      </c>
      <c r="S893" s="87">
        <v>1</v>
      </c>
      <c r="T893" s="87" t="s">
        <v>49</v>
      </c>
      <c r="U893" s="87">
        <v>1</v>
      </c>
      <c r="V893" s="87">
        <v>1</v>
      </c>
      <c r="W893" s="87">
        <v>1</v>
      </c>
      <c r="X893" s="87">
        <v>1</v>
      </c>
      <c r="Y893" s="87">
        <v>0</v>
      </c>
      <c r="Z893" s="87">
        <v>0</v>
      </c>
      <c r="AA893" s="87">
        <v>0</v>
      </c>
      <c r="AB893" s="87">
        <v>0</v>
      </c>
      <c r="AC893" s="87">
        <v>0</v>
      </c>
      <c r="AD893" s="87">
        <v>0</v>
      </c>
      <c r="AE893" s="87">
        <v>0</v>
      </c>
      <c r="AF893" s="104"/>
    </row>
    <row r="894" spans="1:32" s="131" customFormat="1" ht="15.75" hidden="1" customHeight="1" x14ac:dyDescent="0.2">
      <c r="A894" s="79" t="s">
        <v>2036</v>
      </c>
      <c r="B894" s="79" t="s">
        <v>2033</v>
      </c>
      <c r="C894" s="89" t="s">
        <v>2034</v>
      </c>
      <c r="D894" s="89" t="s">
        <v>76</v>
      </c>
      <c r="E894" s="66">
        <v>41263</v>
      </c>
      <c r="F894" s="79" t="s">
        <v>1182</v>
      </c>
      <c r="G894" s="30" t="s">
        <v>1662</v>
      </c>
      <c r="H894" s="30" t="s">
        <v>1065</v>
      </c>
      <c r="I894" s="30" t="s">
        <v>1065</v>
      </c>
      <c r="J894" s="173"/>
      <c r="K894" s="87" t="s">
        <v>1065</v>
      </c>
      <c r="L894" s="87">
        <v>0</v>
      </c>
      <c r="M894" s="87">
        <v>0</v>
      </c>
      <c r="N894" s="87" t="s">
        <v>326</v>
      </c>
      <c r="O894" s="87">
        <v>1</v>
      </c>
      <c r="P894" s="87" t="s">
        <v>326</v>
      </c>
      <c r="Q894" s="87">
        <v>1</v>
      </c>
      <c r="R894" s="87" t="s">
        <v>326</v>
      </c>
      <c r="S894" s="87">
        <v>1</v>
      </c>
      <c r="T894" s="87" t="s">
        <v>49</v>
      </c>
      <c r="U894" s="87">
        <v>1</v>
      </c>
      <c r="V894" s="87">
        <v>1</v>
      </c>
      <c r="W894" s="87">
        <v>0</v>
      </c>
      <c r="X894" s="87">
        <v>0</v>
      </c>
      <c r="Y894" s="87">
        <v>0</v>
      </c>
      <c r="Z894" s="87">
        <v>0</v>
      </c>
      <c r="AA894" s="87">
        <v>0</v>
      </c>
      <c r="AB894" s="87">
        <v>0</v>
      </c>
      <c r="AC894" s="87">
        <v>0</v>
      </c>
      <c r="AD894" s="87">
        <v>0</v>
      </c>
      <c r="AE894" s="87">
        <v>0</v>
      </c>
      <c r="AF894" s="104"/>
    </row>
    <row r="895" spans="1:32" s="131" customFormat="1" ht="15.75" hidden="1" customHeight="1" x14ac:dyDescent="0.2">
      <c r="A895" s="79" t="s">
        <v>2975</v>
      </c>
      <c r="B895" s="79" t="s">
        <v>2033</v>
      </c>
      <c r="C895" s="89" t="s">
        <v>2034</v>
      </c>
      <c r="D895" s="89" t="s">
        <v>10</v>
      </c>
      <c r="E895" s="66">
        <v>42598</v>
      </c>
      <c r="F895" s="79" t="s">
        <v>1182</v>
      </c>
      <c r="G895" s="30" t="s">
        <v>1662</v>
      </c>
      <c r="H895" s="30" t="s">
        <v>1065</v>
      </c>
      <c r="I895" s="30" t="s">
        <v>1065</v>
      </c>
      <c r="J895" s="173"/>
      <c r="K895" s="87" t="s">
        <v>1065</v>
      </c>
      <c r="L895" s="87">
        <v>0</v>
      </c>
      <c r="M895" s="87">
        <v>0</v>
      </c>
      <c r="N895" s="87" t="s">
        <v>326</v>
      </c>
      <c r="O895" s="87">
        <v>1</v>
      </c>
      <c r="P895" s="87" t="s">
        <v>326</v>
      </c>
      <c r="Q895" s="87">
        <v>1</v>
      </c>
      <c r="R895" s="87" t="s">
        <v>326</v>
      </c>
      <c r="S895" s="87">
        <v>1</v>
      </c>
      <c r="T895" s="87" t="s">
        <v>49</v>
      </c>
      <c r="U895" s="87">
        <v>1</v>
      </c>
      <c r="V895" s="87">
        <v>1</v>
      </c>
      <c r="W895" s="87">
        <v>0</v>
      </c>
      <c r="X895" s="87">
        <v>0</v>
      </c>
      <c r="Y895" s="87">
        <v>0</v>
      </c>
      <c r="Z895" s="87">
        <v>0</v>
      </c>
      <c r="AA895" s="87">
        <v>0</v>
      </c>
      <c r="AB895" s="87">
        <v>0</v>
      </c>
      <c r="AC895" s="87">
        <v>0</v>
      </c>
      <c r="AD895" s="87">
        <v>0</v>
      </c>
      <c r="AE895" s="87">
        <v>0</v>
      </c>
      <c r="AF895" s="104"/>
    </row>
    <row r="896" spans="1:32" s="131" customFormat="1" ht="15.75" hidden="1" customHeight="1" x14ac:dyDescent="0.2">
      <c r="A896" s="79" t="s">
        <v>3005</v>
      </c>
      <c r="B896" s="79" t="s">
        <v>2033</v>
      </c>
      <c r="C896" s="89" t="s">
        <v>2034</v>
      </c>
      <c r="D896" s="89" t="s">
        <v>3006</v>
      </c>
      <c r="E896" s="66">
        <v>42717</v>
      </c>
      <c r="F896" s="79" t="s">
        <v>1182</v>
      </c>
      <c r="G896" s="30" t="s">
        <v>1662</v>
      </c>
      <c r="H896" s="30" t="s">
        <v>1065</v>
      </c>
      <c r="I896" s="30" t="s">
        <v>1065</v>
      </c>
      <c r="J896" s="173"/>
      <c r="K896" s="87" t="s">
        <v>1065</v>
      </c>
      <c r="L896" s="87">
        <v>0</v>
      </c>
      <c r="M896" s="87">
        <v>0</v>
      </c>
      <c r="N896" s="87" t="s">
        <v>326</v>
      </c>
      <c r="O896" s="87">
        <v>1</v>
      </c>
      <c r="P896" s="87" t="s">
        <v>326</v>
      </c>
      <c r="Q896" s="87">
        <v>1</v>
      </c>
      <c r="R896" s="87" t="s">
        <v>326</v>
      </c>
      <c r="S896" s="87">
        <v>1</v>
      </c>
      <c r="T896" s="87" t="s">
        <v>49</v>
      </c>
      <c r="U896" s="87">
        <v>1</v>
      </c>
      <c r="V896" s="87">
        <v>1</v>
      </c>
      <c r="W896" s="87">
        <v>0</v>
      </c>
      <c r="X896" s="87">
        <v>0</v>
      </c>
      <c r="Y896" s="87">
        <v>0</v>
      </c>
      <c r="Z896" s="87">
        <v>0</v>
      </c>
      <c r="AA896" s="87">
        <v>0</v>
      </c>
      <c r="AB896" s="87">
        <v>0</v>
      </c>
      <c r="AC896" s="87">
        <v>0</v>
      </c>
      <c r="AD896" s="87">
        <v>0</v>
      </c>
      <c r="AE896" s="87">
        <v>0</v>
      </c>
      <c r="AF896" s="104"/>
    </row>
    <row r="897" spans="1:32" s="131" customFormat="1" ht="15.75" hidden="1" customHeight="1" x14ac:dyDescent="0.2">
      <c r="A897" s="79" t="s">
        <v>3407</v>
      </c>
      <c r="B897" s="79" t="s">
        <v>1658</v>
      </c>
      <c r="C897" s="89" t="s">
        <v>1659</v>
      </c>
      <c r="D897" s="89" t="s">
        <v>1525</v>
      </c>
      <c r="E897" s="66">
        <v>40675</v>
      </c>
      <c r="F897" s="79" t="s">
        <v>1182</v>
      </c>
      <c r="G897" s="30" t="s">
        <v>1662</v>
      </c>
      <c r="H897" s="30" t="s">
        <v>1065</v>
      </c>
      <c r="I897" s="30" t="s">
        <v>1065</v>
      </c>
      <c r="J897" s="173"/>
      <c r="K897" s="87" t="s">
        <v>6</v>
      </c>
      <c r="L897" s="87">
        <v>1</v>
      </c>
      <c r="M897" s="87">
        <v>0</v>
      </c>
      <c r="N897" s="87" t="s">
        <v>326</v>
      </c>
      <c r="O897" s="87">
        <v>1</v>
      </c>
      <c r="P897" s="87" t="s">
        <v>326</v>
      </c>
      <c r="Q897" s="87">
        <v>1</v>
      </c>
      <c r="R897" s="87" t="s">
        <v>326</v>
      </c>
      <c r="S897" s="87">
        <v>1</v>
      </c>
      <c r="T897" s="87" t="s">
        <v>49</v>
      </c>
      <c r="U897" s="87">
        <v>1</v>
      </c>
      <c r="V897" s="87">
        <v>1</v>
      </c>
      <c r="W897" s="88">
        <v>0</v>
      </c>
      <c r="X897" s="87">
        <v>0</v>
      </c>
      <c r="Y897" s="87">
        <v>0</v>
      </c>
      <c r="Z897" s="88">
        <v>0</v>
      </c>
      <c r="AA897" s="87">
        <v>0</v>
      </c>
      <c r="AB897" s="87">
        <v>0</v>
      </c>
      <c r="AC897" s="87">
        <v>0</v>
      </c>
      <c r="AD897" s="87">
        <v>0</v>
      </c>
      <c r="AE897" s="87">
        <v>0</v>
      </c>
      <c r="AF897" s="104"/>
    </row>
    <row r="898" spans="1:32" s="131" customFormat="1" ht="15.75" hidden="1" customHeight="1" x14ac:dyDescent="0.2">
      <c r="A898" s="74" t="s">
        <v>2037</v>
      </c>
      <c r="B898" s="74" t="s">
        <v>2038</v>
      </c>
      <c r="C898" s="77" t="s">
        <v>2039</v>
      </c>
      <c r="D898" s="77" t="s">
        <v>2040</v>
      </c>
      <c r="E898" s="51">
        <v>41864</v>
      </c>
      <c r="F898" s="74" t="s">
        <v>1167</v>
      </c>
      <c r="G898" s="30" t="s">
        <v>1662</v>
      </c>
      <c r="H898" s="30" t="s">
        <v>1065</v>
      </c>
      <c r="I898" s="30" t="s">
        <v>1065</v>
      </c>
      <c r="J898" s="173"/>
      <c r="K898" s="84" t="s">
        <v>1065</v>
      </c>
      <c r="L898" s="87">
        <v>0</v>
      </c>
      <c r="M898" s="87">
        <v>0</v>
      </c>
      <c r="N898" s="84" t="s">
        <v>326</v>
      </c>
      <c r="O898" s="87">
        <v>1</v>
      </c>
      <c r="P898" s="84" t="s">
        <v>326</v>
      </c>
      <c r="Q898" s="87">
        <v>1</v>
      </c>
      <c r="R898" s="84" t="s">
        <v>326</v>
      </c>
      <c r="S898" s="87">
        <v>1</v>
      </c>
      <c r="T898" s="84" t="s">
        <v>49</v>
      </c>
      <c r="U898" s="87">
        <v>1</v>
      </c>
      <c r="V898" s="87">
        <v>1</v>
      </c>
      <c r="W898" s="87">
        <v>1</v>
      </c>
      <c r="X898" s="87">
        <v>1</v>
      </c>
      <c r="Y898" s="87">
        <v>0</v>
      </c>
      <c r="Z898" s="87">
        <v>0</v>
      </c>
      <c r="AA898" s="87">
        <v>0</v>
      </c>
      <c r="AB898" s="87">
        <v>0</v>
      </c>
      <c r="AC898" s="87">
        <v>0</v>
      </c>
      <c r="AD898" s="87">
        <v>0</v>
      </c>
      <c r="AE898" s="87">
        <v>0</v>
      </c>
      <c r="AF898" s="104"/>
    </row>
    <row r="899" spans="1:32" s="131" customFormat="1" ht="15.75" hidden="1" customHeight="1" x14ac:dyDescent="0.2">
      <c r="A899" s="79" t="s">
        <v>2554</v>
      </c>
      <c r="B899" s="79" t="s">
        <v>2038</v>
      </c>
      <c r="C899" s="89" t="s">
        <v>2039</v>
      </c>
      <c r="D899" s="89" t="s">
        <v>2555</v>
      </c>
      <c r="E899" s="66">
        <v>41935</v>
      </c>
      <c r="F899" s="79" t="s">
        <v>1167</v>
      </c>
      <c r="G899" s="30" t="s">
        <v>1662</v>
      </c>
      <c r="H899" s="30" t="s">
        <v>1065</v>
      </c>
      <c r="I899" s="30" t="s">
        <v>1065</v>
      </c>
      <c r="J899" s="173"/>
      <c r="K899" s="87" t="s">
        <v>1065</v>
      </c>
      <c r="L899" s="87">
        <v>0</v>
      </c>
      <c r="M899" s="87">
        <v>0</v>
      </c>
      <c r="N899" s="87" t="s">
        <v>326</v>
      </c>
      <c r="O899" s="87">
        <v>1</v>
      </c>
      <c r="P899" s="87" t="s">
        <v>326</v>
      </c>
      <c r="Q899" s="87">
        <v>1</v>
      </c>
      <c r="R899" s="87" t="s">
        <v>326</v>
      </c>
      <c r="S899" s="87">
        <v>1</v>
      </c>
      <c r="T899" s="87" t="s">
        <v>49</v>
      </c>
      <c r="U899" s="87">
        <v>1</v>
      </c>
      <c r="V899" s="87">
        <v>1</v>
      </c>
      <c r="W899" s="87">
        <v>0</v>
      </c>
      <c r="X899" s="87">
        <v>0</v>
      </c>
      <c r="Y899" s="87">
        <v>0</v>
      </c>
      <c r="Z899" s="87">
        <v>0</v>
      </c>
      <c r="AA899" s="87">
        <v>0</v>
      </c>
      <c r="AB899" s="87">
        <v>0</v>
      </c>
      <c r="AC899" s="87">
        <v>0</v>
      </c>
      <c r="AD899" s="87">
        <v>0</v>
      </c>
      <c r="AE899" s="87">
        <v>0</v>
      </c>
      <c r="AF899" s="104"/>
    </row>
    <row r="900" spans="1:32" s="131" customFormat="1" ht="15.75" hidden="1" customHeight="1" x14ac:dyDescent="0.2">
      <c r="A900" s="79" t="s">
        <v>2556</v>
      </c>
      <c r="B900" s="79" t="s">
        <v>2038</v>
      </c>
      <c r="C900" s="89" t="s">
        <v>2039</v>
      </c>
      <c r="D900" s="89" t="s">
        <v>2557</v>
      </c>
      <c r="E900" s="66">
        <v>42102</v>
      </c>
      <c r="F900" s="79" t="s">
        <v>1167</v>
      </c>
      <c r="G900" s="30" t="s">
        <v>1662</v>
      </c>
      <c r="H900" s="30" t="s">
        <v>1065</v>
      </c>
      <c r="I900" s="30" t="s">
        <v>1065</v>
      </c>
      <c r="J900" s="173"/>
      <c r="K900" s="87" t="s">
        <v>1065</v>
      </c>
      <c r="L900" s="87">
        <v>0</v>
      </c>
      <c r="M900" s="87">
        <v>0</v>
      </c>
      <c r="N900" s="87" t="s">
        <v>326</v>
      </c>
      <c r="O900" s="87">
        <v>1</v>
      </c>
      <c r="P900" s="87" t="s">
        <v>326</v>
      </c>
      <c r="Q900" s="87">
        <v>1</v>
      </c>
      <c r="R900" s="87" t="s">
        <v>326</v>
      </c>
      <c r="S900" s="87">
        <v>1</v>
      </c>
      <c r="T900" s="87" t="s">
        <v>49</v>
      </c>
      <c r="U900" s="87">
        <v>1</v>
      </c>
      <c r="V900" s="87">
        <v>1</v>
      </c>
      <c r="W900" s="87">
        <v>0</v>
      </c>
      <c r="X900" s="87">
        <v>0</v>
      </c>
      <c r="Y900" s="87">
        <v>0</v>
      </c>
      <c r="Z900" s="87">
        <v>0</v>
      </c>
      <c r="AA900" s="87">
        <v>0</v>
      </c>
      <c r="AB900" s="87">
        <v>0</v>
      </c>
      <c r="AC900" s="87">
        <v>0</v>
      </c>
      <c r="AD900" s="87">
        <v>0</v>
      </c>
      <c r="AE900" s="87">
        <v>0</v>
      </c>
      <c r="AF900" s="104"/>
    </row>
    <row r="901" spans="1:32" s="131" customFormat="1" ht="15.75" hidden="1" customHeight="1" x14ac:dyDescent="0.2">
      <c r="A901" s="79" t="s">
        <v>2647</v>
      </c>
      <c r="B901" s="79" t="s">
        <v>2038</v>
      </c>
      <c r="C901" s="89" t="s">
        <v>2039</v>
      </c>
      <c r="D901" s="89" t="s">
        <v>2649</v>
      </c>
      <c r="E901" s="66">
        <v>41864</v>
      </c>
      <c r="F901" s="79" t="s">
        <v>1167</v>
      </c>
      <c r="G901" s="30" t="s">
        <v>1662</v>
      </c>
      <c r="H901" s="30" t="s">
        <v>1065</v>
      </c>
      <c r="I901" s="30" t="s">
        <v>1065</v>
      </c>
      <c r="J901" s="173"/>
      <c r="K901" s="87" t="s">
        <v>1065</v>
      </c>
      <c r="L901" s="87">
        <v>0</v>
      </c>
      <c r="M901" s="87">
        <v>0</v>
      </c>
      <c r="N901" s="87" t="s">
        <v>326</v>
      </c>
      <c r="O901" s="87">
        <v>1</v>
      </c>
      <c r="P901" s="87" t="s">
        <v>326</v>
      </c>
      <c r="Q901" s="87">
        <v>1</v>
      </c>
      <c r="R901" s="87" t="s">
        <v>326</v>
      </c>
      <c r="S901" s="87">
        <v>1</v>
      </c>
      <c r="T901" s="87" t="s">
        <v>49</v>
      </c>
      <c r="U901" s="87">
        <v>1</v>
      </c>
      <c r="V901" s="87">
        <v>1</v>
      </c>
      <c r="W901" s="87">
        <v>0</v>
      </c>
      <c r="X901" s="87">
        <v>0</v>
      </c>
      <c r="Y901" s="87">
        <v>0</v>
      </c>
      <c r="Z901" s="87">
        <v>0</v>
      </c>
      <c r="AA901" s="87">
        <v>0</v>
      </c>
      <c r="AB901" s="87">
        <v>0</v>
      </c>
      <c r="AC901" s="87">
        <v>0</v>
      </c>
      <c r="AD901" s="87">
        <v>0</v>
      </c>
      <c r="AE901" s="87">
        <v>0</v>
      </c>
      <c r="AF901" s="104"/>
    </row>
    <row r="902" spans="1:32" s="131" customFormat="1" ht="15.75" hidden="1" customHeight="1" x14ac:dyDescent="0.2">
      <c r="A902" s="79" t="s">
        <v>2648</v>
      </c>
      <c r="B902" s="79" t="s">
        <v>2038</v>
      </c>
      <c r="C902" s="89" t="s">
        <v>2039</v>
      </c>
      <c r="D902" s="89" t="s">
        <v>2650</v>
      </c>
      <c r="E902" s="66">
        <v>41864</v>
      </c>
      <c r="F902" s="79" t="s">
        <v>1167</v>
      </c>
      <c r="G902" s="30" t="s">
        <v>1662</v>
      </c>
      <c r="H902" s="30" t="s">
        <v>1065</v>
      </c>
      <c r="I902" s="30" t="s">
        <v>1065</v>
      </c>
      <c r="J902" s="173"/>
      <c r="K902" s="87" t="s">
        <v>1065</v>
      </c>
      <c r="L902" s="87">
        <v>0</v>
      </c>
      <c r="M902" s="87">
        <v>0</v>
      </c>
      <c r="N902" s="87" t="s">
        <v>326</v>
      </c>
      <c r="O902" s="87">
        <v>1</v>
      </c>
      <c r="P902" s="87" t="s">
        <v>326</v>
      </c>
      <c r="Q902" s="87">
        <v>1</v>
      </c>
      <c r="R902" s="87" t="s">
        <v>326</v>
      </c>
      <c r="S902" s="87">
        <v>1</v>
      </c>
      <c r="T902" s="87" t="s">
        <v>49</v>
      </c>
      <c r="U902" s="87">
        <v>1</v>
      </c>
      <c r="V902" s="87">
        <v>1</v>
      </c>
      <c r="W902" s="87">
        <v>0</v>
      </c>
      <c r="X902" s="87">
        <v>0</v>
      </c>
      <c r="Y902" s="87">
        <v>0</v>
      </c>
      <c r="Z902" s="87">
        <v>0</v>
      </c>
      <c r="AA902" s="87">
        <v>0</v>
      </c>
      <c r="AB902" s="87">
        <v>0</v>
      </c>
      <c r="AC902" s="87">
        <v>0</v>
      </c>
      <c r="AD902" s="87">
        <v>0</v>
      </c>
      <c r="AE902" s="87">
        <v>0</v>
      </c>
      <c r="AF902" s="104"/>
    </row>
    <row r="903" spans="1:32" s="131" customFormat="1" ht="15.75" hidden="1" customHeight="1" x14ac:dyDescent="0.2">
      <c r="A903" s="79" t="s">
        <v>2785</v>
      </c>
      <c r="B903" s="79" t="s">
        <v>2038</v>
      </c>
      <c r="C903" s="89" t="s">
        <v>2039</v>
      </c>
      <c r="D903" s="89" t="s">
        <v>2786</v>
      </c>
      <c r="E903" s="66">
        <v>42102</v>
      </c>
      <c r="F903" s="79" t="s">
        <v>1167</v>
      </c>
      <c r="G903" s="30" t="s">
        <v>1662</v>
      </c>
      <c r="H903" s="30" t="s">
        <v>1065</v>
      </c>
      <c r="I903" s="30" t="s">
        <v>1065</v>
      </c>
      <c r="J903" s="173"/>
      <c r="K903" s="87" t="s">
        <v>1065</v>
      </c>
      <c r="L903" s="87">
        <v>0</v>
      </c>
      <c r="M903" s="87">
        <v>0</v>
      </c>
      <c r="N903" s="87" t="s">
        <v>326</v>
      </c>
      <c r="O903" s="87">
        <v>1</v>
      </c>
      <c r="P903" s="87" t="s">
        <v>326</v>
      </c>
      <c r="Q903" s="87">
        <v>1</v>
      </c>
      <c r="R903" s="87" t="s">
        <v>326</v>
      </c>
      <c r="S903" s="87">
        <v>1</v>
      </c>
      <c r="T903" s="87" t="s">
        <v>49</v>
      </c>
      <c r="U903" s="87">
        <v>1</v>
      </c>
      <c r="V903" s="87">
        <v>1</v>
      </c>
      <c r="W903" s="87">
        <v>0</v>
      </c>
      <c r="X903" s="87">
        <v>0</v>
      </c>
      <c r="Y903" s="87">
        <v>0</v>
      </c>
      <c r="Z903" s="87">
        <v>0</v>
      </c>
      <c r="AA903" s="87">
        <v>0</v>
      </c>
      <c r="AB903" s="87">
        <v>0</v>
      </c>
      <c r="AC903" s="87">
        <v>0</v>
      </c>
      <c r="AD903" s="87">
        <v>0</v>
      </c>
      <c r="AE903" s="87">
        <v>0</v>
      </c>
      <c r="AF903" s="104"/>
    </row>
    <row r="904" spans="1:32" s="131" customFormat="1" ht="15.75" hidden="1" customHeight="1" x14ac:dyDescent="0.2">
      <c r="A904" s="79" t="s">
        <v>3012</v>
      </c>
      <c r="B904" s="79" t="s">
        <v>2038</v>
      </c>
      <c r="C904" s="89" t="s">
        <v>2039</v>
      </c>
      <c r="D904" s="89" t="s">
        <v>334</v>
      </c>
      <c r="E904" s="66">
        <v>41620</v>
      </c>
      <c r="F904" s="79" t="s">
        <v>1167</v>
      </c>
      <c r="G904" s="30" t="s">
        <v>1662</v>
      </c>
      <c r="H904" s="30" t="s">
        <v>1065</v>
      </c>
      <c r="I904" s="30" t="s">
        <v>3083</v>
      </c>
      <c r="J904" s="173">
        <v>20</v>
      </c>
      <c r="K904" s="87" t="s">
        <v>1065</v>
      </c>
      <c r="L904" s="87">
        <v>0</v>
      </c>
      <c r="M904" s="87">
        <v>0</v>
      </c>
      <c r="N904" s="87" t="s">
        <v>3099</v>
      </c>
      <c r="O904" s="87">
        <v>1</v>
      </c>
      <c r="P904" s="87" t="s">
        <v>3099</v>
      </c>
      <c r="Q904" s="87">
        <v>1</v>
      </c>
      <c r="R904" s="87" t="s">
        <v>3099</v>
      </c>
      <c r="S904" s="87">
        <v>1</v>
      </c>
      <c r="T904" s="87" t="s">
        <v>326</v>
      </c>
      <c r="U904" s="87">
        <v>1</v>
      </c>
      <c r="V904" s="87">
        <v>1</v>
      </c>
      <c r="W904" s="87">
        <v>0</v>
      </c>
      <c r="X904" s="87">
        <v>0</v>
      </c>
      <c r="Y904" s="87">
        <v>0</v>
      </c>
      <c r="Z904" s="86">
        <v>0</v>
      </c>
      <c r="AA904" s="87">
        <v>0</v>
      </c>
      <c r="AB904" s="86">
        <v>0</v>
      </c>
      <c r="AC904" s="86">
        <v>0</v>
      </c>
      <c r="AD904" s="86">
        <v>0</v>
      </c>
      <c r="AE904" s="86">
        <v>0</v>
      </c>
      <c r="AF904" s="104"/>
    </row>
    <row r="905" spans="1:32" s="131" customFormat="1" ht="15.75" hidden="1" customHeight="1" x14ac:dyDescent="0.2">
      <c r="A905" s="79" t="s">
        <v>3393</v>
      </c>
      <c r="B905" s="79" t="s">
        <v>3394</v>
      </c>
      <c r="C905" s="166" t="s">
        <v>3395</v>
      </c>
      <c r="D905" s="112" t="s">
        <v>3396</v>
      </c>
      <c r="E905" s="66">
        <v>42413</v>
      </c>
      <c r="F905" s="66" t="s">
        <v>1167</v>
      </c>
      <c r="G905" s="30" t="s">
        <v>1662</v>
      </c>
      <c r="H905" s="30">
        <v>43123</v>
      </c>
      <c r="I905" s="30" t="s">
        <v>3083</v>
      </c>
      <c r="J905" s="173">
        <v>27</v>
      </c>
      <c r="K905" s="87" t="s">
        <v>1065</v>
      </c>
      <c r="L905" s="87">
        <v>0</v>
      </c>
      <c r="M905" s="87">
        <v>0</v>
      </c>
      <c r="N905" s="87" t="s">
        <v>3057</v>
      </c>
      <c r="O905" s="87">
        <v>1</v>
      </c>
      <c r="P905" s="87" t="s">
        <v>3057</v>
      </c>
      <c r="Q905" s="87">
        <v>1</v>
      </c>
      <c r="R905" s="87" t="s">
        <v>3057</v>
      </c>
      <c r="S905" s="87">
        <v>1</v>
      </c>
      <c r="T905" s="87" t="s">
        <v>326</v>
      </c>
      <c r="U905" s="87">
        <v>1</v>
      </c>
      <c r="V905" s="87">
        <v>1</v>
      </c>
      <c r="W905" s="87">
        <v>0</v>
      </c>
      <c r="X905" s="87">
        <v>0</v>
      </c>
      <c r="Y905" s="87">
        <v>0</v>
      </c>
      <c r="Z905" s="86"/>
      <c r="AA905" s="87">
        <v>0</v>
      </c>
      <c r="AB905" s="86"/>
      <c r="AC905" s="86"/>
      <c r="AD905" s="86"/>
      <c r="AE905" s="86"/>
      <c r="AF905" s="104"/>
    </row>
    <row r="906" spans="1:32" s="131" customFormat="1" ht="15.75" hidden="1" customHeight="1" x14ac:dyDescent="0.2">
      <c r="A906" s="74" t="s">
        <v>3397</v>
      </c>
      <c r="B906" s="74" t="s">
        <v>3394</v>
      </c>
      <c r="C906" s="147" t="s">
        <v>3395</v>
      </c>
      <c r="D906" s="64" t="s">
        <v>3398</v>
      </c>
      <c r="E906" s="51">
        <v>42559</v>
      </c>
      <c r="F906" s="51" t="s">
        <v>1167</v>
      </c>
      <c r="G906" s="30" t="s">
        <v>1662</v>
      </c>
      <c r="H906" s="30">
        <v>43123</v>
      </c>
      <c r="I906" s="30" t="s">
        <v>3083</v>
      </c>
      <c r="J906" s="173">
        <v>12</v>
      </c>
      <c r="K906" s="87" t="s">
        <v>1065</v>
      </c>
      <c r="L906" s="87">
        <v>0</v>
      </c>
      <c r="M906" s="87">
        <v>0</v>
      </c>
      <c r="N906" s="87" t="s">
        <v>3057</v>
      </c>
      <c r="O906" s="87">
        <v>1</v>
      </c>
      <c r="P906" s="87" t="s">
        <v>3057</v>
      </c>
      <c r="Q906" s="87">
        <v>1</v>
      </c>
      <c r="R906" s="87" t="s">
        <v>3057</v>
      </c>
      <c r="S906" s="87">
        <v>1</v>
      </c>
      <c r="T906" s="87" t="s">
        <v>326</v>
      </c>
      <c r="U906" s="87">
        <v>1</v>
      </c>
      <c r="V906" s="87">
        <v>1</v>
      </c>
      <c r="W906" s="87">
        <v>0</v>
      </c>
      <c r="X906" s="87">
        <v>0</v>
      </c>
      <c r="Y906" s="87">
        <v>0</v>
      </c>
      <c r="Z906" s="86"/>
      <c r="AA906" s="87">
        <v>0</v>
      </c>
      <c r="AB906" s="86"/>
      <c r="AC906" s="86"/>
      <c r="AD906" s="86"/>
      <c r="AE906" s="86"/>
      <c r="AF906" s="104"/>
    </row>
    <row r="907" spans="1:32" s="131" customFormat="1" ht="15.75" hidden="1" customHeight="1" x14ac:dyDescent="0.2">
      <c r="A907" s="74" t="s">
        <v>3399</v>
      </c>
      <c r="B907" s="74" t="s">
        <v>3394</v>
      </c>
      <c r="C907" s="147" t="s">
        <v>3395</v>
      </c>
      <c r="D907" s="64" t="s">
        <v>10</v>
      </c>
      <c r="E907" s="51">
        <v>43091</v>
      </c>
      <c r="F907" s="51" t="s">
        <v>1167</v>
      </c>
      <c r="G907" s="30" t="s">
        <v>1662</v>
      </c>
      <c r="H907" s="30">
        <v>43123</v>
      </c>
      <c r="I907" s="30" t="s">
        <v>3083</v>
      </c>
      <c r="J907" s="173">
        <v>113</v>
      </c>
      <c r="K907" s="87" t="s">
        <v>1065</v>
      </c>
      <c r="L907" s="87">
        <v>0</v>
      </c>
      <c r="M907" s="87">
        <v>0</v>
      </c>
      <c r="N907" s="87" t="s">
        <v>3057</v>
      </c>
      <c r="O907" s="87">
        <v>1</v>
      </c>
      <c r="P907" s="87" t="s">
        <v>3057</v>
      </c>
      <c r="Q907" s="87">
        <v>1</v>
      </c>
      <c r="R907" s="87" t="s">
        <v>3057</v>
      </c>
      <c r="S907" s="87">
        <v>1</v>
      </c>
      <c r="T907" s="87" t="s">
        <v>326</v>
      </c>
      <c r="U907" s="87">
        <v>1</v>
      </c>
      <c r="V907" s="87">
        <v>1</v>
      </c>
      <c r="W907" s="87">
        <v>0</v>
      </c>
      <c r="X907" s="87">
        <v>0</v>
      </c>
      <c r="Y907" s="87">
        <v>0</v>
      </c>
      <c r="Z907" s="86"/>
      <c r="AA907" s="87">
        <v>0</v>
      </c>
      <c r="AB907" s="86"/>
      <c r="AC907" s="86"/>
      <c r="AD907" s="86"/>
      <c r="AE907" s="86"/>
      <c r="AF907" s="104"/>
    </row>
    <row r="908" spans="1:32" s="131" customFormat="1" ht="15.75" hidden="1" customHeight="1" x14ac:dyDescent="0.2">
      <c r="A908" s="74" t="s">
        <v>2044</v>
      </c>
      <c r="B908" s="74" t="s">
        <v>652</v>
      </c>
      <c r="C908" s="77" t="s">
        <v>651</v>
      </c>
      <c r="D908" s="77" t="s">
        <v>76</v>
      </c>
      <c r="E908" s="51">
        <v>38749</v>
      </c>
      <c r="F908" s="74" t="s">
        <v>1167</v>
      </c>
      <c r="G908" s="30" t="s">
        <v>1662</v>
      </c>
      <c r="H908" s="30" t="s">
        <v>1065</v>
      </c>
      <c r="I908" s="30" t="s">
        <v>1065</v>
      </c>
      <c r="J908" s="173"/>
      <c r="K908" s="87" t="s">
        <v>7</v>
      </c>
      <c r="L908" s="87">
        <v>1</v>
      </c>
      <c r="M908" s="87">
        <v>0</v>
      </c>
      <c r="N908" s="87" t="s">
        <v>51</v>
      </c>
      <c r="O908" s="87">
        <v>1</v>
      </c>
      <c r="P908" s="87" t="s">
        <v>50</v>
      </c>
      <c r="Q908" s="87">
        <v>1</v>
      </c>
      <c r="R908" s="87" t="s">
        <v>50</v>
      </c>
      <c r="S908" s="87">
        <v>1</v>
      </c>
      <c r="T908" s="87" t="s">
        <v>49</v>
      </c>
      <c r="U908" s="87">
        <v>1</v>
      </c>
      <c r="V908" s="87">
        <v>1</v>
      </c>
      <c r="W908" s="87">
        <v>0</v>
      </c>
      <c r="X908" s="87">
        <v>0</v>
      </c>
      <c r="Y908" s="87">
        <v>0</v>
      </c>
      <c r="Z908" s="87">
        <v>0</v>
      </c>
      <c r="AA908" s="87">
        <v>0</v>
      </c>
      <c r="AB908" s="87">
        <v>2</v>
      </c>
      <c r="AC908" s="87">
        <v>2</v>
      </c>
      <c r="AD908" s="87">
        <v>2</v>
      </c>
      <c r="AE908" s="87">
        <v>2</v>
      </c>
      <c r="AF908" s="104"/>
    </row>
    <row r="909" spans="1:32" s="131" customFormat="1" ht="15.75" hidden="1" customHeight="1" x14ac:dyDescent="0.2">
      <c r="A909" s="100" t="s">
        <v>2045</v>
      </c>
      <c r="B909" s="79" t="s">
        <v>652</v>
      </c>
      <c r="C909" s="89" t="s">
        <v>651</v>
      </c>
      <c r="D909" s="89" t="s">
        <v>10</v>
      </c>
      <c r="E909" s="66">
        <v>39678</v>
      </c>
      <c r="F909" s="79" t="s">
        <v>1167</v>
      </c>
      <c r="G909" s="30" t="s">
        <v>1662</v>
      </c>
      <c r="H909" s="30" t="s">
        <v>1065</v>
      </c>
      <c r="I909" s="30" t="s">
        <v>1065</v>
      </c>
      <c r="J909" s="173"/>
      <c r="K909" s="87" t="s">
        <v>1065</v>
      </c>
      <c r="L909" s="87">
        <v>0</v>
      </c>
      <c r="M909" s="87">
        <v>0</v>
      </c>
      <c r="N909" s="87" t="s">
        <v>326</v>
      </c>
      <c r="O909" s="87">
        <v>1</v>
      </c>
      <c r="P909" s="87" t="s">
        <v>326</v>
      </c>
      <c r="Q909" s="87">
        <v>1</v>
      </c>
      <c r="R909" s="87" t="s">
        <v>326</v>
      </c>
      <c r="S909" s="87">
        <v>1</v>
      </c>
      <c r="T909" s="87" t="s">
        <v>49</v>
      </c>
      <c r="U909" s="87">
        <v>1</v>
      </c>
      <c r="V909" s="87">
        <v>1</v>
      </c>
      <c r="W909" s="87">
        <v>0</v>
      </c>
      <c r="X909" s="87">
        <v>0</v>
      </c>
      <c r="Y909" s="87">
        <v>0</v>
      </c>
      <c r="Z909" s="87">
        <v>0</v>
      </c>
      <c r="AA909" s="87">
        <v>0</v>
      </c>
      <c r="AB909" s="87">
        <v>2</v>
      </c>
      <c r="AC909" s="87">
        <v>2</v>
      </c>
      <c r="AD909" s="87">
        <v>2</v>
      </c>
      <c r="AE909" s="87">
        <v>2</v>
      </c>
      <c r="AF909" s="104"/>
    </row>
    <row r="910" spans="1:32" s="131" customFormat="1" ht="15.75" hidden="1" customHeight="1" x14ac:dyDescent="0.2">
      <c r="A910" s="170" t="s">
        <v>3236</v>
      </c>
      <c r="B910" s="170" t="s">
        <v>652</v>
      </c>
      <c r="C910" s="160" t="s">
        <v>651</v>
      </c>
      <c r="D910" s="188" t="s">
        <v>434</v>
      </c>
      <c r="E910" s="66">
        <v>40603</v>
      </c>
      <c r="F910" s="66" t="s">
        <v>1167</v>
      </c>
      <c r="G910" s="194" t="s">
        <v>1662</v>
      </c>
      <c r="H910" s="30" t="s">
        <v>1065</v>
      </c>
      <c r="I910" s="30" t="s">
        <v>3083</v>
      </c>
      <c r="J910" s="173">
        <v>90</v>
      </c>
      <c r="K910" s="87" t="s">
        <v>1065</v>
      </c>
      <c r="L910" s="87">
        <v>0</v>
      </c>
      <c r="M910" s="87">
        <v>0</v>
      </c>
      <c r="N910" s="87" t="s">
        <v>3057</v>
      </c>
      <c r="O910" s="87">
        <v>1</v>
      </c>
      <c r="P910" s="87" t="s">
        <v>3057</v>
      </c>
      <c r="Q910" s="87">
        <v>1</v>
      </c>
      <c r="R910" s="87" t="s">
        <v>3057</v>
      </c>
      <c r="S910" s="87">
        <v>1</v>
      </c>
      <c r="T910" s="87" t="s">
        <v>49</v>
      </c>
      <c r="U910" s="87">
        <v>1</v>
      </c>
      <c r="V910" s="87">
        <v>1</v>
      </c>
      <c r="W910" s="87">
        <v>0</v>
      </c>
      <c r="X910" s="87">
        <v>0</v>
      </c>
      <c r="Y910" s="87">
        <v>0</v>
      </c>
      <c r="Z910" s="86"/>
      <c r="AA910" s="87">
        <v>0</v>
      </c>
      <c r="AB910" s="87"/>
      <c r="AC910" s="87"/>
      <c r="AD910" s="87"/>
      <c r="AE910" s="87"/>
      <c r="AF910" s="104"/>
    </row>
    <row r="911" spans="1:32" s="131" customFormat="1" ht="15.75" hidden="1" customHeight="1" x14ac:dyDescent="0.2">
      <c r="A911" s="13" t="s">
        <v>2046</v>
      </c>
      <c r="B911" s="74" t="s">
        <v>652</v>
      </c>
      <c r="C911" s="77" t="s">
        <v>651</v>
      </c>
      <c r="D911" s="64" t="s">
        <v>2048</v>
      </c>
      <c r="E911" s="210">
        <v>39678</v>
      </c>
      <c r="F911" s="51" t="s">
        <v>1167</v>
      </c>
      <c r="G911" s="159" t="s">
        <v>1662</v>
      </c>
      <c r="H911" s="30" t="s">
        <v>1065</v>
      </c>
      <c r="I911" s="30" t="s">
        <v>1065</v>
      </c>
      <c r="J911" s="173"/>
      <c r="K911" s="87" t="s">
        <v>1065</v>
      </c>
      <c r="L911" s="87">
        <v>0</v>
      </c>
      <c r="M911" s="87">
        <v>0</v>
      </c>
      <c r="N911" s="87" t="s">
        <v>326</v>
      </c>
      <c r="O911" s="87">
        <v>1</v>
      </c>
      <c r="P911" s="87" t="s">
        <v>326</v>
      </c>
      <c r="Q911" s="87">
        <v>1</v>
      </c>
      <c r="R911" s="87" t="s">
        <v>326</v>
      </c>
      <c r="S911" s="87">
        <v>1</v>
      </c>
      <c r="T911" s="87" t="s">
        <v>49</v>
      </c>
      <c r="U911" s="87">
        <v>1</v>
      </c>
      <c r="V911" s="87">
        <v>1</v>
      </c>
      <c r="W911" s="87">
        <v>0</v>
      </c>
      <c r="X911" s="87">
        <v>0</v>
      </c>
      <c r="Y911" s="87">
        <v>0</v>
      </c>
      <c r="Z911" s="87">
        <v>0</v>
      </c>
      <c r="AA911" s="87">
        <v>0</v>
      </c>
      <c r="AB911" s="87">
        <v>2</v>
      </c>
      <c r="AC911" s="87">
        <v>2</v>
      </c>
      <c r="AD911" s="87">
        <v>2</v>
      </c>
      <c r="AE911" s="87">
        <v>2</v>
      </c>
      <c r="AF911" s="104"/>
    </row>
    <row r="912" spans="1:32" s="131" customFormat="1" ht="15.75" hidden="1" customHeight="1" x14ac:dyDescent="0.2">
      <c r="A912" s="100" t="s">
        <v>2047</v>
      </c>
      <c r="B912" s="79" t="s">
        <v>652</v>
      </c>
      <c r="C912" s="89" t="s">
        <v>651</v>
      </c>
      <c r="D912" s="112" t="s">
        <v>2049</v>
      </c>
      <c r="E912" s="158">
        <v>39678</v>
      </c>
      <c r="F912" s="66" t="s">
        <v>1167</v>
      </c>
      <c r="G912" s="30" t="s">
        <v>1662</v>
      </c>
      <c r="H912" s="30" t="s">
        <v>1065</v>
      </c>
      <c r="I912" s="30" t="s">
        <v>1065</v>
      </c>
      <c r="J912" s="173"/>
      <c r="K912" s="87" t="s">
        <v>1065</v>
      </c>
      <c r="L912" s="87">
        <v>0</v>
      </c>
      <c r="M912" s="87">
        <v>0</v>
      </c>
      <c r="N912" s="87" t="s">
        <v>326</v>
      </c>
      <c r="O912" s="87">
        <v>1</v>
      </c>
      <c r="P912" s="87" t="s">
        <v>326</v>
      </c>
      <c r="Q912" s="87">
        <v>1</v>
      </c>
      <c r="R912" s="87" t="s">
        <v>326</v>
      </c>
      <c r="S912" s="87">
        <v>1</v>
      </c>
      <c r="T912" s="87" t="s">
        <v>49</v>
      </c>
      <c r="U912" s="87">
        <v>1</v>
      </c>
      <c r="V912" s="87">
        <v>1</v>
      </c>
      <c r="W912" s="87">
        <v>0</v>
      </c>
      <c r="X912" s="87">
        <v>0</v>
      </c>
      <c r="Y912" s="87">
        <v>0</v>
      </c>
      <c r="Z912" s="87">
        <v>0</v>
      </c>
      <c r="AA912" s="87">
        <v>0</v>
      </c>
      <c r="AB912" s="87">
        <v>2</v>
      </c>
      <c r="AC912" s="87">
        <v>2</v>
      </c>
      <c r="AD912" s="87">
        <v>2</v>
      </c>
      <c r="AE912" s="87">
        <v>2</v>
      </c>
      <c r="AF912" s="104"/>
    </row>
    <row r="913" spans="1:1324" s="106" customFormat="1" ht="15.75" hidden="1" customHeight="1" x14ac:dyDescent="0.2">
      <c r="A913" s="62" t="s">
        <v>2558</v>
      </c>
      <c r="B913" s="62" t="s">
        <v>2559</v>
      </c>
      <c r="C913" s="147" t="s">
        <v>2560</v>
      </c>
      <c r="D913" s="147" t="s">
        <v>10</v>
      </c>
      <c r="E913" s="161">
        <v>41677</v>
      </c>
      <c r="F913" s="62" t="s">
        <v>1182</v>
      </c>
      <c r="G913" s="195" t="s">
        <v>1662</v>
      </c>
      <c r="H913" s="152" t="s">
        <v>1065</v>
      </c>
      <c r="I913" s="30" t="s">
        <v>1065</v>
      </c>
      <c r="J913" s="173"/>
      <c r="K913" s="84" t="s">
        <v>1065</v>
      </c>
      <c r="L913" s="87">
        <v>0</v>
      </c>
      <c r="M913" s="87">
        <v>0</v>
      </c>
      <c r="N913" s="84" t="s">
        <v>326</v>
      </c>
      <c r="O913" s="84">
        <v>1</v>
      </c>
      <c r="P913" s="84" t="s">
        <v>326</v>
      </c>
      <c r="Q913" s="84">
        <v>1</v>
      </c>
      <c r="R913" s="84" t="s">
        <v>326</v>
      </c>
      <c r="S913" s="84">
        <v>1</v>
      </c>
      <c r="T913" s="87" t="s">
        <v>49</v>
      </c>
      <c r="U913" s="84">
        <v>1</v>
      </c>
      <c r="V913" s="87">
        <v>1</v>
      </c>
      <c r="W913" s="84">
        <v>0</v>
      </c>
      <c r="X913" s="87">
        <v>0</v>
      </c>
      <c r="Y913" s="84">
        <v>0</v>
      </c>
      <c r="Z913" s="84">
        <v>0</v>
      </c>
      <c r="AA913" s="87">
        <v>0</v>
      </c>
      <c r="AB913" s="87">
        <v>0</v>
      </c>
      <c r="AC913" s="87">
        <v>0</v>
      </c>
      <c r="AD913" s="87">
        <v>0</v>
      </c>
      <c r="AE913" s="87">
        <v>0</v>
      </c>
      <c r="AF913" s="104"/>
      <c r="AG913" s="146"/>
    </row>
    <row r="914" spans="1:1324" s="131" customFormat="1" ht="15.75" hidden="1" customHeight="1" x14ac:dyDescent="0.2">
      <c r="A914" s="62" t="s">
        <v>2788</v>
      </c>
      <c r="B914" s="62" t="s">
        <v>2559</v>
      </c>
      <c r="C914" s="147" t="s">
        <v>2560</v>
      </c>
      <c r="D914" s="76" t="s">
        <v>2023</v>
      </c>
      <c r="E914" s="161">
        <v>41912</v>
      </c>
      <c r="F914" s="62" t="s">
        <v>1182</v>
      </c>
      <c r="G914" s="152" t="s">
        <v>1662</v>
      </c>
      <c r="H914" s="152" t="s">
        <v>1065</v>
      </c>
      <c r="I914" s="30" t="s">
        <v>1065</v>
      </c>
      <c r="J914" s="173"/>
      <c r="K914" s="84" t="s">
        <v>1065</v>
      </c>
      <c r="L914" s="87">
        <v>0</v>
      </c>
      <c r="M914" s="87">
        <v>0</v>
      </c>
      <c r="N914" s="87" t="s">
        <v>326</v>
      </c>
      <c r="O914" s="87">
        <v>1</v>
      </c>
      <c r="P914" s="87" t="s">
        <v>326</v>
      </c>
      <c r="Q914" s="87">
        <v>1</v>
      </c>
      <c r="R914" s="87" t="s">
        <v>326</v>
      </c>
      <c r="S914" s="87">
        <v>1</v>
      </c>
      <c r="T914" s="84" t="s">
        <v>49</v>
      </c>
      <c r="U914" s="84">
        <v>1</v>
      </c>
      <c r="V914" s="87">
        <v>1</v>
      </c>
      <c r="W914" s="84">
        <v>0</v>
      </c>
      <c r="X914" s="87">
        <v>0</v>
      </c>
      <c r="Y914" s="84">
        <v>0</v>
      </c>
      <c r="Z914" s="84">
        <v>0</v>
      </c>
      <c r="AA914" s="87">
        <v>0</v>
      </c>
      <c r="AB914" s="87">
        <v>0</v>
      </c>
      <c r="AC914" s="87">
        <v>0</v>
      </c>
      <c r="AD914" s="87">
        <v>0</v>
      </c>
      <c r="AE914" s="87">
        <v>0</v>
      </c>
      <c r="AF914" s="104"/>
      <c r="AG914" s="146"/>
    </row>
    <row r="915" spans="1:1324" s="131" customFormat="1" ht="15.75" hidden="1" customHeight="1" x14ac:dyDescent="0.2">
      <c r="A915" s="62" t="s">
        <v>2789</v>
      </c>
      <c r="B915" s="62" t="s">
        <v>2559</v>
      </c>
      <c r="C915" s="147" t="s">
        <v>2560</v>
      </c>
      <c r="D915" s="76" t="s">
        <v>434</v>
      </c>
      <c r="E915" s="161">
        <v>42458</v>
      </c>
      <c r="F915" s="62" t="s">
        <v>1182</v>
      </c>
      <c r="G915" s="152" t="s">
        <v>1662</v>
      </c>
      <c r="H915" s="152" t="s">
        <v>1065</v>
      </c>
      <c r="I915" s="30" t="s">
        <v>1065</v>
      </c>
      <c r="J915" s="173"/>
      <c r="K915" s="84" t="s">
        <v>1065</v>
      </c>
      <c r="L915" s="87">
        <v>0</v>
      </c>
      <c r="M915" s="87">
        <v>0</v>
      </c>
      <c r="N915" s="87" t="s">
        <v>326</v>
      </c>
      <c r="O915" s="87">
        <v>1</v>
      </c>
      <c r="P915" s="87" t="s">
        <v>326</v>
      </c>
      <c r="Q915" s="87">
        <v>1</v>
      </c>
      <c r="R915" s="87" t="s">
        <v>326</v>
      </c>
      <c r="S915" s="87">
        <v>1</v>
      </c>
      <c r="T915" s="84" t="s">
        <v>49</v>
      </c>
      <c r="U915" s="84">
        <v>1</v>
      </c>
      <c r="V915" s="87">
        <v>1</v>
      </c>
      <c r="W915" s="84">
        <v>0</v>
      </c>
      <c r="X915" s="87">
        <v>0</v>
      </c>
      <c r="Y915" s="84">
        <v>0</v>
      </c>
      <c r="Z915" s="84">
        <v>0</v>
      </c>
      <c r="AA915" s="87">
        <v>0</v>
      </c>
      <c r="AB915" s="87">
        <v>0</v>
      </c>
      <c r="AC915" s="87">
        <v>0</v>
      </c>
      <c r="AD915" s="87">
        <v>0</v>
      </c>
      <c r="AE915" s="87">
        <v>0</v>
      </c>
      <c r="AF915" s="104"/>
      <c r="AG915" s="146"/>
    </row>
    <row r="916" spans="1:1324" s="131" customFormat="1" ht="15.75" hidden="1" customHeight="1" x14ac:dyDescent="0.2">
      <c r="A916" s="74" t="s">
        <v>3319</v>
      </c>
      <c r="B916" s="74" t="s">
        <v>2559</v>
      </c>
      <c r="C916" s="203" t="s">
        <v>2560</v>
      </c>
      <c r="D916" s="64" t="s">
        <v>3320</v>
      </c>
      <c r="E916" s="51">
        <v>42941</v>
      </c>
      <c r="F916" s="51" t="s">
        <v>1167</v>
      </c>
      <c r="G916" s="194" t="s">
        <v>1662</v>
      </c>
      <c r="H916" s="30" t="s">
        <v>1065</v>
      </c>
      <c r="I916" s="30" t="s">
        <v>3083</v>
      </c>
      <c r="J916" s="173">
        <v>12</v>
      </c>
      <c r="K916" s="84" t="s">
        <v>1065</v>
      </c>
      <c r="L916" s="87">
        <v>0</v>
      </c>
      <c r="M916" s="87">
        <v>0</v>
      </c>
      <c r="N916" s="87" t="s">
        <v>3057</v>
      </c>
      <c r="O916" s="87">
        <v>1</v>
      </c>
      <c r="P916" s="87" t="s">
        <v>3057</v>
      </c>
      <c r="Q916" s="87">
        <v>1</v>
      </c>
      <c r="R916" s="87" t="s">
        <v>3057</v>
      </c>
      <c r="S916" s="87">
        <v>1</v>
      </c>
      <c r="T916" s="84" t="s">
        <v>326</v>
      </c>
      <c r="U916" s="84">
        <v>1</v>
      </c>
      <c r="V916" s="87">
        <v>1</v>
      </c>
      <c r="W916" s="84">
        <v>0</v>
      </c>
      <c r="X916" s="87">
        <v>0</v>
      </c>
      <c r="Y916" s="84">
        <v>0</v>
      </c>
      <c r="Z916" s="168"/>
      <c r="AA916" s="87">
        <v>0</v>
      </c>
      <c r="AB916" s="87"/>
      <c r="AC916" s="87"/>
      <c r="AD916" s="87"/>
      <c r="AE916" s="87"/>
      <c r="AF916" s="104"/>
    </row>
    <row r="917" spans="1:1324" s="131" customFormat="1" ht="15.75" hidden="1" customHeight="1" x14ac:dyDescent="0.2">
      <c r="A917" s="74" t="s">
        <v>2561</v>
      </c>
      <c r="B917" s="74" t="s">
        <v>2562</v>
      </c>
      <c r="C917" s="77" t="s">
        <v>2563</v>
      </c>
      <c r="D917" s="77" t="s">
        <v>694</v>
      </c>
      <c r="E917" s="51">
        <v>41941</v>
      </c>
      <c r="F917" s="74" t="s">
        <v>1167</v>
      </c>
      <c r="G917" s="159" t="s">
        <v>1662</v>
      </c>
      <c r="H917" s="30" t="s">
        <v>1065</v>
      </c>
      <c r="I917" s="30" t="s">
        <v>1065</v>
      </c>
      <c r="J917" s="173"/>
      <c r="K917" s="87" t="s">
        <v>1065</v>
      </c>
      <c r="L917" s="87">
        <v>0</v>
      </c>
      <c r="M917" s="87">
        <v>0</v>
      </c>
      <c r="N917" s="87" t="s">
        <v>326</v>
      </c>
      <c r="O917" s="87">
        <v>1</v>
      </c>
      <c r="P917" s="87" t="s">
        <v>326</v>
      </c>
      <c r="Q917" s="87">
        <v>1</v>
      </c>
      <c r="R917" s="87" t="s">
        <v>326</v>
      </c>
      <c r="S917" s="87">
        <v>1</v>
      </c>
      <c r="T917" s="87" t="s">
        <v>49</v>
      </c>
      <c r="U917" s="87">
        <v>1</v>
      </c>
      <c r="V917" s="87">
        <v>1</v>
      </c>
      <c r="W917" s="87">
        <v>0</v>
      </c>
      <c r="X917" s="87">
        <v>0</v>
      </c>
      <c r="Y917" s="87">
        <v>0</v>
      </c>
      <c r="Z917" s="87">
        <v>0</v>
      </c>
      <c r="AA917" s="87">
        <v>0</v>
      </c>
      <c r="AB917" s="87">
        <v>0</v>
      </c>
      <c r="AC917" s="87">
        <v>0</v>
      </c>
      <c r="AD917" s="87">
        <v>0</v>
      </c>
      <c r="AE917" s="87">
        <v>0</v>
      </c>
      <c r="AF917" s="104"/>
      <c r="AH917" s="146"/>
      <c r="AI917" s="146"/>
      <c r="AJ917" s="146"/>
      <c r="AK917" s="146"/>
      <c r="AL917" s="146"/>
      <c r="AM917" s="146"/>
      <c r="AN917" s="146"/>
      <c r="AO917" s="146"/>
      <c r="AP917" s="146"/>
      <c r="AQ917" s="146"/>
      <c r="AR917" s="146"/>
      <c r="AS917" s="146"/>
      <c r="AT917" s="146"/>
      <c r="AU917" s="146"/>
      <c r="AV917" s="146"/>
      <c r="AW917" s="146"/>
      <c r="AX917" s="146"/>
      <c r="AY917" s="146"/>
      <c r="AZ917" s="146"/>
      <c r="BA917" s="146"/>
      <c r="BB917" s="146"/>
      <c r="BC917" s="146"/>
      <c r="BD917" s="146"/>
      <c r="BE917" s="146"/>
      <c r="BF917" s="146"/>
      <c r="BG917" s="146"/>
      <c r="BH917" s="146"/>
      <c r="BI917" s="146"/>
      <c r="BJ917" s="146"/>
      <c r="BK917" s="146"/>
      <c r="BL917" s="146"/>
      <c r="BM917" s="146"/>
      <c r="BN917" s="146"/>
      <c r="BO917" s="146"/>
      <c r="BP917" s="146"/>
      <c r="BQ917" s="146"/>
      <c r="BR917" s="146"/>
      <c r="BS917" s="146"/>
      <c r="BT917" s="146"/>
      <c r="BU917" s="146"/>
      <c r="BV917" s="146"/>
      <c r="BW917" s="146"/>
      <c r="BX917" s="146"/>
      <c r="BY917" s="146"/>
      <c r="BZ917" s="146"/>
      <c r="CA917" s="146"/>
      <c r="CB917" s="146"/>
      <c r="CC917" s="146"/>
      <c r="CD917" s="146"/>
      <c r="CE917" s="146"/>
      <c r="CF917" s="146"/>
      <c r="CG917" s="146"/>
      <c r="CH917" s="146"/>
      <c r="CI917" s="146"/>
      <c r="CJ917" s="146"/>
      <c r="CK917" s="146"/>
      <c r="CL917" s="146"/>
      <c r="CM917" s="146"/>
      <c r="CN917" s="146"/>
      <c r="CO917" s="146"/>
      <c r="CP917" s="146"/>
      <c r="CQ917" s="146"/>
      <c r="CR917" s="146"/>
      <c r="CS917" s="146"/>
      <c r="CT917" s="146"/>
      <c r="CU917" s="146"/>
      <c r="CV917" s="146"/>
      <c r="CW917" s="146"/>
      <c r="CX917" s="146"/>
      <c r="CY917" s="146"/>
      <c r="CZ917" s="146"/>
      <c r="DA917" s="146"/>
      <c r="DB917" s="146"/>
      <c r="DC917" s="146"/>
      <c r="DD917" s="146"/>
      <c r="DE917" s="146"/>
      <c r="DF917" s="146"/>
      <c r="DG917" s="146"/>
      <c r="DH917" s="146"/>
      <c r="DI917" s="146"/>
      <c r="DJ917" s="146"/>
      <c r="DK917" s="146"/>
      <c r="DL917" s="146"/>
      <c r="DM917" s="146"/>
      <c r="DN917" s="146"/>
      <c r="DO917" s="146"/>
      <c r="DP917" s="146"/>
      <c r="DQ917" s="146"/>
      <c r="DR917" s="146"/>
      <c r="DS917" s="146"/>
      <c r="DT917" s="146"/>
      <c r="DU917" s="146"/>
      <c r="DV917" s="146"/>
      <c r="DW917" s="146"/>
      <c r="DX917" s="146"/>
      <c r="DY917" s="146"/>
      <c r="DZ917" s="146"/>
      <c r="EA917" s="146"/>
      <c r="EB917" s="146"/>
      <c r="EC917" s="146"/>
      <c r="ED917" s="146"/>
      <c r="EE917" s="146"/>
      <c r="EF917" s="146"/>
      <c r="EG917" s="146"/>
      <c r="EH917" s="146"/>
      <c r="EI917" s="146"/>
      <c r="EJ917" s="146"/>
      <c r="EK917" s="146"/>
      <c r="EL917" s="146"/>
      <c r="EM917" s="146"/>
      <c r="EN917" s="146"/>
      <c r="EO917" s="146"/>
      <c r="EP917" s="146"/>
      <c r="EQ917" s="146"/>
      <c r="ER917" s="146"/>
      <c r="ES917" s="146"/>
      <c r="ET917" s="146"/>
      <c r="EU917" s="146"/>
      <c r="EV917" s="146"/>
      <c r="EW917" s="146"/>
      <c r="EX917" s="146"/>
      <c r="EY917" s="146"/>
      <c r="EZ917" s="146"/>
      <c r="FA917" s="146"/>
      <c r="FB917" s="146"/>
      <c r="FC917" s="146"/>
      <c r="FD917" s="146"/>
      <c r="FE917" s="146"/>
      <c r="FF917" s="146"/>
      <c r="FG917" s="146"/>
      <c r="FH917" s="146"/>
      <c r="FI917" s="146"/>
      <c r="FJ917" s="146"/>
      <c r="FK917" s="146"/>
      <c r="FL917" s="146"/>
      <c r="FM917" s="146"/>
      <c r="FN917" s="146"/>
      <c r="FO917" s="146"/>
      <c r="FP917" s="146"/>
      <c r="FQ917" s="146"/>
      <c r="FR917" s="146"/>
      <c r="FS917" s="146"/>
      <c r="FT917" s="146"/>
      <c r="FU917" s="146"/>
      <c r="FV917" s="146"/>
      <c r="FW917" s="146"/>
      <c r="FX917" s="146"/>
      <c r="FY917" s="146"/>
      <c r="FZ917" s="146"/>
      <c r="GA917" s="146"/>
      <c r="GB917" s="146"/>
      <c r="GC917" s="146"/>
      <c r="GD917" s="146"/>
      <c r="GE917" s="146"/>
      <c r="GF917" s="146"/>
      <c r="GG917" s="146"/>
      <c r="GH917" s="146"/>
      <c r="GI917" s="146"/>
      <c r="GJ917" s="146"/>
      <c r="GK917" s="146"/>
      <c r="GL917" s="146"/>
      <c r="GM917" s="146"/>
      <c r="GN917" s="146"/>
      <c r="GO917" s="146"/>
      <c r="GP917" s="146"/>
      <c r="GQ917" s="146"/>
      <c r="GR917" s="146"/>
      <c r="GS917" s="146"/>
      <c r="GT917" s="146"/>
      <c r="GU917" s="146"/>
      <c r="GV917" s="146"/>
      <c r="GW917" s="146"/>
      <c r="GX917" s="146"/>
      <c r="GY917" s="146"/>
      <c r="GZ917" s="146"/>
      <c r="HA917" s="146"/>
      <c r="HB917" s="146"/>
      <c r="HC917" s="146"/>
      <c r="HD917" s="146"/>
      <c r="HE917" s="146"/>
      <c r="HF917" s="146"/>
      <c r="HG917" s="146"/>
      <c r="HH917" s="146"/>
      <c r="HI917" s="146"/>
      <c r="HJ917" s="146"/>
      <c r="HK917" s="146"/>
      <c r="HL917" s="146"/>
      <c r="HM917" s="146"/>
      <c r="HN917" s="146"/>
      <c r="HO917" s="146"/>
      <c r="HP917" s="146"/>
      <c r="HQ917" s="146"/>
      <c r="HR917" s="146"/>
      <c r="HS917" s="146"/>
      <c r="HT917" s="146"/>
      <c r="HU917" s="146"/>
      <c r="HV917" s="146"/>
      <c r="HW917" s="146"/>
      <c r="HX917" s="146"/>
      <c r="HY917" s="146"/>
      <c r="HZ917" s="146"/>
      <c r="IA917" s="146"/>
      <c r="IB917" s="146"/>
      <c r="IC917" s="146"/>
      <c r="ID917" s="146"/>
      <c r="IE917" s="146"/>
      <c r="IF917" s="146"/>
      <c r="IG917" s="146"/>
      <c r="IH917" s="146"/>
      <c r="II917" s="146"/>
      <c r="IJ917" s="146"/>
      <c r="IK917" s="146"/>
      <c r="IL917" s="146"/>
      <c r="IM917" s="146"/>
      <c r="IN917" s="146"/>
      <c r="IO917" s="146"/>
      <c r="IP917" s="146"/>
      <c r="IQ917" s="146"/>
      <c r="IR917" s="146"/>
      <c r="IS917" s="146"/>
      <c r="IT917" s="146"/>
      <c r="IU917" s="146"/>
      <c r="IV917" s="146"/>
      <c r="IW917" s="146"/>
      <c r="IX917" s="146"/>
      <c r="IY917" s="146"/>
      <c r="IZ917" s="146"/>
      <c r="JA917" s="146"/>
      <c r="JB917" s="146"/>
      <c r="JC917" s="146"/>
      <c r="JD917" s="146"/>
      <c r="JE917" s="146"/>
      <c r="JF917" s="146"/>
      <c r="JG917" s="146"/>
      <c r="JH917" s="146"/>
      <c r="JI917" s="146"/>
      <c r="JJ917" s="146"/>
      <c r="JK917" s="146"/>
      <c r="JL917" s="146"/>
      <c r="JM917" s="146"/>
      <c r="JN917" s="146"/>
      <c r="JO917" s="146"/>
      <c r="JP917" s="146"/>
      <c r="JQ917" s="146"/>
      <c r="JR917" s="146"/>
      <c r="JS917" s="146"/>
      <c r="JT917" s="146"/>
      <c r="JU917" s="146"/>
      <c r="JV917" s="146"/>
      <c r="JW917" s="146"/>
      <c r="JX917" s="146"/>
      <c r="JY917" s="146"/>
      <c r="JZ917" s="146"/>
      <c r="KA917" s="146"/>
      <c r="KB917" s="146"/>
      <c r="KC917" s="146"/>
      <c r="KD917" s="146"/>
      <c r="KE917" s="146"/>
      <c r="KF917" s="146"/>
      <c r="KG917" s="146"/>
      <c r="KH917" s="146"/>
      <c r="KI917" s="146"/>
      <c r="KJ917" s="146"/>
      <c r="KK917" s="146"/>
      <c r="KL917" s="146"/>
      <c r="KM917" s="146"/>
      <c r="KN917" s="146"/>
      <c r="KO917" s="146"/>
      <c r="KP917" s="146"/>
      <c r="KQ917" s="146"/>
      <c r="KR917" s="146"/>
      <c r="KS917" s="146"/>
      <c r="KT917" s="146"/>
      <c r="KU917" s="146"/>
      <c r="KV917" s="146"/>
      <c r="KW917" s="146"/>
      <c r="KX917" s="146"/>
      <c r="KY917" s="146"/>
      <c r="KZ917" s="146"/>
      <c r="LA917" s="146"/>
      <c r="LB917" s="146"/>
      <c r="LC917" s="146"/>
      <c r="LD917" s="146"/>
      <c r="LE917" s="146"/>
      <c r="LF917" s="146"/>
      <c r="LG917" s="146"/>
      <c r="LH917" s="146"/>
      <c r="LI917" s="146"/>
      <c r="LJ917" s="146"/>
      <c r="LK917" s="146"/>
      <c r="LL917" s="146"/>
      <c r="LM917" s="146"/>
      <c r="LN917" s="146"/>
      <c r="LO917" s="146"/>
      <c r="LP917" s="146"/>
      <c r="LQ917" s="146"/>
      <c r="LR917" s="146"/>
      <c r="LS917" s="146"/>
      <c r="LT917" s="146"/>
      <c r="LU917" s="146"/>
      <c r="LV917" s="146"/>
      <c r="LW917" s="146"/>
      <c r="LX917" s="146"/>
      <c r="LY917" s="146"/>
      <c r="LZ917" s="146"/>
      <c r="MA917" s="146"/>
      <c r="MB917" s="146"/>
      <c r="MC917" s="146"/>
      <c r="MD917" s="146"/>
      <c r="ME917" s="146"/>
      <c r="MF917" s="146"/>
      <c r="MG917" s="146"/>
      <c r="MH917" s="146"/>
      <c r="MI917" s="146"/>
      <c r="MJ917" s="146"/>
      <c r="MK917" s="146"/>
      <c r="ML917" s="146"/>
      <c r="MM917" s="146"/>
      <c r="MN917" s="146"/>
      <c r="MO917" s="146"/>
      <c r="MP917" s="146"/>
      <c r="MQ917" s="146"/>
      <c r="MR917" s="146"/>
      <c r="MS917" s="146"/>
      <c r="MT917" s="146"/>
      <c r="MU917" s="146"/>
      <c r="MV917" s="146"/>
      <c r="MW917" s="146"/>
      <c r="MX917" s="146"/>
      <c r="MY917" s="146"/>
      <c r="MZ917" s="146"/>
      <c r="NA917" s="146"/>
      <c r="NB917" s="146"/>
      <c r="NC917" s="146"/>
      <c r="ND917" s="146"/>
      <c r="NE917" s="146"/>
      <c r="NF917" s="146"/>
      <c r="NG917" s="146"/>
      <c r="NH917" s="146"/>
      <c r="NI917" s="146"/>
      <c r="NJ917" s="146"/>
      <c r="NK917" s="146"/>
      <c r="NL917" s="146"/>
      <c r="NM917" s="146"/>
      <c r="NN917" s="146"/>
      <c r="NO917" s="146"/>
      <c r="NP917" s="146"/>
      <c r="NQ917" s="146"/>
      <c r="NR917" s="146"/>
      <c r="NS917" s="146"/>
      <c r="NT917" s="146"/>
      <c r="NU917" s="146"/>
      <c r="NV917" s="146"/>
      <c r="NW917" s="146"/>
      <c r="NX917" s="146"/>
      <c r="NY917" s="146"/>
      <c r="NZ917" s="146"/>
      <c r="OA917" s="146"/>
      <c r="OB917" s="146"/>
      <c r="OC917" s="146"/>
      <c r="OD917" s="146"/>
      <c r="OE917" s="146"/>
      <c r="OF917" s="146"/>
      <c r="OG917" s="146"/>
      <c r="OH917" s="146"/>
      <c r="OI917" s="146"/>
      <c r="OJ917" s="146"/>
      <c r="OK917" s="146"/>
      <c r="OL917" s="146"/>
      <c r="OM917" s="146"/>
      <c r="ON917" s="146"/>
      <c r="OO917" s="146"/>
      <c r="OP917" s="146"/>
      <c r="OQ917" s="146"/>
      <c r="OR917" s="146"/>
      <c r="OS917" s="146"/>
      <c r="OT917" s="146"/>
      <c r="OU917" s="146"/>
      <c r="OV917" s="146"/>
      <c r="OW917" s="146"/>
      <c r="OX917" s="146"/>
      <c r="OY917" s="146"/>
      <c r="OZ917" s="146"/>
      <c r="PA917" s="146"/>
      <c r="PB917" s="146"/>
      <c r="PC917" s="146"/>
      <c r="PD917" s="146"/>
      <c r="PE917" s="146"/>
      <c r="PF917" s="146"/>
      <c r="PG917" s="146"/>
      <c r="PH917" s="146"/>
      <c r="PI917" s="146"/>
      <c r="PJ917" s="146"/>
      <c r="PK917" s="146"/>
      <c r="PL917" s="146"/>
      <c r="PM917" s="146"/>
      <c r="PN917" s="146"/>
      <c r="PO917" s="146"/>
      <c r="PP917" s="146"/>
      <c r="PQ917" s="146"/>
      <c r="PR917" s="146"/>
      <c r="PS917" s="146"/>
      <c r="PT917" s="146"/>
      <c r="PU917" s="146"/>
      <c r="PV917" s="146"/>
      <c r="PW917" s="146"/>
      <c r="PX917" s="146"/>
      <c r="PY917" s="146"/>
      <c r="PZ917" s="146"/>
      <c r="QA917" s="146"/>
      <c r="QB917" s="146"/>
      <c r="QC917" s="146"/>
      <c r="QD917" s="146"/>
      <c r="QE917" s="146"/>
      <c r="QF917" s="146"/>
      <c r="QG917" s="146"/>
      <c r="QH917" s="146"/>
      <c r="QI917" s="146"/>
      <c r="QJ917" s="146"/>
      <c r="QK917" s="146"/>
      <c r="QL917" s="146"/>
      <c r="QM917" s="146"/>
      <c r="QN917" s="146"/>
      <c r="QO917" s="146"/>
      <c r="QP917" s="146"/>
      <c r="QQ917" s="146"/>
      <c r="QR917" s="146"/>
      <c r="QS917" s="146"/>
      <c r="QT917" s="146"/>
      <c r="QU917" s="146"/>
      <c r="QV917" s="146"/>
      <c r="QW917" s="146"/>
      <c r="QX917" s="146"/>
      <c r="QY917" s="146"/>
      <c r="QZ917" s="146"/>
      <c r="RA917" s="146"/>
      <c r="RB917" s="146"/>
      <c r="RC917" s="146"/>
      <c r="RD917" s="146"/>
      <c r="RE917" s="146"/>
      <c r="RF917" s="146"/>
      <c r="RG917" s="146"/>
      <c r="RH917" s="146"/>
      <c r="RI917" s="146"/>
      <c r="RJ917" s="146"/>
      <c r="RK917" s="146"/>
      <c r="RL917" s="146"/>
      <c r="RM917" s="146"/>
      <c r="RN917" s="146"/>
      <c r="RO917" s="146"/>
      <c r="RP917" s="146"/>
      <c r="RQ917" s="146"/>
      <c r="RR917" s="146"/>
      <c r="RS917" s="146"/>
      <c r="RT917" s="146"/>
      <c r="RU917" s="146"/>
      <c r="RV917" s="146"/>
      <c r="RW917" s="146"/>
      <c r="RX917" s="146"/>
      <c r="RY917" s="146"/>
      <c r="RZ917" s="146"/>
      <c r="SA917" s="146"/>
      <c r="SB917" s="146"/>
      <c r="SC917" s="146"/>
      <c r="SD917" s="146"/>
      <c r="SE917" s="146"/>
      <c r="SF917" s="146"/>
      <c r="SG917" s="146"/>
      <c r="SH917" s="146"/>
      <c r="SI917" s="146"/>
      <c r="SJ917" s="146"/>
      <c r="SK917" s="146"/>
      <c r="SL917" s="146"/>
      <c r="SM917" s="146"/>
      <c r="SN917" s="146"/>
      <c r="SO917" s="146"/>
      <c r="SP917" s="146"/>
      <c r="SQ917" s="146"/>
      <c r="SR917" s="146"/>
      <c r="SS917" s="146"/>
      <c r="ST917" s="146"/>
      <c r="SU917" s="146"/>
      <c r="SV917" s="146"/>
      <c r="SW917" s="146"/>
      <c r="SX917" s="146"/>
      <c r="SY917" s="146"/>
      <c r="SZ917" s="146"/>
      <c r="TA917" s="146"/>
      <c r="TB917" s="146"/>
      <c r="TC917" s="146"/>
      <c r="TD917" s="146"/>
      <c r="TE917" s="146"/>
      <c r="TF917" s="146"/>
      <c r="TG917" s="146"/>
      <c r="TH917" s="146"/>
      <c r="TI917" s="146"/>
      <c r="TJ917" s="146"/>
      <c r="TK917" s="146"/>
      <c r="TL917" s="146"/>
      <c r="TM917" s="146"/>
      <c r="TN917" s="146"/>
      <c r="TO917" s="146"/>
      <c r="TP917" s="146"/>
      <c r="TQ917" s="146"/>
      <c r="TR917" s="146"/>
      <c r="TS917" s="146"/>
      <c r="TT917" s="146"/>
      <c r="TU917" s="146"/>
      <c r="TV917" s="146"/>
      <c r="TW917" s="146"/>
      <c r="TX917" s="146"/>
      <c r="TY917" s="146"/>
      <c r="TZ917" s="146"/>
      <c r="UA917" s="146"/>
      <c r="UB917" s="146"/>
      <c r="UC917" s="146"/>
      <c r="UD917" s="146"/>
      <c r="UE917" s="146"/>
      <c r="UF917" s="146"/>
      <c r="UG917" s="146"/>
      <c r="UH917" s="146"/>
      <c r="UI917" s="146"/>
      <c r="UJ917" s="146"/>
      <c r="UK917" s="146"/>
      <c r="UL917" s="146"/>
      <c r="UM917" s="146"/>
      <c r="UN917" s="146"/>
      <c r="UO917" s="146"/>
      <c r="UP917" s="146"/>
      <c r="UQ917" s="146"/>
      <c r="UR917" s="146"/>
      <c r="US917" s="146"/>
      <c r="UT917" s="146"/>
      <c r="UU917" s="146"/>
      <c r="UV917" s="146"/>
      <c r="UW917" s="146"/>
      <c r="UX917" s="146"/>
      <c r="UY917" s="146"/>
      <c r="UZ917" s="146"/>
      <c r="VA917" s="146"/>
      <c r="VB917" s="146"/>
      <c r="VC917" s="146"/>
      <c r="VD917" s="146"/>
      <c r="VE917" s="146"/>
      <c r="VF917" s="146"/>
      <c r="VG917" s="146"/>
      <c r="VH917" s="146"/>
      <c r="VI917" s="146"/>
      <c r="VJ917" s="146"/>
      <c r="VK917" s="146"/>
      <c r="VL917" s="146"/>
      <c r="VM917" s="146"/>
      <c r="VN917" s="146"/>
      <c r="VO917" s="146"/>
      <c r="VP917" s="146"/>
      <c r="VQ917" s="146"/>
      <c r="VR917" s="146"/>
      <c r="VS917" s="146"/>
      <c r="VT917" s="146"/>
      <c r="VU917" s="146"/>
      <c r="VV917" s="146"/>
      <c r="VW917" s="146"/>
      <c r="VX917" s="146"/>
      <c r="VY917" s="146"/>
      <c r="VZ917" s="146"/>
      <c r="WA917" s="146"/>
      <c r="WB917" s="146"/>
      <c r="WC917" s="146"/>
      <c r="WD917" s="146"/>
      <c r="WE917" s="146"/>
      <c r="WF917" s="146"/>
      <c r="WG917" s="146"/>
      <c r="WH917" s="146"/>
      <c r="WI917" s="146"/>
      <c r="WJ917" s="146"/>
      <c r="WK917" s="146"/>
      <c r="WL917" s="146"/>
      <c r="WM917" s="146"/>
      <c r="WN917" s="146"/>
      <c r="WO917" s="146"/>
      <c r="WP917" s="146"/>
      <c r="WQ917" s="146"/>
      <c r="WR917" s="146"/>
      <c r="WS917" s="146"/>
      <c r="WT917" s="146"/>
      <c r="WU917" s="146"/>
      <c r="WV917" s="146"/>
      <c r="WW917" s="146"/>
      <c r="WX917" s="146"/>
      <c r="WY917" s="146"/>
      <c r="WZ917" s="146"/>
      <c r="XA917" s="146"/>
      <c r="XB917" s="146"/>
      <c r="XC917" s="146"/>
      <c r="XD917" s="146"/>
      <c r="XE917" s="146"/>
      <c r="XF917" s="146"/>
      <c r="XG917" s="146"/>
      <c r="XH917" s="146"/>
      <c r="XI917" s="146"/>
      <c r="XJ917" s="146"/>
      <c r="XK917" s="146"/>
      <c r="XL917" s="146"/>
      <c r="XM917" s="146"/>
      <c r="XN917" s="146"/>
      <c r="XO917" s="146"/>
      <c r="XP917" s="146"/>
      <c r="XQ917" s="146"/>
      <c r="XR917" s="146"/>
      <c r="XS917" s="146"/>
      <c r="XT917" s="146"/>
      <c r="XU917" s="146"/>
      <c r="XV917" s="146"/>
      <c r="XW917" s="146"/>
      <c r="XX917" s="146"/>
      <c r="XY917" s="146"/>
      <c r="XZ917" s="146"/>
      <c r="YA917" s="146"/>
      <c r="YB917" s="146"/>
      <c r="YC917" s="146"/>
      <c r="YD917" s="146"/>
      <c r="YE917" s="146"/>
      <c r="YF917" s="146"/>
      <c r="YG917" s="146"/>
      <c r="YH917" s="146"/>
      <c r="YI917" s="146"/>
      <c r="YJ917" s="146"/>
      <c r="YK917" s="146"/>
      <c r="YL917" s="146"/>
      <c r="YM917" s="146"/>
      <c r="YN917" s="146"/>
      <c r="YO917" s="146"/>
      <c r="YP917" s="146"/>
      <c r="YQ917" s="146"/>
      <c r="YR917" s="146"/>
      <c r="YS917" s="146"/>
      <c r="YT917" s="146"/>
      <c r="YU917" s="146"/>
      <c r="YV917" s="146"/>
      <c r="YW917" s="146"/>
      <c r="YX917" s="146"/>
      <c r="YY917" s="146"/>
      <c r="YZ917" s="146"/>
      <c r="ZA917" s="146"/>
      <c r="ZB917" s="146"/>
      <c r="ZC917" s="146"/>
      <c r="ZD917" s="146"/>
      <c r="ZE917" s="146"/>
      <c r="ZF917" s="146"/>
      <c r="ZG917" s="146"/>
      <c r="ZH917" s="146"/>
      <c r="ZI917" s="146"/>
      <c r="ZJ917" s="146"/>
      <c r="ZK917" s="146"/>
      <c r="ZL917" s="146"/>
      <c r="ZM917" s="146"/>
      <c r="ZN917" s="146"/>
      <c r="ZO917" s="146"/>
      <c r="ZP917" s="146"/>
      <c r="ZQ917" s="146"/>
      <c r="ZR917" s="146"/>
      <c r="ZS917" s="146"/>
      <c r="ZT917" s="146"/>
      <c r="ZU917" s="146"/>
      <c r="ZV917" s="146"/>
      <c r="ZW917" s="146"/>
      <c r="ZX917" s="146"/>
      <c r="ZY917" s="146"/>
      <c r="ZZ917" s="146"/>
      <c r="AAA917" s="146"/>
      <c r="AAB917" s="146"/>
      <c r="AAC917" s="146"/>
      <c r="AAD917" s="146"/>
      <c r="AAE917" s="146"/>
      <c r="AAF917" s="146"/>
      <c r="AAG917" s="146"/>
      <c r="AAH917" s="146"/>
      <c r="AAI917" s="146"/>
      <c r="AAJ917" s="146"/>
      <c r="AAK917" s="146"/>
      <c r="AAL917" s="146"/>
      <c r="AAM917" s="146"/>
      <c r="AAN917" s="146"/>
      <c r="AAO917" s="146"/>
      <c r="AAP917" s="146"/>
      <c r="AAQ917" s="146"/>
      <c r="AAR917" s="146"/>
      <c r="AAS917" s="146"/>
      <c r="AAT917" s="146"/>
      <c r="AAU917" s="146"/>
      <c r="AAV917" s="146"/>
      <c r="AAW917" s="146"/>
      <c r="AAX917" s="146"/>
      <c r="AAY917" s="146"/>
      <c r="AAZ917" s="146"/>
      <c r="ABA917" s="146"/>
      <c r="ABB917" s="146"/>
      <c r="ABC917" s="146"/>
      <c r="ABD917" s="146"/>
      <c r="ABE917" s="146"/>
      <c r="ABF917" s="146"/>
      <c r="ABG917" s="146"/>
      <c r="ABH917" s="146"/>
      <c r="ABI917" s="146"/>
      <c r="ABJ917" s="146"/>
      <c r="ABK917" s="146"/>
      <c r="ABL917" s="146"/>
      <c r="ABM917" s="146"/>
      <c r="ABN917" s="146"/>
      <c r="ABO917" s="146"/>
      <c r="ABP917" s="146"/>
      <c r="ABQ917" s="146"/>
      <c r="ABR917" s="146"/>
      <c r="ABS917" s="146"/>
      <c r="ABT917" s="146"/>
      <c r="ABU917" s="146"/>
      <c r="ABV917" s="146"/>
      <c r="ABW917" s="146"/>
      <c r="ABX917" s="146"/>
      <c r="ABY917" s="146"/>
      <c r="ABZ917" s="146"/>
      <c r="ACA917" s="146"/>
      <c r="ACB917" s="146"/>
      <c r="ACC917" s="146"/>
      <c r="ACD917" s="146"/>
      <c r="ACE917" s="146"/>
      <c r="ACF917" s="146"/>
      <c r="ACG917" s="146"/>
      <c r="ACH917" s="146"/>
      <c r="ACI917" s="146"/>
      <c r="ACJ917" s="146"/>
      <c r="ACK917" s="146"/>
      <c r="ACL917" s="146"/>
      <c r="ACM917" s="146"/>
      <c r="ACN917" s="146"/>
      <c r="ACO917" s="146"/>
      <c r="ACP917" s="146"/>
      <c r="ACQ917" s="146"/>
      <c r="ACR917" s="146"/>
      <c r="ACS917" s="146"/>
      <c r="ACT917" s="146"/>
      <c r="ACU917" s="146"/>
      <c r="ACV917" s="146"/>
      <c r="ACW917" s="146"/>
      <c r="ACX917" s="146"/>
      <c r="ACY917" s="146"/>
      <c r="ACZ917" s="146"/>
      <c r="ADA917" s="146"/>
      <c r="ADB917" s="146"/>
      <c r="ADC917" s="146"/>
      <c r="ADD917" s="146"/>
      <c r="ADE917" s="146"/>
      <c r="ADF917" s="146"/>
      <c r="ADG917" s="146"/>
      <c r="ADH917" s="146"/>
      <c r="ADI917" s="146"/>
      <c r="ADJ917" s="146"/>
      <c r="ADK917" s="146"/>
      <c r="ADL917" s="146"/>
      <c r="ADM917" s="146"/>
      <c r="ADN917" s="146"/>
      <c r="ADO917" s="146"/>
      <c r="ADP917" s="146"/>
      <c r="ADQ917" s="146"/>
      <c r="ADR917" s="146"/>
      <c r="ADS917" s="146"/>
      <c r="ADT917" s="146"/>
      <c r="ADU917" s="146"/>
      <c r="ADV917" s="146"/>
      <c r="ADW917" s="146"/>
      <c r="ADX917" s="146"/>
      <c r="ADY917" s="146"/>
      <c r="ADZ917" s="146"/>
      <c r="AEA917" s="146"/>
      <c r="AEB917" s="146"/>
      <c r="AEC917" s="146"/>
      <c r="AED917" s="146"/>
      <c r="AEE917" s="146"/>
      <c r="AEF917" s="146"/>
      <c r="AEG917" s="146"/>
      <c r="AEH917" s="146"/>
      <c r="AEI917" s="146"/>
      <c r="AEJ917" s="146"/>
      <c r="AEK917" s="146"/>
      <c r="AEL917" s="146"/>
      <c r="AEM917" s="146"/>
      <c r="AEN917" s="146"/>
      <c r="AEO917" s="146"/>
      <c r="AEP917" s="146"/>
      <c r="AEQ917" s="146"/>
      <c r="AER917" s="146"/>
      <c r="AES917" s="146"/>
      <c r="AET917" s="146"/>
      <c r="AEU917" s="146"/>
      <c r="AEV917" s="146"/>
      <c r="AEW917" s="146"/>
      <c r="AEX917" s="146"/>
      <c r="AEY917" s="146"/>
      <c r="AEZ917" s="146"/>
      <c r="AFA917" s="146"/>
      <c r="AFB917" s="146"/>
      <c r="AFC917" s="146"/>
      <c r="AFD917" s="146"/>
      <c r="AFE917" s="146"/>
      <c r="AFF917" s="146"/>
      <c r="AFG917" s="146"/>
      <c r="AFH917" s="146"/>
      <c r="AFI917" s="146"/>
      <c r="AFJ917" s="146"/>
      <c r="AFK917" s="146"/>
      <c r="AFL917" s="146"/>
      <c r="AFM917" s="146"/>
      <c r="AFN917" s="146"/>
      <c r="AFO917" s="146"/>
      <c r="AFP917" s="146"/>
      <c r="AFQ917" s="146"/>
      <c r="AFR917" s="146"/>
      <c r="AFS917" s="146"/>
      <c r="AFT917" s="146"/>
      <c r="AFU917" s="146"/>
      <c r="AFV917" s="146"/>
      <c r="AFW917" s="146"/>
      <c r="AFX917" s="146"/>
      <c r="AFY917" s="146"/>
      <c r="AFZ917" s="146"/>
      <c r="AGA917" s="146"/>
      <c r="AGB917" s="146"/>
      <c r="AGC917" s="146"/>
      <c r="AGD917" s="146"/>
      <c r="AGE917" s="146"/>
      <c r="AGF917" s="146"/>
      <c r="AGG917" s="146"/>
      <c r="AGH917" s="146"/>
      <c r="AGI917" s="146"/>
      <c r="AGJ917" s="146"/>
      <c r="AGK917" s="146"/>
      <c r="AGL917" s="146"/>
      <c r="AGM917" s="146"/>
      <c r="AGN917" s="146"/>
      <c r="AGO917" s="146"/>
      <c r="AGP917" s="146"/>
      <c r="AGQ917" s="146"/>
      <c r="AGR917" s="146"/>
      <c r="AGS917" s="146"/>
      <c r="AGT917" s="146"/>
      <c r="AGU917" s="146"/>
      <c r="AGV917" s="146"/>
      <c r="AGW917" s="146"/>
      <c r="AGX917" s="146"/>
      <c r="AGY917" s="146"/>
      <c r="AGZ917" s="146"/>
      <c r="AHA917" s="146"/>
      <c r="AHB917" s="146"/>
      <c r="AHC917" s="146"/>
      <c r="AHD917" s="146"/>
      <c r="AHE917" s="146"/>
      <c r="AHF917" s="146"/>
      <c r="AHG917" s="146"/>
      <c r="AHH917" s="146"/>
      <c r="AHI917" s="146"/>
      <c r="AHJ917" s="146"/>
      <c r="AHK917" s="146"/>
      <c r="AHL917" s="146"/>
      <c r="AHM917" s="146"/>
      <c r="AHN917" s="146"/>
      <c r="AHO917" s="146"/>
      <c r="AHP917" s="146"/>
      <c r="AHQ917" s="146"/>
      <c r="AHR917" s="146"/>
      <c r="AHS917" s="146"/>
      <c r="AHT917" s="146"/>
      <c r="AHU917" s="146"/>
      <c r="AHV917" s="146"/>
      <c r="AHW917" s="146"/>
      <c r="AHX917" s="146"/>
      <c r="AHY917" s="146"/>
      <c r="AHZ917" s="146"/>
      <c r="AIA917" s="146"/>
      <c r="AIB917" s="146"/>
      <c r="AIC917" s="146"/>
      <c r="AID917" s="146"/>
      <c r="AIE917" s="146"/>
      <c r="AIF917" s="146"/>
      <c r="AIG917" s="146"/>
      <c r="AIH917" s="146"/>
      <c r="AII917" s="146"/>
      <c r="AIJ917" s="146"/>
      <c r="AIK917" s="146"/>
      <c r="AIL917" s="146"/>
      <c r="AIM917" s="146"/>
      <c r="AIN917" s="146"/>
      <c r="AIO917" s="146"/>
      <c r="AIP917" s="146"/>
      <c r="AIQ917" s="146"/>
      <c r="AIR917" s="146"/>
      <c r="AIS917" s="146"/>
      <c r="AIT917" s="146"/>
      <c r="AIU917" s="146"/>
      <c r="AIV917" s="146"/>
      <c r="AIW917" s="146"/>
      <c r="AIX917" s="146"/>
      <c r="AIY917" s="146"/>
      <c r="AIZ917" s="146"/>
      <c r="AJA917" s="146"/>
      <c r="AJB917" s="146"/>
      <c r="AJC917" s="146"/>
      <c r="AJD917" s="146"/>
      <c r="AJE917" s="146"/>
      <c r="AJF917" s="146"/>
      <c r="AJG917" s="146"/>
      <c r="AJH917" s="146"/>
      <c r="AJI917" s="146"/>
      <c r="AJJ917" s="146"/>
      <c r="AJK917" s="146"/>
      <c r="AJL917" s="146"/>
      <c r="AJM917" s="146"/>
      <c r="AJN917" s="146"/>
      <c r="AJO917" s="146"/>
      <c r="AJP917" s="146"/>
      <c r="AJQ917" s="146"/>
      <c r="AJR917" s="146"/>
      <c r="AJS917" s="146"/>
      <c r="AJT917" s="146"/>
      <c r="AJU917" s="146"/>
      <c r="AJV917" s="146"/>
      <c r="AJW917" s="146"/>
      <c r="AJX917" s="146"/>
      <c r="AJY917" s="146"/>
      <c r="AJZ917" s="146"/>
      <c r="AKA917" s="146"/>
      <c r="AKB917" s="146"/>
      <c r="AKC917" s="146"/>
      <c r="AKD917" s="146"/>
      <c r="AKE917" s="146"/>
      <c r="AKF917" s="146"/>
      <c r="AKG917" s="146"/>
      <c r="AKH917" s="146"/>
      <c r="AKI917" s="146"/>
      <c r="AKJ917" s="146"/>
      <c r="AKK917" s="146"/>
      <c r="AKL917" s="146"/>
      <c r="AKM917" s="146"/>
      <c r="AKN917" s="146"/>
      <c r="AKO917" s="146"/>
      <c r="AKP917" s="146"/>
      <c r="AKQ917" s="146"/>
      <c r="AKR917" s="146"/>
      <c r="AKS917" s="146"/>
      <c r="AKT917" s="146"/>
      <c r="AKU917" s="146"/>
      <c r="AKV917" s="146"/>
      <c r="AKW917" s="146"/>
      <c r="AKX917" s="146"/>
      <c r="AKY917" s="146"/>
      <c r="AKZ917" s="146"/>
      <c r="ALA917" s="146"/>
      <c r="ALB917" s="146"/>
      <c r="ALC917" s="146"/>
      <c r="ALD917" s="146"/>
      <c r="ALE917" s="146"/>
      <c r="ALF917" s="146"/>
      <c r="ALG917" s="146"/>
      <c r="ALH917" s="146"/>
      <c r="ALI917" s="146"/>
      <c r="ALJ917" s="146"/>
      <c r="ALK917" s="146"/>
      <c r="ALL917" s="146"/>
      <c r="ALM917" s="146"/>
      <c r="ALN917" s="146"/>
      <c r="ALO917" s="146"/>
      <c r="ALP917" s="146"/>
      <c r="ALQ917" s="146"/>
      <c r="ALR917" s="146"/>
      <c r="ALS917" s="146"/>
      <c r="ALT917" s="146"/>
      <c r="ALU917" s="146"/>
      <c r="ALV917" s="146"/>
      <c r="ALW917" s="146"/>
      <c r="ALX917" s="146"/>
      <c r="ALY917" s="146"/>
      <c r="ALZ917" s="146"/>
      <c r="AMA917" s="146"/>
      <c r="AMB917" s="146"/>
      <c r="AMC917" s="146"/>
      <c r="AMD917" s="146"/>
      <c r="AME917" s="146"/>
      <c r="AMF917" s="146"/>
      <c r="AMG917" s="146"/>
      <c r="AMH917" s="146"/>
      <c r="AMI917" s="146"/>
      <c r="AMJ917" s="146"/>
      <c r="AMK917" s="146"/>
      <c r="AML917" s="146"/>
      <c r="AMM917" s="146"/>
      <c r="AMN917" s="146"/>
      <c r="AMO917" s="146"/>
      <c r="AMP917" s="146"/>
      <c r="AMQ917" s="146"/>
      <c r="AMR917" s="146"/>
      <c r="AMS917" s="146"/>
      <c r="AMT917" s="146"/>
      <c r="AMU917" s="146"/>
      <c r="AMV917" s="146"/>
      <c r="AMW917" s="146"/>
      <c r="AMX917" s="146"/>
      <c r="AMY917" s="146"/>
      <c r="AMZ917" s="146"/>
      <c r="ANA917" s="146"/>
      <c r="ANB917" s="146"/>
      <c r="ANC917" s="146"/>
      <c r="AND917" s="146"/>
      <c r="ANE917" s="146"/>
      <c r="ANF917" s="146"/>
      <c r="ANG917" s="146"/>
      <c r="ANH917" s="146"/>
      <c r="ANI917" s="146"/>
      <c r="ANJ917" s="146"/>
      <c r="ANK917" s="146"/>
      <c r="ANL917" s="146"/>
      <c r="ANM917" s="146"/>
      <c r="ANN917" s="146"/>
      <c r="ANO917" s="146"/>
      <c r="ANP917" s="146"/>
      <c r="ANQ917" s="146"/>
      <c r="ANR917" s="146"/>
      <c r="ANS917" s="146"/>
      <c r="ANT917" s="146"/>
      <c r="ANU917" s="146"/>
      <c r="ANV917" s="146"/>
      <c r="ANW917" s="146"/>
      <c r="ANX917" s="146"/>
      <c r="ANY917" s="146"/>
      <c r="ANZ917" s="146"/>
      <c r="AOA917" s="146"/>
      <c r="AOB917" s="146"/>
      <c r="AOC917" s="146"/>
      <c r="AOD917" s="146"/>
      <c r="AOE917" s="146"/>
      <c r="AOF917" s="146"/>
      <c r="AOG917" s="146"/>
      <c r="AOH917" s="146"/>
      <c r="AOI917" s="146"/>
      <c r="AOJ917" s="146"/>
      <c r="AOK917" s="146"/>
      <c r="AOL917" s="146"/>
      <c r="AOM917" s="146"/>
      <c r="AON917" s="146"/>
      <c r="AOO917" s="146"/>
      <c r="AOP917" s="146"/>
      <c r="AOQ917" s="146"/>
      <c r="AOR917" s="146"/>
      <c r="AOS917" s="146"/>
      <c r="AOT917" s="146"/>
      <c r="AOU917" s="146"/>
      <c r="AOV917" s="146"/>
      <c r="AOW917" s="146"/>
      <c r="AOX917" s="146"/>
      <c r="AOY917" s="146"/>
      <c r="AOZ917" s="146"/>
      <c r="APA917" s="146"/>
      <c r="APB917" s="146"/>
      <c r="APC917" s="146"/>
      <c r="APD917" s="146"/>
      <c r="APE917" s="146"/>
      <c r="APF917" s="146"/>
      <c r="APG917" s="146"/>
      <c r="APH917" s="146"/>
      <c r="API917" s="146"/>
      <c r="APJ917" s="146"/>
      <c r="APK917" s="146"/>
      <c r="APL917" s="146"/>
      <c r="APM917" s="146"/>
      <c r="APN917" s="146"/>
      <c r="APO917" s="146"/>
      <c r="APP917" s="146"/>
      <c r="APQ917" s="146"/>
      <c r="APR917" s="146"/>
      <c r="APS917" s="146"/>
      <c r="APT917" s="146"/>
      <c r="APU917" s="146"/>
      <c r="APV917" s="146"/>
      <c r="APW917" s="146"/>
      <c r="APX917" s="146"/>
      <c r="APY917" s="146"/>
      <c r="APZ917" s="146"/>
      <c r="AQA917" s="146"/>
      <c r="AQB917" s="146"/>
      <c r="AQC917" s="146"/>
      <c r="AQD917" s="146"/>
      <c r="AQE917" s="146"/>
      <c r="AQF917" s="146"/>
      <c r="AQG917" s="146"/>
      <c r="AQH917" s="146"/>
      <c r="AQI917" s="146"/>
      <c r="AQJ917" s="146"/>
      <c r="AQK917" s="146"/>
      <c r="AQL917" s="146"/>
      <c r="AQM917" s="146"/>
      <c r="AQN917" s="146"/>
      <c r="AQO917" s="146"/>
      <c r="AQP917" s="146"/>
      <c r="AQQ917" s="146"/>
      <c r="AQR917" s="146"/>
      <c r="AQS917" s="146"/>
      <c r="AQT917" s="146"/>
      <c r="AQU917" s="146"/>
      <c r="AQV917" s="146"/>
      <c r="AQW917" s="146"/>
      <c r="AQX917" s="146"/>
      <c r="AQY917" s="146"/>
      <c r="AQZ917" s="146"/>
      <c r="ARA917" s="146"/>
      <c r="ARB917" s="146"/>
      <c r="ARC917" s="146"/>
      <c r="ARD917" s="146"/>
      <c r="ARE917" s="146"/>
      <c r="ARF917" s="146"/>
      <c r="ARG917" s="146"/>
      <c r="ARH917" s="146"/>
      <c r="ARI917" s="146"/>
      <c r="ARJ917" s="146"/>
      <c r="ARK917" s="146"/>
      <c r="ARL917" s="146"/>
      <c r="ARM917" s="146"/>
      <c r="ARN917" s="146"/>
      <c r="ARO917" s="146"/>
      <c r="ARP917" s="146"/>
      <c r="ARQ917" s="146"/>
      <c r="ARR917" s="146"/>
      <c r="ARS917" s="146"/>
      <c r="ART917" s="146"/>
      <c r="ARU917" s="146"/>
      <c r="ARV917" s="146"/>
      <c r="ARW917" s="146"/>
      <c r="ARX917" s="146"/>
      <c r="ARY917" s="146"/>
      <c r="ARZ917" s="146"/>
      <c r="ASA917" s="146"/>
      <c r="ASB917" s="146"/>
      <c r="ASC917" s="146"/>
      <c r="ASD917" s="146"/>
      <c r="ASE917" s="146"/>
      <c r="ASF917" s="146"/>
      <c r="ASG917" s="146"/>
      <c r="ASH917" s="146"/>
      <c r="ASI917" s="146"/>
      <c r="ASJ917" s="146"/>
      <c r="ASK917" s="146"/>
      <c r="ASL917" s="146"/>
      <c r="ASM917" s="146"/>
      <c r="ASN917" s="146"/>
      <c r="ASO917" s="146"/>
      <c r="ASP917" s="146"/>
      <c r="ASQ917" s="146"/>
      <c r="ASR917" s="146"/>
      <c r="ASS917" s="146"/>
      <c r="AST917" s="146"/>
      <c r="ASU917" s="146"/>
      <c r="ASV917" s="146"/>
      <c r="ASW917" s="146"/>
      <c r="ASX917" s="146"/>
      <c r="ASY917" s="146"/>
      <c r="ASZ917" s="146"/>
      <c r="ATA917" s="146"/>
      <c r="ATB917" s="146"/>
      <c r="ATC917" s="146"/>
      <c r="ATD917" s="146"/>
      <c r="ATE917" s="146"/>
      <c r="ATF917" s="146"/>
      <c r="ATG917" s="146"/>
      <c r="ATH917" s="146"/>
      <c r="ATI917" s="146"/>
      <c r="ATJ917" s="146"/>
      <c r="ATK917" s="146"/>
      <c r="ATL917" s="146"/>
      <c r="ATM917" s="146"/>
      <c r="ATN917" s="146"/>
      <c r="ATO917" s="146"/>
      <c r="ATP917" s="146"/>
      <c r="ATQ917" s="146"/>
      <c r="ATR917" s="146"/>
      <c r="ATS917" s="146"/>
      <c r="ATT917" s="146"/>
      <c r="ATU917" s="146"/>
      <c r="ATV917" s="146"/>
      <c r="ATW917" s="146"/>
      <c r="ATX917" s="146"/>
      <c r="ATY917" s="146"/>
      <c r="ATZ917" s="146"/>
      <c r="AUA917" s="146"/>
      <c r="AUB917" s="146"/>
      <c r="AUC917" s="146"/>
      <c r="AUD917" s="146"/>
      <c r="AUE917" s="146"/>
      <c r="AUF917" s="146"/>
      <c r="AUG917" s="146"/>
      <c r="AUH917" s="146"/>
      <c r="AUI917" s="146"/>
      <c r="AUJ917" s="146"/>
      <c r="AUK917" s="146"/>
      <c r="AUL917" s="146"/>
      <c r="AUM917" s="146"/>
      <c r="AUN917" s="146"/>
      <c r="AUO917" s="146"/>
      <c r="AUP917" s="146"/>
      <c r="AUQ917" s="146"/>
      <c r="AUR917" s="146"/>
      <c r="AUS917" s="146"/>
      <c r="AUT917" s="146"/>
      <c r="AUU917" s="146"/>
      <c r="AUV917" s="146"/>
      <c r="AUW917" s="146"/>
      <c r="AUX917" s="146"/>
      <c r="AUY917" s="146"/>
      <c r="AUZ917" s="146"/>
      <c r="AVA917" s="146"/>
      <c r="AVB917" s="146"/>
      <c r="AVC917" s="146"/>
      <c r="AVD917" s="146"/>
      <c r="AVE917" s="146"/>
      <c r="AVF917" s="146"/>
      <c r="AVG917" s="146"/>
      <c r="AVH917" s="146"/>
      <c r="AVI917" s="146"/>
      <c r="AVJ917" s="146"/>
      <c r="AVK917" s="146"/>
      <c r="AVL917" s="146"/>
      <c r="AVM917" s="146"/>
      <c r="AVN917" s="146"/>
      <c r="AVO917" s="146"/>
      <c r="AVP917" s="146"/>
      <c r="AVQ917" s="146"/>
      <c r="AVR917" s="146"/>
      <c r="AVS917" s="146"/>
      <c r="AVT917" s="146"/>
      <c r="AVU917" s="146"/>
      <c r="AVV917" s="146"/>
      <c r="AVW917" s="146"/>
      <c r="AVX917" s="146"/>
      <c r="AVY917" s="146"/>
      <c r="AVZ917" s="146"/>
      <c r="AWA917" s="146"/>
      <c r="AWB917" s="146"/>
      <c r="AWC917" s="146"/>
      <c r="AWD917" s="146"/>
      <c r="AWE917" s="146"/>
      <c r="AWF917" s="146"/>
      <c r="AWG917" s="146"/>
      <c r="AWH917" s="146"/>
      <c r="AWI917" s="146"/>
      <c r="AWJ917" s="146"/>
      <c r="AWK917" s="146"/>
      <c r="AWL917" s="146"/>
      <c r="AWM917" s="146"/>
      <c r="AWN917" s="146"/>
      <c r="AWO917" s="146"/>
      <c r="AWP917" s="146"/>
      <c r="AWQ917" s="146"/>
      <c r="AWR917" s="146"/>
      <c r="AWS917" s="146"/>
      <c r="AWT917" s="146"/>
      <c r="AWU917" s="146"/>
      <c r="AWV917" s="146"/>
      <c r="AWW917" s="146"/>
      <c r="AWX917" s="146"/>
      <c r="AWY917" s="146"/>
      <c r="AWZ917" s="146"/>
      <c r="AXA917" s="146"/>
      <c r="AXB917" s="146"/>
      <c r="AXC917" s="146"/>
      <c r="AXD917" s="146"/>
      <c r="AXE917" s="146"/>
      <c r="AXF917" s="146"/>
      <c r="AXG917" s="146"/>
      <c r="AXH917" s="146"/>
      <c r="AXI917" s="146"/>
      <c r="AXJ917" s="146"/>
      <c r="AXK917" s="146"/>
      <c r="AXL917" s="146"/>
      <c r="AXM917" s="146"/>
      <c r="AXN917" s="146"/>
      <c r="AXO917" s="146"/>
      <c r="AXP917" s="146"/>
      <c r="AXQ917" s="146"/>
      <c r="AXR917" s="146"/>
      <c r="AXS917" s="146"/>
      <c r="AXT917" s="146"/>
      <c r="AXU917" s="146"/>
      <c r="AXV917" s="146"/>
      <c r="AXW917" s="146"/>
      <c r="AXX917" s="146"/>
    </row>
    <row r="918" spans="1:1324" s="146" customFormat="1" ht="15.75" hidden="1" customHeight="1" x14ac:dyDescent="0.2">
      <c r="A918" s="79" t="s">
        <v>2564</v>
      </c>
      <c r="B918" s="79" t="s">
        <v>2565</v>
      </c>
      <c r="C918" s="89" t="s">
        <v>2566</v>
      </c>
      <c r="D918" s="89" t="s">
        <v>10</v>
      </c>
      <c r="E918" s="66">
        <v>42145</v>
      </c>
      <c r="F918" s="79" t="s">
        <v>1160</v>
      </c>
      <c r="G918" s="9" t="s">
        <v>1662</v>
      </c>
      <c r="H918" s="30" t="s">
        <v>1065</v>
      </c>
      <c r="I918" s="30" t="s">
        <v>1065</v>
      </c>
      <c r="J918" s="173"/>
      <c r="K918" s="87" t="s">
        <v>1065</v>
      </c>
      <c r="L918" s="87">
        <v>0</v>
      </c>
      <c r="M918" s="87">
        <v>0</v>
      </c>
      <c r="N918" s="87" t="s">
        <v>326</v>
      </c>
      <c r="O918" s="87">
        <v>1</v>
      </c>
      <c r="P918" s="87" t="s">
        <v>326</v>
      </c>
      <c r="Q918" s="87">
        <v>1</v>
      </c>
      <c r="R918" s="87" t="s">
        <v>326</v>
      </c>
      <c r="S918" s="87">
        <v>1</v>
      </c>
      <c r="T918" s="87" t="s">
        <v>49</v>
      </c>
      <c r="U918" s="87">
        <v>1</v>
      </c>
      <c r="V918" s="87">
        <v>1</v>
      </c>
      <c r="W918" s="87">
        <v>0</v>
      </c>
      <c r="X918" s="87">
        <v>0</v>
      </c>
      <c r="Y918" s="87">
        <v>0</v>
      </c>
      <c r="Z918" s="87">
        <v>0</v>
      </c>
      <c r="AA918" s="87">
        <v>0</v>
      </c>
      <c r="AB918" s="87">
        <v>0</v>
      </c>
      <c r="AC918" s="87">
        <v>0</v>
      </c>
      <c r="AD918" s="87">
        <v>0</v>
      </c>
      <c r="AE918" s="87">
        <v>0</v>
      </c>
      <c r="AF918" s="104"/>
      <c r="AG918" s="131"/>
    </row>
    <row r="919" spans="1:1324" s="146" customFormat="1" ht="15.75" hidden="1" customHeight="1" x14ac:dyDescent="0.2">
      <c r="A919" s="79" t="s">
        <v>2676</v>
      </c>
      <c r="B919" s="79" t="s">
        <v>2677</v>
      </c>
      <c r="C919" s="89" t="s">
        <v>2678</v>
      </c>
      <c r="D919" s="77" t="s">
        <v>1193</v>
      </c>
      <c r="E919" s="51">
        <v>42264</v>
      </c>
      <c r="F919" s="79" t="s">
        <v>1167</v>
      </c>
      <c r="G919" s="9" t="s">
        <v>1662</v>
      </c>
      <c r="H919" s="30" t="s">
        <v>1065</v>
      </c>
      <c r="I919" s="30" t="s">
        <v>1065</v>
      </c>
      <c r="J919" s="173"/>
      <c r="K919" s="87" t="s">
        <v>1065</v>
      </c>
      <c r="L919" s="87">
        <v>0</v>
      </c>
      <c r="M919" s="87">
        <v>0</v>
      </c>
      <c r="N919" s="87" t="s">
        <v>326</v>
      </c>
      <c r="O919" s="87">
        <v>1</v>
      </c>
      <c r="P919" s="87" t="s">
        <v>326</v>
      </c>
      <c r="Q919" s="87">
        <v>1</v>
      </c>
      <c r="R919" s="87" t="s">
        <v>326</v>
      </c>
      <c r="S919" s="87">
        <v>1</v>
      </c>
      <c r="T919" s="87" t="s">
        <v>49</v>
      </c>
      <c r="U919" s="87">
        <v>1</v>
      </c>
      <c r="V919" s="87">
        <v>1</v>
      </c>
      <c r="W919" s="87">
        <v>0</v>
      </c>
      <c r="X919" s="87">
        <v>0</v>
      </c>
      <c r="Y919" s="87">
        <v>0</v>
      </c>
      <c r="Z919" s="87">
        <v>0</v>
      </c>
      <c r="AA919" s="87">
        <v>0</v>
      </c>
      <c r="AB919" s="87">
        <v>0</v>
      </c>
      <c r="AC919" s="87">
        <v>0</v>
      </c>
      <c r="AD919" s="87">
        <v>0</v>
      </c>
      <c r="AE919" s="87">
        <v>0</v>
      </c>
      <c r="AF919" s="104"/>
      <c r="AG919" s="131"/>
    </row>
    <row r="920" spans="1:1324" s="146" customFormat="1" ht="15.75" hidden="1" customHeight="1" x14ac:dyDescent="0.2">
      <c r="A920" s="79" t="s">
        <v>2869</v>
      </c>
      <c r="B920" s="79" t="s">
        <v>2677</v>
      </c>
      <c r="C920" s="89" t="s">
        <v>2678</v>
      </c>
      <c r="D920" s="77" t="s">
        <v>1191</v>
      </c>
      <c r="E920" s="51">
        <v>42333</v>
      </c>
      <c r="F920" s="79" t="s">
        <v>1167</v>
      </c>
      <c r="G920" s="9" t="s">
        <v>1662</v>
      </c>
      <c r="H920" s="30" t="s">
        <v>1065</v>
      </c>
      <c r="I920" s="30" t="s">
        <v>3083</v>
      </c>
      <c r="J920" s="173">
        <v>30</v>
      </c>
      <c r="K920" s="87" t="s">
        <v>1065</v>
      </c>
      <c r="L920" s="87">
        <v>0</v>
      </c>
      <c r="M920" s="87">
        <v>0</v>
      </c>
      <c r="N920" s="87" t="s">
        <v>3099</v>
      </c>
      <c r="O920" s="87">
        <v>1</v>
      </c>
      <c r="P920" s="87" t="s">
        <v>3099</v>
      </c>
      <c r="Q920" s="87">
        <v>1</v>
      </c>
      <c r="R920" s="87" t="s">
        <v>3099</v>
      </c>
      <c r="S920" s="87">
        <v>1</v>
      </c>
      <c r="T920" s="87" t="s">
        <v>326</v>
      </c>
      <c r="U920" s="87">
        <v>1</v>
      </c>
      <c r="V920" s="87">
        <v>1</v>
      </c>
      <c r="W920" s="87">
        <v>0</v>
      </c>
      <c r="X920" s="87">
        <v>0</v>
      </c>
      <c r="Y920" s="87">
        <v>0</v>
      </c>
      <c r="Z920" s="86">
        <v>0</v>
      </c>
      <c r="AA920" s="87">
        <v>0</v>
      </c>
      <c r="AB920" s="87">
        <v>0</v>
      </c>
      <c r="AC920" s="87">
        <v>0</v>
      </c>
      <c r="AD920" s="87">
        <v>0</v>
      </c>
      <c r="AE920" s="87">
        <v>0</v>
      </c>
      <c r="AF920" s="104"/>
      <c r="AG920" s="131"/>
      <c r="AH920" s="131"/>
      <c r="AI920" s="131"/>
      <c r="AJ920" s="131"/>
      <c r="AK920" s="131"/>
      <c r="AL920" s="131"/>
      <c r="AM920" s="131"/>
      <c r="AN920" s="131"/>
      <c r="AO920" s="131"/>
      <c r="AP920" s="131"/>
      <c r="AQ920" s="131"/>
      <c r="AR920" s="131"/>
      <c r="AS920" s="131"/>
      <c r="AT920" s="131"/>
      <c r="AU920" s="131"/>
      <c r="AV920" s="131"/>
      <c r="AW920" s="131"/>
      <c r="AX920" s="131"/>
      <c r="AY920" s="131"/>
      <c r="AZ920" s="131"/>
      <c r="BA920" s="131"/>
      <c r="BB920" s="131"/>
      <c r="BC920" s="131"/>
      <c r="BD920" s="131"/>
      <c r="BE920" s="131"/>
      <c r="BF920" s="131"/>
      <c r="BG920" s="131"/>
      <c r="BH920" s="131"/>
      <c r="BI920" s="131"/>
      <c r="BJ920" s="131"/>
      <c r="BK920" s="131"/>
      <c r="BL920" s="131"/>
      <c r="BM920" s="131"/>
      <c r="BN920" s="131"/>
      <c r="BO920" s="131"/>
      <c r="BP920" s="131"/>
      <c r="BQ920" s="131"/>
      <c r="BR920" s="131"/>
      <c r="BS920" s="131"/>
      <c r="BT920" s="131"/>
      <c r="BU920" s="131"/>
      <c r="BV920" s="131"/>
      <c r="BW920" s="131"/>
      <c r="BX920" s="131"/>
      <c r="BY920" s="131"/>
      <c r="BZ920" s="131"/>
      <c r="CA920" s="131"/>
      <c r="CB920" s="131"/>
      <c r="CC920" s="131"/>
      <c r="CD920" s="131"/>
      <c r="CE920" s="131"/>
      <c r="CF920" s="131"/>
      <c r="CG920" s="131"/>
      <c r="CH920" s="131"/>
      <c r="CI920" s="131"/>
      <c r="CJ920" s="131"/>
      <c r="CK920" s="131"/>
      <c r="CL920" s="131"/>
      <c r="CM920" s="131"/>
      <c r="CN920" s="131"/>
      <c r="CO920" s="131"/>
      <c r="CP920" s="131"/>
      <c r="CQ920" s="131"/>
      <c r="CR920" s="131"/>
      <c r="CS920" s="131"/>
      <c r="CT920" s="131"/>
      <c r="CU920" s="131"/>
      <c r="CV920" s="131"/>
      <c r="CW920" s="131"/>
      <c r="CX920" s="131"/>
      <c r="CY920" s="131"/>
      <c r="CZ920" s="131"/>
      <c r="DA920" s="131"/>
      <c r="DB920" s="131"/>
      <c r="DC920" s="131"/>
      <c r="DD920" s="131"/>
      <c r="DE920" s="131"/>
      <c r="DF920" s="131"/>
      <c r="DG920" s="131"/>
      <c r="DH920" s="131"/>
      <c r="DI920" s="131"/>
      <c r="DJ920" s="131"/>
      <c r="DK920" s="131"/>
      <c r="DL920" s="131"/>
      <c r="DM920" s="131"/>
      <c r="DN920" s="131"/>
      <c r="DO920" s="131"/>
      <c r="DP920" s="131"/>
      <c r="DQ920" s="131"/>
      <c r="DR920" s="131"/>
      <c r="DS920" s="131"/>
      <c r="DT920" s="131"/>
      <c r="DU920" s="131"/>
      <c r="DV920" s="131"/>
      <c r="DW920" s="131"/>
      <c r="DX920" s="131"/>
      <c r="DY920" s="131"/>
      <c r="DZ920" s="131"/>
      <c r="EA920" s="131"/>
      <c r="EB920" s="131"/>
      <c r="EC920" s="131"/>
      <c r="ED920" s="131"/>
      <c r="EE920" s="131"/>
      <c r="EF920" s="131"/>
      <c r="EG920" s="131"/>
      <c r="EH920" s="131"/>
      <c r="EI920" s="131"/>
      <c r="EJ920" s="131"/>
      <c r="EK920" s="131"/>
      <c r="EL920" s="131"/>
      <c r="EM920" s="131"/>
      <c r="EN920" s="131"/>
      <c r="EO920" s="131"/>
      <c r="EP920" s="131"/>
      <c r="EQ920" s="131"/>
      <c r="ER920" s="131"/>
      <c r="ES920" s="131"/>
      <c r="ET920" s="131"/>
      <c r="EU920" s="131"/>
      <c r="EV920" s="131"/>
      <c r="EW920" s="131"/>
      <c r="EX920" s="131"/>
      <c r="EY920" s="131"/>
      <c r="EZ920" s="131"/>
      <c r="FA920" s="131"/>
      <c r="FB920" s="131"/>
      <c r="FC920" s="131"/>
      <c r="FD920" s="131"/>
      <c r="FE920" s="131"/>
      <c r="FF920" s="131"/>
      <c r="FG920" s="131"/>
      <c r="FH920" s="131"/>
      <c r="FI920" s="131"/>
      <c r="FJ920" s="131"/>
      <c r="FK920" s="131"/>
      <c r="FL920" s="131"/>
      <c r="FM920" s="131"/>
      <c r="FN920" s="131"/>
      <c r="FO920" s="131"/>
      <c r="FP920" s="131"/>
      <c r="FQ920" s="131"/>
      <c r="FR920" s="131"/>
      <c r="FS920" s="131"/>
      <c r="FT920" s="131"/>
      <c r="FU920" s="131"/>
      <c r="FV920" s="131"/>
      <c r="FW920" s="131"/>
      <c r="FX920" s="131"/>
      <c r="FY920" s="131"/>
      <c r="FZ920" s="131"/>
      <c r="GA920" s="131"/>
      <c r="GB920" s="131"/>
      <c r="GC920" s="131"/>
      <c r="GD920" s="131"/>
      <c r="GE920" s="131"/>
      <c r="GF920" s="131"/>
      <c r="GG920" s="131"/>
      <c r="GH920" s="131"/>
      <c r="GI920" s="131"/>
      <c r="GJ920" s="131"/>
      <c r="GK920" s="131"/>
      <c r="GL920" s="131"/>
      <c r="GM920" s="131"/>
      <c r="GN920" s="131"/>
      <c r="GO920" s="131"/>
      <c r="GP920" s="131"/>
      <c r="GQ920" s="131"/>
      <c r="GR920" s="131"/>
      <c r="GS920" s="131"/>
      <c r="GT920" s="131"/>
      <c r="GU920" s="131"/>
      <c r="GV920" s="131"/>
      <c r="GW920" s="131"/>
      <c r="GX920" s="131"/>
      <c r="GY920" s="131"/>
      <c r="GZ920" s="131"/>
      <c r="HA920" s="131"/>
      <c r="HB920" s="131"/>
      <c r="HC920" s="131"/>
      <c r="HD920" s="131"/>
      <c r="HE920" s="131"/>
      <c r="HF920" s="131"/>
      <c r="HG920" s="131"/>
      <c r="HH920" s="131"/>
      <c r="HI920" s="131"/>
      <c r="HJ920" s="131"/>
      <c r="HK920" s="131"/>
      <c r="HL920" s="131"/>
      <c r="HM920" s="131"/>
      <c r="HN920" s="131"/>
      <c r="HO920" s="131"/>
      <c r="HP920" s="131"/>
      <c r="HQ920" s="131"/>
      <c r="HR920" s="131"/>
      <c r="HS920" s="131"/>
      <c r="HT920" s="131"/>
      <c r="HU920" s="131"/>
      <c r="HV920" s="131"/>
      <c r="HW920" s="131"/>
      <c r="HX920" s="131"/>
      <c r="HY920" s="131"/>
      <c r="HZ920" s="131"/>
      <c r="IA920" s="131"/>
      <c r="IB920" s="131"/>
      <c r="IC920" s="131"/>
      <c r="ID920" s="131"/>
      <c r="IE920" s="131"/>
      <c r="IF920" s="131"/>
      <c r="IG920" s="131"/>
      <c r="IH920" s="131"/>
      <c r="II920" s="131"/>
      <c r="IJ920" s="131"/>
      <c r="IK920" s="131"/>
      <c r="IL920" s="131"/>
      <c r="IM920" s="131"/>
      <c r="IN920" s="131"/>
      <c r="IO920" s="131"/>
      <c r="IP920" s="131"/>
      <c r="IQ920" s="131"/>
      <c r="IR920" s="131"/>
      <c r="IS920" s="131"/>
      <c r="IT920" s="131"/>
      <c r="IU920" s="131"/>
      <c r="IV920" s="131"/>
      <c r="IW920" s="131"/>
      <c r="IX920" s="131"/>
      <c r="IY920" s="131"/>
      <c r="IZ920" s="131"/>
      <c r="JA920" s="131"/>
      <c r="JB920" s="131"/>
      <c r="JC920" s="131"/>
      <c r="JD920" s="131"/>
      <c r="JE920" s="131"/>
      <c r="JF920" s="131"/>
      <c r="JG920" s="131"/>
      <c r="JH920" s="131"/>
      <c r="JI920" s="131"/>
      <c r="JJ920" s="131"/>
      <c r="JK920" s="131"/>
      <c r="JL920" s="131"/>
      <c r="JM920" s="131"/>
      <c r="JN920" s="131"/>
      <c r="JO920" s="131"/>
      <c r="JP920" s="131"/>
      <c r="JQ920" s="131"/>
      <c r="JR920" s="131"/>
      <c r="JS920" s="131"/>
      <c r="JT920" s="131"/>
      <c r="JU920" s="131"/>
      <c r="JV920" s="131"/>
      <c r="JW920" s="131"/>
      <c r="JX920" s="131"/>
      <c r="JY920" s="131"/>
      <c r="JZ920" s="131"/>
      <c r="KA920" s="131"/>
      <c r="KB920" s="131"/>
      <c r="KC920" s="131"/>
      <c r="KD920" s="131"/>
      <c r="KE920" s="131"/>
      <c r="KF920" s="131"/>
      <c r="KG920" s="131"/>
      <c r="KH920" s="131"/>
      <c r="KI920" s="131"/>
      <c r="KJ920" s="131"/>
      <c r="KK920" s="131"/>
      <c r="KL920" s="131"/>
      <c r="KM920" s="131"/>
      <c r="KN920" s="131"/>
      <c r="KO920" s="131"/>
      <c r="KP920" s="131"/>
      <c r="KQ920" s="131"/>
      <c r="KR920" s="131"/>
      <c r="KS920" s="131"/>
      <c r="KT920" s="131"/>
      <c r="KU920" s="131"/>
      <c r="KV920" s="131"/>
      <c r="KW920" s="131"/>
      <c r="KX920" s="131"/>
      <c r="KY920" s="131"/>
      <c r="KZ920" s="131"/>
      <c r="LA920" s="131"/>
      <c r="LB920" s="131"/>
      <c r="LC920" s="131"/>
      <c r="LD920" s="131"/>
      <c r="LE920" s="131"/>
      <c r="LF920" s="131"/>
      <c r="LG920" s="131"/>
      <c r="LH920" s="131"/>
      <c r="LI920" s="131"/>
      <c r="LJ920" s="131"/>
      <c r="LK920" s="131"/>
      <c r="LL920" s="131"/>
      <c r="LM920" s="131"/>
      <c r="LN920" s="131"/>
      <c r="LO920" s="131"/>
      <c r="LP920" s="131"/>
      <c r="LQ920" s="131"/>
      <c r="LR920" s="131"/>
      <c r="LS920" s="131"/>
      <c r="LT920" s="131"/>
      <c r="LU920" s="131"/>
      <c r="LV920" s="131"/>
      <c r="LW920" s="131"/>
      <c r="LX920" s="131"/>
      <c r="LY920" s="131"/>
      <c r="LZ920" s="131"/>
      <c r="MA920" s="131"/>
      <c r="MB920" s="131"/>
      <c r="MC920" s="131"/>
      <c r="MD920" s="131"/>
      <c r="ME920" s="131"/>
      <c r="MF920" s="131"/>
      <c r="MG920" s="131"/>
      <c r="MH920" s="131"/>
      <c r="MI920" s="131"/>
      <c r="MJ920" s="131"/>
      <c r="MK920" s="131"/>
      <c r="ML920" s="131"/>
      <c r="MM920" s="131"/>
      <c r="MN920" s="131"/>
      <c r="MO920" s="131"/>
      <c r="MP920" s="131"/>
      <c r="MQ920" s="131"/>
      <c r="MR920" s="131"/>
      <c r="MS920" s="131"/>
      <c r="MT920" s="131"/>
      <c r="MU920" s="131"/>
      <c r="MV920" s="131"/>
      <c r="MW920" s="131"/>
      <c r="MX920" s="131"/>
      <c r="MY920" s="131"/>
      <c r="MZ920" s="131"/>
      <c r="NA920" s="131"/>
      <c r="NB920" s="131"/>
      <c r="NC920" s="131"/>
      <c r="ND920" s="131"/>
      <c r="NE920" s="131"/>
      <c r="NF920" s="131"/>
      <c r="NG920" s="131"/>
      <c r="NH920" s="131"/>
      <c r="NI920" s="131"/>
      <c r="NJ920" s="131"/>
      <c r="NK920" s="131"/>
      <c r="NL920" s="131"/>
      <c r="NM920" s="131"/>
      <c r="NN920" s="131"/>
      <c r="NO920" s="131"/>
      <c r="NP920" s="131"/>
      <c r="NQ920" s="131"/>
      <c r="NR920" s="131"/>
      <c r="NS920" s="131"/>
      <c r="NT920" s="131"/>
      <c r="NU920" s="131"/>
      <c r="NV920" s="131"/>
      <c r="NW920" s="131"/>
      <c r="NX920" s="131"/>
      <c r="NY920" s="131"/>
      <c r="NZ920" s="131"/>
      <c r="OA920" s="131"/>
      <c r="OB920" s="131"/>
      <c r="OC920" s="131"/>
      <c r="OD920" s="131"/>
      <c r="OE920" s="131"/>
      <c r="OF920" s="131"/>
      <c r="OG920" s="131"/>
      <c r="OH920" s="131"/>
      <c r="OI920" s="131"/>
      <c r="OJ920" s="131"/>
      <c r="OK920" s="131"/>
      <c r="OL920" s="131"/>
      <c r="OM920" s="131"/>
      <c r="ON920" s="131"/>
      <c r="OO920" s="131"/>
      <c r="OP920" s="131"/>
      <c r="OQ920" s="131"/>
      <c r="OR920" s="131"/>
      <c r="OS920" s="131"/>
      <c r="OT920" s="131"/>
      <c r="OU920" s="131"/>
      <c r="OV920" s="131"/>
      <c r="OW920" s="131"/>
      <c r="OX920" s="131"/>
      <c r="OY920" s="131"/>
      <c r="OZ920" s="131"/>
      <c r="PA920" s="131"/>
      <c r="PB920" s="131"/>
      <c r="PC920" s="131"/>
      <c r="PD920" s="131"/>
      <c r="PE920" s="131"/>
      <c r="PF920" s="131"/>
      <c r="PG920" s="131"/>
      <c r="PH920" s="131"/>
      <c r="PI920" s="131"/>
      <c r="PJ920" s="131"/>
      <c r="PK920" s="131"/>
      <c r="PL920" s="131"/>
      <c r="PM920" s="131"/>
      <c r="PN920" s="131"/>
      <c r="PO920" s="131"/>
      <c r="PP920" s="131"/>
      <c r="PQ920" s="131"/>
      <c r="PR920" s="131"/>
      <c r="PS920" s="131"/>
      <c r="PT920" s="131"/>
      <c r="PU920" s="131"/>
      <c r="PV920" s="131"/>
      <c r="PW920" s="131"/>
      <c r="PX920" s="131"/>
      <c r="PY920" s="131"/>
      <c r="PZ920" s="131"/>
      <c r="QA920" s="131"/>
      <c r="QB920" s="131"/>
      <c r="QC920" s="131"/>
      <c r="QD920" s="131"/>
      <c r="QE920" s="131"/>
      <c r="QF920" s="131"/>
      <c r="QG920" s="131"/>
      <c r="QH920" s="131"/>
      <c r="QI920" s="131"/>
      <c r="QJ920" s="131"/>
      <c r="QK920" s="131"/>
      <c r="QL920" s="131"/>
      <c r="QM920" s="131"/>
      <c r="QN920" s="131"/>
      <c r="QO920" s="131"/>
      <c r="QP920" s="131"/>
      <c r="QQ920" s="131"/>
      <c r="QR920" s="131"/>
      <c r="QS920" s="131"/>
      <c r="QT920" s="131"/>
      <c r="QU920" s="131"/>
      <c r="QV920" s="131"/>
      <c r="QW920" s="131"/>
      <c r="QX920" s="131"/>
      <c r="QY920" s="131"/>
      <c r="QZ920" s="131"/>
      <c r="RA920" s="131"/>
      <c r="RB920" s="131"/>
      <c r="RC920" s="131"/>
      <c r="RD920" s="131"/>
      <c r="RE920" s="131"/>
      <c r="RF920" s="131"/>
      <c r="RG920" s="131"/>
      <c r="RH920" s="131"/>
      <c r="RI920" s="131"/>
      <c r="RJ920" s="131"/>
      <c r="RK920" s="131"/>
      <c r="RL920" s="131"/>
      <c r="RM920" s="131"/>
      <c r="RN920" s="131"/>
      <c r="RO920" s="131"/>
      <c r="RP920" s="131"/>
      <c r="RQ920" s="131"/>
      <c r="RR920" s="131"/>
      <c r="RS920" s="131"/>
      <c r="RT920" s="131"/>
      <c r="RU920" s="131"/>
      <c r="RV920" s="131"/>
      <c r="RW920" s="131"/>
      <c r="RX920" s="131"/>
      <c r="RY920" s="131"/>
      <c r="RZ920" s="131"/>
      <c r="SA920" s="131"/>
      <c r="SB920" s="131"/>
      <c r="SC920" s="131"/>
      <c r="SD920" s="131"/>
      <c r="SE920" s="131"/>
      <c r="SF920" s="131"/>
      <c r="SG920" s="131"/>
      <c r="SH920" s="131"/>
      <c r="SI920" s="131"/>
      <c r="SJ920" s="131"/>
      <c r="SK920" s="131"/>
      <c r="SL920" s="131"/>
      <c r="SM920" s="131"/>
      <c r="SN920" s="131"/>
      <c r="SO920" s="131"/>
      <c r="SP920" s="131"/>
      <c r="SQ920" s="131"/>
      <c r="SR920" s="131"/>
      <c r="SS920" s="131"/>
      <c r="ST920" s="131"/>
      <c r="SU920" s="131"/>
      <c r="SV920" s="131"/>
      <c r="SW920" s="131"/>
      <c r="SX920" s="131"/>
      <c r="SY920" s="131"/>
      <c r="SZ920" s="131"/>
      <c r="TA920" s="131"/>
      <c r="TB920" s="131"/>
      <c r="TC920" s="131"/>
      <c r="TD920" s="131"/>
      <c r="TE920" s="131"/>
      <c r="TF920" s="131"/>
      <c r="TG920" s="131"/>
      <c r="TH920" s="131"/>
      <c r="TI920" s="131"/>
      <c r="TJ920" s="131"/>
      <c r="TK920" s="131"/>
      <c r="TL920" s="131"/>
      <c r="TM920" s="131"/>
      <c r="TN920" s="131"/>
      <c r="TO920" s="131"/>
      <c r="TP920" s="131"/>
      <c r="TQ920" s="131"/>
      <c r="TR920" s="131"/>
      <c r="TS920" s="131"/>
      <c r="TT920" s="131"/>
      <c r="TU920" s="131"/>
      <c r="TV920" s="131"/>
      <c r="TW920" s="131"/>
      <c r="TX920" s="131"/>
      <c r="TY920" s="131"/>
      <c r="TZ920" s="131"/>
      <c r="UA920" s="131"/>
      <c r="UB920" s="131"/>
      <c r="UC920" s="131"/>
      <c r="UD920" s="131"/>
      <c r="UE920" s="131"/>
      <c r="UF920" s="131"/>
      <c r="UG920" s="131"/>
      <c r="UH920" s="131"/>
      <c r="UI920" s="131"/>
      <c r="UJ920" s="131"/>
      <c r="UK920" s="131"/>
      <c r="UL920" s="131"/>
      <c r="UM920" s="131"/>
      <c r="UN920" s="131"/>
      <c r="UO920" s="131"/>
      <c r="UP920" s="131"/>
      <c r="UQ920" s="131"/>
      <c r="UR920" s="131"/>
      <c r="US920" s="131"/>
      <c r="UT920" s="131"/>
      <c r="UU920" s="131"/>
      <c r="UV920" s="131"/>
      <c r="UW920" s="131"/>
      <c r="UX920" s="131"/>
      <c r="UY920" s="131"/>
      <c r="UZ920" s="131"/>
      <c r="VA920" s="131"/>
      <c r="VB920" s="131"/>
      <c r="VC920" s="131"/>
      <c r="VD920" s="131"/>
      <c r="VE920" s="131"/>
      <c r="VF920" s="131"/>
      <c r="VG920" s="131"/>
      <c r="VH920" s="131"/>
      <c r="VI920" s="131"/>
      <c r="VJ920" s="131"/>
      <c r="VK920" s="131"/>
      <c r="VL920" s="131"/>
      <c r="VM920" s="131"/>
      <c r="VN920" s="131"/>
      <c r="VO920" s="131"/>
      <c r="VP920" s="131"/>
      <c r="VQ920" s="131"/>
      <c r="VR920" s="131"/>
      <c r="VS920" s="131"/>
      <c r="VT920" s="131"/>
      <c r="VU920" s="131"/>
      <c r="VV920" s="131"/>
      <c r="VW920" s="131"/>
      <c r="VX920" s="131"/>
      <c r="VY920" s="131"/>
      <c r="VZ920" s="131"/>
      <c r="WA920" s="131"/>
      <c r="WB920" s="131"/>
      <c r="WC920" s="131"/>
      <c r="WD920" s="131"/>
      <c r="WE920" s="131"/>
      <c r="WF920" s="131"/>
      <c r="WG920" s="131"/>
      <c r="WH920" s="131"/>
      <c r="WI920" s="131"/>
      <c r="WJ920" s="131"/>
      <c r="WK920" s="131"/>
      <c r="WL920" s="131"/>
      <c r="WM920" s="131"/>
      <c r="WN920" s="131"/>
      <c r="WO920" s="131"/>
      <c r="WP920" s="131"/>
      <c r="WQ920" s="131"/>
      <c r="WR920" s="131"/>
      <c r="WS920" s="131"/>
      <c r="WT920" s="131"/>
      <c r="WU920" s="131"/>
      <c r="WV920" s="131"/>
      <c r="WW920" s="131"/>
      <c r="WX920" s="131"/>
      <c r="WY920" s="131"/>
      <c r="WZ920" s="131"/>
      <c r="XA920" s="131"/>
      <c r="XB920" s="131"/>
      <c r="XC920" s="131"/>
      <c r="XD920" s="131"/>
      <c r="XE920" s="131"/>
      <c r="XF920" s="131"/>
      <c r="XG920" s="131"/>
      <c r="XH920" s="131"/>
      <c r="XI920" s="131"/>
      <c r="XJ920" s="131"/>
      <c r="XK920" s="131"/>
      <c r="XL920" s="131"/>
      <c r="XM920" s="131"/>
      <c r="XN920" s="131"/>
      <c r="XO920" s="131"/>
      <c r="XP920" s="131"/>
      <c r="XQ920" s="131"/>
      <c r="XR920" s="131"/>
      <c r="XS920" s="131"/>
      <c r="XT920" s="131"/>
      <c r="XU920" s="131"/>
      <c r="XV920" s="131"/>
      <c r="XW920" s="131"/>
      <c r="XX920" s="131"/>
      <c r="XY920" s="131"/>
      <c r="XZ920" s="131"/>
      <c r="YA920" s="131"/>
      <c r="YB920" s="131"/>
      <c r="YC920" s="131"/>
      <c r="YD920" s="131"/>
      <c r="YE920" s="131"/>
      <c r="YF920" s="131"/>
      <c r="YG920" s="131"/>
      <c r="YH920" s="131"/>
      <c r="YI920" s="131"/>
      <c r="YJ920" s="131"/>
      <c r="YK920" s="131"/>
      <c r="YL920" s="131"/>
      <c r="YM920" s="131"/>
      <c r="YN920" s="131"/>
      <c r="YO920" s="131"/>
      <c r="YP920" s="131"/>
      <c r="YQ920" s="131"/>
      <c r="YR920" s="131"/>
      <c r="YS920" s="131"/>
      <c r="YT920" s="131"/>
      <c r="YU920" s="131"/>
      <c r="YV920" s="131"/>
      <c r="YW920" s="131"/>
      <c r="YX920" s="131"/>
      <c r="YY920" s="131"/>
      <c r="YZ920" s="131"/>
      <c r="ZA920" s="131"/>
      <c r="ZB920" s="131"/>
      <c r="ZC920" s="131"/>
      <c r="ZD920" s="131"/>
      <c r="ZE920" s="131"/>
      <c r="ZF920" s="131"/>
      <c r="ZG920" s="131"/>
      <c r="ZH920" s="131"/>
      <c r="ZI920" s="131"/>
      <c r="ZJ920" s="131"/>
      <c r="ZK920" s="131"/>
      <c r="ZL920" s="131"/>
      <c r="ZM920" s="131"/>
      <c r="ZN920" s="131"/>
      <c r="ZO920" s="131"/>
      <c r="ZP920" s="131"/>
      <c r="ZQ920" s="131"/>
      <c r="ZR920" s="131"/>
      <c r="ZS920" s="131"/>
      <c r="ZT920" s="131"/>
      <c r="ZU920" s="131"/>
      <c r="ZV920" s="131"/>
      <c r="ZW920" s="131"/>
      <c r="ZX920" s="131"/>
      <c r="ZY920" s="131"/>
      <c r="ZZ920" s="131"/>
      <c r="AAA920" s="131"/>
      <c r="AAB920" s="131"/>
      <c r="AAC920" s="131"/>
      <c r="AAD920" s="131"/>
      <c r="AAE920" s="131"/>
      <c r="AAF920" s="131"/>
      <c r="AAG920" s="131"/>
      <c r="AAH920" s="131"/>
      <c r="AAI920" s="131"/>
      <c r="AAJ920" s="131"/>
      <c r="AAK920" s="131"/>
      <c r="AAL920" s="131"/>
      <c r="AAM920" s="131"/>
      <c r="AAN920" s="131"/>
      <c r="AAO920" s="131"/>
      <c r="AAP920" s="131"/>
      <c r="AAQ920" s="131"/>
      <c r="AAR920" s="131"/>
      <c r="AAS920" s="131"/>
      <c r="AAT920" s="131"/>
      <c r="AAU920" s="131"/>
      <c r="AAV920" s="131"/>
      <c r="AAW920" s="131"/>
      <c r="AAX920" s="131"/>
      <c r="AAY920" s="131"/>
      <c r="AAZ920" s="131"/>
      <c r="ABA920" s="131"/>
      <c r="ABB920" s="131"/>
      <c r="ABC920" s="131"/>
      <c r="ABD920" s="131"/>
      <c r="ABE920" s="131"/>
      <c r="ABF920" s="131"/>
      <c r="ABG920" s="131"/>
      <c r="ABH920" s="131"/>
      <c r="ABI920" s="131"/>
      <c r="ABJ920" s="131"/>
      <c r="ABK920" s="131"/>
      <c r="ABL920" s="131"/>
      <c r="ABM920" s="131"/>
      <c r="ABN920" s="131"/>
      <c r="ABO920" s="131"/>
      <c r="ABP920" s="131"/>
      <c r="ABQ920" s="131"/>
      <c r="ABR920" s="131"/>
      <c r="ABS920" s="131"/>
      <c r="ABT920" s="131"/>
      <c r="ABU920" s="131"/>
      <c r="ABV920" s="131"/>
      <c r="ABW920" s="131"/>
      <c r="ABX920" s="131"/>
      <c r="ABY920" s="131"/>
      <c r="ABZ920" s="131"/>
      <c r="ACA920" s="131"/>
      <c r="ACB920" s="131"/>
      <c r="ACC920" s="131"/>
      <c r="ACD920" s="131"/>
      <c r="ACE920" s="131"/>
      <c r="ACF920" s="131"/>
      <c r="ACG920" s="131"/>
      <c r="ACH920" s="131"/>
      <c r="ACI920" s="131"/>
      <c r="ACJ920" s="131"/>
      <c r="ACK920" s="131"/>
      <c r="ACL920" s="131"/>
      <c r="ACM920" s="131"/>
      <c r="ACN920" s="131"/>
      <c r="ACO920" s="131"/>
      <c r="ACP920" s="131"/>
      <c r="ACQ920" s="131"/>
      <c r="ACR920" s="131"/>
      <c r="ACS920" s="131"/>
      <c r="ACT920" s="131"/>
      <c r="ACU920" s="131"/>
      <c r="ACV920" s="131"/>
      <c r="ACW920" s="131"/>
      <c r="ACX920" s="131"/>
      <c r="ACY920" s="131"/>
      <c r="ACZ920" s="131"/>
      <c r="ADA920" s="131"/>
      <c r="ADB920" s="131"/>
      <c r="ADC920" s="131"/>
      <c r="ADD920" s="131"/>
      <c r="ADE920" s="131"/>
      <c r="ADF920" s="131"/>
      <c r="ADG920" s="131"/>
      <c r="ADH920" s="131"/>
      <c r="ADI920" s="131"/>
      <c r="ADJ920" s="131"/>
      <c r="ADK920" s="131"/>
      <c r="ADL920" s="131"/>
      <c r="ADM920" s="131"/>
      <c r="ADN920" s="131"/>
      <c r="ADO920" s="131"/>
      <c r="ADP920" s="131"/>
      <c r="ADQ920" s="131"/>
      <c r="ADR920" s="131"/>
      <c r="ADS920" s="131"/>
      <c r="ADT920" s="131"/>
      <c r="ADU920" s="131"/>
      <c r="ADV920" s="131"/>
      <c r="ADW920" s="131"/>
      <c r="ADX920" s="131"/>
      <c r="ADY920" s="131"/>
      <c r="ADZ920" s="131"/>
      <c r="AEA920" s="131"/>
      <c r="AEB920" s="131"/>
      <c r="AEC920" s="131"/>
      <c r="AED920" s="131"/>
      <c r="AEE920" s="131"/>
      <c r="AEF920" s="131"/>
      <c r="AEG920" s="131"/>
      <c r="AEH920" s="131"/>
      <c r="AEI920" s="131"/>
      <c r="AEJ920" s="131"/>
      <c r="AEK920" s="131"/>
      <c r="AEL920" s="131"/>
      <c r="AEM920" s="131"/>
      <c r="AEN920" s="131"/>
      <c r="AEO920" s="131"/>
      <c r="AEP920" s="131"/>
      <c r="AEQ920" s="131"/>
      <c r="AER920" s="131"/>
      <c r="AES920" s="131"/>
      <c r="AET920" s="131"/>
      <c r="AEU920" s="131"/>
      <c r="AEV920" s="131"/>
      <c r="AEW920" s="131"/>
      <c r="AEX920" s="131"/>
      <c r="AEY920" s="131"/>
      <c r="AEZ920" s="131"/>
      <c r="AFA920" s="131"/>
      <c r="AFB920" s="131"/>
      <c r="AFC920" s="131"/>
      <c r="AFD920" s="131"/>
      <c r="AFE920" s="131"/>
      <c r="AFF920" s="131"/>
      <c r="AFG920" s="131"/>
      <c r="AFH920" s="131"/>
      <c r="AFI920" s="131"/>
      <c r="AFJ920" s="131"/>
      <c r="AFK920" s="131"/>
      <c r="AFL920" s="131"/>
      <c r="AFM920" s="131"/>
      <c r="AFN920" s="131"/>
      <c r="AFO920" s="131"/>
      <c r="AFP920" s="131"/>
      <c r="AFQ920" s="131"/>
      <c r="AFR920" s="131"/>
      <c r="AFS920" s="131"/>
      <c r="AFT920" s="131"/>
      <c r="AFU920" s="131"/>
      <c r="AFV920" s="131"/>
      <c r="AFW920" s="131"/>
      <c r="AFX920" s="131"/>
      <c r="AFY920" s="131"/>
      <c r="AFZ920" s="131"/>
      <c r="AGA920" s="131"/>
      <c r="AGB920" s="131"/>
      <c r="AGC920" s="131"/>
      <c r="AGD920" s="131"/>
      <c r="AGE920" s="131"/>
      <c r="AGF920" s="131"/>
      <c r="AGG920" s="131"/>
      <c r="AGH920" s="131"/>
      <c r="AGI920" s="131"/>
      <c r="AGJ920" s="131"/>
      <c r="AGK920" s="131"/>
      <c r="AGL920" s="131"/>
      <c r="AGM920" s="131"/>
      <c r="AGN920" s="131"/>
      <c r="AGO920" s="131"/>
      <c r="AGP920" s="131"/>
      <c r="AGQ920" s="131"/>
      <c r="AGR920" s="131"/>
      <c r="AGS920" s="131"/>
      <c r="AGT920" s="131"/>
      <c r="AGU920" s="131"/>
      <c r="AGV920" s="131"/>
      <c r="AGW920" s="131"/>
      <c r="AGX920" s="131"/>
      <c r="AGY920" s="131"/>
      <c r="AGZ920" s="131"/>
      <c r="AHA920" s="131"/>
      <c r="AHB920" s="131"/>
      <c r="AHC920" s="131"/>
      <c r="AHD920" s="131"/>
      <c r="AHE920" s="131"/>
      <c r="AHF920" s="131"/>
      <c r="AHG920" s="131"/>
      <c r="AHH920" s="131"/>
      <c r="AHI920" s="131"/>
      <c r="AHJ920" s="131"/>
      <c r="AHK920" s="131"/>
      <c r="AHL920" s="131"/>
      <c r="AHM920" s="131"/>
      <c r="AHN920" s="131"/>
      <c r="AHO920" s="131"/>
      <c r="AHP920" s="131"/>
      <c r="AHQ920" s="131"/>
      <c r="AHR920" s="131"/>
      <c r="AHS920" s="131"/>
      <c r="AHT920" s="131"/>
      <c r="AHU920" s="131"/>
      <c r="AHV920" s="131"/>
      <c r="AHW920" s="131"/>
      <c r="AHX920" s="131"/>
      <c r="AHY920" s="131"/>
      <c r="AHZ920" s="131"/>
      <c r="AIA920" s="131"/>
      <c r="AIB920" s="131"/>
      <c r="AIC920" s="131"/>
      <c r="AID920" s="131"/>
      <c r="AIE920" s="131"/>
      <c r="AIF920" s="131"/>
      <c r="AIG920" s="131"/>
      <c r="AIH920" s="131"/>
      <c r="AII920" s="131"/>
      <c r="AIJ920" s="131"/>
      <c r="AIK920" s="131"/>
      <c r="AIL920" s="131"/>
      <c r="AIM920" s="131"/>
      <c r="AIN920" s="131"/>
      <c r="AIO920" s="131"/>
      <c r="AIP920" s="131"/>
      <c r="AIQ920" s="131"/>
      <c r="AIR920" s="131"/>
      <c r="AIS920" s="131"/>
      <c r="AIT920" s="131"/>
      <c r="AIU920" s="131"/>
      <c r="AIV920" s="131"/>
      <c r="AIW920" s="131"/>
      <c r="AIX920" s="131"/>
      <c r="AIY920" s="131"/>
      <c r="AIZ920" s="131"/>
      <c r="AJA920" s="131"/>
      <c r="AJB920" s="131"/>
      <c r="AJC920" s="131"/>
      <c r="AJD920" s="131"/>
      <c r="AJE920" s="131"/>
      <c r="AJF920" s="131"/>
      <c r="AJG920" s="131"/>
      <c r="AJH920" s="131"/>
      <c r="AJI920" s="131"/>
      <c r="AJJ920" s="131"/>
      <c r="AJK920" s="131"/>
      <c r="AJL920" s="131"/>
      <c r="AJM920" s="131"/>
      <c r="AJN920" s="131"/>
      <c r="AJO920" s="131"/>
      <c r="AJP920" s="131"/>
      <c r="AJQ920" s="131"/>
      <c r="AJR920" s="131"/>
      <c r="AJS920" s="131"/>
      <c r="AJT920" s="131"/>
      <c r="AJU920" s="131"/>
      <c r="AJV920" s="131"/>
      <c r="AJW920" s="131"/>
      <c r="AJX920" s="131"/>
      <c r="AJY920" s="131"/>
      <c r="AJZ920" s="131"/>
      <c r="AKA920" s="131"/>
      <c r="AKB920" s="131"/>
      <c r="AKC920" s="131"/>
      <c r="AKD920" s="131"/>
      <c r="AKE920" s="131"/>
      <c r="AKF920" s="131"/>
      <c r="AKG920" s="131"/>
      <c r="AKH920" s="131"/>
      <c r="AKI920" s="131"/>
      <c r="AKJ920" s="131"/>
      <c r="AKK920" s="131"/>
      <c r="AKL920" s="131"/>
      <c r="AKM920" s="131"/>
      <c r="AKN920" s="131"/>
      <c r="AKO920" s="131"/>
      <c r="AKP920" s="131"/>
      <c r="AKQ920" s="131"/>
      <c r="AKR920" s="131"/>
      <c r="AKS920" s="131"/>
      <c r="AKT920" s="131"/>
      <c r="AKU920" s="131"/>
      <c r="AKV920" s="131"/>
      <c r="AKW920" s="131"/>
      <c r="AKX920" s="131"/>
      <c r="AKY920" s="131"/>
      <c r="AKZ920" s="131"/>
      <c r="ALA920" s="131"/>
      <c r="ALB920" s="131"/>
      <c r="ALC920" s="131"/>
      <c r="ALD920" s="131"/>
      <c r="ALE920" s="131"/>
      <c r="ALF920" s="131"/>
      <c r="ALG920" s="131"/>
      <c r="ALH920" s="131"/>
      <c r="ALI920" s="131"/>
      <c r="ALJ920" s="131"/>
      <c r="ALK920" s="131"/>
      <c r="ALL920" s="131"/>
      <c r="ALM920" s="131"/>
      <c r="ALN920" s="131"/>
      <c r="ALO920" s="131"/>
      <c r="ALP920" s="131"/>
      <c r="ALQ920" s="131"/>
      <c r="ALR920" s="131"/>
      <c r="ALS920" s="131"/>
      <c r="ALT920" s="131"/>
      <c r="ALU920" s="131"/>
      <c r="ALV920" s="131"/>
      <c r="ALW920" s="131"/>
      <c r="ALX920" s="131"/>
      <c r="ALY920" s="131"/>
      <c r="ALZ920" s="131"/>
      <c r="AMA920" s="131"/>
      <c r="AMB920" s="131"/>
      <c r="AMC920" s="131"/>
      <c r="AMD920" s="131"/>
      <c r="AME920" s="131"/>
      <c r="AMF920" s="131"/>
      <c r="AMG920" s="131"/>
      <c r="AMH920" s="131"/>
      <c r="AMI920" s="131"/>
      <c r="AMJ920" s="131"/>
      <c r="AMK920" s="131"/>
      <c r="AML920" s="131"/>
      <c r="AMM920" s="131"/>
      <c r="AMN920" s="131"/>
      <c r="AMO920" s="131"/>
      <c r="AMP920" s="131"/>
      <c r="AMQ920" s="131"/>
      <c r="AMR920" s="131"/>
      <c r="AMS920" s="131"/>
      <c r="AMT920" s="131"/>
      <c r="AMU920" s="131"/>
      <c r="AMV920" s="131"/>
      <c r="AMW920" s="131"/>
      <c r="AMX920" s="131"/>
      <c r="AMY920" s="131"/>
      <c r="AMZ920" s="131"/>
      <c r="ANA920" s="131"/>
      <c r="ANB920" s="131"/>
      <c r="ANC920" s="131"/>
      <c r="AND920" s="131"/>
      <c r="ANE920" s="131"/>
      <c r="ANF920" s="131"/>
      <c r="ANG920" s="131"/>
      <c r="ANH920" s="131"/>
      <c r="ANI920" s="131"/>
      <c r="ANJ920" s="131"/>
      <c r="ANK920" s="131"/>
      <c r="ANL920" s="131"/>
      <c r="ANM920" s="131"/>
      <c r="ANN920" s="131"/>
      <c r="ANO920" s="131"/>
      <c r="ANP920" s="131"/>
      <c r="ANQ920" s="131"/>
      <c r="ANR920" s="131"/>
      <c r="ANS920" s="131"/>
      <c r="ANT920" s="131"/>
      <c r="ANU920" s="131"/>
      <c r="ANV920" s="131"/>
      <c r="ANW920" s="131"/>
      <c r="ANX920" s="131"/>
      <c r="ANY920" s="131"/>
      <c r="ANZ920" s="131"/>
      <c r="AOA920" s="131"/>
      <c r="AOB920" s="131"/>
      <c r="AOC920" s="131"/>
      <c r="AOD920" s="131"/>
      <c r="AOE920" s="131"/>
      <c r="AOF920" s="131"/>
      <c r="AOG920" s="131"/>
      <c r="AOH920" s="131"/>
      <c r="AOI920" s="131"/>
      <c r="AOJ920" s="131"/>
      <c r="AOK920" s="131"/>
      <c r="AOL920" s="131"/>
      <c r="AOM920" s="131"/>
      <c r="AON920" s="131"/>
      <c r="AOO920" s="131"/>
      <c r="AOP920" s="131"/>
      <c r="AOQ920" s="131"/>
      <c r="AOR920" s="131"/>
      <c r="AOS920" s="131"/>
      <c r="AOT920" s="131"/>
      <c r="AOU920" s="131"/>
      <c r="AOV920" s="131"/>
      <c r="AOW920" s="131"/>
      <c r="AOX920" s="131"/>
      <c r="AOY920" s="131"/>
      <c r="AOZ920" s="131"/>
      <c r="APA920" s="131"/>
      <c r="APB920" s="131"/>
      <c r="APC920" s="131"/>
      <c r="APD920" s="131"/>
      <c r="APE920" s="131"/>
      <c r="APF920" s="131"/>
      <c r="APG920" s="131"/>
      <c r="APH920" s="131"/>
      <c r="API920" s="131"/>
      <c r="APJ920" s="131"/>
      <c r="APK920" s="131"/>
      <c r="APL920" s="131"/>
      <c r="APM920" s="131"/>
      <c r="APN920" s="131"/>
      <c r="APO920" s="131"/>
      <c r="APP920" s="131"/>
      <c r="APQ920" s="131"/>
      <c r="APR920" s="131"/>
      <c r="APS920" s="131"/>
      <c r="APT920" s="131"/>
      <c r="APU920" s="131"/>
      <c r="APV920" s="131"/>
      <c r="APW920" s="131"/>
      <c r="APX920" s="131"/>
      <c r="APY920" s="131"/>
      <c r="APZ920" s="131"/>
      <c r="AQA920" s="131"/>
      <c r="AQB920" s="131"/>
      <c r="AQC920" s="131"/>
      <c r="AQD920" s="131"/>
      <c r="AQE920" s="131"/>
      <c r="AQF920" s="131"/>
      <c r="AQG920" s="131"/>
      <c r="AQH920" s="131"/>
      <c r="AQI920" s="131"/>
      <c r="AQJ920" s="131"/>
      <c r="AQK920" s="131"/>
      <c r="AQL920" s="131"/>
      <c r="AQM920" s="131"/>
      <c r="AQN920" s="131"/>
      <c r="AQO920" s="131"/>
      <c r="AQP920" s="131"/>
      <c r="AQQ920" s="131"/>
      <c r="AQR920" s="131"/>
      <c r="AQS920" s="131"/>
      <c r="AQT920" s="131"/>
      <c r="AQU920" s="131"/>
      <c r="AQV920" s="131"/>
      <c r="AQW920" s="131"/>
      <c r="AQX920" s="131"/>
      <c r="AQY920" s="131"/>
      <c r="AQZ920" s="131"/>
      <c r="ARA920" s="131"/>
      <c r="ARB920" s="131"/>
      <c r="ARC920" s="131"/>
      <c r="ARD920" s="131"/>
      <c r="ARE920" s="131"/>
      <c r="ARF920" s="131"/>
      <c r="ARG920" s="131"/>
      <c r="ARH920" s="131"/>
      <c r="ARI920" s="131"/>
      <c r="ARJ920" s="131"/>
      <c r="ARK920" s="131"/>
      <c r="ARL920" s="131"/>
      <c r="ARM920" s="131"/>
      <c r="ARN920" s="131"/>
      <c r="ARO920" s="131"/>
      <c r="ARP920" s="131"/>
      <c r="ARQ920" s="131"/>
      <c r="ARR920" s="131"/>
      <c r="ARS920" s="131"/>
      <c r="ART920" s="131"/>
      <c r="ARU920" s="131"/>
      <c r="ARV920" s="131"/>
      <c r="ARW920" s="131"/>
      <c r="ARX920" s="131"/>
      <c r="ARY920" s="131"/>
      <c r="ARZ920" s="131"/>
      <c r="ASA920" s="131"/>
      <c r="ASB920" s="131"/>
      <c r="ASC920" s="131"/>
      <c r="ASD920" s="131"/>
      <c r="ASE920" s="131"/>
      <c r="ASF920" s="131"/>
      <c r="ASG920" s="131"/>
      <c r="ASH920" s="131"/>
      <c r="ASI920" s="131"/>
      <c r="ASJ920" s="131"/>
      <c r="ASK920" s="131"/>
      <c r="ASL920" s="131"/>
      <c r="ASM920" s="131"/>
      <c r="ASN920" s="131"/>
      <c r="ASO920" s="131"/>
      <c r="ASP920" s="131"/>
      <c r="ASQ920" s="131"/>
      <c r="ASR920" s="131"/>
      <c r="ASS920" s="131"/>
      <c r="AST920" s="131"/>
      <c r="ASU920" s="131"/>
      <c r="ASV920" s="131"/>
      <c r="ASW920" s="131"/>
      <c r="ASX920" s="131"/>
      <c r="ASY920" s="131"/>
      <c r="ASZ920" s="131"/>
      <c r="ATA920" s="131"/>
      <c r="ATB920" s="131"/>
      <c r="ATC920" s="131"/>
      <c r="ATD920" s="131"/>
      <c r="ATE920" s="131"/>
      <c r="ATF920" s="131"/>
      <c r="ATG920" s="131"/>
      <c r="ATH920" s="131"/>
      <c r="ATI920" s="131"/>
      <c r="ATJ920" s="131"/>
      <c r="ATK920" s="131"/>
      <c r="ATL920" s="131"/>
      <c r="ATM920" s="131"/>
      <c r="ATN920" s="131"/>
      <c r="ATO920" s="131"/>
      <c r="ATP920" s="131"/>
      <c r="ATQ920" s="131"/>
      <c r="ATR920" s="131"/>
      <c r="ATS920" s="131"/>
      <c r="ATT920" s="131"/>
      <c r="ATU920" s="131"/>
      <c r="ATV920" s="131"/>
      <c r="ATW920" s="131"/>
      <c r="ATX920" s="131"/>
      <c r="ATY920" s="131"/>
      <c r="ATZ920" s="131"/>
      <c r="AUA920" s="131"/>
      <c r="AUB920" s="131"/>
      <c r="AUC920" s="131"/>
      <c r="AUD920" s="131"/>
      <c r="AUE920" s="131"/>
      <c r="AUF920" s="131"/>
      <c r="AUG920" s="131"/>
      <c r="AUH920" s="131"/>
      <c r="AUI920" s="131"/>
      <c r="AUJ920" s="131"/>
      <c r="AUK920" s="131"/>
      <c r="AUL920" s="131"/>
      <c r="AUM920" s="131"/>
      <c r="AUN920" s="131"/>
      <c r="AUO920" s="131"/>
      <c r="AUP920" s="131"/>
      <c r="AUQ920" s="131"/>
      <c r="AUR920" s="131"/>
      <c r="AUS920" s="131"/>
      <c r="AUT920" s="131"/>
      <c r="AUU920" s="131"/>
      <c r="AUV920" s="131"/>
      <c r="AUW920" s="131"/>
      <c r="AUX920" s="131"/>
      <c r="AUY920" s="131"/>
      <c r="AUZ920" s="131"/>
      <c r="AVA920" s="131"/>
      <c r="AVB920" s="131"/>
      <c r="AVC920" s="131"/>
      <c r="AVD920" s="131"/>
      <c r="AVE920" s="131"/>
      <c r="AVF920" s="131"/>
      <c r="AVG920" s="131"/>
      <c r="AVH920" s="131"/>
      <c r="AVI920" s="131"/>
      <c r="AVJ920" s="131"/>
      <c r="AVK920" s="131"/>
      <c r="AVL920" s="131"/>
      <c r="AVM920" s="131"/>
      <c r="AVN920" s="131"/>
      <c r="AVO920" s="131"/>
      <c r="AVP920" s="131"/>
      <c r="AVQ920" s="131"/>
      <c r="AVR920" s="131"/>
      <c r="AVS920" s="131"/>
      <c r="AVT920" s="131"/>
      <c r="AVU920" s="131"/>
      <c r="AVV920" s="131"/>
      <c r="AVW920" s="131"/>
      <c r="AVX920" s="131"/>
      <c r="AVY920" s="131"/>
      <c r="AVZ920" s="131"/>
      <c r="AWA920" s="131"/>
      <c r="AWB920" s="131"/>
      <c r="AWC920" s="131"/>
      <c r="AWD920" s="131"/>
      <c r="AWE920" s="131"/>
      <c r="AWF920" s="131"/>
      <c r="AWG920" s="131"/>
      <c r="AWH920" s="131"/>
      <c r="AWI920" s="131"/>
      <c r="AWJ920" s="131"/>
      <c r="AWK920" s="131"/>
      <c r="AWL920" s="131"/>
      <c r="AWM920" s="131"/>
      <c r="AWN920" s="131"/>
      <c r="AWO920" s="131"/>
      <c r="AWP920" s="131"/>
      <c r="AWQ920" s="131"/>
      <c r="AWR920" s="131"/>
      <c r="AWS920" s="131"/>
      <c r="AWT920" s="131"/>
      <c r="AWU920" s="131"/>
      <c r="AWV920" s="131"/>
      <c r="AWW920" s="131"/>
      <c r="AWX920" s="131"/>
      <c r="AWY920" s="131"/>
      <c r="AWZ920" s="131"/>
      <c r="AXA920" s="131"/>
      <c r="AXB920" s="131"/>
      <c r="AXC920" s="131"/>
      <c r="AXD920" s="131"/>
      <c r="AXE920" s="131"/>
      <c r="AXF920" s="131"/>
      <c r="AXG920" s="131"/>
      <c r="AXH920" s="131"/>
      <c r="AXI920" s="131"/>
      <c r="AXJ920" s="131"/>
      <c r="AXK920" s="131"/>
      <c r="AXL920" s="131"/>
      <c r="AXM920" s="131"/>
      <c r="AXN920" s="131"/>
      <c r="AXO920" s="131"/>
      <c r="AXP920" s="131"/>
      <c r="AXQ920" s="131"/>
      <c r="AXR920" s="131"/>
      <c r="AXS920" s="131"/>
      <c r="AXT920" s="131"/>
      <c r="AXU920" s="131"/>
      <c r="AXV920" s="131"/>
      <c r="AXW920" s="131"/>
      <c r="AXX920" s="131"/>
    </row>
    <row r="921" spans="1:1324" s="131" customFormat="1" ht="15.75" hidden="1" customHeight="1" x14ac:dyDescent="0.2">
      <c r="A921" s="79" t="s">
        <v>3015</v>
      </c>
      <c r="B921" s="79" t="s">
        <v>2677</v>
      </c>
      <c r="C921" s="89" t="s">
        <v>2678</v>
      </c>
      <c r="D921" s="89" t="s">
        <v>3016</v>
      </c>
      <c r="E921" s="66">
        <v>42732</v>
      </c>
      <c r="F921" s="79" t="s">
        <v>1167</v>
      </c>
      <c r="G921" s="9" t="s">
        <v>1662</v>
      </c>
      <c r="H921" s="30" t="s">
        <v>1065</v>
      </c>
      <c r="I921" s="30" t="s">
        <v>1065</v>
      </c>
      <c r="J921" s="173"/>
      <c r="K921" s="87" t="s">
        <v>1065</v>
      </c>
      <c r="L921" s="87">
        <v>0</v>
      </c>
      <c r="M921" s="87">
        <v>0</v>
      </c>
      <c r="N921" s="87" t="s">
        <v>326</v>
      </c>
      <c r="O921" s="87">
        <v>1</v>
      </c>
      <c r="P921" s="87" t="s">
        <v>326</v>
      </c>
      <c r="Q921" s="87">
        <v>1</v>
      </c>
      <c r="R921" s="87" t="s">
        <v>326</v>
      </c>
      <c r="S921" s="87">
        <v>1</v>
      </c>
      <c r="T921" s="87" t="s">
        <v>49</v>
      </c>
      <c r="U921" s="87">
        <v>1</v>
      </c>
      <c r="V921" s="87">
        <v>1</v>
      </c>
      <c r="W921" s="87">
        <v>0</v>
      </c>
      <c r="X921" s="87">
        <v>0</v>
      </c>
      <c r="Y921" s="87">
        <v>0</v>
      </c>
      <c r="Z921" s="87">
        <v>0</v>
      </c>
      <c r="AA921" s="87">
        <v>0</v>
      </c>
      <c r="AB921" s="87">
        <v>0</v>
      </c>
      <c r="AC921" s="87">
        <v>0</v>
      </c>
      <c r="AD921" s="87">
        <v>0</v>
      </c>
      <c r="AE921" s="87">
        <v>0</v>
      </c>
      <c r="AF921" s="104"/>
    </row>
    <row r="922" spans="1:1324" s="131" customFormat="1" ht="15.75" hidden="1" customHeight="1" x14ac:dyDescent="0.2">
      <c r="A922" s="79" t="s">
        <v>3153</v>
      </c>
      <c r="B922" s="79" t="s">
        <v>2677</v>
      </c>
      <c r="C922" s="89" t="s">
        <v>2678</v>
      </c>
      <c r="D922" s="112" t="s">
        <v>1210</v>
      </c>
      <c r="E922" s="66">
        <v>42817</v>
      </c>
      <c r="F922" s="66" t="s">
        <v>1167</v>
      </c>
      <c r="G922" s="9" t="s">
        <v>1662</v>
      </c>
      <c r="H922" s="30" t="s">
        <v>1065</v>
      </c>
      <c r="I922" s="30" t="s">
        <v>3083</v>
      </c>
      <c r="J922" s="173">
        <v>4</v>
      </c>
      <c r="K922" s="87" t="s">
        <v>1065</v>
      </c>
      <c r="L922" s="87">
        <v>0</v>
      </c>
      <c r="M922" s="87">
        <v>0</v>
      </c>
      <c r="N922" s="87" t="s">
        <v>3099</v>
      </c>
      <c r="O922" s="87">
        <v>1</v>
      </c>
      <c r="P922" s="87" t="s">
        <v>3099</v>
      </c>
      <c r="Q922" s="87">
        <v>1</v>
      </c>
      <c r="R922" s="87" t="s">
        <v>3099</v>
      </c>
      <c r="S922" s="87">
        <v>1</v>
      </c>
      <c r="T922" s="87" t="s">
        <v>326</v>
      </c>
      <c r="U922" s="87">
        <v>1</v>
      </c>
      <c r="V922" s="87">
        <v>1</v>
      </c>
      <c r="W922" s="87">
        <v>0</v>
      </c>
      <c r="X922" s="87">
        <v>0</v>
      </c>
      <c r="Y922" s="87">
        <v>0</v>
      </c>
      <c r="Z922" s="86">
        <v>0</v>
      </c>
      <c r="AA922" s="87">
        <v>0</v>
      </c>
      <c r="AB922" s="86">
        <v>0</v>
      </c>
      <c r="AC922" s="86">
        <v>0</v>
      </c>
      <c r="AD922" s="86">
        <v>0</v>
      </c>
      <c r="AE922" s="86">
        <v>0</v>
      </c>
      <c r="AF922" s="104"/>
    </row>
    <row r="923" spans="1:1324" s="131" customFormat="1" ht="15.75" hidden="1" customHeight="1" x14ac:dyDescent="0.2">
      <c r="A923" s="79" t="s">
        <v>3377</v>
      </c>
      <c r="B923" s="79" t="s">
        <v>2677</v>
      </c>
      <c r="C923" s="189" t="s">
        <v>2678</v>
      </c>
      <c r="D923" s="64" t="s">
        <v>1561</v>
      </c>
      <c r="E923" s="51">
        <v>43046</v>
      </c>
      <c r="F923" s="51" t="s">
        <v>1167</v>
      </c>
      <c r="G923" s="9" t="s">
        <v>1662</v>
      </c>
      <c r="H923" s="30" t="s">
        <v>1065</v>
      </c>
      <c r="I923" s="30" t="s">
        <v>3083</v>
      </c>
      <c r="J923" s="173">
        <v>9</v>
      </c>
      <c r="K923" s="87" t="s">
        <v>1065</v>
      </c>
      <c r="L923" s="87">
        <v>0</v>
      </c>
      <c r="M923" s="87">
        <v>0</v>
      </c>
      <c r="N923" s="87" t="s">
        <v>3057</v>
      </c>
      <c r="O923" s="87">
        <v>1</v>
      </c>
      <c r="P923" s="87" t="s">
        <v>3057</v>
      </c>
      <c r="Q923" s="87">
        <v>1</v>
      </c>
      <c r="R923" s="87" t="s">
        <v>3057</v>
      </c>
      <c r="S923" s="87">
        <v>1</v>
      </c>
      <c r="T923" s="87" t="s">
        <v>326</v>
      </c>
      <c r="U923" s="87">
        <v>1</v>
      </c>
      <c r="V923" s="87">
        <v>1</v>
      </c>
      <c r="W923" s="87">
        <v>0</v>
      </c>
      <c r="X923" s="87">
        <v>0</v>
      </c>
      <c r="Y923" s="87">
        <v>0</v>
      </c>
      <c r="Z923" s="86"/>
      <c r="AA923" s="87">
        <v>0</v>
      </c>
      <c r="AB923" s="86"/>
      <c r="AC923" s="86"/>
      <c r="AD923" s="86"/>
      <c r="AE923" s="86"/>
      <c r="AF923" s="104"/>
    </row>
    <row r="924" spans="1:1324" s="131" customFormat="1" ht="15.75" hidden="1" customHeight="1" x14ac:dyDescent="0.2">
      <c r="A924" s="74" t="s">
        <v>2712</v>
      </c>
      <c r="B924" s="74" t="s">
        <v>2713</v>
      </c>
      <c r="C924" s="77" t="s">
        <v>2714</v>
      </c>
      <c r="D924" s="77" t="s">
        <v>10</v>
      </c>
      <c r="E924" s="51">
        <v>42359</v>
      </c>
      <c r="F924" s="74" t="s">
        <v>1182</v>
      </c>
      <c r="G924" s="9" t="s">
        <v>1662</v>
      </c>
      <c r="H924" s="30" t="s">
        <v>1065</v>
      </c>
      <c r="I924" s="30" t="s">
        <v>1065</v>
      </c>
      <c r="J924" s="173"/>
      <c r="K924" s="87" t="s">
        <v>1065</v>
      </c>
      <c r="L924" s="87">
        <v>0</v>
      </c>
      <c r="M924" s="87">
        <v>0</v>
      </c>
      <c r="N924" s="87" t="s">
        <v>326</v>
      </c>
      <c r="O924" s="87">
        <v>1</v>
      </c>
      <c r="P924" s="87" t="s">
        <v>326</v>
      </c>
      <c r="Q924" s="87">
        <v>1</v>
      </c>
      <c r="R924" s="87" t="s">
        <v>326</v>
      </c>
      <c r="S924" s="87">
        <v>1</v>
      </c>
      <c r="T924" s="87" t="s">
        <v>49</v>
      </c>
      <c r="U924" s="87">
        <v>1</v>
      </c>
      <c r="V924" s="87">
        <v>1</v>
      </c>
      <c r="W924" s="87">
        <v>0</v>
      </c>
      <c r="X924" s="87">
        <v>0</v>
      </c>
      <c r="Y924" s="87">
        <v>0</v>
      </c>
      <c r="Z924" s="87">
        <v>0</v>
      </c>
      <c r="AA924" s="87">
        <v>0</v>
      </c>
      <c r="AB924" s="87">
        <v>0</v>
      </c>
      <c r="AC924" s="87">
        <v>0</v>
      </c>
      <c r="AD924" s="87">
        <v>0</v>
      </c>
      <c r="AE924" s="87">
        <v>0</v>
      </c>
      <c r="AF924" s="104"/>
    </row>
    <row r="925" spans="1:1324" s="131" customFormat="1" ht="15.75" hidden="1" customHeight="1" x14ac:dyDescent="0.2">
      <c r="A925" s="79" t="s">
        <v>2969</v>
      </c>
      <c r="B925" s="79" t="s">
        <v>2970</v>
      </c>
      <c r="C925" s="89" t="s">
        <v>2971</v>
      </c>
      <c r="D925" s="89" t="s">
        <v>1525</v>
      </c>
      <c r="E925" s="66">
        <v>42360</v>
      </c>
      <c r="F925" s="79" t="s">
        <v>1182</v>
      </c>
      <c r="G925" s="9" t="s">
        <v>1662</v>
      </c>
      <c r="H925" s="30" t="s">
        <v>1065</v>
      </c>
      <c r="I925" s="30" t="s">
        <v>1065</v>
      </c>
      <c r="J925" s="173"/>
      <c r="K925" s="87" t="s">
        <v>1065</v>
      </c>
      <c r="L925" s="87">
        <v>0</v>
      </c>
      <c r="M925" s="87">
        <v>0</v>
      </c>
      <c r="N925" s="87" t="s">
        <v>326</v>
      </c>
      <c r="O925" s="87">
        <v>1</v>
      </c>
      <c r="P925" s="87" t="s">
        <v>326</v>
      </c>
      <c r="Q925" s="87">
        <v>1</v>
      </c>
      <c r="R925" s="87" t="s">
        <v>326</v>
      </c>
      <c r="S925" s="87">
        <v>1</v>
      </c>
      <c r="T925" s="87" t="s">
        <v>49</v>
      </c>
      <c r="U925" s="87">
        <v>1</v>
      </c>
      <c r="V925" s="87">
        <v>1</v>
      </c>
      <c r="W925" s="87">
        <v>0</v>
      </c>
      <c r="X925" s="87">
        <v>0</v>
      </c>
      <c r="Y925" s="87">
        <v>0</v>
      </c>
      <c r="Z925" s="87">
        <v>0</v>
      </c>
      <c r="AA925" s="87">
        <v>0</v>
      </c>
      <c r="AB925" s="87">
        <v>0</v>
      </c>
      <c r="AC925" s="87">
        <v>0</v>
      </c>
      <c r="AD925" s="87">
        <v>0</v>
      </c>
      <c r="AE925" s="87">
        <v>0</v>
      </c>
      <c r="AF925" s="104"/>
    </row>
    <row r="926" spans="1:1324" s="131" customFormat="1" ht="15.75" hidden="1" customHeight="1" x14ac:dyDescent="0.2">
      <c r="A926" s="79" t="s">
        <v>307</v>
      </c>
      <c r="B926" s="79" t="s">
        <v>1229</v>
      </c>
      <c r="C926" s="89" t="s">
        <v>298</v>
      </c>
      <c r="D926" s="89" t="s">
        <v>110</v>
      </c>
      <c r="E926" s="66">
        <v>38169</v>
      </c>
      <c r="F926" s="79" t="s">
        <v>1167</v>
      </c>
      <c r="G926" s="9" t="s">
        <v>1185</v>
      </c>
      <c r="H926" s="30" t="s">
        <v>1065</v>
      </c>
      <c r="I926" s="30" t="s">
        <v>1065</v>
      </c>
      <c r="J926" s="173"/>
      <c r="K926" s="87" t="s">
        <v>6</v>
      </c>
      <c r="L926" s="87">
        <v>1</v>
      </c>
      <c r="M926" s="87">
        <v>1</v>
      </c>
      <c r="N926" s="87" t="s">
        <v>326</v>
      </c>
      <c r="O926" s="87">
        <v>1</v>
      </c>
      <c r="P926" s="87" t="s">
        <v>326</v>
      </c>
      <c r="Q926" s="87">
        <v>1</v>
      </c>
      <c r="R926" s="87" t="s">
        <v>326</v>
      </c>
      <c r="S926" s="87">
        <v>1</v>
      </c>
      <c r="T926" s="87" t="s">
        <v>49</v>
      </c>
      <c r="U926" s="87">
        <v>1</v>
      </c>
      <c r="V926" s="87">
        <v>1</v>
      </c>
      <c r="W926" s="87">
        <v>0</v>
      </c>
      <c r="X926" s="87">
        <v>0</v>
      </c>
      <c r="Y926" s="87">
        <v>0</v>
      </c>
      <c r="Z926" s="87">
        <v>1</v>
      </c>
      <c r="AA926" s="87">
        <v>0</v>
      </c>
      <c r="AB926" s="87">
        <f t="shared" ref="AB926:AB936" si="72">IF((ISERROR(VLOOKUP($A926,RTlist2,40,FALSE)))=TRUE,2,VLOOKUP($A926,RTlist2,40,FALSE))</f>
        <v>2</v>
      </c>
      <c r="AC926" s="87">
        <f t="shared" ref="AC926:AC936" si="73">IF((ISERROR(VLOOKUP($A926,RTlist2,41,FALSE)))=TRUE,2,VLOOKUP($A926,RTlist2,41,FALSE))</f>
        <v>2</v>
      </c>
      <c r="AD926" s="87">
        <f t="shared" ref="AD926:AD936" si="74">IF((ISERROR(VLOOKUP($A926,RTlist2,36,FALSE)))=TRUE,2,VLOOKUP($A926,RTlist2,36,FALSE))</f>
        <v>2</v>
      </c>
      <c r="AE926" s="87">
        <f t="shared" ref="AE926:AE936" si="75">IF((ISERROR(VLOOKUP($A926,RTlist2,37,FALSE)))=TRUE,2,VLOOKUP($A926,RTlist2,37,FALSE))</f>
        <v>2</v>
      </c>
      <c r="AF926" s="104" t="s">
        <v>2419</v>
      </c>
    </row>
    <row r="927" spans="1:1324" s="106" customFormat="1" ht="15.75" hidden="1" customHeight="1" x14ac:dyDescent="0.2">
      <c r="A927" s="79" t="s">
        <v>306</v>
      </c>
      <c r="B927" s="79" t="s">
        <v>1229</v>
      </c>
      <c r="C927" s="89" t="s">
        <v>298</v>
      </c>
      <c r="D927" s="89" t="s">
        <v>305</v>
      </c>
      <c r="E927" s="66">
        <v>38471</v>
      </c>
      <c r="F927" s="79" t="s">
        <v>1167</v>
      </c>
      <c r="G927" s="9" t="s">
        <v>1185</v>
      </c>
      <c r="H927" s="30" t="s">
        <v>1065</v>
      </c>
      <c r="I927" s="30" t="s">
        <v>1065</v>
      </c>
      <c r="J927" s="173"/>
      <c r="K927" s="87">
        <v>0</v>
      </c>
      <c r="L927" s="87">
        <v>0</v>
      </c>
      <c r="M927" s="87">
        <v>0</v>
      </c>
      <c r="N927" s="87">
        <v>0</v>
      </c>
      <c r="O927" s="87">
        <v>0</v>
      </c>
      <c r="P927" s="87">
        <v>0</v>
      </c>
      <c r="Q927" s="87">
        <v>0</v>
      </c>
      <c r="R927" s="87">
        <v>0</v>
      </c>
      <c r="S927" s="87">
        <v>0</v>
      </c>
      <c r="T927" s="87">
        <v>0</v>
      </c>
      <c r="U927" s="87">
        <v>0</v>
      </c>
      <c r="V927" s="87">
        <v>0</v>
      </c>
      <c r="W927" s="87">
        <v>0</v>
      </c>
      <c r="X927" s="87">
        <v>0</v>
      </c>
      <c r="Y927" s="87">
        <v>0</v>
      </c>
      <c r="Z927" s="87">
        <v>0</v>
      </c>
      <c r="AA927" s="87">
        <v>0</v>
      </c>
      <c r="AB927" s="87">
        <f t="shared" si="72"/>
        <v>2</v>
      </c>
      <c r="AC927" s="87">
        <f t="shared" si="73"/>
        <v>2</v>
      </c>
      <c r="AD927" s="87">
        <f t="shared" si="74"/>
        <v>2</v>
      </c>
      <c r="AE927" s="87">
        <f t="shared" si="75"/>
        <v>2</v>
      </c>
      <c r="AF927" s="104"/>
      <c r="AG927" s="131"/>
      <c r="AH927" s="131"/>
      <c r="AI927" s="131"/>
      <c r="AJ927" s="131"/>
      <c r="AK927" s="131"/>
      <c r="AL927" s="131"/>
      <c r="AM927" s="131"/>
      <c r="AN927" s="131"/>
      <c r="AO927" s="131"/>
      <c r="AP927" s="131"/>
      <c r="AQ927" s="131"/>
      <c r="AR927" s="131"/>
      <c r="AS927" s="131"/>
      <c r="AT927" s="131"/>
      <c r="AU927" s="131"/>
      <c r="AV927" s="131"/>
      <c r="AW927" s="131"/>
      <c r="AX927" s="131"/>
      <c r="AY927" s="131"/>
      <c r="AZ927" s="131"/>
      <c r="BA927" s="131"/>
      <c r="BB927" s="131"/>
      <c r="BC927" s="131"/>
      <c r="BD927" s="131"/>
      <c r="BE927" s="131"/>
      <c r="BF927" s="131"/>
      <c r="BG927" s="131"/>
      <c r="BH927" s="131"/>
      <c r="BI927" s="131"/>
      <c r="BJ927" s="131"/>
      <c r="BK927" s="131"/>
      <c r="BL927" s="131"/>
      <c r="BM927" s="131"/>
      <c r="BN927" s="131"/>
      <c r="BO927" s="131"/>
      <c r="BP927" s="131"/>
      <c r="BQ927" s="131"/>
      <c r="BR927" s="131"/>
      <c r="BS927" s="131"/>
      <c r="BT927" s="131"/>
      <c r="BU927" s="131"/>
      <c r="BV927" s="131"/>
      <c r="BW927" s="131"/>
      <c r="BX927" s="131"/>
      <c r="BY927" s="131"/>
      <c r="BZ927" s="131"/>
      <c r="CA927" s="131"/>
      <c r="CB927" s="131"/>
      <c r="CC927" s="131"/>
      <c r="CD927" s="131"/>
      <c r="CE927" s="131"/>
      <c r="CF927" s="131"/>
      <c r="CG927" s="131"/>
      <c r="CH927" s="131"/>
      <c r="CI927" s="131"/>
      <c r="CJ927" s="131"/>
      <c r="CK927" s="131"/>
      <c r="CL927" s="131"/>
      <c r="CM927" s="131"/>
      <c r="CN927" s="131"/>
      <c r="CO927" s="131"/>
      <c r="CP927" s="131"/>
      <c r="CQ927" s="131"/>
      <c r="CR927" s="131"/>
      <c r="CS927" s="131"/>
      <c r="CT927" s="131"/>
      <c r="CU927" s="131"/>
      <c r="CV927" s="131"/>
      <c r="CW927" s="131"/>
      <c r="CX927" s="131"/>
      <c r="CY927" s="131"/>
      <c r="CZ927" s="131"/>
      <c r="DA927" s="131"/>
      <c r="DB927" s="131"/>
      <c r="DC927" s="131"/>
      <c r="DD927" s="131"/>
      <c r="DE927" s="131"/>
      <c r="DF927" s="131"/>
      <c r="DG927" s="131"/>
      <c r="DH927" s="131"/>
      <c r="DI927" s="131"/>
      <c r="DJ927" s="131"/>
      <c r="DK927" s="131"/>
      <c r="DL927" s="131"/>
      <c r="DM927" s="131"/>
      <c r="DN927" s="131"/>
      <c r="DO927" s="131"/>
      <c r="DP927" s="131"/>
      <c r="DQ927" s="131"/>
      <c r="DR927" s="131"/>
      <c r="DS927" s="131"/>
      <c r="DT927" s="131"/>
      <c r="DU927" s="131"/>
      <c r="DV927" s="131"/>
      <c r="DW927" s="131"/>
      <c r="DX927" s="131"/>
      <c r="DY927" s="131"/>
      <c r="DZ927" s="131"/>
      <c r="EA927" s="131"/>
      <c r="EB927" s="131"/>
      <c r="EC927" s="131"/>
      <c r="ED927" s="131"/>
      <c r="EE927" s="131"/>
      <c r="EF927" s="131"/>
      <c r="EG927" s="131"/>
      <c r="EH927" s="131"/>
      <c r="EI927" s="131"/>
      <c r="EJ927" s="131"/>
      <c r="EK927" s="131"/>
      <c r="EL927" s="131"/>
      <c r="EM927" s="131"/>
      <c r="EN927" s="131"/>
      <c r="EO927" s="131"/>
      <c r="EP927" s="131"/>
      <c r="EQ927" s="131"/>
      <c r="ER927" s="131"/>
      <c r="ES927" s="131"/>
      <c r="ET927" s="131"/>
      <c r="EU927" s="131"/>
      <c r="EV927" s="131"/>
      <c r="EW927" s="131"/>
      <c r="EX927" s="131"/>
      <c r="EY927" s="131"/>
      <c r="EZ927" s="131"/>
      <c r="FA927" s="131"/>
      <c r="FB927" s="131"/>
      <c r="FC927" s="131"/>
      <c r="FD927" s="131"/>
      <c r="FE927" s="131"/>
      <c r="FF927" s="131"/>
      <c r="FG927" s="131"/>
      <c r="FH927" s="131"/>
      <c r="FI927" s="131"/>
      <c r="FJ927" s="131"/>
      <c r="FK927" s="131"/>
      <c r="FL927" s="131"/>
      <c r="FM927" s="131"/>
      <c r="FN927" s="131"/>
      <c r="FO927" s="131"/>
      <c r="FP927" s="131"/>
      <c r="FQ927" s="131"/>
      <c r="FR927" s="131"/>
      <c r="FS927" s="131"/>
      <c r="FT927" s="131"/>
      <c r="FU927" s="131"/>
      <c r="FV927" s="131"/>
      <c r="FW927" s="131"/>
      <c r="FX927" s="131"/>
      <c r="FY927" s="131"/>
      <c r="FZ927" s="131"/>
      <c r="GA927" s="131"/>
      <c r="GB927" s="131"/>
      <c r="GC927" s="131"/>
      <c r="GD927" s="131"/>
      <c r="GE927" s="131"/>
      <c r="GF927" s="131"/>
      <c r="GG927" s="131"/>
      <c r="GH927" s="131"/>
      <c r="GI927" s="131"/>
      <c r="GJ927" s="131"/>
      <c r="GK927" s="131"/>
      <c r="GL927" s="131"/>
      <c r="GM927" s="131"/>
      <c r="GN927" s="131"/>
      <c r="GO927" s="131"/>
      <c r="GP927" s="131"/>
      <c r="GQ927" s="131"/>
      <c r="GR927" s="131"/>
      <c r="GS927" s="131"/>
      <c r="GT927" s="131"/>
      <c r="GU927" s="131"/>
      <c r="GV927" s="131"/>
      <c r="GW927" s="131"/>
      <c r="GX927" s="131"/>
      <c r="GY927" s="131"/>
      <c r="GZ927" s="131"/>
      <c r="HA927" s="131"/>
      <c r="HB927" s="131"/>
      <c r="HC927" s="131"/>
      <c r="HD927" s="131"/>
      <c r="HE927" s="131"/>
      <c r="HF927" s="131"/>
      <c r="HG927" s="131"/>
      <c r="HH927" s="131"/>
      <c r="HI927" s="131"/>
      <c r="HJ927" s="131"/>
      <c r="HK927" s="131"/>
      <c r="HL927" s="131"/>
      <c r="HM927" s="131"/>
      <c r="HN927" s="131"/>
      <c r="HO927" s="131"/>
      <c r="HP927" s="131"/>
      <c r="HQ927" s="131"/>
      <c r="HR927" s="131"/>
      <c r="HS927" s="131"/>
      <c r="HT927" s="131"/>
      <c r="HU927" s="131"/>
      <c r="HV927" s="131"/>
      <c r="HW927" s="131"/>
      <c r="HX927" s="131"/>
      <c r="HY927" s="131"/>
      <c r="HZ927" s="131"/>
      <c r="IA927" s="131"/>
      <c r="IB927" s="131"/>
      <c r="IC927" s="131"/>
      <c r="ID927" s="131"/>
      <c r="IE927" s="131"/>
      <c r="IF927" s="131"/>
      <c r="IG927" s="131"/>
      <c r="IH927" s="131"/>
      <c r="II927" s="131"/>
      <c r="IJ927" s="131"/>
      <c r="IK927" s="131"/>
      <c r="IL927" s="131"/>
      <c r="IM927" s="131"/>
      <c r="IN927" s="131"/>
      <c r="IO927" s="131"/>
      <c r="IP927" s="131"/>
      <c r="IQ927" s="131"/>
      <c r="IR927" s="131"/>
      <c r="IS927" s="131"/>
      <c r="IT927" s="131"/>
      <c r="IU927" s="131"/>
      <c r="IV927" s="131"/>
      <c r="IW927" s="131"/>
      <c r="IX927" s="131"/>
      <c r="IY927" s="131"/>
      <c r="IZ927" s="131"/>
      <c r="JA927" s="131"/>
      <c r="JB927" s="131"/>
      <c r="JC927" s="131"/>
      <c r="JD927" s="131"/>
      <c r="JE927" s="131"/>
      <c r="JF927" s="131"/>
      <c r="JG927" s="131"/>
      <c r="JH927" s="131"/>
      <c r="JI927" s="131"/>
      <c r="JJ927" s="131"/>
      <c r="JK927" s="131"/>
      <c r="JL927" s="131"/>
      <c r="JM927" s="131"/>
      <c r="JN927" s="131"/>
      <c r="JO927" s="131"/>
      <c r="JP927" s="131"/>
      <c r="JQ927" s="131"/>
      <c r="JR927" s="131"/>
      <c r="JS927" s="131"/>
      <c r="JT927" s="131"/>
      <c r="JU927" s="131"/>
      <c r="JV927" s="131"/>
      <c r="JW927" s="131"/>
      <c r="JX927" s="131"/>
      <c r="JY927" s="131"/>
      <c r="JZ927" s="131"/>
      <c r="KA927" s="131"/>
      <c r="KB927" s="131"/>
      <c r="KC927" s="131"/>
      <c r="KD927" s="131"/>
      <c r="KE927" s="131"/>
      <c r="KF927" s="131"/>
      <c r="KG927" s="131"/>
      <c r="KH927" s="131"/>
      <c r="KI927" s="131"/>
      <c r="KJ927" s="131"/>
      <c r="KK927" s="131"/>
      <c r="KL927" s="131"/>
      <c r="KM927" s="131"/>
      <c r="KN927" s="131"/>
      <c r="KO927" s="131"/>
      <c r="KP927" s="131"/>
      <c r="KQ927" s="131"/>
      <c r="KR927" s="131"/>
      <c r="KS927" s="131"/>
      <c r="KT927" s="131"/>
      <c r="KU927" s="131"/>
      <c r="KV927" s="131"/>
      <c r="KW927" s="131"/>
      <c r="KX927" s="131"/>
      <c r="KY927" s="131"/>
      <c r="KZ927" s="131"/>
      <c r="LA927" s="131"/>
      <c r="LB927" s="131"/>
      <c r="LC927" s="131"/>
      <c r="LD927" s="131"/>
      <c r="LE927" s="131"/>
      <c r="LF927" s="131"/>
      <c r="LG927" s="131"/>
      <c r="LH927" s="131"/>
      <c r="LI927" s="131"/>
      <c r="LJ927" s="131"/>
      <c r="LK927" s="131"/>
      <c r="LL927" s="131"/>
      <c r="LM927" s="131"/>
      <c r="LN927" s="131"/>
      <c r="LO927" s="131"/>
      <c r="LP927" s="131"/>
      <c r="LQ927" s="131"/>
      <c r="LR927" s="131"/>
      <c r="LS927" s="131"/>
      <c r="LT927" s="131"/>
      <c r="LU927" s="131"/>
      <c r="LV927" s="131"/>
      <c r="LW927" s="131"/>
      <c r="LX927" s="131"/>
      <c r="LY927" s="131"/>
      <c r="LZ927" s="131"/>
      <c r="MA927" s="131"/>
      <c r="MB927" s="131"/>
      <c r="MC927" s="131"/>
      <c r="MD927" s="131"/>
      <c r="ME927" s="131"/>
      <c r="MF927" s="131"/>
      <c r="MG927" s="131"/>
      <c r="MH927" s="131"/>
      <c r="MI927" s="131"/>
      <c r="MJ927" s="131"/>
      <c r="MK927" s="131"/>
      <c r="ML927" s="131"/>
      <c r="MM927" s="131"/>
      <c r="MN927" s="131"/>
      <c r="MO927" s="131"/>
      <c r="MP927" s="131"/>
      <c r="MQ927" s="131"/>
      <c r="MR927" s="131"/>
      <c r="MS927" s="131"/>
      <c r="MT927" s="131"/>
      <c r="MU927" s="131"/>
      <c r="MV927" s="131"/>
      <c r="MW927" s="131"/>
      <c r="MX927" s="131"/>
      <c r="MY927" s="131"/>
      <c r="MZ927" s="131"/>
      <c r="NA927" s="131"/>
      <c r="NB927" s="131"/>
      <c r="NC927" s="131"/>
      <c r="ND927" s="131"/>
      <c r="NE927" s="131"/>
      <c r="NF927" s="131"/>
      <c r="NG927" s="131"/>
      <c r="NH927" s="131"/>
      <c r="NI927" s="131"/>
      <c r="NJ927" s="131"/>
      <c r="NK927" s="131"/>
      <c r="NL927" s="131"/>
      <c r="NM927" s="131"/>
      <c r="NN927" s="131"/>
      <c r="NO927" s="131"/>
      <c r="NP927" s="131"/>
      <c r="NQ927" s="131"/>
      <c r="NR927" s="131"/>
      <c r="NS927" s="131"/>
      <c r="NT927" s="131"/>
      <c r="NU927" s="131"/>
      <c r="NV927" s="131"/>
      <c r="NW927" s="131"/>
      <c r="NX927" s="131"/>
      <c r="NY927" s="131"/>
      <c r="NZ927" s="131"/>
      <c r="OA927" s="131"/>
      <c r="OB927" s="131"/>
      <c r="OC927" s="131"/>
      <c r="OD927" s="131"/>
      <c r="OE927" s="131"/>
      <c r="OF927" s="131"/>
      <c r="OG927" s="131"/>
      <c r="OH927" s="131"/>
      <c r="OI927" s="131"/>
      <c r="OJ927" s="131"/>
      <c r="OK927" s="131"/>
      <c r="OL927" s="131"/>
      <c r="OM927" s="131"/>
      <c r="ON927" s="131"/>
      <c r="OO927" s="131"/>
      <c r="OP927" s="131"/>
      <c r="OQ927" s="131"/>
      <c r="OR927" s="131"/>
      <c r="OS927" s="131"/>
      <c r="OT927" s="131"/>
      <c r="OU927" s="131"/>
      <c r="OV927" s="131"/>
      <c r="OW927" s="131"/>
      <c r="OX927" s="131"/>
      <c r="OY927" s="131"/>
      <c r="OZ927" s="131"/>
      <c r="PA927" s="131"/>
      <c r="PB927" s="131"/>
      <c r="PC927" s="131"/>
      <c r="PD927" s="131"/>
      <c r="PE927" s="131"/>
      <c r="PF927" s="131"/>
      <c r="PG927" s="131"/>
      <c r="PH927" s="131"/>
      <c r="PI927" s="131"/>
      <c r="PJ927" s="131"/>
      <c r="PK927" s="131"/>
      <c r="PL927" s="131"/>
      <c r="PM927" s="131"/>
      <c r="PN927" s="131"/>
      <c r="PO927" s="131"/>
      <c r="PP927" s="131"/>
      <c r="PQ927" s="131"/>
      <c r="PR927" s="131"/>
      <c r="PS927" s="131"/>
      <c r="PT927" s="131"/>
      <c r="PU927" s="131"/>
      <c r="PV927" s="131"/>
      <c r="PW927" s="131"/>
      <c r="PX927" s="131"/>
      <c r="PY927" s="131"/>
      <c r="PZ927" s="131"/>
      <c r="QA927" s="131"/>
      <c r="QB927" s="131"/>
      <c r="QC927" s="131"/>
      <c r="QD927" s="131"/>
      <c r="QE927" s="131"/>
      <c r="QF927" s="131"/>
      <c r="QG927" s="131"/>
      <c r="QH927" s="131"/>
      <c r="QI927" s="131"/>
      <c r="QJ927" s="131"/>
      <c r="QK927" s="131"/>
      <c r="QL927" s="131"/>
      <c r="QM927" s="131"/>
      <c r="QN927" s="131"/>
      <c r="QO927" s="131"/>
      <c r="QP927" s="131"/>
      <c r="QQ927" s="131"/>
      <c r="QR927" s="131"/>
      <c r="QS927" s="131"/>
      <c r="QT927" s="131"/>
      <c r="QU927" s="131"/>
      <c r="QV927" s="131"/>
      <c r="QW927" s="131"/>
      <c r="QX927" s="131"/>
      <c r="QY927" s="131"/>
      <c r="QZ927" s="131"/>
      <c r="RA927" s="131"/>
      <c r="RB927" s="131"/>
      <c r="RC927" s="131"/>
      <c r="RD927" s="131"/>
      <c r="RE927" s="131"/>
      <c r="RF927" s="131"/>
      <c r="RG927" s="131"/>
      <c r="RH927" s="131"/>
      <c r="RI927" s="131"/>
      <c r="RJ927" s="131"/>
      <c r="RK927" s="131"/>
      <c r="RL927" s="131"/>
      <c r="RM927" s="131"/>
      <c r="RN927" s="131"/>
      <c r="RO927" s="131"/>
      <c r="RP927" s="131"/>
      <c r="RQ927" s="131"/>
      <c r="RR927" s="131"/>
      <c r="RS927" s="131"/>
      <c r="RT927" s="131"/>
      <c r="RU927" s="131"/>
      <c r="RV927" s="131"/>
      <c r="RW927" s="131"/>
      <c r="RX927" s="131"/>
      <c r="RY927" s="131"/>
      <c r="RZ927" s="131"/>
      <c r="SA927" s="131"/>
      <c r="SB927" s="131"/>
      <c r="SC927" s="131"/>
      <c r="SD927" s="131"/>
      <c r="SE927" s="131"/>
      <c r="SF927" s="131"/>
      <c r="SG927" s="131"/>
      <c r="SH927" s="131"/>
      <c r="SI927" s="131"/>
      <c r="SJ927" s="131"/>
      <c r="SK927" s="131"/>
      <c r="SL927" s="131"/>
      <c r="SM927" s="131"/>
      <c r="SN927" s="131"/>
      <c r="SO927" s="131"/>
      <c r="SP927" s="131"/>
      <c r="SQ927" s="131"/>
      <c r="SR927" s="131"/>
      <c r="SS927" s="131"/>
      <c r="ST927" s="131"/>
      <c r="SU927" s="131"/>
      <c r="SV927" s="131"/>
      <c r="SW927" s="131"/>
      <c r="SX927" s="131"/>
      <c r="SY927" s="131"/>
      <c r="SZ927" s="131"/>
      <c r="TA927" s="131"/>
      <c r="TB927" s="131"/>
      <c r="TC927" s="131"/>
      <c r="TD927" s="131"/>
      <c r="TE927" s="131"/>
      <c r="TF927" s="131"/>
      <c r="TG927" s="131"/>
      <c r="TH927" s="131"/>
      <c r="TI927" s="131"/>
      <c r="TJ927" s="131"/>
      <c r="TK927" s="131"/>
      <c r="TL927" s="131"/>
      <c r="TM927" s="131"/>
      <c r="TN927" s="131"/>
      <c r="TO927" s="131"/>
      <c r="TP927" s="131"/>
      <c r="TQ927" s="131"/>
      <c r="TR927" s="131"/>
      <c r="TS927" s="131"/>
      <c r="TT927" s="131"/>
      <c r="TU927" s="131"/>
      <c r="TV927" s="131"/>
      <c r="TW927" s="131"/>
      <c r="TX927" s="131"/>
      <c r="TY927" s="131"/>
      <c r="TZ927" s="131"/>
      <c r="UA927" s="131"/>
      <c r="UB927" s="131"/>
      <c r="UC927" s="131"/>
      <c r="UD927" s="131"/>
      <c r="UE927" s="131"/>
      <c r="UF927" s="131"/>
      <c r="UG927" s="131"/>
      <c r="UH927" s="131"/>
      <c r="UI927" s="131"/>
      <c r="UJ927" s="131"/>
      <c r="UK927" s="131"/>
      <c r="UL927" s="131"/>
      <c r="UM927" s="131"/>
      <c r="UN927" s="131"/>
      <c r="UO927" s="131"/>
      <c r="UP927" s="131"/>
      <c r="UQ927" s="131"/>
      <c r="UR927" s="131"/>
      <c r="US927" s="131"/>
      <c r="UT927" s="131"/>
      <c r="UU927" s="131"/>
      <c r="UV927" s="131"/>
      <c r="UW927" s="131"/>
      <c r="UX927" s="131"/>
      <c r="UY927" s="131"/>
      <c r="UZ927" s="131"/>
      <c r="VA927" s="131"/>
      <c r="VB927" s="131"/>
      <c r="VC927" s="131"/>
      <c r="VD927" s="131"/>
      <c r="VE927" s="131"/>
      <c r="VF927" s="131"/>
      <c r="VG927" s="131"/>
      <c r="VH927" s="131"/>
      <c r="VI927" s="131"/>
      <c r="VJ927" s="131"/>
      <c r="VK927" s="131"/>
      <c r="VL927" s="131"/>
      <c r="VM927" s="131"/>
      <c r="VN927" s="131"/>
      <c r="VO927" s="131"/>
      <c r="VP927" s="131"/>
      <c r="VQ927" s="131"/>
      <c r="VR927" s="131"/>
      <c r="VS927" s="131"/>
      <c r="VT927" s="131"/>
      <c r="VU927" s="131"/>
      <c r="VV927" s="131"/>
      <c r="VW927" s="131"/>
      <c r="VX927" s="131"/>
      <c r="VY927" s="131"/>
      <c r="VZ927" s="131"/>
      <c r="WA927" s="131"/>
      <c r="WB927" s="131"/>
      <c r="WC927" s="131"/>
      <c r="WD927" s="131"/>
      <c r="WE927" s="131"/>
      <c r="WF927" s="131"/>
      <c r="WG927" s="131"/>
      <c r="WH927" s="131"/>
      <c r="WI927" s="131"/>
      <c r="WJ927" s="131"/>
      <c r="WK927" s="131"/>
      <c r="WL927" s="131"/>
      <c r="WM927" s="131"/>
      <c r="WN927" s="131"/>
      <c r="WO927" s="131"/>
      <c r="WP927" s="131"/>
      <c r="WQ927" s="131"/>
      <c r="WR927" s="131"/>
      <c r="WS927" s="131"/>
      <c r="WT927" s="131"/>
      <c r="WU927" s="131"/>
      <c r="WV927" s="131"/>
      <c r="WW927" s="131"/>
      <c r="WX927" s="131"/>
      <c r="WY927" s="131"/>
      <c r="WZ927" s="131"/>
      <c r="XA927" s="131"/>
      <c r="XB927" s="131"/>
      <c r="XC927" s="131"/>
      <c r="XD927" s="131"/>
      <c r="XE927" s="131"/>
      <c r="XF927" s="131"/>
      <c r="XG927" s="131"/>
      <c r="XH927" s="131"/>
      <c r="XI927" s="131"/>
      <c r="XJ927" s="131"/>
      <c r="XK927" s="131"/>
      <c r="XL927" s="131"/>
      <c r="XM927" s="131"/>
      <c r="XN927" s="131"/>
      <c r="XO927" s="131"/>
      <c r="XP927" s="131"/>
      <c r="XQ927" s="131"/>
      <c r="XR927" s="131"/>
      <c r="XS927" s="131"/>
      <c r="XT927" s="131"/>
      <c r="XU927" s="131"/>
      <c r="XV927" s="131"/>
      <c r="XW927" s="131"/>
      <c r="XX927" s="131"/>
      <c r="XY927" s="131"/>
      <c r="XZ927" s="131"/>
      <c r="YA927" s="131"/>
      <c r="YB927" s="131"/>
      <c r="YC927" s="131"/>
      <c r="YD927" s="131"/>
      <c r="YE927" s="131"/>
      <c r="YF927" s="131"/>
      <c r="YG927" s="131"/>
      <c r="YH927" s="131"/>
      <c r="YI927" s="131"/>
      <c r="YJ927" s="131"/>
      <c r="YK927" s="131"/>
      <c r="YL927" s="131"/>
      <c r="YM927" s="131"/>
      <c r="YN927" s="131"/>
      <c r="YO927" s="131"/>
      <c r="YP927" s="131"/>
      <c r="YQ927" s="131"/>
      <c r="YR927" s="131"/>
      <c r="YS927" s="131"/>
      <c r="YT927" s="131"/>
      <c r="YU927" s="131"/>
      <c r="YV927" s="131"/>
      <c r="YW927" s="131"/>
      <c r="YX927" s="131"/>
      <c r="YY927" s="131"/>
      <c r="YZ927" s="131"/>
      <c r="ZA927" s="131"/>
      <c r="ZB927" s="131"/>
      <c r="ZC927" s="131"/>
      <c r="ZD927" s="131"/>
      <c r="ZE927" s="131"/>
      <c r="ZF927" s="131"/>
      <c r="ZG927" s="131"/>
      <c r="ZH927" s="131"/>
      <c r="ZI927" s="131"/>
      <c r="ZJ927" s="131"/>
      <c r="ZK927" s="131"/>
      <c r="ZL927" s="131"/>
      <c r="ZM927" s="131"/>
      <c r="ZN927" s="131"/>
      <c r="ZO927" s="131"/>
      <c r="ZP927" s="131"/>
      <c r="ZQ927" s="131"/>
      <c r="ZR927" s="131"/>
      <c r="ZS927" s="131"/>
      <c r="ZT927" s="131"/>
      <c r="ZU927" s="131"/>
      <c r="ZV927" s="131"/>
      <c r="ZW927" s="131"/>
      <c r="ZX927" s="131"/>
      <c r="ZY927" s="131"/>
      <c r="ZZ927" s="131"/>
      <c r="AAA927" s="131"/>
      <c r="AAB927" s="131"/>
      <c r="AAC927" s="131"/>
      <c r="AAD927" s="131"/>
      <c r="AAE927" s="131"/>
      <c r="AAF927" s="131"/>
      <c r="AAG927" s="131"/>
      <c r="AAH927" s="131"/>
      <c r="AAI927" s="131"/>
      <c r="AAJ927" s="131"/>
      <c r="AAK927" s="131"/>
      <c r="AAL927" s="131"/>
      <c r="AAM927" s="131"/>
      <c r="AAN927" s="131"/>
      <c r="AAO927" s="131"/>
      <c r="AAP927" s="131"/>
      <c r="AAQ927" s="131"/>
      <c r="AAR927" s="131"/>
      <c r="AAS927" s="131"/>
      <c r="AAT927" s="131"/>
      <c r="AAU927" s="131"/>
      <c r="AAV927" s="131"/>
      <c r="AAW927" s="131"/>
      <c r="AAX927" s="131"/>
      <c r="AAY927" s="131"/>
      <c r="AAZ927" s="131"/>
      <c r="ABA927" s="131"/>
      <c r="ABB927" s="131"/>
      <c r="ABC927" s="131"/>
      <c r="ABD927" s="131"/>
      <c r="ABE927" s="131"/>
      <c r="ABF927" s="131"/>
      <c r="ABG927" s="131"/>
      <c r="ABH927" s="131"/>
      <c r="ABI927" s="131"/>
      <c r="ABJ927" s="131"/>
      <c r="ABK927" s="131"/>
      <c r="ABL927" s="131"/>
      <c r="ABM927" s="131"/>
      <c r="ABN927" s="131"/>
      <c r="ABO927" s="131"/>
      <c r="ABP927" s="131"/>
      <c r="ABQ927" s="131"/>
      <c r="ABR927" s="131"/>
      <c r="ABS927" s="131"/>
      <c r="ABT927" s="131"/>
      <c r="ABU927" s="131"/>
      <c r="ABV927" s="131"/>
      <c r="ABW927" s="131"/>
      <c r="ABX927" s="131"/>
      <c r="ABY927" s="131"/>
      <c r="ABZ927" s="131"/>
      <c r="ACA927" s="131"/>
      <c r="ACB927" s="131"/>
      <c r="ACC927" s="131"/>
      <c r="ACD927" s="131"/>
      <c r="ACE927" s="131"/>
      <c r="ACF927" s="131"/>
      <c r="ACG927" s="131"/>
      <c r="ACH927" s="131"/>
      <c r="ACI927" s="131"/>
      <c r="ACJ927" s="131"/>
      <c r="ACK927" s="131"/>
      <c r="ACL927" s="131"/>
      <c r="ACM927" s="131"/>
      <c r="ACN927" s="131"/>
      <c r="ACO927" s="131"/>
      <c r="ACP927" s="131"/>
      <c r="ACQ927" s="131"/>
      <c r="ACR927" s="131"/>
      <c r="ACS927" s="131"/>
      <c r="ACT927" s="131"/>
      <c r="ACU927" s="131"/>
      <c r="ACV927" s="131"/>
      <c r="ACW927" s="131"/>
      <c r="ACX927" s="131"/>
      <c r="ACY927" s="131"/>
      <c r="ACZ927" s="131"/>
      <c r="ADA927" s="131"/>
      <c r="ADB927" s="131"/>
      <c r="ADC927" s="131"/>
      <c r="ADD927" s="131"/>
      <c r="ADE927" s="131"/>
      <c r="ADF927" s="131"/>
      <c r="ADG927" s="131"/>
      <c r="ADH927" s="131"/>
      <c r="ADI927" s="131"/>
      <c r="ADJ927" s="131"/>
      <c r="ADK927" s="131"/>
      <c r="ADL927" s="131"/>
      <c r="ADM927" s="131"/>
      <c r="ADN927" s="131"/>
      <c r="ADO927" s="131"/>
      <c r="ADP927" s="131"/>
      <c r="ADQ927" s="131"/>
      <c r="ADR927" s="131"/>
      <c r="ADS927" s="131"/>
      <c r="ADT927" s="131"/>
      <c r="ADU927" s="131"/>
      <c r="ADV927" s="131"/>
      <c r="ADW927" s="131"/>
      <c r="ADX927" s="131"/>
      <c r="ADY927" s="131"/>
      <c r="ADZ927" s="131"/>
      <c r="AEA927" s="131"/>
      <c r="AEB927" s="131"/>
      <c r="AEC927" s="131"/>
      <c r="AED927" s="131"/>
      <c r="AEE927" s="131"/>
      <c r="AEF927" s="131"/>
      <c r="AEG927" s="131"/>
      <c r="AEH927" s="131"/>
      <c r="AEI927" s="131"/>
      <c r="AEJ927" s="131"/>
      <c r="AEK927" s="131"/>
      <c r="AEL927" s="131"/>
      <c r="AEM927" s="131"/>
      <c r="AEN927" s="131"/>
      <c r="AEO927" s="131"/>
      <c r="AEP927" s="131"/>
      <c r="AEQ927" s="131"/>
      <c r="AER927" s="131"/>
      <c r="AES927" s="131"/>
      <c r="AET927" s="131"/>
      <c r="AEU927" s="131"/>
      <c r="AEV927" s="131"/>
      <c r="AEW927" s="131"/>
      <c r="AEX927" s="131"/>
      <c r="AEY927" s="131"/>
      <c r="AEZ927" s="131"/>
      <c r="AFA927" s="131"/>
      <c r="AFB927" s="131"/>
      <c r="AFC927" s="131"/>
      <c r="AFD927" s="131"/>
      <c r="AFE927" s="131"/>
      <c r="AFF927" s="131"/>
      <c r="AFG927" s="131"/>
      <c r="AFH927" s="131"/>
      <c r="AFI927" s="131"/>
      <c r="AFJ927" s="131"/>
      <c r="AFK927" s="131"/>
      <c r="AFL927" s="131"/>
      <c r="AFM927" s="131"/>
      <c r="AFN927" s="131"/>
      <c r="AFO927" s="131"/>
      <c r="AFP927" s="131"/>
      <c r="AFQ927" s="131"/>
      <c r="AFR927" s="131"/>
      <c r="AFS927" s="131"/>
      <c r="AFT927" s="131"/>
      <c r="AFU927" s="131"/>
      <c r="AFV927" s="131"/>
      <c r="AFW927" s="131"/>
      <c r="AFX927" s="131"/>
      <c r="AFY927" s="131"/>
      <c r="AFZ927" s="131"/>
      <c r="AGA927" s="131"/>
      <c r="AGB927" s="131"/>
      <c r="AGC927" s="131"/>
      <c r="AGD927" s="131"/>
      <c r="AGE927" s="131"/>
      <c r="AGF927" s="131"/>
      <c r="AGG927" s="131"/>
      <c r="AGH927" s="131"/>
      <c r="AGI927" s="131"/>
      <c r="AGJ927" s="131"/>
      <c r="AGK927" s="131"/>
      <c r="AGL927" s="131"/>
      <c r="AGM927" s="131"/>
      <c r="AGN927" s="131"/>
      <c r="AGO927" s="131"/>
      <c r="AGP927" s="131"/>
      <c r="AGQ927" s="131"/>
      <c r="AGR927" s="131"/>
      <c r="AGS927" s="131"/>
      <c r="AGT927" s="131"/>
      <c r="AGU927" s="131"/>
      <c r="AGV927" s="131"/>
      <c r="AGW927" s="131"/>
      <c r="AGX927" s="131"/>
      <c r="AGY927" s="131"/>
      <c r="AGZ927" s="131"/>
      <c r="AHA927" s="131"/>
      <c r="AHB927" s="131"/>
      <c r="AHC927" s="131"/>
      <c r="AHD927" s="131"/>
      <c r="AHE927" s="131"/>
      <c r="AHF927" s="131"/>
      <c r="AHG927" s="131"/>
      <c r="AHH927" s="131"/>
      <c r="AHI927" s="131"/>
      <c r="AHJ927" s="131"/>
      <c r="AHK927" s="131"/>
      <c r="AHL927" s="131"/>
      <c r="AHM927" s="131"/>
      <c r="AHN927" s="131"/>
      <c r="AHO927" s="131"/>
      <c r="AHP927" s="131"/>
      <c r="AHQ927" s="131"/>
      <c r="AHR927" s="131"/>
      <c r="AHS927" s="131"/>
      <c r="AHT927" s="131"/>
      <c r="AHU927" s="131"/>
      <c r="AHV927" s="131"/>
      <c r="AHW927" s="131"/>
      <c r="AHX927" s="131"/>
      <c r="AHY927" s="131"/>
      <c r="AHZ927" s="131"/>
      <c r="AIA927" s="131"/>
      <c r="AIB927" s="131"/>
      <c r="AIC927" s="131"/>
      <c r="AID927" s="131"/>
      <c r="AIE927" s="131"/>
      <c r="AIF927" s="131"/>
      <c r="AIG927" s="131"/>
      <c r="AIH927" s="131"/>
      <c r="AII927" s="131"/>
      <c r="AIJ927" s="131"/>
      <c r="AIK927" s="131"/>
      <c r="AIL927" s="131"/>
      <c r="AIM927" s="131"/>
      <c r="AIN927" s="131"/>
      <c r="AIO927" s="131"/>
      <c r="AIP927" s="131"/>
      <c r="AIQ927" s="131"/>
      <c r="AIR927" s="131"/>
      <c r="AIS927" s="131"/>
      <c r="AIT927" s="131"/>
      <c r="AIU927" s="131"/>
      <c r="AIV927" s="131"/>
      <c r="AIW927" s="131"/>
      <c r="AIX927" s="131"/>
      <c r="AIY927" s="131"/>
      <c r="AIZ927" s="131"/>
      <c r="AJA927" s="131"/>
      <c r="AJB927" s="131"/>
      <c r="AJC927" s="131"/>
      <c r="AJD927" s="131"/>
      <c r="AJE927" s="131"/>
      <c r="AJF927" s="131"/>
      <c r="AJG927" s="131"/>
      <c r="AJH927" s="131"/>
      <c r="AJI927" s="131"/>
      <c r="AJJ927" s="131"/>
      <c r="AJK927" s="131"/>
      <c r="AJL927" s="131"/>
      <c r="AJM927" s="131"/>
      <c r="AJN927" s="131"/>
      <c r="AJO927" s="131"/>
      <c r="AJP927" s="131"/>
      <c r="AJQ927" s="131"/>
      <c r="AJR927" s="131"/>
      <c r="AJS927" s="131"/>
      <c r="AJT927" s="131"/>
      <c r="AJU927" s="131"/>
      <c r="AJV927" s="131"/>
      <c r="AJW927" s="131"/>
      <c r="AJX927" s="131"/>
      <c r="AJY927" s="131"/>
      <c r="AJZ927" s="131"/>
      <c r="AKA927" s="131"/>
      <c r="AKB927" s="131"/>
      <c r="AKC927" s="131"/>
      <c r="AKD927" s="131"/>
      <c r="AKE927" s="131"/>
      <c r="AKF927" s="131"/>
      <c r="AKG927" s="131"/>
      <c r="AKH927" s="131"/>
      <c r="AKI927" s="131"/>
      <c r="AKJ927" s="131"/>
      <c r="AKK927" s="131"/>
      <c r="AKL927" s="131"/>
      <c r="AKM927" s="131"/>
      <c r="AKN927" s="131"/>
      <c r="AKO927" s="131"/>
      <c r="AKP927" s="131"/>
      <c r="AKQ927" s="131"/>
      <c r="AKR927" s="131"/>
      <c r="AKS927" s="131"/>
      <c r="AKT927" s="131"/>
      <c r="AKU927" s="131"/>
      <c r="AKV927" s="131"/>
      <c r="AKW927" s="131"/>
      <c r="AKX927" s="131"/>
      <c r="AKY927" s="131"/>
      <c r="AKZ927" s="131"/>
      <c r="ALA927" s="131"/>
      <c r="ALB927" s="131"/>
      <c r="ALC927" s="131"/>
      <c r="ALD927" s="131"/>
      <c r="ALE927" s="131"/>
      <c r="ALF927" s="131"/>
      <c r="ALG927" s="131"/>
      <c r="ALH927" s="131"/>
      <c r="ALI927" s="131"/>
      <c r="ALJ927" s="131"/>
      <c r="ALK927" s="131"/>
      <c r="ALL927" s="131"/>
      <c r="ALM927" s="131"/>
      <c r="ALN927" s="131"/>
      <c r="ALO927" s="131"/>
      <c r="ALP927" s="131"/>
      <c r="ALQ927" s="131"/>
      <c r="ALR927" s="131"/>
      <c r="ALS927" s="131"/>
      <c r="ALT927" s="131"/>
      <c r="ALU927" s="131"/>
      <c r="ALV927" s="131"/>
      <c r="ALW927" s="131"/>
      <c r="ALX927" s="131"/>
      <c r="ALY927" s="131"/>
      <c r="ALZ927" s="131"/>
      <c r="AMA927" s="131"/>
      <c r="AMB927" s="131"/>
      <c r="AMC927" s="131"/>
      <c r="AMD927" s="131"/>
      <c r="AME927" s="131"/>
      <c r="AMF927" s="131"/>
      <c r="AMG927" s="131"/>
      <c r="AMH927" s="131"/>
      <c r="AMI927" s="131"/>
      <c r="AMJ927" s="131"/>
      <c r="AMK927" s="131"/>
      <c r="AML927" s="131"/>
      <c r="AMM927" s="131"/>
      <c r="AMN927" s="131"/>
      <c r="AMO927" s="131"/>
      <c r="AMP927" s="131"/>
      <c r="AMQ927" s="131"/>
      <c r="AMR927" s="131"/>
      <c r="AMS927" s="131"/>
      <c r="AMT927" s="131"/>
      <c r="AMU927" s="131"/>
      <c r="AMV927" s="131"/>
      <c r="AMW927" s="131"/>
      <c r="AMX927" s="131"/>
      <c r="AMY927" s="131"/>
      <c r="AMZ927" s="131"/>
      <c r="ANA927" s="131"/>
      <c r="ANB927" s="131"/>
      <c r="ANC927" s="131"/>
      <c r="AND927" s="131"/>
      <c r="ANE927" s="131"/>
      <c r="ANF927" s="131"/>
      <c r="ANG927" s="131"/>
      <c r="ANH927" s="131"/>
      <c r="ANI927" s="131"/>
      <c r="ANJ927" s="131"/>
      <c r="ANK927" s="131"/>
      <c r="ANL927" s="131"/>
      <c r="ANM927" s="131"/>
      <c r="ANN927" s="131"/>
      <c r="ANO927" s="131"/>
      <c r="ANP927" s="131"/>
      <c r="ANQ927" s="131"/>
      <c r="ANR927" s="131"/>
      <c r="ANS927" s="131"/>
      <c r="ANT927" s="131"/>
      <c r="ANU927" s="131"/>
      <c r="ANV927" s="131"/>
      <c r="ANW927" s="131"/>
      <c r="ANX927" s="131"/>
      <c r="ANY927" s="131"/>
      <c r="ANZ927" s="131"/>
      <c r="AOA927" s="131"/>
      <c r="AOB927" s="131"/>
      <c r="AOC927" s="131"/>
      <c r="AOD927" s="131"/>
      <c r="AOE927" s="131"/>
      <c r="AOF927" s="131"/>
      <c r="AOG927" s="131"/>
      <c r="AOH927" s="131"/>
      <c r="AOI927" s="131"/>
      <c r="AOJ927" s="131"/>
      <c r="AOK927" s="131"/>
      <c r="AOL927" s="131"/>
      <c r="AOM927" s="131"/>
      <c r="AON927" s="131"/>
      <c r="AOO927" s="131"/>
      <c r="AOP927" s="131"/>
      <c r="AOQ927" s="131"/>
      <c r="AOR927" s="131"/>
      <c r="AOS927" s="131"/>
      <c r="AOT927" s="131"/>
      <c r="AOU927" s="131"/>
      <c r="AOV927" s="131"/>
      <c r="AOW927" s="131"/>
      <c r="AOX927" s="131"/>
      <c r="AOY927" s="131"/>
      <c r="AOZ927" s="131"/>
      <c r="APA927" s="131"/>
      <c r="APB927" s="131"/>
      <c r="APC927" s="131"/>
      <c r="APD927" s="131"/>
      <c r="APE927" s="131"/>
      <c r="APF927" s="131"/>
      <c r="APG927" s="131"/>
      <c r="APH927" s="131"/>
      <c r="API927" s="131"/>
      <c r="APJ927" s="131"/>
      <c r="APK927" s="131"/>
      <c r="APL927" s="131"/>
      <c r="APM927" s="131"/>
      <c r="APN927" s="131"/>
      <c r="APO927" s="131"/>
      <c r="APP927" s="131"/>
      <c r="APQ927" s="131"/>
      <c r="APR927" s="131"/>
      <c r="APS927" s="131"/>
      <c r="APT927" s="131"/>
      <c r="APU927" s="131"/>
      <c r="APV927" s="131"/>
      <c r="APW927" s="131"/>
      <c r="APX927" s="131"/>
      <c r="APY927" s="131"/>
      <c r="APZ927" s="131"/>
      <c r="AQA927" s="131"/>
      <c r="AQB927" s="131"/>
      <c r="AQC927" s="131"/>
      <c r="AQD927" s="131"/>
      <c r="AQE927" s="131"/>
      <c r="AQF927" s="131"/>
      <c r="AQG927" s="131"/>
      <c r="AQH927" s="131"/>
      <c r="AQI927" s="131"/>
      <c r="AQJ927" s="131"/>
      <c r="AQK927" s="131"/>
      <c r="AQL927" s="131"/>
      <c r="AQM927" s="131"/>
      <c r="AQN927" s="131"/>
      <c r="AQO927" s="131"/>
      <c r="AQP927" s="131"/>
      <c r="AQQ927" s="131"/>
      <c r="AQR927" s="131"/>
      <c r="AQS927" s="131"/>
      <c r="AQT927" s="131"/>
      <c r="AQU927" s="131"/>
      <c r="AQV927" s="131"/>
      <c r="AQW927" s="131"/>
      <c r="AQX927" s="131"/>
      <c r="AQY927" s="131"/>
      <c r="AQZ927" s="131"/>
      <c r="ARA927" s="131"/>
      <c r="ARB927" s="131"/>
      <c r="ARC927" s="131"/>
      <c r="ARD927" s="131"/>
      <c r="ARE927" s="131"/>
      <c r="ARF927" s="131"/>
      <c r="ARG927" s="131"/>
      <c r="ARH927" s="131"/>
      <c r="ARI927" s="131"/>
      <c r="ARJ927" s="131"/>
      <c r="ARK927" s="131"/>
      <c r="ARL927" s="131"/>
      <c r="ARM927" s="131"/>
      <c r="ARN927" s="131"/>
      <c r="ARO927" s="131"/>
      <c r="ARP927" s="131"/>
      <c r="ARQ927" s="131"/>
      <c r="ARR927" s="131"/>
      <c r="ARS927" s="131"/>
      <c r="ART927" s="131"/>
      <c r="ARU927" s="131"/>
      <c r="ARV927" s="131"/>
      <c r="ARW927" s="131"/>
      <c r="ARX927" s="131"/>
      <c r="ARY927" s="131"/>
      <c r="ARZ927" s="131"/>
      <c r="ASA927" s="131"/>
      <c r="ASB927" s="131"/>
      <c r="ASC927" s="131"/>
      <c r="ASD927" s="131"/>
      <c r="ASE927" s="131"/>
      <c r="ASF927" s="131"/>
      <c r="ASG927" s="131"/>
      <c r="ASH927" s="131"/>
      <c r="ASI927" s="131"/>
      <c r="ASJ927" s="131"/>
      <c r="ASK927" s="131"/>
      <c r="ASL927" s="131"/>
      <c r="ASM927" s="131"/>
      <c r="ASN927" s="131"/>
      <c r="ASO927" s="131"/>
      <c r="ASP927" s="131"/>
      <c r="ASQ927" s="131"/>
      <c r="ASR927" s="131"/>
      <c r="ASS927" s="131"/>
      <c r="AST927" s="131"/>
      <c r="ASU927" s="131"/>
      <c r="ASV927" s="131"/>
      <c r="ASW927" s="131"/>
      <c r="ASX927" s="131"/>
      <c r="ASY927" s="131"/>
      <c r="ASZ927" s="131"/>
      <c r="ATA927" s="131"/>
      <c r="ATB927" s="131"/>
      <c r="ATC927" s="131"/>
      <c r="ATD927" s="131"/>
      <c r="ATE927" s="131"/>
      <c r="ATF927" s="131"/>
      <c r="ATG927" s="131"/>
      <c r="ATH927" s="131"/>
      <c r="ATI927" s="131"/>
      <c r="ATJ927" s="131"/>
      <c r="ATK927" s="131"/>
      <c r="ATL927" s="131"/>
      <c r="ATM927" s="131"/>
      <c r="ATN927" s="131"/>
      <c r="ATO927" s="131"/>
      <c r="ATP927" s="131"/>
      <c r="ATQ927" s="131"/>
      <c r="ATR927" s="131"/>
      <c r="ATS927" s="131"/>
      <c r="ATT927" s="131"/>
      <c r="ATU927" s="131"/>
      <c r="ATV927" s="131"/>
      <c r="ATW927" s="131"/>
      <c r="ATX927" s="131"/>
      <c r="ATY927" s="131"/>
      <c r="ATZ927" s="131"/>
      <c r="AUA927" s="131"/>
      <c r="AUB927" s="131"/>
      <c r="AUC927" s="131"/>
      <c r="AUD927" s="131"/>
      <c r="AUE927" s="131"/>
      <c r="AUF927" s="131"/>
      <c r="AUG927" s="131"/>
      <c r="AUH927" s="131"/>
      <c r="AUI927" s="131"/>
      <c r="AUJ927" s="131"/>
      <c r="AUK927" s="131"/>
      <c r="AUL927" s="131"/>
      <c r="AUM927" s="131"/>
      <c r="AUN927" s="131"/>
      <c r="AUO927" s="131"/>
      <c r="AUP927" s="131"/>
      <c r="AUQ927" s="131"/>
      <c r="AUR927" s="131"/>
      <c r="AUS927" s="131"/>
      <c r="AUT927" s="131"/>
      <c r="AUU927" s="131"/>
      <c r="AUV927" s="131"/>
      <c r="AUW927" s="131"/>
      <c r="AUX927" s="131"/>
      <c r="AUY927" s="131"/>
      <c r="AUZ927" s="131"/>
      <c r="AVA927" s="131"/>
      <c r="AVB927" s="131"/>
      <c r="AVC927" s="131"/>
      <c r="AVD927" s="131"/>
      <c r="AVE927" s="131"/>
      <c r="AVF927" s="131"/>
      <c r="AVG927" s="131"/>
      <c r="AVH927" s="131"/>
      <c r="AVI927" s="131"/>
      <c r="AVJ927" s="131"/>
      <c r="AVK927" s="131"/>
      <c r="AVL927" s="131"/>
      <c r="AVM927" s="131"/>
      <c r="AVN927" s="131"/>
      <c r="AVO927" s="131"/>
      <c r="AVP927" s="131"/>
      <c r="AVQ927" s="131"/>
      <c r="AVR927" s="131"/>
      <c r="AVS927" s="131"/>
      <c r="AVT927" s="131"/>
      <c r="AVU927" s="131"/>
      <c r="AVV927" s="131"/>
      <c r="AVW927" s="131"/>
      <c r="AVX927" s="131"/>
      <c r="AVY927" s="131"/>
      <c r="AVZ927" s="131"/>
      <c r="AWA927" s="131"/>
      <c r="AWB927" s="131"/>
      <c r="AWC927" s="131"/>
      <c r="AWD927" s="131"/>
      <c r="AWE927" s="131"/>
      <c r="AWF927" s="131"/>
      <c r="AWG927" s="131"/>
      <c r="AWH927" s="131"/>
      <c r="AWI927" s="131"/>
      <c r="AWJ927" s="131"/>
      <c r="AWK927" s="131"/>
      <c r="AWL927" s="131"/>
      <c r="AWM927" s="131"/>
      <c r="AWN927" s="131"/>
      <c r="AWO927" s="131"/>
      <c r="AWP927" s="131"/>
      <c r="AWQ927" s="131"/>
      <c r="AWR927" s="131"/>
      <c r="AWS927" s="131"/>
      <c r="AWT927" s="131"/>
      <c r="AWU927" s="131"/>
      <c r="AWV927" s="131"/>
      <c r="AWW927" s="131"/>
      <c r="AWX927" s="131"/>
      <c r="AWY927" s="131"/>
      <c r="AWZ927" s="131"/>
      <c r="AXA927" s="131"/>
      <c r="AXB927" s="131"/>
      <c r="AXC927" s="131"/>
      <c r="AXD927" s="131"/>
      <c r="AXE927" s="131"/>
      <c r="AXF927" s="131"/>
      <c r="AXG927" s="131"/>
      <c r="AXH927" s="131"/>
      <c r="AXI927" s="131"/>
      <c r="AXJ927" s="131"/>
      <c r="AXK927" s="131"/>
      <c r="AXL927" s="131"/>
      <c r="AXM927" s="131"/>
      <c r="AXN927" s="131"/>
      <c r="AXO927" s="131"/>
      <c r="AXP927" s="131"/>
      <c r="AXQ927" s="131"/>
      <c r="AXR927" s="131"/>
      <c r="AXS927" s="131"/>
      <c r="AXT927" s="131"/>
      <c r="AXU927" s="131"/>
      <c r="AXV927" s="131"/>
      <c r="AXW927" s="131"/>
      <c r="AXX927" s="131"/>
    </row>
    <row r="928" spans="1:1324" s="131" customFormat="1" ht="15.75" hidden="1" customHeight="1" x14ac:dyDescent="0.2">
      <c r="A928" s="79" t="s">
        <v>304</v>
      </c>
      <c r="B928" s="79" t="s">
        <v>1229</v>
      </c>
      <c r="C928" s="89" t="s">
        <v>298</v>
      </c>
      <c r="D928" s="89" t="s">
        <v>303</v>
      </c>
      <c r="E928" s="66">
        <v>38604</v>
      </c>
      <c r="F928" s="79" t="s">
        <v>1167</v>
      </c>
      <c r="G928" s="9" t="s">
        <v>1185</v>
      </c>
      <c r="H928" s="30" t="s">
        <v>1065</v>
      </c>
      <c r="I928" s="30" t="s">
        <v>1065</v>
      </c>
      <c r="J928" s="173"/>
      <c r="K928" s="87">
        <v>0</v>
      </c>
      <c r="L928" s="87">
        <v>0</v>
      </c>
      <c r="M928" s="87">
        <v>0</v>
      </c>
      <c r="N928" s="87">
        <v>0</v>
      </c>
      <c r="O928" s="87">
        <v>0</v>
      </c>
      <c r="P928" s="87">
        <v>0</v>
      </c>
      <c r="Q928" s="87">
        <v>0</v>
      </c>
      <c r="R928" s="87">
        <v>0</v>
      </c>
      <c r="S928" s="87">
        <v>0</v>
      </c>
      <c r="T928" s="87">
        <v>0</v>
      </c>
      <c r="U928" s="87">
        <v>0</v>
      </c>
      <c r="V928" s="87">
        <v>0</v>
      </c>
      <c r="W928" s="87">
        <v>0</v>
      </c>
      <c r="X928" s="87">
        <v>0</v>
      </c>
      <c r="Y928" s="87">
        <v>0</v>
      </c>
      <c r="Z928" s="87">
        <v>0</v>
      </c>
      <c r="AA928" s="87">
        <v>0</v>
      </c>
      <c r="AB928" s="87">
        <f t="shared" si="72"/>
        <v>2</v>
      </c>
      <c r="AC928" s="87">
        <f t="shared" si="73"/>
        <v>2</v>
      </c>
      <c r="AD928" s="87">
        <f t="shared" si="74"/>
        <v>2</v>
      </c>
      <c r="AE928" s="87">
        <f t="shared" si="75"/>
        <v>2</v>
      </c>
      <c r="AF928" s="104"/>
    </row>
    <row r="929" spans="1:33" s="131" customFormat="1" ht="15.75" hidden="1" customHeight="1" x14ac:dyDescent="0.2">
      <c r="A929" s="79" t="s">
        <v>302</v>
      </c>
      <c r="B929" s="79" t="s">
        <v>1229</v>
      </c>
      <c r="C929" s="89" t="s">
        <v>298</v>
      </c>
      <c r="D929" s="89" t="s">
        <v>301</v>
      </c>
      <c r="E929" s="66">
        <v>38778</v>
      </c>
      <c r="F929" s="79" t="s">
        <v>1167</v>
      </c>
      <c r="G929" s="9" t="s">
        <v>1185</v>
      </c>
      <c r="H929" s="30" t="s">
        <v>1065</v>
      </c>
      <c r="I929" s="30" t="s">
        <v>1065</v>
      </c>
      <c r="J929" s="173"/>
      <c r="K929" s="87">
        <v>0</v>
      </c>
      <c r="L929" s="87">
        <v>0</v>
      </c>
      <c r="M929" s="87">
        <v>0</v>
      </c>
      <c r="N929" s="87">
        <v>0</v>
      </c>
      <c r="O929" s="87">
        <v>0</v>
      </c>
      <c r="P929" s="87">
        <v>0</v>
      </c>
      <c r="Q929" s="87">
        <v>0</v>
      </c>
      <c r="R929" s="87">
        <v>0</v>
      </c>
      <c r="S929" s="87">
        <v>0</v>
      </c>
      <c r="T929" s="87">
        <v>0</v>
      </c>
      <c r="U929" s="87">
        <v>0</v>
      </c>
      <c r="V929" s="87">
        <v>0</v>
      </c>
      <c r="W929" s="87">
        <v>0</v>
      </c>
      <c r="X929" s="87">
        <v>0</v>
      </c>
      <c r="Y929" s="87">
        <v>0</v>
      </c>
      <c r="Z929" s="87">
        <v>0</v>
      </c>
      <c r="AA929" s="87">
        <v>0</v>
      </c>
      <c r="AB929" s="87">
        <f t="shared" si="72"/>
        <v>2</v>
      </c>
      <c r="AC929" s="87">
        <f t="shared" si="73"/>
        <v>2</v>
      </c>
      <c r="AD929" s="87">
        <f t="shared" si="74"/>
        <v>2</v>
      </c>
      <c r="AE929" s="87">
        <f t="shared" si="75"/>
        <v>2</v>
      </c>
      <c r="AF929" s="104"/>
    </row>
    <row r="930" spans="1:33" s="106" customFormat="1" ht="15.75" hidden="1" customHeight="1" x14ac:dyDescent="0.2">
      <c r="A930" s="79" t="s">
        <v>300</v>
      </c>
      <c r="B930" s="79" t="s">
        <v>1229</v>
      </c>
      <c r="C930" s="89" t="s">
        <v>298</v>
      </c>
      <c r="D930" s="89" t="s">
        <v>297</v>
      </c>
      <c r="E930" s="66">
        <v>39267</v>
      </c>
      <c r="F930" s="79" t="s">
        <v>1167</v>
      </c>
      <c r="G930" s="30" t="s">
        <v>1185</v>
      </c>
      <c r="H930" s="30" t="s">
        <v>1065</v>
      </c>
      <c r="I930" s="30" t="s">
        <v>1065</v>
      </c>
      <c r="J930" s="173"/>
      <c r="K930" s="87">
        <v>0</v>
      </c>
      <c r="L930" s="87">
        <v>0</v>
      </c>
      <c r="M930" s="87">
        <v>0</v>
      </c>
      <c r="N930" s="87">
        <v>0</v>
      </c>
      <c r="O930" s="87">
        <v>0</v>
      </c>
      <c r="P930" s="87">
        <v>0</v>
      </c>
      <c r="Q930" s="87">
        <v>0</v>
      </c>
      <c r="R930" s="87">
        <v>0</v>
      </c>
      <c r="S930" s="87">
        <v>0</v>
      </c>
      <c r="T930" s="87">
        <v>0</v>
      </c>
      <c r="U930" s="87">
        <v>0</v>
      </c>
      <c r="V930" s="87">
        <v>0</v>
      </c>
      <c r="W930" s="87">
        <v>0</v>
      </c>
      <c r="X930" s="87">
        <v>0</v>
      </c>
      <c r="Y930" s="87">
        <v>0</v>
      </c>
      <c r="Z930" s="87">
        <v>0</v>
      </c>
      <c r="AA930" s="87">
        <v>0</v>
      </c>
      <c r="AB930" s="87">
        <f t="shared" si="72"/>
        <v>2</v>
      </c>
      <c r="AC930" s="87">
        <f t="shared" si="73"/>
        <v>2</v>
      </c>
      <c r="AD930" s="87">
        <f t="shared" si="74"/>
        <v>2</v>
      </c>
      <c r="AE930" s="87">
        <f t="shared" si="75"/>
        <v>2</v>
      </c>
      <c r="AF930" s="104"/>
      <c r="AG930" s="131"/>
    </row>
    <row r="931" spans="1:33" s="106" customFormat="1" ht="15.75" hidden="1" customHeight="1" x14ac:dyDescent="0.2">
      <c r="A931" s="79" t="s">
        <v>1296</v>
      </c>
      <c r="B931" s="79" t="s">
        <v>1297</v>
      </c>
      <c r="C931" s="89" t="s">
        <v>1298</v>
      </c>
      <c r="D931" s="89" t="s">
        <v>91</v>
      </c>
      <c r="E931" s="66" t="s">
        <v>1299</v>
      </c>
      <c r="F931" s="79" t="s">
        <v>1167</v>
      </c>
      <c r="G931" s="30" t="s">
        <v>1185</v>
      </c>
      <c r="H931" s="30" t="s">
        <v>1065</v>
      </c>
      <c r="I931" s="30" t="s">
        <v>1065</v>
      </c>
      <c r="J931" s="173"/>
      <c r="K931" s="87" t="s">
        <v>9</v>
      </c>
      <c r="L931" s="87">
        <v>0</v>
      </c>
      <c r="M931" s="87">
        <v>0</v>
      </c>
      <c r="N931" s="87">
        <v>0</v>
      </c>
      <c r="O931" s="87">
        <v>0</v>
      </c>
      <c r="P931" s="87">
        <v>0</v>
      </c>
      <c r="Q931" s="87">
        <v>0</v>
      </c>
      <c r="R931" s="87">
        <v>0</v>
      </c>
      <c r="S931" s="87">
        <v>0</v>
      </c>
      <c r="T931" s="87">
        <v>0</v>
      </c>
      <c r="U931" s="87">
        <v>0</v>
      </c>
      <c r="V931" s="87">
        <v>0</v>
      </c>
      <c r="W931" s="87">
        <v>0</v>
      </c>
      <c r="X931" s="87">
        <v>0</v>
      </c>
      <c r="Y931" s="87">
        <v>0</v>
      </c>
      <c r="Z931" s="87">
        <v>0</v>
      </c>
      <c r="AA931" s="87">
        <v>0</v>
      </c>
      <c r="AB931" s="87">
        <f t="shared" si="72"/>
        <v>2</v>
      </c>
      <c r="AC931" s="87">
        <f t="shared" si="73"/>
        <v>2</v>
      </c>
      <c r="AD931" s="87">
        <f t="shared" si="74"/>
        <v>2</v>
      </c>
      <c r="AE931" s="87">
        <f t="shared" si="75"/>
        <v>2</v>
      </c>
      <c r="AF931" s="104"/>
      <c r="AG931" s="131"/>
    </row>
    <row r="932" spans="1:33" s="106" customFormat="1" ht="15.75" hidden="1" customHeight="1" x14ac:dyDescent="0.2">
      <c r="A932" s="79" t="s">
        <v>296</v>
      </c>
      <c r="B932" s="79" t="s">
        <v>293</v>
      </c>
      <c r="C932" s="89" t="s">
        <v>293</v>
      </c>
      <c r="D932" s="89" t="s">
        <v>91</v>
      </c>
      <c r="E932" s="66">
        <v>38405</v>
      </c>
      <c r="F932" s="79" t="s">
        <v>1167</v>
      </c>
      <c r="G932" s="30" t="s">
        <v>1185</v>
      </c>
      <c r="H932" s="30" t="s">
        <v>1065</v>
      </c>
      <c r="I932" s="30" t="s">
        <v>1065</v>
      </c>
      <c r="J932" s="173"/>
      <c r="K932" s="87" t="s">
        <v>9</v>
      </c>
      <c r="L932" s="87">
        <v>0</v>
      </c>
      <c r="M932" s="87">
        <v>0</v>
      </c>
      <c r="N932" s="87">
        <v>0</v>
      </c>
      <c r="O932" s="87">
        <v>0</v>
      </c>
      <c r="P932" s="87">
        <v>0</v>
      </c>
      <c r="Q932" s="87">
        <v>0</v>
      </c>
      <c r="R932" s="87">
        <v>0</v>
      </c>
      <c r="S932" s="87">
        <v>0</v>
      </c>
      <c r="T932" s="87">
        <v>0</v>
      </c>
      <c r="U932" s="87">
        <v>0</v>
      </c>
      <c r="V932" s="87">
        <v>0</v>
      </c>
      <c r="W932" s="87">
        <v>0</v>
      </c>
      <c r="X932" s="87">
        <v>0</v>
      </c>
      <c r="Y932" s="87">
        <v>0</v>
      </c>
      <c r="Z932" s="87">
        <v>0</v>
      </c>
      <c r="AA932" s="87">
        <v>0</v>
      </c>
      <c r="AB932" s="87">
        <f t="shared" si="72"/>
        <v>2</v>
      </c>
      <c r="AC932" s="87">
        <f t="shared" si="73"/>
        <v>2</v>
      </c>
      <c r="AD932" s="87">
        <f t="shared" si="74"/>
        <v>2</v>
      </c>
      <c r="AE932" s="87">
        <f t="shared" si="75"/>
        <v>2</v>
      </c>
      <c r="AF932" s="104"/>
      <c r="AG932" s="131"/>
    </row>
    <row r="933" spans="1:33" s="106" customFormat="1" ht="15.75" hidden="1" customHeight="1" x14ac:dyDescent="0.2">
      <c r="A933" s="79" t="s">
        <v>295</v>
      </c>
      <c r="B933" s="79" t="s">
        <v>293</v>
      </c>
      <c r="C933" s="89" t="s">
        <v>293</v>
      </c>
      <c r="D933" s="89" t="s">
        <v>998</v>
      </c>
      <c r="E933" s="66">
        <v>38666</v>
      </c>
      <c r="F933" s="79" t="s">
        <v>1182</v>
      </c>
      <c r="G933" s="30" t="s">
        <v>1185</v>
      </c>
      <c r="H933" s="30" t="s">
        <v>1065</v>
      </c>
      <c r="I933" s="30" t="s">
        <v>1065</v>
      </c>
      <c r="J933" s="173"/>
      <c r="K933" s="87">
        <v>0</v>
      </c>
      <c r="L933" s="87">
        <v>0</v>
      </c>
      <c r="M933" s="87">
        <v>0</v>
      </c>
      <c r="N933" s="87">
        <v>0</v>
      </c>
      <c r="O933" s="87">
        <v>0</v>
      </c>
      <c r="P933" s="87">
        <v>0</v>
      </c>
      <c r="Q933" s="87">
        <v>0</v>
      </c>
      <c r="R933" s="87">
        <v>0</v>
      </c>
      <c r="S933" s="87">
        <v>0</v>
      </c>
      <c r="T933" s="87">
        <v>0</v>
      </c>
      <c r="U933" s="87">
        <v>0</v>
      </c>
      <c r="V933" s="87">
        <v>0</v>
      </c>
      <c r="W933" s="87">
        <v>0</v>
      </c>
      <c r="X933" s="87">
        <v>0</v>
      </c>
      <c r="Y933" s="87">
        <v>0</v>
      </c>
      <c r="Z933" s="87">
        <v>0</v>
      </c>
      <c r="AA933" s="87">
        <v>0</v>
      </c>
      <c r="AB933" s="87">
        <f t="shared" si="72"/>
        <v>2</v>
      </c>
      <c r="AC933" s="87">
        <f t="shared" si="73"/>
        <v>2</v>
      </c>
      <c r="AD933" s="87">
        <f t="shared" si="74"/>
        <v>2</v>
      </c>
      <c r="AE933" s="87">
        <f t="shared" si="75"/>
        <v>2</v>
      </c>
      <c r="AF933" s="104"/>
      <c r="AG933" s="131"/>
    </row>
    <row r="934" spans="1:33" s="106" customFormat="1" ht="15.75" hidden="1" customHeight="1" x14ac:dyDescent="0.2">
      <c r="A934" s="79" t="s">
        <v>294</v>
      </c>
      <c r="B934" s="79" t="s">
        <v>293</v>
      </c>
      <c r="C934" s="89" t="s">
        <v>293</v>
      </c>
      <c r="D934" s="89" t="s">
        <v>999</v>
      </c>
      <c r="E934" s="66">
        <v>38666</v>
      </c>
      <c r="F934" s="79" t="s">
        <v>1182</v>
      </c>
      <c r="G934" s="30" t="s">
        <v>1185</v>
      </c>
      <c r="H934" s="30" t="s">
        <v>1065</v>
      </c>
      <c r="I934" s="30" t="s">
        <v>1065</v>
      </c>
      <c r="J934" s="173"/>
      <c r="K934" s="87">
        <v>0</v>
      </c>
      <c r="L934" s="87">
        <v>0</v>
      </c>
      <c r="M934" s="87">
        <v>0</v>
      </c>
      <c r="N934" s="87">
        <v>0</v>
      </c>
      <c r="O934" s="87">
        <v>0</v>
      </c>
      <c r="P934" s="87">
        <v>0</v>
      </c>
      <c r="Q934" s="87">
        <v>0</v>
      </c>
      <c r="R934" s="87">
        <v>0</v>
      </c>
      <c r="S934" s="87">
        <v>0</v>
      </c>
      <c r="T934" s="87">
        <v>0</v>
      </c>
      <c r="U934" s="87">
        <v>0</v>
      </c>
      <c r="V934" s="87">
        <v>0</v>
      </c>
      <c r="W934" s="87">
        <v>0</v>
      </c>
      <c r="X934" s="87">
        <v>0</v>
      </c>
      <c r="Y934" s="87">
        <v>0</v>
      </c>
      <c r="Z934" s="87">
        <v>0</v>
      </c>
      <c r="AA934" s="87">
        <v>0</v>
      </c>
      <c r="AB934" s="87">
        <f t="shared" si="72"/>
        <v>2</v>
      </c>
      <c r="AC934" s="87">
        <f t="shared" si="73"/>
        <v>2</v>
      </c>
      <c r="AD934" s="87">
        <f t="shared" si="74"/>
        <v>2</v>
      </c>
      <c r="AE934" s="87">
        <f t="shared" si="75"/>
        <v>2</v>
      </c>
      <c r="AF934" s="104"/>
    </row>
    <row r="935" spans="1:33" s="106" customFormat="1" ht="15.75" hidden="1" customHeight="1" x14ac:dyDescent="0.2">
      <c r="A935" s="79" t="s">
        <v>292</v>
      </c>
      <c r="B935" s="79" t="s">
        <v>289</v>
      </c>
      <c r="C935" s="89" t="s">
        <v>288</v>
      </c>
      <c r="D935" s="89" t="s">
        <v>1000</v>
      </c>
      <c r="E935" s="66">
        <v>36789</v>
      </c>
      <c r="F935" s="79" t="s">
        <v>1183</v>
      </c>
      <c r="G935" s="30" t="s">
        <v>1185</v>
      </c>
      <c r="H935" s="30" t="s">
        <v>1065</v>
      </c>
      <c r="I935" s="30" t="s">
        <v>1065</v>
      </c>
      <c r="J935" s="173"/>
      <c r="K935" s="87">
        <v>0</v>
      </c>
      <c r="L935" s="87">
        <v>0</v>
      </c>
      <c r="M935" s="87">
        <v>0</v>
      </c>
      <c r="N935" s="87" t="s">
        <v>51</v>
      </c>
      <c r="O935" s="87">
        <v>1</v>
      </c>
      <c r="P935" s="87" t="s">
        <v>51</v>
      </c>
      <c r="Q935" s="87">
        <v>1</v>
      </c>
      <c r="R935" s="87" t="s">
        <v>51</v>
      </c>
      <c r="S935" s="87">
        <v>1</v>
      </c>
      <c r="T935" s="87">
        <v>0</v>
      </c>
      <c r="U935" s="87">
        <v>0</v>
      </c>
      <c r="V935" s="87">
        <v>0</v>
      </c>
      <c r="W935" s="87">
        <v>0</v>
      </c>
      <c r="X935" s="87">
        <v>0</v>
      </c>
      <c r="Y935" s="87">
        <v>0</v>
      </c>
      <c r="Z935" s="87">
        <v>0</v>
      </c>
      <c r="AA935" s="87">
        <v>0</v>
      </c>
      <c r="AB935" s="87">
        <f t="shared" si="72"/>
        <v>2</v>
      </c>
      <c r="AC935" s="87">
        <f t="shared" si="73"/>
        <v>2</v>
      </c>
      <c r="AD935" s="87">
        <f t="shared" si="74"/>
        <v>2</v>
      </c>
      <c r="AE935" s="87">
        <f t="shared" si="75"/>
        <v>2</v>
      </c>
      <c r="AF935" s="104"/>
      <c r="AG935" s="131"/>
    </row>
    <row r="936" spans="1:33" s="106" customFormat="1" ht="15.75" hidden="1" customHeight="1" x14ac:dyDescent="0.2">
      <c r="A936" s="79" t="s">
        <v>291</v>
      </c>
      <c r="B936" s="79" t="s">
        <v>289</v>
      </c>
      <c r="C936" s="89" t="s">
        <v>288</v>
      </c>
      <c r="D936" s="89" t="s">
        <v>1000</v>
      </c>
      <c r="E936" s="66">
        <v>37316</v>
      </c>
      <c r="F936" s="79" t="s">
        <v>1183</v>
      </c>
      <c r="G936" s="30" t="s">
        <v>1185</v>
      </c>
      <c r="H936" s="30" t="s">
        <v>1065</v>
      </c>
      <c r="I936" s="30" t="s">
        <v>1065</v>
      </c>
      <c r="J936" s="173"/>
      <c r="K936" s="87">
        <v>0</v>
      </c>
      <c r="L936" s="87">
        <v>0</v>
      </c>
      <c r="M936" s="87">
        <v>0</v>
      </c>
      <c r="N936" s="87" t="s">
        <v>51</v>
      </c>
      <c r="O936" s="87">
        <v>1</v>
      </c>
      <c r="P936" s="87" t="s">
        <v>51</v>
      </c>
      <c r="Q936" s="87">
        <v>1</v>
      </c>
      <c r="R936" s="87" t="s">
        <v>51</v>
      </c>
      <c r="S936" s="87">
        <v>1</v>
      </c>
      <c r="T936" s="87">
        <v>0</v>
      </c>
      <c r="U936" s="87">
        <v>0</v>
      </c>
      <c r="V936" s="87">
        <v>0</v>
      </c>
      <c r="W936" s="87">
        <v>0</v>
      </c>
      <c r="X936" s="87">
        <v>0</v>
      </c>
      <c r="Y936" s="87">
        <v>0</v>
      </c>
      <c r="Z936" s="87">
        <v>0</v>
      </c>
      <c r="AA936" s="87">
        <v>0</v>
      </c>
      <c r="AB936" s="87">
        <f t="shared" si="72"/>
        <v>2</v>
      </c>
      <c r="AC936" s="87">
        <f t="shared" si="73"/>
        <v>2</v>
      </c>
      <c r="AD936" s="87">
        <f t="shared" si="74"/>
        <v>2</v>
      </c>
      <c r="AE936" s="87">
        <f t="shared" si="75"/>
        <v>2</v>
      </c>
      <c r="AF936" s="104"/>
    </row>
    <row r="937" spans="1:33" s="106" customFormat="1" ht="15.75" hidden="1" customHeight="1" x14ac:dyDescent="0.2">
      <c r="A937" s="79" t="s">
        <v>290</v>
      </c>
      <c r="B937" s="79" t="s">
        <v>289</v>
      </c>
      <c r="C937" s="89" t="s">
        <v>1691</v>
      </c>
      <c r="D937" s="89" t="s">
        <v>130</v>
      </c>
      <c r="E937" s="66">
        <v>34563</v>
      </c>
      <c r="F937" s="79" t="s">
        <v>1167</v>
      </c>
      <c r="G937" s="30" t="s">
        <v>1185</v>
      </c>
      <c r="H937" s="30">
        <v>42005</v>
      </c>
      <c r="I937" s="30" t="s">
        <v>1065</v>
      </c>
      <c r="J937" s="173"/>
      <c r="K937" s="87" t="s">
        <v>6</v>
      </c>
      <c r="L937" s="87">
        <v>1</v>
      </c>
      <c r="M937" s="87">
        <v>1</v>
      </c>
      <c r="N937" s="87" t="s">
        <v>49</v>
      </c>
      <c r="O937" s="87">
        <v>1</v>
      </c>
      <c r="P937" s="87" t="s">
        <v>49</v>
      </c>
      <c r="Q937" s="87">
        <v>1</v>
      </c>
      <c r="R937" s="87" t="s">
        <v>49</v>
      </c>
      <c r="S937" s="87">
        <v>1</v>
      </c>
      <c r="T937" s="87" t="s">
        <v>326</v>
      </c>
      <c r="U937" s="87">
        <v>1</v>
      </c>
      <c r="V937" s="87">
        <v>1</v>
      </c>
      <c r="W937" s="87">
        <v>0</v>
      </c>
      <c r="X937" s="87">
        <v>0</v>
      </c>
      <c r="Y937" s="87">
        <v>0</v>
      </c>
      <c r="Z937" s="87">
        <v>1</v>
      </c>
      <c r="AA937" s="87">
        <v>0</v>
      </c>
      <c r="AB937" s="87">
        <v>1</v>
      </c>
      <c r="AC937" s="87">
        <v>0</v>
      </c>
      <c r="AD937" s="87">
        <v>0</v>
      </c>
      <c r="AE937" s="87">
        <v>0</v>
      </c>
      <c r="AF937" s="104" t="s">
        <v>2420</v>
      </c>
    </row>
    <row r="938" spans="1:33" s="106" customFormat="1" ht="15.75" hidden="1" customHeight="1" x14ac:dyDescent="0.2">
      <c r="A938" s="79" t="s">
        <v>1212</v>
      </c>
      <c r="B938" s="79" t="s">
        <v>289</v>
      </c>
      <c r="C938" s="89" t="s">
        <v>1691</v>
      </c>
      <c r="D938" s="89" t="s">
        <v>1692</v>
      </c>
      <c r="E938" s="66">
        <v>34563</v>
      </c>
      <c r="F938" s="79" t="s">
        <v>1167</v>
      </c>
      <c r="G938" s="30" t="s">
        <v>1185</v>
      </c>
      <c r="H938" s="30">
        <v>42005</v>
      </c>
      <c r="I938" s="30" t="s">
        <v>1065</v>
      </c>
      <c r="J938" s="173"/>
      <c r="K938" s="87" t="s">
        <v>6</v>
      </c>
      <c r="L938" s="87">
        <v>1</v>
      </c>
      <c r="M938" s="87">
        <v>1</v>
      </c>
      <c r="N938" s="87" t="s">
        <v>49</v>
      </c>
      <c r="O938" s="87">
        <v>1</v>
      </c>
      <c r="P938" s="87" t="s">
        <v>49</v>
      </c>
      <c r="Q938" s="87">
        <v>1</v>
      </c>
      <c r="R938" s="87" t="s">
        <v>49</v>
      </c>
      <c r="S938" s="87">
        <v>1</v>
      </c>
      <c r="T938" s="87" t="s">
        <v>326</v>
      </c>
      <c r="U938" s="87">
        <v>1</v>
      </c>
      <c r="V938" s="87">
        <v>1</v>
      </c>
      <c r="W938" s="87">
        <v>0</v>
      </c>
      <c r="X938" s="87">
        <v>0</v>
      </c>
      <c r="Y938" s="87">
        <v>0</v>
      </c>
      <c r="Z938" s="87">
        <v>1</v>
      </c>
      <c r="AA938" s="87">
        <v>0</v>
      </c>
      <c r="AB938" s="87">
        <v>1</v>
      </c>
      <c r="AC938" s="87">
        <v>0</v>
      </c>
      <c r="AD938" s="87">
        <v>0</v>
      </c>
      <c r="AE938" s="87">
        <v>0</v>
      </c>
      <c r="AF938" s="103"/>
      <c r="AG938" s="131"/>
    </row>
    <row r="939" spans="1:33" s="106" customFormat="1" ht="15.75" hidden="1" customHeight="1" x14ac:dyDescent="0.2">
      <c r="A939" s="79" t="s">
        <v>1693</v>
      </c>
      <c r="B939" s="79" t="s">
        <v>289</v>
      </c>
      <c r="C939" s="89" t="s">
        <v>1691</v>
      </c>
      <c r="D939" s="89" t="s">
        <v>110</v>
      </c>
      <c r="E939" s="66">
        <v>34988</v>
      </c>
      <c r="F939" s="79" t="s">
        <v>1167</v>
      </c>
      <c r="G939" s="30" t="s">
        <v>1185</v>
      </c>
      <c r="H939" s="30">
        <v>42005</v>
      </c>
      <c r="I939" s="30" t="s">
        <v>1065</v>
      </c>
      <c r="J939" s="173"/>
      <c r="K939" s="87" t="s">
        <v>6</v>
      </c>
      <c r="L939" s="87">
        <v>1</v>
      </c>
      <c r="M939" s="87">
        <v>1</v>
      </c>
      <c r="N939" s="87" t="s">
        <v>49</v>
      </c>
      <c r="O939" s="87">
        <v>1</v>
      </c>
      <c r="P939" s="87" t="s">
        <v>49</v>
      </c>
      <c r="Q939" s="87">
        <v>1</v>
      </c>
      <c r="R939" s="87" t="s">
        <v>49</v>
      </c>
      <c r="S939" s="87">
        <v>1</v>
      </c>
      <c r="T939" s="87" t="s">
        <v>326</v>
      </c>
      <c r="U939" s="87">
        <v>1</v>
      </c>
      <c r="V939" s="87">
        <v>1</v>
      </c>
      <c r="W939" s="87">
        <v>0</v>
      </c>
      <c r="X939" s="87">
        <v>0</v>
      </c>
      <c r="Y939" s="87">
        <v>0</v>
      </c>
      <c r="Z939" s="87">
        <v>1</v>
      </c>
      <c r="AA939" s="87">
        <v>0</v>
      </c>
      <c r="AB939" s="87">
        <v>1</v>
      </c>
      <c r="AC939" s="87">
        <v>0</v>
      </c>
      <c r="AD939" s="87">
        <v>0</v>
      </c>
      <c r="AE939" s="87">
        <v>0</v>
      </c>
      <c r="AF939" s="104"/>
      <c r="AG939" s="131"/>
    </row>
    <row r="940" spans="1:33" s="106" customFormat="1" ht="15.75" hidden="1" customHeight="1" x14ac:dyDescent="0.2">
      <c r="A940" s="79" t="s">
        <v>1694</v>
      </c>
      <c r="B940" s="79" t="s">
        <v>289</v>
      </c>
      <c r="C940" s="89" t="s">
        <v>1691</v>
      </c>
      <c r="D940" s="89" t="s">
        <v>1700</v>
      </c>
      <c r="E940" s="66">
        <v>34988</v>
      </c>
      <c r="F940" s="79" t="s">
        <v>1167</v>
      </c>
      <c r="G940" s="30" t="s">
        <v>1185</v>
      </c>
      <c r="H940" s="30">
        <v>42005</v>
      </c>
      <c r="I940" s="30" t="s">
        <v>1065</v>
      </c>
      <c r="J940" s="173"/>
      <c r="K940" s="87" t="s">
        <v>6</v>
      </c>
      <c r="L940" s="87">
        <v>1</v>
      </c>
      <c r="M940" s="87">
        <v>1</v>
      </c>
      <c r="N940" s="87" t="s">
        <v>49</v>
      </c>
      <c r="O940" s="87">
        <v>1</v>
      </c>
      <c r="P940" s="87" t="s">
        <v>49</v>
      </c>
      <c r="Q940" s="87">
        <v>1</v>
      </c>
      <c r="R940" s="87" t="s">
        <v>49</v>
      </c>
      <c r="S940" s="87">
        <v>1</v>
      </c>
      <c r="T940" s="87" t="s">
        <v>326</v>
      </c>
      <c r="U940" s="87">
        <v>1</v>
      </c>
      <c r="V940" s="87">
        <v>1</v>
      </c>
      <c r="W940" s="87">
        <v>0</v>
      </c>
      <c r="X940" s="87">
        <v>0</v>
      </c>
      <c r="Y940" s="87">
        <v>0</v>
      </c>
      <c r="Z940" s="87">
        <v>1</v>
      </c>
      <c r="AA940" s="87">
        <v>0</v>
      </c>
      <c r="AB940" s="87">
        <v>1</v>
      </c>
      <c r="AC940" s="87">
        <v>0</v>
      </c>
      <c r="AD940" s="87">
        <v>0</v>
      </c>
      <c r="AE940" s="87">
        <v>0</v>
      </c>
      <c r="AF940" s="104"/>
      <c r="AG940" s="131"/>
    </row>
    <row r="941" spans="1:33" s="106" customFormat="1" ht="15.75" hidden="1" customHeight="1" x14ac:dyDescent="0.2">
      <c r="A941" s="79" t="s">
        <v>287</v>
      </c>
      <c r="B941" s="79" t="s">
        <v>1073</v>
      </c>
      <c r="C941" s="89" t="s">
        <v>282</v>
      </c>
      <c r="D941" s="89" t="s">
        <v>286</v>
      </c>
      <c r="E941" s="66">
        <v>38114</v>
      </c>
      <c r="F941" s="79" t="s">
        <v>1167</v>
      </c>
      <c r="G941" s="30" t="s">
        <v>1185</v>
      </c>
      <c r="H941" s="30">
        <v>42005</v>
      </c>
      <c r="I941" s="30" t="s">
        <v>1065</v>
      </c>
      <c r="J941" s="173"/>
      <c r="K941" s="87" t="s">
        <v>7</v>
      </c>
      <c r="L941" s="87">
        <v>1</v>
      </c>
      <c r="M941" s="87">
        <v>1</v>
      </c>
      <c r="N941" s="87" t="s">
        <v>285</v>
      </c>
      <c r="O941" s="87">
        <v>1</v>
      </c>
      <c r="P941" s="87" t="s">
        <v>285</v>
      </c>
      <c r="Q941" s="87">
        <v>1</v>
      </c>
      <c r="R941" s="87" t="s">
        <v>285</v>
      </c>
      <c r="S941" s="87">
        <v>1</v>
      </c>
      <c r="T941" s="87" t="s">
        <v>49</v>
      </c>
      <c r="U941" s="87">
        <v>1</v>
      </c>
      <c r="V941" s="87">
        <v>1</v>
      </c>
      <c r="W941" s="87">
        <v>0</v>
      </c>
      <c r="X941" s="87">
        <v>0</v>
      </c>
      <c r="Y941" s="87">
        <v>0</v>
      </c>
      <c r="Z941" s="87">
        <v>1</v>
      </c>
      <c r="AA941" s="87">
        <v>0</v>
      </c>
      <c r="AB941" s="87">
        <f t="shared" ref="AB941:AB961" si="76">IF((ISERROR(VLOOKUP($A941,RTlist2,40,FALSE)))=TRUE,2,VLOOKUP($A941,RTlist2,40,FALSE))</f>
        <v>2</v>
      </c>
      <c r="AC941" s="87">
        <f t="shared" ref="AC941:AC961" si="77">IF((ISERROR(VLOOKUP($A941,RTlist2,41,FALSE)))=TRUE,2,VLOOKUP($A941,RTlist2,41,FALSE))</f>
        <v>2</v>
      </c>
      <c r="AD941" s="87">
        <f t="shared" ref="AD941:AD961" si="78">IF((ISERROR(VLOOKUP($A941,RTlist2,36,FALSE)))=TRUE,2,VLOOKUP($A941,RTlist2,36,FALSE))</f>
        <v>2</v>
      </c>
      <c r="AE941" s="87">
        <f t="shared" ref="AE941:AE961" si="79">IF((ISERROR(VLOOKUP($A941,RTlist2,37,FALSE)))=TRUE,2,VLOOKUP($A941,RTlist2,37,FALSE))</f>
        <v>2</v>
      </c>
      <c r="AF941" s="104" t="s">
        <v>2421</v>
      </c>
      <c r="AG941" s="131"/>
    </row>
    <row r="942" spans="1:33" s="106" customFormat="1" ht="15.75" hidden="1" customHeight="1" x14ac:dyDescent="0.2">
      <c r="A942" s="79" t="s">
        <v>284</v>
      </c>
      <c r="B942" s="79" t="s">
        <v>1073</v>
      </c>
      <c r="C942" s="89" t="s">
        <v>282</v>
      </c>
      <c r="D942" s="89" t="s">
        <v>114</v>
      </c>
      <c r="E942" s="66">
        <v>38793</v>
      </c>
      <c r="F942" s="79" t="s">
        <v>1167</v>
      </c>
      <c r="G942" s="30" t="s">
        <v>1185</v>
      </c>
      <c r="H942" s="30">
        <v>42005</v>
      </c>
      <c r="I942" s="30" t="s">
        <v>1065</v>
      </c>
      <c r="J942" s="173"/>
      <c r="K942" s="87" t="s">
        <v>7</v>
      </c>
      <c r="L942" s="87">
        <v>1</v>
      </c>
      <c r="M942" s="87">
        <v>1</v>
      </c>
      <c r="N942" s="87" t="s">
        <v>326</v>
      </c>
      <c r="O942" s="87">
        <v>1</v>
      </c>
      <c r="P942" s="87" t="s">
        <v>326</v>
      </c>
      <c r="Q942" s="87">
        <v>1</v>
      </c>
      <c r="R942" s="87" t="s">
        <v>326</v>
      </c>
      <c r="S942" s="87">
        <v>1</v>
      </c>
      <c r="T942" s="87" t="s">
        <v>49</v>
      </c>
      <c r="U942" s="87">
        <v>1</v>
      </c>
      <c r="V942" s="87">
        <v>1</v>
      </c>
      <c r="W942" s="87">
        <v>1</v>
      </c>
      <c r="X942" s="87">
        <v>1</v>
      </c>
      <c r="Y942" s="87">
        <v>1</v>
      </c>
      <c r="Z942" s="87">
        <v>1</v>
      </c>
      <c r="AA942" s="87">
        <v>0</v>
      </c>
      <c r="AB942" s="87">
        <f t="shared" si="76"/>
        <v>2</v>
      </c>
      <c r="AC942" s="87">
        <f t="shared" si="77"/>
        <v>2</v>
      </c>
      <c r="AD942" s="87">
        <f t="shared" si="78"/>
        <v>2</v>
      </c>
      <c r="AE942" s="87">
        <f t="shared" si="79"/>
        <v>2</v>
      </c>
      <c r="AF942" s="115"/>
      <c r="AG942" s="131"/>
    </row>
    <row r="943" spans="1:33" s="106" customFormat="1" ht="15.75" hidden="1" customHeight="1" x14ac:dyDescent="0.2">
      <c r="A943" s="79" t="s">
        <v>283</v>
      </c>
      <c r="B943" s="79" t="s">
        <v>1073</v>
      </c>
      <c r="C943" s="89" t="s">
        <v>282</v>
      </c>
      <c r="D943" s="89" t="s">
        <v>1001</v>
      </c>
      <c r="E943" s="66">
        <v>38967</v>
      </c>
      <c r="F943" s="79" t="s">
        <v>1183</v>
      </c>
      <c r="G943" s="30" t="s">
        <v>1185</v>
      </c>
      <c r="H943" s="30" t="s">
        <v>1065</v>
      </c>
      <c r="I943" s="30" t="s">
        <v>1065</v>
      </c>
      <c r="J943" s="173"/>
      <c r="K943" s="87">
        <v>0</v>
      </c>
      <c r="L943" s="87">
        <v>0</v>
      </c>
      <c r="M943" s="87">
        <v>0</v>
      </c>
      <c r="N943" s="87" t="s">
        <v>51</v>
      </c>
      <c r="O943" s="87">
        <v>1</v>
      </c>
      <c r="P943" s="87" t="s">
        <v>51</v>
      </c>
      <c r="Q943" s="87">
        <v>1</v>
      </c>
      <c r="R943" s="87" t="s">
        <v>51</v>
      </c>
      <c r="S943" s="87">
        <v>1</v>
      </c>
      <c r="T943" s="87">
        <v>0</v>
      </c>
      <c r="U943" s="87">
        <v>0</v>
      </c>
      <c r="V943" s="87">
        <v>0</v>
      </c>
      <c r="W943" s="87">
        <v>0</v>
      </c>
      <c r="X943" s="87">
        <v>0</v>
      </c>
      <c r="Y943" s="87">
        <v>0</v>
      </c>
      <c r="Z943" s="87">
        <v>0</v>
      </c>
      <c r="AA943" s="87">
        <v>0</v>
      </c>
      <c r="AB943" s="87">
        <f t="shared" si="76"/>
        <v>2</v>
      </c>
      <c r="AC943" s="87">
        <f t="shared" si="77"/>
        <v>2</v>
      </c>
      <c r="AD943" s="87">
        <f t="shared" si="78"/>
        <v>2</v>
      </c>
      <c r="AE943" s="87">
        <f t="shared" si="79"/>
        <v>2</v>
      </c>
      <c r="AF943" s="104"/>
    </row>
    <row r="944" spans="1:33" s="106" customFormat="1" ht="15.75" hidden="1" customHeight="1" x14ac:dyDescent="0.2">
      <c r="A944" s="79" t="s">
        <v>281</v>
      </c>
      <c r="B944" s="79" t="s">
        <v>280</v>
      </c>
      <c r="C944" s="89" t="s">
        <v>279</v>
      </c>
      <c r="D944" s="89" t="s">
        <v>278</v>
      </c>
      <c r="E944" s="66">
        <v>39763</v>
      </c>
      <c r="F944" s="79" t="s">
        <v>1167</v>
      </c>
      <c r="G944" s="30" t="s">
        <v>1185</v>
      </c>
      <c r="H944" s="30" t="s">
        <v>1065</v>
      </c>
      <c r="I944" s="30" t="s">
        <v>1065</v>
      </c>
      <c r="J944" s="173"/>
      <c r="K944" s="87">
        <v>0</v>
      </c>
      <c r="L944" s="87">
        <v>0</v>
      </c>
      <c r="M944" s="87">
        <v>0</v>
      </c>
      <c r="N944" s="87">
        <v>0</v>
      </c>
      <c r="O944" s="87">
        <v>0</v>
      </c>
      <c r="P944" s="87">
        <v>0</v>
      </c>
      <c r="Q944" s="87">
        <v>0</v>
      </c>
      <c r="R944" s="87">
        <v>0</v>
      </c>
      <c r="S944" s="87">
        <v>0</v>
      </c>
      <c r="T944" s="87">
        <v>0</v>
      </c>
      <c r="U944" s="87">
        <v>0</v>
      </c>
      <c r="V944" s="87">
        <v>0</v>
      </c>
      <c r="W944" s="87">
        <v>0</v>
      </c>
      <c r="X944" s="87">
        <v>0</v>
      </c>
      <c r="Y944" s="87">
        <v>0</v>
      </c>
      <c r="Z944" s="87">
        <v>0</v>
      </c>
      <c r="AA944" s="87">
        <v>0</v>
      </c>
      <c r="AB944" s="87">
        <f t="shared" si="76"/>
        <v>2</v>
      </c>
      <c r="AC944" s="87">
        <f t="shared" si="77"/>
        <v>2</v>
      </c>
      <c r="AD944" s="87">
        <f t="shared" si="78"/>
        <v>2</v>
      </c>
      <c r="AE944" s="87">
        <f t="shared" si="79"/>
        <v>2</v>
      </c>
      <c r="AF944" s="104"/>
      <c r="AG944" s="131"/>
    </row>
    <row r="945" spans="1:33" s="106" customFormat="1" ht="15.75" hidden="1" customHeight="1" x14ac:dyDescent="0.2">
      <c r="A945" s="79" t="s">
        <v>277</v>
      </c>
      <c r="B945" s="79" t="s">
        <v>273</v>
      </c>
      <c r="C945" s="89" t="s">
        <v>272</v>
      </c>
      <c r="D945" s="89" t="s">
        <v>10</v>
      </c>
      <c r="E945" s="66">
        <v>35983</v>
      </c>
      <c r="F945" s="79" t="s">
        <v>1167</v>
      </c>
      <c r="G945" s="30" t="s">
        <v>1185</v>
      </c>
      <c r="H945" s="30">
        <v>42005</v>
      </c>
      <c r="I945" s="30" t="s">
        <v>1065</v>
      </c>
      <c r="J945" s="173"/>
      <c r="K945" s="87" t="s">
        <v>6</v>
      </c>
      <c r="L945" s="87">
        <v>1</v>
      </c>
      <c r="M945" s="87">
        <v>1</v>
      </c>
      <c r="N945" s="87" t="s">
        <v>326</v>
      </c>
      <c r="O945" s="87">
        <v>1</v>
      </c>
      <c r="P945" s="87" t="s">
        <v>326</v>
      </c>
      <c r="Q945" s="87">
        <v>1</v>
      </c>
      <c r="R945" s="87" t="s">
        <v>326</v>
      </c>
      <c r="S945" s="87">
        <v>1</v>
      </c>
      <c r="T945" s="87" t="s">
        <v>49</v>
      </c>
      <c r="U945" s="87">
        <v>1</v>
      </c>
      <c r="V945" s="87">
        <v>1</v>
      </c>
      <c r="W945" s="87">
        <v>0</v>
      </c>
      <c r="X945" s="87">
        <v>0</v>
      </c>
      <c r="Y945" s="87">
        <v>0</v>
      </c>
      <c r="Z945" s="87">
        <v>1</v>
      </c>
      <c r="AA945" s="87">
        <v>0</v>
      </c>
      <c r="AB945" s="87">
        <f t="shared" si="76"/>
        <v>2</v>
      </c>
      <c r="AC945" s="87">
        <f t="shared" si="77"/>
        <v>2</v>
      </c>
      <c r="AD945" s="87">
        <f t="shared" si="78"/>
        <v>2</v>
      </c>
      <c r="AE945" s="87">
        <f t="shared" si="79"/>
        <v>2</v>
      </c>
      <c r="AF945" s="104" t="s">
        <v>2422</v>
      </c>
      <c r="AG945" s="131"/>
    </row>
    <row r="946" spans="1:33" s="106" customFormat="1" ht="15.75" hidden="1" customHeight="1" x14ac:dyDescent="0.2">
      <c r="A946" s="79" t="s">
        <v>276</v>
      </c>
      <c r="B946" s="79" t="s">
        <v>273</v>
      </c>
      <c r="C946" s="89" t="s">
        <v>272</v>
      </c>
      <c r="D946" s="89" t="s">
        <v>275</v>
      </c>
      <c r="E946" s="66">
        <v>38518</v>
      </c>
      <c r="F946" s="79" t="s">
        <v>1167</v>
      </c>
      <c r="G946" s="30" t="s">
        <v>1185</v>
      </c>
      <c r="H946" s="30" t="s">
        <v>1065</v>
      </c>
      <c r="I946" s="30" t="s">
        <v>1065</v>
      </c>
      <c r="J946" s="173"/>
      <c r="K946" s="87">
        <v>0</v>
      </c>
      <c r="L946" s="87">
        <v>0</v>
      </c>
      <c r="M946" s="87">
        <v>0</v>
      </c>
      <c r="N946" s="87">
        <v>0</v>
      </c>
      <c r="O946" s="87">
        <v>0</v>
      </c>
      <c r="P946" s="87">
        <v>0</v>
      </c>
      <c r="Q946" s="87">
        <v>0</v>
      </c>
      <c r="R946" s="87">
        <v>0</v>
      </c>
      <c r="S946" s="87">
        <v>0</v>
      </c>
      <c r="T946" s="87">
        <v>0</v>
      </c>
      <c r="U946" s="87">
        <v>0</v>
      </c>
      <c r="V946" s="87">
        <v>0</v>
      </c>
      <c r="W946" s="87">
        <v>0</v>
      </c>
      <c r="X946" s="87">
        <v>0</v>
      </c>
      <c r="Y946" s="87">
        <v>0</v>
      </c>
      <c r="Z946" s="87">
        <v>0</v>
      </c>
      <c r="AA946" s="87">
        <v>0</v>
      </c>
      <c r="AB946" s="87">
        <f t="shared" si="76"/>
        <v>2</v>
      </c>
      <c r="AC946" s="87">
        <f t="shared" si="77"/>
        <v>2</v>
      </c>
      <c r="AD946" s="87">
        <f t="shared" si="78"/>
        <v>2</v>
      </c>
      <c r="AE946" s="87">
        <f t="shared" si="79"/>
        <v>2</v>
      </c>
      <c r="AF946" s="104"/>
      <c r="AG946" s="131"/>
    </row>
    <row r="947" spans="1:33" s="106" customFormat="1" ht="15.75" hidden="1" customHeight="1" x14ac:dyDescent="0.2">
      <c r="A947" s="79" t="s">
        <v>274</v>
      </c>
      <c r="B947" s="79" t="s">
        <v>273</v>
      </c>
      <c r="C947" s="89" t="s">
        <v>272</v>
      </c>
      <c r="D947" s="89" t="s">
        <v>1633</v>
      </c>
      <c r="E947" s="66">
        <v>37608</v>
      </c>
      <c r="F947" s="79" t="s">
        <v>1183</v>
      </c>
      <c r="G947" s="30" t="s">
        <v>1185</v>
      </c>
      <c r="H947" s="30" t="s">
        <v>1065</v>
      </c>
      <c r="I947" s="30" t="s">
        <v>1065</v>
      </c>
      <c r="J947" s="173"/>
      <c r="K947" s="87">
        <v>0</v>
      </c>
      <c r="L947" s="87">
        <v>0</v>
      </c>
      <c r="M947" s="87">
        <v>0</v>
      </c>
      <c r="N947" s="87" t="s">
        <v>51</v>
      </c>
      <c r="O947" s="87">
        <v>1</v>
      </c>
      <c r="P947" s="87" t="s">
        <v>51</v>
      </c>
      <c r="Q947" s="87">
        <v>1</v>
      </c>
      <c r="R947" s="87" t="s">
        <v>51</v>
      </c>
      <c r="S947" s="87">
        <v>1</v>
      </c>
      <c r="T947" s="87">
        <v>0</v>
      </c>
      <c r="U947" s="87">
        <v>0</v>
      </c>
      <c r="V947" s="87">
        <v>0</v>
      </c>
      <c r="W947" s="87">
        <v>0</v>
      </c>
      <c r="X947" s="87">
        <v>0</v>
      </c>
      <c r="Y947" s="87">
        <v>0</v>
      </c>
      <c r="Z947" s="87">
        <v>0</v>
      </c>
      <c r="AA947" s="87">
        <v>0</v>
      </c>
      <c r="AB947" s="87">
        <f t="shared" si="76"/>
        <v>2</v>
      </c>
      <c r="AC947" s="87">
        <f t="shared" si="77"/>
        <v>2</v>
      </c>
      <c r="AD947" s="87">
        <f t="shared" si="78"/>
        <v>2</v>
      </c>
      <c r="AE947" s="87">
        <f t="shared" si="79"/>
        <v>2</v>
      </c>
      <c r="AF947" s="104"/>
      <c r="AG947" s="131"/>
    </row>
    <row r="948" spans="1:33" s="106" customFormat="1" ht="15.75" hidden="1" customHeight="1" x14ac:dyDescent="0.2">
      <c r="A948" s="79" t="s">
        <v>1048</v>
      </c>
      <c r="B948" s="79" t="s">
        <v>273</v>
      </c>
      <c r="C948" s="89" t="s">
        <v>272</v>
      </c>
      <c r="D948" s="89" t="s">
        <v>1049</v>
      </c>
      <c r="E948" s="66">
        <v>40511</v>
      </c>
      <c r="F948" s="79" t="s">
        <v>1183</v>
      </c>
      <c r="G948" s="30" t="s">
        <v>1185</v>
      </c>
      <c r="H948" s="30" t="s">
        <v>1065</v>
      </c>
      <c r="I948" s="30" t="s">
        <v>1065</v>
      </c>
      <c r="J948" s="173"/>
      <c r="K948" s="87">
        <v>0</v>
      </c>
      <c r="L948" s="87">
        <v>0</v>
      </c>
      <c r="M948" s="87">
        <v>0</v>
      </c>
      <c r="N948" s="87">
        <v>0</v>
      </c>
      <c r="O948" s="87">
        <v>0</v>
      </c>
      <c r="P948" s="87">
        <v>0</v>
      </c>
      <c r="Q948" s="87">
        <v>0</v>
      </c>
      <c r="R948" s="87">
        <v>0</v>
      </c>
      <c r="S948" s="87">
        <v>0</v>
      </c>
      <c r="T948" s="87">
        <v>0</v>
      </c>
      <c r="U948" s="87">
        <v>0</v>
      </c>
      <c r="V948" s="87">
        <v>0</v>
      </c>
      <c r="W948" s="87">
        <v>0</v>
      </c>
      <c r="X948" s="87">
        <v>0</v>
      </c>
      <c r="Y948" s="87">
        <v>0</v>
      </c>
      <c r="Z948" s="87">
        <v>0</v>
      </c>
      <c r="AA948" s="87">
        <v>0</v>
      </c>
      <c r="AB948" s="87">
        <f t="shared" si="76"/>
        <v>2</v>
      </c>
      <c r="AC948" s="87">
        <f t="shared" si="77"/>
        <v>2</v>
      </c>
      <c r="AD948" s="87">
        <f t="shared" si="78"/>
        <v>2</v>
      </c>
      <c r="AE948" s="87">
        <f t="shared" si="79"/>
        <v>2</v>
      </c>
      <c r="AF948" s="104"/>
      <c r="AG948" s="131"/>
    </row>
    <row r="949" spans="1:33" s="106" customFormat="1" ht="15.75" hidden="1" customHeight="1" x14ac:dyDescent="0.2">
      <c r="A949" s="79" t="s">
        <v>1050</v>
      </c>
      <c r="B949" s="79" t="s">
        <v>273</v>
      </c>
      <c r="C949" s="89" t="s">
        <v>272</v>
      </c>
      <c r="D949" s="89" t="s">
        <v>1051</v>
      </c>
      <c r="E949" s="66">
        <v>40511</v>
      </c>
      <c r="F949" s="79" t="s">
        <v>1183</v>
      </c>
      <c r="G949" s="30" t="s">
        <v>1185</v>
      </c>
      <c r="H949" s="30" t="s">
        <v>1065</v>
      </c>
      <c r="I949" s="30" t="s">
        <v>1065</v>
      </c>
      <c r="J949" s="173"/>
      <c r="K949" s="87">
        <v>0</v>
      </c>
      <c r="L949" s="87">
        <v>0</v>
      </c>
      <c r="M949" s="87">
        <v>0</v>
      </c>
      <c r="N949" s="87">
        <v>0</v>
      </c>
      <c r="O949" s="87">
        <v>0</v>
      </c>
      <c r="P949" s="87">
        <v>0</v>
      </c>
      <c r="Q949" s="87">
        <v>0</v>
      </c>
      <c r="R949" s="87">
        <v>0</v>
      </c>
      <c r="S949" s="87">
        <v>0</v>
      </c>
      <c r="T949" s="87">
        <v>0</v>
      </c>
      <c r="U949" s="87">
        <v>0</v>
      </c>
      <c r="V949" s="87">
        <v>0</v>
      </c>
      <c r="W949" s="87">
        <v>0</v>
      </c>
      <c r="X949" s="87">
        <v>0</v>
      </c>
      <c r="Y949" s="87">
        <v>0</v>
      </c>
      <c r="Z949" s="87">
        <v>0</v>
      </c>
      <c r="AA949" s="87">
        <v>0</v>
      </c>
      <c r="AB949" s="87">
        <f t="shared" si="76"/>
        <v>2</v>
      </c>
      <c r="AC949" s="87">
        <f t="shared" si="77"/>
        <v>2</v>
      </c>
      <c r="AD949" s="87">
        <f t="shared" si="78"/>
        <v>2</v>
      </c>
      <c r="AE949" s="87">
        <f t="shared" si="79"/>
        <v>2</v>
      </c>
      <c r="AF949" s="104"/>
      <c r="AG949" s="131"/>
    </row>
    <row r="950" spans="1:33" s="106" customFormat="1" ht="15.75" hidden="1" customHeight="1" x14ac:dyDescent="0.2">
      <c r="A950" s="79" t="s">
        <v>1052</v>
      </c>
      <c r="B950" s="79" t="s">
        <v>273</v>
      </c>
      <c r="C950" s="89" t="s">
        <v>272</v>
      </c>
      <c r="D950" s="89" t="s">
        <v>1053</v>
      </c>
      <c r="E950" s="66">
        <v>40518</v>
      </c>
      <c r="F950" s="79" t="s">
        <v>1183</v>
      </c>
      <c r="G950" s="30" t="s">
        <v>1185</v>
      </c>
      <c r="H950" s="30" t="s">
        <v>1065</v>
      </c>
      <c r="I950" s="30" t="s">
        <v>1065</v>
      </c>
      <c r="J950" s="173"/>
      <c r="K950" s="87">
        <v>0</v>
      </c>
      <c r="L950" s="87">
        <v>0</v>
      </c>
      <c r="M950" s="87">
        <v>0</v>
      </c>
      <c r="N950" s="87">
        <v>0</v>
      </c>
      <c r="O950" s="87">
        <v>0</v>
      </c>
      <c r="P950" s="87">
        <v>0</v>
      </c>
      <c r="Q950" s="87">
        <v>0</v>
      </c>
      <c r="R950" s="87">
        <v>0</v>
      </c>
      <c r="S950" s="87">
        <v>0</v>
      </c>
      <c r="T950" s="87">
        <v>0</v>
      </c>
      <c r="U950" s="87">
        <v>0</v>
      </c>
      <c r="V950" s="87">
        <v>0</v>
      </c>
      <c r="W950" s="87">
        <v>0</v>
      </c>
      <c r="X950" s="87">
        <v>0</v>
      </c>
      <c r="Y950" s="87">
        <v>0</v>
      </c>
      <c r="Z950" s="87">
        <v>0</v>
      </c>
      <c r="AA950" s="87">
        <v>0</v>
      </c>
      <c r="AB950" s="87">
        <f t="shared" si="76"/>
        <v>2</v>
      </c>
      <c r="AC950" s="87">
        <f t="shared" si="77"/>
        <v>2</v>
      </c>
      <c r="AD950" s="87">
        <f t="shared" si="78"/>
        <v>2</v>
      </c>
      <c r="AE950" s="87">
        <f t="shared" si="79"/>
        <v>2</v>
      </c>
      <c r="AF950" s="104"/>
    </row>
    <row r="951" spans="1:33" s="106" customFormat="1" ht="15.75" hidden="1" customHeight="1" x14ac:dyDescent="0.2">
      <c r="A951" s="79" t="s">
        <v>1054</v>
      </c>
      <c r="B951" s="79" t="s">
        <v>273</v>
      </c>
      <c r="C951" s="89" t="s">
        <v>272</v>
      </c>
      <c r="D951" s="89" t="s">
        <v>1055</v>
      </c>
      <c r="E951" s="66">
        <v>40522</v>
      </c>
      <c r="F951" s="79" t="s">
        <v>1183</v>
      </c>
      <c r="G951" s="30" t="s">
        <v>1185</v>
      </c>
      <c r="H951" s="30" t="s">
        <v>1065</v>
      </c>
      <c r="I951" s="30" t="s">
        <v>1065</v>
      </c>
      <c r="J951" s="173"/>
      <c r="K951" s="87">
        <v>0</v>
      </c>
      <c r="L951" s="87">
        <v>0</v>
      </c>
      <c r="M951" s="87">
        <v>0</v>
      </c>
      <c r="N951" s="87">
        <v>0</v>
      </c>
      <c r="O951" s="87">
        <v>0</v>
      </c>
      <c r="P951" s="87">
        <v>0</v>
      </c>
      <c r="Q951" s="87">
        <v>0</v>
      </c>
      <c r="R951" s="87">
        <v>0</v>
      </c>
      <c r="S951" s="87">
        <v>0</v>
      </c>
      <c r="T951" s="87">
        <v>0</v>
      </c>
      <c r="U951" s="87">
        <v>0</v>
      </c>
      <c r="V951" s="87">
        <v>0</v>
      </c>
      <c r="W951" s="87">
        <v>0</v>
      </c>
      <c r="X951" s="87">
        <v>0</v>
      </c>
      <c r="Y951" s="87">
        <v>0</v>
      </c>
      <c r="Z951" s="87">
        <v>0</v>
      </c>
      <c r="AA951" s="87">
        <v>0</v>
      </c>
      <c r="AB951" s="87">
        <f t="shared" si="76"/>
        <v>2</v>
      </c>
      <c r="AC951" s="87">
        <f t="shared" si="77"/>
        <v>2</v>
      </c>
      <c r="AD951" s="87">
        <f t="shared" si="78"/>
        <v>2</v>
      </c>
      <c r="AE951" s="87">
        <f t="shared" si="79"/>
        <v>2</v>
      </c>
      <c r="AF951" s="104"/>
      <c r="AG951" s="131"/>
    </row>
    <row r="952" spans="1:33" s="106" customFormat="1" ht="15.75" hidden="1" customHeight="1" x14ac:dyDescent="0.2">
      <c r="A952" s="79" t="s">
        <v>1233</v>
      </c>
      <c r="B952" s="79" t="s">
        <v>273</v>
      </c>
      <c r="C952" s="89" t="s">
        <v>272</v>
      </c>
      <c r="D952" s="89" t="s">
        <v>1234</v>
      </c>
      <c r="E952" s="66">
        <v>35983</v>
      </c>
      <c r="F952" s="79" t="s">
        <v>1167</v>
      </c>
      <c r="G952" s="30" t="s">
        <v>1185</v>
      </c>
      <c r="H952" s="30">
        <v>42005</v>
      </c>
      <c r="I952" s="30" t="s">
        <v>1065</v>
      </c>
      <c r="J952" s="173"/>
      <c r="K952" s="87" t="s">
        <v>6</v>
      </c>
      <c r="L952" s="87">
        <v>1</v>
      </c>
      <c r="M952" s="87">
        <v>1</v>
      </c>
      <c r="N952" s="87" t="s">
        <v>326</v>
      </c>
      <c r="O952" s="87">
        <v>1</v>
      </c>
      <c r="P952" s="87" t="s">
        <v>326</v>
      </c>
      <c r="Q952" s="87">
        <v>1</v>
      </c>
      <c r="R952" s="87" t="s">
        <v>326</v>
      </c>
      <c r="S952" s="87">
        <v>1</v>
      </c>
      <c r="T952" s="87" t="s">
        <v>49</v>
      </c>
      <c r="U952" s="87">
        <v>1</v>
      </c>
      <c r="V952" s="87">
        <v>1</v>
      </c>
      <c r="W952" s="87">
        <v>0</v>
      </c>
      <c r="X952" s="87">
        <v>0</v>
      </c>
      <c r="Y952" s="87">
        <v>0</v>
      </c>
      <c r="Z952" s="87">
        <v>1</v>
      </c>
      <c r="AA952" s="87">
        <v>0</v>
      </c>
      <c r="AB952" s="87">
        <f t="shared" si="76"/>
        <v>2</v>
      </c>
      <c r="AC952" s="87">
        <f t="shared" si="77"/>
        <v>2</v>
      </c>
      <c r="AD952" s="87">
        <f t="shared" si="78"/>
        <v>2</v>
      </c>
      <c r="AE952" s="87">
        <f t="shared" si="79"/>
        <v>2</v>
      </c>
      <c r="AF952" s="104"/>
      <c r="AG952" s="131"/>
    </row>
    <row r="953" spans="1:33" s="106" customFormat="1" ht="15.75" hidden="1" customHeight="1" x14ac:dyDescent="0.2">
      <c r="A953" s="79" t="s">
        <v>1263</v>
      </c>
      <c r="B953" s="79" t="s">
        <v>273</v>
      </c>
      <c r="C953" s="89" t="s">
        <v>272</v>
      </c>
      <c r="D953" s="89" t="s">
        <v>1265</v>
      </c>
      <c r="E953" s="66">
        <v>40725</v>
      </c>
      <c r="F953" s="79" t="s">
        <v>1213</v>
      </c>
      <c r="G953" s="30" t="s">
        <v>1185</v>
      </c>
      <c r="H953" s="30" t="s">
        <v>1065</v>
      </c>
      <c r="I953" s="30" t="s">
        <v>1065</v>
      </c>
      <c r="J953" s="173"/>
      <c r="K953" s="87">
        <v>0</v>
      </c>
      <c r="L953" s="87">
        <v>0</v>
      </c>
      <c r="M953" s="87">
        <v>0</v>
      </c>
      <c r="N953" s="87">
        <v>0</v>
      </c>
      <c r="O953" s="87">
        <v>0</v>
      </c>
      <c r="P953" s="87">
        <v>0</v>
      </c>
      <c r="Q953" s="87">
        <v>0</v>
      </c>
      <c r="R953" s="87">
        <v>0</v>
      </c>
      <c r="S953" s="87">
        <v>0</v>
      </c>
      <c r="T953" s="87">
        <v>0</v>
      </c>
      <c r="U953" s="87">
        <v>0</v>
      </c>
      <c r="V953" s="87">
        <v>0</v>
      </c>
      <c r="W953" s="87">
        <v>0</v>
      </c>
      <c r="X953" s="87">
        <v>0</v>
      </c>
      <c r="Y953" s="87">
        <v>0</v>
      </c>
      <c r="Z953" s="87">
        <v>0</v>
      </c>
      <c r="AA953" s="87">
        <v>0</v>
      </c>
      <c r="AB953" s="87">
        <f t="shared" si="76"/>
        <v>2</v>
      </c>
      <c r="AC953" s="87">
        <f t="shared" si="77"/>
        <v>2</v>
      </c>
      <c r="AD953" s="87">
        <f t="shared" si="78"/>
        <v>2</v>
      </c>
      <c r="AE953" s="87">
        <f t="shared" si="79"/>
        <v>2</v>
      </c>
      <c r="AF953" s="104"/>
      <c r="AG953" s="131"/>
    </row>
    <row r="954" spans="1:33" s="106" customFormat="1" ht="15.75" hidden="1" customHeight="1" x14ac:dyDescent="0.2">
      <c r="A954" s="79" t="s">
        <v>1264</v>
      </c>
      <c r="B954" s="79" t="s">
        <v>273</v>
      </c>
      <c r="C954" s="89" t="s">
        <v>272</v>
      </c>
      <c r="D954" s="89" t="s">
        <v>1266</v>
      </c>
      <c r="E954" s="66">
        <v>40725</v>
      </c>
      <c r="F954" s="79" t="s">
        <v>1167</v>
      </c>
      <c r="G954" s="30" t="s">
        <v>1185</v>
      </c>
      <c r="H954" s="30" t="s">
        <v>1065</v>
      </c>
      <c r="I954" s="30" t="s">
        <v>1065</v>
      </c>
      <c r="J954" s="173"/>
      <c r="K954" s="87">
        <v>0</v>
      </c>
      <c r="L954" s="87">
        <v>0</v>
      </c>
      <c r="M954" s="87">
        <v>0</v>
      </c>
      <c r="N954" s="87">
        <v>0</v>
      </c>
      <c r="O954" s="87">
        <v>0</v>
      </c>
      <c r="P954" s="87">
        <v>0</v>
      </c>
      <c r="Q954" s="87">
        <v>0</v>
      </c>
      <c r="R954" s="87">
        <v>0</v>
      </c>
      <c r="S954" s="87">
        <v>0</v>
      </c>
      <c r="T954" s="87">
        <v>0</v>
      </c>
      <c r="U954" s="87">
        <v>0</v>
      </c>
      <c r="V954" s="87">
        <v>0</v>
      </c>
      <c r="W954" s="87">
        <v>0</v>
      </c>
      <c r="X954" s="87">
        <v>0</v>
      </c>
      <c r="Y954" s="87">
        <v>0</v>
      </c>
      <c r="Z954" s="87">
        <v>0</v>
      </c>
      <c r="AA954" s="87">
        <v>0</v>
      </c>
      <c r="AB954" s="87">
        <f t="shared" si="76"/>
        <v>2</v>
      </c>
      <c r="AC954" s="87">
        <f t="shared" si="77"/>
        <v>2</v>
      </c>
      <c r="AD954" s="87">
        <f t="shared" si="78"/>
        <v>2</v>
      </c>
      <c r="AE954" s="87">
        <f t="shared" si="79"/>
        <v>2</v>
      </c>
      <c r="AF954" s="104"/>
      <c r="AG954" s="131"/>
    </row>
    <row r="955" spans="1:33" s="106" customFormat="1" ht="15.75" hidden="1" customHeight="1" x14ac:dyDescent="0.2">
      <c r="A955" s="79" t="s">
        <v>271</v>
      </c>
      <c r="B955" s="79" t="s">
        <v>270</v>
      </c>
      <c r="C955" s="89" t="s">
        <v>270</v>
      </c>
      <c r="D955" s="89" t="s">
        <v>269</v>
      </c>
      <c r="E955" s="66">
        <v>38272</v>
      </c>
      <c r="F955" s="79" t="s">
        <v>1214</v>
      </c>
      <c r="G955" s="30" t="s">
        <v>1185</v>
      </c>
      <c r="H955" s="30" t="s">
        <v>1065</v>
      </c>
      <c r="I955" s="30" t="s">
        <v>1065</v>
      </c>
      <c r="J955" s="173"/>
      <c r="K955" s="87">
        <v>0</v>
      </c>
      <c r="L955" s="87">
        <v>0</v>
      </c>
      <c r="M955" s="87">
        <v>0</v>
      </c>
      <c r="N955" s="87">
        <v>0</v>
      </c>
      <c r="O955" s="87">
        <v>0</v>
      </c>
      <c r="P955" s="87">
        <v>0</v>
      </c>
      <c r="Q955" s="87">
        <v>0</v>
      </c>
      <c r="R955" s="87">
        <v>0</v>
      </c>
      <c r="S955" s="87">
        <v>0</v>
      </c>
      <c r="T955" s="87">
        <v>0</v>
      </c>
      <c r="U955" s="87">
        <v>0</v>
      </c>
      <c r="V955" s="87">
        <v>0</v>
      </c>
      <c r="W955" s="87">
        <v>0</v>
      </c>
      <c r="X955" s="87">
        <v>0</v>
      </c>
      <c r="Y955" s="87">
        <v>0</v>
      </c>
      <c r="Z955" s="87">
        <v>0</v>
      </c>
      <c r="AA955" s="87">
        <v>0</v>
      </c>
      <c r="AB955" s="87">
        <f t="shared" si="76"/>
        <v>2</v>
      </c>
      <c r="AC955" s="87">
        <f t="shared" si="77"/>
        <v>2</v>
      </c>
      <c r="AD955" s="87">
        <f t="shared" si="78"/>
        <v>2</v>
      </c>
      <c r="AE955" s="87">
        <f t="shared" si="79"/>
        <v>2</v>
      </c>
      <c r="AF955" s="104"/>
      <c r="AG955" s="131"/>
    </row>
    <row r="956" spans="1:33" s="106" customFormat="1" ht="15.75" hidden="1" customHeight="1" x14ac:dyDescent="0.2">
      <c r="A956" s="79" t="s">
        <v>268</v>
      </c>
      <c r="B956" s="79" t="s">
        <v>266</v>
      </c>
      <c r="C956" s="89" t="s">
        <v>265</v>
      </c>
      <c r="D956" s="89" t="s">
        <v>1244</v>
      </c>
      <c r="E956" s="66">
        <v>38278</v>
      </c>
      <c r="F956" s="79" t="s">
        <v>1167</v>
      </c>
      <c r="G956" s="30" t="s">
        <v>1185</v>
      </c>
      <c r="H956" s="30" t="s">
        <v>1065</v>
      </c>
      <c r="I956" s="30" t="s">
        <v>1065</v>
      </c>
      <c r="J956" s="173"/>
      <c r="K956" s="87">
        <v>0</v>
      </c>
      <c r="L956" s="87">
        <v>0</v>
      </c>
      <c r="M956" s="87">
        <v>0</v>
      </c>
      <c r="N956" s="87">
        <v>0</v>
      </c>
      <c r="O956" s="87">
        <v>0</v>
      </c>
      <c r="P956" s="87">
        <v>0</v>
      </c>
      <c r="Q956" s="87">
        <v>0</v>
      </c>
      <c r="R956" s="87">
        <v>0</v>
      </c>
      <c r="S956" s="87">
        <v>0</v>
      </c>
      <c r="T956" s="87">
        <v>0</v>
      </c>
      <c r="U956" s="87">
        <v>0</v>
      </c>
      <c r="V956" s="87">
        <v>0</v>
      </c>
      <c r="W956" s="87">
        <v>0</v>
      </c>
      <c r="X956" s="87">
        <v>0</v>
      </c>
      <c r="Y956" s="87">
        <v>0</v>
      </c>
      <c r="Z956" s="87">
        <v>0</v>
      </c>
      <c r="AA956" s="87">
        <v>0</v>
      </c>
      <c r="AB956" s="87">
        <f t="shared" si="76"/>
        <v>2</v>
      </c>
      <c r="AC956" s="87">
        <f t="shared" si="77"/>
        <v>2</v>
      </c>
      <c r="AD956" s="87">
        <f t="shared" si="78"/>
        <v>2</v>
      </c>
      <c r="AE956" s="87">
        <f t="shared" si="79"/>
        <v>2</v>
      </c>
      <c r="AF956" s="104"/>
      <c r="AG956" s="131"/>
    </row>
    <row r="957" spans="1:33" s="106" customFormat="1" ht="15.75" hidden="1" customHeight="1" x14ac:dyDescent="0.2">
      <c r="A957" s="79" t="s">
        <v>267</v>
      </c>
      <c r="B957" s="79" t="s">
        <v>266</v>
      </c>
      <c r="C957" s="89" t="s">
        <v>265</v>
      </c>
      <c r="D957" s="89" t="s">
        <v>1244</v>
      </c>
      <c r="E957" s="66">
        <v>38296</v>
      </c>
      <c r="F957" s="79" t="s">
        <v>1167</v>
      </c>
      <c r="G957" s="30" t="s">
        <v>1185</v>
      </c>
      <c r="H957" s="30" t="s">
        <v>1065</v>
      </c>
      <c r="I957" s="30" t="s">
        <v>1065</v>
      </c>
      <c r="J957" s="173"/>
      <c r="K957" s="87">
        <v>0</v>
      </c>
      <c r="L957" s="87">
        <v>0</v>
      </c>
      <c r="M957" s="87">
        <v>0</v>
      </c>
      <c r="N957" s="87">
        <v>0</v>
      </c>
      <c r="O957" s="87">
        <v>0</v>
      </c>
      <c r="P957" s="87">
        <v>0</v>
      </c>
      <c r="Q957" s="87">
        <v>0</v>
      </c>
      <c r="R957" s="87">
        <v>0</v>
      </c>
      <c r="S957" s="87">
        <v>0</v>
      </c>
      <c r="T957" s="87">
        <v>0</v>
      </c>
      <c r="U957" s="87">
        <v>0</v>
      </c>
      <c r="V957" s="87">
        <v>0</v>
      </c>
      <c r="W957" s="87">
        <v>0</v>
      </c>
      <c r="X957" s="87">
        <v>0</v>
      </c>
      <c r="Y957" s="87">
        <v>0</v>
      </c>
      <c r="Z957" s="87">
        <v>0</v>
      </c>
      <c r="AA957" s="87">
        <v>0</v>
      </c>
      <c r="AB957" s="87">
        <f t="shared" si="76"/>
        <v>2</v>
      </c>
      <c r="AC957" s="87">
        <f t="shared" si="77"/>
        <v>2</v>
      </c>
      <c r="AD957" s="87">
        <f t="shared" si="78"/>
        <v>2</v>
      </c>
      <c r="AE957" s="87">
        <f t="shared" si="79"/>
        <v>2</v>
      </c>
      <c r="AF957" s="104"/>
      <c r="AG957" s="131"/>
    </row>
    <row r="958" spans="1:33" s="106" customFormat="1" ht="15.75" hidden="1" customHeight="1" x14ac:dyDescent="0.2">
      <c r="A958" s="79" t="s">
        <v>264</v>
      </c>
      <c r="B958" s="79" t="s">
        <v>263</v>
      </c>
      <c r="C958" s="89" t="s">
        <v>262</v>
      </c>
      <c r="D958" s="89" t="s">
        <v>110</v>
      </c>
      <c r="E958" s="66">
        <v>37711</v>
      </c>
      <c r="F958" s="79" t="s">
        <v>1167</v>
      </c>
      <c r="G958" s="30" t="s">
        <v>1185</v>
      </c>
      <c r="H958" s="30">
        <v>42005</v>
      </c>
      <c r="I958" s="30" t="s">
        <v>1065</v>
      </c>
      <c r="J958" s="173"/>
      <c r="K958" s="87" t="s">
        <v>6</v>
      </c>
      <c r="L958" s="87">
        <v>1</v>
      </c>
      <c r="M958" s="87">
        <v>1</v>
      </c>
      <c r="N958" s="87" t="s">
        <v>326</v>
      </c>
      <c r="O958" s="87">
        <v>1</v>
      </c>
      <c r="P958" s="87" t="s">
        <v>326</v>
      </c>
      <c r="Q958" s="87">
        <v>1</v>
      </c>
      <c r="R958" s="87" t="s">
        <v>326</v>
      </c>
      <c r="S958" s="87">
        <v>1</v>
      </c>
      <c r="T958" s="87" t="s">
        <v>49</v>
      </c>
      <c r="U958" s="87">
        <v>1</v>
      </c>
      <c r="V958" s="87">
        <v>1</v>
      </c>
      <c r="W958" s="87">
        <v>0</v>
      </c>
      <c r="X958" s="87">
        <v>0</v>
      </c>
      <c r="Y958" s="87">
        <v>0</v>
      </c>
      <c r="Z958" s="87">
        <v>1</v>
      </c>
      <c r="AA958" s="87">
        <v>0</v>
      </c>
      <c r="AB958" s="87">
        <f t="shared" si="76"/>
        <v>2</v>
      </c>
      <c r="AC958" s="87">
        <f t="shared" si="77"/>
        <v>2</v>
      </c>
      <c r="AD958" s="87">
        <f t="shared" si="78"/>
        <v>2</v>
      </c>
      <c r="AE958" s="87">
        <f t="shared" si="79"/>
        <v>2</v>
      </c>
      <c r="AF958" s="104" t="s">
        <v>2423</v>
      </c>
      <c r="AG958" s="131"/>
    </row>
    <row r="959" spans="1:33" s="106" customFormat="1" ht="15.75" hidden="1" customHeight="1" x14ac:dyDescent="0.2">
      <c r="A959" s="79" t="s">
        <v>1281</v>
      </c>
      <c r="B959" s="79" t="s">
        <v>1283</v>
      </c>
      <c r="C959" s="89" t="s">
        <v>1282</v>
      </c>
      <c r="D959" s="89" t="s">
        <v>10</v>
      </c>
      <c r="E959" s="66">
        <v>39644</v>
      </c>
      <c r="F959" s="79" t="s">
        <v>1182</v>
      </c>
      <c r="G959" s="30" t="s">
        <v>1185</v>
      </c>
      <c r="H959" s="30">
        <v>42005</v>
      </c>
      <c r="I959" s="30" t="s">
        <v>1065</v>
      </c>
      <c r="J959" s="173"/>
      <c r="K959" s="87" t="s">
        <v>1276</v>
      </c>
      <c r="L959" s="87">
        <v>1</v>
      </c>
      <c r="M959" s="87">
        <v>1</v>
      </c>
      <c r="N959" s="87" t="s">
        <v>49</v>
      </c>
      <c r="O959" s="87">
        <v>1</v>
      </c>
      <c r="P959" s="87" t="s">
        <v>49</v>
      </c>
      <c r="Q959" s="87">
        <v>1</v>
      </c>
      <c r="R959" s="87" t="s">
        <v>49</v>
      </c>
      <c r="S959" s="87">
        <v>1</v>
      </c>
      <c r="T959" s="87" t="s">
        <v>326</v>
      </c>
      <c r="U959" s="87">
        <v>1</v>
      </c>
      <c r="V959" s="87">
        <v>1</v>
      </c>
      <c r="W959" s="87">
        <v>0</v>
      </c>
      <c r="X959" s="87">
        <v>0</v>
      </c>
      <c r="Y959" s="87">
        <v>0</v>
      </c>
      <c r="Z959" s="87">
        <v>1</v>
      </c>
      <c r="AA959" s="87">
        <v>0</v>
      </c>
      <c r="AB959" s="87">
        <f t="shared" si="76"/>
        <v>2</v>
      </c>
      <c r="AC959" s="87">
        <f t="shared" si="77"/>
        <v>2</v>
      </c>
      <c r="AD959" s="87">
        <f t="shared" si="78"/>
        <v>2</v>
      </c>
      <c r="AE959" s="87">
        <f t="shared" si="79"/>
        <v>2</v>
      </c>
      <c r="AF959" s="104" t="s">
        <v>2424</v>
      </c>
      <c r="AG959" s="131"/>
    </row>
    <row r="960" spans="1:33" s="106" customFormat="1" ht="15.75" hidden="1" customHeight="1" x14ac:dyDescent="0.2">
      <c r="A960" s="79" t="s">
        <v>1285</v>
      </c>
      <c r="B960" s="79" t="s">
        <v>1283</v>
      </c>
      <c r="C960" s="89" t="s">
        <v>1282</v>
      </c>
      <c r="D960" s="89" t="s">
        <v>1286</v>
      </c>
      <c r="E960" s="66">
        <v>39644</v>
      </c>
      <c r="F960" s="79" t="s">
        <v>1182</v>
      </c>
      <c r="G960" s="30" t="s">
        <v>1185</v>
      </c>
      <c r="H960" s="30">
        <v>42005</v>
      </c>
      <c r="I960" s="30" t="s">
        <v>1065</v>
      </c>
      <c r="J960" s="173"/>
      <c r="K960" s="87" t="s">
        <v>1276</v>
      </c>
      <c r="L960" s="87">
        <v>1</v>
      </c>
      <c r="M960" s="87">
        <v>1</v>
      </c>
      <c r="N960" s="87" t="s">
        <v>49</v>
      </c>
      <c r="O960" s="87">
        <v>1</v>
      </c>
      <c r="P960" s="87" t="s">
        <v>49</v>
      </c>
      <c r="Q960" s="87">
        <v>1</v>
      </c>
      <c r="R960" s="87" t="s">
        <v>49</v>
      </c>
      <c r="S960" s="87">
        <v>1</v>
      </c>
      <c r="T960" s="87" t="s">
        <v>326</v>
      </c>
      <c r="U960" s="87">
        <v>1</v>
      </c>
      <c r="V960" s="87">
        <v>1</v>
      </c>
      <c r="W960" s="87">
        <v>0</v>
      </c>
      <c r="X960" s="87">
        <v>0</v>
      </c>
      <c r="Y960" s="87">
        <v>0</v>
      </c>
      <c r="Z960" s="87">
        <v>1</v>
      </c>
      <c r="AA960" s="87">
        <v>0</v>
      </c>
      <c r="AB960" s="87">
        <f t="shared" si="76"/>
        <v>2</v>
      </c>
      <c r="AC960" s="87">
        <f t="shared" si="77"/>
        <v>2</v>
      </c>
      <c r="AD960" s="87">
        <f t="shared" si="78"/>
        <v>2</v>
      </c>
      <c r="AE960" s="87">
        <f t="shared" si="79"/>
        <v>2</v>
      </c>
      <c r="AF960" s="104"/>
      <c r="AG960" s="131"/>
    </row>
    <row r="961" spans="1:33" s="106" customFormat="1" ht="15.75" hidden="1" customHeight="1" x14ac:dyDescent="0.2">
      <c r="A961" s="79" t="s">
        <v>1335</v>
      </c>
      <c r="B961" s="79" t="s">
        <v>1283</v>
      </c>
      <c r="C961" s="89" t="s">
        <v>1326</v>
      </c>
      <c r="D961" s="89" t="s">
        <v>1334</v>
      </c>
      <c r="E961" s="66">
        <v>38426</v>
      </c>
      <c r="F961" s="79" t="s">
        <v>1182</v>
      </c>
      <c r="G961" s="30" t="s">
        <v>1185</v>
      </c>
      <c r="H961" s="30">
        <v>42005</v>
      </c>
      <c r="I961" s="30" t="s">
        <v>1065</v>
      </c>
      <c r="J961" s="173"/>
      <c r="K961" s="87" t="s">
        <v>1276</v>
      </c>
      <c r="L961" s="87">
        <v>1</v>
      </c>
      <c r="M961" s="87">
        <v>1</v>
      </c>
      <c r="N961" s="87" t="s">
        <v>326</v>
      </c>
      <c r="O961" s="87">
        <v>1</v>
      </c>
      <c r="P961" s="87" t="s">
        <v>326</v>
      </c>
      <c r="Q961" s="87">
        <v>1</v>
      </c>
      <c r="R961" s="87" t="s">
        <v>326</v>
      </c>
      <c r="S961" s="87">
        <v>1</v>
      </c>
      <c r="T961" s="87" t="s">
        <v>49</v>
      </c>
      <c r="U961" s="87">
        <v>1</v>
      </c>
      <c r="V961" s="87">
        <v>1</v>
      </c>
      <c r="W961" s="87">
        <v>0</v>
      </c>
      <c r="X961" s="87">
        <v>0</v>
      </c>
      <c r="Y961" s="87">
        <v>0</v>
      </c>
      <c r="Z961" s="87">
        <v>1</v>
      </c>
      <c r="AA961" s="87">
        <v>0</v>
      </c>
      <c r="AB961" s="87">
        <f t="shared" si="76"/>
        <v>2</v>
      </c>
      <c r="AC961" s="87">
        <f t="shared" si="77"/>
        <v>2</v>
      </c>
      <c r="AD961" s="87">
        <f t="shared" si="78"/>
        <v>2</v>
      </c>
      <c r="AE961" s="87">
        <f t="shared" si="79"/>
        <v>2</v>
      </c>
      <c r="AF961" s="104"/>
      <c r="AG961" s="131"/>
    </row>
    <row r="962" spans="1:33" s="106" customFormat="1" ht="15.75" hidden="1" customHeight="1" x14ac:dyDescent="0.2">
      <c r="A962" s="79" t="s">
        <v>1336</v>
      </c>
      <c r="B962" s="79" t="s">
        <v>1337</v>
      </c>
      <c r="C962" s="89" t="s">
        <v>1338</v>
      </c>
      <c r="D962" s="89" t="s">
        <v>1745</v>
      </c>
      <c r="E962" s="66">
        <v>40781</v>
      </c>
      <c r="F962" s="79" t="s">
        <v>1167</v>
      </c>
      <c r="G962" s="30" t="s">
        <v>1185</v>
      </c>
      <c r="H962" s="30">
        <v>42005</v>
      </c>
      <c r="I962" s="30" t="s">
        <v>1065</v>
      </c>
      <c r="J962" s="173"/>
      <c r="K962" s="87" t="s">
        <v>6</v>
      </c>
      <c r="L962" s="87">
        <v>1</v>
      </c>
      <c r="M962" s="87">
        <v>1</v>
      </c>
      <c r="N962" s="87" t="s">
        <v>326</v>
      </c>
      <c r="O962" s="87">
        <v>1</v>
      </c>
      <c r="P962" s="87" t="s">
        <v>326</v>
      </c>
      <c r="Q962" s="87">
        <v>1</v>
      </c>
      <c r="R962" s="87" t="s">
        <v>326</v>
      </c>
      <c r="S962" s="87">
        <v>1</v>
      </c>
      <c r="T962" s="87" t="s">
        <v>49</v>
      </c>
      <c r="U962" s="87">
        <v>1</v>
      </c>
      <c r="V962" s="87">
        <v>1</v>
      </c>
      <c r="W962" s="87">
        <v>0</v>
      </c>
      <c r="X962" s="87">
        <v>0</v>
      </c>
      <c r="Y962" s="87">
        <v>0</v>
      </c>
      <c r="Z962" s="87">
        <v>0</v>
      </c>
      <c r="AA962" s="87">
        <v>0</v>
      </c>
      <c r="AB962" s="87">
        <v>0</v>
      </c>
      <c r="AC962" s="87">
        <v>0</v>
      </c>
      <c r="AD962" s="87">
        <v>0</v>
      </c>
      <c r="AE962" s="87">
        <v>0</v>
      </c>
      <c r="AF962" s="104" t="s">
        <v>2425</v>
      </c>
      <c r="AG962" s="131"/>
    </row>
    <row r="963" spans="1:33" s="106" customFormat="1" ht="15.75" hidden="1" customHeight="1" x14ac:dyDescent="0.2">
      <c r="A963" s="79" t="s">
        <v>1621</v>
      </c>
      <c r="B963" s="79" t="s">
        <v>1622</v>
      </c>
      <c r="C963" s="89" t="s">
        <v>1624</v>
      </c>
      <c r="D963" s="89" t="s">
        <v>1623</v>
      </c>
      <c r="E963" s="66">
        <v>41355</v>
      </c>
      <c r="F963" s="79" t="s">
        <v>1167</v>
      </c>
      <c r="G963" s="30" t="s">
        <v>1185</v>
      </c>
      <c r="H963" s="30">
        <v>42005</v>
      </c>
      <c r="I963" s="30" t="s">
        <v>1065</v>
      </c>
      <c r="J963" s="173"/>
      <c r="K963" s="87" t="s">
        <v>6</v>
      </c>
      <c r="L963" s="87">
        <v>1</v>
      </c>
      <c r="M963" s="87">
        <v>1</v>
      </c>
      <c r="N963" s="87" t="s">
        <v>1596</v>
      </c>
      <c r="O963" s="87">
        <v>1</v>
      </c>
      <c r="P963" s="87" t="s">
        <v>1596</v>
      </c>
      <c r="Q963" s="87">
        <v>1</v>
      </c>
      <c r="R963" s="87" t="s">
        <v>1596</v>
      </c>
      <c r="S963" s="87">
        <v>1</v>
      </c>
      <c r="T963" s="87" t="s">
        <v>326</v>
      </c>
      <c r="U963" s="87">
        <v>1</v>
      </c>
      <c r="V963" s="87">
        <v>1</v>
      </c>
      <c r="W963" s="87">
        <v>0</v>
      </c>
      <c r="X963" s="87">
        <v>0</v>
      </c>
      <c r="Y963" s="87">
        <v>0</v>
      </c>
      <c r="Z963" s="87">
        <v>1</v>
      </c>
      <c r="AA963" s="87">
        <v>0</v>
      </c>
      <c r="AB963" s="87">
        <v>0</v>
      </c>
      <c r="AC963" s="87">
        <v>0</v>
      </c>
      <c r="AD963" s="87">
        <v>0</v>
      </c>
      <c r="AE963" s="87">
        <v>0</v>
      </c>
      <c r="AF963" s="104" t="s">
        <v>2426</v>
      </c>
      <c r="AG963" s="131"/>
    </row>
    <row r="964" spans="1:33" s="106" customFormat="1" ht="15.75" hidden="1" customHeight="1" x14ac:dyDescent="0.2">
      <c r="A964" s="79" t="s">
        <v>1785</v>
      </c>
      <c r="B964" s="79" t="s">
        <v>1811</v>
      </c>
      <c r="C964" s="89" t="s">
        <v>1812</v>
      </c>
      <c r="D964" s="89" t="s">
        <v>10</v>
      </c>
      <c r="E964" s="66">
        <v>41591</v>
      </c>
      <c r="F964" s="79" t="s">
        <v>1786</v>
      </c>
      <c r="G964" s="30" t="s">
        <v>1185</v>
      </c>
      <c r="H964" s="30">
        <v>42005</v>
      </c>
      <c r="I964" s="30" t="s">
        <v>1065</v>
      </c>
      <c r="J964" s="173"/>
      <c r="K964" s="87" t="s">
        <v>1807</v>
      </c>
      <c r="L964" s="87">
        <v>1</v>
      </c>
      <c r="M964" s="87">
        <v>1</v>
      </c>
      <c r="N964" s="87" t="s">
        <v>326</v>
      </c>
      <c r="O964" s="87">
        <v>1</v>
      </c>
      <c r="P964" s="87" t="s">
        <v>326</v>
      </c>
      <c r="Q964" s="87">
        <v>1</v>
      </c>
      <c r="R964" s="87" t="s">
        <v>326</v>
      </c>
      <c r="S964" s="87">
        <v>1</v>
      </c>
      <c r="T964" s="87" t="s">
        <v>49</v>
      </c>
      <c r="U964" s="87">
        <v>1</v>
      </c>
      <c r="V964" s="87">
        <v>1</v>
      </c>
      <c r="W964" s="87">
        <v>0</v>
      </c>
      <c r="X964" s="87">
        <v>0</v>
      </c>
      <c r="Y964" s="87">
        <v>0</v>
      </c>
      <c r="Z964" s="87">
        <v>0</v>
      </c>
      <c r="AA964" s="87">
        <v>0</v>
      </c>
      <c r="AB964" s="87">
        <v>0</v>
      </c>
      <c r="AC964" s="87">
        <v>0</v>
      </c>
      <c r="AD964" s="87">
        <v>0</v>
      </c>
      <c r="AE964" s="87">
        <v>0</v>
      </c>
      <c r="AF964" s="104" t="s">
        <v>2427</v>
      </c>
      <c r="AG964" s="131"/>
    </row>
    <row r="965" spans="1:33" s="106" customFormat="1" ht="15.75" hidden="1" customHeight="1" x14ac:dyDescent="0.2">
      <c r="A965" s="79" t="s">
        <v>1789</v>
      </c>
      <c r="B965" s="79" t="s">
        <v>2666</v>
      </c>
      <c r="C965" s="89" t="s">
        <v>1788</v>
      </c>
      <c r="D965" s="89" t="s">
        <v>10</v>
      </c>
      <c r="E965" s="66">
        <v>41599</v>
      </c>
      <c r="F965" s="79" t="s">
        <v>1786</v>
      </c>
      <c r="G965" s="30" t="s">
        <v>1185</v>
      </c>
      <c r="H965" s="30">
        <v>42005</v>
      </c>
      <c r="I965" s="30" t="s">
        <v>1065</v>
      </c>
      <c r="J965" s="173"/>
      <c r="K965" s="87" t="s">
        <v>1807</v>
      </c>
      <c r="L965" s="87">
        <v>1</v>
      </c>
      <c r="M965" s="87">
        <v>1</v>
      </c>
      <c r="N965" s="87" t="s">
        <v>326</v>
      </c>
      <c r="O965" s="87">
        <v>1</v>
      </c>
      <c r="P965" s="87" t="s">
        <v>326</v>
      </c>
      <c r="Q965" s="87">
        <v>1</v>
      </c>
      <c r="R965" s="87" t="s">
        <v>326</v>
      </c>
      <c r="S965" s="87">
        <v>1</v>
      </c>
      <c r="T965" s="87" t="s">
        <v>49</v>
      </c>
      <c r="U965" s="87">
        <v>1</v>
      </c>
      <c r="V965" s="87">
        <v>1</v>
      </c>
      <c r="W965" s="87">
        <v>0</v>
      </c>
      <c r="X965" s="87">
        <v>0</v>
      </c>
      <c r="Y965" s="87">
        <v>0</v>
      </c>
      <c r="Z965" s="87">
        <v>0</v>
      </c>
      <c r="AA965" s="87">
        <v>0</v>
      </c>
      <c r="AB965" s="87">
        <v>0</v>
      </c>
      <c r="AC965" s="87">
        <v>0</v>
      </c>
      <c r="AD965" s="87">
        <v>0</v>
      </c>
      <c r="AE965" s="87">
        <v>0</v>
      </c>
      <c r="AF965" s="104" t="s">
        <v>2428</v>
      </c>
      <c r="AG965" s="131"/>
    </row>
    <row r="966" spans="1:33" s="106" customFormat="1" ht="15.75" hidden="1" customHeight="1" x14ac:dyDescent="0.2">
      <c r="A966" s="79" t="s">
        <v>2058</v>
      </c>
      <c r="B966" s="79" t="s">
        <v>2059</v>
      </c>
      <c r="C966" s="89" t="s">
        <v>2060</v>
      </c>
      <c r="D966" s="89" t="s">
        <v>2061</v>
      </c>
      <c r="E966" s="66">
        <v>41905</v>
      </c>
      <c r="F966" s="79" t="s">
        <v>1786</v>
      </c>
      <c r="G966" s="30" t="s">
        <v>1185</v>
      </c>
      <c r="H966" s="30">
        <v>42005</v>
      </c>
      <c r="I966" s="30" t="s">
        <v>1065</v>
      </c>
      <c r="J966" s="173"/>
      <c r="K966" s="87" t="s">
        <v>1807</v>
      </c>
      <c r="L966" s="87">
        <v>1</v>
      </c>
      <c r="M966" s="87">
        <v>1</v>
      </c>
      <c r="N966" s="87" t="s">
        <v>326</v>
      </c>
      <c r="O966" s="87">
        <v>1</v>
      </c>
      <c r="P966" s="87" t="s">
        <v>326</v>
      </c>
      <c r="Q966" s="87">
        <v>1</v>
      </c>
      <c r="R966" s="87" t="s">
        <v>326</v>
      </c>
      <c r="S966" s="87">
        <v>1</v>
      </c>
      <c r="T966" s="87" t="s">
        <v>49</v>
      </c>
      <c r="U966" s="87">
        <v>1</v>
      </c>
      <c r="V966" s="87">
        <v>1</v>
      </c>
      <c r="W966" s="87">
        <v>0</v>
      </c>
      <c r="X966" s="87">
        <v>0</v>
      </c>
      <c r="Y966" s="87">
        <v>0</v>
      </c>
      <c r="Z966" s="87">
        <v>0</v>
      </c>
      <c r="AA966" s="87">
        <v>0</v>
      </c>
      <c r="AB966" s="87">
        <v>0</v>
      </c>
      <c r="AC966" s="87">
        <v>0</v>
      </c>
      <c r="AD966" s="87">
        <v>0</v>
      </c>
      <c r="AE966" s="87">
        <v>0</v>
      </c>
      <c r="AF966" s="104" t="s">
        <v>2429</v>
      </c>
      <c r="AG966" s="131"/>
    </row>
    <row r="967" spans="1:33" s="106" customFormat="1" ht="15.75" customHeight="1" x14ac:dyDescent="0.2">
      <c r="A967" s="185" t="s">
        <v>3413</v>
      </c>
      <c r="B967" s="186" t="s">
        <v>3414</v>
      </c>
      <c r="C967" s="190" t="s">
        <v>3415</v>
      </c>
      <c r="D967" s="191" t="s">
        <v>110</v>
      </c>
      <c r="E967" s="192">
        <v>43019</v>
      </c>
      <c r="F967" s="185" t="s">
        <v>1167</v>
      </c>
      <c r="G967" s="169" t="s">
        <v>1185</v>
      </c>
      <c r="H967" s="169">
        <v>43165</v>
      </c>
      <c r="I967" s="169" t="s">
        <v>3083</v>
      </c>
      <c r="J967" s="174">
        <v>141</v>
      </c>
      <c r="K967" s="86" t="s">
        <v>3349</v>
      </c>
      <c r="L967" s="86">
        <v>1</v>
      </c>
      <c r="M967" s="86">
        <v>0</v>
      </c>
      <c r="N967" s="86" t="s">
        <v>3057</v>
      </c>
      <c r="O967" s="86">
        <v>1</v>
      </c>
      <c r="P967" s="86" t="s">
        <v>3057</v>
      </c>
      <c r="Q967" s="86">
        <v>1</v>
      </c>
      <c r="R967" s="86" t="s">
        <v>3057</v>
      </c>
      <c r="S967" s="86">
        <v>1</v>
      </c>
      <c r="T967" s="86" t="s">
        <v>326</v>
      </c>
      <c r="U967" s="86">
        <v>0</v>
      </c>
      <c r="V967" s="86">
        <v>0</v>
      </c>
      <c r="W967" s="86">
        <v>0</v>
      </c>
      <c r="X967" s="86">
        <v>0</v>
      </c>
      <c r="Y967" s="86">
        <v>0</v>
      </c>
      <c r="Z967" s="87"/>
      <c r="AA967" s="86">
        <v>0</v>
      </c>
      <c r="AB967" s="87"/>
      <c r="AC967" s="87"/>
      <c r="AD967" s="87"/>
      <c r="AE967" s="87"/>
      <c r="AF967" s="104"/>
      <c r="AG967" s="131"/>
    </row>
    <row r="968" spans="1:33" s="131" customFormat="1" ht="15.75" customHeight="1" x14ac:dyDescent="0.2">
      <c r="A968" s="198" t="s">
        <v>3416</v>
      </c>
      <c r="B968" s="200" t="s">
        <v>3414</v>
      </c>
      <c r="C968" s="204" t="s">
        <v>3415</v>
      </c>
      <c r="D968" s="207" t="s">
        <v>3417</v>
      </c>
      <c r="E968" s="208">
        <v>43019</v>
      </c>
      <c r="F968" s="198" t="s">
        <v>1167</v>
      </c>
      <c r="G968" s="169" t="s">
        <v>1185</v>
      </c>
      <c r="H968" s="169">
        <v>43165</v>
      </c>
      <c r="I968" s="169" t="s">
        <v>3082</v>
      </c>
      <c r="J968" s="174">
        <v>36</v>
      </c>
      <c r="K968" s="86" t="s">
        <v>3349</v>
      </c>
      <c r="L968" s="86">
        <v>1</v>
      </c>
      <c r="M968" s="86">
        <v>0</v>
      </c>
      <c r="N968" s="86" t="s">
        <v>3057</v>
      </c>
      <c r="O968" s="86">
        <v>1</v>
      </c>
      <c r="P968" s="86" t="s">
        <v>3057</v>
      </c>
      <c r="Q968" s="86">
        <v>1</v>
      </c>
      <c r="R968" s="86" t="s">
        <v>3057</v>
      </c>
      <c r="S968" s="86">
        <v>1</v>
      </c>
      <c r="T968" s="86" t="s">
        <v>326</v>
      </c>
      <c r="U968" s="86">
        <v>0</v>
      </c>
      <c r="V968" s="86">
        <v>0</v>
      </c>
      <c r="W968" s="86">
        <v>0</v>
      </c>
      <c r="X968" s="86">
        <v>0</v>
      </c>
      <c r="Y968" s="86">
        <v>0</v>
      </c>
      <c r="Z968" s="87"/>
      <c r="AA968" s="86">
        <v>0</v>
      </c>
      <c r="AB968" s="87"/>
      <c r="AC968" s="87"/>
      <c r="AD968" s="87"/>
      <c r="AE968" s="87"/>
      <c r="AF968" s="104"/>
    </row>
    <row r="969" spans="1:33" s="131" customFormat="1" ht="15.75" hidden="1" customHeight="1" x14ac:dyDescent="0.2">
      <c r="A969" s="74" t="s">
        <v>261</v>
      </c>
      <c r="B969" s="74" t="s">
        <v>259</v>
      </c>
      <c r="C969" s="77" t="s">
        <v>1117</v>
      </c>
      <c r="D969" s="77" t="s">
        <v>10</v>
      </c>
      <c r="E969" s="51">
        <v>38828</v>
      </c>
      <c r="F969" s="74" t="s">
        <v>1167</v>
      </c>
      <c r="G969" s="30" t="s">
        <v>1795</v>
      </c>
      <c r="H969" s="30">
        <v>42005</v>
      </c>
      <c r="I969" s="30" t="s">
        <v>1065</v>
      </c>
      <c r="J969" s="173"/>
      <c r="K969" s="87" t="s">
        <v>7</v>
      </c>
      <c r="L969" s="87">
        <v>1</v>
      </c>
      <c r="M969" s="87">
        <v>1</v>
      </c>
      <c r="N969" s="87" t="s">
        <v>326</v>
      </c>
      <c r="O969" s="87">
        <v>1</v>
      </c>
      <c r="P969" s="87" t="s">
        <v>326</v>
      </c>
      <c r="Q969" s="87">
        <v>1</v>
      </c>
      <c r="R969" s="87" t="s">
        <v>326</v>
      </c>
      <c r="S969" s="87">
        <v>1</v>
      </c>
      <c r="T969" s="87" t="s">
        <v>49</v>
      </c>
      <c r="U969" s="87">
        <v>1</v>
      </c>
      <c r="V969" s="87">
        <v>1</v>
      </c>
      <c r="W969" s="87">
        <v>0</v>
      </c>
      <c r="X969" s="87">
        <v>0</v>
      </c>
      <c r="Y969" s="87">
        <v>0</v>
      </c>
      <c r="Z969" s="87">
        <v>1</v>
      </c>
      <c r="AA969" s="87">
        <v>0</v>
      </c>
      <c r="AB969" s="87">
        <f t="shared" ref="AB969:AB981" si="80">IF((ISERROR(VLOOKUP($A969,RTlist2,40,FALSE)))=TRUE,2,VLOOKUP($A969,RTlist2,40,FALSE))</f>
        <v>2</v>
      </c>
      <c r="AC969" s="87">
        <f t="shared" ref="AC969:AC981" si="81">IF((ISERROR(VLOOKUP($A969,RTlist2,41,FALSE)))=TRUE,2,VLOOKUP($A969,RTlist2,41,FALSE))</f>
        <v>2</v>
      </c>
      <c r="AD969" s="87">
        <f t="shared" ref="AD969:AD981" si="82">IF((ISERROR(VLOOKUP($A969,RTlist2,36,FALSE)))=TRUE,2,VLOOKUP($A969,RTlist2,36,FALSE))</f>
        <v>2</v>
      </c>
      <c r="AE969" s="87">
        <f t="shared" ref="AE969:AE981" si="83">IF((ISERROR(VLOOKUP($A969,RTlist2,37,FALSE)))=TRUE,2,VLOOKUP($A969,RTlist2,37,FALSE))</f>
        <v>2</v>
      </c>
      <c r="AF969" s="104" t="s">
        <v>2430</v>
      </c>
    </row>
    <row r="970" spans="1:33" s="106" customFormat="1" ht="15.75" hidden="1" customHeight="1" x14ac:dyDescent="0.2">
      <c r="A970" s="79" t="s">
        <v>260</v>
      </c>
      <c r="B970" s="79" t="s">
        <v>259</v>
      </c>
      <c r="C970" s="89" t="s">
        <v>1117</v>
      </c>
      <c r="D970" s="89" t="s">
        <v>258</v>
      </c>
      <c r="E970" s="66">
        <v>38877</v>
      </c>
      <c r="F970" s="79" t="s">
        <v>1167</v>
      </c>
      <c r="G970" s="30" t="s">
        <v>1795</v>
      </c>
      <c r="H970" s="30">
        <v>42005</v>
      </c>
      <c r="I970" s="30" t="s">
        <v>1065</v>
      </c>
      <c r="J970" s="173"/>
      <c r="K970" s="87" t="s">
        <v>7</v>
      </c>
      <c r="L970" s="87">
        <v>1</v>
      </c>
      <c r="M970" s="87">
        <v>1</v>
      </c>
      <c r="N970" s="87" t="s">
        <v>326</v>
      </c>
      <c r="O970" s="87">
        <v>1</v>
      </c>
      <c r="P970" s="87" t="s">
        <v>326</v>
      </c>
      <c r="Q970" s="87">
        <v>1</v>
      </c>
      <c r="R970" s="87" t="s">
        <v>326</v>
      </c>
      <c r="S970" s="87">
        <v>1</v>
      </c>
      <c r="T970" s="87" t="s">
        <v>49</v>
      </c>
      <c r="U970" s="87">
        <v>1</v>
      </c>
      <c r="V970" s="87">
        <v>1</v>
      </c>
      <c r="W970" s="87">
        <v>0</v>
      </c>
      <c r="X970" s="87">
        <v>0</v>
      </c>
      <c r="Y970" s="87">
        <v>0</v>
      </c>
      <c r="Z970" s="87">
        <v>1</v>
      </c>
      <c r="AA970" s="87">
        <v>0</v>
      </c>
      <c r="AB970" s="87">
        <f t="shared" si="80"/>
        <v>2</v>
      </c>
      <c r="AC970" s="87">
        <f t="shared" si="81"/>
        <v>2</v>
      </c>
      <c r="AD970" s="87">
        <f t="shared" si="82"/>
        <v>2</v>
      </c>
      <c r="AE970" s="87">
        <f t="shared" si="83"/>
        <v>2</v>
      </c>
      <c r="AF970" s="104"/>
      <c r="AG970" s="131"/>
    </row>
    <row r="971" spans="1:33" s="106" customFormat="1" ht="15.75" hidden="1" customHeight="1" x14ac:dyDescent="0.2">
      <c r="A971" s="79" t="s">
        <v>1116</v>
      </c>
      <c r="B971" s="79" t="s">
        <v>259</v>
      </c>
      <c r="C971" s="89" t="s">
        <v>1117</v>
      </c>
      <c r="D971" s="89" t="s">
        <v>1118</v>
      </c>
      <c r="E971" s="66">
        <v>38814</v>
      </c>
      <c r="F971" s="79" t="s">
        <v>1167</v>
      </c>
      <c r="G971" s="30" t="s">
        <v>1795</v>
      </c>
      <c r="H971" s="30">
        <v>42005</v>
      </c>
      <c r="I971" s="30" t="s">
        <v>1065</v>
      </c>
      <c r="J971" s="173"/>
      <c r="K971" s="87" t="s">
        <v>7</v>
      </c>
      <c r="L971" s="87">
        <v>1</v>
      </c>
      <c r="M971" s="87">
        <v>1</v>
      </c>
      <c r="N971" s="87" t="s">
        <v>326</v>
      </c>
      <c r="O971" s="87">
        <v>1</v>
      </c>
      <c r="P971" s="87" t="s">
        <v>326</v>
      </c>
      <c r="Q971" s="87">
        <v>1</v>
      </c>
      <c r="R971" s="87" t="s">
        <v>326</v>
      </c>
      <c r="S971" s="87">
        <v>1</v>
      </c>
      <c r="T971" s="87" t="s">
        <v>49</v>
      </c>
      <c r="U971" s="87">
        <v>1</v>
      </c>
      <c r="V971" s="87">
        <v>1</v>
      </c>
      <c r="W971" s="87">
        <v>0</v>
      </c>
      <c r="X971" s="87">
        <v>0</v>
      </c>
      <c r="Y971" s="87">
        <v>0</v>
      </c>
      <c r="Z971" s="87">
        <v>1</v>
      </c>
      <c r="AA971" s="87">
        <v>0</v>
      </c>
      <c r="AB971" s="87">
        <f t="shared" si="80"/>
        <v>2</v>
      </c>
      <c r="AC971" s="87">
        <f t="shared" si="81"/>
        <v>2</v>
      </c>
      <c r="AD971" s="87">
        <f t="shared" si="82"/>
        <v>2</v>
      </c>
      <c r="AE971" s="87">
        <f t="shared" si="83"/>
        <v>2</v>
      </c>
      <c r="AF971" s="104"/>
      <c r="AG971" s="131"/>
    </row>
    <row r="972" spans="1:33" s="106" customFormat="1" ht="15.75" hidden="1" customHeight="1" x14ac:dyDescent="0.2">
      <c r="A972" s="79" t="s">
        <v>257</v>
      </c>
      <c r="B972" s="79" t="s">
        <v>256</v>
      </c>
      <c r="C972" s="89" t="s">
        <v>255</v>
      </c>
      <c r="D972" s="89" t="s">
        <v>91</v>
      </c>
      <c r="E972" s="66" t="s">
        <v>254</v>
      </c>
      <c r="F972" s="79" t="s">
        <v>1167</v>
      </c>
      <c r="G972" s="30" t="s">
        <v>1795</v>
      </c>
      <c r="H972" s="30" t="s">
        <v>1065</v>
      </c>
      <c r="I972" s="30" t="s">
        <v>1065</v>
      </c>
      <c r="J972" s="173"/>
      <c r="K972" s="87" t="s">
        <v>9</v>
      </c>
      <c r="L972" s="87">
        <v>0</v>
      </c>
      <c r="M972" s="87">
        <v>0</v>
      </c>
      <c r="N972" s="87">
        <v>0</v>
      </c>
      <c r="O972" s="87">
        <v>0</v>
      </c>
      <c r="P972" s="87">
        <v>0</v>
      </c>
      <c r="Q972" s="87">
        <v>0</v>
      </c>
      <c r="R972" s="87">
        <v>0</v>
      </c>
      <c r="S972" s="87">
        <v>0</v>
      </c>
      <c r="T972" s="87">
        <v>0</v>
      </c>
      <c r="U972" s="87">
        <v>0</v>
      </c>
      <c r="V972" s="87">
        <v>0</v>
      </c>
      <c r="W972" s="87">
        <v>0</v>
      </c>
      <c r="X972" s="87">
        <v>0</v>
      </c>
      <c r="Y972" s="87">
        <v>0</v>
      </c>
      <c r="Z972" s="87">
        <v>0</v>
      </c>
      <c r="AA972" s="87">
        <v>0</v>
      </c>
      <c r="AB972" s="87">
        <f t="shared" si="80"/>
        <v>2</v>
      </c>
      <c r="AC972" s="87">
        <f t="shared" si="81"/>
        <v>2</v>
      </c>
      <c r="AD972" s="87">
        <f t="shared" si="82"/>
        <v>2</v>
      </c>
      <c r="AE972" s="87">
        <f t="shared" si="83"/>
        <v>2</v>
      </c>
      <c r="AF972" s="104"/>
    </row>
    <row r="973" spans="1:33" s="106" customFormat="1" ht="15.75" hidden="1" customHeight="1" x14ac:dyDescent="0.2">
      <c r="A973" s="79" t="s">
        <v>253</v>
      </c>
      <c r="B973" s="79" t="s">
        <v>249</v>
      </c>
      <c r="C973" s="89" t="s">
        <v>248</v>
      </c>
      <c r="D973" s="89" t="s">
        <v>252</v>
      </c>
      <c r="E973" s="66">
        <v>37622</v>
      </c>
      <c r="F973" s="79" t="s">
        <v>1167</v>
      </c>
      <c r="G973" s="30" t="s">
        <v>1795</v>
      </c>
      <c r="H973" s="30">
        <v>42005</v>
      </c>
      <c r="I973" s="30" t="s">
        <v>1065</v>
      </c>
      <c r="J973" s="173"/>
      <c r="K973" s="87" t="s">
        <v>7</v>
      </c>
      <c r="L973" s="87">
        <v>1</v>
      </c>
      <c r="M973" s="87">
        <v>1</v>
      </c>
      <c r="N973" s="87" t="s">
        <v>326</v>
      </c>
      <c r="O973" s="87">
        <v>1</v>
      </c>
      <c r="P973" s="87" t="s">
        <v>326</v>
      </c>
      <c r="Q973" s="87">
        <v>1</v>
      </c>
      <c r="R973" s="87" t="s">
        <v>326</v>
      </c>
      <c r="S973" s="87">
        <v>1</v>
      </c>
      <c r="T973" s="87" t="s">
        <v>49</v>
      </c>
      <c r="U973" s="87">
        <v>1</v>
      </c>
      <c r="V973" s="87">
        <v>1</v>
      </c>
      <c r="W973" s="87">
        <v>0</v>
      </c>
      <c r="X973" s="87">
        <v>0</v>
      </c>
      <c r="Y973" s="87">
        <v>0</v>
      </c>
      <c r="Z973" s="87">
        <v>1</v>
      </c>
      <c r="AA973" s="87">
        <v>0</v>
      </c>
      <c r="AB973" s="87">
        <f t="shared" si="80"/>
        <v>2</v>
      </c>
      <c r="AC973" s="87">
        <f t="shared" si="81"/>
        <v>2</v>
      </c>
      <c r="AD973" s="87">
        <f t="shared" si="82"/>
        <v>2</v>
      </c>
      <c r="AE973" s="87">
        <f t="shared" si="83"/>
        <v>2</v>
      </c>
      <c r="AF973" s="104" t="s">
        <v>2431</v>
      </c>
      <c r="AG973" s="131"/>
    </row>
    <row r="974" spans="1:33" s="106" customFormat="1" ht="15.75" hidden="1" customHeight="1" x14ac:dyDescent="0.2">
      <c r="A974" s="79" t="s">
        <v>251</v>
      </c>
      <c r="B974" s="79" t="s">
        <v>249</v>
      </c>
      <c r="C974" s="89" t="s">
        <v>248</v>
      </c>
      <c r="D974" s="89" t="s">
        <v>1272</v>
      </c>
      <c r="E974" s="66">
        <v>37987</v>
      </c>
      <c r="F974" s="79" t="s">
        <v>1167</v>
      </c>
      <c r="G974" s="30" t="s">
        <v>1795</v>
      </c>
      <c r="H974" s="30">
        <v>42005</v>
      </c>
      <c r="I974" s="30" t="s">
        <v>1065</v>
      </c>
      <c r="J974" s="173"/>
      <c r="K974" s="87" t="s">
        <v>7</v>
      </c>
      <c r="L974" s="87">
        <v>1</v>
      </c>
      <c r="M974" s="87">
        <v>1</v>
      </c>
      <c r="N974" s="87" t="s">
        <v>285</v>
      </c>
      <c r="O974" s="87">
        <v>1</v>
      </c>
      <c r="P974" s="87" t="s">
        <v>285</v>
      </c>
      <c r="Q974" s="87">
        <v>1</v>
      </c>
      <c r="R974" s="87" t="s">
        <v>285</v>
      </c>
      <c r="S974" s="87">
        <v>1</v>
      </c>
      <c r="T974" s="87" t="s">
        <v>49</v>
      </c>
      <c r="U974" s="87">
        <v>1</v>
      </c>
      <c r="V974" s="87">
        <v>1</v>
      </c>
      <c r="W974" s="87">
        <v>0</v>
      </c>
      <c r="X974" s="87">
        <v>0</v>
      </c>
      <c r="Y974" s="87">
        <v>0</v>
      </c>
      <c r="Z974" s="87">
        <v>1</v>
      </c>
      <c r="AA974" s="87">
        <v>0</v>
      </c>
      <c r="AB974" s="87">
        <f t="shared" si="80"/>
        <v>2</v>
      </c>
      <c r="AC974" s="87">
        <f t="shared" si="81"/>
        <v>2</v>
      </c>
      <c r="AD974" s="87">
        <f t="shared" si="82"/>
        <v>2</v>
      </c>
      <c r="AE974" s="87">
        <f t="shared" si="83"/>
        <v>2</v>
      </c>
      <c r="AF974" s="104"/>
      <c r="AG974" s="131"/>
    </row>
    <row r="975" spans="1:33" s="106" customFormat="1" ht="15.75" hidden="1" customHeight="1" x14ac:dyDescent="0.2">
      <c r="A975" s="79" t="s">
        <v>250</v>
      </c>
      <c r="B975" s="79" t="s">
        <v>249</v>
      </c>
      <c r="C975" s="89" t="s">
        <v>248</v>
      </c>
      <c r="D975" s="89" t="s">
        <v>1273</v>
      </c>
      <c r="E975" s="66">
        <v>37987</v>
      </c>
      <c r="F975" s="79" t="s">
        <v>1167</v>
      </c>
      <c r="G975" s="30" t="s">
        <v>1795</v>
      </c>
      <c r="H975" s="30">
        <v>42005</v>
      </c>
      <c r="I975" s="30" t="s">
        <v>1065</v>
      </c>
      <c r="J975" s="173"/>
      <c r="K975" s="87" t="s">
        <v>7</v>
      </c>
      <c r="L975" s="87">
        <v>1</v>
      </c>
      <c r="M975" s="87">
        <v>1</v>
      </c>
      <c r="N975" s="87" t="s">
        <v>285</v>
      </c>
      <c r="O975" s="87">
        <v>1</v>
      </c>
      <c r="P975" s="87" t="s">
        <v>285</v>
      </c>
      <c r="Q975" s="87">
        <v>1</v>
      </c>
      <c r="R975" s="87" t="s">
        <v>285</v>
      </c>
      <c r="S975" s="87">
        <v>1</v>
      </c>
      <c r="T975" s="87" t="s">
        <v>49</v>
      </c>
      <c r="U975" s="87">
        <v>1</v>
      </c>
      <c r="V975" s="87">
        <v>1</v>
      </c>
      <c r="W975" s="87">
        <v>0</v>
      </c>
      <c r="X975" s="87">
        <v>0</v>
      </c>
      <c r="Y975" s="87">
        <v>0</v>
      </c>
      <c r="Z975" s="87">
        <v>1</v>
      </c>
      <c r="AA975" s="87">
        <v>0</v>
      </c>
      <c r="AB975" s="87">
        <f t="shared" si="80"/>
        <v>2</v>
      </c>
      <c r="AC975" s="87">
        <f t="shared" si="81"/>
        <v>2</v>
      </c>
      <c r="AD975" s="87">
        <f t="shared" si="82"/>
        <v>2</v>
      </c>
      <c r="AE975" s="87">
        <f t="shared" si="83"/>
        <v>2</v>
      </c>
      <c r="AF975" s="104"/>
      <c r="AG975" s="131"/>
    </row>
    <row r="976" spans="1:33" s="106" customFormat="1" ht="15.75" hidden="1" customHeight="1" x14ac:dyDescent="0.2">
      <c r="A976" s="79" t="s">
        <v>247</v>
      </c>
      <c r="B976" s="79" t="s">
        <v>1075</v>
      </c>
      <c r="C976" s="89" t="s">
        <v>244</v>
      </c>
      <c r="D976" s="89" t="s">
        <v>114</v>
      </c>
      <c r="E976" s="66">
        <v>39168</v>
      </c>
      <c r="F976" s="79" t="s">
        <v>1167</v>
      </c>
      <c r="G976" s="30" t="s">
        <v>1795</v>
      </c>
      <c r="H976" s="30">
        <v>42005</v>
      </c>
      <c r="I976" s="30" t="s">
        <v>1065</v>
      </c>
      <c r="J976" s="173"/>
      <c r="K976" s="87" t="s">
        <v>7</v>
      </c>
      <c r="L976" s="87">
        <v>1</v>
      </c>
      <c r="M976" s="87">
        <v>1</v>
      </c>
      <c r="N976" s="87" t="s">
        <v>326</v>
      </c>
      <c r="O976" s="87">
        <v>1</v>
      </c>
      <c r="P976" s="87" t="s">
        <v>326</v>
      </c>
      <c r="Q976" s="87">
        <v>1</v>
      </c>
      <c r="R976" s="87" t="s">
        <v>326</v>
      </c>
      <c r="S976" s="87">
        <v>1</v>
      </c>
      <c r="T976" s="87" t="s">
        <v>49</v>
      </c>
      <c r="U976" s="87">
        <v>1</v>
      </c>
      <c r="V976" s="87">
        <v>1</v>
      </c>
      <c r="W976" s="87">
        <v>0</v>
      </c>
      <c r="X976" s="87">
        <v>0</v>
      </c>
      <c r="Y976" s="87">
        <v>0</v>
      </c>
      <c r="Z976" s="87">
        <v>1</v>
      </c>
      <c r="AA976" s="87">
        <v>0</v>
      </c>
      <c r="AB976" s="87">
        <f t="shared" si="80"/>
        <v>2</v>
      </c>
      <c r="AC976" s="87">
        <f t="shared" si="81"/>
        <v>2</v>
      </c>
      <c r="AD976" s="87">
        <f t="shared" si="82"/>
        <v>2</v>
      </c>
      <c r="AE976" s="87">
        <f t="shared" si="83"/>
        <v>2</v>
      </c>
      <c r="AF976" s="104" t="s">
        <v>2432</v>
      </c>
      <c r="AG976" s="131"/>
    </row>
    <row r="977" spans="1:1324" s="106" customFormat="1" ht="15.75" hidden="1" customHeight="1" x14ac:dyDescent="0.2">
      <c r="A977" s="79" t="s">
        <v>246</v>
      </c>
      <c r="B977" s="79" t="s">
        <v>1075</v>
      </c>
      <c r="C977" s="89" t="s">
        <v>244</v>
      </c>
      <c r="D977" s="89" t="s">
        <v>110</v>
      </c>
      <c r="E977" s="66">
        <v>39184</v>
      </c>
      <c r="F977" s="79" t="s">
        <v>1167</v>
      </c>
      <c r="G977" s="30" t="s">
        <v>1795</v>
      </c>
      <c r="H977" s="30">
        <v>42005</v>
      </c>
      <c r="I977" s="30" t="s">
        <v>1065</v>
      </c>
      <c r="J977" s="173"/>
      <c r="K977" s="87" t="s">
        <v>7</v>
      </c>
      <c r="L977" s="87">
        <v>1</v>
      </c>
      <c r="M977" s="87">
        <v>1</v>
      </c>
      <c r="N977" s="87" t="s">
        <v>326</v>
      </c>
      <c r="O977" s="87">
        <v>1</v>
      </c>
      <c r="P977" s="87" t="s">
        <v>326</v>
      </c>
      <c r="Q977" s="87">
        <v>1</v>
      </c>
      <c r="R977" s="87" t="s">
        <v>326</v>
      </c>
      <c r="S977" s="87">
        <v>1</v>
      </c>
      <c r="T977" s="87" t="s">
        <v>49</v>
      </c>
      <c r="U977" s="87">
        <v>1</v>
      </c>
      <c r="V977" s="87">
        <v>1</v>
      </c>
      <c r="W977" s="87">
        <v>0</v>
      </c>
      <c r="X977" s="87">
        <v>0</v>
      </c>
      <c r="Y977" s="87">
        <v>0</v>
      </c>
      <c r="Z977" s="87" t="s">
        <v>1065</v>
      </c>
      <c r="AA977" s="87">
        <v>0</v>
      </c>
      <c r="AB977" s="87">
        <f t="shared" si="80"/>
        <v>2</v>
      </c>
      <c r="AC977" s="87">
        <f t="shared" si="81"/>
        <v>2</v>
      </c>
      <c r="AD977" s="87">
        <f t="shared" si="82"/>
        <v>2</v>
      </c>
      <c r="AE977" s="87">
        <f t="shared" si="83"/>
        <v>2</v>
      </c>
      <c r="AF977" s="104"/>
      <c r="AG977" s="131"/>
    </row>
    <row r="978" spans="1:1324" s="106" customFormat="1" ht="15.75" hidden="1" customHeight="1" x14ac:dyDescent="0.2">
      <c r="A978" s="79" t="s">
        <v>245</v>
      </c>
      <c r="B978" s="79" t="s">
        <v>1075</v>
      </c>
      <c r="C978" s="89" t="s">
        <v>244</v>
      </c>
      <c r="D978" s="89" t="s">
        <v>188</v>
      </c>
      <c r="E978" s="66">
        <v>39168</v>
      </c>
      <c r="F978" s="79" t="s">
        <v>1167</v>
      </c>
      <c r="G978" s="30" t="s">
        <v>1795</v>
      </c>
      <c r="H978" s="30">
        <v>42005</v>
      </c>
      <c r="I978" s="30" t="s">
        <v>1065</v>
      </c>
      <c r="J978" s="173"/>
      <c r="K978" s="87" t="s">
        <v>7</v>
      </c>
      <c r="L978" s="87">
        <v>1</v>
      </c>
      <c r="M978" s="87">
        <v>1</v>
      </c>
      <c r="N978" s="87" t="s">
        <v>326</v>
      </c>
      <c r="O978" s="87">
        <v>1</v>
      </c>
      <c r="P978" s="87" t="s">
        <v>326</v>
      </c>
      <c r="Q978" s="87">
        <v>1</v>
      </c>
      <c r="R978" s="87" t="s">
        <v>326</v>
      </c>
      <c r="S978" s="87">
        <v>1</v>
      </c>
      <c r="T978" s="87" t="s">
        <v>49</v>
      </c>
      <c r="U978" s="87">
        <v>1</v>
      </c>
      <c r="V978" s="87">
        <v>1</v>
      </c>
      <c r="W978" s="87">
        <v>0</v>
      </c>
      <c r="X978" s="87">
        <v>0</v>
      </c>
      <c r="Y978" s="87">
        <v>0</v>
      </c>
      <c r="Z978" s="87">
        <v>1</v>
      </c>
      <c r="AA978" s="87">
        <v>0</v>
      </c>
      <c r="AB978" s="87">
        <f t="shared" si="80"/>
        <v>2</v>
      </c>
      <c r="AC978" s="87">
        <f t="shared" si="81"/>
        <v>2</v>
      </c>
      <c r="AD978" s="87">
        <f t="shared" si="82"/>
        <v>2</v>
      </c>
      <c r="AE978" s="87">
        <f t="shared" si="83"/>
        <v>2</v>
      </c>
      <c r="AF978" s="104"/>
      <c r="AG978" s="131"/>
    </row>
    <row r="979" spans="1:1324" s="106" customFormat="1" ht="15.75" hidden="1" customHeight="1" x14ac:dyDescent="0.2">
      <c r="A979" s="79" t="s">
        <v>243</v>
      </c>
      <c r="B979" s="79" t="s">
        <v>1241</v>
      </c>
      <c r="C979" s="89" t="s">
        <v>242</v>
      </c>
      <c r="D979" s="89" t="s">
        <v>163</v>
      </c>
      <c r="E979" s="66">
        <v>38617</v>
      </c>
      <c r="F979" s="79" t="s">
        <v>1167</v>
      </c>
      <c r="G979" s="30" t="s">
        <v>1795</v>
      </c>
      <c r="H979" s="30">
        <v>42005</v>
      </c>
      <c r="I979" s="30" t="s">
        <v>1065</v>
      </c>
      <c r="J979" s="173"/>
      <c r="K979" s="87" t="s">
        <v>6</v>
      </c>
      <c r="L979" s="87">
        <v>1</v>
      </c>
      <c r="M979" s="87">
        <v>1</v>
      </c>
      <c r="N979" s="87" t="s">
        <v>326</v>
      </c>
      <c r="O979" s="87">
        <v>1</v>
      </c>
      <c r="P979" s="87" t="s">
        <v>326</v>
      </c>
      <c r="Q979" s="87">
        <v>1</v>
      </c>
      <c r="R979" s="87" t="s">
        <v>326</v>
      </c>
      <c r="S979" s="87">
        <v>1</v>
      </c>
      <c r="T979" s="87" t="s">
        <v>49</v>
      </c>
      <c r="U979" s="87">
        <v>1</v>
      </c>
      <c r="V979" s="87">
        <v>1</v>
      </c>
      <c r="W979" s="87">
        <v>0</v>
      </c>
      <c r="X979" s="87">
        <v>0</v>
      </c>
      <c r="Y979" s="87">
        <v>0</v>
      </c>
      <c r="Z979" s="87">
        <v>1</v>
      </c>
      <c r="AA979" s="87">
        <v>0</v>
      </c>
      <c r="AB979" s="87">
        <f t="shared" si="80"/>
        <v>2</v>
      </c>
      <c r="AC979" s="87">
        <f t="shared" si="81"/>
        <v>2</v>
      </c>
      <c r="AD979" s="87">
        <f t="shared" si="82"/>
        <v>2</v>
      </c>
      <c r="AE979" s="87">
        <f t="shared" si="83"/>
        <v>2</v>
      </c>
      <c r="AF979" s="104" t="s">
        <v>2433</v>
      </c>
      <c r="AG979" s="131"/>
    </row>
    <row r="980" spans="1:1324" s="106" customFormat="1" ht="15.75" hidden="1" customHeight="1" x14ac:dyDescent="0.2">
      <c r="A980" s="79" t="s">
        <v>241</v>
      </c>
      <c r="B980" s="79" t="s">
        <v>240</v>
      </c>
      <c r="C980" s="89" t="s">
        <v>239</v>
      </c>
      <c r="D980" s="89" t="s">
        <v>110</v>
      </c>
      <c r="E980" s="66">
        <v>39533</v>
      </c>
      <c r="F980" s="79" t="s">
        <v>1167</v>
      </c>
      <c r="G980" s="30" t="s">
        <v>1795</v>
      </c>
      <c r="H980" s="30">
        <v>42005</v>
      </c>
      <c r="I980" s="30" t="s">
        <v>1065</v>
      </c>
      <c r="J980" s="173"/>
      <c r="K980" s="87" t="s">
        <v>6</v>
      </c>
      <c r="L980" s="87">
        <v>1</v>
      </c>
      <c r="M980" s="87">
        <v>1</v>
      </c>
      <c r="N980" s="87" t="s">
        <v>326</v>
      </c>
      <c r="O980" s="87">
        <v>1</v>
      </c>
      <c r="P980" s="87" t="s">
        <v>326</v>
      </c>
      <c r="Q980" s="87">
        <v>1</v>
      </c>
      <c r="R980" s="87" t="s">
        <v>326</v>
      </c>
      <c r="S980" s="87">
        <v>1</v>
      </c>
      <c r="T980" s="87" t="s">
        <v>49</v>
      </c>
      <c r="U980" s="87">
        <v>1</v>
      </c>
      <c r="V980" s="87">
        <v>1</v>
      </c>
      <c r="W980" s="87">
        <v>0</v>
      </c>
      <c r="X980" s="87">
        <v>0</v>
      </c>
      <c r="Y980" s="87">
        <v>0</v>
      </c>
      <c r="Z980" s="87">
        <v>1</v>
      </c>
      <c r="AA980" s="87">
        <v>0</v>
      </c>
      <c r="AB980" s="87">
        <f t="shared" si="80"/>
        <v>2</v>
      </c>
      <c r="AC980" s="87">
        <f t="shared" si="81"/>
        <v>2</v>
      </c>
      <c r="AD980" s="87">
        <f t="shared" si="82"/>
        <v>2</v>
      </c>
      <c r="AE980" s="87">
        <f t="shared" si="83"/>
        <v>2</v>
      </c>
      <c r="AF980" s="104" t="s">
        <v>2434</v>
      </c>
      <c r="AG980" s="131"/>
    </row>
    <row r="981" spans="1:1324" s="106" customFormat="1" ht="15.75" hidden="1" customHeight="1" x14ac:dyDescent="0.2">
      <c r="A981" s="79" t="s">
        <v>238</v>
      </c>
      <c r="B981" s="79" t="s">
        <v>1074</v>
      </c>
      <c r="C981" s="89" t="s">
        <v>1660</v>
      </c>
      <c r="D981" s="89" t="s">
        <v>10</v>
      </c>
      <c r="E981" s="66">
        <v>37873</v>
      </c>
      <c r="F981" s="79" t="s">
        <v>1167</v>
      </c>
      <c r="G981" s="30" t="s">
        <v>1795</v>
      </c>
      <c r="H981" s="30">
        <v>42005</v>
      </c>
      <c r="I981" s="30" t="s">
        <v>1065</v>
      </c>
      <c r="J981" s="173"/>
      <c r="K981" s="87" t="s">
        <v>6</v>
      </c>
      <c r="L981" s="87">
        <v>1</v>
      </c>
      <c r="M981" s="87">
        <v>1</v>
      </c>
      <c r="N981" s="87" t="s">
        <v>326</v>
      </c>
      <c r="O981" s="87">
        <v>1</v>
      </c>
      <c r="P981" s="87" t="s">
        <v>326</v>
      </c>
      <c r="Q981" s="87">
        <v>1</v>
      </c>
      <c r="R981" s="87" t="s">
        <v>326</v>
      </c>
      <c r="S981" s="87">
        <v>1</v>
      </c>
      <c r="T981" s="87" t="s">
        <v>49</v>
      </c>
      <c r="U981" s="87">
        <v>1</v>
      </c>
      <c r="V981" s="87">
        <v>1</v>
      </c>
      <c r="W981" s="87">
        <v>0</v>
      </c>
      <c r="X981" s="87">
        <v>0</v>
      </c>
      <c r="Y981" s="87">
        <v>0</v>
      </c>
      <c r="Z981" s="87">
        <v>0</v>
      </c>
      <c r="AA981" s="87">
        <v>0</v>
      </c>
      <c r="AB981" s="87">
        <f t="shared" si="80"/>
        <v>2</v>
      </c>
      <c r="AC981" s="87">
        <f t="shared" si="81"/>
        <v>2</v>
      </c>
      <c r="AD981" s="87">
        <f t="shared" si="82"/>
        <v>2</v>
      </c>
      <c r="AE981" s="87">
        <f t="shared" si="83"/>
        <v>2</v>
      </c>
      <c r="AF981" s="104" t="s">
        <v>2435</v>
      </c>
      <c r="AG981" s="131"/>
    </row>
    <row r="982" spans="1:1324" s="106" customFormat="1" ht="15.75" hidden="1" customHeight="1" x14ac:dyDescent="0.2">
      <c r="A982" s="79" t="s">
        <v>2984</v>
      </c>
      <c r="B982" s="79" t="s">
        <v>1074</v>
      </c>
      <c r="C982" s="89" t="s">
        <v>1660</v>
      </c>
      <c r="D982" s="89" t="s">
        <v>275</v>
      </c>
      <c r="E982" s="66">
        <v>38590</v>
      </c>
      <c r="F982" s="79" t="s">
        <v>1635</v>
      </c>
      <c r="G982" s="30" t="s">
        <v>1795</v>
      </c>
      <c r="H982" s="30">
        <v>42696</v>
      </c>
      <c r="I982" s="30" t="s">
        <v>1065</v>
      </c>
      <c r="J982" s="173"/>
      <c r="K982" s="87" t="s">
        <v>1276</v>
      </c>
      <c r="L982" s="87">
        <v>1</v>
      </c>
      <c r="M982" s="87">
        <v>1</v>
      </c>
      <c r="N982" s="87" t="s">
        <v>326</v>
      </c>
      <c r="O982" s="87">
        <v>1</v>
      </c>
      <c r="P982" s="87" t="s">
        <v>326</v>
      </c>
      <c r="Q982" s="87">
        <v>1</v>
      </c>
      <c r="R982" s="87" t="s">
        <v>326</v>
      </c>
      <c r="S982" s="87">
        <v>1</v>
      </c>
      <c r="T982" s="87" t="s">
        <v>49</v>
      </c>
      <c r="U982" s="87">
        <v>1</v>
      </c>
      <c r="V982" s="87">
        <v>1</v>
      </c>
      <c r="W982" s="87">
        <v>0</v>
      </c>
      <c r="X982" s="87">
        <v>0</v>
      </c>
      <c r="Y982" s="87">
        <v>0</v>
      </c>
      <c r="Z982" s="87">
        <v>0</v>
      </c>
      <c r="AA982" s="87">
        <v>0</v>
      </c>
      <c r="AB982" s="87">
        <v>0</v>
      </c>
      <c r="AC982" s="87">
        <v>0</v>
      </c>
      <c r="AD982" s="87">
        <v>0</v>
      </c>
      <c r="AE982" s="87">
        <v>0</v>
      </c>
      <c r="AF982" s="104"/>
      <c r="AG982" s="131"/>
    </row>
    <row r="983" spans="1:1324" s="131" customFormat="1" ht="15.75" hidden="1" customHeight="1" x14ac:dyDescent="0.2">
      <c r="A983" s="79" t="s">
        <v>237</v>
      </c>
      <c r="B983" s="79" t="s">
        <v>236</v>
      </c>
      <c r="C983" s="89" t="s">
        <v>235</v>
      </c>
      <c r="D983" s="89" t="s">
        <v>10</v>
      </c>
      <c r="E983" s="66">
        <v>37971</v>
      </c>
      <c r="F983" s="79" t="s">
        <v>1167</v>
      </c>
      <c r="G983" s="30" t="s">
        <v>1795</v>
      </c>
      <c r="H983" s="30">
        <v>42005</v>
      </c>
      <c r="I983" s="30" t="s">
        <v>1065</v>
      </c>
      <c r="J983" s="173"/>
      <c r="K983" s="87" t="s">
        <v>6</v>
      </c>
      <c r="L983" s="87">
        <v>1</v>
      </c>
      <c r="M983" s="87">
        <v>1</v>
      </c>
      <c r="N983" s="87" t="s">
        <v>326</v>
      </c>
      <c r="O983" s="87">
        <v>1</v>
      </c>
      <c r="P983" s="87" t="s">
        <v>326</v>
      </c>
      <c r="Q983" s="87">
        <v>1</v>
      </c>
      <c r="R983" s="87" t="s">
        <v>326</v>
      </c>
      <c r="S983" s="87">
        <v>1</v>
      </c>
      <c r="T983" s="87" t="s">
        <v>49</v>
      </c>
      <c r="U983" s="87">
        <v>1</v>
      </c>
      <c r="V983" s="87">
        <v>1</v>
      </c>
      <c r="W983" s="87">
        <v>0</v>
      </c>
      <c r="X983" s="87">
        <v>0</v>
      </c>
      <c r="Y983" s="87">
        <v>0</v>
      </c>
      <c r="Z983" s="87">
        <v>1</v>
      </c>
      <c r="AA983" s="87">
        <v>0</v>
      </c>
      <c r="AB983" s="87">
        <f t="shared" ref="AB983:AB990" si="84">IF((ISERROR(VLOOKUP($A983,RTlist2,40,FALSE)))=TRUE,2,VLOOKUP($A983,RTlist2,40,FALSE))</f>
        <v>2</v>
      </c>
      <c r="AC983" s="87">
        <f t="shared" ref="AC983:AC990" si="85">IF((ISERROR(VLOOKUP($A983,RTlist2,41,FALSE)))=TRUE,2,VLOOKUP($A983,RTlist2,41,FALSE))</f>
        <v>2</v>
      </c>
      <c r="AD983" s="87">
        <f t="shared" ref="AD983:AD990" si="86">IF((ISERROR(VLOOKUP($A983,RTlist2,36,FALSE)))=TRUE,2,VLOOKUP($A983,RTlist2,36,FALSE))</f>
        <v>2</v>
      </c>
      <c r="AE983" s="87">
        <f t="shared" ref="AE983:AE990" si="87">IF((ISERROR(VLOOKUP($A983,RTlist2,37,FALSE)))=TRUE,2,VLOOKUP($A983,RTlist2,37,FALSE))</f>
        <v>2</v>
      </c>
      <c r="AF983" s="104" t="s">
        <v>2436</v>
      </c>
    </row>
    <row r="984" spans="1:1324" s="106" customFormat="1" ht="15.75" hidden="1" customHeight="1" x14ac:dyDescent="0.2">
      <c r="A984" s="79" t="s">
        <v>234</v>
      </c>
      <c r="B984" s="79" t="s">
        <v>233</v>
      </c>
      <c r="C984" s="89" t="s">
        <v>232</v>
      </c>
      <c r="D984" s="89" t="s">
        <v>10</v>
      </c>
      <c r="E984" s="66">
        <v>38440</v>
      </c>
      <c r="F984" s="79" t="s">
        <v>1167</v>
      </c>
      <c r="G984" s="30" t="s">
        <v>1795</v>
      </c>
      <c r="H984" s="30">
        <v>42005</v>
      </c>
      <c r="I984" s="30" t="s">
        <v>1065</v>
      </c>
      <c r="J984" s="173"/>
      <c r="K984" s="87" t="s">
        <v>7</v>
      </c>
      <c r="L984" s="87">
        <v>1</v>
      </c>
      <c r="M984" s="87">
        <v>1</v>
      </c>
      <c r="N984" s="87" t="s">
        <v>326</v>
      </c>
      <c r="O984" s="87">
        <v>1</v>
      </c>
      <c r="P984" s="87" t="s">
        <v>326</v>
      </c>
      <c r="Q984" s="87">
        <v>1</v>
      </c>
      <c r="R984" s="87" t="s">
        <v>326</v>
      </c>
      <c r="S984" s="87">
        <v>1</v>
      </c>
      <c r="T984" s="87" t="s">
        <v>49</v>
      </c>
      <c r="U984" s="87">
        <v>1</v>
      </c>
      <c r="V984" s="87">
        <v>1</v>
      </c>
      <c r="W984" s="87">
        <v>0</v>
      </c>
      <c r="X984" s="87">
        <v>0</v>
      </c>
      <c r="Y984" s="87">
        <v>0</v>
      </c>
      <c r="Z984" s="87">
        <v>1</v>
      </c>
      <c r="AA984" s="87">
        <v>0</v>
      </c>
      <c r="AB984" s="87">
        <f t="shared" si="84"/>
        <v>2</v>
      </c>
      <c r="AC984" s="87">
        <f t="shared" si="85"/>
        <v>2</v>
      </c>
      <c r="AD984" s="87">
        <f t="shared" si="86"/>
        <v>2</v>
      </c>
      <c r="AE984" s="87">
        <f t="shared" si="87"/>
        <v>2</v>
      </c>
      <c r="AF984" s="104" t="s">
        <v>2437</v>
      </c>
      <c r="AG984" s="131"/>
    </row>
    <row r="985" spans="1:1324" s="106" customFormat="1" ht="15.75" hidden="1" customHeight="1" x14ac:dyDescent="0.2">
      <c r="A985" s="79" t="s">
        <v>231</v>
      </c>
      <c r="B985" s="79" t="s">
        <v>230</v>
      </c>
      <c r="C985" s="89" t="s">
        <v>229</v>
      </c>
      <c r="D985" s="89" t="s">
        <v>89</v>
      </c>
      <c r="E985" s="66">
        <v>39360</v>
      </c>
      <c r="F985" s="79" t="s">
        <v>1167</v>
      </c>
      <c r="G985" s="30" t="s">
        <v>1795</v>
      </c>
      <c r="H985" s="30">
        <v>42005</v>
      </c>
      <c r="I985" s="30" t="s">
        <v>1065</v>
      </c>
      <c r="J985" s="173"/>
      <c r="K985" s="87" t="s">
        <v>7</v>
      </c>
      <c r="L985" s="87">
        <v>1</v>
      </c>
      <c r="M985" s="87">
        <v>1</v>
      </c>
      <c r="N985" s="87" t="s">
        <v>326</v>
      </c>
      <c r="O985" s="87">
        <v>1</v>
      </c>
      <c r="P985" s="87" t="s">
        <v>326</v>
      </c>
      <c r="Q985" s="87">
        <v>1</v>
      </c>
      <c r="R985" s="87" t="s">
        <v>326</v>
      </c>
      <c r="S985" s="87">
        <v>1</v>
      </c>
      <c r="T985" s="87" t="s">
        <v>49</v>
      </c>
      <c r="U985" s="87">
        <v>1</v>
      </c>
      <c r="V985" s="87">
        <v>1</v>
      </c>
      <c r="W985" s="87">
        <v>0</v>
      </c>
      <c r="X985" s="87">
        <v>0</v>
      </c>
      <c r="Y985" s="87">
        <v>0</v>
      </c>
      <c r="Z985" s="87">
        <v>1</v>
      </c>
      <c r="AA985" s="87">
        <v>0</v>
      </c>
      <c r="AB985" s="87">
        <f t="shared" si="84"/>
        <v>2</v>
      </c>
      <c r="AC985" s="87">
        <f t="shared" si="85"/>
        <v>2</v>
      </c>
      <c r="AD985" s="87">
        <f t="shared" si="86"/>
        <v>2</v>
      </c>
      <c r="AE985" s="87">
        <f t="shared" si="87"/>
        <v>2</v>
      </c>
      <c r="AF985" s="104" t="s">
        <v>2438</v>
      </c>
      <c r="AG985" s="131"/>
    </row>
    <row r="986" spans="1:1324" s="106" customFormat="1" ht="15.75" hidden="1" customHeight="1" x14ac:dyDescent="0.2">
      <c r="A986" s="79" t="s">
        <v>1056</v>
      </c>
      <c r="B986" s="79" t="s">
        <v>230</v>
      </c>
      <c r="C986" s="89" t="s">
        <v>229</v>
      </c>
      <c r="D986" s="89" t="s">
        <v>1057</v>
      </c>
      <c r="E986" s="66">
        <v>40433</v>
      </c>
      <c r="F986" s="79" t="s">
        <v>1167</v>
      </c>
      <c r="G986" s="30" t="s">
        <v>1795</v>
      </c>
      <c r="H986" s="30">
        <v>42005</v>
      </c>
      <c r="I986" s="30" t="s">
        <v>1065</v>
      </c>
      <c r="J986" s="173"/>
      <c r="K986" s="87" t="s">
        <v>7</v>
      </c>
      <c r="L986" s="87">
        <v>1</v>
      </c>
      <c r="M986" s="87">
        <v>1</v>
      </c>
      <c r="N986" s="87" t="s">
        <v>326</v>
      </c>
      <c r="O986" s="87">
        <v>1</v>
      </c>
      <c r="P986" s="87" t="s">
        <v>326</v>
      </c>
      <c r="Q986" s="87">
        <v>1</v>
      </c>
      <c r="R986" s="87" t="s">
        <v>326</v>
      </c>
      <c r="S986" s="87">
        <v>1</v>
      </c>
      <c r="T986" s="87" t="s">
        <v>49</v>
      </c>
      <c r="U986" s="87">
        <v>1</v>
      </c>
      <c r="V986" s="87">
        <v>1</v>
      </c>
      <c r="W986" s="87">
        <v>0</v>
      </c>
      <c r="X986" s="87">
        <v>0</v>
      </c>
      <c r="Y986" s="87">
        <v>0</v>
      </c>
      <c r="Z986" s="87">
        <v>1</v>
      </c>
      <c r="AA986" s="87">
        <v>0</v>
      </c>
      <c r="AB986" s="87">
        <f t="shared" si="84"/>
        <v>2</v>
      </c>
      <c r="AC986" s="87">
        <f t="shared" si="85"/>
        <v>2</v>
      </c>
      <c r="AD986" s="87">
        <f t="shared" si="86"/>
        <v>2</v>
      </c>
      <c r="AE986" s="87">
        <f t="shared" si="87"/>
        <v>2</v>
      </c>
      <c r="AF986" s="104"/>
      <c r="AG986" s="131"/>
    </row>
    <row r="987" spans="1:1324" s="106" customFormat="1" ht="15.75" hidden="1" customHeight="1" x14ac:dyDescent="0.2">
      <c r="A987" s="79" t="s">
        <v>1058</v>
      </c>
      <c r="B987" s="79" t="s">
        <v>230</v>
      </c>
      <c r="C987" s="89" t="s">
        <v>229</v>
      </c>
      <c r="D987" s="89" t="s">
        <v>1059</v>
      </c>
      <c r="E987" s="66">
        <v>40494</v>
      </c>
      <c r="F987" s="79" t="s">
        <v>1167</v>
      </c>
      <c r="G987" s="30" t="s">
        <v>1795</v>
      </c>
      <c r="H987" s="30" t="s">
        <v>1065</v>
      </c>
      <c r="I987" s="30" t="s">
        <v>1065</v>
      </c>
      <c r="J987" s="173"/>
      <c r="K987" s="87">
        <v>0</v>
      </c>
      <c r="L987" s="87">
        <v>0</v>
      </c>
      <c r="M987" s="87">
        <v>0</v>
      </c>
      <c r="N987" s="87">
        <v>0</v>
      </c>
      <c r="O987" s="87">
        <v>0</v>
      </c>
      <c r="P987" s="87">
        <v>0</v>
      </c>
      <c r="Q987" s="87">
        <v>0</v>
      </c>
      <c r="R987" s="87">
        <v>0</v>
      </c>
      <c r="S987" s="87">
        <v>0</v>
      </c>
      <c r="T987" s="87">
        <v>0</v>
      </c>
      <c r="U987" s="87">
        <v>0</v>
      </c>
      <c r="V987" s="87">
        <v>0</v>
      </c>
      <c r="W987" s="87">
        <v>0</v>
      </c>
      <c r="X987" s="87">
        <v>0</v>
      </c>
      <c r="Y987" s="87">
        <v>0</v>
      </c>
      <c r="Z987" s="87">
        <v>0</v>
      </c>
      <c r="AA987" s="87">
        <v>0</v>
      </c>
      <c r="AB987" s="87">
        <f t="shared" si="84"/>
        <v>2</v>
      </c>
      <c r="AC987" s="87">
        <f t="shared" si="85"/>
        <v>2</v>
      </c>
      <c r="AD987" s="87">
        <f t="shared" si="86"/>
        <v>2</v>
      </c>
      <c r="AE987" s="87">
        <f t="shared" si="87"/>
        <v>2</v>
      </c>
      <c r="AF987" s="104"/>
      <c r="AG987" s="131"/>
    </row>
    <row r="988" spans="1:1324" s="106" customFormat="1" ht="15.75" hidden="1" customHeight="1" x14ac:dyDescent="0.2">
      <c r="A988" s="79" t="s">
        <v>228</v>
      </c>
      <c r="B988" s="79" t="s">
        <v>1435</v>
      </c>
      <c r="C988" s="89" t="s">
        <v>3261</v>
      </c>
      <c r="D988" s="89" t="s">
        <v>227</v>
      </c>
      <c r="E988" s="66">
        <v>39892</v>
      </c>
      <c r="F988" s="79" t="s">
        <v>1167</v>
      </c>
      <c r="G988" s="30" t="s">
        <v>1795</v>
      </c>
      <c r="H988" s="30">
        <v>42005</v>
      </c>
      <c r="I988" s="30" t="s">
        <v>1065</v>
      </c>
      <c r="J988" s="173"/>
      <c r="K988" s="87" t="s">
        <v>7</v>
      </c>
      <c r="L988" s="87">
        <v>1</v>
      </c>
      <c r="M988" s="87">
        <v>1</v>
      </c>
      <c r="N988" s="87" t="s">
        <v>326</v>
      </c>
      <c r="O988" s="87">
        <v>1</v>
      </c>
      <c r="P988" s="87" t="s">
        <v>326</v>
      </c>
      <c r="Q988" s="87">
        <v>1</v>
      </c>
      <c r="R988" s="87" t="s">
        <v>326</v>
      </c>
      <c r="S988" s="87">
        <v>1</v>
      </c>
      <c r="T988" s="87" t="s">
        <v>49</v>
      </c>
      <c r="U988" s="87">
        <v>1</v>
      </c>
      <c r="V988" s="87">
        <v>1</v>
      </c>
      <c r="W988" s="87">
        <v>1</v>
      </c>
      <c r="X988" s="87">
        <v>1</v>
      </c>
      <c r="Y988" s="87">
        <v>1</v>
      </c>
      <c r="Z988" s="87">
        <v>1</v>
      </c>
      <c r="AA988" s="87">
        <v>0</v>
      </c>
      <c r="AB988" s="87">
        <f t="shared" si="84"/>
        <v>2</v>
      </c>
      <c r="AC988" s="87">
        <f t="shared" si="85"/>
        <v>2</v>
      </c>
      <c r="AD988" s="87">
        <f t="shared" si="86"/>
        <v>2</v>
      </c>
      <c r="AE988" s="87">
        <f t="shared" si="87"/>
        <v>2</v>
      </c>
      <c r="AF988" s="104" t="s">
        <v>2439</v>
      </c>
      <c r="AG988" s="131"/>
    </row>
    <row r="989" spans="1:1324" s="106" customFormat="1" ht="15.75" hidden="1" customHeight="1" x14ac:dyDescent="0.2">
      <c r="A989" s="79" t="s">
        <v>1235</v>
      </c>
      <c r="B989" s="79" t="s">
        <v>1435</v>
      </c>
      <c r="C989" s="89" t="s">
        <v>3261</v>
      </c>
      <c r="D989" s="89" t="s">
        <v>38</v>
      </c>
      <c r="E989" s="66">
        <v>39892</v>
      </c>
      <c r="F989" s="79" t="s">
        <v>1167</v>
      </c>
      <c r="G989" s="30" t="s">
        <v>1795</v>
      </c>
      <c r="H989" s="30">
        <v>42005</v>
      </c>
      <c r="I989" s="30" t="s">
        <v>1065</v>
      </c>
      <c r="J989" s="173"/>
      <c r="K989" s="87" t="s">
        <v>7</v>
      </c>
      <c r="L989" s="87">
        <v>1</v>
      </c>
      <c r="M989" s="87">
        <v>1</v>
      </c>
      <c r="N989" s="87" t="s">
        <v>326</v>
      </c>
      <c r="O989" s="87">
        <v>1</v>
      </c>
      <c r="P989" s="87" t="s">
        <v>326</v>
      </c>
      <c r="Q989" s="87">
        <v>1</v>
      </c>
      <c r="R989" s="87" t="s">
        <v>326</v>
      </c>
      <c r="S989" s="87">
        <v>1</v>
      </c>
      <c r="T989" s="87" t="s">
        <v>49</v>
      </c>
      <c r="U989" s="87">
        <v>1</v>
      </c>
      <c r="V989" s="87">
        <v>1</v>
      </c>
      <c r="W989" s="87">
        <v>0</v>
      </c>
      <c r="X989" s="87">
        <v>0</v>
      </c>
      <c r="Y989" s="87">
        <v>0</v>
      </c>
      <c r="Z989" s="87">
        <v>1</v>
      </c>
      <c r="AA989" s="87">
        <v>0</v>
      </c>
      <c r="AB989" s="87">
        <f t="shared" si="84"/>
        <v>2</v>
      </c>
      <c r="AC989" s="87">
        <f t="shared" si="85"/>
        <v>2</v>
      </c>
      <c r="AD989" s="87">
        <f t="shared" si="86"/>
        <v>2</v>
      </c>
      <c r="AE989" s="87">
        <f t="shared" si="87"/>
        <v>2</v>
      </c>
      <c r="AF989" s="104"/>
      <c r="AG989" s="131"/>
      <c r="AH989" s="131"/>
      <c r="AI989" s="131"/>
      <c r="AJ989" s="131"/>
      <c r="AK989" s="131"/>
      <c r="AL989" s="131"/>
      <c r="AM989" s="131"/>
      <c r="AN989" s="131"/>
      <c r="AO989" s="131"/>
      <c r="AP989" s="131"/>
      <c r="AQ989" s="131"/>
      <c r="AR989" s="131"/>
      <c r="AS989" s="131"/>
      <c r="AT989" s="131"/>
      <c r="AU989" s="131"/>
      <c r="AV989" s="131"/>
      <c r="AW989" s="131"/>
      <c r="AX989" s="131"/>
      <c r="AY989" s="131"/>
      <c r="AZ989" s="131"/>
      <c r="BA989" s="131"/>
      <c r="BB989" s="131"/>
      <c r="BC989" s="131"/>
      <c r="BD989" s="131"/>
      <c r="BE989" s="131"/>
      <c r="BF989" s="131"/>
      <c r="BG989" s="131"/>
      <c r="BH989" s="131"/>
      <c r="BI989" s="131"/>
      <c r="BJ989" s="131"/>
      <c r="BK989" s="131"/>
      <c r="BL989" s="131"/>
      <c r="BM989" s="131"/>
      <c r="BN989" s="131"/>
      <c r="BO989" s="131"/>
      <c r="BP989" s="131"/>
      <c r="BQ989" s="131"/>
      <c r="BR989" s="131"/>
      <c r="BS989" s="131"/>
      <c r="BT989" s="131"/>
      <c r="BU989" s="131"/>
      <c r="BV989" s="131"/>
      <c r="BW989" s="131"/>
      <c r="BX989" s="131"/>
      <c r="BY989" s="131"/>
      <c r="BZ989" s="131"/>
      <c r="CA989" s="131"/>
      <c r="CB989" s="131"/>
      <c r="CC989" s="131"/>
      <c r="CD989" s="131"/>
      <c r="CE989" s="131"/>
      <c r="CF989" s="131"/>
      <c r="CG989" s="131"/>
      <c r="CH989" s="131"/>
      <c r="CI989" s="131"/>
      <c r="CJ989" s="131"/>
      <c r="CK989" s="131"/>
      <c r="CL989" s="131"/>
      <c r="CM989" s="131"/>
      <c r="CN989" s="131"/>
      <c r="CO989" s="131"/>
      <c r="CP989" s="131"/>
      <c r="CQ989" s="131"/>
      <c r="CR989" s="131"/>
      <c r="CS989" s="131"/>
      <c r="CT989" s="131"/>
      <c r="CU989" s="131"/>
      <c r="CV989" s="131"/>
      <c r="CW989" s="131"/>
      <c r="CX989" s="131"/>
      <c r="CY989" s="131"/>
      <c r="CZ989" s="131"/>
      <c r="DA989" s="131"/>
      <c r="DB989" s="131"/>
      <c r="DC989" s="131"/>
      <c r="DD989" s="131"/>
      <c r="DE989" s="131"/>
      <c r="DF989" s="131"/>
      <c r="DG989" s="131"/>
      <c r="DH989" s="131"/>
      <c r="DI989" s="131"/>
      <c r="DJ989" s="131"/>
      <c r="DK989" s="131"/>
      <c r="DL989" s="131"/>
      <c r="DM989" s="131"/>
      <c r="DN989" s="131"/>
      <c r="DO989" s="131"/>
      <c r="DP989" s="131"/>
      <c r="DQ989" s="131"/>
      <c r="DR989" s="131"/>
      <c r="DS989" s="131"/>
      <c r="DT989" s="131"/>
      <c r="DU989" s="131"/>
      <c r="DV989" s="131"/>
      <c r="DW989" s="131"/>
      <c r="DX989" s="131"/>
      <c r="DY989" s="131"/>
      <c r="DZ989" s="131"/>
      <c r="EA989" s="131"/>
      <c r="EB989" s="131"/>
      <c r="EC989" s="131"/>
      <c r="ED989" s="131"/>
      <c r="EE989" s="131"/>
      <c r="EF989" s="131"/>
      <c r="EG989" s="131"/>
      <c r="EH989" s="131"/>
      <c r="EI989" s="131"/>
      <c r="EJ989" s="131"/>
      <c r="EK989" s="131"/>
      <c r="EL989" s="131"/>
      <c r="EM989" s="131"/>
      <c r="EN989" s="131"/>
      <c r="EO989" s="131"/>
      <c r="EP989" s="131"/>
      <c r="EQ989" s="131"/>
      <c r="ER989" s="131"/>
      <c r="ES989" s="131"/>
      <c r="ET989" s="131"/>
      <c r="EU989" s="131"/>
      <c r="EV989" s="131"/>
      <c r="EW989" s="131"/>
      <c r="EX989" s="131"/>
      <c r="EY989" s="131"/>
      <c r="EZ989" s="131"/>
      <c r="FA989" s="131"/>
      <c r="FB989" s="131"/>
      <c r="FC989" s="131"/>
      <c r="FD989" s="131"/>
      <c r="FE989" s="131"/>
      <c r="FF989" s="131"/>
      <c r="FG989" s="131"/>
      <c r="FH989" s="131"/>
      <c r="FI989" s="131"/>
      <c r="FJ989" s="131"/>
      <c r="FK989" s="131"/>
      <c r="FL989" s="131"/>
      <c r="FM989" s="131"/>
      <c r="FN989" s="131"/>
      <c r="FO989" s="131"/>
      <c r="FP989" s="131"/>
      <c r="FQ989" s="131"/>
      <c r="FR989" s="131"/>
      <c r="FS989" s="131"/>
      <c r="FT989" s="131"/>
      <c r="FU989" s="131"/>
      <c r="FV989" s="131"/>
      <c r="FW989" s="131"/>
      <c r="FX989" s="131"/>
      <c r="FY989" s="131"/>
      <c r="FZ989" s="131"/>
      <c r="GA989" s="131"/>
      <c r="GB989" s="131"/>
      <c r="GC989" s="131"/>
      <c r="GD989" s="131"/>
      <c r="GE989" s="131"/>
      <c r="GF989" s="131"/>
      <c r="GG989" s="131"/>
      <c r="GH989" s="131"/>
      <c r="GI989" s="131"/>
      <c r="GJ989" s="131"/>
      <c r="GK989" s="131"/>
      <c r="GL989" s="131"/>
      <c r="GM989" s="131"/>
      <c r="GN989" s="131"/>
      <c r="GO989" s="131"/>
      <c r="GP989" s="131"/>
      <c r="GQ989" s="131"/>
      <c r="GR989" s="131"/>
      <c r="GS989" s="131"/>
      <c r="GT989" s="131"/>
      <c r="GU989" s="131"/>
      <c r="GV989" s="131"/>
      <c r="GW989" s="131"/>
      <c r="GX989" s="131"/>
      <c r="GY989" s="131"/>
      <c r="GZ989" s="131"/>
      <c r="HA989" s="131"/>
      <c r="HB989" s="131"/>
      <c r="HC989" s="131"/>
      <c r="HD989" s="131"/>
      <c r="HE989" s="131"/>
      <c r="HF989" s="131"/>
      <c r="HG989" s="131"/>
      <c r="HH989" s="131"/>
      <c r="HI989" s="131"/>
      <c r="HJ989" s="131"/>
      <c r="HK989" s="131"/>
      <c r="HL989" s="131"/>
      <c r="HM989" s="131"/>
      <c r="HN989" s="131"/>
      <c r="HO989" s="131"/>
      <c r="HP989" s="131"/>
      <c r="HQ989" s="131"/>
      <c r="HR989" s="131"/>
      <c r="HS989" s="131"/>
      <c r="HT989" s="131"/>
      <c r="HU989" s="131"/>
      <c r="HV989" s="131"/>
      <c r="HW989" s="131"/>
      <c r="HX989" s="131"/>
      <c r="HY989" s="131"/>
      <c r="HZ989" s="131"/>
      <c r="IA989" s="131"/>
      <c r="IB989" s="131"/>
      <c r="IC989" s="131"/>
      <c r="ID989" s="131"/>
      <c r="IE989" s="131"/>
      <c r="IF989" s="131"/>
      <c r="IG989" s="131"/>
      <c r="IH989" s="131"/>
      <c r="II989" s="131"/>
      <c r="IJ989" s="131"/>
      <c r="IK989" s="131"/>
      <c r="IL989" s="131"/>
      <c r="IM989" s="131"/>
      <c r="IN989" s="131"/>
      <c r="IO989" s="131"/>
      <c r="IP989" s="131"/>
      <c r="IQ989" s="131"/>
      <c r="IR989" s="131"/>
      <c r="IS989" s="131"/>
      <c r="IT989" s="131"/>
      <c r="IU989" s="131"/>
      <c r="IV989" s="131"/>
      <c r="IW989" s="131"/>
      <c r="IX989" s="131"/>
      <c r="IY989" s="131"/>
      <c r="IZ989" s="131"/>
      <c r="JA989" s="131"/>
      <c r="JB989" s="131"/>
      <c r="JC989" s="131"/>
      <c r="JD989" s="131"/>
      <c r="JE989" s="131"/>
      <c r="JF989" s="131"/>
      <c r="JG989" s="131"/>
      <c r="JH989" s="131"/>
      <c r="JI989" s="131"/>
      <c r="JJ989" s="131"/>
      <c r="JK989" s="131"/>
      <c r="JL989" s="131"/>
      <c r="JM989" s="131"/>
      <c r="JN989" s="131"/>
      <c r="JO989" s="131"/>
      <c r="JP989" s="131"/>
      <c r="JQ989" s="131"/>
      <c r="JR989" s="131"/>
      <c r="JS989" s="131"/>
      <c r="JT989" s="131"/>
      <c r="JU989" s="131"/>
      <c r="JV989" s="131"/>
      <c r="JW989" s="131"/>
      <c r="JX989" s="131"/>
      <c r="JY989" s="131"/>
      <c r="JZ989" s="131"/>
      <c r="KA989" s="131"/>
      <c r="KB989" s="131"/>
      <c r="KC989" s="131"/>
      <c r="KD989" s="131"/>
      <c r="KE989" s="131"/>
      <c r="KF989" s="131"/>
      <c r="KG989" s="131"/>
      <c r="KH989" s="131"/>
      <c r="KI989" s="131"/>
      <c r="KJ989" s="131"/>
      <c r="KK989" s="131"/>
      <c r="KL989" s="131"/>
      <c r="KM989" s="131"/>
      <c r="KN989" s="131"/>
      <c r="KO989" s="131"/>
      <c r="KP989" s="131"/>
      <c r="KQ989" s="131"/>
      <c r="KR989" s="131"/>
      <c r="KS989" s="131"/>
      <c r="KT989" s="131"/>
      <c r="KU989" s="131"/>
      <c r="KV989" s="131"/>
      <c r="KW989" s="131"/>
      <c r="KX989" s="131"/>
      <c r="KY989" s="131"/>
      <c r="KZ989" s="131"/>
      <c r="LA989" s="131"/>
      <c r="LB989" s="131"/>
      <c r="LC989" s="131"/>
      <c r="LD989" s="131"/>
      <c r="LE989" s="131"/>
      <c r="LF989" s="131"/>
      <c r="LG989" s="131"/>
      <c r="LH989" s="131"/>
      <c r="LI989" s="131"/>
      <c r="LJ989" s="131"/>
      <c r="LK989" s="131"/>
      <c r="LL989" s="131"/>
      <c r="LM989" s="131"/>
      <c r="LN989" s="131"/>
      <c r="LO989" s="131"/>
      <c r="LP989" s="131"/>
      <c r="LQ989" s="131"/>
      <c r="LR989" s="131"/>
      <c r="LS989" s="131"/>
      <c r="LT989" s="131"/>
      <c r="LU989" s="131"/>
      <c r="LV989" s="131"/>
      <c r="LW989" s="131"/>
      <c r="LX989" s="131"/>
      <c r="LY989" s="131"/>
      <c r="LZ989" s="131"/>
      <c r="MA989" s="131"/>
      <c r="MB989" s="131"/>
      <c r="MC989" s="131"/>
      <c r="MD989" s="131"/>
      <c r="ME989" s="131"/>
      <c r="MF989" s="131"/>
      <c r="MG989" s="131"/>
      <c r="MH989" s="131"/>
      <c r="MI989" s="131"/>
      <c r="MJ989" s="131"/>
      <c r="MK989" s="131"/>
      <c r="ML989" s="131"/>
      <c r="MM989" s="131"/>
      <c r="MN989" s="131"/>
      <c r="MO989" s="131"/>
      <c r="MP989" s="131"/>
      <c r="MQ989" s="131"/>
      <c r="MR989" s="131"/>
      <c r="MS989" s="131"/>
      <c r="MT989" s="131"/>
      <c r="MU989" s="131"/>
      <c r="MV989" s="131"/>
      <c r="MW989" s="131"/>
      <c r="MX989" s="131"/>
      <c r="MY989" s="131"/>
      <c r="MZ989" s="131"/>
      <c r="NA989" s="131"/>
      <c r="NB989" s="131"/>
      <c r="NC989" s="131"/>
      <c r="ND989" s="131"/>
      <c r="NE989" s="131"/>
      <c r="NF989" s="131"/>
      <c r="NG989" s="131"/>
      <c r="NH989" s="131"/>
      <c r="NI989" s="131"/>
      <c r="NJ989" s="131"/>
      <c r="NK989" s="131"/>
      <c r="NL989" s="131"/>
      <c r="NM989" s="131"/>
      <c r="NN989" s="131"/>
      <c r="NO989" s="131"/>
      <c r="NP989" s="131"/>
      <c r="NQ989" s="131"/>
      <c r="NR989" s="131"/>
      <c r="NS989" s="131"/>
      <c r="NT989" s="131"/>
      <c r="NU989" s="131"/>
      <c r="NV989" s="131"/>
      <c r="NW989" s="131"/>
      <c r="NX989" s="131"/>
      <c r="NY989" s="131"/>
      <c r="NZ989" s="131"/>
      <c r="OA989" s="131"/>
      <c r="OB989" s="131"/>
      <c r="OC989" s="131"/>
      <c r="OD989" s="131"/>
      <c r="OE989" s="131"/>
      <c r="OF989" s="131"/>
      <c r="OG989" s="131"/>
      <c r="OH989" s="131"/>
      <c r="OI989" s="131"/>
      <c r="OJ989" s="131"/>
      <c r="OK989" s="131"/>
      <c r="OL989" s="131"/>
      <c r="OM989" s="131"/>
      <c r="ON989" s="131"/>
      <c r="OO989" s="131"/>
      <c r="OP989" s="131"/>
      <c r="OQ989" s="131"/>
      <c r="OR989" s="131"/>
      <c r="OS989" s="131"/>
      <c r="OT989" s="131"/>
      <c r="OU989" s="131"/>
      <c r="OV989" s="131"/>
      <c r="OW989" s="131"/>
      <c r="OX989" s="131"/>
      <c r="OY989" s="131"/>
      <c r="OZ989" s="131"/>
      <c r="PA989" s="131"/>
      <c r="PB989" s="131"/>
      <c r="PC989" s="131"/>
      <c r="PD989" s="131"/>
      <c r="PE989" s="131"/>
      <c r="PF989" s="131"/>
      <c r="PG989" s="131"/>
      <c r="PH989" s="131"/>
      <c r="PI989" s="131"/>
      <c r="PJ989" s="131"/>
      <c r="PK989" s="131"/>
      <c r="PL989" s="131"/>
      <c r="PM989" s="131"/>
      <c r="PN989" s="131"/>
      <c r="PO989" s="131"/>
      <c r="PP989" s="131"/>
      <c r="PQ989" s="131"/>
      <c r="PR989" s="131"/>
      <c r="PS989" s="131"/>
      <c r="PT989" s="131"/>
      <c r="PU989" s="131"/>
      <c r="PV989" s="131"/>
      <c r="PW989" s="131"/>
      <c r="PX989" s="131"/>
      <c r="PY989" s="131"/>
      <c r="PZ989" s="131"/>
      <c r="QA989" s="131"/>
      <c r="QB989" s="131"/>
      <c r="QC989" s="131"/>
      <c r="QD989" s="131"/>
      <c r="QE989" s="131"/>
      <c r="QF989" s="131"/>
      <c r="QG989" s="131"/>
      <c r="QH989" s="131"/>
      <c r="QI989" s="131"/>
      <c r="QJ989" s="131"/>
      <c r="QK989" s="131"/>
      <c r="QL989" s="131"/>
      <c r="QM989" s="131"/>
      <c r="QN989" s="131"/>
      <c r="QO989" s="131"/>
      <c r="QP989" s="131"/>
      <c r="QQ989" s="131"/>
      <c r="QR989" s="131"/>
      <c r="QS989" s="131"/>
      <c r="QT989" s="131"/>
      <c r="QU989" s="131"/>
      <c r="QV989" s="131"/>
      <c r="QW989" s="131"/>
      <c r="QX989" s="131"/>
      <c r="QY989" s="131"/>
      <c r="QZ989" s="131"/>
      <c r="RA989" s="131"/>
      <c r="RB989" s="131"/>
      <c r="RC989" s="131"/>
      <c r="RD989" s="131"/>
      <c r="RE989" s="131"/>
      <c r="RF989" s="131"/>
      <c r="RG989" s="131"/>
      <c r="RH989" s="131"/>
      <c r="RI989" s="131"/>
      <c r="RJ989" s="131"/>
      <c r="RK989" s="131"/>
      <c r="RL989" s="131"/>
      <c r="RM989" s="131"/>
      <c r="RN989" s="131"/>
      <c r="RO989" s="131"/>
      <c r="RP989" s="131"/>
      <c r="RQ989" s="131"/>
      <c r="RR989" s="131"/>
      <c r="RS989" s="131"/>
      <c r="RT989" s="131"/>
      <c r="RU989" s="131"/>
      <c r="RV989" s="131"/>
      <c r="RW989" s="131"/>
      <c r="RX989" s="131"/>
      <c r="RY989" s="131"/>
      <c r="RZ989" s="131"/>
      <c r="SA989" s="131"/>
      <c r="SB989" s="131"/>
      <c r="SC989" s="131"/>
      <c r="SD989" s="131"/>
      <c r="SE989" s="131"/>
      <c r="SF989" s="131"/>
      <c r="SG989" s="131"/>
      <c r="SH989" s="131"/>
      <c r="SI989" s="131"/>
      <c r="SJ989" s="131"/>
      <c r="SK989" s="131"/>
      <c r="SL989" s="131"/>
      <c r="SM989" s="131"/>
      <c r="SN989" s="131"/>
      <c r="SO989" s="131"/>
      <c r="SP989" s="131"/>
      <c r="SQ989" s="131"/>
      <c r="SR989" s="131"/>
      <c r="SS989" s="131"/>
      <c r="ST989" s="131"/>
      <c r="SU989" s="131"/>
      <c r="SV989" s="131"/>
      <c r="SW989" s="131"/>
      <c r="SX989" s="131"/>
      <c r="SY989" s="131"/>
      <c r="SZ989" s="131"/>
      <c r="TA989" s="131"/>
      <c r="TB989" s="131"/>
      <c r="TC989" s="131"/>
      <c r="TD989" s="131"/>
      <c r="TE989" s="131"/>
      <c r="TF989" s="131"/>
      <c r="TG989" s="131"/>
      <c r="TH989" s="131"/>
      <c r="TI989" s="131"/>
      <c r="TJ989" s="131"/>
      <c r="TK989" s="131"/>
      <c r="TL989" s="131"/>
      <c r="TM989" s="131"/>
      <c r="TN989" s="131"/>
      <c r="TO989" s="131"/>
      <c r="TP989" s="131"/>
      <c r="TQ989" s="131"/>
      <c r="TR989" s="131"/>
      <c r="TS989" s="131"/>
      <c r="TT989" s="131"/>
      <c r="TU989" s="131"/>
      <c r="TV989" s="131"/>
      <c r="TW989" s="131"/>
      <c r="TX989" s="131"/>
      <c r="TY989" s="131"/>
      <c r="TZ989" s="131"/>
      <c r="UA989" s="131"/>
      <c r="UB989" s="131"/>
      <c r="UC989" s="131"/>
      <c r="UD989" s="131"/>
      <c r="UE989" s="131"/>
      <c r="UF989" s="131"/>
      <c r="UG989" s="131"/>
      <c r="UH989" s="131"/>
      <c r="UI989" s="131"/>
      <c r="UJ989" s="131"/>
      <c r="UK989" s="131"/>
      <c r="UL989" s="131"/>
      <c r="UM989" s="131"/>
      <c r="UN989" s="131"/>
      <c r="UO989" s="131"/>
      <c r="UP989" s="131"/>
      <c r="UQ989" s="131"/>
      <c r="UR989" s="131"/>
      <c r="US989" s="131"/>
      <c r="UT989" s="131"/>
      <c r="UU989" s="131"/>
      <c r="UV989" s="131"/>
      <c r="UW989" s="131"/>
      <c r="UX989" s="131"/>
      <c r="UY989" s="131"/>
      <c r="UZ989" s="131"/>
      <c r="VA989" s="131"/>
      <c r="VB989" s="131"/>
      <c r="VC989" s="131"/>
      <c r="VD989" s="131"/>
      <c r="VE989" s="131"/>
      <c r="VF989" s="131"/>
      <c r="VG989" s="131"/>
      <c r="VH989" s="131"/>
      <c r="VI989" s="131"/>
      <c r="VJ989" s="131"/>
      <c r="VK989" s="131"/>
      <c r="VL989" s="131"/>
      <c r="VM989" s="131"/>
      <c r="VN989" s="131"/>
      <c r="VO989" s="131"/>
      <c r="VP989" s="131"/>
      <c r="VQ989" s="131"/>
      <c r="VR989" s="131"/>
      <c r="VS989" s="131"/>
      <c r="VT989" s="131"/>
      <c r="VU989" s="131"/>
      <c r="VV989" s="131"/>
      <c r="VW989" s="131"/>
      <c r="VX989" s="131"/>
      <c r="VY989" s="131"/>
      <c r="VZ989" s="131"/>
      <c r="WA989" s="131"/>
      <c r="WB989" s="131"/>
      <c r="WC989" s="131"/>
      <c r="WD989" s="131"/>
      <c r="WE989" s="131"/>
      <c r="WF989" s="131"/>
      <c r="WG989" s="131"/>
      <c r="WH989" s="131"/>
      <c r="WI989" s="131"/>
      <c r="WJ989" s="131"/>
      <c r="WK989" s="131"/>
      <c r="WL989" s="131"/>
      <c r="WM989" s="131"/>
      <c r="WN989" s="131"/>
      <c r="WO989" s="131"/>
      <c r="WP989" s="131"/>
      <c r="WQ989" s="131"/>
      <c r="WR989" s="131"/>
      <c r="WS989" s="131"/>
      <c r="WT989" s="131"/>
      <c r="WU989" s="131"/>
      <c r="WV989" s="131"/>
      <c r="WW989" s="131"/>
      <c r="WX989" s="131"/>
      <c r="WY989" s="131"/>
      <c r="WZ989" s="131"/>
      <c r="XA989" s="131"/>
      <c r="XB989" s="131"/>
      <c r="XC989" s="131"/>
      <c r="XD989" s="131"/>
      <c r="XE989" s="131"/>
      <c r="XF989" s="131"/>
      <c r="XG989" s="131"/>
      <c r="XH989" s="131"/>
      <c r="XI989" s="131"/>
      <c r="XJ989" s="131"/>
      <c r="XK989" s="131"/>
      <c r="XL989" s="131"/>
      <c r="XM989" s="131"/>
      <c r="XN989" s="131"/>
      <c r="XO989" s="131"/>
      <c r="XP989" s="131"/>
      <c r="XQ989" s="131"/>
      <c r="XR989" s="131"/>
      <c r="XS989" s="131"/>
      <c r="XT989" s="131"/>
      <c r="XU989" s="131"/>
      <c r="XV989" s="131"/>
      <c r="XW989" s="131"/>
      <c r="XX989" s="131"/>
      <c r="XY989" s="131"/>
      <c r="XZ989" s="131"/>
      <c r="YA989" s="131"/>
      <c r="YB989" s="131"/>
      <c r="YC989" s="131"/>
      <c r="YD989" s="131"/>
      <c r="YE989" s="131"/>
      <c r="YF989" s="131"/>
      <c r="YG989" s="131"/>
      <c r="YH989" s="131"/>
      <c r="YI989" s="131"/>
      <c r="YJ989" s="131"/>
      <c r="YK989" s="131"/>
      <c r="YL989" s="131"/>
      <c r="YM989" s="131"/>
      <c r="YN989" s="131"/>
      <c r="YO989" s="131"/>
      <c r="YP989" s="131"/>
      <c r="YQ989" s="131"/>
      <c r="YR989" s="131"/>
      <c r="YS989" s="131"/>
      <c r="YT989" s="131"/>
      <c r="YU989" s="131"/>
      <c r="YV989" s="131"/>
      <c r="YW989" s="131"/>
      <c r="YX989" s="131"/>
      <c r="YY989" s="131"/>
      <c r="YZ989" s="131"/>
      <c r="ZA989" s="131"/>
      <c r="ZB989" s="131"/>
      <c r="ZC989" s="131"/>
      <c r="ZD989" s="131"/>
      <c r="ZE989" s="131"/>
      <c r="ZF989" s="131"/>
      <c r="ZG989" s="131"/>
      <c r="ZH989" s="131"/>
      <c r="ZI989" s="131"/>
      <c r="ZJ989" s="131"/>
      <c r="ZK989" s="131"/>
      <c r="ZL989" s="131"/>
      <c r="ZM989" s="131"/>
      <c r="ZN989" s="131"/>
      <c r="ZO989" s="131"/>
      <c r="ZP989" s="131"/>
      <c r="ZQ989" s="131"/>
      <c r="ZR989" s="131"/>
      <c r="ZS989" s="131"/>
      <c r="ZT989" s="131"/>
      <c r="ZU989" s="131"/>
      <c r="ZV989" s="131"/>
      <c r="ZW989" s="131"/>
      <c r="ZX989" s="131"/>
      <c r="ZY989" s="131"/>
      <c r="ZZ989" s="131"/>
      <c r="AAA989" s="131"/>
      <c r="AAB989" s="131"/>
      <c r="AAC989" s="131"/>
      <c r="AAD989" s="131"/>
      <c r="AAE989" s="131"/>
      <c r="AAF989" s="131"/>
      <c r="AAG989" s="131"/>
      <c r="AAH989" s="131"/>
      <c r="AAI989" s="131"/>
      <c r="AAJ989" s="131"/>
      <c r="AAK989" s="131"/>
      <c r="AAL989" s="131"/>
      <c r="AAM989" s="131"/>
      <c r="AAN989" s="131"/>
      <c r="AAO989" s="131"/>
      <c r="AAP989" s="131"/>
      <c r="AAQ989" s="131"/>
      <c r="AAR989" s="131"/>
      <c r="AAS989" s="131"/>
      <c r="AAT989" s="131"/>
      <c r="AAU989" s="131"/>
      <c r="AAV989" s="131"/>
      <c r="AAW989" s="131"/>
      <c r="AAX989" s="131"/>
      <c r="AAY989" s="131"/>
      <c r="AAZ989" s="131"/>
      <c r="ABA989" s="131"/>
      <c r="ABB989" s="131"/>
      <c r="ABC989" s="131"/>
      <c r="ABD989" s="131"/>
      <c r="ABE989" s="131"/>
      <c r="ABF989" s="131"/>
      <c r="ABG989" s="131"/>
      <c r="ABH989" s="131"/>
      <c r="ABI989" s="131"/>
      <c r="ABJ989" s="131"/>
      <c r="ABK989" s="131"/>
      <c r="ABL989" s="131"/>
      <c r="ABM989" s="131"/>
      <c r="ABN989" s="131"/>
      <c r="ABO989" s="131"/>
      <c r="ABP989" s="131"/>
      <c r="ABQ989" s="131"/>
      <c r="ABR989" s="131"/>
      <c r="ABS989" s="131"/>
      <c r="ABT989" s="131"/>
      <c r="ABU989" s="131"/>
      <c r="ABV989" s="131"/>
      <c r="ABW989" s="131"/>
      <c r="ABX989" s="131"/>
      <c r="ABY989" s="131"/>
      <c r="ABZ989" s="131"/>
      <c r="ACA989" s="131"/>
      <c r="ACB989" s="131"/>
      <c r="ACC989" s="131"/>
      <c r="ACD989" s="131"/>
      <c r="ACE989" s="131"/>
      <c r="ACF989" s="131"/>
      <c r="ACG989" s="131"/>
      <c r="ACH989" s="131"/>
      <c r="ACI989" s="131"/>
      <c r="ACJ989" s="131"/>
      <c r="ACK989" s="131"/>
      <c r="ACL989" s="131"/>
      <c r="ACM989" s="131"/>
      <c r="ACN989" s="131"/>
      <c r="ACO989" s="131"/>
      <c r="ACP989" s="131"/>
      <c r="ACQ989" s="131"/>
      <c r="ACR989" s="131"/>
      <c r="ACS989" s="131"/>
      <c r="ACT989" s="131"/>
      <c r="ACU989" s="131"/>
      <c r="ACV989" s="131"/>
      <c r="ACW989" s="131"/>
      <c r="ACX989" s="131"/>
      <c r="ACY989" s="131"/>
      <c r="ACZ989" s="131"/>
      <c r="ADA989" s="131"/>
      <c r="ADB989" s="131"/>
      <c r="ADC989" s="131"/>
      <c r="ADD989" s="131"/>
      <c r="ADE989" s="131"/>
      <c r="ADF989" s="131"/>
      <c r="ADG989" s="131"/>
      <c r="ADH989" s="131"/>
      <c r="ADI989" s="131"/>
      <c r="ADJ989" s="131"/>
      <c r="ADK989" s="131"/>
      <c r="ADL989" s="131"/>
      <c r="ADM989" s="131"/>
      <c r="ADN989" s="131"/>
      <c r="ADO989" s="131"/>
      <c r="ADP989" s="131"/>
      <c r="ADQ989" s="131"/>
      <c r="ADR989" s="131"/>
      <c r="ADS989" s="131"/>
      <c r="ADT989" s="131"/>
      <c r="ADU989" s="131"/>
      <c r="ADV989" s="131"/>
      <c r="ADW989" s="131"/>
      <c r="ADX989" s="131"/>
      <c r="ADY989" s="131"/>
      <c r="ADZ989" s="131"/>
      <c r="AEA989" s="131"/>
      <c r="AEB989" s="131"/>
      <c r="AEC989" s="131"/>
      <c r="AED989" s="131"/>
      <c r="AEE989" s="131"/>
      <c r="AEF989" s="131"/>
      <c r="AEG989" s="131"/>
      <c r="AEH989" s="131"/>
      <c r="AEI989" s="131"/>
      <c r="AEJ989" s="131"/>
      <c r="AEK989" s="131"/>
      <c r="AEL989" s="131"/>
      <c r="AEM989" s="131"/>
      <c r="AEN989" s="131"/>
      <c r="AEO989" s="131"/>
      <c r="AEP989" s="131"/>
      <c r="AEQ989" s="131"/>
      <c r="AER989" s="131"/>
      <c r="AES989" s="131"/>
      <c r="AET989" s="131"/>
      <c r="AEU989" s="131"/>
      <c r="AEV989" s="131"/>
      <c r="AEW989" s="131"/>
      <c r="AEX989" s="131"/>
      <c r="AEY989" s="131"/>
      <c r="AEZ989" s="131"/>
      <c r="AFA989" s="131"/>
      <c r="AFB989" s="131"/>
      <c r="AFC989" s="131"/>
      <c r="AFD989" s="131"/>
      <c r="AFE989" s="131"/>
      <c r="AFF989" s="131"/>
      <c r="AFG989" s="131"/>
      <c r="AFH989" s="131"/>
      <c r="AFI989" s="131"/>
      <c r="AFJ989" s="131"/>
      <c r="AFK989" s="131"/>
      <c r="AFL989" s="131"/>
      <c r="AFM989" s="131"/>
      <c r="AFN989" s="131"/>
      <c r="AFO989" s="131"/>
      <c r="AFP989" s="131"/>
      <c r="AFQ989" s="131"/>
      <c r="AFR989" s="131"/>
      <c r="AFS989" s="131"/>
      <c r="AFT989" s="131"/>
      <c r="AFU989" s="131"/>
      <c r="AFV989" s="131"/>
      <c r="AFW989" s="131"/>
      <c r="AFX989" s="131"/>
      <c r="AFY989" s="131"/>
      <c r="AFZ989" s="131"/>
      <c r="AGA989" s="131"/>
      <c r="AGB989" s="131"/>
      <c r="AGC989" s="131"/>
      <c r="AGD989" s="131"/>
      <c r="AGE989" s="131"/>
      <c r="AGF989" s="131"/>
      <c r="AGG989" s="131"/>
      <c r="AGH989" s="131"/>
      <c r="AGI989" s="131"/>
      <c r="AGJ989" s="131"/>
      <c r="AGK989" s="131"/>
      <c r="AGL989" s="131"/>
      <c r="AGM989" s="131"/>
      <c r="AGN989" s="131"/>
      <c r="AGO989" s="131"/>
      <c r="AGP989" s="131"/>
      <c r="AGQ989" s="131"/>
      <c r="AGR989" s="131"/>
      <c r="AGS989" s="131"/>
      <c r="AGT989" s="131"/>
      <c r="AGU989" s="131"/>
      <c r="AGV989" s="131"/>
      <c r="AGW989" s="131"/>
      <c r="AGX989" s="131"/>
      <c r="AGY989" s="131"/>
      <c r="AGZ989" s="131"/>
      <c r="AHA989" s="131"/>
      <c r="AHB989" s="131"/>
      <c r="AHC989" s="131"/>
      <c r="AHD989" s="131"/>
      <c r="AHE989" s="131"/>
      <c r="AHF989" s="131"/>
      <c r="AHG989" s="131"/>
      <c r="AHH989" s="131"/>
      <c r="AHI989" s="131"/>
      <c r="AHJ989" s="131"/>
      <c r="AHK989" s="131"/>
      <c r="AHL989" s="131"/>
      <c r="AHM989" s="131"/>
      <c r="AHN989" s="131"/>
      <c r="AHO989" s="131"/>
      <c r="AHP989" s="131"/>
      <c r="AHQ989" s="131"/>
      <c r="AHR989" s="131"/>
      <c r="AHS989" s="131"/>
      <c r="AHT989" s="131"/>
      <c r="AHU989" s="131"/>
      <c r="AHV989" s="131"/>
      <c r="AHW989" s="131"/>
      <c r="AHX989" s="131"/>
      <c r="AHY989" s="131"/>
      <c r="AHZ989" s="131"/>
      <c r="AIA989" s="131"/>
      <c r="AIB989" s="131"/>
      <c r="AIC989" s="131"/>
      <c r="AID989" s="131"/>
      <c r="AIE989" s="131"/>
      <c r="AIF989" s="131"/>
      <c r="AIG989" s="131"/>
      <c r="AIH989" s="131"/>
      <c r="AII989" s="131"/>
      <c r="AIJ989" s="131"/>
      <c r="AIK989" s="131"/>
      <c r="AIL989" s="131"/>
      <c r="AIM989" s="131"/>
      <c r="AIN989" s="131"/>
      <c r="AIO989" s="131"/>
      <c r="AIP989" s="131"/>
      <c r="AIQ989" s="131"/>
      <c r="AIR989" s="131"/>
      <c r="AIS989" s="131"/>
      <c r="AIT989" s="131"/>
      <c r="AIU989" s="131"/>
      <c r="AIV989" s="131"/>
      <c r="AIW989" s="131"/>
      <c r="AIX989" s="131"/>
      <c r="AIY989" s="131"/>
      <c r="AIZ989" s="131"/>
      <c r="AJA989" s="131"/>
      <c r="AJB989" s="131"/>
      <c r="AJC989" s="131"/>
      <c r="AJD989" s="131"/>
      <c r="AJE989" s="131"/>
      <c r="AJF989" s="131"/>
      <c r="AJG989" s="131"/>
      <c r="AJH989" s="131"/>
      <c r="AJI989" s="131"/>
      <c r="AJJ989" s="131"/>
      <c r="AJK989" s="131"/>
      <c r="AJL989" s="131"/>
      <c r="AJM989" s="131"/>
      <c r="AJN989" s="131"/>
      <c r="AJO989" s="131"/>
      <c r="AJP989" s="131"/>
      <c r="AJQ989" s="131"/>
      <c r="AJR989" s="131"/>
      <c r="AJS989" s="131"/>
      <c r="AJT989" s="131"/>
      <c r="AJU989" s="131"/>
      <c r="AJV989" s="131"/>
      <c r="AJW989" s="131"/>
      <c r="AJX989" s="131"/>
      <c r="AJY989" s="131"/>
      <c r="AJZ989" s="131"/>
      <c r="AKA989" s="131"/>
      <c r="AKB989" s="131"/>
      <c r="AKC989" s="131"/>
      <c r="AKD989" s="131"/>
      <c r="AKE989" s="131"/>
      <c r="AKF989" s="131"/>
      <c r="AKG989" s="131"/>
      <c r="AKH989" s="131"/>
      <c r="AKI989" s="131"/>
      <c r="AKJ989" s="131"/>
      <c r="AKK989" s="131"/>
      <c r="AKL989" s="131"/>
      <c r="AKM989" s="131"/>
      <c r="AKN989" s="131"/>
      <c r="AKO989" s="131"/>
      <c r="AKP989" s="131"/>
      <c r="AKQ989" s="131"/>
      <c r="AKR989" s="131"/>
      <c r="AKS989" s="131"/>
      <c r="AKT989" s="131"/>
      <c r="AKU989" s="131"/>
      <c r="AKV989" s="131"/>
      <c r="AKW989" s="131"/>
      <c r="AKX989" s="131"/>
      <c r="AKY989" s="131"/>
      <c r="AKZ989" s="131"/>
      <c r="ALA989" s="131"/>
      <c r="ALB989" s="131"/>
      <c r="ALC989" s="131"/>
      <c r="ALD989" s="131"/>
      <c r="ALE989" s="131"/>
      <c r="ALF989" s="131"/>
      <c r="ALG989" s="131"/>
      <c r="ALH989" s="131"/>
      <c r="ALI989" s="131"/>
      <c r="ALJ989" s="131"/>
      <c r="ALK989" s="131"/>
      <c r="ALL989" s="131"/>
      <c r="ALM989" s="131"/>
      <c r="ALN989" s="131"/>
      <c r="ALO989" s="131"/>
      <c r="ALP989" s="131"/>
      <c r="ALQ989" s="131"/>
      <c r="ALR989" s="131"/>
      <c r="ALS989" s="131"/>
      <c r="ALT989" s="131"/>
      <c r="ALU989" s="131"/>
      <c r="ALV989" s="131"/>
      <c r="ALW989" s="131"/>
      <c r="ALX989" s="131"/>
      <c r="ALY989" s="131"/>
      <c r="ALZ989" s="131"/>
      <c r="AMA989" s="131"/>
      <c r="AMB989" s="131"/>
      <c r="AMC989" s="131"/>
      <c r="AMD989" s="131"/>
      <c r="AME989" s="131"/>
      <c r="AMF989" s="131"/>
      <c r="AMG989" s="131"/>
      <c r="AMH989" s="131"/>
      <c r="AMI989" s="131"/>
      <c r="AMJ989" s="131"/>
      <c r="AMK989" s="131"/>
      <c r="AML989" s="131"/>
      <c r="AMM989" s="131"/>
      <c r="AMN989" s="131"/>
      <c r="AMO989" s="131"/>
      <c r="AMP989" s="131"/>
      <c r="AMQ989" s="131"/>
      <c r="AMR989" s="131"/>
      <c r="AMS989" s="131"/>
      <c r="AMT989" s="131"/>
      <c r="AMU989" s="131"/>
      <c r="AMV989" s="131"/>
      <c r="AMW989" s="131"/>
      <c r="AMX989" s="131"/>
      <c r="AMY989" s="131"/>
      <c r="AMZ989" s="131"/>
      <c r="ANA989" s="131"/>
      <c r="ANB989" s="131"/>
      <c r="ANC989" s="131"/>
      <c r="AND989" s="131"/>
      <c r="ANE989" s="131"/>
      <c r="ANF989" s="131"/>
      <c r="ANG989" s="131"/>
      <c r="ANH989" s="131"/>
      <c r="ANI989" s="131"/>
      <c r="ANJ989" s="131"/>
      <c r="ANK989" s="131"/>
      <c r="ANL989" s="131"/>
      <c r="ANM989" s="131"/>
      <c r="ANN989" s="131"/>
      <c r="ANO989" s="131"/>
      <c r="ANP989" s="131"/>
      <c r="ANQ989" s="131"/>
      <c r="ANR989" s="131"/>
      <c r="ANS989" s="131"/>
      <c r="ANT989" s="131"/>
      <c r="ANU989" s="131"/>
      <c r="ANV989" s="131"/>
      <c r="ANW989" s="131"/>
      <c r="ANX989" s="131"/>
      <c r="ANY989" s="131"/>
      <c r="ANZ989" s="131"/>
      <c r="AOA989" s="131"/>
      <c r="AOB989" s="131"/>
      <c r="AOC989" s="131"/>
      <c r="AOD989" s="131"/>
      <c r="AOE989" s="131"/>
      <c r="AOF989" s="131"/>
      <c r="AOG989" s="131"/>
      <c r="AOH989" s="131"/>
      <c r="AOI989" s="131"/>
      <c r="AOJ989" s="131"/>
      <c r="AOK989" s="131"/>
      <c r="AOL989" s="131"/>
      <c r="AOM989" s="131"/>
      <c r="AON989" s="131"/>
      <c r="AOO989" s="131"/>
      <c r="AOP989" s="131"/>
      <c r="AOQ989" s="131"/>
      <c r="AOR989" s="131"/>
      <c r="AOS989" s="131"/>
      <c r="AOT989" s="131"/>
      <c r="AOU989" s="131"/>
      <c r="AOV989" s="131"/>
      <c r="AOW989" s="131"/>
      <c r="AOX989" s="131"/>
      <c r="AOY989" s="131"/>
      <c r="AOZ989" s="131"/>
      <c r="APA989" s="131"/>
      <c r="APB989" s="131"/>
      <c r="APC989" s="131"/>
      <c r="APD989" s="131"/>
      <c r="APE989" s="131"/>
      <c r="APF989" s="131"/>
      <c r="APG989" s="131"/>
      <c r="APH989" s="131"/>
      <c r="API989" s="131"/>
      <c r="APJ989" s="131"/>
      <c r="APK989" s="131"/>
      <c r="APL989" s="131"/>
      <c r="APM989" s="131"/>
      <c r="APN989" s="131"/>
      <c r="APO989" s="131"/>
      <c r="APP989" s="131"/>
      <c r="APQ989" s="131"/>
      <c r="APR989" s="131"/>
      <c r="APS989" s="131"/>
      <c r="APT989" s="131"/>
      <c r="APU989" s="131"/>
      <c r="APV989" s="131"/>
      <c r="APW989" s="131"/>
      <c r="APX989" s="131"/>
      <c r="APY989" s="131"/>
      <c r="APZ989" s="131"/>
      <c r="AQA989" s="131"/>
      <c r="AQB989" s="131"/>
      <c r="AQC989" s="131"/>
      <c r="AQD989" s="131"/>
      <c r="AQE989" s="131"/>
      <c r="AQF989" s="131"/>
      <c r="AQG989" s="131"/>
      <c r="AQH989" s="131"/>
      <c r="AQI989" s="131"/>
      <c r="AQJ989" s="131"/>
      <c r="AQK989" s="131"/>
      <c r="AQL989" s="131"/>
      <c r="AQM989" s="131"/>
      <c r="AQN989" s="131"/>
      <c r="AQO989" s="131"/>
      <c r="AQP989" s="131"/>
      <c r="AQQ989" s="131"/>
      <c r="AQR989" s="131"/>
      <c r="AQS989" s="131"/>
      <c r="AQT989" s="131"/>
      <c r="AQU989" s="131"/>
      <c r="AQV989" s="131"/>
      <c r="AQW989" s="131"/>
      <c r="AQX989" s="131"/>
      <c r="AQY989" s="131"/>
      <c r="AQZ989" s="131"/>
      <c r="ARA989" s="131"/>
      <c r="ARB989" s="131"/>
      <c r="ARC989" s="131"/>
      <c r="ARD989" s="131"/>
      <c r="ARE989" s="131"/>
      <c r="ARF989" s="131"/>
      <c r="ARG989" s="131"/>
      <c r="ARH989" s="131"/>
      <c r="ARI989" s="131"/>
      <c r="ARJ989" s="131"/>
      <c r="ARK989" s="131"/>
      <c r="ARL989" s="131"/>
      <c r="ARM989" s="131"/>
      <c r="ARN989" s="131"/>
      <c r="ARO989" s="131"/>
      <c r="ARP989" s="131"/>
      <c r="ARQ989" s="131"/>
      <c r="ARR989" s="131"/>
      <c r="ARS989" s="131"/>
      <c r="ART989" s="131"/>
      <c r="ARU989" s="131"/>
      <c r="ARV989" s="131"/>
      <c r="ARW989" s="131"/>
      <c r="ARX989" s="131"/>
      <c r="ARY989" s="131"/>
      <c r="ARZ989" s="131"/>
      <c r="ASA989" s="131"/>
      <c r="ASB989" s="131"/>
      <c r="ASC989" s="131"/>
      <c r="ASD989" s="131"/>
      <c r="ASE989" s="131"/>
      <c r="ASF989" s="131"/>
      <c r="ASG989" s="131"/>
      <c r="ASH989" s="131"/>
      <c r="ASI989" s="131"/>
      <c r="ASJ989" s="131"/>
      <c r="ASK989" s="131"/>
      <c r="ASL989" s="131"/>
      <c r="ASM989" s="131"/>
      <c r="ASN989" s="131"/>
      <c r="ASO989" s="131"/>
      <c r="ASP989" s="131"/>
      <c r="ASQ989" s="131"/>
      <c r="ASR989" s="131"/>
      <c r="ASS989" s="131"/>
      <c r="AST989" s="131"/>
      <c r="ASU989" s="131"/>
      <c r="ASV989" s="131"/>
      <c r="ASW989" s="131"/>
      <c r="ASX989" s="131"/>
      <c r="ASY989" s="131"/>
      <c r="ASZ989" s="131"/>
      <c r="ATA989" s="131"/>
      <c r="ATB989" s="131"/>
      <c r="ATC989" s="131"/>
      <c r="ATD989" s="131"/>
      <c r="ATE989" s="131"/>
      <c r="ATF989" s="131"/>
      <c r="ATG989" s="131"/>
      <c r="ATH989" s="131"/>
      <c r="ATI989" s="131"/>
      <c r="ATJ989" s="131"/>
      <c r="ATK989" s="131"/>
      <c r="ATL989" s="131"/>
      <c r="ATM989" s="131"/>
      <c r="ATN989" s="131"/>
      <c r="ATO989" s="131"/>
      <c r="ATP989" s="131"/>
      <c r="ATQ989" s="131"/>
      <c r="ATR989" s="131"/>
      <c r="ATS989" s="131"/>
      <c r="ATT989" s="131"/>
      <c r="ATU989" s="131"/>
      <c r="ATV989" s="131"/>
      <c r="ATW989" s="131"/>
      <c r="ATX989" s="131"/>
      <c r="ATY989" s="131"/>
      <c r="ATZ989" s="131"/>
      <c r="AUA989" s="131"/>
      <c r="AUB989" s="131"/>
      <c r="AUC989" s="131"/>
      <c r="AUD989" s="131"/>
      <c r="AUE989" s="131"/>
      <c r="AUF989" s="131"/>
      <c r="AUG989" s="131"/>
      <c r="AUH989" s="131"/>
      <c r="AUI989" s="131"/>
      <c r="AUJ989" s="131"/>
      <c r="AUK989" s="131"/>
      <c r="AUL989" s="131"/>
      <c r="AUM989" s="131"/>
      <c r="AUN989" s="131"/>
      <c r="AUO989" s="131"/>
      <c r="AUP989" s="131"/>
      <c r="AUQ989" s="131"/>
      <c r="AUR989" s="131"/>
      <c r="AUS989" s="131"/>
      <c r="AUT989" s="131"/>
      <c r="AUU989" s="131"/>
      <c r="AUV989" s="131"/>
      <c r="AUW989" s="131"/>
      <c r="AUX989" s="131"/>
      <c r="AUY989" s="131"/>
      <c r="AUZ989" s="131"/>
      <c r="AVA989" s="131"/>
      <c r="AVB989" s="131"/>
      <c r="AVC989" s="131"/>
      <c r="AVD989" s="131"/>
      <c r="AVE989" s="131"/>
      <c r="AVF989" s="131"/>
      <c r="AVG989" s="131"/>
      <c r="AVH989" s="131"/>
      <c r="AVI989" s="131"/>
      <c r="AVJ989" s="131"/>
      <c r="AVK989" s="131"/>
      <c r="AVL989" s="131"/>
      <c r="AVM989" s="131"/>
      <c r="AVN989" s="131"/>
      <c r="AVO989" s="131"/>
      <c r="AVP989" s="131"/>
      <c r="AVQ989" s="131"/>
      <c r="AVR989" s="131"/>
      <c r="AVS989" s="131"/>
      <c r="AVT989" s="131"/>
      <c r="AVU989" s="131"/>
      <c r="AVV989" s="131"/>
      <c r="AVW989" s="131"/>
      <c r="AVX989" s="131"/>
      <c r="AVY989" s="131"/>
      <c r="AVZ989" s="131"/>
      <c r="AWA989" s="131"/>
      <c r="AWB989" s="131"/>
      <c r="AWC989" s="131"/>
      <c r="AWD989" s="131"/>
      <c r="AWE989" s="131"/>
      <c r="AWF989" s="131"/>
      <c r="AWG989" s="131"/>
      <c r="AWH989" s="131"/>
      <c r="AWI989" s="131"/>
      <c r="AWJ989" s="131"/>
      <c r="AWK989" s="131"/>
      <c r="AWL989" s="131"/>
      <c r="AWM989" s="131"/>
      <c r="AWN989" s="131"/>
      <c r="AWO989" s="131"/>
      <c r="AWP989" s="131"/>
      <c r="AWQ989" s="131"/>
      <c r="AWR989" s="131"/>
      <c r="AWS989" s="131"/>
      <c r="AWT989" s="131"/>
      <c r="AWU989" s="131"/>
      <c r="AWV989" s="131"/>
      <c r="AWW989" s="131"/>
      <c r="AWX989" s="131"/>
      <c r="AWY989" s="131"/>
      <c r="AWZ989" s="131"/>
      <c r="AXA989" s="131"/>
      <c r="AXB989" s="131"/>
      <c r="AXC989" s="131"/>
      <c r="AXD989" s="131"/>
      <c r="AXE989" s="131"/>
      <c r="AXF989" s="131"/>
      <c r="AXG989" s="131"/>
      <c r="AXH989" s="131"/>
      <c r="AXI989" s="131"/>
      <c r="AXJ989" s="131"/>
      <c r="AXK989" s="131"/>
      <c r="AXL989" s="131"/>
      <c r="AXM989" s="131"/>
      <c r="AXN989" s="131"/>
      <c r="AXO989" s="131"/>
      <c r="AXP989" s="131"/>
      <c r="AXQ989" s="131"/>
      <c r="AXR989" s="131"/>
      <c r="AXS989" s="131"/>
      <c r="AXT989" s="131"/>
      <c r="AXU989" s="131"/>
      <c r="AXV989" s="131"/>
      <c r="AXW989" s="131"/>
      <c r="AXX989" s="131"/>
    </row>
    <row r="990" spans="1:1324" s="106" customFormat="1" ht="15.75" hidden="1" customHeight="1" x14ac:dyDescent="0.2">
      <c r="A990" s="79" t="s">
        <v>1434</v>
      </c>
      <c r="B990" s="79" t="s">
        <v>1435</v>
      </c>
      <c r="C990" s="89" t="s">
        <v>3261</v>
      </c>
      <c r="D990" s="89" t="s">
        <v>10</v>
      </c>
      <c r="E990" s="66">
        <v>41110</v>
      </c>
      <c r="F990" s="79" t="s">
        <v>1167</v>
      </c>
      <c r="G990" s="30" t="s">
        <v>1795</v>
      </c>
      <c r="H990" s="30">
        <v>42005</v>
      </c>
      <c r="I990" s="30" t="s">
        <v>1065</v>
      </c>
      <c r="J990" s="173"/>
      <c r="K990" s="87" t="s">
        <v>7</v>
      </c>
      <c r="L990" s="87">
        <v>1</v>
      </c>
      <c r="M990" s="87">
        <v>1</v>
      </c>
      <c r="N990" s="87" t="s">
        <v>326</v>
      </c>
      <c r="O990" s="87">
        <v>1</v>
      </c>
      <c r="P990" s="87" t="s">
        <v>326</v>
      </c>
      <c r="Q990" s="87">
        <v>1</v>
      </c>
      <c r="R990" s="87" t="s">
        <v>326</v>
      </c>
      <c r="S990" s="87">
        <v>1</v>
      </c>
      <c r="T990" s="87" t="s">
        <v>49</v>
      </c>
      <c r="U990" s="87">
        <v>1</v>
      </c>
      <c r="V990" s="87">
        <v>1</v>
      </c>
      <c r="W990" s="87">
        <v>0</v>
      </c>
      <c r="X990" s="87">
        <v>0</v>
      </c>
      <c r="Y990" s="87">
        <v>0</v>
      </c>
      <c r="Z990" s="87">
        <v>1</v>
      </c>
      <c r="AA990" s="87">
        <v>0</v>
      </c>
      <c r="AB990" s="87">
        <f t="shared" si="84"/>
        <v>2</v>
      </c>
      <c r="AC990" s="87">
        <f t="shared" si="85"/>
        <v>2</v>
      </c>
      <c r="AD990" s="87">
        <f t="shared" si="86"/>
        <v>2</v>
      </c>
      <c r="AE990" s="87">
        <f t="shared" si="87"/>
        <v>2</v>
      </c>
      <c r="AF990" s="104"/>
      <c r="AG990" s="131"/>
      <c r="AH990" s="131"/>
      <c r="AI990" s="131"/>
      <c r="AJ990" s="131"/>
      <c r="AK990" s="131"/>
      <c r="AL990" s="131"/>
      <c r="AM990" s="131"/>
      <c r="AN990" s="131"/>
      <c r="AO990" s="131"/>
      <c r="AP990" s="131"/>
      <c r="AQ990" s="131"/>
      <c r="AR990" s="131"/>
      <c r="AS990" s="131"/>
      <c r="AT990" s="131"/>
      <c r="AU990" s="131"/>
      <c r="AV990" s="131"/>
      <c r="AW990" s="131"/>
      <c r="AX990" s="131"/>
      <c r="AY990" s="131"/>
      <c r="AZ990" s="131"/>
      <c r="BA990" s="131"/>
      <c r="BB990" s="131"/>
      <c r="BC990" s="131"/>
      <c r="BD990" s="131"/>
      <c r="BE990" s="131"/>
      <c r="BF990" s="131"/>
      <c r="BG990" s="131"/>
      <c r="BH990" s="131"/>
      <c r="BI990" s="131"/>
      <c r="BJ990" s="131"/>
      <c r="BK990" s="131"/>
      <c r="BL990" s="131"/>
      <c r="BM990" s="131"/>
      <c r="BN990" s="131"/>
      <c r="BO990" s="131"/>
      <c r="BP990" s="131"/>
      <c r="BQ990" s="131"/>
      <c r="BR990" s="131"/>
      <c r="BS990" s="131"/>
      <c r="BT990" s="131"/>
      <c r="BU990" s="131"/>
      <c r="BV990" s="131"/>
      <c r="BW990" s="131"/>
      <c r="BX990" s="131"/>
      <c r="BY990" s="131"/>
      <c r="BZ990" s="131"/>
      <c r="CA990" s="131"/>
      <c r="CB990" s="131"/>
      <c r="CC990" s="131"/>
      <c r="CD990" s="131"/>
      <c r="CE990" s="131"/>
      <c r="CF990" s="131"/>
      <c r="CG990" s="131"/>
      <c r="CH990" s="131"/>
      <c r="CI990" s="131"/>
      <c r="CJ990" s="131"/>
      <c r="CK990" s="131"/>
      <c r="CL990" s="131"/>
      <c r="CM990" s="131"/>
      <c r="CN990" s="131"/>
      <c r="CO990" s="131"/>
      <c r="CP990" s="131"/>
      <c r="CQ990" s="131"/>
      <c r="CR990" s="131"/>
      <c r="CS990" s="131"/>
      <c r="CT990" s="131"/>
      <c r="CU990" s="131"/>
      <c r="CV990" s="131"/>
      <c r="CW990" s="131"/>
      <c r="CX990" s="131"/>
      <c r="CY990" s="131"/>
      <c r="CZ990" s="131"/>
      <c r="DA990" s="131"/>
      <c r="DB990" s="131"/>
      <c r="DC990" s="131"/>
      <c r="DD990" s="131"/>
      <c r="DE990" s="131"/>
      <c r="DF990" s="131"/>
      <c r="DG990" s="131"/>
      <c r="DH990" s="131"/>
      <c r="DI990" s="131"/>
      <c r="DJ990" s="131"/>
      <c r="DK990" s="131"/>
      <c r="DL990" s="131"/>
      <c r="DM990" s="131"/>
      <c r="DN990" s="131"/>
      <c r="DO990" s="131"/>
      <c r="DP990" s="131"/>
      <c r="DQ990" s="131"/>
      <c r="DR990" s="131"/>
      <c r="DS990" s="131"/>
      <c r="DT990" s="131"/>
      <c r="DU990" s="131"/>
      <c r="DV990" s="131"/>
      <c r="DW990" s="131"/>
      <c r="DX990" s="131"/>
      <c r="DY990" s="131"/>
      <c r="DZ990" s="131"/>
      <c r="EA990" s="131"/>
      <c r="EB990" s="131"/>
      <c r="EC990" s="131"/>
      <c r="ED990" s="131"/>
      <c r="EE990" s="131"/>
      <c r="EF990" s="131"/>
      <c r="EG990" s="131"/>
      <c r="EH990" s="131"/>
      <c r="EI990" s="131"/>
      <c r="EJ990" s="131"/>
      <c r="EK990" s="131"/>
      <c r="EL990" s="131"/>
      <c r="EM990" s="131"/>
      <c r="EN990" s="131"/>
      <c r="EO990" s="131"/>
      <c r="EP990" s="131"/>
      <c r="EQ990" s="131"/>
      <c r="ER990" s="131"/>
      <c r="ES990" s="131"/>
      <c r="ET990" s="131"/>
      <c r="EU990" s="131"/>
      <c r="EV990" s="131"/>
      <c r="EW990" s="131"/>
      <c r="EX990" s="131"/>
      <c r="EY990" s="131"/>
      <c r="EZ990" s="131"/>
      <c r="FA990" s="131"/>
      <c r="FB990" s="131"/>
      <c r="FC990" s="131"/>
      <c r="FD990" s="131"/>
      <c r="FE990" s="131"/>
      <c r="FF990" s="131"/>
      <c r="FG990" s="131"/>
      <c r="FH990" s="131"/>
      <c r="FI990" s="131"/>
      <c r="FJ990" s="131"/>
      <c r="FK990" s="131"/>
      <c r="FL990" s="131"/>
      <c r="FM990" s="131"/>
      <c r="FN990" s="131"/>
      <c r="FO990" s="131"/>
      <c r="FP990" s="131"/>
      <c r="FQ990" s="131"/>
      <c r="FR990" s="131"/>
      <c r="FS990" s="131"/>
      <c r="FT990" s="131"/>
      <c r="FU990" s="131"/>
      <c r="FV990" s="131"/>
      <c r="FW990" s="131"/>
      <c r="FX990" s="131"/>
      <c r="FY990" s="131"/>
      <c r="FZ990" s="131"/>
      <c r="GA990" s="131"/>
      <c r="GB990" s="131"/>
      <c r="GC990" s="131"/>
      <c r="GD990" s="131"/>
      <c r="GE990" s="131"/>
      <c r="GF990" s="131"/>
      <c r="GG990" s="131"/>
      <c r="GH990" s="131"/>
      <c r="GI990" s="131"/>
      <c r="GJ990" s="131"/>
      <c r="GK990" s="131"/>
      <c r="GL990" s="131"/>
      <c r="GM990" s="131"/>
      <c r="GN990" s="131"/>
      <c r="GO990" s="131"/>
      <c r="GP990" s="131"/>
      <c r="GQ990" s="131"/>
      <c r="GR990" s="131"/>
      <c r="GS990" s="131"/>
      <c r="GT990" s="131"/>
      <c r="GU990" s="131"/>
      <c r="GV990" s="131"/>
      <c r="GW990" s="131"/>
      <c r="GX990" s="131"/>
      <c r="GY990" s="131"/>
      <c r="GZ990" s="131"/>
      <c r="HA990" s="131"/>
      <c r="HB990" s="131"/>
      <c r="HC990" s="131"/>
      <c r="HD990" s="131"/>
      <c r="HE990" s="131"/>
      <c r="HF990" s="131"/>
      <c r="HG990" s="131"/>
      <c r="HH990" s="131"/>
      <c r="HI990" s="131"/>
      <c r="HJ990" s="131"/>
      <c r="HK990" s="131"/>
      <c r="HL990" s="131"/>
      <c r="HM990" s="131"/>
      <c r="HN990" s="131"/>
      <c r="HO990" s="131"/>
      <c r="HP990" s="131"/>
      <c r="HQ990" s="131"/>
      <c r="HR990" s="131"/>
      <c r="HS990" s="131"/>
      <c r="HT990" s="131"/>
      <c r="HU990" s="131"/>
      <c r="HV990" s="131"/>
      <c r="HW990" s="131"/>
      <c r="HX990" s="131"/>
      <c r="HY990" s="131"/>
      <c r="HZ990" s="131"/>
      <c r="IA990" s="131"/>
      <c r="IB990" s="131"/>
      <c r="IC990" s="131"/>
      <c r="ID990" s="131"/>
      <c r="IE990" s="131"/>
      <c r="IF990" s="131"/>
      <c r="IG990" s="131"/>
      <c r="IH990" s="131"/>
      <c r="II990" s="131"/>
      <c r="IJ990" s="131"/>
      <c r="IK990" s="131"/>
      <c r="IL990" s="131"/>
      <c r="IM990" s="131"/>
      <c r="IN990" s="131"/>
      <c r="IO990" s="131"/>
      <c r="IP990" s="131"/>
      <c r="IQ990" s="131"/>
      <c r="IR990" s="131"/>
      <c r="IS990" s="131"/>
      <c r="IT990" s="131"/>
      <c r="IU990" s="131"/>
      <c r="IV990" s="131"/>
      <c r="IW990" s="131"/>
      <c r="IX990" s="131"/>
      <c r="IY990" s="131"/>
      <c r="IZ990" s="131"/>
      <c r="JA990" s="131"/>
      <c r="JB990" s="131"/>
      <c r="JC990" s="131"/>
      <c r="JD990" s="131"/>
      <c r="JE990" s="131"/>
      <c r="JF990" s="131"/>
      <c r="JG990" s="131"/>
      <c r="JH990" s="131"/>
      <c r="JI990" s="131"/>
      <c r="JJ990" s="131"/>
      <c r="JK990" s="131"/>
      <c r="JL990" s="131"/>
      <c r="JM990" s="131"/>
      <c r="JN990" s="131"/>
      <c r="JO990" s="131"/>
      <c r="JP990" s="131"/>
      <c r="JQ990" s="131"/>
      <c r="JR990" s="131"/>
      <c r="JS990" s="131"/>
      <c r="JT990" s="131"/>
      <c r="JU990" s="131"/>
      <c r="JV990" s="131"/>
      <c r="JW990" s="131"/>
      <c r="JX990" s="131"/>
      <c r="JY990" s="131"/>
      <c r="JZ990" s="131"/>
      <c r="KA990" s="131"/>
      <c r="KB990" s="131"/>
      <c r="KC990" s="131"/>
      <c r="KD990" s="131"/>
      <c r="KE990" s="131"/>
      <c r="KF990" s="131"/>
      <c r="KG990" s="131"/>
      <c r="KH990" s="131"/>
      <c r="KI990" s="131"/>
      <c r="KJ990" s="131"/>
      <c r="KK990" s="131"/>
      <c r="KL990" s="131"/>
      <c r="KM990" s="131"/>
      <c r="KN990" s="131"/>
      <c r="KO990" s="131"/>
      <c r="KP990" s="131"/>
      <c r="KQ990" s="131"/>
      <c r="KR990" s="131"/>
      <c r="KS990" s="131"/>
      <c r="KT990" s="131"/>
      <c r="KU990" s="131"/>
      <c r="KV990" s="131"/>
      <c r="KW990" s="131"/>
      <c r="KX990" s="131"/>
      <c r="KY990" s="131"/>
      <c r="KZ990" s="131"/>
      <c r="LA990" s="131"/>
      <c r="LB990" s="131"/>
      <c r="LC990" s="131"/>
      <c r="LD990" s="131"/>
      <c r="LE990" s="131"/>
      <c r="LF990" s="131"/>
      <c r="LG990" s="131"/>
      <c r="LH990" s="131"/>
      <c r="LI990" s="131"/>
      <c r="LJ990" s="131"/>
      <c r="LK990" s="131"/>
      <c r="LL990" s="131"/>
      <c r="LM990" s="131"/>
      <c r="LN990" s="131"/>
      <c r="LO990" s="131"/>
      <c r="LP990" s="131"/>
      <c r="LQ990" s="131"/>
      <c r="LR990" s="131"/>
      <c r="LS990" s="131"/>
      <c r="LT990" s="131"/>
      <c r="LU990" s="131"/>
      <c r="LV990" s="131"/>
      <c r="LW990" s="131"/>
      <c r="LX990" s="131"/>
      <c r="LY990" s="131"/>
      <c r="LZ990" s="131"/>
      <c r="MA990" s="131"/>
      <c r="MB990" s="131"/>
      <c r="MC990" s="131"/>
      <c r="MD990" s="131"/>
      <c r="ME990" s="131"/>
      <c r="MF990" s="131"/>
      <c r="MG990" s="131"/>
      <c r="MH990" s="131"/>
      <c r="MI990" s="131"/>
      <c r="MJ990" s="131"/>
      <c r="MK990" s="131"/>
      <c r="ML990" s="131"/>
      <c r="MM990" s="131"/>
      <c r="MN990" s="131"/>
      <c r="MO990" s="131"/>
      <c r="MP990" s="131"/>
      <c r="MQ990" s="131"/>
      <c r="MR990" s="131"/>
      <c r="MS990" s="131"/>
      <c r="MT990" s="131"/>
      <c r="MU990" s="131"/>
      <c r="MV990" s="131"/>
      <c r="MW990" s="131"/>
      <c r="MX990" s="131"/>
      <c r="MY990" s="131"/>
      <c r="MZ990" s="131"/>
      <c r="NA990" s="131"/>
      <c r="NB990" s="131"/>
      <c r="NC990" s="131"/>
      <c r="ND990" s="131"/>
      <c r="NE990" s="131"/>
      <c r="NF990" s="131"/>
      <c r="NG990" s="131"/>
      <c r="NH990" s="131"/>
      <c r="NI990" s="131"/>
      <c r="NJ990" s="131"/>
      <c r="NK990" s="131"/>
      <c r="NL990" s="131"/>
      <c r="NM990" s="131"/>
      <c r="NN990" s="131"/>
      <c r="NO990" s="131"/>
      <c r="NP990" s="131"/>
      <c r="NQ990" s="131"/>
      <c r="NR990" s="131"/>
      <c r="NS990" s="131"/>
      <c r="NT990" s="131"/>
      <c r="NU990" s="131"/>
      <c r="NV990" s="131"/>
      <c r="NW990" s="131"/>
      <c r="NX990" s="131"/>
      <c r="NY990" s="131"/>
      <c r="NZ990" s="131"/>
      <c r="OA990" s="131"/>
      <c r="OB990" s="131"/>
      <c r="OC990" s="131"/>
      <c r="OD990" s="131"/>
      <c r="OE990" s="131"/>
      <c r="OF990" s="131"/>
      <c r="OG990" s="131"/>
      <c r="OH990" s="131"/>
      <c r="OI990" s="131"/>
      <c r="OJ990" s="131"/>
      <c r="OK990" s="131"/>
      <c r="OL990" s="131"/>
      <c r="OM990" s="131"/>
      <c r="ON990" s="131"/>
      <c r="OO990" s="131"/>
      <c r="OP990" s="131"/>
      <c r="OQ990" s="131"/>
      <c r="OR990" s="131"/>
      <c r="OS990" s="131"/>
      <c r="OT990" s="131"/>
      <c r="OU990" s="131"/>
      <c r="OV990" s="131"/>
      <c r="OW990" s="131"/>
      <c r="OX990" s="131"/>
      <c r="OY990" s="131"/>
      <c r="OZ990" s="131"/>
      <c r="PA990" s="131"/>
      <c r="PB990" s="131"/>
      <c r="PC990" s="131"/>
      <c r="PD990" s="131"/>
      <c r="PE990" s="131"/>
      <c r="PF990" s="131"/>
      <c r="PG990" s="131"/>
      <c r="PH990" s="131"/>
      <c r="PI990" s="131"/>
      <c r="PJ990" s="131"/>
      <c r="PK990" s="131"/>
      <c r="PL990" s="131"/>
      <c r="PM990" s="131"/>
      <c r="PN990" s="131"/>
      <c r="PO990" s="131"/>
      <c r="PP990" s="131"/>
      <c r="PQ990" s="131"/>
      <c r="PR990" s="131"/>
      <c r="PS990" s="131"/>
      <c r="PT990" s="131"/>
      <c r="PU990" s="131"/>
      <c r="PV990" s="131"/>
      <c r="PW990" s="131"/>
      <c r="PX990" s="131"/>
      <c r="PY990" s="131"/>
      <c r="PZ990" s="131"/>
      <c r="QA990" s="131"/>
      <c r="QB990" s="131"/>
      <c r="QC990" s="131"/>
      <c r="QD990" s="131"/>
      <c r="QE990" s="131"/>
      <c r="QF990" s="131"/>
      <c r="QG990" s="131"/>
      <c r="QH990" s="131"/>
      <c r="QI990" s="131"/>
      <c r="QJ990" s="131"/>
      <c r="QK990" s="131"/>
      <c r="QL990" s="131"/>
      <c r="QM990" s="131"/>
      <c r="QN990" s="131"/>
      <c r="QO990" s="131"/>
      <c r="QP990" s="131"/>
      <c r="QQ990" s="131"/>
      <c r="QR990" s="131"/>
      <c r="QS990" s="131"/>
      <c r="QT990" s="131"/>
      <c r="QU990" s="131"/>
      <c r="QV990" s="131"/>
      <c r="QW990" s="131"/>
      <c r="QX990" s="131"/>
      <c r="QY990" s="131"/>
      <c r="QZ990" s="131"/>
      <c r="RA990" s="131"/>
      <c r="RB990" s="131"/>
      <c r="RC990" s="131"/>
      <c r="RD990" s="131"/>
      <c r="RE990" s="131"/>
      <c r="RF990" s="131"/>
      <c r="RG990" s="131"/>
      <c r="RH990" s="131"/>
      <c r="RI990" s="131"/>
      <c r="RJ990" s="131"/>
      <c r="RK990" s="131"/>
      <c r="RL990" s="131"/>
      <c r="RM990" s="131"/>
      <c r="RN990" s="131"/>
      <c r="RO990" s="131"/>
      <c r="RP990" s="131"/>
      <c r="RQ990" s="131"/>
      <c r="RR990" s="131"/>
      <c r="RS990" s="131"/>
      <c r="RT990" s="131"/>
      <c r="RU990" s="131"/>
      <c r="RV990" s="131"/>
      <c r="RW990" s="131"/>
      <c r="RX990" s="131"/>
      <c r="RY990" s="131"/>
      <c r="RZ990" s="131"/>
      <c r="SA990" s="131"/>
      <c r="SB990" s="131"/>
      <c r="SC990" s="131"/>
      <c r="SD990" s="131"/>
      <c r="SE990" s="131"/>
      <c r="SF990" s="131"/>
      <c r="SG990" s="131"/>
      <c r="SH990" s="131"/>
      <c r="SI990" s="131"/>
      <c r="SJ990" s="131"/>
      <c r="SK990" s="131"/>
      <c r="SL990" s="131"/>
      <c r="SM990" s="131"/>
      <c r="SN990" s="131"/>
      <c r="SO990" s="131"/>
      <c r="SP990" s="131"/>
      <c r="SQ990" s="131"/>
      <c r="SR990" s="131"/>
      <c r="SS990" s="131"/>
      <c r="ST990" s="131"/>
      <c r="SU990" s="131"/>
      <c r="SV990" s="131"/>
      <c r="SW990" s="131"/>
      <c r="SX990" s="131"/>
      <c r="SY990" s="131"/>
      <c r="SZ990" s="131"/>
      <c r="TA990" s="131"/>
      <c r="TB990" s="131"/>
      <c r="TC990" s="131"/>
      <c r="TD990" s="131"/>
      <c r="TE990" s="131"/>
      <c r="TF990" s="131"/>
      <c r="TG990" s="131"/>
      <c r="TH990" s="131"/>
      <c r="TI990" s="131"/>
      <c r="TJ990" s="131"/>
      <c r="TK990" s="131"/>
      <c r="TL990" s="131"/>
      <c r="TM990" s="131"/>
      <c r="TN990" s="131"/>
      <c r="TO990" s="131"/>
      <c r="TP990" s="131"/>
      <c r="TQ990" s="131"/>
      <c r="TR990" s="131"/>
      <c r="TS990" s="131"/>
      <c r="TT990" s="131"/>
      <c r="TU990" s="131"/>
      <c r="TV990" s="131"/>
      <c r="TW990" s="131"/>
      <c r="TX990" s="131"/>
      <c r="TY990" s="131"/>
      <c r="TZ990" s="131"/>
      <c r="UA990" s="131"/>
      <c r="UB990" s="131"/>
      <c r="UC990" s="131"/>
      <c r="UD990" s="131"/>
      <c r="UE990" s="131"/>
      <c r="UF990" s="131"/>
      <c r="UG990" s="131"/>
      <c r="UH990" s="131"/>
      <c r="UI990" s="131"/>
      <c r="UJ990" s="131"/>
      <c r="UK990" s="131"/>
      <c r="UL990" s="131"/>
      <c r="UM990" s="131"/>
      <c r="UN990" s="131"/>
      <c r="UO990" s="131"/>
      <c r="UP990" s="131"/>
      <c r="UQ990" s="131"/>
      <c r="UR990" s="131"/>
      <c r="US990" s="131"/>
      <c r="UT990" s="131"/>
      <c r="UU990" s="131"/>
      <c r="UV990" s="131"/>
      <c r="UW990" s="131"/>
      <c r="UX990" s="131"/>
      <c r="UY990" s="131"/>
      <c r="UZ990" s="131"/>
      <c r="VA990" s="131"/>
      <c r="VB990" s="131"/>
      <c r="VC990" s="131"/>
      <c r="VD990" s="131"/>
      <c r="VE990" s="131"/>
      <c r="VF990" s="131"/>
      <c r="VG990" s="131"/>
      <c r="VH990" s="131"/>
      <c r="VI990" s="131"/>
      <c r="VJ990" s="131"/>
      <c r="VK990" s="131"/>
      <c r="VL990" s="131"/>
      <c r="VM990" s="131"/>
      <c r="VN990" s="131"/>
      <c r="VO990" s="131"/>
      <c r="VP990" s="131"/>
      <c r="VQ990" s="131"/>
      <c r="VR990" s="131"/>
      <c r="VS990" s="131"/>
      <c r="VT990" s="131"/>
      <c r="VU990" s="131"/>
      <c r="VV990" s="131"/>
      <c r="VW990" s="131"/>
      <c r="VX990" s="131"/>
      <c r="VY990" s="131"/>
      <c r="VZ990" s="131"/>
      <c r="WA990" s="131"/>
      <c r="WB990" s="131"/>
      <c r="WC990" s="131"/>
      <c r="WD990" s="131"/>
      <c r="WE990" s="131"/>
      <c r="WF990" s="131"/>
      <c r="WG990" s="131"/>
      <c r="WH990" s="131"/>
      <c r="WI990" s="131"/>
      <c r="WJ990" s="131"/>
      <c r="WK990" s="131"/>
      <c r="WL990" s="131"/>
      <c r="WM990" s="131"/>
      <c r="WN990" s="131"/>
      <c r="WO990" s="131"/>
      <c r="WP990" s="131"/>
      <c r="WQ990" s="131"/>
      <c r="WR990" s="131"/>
      <c r="WS990" s="131"/>
      <c r="WT990" s="131"/>
      <c r="WU990" s="131"/>
      <c r="WV990" s="131"/>
      <c r="WW990" s="131"/>
      <c r="WX990" s="131"/>
      <c r="WY990" s="131"/>
      <c r="WZ990" s="131"/>
      <c r="XA990" s="131"/>
      <c r="XB990" s="131"/>
      <c r="XC990" s="131"/>
      <c r="XD990" s="131"/>
      <c r="XE990" s="131"/>
      <c r="XF990" s="131"/>
      <c r="XG990" s="131"/>
      <c r="XH990" s="131"/>
      <c r="XI990" s="131"/>
      <c r="XJ990" s="131"/>
      <c r="XK990" s="131"/>
      <c r="XL990" s="131"/>
      <c r="XM990" s="131"/>
      <c r="XN990" s="131"/>
      <c r="XO990" s="131"/>
      <c r="XP990" s="131"/>
      <c r="XQ990" s="131"/>
      <c r="XR990" s="131"/>
      <c r="XS990" s="131"/>
      <c r="XT990" s="131"/>
      <c r="XU990" s="131"/>
      <c r="XV990" s="131"/>
      <c r="XW990" s="131"/>
      <c r="XX990" s="131"/>
      <c r="XY990" s="131"/>
      <c r="XZ990" s="131"/>
      <c r="YA990" s="131"/>
      <c r="YB990" s="131"/>
      <c r="YC990" s="131"/>
      <c r="YD990" s="131"/>
      <c r="YE990" s="131"/>
      <c r="YF990" s="131"/>
      <c r="YG990" s="131"/>
      <c r="YH990" s="131"/>
      <c r="YI990" s="131"/>
      <c r="YJ990" s="131"/>
      <c r="YK990" s="131"/>
      <c r="YL990" s="131"/>
      <c r="YM990" s="131"/>
      <c r="YN990" s="131"/>
      <c r="YO990" s="131"/>
      <c r="YP990" s="131"/>
      <c r="YQ990" s="131"/>
      <c r="YR990" s="131"/>
      <c r="YS990" s="131"/>
      <c r="YT990" s="131"/>
      <c r="YU990" s="131"/>
      <c r="YV990" s="131"/>
      <c r="YW990" s="131"/>
      <c r="YX990" s="131"/>
      <c r="YY990" s="131"/>
      <c r="YZ990" s="131"/>
      <c r="ZA990" s="131"/>
      <c r="ZB990" s="131"/>
      <c r="ZC990" s="131"/>
      <c r="ZD990" s="131"/>
      <c r="ZE990" s="131"/>
      <c r="ZF990" s="131"/>
      <c r="ZG990" s="131"/>
      <c r="ZH990" s="131"/>
      <c r="ZI990" s="131"/>
      <c r="ZJ990" s="131"/>
      <c r="ZK990" s="131"/>
      <c r="ZL990" s="131"/>
      <c r="ZM990" s="131"/>
      <c r="ZN990" s="131"/>
      <c r="ZO990" s="131"/>
      <c r="ZP990" s="131"/>
      <c r="ZQ990" s="131"/>
      <c r="ZR990" s="131"/>
      <c r="ZS990" s="131"/>
      <c r="ZT990" s="131"/>
      <c r="ZU990" s="131"/>
      <c r="ZV990" s="131"/>
      <c r="ZW990" s="131"/>
      <c r="ZX990" s="131"/>
      <c r="ZY990" s="131"/>
      <c r="ZZ990" s="131"/>
      <c r="AAA990" s="131"/>
      <c r="AAB990" s="131"/>
      <c r="AAC990" s="131"/>
      <c r="AAD990" s="131"/>
      <c r="AAE990" s="131"/>
      <c r="AAF990" s="131"/>
      <c r="AAG990" s="131"/>
      <c r="AAH990" s="131"/>
      <c r="AAI990" s="131"/>
      <c r="AAJ990" s="131"/>
      <c r="AAK990" s="131"/>
      <c r="AAL990" s="131"/>
      <c r="AAM990" s="131"/>
      <c r="AAN990" s="131"/>
      <c r="AAO990" s="131"/>
      <c r="AAP990" s="131"/>
      <c r="AAQ990" s="131"/>
      <c r="AAR990" s="131"/>
      <c r="AAS990" s="131"/>
      <c r="AAT990" s="131"/>
      <c r="AAU990" s="131"/>
      <c r="AAV990" s="131"/>
      <c r="AAW990" s="131"/>
      <c r="AAX990" s="131"/>
      <c r="AAY990" s="131"/>
      <c r="AAZ990" s="131"/>
      <c r="ABA990" s="131"/>
      <c r="ABB990" s="131"/>
      <c r="ABC990" s="131"/>
      <c r="ABD990" s="131"/>
      <c r="ABE990" s="131"/>
      <c r="ABF990" s="131"/>
      <c r="ABG990" s="131"/>
      <c r="ABH990" s="131"/>
      <c r="ABI990" s="131"/>
      <c r="ABJ990" s="131"/>
      <c r="ABK990" s="131"/>
      <c r="ABL990" s="131"/>
      <c r="ABM990" s="131"/>
      <c r="ABN990" s="131"/>
      <c r="ABO990" s="131"/>
      <c r="ABP990" s="131"/>
      <c r="ABQ990" s="131"/>
      <c r="ABR990" s="131"/>
      <c r="ABS990" s="131"/>
      <c r="ABT990" s="131"/>
      <c r="ABU990" s="131"/>
      <c r="ABV990" s="131"/>
      <c r="ABW990" s="131"/>
      <c r="ABX990" s="131"/>
      <c r="ABY990" s="131"/>
      <c r="ABZ990" s="131"/>
      <c r="ACA990" s="131"/>
      <c r="ACB990" s="131"/>
      <c r="ACC990" s="131"/>
      <c r="ACD990" s="131"/>
      <c r="ACE990" s="131"/>
      <c r="ACF990" s="131"/>
      <c r="ACG990" s="131"/>
      <c r="ACH990" s="131"/>
      <c r="ACI990" s="131"/>
      <c r="ACJ990" s="131"/>
      <c r="ACK990" s="131"/>
      <c r="ACL990" s="131"/>
      <c r="ACM990" s="131"/>
      <c r="ACN990" s="131"/>
      <c r="ACO990" s="131"/>
      <c r="ACP990" s="131"/>
      <c r="ACQ990" s="131"/>
      <c r="ACR990" s="131"/>
      <c r="ACS990" s="131"/>
      <c r="ACT990" s="131"/>
      <c r="ACU990" s="131"/>
      <c r="ACV990" s="131"/>
      <c r="ACW990" s="131"/>
      <c r="ACX990" s="131"/>
      <c r="ACY990" s="131"/>
      <c r="ACZ990" s="131"/>
      <c r="ADA990" s="131"/>
      <c r="ADB990" s="131"/>
      <c r="ADC990" s="131"/>
      <c r="ADD990" s="131"/>
      <c r="ADE990" s="131"/>
      <c r="ADF990" s="131"/>
      <c r="ADG990" s="131"/>
      <c r="ADH990" s="131"/>
      <c r="ADI990" s="131"/>
      <c r="ADJ990" s="131"/>
      <c r="ADK990" s="131"/>
      <c r="ADL990" s="131"/>
      <c r="ADM990" s="131"/>
      <c r="ADN990" s="131"/>
      <c r="ADO990" s="131"/>
      <c r="ADP990" s="131"/>
      <c r="ADQ990" s="131"/>
      <c r="ADR990" s="131"/>
      <c r="ADS990" s="131"/>
      <c r="ADT990" s="131"/>
      <c r="ADU990" s="131"/>
      <c r="ADV990" s="131"/>
      <c r="ADW990" s="131"/>
      <c r="ADX990" s="131"/>
      <c r="ADY990" s="131"/>
      <c r="ADZ990" s="131"/>
      <c r="AEA990" s="131"/>
      <c r="AEB990" s="131"/>
      <c r="AEC990" s="131"/>
      <c r="AED990" s="131"/>
      <c r="AEE990" s="131"/>
      <c r="AEF990" s="131"/>
      <c r="AEG990" s="131"/>
      <c r="AEH990" s="131"/>
      <c r="AEI990" s="131"/>
      <c r="AEJ990" s="131"/>
      <c r="AEK990" s="131"/>
      <c r="AEL990" s="131"/>
      <c r="AEM990" s="131"/>
      <c r="AEN990" s="131"/>
      <c r="AEO990" s="131"/>
      <c r="AEP990" s="131"/>
      <c r="AEQ990" s="131"/>
      <c r="AER990" s="131"/>
      <c r="AES990" s="131"/>
      <c r="AET990" s="131"/>
      <c r="AEU990" s="131"/>
      <c r="AEV990" s="131"/>
      <c r="AEW990" s="131"/>
      <c r="AEX990" s="131"/>
      <c r="AEY990" s="131"/>
      <c r="AEZ990" s="131"/>
      <c r="AFA990" s="131"/>
      <c r="AFB990" s="131"/>
      <c r="AFC990" s="131"/>
      <c r="AFD990" s="131"/>
      <c r="AFE990" s="131"/>
      <c r="AFF990" s="131"/>
      <c r="AFG990" s="131"/>
      <c r="AFH990" s="131"/>
      <c r="AFI990" s="131"/>
      <c r="AFJ990" s="131"/>
      <c r="AFK990" s="131"/>
      <c r="AFL990" s="131"/>
      <c r="AFM990" s="131"/>
      <c r="AFN990" s="131"/>
      <c r="AFO990" s="131"/>
      <c r="AFP990" s="131"/>
      <c r="AFQ990" s="131"/>
      <c r="AFR990" s="131"/>
      <c r="AFS990" s="131"/>
      <c r="AFT990" s="131"/>
      <c r="AFU990" s="131"/>
      <c r="AFV990" s="131"/>
      <c r="AFW990" s="131"/>
      <c r="AFX990" s="131"/>
      <c r="AFY990" s="131"/>
      <c r="AFZ990" s="131"/>
      <c r="AGA990" s="131"/>
      <c r="AGB990" s="131"/>
      <c r="AGC990" s="131"/>
      <c r="AGD990" s="131"/>
      <c r="AGE990" s="131"/>
      <c r="AGF990" s="131"/>
      <c r="AGG990" s="131"/>
      <c r="AGH990" s="131"/>
      <c r="AGI990" s="131"/>
      <c r="AGJ990" s="131"/>
      <c r="AGK990" s="131"/>
      <c r="AGL990" s="131"/>
      <c r="AGM990" s="131"/>
      <c r="AGN990" s="131"/>
      <c r="AGO990" s="131"/>
      <c r="AGP990" s="131"/>
      <c r="AGQ990" s="131"/>
      <c r="AGR990" s="131"/>
      <c r="AGS990" s="131"/>
      <c r="AGT990" s="131"/>
      <c r="AGU990" s="131"/>
      <c r="AGV990" s="131"/>
      <c r="AGW990" s="131"/>
      <c r="AGX990" s="131"/>
      <c r="AGY990" s="131"/>
      <c r="AGZ990" s="131"/>
      <c r="AHA990" s="131"/>
      <c r="AHB990" s="131"/>
      <c r="AHC990" s="131"/>
      <c r="AHD990" s="131"/>
      <c r="AHE990" s="131"/>
      <c r="AHF990" s="131"/>
      <c r="AHG990" s="131"/>
      <c r="AHH990" s="131"/>
      <c r="AHI990" s="131"/>
      <c r="AHJ990" s="131"/>
      <c r="AHK990" s="131"/>
      <c r="AHL990" s="131"/>
      <c r="AHM990" s="131"/>
      <c r="AHN990" s="131"/>
      <c r="AHO990" s="131"/>
      <c r="AHP990" s="131"/>
      <c r="AHQ990" s="131"/>
      <c r="AHR990" s="131"/>
      <c r="AHS990" s="131"/>
      <c r="AHT990" s="131"/>
      <c r="AHU990" s="131"/>
      <c r="AHV990" s="131"/>
      <c r="AHW990" s="131"/>
      <c r="AHX990" s="131"/>
      <c r="AHY990" s="131"/>
      <c r="AHZ990" s="131"/>
      <c r="AIA990" s="131"/>
      <c r="AIB990" s="131"/>
      <c r="AIC990" s="131"/>
      <c r="AID990" s="131"/>
      <c r="AIE990" s="131"/>
      <c r="AIF990" s="131"/>
      <c r="AIG990" s="131"/>
      <c r="AIH990" s="131"/>
      <c r="AII990" s="131"/>
      <c r="AIJ990" s="131"/>
      <c r="AIK990" s="131"/>
      <c r="AIL990" s="131"/>
      <c r="AIM990" s="131"/>
      <c r="AIN990" s="131"/>
      <c r="AIO990" s="131"/>
      <c r="AIP990" s="131"/>
      <c r="AIQ990" s="131"/>
      <c r="AIR990" s="131"/>
      <c r="AIS990" s="131"/>
      <c r="AIT990" s="131"/>
      <c r="AIU990" s="131"/>
      <c r="AIV990" s="131"/>
      <c r="AIW990" s="131"/>
      <c r="AIX990" s="131"/>
      <c r="AIY990" s="131"/>
      <c r="AIZ990" s="131"/>
      <c r="AJA990" s="131"/>
      <c r="AJB990" s="131"/>
      <c r="AJC990" s="131"/>
      <c r="AJD990" s="131"/>
      <c r="AJE990" s="131"/>
      <c r="AJF990" s="131"/>
      <c r="AJG990" s="131"/>
      <c r="AJH990" s="131"/>
      <c r="AJI990" s="131"/>
      <c r="AJJ990" s="131"/>
      <c r="AJK990" s="131"/>
      <c r="AJL990" s="131"/>
      <c r="AJM990" s="131"/>
      <c r="AJN990" s="131"/>
      <c r="AJO990" s="131"/>
      <c r="AJP990" s="131"/>
      <c r="AJQ990" s="131"/>
      <c r="AJR990" s="131"/>
      <c r="AJS990" s="131"/>
      <c r="AJT990" s="131"/>
      <c r="AJU990" s="131"/>
      <c r="AJV990" s="131"/>
      <c r="AJW990" s="131"/>
      <c r="AJX990" s="131"/>
      <c r="AJY990" s="131"/>
      <c r="AJZ990" s="131"/>
      <c r="AKA990" s="131"/>
      <c r="AKB990" s="131"/>
      <c r="AKC990" s="131"/>
      <c r="AKD990" s="131"/>
      <c r="AKE990" s="131"/>
      <c r="AKF990" s="131"/>
      <c r="AKG990" s="131"/>
      <c r="AKH990" s="131"/>
      <c r="AKI990" s="131"/>
      <c r="AKJ990" s="131"/>
      <c r="AKK990" s="131"/>
      <c r="AKL990" s="131"/>
      <c r="AKM990" s="131"/>
      <c r="AKN990" s="131"/>
      <c r="AKO990" s="131"/>
      <c r="AKP990" s="131"/>
      <c r="AKQ990" s="131"/>
      <c r="AKR990" s="131"/>
      <c r="AKS990" s="131"/>
      <c r="AKT990" s="131"/>
      <c r="AKU990" s="131"/>
      <c r="AKV990" s="131"/>
      <c r="AKW990" s="131"/>
      <c r="AKX990" s="131"/>
      <c r="AKY990" s="131"/>
      <c r="AKZ990" s="131"/>
      <c r="ALA990" s="131"/>
      <c r="ALB990" s="131"/>
      <c r="ALC990" s="131"/>
      <c r="ALD990" s="131"/>
      <c r="ALE990" s="131"/>
      <c r="ALF990" s="131"/>
      <c r="ALG990" s="131"/>
      <c r="ALH990" s="131"/>
      <c r="ALI990" s="131"/>
      <c r="ALJ990" s="131"/>
      <c r="ALK990" s="131"/>
      <c r="ALL990" s="131"/>
      <c r="ALM990" s="131"/>
      <c r="ALN990" s="131"/>
      <c r="ALO990" s="131"/>
      <c r="ALP990" s="131"/>
      <c r="ALQ990" s="131"/>
      <c r="ALR990" s="131"/>
      <c r="ALS990" s="131"/>
      <c r="ALT990" s="131"/>
      <c r="ALU990" s="131"/>
      <c r="ALV990" s="131"/>
      <c r="ALW990" s="131"/>
      <c r="ALX990" s="131"/>
      <c r="ALY990" s="131"/>
      <c r="ALZ990" s="131"/>
      <c r="AMA990" s="131"/>
      <c r="AMB990" s="131"/>
      <c r="AMC990" s="131"/>
      <c r="AMD990" s="131"/>
      <c r="AME990" s="131"/>
      <c r="AMF990" s="131"/>
      <c r="AMG990" s="131"/>
      <c r="AMH990" s="131"/>
      <c r="AMI990" s="131"/>
      <c r="AMJ990" s="131"/>
      <c r="AMK990" s="131"/>
      <c r="AML990" s="131"/>
      <c r="AMM990" s="131"/>
      <c r="AMN990" s="131"/>
      <c r="AMO990" s="131"/>
      <c r="AMP990" s="131"/>
      <c r="AMQ990" s="131"/>
      <c r="AMR990" s="131"/>
      <c r="AMS990" s="131"/>
      <c r="AMT990" s="131"/>
      <c r="AMU990" s="131"/>
      <c r="AMV990" s="131"/>
      <c r="AMW990" s="131"/>
      <c r="AMX990" s="131"/>
      <c r="AMY990" s="131"/>
      <c r="AMZ990" s="131"/>
      <c r="ANA990" s="131"/>
      <c r="ANB990" s="131"/>
      <c r="ANC990" s="131"/>
      <c r="AND990" s="131"/>
      <c r="ANE990" s="131"/>
      <c r="ANF990" s="131"/>
      <c r="ANG990" s="131"/>
      <c r="ANH990" s="131"/>
      <c r="ANI990" s="131"/>
      <c r="ANJ990" s="131"/>
      <c r="ANK990" s="131"/>
      <c r="ANL990" s="131"/>
      <c r="ANM990" s="131"/>
      <c r="ANN990" s="131"/>
      <c r="ANO990" s="131"/>
      <c r="ANP990" s="131"/>
      <c r="ANQ990" s="131"/>
      <c r="ANR990" s="131"/>
      <c r="ANS990" s="131"/>
      <c r="ANT990" s="131"/>
      <c r="ANU990" s="131"/>
      <c r="ANV990" s="131"/>
      <c r="ANW990" s="131"/>
      <c r="ANX990" s="131"/>
      <c r="ANY990" s="131"/>
      <c r="ANZ990" s="131"/>
      <c r="AOA990" s="131"/>
      <c r="AOB990" s="131"/>
      <c r="AOC990" s="131"/>
      <c r="AOD990" s="131"/>
      <c r="AOE990" s="131"/>
      <c r="AOF990" s="131"/>
      <c r="AOG990" s="131"/>
      <c r="AOH990" s="131"/>
      <c r="AOI990" s="131"/>
      <c r="AOJ990" s="131"/>
      <c r="AOK990" s="131"/>
      <c r="AOL990" s="131"/>
      <c r="AOM990" s="131"/>
      <c r="AON990" s="131"/>
      <c r="AOO990" s="131"/>
      <c r="AOP990" s="131"/>
      <c r="AOQ990" s="131"/>
      <c r="AOR990" s="131"/>
      <c r="AOS990" s="131"/>
      <c r="AOT990" s="131"/>
      <c r="AOU990" s="131"/>
      <c r="AOV990" s="131"/>
      <c r="AOW990" s="131"/>
      <c r="AOX990" s="131"/>
      <c r="AOY990" s="131"/>
      <c r="AOZ990" s="131"/>
      <c r="APA990" s="131"/>
      <c r="APB990" s="131"/>
      <c r="APC990" s="131"/>
      <c r="APD990" s="131"/>
      <c r="APE990" s="131"/>
      <c r="APF990" s="131"/>
      <c r="APG990" s="131"/>
      <c r="APH990" s="131"/>
      <c r="API990" s="131"/>
      <c r="APJ990" s="131"/>
      <c r="APK990" s="131"/>
      <c r="APL990" s="131"/>
      <c r="APM990" s="131"/>
      <c r="APN990" s="131"/>
      <c r="APO990" s="131"/>
      <c r="APP990" s="131"/>
      <c r="APQ990" s="131"/>
      <c r="APR990" s="131"/>
      <c r="APS990" s="131"/>
      <c r="APT990" s="131"/>
      <c r="APU990" s="131"/>
      <c r="APV990" s="131"/>
      <c r="APW990" s="131"/>
      <c r="APX990" s="131"/>
      <c r="APY990" s="131"/>
      <c r="APZ990" s="131"/>
      <c r="AQA990" s="131"/>
      <c r="AQB990" s="131"/>
      <c r="AQC990" s="131"/>
      <c r="AQD990" s="131"/>
      <c r="AQE990" s="131"/>
      <c r="AQF990" s="131"/>
      <c r="AQG990" s="131"/>
      <c r="AQH990" s="131"/>
      <c r="AQI990" s="131"/>
      <c r="AQJ990" s="131"/>
      <c r="AQK990" s="131"/>
      <c r="AQL990" s="131"/>
      <c r="AQM990" s="131"/>
      <c r="AQN990" s="131"/>
      <c r="AQO990" s="131"/>
      <c r="AQP990" s="131"/>
      <c r="AQQ990" s="131"/>
      <c r="AQR990" s="131"/>
      <c r="AQS990" s="131"/>
      <c r="AQT990" s="131"/>
      <c r="AQU990" s="131"/>
      <c r="AQV990" s="131"/>
      <c r="AQW990" s="131"/>
      <c r="AQX990" s="131"/>
      <c r="AQY990" s="131"/>
      <c r="AQZ990" s="131"/>
      <c r="ARA990" s="131"/>
      <c r="ARB990" s="131"/>
      <c r="ARC990" s="131"/>
      <c r="ARD990" s="131"/>
      <c r="ARE990" s="131"/>
      <c r="ARF990" s="131"/>
      <c r="ARG990" s="131"/>
      <c r="ARH990" s="131"/>
      <c r="ARI990" s="131"/>
      <c r="ARJ990" s="131"/>
      <c r="ARK990" s="131"/>
      <c r="ARL990" s="131"/>
      <c r="ARM990" s="131"/>
      <c r="ARN990" s="131"/>
      <c r="ARO990" s="131"/>
      <c r="ARP990" s="131"/>
      <c r="ARQ990" s="131"/>
      <c r="ARR990" s="131"/>
      <c r="ARS990" s="131"/>
      <c r="ART990" s="131"/>
      <c r="ARU990" s="131"/>
      <c r="ARV990" s="131"/>
      <c r="ARW990" s="131"/>
      <c r="ARX990" s="131"/>
      <c r="ARY990" s="131"/>
      <c r="ARZ990" s="131"/>
      <c r="ASA990" s="131"/>
      <c r="ASB990" s="131"/>
      <c r="ASC990" s="131"/>
      <c r="ASD990" s="131"/>
      <c r="ASE990" s="131"/>
      <c r="ASF990" s="131"/>
      <c r="ASG990" s="131"/>
      <c r="ASH990" s="131"/>
      <c r="ASI990" s="131"/>
      <c r="ASJ990" s="131"/>
      <c r="ASK990" s="131"/>
      <c r="ASL990" s="131"/>
      <c r="ASM990" s="131"/>
      <c r="ASN990" s="131"/>
      <c r="ASO990" s="131"/>
      <c r="ASP990" s="131"/>
      <c r="ASQ990" s="131"/>
      <c r="ASR990" s="131"/>
      <c r="ASS990" s="131"/>
      <c r="AST990" s="131"/>
      <c r="ASU990" s="131"/>
      <c r="ASV990" s="131"/>
      <c r="ASW990" s="131"/>
      <c r="ASX990" s="131"/>
      <c r="ASY990" s="131"/>
      <c r="ASZ990" s="131"/>
      <c r="ATA990" s="131"/>
      <c r="ATB990" s="131"/>
      <c r="ATC990" s="131"/>
      <c r="ATD990" s="131"/>
      <c r="ATE990" s="131"/>
      <c r="ATF990" s="131"/>
      <c r="ATG990" s="131"/>
      <c r="ATH990" s="131"/>
      <c r="ATI990" s="131"/>
      <c r="ATJ990" s="131"/>
      <c r="ATK990" s="131"/>
      <c r="ATL990" s="131"/>
      <c r="ATM990" s="131"/>
      <c r="ATN990" s="131"/>
      <c r="ATO990" s="131"/>
      <c r="ATP990" s="131"/>
      <c r="ATQ990" s="131"/>
      <c r="ATR990" s="131"/>
      <c r="ATS990" s="131"/>
      <c r="ATT990" s="131"/>
      <c r="ATU990" s="131"/>
      <c r="ATV990" s="131"/>
      <c r="ATW990" s="131"/>
      <c r="ATX990" s="131"/>
      <c r="ATY990" s="131"/>
      <c r="ATZ990" s="131"/>
      <c r="AUA990" s="131"/>
      <c r="AUB990" s="131"/>
      <c r="AUC990" s="131"/>
      <c r="AUD990" s="131"/>
      <c r="AUE990" s="131"/>
      <c r="AUF990" s="131"/>
      <c r="AUG990" s="131"/>
      <c r="AUH990" s="131"/>
      <c r="AUI990" s="131"/>
      <c r="AUJ990" s="131"/>
      <c r="AUK990" s="131"/>
      <c r="AUL990" s="131"/>
      <c r="AUM990" s="131"/>
      <c r="AUN990" s="131"/>
      <c r="AUO990" s="131"/>
      <c r="AUP990" s="131"/>
      <c r="AUQ990" s="131"/>
      <c r="AUR990" s="131"/>
      <c r="AUS990" s="131"/>
      <c r="AUT990" s="131"/>
      <c r="AUU990" s="131"/>
      <c r="AUV990" s="131"/>
      <c r="AUW990" s="131"/>
      <c r="AUX990" s="131"/>
      <c r="AUY990" s="131"/>
      <c r="AUZ990" s="131"/>
      <c r="AVA990" s="131"/>
      <c r="AVB990" s="131"/>
      <c r="AVC990" s="131"/>
      <c r="AVD990" s="131"/>
      <c r="AVE990" s="131"/>
      <c r="AVF990" s="131"/>
      <c r="AVG990" s="131"/>
      <c r="AVH990" s="131"/>
      <c r="AVI990" s="131"/>
      <c r="AVJ990" s="131"/>
      <c r="AVK990" s="131"/>
      <c r="AVL990" s="131"/>
      <c r="AVM990" s="131"/>
      <c r="AVN990" s="131"/>
      <c r="AVO990" s="131"/>
      <c r="AVP990" s="131"/>
      <c r="AVQ990" s="131"/>
      <c r="AVR990" s="131"/>
      <c r="AVS990" s="131"/>
      <c r="AVT990" s="131"/>
      <c r="AVU990" s="131"/>
      <c r="AVV990" s="131"/>
      <c r="AVW990" s="131"/>
      <c r="AVX990" s="131"/>
      <c r="AVY990" s="131"/>
      <c r="AVZ990" s="131"/>
      <c r="AWA990" s="131"/>
      <c r="AWB990" s="131"/>
      <c r="AWC990" s="131"/>
      <c r="AWD990" s="131"/>
      <c r="AWE990" s="131"/>
      <c r="AWF990" s="131"/>
      <c r="AWG990" s="131"/>
      <c r="AWH990" s="131"/>
      <c r="AWI990" s="131"/>
      <c r="AWJ990" s="131"/>
      <c r="AWK990" s="131"/>
      <c r="AWL990" s="131"/>
      <c r="AWM990" s="131"/>
      <c r="AWN990" s="131"/>
      <c r="AWO990" s="131"/>
      <c r="AWP990" s="131"/>
      <c r="AWQ990" s="131"/>
      <c r="AWR990" s="131"/>
      <c r="AWS990" s="131"/>
      <c r="AWT990" s="131"/>
      <c r="AWU990" s="131"/>
      <c r="AWV990" s="131"/>
      <c r="AWW990" s="131"/>
      <c r="AWX990" s="131"/>
      <c r="AWY990" s="131"/>
      <c r="AWZ990" s="131"/>
      <c r="AXA990" s="131"/>
      <c r="AXB990" s="131"/>
      <c r="AXC990" s="131"/>
      <c r="AXD990" s="131"/>
      <c r="AXE990" s="131"/>
      <c r="AXF990" s="131"/>
      <c r="AXG990" s="131"/>
      <c r="AXH990" s="131"/>
      <c r="AXI990" s="131"/>
      <c r="AXJ990" s="131"/>
      <c r="AXK990" s="131"/>
      <c r="AXL990" s="131"/>
      <c r="AXM990" s="131"/>
      <c r="AXN990" s="131"/>
      <c r="AXO990" s="131"/>
      <c r="AXP990" s="131"/>
      <c r="AXQ990" s="131"/>
      <c r="AXR990" s="131"/>
      <c r="AXS990" s="131"/>
      <c r="AXT990" s="131"/>
      <c r="AXU990" s="131"/>
      <c r="AXV990" s="131"/>
      <c r="AXW990" s="131"/>
      <c r="AXX990" s="131"/>
    </row>
    <row r="991" spans="1:1324" s="106" customFormat="1" ht="15.75" hidden="1" customHeight="1" x14ac:dyDescent="0.2">
      <c r="A991" s="79" t="s">
        <v>2981</v>
      </c>
      <c r="B991" s="79" t="s">
        <v>1435</v>
      </c>
      <c r="C991" s="89" t="s">
        <v>3261</v>
      </c>
      <c r="D991" s="89" t="s">
        <v>275</v>
      </c>
      <c r="E991" s="66">
        <v>42387</v>
      </c>
      <c r="F991" s="79" t="s">
        <v>1635</v>
      </c>
      <c r="G991" s="30" t="s">
        <v>1795</v>
      </c>
      <c r="H991" s="30">
        <v>42696</v>
      </c>
      <c r="I991" s="30" t="s">
        <v>1065</v>
      </c>
      <c r="J991" s="173"/>
      <c r="K991" s="87" t="s">
        <v>1276</v>
      </c>
      <c r="L991" s="87">
        <v>1</v>
      </c>
      <c r="M991" s="87">
        <v>1</v>
      </c>
      <c r="N991" s="87" t="s">
        <v>326</v>
      </c>
      <c r="O991" s="87">
        <v>1</v>
      </c>
      <c r="P991" s="87" t="s">
        <v>326</v>
      </c>
      <c r="Q991" s="87">
        <v>1</v>
      </c>
      <c r="R991" s="87" t="s">
        <v>326</v>
      </c>
      <c r="S991" s="87">
        <v>1</v>
      </c>
      <c r="T991" s="87" t="s">
        <v>49</v>
      </c>
      <c r="U991" s="87">
        <v>1</v>
      </c>
      <c r="V991" s="87">
        <v>1</v>
      </c>
      <c r="W991" s="87">
        <v>0</v>
      </c>
      <c r="X991" s="87">
        <v>0</v>
      </c>
      <c r="Y991" s="87">
        <v>0</v>
      </c>
      <c r="Z991" s="87">
        <v>0</v>
      </c>
      <c r="AA991" s="87">
        <v>0</v>
      </c>
      <c r="AB991" s="87">
        <v>0</v>
      </c>
      <c r="AC991" s="87">
        <v>0</v>
      </c>
      <c r="AD991" s="87">
        <v>0</v>
      </c>
      <c r="AE991" s="87">
        <v>0</v>
      </c>
      <c r="AF991" s="104"/>
      <c r="AG991" s="131"/>
      <c r="AH991" s="131"/>
      <c r="AI991" s="131"/>
      <c r="AJ991" s="131"/>
      <c r="AK991" s="131"/>
      <c r="AL991" s="131"/>
      <c r="AM991" s="131"/>
      <c r="AN991" s="131"/>
      <c r="AO991" s="131"/>
      <c r="AP991" s="131"/>
      <c r="AQ991" s="131"/>
      <c r="AR991" s="131"/>
      <c r="AS991" s="131"/>
      <c r="AT991" s="131"/>
      <c r="AU991" s="131"/>
      <c r="AV991" s="131"/>
      <c r="AW991" s="131"/>
      <c r="AX991" s="131"/>
      <c r="AY991" s="131"/>
      <c r="AZ991" s="131"/>
      <c r="BA991" s="131"/>
      <c r="BB991" s="131"/>
      <c r="BC991" s="131"/>
      <c r="BD991" s="131"/>
      <c r="BE991" s="131"/>
      <c r="BF991" s="131"/>
      <c r="BG991" s="131"/>
      <c r="BH991" s="131"/>
      <c r="BI991" s="131"/>
      <c r="BJ991" s="131"/>
      <c r="BK991" s="131"/>
      <c r="BL991" s="131"/>
      <c r="BM991" s="131"/>
      <c r="BN991" s="131"/>
      <c r="BO991" s="131"/>
      <c r="BP991" s="131"/>
      <c r="BQ991" s="131"/>
      <c r="BR991" s="131"/>
      <c r="BS991" s="131"/>
      <c r="BT991" s="131"/>
      <c r="BU991" s="131"/>
      <c r="BV991" s="131"/>
      <c r="BW991" s="131"/>
      <c r="BX991" s="131"/>
      <c r="BY991" s="131"/>
      <c r="BZ991" s="131"/>
      <c r="CA991" s="131"/>
      <c r="CB991" s="131"/>
      <c r="CC991" s="131"/>
      <c r="CD991" s="131"/>
      <c r="CE991" s="131"/>
      <c r="CF991" s="131"/>
      <c r="CG991" s="131"/>
      <c r="CH991" s="131"/>
      <c r="CI991" s="131"/>
      <c r="CJ991" s="131"/>
      <c r="CK991" s="131"/>
      <c r="CL991" s="131"/>
      <c r="CM991" s="131"/>
      <c r="CN991" s="131"/>
      <c r="CO991" s="131"/>
      <c r="CP991" s="131"/>
      <c r="CQ991" s="131"/>
      <c r="CR991" s="131"/>
      <c r="CS991" s="131"/>
      <c r="CT991" s="131"/>
      <c r="CU991" s="131"/>
      <c r="CV991" s="131"/>
      <c r="CW991" s="131"/>
      <c r="CX991" s="131"/>
      <c r="CY991" s="131"/>
      <c r="CZ991" s="131"/>
      <c r="DA991" s="131"/>
      <c r="DB991" s="131"/>
      <c r="DC991" s="131"/>
      <c r="DD991" s="131"/>
      <c r="DE991" s="131"/>
      <c r="DF991" s="131"/>
      <c r="DG991" s="131"/>
      <c r="DH991" s="131"/>
      <c r="DI991" s="131"/>
      <c r="DJ991" s="131"/>
      <c r="DK991" s="131"/>
      <c r="DL991" s="131"/>
      <c r="DM991" s="131"/>
      <c r="DN991" s="131"/>
      <c r="DO991" s="131"/>
      <c r="DP991" s="131"/>
      <c r="DQ991" s="131"/>
      <c r="DR991" s="131"/>
      <c r="DS991" s="131"/>
      <c r="DT991" s="131"/>
      <c r="DU991" s="131"/>
      <c r="DV991" s="131"/>
      <c r="DW991" s="131"/>
      <c r="DX991" s="131"/>
      <c r="DY991" s="131"/>
      <c r="DZ991" s="131"/>
      <c r="EA991" s="131"/>
      <c r="EB991" s="131"/>
      <c r="EC991" s="131"/>
      <c r="ED991" s="131"/>
      <c r="EE991" s="131"/>
      <c r="EF991" s="131"/>
      <c r="EG991" s="131"/>
      <c r="EH991" s="131"/>
      <c r="EI991" s="131"/>
      <c r="EJ991" s="131"/>
      <c r="EK991" s="131"/>
      <c r="EL991" s="131"/>
      <c r="EM991" s="131"/>
      <c r="EN991" s="131"/>
      <c r="EO991" s="131"/>
      <c r="EP991" s="131"/>
      <c r="EQ991" s="131"/>
      <c r="ER991" s="131"/>
      <c r="ES991" s="131"/>
      <c r="ET991" s="131"/>
      <c r="EU991" s="131"/>
      <c r="EV991" s="131"/>
      <c r="EW991" s="131"/>
      <c r="EX991" s="131"/>
      <c r="EY991" s="131"/>
      <c r="EZ991" s="131"/>
      <c r="FA991" s="131"/>
      <c r="FB991" s="131"/>
      <c r="FC991" s="131"/>
      <c r="FD991" s="131"/>
      <c r="FE991" s="131"/>
      <c r="FF991" s="131"/>
      <c r="FG991" s="131"/>
      <c r="FH991" s="131"/>
      <c r="FI991" s="131"/>
      <c r="FJ991" s="131"/>
      <c r="FK991" s="131"/>
      <c r="FL991" s="131"/>
      <c r="FM991" s="131"/>
      <c r="FN991" s="131"/>
      <c r="FO991" s="131"/>
      <c r="FP991" s="131"/>
      <c r="FQ991" s="131"/>
      <c r="FR991" s="131"/>
      <c r="FS991" s="131"/>
      <c r="FT991" s="131"/>
      <c r="FU991" s="131"/>
      <c r="FV991" s="131"/>
      <c r="FW991" s="131"/>
      <c r="FX991" s="131"/>
      <c r="FY991" s="131"/>
      <c r="FZ991" s="131"/>
      <c r="GA991" s="131"/>
      <c r="GB991" s="131"/>
      <c r="GC991" s="131"/>
      <c r="GD991" s="131"/>
      <c r="GE991" s="131"/>
      <c r="GF991" s="131"/>
      <c r="GG991" s="131"/>
      <c r="GH991" s="131"/>
      <c r="GI991" s="131"/>
      <c r="GJ991" s="131"/>
      <c r="GK991" s="131"/>
      <c r="GL991" s="131"/>
      <c r="GM991" s="131"/>
      <c r="GN991" s="131"/>
      <c r="GO991" s="131"/>
      <c r="GP991" s="131"/>
      <c r="GQ991" s="131"/>
      <c r="GR991" s="131"/>
      <c r="GS991" s="131"/>
      <c r="GT991" s="131"/>
      <c r="GU991" s="131"/>
      <c r="GV991" s="131"/>
      <c r="GW991" s="131"/>
      <c r="GX991" s="131"/>
      <c r="GY991" s="131"/>
      <c r="GZ991" s="131"/>
      <c r="HA991" s="131"/>
      <c r="HB991" s="131"/>
      <c r="HC991" s="131"/>
      <c r="HD991" s="131"/>
      <c r="HE991" s="131"/>
      <c r="HF991" s="131"/>
      <c r="HG991" s="131"/>
      <c r="HH991" s="131"/>
      <c r="HI991" s="131"/>
      <c r="HJ991" s="131"/>
      <c r="HK991" s="131"/>
      <c r="HL991" s="131"/>
      <c r="HM991" s="131"/>
      <c r="HN991" s="131"/>
      <c r="HO991" s="131"/>
      <c r="HP991" s="131"/>
      <c r="HQ991" s="131"/>
      <c r="HR991" s="131"/>
      <c r="HS991" s="131"/>
      <c r="HT991" s="131"/>
      <c r="HU991" s="131"/>
      <c r="HV991" s="131"/>
      <c r="HW991" s="131"/>
      <c r="HX991" s="131"/>
      <c r="HY991" s="131"/>
      <c r="HZ991" s="131"/>
      <c r="IA991" s="131"/>
      <c r="IB991" s="131"/>
      <c r="IC991" s="131"/>
      <c r="ID991" s="131"/>
      <c r="IE991" s="131"/>
      <c r="IF991" s="131"/>
      <c r="IG991" s="131"/>
      <c r="IH991" s="131"/>
      <c r="II991" s="131"/>
      <c r="IJ991" s="131"/>
      <c r="IK991" s="131"/>
      <c r="IL991" s="131"/>
      <c r="IM991" s="131"/>
      <c r="IN991" s="131"/>
      <c r="IO991" s="131"/>
      <c r="IP991" s="131"/>
      <c r="IQ991" s="131"/>
      <c r="IR991" s="131"/>
      <c r="IS991" s="131"/>
      <c r="IT991" s="131"/>
      <c r="IU991" s="131"/>
      <c r="IV991" s="131"/>
      <c r="IW991" s="131"/>
      <c r="IX991" s="131"/>
      <c r="IY991" s="131"/>
      <c r="IZ991" s="131"/>
      <c r="JA991" s="131"/>
      <c r="JB991" s="131"/>
      <c r="JC991" s="131"/>
      <c r="JD991" s="131"/>
      <c r="JE991" s="131"/>
      <c r="JF991" s="131"/>
      <c r="JG991" s="131"/>
      <c r="JH991" s="131"/>
      <c r="JI991" s="131"/>
      <c r="JJ991" s="131"/>
      <c r="JK991" s="131"/>
      <c r="JL991" s="131"/>
      <c r="JM991" s="131"/>
      <c r="JN991" s="131"/>
      <c r="JO991" s="131"/>
      <c r="JP991" s="131"/>
      <c r="JQ991" s="131"/>
      <c r="JR991" s="131"/>
      <c r="JS991" s="131"/>
      <c r="JT991" s="131"/>
      <c r="JU991" s="131"/>
      <c r="JV991" s="131"/>
      <c r="JW991" s="131"/>
      <c r="JX991" s="131"/>
      <c r="JY991" s="131"/>
      <c r="JZ991" s="131"/>
      <c r="KA991" s="131"/>
      <c r="KB991" s="131"/>
      <c r="KC991" s="131"/>
      <c r="KD991" s="131"/>
      <c r="KE991" s="131"/>
      <c r="KF991" s="131"/>
      <c r="KG991" s="131"/>
      <c r="KH991" s="131"/>
      <c r="KI991" s="131"/>
      <c r="KJ991" s="131"/>
      <c r="KK991" s="131"/>
      <c r="KL991" s="131"/>
      <c r="KM991" s="131"/>
      <c r="KN991" s="131"/>
      <c r="KO991" s="131"/>
      <c r="KP991" s="131"/>
      <c r="KQ991" s="131"/>
      <c r="KR991" s="131"/>
      <c r="KS991" s="131"/>
      <c r="KT991" s="131"/>
      <c r="KU991" s="131"/>
      <c r="KV991" s="131"/>
      <c r="KW991" s="131"/>
      <c r="KX991" s="131"/>
      <c r="KY991" s="131"/>
      <c r="KZ991" s="131"/>
      <c r="LA991" s="131"/>
      <c r="LB991" s="131"/>
      <c r="LC991" s="131"/>
      <c r="LD991" s="131"/>
      <c r="LE991" s="131"/>
      <c r="LF991" s="131"/>
      <c r="LG991" s="131"/>
      <c r="LH991" s="131"/>
      <c r="LI991" s="131"/>
      <c r="LJ991" s="131"/>
      <c r="LK991" s="131"/>
      <c r="LL991" s="131"/>
      <c r="LM991" s="131"/>
      <c r="LN991" s="131"/>
      <c r="LO991" s="131"/>
      <c r="LP991" s="131"/>
      <c r="LQ991" s="131"/>
      <c r="LR991" s="131"/>
      <c r="LS991" s="131"/>
      <c r="LT991" s="131"/>
      <c r="LU991" s="131"/>
      <c r="LV991" s="131"/>
      <c r="LW991" s="131"/>
      <c r="LX991" s="131"/>
      <c r="LY991" s="131"/>
      <c r="LZ991" s="131"/>
      <c r="MA991" s="131"/>
      <c r="MB991" s="131"/>
      <c r="MC991" s="131"/>
      <c r="MD991" s="131"/>
      <c r="ME991" s="131"/>
      <c r="MF991" s="131"/>
      <c r="MG991" s="131"/>
      <c r="MH991" s="131"/>
      <c r="MI991" s="131"/>
      <c r="MJ991" s="131"/>
      <c r="MK991" s="131"/>
      <c r="ML991" s="131"/>
      <c r="MM991" s="131"/>
      <c r="MN991" s="131"/>
      <c r="MO991" s="131"/>
      <c r="MP991" s="131"/>
      <c r="MQ991" s="131"/>
      <c r="MR991" s="131"/>
      <c r="MS991" s="131"/>
      <c r="MT991" s="131"/>
      <c r="MU991" s="131"/>
      <c r="MV991" s="131"/>
      <c r="MW991" s="131"/>
      <c r="MX991" s="131"/>
      <c r="MY991" s="131"/>
      <c r="MZ991" s="131"/>
      <c r="NA991" s="131"/>
      <c r="NB991" s="131"/>
      <c r="NC991" s="131"/>
      <c r="ND991" s="131"/>
      <c r="NE991" s="131"/>
      <c r="NF991" s="131"/>
      <c r="NG991" s="131"/>
      <c r="NH991" s="131"/>
      <c r="NI991" s="131"/>
      <c r="NJ991" s="131"/>
      <c r="NK991" s="131"/>
      <c r="NL991" s="131"/>
      <c r="NM991" s="131"/>
      <c r="NN991" s="131"/>
      <c r="NO991" s="131"/>
      <c r="NP991" s="131"/>
      <c r="NQ991" s="131"/>
      <c r="NR991" s="131"/>
      <c r="NS991" s="131"/>
      <c r="NT991" s="131"/>
      <c r="NU991" s="131"/>
      <c r="NV991" s="131"/>
      <c r="NW991" s="131"/>
      <c r="NX991" s="131"/>
      <c r="NY991" s="131"/>
      <c r="NZ991" s="131"/>
      <c r="OA991" s="131"/>
      <c r="OB991" s="131"/>
      <c r="OC991" s="131"/>
      <c r="OD991" s="131"/>
      <c r="OE991" s="131"/>
      <c r="OF991" s="131"/>
      <c r="OG991" s="131"/>
      <c r="OH991" s="131"/>
      <c r="OI991" s="131"/>
      <c r="OJ991" s="131"/>
      <c r="OK991" s="131"/>
      <c r="OL991" s="131"/>
      <c r="OM991" s="131"/>
      <c r="ON991" s="131"/>
      <c r="OO991" s="131"/>
      <c r="OP991" s="131"/>
      <c r="OQ991" s="131"/>
      <c r="OR991" s="131"/>
      <c r="OS991" s="131"/>
      <c r="OT991" s="131"/>
      <c r="OU991" s="131"/>
      <c r="OV991" s="131"/>
      <c r="OW991" s="131"/>
      <c r="OX991" s="131"/>
      <c r="OY991" s="131"/>
      <c r="OZ991" s="131"/>
      <c r="PA991" s="131"/>
      <c r="PB991" s="131"/>
      <c r="PC991" s="131"/>
      <c r="PD991" s="131"/>
      <c r="PE991" s="131"/>
      <c r="PF991" s="131"/>
      <c r="PG991" s="131"/>
      <c r="PH991" s="131"/>
      <c r="PI991" s="131"/>
      <c r="PJ991" s="131"/>
      <c r="PK991" s="131"/>
      <c r="PL991" s="131"/>
      <c r="PM991" s="131"/>
      <c r="PN991" s="131"/>
      <c r="PO991" s="131"/>
      <c r="PP991" s="131"/>
      <c r="PQ991" s="131"/>
      <c r="PR991" s="131"/>
      <c r="PS991" s="131"/>
      <c r="PT991" s="131"/>
      <c r="PU991" s="131"/>
      <c r="PV991" s="131"/>
      <c r="PW991" s="131"/>
      <c r="PX991" s="131"/>
      <c r="PY991" s="131"/>
      <c r="PZ991" s="131"/>
      <c r="QA991" s="131"/>
      <c r="QB991" s="131"/>
      <c r="QC991" s="131"/>
      <c r="QD991" s="131"/>
      <c r="QE991" s="131"/>
      <c r="QF991" s="131"/>
      <c r="QG991" s="131"/>
      <c r="QH991" s="131"/>
      <c r="QI991" s="131"/>
      <c r="QJ991" s="131"/>
      <c r="QK991" s="131"/>
      <c r="QL991" s="131"/>
      <c r="QM991" s="131"/>
      <c r="QN991" s="131"/>
      <c r="QO991" s="131"/>
      <c r="QP991" s="131"/>
      <c r="QQ991" s="131"/>
      <c r="QR991" s="131"/>
      <c r="QS991" s="131"/>
      <c r="QT991" s="131"/>
      <c r="QU991" s="131"/>
      <c r="QV991" s="131"/>
      <c r="QW991" s="131"/>
      <c r="QX991" s="131"/>
      <c r="QY991" s="131"/>
      <c r="QZ991" s="131"/>
      <c r="RA991" s="131"/>
      <c r="RB991" s="131"/>
      <c r="RC991" s="131"/>
      <c r="RD991" s="131"/>
      <c r="RE991" s="131"/>
      <c r="RF991" s="131"/>
      <c r="RG991" s="131"/>
      <c r="RH991" s="131"/>
      <c r="RI991" s="131"/>
      <c r="RJ991" s="131"/>
      <c r="RK991" s="131"/>
      <c r="RL991" s="131"/>
      <c r="RM991" s="131"/>
      <c r="RN991" s="131"/>
      <c r="RO991" s="131"/>
      <c r="RP991" s="131"/>
      <c r="RQ991" s="131"/>
      <c r="RR991" s="131"/>
      <c r="RS991" s="131"/>
      <c r="RT991" s="131"/>
      <c r="RU991" s="131"/>
      <c r="RV991" s="131"/>
      <c r="RW991" s="131"/>
      <c r="RX991" s="131"/>
      <c r="RY991" s="131"/>
      <c r="RZ991" s="131"/>
      <c r="SA991" s="131"/>
      <c r="SB991" s="131"/>
      <c r="SC991" s="131"/>
      <c r="SD991" s="131"/>
      <c r="SE991" s="131"/>
      <c r="SF991" s="131"/>
      <c r="SG991" s="131"/>
      <c r="SH991" s="131"/>
      <c r="SI991" s="131"/>
      <c r="SJ991" s="131"/>
      <c r="SK991" s="131"/>
      <c r="SL991" s="131"/>
      <c r="SM991" s="131"/>
      <c r="SN991" s="131"/>
      <c r="SO991" s="131"/>
      <c r="SP991" s="131"/>
      <c r="SQ991" s="131"/>
      <c r="SR991" s="131"/>
      <c r="SS991" s="131"/>
      <c r="ST991" s="131"/>
      <c r="SU991" s="131"/>
      <c r="SV991" s="131"/>
      <c r="SW991" s="131"/>
      <c r="SX991" s="131"/>
      <c r="SY991" s="131"/>
      <c r="SZ991" s="131"/>
      <c r="TA991" s="131"/>
      <c r="TB991" s="131"/>
      <c r="TC991" s="131"/>
      <c r="TD991" s="131"/>
      <c r="TE991" s="131"/>
      <c r="TF991" s="131"/>
      <c r="TG991" s="131"/>
      <c r="TH991" s="131"/>
      <c r="TI991" s="131"/>
      <c r="TJ991" s="131"/>
      <c r="TK991" s="131"/>
      <c r="TL991" s="131"/>
      <c r="TM991" s="131"/>
      <c r="TN991" s="131"/>
      <c r="TO991" s="131"/>
      <c r="TP991" s="131"/>
      <c r="TQ991" s="131"/>
      <c r="TR991" s="131"/>
      <c r="TS991" s="131"/>
      <c r="TT991" s="131"/>
      <c r="TU991" s="131"/>
      <c r="TV991" s="131"/>
      <c r="TW991" s="131"/>
      <c r="TX991" s="131"/>
      <c r="TY991" s="131"/>
      <c r="TZ991" s="131"/>
      <c r="UA991" s="131"/>
      <c r="UB991" s="131"/>
      <c r="UC991" s="131"/>
      <c r="UD991" s="131"/>
      <c r="UE991" s="131"/>
      <c r="UF991" s="131"/>
      <c r="UG991" s="131"/>
      <c r="UH991" s="131"/>
      <c r="UI991" s="131"/>
      <c r="UJ991" s="131"/>
      <c r="UK991" s="131"/>
      <c r="UL991" s="131"/>
      <c r="UM991" s="131"/>
      <c r="UN991" s="131"/>
      <c r="UO991" s="131"/>
      <c r="UP991" s="131"/>
      <c r="UQ991" s="131"/>
      <c r="UR991" s="131"/>
      <c r="US991" s="131"/>
      <c r="UT991" s="131"/>
      <c r="UU991" s="131"/>
      <c r="UV991" s="131"/>
      <c r="UW991" s="131"/>
      <c r="UX991" s="131"/>
      <c r="UY991" s="131"/>
      <c r="UZ991" s="131"/>
      <c r="VA991" s="131"/>
      <c r="VB991" s="131"/>
      <c r="VC991" s="131"/>
      <c r="VD991" s="131"/>
      <c r="VE991" s="131"/>
      <c r="VF991" s="131"/>
      <c r="VG991" s="131"/>
      <c r="VH991" s="131"/>
      <c r="VI991" s="131"/>
      <c r="VJ991" s="131"/>
      <c r="VK991" s="131"/>
      <c r="VL991" s="131"/>
      <c r="VM991" s="131"/>
      <c r="VN991" s="131"/>
      <c r="VO991" s="131"/>
      <c r="VP991" s="131"/>
      <c r="VQ991" s="131"/>
      <c r="VR991" s="131"/>
      <c r="VS991" s="131"/>
      <c r="VT991" s="131"/>
      <c r="VU991" s="131"/>
      <c r="VV991" s="131"/>
      <c r="VW991" s="131"/>
      <c r="VX991" s="131"/>
      <c r="VY991" s="131"/>
      <c r="VZ991" s="131"/>
      <c r="WA991" s="131"/>
      <c r="WB991" s="131"/>
      <c r="WC991" s="131"/>
      <c r="WD991" s="131"/>
      <c r="WE991" s="131"/>
      <c r="WF991" s="131"/>
      <c r="WG991" s="131"/>
      <c r="WH991" s="131"/>
      <c r="WI991" s="131"/>
      <c r="WJ991" s="131"/>
      <c r="WK991" s="131"/>
      <c r="WL991" s="131"/>
      <c r="WM991" s="131"/>
      <c r="WN991" s="131"/>
      <c r="WO991" s="131"/>
      <c r="WP991" s="131"/>
      <c r="WQ991" s="131"/>
      <c r="WR991" s="131"/>
      <c r="WS991" s="131"/>
      <c r="WT991" s="131"/>
      <c r="WU991" s="131"/>
      <c r="WV991" s="131"/>
      <c r="WW991" s="131"/>
      <c r="WX991" s="131"/>
      <c r="WY991" s="131"/>
      <c r="WZ991" s="131"/>
      <c r="XA991" s="131"/>
      <c r="XB991" s="131"/>
      <c r="XC991" s="131"/>
      <c r="XD991" s="131"/>
      <c r="XE991" s="131"/>
      <c r="XF991" s="131"/>
      <c r="XG991" s="131"/>
      <c r="XH991" s="131"/>
      <c r="XI991" s="131"/>
      <c r="XJ991" s="131"/>
      <c r="XK991" s="131"/>
      <c r="XL991" s="131"/>
      <c r="XM991" s="131"/>
      <c r="XN991" s="131"/>
      <c r="XO991" s="131"/>
      <c r="XP991" s="131"/>
      <c r="XQ991" s="131"/>
      <c r="XR991" s="131"/>
      <c r="XS991" s="131"/>
      <c r="XT991" s="131"/>
      <c r="XU991" s="131"/>
      <c r="XV991" s="131"/>
      <c r="XW991" s="131"/>
      <c r="XX991" s="131"/>
      <c r="XY991" s="131"/>
      <c r="XZ991" s="131"/>
      <c r="YA991" s="131"/>
      <c r="YB991" s="131"/>
      <c r="YC991" s="131"/>
      <c r="YD991" s="131"/>
      <c r="YE991" s="131"/>
      <c r="YF991" s="131"/>
      <c r="YG991" s="131"/>
      <c r="YH991" s="131"/>
      <c r="YI991" s="131"/>
      <c r="YJ991" s="131"/>
      <c r="YK991" s="131"/>
      <c r="YL991" s="131"/>
      <c r="YM991" s="131"/>
      <c r="YN991" s="131"/>
      <c r="YO991" s="131"/>
      <c r="YP991" s="131"/>
      <c r="YQ991" s="131"/>
      <c r="YR991" s="131"/>
      <c r="YS991" s="131"/>
      <c r="YT991" s="131"/>
      <c r="YU991" s="131"/>
      <c r="YV991" s="131"/>
      <c r="YW991" s="131"/>
      <c r="YX991" s="131"/>
      <c r="YY991" s="131"/>
      <c r="YZ991" s="131"/>
      <c r="ZA991" s="131"/>
      <c r="ZB991" s="131"/>
      <c r="ZC991" s="131"/>
      <c r="ZD991" s="131"/>
      <c r="ZE991" s="131"/>
      <c r="ZF991" s="131"/>
      <c r="ZG991" s="131"/>
      <c r="ZH991" s="131"/>
      <c r="ZI991" s="131"/>
      <c r="ZJ991" s="131"/>
      <c r="ZK991" s="131"/>
      <c r="ZL991" s="131"/>
      <c r="ZM991" s="131"/>
      <c r="ZN991" s="131"/>
      <c r="ZO991" s="131"/>
      <c r="ZP991" s="131"/>
      <c r="ZQ991" s="131"/>
      <c r="ZR991" s="131"/>
      <c r="ZS991" s="131"/>
      <c r="ZT991" s="131"/>
      <c r="ZU991" s="131"/>
      <c r="ZV991" s="131"/>
      <c r="ZW991" s="131"/>
      <c r="ZX991" s="131"/>
      <c r="ZY991" s="131"/>
      <c r="ZZ991" s="131"/>
      <c r="AAA991" s="131"/>
      <c r="AAB991" s="131"/>
      <c r="AAC991" s="131"/>
      <c r="AAD991" s="131"/>
      <c r="AAE991" s="131"/>
      <c r="AAF991" s="131"/>
      <c r="AAG991" s="131"/>
      <c r="AAH991" s="131"/>
      <c r="AAI991" s="131"/>
      <c r="AAJ991" s="131"/>
      <c r="AAK991" s="131"/>
      <c r="AAL991" s="131"/>
      <c r="AAM991" s="131"/>
      <c r="AAN991" s="131"/>
      <c r="AAO991" s="131"/>
      <c r="AAP991" s="131"/>
      <c r="AAQ991" s="131"/>
      <c r="AAR991" s="131"/>
      <c r="AAS991" s="131"/>
      <c r="AAT991" s="131"/>
      <c r="AAU991" s="131"/>
      <c r="AAV991" s="131"/>
      <c r="AAW991" s="131"/>
      <c r="AAX991" s="131"/>
      <c r="AAY991" s="131"/>
      <c r="AAZ991" s="131"/>
      <c r="ABA991" s="131"/>
      <c r="ABB991" s="131"/>
      <c r="ABC991" s="131"/>
      <c r="ABD991" s="131"/>
      <c r="ABE991" s="131"/>
      <c r="ABF991" s="131"/>
      <c r="ABG991" s="131"/>
      <c r="ABH991" s="131"/>
      <c r="ABI991" s="131"/>
      <c r="ABJ991" s="131"/>
      <c r="ABK991" s="131"/>
      <c r="ABL991" s="131"/>
      <c r="ABM991" s="131"/>
      <c r="ABN991" s="131"/>
      <c r="ABO991" s="131"/>
      <c r="ABP991" s="131"/>
      <c r="ABQ991" s="131"/>
      <c r="ABR991" s="131"/>
      <c r="ABS991" s="131"/>
      <c r="ABT991" s="131"/>
      <c r="ABU991" s="131"/>
      <c r="ABV991" s="131"/>
      <c r="ABW991" s="131"/>
      <c r="ABX991" s="131"/>
      <c r="ABY991" s="131"/>
      <c r="ABZ991" s="131"/>
      <c r="ACA991" s="131"/>
      <c r="ACB991" s="131"/>
      <c r="ACC991" s="131"/>
      <c r="ACD991" s="131"/>
      <c r="ACE991" s="131"/>
      <c r="ACF991" s="131"/>
      <c r="ACG991" s="131"/>
      <c r="ACH991" s="131"/>
      <c r="ACI991" s="131"/>
      <c r="ACJ991" s="131"/>
      <c r="ACK991" s="131"/>
      <c r="ACL991" s="131"/>
      <c r="ACM991" s="131"/>
      <c r="ACN991" s="131"/>
      <c r="ACO991" s="131"/>
      <c r="ACP991" s="131"/>
      <c r="ACQ991" s="131"/>
      <c r="ACR991" s="131"/>
      <c r="ACS991" s="131"/>
      <c r="ACT991" s="131"/>
      <c r="ACU991" s="131"/>
      <c r="ACV991" s="131"/>
      <c r="ACW991" s="131"/>
      <c r="ACX991" s="131"/>
      <c r="ACY991" s="131"/>
      <c r="ACZ991" s="131"/>
      <c r="ADA991" s="131"/>
      <c r="ADB991" s="131"/>
      <c r="ADC991" s="131"/>
      <c r="ADD991" s="131"/>
      <c r="ADE991" s="131"/>
      <c r="ADF991" s="131"/>
      <c r="ADG991" s="131"/>
      <c r="ADH991" s="131"/>
      <c r="ADI991" s="131"/>
      <c r="ADJ991" s="131"/>
      <c r="ADK991" s="131"/>
      <c r="ADL991" s="131"/>
      <c r="ADM991" s="131"/>
      <c r="ADN991" s="131"/>
      <c r="ADO991" s="131"/>
      <c r="ADP991" s="131"/>
      <c r="ADQ991" s="131"/>
      <c r="ADR991" s="131"/>
      <c r="ADS991" s="131"/>
      <c r="ADT991" s="131"/>
      <c r="ADU991" s="131"/>
      <c r="ADV991" s="131"/>
      <c r="ADW991" s="131"/>
      <c r="ADX991" s="131"/>
      <c r="ADY991" s="131"/>
      <c r="ADZ991" s="131"/>
      <c r="AEA991" s="131"/>
      <c r="AEB991" s="131"/>
      <c r="AEC991" s="131"/>
      <c r="AED991" s="131"/>
      <c r="AEE991" s="131"/>
      <c r="AEF991" s="131"/>
      <c r="AEG991" s="131"/>
      <c r="AEH991" s="131"/>
      <c r="AEI991" s="131"/>
      <c r="AEJ991" s="131"/>
      <c r="AEK991" s="131"/>
      <c r="AEL991" s="131"/>
      <c r="AEM991" s="131"/>
      <c r="AEN991" s="131"/>
      <c r="AEO991" s="131"/>
      <c r="AEP991" s="131"/>
      <c r="AEQ991" s="131"/>
      <c r="AER991" s="131"/>
      <c r="AES991" s="131"/>
      <c r="AET991" s="131"/>
      <c r="AEU991" s="131"/>
      <c r="AEV991" s="131"/>
      <c r="AEW991" s="131"/>
      <c r="AEX991" s="131"/>
      <c r="AEY991" s="131"/>
      <c r="AEZ991" s="131"/>
      <c r="AFA991" s="131"/>
      <c r="AFB991" s="131"/>
      <c r="AFC991" s="131"/>
      <c r="AFD991" s="131"/>
      <c r="AFE991" s="131"/>
      <c r="AFF991" s="131"/>
      <c r="AFG991" s="131"/>
      <c r="AFH991" s="131"/>
      <c r="AFI991" s="131"/>
      <c r="AFJ991" s="131"/>
      <c r="AFK991" s="131"/>
      <c r="AFL991" s="131"/>
      <c r="AFM991" s="131"/>
      <c r="AFN991" s="131"/>
      <c r="AFO991" s="131"/>
      <c r="AFP991" s="131"/>
      <c r="AFQ991" s="131"/>
      <c r="AFR991" s="131"/>
      <c r="AFS991" s="131"/>
      <c r="AFT991" s="131"/>
      <c r="AFU991" s="131"/>
      <c r="AFV991" s="131"/>
      <c r="AFW991" s="131"/>
      <c r="AFX991" s="131"/>
      <c r="AFY991" s="131"/>
      <c r="AFZ991" s="131"/>
      <c r="AGA991" s="131"/>
      <c r="AGB991" s="131"/>
      <c r="AGC991" s="131"/>
      <c r="AGD991" s="131"/>
      <c r="AGE991" s="131"/>
      <c r="AGF991" s="131"/>
      <c r="AGG991" s="131"/>
      <c r="AGH991" s="131"/>
      <c r="AGI991" s="131"/>
      <c r="AGJ991" s="131"/>
      <c r="AGK991" s="131"/>
      <c r="AGL991" s="131"/>
      <c r="AGM991" s="131"/>
      <c r="AGN991" s="131"/>
      <c r="AGO991" s="131"/>
      <c r="AGP991" s="131"/>
      <c r="AGQ991" s="131"/>
      <c r="AGR991" s="131"/>
      <c r="AGS991" s="131"/>
      <c r="AGT991" s="131"/>
      <c r="AGU991" s="131"/>
      <c r="AGV991" s="131"/>
      <c r="AGW991" s="131"/>
      <c r="AGX991" s="131"/>
      <c r="AGY991" s="131"/>
      <c r="AGZ991" s="131"/>
      <c r="AHA991" s="131"/>
      <c r="AHB991" s="131"/>
      <c r="AHC991" s="131"/>
      <c r="AHD991" s="131"/>
      <c r="AHE991" s="131"/>
      <c r="AHF991" s="131"/>
      <c r="AHG991" s="131"/>
      <c r="AHH991" s="131"/>
      <c r="AHI991" s="131"/>
      <c r="AHJ991" s="131"/>
      <c r="AHK991" s="131"/>
      <c r="AHL991" s="131"/>
      <c r="AHM991" s="131"/>
      <c r="AHN991" s="131"/>
      <c r="AHO991" s="131"/>
      <c r="AHP991" s="131"/>
      <c r="AHQ991" s="131"/>
      <c r="AHR991" s="131"/>
      <c r="AHS991" s="131"/>
      <c r="AHT991" s="131"/>
      <c r="AHU991" s="131"/>
      <c r="AHV991" s="131"/>
      <c r="AHW991" s="131"/>
      <c r="AHX991" s="131"/>
      <c r="AHY991" s="131"/>
      <c r="AHZ991" s="131"/>
      <c r="AIA991" s="131"/>
      <c r="AIB991" s="131"/>
      <c r="AIC991" s="131"/>
      <c r="AID991" s="131"/>
      <c r="AIE991" s="131"/>
      <c r="AIF991" s="131"/>
      <c r="AIG991" s="131"/>
      <c r="AIH991" s="131"/>
      <c r="AII991" s="131"/>
      <c r="AIJ991" s="131"/>
      <c r="AIK991" s="131"/>
      <c r="AIL991" s="131"/>
      <c r="AIM991" s="131"/>
      <c r="AIN991" s="131"/>
      <c r="AIO991" s="131"/>
      <c r="AIP991" s="131"/>
      <c r="AIQ991" s="131"/>
      <c r="AIR991" s="131"/>
      <c r="AIS991" s="131"/>
      <c r="AIT991" s="131"/>
      <c r="AIU991" s="131"/>
      <c r="AIV991" s="131"/>
      <c r="AIW991" s="131"/>
      <c r="AIX991" s="131"/>
      <c r="AIY991" s="131"/>
      <c r="AIZ991" s="131"/>
      <c r="AJA991" s="131"/>
      <c r="AJB991" s="131"/>
      <c r="AJC991" s="131"/>
      <c r="AJD991" s="131"/>
      <c r="AJE991" s="131"/>
      <c r="AJF991" s="131"/>
      <c r="AJG991" s="131"/>
      <c r="AJH991" s="131"/>
      <c r="AJI991" s="131"/>
      <c r="AJJ991" s="131"/>
      <c r="AJK991" s="131"/>
      <c r="AJL991" s="131"/>
      <c r="AJM991" s="131"/>
      <c r="AJN991" s="131"/>
      <c r="AJO991" s="131"/>
      <c r="AJP991" s="131"/>
      <c r="AJQ991" s="131"/>
      <c r="AJR991" s="131"/>
      <c r="AJS991" s="131"/>
      <c r="AJT991" s="131"/>
      <c r="AJU991" s="131"/>
      <c r="AJV991" s="131"/>
      <c r="AJW991" s="131"/>
      <c r="AJX991" s="131"/>
      <c r="AJY991" s="131"/>
      <c r="AJZ991" s="131"/>
      <c r="AKA991" s="131"/>
      <c r="AKB991" s="131"/>
      <c r="AKC991" s="131"/>
      <c r="AKD991" s="131"/>
      <c r="AKE991" s="131"/>
      <c r="AKF991" s="131"/>
      <c r="AKG991" s="131"/>
      <c r="AKH991" s="131"/>
      <c r="AKI991" s="131"/>
      <c r="AKJ991" s="131"/>
      <c r="AKK991" s="131"/>
      <c r="AKL991" s="131"/>
      <c r="AKM991" s="131"/>
      <c r="AKN991" s="131"/>
      <c r="AKO991" s="131"/>
      <c r="AKP991" s="131"/>
      <c r="AKQ991" s="131"/>
      <c r="AKR991" s="131"/>
      <c r="AKS991" s="131"/>
      <c r="AKT991" s="131"/>
      <c r="AKU991" s="131"/>
      <c r="AKV991" s="131"/>
      <c r="AKW991" s="131"/>
      <c r="AKX991" s="131"/>
      <c r="AKY991" s="131"/>
      <c r="AKZ991" s="131"/>
      <c r="ALA991" s="131"/>
      <c r="ALB991" s="131"/>
      <c r="ALC991" s="131"/>
      <c r="ALD991" s="131"/>
      <c r="ALE991" s="131"/>
      <c r="ALF991" s="131"/>
      <c r="ALG991" s="131"/>
      <c r="ALH991" s="131"/>
      <c r="ALI991" s="131"/>
      <c r="ALJ991" s="131"/>
      <c r="ALK991" s="131"/>
      <c r="ALL991" s="131"/>
      <c r="ALM991" s="131"/>
      <c r="ALN991" s="131"/>
      <c r="ALO991" s="131"/>
      <c r="ALP991" s="131"/>
      <c r="ALQ991" s="131"/>
      <c r="ALR991" s="131"/>
      <c r="ALS991" s="131"/>
      <c r="ALT991" s="131"/>
      <c r="ALU991" s="131"/>
      <c r="ALV991" s="131"/>
      <c r="ALW991" s="131"/>
      <c r="ALX991" s="131"/>
      <c r="ALY991" s="131"/>
      <c r="ALZ991" s="131"/>
      <c r="AMA991" s="131"/>
      <c r="AMB991" s="131"/>
      <c r="AMC991" s="131"/>
      <c r="AMD991" s="131"/>
      <c r="AME991" s="131"/>
      <c r="AMF991" s="131"/>
      <c r="AMG991" s="131"/>
      <c r="AMH991" s="131"/>
      <c r="AMI991" s="131"/>
      <c r="AMJ991" s="131"/>
      <c r="AMK991" s="131"/>
      <c r="AML991" s="131"/>
      <c r="AMM991" s="131"/>
      <c r="AMN991" s="131"/>
      <c r="AMO991" s="131"/>
      <c r="AMP991" s="131"/>
      <c r="AMQ991" s="131"/>
      <c r="AMR991" s="131"/>
      <c r="AMS991" s="131"/>
      <c r="AMT991" s="131"/>
      <c r="AMU991" s="131"/>
      <c r="AMV991" s="131"/>
      <c r="AMW991" s="131"/>
      <c r="AMX991" s="131"/>
      <c r="AMY991" s="131"/>
      <c r="AMZ991" s="131"/>
      <c r="ANA991" s="131"/>
      <c r="ANB991" s="131"/>
      <c r="ANC991" s="131"/>
      <c r="AND991" s="131"/>
      <c r="ANE991" s="131"/>
      <c r="ANF991" s="131"/>
      <c r="ANG991" s="131"/>
      <c r="ANH991" s="131"/>
      <c r="ANI991" s="131"/>
      <c r="ANJ991" s="131"/>
      <c r="ANK991" s="131"/>
      <c r="ANL991" s="131"/>
      <c r="ANM991" s="131"/>
      <c r="ANN991" s="131"/>
      <c r="ANO991" s="131"/>
      <c r="ANP991" s="131"/>
      <c r="ANQ991" s="131"/>
      <c r="ANR991" s="131"/>
      <c r="ANS991" s="131"/>
      <c r="ANT991" s="131"/>
      <c r="ANU991" s="131"/>
      <c r="ANV991" s="131"/>
      <c r="ANW991" s="131"/>
      <c r="ANX991" s="131"/>
      <c r="ANY991" s="131"/>
      <c r="ANZ991" s="131"/>
      <c r="AOA991" s="131"/>
      <c r="AOB991" s="131"/>
      <c r="AOC991" s="131"/>
      <c r="AOD991" s="131"/>
      <c r="AOE991" s="131"/>
      <c r="AOF991" s="131"/>
      <c r="AOG991" s="131"/>
      <c r="AOH991" s="131"/>
      <c r="AOI991" s="131"/>
      <c r="AOJ991" s="131"/>
      <c r="AOK991" s="131"/>
      <c r="AOL991" s="131"/>
      <c r="AOM991" s="131"/>
      <c r="AON991" s="131"/>
      <c r="AOO991" s="131"/>
      <c r="AOP991" s="131"/>
      <c r="AOQ991" s="131"/>
      <c r="AOR991" s="131"/>
      <c r="AOS991" s="131"/>
      <c r="AOT991" s="131"/>
      <c r="AOU991" s="131"/>
      <c r="AOV991" s="131"/>
      <c r="AOW991" s="131"/>
      <c r="AOX991" s="131"/>
      <c r="AOY991" s="131"/>
      <c r="AOZ991" s="131"/>
      <c r="APA991" s="131"/>
      <c r="APB991" s="131"/>
      <c r="APC991" s="131"/>
      <c r="APD991" s="131"/>
      <c r="APE991" s="131"/>
      <c r="APF991" s="131"/>
      <c r="APG991" s="131"/>
      <c r="APH991" s="131"/>
      <c r="API991" s="131"/>
      <c r="APJ991" s="131"/>
      <c r="APK991" s="131"/>
      <c r="APL991" s="131"/>
      <c r="APM991" s="131"/>
      <c r="APN991" s="131"/>
      <c r="APO991" s="131"/>
      <c r="APP991" s="131"/>
      <c r="APQ991" s="131"/>
      <c r="APR991" s="131"/>
      <c r="APS991" s="131"/>
      <c r="APT991" s="131"/>
      <c r="APU991" s="131"/>
      <c r="APV991" s="131"/>
      <c r="APW991" s="131"/>
      <c r="APX991" s="131"/>
      <c r="APY991" s="131"/>
      <c r="APZ991" s="131"/>
      <c r="AQA991" s="131"/>
      <c r="AQB991" s="131"/>
      <c r="AQC991" s="131"/>
      <c r="AQD991" s="131"/>
      <c r="AQE991" s="131"/>
      <c r="AQF991" s="131"/>
      <c r="AQG991" s="131"/>
      <c r="AQH991" s="131"/>
      <c r="AQI991" s="131"/>
      <c r="AQJ991" s="131"/>
      <c r="AQK991" s="131"/>
      <c r="AQL991" s="131"/>
      <c r="AQM991" s="131"/>
      <c r="AQN991" s="131"/>
      <c r="AQO991" s="131"/>
      <c r="AQP991" s="131"/>
      <c r="AQQ991" s="131"/>
      <c r="AQR991" s="131"/>
      <c r="AQS991" s="131"/>
      <c r="AQT991" s="131"/>
      <c r="AQU991" s="131"/>
      <c r="AQV991" s="131"/>
      <c r="AQW991" s="131"/>
      <c r="AQX991" s="131"/>
      <c r="AQY991" s="131"/>
      <c r="AQZ991" s="131"/>
      <c r="ARA991" s="131"/>
      <c r="ARB991" s="131"/>
      <c r="ARC991" s="131"/>
      <c r="ARD991" s="131"/>
      <c r="ARE991" s="131"/>
      <c r="ARF991" s="131"/>
      <c r="ARG991" s="131"/>
      <c r="ARH991" s="131"/>
      <c r="ARI991" s="131"/>
      <c r="ARJ991" s="131"/>
      <c r="ARK991" s="131"/>
      <c r="ARL991" s="131"/>
      <c r="ARM991" s="131"/>
      <c r="ARN991" s="131"/>
      <c r="ARO991" s="131"/>
      <c r="ARP991" s="131"/>
      <c r="ARQ991" s="131"/>
      <c r="ARR991" s="131"/>
      <c r="ARS991" s="131"/>
      <c r="ART991" s="131"/>
      <c r="ARU991" s="131"/>
      <c r="ARV991" s="131"/>
      <c r="ARW991" s="131"/>
      <c r="ARX991" s="131"/>
      <c r="ARY991" s="131"/>
      <c r="ARZ991" s="131"/>
      <c r="ASA991" s="131"/>
      <c r="ASB991" s="131"/>
      <c r="ASC991" s="131"/>
      <c r="ASD991" s="131"/>
      <c r="ASE991" s="131"/>
      <c r="ASF991" s="131"/>
      <c r="ASG991" s="131"/>
      <c r="ASH991" s="131"/>
      <c r="ASI991" s="131"/>
      <c r="ASJ991" s="131"/>
      <c r="ASK991" s="131"/>
      <c r="ASL991" s="131"/>
      <c r="ASM991" s="131"/>
      <c r="ASN991" s="131"/>
      <c r="ASO991" s="131"/>
      <c r="ASP991" s="131"/>
      <c r="ASQ991" s="131"/>
      <c r="ASR991" s="131"/>
      <c r="ASS991" s="131"/>
      <c r="AST991" s="131"/>
      <c r="ASU991" s="131"/>
      <c r="ASV991" s="131"/>
      <c r="ASW991" s="131"/>
      <c r="ASX991" s="131"/>
      <c r="ASY991" s="131"/>
      <c r="ASZ991" s="131"/>
      <c r="ATA991" s="131"/>
      <c r="ATB991" s="131"/>
      <c r="ATC991" s="131"/>
      <c r="ATD991" s="131"/>
      <c r="ATE991" s="131"/>
      <c r="ATF991" s="131"/>
      <c r="ATG991" s="131"/>
      <c r="ATH991" s="131"/>
      <c r="ATI991" s="131"/>
      <c r="ATJ991" s="131"/>
      <c r="ATK991" s="131"/>
      <c r="ATL991" s="131"/>
      <c r="ATM991" s="131"/>
      <c r="ATN991" s="131"/>
      <c r="ATO991" s="131"/>
      <c r="ATP991" s="131"/>
      <c r="ATQ991" s="131"/>
      <c r="ATR991" s="131"/>
      <c r="ATS991" s="131"/>
      <c r="ATT991" s="131"/>
      <c r="ATU991" s="131"/>
      <c r="ATV991" s="131"/>
      <c r="ATW991" s="131"/>
      <c r="ATX991" s="131"/>
      <c r="ATY991" s="131"/>
      <c r="ATZ991" s="131"/>
      <c r="AUA991" s="131"/>
      <c r="AUB991" s="131"/>
      <c r="AUC991" s="131"/>
      <c r="AUD991" s="131"/>
      <c r="AUE991" s="131"/>
      <c r="AUF991" s="131"/>
      <c r="AUG991" s="131"/>
      <c r="AUH991" s="131"/>
      <c r="AUI991" s="131"/>
      <c r="AUJ991" s="131"/>
      <c r="AUK991" s="131"/>
      <c r="AUL991" s="131"/>
      <c r="AUM991" s="131"/>
      <c r="AUN991" s="131"/>
      <c r="AUO991" s="131"/>
      <c r="AUP991" s="131"/>
      <c r="AUQ991" s="131"/>
      <c r="AUR991" s="131"/>
      <c r="AUS991" s="131"/>
      <c r="AUT991" s="131"/>
      <c r="AUU991" s="131"/>
      <c r="AUV991" s="131"/>
      <c r="AUW991" s="131"/>
      <c r="AUX991" s="131"/>
      <c r="AUY991" s="131"/>
      <c r="AUZ991" s="131"/>
      <c r="AVA991" s="131"/>
      <c r="AVB991" s="131"/>
      <c r="AVC991" s="131"/>
      <c r="AVD991" s="131"/>
      <c r="AVE991" s="131"/>
      <c r="AVF991" s="131"/>
      <c r="AVG991" s="131"/>
      <c r="AVH991" s="131"/>
      <c r="AVI991" s="131"/>
      <c r="AVJ991" s="131"/>
      <c r="AVK991" s="131"/>
      <c r="AVL991" s="131"/>
      <c r="AVM991" s="131"/>
      <c r="AVN991" s="131"/>
      <c r="AVO991" s="131"/>
      <c r="AVP991" s="131"/>
      <c r="AVQ991" s="131"/>
      <c r="AVR991" s="131"/>
      <c r="AVS991" s="131"/>
      <c r="AVT991" s="131"/>
      <c r="AVU991" s="131"/>
      <c r="AVV991" s="131"/>
      <c r="AVW991" s="131"/>
      <c r="AVX991" s="131"/>
      <c r="AVY991" s="131"/>
      <c r="AVZ991" s="131"/>
      <c r="AWA991" s="131"/>
      <c r="AWB991" s="131"/>
      <c r="AWC991" s="131"/>
      <c r="AWD991" s="131"/>
      <c r="AWE991" s="131"/>
      <c r="AWF991" s="131"/>
      <c r="AWG991" s="131"/>
      <c r="AWH991" s="131"/>
      <c r="AWI991" s="131"/>
      <c r="AWJ991" s="131"/>
      <c r="AWK991" s="131"/>
      <c r="AWL991" s="131"/>
      <c r="AWM991" s="131"/>
      <c r="AWN991" s="131"/>
      <c r="AWO991" s="131"/>
      <c r="AWP991" s="131"/>
      <c r="AWQ991" s="131"/>
      <c r="AWR991" s="131"/>
      <c r="AWS991" s="131"/>
      <c r="AWT991" s="131"/>
      <c r="AWU991" s="131"/>
      <c r="AWV991" s="131"/>
      <c r="AWW991" s="131"/>
      <c r="AWX991" s="131"/>
      <c r="AWY991" s="131"/>
      <c r="AWZ991" s="131"/>
      <c r="AXA991" s="131"/>
      <c r="AXB991" s="131"/>
      <c r="AXC991" s="131"/>
      <c r="AXD991" s="131"/>
      <c r="AXE991" s="131"/>
      <c r="AXF991" s="131"/>
      <c r="AXG991" s="131"/>
      <c r="AXH991" s="131"/>
      <c r="AXI991" s="131"/>
      <c r="AXJ991" s="131"/>
      <c r="AXK991" s="131"/>
      <c r="AXL991" s="131"/>
      <c r="AXM991" s="131"/>
      <c r="AXN991" s="131"/>
      <c r="AXO991" s="131"/>
      <c r="AXP991" s="131"/>
      <c r="AXQ991" s="131"/>
      <c r="AXR991" s="131"/>
      <c r="AXS991" s="131"/>
      <c r="AXT991" s="131"/>
      <c r="AXU991" s="131"/>
      <c r="AXV991" s="131"/>
      <c r="AXW991" s="131"/>
      <c r="AXX991" s="131"/>
    </row>
    <row r="992" spans="1:1324" s="131" customFormat="1" ht="15.75" hidden="1" customHeight="1" x14ac:dyDescent="0.2">
      <c r="A992" s="79" t="s">
        <v>1107</v>
      </c>
      <c r="B992" s="79" t="s">
        <v>1108</v>
      </c>
      <c r="C992" s="89" t="s">
        <v>1109</v>
      </c>
      <c r="D992" s="89" t="s">
        <v>1110</v>
      </c>
      <c r="E992" s="66">
        <v>40058</v>
      </c>
      <c r="F992" s="79" t="s">
        <v>1167</v>
      </c>
      <c r="G992" s="30" t="s">
        <v>1795</v>
      </c>
      <c r="H992" s="30">
        <v>42005</v>
      </c>
      <c r="I992" s="30" t="s">
        <v>1065</v>
      </c>
      <c r="J992" s="173"/>
      <c r="K992" s="87" t="s">
        <v>6</v>
      </c>
      <c r="L992" s="87">
        <v>1</v>
      </c>
      <c r="M992" s="87">
        <v>1</v>
      </c>
      <c r="N992" s="87" t="s">
        <v>326</v>
      </c>
      <c r="O992" s="87">
        <v>1</v>
      </c>
      <c r="P992" s="87" t="s">
        <v>326</v>
      </c>
      <c r="Q992" s="87">
        <v>1</v>
      </c>
      <c r="R992" s="87" t="s">
        <v>326</v>
      </c>
      <c r="S992" s="87">
        <v>1</v>
      </c>
      <c r="T992" s="87" t="s">
        <v>49</v>
      </c>
      <c r="U992" s="87">
        <v>1</v>
      </c>
      <c r="V992" s="87">
        <v>1</v>
      </c>
      <c r="W992" s="87">
        <v>0</v>
      </c>
      <c r="X992" s="87">
        <v>0</v>
      </c>
      <c r="Y992" s="87">
        <v>0</v>
      </c>
      <c r="Z992" s="87">
        <v>1</v>
      </c>
      <c r="AA992" s="87">
        <v>0</v>
      </c>
      <c r="AB992" s="87">
        <f>IF((ISERROR(VLOOKUP($A992,RTlist2,40,FALSE)))=TRUE,2,VLOOKUP($A992,RTlist2,40,FALSE))</f>
        <v>2</v>
      </c>
      <c r="AC992" s="87">
        <f>IF((ISERROR(VLOOKUP($A992,RTlist2,41,FALSE)))=TRUE,2,VLOOKUP($A992,RTlist2,41,FALSE))</f>
        <v>2</v>
      </c>
      <c r="AD992" s="87">
        <f>IF((ISERROR(VLOOKUP($A992,RTlist2,36,FALSE)))=TRUE,2,VLOOKUP($A992,RTlist2,36,FALSE))</f>
        <v>2</v>
      </c>
      <c r="AE992" s="87">
        <f>IF((ISERROR(VLOOKUP($A992,RTlist2,37,FALSE)))=TRUE,2,VLOOKUP($A992,RTlist2,37,FALSE))</f>
        <v>2</v>
      </c>
      <c r="AF992" s="104" t="s">
        <v>2440</v>
      </c>
    </row>
    <row r="993" spans="1:1324" s="106" customFormat="1" ht="15.75" hidden="1" customHeight="1" x14ac:dyDescent="0.2">
      <c r="A993" s="79" t="s">
        <v>1111</v>
      </c>
      <c r="B993" s="79" t="s">
        <v>1108</v>
      </c>
      <c r="C993" s="89" t="s">
        <v>1109</v>
      </c>
      <c r="D993" s="89" t="s">
        <v>110</v>
      </c>
      <c r="E993" s="66">
        <v>40337</v>
      </c>
      <c r="F993" s="79" t="s">
        <v>1167</v>
      </c>
      <c r="G993" s="30" t="s">
        <v>1795</v>
      </c>
      <c r="H993" s="30">
        <v>42005</v>
      </c>
      <c r="I993" s="30" t="s">
        <v>1065</v>
      </c>
      <c r="J993" s="173"/>
      <c r="K993" s="87" t="s">
        <v>6</v>
      </c>
      <c r="L993" s="87">
        <v>1</v>
      </c>
      <c r="M993" s="87">
        <v>1</v>
      </c>
      <c r="N993" s="87" t="s">
        <v>326</v>
      </c>
      <c r="O993" s="87">
        <v>1</v>
      </c>
      <c r="P993" s="87" t="s">
        <v>326</v>
      </c>
      <c r="Q993" s="87">
        <v>1</v>
      </c>
      <c r="R993" s="87" t="s">
        <v>326</v>
      </c>
      <c r="S993" s="87">
        <v>1</v>
      </c>
      <c r="T993" s="87" t="s">
        <v>49</v>
      </c>
      <c r="U993" s="87">
        <v>1</v>
      </c>
      <c r="V993" s="87">
        <v>1</v>
      </c>
      <c r="W993" s="87">
        <v>0</v>
      </c>
      <c r="X993" s="87">
        <v>0</v>
      </c>
      <c r="Y993" s="87">
        <v>0</v>
      </c>
      <c r="Z993" s="87">
        <v>1</v>
      </c>
      <c r="AA993" s="87">
        <v>0</v>
      </c>
      <c r="AB993" s="87">
        <f>IF((ISERROR(VLOOKUP($A993,RTlist2,40,FALSE)))=TRUE,2,VLOOKUP($A993,RTlist2,40,FALSE))</f>
        <v>2</v>
      </c>
      <c r="AC993" s="87">
        <f>IF((ISERROR(VLOOKUP($A993,RTlist2,41,FALSE)))=TRUE,2,VLOOKUP($A993,RTlist2,41,FALSE))</f>
        <v>2</v>
      </c>
      <c r="AD993" s="87">
        <f>IF((ISERROR(VLOOKUP($A993,RTlist2,36,FALSE)))=TRUE,2,VLOOKUP($A993,RTlist2,36,FALSE))</f>
        <v>2</v>
      </c>
      <c r="AE993" s="87">
        <f>IF((ISERROR(VLOOKUP($A993,RTlist2,37,FALSE)))=TRUE,2,VLOOKUP($A993,RTlist2,37,FALSE))</f>
        <v>2</v>
      </c>
      <c r="AF993" s="104"/>
      <c r="AG993" s="131"/>
      <c r="AH993" s="131"/>
      <c r="AI993" s="131"/>
      <c r="AJ993" s="131"/>
      <c r="AK993" s="131"/>
      <c r="AL993" s="131"/>
      <c r="AM993" s="131"/>
      <c r="AN993" s="131"/>
      <c r="AO993" s="131"/>
      <c r="AP993" s="131"/>
      <c r="AQ993" s="131"/>
      <c r="AR993" s="131"/>
      <c r="AS993" s="131"/>
      <c r="AT993" s="131"/>
      <c r="AU993" s="131"/>
      <c r="AV993" s="131"/>
      <c r="AW993" s="131"/>
      <c r="AX993" s="131"/>
      <c r="AY993" s="131"/>
      <c r="AZ993" s="131"/>
      <c r="BA993" s="131"/>
      <c r="BB993" s="131"/>
      <c r="BC993" s="131"/>
      <c r="BD993" s="131"/>
      <c r="BE993" s="131"/>
      <c r="BF993" s="131"/>
      <c r="BG993" s="131"/>
      <c r="BH993" s="131"/>
      <c r="BI993" s="131"/>
      <c r="BJ993" s="131"/>
      <c r="BK993" s="131"/>
      <c r="BL993" s="131"/>
      <c r="BM993" s="131"/>
      <c r="BN993" s="131"/>
      <c r="BO993" s="131"/>
      <c r="BP993" s="131"/>
      <c r="BQ993" s="131"/>
      <c r="BR993" s="131"/>
      <c r="BS993" s="131"/>
      <c r="BT993" s="131"/>
      <c r="BU993" s="131"/>
      <c r="BV993" s="131"/>
      <c r="BW993" s="131"/>
      <c r="BX993" s="131"/>
      <c r="BY993" s="131"/>
      <c r="BZ993" s="131"/>
      <c r="CA993" s="131"/>
      <c r="CB993" s="131"/>
      <c r="CC993" s="131"/>
      <c r="CD993" s="131"/>
      <c r="CE993" s="131"/>
      <c r="CF993" s="131"/>
      <c r="CG993" s="131"/>
      <c r="CH993" s="131"/>
      <c r="CI993" s="131"/>
      <c r="CJ993" s="131"/>
      <c r="CK993" s="131"/>
      <c r="CL993" s="131"/>
      <c r="CM993" s="131"/>
      <c r="CN993" s="131"/>
      <c r="CO993" s="131"/>
      <c r="CP993" s="131"/>
      <c r="CQ993" s="131"/>
      <c r="CR993" s="131"/>
      <c r="CS993" s="131"/>
      <c r="CT993" s="131"/>
      <c r="CU993" s="131"/>
      <c r="CV993" s="131"/>
      <c r="CW993" s="131"/>
      <c r="CX993" s="131"/>
      <c r="CY993" s="131"/>
      <c r="CZ993" s="131"/>
      <c r="DA993" s="131"/>
      <c r="DB993" s="131"/>
      <c r="DC993" s="131"/>
      <c r="DD993" s="131"/>
      <c r="DE993" s="131"/>
      <c r="DF993" s="131"/>
      <c r="DG993" s="131"/>
      <c r="DH993" s="131"/>
      <c r="DI993" s="131"/>
      <c r="DJ993" s="131"/>
      <c r="DK993" s="131"/>
      <c r="DL993" s="131"/>
      <c r="DM993" s="131"/>
      <c r="DN993" s="131"/>
      <c r="DO993" s="131"/>
      <c r="DP993" s="131"/>
      <c r="DQ993" s="131"/>
      <c r="DR993" s="131"/>
      <c r="DS993" s="131"/>
      <c r="DT993" s="131"/>
      <c r="DU993" s="131"/>
      <c r="DV993" s="131"/>
      <c r="DW993" s="131"/>
      <c r="DX993" s="131"/>
      <c r="DY993" s="131"/>
      <c r="DZ993" s="131"/>
      <c r="EA993" s="131"/>
      <c r="EB993" s="131"/>
      <c r="EC993" s="131"/>
      <c r="ED993" s="131"/>
      <c r="EE993" s="131"/>
      <c r="EF993" s="131"/>
      <c r="EG993" s="131"/>
      <c r="EH993" s="131"/>
      <c r="EI993" s="131"/>
      <c r="EJ993" s="131"/>
      <c r="EK993" s="131"/>
      <c r="EL993" s="131"/>
      <c r="EM993" s="131"/>
      <c r="EN993" s="131"/>
      <c r="EO993" s="131"/>
      <c r="EP993" s="131"/>
      <c r="EQ993" s="131"/>
      <c r="ER993" s="131"/>
      <c r="ES993" s="131"/>
      <c r="ET993" s="131"/>
      <c r="EU993" s="131"/>
      <c r="EV993" s="131"/>
      <c r="EW993" s="131"/>
      <c r="EX993" s="131"/>
      <c r="EY993" s="131"/>
      <c r="EZ993" s="131"/>
      <c r="FA993" s="131"/>
      <c r="FB993" s="131"/>
      <c r="FC993" s="131"/>
      <c r="FD993" s="131"/>
      <c r="FE993" s="131"/>
      <c r="FF993" s="131"/>
      <c r="FG993" s="131"/>
      <c r="FH993" s="131"/>
      <c r="FI993" s="131"/>
      <c r="FJ993" s="131"/>
      <c r="FK993" s="131"/>
      <c r="FL993" s="131"/>
      <c r="FM993" s="131"/>
      <c r="FN993" s="131"/>
      <c r="FO993" s="131"/>
      <c r="FP993" s="131"/>
      <c r="FQ993" s="131"/>
      <c r="FR993" s="131"/>
      <c r="FS993" s="131"/>
      <c r="FT993" s="131"/>
      <c r="FU993" s="131"/>
      <c r="FV993" s="131"/>
      <c r="FW993" s="131"/>
      <c r="FX993" s="131"/>
      <c r="FY993" s="131"/>
      <c r="FZ993" s="131"/>
      <c r="GA993" s="131"/>
      <c r="GB993" s="131"/>
      <c r="GC993" s="131"/>
      <c r="GD993" s="131"/>
      <c r="GE993" s="131"/>
      <c r="GF993" s="131"/>
      <c r="GG993" s="131"/>
      <c r="GH993" s="131"/>
      <c r="GI993" s="131"/>
      <c r="GJ993" s="131"/>
      <c r="GK993" s="131"/>
      <c r="GL993" s="131"/>
      <c r="GM993" s="131"/>
      <c r="GN993" s="131"/>
      <c r="GO993" s="131"/>
      <c r="GP993" s="131"/>
      <c r="GQ993" s="131"/>
      <c r="GR993" s="131"/>
      <c r="GS993" s="131"/>
      <c r="GT993" s="131"/>
      <c r="GU993" s="131"/>
      <c r="GV993" s="131"/>
      <c r="GW993" s="131"/>
      <c r="GX993" s="131"/>
      <c r="GY993" s="131"/>
      <c r="GZ993" s="131"/>
      <c r="HA993" s="131"/>
      <c r="HB993" s="131"/>
      <c r="HC993" s="131"/>
      <c r="HD993" s="131"/>
      <c r="HE993" s="131"/>
      <c r="HF993" s="131"/>
      <c r="HG993" s="131"/>
      <c r="HH993" s="131"/>
      <c r="HI993" s="131"/>
      <c r="HJ993" s="131"/>
      <c r="HK993" s="131"/>
      <c r="HL993" s="131"/>
      <c r="HM993" s="131"/>
      <c r="HN993" s="131"/>
      <c r="HO993" s="131"/>
      <c r="HP993" s="131"/>
      <c r="HQ993" s="131"/>
      <c r="HR993" s="131"/>
      <c r="HS993" s="131"/>
      <c r="HT993" s="131"/>
      <c r="HU993" s="131"/>
      <c r="HV993" s="131"/>
      <c r="HW993" s="131"/>
      <c r="HX993" s="131"/>
      <c r="HY993" s="131"/>
      <c r="HZ993" s="131"/>
      <c r="IA993" s="131"/>
      <c r="IB993" s="131"/>
      <c r="IC993" s="131"/>
      <c r="ID993" s="131"/>
      <c r="IE993" s="131"/>
      <c r="IF993" s="131"/>
      <c r="IG993" s="131"/>
      <c r="IH993" s="131"/>
      <c r="II993" s="131"/>
      <c r="IJ993" s="131"/>
      <c r="IK993" s="131"/>
      <c r="IL993" s="131"/>
      <c r="IM993" s="131"/>
      <c r="IN993" s="131"/>
      <c r="IO993" s="131"/>
      <c r="IP993" s="131"/>
      <c r="IQ993" s="131"/>
      <c r="IR993" s="131"/>
      <c r="IS993" s="131"/>
      <c r="IT993" s="131"/>
      <c r="IU993" s="131"/>
      <c r="IV993" s="131"/>
      <c r="IW993" s="131"/>
      <c r="IX993" s="131"/>
      <c r="IY993" s="131"/>
      <c r="IZ993" s="131"/>
      <c r="JA993" s="131"/>
      <c r="JB993" s="131"/>
      <c r="JC993" s="131"/>
      <c r="JD993" s="131"/>
      <c r="JE993" s="131"/>
      <c r="JF993" s="131"/>
      <c r="JG993" s="131"/>
      <c r="JH993" s="131"/>
      <c r="JI993" s="131"/>
      <c r="JJ993" s="131"/>
      <c r="JK993" s="131"/>
      <c r="JL993" s="131"/>
      <c r="JM993" s="131"/>
      <c r="JN993" s="131"/>
      <c r="JO993" s="131"/>
      <c r="JP993" s="131"/>
      <c r="JQ993" s="131"/>
      <c r="JR993" s="131"/>
      <c r="JS993" s="131"/>
      <c r="JT993" s="131"/>
      <c r="JU993" s="131"/>
      <c r="JV993" s="131"/>
      <c r="JW993" s="131"/>
      <c r="JX993" s="131"/>
      <c r="JY993" s="131"/>
      <c r="JZ993" s="131"/>
      <c r="KA993" s="131"/>
      <c r="KB993" s="131"/>
      <c r="KC993" s="131"/>
      <c r="KD993" s="131"/>
      <c r="KE993" s="131"/>
      <c r="KF993" s="131"/>
      <c r="KG993" s="131"/>
      <c r="KH993" s="131"/>
      <c r="KI993" s="131"/>
      <c r="KJ993" s="131"/>
      <c r="KK993" s="131"/>
      <c r="KL993" s="131"/>
      <c r="KM993" s="131"/>
      <c r="KN993" s="131"/>
      <c r="KO993" s="131"/>
      <c r="KP993" s="131"/>
      <c r="KQ993" s="131"/>
      <c r="KR993" s="131"/>
      <c r="KS993" s="131"/>
      <c r="KT993" s="131"/>
      <c r="KU993" s="131"/>
      <c r="KV993" s="131"/>
      <c r="KW993" s="131"/>
      <c r="KX993" s="131"/>
      <c r="KY993" s="131"/>
      <c r="KZ993" s="131"/>
      <c r="LA993" s="131"/>
      <c r="LB993" s="131"/>
      <c r="LC993" s="131"/>
      <c r="LD993" s="131"/>
      <c r="LE993" s="131"/>
      <c r="LF993" s="131"/>
      <c r="LG993" s="131"/>
      <c r="LH993" s="131"/>
      <c r="LI993" s="131"/>
      <c r="LJ993" s="131"/>
      <c r="LK993" s="131"/>
      <c r="LL993" s="131"/>
      <c r="LM993" s="131"/>
      <c r="LN993" s="131"/>
      <c r="LO993" s="131"/>
      <c r="LP993" s="131"/>
      <c r="LQ993" s="131"/>
      <c r="LR993" s="131"/>
      <c r="LS993" s="131"/>
      <c r="LT993" s="131"/>
      <c r="LU993" s="131"/>
      <c r="LV993" s="131"/>
      <c r="LW993" s="131"/>
      <c r="LX993" s="131"/>
      <c r="LY993" s="131"/>
      <c r="LZ993" s="131"/>
      <c r="MA993" s="131"/>
      <c r="MB993" s="131"/>
      <c r="MC993" s="131"/>
      <c r="MD993" s="131"/>
      <c r="ME993" s="131"/>
      <c r="MF993" s="131"/>
      <c r="MG993" s="131"/>
      <c r="MH993" s="131"/>
      <c r="MI993" s="131"/>
      <c r="MJ993" s="131"/>
      <c r="MK993" s="131"/>
      <c r="ML993" s="131"/>
      <c r="MM993" s="131"/>
      <c r="MN993" s="131"/>
      <c r="MO993" s="131"/>
      <c r="MP993" s="131"/>
      <c r="MQ993" s="131"/>
      <c r="MR993" s="131"/>
      <c r="MS993" s="131"/>
      <c r="MT993" s="131"/>
      <c r="MU993" s="131"/>
      <c r="MV993" s="131"/>
      <c r="MW993" s="131"/>
      <c r="MX993" s="131"/>
      <c r="MY993" s="131"/>
      <c r="MZ993" s="131"/>
      <c r="NA993" s="131"/>
      <c r="NB993" s="131"/>
      <c r="NC993" s="131"/>
      <c r="ND993" s="131"/>
      <c r="NE993" s="131"/>
      <c r="NF993" s="131"/>
      <c r="NG993" s="131"/>
      <c r="NH993" s="131"/>
      <c r="NI993" s="131"/>
      <c r="NJ993" s="131"/>
      <c r="NK993" s="131"/>
      <c r="NL993" s="131"/>
      <c r="NM993" s="131"/>
      <c r="NN993" s="131"/>
      <c r="NO993" s="131"/>
      <c r="NP993" s="131"/>
      <c r="NQ993" s="131"/>
      <c r="NR993" s="131"/>
      <c r="NS993" s="131"/>
      <c r="NT993" s="131"/>
      <c r="NU993" s="131"/>
      <c r="NV993" s="131"/>
      <c r="NW993" s="131"/>
      <c r="NX993" s="131"/>
      <c r="NY993" s="131"/>
      <c r="NZ993" s="131"/>
      <c r="OA993" s="131"/>
      <c r="OB993" s="131"/>
      <c r="OC993" s="131"/>
      <c r="OD993" s="131"/>
      <c r="OE993" s="131"/>
      <c r="OF993" s="131"/>
      <c r="OG993" s="131"/>
      <c r="OH993" s="131"/>
      <c r="OI993" s="131"/>
      <c r="OJ993" s="131"/>
      <c r="OK993" s="131"/>
      <c r="OL993" s="131"/>
      <c r="OM993" s="131"/>
      <c r="ON993" s="131"/>
      <c r="OO993" s="131"/>
      <c r="OP993" s="131"/>
      <c r="OQ993" s="131"/>
      <c r="OR993" s="131"/>
      <c r="OS993" s="131"/>
      <c r="OT993" s="131"/>
      <c r="OU993" s="131"/>
      <c r="OV993" s="131"/>
      <c r="OW993" s="131"/>
      <c r="OX993" s="131"/>
      <c r="OY993" s="131"/>
      <c r="OZ993" s="131"/>
      <c r="PA993" s="131"/>
      <c r="PB993" s="131"/>
      <c r="PC993" s="131"/>
      <c r="PD993" s="131"/>
      <c r="PE993" s="131"/>
      <c r="PF993" s="131"/>
      <c r="PG993" s="131"/>
      <c r="PH993" s="131"/>
      <c r="PI993" s="131"/>
      <c r="PJ993" s="131"/>
      <c r="PK993" s="131"/>
      <c r="PL993" s="131"/>
      <c r="PM993" s="131"/>
      <c r="PN993" s="131"/>
      <c r="PO993" s="131"/>
      <c r="PP993" s="131"/>
      <c r="PQ993" s="131"/>
      <c r="PR993" s="131"/>
      <c r="PS993" s="131"/>
      <c r="PT993" s="131"/>
      <c r="PU993" s="131"/>
      <c r="PV993" s="131"/>
      <c r="PW993" s="131"/>
      <c r="PX993" s="131"/>
      <c r="PY993" s="131"/>
      <c r="PZ993" s="131"/>
      <c r="QA993" s="131"/>
      <c r="QB993" s="131"/>
      <c r="QC993" s="131"/>
      <c r="QD993" s="131"/>
      <c r="QE993" s="131"/>
      <c r="QF993" s="131"/>
      <c r="QG993" s="131"/>
      <c r="QH993" s="131"/>
      <c r="QI993" s="131"/>
      <c r="QJ993" s="131"/>
      <c r="QK993" s="131"/>
      <c r="QL993" s="131"/>
      <c r="QM993" s="131"/>
      <c r="QN993" s="131"/>
      <c r="QO993" s="131"/>
      <c r="QP993" s="131"/>
      <c r="QQ993" s="131"/>
      <c r="QR993" s="131"/>
      <c r="QS993" s="131"/>
      <c r="QT993" s="131"/>
      <c r="QU993" s="131"/>
      <c r="QV993" s="131"/>
      <c r="QW993" s="131"/>
      <c r="QX993" s="131"/>
      <c r="QY993" s="131"/>
      <c r="QZ993" s="131"/>
      <c r="RA993" s="131"/>
      <c r="RB993" s="131"/>
      <c r="RC993" s="131"/>
      <c r="RD993" s="131"/>
      <c r="RE993" s="131"/>
      <c r="RF993" s="131"/>
      <c r="RG993" s="131"/>
      <c r="RH993" s="131"/>
      <c r="RI993" s="131"/>
      <c r="RJ993" s="131"/>
      <c r="RK993" s="131"/>
      <c r="RL993" s="131"/>
      <c r="RM993" s="131"/>
      <c r="RN993" s="131"/>
      <c r="RO993" s="131"/>
      <c r="RP993" s="131"/>
      <c r="RQ993" s="131"/>
      <c r="RR993" s="131"/>
      <c r="RS993" s="131"/>
      <c r="RT993" s="131"/>
      <c r="RU993" s="131"/>
      <c r="RV993" s="131"/>
      <c r="RW993" s="131"/>
      <c r="RX993" s="131"/>
      <c r="RY993" s="131"/>
      <c r="RZ993" s="131"/>
      <c r="SA993" s="131"/>
      <c r="SB993" s="131"/>
      <c r="SC993" s="131"/>
      <c r="SD993" s="131"/>
      <c r="SE993" s="131"/>
      <c r="SF993" s="131"/>
      <c r="SG993" s="131"/>
      <c r="SH993" s="131"/>
      <c r="SI993" s="131"/>
      <c r="SJ993" s="131"/>
      <c r="SK993" s="131"/>
      <c r="SL993" s="131"/>
      <c r="SM993" s="131"/>
      <c r="SN993" s="131"/>
      <c r="SO993" s="131"/>
      <c r="SP993" s="131"/>
      <c r="SQ993" s="131"/>
      <c r="SR993" s="131"/>
      <c r="SS993" s="131"/>
      <c r="ST993" s="131"/>
      <c r="SU993" s="131"/>
      <c r="SV993" s="131"/>
      <c r="SW993" s="131"/>
      <c r="SX993" s="131"/>
      <c r="SY993" s="131"/>
      <c r="SZ993" s="131"/>
      <c r="TA993" s="131"/>
      <c r="TB993" s="131"/>
      <c r="TC993" s="131"/>
      <c r="TD993" s="131"/>
      <c r="TE993" s="131"/>
      <c r="TF993" s="131"/>
      <c r="TG993" s="131"/>
      <c r="TH993" s="131"/>
      <c r="TI993" s="131"/>
      <c r="TJ993" s="131"/>
      <c r="TK993" s="131"/>
      <c r="TL993" s="131"/>
      <c r="TM993" s="131"/>
      <c r="TN993" s="131"/>
      <c r="TO993" s="131"/>
      <c r="TP993" s="131"/>
      <c r="TQ993" s="131"/>
      <c r="TR993" s="131"/>
      <c r="TS993" s="131"/>
      <c r="TT993" s="131"/>
      <c r="TU993" s="131"/>
      <c r="TV993" s="131"/>
      <c r="TW993" s="131"/>
      <c r="TX993" s="131"/>
      <c r="TY993" s="131"/>
      <c r="TZ993" s="131"/>
      <c r="UA993" s="131"/>
      <c r="UB993" s="131"/>
      <c r="UC993" s="131"/>
      <c r="UD993" s="131"/>
      <c r="UE993" s="131"/>
      <c r="UF993" s="131"/>
      <c r="UG993" s="131"/>
      <c r="UH993" s="131"/>
      <c r="UI993" s="131"/>
      <c r="UJ993" s="131"/>
      <c r="UK993" s="131"/>
      <c r="UL993" s="131"/>
      <c r="UM993" s="131"/>
      <c r="UN993" s="131"/>
      <c r="UO993" s="131"/>
      <c r="UP993" s="131"/>
      <c r="UQ993" s="131"/>
      <c r="UR993" s="131"/>
      <c r="US993" s="131"/>
      <c r="UT993" s="131"/>
      <c r="UU993" s="131"/>
      <c r="UV993" s="131"/>
      <c r="UW993" s="131"/>
      <c r="UX993" s="131"/>
      <c r="UY993" s="131"/>
      <c r="UZ993" s="131"/>
      <c r="VA993" s="131"/>
      <c r="VB993" s="131"/>
      <c r="VC993" s="131"/>
      <c r="VD993" s="131"/>
      <c r="VE993" s="131"/>
      <c r="VF993" s="131"/>
      <c r="VG993" s="131"/>
      <c r="VH993" s="131"/>
      <c r="VI993" s="131"/>
      <c r="VJ993" s="131"/>
      <c r="VK993" s="131"/>
      <c r="VL993" s="131"/>
      <c r="VM993" s="131"/>
      <c r="VN993" s="131"/>
      <c r="VO993" s="131"/>
      <c r="VP993" s="131"/>
      <c r="VQ993" s="131"/>
      <c r="VR993" s="131"/>
      <c r="VS993" s="131"/>
      <c r="VT993" s="131"/>
      <c r="VU993" s="131"/>
      <c r="VV993" s="131"/>
      <c r="VW993" s="131"/>
      <c r="VX993" s="131"/>
      <c r="VY993" s="131"/>
      <c r="VZ993" s="131"/>
      <c r="WA993" s="131"/>
      <c r="WB993" s="131"/>
      <c r="WC993" s="131"/>
      <c r="WD993" s="131"/>
      <c r="WE993" s="131"/>
      <c r="WF993" s="131"/>
      <c r="WG993" s="131"/>
      <c r="WH993" s="131"/>
      <c r="WI993" s="131"/>
      <c r="WJ993" s="131"/>
      <c r="WK993" s="131"/>
      <c r="WL993" s="131"/>
      <c r="WM993" s="131"/>
      <c r="WN993" s="131"/>
      <c r="WO993" s="131"/>
      <c r="WP993" s="131"/>
      <c r="WQ993" s="131"/>
      <c r="WR993" s="131"/>
      <c r="WS993" s="131"/>
      <c r="WT993" s="131"/>
      <c r="WU993" s="131"/>
      <c r="WV993" s="131"/>
      <c r="WW993" s="131"/>
      <c r="WX993" s="131"/>
      <c r="WY993" s="131"/>
      <c r="WZ993" s="131"/>
      <c r="XA993" s="131"/>
      <c r="XB993" s="131"/>
      <c r="XC993" s="131"/>
      <c r="XD993" s="131"/>
      <c r="XE993" s="131"/>
      <c r="XF993" s="131"/>
      <c r="XG993" s="131"/>
      <c r="XH993" s="131"/>
      <c r="XI993" s="131"/>
      <c r="XJ993" s="131"/>
      <c r="XK993" s="131"/>
      <c r="XL993" s="131"/>
      <c r="XM993" s="131"/>
      <c r="XN993" s="131"/>
      <c r="XO993" s="131"/>
      <c r="XP993" s="131"/>
      <c r="XQ993" s="131"/>
      <c r="XR993" s="131"/>
      <c r="XS993" s="131"/>
      <c r="XT993" s="131"/>
      <c r="XU993" s="131"/>
      <c r="XV993" s="131"/>
      <c r="XW993" s="131"/>
      <c r="XX993" s="131"/>
      <c r="XY993" s="131"/>
      <c r="XZ993" s="131"/>
      <c r="YA993" s="131"/>
      <c r="YB993" s="131"/>
      <c r="YC993" s="131"/>
      <c r="YD993" s="131"/>
      <c r="YE993" s="131"/>
      <c r="YF993" s="131"/>
      <c r="YG993" s="131"/>
      <c r="YH993" s="131"/>
      <c r="YI993" s="131"/>
      <c r="YJ993" s="131"/>
      <c r="YK993" s="131"/>
      <c r="YL993" s="131"/>
      <c r="YM993" s="131"/>
      <c r="YN993" s="131"/>
      <c r="YO993" s="131"/>
      <c r="YP993" s="131"/>
      <c r="YQ993" s="131"/>
      <c r="YR993" s="131"/>
      <c r="YS993" s="131"/>
      <c r="YT993" s="131"/>
      <c r="YU993" s="131"/>
      <c r="YV993" s="131"/>
      <c r="YW993" s="131"/>
      <c r="YX993" s="131"/>
      <c r="YY993" s="131"/>
      <c r="YZ993" s="131"/>
      <c r="ZA993" s="131"/>
      <c r="ZB993" s="131"/>
      <c r="ZC993" s="131"/>
      <c r="ZD993" s="131"/>
      <c r="ZE993" s="131"/>
      <c r="ZF993" s="131"/>
      <c r="ZG993" s="131"/>
      <c r="ZH993" s="131"/>
      <c r="ZI993" s="131"/>
      <c r="ZJ993" s="131"/>
      <c r="ZK993" s="131"/>
      <c r="ZL993" s="131"/>
      <c r="ZM993" s="131"/>
      <c r="ZN993" s="131"/>
      <c r="ZO993" s="131"/>
      <c r="ZP993" s="131"/>
      <c r="ZQ993" s="131"/>
      <c r="ZR993" s="131"/>
      <c r="ZS993" s="131"/>
      <c r="ZT993" s="131"/>
      <c r="ZU993" s="131"/>
      <c r="ZV993" s="131"/>
      <c r="ZW993" s="131"/>
      <c r="ZX993" s="131"/>
      <c r="ZY993" s="131"/>
      <c r="ZZ993" s="131"/>
      <c r="AAA993" s="131"/>
      <c r="AAB993" s="131"/>
      <c r="AAC993" s="131"/>
      <c r="AAD993" s="131"/>
      <c r="AAE993" s="131"/>
      <c r="AAF993" s="131"/>
      <c r="AAG993" s="131"/>
      <c r="AAH993" s="131"/>
      <c r="AAI993" s="131"/>
      <c r="AAJ993" s="131"/>
      <c r="AAK993" s="131"/>
      <c r="AAL993" s="131"/>
      <c r="AAM993" s="131"/>
      <c r="AAN993" s="131"/>
      <c r="AAO993" s="131"/>
      <c r="AAP993" s="131"/>
      <c r="AAQ993" s="131"/>
      <c r="AAR993" s="131"/>
      <c r="AAS993" s="131"/>
      <c r="AAT993" s="131"/>
      <c r="AAU993" s="131"/>
      <c r="AAV993" s="131"/>
      <c r="AAW993" s="131"/>
      <c r="AAX993" s="131"/>
      <c r="AAY993" s="131"/>
      <c r="AAZ993" s="131"/>
      <c r="ABA993" s="131"/>
      <c r="ABB993" s="131"/>
      <c r="ABC993" s="131"/>
      <c r="ABD993" s="131"/>
      <c r="ABE993" s="131"/>
      <c r="ABF993" s="131"/>
      <c r="ABG993" s="131"/>
      <c r="ABH993" s="131"/>
      <c r="ABI993" s="131"/>
      <c r="ABJ993" s="131"/>
      <c r="ABK993" s="131"/>
      <c r="ABL993" s="131"/>
      <c r="ABM993" s="131"/>
      <c r="ABN993" s="131"/>
      <c r="ABO993" s="131"/>
      <c r="ABP993" s="131"/>
      <c r="ABQ993" s="131"/>
      <c r="ABR993" s="131"/>
      <c r="ABS993" s="131"/>
      <c r="ABT993" s="131"/>
      <c r="ABU993" s="131"/>
      <c r="ABV993" s="131"/>
      <c r="ABW993" s="131"/>
      <c r="ABX993" s="131"/>
      <c r="ABY993" s="131"/>
      <c r="ABZ993" s="131"/>
      <c r="ACA993" s="131"/>
      <c r="ACB993" s="131"/>
      <c r="ACC993" s="131"/>
      <c r="ACD993" s="131"/>
      <c r="ACE993" s="131"/>
      <c r="ACF993" s="131"/>
      <c r="ACG993" s="131"/>
      <c r="ACH993" s="131"/>
      <c r="ACI993" s="131"/>
      <c r="ACJ993" s="131"/>
      <c r="ACK993" s="131"/>
      <c r="ACL993" s="131"/>
      <c r="ACM993" s="131"/>
      <c r="ACN993" s="131"/>
      <c r="ACO993" s="131"/>
      <c r="ACP993" s="131"/>
      <c r="ACQ993" s="131"/>
      <c r="ACR993" s="131"/>
      <c r="ACS993" s="131"/>
      <c r="ACT993" s="131"/>
      <c r="ACU993" s="131"/>
      <c r="ACV993" s="131"/>
      <c r="ACW993" s="131"/>
      <c r="ACX993" s="131"/>
      <c r="ACY993" s="131"/>
      <c r="ACZ993" s="131"/>
      <c r="ADA993" s="131"/>
      <c r="ADB993" s="131"/>
      <c r="ADC993" s="131"/>
      <c r="ADD993" s="131"/>
      <c r="ADE993" s="131"/>
      <c r="ADF993" s="131"/>
      <c r="ADG993" s="131"/>
      <c r="ADH993" s="131"/>
      <c r="ADI993" s="131"/>
      <c r="ADJ993" s="131"/>
      <c r="ADK993" s="131"/>
      <c r="ADL993" s="131"/>
      <c r="ADM993" s="131"/>
      <c r="ADN993" s="131"/>
      <c r="ADO993" s="131"/>
      <c r="ADP993" s="131"/>
      <c r="ADQ993" s="131"/>
      <c r="ADR993" s="131"/>
      <c r="ADS993" s="131"/>
      <c r="ADT993" s="131"/>
      <c r="ADU993" s="131"/>
      <c r="ADV993" s="131"/>
      <c r="ADW993" s="131"/>
      <c r="ADX993" s="131"/>
      <c r="ADY993" s="131"/>
      <c r="ADZ993" s="131"/>
      <c r="AEA993" s="131"/>
      <c r="AEB993" s="131"/>
      <c r="AEC993" s="131"/>
      <c r="AED993" s="131"/>
      <c r="AEE993" s="131"/>
      <c r="AEF993" s="131"/>
      <c r="AEG993" s="131"/>
      <c r="AEH993" s="131"/>
      <c r="AEI993" s="131"/>
      <c r="AEJ993" s="131"/>
      <c r="AEK993" s="131"/>
      <c r="AEL993" s="131"/>
      <c r="AEM993" s="131"/>
      <c r="AEN993" s="131"/>
      <c r="AEO993" s="131"/>
      <c r="AEP993" s="131"/>
      <c r="AEQ993" s="131"/>
      <c r="AER993" s="131"/>
      <c r="AES993" s="131"/>
      <c r="AET993" s="131"/>
      <c r="AEU993" s="131"/>
      <c r="AEV993" s="131"/>
      <c r="AEW993" s="131"/>
      <c r="AEX993" s="131"/>
      <c r="AEY993" s="131"/>
      <c r="AEZ993" s="131"/>
      <c r="AFA993" s="131"/>
      <c r="AFB993" s="131"/>
      <c r="AFC993" s="131"/>
      <c r="AFD993" s="131"/>
      <c r="AFE993" s="131"/>
      <c r="AFF993" s="131"/>
      <c r="AFG993" s="131"/>
      <c r="AFH993" s="131"/>
      <c r="AFI993" s="131"/>
      <c r="AFJ993" s="131"/>
      <c r="AFK993" s="131"/>
      <c r="AFL993" s="131"/>
      <c r="AFM993" s="131"/>
      <c r="AFN993" s="131"/>
      <c r="AFO993" s="131"/>
      <c r="AFP993" s="131"/>
      <c r="AFQ993" s="131"/>
      <c r="AFR993" s="131"/>
      <c r="AFS993" s="131"/>
      <c r="AFT993" s="131"/>
      <c r="AFU993" s="131"/>
      <c r="AFV993" s="131"/>
      <c r="AFW993" s="131"/>
      <c r="AFX993" s="131"/>
      <c r="AFY993" s="131"/>
      <c r="AFZ993" s="131"/>
      <c r="AGA993" s="131"/>
      <c r="AGB993" s="131"/>
      <c r="AGC993" s="131"/>
      <c r="AGD993" s="131"/>
      <c r="AGE993" s="131"/>
      <c r="AGF993" s="131"/>
      <c r="AGG993" s="131"/>
      <c r="AGH993" s="131"/>
      <c r="AGI993" s="131"/>
      <c r="AGJ993" s="131"/>
      <c r="AGK993" s="131"/>
      <c r="AGL993" s="131"/>
      <c r="AGM993" s="131"/>
      <c r="AGN993" s="131"/>
      <c r="AGO993" s="131"/>
      <c r="AGP993" s="131"/>
      <c r="AGQ993" s="131"/>
      <c r="AGR993" s="131"/>
      <c r="AGS993" s="131"/>
      <c r="AGT993" s="131"/>
      <c r="AGU993" s="131"/>
      <c r="AGV993" s="131"/>
      <c r="AGW993" s="131"/>
      <c r="AGX993" s="131"/>
      <c r="AGY993" s="131"/>
      <c r="AGZ993" s="131"/>
      <c r="AHA993" s="131"/>
      <c r="AHB993" s="131"/>
      <c r="AHC993" s="131"/>
      <c r="AHD993" s="131"/>
      <c r="AHE993" s="131"/>
      <c r="AHF993" s="131"/>
      <c r="AHG993" s="131"/>
      <c r="AHH993" s="131"/>
      <c r="AHI993" s="131"/>
      <c r="AHJ993" s="131"/>
      <c r="AHK993" s="131"/>
      <c r="AHL993" s="131"/>
      <c r="AHM993" s="131"/>
      <c r="AHN993" s="131"/>
      <c r="AHO993" s="131"/>
      <c r="AHP993" s="131"/>
      <c r="AHQ993" s="131"/>
      <c r="AHR993" s="131"/>
      <c r="AHS993" s="131"/>
      <c r="AHT993" s="131"/>
      <c r="AHU993" s="131"/>
      <c r="AHV993" s="131"/>
      <c r="AHW993" s="131"/>
      <c r="AHX993" s="131"/>
      <c r="AHY993" s="131"/>
      <c r="AHZ993" s="131"/>
      <c r="AIA993" s="131"/>
      <c r="AIB993" s="131"/>
      <c r="AIC993" s="131"/>
      <c r="AID993" s="131"/>
      <c r="AIE993" s="131"/>
      <c r="AIF993" s="131"/>
      <c r="AIG993" s="131"/>
      <c r="AIH993" s="131"/>
      <c r="AII993" s="131"/>
      <c r="AIJ993" s="131"/>
      <c r="AIK993" s="131"/>
      <c r="AIL993" s="131"/>
      <c r="AIM993" s="131"/>
      <c r="AIN993" s="131"/>
      <c r="AIO993" s="131"/>
      <c r="AIP993" s="131"/>
      <c r="AIQ993" s="131"/>
      <c r="AIR993" s="131"/>
      <c r="AIS993" s="131"/>
      <c r="AIT993" s="131"/>
      <c r="AIU993" s="131"/>
      <c r="AIV993" s="131"/>
      <c r="AIW993" s="131"/>
      <c r="AIX993" s="131"/>
      <c r="AIY993" s="131"/>
      <c r="AIZ993" s="131"/>
      <c r="AJA993" s="131"/>
      <c r="AJB993" s="131"/>
      <c r="AJC993" s="131"/>
      <c r="AJD993" s="131"/>
      <c r="AJE993" s="131"/>
      <c r="AJF993" s="131"/>
      <c r="AJG993" s="131"/>
      <c r="AJH993" s="131"/>
      <c r="AJI993" s="131"/>
      <c r="AJJ993" s="131"/>
      <c r="AJK993" s="131"/>
      <c r="AJL993" s="131"/>
      <c r="AJM993" s="131"/>
      <c r="AJN993" s="131"/>
      <c r="AJO993" s="131"/>
      <c r="AJP993" s="131"/>
      <c r="AJQ993" s="131"/>
      <c r="AJR993" s="131"/>
      <c r="AJS993" s="131"/>
      <c r="AJT993" s="131"/>
      <c r="AJU993" s="131"/>
      <c r="AJV993" s="131"/>
      <c r="AJW993" s="131"/>
      <c r="AJX993" s="131"/>
      <c r="AJY993" s="131"/>
      <c r="AJZ993" s="131"/>
      <c r="AKA993" s="131"/>
      <c r="AKB993" s="131"/>
      <c r="AKC993" s="131"/>
      <c r="AKD993" s="131"/>
      <c r="AKE993" s="131"/>
      <c r="AKF993" s="131"/>
      <c r="AKG993" s="131"/>
      <c r="AKH993" s="131"/>
      <c r="AKI993" s="131"/>
      <c r="AKJ993" s="131"/>
      <c r="AKK993" s="131"/>
      <c r="AKL993" s="131"/>
      <c r="AKM993" s="131"/>
      <c r="AKN993" s="131"/>
      <c r="AKO993" s="131"/>
      <c r="AKP993" s="131"/>
      <c r="AKQ993" s="131"/>
      <c r="AKR993" s="131"/>
      <c r="AKS993" s="131"/>
      <c r="AKT993" s="131"/>
      <c r="AKU993" s="131"/>
      <c r="AKV993" s="131"/>
      <c r="AKW993" s="131"/>
      <c r="AKX993" s="131"/>
      <c r="AKY993" s="131"/>
      <c r="AKZ993" s="131"/>
      <c r="ALA993" s="131"/>
      <c r="ALB993" s="131"/>
      <c r="ALC993" s="131"/>
      <c r="ALD993" s="131"/>
      <c r="ALE993" s="131"/>
      <c r="ALF993" s="131"/>
      <c r="ALG993" s="131"/>
      <c r="ALH993" s="131"/>
      <c r="ALI993" s="131"/>
      <c r="ALJ993" s="131"/>
      <c r="ALK993" s="131"/>
      <c r="ALL993" s="131"/>
      <c r="ALM993" s="131"/>
      <c r="ALN993" s="131"/>
      <c r="ALO993" s="131"/>
      <c r="ALP993" s="131"/>
      <c r="ALQ993" s="131"/>
      <c r="ALR993" s="131"/>
      <c r="ALS993" s="131"/>
      <c r="ALT993" s="131"/>
      <c r="ALU993" s="131"/>
      <c r="ALV993" s="131"/>
      <c r="ALW993" s="131"/>
      <c r="ALX993" s="131"/>
      <c r="ALY993" s="131"/>
      <c r="ALZ993" s="131"/>
      <c r="AMA993" s="131"/>
      <c r="AMB993" s="131"/>
      <c r="AMC993" s="131"/>
      <c r="AMD993" s="131"/>
      <c r="AME993" s="131"/>
      <c r="AMF993" s="131"/>
      <c r="AMG993" s="131"/>
      <c r="AMH993" s="131"/>
      <c r="AMI993" s="131"/>
      <c r="AMJ993" s="131"/>
      <c r="AMK993" s="131"/>
      <c r="AML993" s="131"/>
      <c r="AMM993" s="131"/>
      <c r="AMN993" s="131"/>
      <c r="AMO993" s="131"/>
      <c r="AMP993" s="131"/>
      <c r="AMQ993" s="131"/>
      <c r="AMR993" s="131"/>
      <c r="AMS993" s="131"/>
      <c r="AMT993" s="131"/>
      <c r="AMU993" s="131"/>
      <c r="AMV993" s="131"/>
      <c r="AMW993" s="131"/>
      <c r="AMX993" s="131"/>
      <c r="AMY993" s="131"/>
      <c r="AMZ993" s="131"/>
      <c r="ANA993" s="131"/>
      <c r="ANB993" s="131"/>
      <c r="ANC993" s="131"/>
      <c r="AND993" s="131"/>
      <c r="ANE993" s="131"/>
      <c r="ANF993" s="131"/>
      <c r="ANG993" s="131"/>
      <c r="ANH993" s="131"/>
      <c r="ANI993" s="131"/>
      <c r="ANJ993" s="131"/>
      <c r="ANK993" s="131"/>
      <c r="ANL993" s="131"/>
      <c r="ANM993" s="131"/>
      <c r="ANN993" s="131"/>
      <c r="ANO993" s="131"/>
      <c r="ANP993" s="131"/>
      <c r="ANQ993" s="131"/>
      <c r="ANR993" s="131"/>
      <c r="ANS993" s="131"/>
      <c r="ANT993" s="131"/>
      <c r="ANU993" s="131"/>
      <c r="ANV993" s="131"/>
      <c r="ANW993" s="131"/>
      <c r="ANX993" s="131"/>
      <c r="ANY993" s="131"/>
      <c r="ANZ993" s="131"/>
      <c r="AOA993" s="131"/>
      <c r="AOB993" s="131"/>
      <c r="AOC993" s="131"/>
      <c r="AOD993" s="131"/>
      <c r="AOE993" s="131"/>
      <c r="AOF993" s="131"/>
      <c r="AOG993" s="131"/>
      <c r="AOH993" s="131"/>
      <c r="AOI993" s="131"/>
      <c r="AOJ993" s="131"/>
      <c r="AOK993" s="131"/>
      <c r="AOL993" s="131"/>
      <c r="AOM993" s="131"/>
      <c r="AON993" s="131"/>
      <c r="AOO993" s="131"/>
      <c r="AOP993" s="131"/>
      <c r="AOQ993" s="131"/>
      <c r="AOR993" s="131"/>
      <c r="AOS993" s="131"/>
      <c r="AOT993" s="131"/>
      <c r="AOU993" s="131"/>
      <c r="AOV993" s="131"/>
      <c r="AOW993" s="131"/>
      <c r="AOX993" s="131"/>
      <c r="AOY993" s="131"/>
      <c r="AOZ993" s="131"/>
      <c r="APA993" s="131"/>
      <c r="APB993" s="131"/>
      <c r="APC993" s="131"/>
      <c r="APD993" s="131"/>
      <c r="APE993" s="131"/>
      <c r="APF993" s="131"/>
      <c r="APG993" s="131"/>
      <c r="APH993" s="131"/>
      <c r="API993" s="131"/>
      <c r="APJ993" s="131"/>
      <c r="APK993" s="131"/>
      <c r="APL993" s="131"/>
      <c r="APM993" s="131"/>
      <c r="APN993" s="131"/>
      <c r="APO993" s="131"/>
      <c r="APP993" s="131"/>
      <c r="APQ993" s="131"/>
      <c r="APR993" s="131"/>
      <c r="APS993" s="131"/>
      <c r="APT993" s="131"/>
      <c r="APU993" s="131"/>
      <c r="APV993" s="131"/>
      <c r="APW993" s="131"/>
      <c r="APX993" s="131"/>
      <c r="APY993" s="131"/>
      <c r="APZ993" s="131"/>
      <c r="AQA993" s="131"/>
      <c r="AQB993" s="131"/>
      <c r="AQC993" s="131"/>
      <c r="AQD993" s="131"/>
      <c r="AQE993" s="131"/>
      <c r="AQF993" s="131"/>
      <c r="AQG993" s="131"/>
      <c r="AQH993" s="131"/>
      <c r="AQI993" s="131"/>
      <c r="AQJ993" s="131"/>
      <c r="AQK993" s="131"/>
      <c r="AQL993" s="131"/>
      <c r="AQM993" s="131"/>
      <c r="AQN993" s="131"/>
      <c r="AQO993" s="131"/>
      <c r="AQP993" s="131"/>
      <c r="AQQ993" s="131"/>
      <c r="AQR993" s="131"/>
      <c r="AQS993" s="131"/>
      <c r="AQT993" s="131"/>
      <c r="AQU993" s="131"/>
      <c r="AQV993" s="131"/>
      <c r="AQW993" s="131"/>
      <c r="AQX993" s="131"/>
      <c r="AQY993" s="131"/>
      <c r="AQZ993" s="131"/>
      <c r="ARA993" s="131"/>
      <c r="ARB993" s="131"/>
      <c r="ARC993" s="131"/>
      <c r="ARD993" s="131"/>
      <c r="ARE993" s="131"/>
      <c r="ARF993" s="131"/>
      <c r="ARG993" s="131"/>
      <c r="ARH993" s="131"/>
      <c r="ARI993" s="131"/>
      <c r="ARJ993" s="131"/>
      <c r="ARK993" s="131"/>
      <c r="ARL993" s="131"/>
      <c r="ARM993" s="131"/>
      <c r="ARN993" s="131"/>
      <c r="ARO993" s="131"/>
      <c r="ARP993" s="131"/>
      <c r="ARQ993" s="131"/>
      <c r="ARR993" s="131"/>
      <c r="ARS993" s="131"/>
      <c r="ART993" s="131"/>
      <c r="ARU993" s="131"/>
      <c r="ARV993" s="131"/>
      <c r="ARW993" s="131"/>
      <c r="ARX993" s="131"/>
      <c r="ARY993" s="131"/>
      <c r="ARZ993" s="131"/>
      <c r="ASA993" s="131"/>
      <c r="ASB993" s="131"/>
      <c r="ASC993" s="131"/>
      <c r="ASD993" s="131"/>
      <c r="ASE993" s="131"/>
      <c r="ASF993" s="131"/>
      <c r="ASG993" s="131"/>
      <c r="ASH993" s="131"/>
      <c r="ASI993" s="131"/>
      <c r="ASJ993" s="131"/>
      <c r="ASK993" s="131"/>
      <c r="ASL993" s="131"/>
      <c r="ASM993" s="131"/>
      <c r="ASN993" s="131"/>
      <c r="ASO993" s="131"/>
      <c r="ASP993" s="131"/>
      <c r="ASQ993" s="131"/>
      <c r="ASR993" s="131"/>
      <c r="ASS993" s="131"/>
      <c r="AST993" s="131"/>
      <c r="ASU993" s="131"/>
      <c r="ASV993" s="131"/>
      <c r="ASW993" s="131"/>
      <c r="ASX993" s="131"/>
      <c r="ASY993" s="131"/>
      <c r="ASZ993" s="131"/>
      <c r="ATA993" s="131"/>
      <c r="ATB993" s="131"/>
      <c r="ATC993" s="131"/>
      <c r="ATD993" s="131"/>
      <c r="ATE993" s="131"/>
      <c r="ATF993" s="131"/>
      <c r="ATG993" s="131"/>
      <c r="ATH993" s="131"/>
      <c r="ATI993" s="131"/>
      <c r="ATJ993" s="131"/>
      <c r="ATK993" s="131"/>
      <c r="ATL993" s="131"/>
      <c r="ATM993" s="131"/>
      <c r="ATN993" s="131"/>
      <c r="ATO993" s="131"/>
      <c r="ATP993" s="131"/>
      <c r="ATQ993" s="131"/>
      <c r="ATR993" s="131"/>
      <c r="ATS993" s="131"/>
      <c r="ATT993" s="131"/>
      <c r="ATU993" s="131"/>
      <c r="ATV993" s="131"/>
      <c r="ATW993" s="131"/>
      <c r="ATX993" s="131"/>
      <c r="ATY993" s="131"/>
      <c r="ATZ993" s="131"/>
      <c r="AUA993" s="131"/>
      <c r="AUB993" s="131"/>
      <c r="AUC993" s="131"/>
      <c r="AUD993" s="131"/>
      <c r="AUE993" s="131"/>
      <c r="AUF993" s="131"/>
      <c r="AUG993" s="131"/>
      <c r="AUH993" s="131"/>
      <c r="AUI993" s="131"/>
      <c r="AUJ993" s="131"/>
      <c r="AUK993" s="131"/>
      <c r="AUL993" s="131"/>
      <c r="AUM993" s="131"/>
      <c r="AUN993" s="131"/>
      <c r="AUO993" s="131"/>
      <c r="AUP993" s="131"/>
      <c r="AUQ993" s="131"/>
      <c r="AUR993" s="131"/>
      <c r="AUS993" s="131"/>
      <c r="AUT993" s="131"/>
      <c r="AUU993" s="131"/>
      <c r="AUV993" s="131"/>
      <c r="AUW993" s="131"/>
      <c r="AUX993" s="131"/>
      <c r="AUY993" s="131"/>
      <c r="AUZ993" s="131"/>
      <c r="AVA993" s="131"/>
      <c r="AVB993" s="131"/>
      <c r="AVC993" s="131"/>
      <c r="AVD993" s="131"/>
      <c r="AVE993" s="131"/>
      <c r="AVF993" s="131"/>
      <c r="AVG993" s="131"/>
      <c r="AVH993" s="131"/>
      <c r="AVI993" s="131"/>
      <c r="AVJ993" s="131"/>
      <c r="AVK993" s="131"/>
      <c r="AVL993" s="131"/>
      <c r="AVM993" s="131"/>
      <c r="AVN993" s="131"/>
      <c r="AVO993" s="131"/>
      <c r="AVP993" s="131"/>
      <c r="AVQ993" s="131"/>
      <c r="AVR993" s="131"/>
      <c r="AVS993" s="131"/>
      <c r="AVT993" s="131"/>
      <c r="AVU993" s="131"/>
      <c r="AVV993" s="131"/>
      <c r="AVW993" s="131"/>
      <c r="AVX993" s="131"/>
      <c r="AVY993" s="131"/>
      <c r="AVZ993" s="131"/>
      <c r="AWA993" s="131"/>
      <c r="AWB993" s="131"/>
      <c r="AWC993" s="131"/>
      <c r="AWD993" s="131"/>
      <c r="AWE993" s="131"/>
      <c r="AWF993" s="131"/>
      <c r="AWG993" s="131"/>
      <c r="AWH993" s="131"/>
      <c r="AWI993" s="131"/>
      <c r="AWJ993" s="131"/>
      <c r="AWK993" s="131"/>
      <c r="AWL993" s="131"/>
      <c r="AWM993" s="131"/>
      <c r="AWN993" s="131"/>
      <c r="AWO993" s="131"/>
      <c r="AWP993" s="131"/>
      <c r="AWQ993" s="131"/>
      <c r="AWR993" s="131"/>
      <c r="AWS993" s="131"/>
      <c r="AWT993" s="131"/>
      <c r="AWU993" s="131"/>
      <c r="AWV993" s="131"/>
      <c r="AWW993" s="131"/>
      <c r="AWX993" s="131"/>
      <c r="AWY993" s="131"/>
      <c r="AWZ993" s="131"/>
      <c r="AXA993" s="131"/>
      <c r="AXB993" s="131"/>
      <c r="AXC993" s="131"/>
      <c r="AXD993" s="131"/>
      <c r="AXE993" s="131"/>
      <c r="AXF993" s="131"/>
      <c r="AXG993" s="131"/>
      <c r="AXH993" s="131"/>
      <c r="AXI993" s="131"/>
      <c r="AXJ993" s="131"/>
      <c r="AXK993" s="131"/>
      <c r="AXL993" s="131"/>
      <c r="AXM993" s="131"/>
      <c r="AXN993" s="131"/>
      <c r="AXO993" s="131"/>
      <c r="AXP993" s="131"/>
      <c r="AXQ993" s="131"/>
      <c r="AXR993" s="131"/>
      <c r="AXS993" s="131"/>
      <c r="AXT993" s="131"/>
      <c r="AXU993" s="131"/>
      <c r="AXV993" s="131"/>
      <c r="AXW993" s="131"/>
      <c r="AXX993" s="131"/>
    </row>
    <row r="994" spans="1:1324" s="106" customFormat="1" ht="15.75" hidden="1" customHeight="1" x14ac:dyDescent="0.2">
      <c r="A994" s="79" t="s">
        <v>1240</v>
      </c>
      <c r="B994" s="79" t="s">
        <v>1242</v>
      </c>
      <c r="C994" s="89" t="s">
        <v>1243</v>
      </c>
      <c r="D994" s="89" t="s">
        <v>110</v>
      </c>
      <c r="E994" s="66">
        <v>40267</v>
      </c>
      <c r="F994" s="79" t="s">
        <v>1167</v>
      </c>
      <c r="G994" s="30" t="s">
        <v>1795</v>
      </c>
      <c r="H994" s="30">
        <v>42005</v>
      </c>
      <c r="I994" s="30" t="s">
        <v>1065</v>
      </c>
      <c r="J994" s="173"/>
      <c r="K994" s="87" t="s">
        <v>6</v>
      </c>
      <c r="L994" s="87">
        <v>1</v>
      </c>
      <c r="M994" s="87">
        <v>1</v>
      </c>
      <c r="N994" s="87" t="s">
        <v>326</v>
      </c>
      <c r="O994" s="87">
        <v>1</v>
      </c>
      <c r="P994" s="87" t="s">
        <v>326</v>
      </c>
      <c r="Q994" s="87">
        <v>1</v>
      </c>
      <c r="R994" s="87" t="s">
        <v>326</v>
      </c>
      <c r="S994" s="87">
        <v>1</v>
      </c>
      <c r="T994" s="87" t="s">
        <v>49</v>
      </c>
      <c r="U994" s="87">
        <v>1</v>
      </c>
      <c r="V994" s="87">
        <v>1</v>
      </c>
      <c r="W994" s="87">
        <v>0</v>
      </c>
      <c r="X994" s="87">
        <v>0</v>
      </c>
      <c r="Y994" s="87">
        <v>0</v>
      </c>
      <c r="Z994" s="87">
        <v>1</v>
      </c>
      <c r="AA994" s="87">
        <v>0</v>
      </c>
      <c r="AB994" s="87">
        <f>IF((ISERROR(VLOOKUP($A994,RTlist2,40,FALSE)))=TRUE,2,VLOOKUP($A994,RTlist2,40,FALSE))</f>
        <v>2</v>
      </c>
      <c r="AC994" s="87">
        <f>IF((ISERROR(VLOOKUP($A994,RTlist2,41,FALSE)))=TRUE,2,VLOOKUP($A994,RTlist2,41,FALSE))</f>
        <v>2</v>
      </c>
      <c r="AD994" s="87">
        <f>IF((ISERROR(VLOOKUP($A994,RTlist2,36,FALSE)))=TRUE,2,VLOOKUP($A994,RTlist2,36,FALSE))</f>
        <v>2</v>
      </c>
      <c r="AE994" s="87">
        <f>IF((ISERROR(VLOOKUP($A994,RTlist2,37,FALSE)))=TRUE,2,VLOOKUP($A994,RTlist2,37,FALSE))</f>
        <v>2</v>
      </c>
      <c r="AF994" s="104" t="s">
        <v>2441</v>
      </c>
      <c r="AG994" s="131"/>
    </row>
    <row r="995" spans="1:1324" s="106" customFormat="1" ht="15.75" hidden="1" customHeight="1" x14ac:dyDescent="0.2">
      <c r="A995" s="79" t="s">
        <v>1309</v>
      </c>
      <c r="B995" s="79" t="s">
        <v>1310</v>
      </c>
      <c r="C995" s="89" t="s">
        <v>1311</v>
      </c>
      <c r="D995" s="89" t="s">
        <v>1253</v>
      </c>
      <c r="E995" s="66">
        <v>40148</v>
      </c>
      <c r="F995" s="79" t="s">
        <v>1167</v>
      </c>
      <c r="G995" s="30" t="s">
        <v>1795</v>
      </c>
      <c r="H995" s="30" t="s">
        <v>1065</v>
      </c>
      <c r="I995" s="30" t="s">
        <v>1065</v>
      </c>
      <c r="J995" s="173"/>
      <c r="K995" s="87" t="s">
        <v>9</v>
      </c>
      <c r="L995" s="87">
        <v>0</v>
      </c>
      <c r="M995" s="87">
        <v>0</v>
      </c>
      <c r="N995" s="87">
        <v>0</v>
      </c>
      <c r="O995" s="87">
        <v>0</v>
      </c>
      <c r="P995" s="87">
        <v>0</v>
      </c>
      <c r="Q995" s="87">
        <v>0</v>
      </c>
      <c r="R995" s="87">
        <v>0</v>
      </c>
      <c r="S995" s="87">
        <v>0</v>
      </c>
      <c r="T995" s="87">
        <v>0</v>
      </c>
      <c r="U995" s="87">
        <v>0</v>
      </c>
      <c r="V995" s="87">
        <v>0</v>
      </c>
      <c r="W995" s="87">
        <v>0</v>
      </c>
      <c r="X995" s="87">
        <v>0</v>
      </c>
      <c r="Y995" s="87">
        <v>0</v>
      </c>
      <c r="Z995" s="87">
        <v>0</v>
      </c>
      <c r="AA995" s="87">
        <v>0</v>
      </c>
      <c r="AB995" s="87">
        <f>IF((ISERROR(VLOOKUP($A995,RTlist2,40,FALSE)))=TRUE,2,VLOOKUP($A995,RTlist2,40,FALSE))</f>
        <v>2</v>
      </c>
      <c r="AC995" s="87">
        <f>IF((ISERROR(VLOOKUP($A995,RTlist2,41,FALSE)))=TRUE,2,VLOOKUP($A995,RTlist2,41,FALSE))</f>
        <v>2</v>
      </c>
      <c r="AD995" s="87">
        <f>IF((ISERROR(VLOOKUP($A995,RTlist2,36,FALSE)))=TRUE,2,VLOOKUP($A995,RTlist2,36,FALSE))</f>
        <v>2</v>
      </c>
      <c r="AE995" s="87">
        <f>IF((ISERROR(VLOOKUP($A995,RTlist2,37,FALSE)))=TRUE,2,VLOOKUP($A995,RTlist2,37,FALSE))</f>
        <v>2</v>
      </c>
      <c r="AF995" s="104"/>
      <c r="AG995" s="131"/>
    </row>
    <row r="996" spans="1:1324" s="106" customFormat="1" ht="15.75" hidden="1" customHeight="1" x14ac:dyDescent="0.2">
      <c r="A996" s="79" t="s">
        <v>1701</v>
      </c>
      <c r="B996" s="79" t="s">
        <v>1702</v>
      </c>
      <c r="C996" s="89" t="s">
        <v>1710</v>
      </c>
      <c r="D996" s="89" t="s">
        <v>10</v>
      </c>
      <c r="E996" s="66">
        <v>41627</v>
      </c>
      <c r="F996" s="79" t="s">
        <v>1167</v>
      </c>
      <c r="G996" s="30" t="s">
        <v>1795</v>
      </c>
      <c r="H996" s="30">
        <v>42005</v>
      </c>
      <c r="I996" s="30" t="s">
        <v>1065</v>
      </c>
      <c r="J996" s="173"/>
      <c r="K996" s="87" t="s">
        <v>6</v>
      </c>
      <c r="L996" s="87">
        <v>1</v>
      </c>
      <c r="M996" s="87">
        <v>1</v>
      </c>
      <c r="N996" s="87" t="s">
        <v>326</v>
      </c>
      <c r="O996" s="87">
        <v>1</v>
      </c>
      <c r="P996" s="87" t="s">
        <v>326</v>
      </c>
      <c r="Q996" s="87">
        <v>1</v>
      </c>
      <c r="R996" s="87" t="s">
        <v>326</v>
      </c>
      <c r="S996" s="87">
        <v>1</v>
      </c>
      <c r="T996" s="87" t="s">
        <v>49</v>
      </c>
      <c r="U996" s="87">
        <v>1</v>
      </c>
      <c r="V996" s="87">
        <v>1</v>
      </c>
      <c r="W996" s="87">
        <v>0</v>
      </c>
      <c r="X996" s="87">
        <v>0</v>
      </c>
      <c r="Y996" s="87">
        <v>0</v>
      </c>
      <c r="Z996" s="87">
        <v>0</v>
      </c>
      <c r="AA996" s="87">
        <v>0</v>
      </c>
      <c r="AB996" s="87">
        <v>0</v>
      </c>
      <c r="AC996" s="87">
        <v>0</v>
      </c>
      <c r="AD996" s="87">
        <v>0</v>
      </c>
      <c r="AE996" s="87">
        <v>0</v>
      </c>
      <c r="AF996" s="104" t="s">
        <v>2442</v>
      </c>
      <c r="AG996" s="131"/>
    </row>
    <row r="997" spans="1:1324" s="106" customFormat="1" ht="15.75" hidden="1" customHeight="1" x14ac:dyDescent="0.2">
      <c r="A997" s="154" t="s">
        <v>2950</v>
      </c>
      <c r="B997" s="154" t="s">
        <v>1702</v>
      </c>
      <c r="C997" s="166" t="s">
        <v>1710</v>
      </c>
      <c r="D997" s="166" t="s">
        <v>2954</v>
      </c>
      <c r="E997" s="167">
        <v>42587</v>
      </c>
      <c r="F997" s="154" t="s">
        <v>1167</v>
      </c>
      <c r="G997" s="152" t="s">
        <v>1795</v>
      </c>
      <c r="H997" s="152">
        <v>42668</v>
      </c>
      <c r="I997" s="30" t="s">
        <v>1065</v>
      </c>
      <c r="J997" s="173"/>
      <c r="K997" s="87" t="s">
        <v>1807</v>
      </c>
      <c r="L997" s="87">
        <v>1</v>
      </c>
      <c r="M997" s="87">
        <v>1</v>
      </c>
      <c r="N997" s="87" t="s">
        <v>326</v>
      </c>
      <c r="O997" s="87">
        <v>1</v>
      </c>
      <c r="P997" s="87" t="s">
        <v>326</v>
      </c>
      <c r="Q997" s="87">
        <v>1</v>
      </c>
      <c r="R997" s="87" t="s">
        <v>326</v>
      </c>
      <c r="S997" s="87">
        <v>1</v>
      </c>
      <c r="T997" s="87" t="s">
        <v>49</v>
      </c>
      <c r="U997" s="87">
        <v>1</v>
      </c>
      <c r="V997" s="87">
        <v>1</v>
      </c>
      <c r="W997" s="87">
        <v>0</v>
      </c>
      <c r="X997" s="87">
        <v>0</v>
      </c>
      <c r="Y997" s="87">
        <v>0</v>
      </c>
      <c r="Z997" s="87">
        <v>0</v>
      </c>
      <c r="AA997" s="87">
        <v>0</v>
      </c>
      <c r="AB997" s="87">
        <v>0</v>
      </c>
      <c r="AC997" s="87">
        <v>0</v>
      </c>
      <c r="AD997" s="87">
        <v>0</v>
      </c>
      <c r="AE997" s="87">
        <v>0</v>
      </c>
      <c r="AF997" s="104"/>
      <c r="AG997" s="146"/>
      <c r="AH997" s="146"/>
      <c r="AI997" s="146"/>
      <c r="AJ997" s="146"/>
      <c r="AK997" s="146"/>
      <c r="AL997" s="146"/>
      <c r="AM997" s="146"/>
      <c r="AN997" s="146"/>
      <c r="AO997" s="146"/>
      <c r="AP997" s="146"/>
      <c r="AQ997" s="146"/>
      <c r="AR997" s="146"/>
      <c r="AS997" s="146"/>
      <c r="AT997" s="146"/>
      <c r="AU997" s="146"/>
      <c r="AV997" s="146"/>
      <c r="AW997" s="146"/>
      <c r="AX997" s="146"/>
      <c r="AY997" s="146"/>
      <c r="AZ997" s="146"/>
      <c r="BA997" s="146"/>
      <c r="BB997" s="146"/>
      <c r="BC997" s="146"/>
      <c r="BD997" s="146"/>
      <c r="BE997" s="146"/>
      <c r="BF997" s="146"/>
      <c r="BG997" s="146"/>
      <c r="BH997" s="146"/>
      <c r="BI997" s="146"/>
      <c r="BJ997" s="146"/>
      <c r="BK997" s="146"/>
      <c r="BL997" s="146"/>
      <c r="BM997" s="146"/>
      <c r="BN997" s="146"/>
      <c r="BO997" s="146"/>
      <c r="BP997" s="146"/>
      <c r="BQ997" s="146"/>
      <c r="BR997" s="146"/>
      <c r="BS997" s="146"/>
      <c r="BT997" s="146"/>
      <c r="BU997" s="146"/>
      <c r="BV997" s="146"/>
      <c r="BW997" s="146"/>
      <c r="BX997" s="146"/>
      <c r="BY997" s="146"/>
      <c r="BZ997" s="146"/>
      <c r="CA997" s="146"/>
      <c r="CB997" s="146"/>
      <c r="CC997" s="146"/>
      <c r="CD997" s="146"/>
      <c r="CE997" s="146"/>
      <c r="CF997" s="146"/>
      <c r="CG997" s="146"/>
      <c r="CH997" s="146"/>
      <c r="CI997" s="146"/>
      <c r="CJ997" s="146"/>
      <c r="CK997" s="146"/>
      <c r="CL997" s="146"/>
      <c r="CM997" s="146"/>
      <c r="CN997" s="146"/>
      <c r="CO997" s="146"/>
      <c r="CP997" s="146"/>
      <c r="CQ997" s="146"/>
      <c r="CR997" s="146"/>
      <c r="CS997" s="146"/>
      <c r="CT997" s="146"/>
      <c r="CU997" s="146"/>
      <c r="CV997" s="146"/>
      <c r="CW997" s="146"/>
      <c r="CX997" s="146"/>
      <c r="CY997" s="146"/>
      <c r="CZ997" s="146"/>
      <c r="DA997" s="146"/>
      <c r="DB997" s="146"/>
      <c r="DC997" s="146"/>
      <c r="DD997" s="146"/>
      <c r="DE997" s="146"/>
      <c r="DF997" s="146"/>
      <c r="DG997" s="146"/>
      <c r="DH997" s="146"/>
      <c r="DI997" s="146"/>
      <c r="DJ997" s="146"/>
      <c r="DK997" s="146"/>
      <c r="DL997" s="146"/>
      <c r="DM997" s="146"/>
      <c r="DN997" s="146"/>
      <c r="DO997" s="146"/>
      <c r="DP997" s="146"/>
      <c r="DQ997" s="146"/>
      <c r="DR997" s="146"/>
      <c r="DS997" s="146"/>
      <c r="DT997" s="146"/>
      <c r="DU997" s="146"/>
      <c r="DV997" s="146"/>
      <c r="DW997" s="146"/>
      <c r="DX997" s="146"/>
      <c r="DY997" s="146"/>
      <c r="DZ997" s="146"/>
      <c r="EA997" s="146"/>
      <c r="EB997" s="146"/>
      <c r="EC997" s="146"/>
      <c r="ED997" s="146"/>
      <c r="EE997" s="146"/>
      <c r="EF997" s="146"/>
      <c r="EG997" s="146"/>
      <c r="EH997" s="146"/>
      <c r="EI997" s="146"/>
      <c r="EJ997" s="146"/>
      <c r="EK997" s="146"/>
      <c r="EL997" s="146"/>
      <c r="EM997" s="146"/>
      <c r="EN997" s="146"/>
      <c r="EO997" s="146"/>
      <c r="EP997" s="146"/>
      <c r="EQ997" s="146"/>
      <c r="ER997" s="146"/>
      <c r="ES997" s="146"/>
      <c r="ET997" s="146"/>
      <c r="EU997" s="146"/>
      <c r="EV997" s="146"/>
      <c r="EW997" s="146"/>
      <c r="EX997" s="146"/>
      <c r="EY997" s="146"/>
      <c r="EZ997" s="146"/>
      <c r="FA997" s="146"/>
      <c r="FB997" s="146"/>
      <c r="FC997" s="146"/>
      <c r="FD997" s="146"/>
      <c r="FE997" s="146"/>
      <c r="FF997" s="146"/>
      <c r="FG997" s="146"/>
      <c r="FH997" s="146"/>
      <c r="FI997" s="146"/>
      <c r="FJ997" s="146"/>
      <c r="FK997" s="146"/>
      <c r="FL997" s="146"/>
      <c r="FM997" s="146"/>
      <c r="FN997" s="146"/>
      <c r="FO997" s="146"/>
      <c r="FP997" s="146"/>
      <c r="FQ997" s="146"/>
      <c r="FR997" s="146"/>
      <c r="FS997" s="146"/>
      <c r="FT997" s="146"/>
      <c r="FU997" s="146"/>
      <c r="FV997" s="146"/>
      <c r="FW997" s="146"/>
      <c r="FX997" s="146"/>
      <c r="FY997" s="146"/>
      <c r="FZ997" s="146"/>
      <c r="GA997" s="146"/>
      <c r="GB997" s="146"/>
      <c r="GC997" s="146"/>
      <c r="GD997" s="146"/>
      <c r="GE997" s="146"/>
      <c r="GF997" s="146"/>
      <c r="GG997" s="146"/>
      <c r="GH997" s="146"/>
      <c r="GI997" s="146"/>
      <c r="GJ997" s="146"/>
      <c r="GK997" s="146"/>
      <c r="GL997" s="146"/>
      <c r="GM997" s="146"/>
      <c r="GN997" s="146"/>
      <c r="GO997" s="146"/>
      <c r="GP997" s="146"/>
      <c r="GQ997" s="146"/>
      <c r="GR997" s="146"/>
      <c r="GS997" s="146"/>
      <c r="GT997" s="146"/>
      <c r="GU997" s="146"/>
      <c r="GV997" s="146"/>
      <c r="GW997" s="146"/>
      <c r="GX997" s="146"/>
      <c r="GY997" s="146"/>
      <c r="GZ997" s="146"/>
      <c r="HA997" s="146"/>
      <c r="HB997" s="146"/>
      <c r="HC997" s="146"/>
      <c r="HD997" s="146"/>
      <c r="HE997" s="146"/>
      <c r="HF997" s="146"/>
      <c r="HG997" s="146"/>
      <c r="HH997" s="146"/>
      <c r="HI997" s="146"/>
      <c r="HJ997" s="146"/>
      <c r="HK997" s="146"/>
      <c r="HL997" s="146"/>
      <c r="HM997" s="146"/>
      <c r="HN997" s="146"/>
      <c r="HO997" s="146"/>
      <c r="HP997" s="146"/>
      <c r="HQ997" s="146"/>
      <c r="HR997" s="146"/>
      <c r="HS997" s="146"/>
      <c r="HT997" s="146"/>
      <c r="HU997" s="146"/>
      <c r="HV997" s="146"/>
      <c r="HW997" s="146"/>
      <c r="HX997" s="146"/>
      <c r="HY997" s="146"/>
      <c r="HZ997" s="146"/>
      <c r="IA997" s="146"/>
      <c r="IB997" s="146"/>
      <c r="IC997" s="146"/>
      <c r="ID997" s="146"/>
      <c r="IE997" s="146"/>
      <c r="IF997" s="146"/>
      <c r="IG997" s="146"/>
      <c r="IH997" s="146"/>
      <c r="II997" s="146"/>
      <c r="IJ997" s="146"/>
      <c r="IK997" s="146"/>
      <c r="IL997" s="146"/>
      <c r="IM997" s="146"/>
      <c r="IN997" s="146"/>
      <c r="IO997" s="146"/>
      <c r="IP997" s="146"/>
      <c r="IQ997" s="146"/>
      <c r="IR997" s="146"/>
      <c r="IS997" s="146"/>
      <c r="IT997" s="146"/>
      <c r="IU997" s="146"/>
      <c r="IV997" s="146"/>
      <c r="IW997" s="146"/>
      <c r="IX997" s="146"/>
      <c r="IY997" s="146"/>
      <c r="IZ997" s="146"/>
      <c r="JA997" s="146"/>
      <c r="JB997" s="146"/>
      <c r="JC997" s="146"/>
      <c r="JD997" s="146"/>
      <c r="JE997" s="146"/>
      <c r="JF997" s="146"/>
      <c r="JG997" s="146"/>
      <c r="JH997" s="146"/>
      <c r="JI997" s="146"/>
      <c r="JJ997" s="146"/>
      <c r="JK997" s="146"/>
      <c r="JL997" s="146"/>
      <c r="JM997" s="146"/>
      <c r="JN997" s="146"/>
      <c r="JO997" s="146"/>
      <c r="JP997" s="146"/>
      <c r="JQ997" s="146"/>
      <c r="JR997" s="146"/>
      <c r="JS997" s="146"/>
      <c r="JT997" s="146"/>
      <c r="JU997" s="146"/>
      <c r="JV997" s="146"/>
      <c r="JW997" s="146"/>
      <c r="JX997" s="146"/>
      <c r="JY997" s="146"/>
      <c r="JZ997" s="146"/>
      <c r="KA997" s="146"/>
      <c r="KB997" s="146"/>
      <c r="KC997" s="146"/>
      <c r="KD997" s="146"/>
      <c r="KE997" s="146"/>
      <c r="KF997" s="146"/>
      <c r="KG997" s="146"/>
      <c r="KH997" s="146"/>
      <c r="KI997" s="146"/>
      <c r="KJ997" s="146"/>
      <c r="KK997" s="146"/>
      <c r="KL997" s="146"/>
      <c r="KM997" s="146"/>
      <c r="KN997" s="146"/>
      <c r="KO997" s="146"/>
      <c r="KP997" s="146"/>
      <c r="KQ997" s="146"/>
      <c r="KR997" s="146"/>
      <c r="KS997" s="146"/>
      <c r="KT997" s="146"/>
      <c r="KU997" s="146"/>
      <c r="KV997" s="146"/>
      <c r="KW997" s="146"/>
      <c r="KX997" s="146"/>
      <c r="KY997" s="146"/>
      <c r="KZ997" s="146"/>
      <c r="LA997" s="146"/>
      <c r="LB997" s="146"/>
      <c r="LC997" s="146"/>
      <c r="LD997" s="146"/>
      <c r="LE997" s="146"/>
      <c r="LF997" s="146"/>
      <c r="LG997" s="146"/>
      <c r="LH997" s="146"/>
      <c r="LI997" s="146"/>
      <c r="LJ997" s="146"/>
      <c r="LK997" s="146"/>
      <c r="LL997" s="146"/>
      <c r="LM997" s="146"/>
      <c r="LN997" s="146"/>
      <c r="LO997" s="146"/>
      <c r="LP997" s="146"/>
      <c r="LQ997" s="146"/>
      <c r="LR997" s="146"/>
      <c r="LS997" s="146"/>
      <c r="LT997" s="146"/>
      <c r="LU997" s="146"/>
      <c r="LV997" s="146"/>
      <c r="LW997" s="146"/>
      <c r="LX997" s="146"/>
      <c r="LY997" s="146"/>
      <c r="LZ997" s="146"/>
      <c r="MA997" s="146"/>
      <c r="MB997" s="146"/>
      <c r="MC997" s="146"/>
      <c r="MD997" s="146"/>
      <c r="ME997" s="146"/>
      <c r="MF997" s="146"/>
      <c r="MG997" s="146"/>
      <c r="MH997" s="146"/>
      <c r="MI997" s="146"/>
      <c r="MJ997" s="146"/>
      <c r="MK997" s="146"/>
      <c r="ML997" s="146"/>
      <c r="MM997" s="146"/>
      <c r="MN997" s="146"/>
      <c r="MO997" s="146"/>
      <c r="MP997" s="146"/>
      <c r="MQ997" s="146"/>
      <c r="MR997" s="146"/>
      <c r="MS997" s="146"/>
      <c r="MT997" s="146"/>
      <c r="MU997" s="146"/>
      <c r="MV997" s="146"/>
      <c r="MW997" s="146"/>
      <c r="MX997" s="146"/>
      <c r="MY997" s="146"/>
      <c r="MZ997" s="146"/>
      <c r="NA997" s="146"/>
      <c r="NB997" s="146"/>
      <c r="NC997" s="146"/>
      <c r="ND997" s="146"/>
      <c r="NE997" s="146"/>
      <c r="NF997" s="146"/>
      <c r="NG997" s="146"/>
      <c r="NH997" s="146"/>
      <c r="NI997" s="146"/>
      <c r="NJ997" s="146"/>
      <c r="NK997" s="146"/>
      <c r="NL997" s="146"/>
      <c r="NM997" s="146"/>
      <c r="NN997" s="146"/>
      <c r="NO997" s="146"/>
      <c r="NP997" s="146"/>
      <c r="NQ997" s="146"/>
      <c r="NR997" s="146"/>
      <c r="NS997" s="146"/>
      <c r="NT997" s="146"/>
      <c r="NU997" s="146"/>
      <c r="NV997" s="146"/>
      <c r="NW997" s="146"/>
      <c r="NX997" s="146"/>
      <c r="NY997" s="146"/>
      <c r="NZ997" s="146"/>
      <c r="OA997" s="146"/>
      <c r="OB997" s="146"/>
      <c r="OC997" s="146"/>
      <c r="OD997" s="146"/>
      <c r="OE997" s="146"/>
      <c r="OF997" s="146"/>
      <c r="OG997" s="146"/>
      <c r="OH997" s="146"/>
      <c r="OI997" s="146"/>
      <c r="OJ997" s="146"/>
      <c r="OK997" s="146"/>
      <c r="OL997" s="146"/>
      <c r="OM997" s="146"/>
      <c r="ON997" s="146"/>
      <c r="OO997" s="146"/>
      <c r="OP997" s="146"/>
      <c r="OQ997" s="146"/>
      <c r="OR997" s="146"/>
      <c r="OS997" s="146"/>
      <c r="OT997" s="146"/>
      <c r="OU997" s="146"/>
      <c r="OV997" s="146"/>
      <c r="OW997" s="146"/>
      <c r="OX997" s="146"/>
      <c r="OY997" s="146"/>
      <c r="OZ997" s="146"/>
      <c r="PA997" s="146"/>
      <c r="PB997" s="146"/>
      <c r="PC997" s="146"/>
      <c r="PD997" s="146"/>
      <c r="PE997" s="146"/>
      <c r="PF997" s="146"/>
      <c r="PG997" s="146"/>
      <c r="PH997" s="146"/>
      <c r="PI997" s="146"/>
      <c r="PJ997" s="146"/>
      <c r="PK997" s="146"/>
      <c r="PL997" s="146"/>
      <c r="PM997" s="146"/>
      <c r="PN997" s="146"/>
      <c r="PO997" s="146"/>
      <c r="PP997" s="146"/>
      <c r="PQ997" s="146"/>
      <c r="PR997" s="146"/>
      <c r="PS997" s="146"/>
      <c r="PT997" s="146"/>
      <c r="PU997" s="146"/>
      <c r="PV997" s="146"/>
      <c r="PW997" s="146"/>
      <c r="PX997" s="146"/>
      <c r="PY997" s="146"/>
      <c r="PZ997" s="146"/>
      <c r="QA997" s="146"/>
      <c r="QB997" s="146"/>
      <c r="QC997" s="146"/>
      <c r="QD997" s="146"/>
      <c r="QE997" s="146"/>
      <c r="QF997" s="146"/>
      <c r="QG997" s="146"/>
      <c r="QH997" s="146"/>
      <c r="QI997" s="146"/>
      <c r="QJ997" s="146"/>
      <c r="QK997" s="146"/>
      <c r="QL997" s="146"/>
      <c r="QM997" s="146"/>
      <c r="QN997" s="146"/>
      <c r="QO997" s="146"/>
      <c r="QP997" s="146"/>
      <c r="QQ997" s="146"/>
      <c r="QR997" s="146"/>
      <c r="QS997" s="146"/>
      <c r="QT997" s="146"/>
      <c r="QU997" s="146"/>
      <c r="QV997" s="146"/>
      <c r="QW997" s="146"/>
      <c r="QX997" s="146"/>
      <c r="QY997" s="146"/>
      <c r="QZ997" s="146"/>
      <c r="RA997" s="146"/>
      <c r="RB997" s="146"/>
      <c r="RC997" s="146"/>
      <c r="RD997" s="146"/>
      <c r="RE997" s="146"/>
      <c r="RF997" s="146"/>
      <c r="RG997" s="146"/>
      <c r="RH997" s="146"/>
      <c r="RI997" s="146"/>
      <c r="RJ997" s="146"/>
      <c r="RK997" s="146"/>
      <c r="RL997" s="146"/>
      <c r="RM997" s="146"/>
      <c r="RN997" s="146"/>
      <c r="RO997" s="146"/>
      <c r="RP997" s="146"/>
      <c r="RQ997" s="146"/>
      <c r="RR997" s="146"/>
      <c r="RS997" s="146"/>
      <c r="RT997" s="146"/>
      <c r="RU997" s="146"/>
      <c r="RV997" s="146"/>
      <c r="RW997" s="146"/>
      <c r="RX997" s="146"/>
      <c r="RY997" s="146"/>
      <c r="RZ997" s="146"/>
      <c r="SA997" s="146"/>
      <c r="SB997" s="146"/>
      <c r="SC997" s="146"/>
      <c r="SD997" s="146"/>
      <c r="SE997" s="146"/>
      <c r="SF997" s="146"/>
      <c r="SG997" s="146"/>
      <c r="SH997" s="146"/>
      <c r="SI997" s="146"/>
      <c r="SJ997" s="146"/>
      <c r="SK997" s="146"/>
      <c r="SL997" s="146"/>
      <c r="SM997" s="146"/>
      <c r="SN997" s="146"/>
      <c r="SO997" s="146"/>
      <c r="SP997" s="146"/>
      <c r="SQ997" s="146"/>
      <c r="SR997" s="146"/>
      <c r="SS997" s="146"/>
      <c r="ST997" s="146"/>
      <c r="SU997" s="146"/>
      <c r="SV997" s="146"/>
      <c r="SW997" s="146"/>
      <c r="SX997" s="146"/>
      <c r="SY997" s="146"/>
      <c r="SZ997" s="146"/>
      <c r="TA997" s="146"/>
      <c r="TB997" s="146"/>
      <c r="TC997" s="146"/>
      <c r="TD997" s="146"/>
      <c r="TE997" s="146"/>
      <c r="TF997" s="146"/>
      <c r="TG997" s="146"/>
      <c r="TH997" s="146"/>
      <c r="TI997" s="146"/>
      <c r="TJ997" s="146"/>
      <c r="TK997" s="146"/>
      <c r="TL997" s="146"/>
      <c r="TM997" s="146"/>
      <c r="TN997" s="146"/>
      <c r="TO997" s="146"/>
      <c r="TP997" s="146"/>
      <c r="TQ997" s="146"/>
      <c r="TR997" s="146"/>
      <c r="TS997" s="146"/>
      <c r="TT997" s="146"/>
      <c r="TU997" s="146"/>
      <c r="TV997" s="146"/>
      <c r="TW997" s="146"/>
      <c r="TX997" s="146"/>
      <c r="TY997" s="146"/>
      <c r="TZ997" s="146"/>
      <c r="UA997" s="146"/>
      <c r="UB997" s="146"/>
      <c r="UC997" s="146"/>
      <c r="UD997" s="146"/>
      <c r="UE997" s="146"/>
      <c r="UF997" s="146"/>
      <c r="UG997" s="146"/>
      <c r="UH997" s="146"/>
      <c r="UI997" s="146"/>
      <c r="UJ997" s="146"/>
      <c r="UK997" s="146"/>
      <c r="UL997" s="146"/>
      <c r="UM997" s="146"/>
      <c r="UN997" s="146"/>
      <c r="UO997" s="146"/>
      <c r="UP997" s="146"/>
      <c r="UQ997" s="146"/>
      <c r="UR997" s="146"/>
      <c r="US997" s="146"/>
      <c r="UT997" s="146"/>
      <c r="UU997" s="146"/>
      <c r="UV997" s="146"/>
      <c r="UW997" s="146"/>
      <c r="UX997" s="146"/>
      <c r="UY997" s="146"/>
      <c r="UZ997" s="146"/>
      <c r="VA997" s="146"/>
      <c r="VB997" s="146"/>
      <c r="VC997" s="146"/>
      <c r="VD997" s="146"/>
      <c r="VE997" s="146"/>
      <c r="VF997" s="146"/>
      <c r="VG997" s="146"/>
      <c r="VH997" s="146"/>
      <c r="VI997" s="146"/>
      <c r="VJ997" s="146"/>
      <c r="VK997" s="146"/>
      <c r="VL997" s="146"/>
      <c r="VM997" s="146"/>
      <c r="VN997" s="146"/>
      <c r="VO997" s="146"/>
      <c r="VP997" s="146"/>
      <c r="VQ997" s="146"/>
      <c r="VR997" s="146"/>
      <c r="VS997" s="146"/>
      <c r="VT997" s="146"/>
      <c r="VU997" s="146"/>
      <c r="VV997" s="146"/>
      <c r="VW997" s="146"/>
      <c r="VX997" s="146"/>
      <c r="VY997" s="146"/>
      <c r="VZ997" s="146"/>
      <c r="WA997" s="146"/>
      <c r="WB997" s="146"/>
      <c r="WC997" s="146"/>
      <c r="WD997" s="146"/>
      <c r="WE997" s="146"/>
      <c r="WF997" s="146"/>
      <c r="WG997" s="146"/>
      <c r="WH997" s="146"/>
      <c r="WI997" s="146"/>
      <c r="WJ997" s="146"/>
      <c r="WK997" s="146"/>
      <c r="WL997" s="146"/>
      <c r="WM997" s="146"/>
      <c r="WN997" s="146"/>
      <c r="WO997" s="146"/>
      <c r="WP997" s="146"/>
      <c r="WQ997" s="146"/>
      <c r="WR997" s="146"/>
      <c r="WS997" s="146"/>
      <c r="WT997" s="146"/>
      <c r="WU997" s="146"/>
      <c r="WV997" s="146"/>
      <c r="WW997" s="146"/>
      <c r="WX997" s="146"/>
      <c r="WY997" s="146"/>
      <c r="WZ997" s="146"/>
      <c r="XA997" s="146"/>
      <c r="XB997" s="146"/>
      <c r="XC997" s="146"/>
      <c r="XD997" s="146"/>
      <c r="XE997" s="146"/>
      <c r="XF997" s="146"/>
      <c r="XG997" s="146"/>
      <c r="XH997" s="146"/>
      <c r="XI997" s="146"/>
      <c r="XJ997" s="146"/>
      <c r="XK997" s="146"/>
      <c r="XL997" s="146"/>
      <c r="XM997" s="146"/>
      <c r="XN997" s="146"/>
      <c r="XO997" s="146"/>
      <c r="XP997" s="146"/>
      <c r="XQ997" s="146"/>
      <c r="XR997" s="146"/>
      <c r="XS997" s="146"/>
      <c r="XT997" s="146"/>
      <c r="XU997" s="146"/>
      <c r="XV997" s="146"/>
      <c r="XW997" s="146"/>
      <c r="XX997" s="146"/>
      <c r="XY997" s="146"/>
      <c r="XZ997" s="146"/>
      <c r="YA997" s="146"/>
      <c r="YB997" s="146"/>
      <c r="YC997" s="146"/>
      <c r="YD997" s="146"/>
      <c r="YE997" s="146"/>
      <c r="YF997" s="146"/>
      <c r="YG997" s="146"/>
      <c r="YH997" s="146"/>
      <c r="YI997" s="146"/>
      <c r="YJ997" s="146"/>
      <c r="YK997" s="146"/>
      <c r="YL997" s="146"/>
      <c r="YM997" s="146"/>
      <c r="YN997" s="146"/>
      <c r="YO997" s="146"/>
      <c r="YP997" s="146"/>
      <c r="YQ997" s="146"/>
      <c r="YR997" s="146"/>
      <c r="YS997" s="146"/>
      <c r="YT997" s="146"/>
      <c r="YU997" s="146"/>
      <c r="YV997" s="146"/>
      <c r="YW997" s="146"/>
      <c r="YX997" s="146"/>
      <c r="YY997" s="146"/>
      <c r="YZ997" s="146"/>
      <c r="ZA997" s="146"/>
      <c r="ZB997" s="146"/>
      <c r="ZC997" s="146"/>
      <c r="ZD997" s="146"/>
      <c r="ZE997" s="146"/>
      <c r="ZF997" s="146"/>
      <c r="ZG997" s="146"/>
      <c r="ZH997" s="146"/>
      <c r="ZI997" s="146"/>
      <c r="ZJ997" s="146"/>
      <c r="ZK997" s="146"/>
      <c r="ZL997" s="146"/>
      <c r="ZM997" s="146"/>
      <c r="ZN997" s="146"/>
      <c r="ZO997" s="146"/>
      <c r="ZP997" s="146"/>
      <c r="ZQ997" s="146"/>
      <c r="ZR997" s="146"/>
      <c r="ZS997" s="146"/>
      <c r="ZT997" s="146"/>
      <c r="ZU997" s="146"/>
      <c r="ZV997" s="146"/>
      <c r="ZW997" s="146"/>
      <c r="ZX997" s="146"/>
      <c r="ZY997" s="146"/>
      <c r="ZZ997" s="146"/>
      <c r="AAA997" s="146"/>
      <c r="AAB997" s="146"/>
      <c r="AAC997" s="146"/>
      <c r="AAD997" s="146"/>
      <c r="AAE997" s="146"/>
      <c r="AAF997" s="146"/>
      <c r="AAG997" s="146"/>
      <c r="AAH997" s="146"/>
      <c r="AAI997" s="146"/>
      <c r="AAJ997" s="146"/>
      <c r="AAK997" s="146"/>
      <c r="AAL997" s="146"/>
      <c r="AAM997" s="146"/>
      <c r="AAN997" s="146"/>
      <c r="AAO997" s="146"/>
      <c r="AAP997" s="146"/>
      <c r="AAQ997" s="146"/>
      <c r="AAR997" s="146"/>
      <c r="AAS997" s="146"/>
      <c r="AAT997" s="146"/>
      <c r="AAU997" s="146"/>
      <c r="AAV997" s="146"/>
      <c r="AAW997" s="146"/>
      <c r="AAX997" s="146"/>
      <c r="AAY997" s="146"/>
      <c r="AAZ997" s="146"/>
      <c r="ABA997" s="146"/>
      <c r="ABB997" s="146"/>
      <c r="ABC997" s="146"/>
      <c r="ABD997" s="146"/>
      <c r="ABE997" s="146"/>
      <c r="ABF997" s="146"/>
      <c r="ABG997" s="146"/>
      <c r="ABH997" s="146"/>
      <c r="ABI997" s="146"/>
      <c r="ABJ997" s="146"/>
      <c r="ABK997" s="146"/>
      <c r="ABL997" s="146"/>
      <c r="ABM997" s="146"/>
      <c r="ABN997" s="146"/>
      <c r="ABO997" s="146"/>
      <c r="ABP997" s="146"/>
      <c r="ABQ997" s="146"/>
      <c r="ABR997" s="146"/>
      <c r="ABS997" s="146"/>
      <c r="ABT997" s="146"/>
      <c r="ABU997" s="146"/>
      <c r="ABV997" s="146"/>
      <c r="ABW997" s="146"/>
      <c r="ABX997" s="146"/>
      <c r="ABY997" s="146"/>
      <c r="ABZ997" s="146"/>
      <c r="ACA997" s="146"/>
      <c r="ACB997" s="146"/>
      <c r="ACC997" s="146"/>
      <c r="ACD997" s="146"/>
      <c r="ACE997" s="146"/>
      <c r="ACF997" s="146"/>
      <c r="ACG997" s="146"/>
      <c r="ACH997" s="146"/>
      <c r="ACI997" s="146"/>
      <c r="ACJ997" s="146"/>
      <c r="ACK997" s="146"/>
      <c r="ACL997" s="146"/>
      <c r="ACM997" s="146"/>
      <c r="ACN997" s="146"/>
      <c r="ACO997" s="146"/>
      <c r="ACP997" s="146"/>
      <c r="ACQ997" s="146"/>
      <c r="ACR997" s="146"/>
      <c r="ACS997" s="146"/>
      <c r="ACT997" s="146"/>
      <c r="ACU997" s="146"/>
      <c r="ACV997" s="146"/>
      <c r="ACW997" s="146"/>
      <c r="ACX997" s="146"/>
      <c r="ACY997" s="146"/>
      <c r="ACZ997" s="146"/>
      <c r="ADA997" s="146"/>
      <c r="ADB997" s="146"/>
      <c r="ADC997" s="146"/>
      <c r="ADD997" s="146"/>
      <c r="ADE997" s="146"/>
      <c r="ADF997" s="146"/>
      <c r="ADG997" s="146"/>
      <c r="ADH997" s="146"/>
      <c r="ADI997" s="146"/>
      <c r="ADJ997" s="146"/>
      <c r="ADK997" s="146"/>
      <c r="ADL997" s="146"/>
      <c r="ADM997" s="146"/>
      <c r="ADN997" s="146"/>
      <c r="ADO997" s="146"/>
      <c r="ADP997" s="146"/>
      <c r="ADQ997" s="146"/>
      <c r="ADR997" s="146"/>
      <c r="ADS997" s="146"/>
      <c r="ADT997" s="146"/>
      <c r="ADU997" s="146"/>
      <c r="ADV997" s="146"/>
      <c r="ADW997" s="146"/>
      <c r="ADX997" s="146"/>
      <c r="ADY997" s="146"/>
      <c r="ADZ997" s="146"/>
      <c r="AEA997" s="146"/>
      <c r="AEB997" s="146"/>
      <c r="AEC997" s="146"/>
      <c r="AED997" s="146"/>
      <c r="AEE997" s="146"/>
      <c r="AEF997" s="146"/>
      <c r="AEG997" s="146"/>
      <c r="AEH997" s="146"/>
      <c r="AEI997" s="146"/>
      <c r="AEJ997" s="146"/>
      <c r="AEK997" s="146"/>
      <c r="AEL997" s="146"/>
      <c r="AEM997" s="146"/>
      <c r="AEN997" s="146"/>
      <c r="AEO997" s="146"/>
      <c r="AEP997" s="146"/>
      <c r="AEQ997" s="146"/>
      <c r="AER997" s="146"/>
      <c r="AES997" s="146"/>
      <c r="AET997" s="146"/>
      <c r="AEU997" s="146"/>
      <c r="AEV997" s="146"/>
      <c r="AEW997" s="146"/>
      <c r="AEX997" s="146"/>
      <c r="AEY997" s="146"/>
      <c r="AEZ997" s="146"/>
      <c r="AFA997" s="146"/>
      <c r="AFB997" s="146"/>
      <c r="AFC997" s="146"/>
      <c r="AFD997" s="146"/>
      <c r="AFE997" s="146"/>
      <c r="AFF997" s="146"/>
      <c r="AFG997" s="146"/>
      <c r="AFH997" s="146"/>
      <c r="AFI997" s="146"/>
      <c r="AFJ997" s="146"/>
      <c r="AFK997" s="146"/>
      <c r="AFL997" s="146"/>
      <c r="AFM997" s="146"/>
      <c r="AFN997" s="146"/>
      <c r="AFO997" s="146"/>
      <c r="AFP997" s="146"/>
      <c r="AFQ997" s="146"/>
      <c r="AFR997" s="146"/>
      <c r="AFS997" s="146"/>
      <c r="AFT997" s="146"/>
      <c r="AFU997" s="146"/>
      <c r="AFV997" s="146"/>
      <c r="AFW997" s="146"/>
      <c r="AFX997" s="146"/>
      <c r="AFY997" s="146"/>
      <c r="AFZ997" s="146"/>
      <c r="AGA997" s="146"/>
      <c r="AGB997" s="146"/>
      <c r="AGC997" s="146"/>
      <c r="AGD997" s="146"/>
      <c r="AGE997" s="146"/>
      <c r="AGF997" s="146"/>
      <c r="AGG997" s="146"/>
      <c r="AGH997" s="146"/>
      <c r="AGI997" s="146"/>
      <c r="AGJ997" s="146"/>
      <c r="AGK997" s="146"/>
      <c r="AGL997" s="146"/>
      <c r="AGM997" s="146"/>
      <c r="AGN997" s="146"/>
      <c r="AGO997" s="146"/>
      <c r="AGP997" s="146"/>
      <c r="AGQ997" s="146"/>
      <c r="AGR997" s="146"/>
      <c r="AGS997" s="146"/>
      <c r="AGT997" s="146"/>
      <c r="AGU997" s="146"/>
      <c r="AGV997" s="146"/>
      <c r="AGW997" s="146"/>
      <c r="AGX997" s="146"/>
      <c r="AGY997" s="146"/>
      <c r="AGZ997" s="146"/>
      <c r="AHA997" s="146"/>
      <c r="AHB997" s="146"/>
      <c r="AHC997" s="146"/>
      <c r="AHD997" s="146"/>
      <c r="AHE997" s="146"/>
      <c r="AHF997" s="146"/>
      <c r="AHG997" s="146"/>
      <c r="AHH997" s="146"/>
      <c r="AHI997" s="146"/>
      <c r="AHJ997" s="146"/>
      <c r="AHK997" s="146"/>
      <c r="AHL997" s="146"/>
      <c r="AHM997" s="146"/>
      <c r="AHN997" s="146"/>
      <c r="AHO997" s="146"/>
      <c r="AHP997" s="146"/>
      <c r="AHQ997" s="146"/>
      <c r="AHR997" s="146"/>
      <c r="AHS997" s="146"/>
      <c r="AHT997" s="146"/>
      <c r="AHU997" s="146"/>
      <c r="AHV997" s="146"/>
      <c r="AHW997" s="146"/>
      <c r="AHX997" s="146"/>
      <c r="AHY997" s="146"/>
      <c r="AHZ997" s="146"/>
      <c r="AIA997" s="146"/>
      <c r="AIB997" s="146"/>
      <c r="AIC997" s="146"/>
      <c r="AID997" s="146"/>
      <c r="AIE997" s="146"/>
      <c r="AIF997" s="146"/>
      <c r="AIG997" s="146"/>
      <c r="AIH997" s="146"/>
      <c r="AII997" s="146"/>
      <c r="AIJ997" s="146"/>
      <c r="AIK997" s="146"/>
      <c r="AIL997" s="146"/>
      <c r="AIM997" s="146"/>
      <c r="AIN997" s="146"/>
      <c r="AIO997" s="146"/>
      <c r="AIP997" s="146"/>
      <c r="AIQ997" s="146"/>
      <c r="AIR997" s="146"/>
      <c r="AIS997" s="146"/>
      <c r="AIT997" s="146"/>
      <c r="AIU997" s="146"/>
      <c r="AIV997" s="146"/>
      <c r="AIW997" s="146"/>
      <c r="AIX997" s="146"/>
      <c r="AIY997" s="146"/>
      <c r="AIZ997" s="146"/>
      <c r="AJA997" s="146"/>
      <c r="AJB997" s="146"/>
      <c r="AJC997" s="146"/>
      <c r="AJD997" s="146"/>
      <c r="AJE997" s="146"/>
      <c r="AJF997" s="146"/>
      <c r="AJG997" s="146"/>
      <c r="AJH997" s="146"/>
      <c r="AJI997" s="146"/>
      <c r="AJJ997" s="146"/>
      <c r="AJK997" s="146"/>
      <c r="AJL997" s="146"/>
      <c r="AJM997" s="146"/>
      <c r="AJN997" s="146"/>
      <c r="AJO997" s="146"/>
      <c r="AJP997" s="146"/>
      <c r="AJQ997" s="146"/>
      <c r="AJR997" s="146"/>
      <c r="AJS997" s="146"/>
      <c r="AJT997" s="146"/>
      <c r="AJU997" s="146"/>
      <c r="AJV997" s="146"/>
      <c r="AJW997" s="146"/>
      <c r="AJX997" s="146"/>
      <c r="AJY997" s="146"/>
      <c r="AJZ997" s="146"/>
      <c r="AKA997" s="146"/>
      <c r="AKB997" s="146"/>
      <c r="AKC997" s="146"/>
      <c r="AKD997" s="146"/>
      <c r="AKE997" s="146"/>
      <c r="AKF997" s="146"/>
      <c r="AKG997" s="146"/>
      <c r="AKH997" s="146"/>
      <c r="AKI997" s="146"/>
      <c r="AKJ997" s="146"/>
      <c r="AKK997" s="146"/>
      <c r="AKL997" s="146"/>
      <c r="AKM997" s="146"/>
      <c r="AKN997" s="146"/>
      <c r="AKO997" s="146"/>
      <c r="AKP997" s="146"/>
      <c r="AKQ997" s="146"/>
      <c r="AKR997" s="146"/>
      <c r="AKS997" s="146"/>
      <c r="AKT997" s="146"/>
      <c r="AKU997" s="146"/>
      <c r="AKV997" s="146"/>
      <c r="AKW997" s="146"/>
      <c r="AKX997" s="146"/>
      <c r="AKY997" s="146"/>
      <c r="AKZ997" s="146"/>
      <c r="ALA997" s="146"/>
      <c r="ALB997" s="146"/>
      <c r="ALC997" s="146"/>
      <c r="ALD997" s="146"/>
      <c r="ALE997" s="146"/>
      <c r="ALF997" s="146"/>
      <c r="ALG997" s="146"/>
      <c r="ALH997" s="146"/>
      <c r="ALI997" s="146"/>
      <c r="ALJ997" s="146"/>
      <c r="ALK997" s="146"/>
      <c r="ALL997" s="146"/>
      <c r="ALM997" s="146"/>
      <c r="ALN997" s="146"/>
      <c r="ALO997" s="146"/>
      <c r="ALP997" s="146"/>
      <c r="ALQ997" s="146"/>
      <c r="ALR997" s="146"/>
      <c r="ALS997" s="146"/>
      <c r="ALT997" s="146"/>
      <c r="ALU997" s="146"/>
      <c r="ALV997" s="146"/>
      <c r="ALW997" s="146"/>
      <c r="ALX997" s="146"/>
      <c r="ALY997" s="146"/>
      <c r="ALZ997" s="146"/>
      <c r="AMA997" s="146"/>
      <c r="AMB997" s="146"/>
      <c r="AMC997" s="146"/>
      <c r="AMD997" s="146"/>
      <c r="AME997" s="146"/>
      <c r="AMF997" s="146"/>
      <c r="AMG997" s="146"/>
      <c r="AMH997" s="146"/>
      <c r="AMI997" s="146"/>
      <c r="AMJ997" s="146"/>
      <c r="AMK997" s="146"/>
      <c r="AML997" s="146"/>
      <c r="AMM997" s="146"/>
      <c r="AMN997" s="146"/>
      <c r="AMO997" s="146"/>
      <c r="AMP997" s="146"/>
      <c r="AMQ997" s="146"/>
      <c r="AMR997" s="146"/>
      <c r="AMS997" s="146"/>
      <c r="AMT997" s="146"/>
      <c r="AMU997" s="146"/>
      <c r="AMV997" s="146"/>
      <c r="AMW997" s="146"/>
      <c r="AMX997" s="146"/>
      <c r="AMY997" s="146"/>
      <c r="AMZ997" s="146"/>
      <c r="ANA997" s="146"/>
      <c r="ANB997" s="146"/>
      <c r="ANC997" s="146"/>
      <c r="AND997" s="146"/>
      <c r="ANE997" s="146"/>
      <c r="ANF997" s="146"/>
      <c r="ANG997" s="146"/>
      <c r="ANH997" s="146"/>
      <c r="ANI997" s="146"/>
      <c r="ANJ997" s="146"/>
      <c r="ANK997" s="146"/>
      <c r="ANL997" s="146"/>
      <c r="ANM997" s="146"/>
      <c r="ANN997" s="146"/>
      <c r="ANO997" s="146"/>
      <c r="ANP997" s="146"/>
      <c r="ANQ997" s="146"/>
      <c r="ANR997" s="146"/>
      <c r="ANS997" s="146"/>
      <c r="ANT997" s="146"/>
      <c r="ANU997" s="146"/>
      <c r="ANV997" s="146"/>
      <c r="ANW997" s="146"/>
      <c r="ANX997" s="146"/>
      <c r="ANY997" s="146"/>
      <c r="ANZ997" s="146"/>
      <c r="AOA997" s="146"/>
      <c r="AOB997" s="146"/>
      <c r="AOC997" s="146"/>
      <c r="AOD997" s="146"/>
      <c r="AOE997" s="146"/>
      <c r="AOF997" s="146"/>
      <c r="AOG997" s="146"/>
      <c r="AOH997" s="146"/>
      <c r="AOI997" s="146"/>
      <c r="AOJ997" s="146"/>
      <c r="AOK997" s="146"/>
      <c r="AOL997" s="146"/>
      <c r="AOM997" s="146"/>
      <c r="AON997" s="146"/>
      <c r="AOO997" s="146"/>
      <c r="AOP997" s="146"/>
      <c r="AOQ997" s="146"/>
      <c r="AOR997" s="146"/>
      <c r="AOS997" s="146"/>
      <c r="AOT997" s="146"/>
      <c r="AOU997" s="146"/>
      <c r="AOV997" s="146"/>
      <c r="AOW997" s="146"/>
      <c r="AOX997" s="146"/>
      <c r="AOY997" s="146"/>
      <c r="AOZ997" s="146"/>
      <c r="APA997" s="146"/>
      <c r="APB997" s="146"/>
      <c r="APC997" s="146"/>
      <c r="APD997" s="146"/>
      <c r="APE997" s="146"/>
      <c r="APF997" s="146"/>
      <c r="APG997" s="146"/>
      <c r="APH997" s="146"/>
      <c r="API997" s="146"/>
      <c r="APJ997" s="146"/>
      <c r="APK997" s="146"/>
      <c r="APL997" s="146"/>
      <c r="APM997" s="146"/>
      <c r="APN997" s="146"/>
      <c r="APO997" s="146"/>
      <c r="APP997" s="146"/>
      <c r="APQ997" s="146"/>
      <c r="APR997" s="146"/>
      <c r="APS997" s="146"/>
      <c r="APT997" s="146"/>
      <c r="APU997" s="146"/>
      <c r="APV997" s="146"/>
      <c r="APW997" s="146"/>
      <c r="APX997" s="146"/>
      <c r="APY997" s="146"/>
      <c r="APZ997" s="146"/>
      <c r="AQA997" s="146"/>
      <c r="AQB997" s="146"/>
      <c r="AQC997" s="146"/>
      <c r="AQD997" s="146"/>
      <c r="AQE997" s="146"/>
      <c r="AQF997" s="146"/>
      <c r="AQG997" s="146"/>
      <c r="AQH997" s="146"/>
      <c r="AQI997" s="146"/>
      <c r="AQJ997" s="146"/>
      <c r="AQK997" s="146"/>
      <c r="AQL997" s="146"/>
      <c r="AQM997" s="146"/>
      <c r="AQN997" s="146"/>
      <c r="AQO997" s="146"/>
      <c r="AQP997" s="146"/>
      <c r="AQQ997" s="146"/>
      <c r="AQR997" s="146"/>
      <c r="AQS997" s="146"/>
      <c r="AQT997" s="146"/>
      <c r="AQU997" s="146"/>
      <c r="AQV997" s="146"/>
      <c r="AQW997" s="146"/>
      <c r="AQX997" s="146"/>
      <c r="AQY997" s="146"/>
      <c r="AQZ997" s="146"/>
      <c r="ARA997" s="146"/>
      <c r="ARB997" s="146"/>
      <c r="ARC997" s="146"/>
      <c r="ARD997" s="146"/>
      <c r="ARE997" s="146"/>
      <c r="ARF997" s="146"/>
      <c r="ARG997" s="146"/>
      <c r="ARH997" s="146"/>
      <c r="ARI997" s="146"/>
      <c r="ARJ997" s="146"/>
      <c r="ARK997" s="146"/>
      <c r="ARL997" s="146"/>
      <c r="ARM997" s="146"/>
      <c r="ARN997" s="146"/>
      <c r="ARO997" s="146"/>
      <c r="ARP997" s="146"/>
      <c r="ARQ997" s="146"/>
      <c r="ARR997" s="146"/>
      <c r="ARS997" s="146"/>
      <c r="ART997" s="146"/>
      <c r="ARU997" s="146"/>
      <c r="ARV997" s="146"/>
      <c r="ARW997" s="146"/>
      <c r="ARX997" s="146"/>
      <c r="ARY997" s="146"/>
      <c r="ARZ997" s="146"/>
      <c r="ASA997" s="146"/>
      <c r="ASB997" s="146"/>
      <c r="ASC997" s="146"/>
      <c r="ASD997" s="146"/>
      <c r="ASE997" s="146"/>
      <c r="ASF997" s="146"/>
      <c r="ASG997" s="146"/>
      <c r="ASH997" s="146"/>
      <c r="ASI997" s="146"/>
      <c r="ASJ997" s="146"/>
      <c r="ASK997" s="146"/>
      <c r="ASL997" s="146"/>
      <c r="ASM997" s="146"/>
      <c r="ASN997" s="146"/>
      <c r="ASO997" s="146"/>
      <c r="ASP997" s="146"/>
      <c r="ASQ997" s="146"/>
      <c r="ASR997" s="146"/>
      <c r="ASS997" s="146"/>
      <c r="AST997" s="146"/>
      <c r="ASU997" s="146"/>
      <c r="ASV997" s="146"/>
      <c r="ASW997" s="146"/>
      <c r="ASX997" s="146"/>
      <c r="ASY997" s="146"/>
      <c r="ASZ997" s="146"/>
      <c r="ATA997" s="146"/>
      <c r="ATB997" s="146"/>
      <c r="ATC997" s="146"/>
      <c r="ATD997" s="146"/>
      <c r="ATE997" s="146"/>
      <c r="ATF997" s="146"/>
      <c r="ATG997" s="146"/>
      <c r="ATH997" s="146"/>
      <c r="ATI997" s="146"/>
      <c r="ATJ997" s="146"/>
      <c r="ATK997" s="146"/>
      <c r="ATL997" s="146"/>
      <c r="ATM997" s="146"/>
      <c r="ATN997" s="146"/>
      <c r="ATO997" s="146"/>
      <c r="ATP997" s="146"/>
      <c r="ATQ997" s="146"/>
      <c r="ATR997" s="146"/>
      <c r="ATS997" s="146"/>
      <c r="ATT997" s="146"/>
      <c r="ATU997" s="146"/>
      <c r="ATV997" s="146"/>
      <c r="ATW997" s="146"/>
      <c r="ATX997" s="146"/>
      <c r="ATY997" s="146"/>
      <c r="ATZ997" s="146"/>
      <c r="AUA997" s="146"/>
      <c r="AUB997" s="146"/>
      <c r="AUC997" s="146"/>
      <c r="AUD997" s="146"/>
      <c r="AUE997" s="146"/>
      <c r="AUF997" s="146"/>
      <c r="AUG997" s="146"/>
      <c r="AUH997" s="146"/>
      <c r="AUI997" s="146"/>
      <c r="AUJ997" s="146"/>
      <c r="AUK997" s="146"/>
      <c r="AUL997" s="146"/>
      <c r="AUM997" s="146"/>
      <c r="AUN997" s="146"/>
      <c r="AUO997" s="146"/>
      <c r="AUP997" s="146"/>
      <c r="AUQ997" s="146"/>
      <c r="AUR997" s="146"/>
      <c r="AUS997" s="146"/>
      <c r="AUT997" s="146"/>
      <c r="AUU997" s="146"/>
      <c r="AUV997" s="146"/>
      <c r="AUW997" s="146"/>
      <c r="AUX997" s="146"/>
      <c r="AUY997" s="146"/>
      <c r="AUZ997" s="146"/>
      <c r="AVA997" s="146"/>
      <c r="AVB997" s="146"/>
      <c r="AVC997" s="146"/>
      <c r="AVD997" s="146"/>
      <c r="AVE997" s="146"/>
      <c r="AVF997" s="146"/>
      <c r="AVG997" s="146"/>
      <c r="AVH997" s="146"/>
      <c r="AVI997" s="146"/>
      <c r="AVJ997" s="146"/>
      <c r="AVK997" s="146"/>
      <c r="AVL997" s="146"/>
      <c r="AVM997" s="146"/>
      <c r="AVN997" s="146"/>
      <c r="AVO997" s="146"/>
      <c r="AVP997" s="146"/>
      <c r="AVQ997" s="146"/>
      <c r="AVR997" s="146"/>
      <c r="AVS997" s="146"/>
      <c r="AVT997" s="146"/>
      <c r="AVU997" s="146"/>
      <c r="AVV997" s="146"/>
      <c r="AVW997" s="146"/>
      <c r="AVX997" s="146"/>
      <c r="AVY997" s="146"/>
      <c r="AVZ997" s="146"/>
      <c r="AWA997" s="146"/>
      <c r="AWB997" s="146"/>
      <c r="AWC997" s="146"/>
      <c r="AWD997" s="146"/>
      <c r="AWE997" s="146"/>
      <c r="AWF997" s="146"/>
      <c r="AWG997" s="146"/>
      <c r="AWH997" s="146"/>
      <c r="AWI997" s="146"/>
      <c r="AWJ997" s="146"/>
      <c r="AWK997" s="146"/>
      <c r="AWL997" s="146"/>
      <c r="AWM997" s="146"/>
      <c r="AWN997" s="146"/>
      <c r="AWO997" s="146"/>
      <c r="AWP997" s="146"/>
      <c r="AWQ997" s="146"/>
      <c r="AWR997" s="146"/>
      <c r="AWS997" s="146"/>
      <c r="AWT997" s="146"/>
      <c r="AWU997" s="146"/>
      <c r="AWV997" s="146"/>
      <c r="AWW997" s="146"/>
      <c r="AWX997" s="146"/>
      <c r="AWY997" s="146"/>
      <c r="AWZ997" s="146"/>
      <c r="AXA997" s="146"/>
      <c r="AXB997" s="146"/>
      <c r="AXC997" s="146"/>
      <c r="AXD997" s="146"/>
      <c r="AXE997" s="146"/>
      <c r="AXF997" s="146"/>
      <c r="AXG997" s="146"/>
      <c r="AXH997" s="146"/>
      <c r="AXI997" s="146"/>
      <c r="AXJ997" s="146"/>
      <c r="AXK997" s="146"/>
      <c r="AXL997" s="146"/>
      <c r="AXM997" s="146"/>
      <c r="AXN997" s="146"/>
      <c r="AXO997" s="146"/>
      <c r="AXP997" s="146"/>
      <c r="AXQ997" s="146"/>
      <c r="AXR997" s="146"/>
      <c r="AXS997" s="146"/>
      <c r="AXT997" s="146"/>
      <c r="AXU997" s="146"/>
      <c r="AXV997" s="146"/>
      <c r="AXW997" s="146"/>
      <c r="AXX997" s="146"/>
    </row>
    <row r="998" spans="1:1324" s="146" customFormat="1" ht="15.75" hidden="1" customHeight="1" x14ac:dyDescent="0.2">
      <c r="A998" s="170" t="s">
        <v>3157</v>
      </c>
      <c r="B998" s="170" t="s">
        <v>1702</v>
      </c>
      <c r="C998" s="112" t="s">
        <v>1710</v>
      </c>
      <c r="D998" s="188" t="s">
        <v>275</v>
      </c>
      <c r="E998" s="66">
        <v>42713</v>
      </c>
      <c r="F998" s="66" t="s">
        <v>1167</v>
      </c>
      <c r="G998" s="152" t="s">
        <v>1795</v>
      </c>
      <c r="H998" s="30">
        <v>42884</v>
      </c>
      <c r="I998" s="30" t="s">
        <v>3083</v>
      </c>
      <c r="J998" s="173">
        <v>75</v>
      </c>
      <c r="K998" s="87" t="s">
        <v>1807</v>
      </c>
      <c r="L998" s="87">
        <v>1</v>
      </c>
      <c r="M998" s="87">
        <v>1</v>
      </c>
      <c r="N998" s="84" t="s">
        <v>3057</v>
      </c>
      <c r="O998" s="87">
        <v>1</v>
      </c>
      <c r="P998" s="84" t="s">
        <v>3057</v>
      </c>
      <c r="Q998" s="87">
        <v>1</v>
      </c>
      <c r="R998" s="84" t="s">
        <v>3057</v>
      </c>
      <c r="S998" s="87">
        <v>1</v>
      </c>
      <c r="T998" s="87" t="s">
        <v>326</v>
      </c>
      <c r="U998" s="87">
        <v>1</v>
      </c>
      <c r="V998" s="87">
        <v>1</v>
      </c>
      <c r="W998" s="87">
        <v>0</v>
      </c>
      <c r="X998" s="87">
        <v>0</v>
      </c>
      <c r="Y998" s="87">
        <v>0</v>
      </c>
      <c r="Z998" s="87">
        <v>1</v>
      </c>
      <c r="AA998" s="87">
        <v>0</v>
      </c>
      <c r="AB998" s="87">
        <v>1</v>
      </c>
      <c r="AC998" s="87">
        <v>0</v>
      </c>
      <c r="AD998" s="87">
        <v>0</v>
      </c>
      <c r="AE998" s="87">
        <v>0</v>
      </c>
      <c r="AF998" s="104"/>
    </row>
    <row r="999" spans="1:1324" s="146" customFormat="1" ht="15.75" hidden="1" customHeight="1" x14ac:dyDescent="0.2">
      <c r="A999" s="78" t="s">
        <v>3158</v>
      </c>
      <c r="B999" s="78" t="s">
        <v>1702</v>
      </c>
      <c r="C999" s="64" t="s">
        <v>1710</v>
      </c>
      <c r="D999" s="177" t="s">
        <v>3159</v>
      </c>
      <c r="E999" s="51">
        <v>42713</v>
      </c>
      <c r="F999" s="51" t="s">
        <v>1167</v>
      </c>
      <c r="G999" s="152" t="s">
        <v>1795</v>
      </c>
      <c r="H999" s="30">
        <v>42884</v>
      </c>
      <c r="I999" s="30" t="s">
        <v>3083</v>
      </c>
      <c r="J999" s="173">
        <v>3</v>
      </c>
      <c r="K999" s="87" t="s">
        <v>1807</v>
      </c>
      <c r="L999" s="87">
        <v>1</v>
      </c>
      <c r="M999" s="87">
        <v>1</v>
      </c>
      <c r="N999" s="87" t="s">
        <v>3057</v>
      </c>
      <c r="O999" s="87">
        <v>1</v>
      </c>
      <c r="P999" s="87" t="s">
        <v>3057</v>
      </c>
      <c r="Q999" s="87">
        <v>1</v>
      </c>
      <c r="R999" s="87" t="s">
        <v>3057</v>
      </c>
      <c r="S999" s="87">
        <v>1</v>
      </c>
      <c r="T999" s="87" t="s">
        <v>326</v>
      </c>
      <c r="U999" s="87">
        <v>1</v>
      </c>
      <c r="V999" s="87">
        <v>1</v>
      </c>
      <c r="W999" s="87">
        <v>0</v>
      </c>
      <c r="X999" s="87">
        <v>0</v>
      </c>
      <c r="Y999" s="87">
        <v>0</v>
      </c>
      <c r="Z999" s="87">
        <v>1</v>
      </c>
      <c r="AA999" s="87">
        <v>0</v>
      </c>
      <c r="AB999" s="87">
        <v>1</v>
      </c>
      <c r="AC999" s="87">
        <v>0</v>
      </c>
      <c r="AD999" s="87">
        <v>0</v>
      </c>
      <c r="AE999" s="87">
        <v>0</v>
      </c>
      <c r="AF999" s="104"/>
    </row>
    <row r="1000" spans="1:1324" s="146" customFormat="1" ht="15.75" hidden="1" customHeight="1" x14ac:dyDescent="0.2">
      <c r="A1000" s="78" t="s">
        <v>3196</v>
      </c>
      <c r="B1000" s="78" t="s">
        <v>1702</v>
      </c>
      <c r="C1000" s="64" t="s">
        <v>1710</v>
      </c>
      <c r="D1000" s="177" t="s">
        <v>800</v>
      </c>
      <c r="E1000" s="51">
        <v>42892</v>
      </c>
      <c r="F1000" s="51" t="s">
        <v>1167</v>
      </c>
      <c r="G1000" s="30" t="s">
        <v>1795</v>
      </c>
      <c r="H1000" s="30">
        <v>42912</v>
      </c>
      <c r="I1000" s="30" t="s">
        <v>3082</v>
      </c>
      <c r="J1000" s="173">
        <v>21</v>
      </c>
      <c r="K1000" s="87" t="s">
        <v>3053</v>
      </c>
      <c r="L1000" s="87">
        <v>1</v>
      </c>
      <c r="M1000" s="87">
        <v>1</v>
      </c>
      <c r="N1000" s="87" t="s">
        <v>3099</v>
      </c>
      <c r="O1000" s="87">
        <v>1</v>
      </c>
      <c r="P1000" s="87" t="s">
        <v>3099</v>
      </c>
      <c r="Q1000" s="87">
        <v>1</v>
      </c>
      <c r="R1000" s="87" t="s">
        <v>3099</v>
      </c>
      <c r="S1000" s="87">
        <v>1</v>
      </c>
      <c r="T1000" s="87" t="s">
        <v>326</v>
      </c>
      <c r="U1000" s="87">
        <v>1</v>
      </c>
      <c r="V1000" s="87">
        <v>1</v>
      </c>
      <c r="W1000" s="87">
        <v>0</v>
      </c>
      <c r="X1000" s="87">
        <v>0</v>
      </c>
      <c r="Y1000" s="87">
        <v>0</v>
      </c>
      <c r="Z1000" s="86">
        <v>0</v>
      </c>
      <c r="AA1000" s="87">
        <v>0</v>
      </c>
      <c r="AB1000" s="86">
        <v>0</v>
      </c>
      <c r="AC1000" s="86">
        <v>0</v>
      </c>
      <c r="AD1000" s="86">
        <v>0</v>
      </c>
      <c r="AE1000" s="86">
        <v>0</v>
      </c>
      <c r="AF1000" s="104"/>
    </row>
    <row r="1001" spans="1:1324" s="146" customFormat="1" ht="15.75" hidden="1" customHeight="1" x14ac:dyDescent="0.2">
      <c r="A1001" s="74" t="s">
        <v>1792</v>
      </c>
      <c r="B1001" s="74" t="s">
        <v>1793</v>
      </c>
      <c r="C1001" s="77" t="s">
        <v>1794</v>
      </c>
      <c r="D1001" s="77" t="s">
        <v>110</v>
      </c>
      <c r="E1001" s="51">
        <v>41380</v>
      </c>
      <c r="F1001" s="74" t="s">
        <v>1167</v>
      </c>
      <c r="G1001" s="30" t="s">
        <v>1795</v>
      </c>
      <c r="H1001" s="30">
        <v>42005</v>
      </c>
      <c r="I1001" s="30" t="s">
        <v>1065</v>
      </c>
      <c r="J1001" s="173"/>
      <c r="K1001" s="87" t="s">
        <v>6</v>
      </c>
      <c r="L1001" s="87">
        <v>1</v>
      </c>
      <c r="M1001" s="87">
        <v>1</v>
      </c>
      <c r="N1001" s="87" t="s">
        <v>326</v>
      </c>
      <c r="O1001" s="87">
        <v>1</v>
      </c>
      <c r="P1001" s="87" t="s">
        <v>326</v>
      </c>
      <c r="Q1001" s="87">
        <v>1</v>
      </c>
      <c r="R1001" s="87" t="s">
        <v>326</v>
      </c>
      <c r="S1001" s="87">
        <v>1</v>
      </c>
      <c r="T1001" s="87" t="s">
        <v>49</v>
      </c>
      <c r="U1001" s="87">
        <v>1</v>
      </c>
      <c r="V1001" s="87">
        <v>1</v>
      </c>
      <c r="W1001" s="87">
        <v>0</v>
      </c>
      <c r="X1001" s="87">
        <v>0</v>
      </c>
      <c r="Y1001" s="87">
        <v>0</v>
      </c>
      <c r="Z1001" s="87">
        <v>0</v>
      </c>
      <c r="AA1001" s="87">
        <v>0</v>
      </c>
      <c r="AB1001" s="87">
        <v>0</v>
      </c>
      <c r="AC1001" s="87">
        <v>0</v>
      </c>
      <c r="AD1001" s="87">
        <v>0</v>
      </c>
      <c r="AE1001" s="87">
        <v>0</v>
      </c>
      <c r="AF1001" s="104" t="s">
        <v>2443</v>
      </c>
      <c r="AG1001" s="131"/>
      <c r="AH1001" s="131"/>
      <c r="AI1001" s="131"/>
      <c r="AJ1001" s="131"/>
      <c r="AK1001" s="131"/>
      <c r="AL1001" s="131"/>
      <c r="AM1001" s="131"/>
      <c r="AN1001" s="131"/>
      <c r="AO1001" s="131"/>
      <c r="AP1001" s="131"/>
      <c r="AQ1001" s="131"/>
      <c r="AR1001" s="131"/>
      <c r="AS1001" s="131"/>
      <c r="AT1001" s="131"/>
      <c r="AU1001" s="131"/>
      <c r="AV1001" s="131"/>
      <c r="AW1001" s="131"/>
      <c r="AX1001" s="131"/>
      <c r="AY1001" s="131"/>
      <c r="AZ1001" s="131"/>
      <c r="BA1001" s="131"/>
      <c r="BB1001" s="131"/>
      <c r="BC1001" s="131"/>
      <c r="BD1001" s="131"/>
      <c r="BE1001" s="131"/>
      <c r="BF1001" s="131"/>
      <c r="BG1001" s="131"/>
      <c r="BH1001" s="131"/>
      <c r="BI1001" s="131"/>
      <c r="BJ1001" s="131"/>
      <c r="BK1001" s="131"/>
      <c r="BL1001" s="131"/>
      <c r="BM1001" s="131"/>
      <c r="BN1001" s="131"/>
      <c r="BO1001" s="131"/>
      <c r="BP1001" s="131"/>
      <c r="BQ1001" s="131"/>
      <c r="BR1001" s="131"/>
      <c r="BS1001" s="131"/>
      <c r="BT1001" s="131"/>
      <c r="BU1001" s="131"/>
      <c r="BV1001" s="131"/>
      <c r="BW1001" s="131"/>
      <c r="BX1001" s="131"/>
      <c r="BY1001" s="131"/>
      <c r="BZ1001" s="131"/>
      <c r="CA1001" s="131"/>
      <c r="CB1001" s="131"/>
      <c r="CC1001" s="131"/>
      <c r="CD1001" s="131"/>
      <c r="CE1001" s="131"/>
      <c r="CF1001" s="131"/>
      <c r="CG1001" s="131"/>
      <c r="CH1001" s="131"/>
      <c r="CI1001" s="131"/>
      <c r="CJ1001" s="131"/>
      <c r="CK1001" s="131"/>
      <c r="CL1001" s="131"/>
      <c r="CM1001" s="131"/>
      <c r="CN1001" s="131"/>
      <c r="CO1001" s="131"/>
      <c r="CP1001" s="131"/>
      <c r="CQ1001" s="131"/>
      <c r="CR1001" s="131"/>
      <c r="CS1001" s="131"/>
      <c r="CT1001" s="131"/>
      <c r="CU1001" s="131"/>
      <c r="CV1001" s="131"/>
      <c r="CW1001" s="131"/>
      <c r="CX1001" s="131"/>
      <c r="CY1001" s="131"/>
      <c r="CZ1001" s="131"/>
      <c r="DA1001" s="131"/>
      <c r="DB1001" s="131"/>
      <c r="DC1001" s="131"/>
      <c r="DD1001" s="131"/>
      <c r="DE1001" s="131"/>
      <c r="DF1001" s="131"/>
      <c r="DG1001" s="131"/>
      <c r="DH1001" s="131"/>
      <c r="DI1001" s="131"/>
      <c r="DJ1001" s="131"/>
      <c r="DK1001" s="131"/>
      <c r="DL1001" s="131"/>
      <c r="DM1001" s="131"/>
      <c r="DN1001" s="131"/>
      <c r="DO1001" s="131"/>
      <c r="DP1001" s="131"/>
      <c r="DQ1001" s="131"/>
      <c r="DR1001" s="131"/>
      <c r="DS1001" s="131"/>
      <c r="DT1001" s="131"/>
      <c r="DU1001" s="131"/>
      <c r="DV1001" s="131"/>
      <c r="DW1001" s="131"/>
      <c r="DX1001" s="131"/>
      <c r="DY1001" s="131"/>
      <c r="DZ1001" s="131"/>
      <c r="EA1001" s="131"/>
      <c r="EB1001" s="131"/>
      <c r="EC1001" s="131"/>
      <c r="ED1001" s="131"/>
      <c r="EE1001" s="131"/>
      <c r="EF1001" s="131"/>
      <c r="EG1001" s="131"/>
      <c r="EH1001" s="131"/>
      <c r="EI1001" s="131"/>
      <c r="EJ1001" s="131"/>
      <c r="EK1001" s="131"/>
      <c r="EL1001" s="131"/>
      <c r="EM1001" s="131"/>
      <c r="EN1001" s="131"/>
      <c r="EO1001" s="131"/>
      <c r="EP1001" s="131"/>
      <c r="EQ1001" s="131"/>
      <c r="ER1001" s="131"/>
      <c r="ES1001" s="131"/>
      <c r="ET1001" s="131"/>
      <c r="EU1001" s="131"/>
      <c r="EV1001" s="131"/>
      <c r="EW1001" s="131"/>
      <c r="EX1001" s="131"/>
      <c r="EY1001" s="131"/>
      <c r="EZ1001" s="131"/>
      <c r="FA1001" s="131"/>
      <c r="FB1001" s="131"/>
      <c r="FC1001" s="131"/>
      <c r="FD1001" s="131"/>
      <c r="FE1001" s="131"/>
      <c r="FF1001" s="131"/>
      <c r="FG1001" s="131"/>
      <c r="FH1001" s="131"/>
      <c r="FI1001" s="131"/>
      <c r="FJ1001" s="131"/>
      <c r="FK1001" s="131"/>
      <c r="FL1001" s="131"/>
      <c r="FM1001" s="131"/>
      <c r="FN1001" s="131"/>
      <c r="FO1001" s="131"/>
      <c r="FP1001" s="131"/>
      <c r="FQ1001" s="131"/>
      <c r="FR1001" s="131"/>
      <c r="FS1001" s="131"/>
      <c r="FT1001" s="131"/>
      <c r="FU1001" s="131"/>
      <c r="FV1001" s="131"/>
      <c r="FW1001" s="131"/>
      <c r="FX1001" s="131"/>
      <c r="FY1001" s="131"/>
      <c r="FZ1001" s="131"/>
      <c r="GA1001" s="131"/>
      <c r="GB1001" s="131"/>
      <c r="GC1001" s="131"/>
      <c r="GD1001" s="131"/>
      <c r="GE1001" s="131"/>
      <c r="GF1001" s="131"/>
      <c r="GG1001" s="131"/>
      <c r="GH1001" s="131"/>
      <c r="GI1001" s="131"/>
      <c r="GJ1001" s="131"/>
      <c r="GK1001" s="131"/>
      <c r="GL1001" s="131"/>
      <c r="GM1001" s="131"/>
      <c r="GN1001" s="131"/>
      <c r="GO1001" s="131"/>
      <c r="GP1001" s="131"/>
      <c r="GQ1001" s="131"/>
      <c r="GR1001" s="131"/>
      <c r="GS1001" s="131"/>
      <c r="GT1001" s="131"/>
      <c r="GU1001" s="131"/>
      <c r="GV1001" s="131"/>
      <c r="GW1001" s="131"/>
      <c r="GX1001" s="131"/>
      <c r="GY1001" s="131"/>
      <c r="GZ1001" s="131"/>
      <c r="HA1001" s="131"/>
      <c r="HB1001" s="131"/>
      <c r="HC1001" s="131"/>
      <c r="HD1001" s="131"/>
      <c r="HE1001" s="131"/>
      <c r="HF1001" s="131"/>
      <c r="HG1001" s="131"/>
      <c r="HH1001" s="131"/>
      <c r="HI1001" s="131"/>
      <c r="HJ1001" s="131"/>
      <c r="HK1001" s="131"/>
      <c r="HL1001" s="131"/>
      <c r="HM1001" s="131"/>
      <c r="HN1001" s="131"/>
      <c r="HO1001" s="131"/>
      <c r="HP1001" s="131"/>
      <c r="HQ1001" s="131"/>
      <c r="HR1001" s="131"/>
      <c r="HS1001" s="131"/>
      <c r="HT1001" s="131"/>
      <c r="HU1001" s="131"/>
      <c r="HV1001" s="131"/>
      <c r="HW1001" s="131"/>
      <c r="HX1001" s="131"/>
      <c r="HY1001" s="131"/>
      <c r="HZ1001" s="131"/>
      <c r="IA1001" s="131"/>
      <c r="IB1001" s="131"/>
      <c r="IC1001" s="131"/>
      <c r="ID1001" s="131"/>
      <c r="IE1001" s="131"/>
      <c r="IF1001" s="131"/>
      <c r="IG1001" s="131"/>
      <c r="IH1001" s="131"/>
      <c r="II1001" s="131"/>
      <c r="IJ1001" s="131"/>
      <c r="IK1001" s="131"/>
      <c r="IL1001" s="131"/>
      <c r="IM1001" s="131"/>
      <c r="IN1001" s="131"/>
      <c r="IO1001" s="131"/>
      <c r="IP1001" s="131"/>
      <c r="IQ1001" s="131"/>
      <c r="IR1001" s="131"/>
      <c r="IS1001" s="131"/>
      <c r="IT1001" s="131"/>
      <c r="IU1001" s="131"/>
      <c r="IV1001" s="131"/>
      <c r="IW1001" s="131"/>
      <c r="IX1001" s="131"/>
      <c r="IY1001" s="131"/>
      <c r="IZ1001" s="131"/>
      <c r="JA1001" s="131"/>
      <c r="JB1001" s="131"/>
      <c r="JC1001" s="131"/>
      <c r="JD1001" s="131"/>
      <c r="JE1001" s="131"/>
      <c r="JF1001" s="131"/>
      <c r="JG1001" s="131"/>
      <c r="JH1001" s="131"/>
      <c r="JI1001" s="131"/>
      <c r="JJ1001" s="131"/>
      <c r="JK1001" s="131"/>
      <c r="JL1001" s="131"/>
      <c r="JM1001" s="131"/>
      <c r="JN1001" s="131"/>
      <c r="JO1001" s="131"/>
      <c r="JP1001" s="131"/>
      <c r="JQ1001" s="131"/>
      <c r="JR1001" s="131"/>
      <c r="JS1001" s="131"/>
      <c r="JT1001" s="131"/>
      <c r="JU1001" s="131"/>
      <c r="JV1001" s="131"/>
      <c r="JW1001" s="131"/>
      <c r="JX1001" s="131"/>
      <c r="JY1001" s="131"/>
      <c r="JZ1001" s="131"/>
      <c r="KA1001" s="131"/>
      <c r="KB1001" s="131"/>
      <c r="KC1001" s="131"/>
      <c r="KD1001" s="131"/>
      <c r="KE1001" s="131"/>
      <c r="KF1001" s="131"/>
      <c r="KG1001" s="131"/>
      <c r="KH1001" s="131"/>
      <c r="KI1001" s="131"/>
      <c r="KJ1001" s="131"/>
      <c r="KK1001" s="131"/>
      <c r="KL1001" s="131"/>
      <c r="KM1001" s="131"/>
      <c r="KN1001" s="131"/>
      <c r="KO1001" s="131"/>
      <c r="KP1001" s="131"/>
      <c r="KQ1001" s="131"/>
      <c r="KR1001" s="131"/>
      <c r="KS1001" s="131"/>
      <c r="KT1001" s="131"/>
      <c r="KU1001" s="131"/>
      <c r="KV1001" s="131"/>
      <c r="KW1001" s="131"/>
      <c r="KX1001" s="131"/>
      <c r="KY1001" s="131"/>
      <c r="KZ1001" s="131"/>
      <c r="LA1001" s="131"/>
      <c r="LB1001" s="131"/>
      <c r="LC1001" s="131"/>
      <c r="LD1001" s="131"/>
      <c r="LE1001" s="131"/>
      <c r="LF1001" s="131"/>
      <c r="LG1001" s="131"/>
      <c r="LH1001" s="131"/>
      <c r="LI1001" s="131"/>
      <c r="LJ1001" s="131"/>
      <c r="LK1001" s="131"/>
      <c r="LL1001" s="131"/>
      <c r="LM1001" s="131"/>
      <c r="LN1001" s="131"/>
      <c r="LO1001" s="131"/>
      <c r="LP1001" s="131"/>
      <c r="LQ1001" s="131"/>
      <c r="LR1001" s="131"/>
      <c r="LS1001" s="131"/>
      <c r="LT1001" s="131"/>
      <c r="LU1001" s="131"/>
      <c r="LV1001" s="131"/>
      <c r="LW1001" s="131"/>
      <c r="LX1001" s="131"/>
      <c r="LY1001" s="131"/>
      <c r="LZ1001" s="131"/>
      <c r="MA1001" s="131"/>
      <c r="MB1001" s="131"/>
      <c r="MC1001" s="131"/>
      <c r="MD1001" s="131"/>
      <c r="ME1001" s="131"/>
      <c r="MF1001" s="131"/>
      <c r="MG1001" s="131"/>
      <c r="MH1001" s="131"/>
      <c r="MI1001" s="131"/>
      <c r="MJ1001" s="131"/>
      <c r="MK1001" s="131"/>
      <c r="ML1001" s="131"/>
      <c r="MM1001" s="131"/>
      <c r="MN1001" s="131"/>
      <c r="MO1001" s="131"/>
      <c r="MP1001" s="131"/>
      <c r="MQ1001" s="131"/>
      <c r="MR1001" s="131"/>
      <c r="MS1001" s="131"/>
      <c r="MT1001" s="131"/>
      <c r="MU1001" s="131"/>
      <c r="MV1001" s="131"/>
      <c r="MW1001" s="131"/>
      <c r="MX1001" s="131"/>
      <c r="MY1001" s="131"/>
      <c r="MZ1001" s="131"/>
      <c r="NA1001" s="131"/>
      <c r="NB1001" s="131"/>
      <c r="NC1001" s="131"/>
      <c r="ND1001" s="131"/>
      <c r="NE1001" s="131"/>
      <c r="NF1001" s="131"/>
      <c r="NG1001" s="131"/>
      <c r="NH1001" s="131"/>
      <c r="NI1001" s="131"/>
      <c r="NJ1001" s="131"/>
      <c r="NK1001" s="131"/>
      <c r="NL1001" s="131"/>
      <c r="NM1001" s="131"/>
      <c r="NN1001" s="131"/>
      <c r="NO1001" s="131"/>
      <c r="NP1001" s="131"/>
      <c r="NQ1001" s="131"/>
      <c r="NR1001" s="131"/>
      <c r="NS1001" s="131"/>
      <c r="NT1001" s="131"/>
      <c r="NU1001" s="131"/>
      <c r="NV1001" s="131"/>
      <c r="NW1001" s="131"/>
      <c r="NX1001" s="131"/>
      <c r="NY1001" s="131"/>
      <c r="NZ1001" s="131"/>
      <c r="OA1001" s="131"/>
      <c r="OB1001" s="131"/>
      <c r="OC1001" s="131"/>
      <c r="OD1001" s="131"/>
      <c r="OE1001" s="131"/>
      <c r="OF1001" s="131"/>
      <c r="OG1001" s="131"/>
      <c r="OH1001" s="131"/>
      <c r="OI1001" s="131"/>
      <c r="OJ1001" s="131"/>
      <c r="OK1001" s="131"/>
      <c r="OL1001" s="131"/>
      <c r="OM1001" s="131"/>
      <c r="ON1001" s="131"/>
      <c r="OO1001" s="131"/>
      <c r="OP1001" s="131"/>
      <c r="OQ1001" s="131"/>
      <c r="OR1001" s="131"/>
      <c r="OS1001" s="131"/>
      <c r="OT1001" s="131"/>
      <c r="OU1001" s="131"/>
      <c r="OV1001" s="131"/>
      <c r="OW1001" s="131"/>
      <c r="OX1001" s="131"/>
      <c r="OY1001" s="131"/>
      <c r="OZ1001" s="131"/>
      <c r="PA1001" s="131"/>
      <c r="PB1001" s="131"/>
      <c r="PC1001" s="131"/>
      <c r="PD1001" s="131"/>
      <c r="PE1001" s="131"/>
      <c r="PF1001" s="131"/>
      <c r="PG1001" s="131"/>
      <c r="PH1001" s="131"/>
      <c r="PI1001" s="131"/>
      <c r="PJ1001" s="131"/>
      <c r="PK1001" s="131"/>
      <c r="PL1001" s="131"/>
      <c r="PM1001" s="131"/>
      <c r="PN1001" s="131"/>
      <c r="PO1001" s="131"/>
      <c r="PP1001" s="131"/>
      <c r="PQ1001" s="131"/>
      <c r="PR1001" s="131"/>
      <c r="PS1001" s="131"/>
      <c r="PT1001" s="131"/>
      <c r="PU1001" s="131"/>
      <c r="PV1001" s="131"/>
      <c r="PW1001" s="131"/>
      <c r="PX1001" s="131"/>
      <c r="PY1001" s="131"/>
      <c r="PZ1001" s="131"/>
      <c r="QA1001" s="131"/>
      <c r="QB1001" s="131"/>
      <c r="QC1001" s="131"/>
      <c r="QD1001" s="131"/>
      <c r="QE1001" s="131"/>
      <c r="QF1001" s="131"/>
      <c r="QG1001" s="131"/>
      <c r="QH1001" s="131"/>
      <c r="QI1001" s="131"/>
      <c r="QJ1001" s="131"/>
      <c r="QK1001" s="131"/>
      <c r="QL1001" s="131"/>
      <c r="QM1001" s="131"/>
      <c r="QN1001" s="131"/>
      <c r="QO1001" s="131"/>
      <c r="QP1001" s="131"/>
      <c r="QQ1001" s="131"/>
      <c r="QR1001" s="131"/>
      <c r="QS1001" s="131"/>
      <c r="QT1001" s="131"/>
      <c r="QU1001" s="131"/>
      <c r="QV1001" s="131"/>
      <c r="QW1001" s="131"/>
      <c r="QX1001" s="131"/>
      <c r="QY1001" s="131"/>
      <c r="QZ1001" s="131"/>
      <c r="RA1001" s="131"/>
      <c r="RB1001" s="131"/>
      <c r="RC1001" s="131"/>
      <c r="RD1001" s="131"/>
      <c r="RE1001" s="131"/>
      <c r="RF1001" s="131"/>
      <c r="RG1001" s="131"/>
      <c r="RH1001" s="131"/>
      <c r="RI1001" s="131"/>
      <c r="RJ1001" s="131"/>
      <c r="RK1001" s="131"/>
      <c r="RL1001" s="131"/>
      <c r="RM1001" s="131"/>
      <c r="RN1001" s="131"/>
      <c r="RO1001" s="131"/>
      <c r="RP1001" s="131"/>
      <c r="RQ1001" s="131"/>
      <c r="RR1001" s="131"/>
      <c r="RS1001" s="131"/>
      <c r="RT1001" s="131"/>
      <c r="RU1001" s="131"/>
      <c r="RV1001" s="131"/>
      <c r="RW1001" s="131"/>
      <c r="RX1001" s="131"/>
      <c r="RY1001" s="131"/>
      <c r="RZ1001" s="131"/>
      <c r="SA1001" s="131"/>
      <c r="SB1001" s="131"/>
      <c r="SC1001" s="131"/>
      <c r="SD1001" s="131"/>
      <c r="SE1001" s="131"/>
      <c r="SF1001" s="131"/>
      <c r="SG1001" s="131"/>
      <c r="SH1001" s="131"/>
      <c r="SI1001" s="131"/>
      <c r="SJ1001" s="131"/>
      <c r="SK1001" s="131"/>
      <c r="SL1001" s="131"/>
      <c r="SM1001" s="131"/>
      <c r="SN1001" s="131"/>
      <c r="SO1001" s="131"/>
      <c r="SP1001" s="131"/>
      <c r="SQ1001" s="131"/>
      <c r="SR1001" s="131"/>
      <c r="SS1001" s="131"/>
      <c r="ST1001" s="131"/>
      <c r="SU1001" s="131"/>
      <c r="SV1001" s="131"/>
      <c r="SW1001" s="131"/>
      <c r="SX1001" s="131"/>
      <c r="SY1001" s="131"/>
      <c r="SZ1001" s="131"/>
      <c r="TA1001" s="131"/>
      <c r="TB1001" s="131"/>
      <c r="TC1001" s="131"/>
      <c r="TD1001" s="131"/>
      <c r="TE1001" s="131"/>
      <c r="TF1001" s="131"/>
      <c r="TG1001" s="131"/>
      <c r="TH1001" s="131"/>
      <c r="TI1001" s="131"/>
      <c r="TJ1001" s="131"/>
      <c r="TK1001" s="131"/>
      <c r="TL1001" s="131"/>
      <c r="TM1001" s="131"/>
      <c r="TN1001" s="131"/>
      <c r="TO1001" s="131"/>
      <c r="TP1001" s="131"/>
      <c r="TQ1001" s="131"/>
      <c r="TR1001" s="131"/>
      <c r="TS1001" s="131"/>
      <c r="TT1001" s="131"/>
      <c r="TU1001" s="131"/>
      <c r="TV1001" s="131"/>
      <c r="TW1001" s="131"/>
      <c r="TX1001" s="131"/>
      <c r="TY1001" s="131"/>
      <c r="TZ1001" s="131"/>
      <c r="UA1001" s="131"/>
      <c r="UB1001" s="131"/>
      <c r="UC1001" s="131"/>
      <c r="UD1001" s="131"/>
      <c r="UE1001" s="131"/>
      <c r="UF1001" s="131"/>
      <c r="UG1001" s="131"/>
      <c r="UH1001" s="131"/>
      <c r="UI1001" s="131"/>
      <c r="UJ1001" s="131"/>
      <c r="UK1001" s="131"/>
      <c r="UL1001" s="131"/>
      <c r="UM1001" s="131"/>
      <c r="UN1001" s="131"/>
      <c r="UO1001" s="131"/>
      <c r="UP1001" s="131"/>
      <c r="UQ1001" s="131"/>
      <c r="UR1001" s="131"/>
      <c r="US1001" s="131"/>
      <c r="UT1001" s="131"/>
      <c r="UU1001" s="131"/>
      <c r="UV1001" s="131"/>
      <c r="UW1001" s="131"/>
      <c r="UX1001" s="131"/>
      <c r="UY1001" s="131"/>
      <c r="UZ1001" s="131"/>
      <c r="VA1001" s="131"/>
      <c r="VB1001" s="131"/>
      <c r="VC1001" s="131"/>
      <c r="VD1001" s="131"/>
      <c r="VE1001" s="131"/>
      <c r="VF1001" s="131"/>
      <c r="VG1001" s="131"/>
      <c r="VH1001" s="131"/>
      <c r="VI1001" s="131"/>
      <c r="VJ1001" s="131"/>
      <c r="VK1001" s="131"/>
      <c r="VL1001" s="131"/>
      <c r="VM1001" s="131"/>
      <c r="VN1001" s="131"/>
      <c r="VO1001" s="131"/>
      <c r="VP1001" s="131"/>
      <c r="VQ1001" s="131"/>
      <c r="VR1001" s="131"/>
      <c r="VS1001" s="131"/>
      <c r="VT1001" s="131"/>
      <c r="VU1001" s="131"/>
      <c r="VV1001" s="131"/>
      <c r="VW1001" s="131"/>
      <c r="VX1001" s="131"/>
      <c r="VY1001" s="131"/>
      <c r="VZ1001" s="131"/>
      <c r="WA1001" s="131"/>
      <c r="WB1001" s="131"/>
      <c r="WC1001" s="131"/>
      <c r="WD1001" s="131"/>
      <c r="WE1001" s="131"/>
      <c r="WF1001" s="131"/>
      <c r="WG1001" s="131"/>
      <c r="WH1001" s="131"/>
      <c r="WI1001" s="131"/>
      <c r="WJ1001" s="131"/>
      <c r="WK1001" s="131"/>
      <c r="WL1001" s="131"/>
      <c r="WM1001" s="131"/>
      <c r="WN1001" s="131"/>
      <c r="WO1001" s="131"/>
      <c r="WP1001" s="131"/>
      <c r="WQ1001" s="131"/>
      <c r="WR1001" s="131"/>
      <c r="WS1001" s="131"/>
      <c r="WT1001" s="131"/>
      <c r="WU1001" s="131"/>
      <c r="WV1001" s="131"/>
      <c r="WW1001" s="131"/>
      <c r="WX1001" s="131"/>
      <c r="WY1001" s="131"/>
      <c r="WZ1001" s="131"/>
      <c r="XA1001" s="131"/>
      <c r="XB1001" s="131"/>
      <c r="XC1001" s="131"/>
      <c r="XD1001" s="131"/>
      <c r="XE1001" s="131"/>
      <c r="XF1001" s="131"/>
      <c r="XG1001" s="131"/>
      <c r="XH1001" s="131"/>
      <c r="XI1001" s="131"/>
      <c r="XJ1001" s="131"/>
      <c r="XK1001" s="131"/>
      <c r="XL1001" s="131"/>
      <c r="XM1001" s="131"/>
      <c r="XN1001" s="131"/>
      <c r="XO1001" s="131"/>
      <c r="XP1001" s="131"/>
      <c r="XQ1001" s="131"/>
      <c r="XR1001" s="131"/>
      <c r="XS1001" s="131"/>
      <c r="XT1001" s="131"/>
      <c r="XU1001" s="131"/>
      <c r="XV1001" s="131"/>
      <c r="XW1001" s="131"/>
      <c r="XX1001" s="131"/>
      <c r="XY1001" s="131"/>
      <c r="XZ1001" s="131"/>
      <c r="YA1001" s="131"/>
      <c r="YB1001" s="131"/>
      <c r="YC1001" s="131"/>
      <c r="YD1001" s="131"/>
      <c r="YE1001" s="131"/>
      <c r="YF1001" s="131"/>
      <c r="YG1001" s="131"/>
      <c r="YH1001" s="131"/>
      <c r="YI1001" s="131"/>
      <c r="YJ1001" s="131"/>
      <c r="YK1001" s="131"/>
      <c r="YL1001" s="131"/>
      <c r="YM1001" s="131"/>
      <c r="YN1001" s="131"/>
      <c r="YO1001" s="131"/>
      <c r="YP1001" s="131"/>
      <c r="YQ1001" s="131"/>
      <c r="YR1001" s="131"/>
      <c r="YS1001" s="131"/>
      <c r="YT1001" s="131"/>
      <c r="YU1001" s="131"/>
      <c r="YV1001" s="131"/>
      <c r="YW1001" s="131"/>
      <c r="YX1001" s="131"/>
      <c r="YY1001" s="131"/>
      <c r="YZ1001" s="131"/>
      <c r="ZA1001" s="131"/>
      <c r="ZB1001" s="131"/>
      <c r="ZC1001" s="131"/>
      <c r="ZD1001" s="131"/>
      <c r="ZE1001" s="131"/>
      <c r="ZF1001" s="131"/>
      <c r="ZG1001" s="131"/>
      <c r="ZH1001" s="131"/>
      <c r="ZI1001" s="131"/>
      <c r="ZJ1001" s="131"/>
      <c r="ZK1001" s="131"/>
      <c r="ZL1001" s="131"/>
      <c r="ZM1001" s="131"/>
      <c r="ZN1001" s="131"/>
      <c r="ZO1001" s="131"/>
      <c r="ZP1001" s="131"/>
      <c r="ZQ1001" s="131"/>
      <c r="ZR1001" s="131"/>
      <c r="ZS1001" s="131"/>
      <c r="ZT1001" s="131"/>
      <c r="ZU1001" s="131"/>
      <c r="ZV1001" s="131"/>
      <c r="ZW1001" s="131"/>
      <c r="ZX1001" s="131"/>
      <c r="ZY1001" s="131"/>
      <c r="ZZ1001" s="131"/>
      <c r="AAA1001" s="131"/>
      <c r="AAB1001" s="131"/>
      <c r="AAC1001" s="131"/>
      <c r="AAD1001" s="131"/>
      <c r="AAE1001" s="131"/>
      <c r="AAF1001" s="131"/>
      <c r="AAG1001" s="131"/>
      <c r="AAH1001" s="131"/>
      <c r="AAI1001" s="131"/>
      <c r="AAJ1001" s="131"/>
      <c r="AAK1001" s="131"/>
      <c r="AAL1001" s="131"/>
      <c r="AAM1001" s="131"/>
      <c r="AAN1001" s="131"/>
      <c r="AAO1001" s="131"/>
      <c r="AAP1001" s="131"/>
      <c r="AAQ1001" s="131"/>
      <c r="AAR1001" s="131"/>
      <c r="AAS1001" s="131"/>
      <c r="AAT1001" s="131"/>
      <c r="AAU1001" s="131"/>
      <c r="AAV1001" s="131"/>
      <c r="AAW1001" s="131"/>
      <c r="AAX1001" s="131"/>
      <c r="AAY1001" s="131"/>
      <c r="AAZ1001" s="131"/>
      <c r="ABA1001" s="131"/>
      <c r="ABB1001" s="131"/>
      <c r="ABC1001" s="131"/>
      <c r="ABD1001" s="131"/>
      <c r="ABE1001" s="131"/>
      <c r="ABF1001" s="131"/>
      <c r="ABG1001" s="131"/>
      <c r="ABH1001" s="131"/>
      <c r="ABI1001" s="131"/>
      <c r="ABJ1001" s="131"/>
      <c r="ABK1001" s="131"/>
      <c r="ABL1001" s="131"/>
      <c r="ABM1001" s="131"/>
      <c r="ABN1001" s="131"/>
      <c r="ABO1001" s="131"/>
      <c r="ABP1001" s="131"/>
      <c r="ABQ1001" s="131"/>
      <c r="ABR1001" s="131"/>
      <c r="ABS1001" s="131"/>
      <c r="ABT1001" s="131"/>
      <c r="ABU1001" s="131"/>
      <c r="ABV1001" s="131"/>
      <c r="ABW1001" s="131"/>
      <c r="ABX1001" s="131"/>
      <c r="ABY1001" s="131"/>
      <c r="ABZ1001" s="131"/>
      <c r="ACA1001" s="131"/>
      <c r="ACB1001" s="131"/>
      <c r="ACC1001" s="131"/>
      <c r="ACD1001" s="131"/>
      <c r="ACE1001" s="131"/>
      <c r="ACF1001" s="131"/>
      <c r="ACG1001" s="131"/>
      <c r="ACH1001" s="131"/>
      <c r="ACI1001" s="131"/>
      <c r="ACJ1001" s="131"/>
      <c r="ACK1001" s="131"/>
      <c r="ACL1001" s="131"/>
      <c r="ACM1001" s="131"/>
      <c r="ACN1001" s="131"/>
      <c r="ACO1001" s="131"/>
      <c r="ACP1001" s="131"/>
      <c r="ACQ1001" s="131"/>
      <c r="ACR1001" s="131"/>
      <c r="ACS1001" s="131"/>
      <c r="ACT1001" s="131"/>
      <c r="ACU1001" s="131"/>
      <c r="ACV1001" s="131"/>
      <c r="ACW1001" s="131"/>
      <c r="ACX1001" s="131"/>
      <c r="ACY1001" s="131"/>
      <c r="ACZ1001" s="131"/>
      <c r="ADA1001" s="131"/>
      <c r="ADB1001" s="131"/>
      <c r="ADC1001" s="131"/>
      <c r="ADD1001" s="131"/>
      <c r="ADE1001" s="131"/>
      <c r="ADF1001" s="131"/>
      <c r="ADG1001" s="131"/>
      <c r="ADH1001" s="131"/>
      <c r="ADI1001" s="131"/>
      <c r="ADJ1001" s="131"/>
      <c r="ADK1001" s="131"/>
      <c r="ADL1001" s="131"/>
      <c r="ADM1001" s="131"/>
      <c r="ADN1001" s="131"/>
      <c r="ADO1001" s="131"/>
      <c r="ADP1001" s="131"/>
      <c r="ADQ1001" s="131"/>
      <c r="ADR1001" s="131"/>
      <c r="ADS1001" s="131"/>
      <c r="ADT1001" s="131"/>
      <c r="ADU1001" s="131"/>
      <c r="ADV1001" s="131"/>
      <c r="ADW1001" s="131"/>
      <c r="ADX1001" s="131"/>
      <c r="ADY1001" s="131"/>
      <c r="ADZ1001" s="131"/>
      <c r="AEA1001" s="131"/>
      <c r="AEB1001" s="131"/>
      <c r="AEC1001" s="131"/>
      <c r="AED1001" s="131"/>
      <c r="AEE1001" s="131"/>
      <c r="AEF1001" s="131"/>
      <c r="AEG1001" s="131"/>
      <c r="AEH1001" s="131"/>
      <c r="AEI1001" s="131"/>
      <c r="AEJ1001" s="131"/>
      <c r="AEK1001" s="131"/>
      <c r="AEL1001" s="131"/>
      <c r="AEM1001" s="131"/>
      <c r="AEN1001" s="131"/>
      <c r="AEO1001" s="131"/>
      <c r="AEP1001" s="131"/>
      <c r="AEQ1001" s="131"/>
      <c r="AER1001" s="131"/>
      <c r="AES1001" s="131"/>
      <c r="AET1001" s="131"/>
      <c r="AEU1001" s="131"/>
      <c r="AEV1001" s="131"/>
      <c r="AEW1001" s="131"/>
      <c r="AEX1001" s="131"/>
      <c r="AEY1001" s="131"/>
      <c r="AEZ1001" s="131"/>
      <c r="AFA1001" s="131"/>
      <c r="AFB1001" s="131"/>
      <c r="AFC1001" s="131"/>
      <c r="AFD1001" s="131"/>
      <c r="AFE1001" s="131"/>
      <c r="AFF1001" s="131"/>
      <c r="AFG1001" s="131"/>
      <c r="AFH1001" s="131"/>
      <c r="AFI1001" s="131"/>
      <c r="AFJ1001" s="131"/>
      <c r="AFK1001" s="131"/>
      <c r="AFL1001" s="131"/>
      <c r="AFM1001" s="131"/>
      <c r="AFN1001" s="131"/>
      <c r="AFO1001" s="131"/>
      <c r="AFP1001" s="131"/>
      <c r="AFQ1001" s="131"/>
      <c r="AFR1001" s="131"/>
      <c r="AFS1001" s="131"/>
      <c r="AFT1001" s="131"/>
      <c r="AFU1001" s="131"/>
      <c r="AFV1001" s="131"/>
      <c r="AFW1001" s="131"/>
      <c r="AFX1001" s="131"/>
      <c r="AFY1001" s="131"/>
      <c r="AFZ1001" s="131"/>
      <c r="AGA1001" s="131"/>
      <c r="AGB1001" s="131"/>
      <c r="AGC1001" s="131"/>
      <c r="AGD1001" s="131"/>
      <c r="AGE1001" s="131"/>
      <c r="AGF1001" s="131"/>
      <c r="AGG1001" s="131"/>
      <c r="AGH1001" s="131"/>
      <c r="AGI1001" s="131"/>
      <c r="AGJ1001" s="131"/>
      <c r="AGK1001" s="131"/>
      <c r="AGL1001" s="131"/>
      <c r="AGM1001" s="131"/>
      <c r="AGN1001" s="131"/>
      <c r="AGO1001" s="131"/>
      <c r="AGP1001" s="131"/>
      <c r="AGQ1001" s="131"/>
      <c r="AGR1001" s="131"/>
      <c r="AGS1001" s="131"/>
      <c r="AGT1001" s="131"/>
      <c r="AGU1001" s="131"/>
      <c r="AGV1001" s="131"/>
      <c r="AGW1001" s="131"/>
      <c r="AGX1001" s="131"/>
      <c r="AGY1001" s="131"/>
      <c r="AGZ1001" s="131"/>
      <c r="AHA1001" s="131"/>
      <c r="AHB1001" s="131"/>
      <c r="AHC1001" s="131"/>
      <c r="AHD1001" s="131"/>
      <c r="AHE1001" s="131"/>
      <c r="AHF1001" s="131"/>
      <c r="AHG1001" s="131"/>
      <c r="AHH1001" s="131"/>
      <c r="AHI1001" s="131"/>
      <c r="AHJ1001" s="131"/>
      <c r="AHK1001" s="131"/>
      <c r="AHL1001" s="131"/>
      <c r="AHM1001" s="131"/>
      <c r="AHN1001" s="131"/>
      <c r="AHO1001" s="131"/>
      <c r="AHP1001" s="131"/>
      <c r="AHQ1001" s="131"/>
      <c r="AHR1001" s="131"/>
      <c r="AHS1001" s="131"/>
      <c r="AHT1001" s="131"/>
      <c r="AHU1001" s="131"/>
      <c r="AHV1001" s="131"/>
      <c r="AHW1001" s="131"/>
      <c r="AHX1001" s="131"/>
      <c r="AHY1001" s="131"/>
      <c r="AHZ1001" s="131"/>
      <c r="AIA1001" s="131"/>
      <c r="AIB1001" s="131"/>
      <c r="AIC1001" s="131"/>
      <c r="AID1001" s="131"/>
      <c r="AIE1001" s="131"/>
      <c r="AIF1001" s="131"/>
      <c r="AIG1001" s="131"/>
      <c r="AIH1001" s="131"/>
      <c r="AII1001" s="131"/>
      <c r="AIJ1001" s="131"/>
      <c r="AIK1001" s="131"/>
      <c r="AIL1001" s="131"/>
      <c r="AIM1001" s="131"/>
      <c r="AIN1001" s="131"/>
      <c r="AIO1001" s="131"/>
      <c r="AIP1001" s="131"/>
      <c r="AIQ1001" s="131"/>
      <c r="AIR1001" s="131"/>
      <c r="AIS1001" s="131"/>
      <c r="AIT1001" s="131"/>
      <c r="AIU1001" s="131"/>
      <c r="AIV1001" s="131"/>
      <c r="AIW1001" s="131"/>
      <c r="AIX1001" s="131"/>
      <c r="AIY1001" s="131"/>
      <c r="AIZ1001" s="131"/>
      <c r="AJA1001" s="131"/>
      <c r="AJB1001" s="131"/>
      <c r="AJC1001" s="131"/>
      <c r="AJD1001" s="131"/>
      <c r="AJE1001" s="131"/>
      <c r="AJF1001" s="131"/>
      <c r="AJG1001" s="131"/>
      <c r="AJH1001" s="131"/>
      <c r="AJI1001" s="131"/>
      <c r="AJJ1001" s="131"/>
      <c r="AJK1001" s="131"/>
      <c r="AJL1001" s="131"/>
      <c r="AJM1001" s="131"/>
      <c r="AJN1001" s="131"/>
      <c r="AJO1001" s="131"/>
      <c r="AJP1001" s="131"/>
      <c r="AJQ1001" s="131"/>
      <c r="AJR1001" s="131"/>
      <c r="AJS1001" s="131"/>
      <c r="AJT1001" s="131"/>
      <c r="AJU1001" s="131"/>
      <c r="AJV1001" s="131"/>
      <c r="AJW1001" s="131"/>
      <c r="AJX1001" s="131"/>
      <c r="AJY1001" s="131"/>
      <c r="AJZ1001" s="131"/>
      <c r="AKA1001" s="131"/>
      <c r="AKB1001" s="131"/>
      <c r="AKC1001" s="131"/>
      <c r="AKD1001" s="131"/>
      <c r="AKE1001" s="131"/>
      <c r="AKF1001" s="131"/>
      <c r="AKG1001" s="131"/>
      <c r="AKH1001" s="131"/>
      <c r="AKI1001" s="131"/>
      <c r="AKJ1001" s="131"/>
      <c r="AKK1001" s="131"/>
      <c r="AKL1001" s="131"/>
      <c r="AKM1001" s="131"/>
      <c r="AKN1001" s="131"/>
      <c r="AKO1001" s="131"/>
      <c r="AKP1001" s="131"/>
      <c r="AKQ1001" s="131"/>
      <c r="AKR1001" s="131"/>
      <c r="AKS1001" s="131"/>
      <c r="AKT1001" s="131"/>
      <c r="AKU1001" s="131"/>
      <c r="AKV1001" s="131"/>
      <c r="AKW1001" s="131"/>
      <c r="AKX1001" s="131"/>
      <c r="AKY1001" s="131"/>
      <c r="AKZ1001" s="131"/>
      <c r="ALA1001" s="131"/>
      <c r="ALB1001" s="131"/>
      <c r="ALC1001" s="131"/>
      <c r="ALD1001" s="131"/>
      <c r="ALE1001" s="131"/>
      <c r="ALF1001" s="131"/>
      <c r="ALG1001" s="131"/>
      <c r="ALH1001" s="131"/>
      <c r="ALI1001" s="131"/>
      <c r="ALJ1001" s="131"/>
      <c r="ALK1001" s="131"/>
      <c r="ALL1001" s="131"/>
      <c r="ALM1001" s="131"/>
      <c r="ALN1001" s="131"/>
      <c r="ALO1001" s="131"/>
      <c r="ALP1001" s="131"/>
      <c r="ALQ1001" s="131"/>
      <c r="ALR1001" s="131"/>
      <c r="ALS1001" s="131"/>
      <c r="ALT1001" s="131"/>
      <c r="ALU1001" s="131"/>
      <c r="ALV1001" s="131"/>
      <c r="ALW1001" s="131"/>
      <c r="ALX1001" s="131"/>
      <c r="ALY1001" s="131"/>
      <c r="ALZ1001" s="131"/>
      <c r="AMA1001" s="131"/>
      <c r="AMB1001" s="131"/>
      <c r="AMC1001" s="131"/>
      <c r="AMD1001" s="131"/>
      <c r="AME1001" s="131"/>
      <c r="AMF1001" s="131"/>
      <c r="AMG1001" s="131"/>
      <c r="AMH1001" s="131"/>
      <c r="AMI1001" s="131"/>
      <c r="AMJ1001" s="131"/>
      <c r="AMK1001" s="131"/>
      <c r="AML1001" s="131"/>
      <c r="AMM1001" s="131"/>
      <c r="AMN1001" s="131"/>
      <c r="AMO1001" s="131"/>
      <c r="AMP1001" s="131"/>
      <c r="AMQ1001" s="131"/>
      <c r="AMR1001" s="131"/>
      <c r="AMS1001" s="131"/>
      <c r="AMT1001" s="131"/>
      <c r="AMU1001" s="131"/>
      <c r="AMV1001" s="131"/>
      <c r="AMW1001" s="131"/>
      <c r="AMX1001" s="131"/>
      <c r="AMY1001" s="131"/>
      <c r="AMZ1001" s="131"/>
      <c r="ANA1001" s="131"/>
      <c r="ANB1001" s="131"/>
      <c r="ANC1001" s="131"/>
      <c r="AND1001" s="131"/>
      <c r="ANE1001" s="131"/>
      <c r="ANF1001" s="131"/>
      <c r="ANG1001" s="131"/>
      <c r="ANH1001" s="131"/>
      <c r="ANI1001" s="131"/>
      <c r="ANJ1001" s="131"/>
      <c r="ANK1001" s="131"/>
      <c r="ANL1001" s="131"/>
      <c r="ANM1001" s="131"/>
      <c r="ANN1001" s="131"/>
      <c r="ANO1001" s="131"/>
      <c r="ANP1001" s="131"/>
      <c r="ANQ1001" s="131"/>
      <c r="ANR1001" s="131"/>
      <c r="ANS1001" s="131"/>
      <c r="ANT1001" s="131"/>
      <c r="ANU1001" s="131"/>
      <c r="ANV1001" s="131"/>
      <c r="ANW1001" s="131"/>
      <c r="ANX1001" s="131"/>
      <c r="ANY1001" s="131"/>
      <c r="ANZ1001" s="131"/>
      <c r="AOA1001" s="131"/>
      <c r="AOB1001" s="131"/>
      <c r="AOC1001" s="131"/>
      <c r="AOD1001" s="131"/>
      <c r="AOE1001" s="131"/>
      <c r="AOF1001" s="131"/>
      <c r="AOG1001" s="131"/>
      <c r="AOH1001" s="131"/>
      <c r="AOI1001" s="131"/>
      <c r="AOJ1001" s="131"/>
      <c r="AOK1001" s="131"/>
      <c r="AOL1001" s="131"/>
      <c r="AOM1001" s="131"/>
      <c r="AON1001" s="131"/>
      <c r="AOO1001" s="131"/>
      <c r="AOP1001" s="131"/>
      <c r="AOQ1001" s="131"/>
      <c r="AOR1001" s="131"/>
      <c r="AOS1001" s="131"/>
      <c r="AOT1001" s="131"/>
      <c r="AOU1001" s="131"/>
      <c r="AOV1001" s="131"/>
      <c r="AOW1001" s="131"/>
      <c r="AOX1001" s="131"/>
      <c r="AOY1001" s="131"/>
      <c r="AOZ1001" s="131"/>
      <c r="APA1001" s="131"/>
      <c r="APB1001" s="131"/>
      <c r="APC1001" s="131"/>
      <c r="APD1001" s="131"/>
      <c r="APE1001" s="131"/>
      <c r="APF1001" s="131"/>
      <c r="APG1001" s="131"/>
      <c r="APH1001" s="131"/>
      <c r="API1001" s="131"/>
      <c r="APJ1001" s="131"/>
      <c r="APK1001" s="131"/>
      <c r="APL1001" s="131"/>
      <c r="APM1001" s="131"/>
      <c r="APN1001" s="131"/>
      <c r="APO1001" s="131"/>
      <c r="APP1001" s="131"/>
      <c r="APQ1001" s="131"/>
      <c r="APR1001" s="131"/>
      <c r="APS1001" s="131"/>
      <c r="APT1001" s="131"/>
      <c r="APU1001" s="131"/>
      <c r="APV1001" s="131"/>
      <c r="APW1001" s="131"/>
      <c r="APX1001" s="131"/>
      <c r="APY1001" s="131"/>
      <c r="APZ1001" s="131"/>
      <c r="AQA1001" s="131"/>
      <c r="AQB1001" s="131"/>
      <c r="AQC1001" s="131"/>
      <c r="AQD1001" s="131"/>
      <c r="AQE1001" s="131"/>
      <c r="AQF1001" s="131"/>
      <c r="AQG1001" s="131"/>
      <c r="AQH1001" s="131"/>
      <c r="AQI1001" s="131"/>
      <c r="AQJ1001" s="131"/>
      <c r="AQK1001" s="131"/>
      <c r="AQL1001" s="131"/>
      <c r="AQM1001" s="131"/>
      <c r="AQN1001" s="131"/>
      <c r="AQO1001" s="131"/>
      <c r="AQP1001" s="131"/>
      <c r="AQQ1001" s="131"/>
      <c r="AQR1001" s="131"/>
      <c r="AQS1001" s="131"/>
      <c r="AQT1001" s="131"/>
      <c r="AQU1001" s="131"/>
      <c r="AQV1001" s="131"/>
      <c r="AQW1001" s="131"/>
      <c r="AQX1001" s="131"/>
      <c r="AQY1001" s="131"/>
      <c r="AQZ1001" s="131"/>
      <c r="ARA1001" s="131"/>
      <c r="ARB1001" s="131"/>
      <c r="ARC1001" s="131"/>
      <c r="ARD1001" s="131"/>
      <c r="ARE1001" s="131"/>
      <c r="ARF1001" s="131"/>
      <c r="ARG1001" s="131"/>
      <c r="ARH1001" s="131"/>
      <c r="ARI1001" s="131"/>
      <c r="ARJ1001" s="131"/>
      <c r="ARK1001" s="131"/>
      <c r="ARL1001" s="131"/>
      <c r="ARM1001" s="131"/>
      <c r="ARN1001" s="131"/>
      <c r="ARO1001" s="131"/>
      <c r="ARP1001" s="131"/>
      <c r="ARQ1001" s="131"/>
      <c r="ARR1001" s="131"/>
      <c r="ARS1001" s="131"/>
      <c r="ART1001" s="131"/>
      <c r="ARU1001" s="131"/>
      <c r="ARV1001" s="131"/>
      <c r="ARW1001" s="131"/>
      <c r="ARX1001" s="131"/>
      <c r="ARY1001" s="131"/>
      <c r="ARZ1001" s="131"/>
      <c r="ASA1001" s="131"/>
      <c r="ASB1001" s="131"/>
      <c r="ASC1001" s="131"/>
      <c r="ASD1001" s="131"/>
      <c r="ASE1001" s="131"/>
      <c r="ASF1001" s="131"/>
      <c r="ASG1001" s="131"/>
      <c r="ASH1001" s="131"/>
      <c r="ASI1001" s="131"/>
      <c r="ASJ1001" s="131"/>
      <c r="ASK1001" s="131"/>
      <c r="ASL1001" s="131"/>
      <c r="ASM1001" s="131"/>
      <c r="ASN1001" s="131"/>
      <c r="ASO1001" s="131"/>
      <c r="ASP1001" s="131"/>
      <c r="ASQ1001" s="131"/>
      <c r="ASR1001" s="131"/>
      <c r="ASS1001" s="131"/>
      <c r="AST1001" s="131"/>
      <c r="ASU1001" s="131"/>
      <c r="ASV1001" s="131"/>
      <c r="ASW1001" s="131"/>
      <c r="ASX1001" s="131"/>
      <c r="ASY1001" s="131"/>
      <c r="ASZ1001" s="131"/>
      <c r="ATA1001" s="131"/>
      <c r="ATB1001" s="131"/>
      <c r="ATC1001" s="131"/>
      <c r="ATD1001" s="131"/>
      <c r="ATE1001" s="131"/>
      <c r="ATF1001" s="131"/>
      <c r="ATG1001" s="131"/>
      <c r="ATH1001" s="131"/>
      <c r="ATI1001" s="131"/>
      <c r="ATJ1001" s="131"/>
      <c r="ATK1001" s="131"/>
      <c r="ATL1001" s="131"/>
      <c r="ATM1001" s="131"/>
      <c r="ATN1001" s="131"/>
      <c r="ATO1001" s="131"/>
      <c r="ATP1001" s="131"/>
      <c r="ATQ1001" s="131"/>
      <c r="ATR1001" s="131"/>
      <c r="ATS1001" s="131"/>
      <c r="ATT1001" s="131"/>
      <c r="ATU1001" s="131"/>
      <c r="ATV1001" s="131"/>
      <c r="ATW1001" s="131"/>
      <c r="ATX1001" s="131"/>
      <c r="ATY1001" s="131"/>
      <c r="ATZ1001" s="131"/>
      <c r="AUA1001" s="131"/>
      <c r="AUB1001" s="131"/>
      <c r="AUC1001" s="131"/>
      <c r="AUD1001" s="131"/>
      <c r="AUE1001" s="131"/>
      <c r="AUF1001" s="131"/>
      <c r="AUG1001" s="131"/>
      <c r="AUH1001" s="131"/>
      <c r="AUI1001" s="131"/>
      <c r="AUJ1001" s="131"/>
      <c r="AUK1001" s="131"/>
      <c r="AUL1001" s="131"/>
      <c r="AUM1001" s="131"/>
      <c r="AUN1001" s="131"/>
      <c r="AUO1001" s="131"/>
      <c r="AUP1001" s="131"/>
      <c r="AUQ1001" s="131"/>
      <c r="AUR1001" s="131"/>
      <c r="AUS1001" s="131"/>
      <c r="AUT1001" s="131"/>
      <c r="AUU1001" s="131"/>
      <c r="AUV1001" s="131"/>
      <c r="AUW1001" s="131"/>
      <c r="AUX1001" s="131"/>
      <c r="AUY1001" s="131"/>
      <c r="AUZ1001" s="131"/>
      <c r="AVA1001" s="131"/>
      <c r="AVB1001" s="131"/>
      <c r="AVC1001" s="131"/>
      <c r="AVD1001" s="131"/>
      <c r="AVE1001" s="131"/>
      <c r="AVF1001" s="131"/>
      <c r="AVG1001" s="131"/>
      <c r="AVH1001" s="131"/>
      <c r="AVI1001" s="131"/>
      <c r="AVJ1001" s="131"/>
      <c r="AVK1001" s="131"/>
      <c r="AVL1001" s="131"/>
      <c r="AVM1001" s="131"/>
      <c r="AVN1001" s="131"/>
      <c r="AVO1001" s="131"/>
      <c r="AVP1001" s="131"/>
      <c r="AVQ1001" s="131"/>
      <c r="AVR1001" s="131"/>
      <c r="AVS1001" s="131"/>
      <c r="AVT1001" s="131"/>
      <c r="AVU1001" s="131"/>
      <c r="AVV1001" s="131"/>
      <c r="AVW1001" s="131"/>
      <c r="AVX1001" s="131"/>
      <c r="AVY1001" s="131"/>
      <c r="AVZ1001" s="131"/>
      <c r="AWA1001" s="131"/>
      <c r="AWB1001" s="131"/>
      <c r="AWC1001" s="131"/>
      <c r="AWD1001" s="131"/>
      <c r="AWE1001" s="131"/>
      <c r="AWF1001" s="131"/>
      <c r="AWG1001" s="131"/>
      <c r="AWH1001" s="131"/>
      <c r="AWI1001" s="131"/>
      <c r="AWJ1001" s="131"/>
      <c r="AWK1001" s="131"/>
      <c r="AWL1001" s="131"/>
      <c r="AWM1001" s="131"/>
      <c r="AWN1001" s="131"/>
      <c r="AWO1001" s="131"/>
      <c r="AWP1001" s="131"/>
      <c r="AWQ1001" s="131"/>
      <c r="AWR1001" s="131"/>
      <c r="AWS1001" s="131"/>
      <c r="AWT1001" s="131"/>
      <c r="AWU1001" s="131"/>
      <c r="AWV1001" s="131"/>
      <c r="AWW1001" s="131"/>
      <c r="AWX1001" s="131"/>
      <c r="AWY1001" s="131"/>
      <c r="AWZ1001" s="131"/>
      <c r="AXA1001" s="131"/>
      <c r="AXB1001" s="131"/>
      <c r="AXC1001" s="131"/>
      <c r="AXD1001" s="131"/>
      <c r="AXE1001" s="131"/>
      <c r="AXF1001" s="131"/>
      <c r="AXG1001" s="131"/>
      <c r="AXH1001" s="131"/>
      <c r="AXI1001" s="131"/>
      <c r="AXJ1001" s="131"/>
      <c r="AXK1001" s="131"/>
      <c r="AXL1001" s="131"/>
      <c r="AXM1001" s="131"/>
      <c r="AXN1001" s="131"/>
      <c r="AXO1001" s="131"/>
      <c r="AXP1001" s="131"/>
      <c r="AXQ1001" s="131"/>
      <c r="AXR1001" s="131"/>
      <c r="AXS1001" s="131"/>
      <c r="AXT1001" s="131"/>
      <c r="AXU1001" s="131"/>
      <c r="AXV1001" s="131"/>
      <c r="AXW1001" s="131"/>
      <c r="AXX1001" s="131"/>
    </row>
    <row r="1002" spans="1:1324" s="106" customFormat="1" ht="15.75" hidden="1" customHeight="1" x14ac:dyDescent="0.2">
      <c r="A1002" s="79" t="s">
        <v>2189</v>
      </c>
      <c r="B1002" s="79" t="s">
        <v>2190</v>
      </c>
      <c r="C1002" s="89" t="s">
        <v>2191</v>
      </c>
      <c r="D1002" s="89" t="s">
        <v>2192</v>
      </c>
      <c r="E1002" s="66">
        <v>41758</v>
      </c>
      <c r="F1002" s="79" t="s">
        <v>1167</v>
      </c>
      <c r="G1002" s="30" t="s">
        <v>1795</v>
      </c>
      <c r="H1002" s="30">
        <v>42101</v>
      </c>
      <c r="I1002" s="30" t="s">
        <v>1065</v>
      </c>
      <c r="J1002" s="173"/>
      <c r="K1002" s="87" t="s">
        <v>1807</v>
      </c>
      <c r="L1002" s="87">
        <v>1</v>
      </c>
      <c r="M1002" s="87">
        <v>1</v>
      </c>
      <c r="N1002" s="87" t="s">
        <v>49</v>
      </c>
      <c r="O1002" s="87">
        <v>1</v>
      </c>
      <c r="P1002" s="87" t="s">
        <v>49</v>
      </c>
      <c r="Q1002" s="87">
        <v>1</v>
      </c>
      <c r="R1002" s="87" t="s">
        <v>49</v>
      </c>
      <c r="S1002" s="87">
        <v>1</v>
      </c>
      <c r="T1002" s="87" t="s">
        <v>326</v>
      </c>
      <c r="U1002" s="87">
        <v>1</v>
      </c>
      <c r="V1002" s="87">
        <v>0</v>
      </c>
      <c r="W1002" s="87">
        <v>0</v>
      </c>
      <c r="X1002" s="87">
        <v>0</v>
      </c>
      <c r="Y1002" s="87">
        <v>0</v>
      </c>
      <c r="Z1002" s="87">
        <v>1</v>
      </c>
      <c r="AA1002" s="87">
        <v>0</v>
      </c>
      <c r="AB1002" s="87">
        <v>0</v>
      </c>
      <c r="AC1002" s="87">
        <v>0</v>
      </c>
      <c r="AD1002" s="87">
        <v>0</v>
      </c>
      <c r="AE1002" s="87">
        <v>0</v>
      </c>
      <c r="AF1002" s="104" t="s">
        <v>2586</v>
      </c>
      <c r="AG1002" s="131"/>
      <c r="AH1002" s="131"/>
      <c r="AI1002" s="131"/>
      <c r="AJ1002" s="131"/>
      <c r="AK1002" s="131"/>
      <c r="AL1002" s="131"/>
      <c r="AM1002" s="131"/>
      <c r="AN1002" s="131"/>
      <c r="AO1002" s="131"/>
      <c r="AP1002" s="131"/>
      <c r="AQ1002" s="131"/>
      <c r="AR1002" s="131"/>
      <c r="AS1002" s="131"/>
      <c r="AT1002" s="131"/>
      <c r="AU1002" s="131"/>
      <c r="AV1002" s="131"/>
      <c r="AW1002" s="131"/>
      <c r="AX1002" s="131"/>
      <c r="AY1002" s="131"/>
      <c r="AZ1002" s="131"/>
      <c r="BA1002" s="131"/>
      <c r="BB1002" s="131"/>
      <c r="BC1002" s="131"/>
      <c r="BD1002" s="131"/>
      <c r="BE1002" s="131"/>
      <c r="BF1002" s="131"/>
      <c r="BG1002" s="131"/>
      <c r="BH1002" s="131"/>
      <c r="BI1002" s="131"/>
      <c r="BJ1002" s="131"/>
      <c r="BK1002" s="131"/>
      <c r="BL1002" s="131"/>
      <c r="BM1002" s="131"/>
      <c r="BN1002" s="131"/>
      <c r="BO1002" s="131"/>
      <c r="BP1002" s="131"/>
      <c r="BQ1002" s="131"/>
      <c r="BR1002" s="131"/>
      <c r="BS1002" s="131"/>
      <c r="BT1002" s="131"/>
      <c r="BU1002" s="131"/>
      <c r="BV1002" s="131"/>
      <c r="BW1002" s="131"/>
      <c r="BX1002" s="131"/>
      <c r="BY1002" s="131"/>
      <c r="BZ1002" s="131"/>
      <c r="CA1002" s="131"/>
      <c r="CB1002" s="131"/>
      <c r="CC1002" s="131"/>
      <c r="CD1002" s="131"/>
      <c r="CE1002" s="131"/>
      <c r="CF1002" s="131"/>
      <c r="CG1002" s="131"/>
      <c r="CH1002" s="131"/>
      <c r="CI1002" s="131"/>
      <c r="CJ1002" s="131"/>
      <c r="CK1002" s="131"/>
      <c r="CL1002" s="131"/>
      <c r="CM1002" s="131"/>
      <c r="CN1002" s="131"/>
      <c r="CO1002" s="131"/>
      <c r="CP1002" s="131"/>
      <c r="CQ1002" s="131"/>
      <c r="CR1002" s="131"/>
      <c r="CS1002" s="131"/>
      <c r="CT1002" s="131"/>
      <c r="CU1002" s="131"/>
      <c r="CV1002" s="131"/>
      <c r="CW1002" s="131"/>
      <c r="CX1002" s="131"/>
      <c r="CY1002" s="131"/>
      <c r="CZ1002" s="131"/>
      <c r="DA1002" s="131"/>
      <c r="DB1002" s="131"/>
      <c r="DC1002" s="131"/>
      <c r="DD1002" s="131"/>
      <c r="DE1002" s="131"/>
      <c r="DF1002" s="131"/>
      <c r="DG1002" s="131"/>
      <c r="DH1002" s="131"/>
      <c r="DI1002" s="131"/>
      <c r="DJ1002" s="131"/>
      <c r="DK1002" s="131"/>
      <c r="DL1002" s="131"/>
      <c r="DM1002" s="131"/>
      <c r="DN1002" s="131"/>
      <c r="DO1002" s="131"/>
      <c r="DP1002" s="131"/>
      <c r="DQ1002" s="131"/>
      <c r="DR1002" s="131"/>
      <c r="DS1002" s="131"/>
      <c r="DT1002" s="131"/>
      <c r="DU1002" s="131"/>
      <c r="DV1002" s="131"/>
      <c r="DW1002" s="131"/>
      <c r="DX1002" s="131"/>
      <c r="DY1002" s="131"/>
      <c r="DZ1002" s="131"/>
      <c r="EA1002" s="131"/>
      <c r="EB1002" s="131"/>
      <c r="EC1002" s="131"/>
      <c r="ED1002" s="131"/>
      <c r="EE1002" s="131"/>
      <c r="EF1002" s="131"/>
      <c r="EG1002" s="131"/>
      <c r="EH1002" s="131"/>
      <c r="EI1002" s="131"/>
      <c r="EJ1002" s="131"/>
      <c r="EK1002" s="131"/>
      <c r="EL1002" s="131"/>
      <c r="EM1002" s="131"/>
      <c r="EN1002" s="131"/>
      <c r="EO1002" s="131"/>
      <c r="EP1002" s="131"/>
      <c r="EQ1002" s="131"/>
      <c r="ER1002" s="131"/>
      <c r="ES1002" s="131"/>
      <c r="ET1002" s="131"/>
      <c r="EU1002" s="131"/>
      <c r="EV1002" s="131"/>
      <c r="EW1002" s="131"/>
      <c r="EX1002" s="131"/>
      <c r="EY1002" s="131"/>
      <c r="EZ1002" s="131"/>
      <c r="FA1002" s="131"/>
      <c r="FB1002" s="131"/>
      <c r="FC1002" s="131"/>
      <c r="FD1002" s="131"/>
      <c r="FE1002" s="131"/>
      <c r="FF1002" s="131"/>
      <c r="FG1002" s="131"/>
      <c r="FH1002" s="131"/>
      <c r="FI1002" s="131"/>
      <c r="FJ1002" s="131"/>
      <c r="FK1002" s="131"/>
      <c r="FL1002" s="131"/>
      <c r="FM1002" s="131"/>
      <c r="FN1002" s="131"/>
      <c r="FO1002" s="131"/>
      <c r="FP1002" s="131"/>
      <c r="FQ1002" s="131"/>
      <c r="FR1002" s="131"/>
      <c r="FS1002" s="131"/>
      <c r="FT1002" s="131"/>
      <c r="FU1002" s="131"/>
      <c r="FV1002" s="131"/>
      <c r="FW1002" s="131"/>
      <c r="FX1002" s="131"/>
      <c r="FY1002" s="131"/>
      <c r="FZ1002" s="131"/>
      <c r="GA1002" s="131"/>
      <c r="GB1002" s="131"/>
      <c r="GC1002" s="131"/>
      <c r="GD1002" s="131"/>
      <c r="GE1002" s="131"/>
      <c r="GF1002" s="131"/>
      <c r="GG1002" s="131"/>
      <c r="GH1002" s="131"/>
      <c r="GI1002" s="131"/>
      <c r="GJ1002" s="131"/>
      <c r="GK1002" s="131"/>
      <c r="GL1002" s="131"/>
      <c r="GM1002" s="131"/>
      <c r="GN1002" s="131"/>
      <c r="GO1002" s="131"/>
      <c r="GP1002" s="131"/>
      <c r="GQ1002" s="131"/>
      <c r="GR1002" s="131"/>
      <c r="GS1002" s="131"/>
      <c r="GT1002" s="131"/>
      <c r="GU1002" s="131"/>
      <c r="GV1002" s="131"/>
      <c r="GW1002" s="131"/>
      <c r="GX1002" s="131"/>
      <c r="GY1002" s="131"/>
      <c r="GZ1002" s="131"/>
      <c r="HA1002" s="131"/>
      <c r="HB1002" s="131"/>
      <c r="HC1002" s="131"/>
      <c r="HD1002" s="131"/>
      <c r="HE1002" s="131"/>
      <c r="HF1002" s="131"/>
      <c r="HG1002" s="131"/>
      <c r="HH1002" s="131"/>
      <c r="HI1002" s="131"/>
      <c r="HJ1002" s="131"/>
      <c r="HK1002" s="131"/>
      <c r="HL1002" s="131"/>
      <c r="HM1002" s="131"/>
      <c r="HN1002" s="131"/>
      <c r="HO1002" s="131"/>
      <c r="HP1002" s="131"/>
      <c r="HQ1002" s="131"/>
      <c r="HR1002" s="131"/>
      <c r="HS1002" s="131"/>
      <c r="HT1002" s="131"/>
      <c r="HU1002" s="131"/>
      <c r="HV1002" s="131"/>
      <c r="HW1002" s="131"/>
      <c r="HX1002" s="131"/>
      <c r="HY1002" s="131"/>
      <c r="HZ1002" s="131"/>
      <c r="IA1002" s="131"/>
      <c r="IB1002" s="131"/>
      <c r="IC1002" s="131"/>
      <c r="ID1002" s="131"/>
      <c r="IE1002" s="131"/>
      <c r="IF1002" s="131"/>
      <c r="IG1002" s="131"/>
      <c r="IH1002" s="131"/>
      <c r="II1002" s="131"/>
      <c r="IJ1002" s="131"/>
      <c r="IK1002" s="131"/>
      <c r="IL1002" s="131"/>
      <c r="IM1002" s="131"/>
      <c r="IN1002" s="131"/>
      <c r="IO1002" s="131"/>
      <c r="IP1002" s="131"/>
      <c r="IQ1002" s="131"/>
      <c r="IR1002" s="131"/>
      <c r="IS1002" s="131"/>
      <c r="IT1002" s="131"/>
      <c r="IU1002" s="131"/>
      <c r="IV1002" s="131"/>
      <c r="IW1002" s="131"/>
      <c r="IX1002" s="131"/>
      <c r="IY1002" s="131"/>
      <c r="IZ1002" s="131"/>
      <c r="JA1002" s="131"/>
      <c r="JB1002" s="131"/>
      <c r="JC1002" s="131"/>
      <c r="JD1002" s="131"/>
      <c r="JE1002" s="131"/>
      <c r="JF1002" s="131"/>
      <c r="JG1002" s="131"/>
      <c r="JH1002" s="131"/>
      <c r="JI1002" s="131"/>
      <c r="JJ1002" s="131"/>
      <c r="JK1002" s="131"/>
      <c r="JL1002" s="131"/>
      <c r="JM1002" s="131"/>
      <c r="JN1002" s="131"/>
      <c r="JO1002" s="131"/>
      <c r="JP1002" s="131"/>
      <c r="JQ1002" s="131"/>
      <c r="JR1002" s="131"/>
      <c r="JS1002" s="131"/>
      <c r="JT1002" s="131"/>
      <c r="JU1002" s="131"/>
      <c r="JV1002" s="131"/>
      <c r="JW1002" s="131"/>
      <c r="JX1002" s="131"/>
      <c r="JY1002" s="131"/>
      <c r="JZ1002" s="131"/>
      <c r="KA1002" s="131"/>
      <c r="KB1002" s="131"/>
      <c r="KC1002" s="131"/>
      <c r="KD1002" s="131"/>
      <c r="KE1002" s="131"/>
      <c r="KF1002" s="131"/>
      <c r="KG1002" s="131"/>
      <c r="KH1002" s="131"/>
      <c r="KI1002" s="131"/>
      <c r="KJ1002" s="131"/>
      <c r="KK1002" s="131"/>
      <c r="KL1002" s="131"/>
      <c r="KM1002" s="131"/>
      <c r="KN1002" s="131"/>
      <c r="KO1002" s="131"/>
      <c r="KP1002" s="131"/>
      <c r="KQ1002" s="131"/>
      <c r="KR1002" s="131"/>
      <c r="KS1002" s="131"/>
      <c r="KT1002" s="131"/>
      <c r="KU1002" s="131"/>
      <c r="KV1002" s="131"/>
      <c r="KW1002" s="131"/>
      <c r="KX1002" s="131"/>
      <c r="KY1002" s="131"/>
      <c r="KZ1002" s="131"/>
      <c r="LA1002" s="131"/>
      <c r="LB1002" s="131"/>
      <c r="LC1002" s="131"/>
      <c r="LD1002" s="131"/>
      <c r="LE1002" s="131"/>
      <c r="LF1002" s="131"/>
      <c r="LG1002" s="131"/>
      <c r="LH1002" s="131"/>
      <c r="LI1002" s="131"/>
      <c r="LJ1002" s="131"/>
      <c r="LK1002" s="131"/>
      <c r="LL1002" s="131"/>
      <c r="LM1002" s="131"/>
      <c r="LN1002" s="131"/>
      <c r="LO1002" s="131"/>
      <c r="LP1002" s="131"/>
      <c r="LQ1002" s="131"/>
      <c r="LR1002" s="131"/>
      <c r="LS1002" s="131"/>
      <c r="LT1002" s="131"/>
      <c r="LU1002" s="131"/>
      <c r="LV1002" s="131"/>
      <c r="LW1002" s="131"/>
      <c r="LX1002" s="131"/>
      <c r="LY1002" s="131"/>
      <c r="LZ1002" s="131"/>
      <c r="MA1002" s="131"/>
      <c r="MB1002" s="131"/>
      <c r="MC1002" s="131"/>
      <c r="MD1002" s="131"/>
      <c r="ME1002" s="131"/>
      <c r="MF1002" s="131"/>
      <c r="MG1002" s="131"/>
      <c r="MH1002" s="131"/>
      <c r="MI1002" s="131"/>
      <c r="MJ1002" s="131"/>
      <c r="MK1002" s="131"/>
      <c r="ML1002" s="131"/>
      <c r="MM1002" s="131"/>
      <c r="MN1002" s="131"/>
      <c r="MO1002" s="131"/>
      <c r="MP1002" s="131"/>
      <c r="MQ1002" s="131"/>
      <c r="MR1002" s="131"/>
      <c r="MS1002" s="131"/>
      <c r="MT1002" s="131"/>
      <c r="MU1002" s="131"/>
      <c r="MV1002" s="131"/>
      <c r="MW1002" s="131"/>
      <c r="MX1002" s="131"/>
      <c r="MY1002" s="131"/>
      <c r="MZ1002" s="131"/>
      <c r="NA1002" s="131"/>
      <c r="NB1002" s="131"/>
      <c r="NC1002" s="131"/>
      <c r="ND1002" s="131"/>
      <c r="NE1002" s="131"/>
      <c r="NF1002" s="131"/>
      <c r="NG1002" s="131"/>
      <c r="NH1002" s="131"/>
      <c r="NI1002" s="131"/>
      <c r="NJ1002" s="131"/>
      <c r="NK1002" s="131"/>
      <c r="NL1002" s="131"/>
      <c r="NM1002" s="131"/>
      <c r="NN1002" s="131"/>
      <c r="NO1002" s="131"/>
      <c r="NP1002" s="131"/>
      <c r="NQ1002" s="131"/>
      <c r="NR1002" s="131"/>
      <c r="NS1002" s="131"/>
      <c r="NT1002" s="131"/>
      <c r="NU1002" s="131"/>
      <c r="NV1002" s="131"/>
      <c r="NW1002" s="131"/>
      <c r="NX1002" s="131"/>
      <c r="NY1002" s="131"/>
      <c r="NZ1002" s="131"/>
      <c r="OA1002" s="131"/>
      <c r="OB1002" s="131"/>
      <c r="OC1002" s="131"/>
      <c r="OD1002" s="131"/>
      <c r="OE1002" s="131"/>
      <c r="OF1002" s="131"/>
      <c r="OG1002" s="131"/>
      <c r="OH1002" s="131"/>
      <c r="OI1002" s="131"/>
      <c r="OJ1002" s="131"/>
      <c r="OK1002" s="131"/>
      <c r="OL1002" s="131"/>
      <c r="OM1002" s="131"/>
      <c r="ON1002" s="131"/>
      <c r="OO1002" s="131"/>
      <c r="OP1002" s="131"/>
      <c r="OQ1002" s="131"/>
      <c r="OR1002" s="131"/>
      <c r="OS1002" s="131"/>
      <c r="OT1002" s="131"/>
      <c r="OU1002" s="131"/>
      <c r="OV1002" s="131"/>
      <c r="OW1002" s="131"/>
      <c r="OX1002" s="131"/>
      <c r="OY1002" s="131"/>
      <c r="OZ1002" s="131"/>
      <c r="PA1002" s="131"/>
      <c r="PB1002" s="131"/>
      <c r="PC1002" s="131"/>
      <c r="PD1002" s="131"/>
      <c r="PE1002" s="131"/>
      <c r="PF1002" s="131"/>
      <c r="PG1002" s="131"/>
      <c r="PH1002" s="131"/>
      <c r="PI1002" s="131"/>
      <c r="PJ1002" s="131"/>
      <c r="PK1002" s="131"/>
      <c r="PL1002" s="131"/>
      <c r="PM1002" s="131"/>
      <c r="PN1002" s="131"/>
      <c r="PO1002" s="131"/>
      <c r="PP1002" s="131"/>
      <c r="PQ1002" s="131"/>
      <c r="PR1002" s="131"/>
      <c r="PS1002" s="131"/>
      <c r="PT1002" s="131"/>
      <c r="PU1002" s="131"/>
      <c r="PV1002" s="131"/>
      <c r="PW1002" s="131"/>
      <c r="PX1002" s="131"/>
      <c r="PY1002" s="131"/>
      <c r="PZ1002" s="131"/>
      <c r="QA1002" s="131"/>
      <c r="QB1002" s="131"/>
      <c r="QC1002" s="131"/>
      <c r="QD1002" s="131"/>
      <c r="QE1002" s="131"/>
      <c r="QF1002" s="131"/>
      <c r="QG1002" s="131"/>
      <c r="QH1002" s="131"/>
      <c r="QI1002" s="131"/>
      <c r="QJ1002" s="131"/>
      <c r="QK1002" s="131"/>
      <c r="QL1002" s="131"/>
      <c r="QM1002" s="131"/>
      <c r="QN1002" s="131"/>
      <c r="QO1002" s="131"/>
      <c r="QP1002" s="131"/>
      <c r="QQ1002" s="131"/>
      <c r="QR1002" s="131"/>
      <c r="QS1002" s="131"/>
      <c r="QT1002" s="131"/>
      <c r="QU1002" s="131"/>
      <c r="QV1002" s="131"/>
      <c r="QW1002" s="131"/>
      <c r="QX1002" s="131"/>
      <c r="QY1002" s="131"/>
      <c r="QZ1002" s="131"/>
      <c r="RA1002" s="131"/>
      <c r="RB1002" s="131"/>
      <c r="RC1002" s="131"/>
      <c r="RD1002" s="131"/>
      <c r="RE1002" s="131"/>
      <c r="RF1002" s="131"/>
      <c r="RG1002" s="131"/>
      <c r="RH1002" s="131"/>
      <c r="RI1002" s="131"/>
      <c r="RJ1002" s="131"/>
      <c r="RK1002" s="131"/>
      <c r="RL1002" s="131"/>
      <c r="RM1002" s="131"/>
      <c r="RN1002" s="131"/>
      <c r="RO1002" s="131"/>
      <c r="RP1002" s="131"/>
      <c r="RQ1002" s="131"/>
      <c r="RR1002" s="131"/>
      <c r="RS1002" s="131"/>
      <c r="RT1002" s="131"/>
      <c r="RU1002" s="131"/>
      <c r="RV1002" s="131"/>
      <c r="RW1002" s="131"/>
      <c r="RX1002" s="131"/>
      <c r="RY1002" s="131"/>
      <c r="RZ1002" s="131"/>
      <c r="SA1002" s="131"/>
      <c r="SB1002" s="131"/>
      <c r="SC1002" s="131"/>
      <c r="SD1002" s="131"/>
      <c r="SE1002" s="131"/>
      <c r="SF1002" s="131"/>
      <c r="SG1002" s="131"/>
      <c r="SH1002" s="131"/>
      <c r="SI1002" s="131"/>
      <c r="SJ1002" s="131"/>
      <c r="SK1002" s="131"/>
      <c r="SL1002" s="131"/>
      <c r="SM1002" s="131"/>
      <c r="SN1002" s="131"/>
      <c r="SO1002" s="131"/>
      <c r="SP1002" s="131"/>
      <c r="SQ1002" s="131"/>
      <c r="SR1002" s="131"/>
      <c r="SS1002" s="131"/>
      <c r="ST1002" s="131"/>
      <c r="SU1002" s="131"/>
      <c r="SV1002" s="131"/>
      <c r="SW1002" s="131"/>
      <c r="SX1002" s="131"/>
      <c r="SY1002" s="131"/>
      <c r="SZ1002" s="131"/>
      <c r="TA1002" s="131"/>
      <c r="TB1002" s="131"/>
      <c r="TC1002" s="131"/>
      <c r="TD1002" s="131"/>
      <c r="TE1002" s="131"/>
      <c r="TF1002" s="131"/>
      <c r="TG1002" s="131"/>
      <c r="TH1002" s="131"/>
      <c r="TI1002" s="131"/>
      <c r="TJ1002" s="131"/>
      <c r="TK1002" s="131"/>
      <c r="TL1002" s="131"/>
      <c r="TM1002" s="131"/>
      <c r="TN1002" s="131"/>
      <c r="TO1002" s="131"/>
      <c r="TP1002" s="131"/>
      <c r="TQ1002" s="131"/>
      <c r="TR1002" s="131"/>
      <c r="TS1002" s="131"/>
      <c r="TT1002" s="131"/>
      <c r="TU1002" s="131"/>
      <c r="TV1002" s="131"/>
      <c r="TW1002" s="131"/>
      <c r="TX1002" s="131"/>
      <c r="TY1002" s="131"/>
      <c r="TZ1002" s="131"/>
      <c r="UA1002" s="131"/>
      <c r="UB1002" s="131"/>
      <c r="UC1002" s="131"/>
      <c r="UD1002" s="131"/>
      <c r="UE1002" s="131"/>
      <c r="UF1002" s="131"/>
      <c r="UG1002" s="131"/>
      <c r="UH1002" s="131"/>
      <c r="UI1002" s="131"/>
      <c r="UJ1002" s="131"/>
      <c r="UK1002" s="131"/>
      <c r="UL1002" s="131"/>
      <c r="UM1002" s="131"/>
      <c r="UN1002" s="131"/>
      <c r="UO1002" s="131"/>
      <c r="UP1002" s="131"/>
      <c r="UQ1002" s="131"/>
      <c r="UR1002" s="131"/>
      <c r="US1002" s="131"/>
      <c r="UT1002" s="131"/>
      <c r="UU1002" s="131"/>
      <c r="UV1002" s="131"/>
      <c r="UW1002" s="131"/>
      <c r="UX1002" s="131"/>
      <c r="UY1002" s="131"/>
      <c r="UZ1002" s="131"/>
      <c r="VA1002" s="131"/>
      <c r="VB1002" s="131"/>
      <c r="VC1002" s="131"/>
      <c r="VD1002" s="131"/>
      <c r="VE1002" s="131"/>
      <c r="VF1002" s="131"/>
      <c r="VG1002" s="131"/>
      <c r="VH1002" s="131"/>
      <c r="VI1002" s="131"/>
      <c r="VJ1002" s="131"/>
      <c r="VK1002" s="131"/>
      <c r="VL1002" s="131"/>
      <c r="VM1002" s="131"/>
      <c r="VN1002" s="131"/>
      <c r="VO1002" s="131"/>
      <c r="VP1002" s="131"/>
      <c r="VQ1002" s="131"/>
      <c r="VR1002" s="131"/>
      <c r="VS1002" s="131"/>
      <c r="VT1002" s="131"/>
      <c r="VU1002" s="131"/>
      <c r="VV1002" s="131"/>
      <c r="VW1002" s="131"/>
      <c r="VX1002" s="131"/>
      <c r="VY1002" s="131"/>
      <c r="VZ1002" s="131"/>
      <c r="WA1002" s="131"/>
      <c r="WB1002" s="131"/>
      <c r="WC1002" s="131"/>
      <c r="WD1002" s="131"/>
      <c r="WE1002" s="131"/>
      <c r="WF1002" s="131"/>
      <c r="WG1002" s="131"/>
      <c r="WH1002" s="131"/>
      <c r="WI1002" s="131"/>
      <c r="WJ1002" s="131"/>
      <c r="WK1002" s="131"/>
      <c r="WL1002" s="131"/>
      <c r="WM1002" s="131"/>
      <c r="WN1002" s="131"/>
      <c r="WO1002" s="131"/>
      <c r="WP1002" s="131"/>
      <c r="WQ1002" s="131"/>
      <c r="WR1002" s="131"/>
      <c r="WS1002" s="131"/>
      <c r="WT1002" s="131"/>
      <c r="WU1002" s="131"/>
      <c r="WV1002" s="131"/>
      <c r="WW1002" s="131"/>
      <c r="WX1002" s="131"/>
      <c r="WY1002" s="131"/>
      <c r="WZ1002" s="131"/>
      <c r="XA1002" s="131"/>
      <c r="XB1002" s="131"/>
      <c r="XC1002" s="131"/>
      <c r="XD1002" s="131"/>
      <c r="XE1002" s="131"/>
      <c r="XF1002" s="131"/>
      <c r="XG1002" s="131"/>
      <c r="XH1002" s="131"/>
      <c r="XI1002" s="131"/>
      <c r="XJ1002" s="131"/>
      <c r="XK1002" s="131"/>
      <c r="XL1002" s="131"/>
      <c r="XM1002" s="131"/>
      <c r="XN1002" s="131"/>
      <c r="XO1002" s="131"/>
      <c r="XP1002" s="131"/>
      <c r="XQ1002" s="131"/>
      <c r="XR1002" s="131"/>
      <c r="XS1002" s="131"/>
      <c r="XT1002" s="131"/>
      <c r="XU1002" s="131"/>
      <c r="XV1002" s="131"/>
      <c r="XW1002" s="131"/>
      <c r="XX1002" s="131"/>
      <c r="XY1002" s="131"/>
      <c r="XZ1002" s="131"/>
      <c r="YA1002" s="131"/>
      <c r="YB1002" s="131"/>
      <c r="YC1002" s="131"/>
      <c r="YD1002" s="131"/>
      <c r="YE1002" s="131"/>
      <c r="YF1002" s="131"/>
      <c r="YG1002" s="131"/>
      <c r="YH1002" s="131"/>
      <c r="YI1002" s="131"/>
      <c r="YJ1002" s="131"/>
      <c r="YK1002" s="131"/>
      <c r="YL1002" s="131"/>
      <c r="YM1002" s="131"/>
      <c r="YN1002" s="131"/>
      <c r="YO1002" s="131"/>
      <c r="YP1002" s="131"/>
      <c r="YQ1002" s="131"/>
      <c r="YR1002" s="131"/>
      <c r="YS1002" s="131"/>
      <c r="YT1002" s="131"/>
      <c r="YU1002" s="131"/>
      <c r="YV1002" s="131"/>
      <c r="YW1002" s="131"/>
      <c r="YX1002" s="131"/>
      <c r="YY1002" s="131"/>
      <c r="YZ1002" s="131"/>
      <c r="ZA1002" s="131"/>
      <c r="ZB1002" s="131"/>
      <c r="ZC1002" s="131"/>
      <c r="ZD1002" s="131"/>
      <c r="ZE1002" s="131"/>
      <c r="ZF1002" s="131"/>
      <c r="ZG1002" s="131"/>
      <c r="ZH1002" s="131"/>
      <c r="ZI1002" s="131"/>
      <c r="ZJ1002" s="131"/>
      <c r="ZK1002" s="131"/>
      <c r="ZL1002" s="131"/>
      <c r="ZM1002" s="131"/>
      <c r="ZN1002" s="131"/>
      <c r="ZO1002" s="131"/>
      <c r="ZP1002" s="131"/>
      <c r="ZQ1002" s="131"/>
      <c r="ZR1002" s="131"/>
      <c r="ZS1002" s="131"/>
      <c r="ZT1002" s="131"/>
      <c r="ZU1002" s="131"/>
      <c r="ZV1002" s="131"/>
      <c r="ZW1002" s="131"/>
      <c r="ZX1002" s="131"/>
      <c r="ZY1002" s="131"/>
      <c r="ZZ1002" s="131"/>
      <c r="AAA1002" s="131"/>
      <c r="AAB1002" s="131"/>
      <c r="AAC1002" s="131"/>
      <c r="AAD1002" s="131"/>
      <c r="AAE1002" s="131"/>
      <c r="AAF1002" s="131"/>
      <c r="AAG1002" s="131"/>
      <c r="AAH1002" s="131"/>
      <c r="AAI1002" s="131"/>
      <c r="AAJ1002" s="131"/>
      <c r="AAK1002" s="131"/>
      <c r="AAL1002" s="131"/>
      <c r="AAM1002" s="131"/>
      <c r="AAN1002" s="131"/>
      <c r="AAO1002" s="131"/>
      <c r="AAP1002" s="131"/>
      <c r="AAQ1002" s="131"/>
      <c r="AAR1002" s="131"/>
      <c r="AAS1002" s="131"/>
      <c r="AAT1002" s="131"/>
      <c r="AAU1002" s="131"/>
      <c r="AAV1002" s="131"/>
      <c r="AAW1002" s="131"/>
      <c r="AAX1002" s="131"/>
      <c r="AAY1002" s="131"/>
      <c r="AAZ1002" s="131"/>
      <c r="ABA1002" s="131"/>
      <c r="ABB1002" s="131"/>
      <c r="ABC1002" s="131"/>
      <c r="ABD1002" s="131"/>
      <c r="ABE1002" s="131"/>
      <c r="ABF1002" s="131"/>
      <c r="ABG1002" s="131"/>
      <c r="ABH1002" s="131"/>
      <c r="ABI1002" s="131"/>
      <c r="ABJ1002" s="131"/>
      <c r="ABK1002" s="131"/>
      <c r="ABL1002" s="131"/>
      <c r="ABM1002" s="131"/>
      <c r="ABN1002" s="131"/>
      <c r="ABO1002" s="131"/>
      <c r="ABP1002" s="131"/>
      <c r="ABQ1002" s="131"/>
      <c r="ABR1002" s="131"/>
      <c r="ABS1002" s="131"/>
      <c r="ABT1002" s="131"/>
      <c r="ABU1002" s="131"/>
      <c r="ABV1002" s="131"/>
      <c r="ABW1002" s="131"/>
      <c r="ABX1002" s="131"/>
      <c r="ABY1002" s="131"/>
      <c r="ABZ1002" s="131"/>
      <c r="ACA1002" s="131"/>
      <c r="ACB1002" s="131"/>
      <c r="ACC1002" s="131"/>
      <c r="ACD1002" s="131"/>
      <c r="ACE1002" s="131"/>
      <c r="ACF1002" s="131"/>
      <c r="ACG1002" s="131"/>
      <c r="ACH1002" s="131"/>
      <c r="ACI1002" s="131"/>
      <c r="ACJ1002" s="131"/>
      <c r="ACK1002" s="131"/>
      <c r="ACL1002" s="131"/>
      <c r="ACM1002" s="131"/>
      <c r="ACN1002" s="131"/>
      <c r="ACO1002" s="131"/>
      <c r="ACP1002" s="131"/>
      <c r="ACQ1002" s="131"/>
      <c r="ACR1002" s="131"/>
      <c r="ACS1002" s="131"/>
      <c r="ACT1002" s="131"/>
      <c r="ACU1002" s="131"/>
      <c r="ACV1002" s="131"/>
      <c r="ACW1002" s="131"/>
      <c r="ACX1002" s="131"/>
      <c r="ACY1002" s="131"/>
      <c r="ACZ1002" s="131"/>
      <c r="ADA1002" s="131"/>
      <c r="ADB1002" s="131"/>
      <c r="ADC1002" s="131"/>
      <c r="ADD1002" s="131"/>
      <c r="ADE1002" s="131"/>
      <c r="ADF1002" s="131"/>
      <c r="ADG1002" s="131"/>
      <c r="ADH1002" s="131"/>
      <c r="ADI1002" s="131"/>
      <c r="ADJ1002" s="131"/>
      <c r="ADK1002" s="131"/>
      <c r="ADL1002" s="131"/>
      <c r="ADM1002" s="131"/>
      <c r="ADN1002" s="131"/>
      <c r="ADO1002" s="131"/>
      <c r="ADP1002" s="131"/>
      <c r="ADQ1002" s="131"/>
      <c r="ADR1002" s="131"/>
      <c r="ADS1002" s="131"/>
      <c r="ADT1002" s="131"/>
      <c r="ADU1002" s="131"/>
      <c r="ADV1002" s="131"/>
      <c r="ADW1002" s="131"/>
      <c r="ADX1002" s="131"/>
      <c r="ADY1002" s="131"/>
      <c r="ADZ1002" s="131"/>
      <c r="AEA1002" s="131"/>
      <c r="AEB1002" s="131"/>
      <c r="AEC1002" s="131"/>
      <c r="AED1002" s="131"/>
      <c r="AEE1002" s="131"/>
      <c r="AEF1002" s="131"/>
      <c r="AEG1002" s="131"/>
      <c r="AEH1002" s="131"/>
      <c r="AEI1002" s="131"/>
      <c r="AEJ1002" s="131"/>
      <c r="AEK1002" s="131"/>
      <c r="AEL1002" s="131"/>
      <c r="AEM1002" s="131"/>
      <c r="AEN1002" s="131"/>
      <c r="AEO1002" s="131"/>
      <c r="AEP1002" s="131"/>
      <c r="AEQ1002" s="131"/>
      <c r="AER1002" s="131"/>
      <c r="AES1002" s="131"/>
      <c r="AET1002" s="131"/>
      <c r="AEU1002" s="131"/>
      <c r="AEV1002" s="131"/>
      <c r="AEW1002" s="131"/>
      <c r="AEX1002" s="131"/>
      <c r="AEY1002" s="131"/>
      <c r="AEZ1002" s="131"/>
      <c r="AFA1002" s="131"/>
      <c r="AFB1002" s="131"/>
      <c r="AFC1002" s="131"/>
      <c r="AFD1002" s="131"/>
      <c r="AFE1002" s="131"/>
      <c r="AFF1002" s="131"/>
      <c r="AFG1002" s="131"/>
      <c r="AFH1002" s="131"/>
      <c r="AFI1002" s="131"/>
      <c r="AFJ1002" s="131"/>
      <c r="AFK1002" s="131"/>
      <c r="AFL1002" s="131"/>
      <c r="AFM1002" s="131"/>
      <c r="AFN1002" s="131"/>
      <c r="AFO1002" s="131"/>
      <c r="AFP1002" s="131"/>
      <c r="AFQ1002" s="131"/>
      <c r="AFR1002" s="131"/>
      <c r="AFS1002" s="131"/>
      <c r="AFT1002" s="131"/>
      <c r="AFU1002" s="131"/>
      <c r="AFV1002" s="131"/>
      <c r="AFW1002" s="131"/>
      <c r="AFX1002" s="131"/>
      <c r="AFY1002" s="131"/>
      <c r="AFZ1002" s="131"/>
      <c r="AGA1002" s="131"/>
      <c r="AGB1002" s="131"/>
      <c r="AGC1002" s="131"/>
      <c r="AGD1002" s="131"/>
      <c r="AGE1002" s="131"/>
      <c r="AGF1002" s="131"/>
      <c r="AGG1002" s="131"/>
      <c r="AGH1002" s="131"/>
      <c r="AGI1002" s="131"/>
      <c r="AGJ1002" s="131"/>
      <c r="AGK1002" s="131"/>
      <c r="AGL1002" s="131"/>
      <c r="AGM1002" s="131"/>
      <c r="AGN1002" s="131"/>
      <c r="AGO1002" s="131"/>
      <c r="AGP1002" s="131"/>
      <c r="AGQ1002" s="131"/>
      <c r="AGR1002" s="131"/>
      <c r="AGS1002" s="131"/>
      <c r="AGT1002" s="131"/>
      <c r="AGU1002" s="131"/>
      <c r="AGV1002" s="131"/>
      <c r="AGW1002" s="131"/>
      <c r="AGX1002" s="131"/>
      <c r="AGY1002" s="131"/>
      <c r="AGZ1002" s="131"/>
      <c r="AHA1002" s="131"/>
      <c r="AHB1002" s="131"/>
      <c r="AHC1002" s="131"/>
      <c r="AHD1002" s="131"/>
      <c r="AHE1002" s="131"/>
      <c r="AHF1002" s="131"/>
      <c r="AHG1002" s="131"/>
      <c r="AHH1002" s="131"/>
      <c r="AHI1002" s="131"/>
      <c r="AHJ1002" s="131"/>
      <c r="AHK1002" s="131"/>
      <c r="AHL1002" s="131"/>
      <c r="AHM1002" s="131"/>
      <c r="AHN1002" s="131"/>
      <c r="AHO1002" s="131"/>
      <c r="AHP1002" s="131"/>
      <c r="AHQ1002" s="131"/>
      <c r="AHR1002" s="131"/>
      <c r="AHS1002" s="131"/>
      <c r="AHT1002" s="131"/>
      <c r="AHU1002" s="131"/>
      <c r="AHV1002" s="131"/>
      <c r="AHW1002" s="131"/>
      <c r="AHX1002" s="131"/>
      <c r="AHY1002" s="131"/>
      <c r="AHZ1002" s="131"/>
      <c r="AIA1002" s="131"/>
      <c r="AIB1002" s="131"/>
      <c r="AIC1002" s="131"/>
      <c r="AID1002" s="131"/>
      <c r="AIE1002" s="131"/>
      <c r="AIF1002" s="131"/>
      <c r="AIG1002" s="131"/>
      <c r="AIH1002" s="131"/>
      <c r="AII1002" s="131"/>
      <c r="AIJ1002" s="131"/>
      <c r="AIK1002" s="131"/>
      <c r="AIL1002" s="131"/>
      <c r="AIM1002" s="131"/>
      <c r="AIN1002" s="131"/>
      <c r="AIO1002" s="131"/>
      <c r="AIP1002" s="131"/>
      <c r="AIQ1002" s="131"/>
      <c r="AIR1002" s="131"/>
      <c r="AIS1002" s="131"/>
      <c r="AIT1002" s="131"/>
      <c r="AIU1002" s="131"/>
      <c r="AIV1002" s="131"/>
      <c r="AIW1002" s="131"/>
      <c r="AIX1002" s="131"/>
      <c r="AIY1002" s="131"/>
      <c r="AIZ1002" s="131"/>
      <c r="AJA1002" s="131"/>
      <c r="AJB1002" s="131"/>
      <c r="AJC1002" s="131"/>
      <c r="AJD1002" s="131"/>
      <c r="AJE1002" s="131"/>
      <c r="AJF1002" s="131"/>
      <c r="AJG1002" s="131"/>
      <c r="AJH1002" s="131"/>
      <c r="AJI1002" s="131"/>
      <c r="AJJ1002" s="131"/>
      <c r="AJK1002" s="131"/>
      <c r="AJL1002" s="131"/>
      <c r="AJM1002" s="131"/>
      <c r="AJN1002" s="131"/>
      <c r="AJO1002" s="131"/>
      <c r="AJP1002" s="131"/>
      <c r="AJQ1002" s="131"/>
      <c r="AJR1002" s="131"/>
      <c r="AJS1002" s="131"/>
      <c r="AJT1002" s="131"/>
      <c r="AJU1002" s="131"/>
      <c r="AJV1002" s="131"/>
      <c r="AJW1002" s="131"/>
      <c r="AJX1002" s="131"/>
      <c r="AJY1002" s="131"/>
      <c r="AJZ1002" s="131"/>
      <c r="AKA1002" s="131"/>
      <c r="AKB1002" s="131"/>
      <c r="AKC1002" s="131"/>
      <c r="AKD1002" s="131"/>
      <c r="AKE1002" s="131"/>
      <c r="AKF1002" s="131"/>
      <c r="AKG1002" s="131"/>
      <c r="AKH1002" s="131"/>
      <c r="AKI1002" s="131"/>
      <c r="AKJ1002" s="131"/>
      <c r="AKK1002" s="131"/>
      <c r="AKL1002" s="131"/>
      <c r="AKM1002" s="131"/>
      <c r="AKN1002" s="131"/>
      <c r="AKO1002" s="131"/>
      <c r="AKP1002" s="131"/>
      <c r="AKQ1002" s="131"/>
      <c r="AKR1002" s="131"/>
      <c r="AKS1002" s="131"/>
      <c r="AKT1002" s="131"/>
      <c r="AKU1002" s="131"/>
      <c r="AKV1002" s="131"/>
      <c r="AKW1002" s="131"/>
      <c r="AKX1002" s="131"/>
      <c r="AKY1002" s="131"/>
      <c r="AKZ1002" s="131"/>
      <c r="ALA1002" s="131"/>
      <c r="ALB1002" s="131"/>
      <c r="ALC1002" s="131"/>
      <c r="ALD1002" s="131"/>
      <c r="ALE1002" s="131"/>
      <c r="ALF1002" s="131"/>
      <c r="ALG1002" s="131"/>
      <c r="ALH1002" s="131"/>
      <c r="ALI1002" s="131"/>
      <c r="ALJ1002" s="131"/>
      <c r="ALK1002" s="131"/>
      <c r="ALL1002" s="131"/>
      <c r="ALM1002" s="131"/>
      <c r="ALN1002" s="131"/>
      <c r="ALO1002" s="131"/>
      <c r="ALP1002" s="131"/>
      <c r="ALQ1002" s="131"/>
      <c r="ALR1002" s="131"/>
      <c r="ALS1002" s="131"/>
      <c r="ALT1002" s="131"/>
      <c r="ALU1002" s="131"/>
      <c r="ALV1002" s="131"/>
      <c r="ALW1002" s="131"/>
      <c r="ALX1002" s="131"/>
      <c r="ALY1002" s="131"/>
      <c r="ALZ1002" s="131"/>
      <c r="AMA1002" s="131"/>
      <c r="AMB1002" s="131"/>
      <c r="AMC1002" s="131"/>
      <c r="AMD1002" s="131"/>
      <c r="AME1002" s="131"/>
      <c r="AMF1002" s="131"/>
      <c r="AMG1002" s="131"/>
      <c r="AMH1002" s="131"/>
      <c r="AMI1002" s="131"/>
      <c r="AMJ1002" s="131"/>
      <c r="AMK1002" s="131"/>
      <c r="AML1002" s="131"/>
      <c r="AMM1002" s="131"/>
      <c r="AMN1002" s="131"/>
      <c r="AMO1002" s="131"/>
      <c r="AMP1002" s="131"/>
      <c r="AMQ1002" s="131"/>
      <c r="AMR1002" s="131"/>
      <c r="AMS1002" s="131"/>
      <c r="AMT1002" s="131"/>
      <c r="AMU1002" s="131"/>
      <c r="AMV1002" s="131"/>
      <c r="AMW1002" s="131"/>
      <c r="AMX1002" s="131"/>
      <c r="AMY1002" s="131"/>
      <c r="AMZ1002" s="131"/>
      <c r="ANA1002" s="131"/>
      <c r="ANB1002" s="131"/>
      <c r="ANC1002" s="131"/>
      <c r="AND1002" s="131"/>
      <c r="ANE1002" s="131"/>
      <c r="ANF1002" s="131"/>
      <c r="ANG1002" s="131"/>
      <c r="ANH1002" s="131"/>
      <c r="ANI1002" s="131"/>
      <c r="ANJ1002" s="131"/>
      <c r="ANK1002" s="131"/>
      <c r="ANL1002" s="131"/>
      <c r="ANM1002" s="131"/>
      <c r="ANN1002" s="131"/>
      <c r="ANO1002" s="131"/>
      <c r="ANP1002" s="131"/>
      <c r="ANQ1002" s="131"/>
      <c r="ANR1002" s="131"/>
      <c r="ANS1002" s="131"/>
      <c r="ANT1002" s="131"/>
      <c r="ANU1002" s="131"/>
      <c r="ANV1002" s="131"/>
      <c r="ANW1002" s="131"/>
      <c r="ANX1002" s="131"/>
      <c r="ANY1002" s="131"/>
      <c r="ANZ1002" s="131"/>
      <c r="AOA1002" s="131"/>
      <c r="AOB1002" s="131"/>
      <c r="AOC1002" s="131"/>
      <c r="AOD1002" s="131"/>
      <c r="AOE1002" s="131"/>
      <c r="AOF1002" s="131"/>
      <c r="AOG1002" s="131"/>
      <c r="AOH1002" s="131"/>
      <c r="AOI1002" s="131"/>
      <c r="AOJ1002" s="131"/>
      <c r="AOK1002" s="131"/>
      <c r="AOL1002" s="131"/>
      <c r="AOM1002" s="131"/>
      <c r="AON1002" s="131"/>
      <c r="AOO1002" s="131"/>
      <c r="AOP1002" s="131"/>
      <c r="AOQ1002" s="131"/>
      <c r="AOR1002" s="131"/>
      <c r="AOS1002" s="131"/>
      <c r="AOT1002" s="131"/>
      <c r="AOU1002" s="131"/>
      <c r="AOV1002" s="131"/>
      <c r="AOW1002" s="131"/>
      <c r="AOX1002" s="131"/>
      <c r="AOY1002" s="131"/>
      <c r="AOZ1002" s="131"/>
      <c r="APA1002" s="131"/>
      <c r="APB1002" s="131"/>
      <c r="APC1002" s="131"/>
      <c r="APD1002" s="131"/>
      <c r="APE1002" s="131"/>
      <c r="APF1002" s="131"/>
      <c r="APG1002" s="131"/>
      <c r="APH1002" s="131"/>
      <c r="API1002" s="131"/>
      <c r="APJ1002" s="131"/>
      <c r="APK1002" s="131"/>
      <c r="APL1002" s="131"/>
      <c r="APM1002" s="131"/>
      <c r="APN1002" s="131"/>
      <c r="APO1002" s="131"/>
      <c r="APP1002" s="131"/>
      <c r="APQ1002" s="131"/>
      <c r="APR1002" s="131"/>
      <c r="APS1002" s="131"/>
      <c r="APT1002" s="131"/>
      <c r="APU1002" s="131"/>
      <c r="APV1002" s="131"/>
      <c r="APW1002" s="131"/>
      <c r="APX1002" s="131"/>
      <c r="APY1002" s="131"/>
      <c r="APZ1002" s="131"/>
      <c r="AQA1002" s="131"/>
      <c r="AQB1002" s="131"/>
      <c r="AQC1002" s="131"/>
      <c r="AQD1002" s="131"/>
      <c r="AQE1002" s="131"/>
      <c r="AQF1002" s="131"/>
      <c r="AQG1002" s="131"/>
      <c r="AQH1002" s="131"/>
      <c r="AQI1002" s="131"/>
      <c r="AQJ1002" s="131"/>
      <c r="AQK1002" s="131"/>
      <c r="AQL1002" s="131"/>
      <c r="AQM1002" s="131"/>
      <c r="AQN1002" s="131"/>
      <c r="AQO1002" s="131"/>
      <c r="AQP1002" s="131"/>
      <c r="AQQ1002" s="131"/>
      <c r="AQR1002" s="131"/>
      <c r="AQS1002" s="131"/>
      <c r="AQT1002" s="131"/>
      <c r="AQU1002" s="131"/>
      <c r="AQV1002" s="131"/>
      <c r="AQW1002" s="131"/>
      <c r="AQX1002" s="131"/>
      <c r="AQY1002" s="131"/>
      <c r="AQZ1002" s="131"/>
      <c r="ARA1002" s="131"/>
      <c r="ARB1002" s="131"/>
      <c r="ARC1002" s="131"/>
      <c r="ARD1002" s="131"/>
      <c r="ARE1002" s="131"/>
      <c r="ARF1002" s="131"/>
      <c r="ARG1002" s="131"/>
      <c r="ARH1002" s="131"/>
      <c r="ARI1002" s="131"/>
      <c r="ARJ1002" s="131"/>
      <c r="ARK1002" s="131"/>
      <c r="ARL1002" s="131"/>
      <c r="ARM1002" s="131"/>
      <c r="ARN1002" s="131"/>
      <c r="ARO1002" s="131"/>
      <c r="ARP1002" s="131"/>
      <c r="ARQ1002" s="131"/>
      <c r="ARR1002" s="131"/>
      <c r="ARS1002" s="131"/>
      <c r="ART1002" s="131"/>
      <c r="ARU1002" s="131"/>
      <c r="ARV1002" s="131"/>
      <c r="ARW1002" s="131"/>
      <c r="ARX1002" s="131"/>
      <c r="ARY1002" s="131"/>
      <c r="ARZ1002" s="131"/>
      <c r="ASA1002" s="131"/>
      <c r="ASB1002" s="131"/>
      <c r="ASC1002" s="131"/>
      <c r="ASD1002" s="131"/>
      <c r="ASE1002" s="131"/>
      <c r="ASF1002" s="131"/>
      <c r="ASG1002" s="131"/>
      <c r="ASH1002" s="131"/>
      <c r="ASI1002" s="131"/>
      <c r="ASJ1002" s="131"/>
      <c r="ASK1002" s="131"/>
      <c r="ASL1002" s="131"/>
      <c r="ASM1002" s="131"/>
      <c r="ASN1002" s="131"/>
      <c r="ASO1002" s="131"/>
      <c r="ASP1002" s="131"/>
      <c r="ASQ1002" s="131"/>
      <c r="ASR1002" s="131"/>
      <c r="ASS1002" s="131"/>
      <c r="AST1002" s="131"/>
      <c r="ASU1002" s="131"/>
      <c r="ASV1002" s="131"/>
      <c r="ASW1002" s="131"/>
      <c r="ASX1002" s="131"/>
      <c r="ASY1002" s="131"/>
      <c r="ASZ1002" s="131"/>
      <c r="ATA1002" s="131"/>
      <c r="ATB1002" s="131"/>
      <c r="ATC1002" s="131"/>
      <c r="ATD1002" s="131"/>
      <c r="ATE1002" s="131"/>
      <c r="ATF1002" s="131"/>
      <c r="ATG1002" s="131"/>
      <c r="ATH1002" s="131"/>
      <c r="ATI1002" s="131"/>
      <c r="ATJ1002" s="131"/>
      <c r="ATK1002" s="131"/>
      <c r="ATL1002" s="131"/>
      <c r="ATM1002" s="131"/>
      <c r="ATN1002" s="131"/>
      <c r="ATO1002" s="131"/>
      <c r="ATP1002" s="131"/>
      <c r="ATQ1002" s="131"/>
      <c r="ATR1002" s="131"/>
      <c r="ATS1002" s="131"/>
      <c r="ATT1002" s="131"/>
      <c r="ATU1002" s="131"/>
      <c r="ATV1002" s="131"/>
      <c r="ATW1002" s="131"/>
      <c r="ATX1002" s="131"/>
      <c r="ATY1002" s="131"/>
      <c r="ATZ1002" s="131"/>
      <c r="AUA1002" s="131"/>
      <c r="AUB1002" s="131"/>
      <c r="AUC1002" s="131"/>
      <c r="AUD1002" s="131"/>
      <c r="AUE1002" s="131"/>
      <c r="AUF1002" s="131"/>
      <c r="AUG1002" s="131"/>
      <c r="AUH1002" s="131"/>
      <c r="AUI1002" s="131"/>
      <c r="AUJ1002" s="131"/>
      <c r="AUK1002" s="131"/>
      <c r="AUL1002" s="131"/>
      <c r="AUM1002" s="131"/>
      <c r="AUN1002" s="131"/>
      <c r="AUO1002" s="131"/>
      <c r="AUP1002" s="131"/>
      <c r="AUQ1002" s="131"/>
      <c r="AUR1002" s="131"/>
      <c r="AUS1002" s="131"/>
      <c r="AUT1002" s="131"/>
      <c r="AUU1002" s="131"/>
      <c r="AUV1002" s="131"/>
      <c r="AUW1002" s="131"/>
      <c r="AUX1002" s="131"/>
      <c r="AUY1002" s="131"/>
      <c r="AUZ1002" s="131"/>
      <c r="AVA1002" s="131"/>
      <c r="AVB1002" s="131"/>
      <c r="AVC1002" s="131"/>
      <c r="AVD1002" s="131"/>
      <c r="AVE1002" s="131"/>
      <c r="AVF1002" s="131"/>
      <c r="AVG1002" s="131"/>
      <c r="AVH1002" s="131"/>
      <c r="AVI1002" s="131"/>
      <c r="AVJ1002" s="131"/>
      <c r="AVK1002" s="131"/>
      <c r="AVL1002" s="131"/>
      <c r="AVM1002" s="131"/>
      <c r="AVN1002" s="131"/>
      <c r="AVO1002" s="131"/>
      <c r="AVP1002" s="131"/>
      <c r="AVQ1002" s="131"/>
      <c r="AVR1002" s="131"/>
      <c r="AVS1002" s="131"/>
      <c r="AVT1002" s="131"/>
      <c r="AVU1002" s="131"/>
      <c r="AVV1002" s="131"/>
      <c r="AVW1002" s="131"/>
      <c r="AVX1002" s="131"/>
      <c r="AVY1002" s="131"/>
      <c r="AVZ1002" s="131"/>
      <c r="AWA1002" s="131"/>
      <c r="AWB1002" s="131"/>
      <c r="AWC1002" s="131"/>
      <c r="AWD1002" s="131"/>
      <c r="AWE1002" s="131"/>
      <c r="AWF1002" s="131"/>
      <c r="AWG1002" s="131"/>
      <c r="AWH1002" s="131"/>
      <c r="AWI1002" s="131"/>
      <c r="AWJ1002" s="131"/>
      <c r="AWK1002" s="131"/>
      <c r="AWL1002" s="131"/>
      <c r="AWM1002" s="131"/>
      <c r="AWN1002" s="131"/>
      <c r="AWO1002" s="131"/>
      <c r="AWP1002" s="131"/>
      <c r="AWQ1002" s="131"/>
      <c r="AWR1002" s="131"/>
      <c r="AWS1002" s="131"/>
      <c r="AWT1002" s="131"/>
      <c r="AWU1002" s="131"/>
      <c r="AWV1002" s="131"/>
      <c r="AWW1002" s="131"/>
      <c r="AWX1002" s="131"/>
      <c r="AWY1002" s="131"/>
      <c r="AWZ1002" s="131"/>
      <c r="AXA1002" s="131"/>
      <c r="AXB1002" s="131"/>
      <c r="AXC1002" s="131"/>
      <c r="AXD1002" s="131"/>
      <c r="AXE1002" s="131"/>
      <c r="AXF1002" s="131"/>
      <c r="AXG1002" s="131"/>
      <c r="AXH1002" s="131"/>
      <c r="AXI1002" s="131"/>
      <c r="AXJ1002" s="131"/>
      <c r="AXK1002" s="131"/>
      <c r="AXL1002" s="131"/>
      <c r="AXM1002" s="131"/>
      <c r="AXN1002" s="131"/>
      <c r="AXO1002" s="131"/>
      <c r="AXP1002" s="131"/>
      <c r="AXQ1002" s="131"/>
      <c r="AXR1002" s="131"/>
      <c r="AXS1002" s="131"/>
      <c r="AXT1002" s="131"/>
      <c r="AXU1002" s="131"/>
      <c r="AXV1002" s="131"/>
      <c r="AXW1002" s="131"/>
      <c r="AXX1002" s="131"/>
    </row>
    <row r="1003" spans="1:1324" s="106" customFormat="1" ht="15.75" hidden="1" customHeight="1" x14ac:dyDescent="0.2">
      <c r="A1003" s="139" t="s">
        <v>2621</v>
      </c>
      <c r="B1003" s="139" t="s">
        <v>2625</v>
      </c>
      <c r="C1003" s="140" t="s">
        <v>2626</v>
      </c>
      <c r="D1003" s="141" t="s">
        <v>2622</v>
      </c>
      <c r="E1003" s="142">
        <v>42163</v>
      </c>
      <c r="F1003" s="142" t="s">
        <v>2623</v>
      </c>
      <c r="G1003" s="30" t="s">
        <v>1795</v>
      </c>
      <c r="H1003" s="30">
        <v>42199</v>
      </c>
      <c r="I1003" s="30" t="s">
        <v>1065</v>
      </c>
      <c r="J1003" s="173"/>
      <c r="K1003" s="87" t="s">
        <v>1807</v>
      </c>
      <c r="L1003" s="87">
        <v>1</v>
      </c>
      <c r="M1003" s="87">
        <v>1</v>
      </c>
      <c r="N1003" s="87" t="s">
        <v>326</v>
      </c>
      <c r="O1003" s="87">
        <v>1</v>
      </c>
      <c r="P1003" s="87" t="s">
        <v>326</v>
      </c>
      <c r="Q1003" s="87">
        <v>1</v>
      </c>
      <c r="R1003" s="87" t="s">
        <v>326</v>
      </c>
      <c r="S1003" s="87">
        <v>1</v>
      </c>
      <c r="T1003" s="87" t="s">
        <v>49</v>
      </c>
      <c r="U1003" s="87">
        <v>1</v>
      </c>
      <c r="V1003" s="87">
        <v>1</v>
      </c>
      <c r="W1003" s="87">
        <v>0</v>
      </c>
      <c r="X1003" s="87">
        <v>0</v>
      </c>
      <c r="Y1003" s="87">
        <v>0</v>
      </c>
      <c r="Z1003" s="87">
        <v>0</v>
      </c>
      <c r="AA1003" s="87">
        <v>0</v>
      </c>
      <c r="AB1003" s="87">
        <v>0</v>
      </c>
      <c r="AC1003" s="87">
        <v>0</v>
      </c>
      <c r="AD1003" s="87">
        <v>0</v>
      </c>
      <c r="AE1003" s="87">
        <v>0</v>
      </c>
      <c r="AF1003" s="145" t="s">
        <v>2640</v>
      </c>
      <c r="AG1003" s="131"/>
      <c r="AH1003" s="131"/>
      <c r="AI1003" s="131"/>
      <c r="AJ1003" s="131"/>
      <c r="AK1003" s="131"/>
      <c r="AL1003" s="131"/>
      <c r="AM1003" s="131"/>
      <c r="AN1003" s="131"/>
      <c r="AO1003" s="131"/>
      <c r="AP1003" s="131"/>
      <c r="AQ1003" s="131"/>
      <c r="AR1003" s="131"/>
      <c r="AS1003" s="131"/>
      <c r="AT1003" s="131"/>
      <c r="AU1003" s="131"/>
      <c r="AV1003" s="131"/>
      <c r="AW1003" s="131"/>
      <c r="AX1003" s="131"/>
      <c r="AY1003" s="131"/>
      <c r="AZ1003" s="131"/>
      <c r="BA1003" s="131"/>
      <c r="BB1003" s="131"/>
      <c r="BC1003" s="131"/>
      <c r="BD1003" s="131"/>
      <c r="BE1003" s="131"/>
      <c r="BF1003" s="131"/>
      <c r="BG1003" s="131"/>
      <c r="BH1003" s="131"/>
      <c r="BI1003" s="131"/>
      <c r="BJ1003" s="131"/>
      <c r="BK1003" s="131"/>
      <c r="BL1003" s="131"/>
      <c r="BM1003" s="131"/>
      <c r="BN1003" s="131"/>
      <c r="BO1003" s="131"/>
      <c r="BP1003" s="131"/>
      <c r="BQ1003" s="131"/>
      <c r="BR1003" s="131"/>
      <c r="BS1003" s="131"/>
      <c r="BT1003" s="131"/>
      <c r="BU1003" s="131"/>
      <c r="BV1003" s="131"/>
      <c r="BW1003" s="131"/>
      <c r="BX1003" s="131"/>
      <c r="BY1003" s="131"/>
      <c r="BZ1003" s="131"/>
      <c r="CA1003" s="131"/>
      <c r="CB1003" s="131"/>
      <c r="CC1003" s="131"/>
      <c r="CD1003" s="131"/>
      <c r="CE1003" s="131"/>
      <c r="CF1003" s="131"/>
      <c r="CG1003" s="131"/>
      <c r="CH1003" s="131"/>
      <c r="CI1003" s="131"/>
      <c r="CJ1003" s="131"/>
      <c r="CK1003" s="131"/>
      <c r="CL1003" s="131"/>
      <c r="CM1003" s="131"/>
      <c r="CN1003" s="131"/>
      <c r="CO1003" s="131"/>
      <c r="CP1003" s="131"/>
      <c r="CQ1003" s="131"/>
      <c r="CR1003" s="131"/>
      <c r="CS1003" s="131"/>
      <c r="CT1003" s="131"/>
      <c r="CU1003" s="131"/>
      <c r="CV1003" s="131"/>
      <c r="CW1003" s="131"/>
      <c r="CX1003" s="131"/>
      <c r="CY1003" s="131"/>
      <c r="CZ1003" s="131"/>
      <c r="DA1003" s="131"/>
      <c r="DB1003" s="131"/>
      <c r="DC1003" s="131"/>
      <c r="DD1003" s="131"/>
      <c r="DE1003" s="131"/>
      <c r="DF1003" s="131"/>
      <c r="DG1003" s="131"/>
      <c r="DH1003" s="131"/>
      <c r="DI1003" s="131"/>
      <c r="DJ1003" s="131"/>
      <c r="DK1003" s="131"/>
      <c r="DL1003" s="131"/>
      <c r="DM1003" s="131"/>
      <c r="DN1003" s="131"/>
      <c r="DO1003" s="131"/>
      <c r="DP1003" s="131"/>
      <c r="DQ1003" s="131"/>
      <c r="DR1003" s="131"/>
      <c r="DS1003" s="131"/>
      <c r="DT1003" s="131"/>
      <c r="DU1003" s="131"/>
      <c r="DV1003" s="131"/>
      <c r="DW1003" s="131"/>
      <c r="DX1003" s="131"/>
      <c r="DY1003" s="131"/>
      <c r="DZ1003" s="131"/>
      <c r="EA1003" s="131"/>
      <c r="EB1003" s="131"/>
      <c r="EC1003" s="131"/>
      <c r="ED1003" s="131"/>
      <c r="EE1003" s="131"/>
      <c r="EF1003" s="131"/>
      <c r="EG1003" s="131"/>
      <c r="EH1003" s="131"/>
      <c r="EI1003" s="131"/>
      <c r="EJ1003" s="131"/>
      <c r="EK1003" s="131"/>
      <c r="EL1003" s="131"/>
      <c r="EM1003" s="131"/>
      <c r="EN1003" s="131"/>
      <c r="EO1003" s="131"/>
      <c r="EP1003" s="131"/>
      <c r="EQ1003" s="131"/>
      <c r="ER1003" s="131"/>
      <c r="ES1003" s="131"/>
      <c r="ET1003" s="131"/>
      <c r="EU1003" s="131"/>
      <c r="EV1003" s="131"/>
      <c r="EW1003" s="131"/>
      <c r="EX1003" s="131"/>
      <c r="EY1003" s="131"/>
      <c r="EZ1003" s="131"/>
      <c r="FA1003" s="131"/>
      <c r="FB1003" s="131"/>
      <c r="FC1003" s="131"/>
      <c r="FD1003" s="131"/>
      <c r="FE1003" s="131"/>
      <c r="FF1003" s="131"/>
      <c r="FG1003" s="131"/>
      <c r="FH1003" s="131"/>
      <c r="FI1003" s="131"/>
      <c r="FJ1003" s="131"/>
      <c r="FK1003" s="131"/>
      <c r="FL1003" s="131"/>
      <c r="FM1003" s="131"/>
      <c r="FN1003" s="131"/>
      <c r="FO1003" s="131"/>
      <c r="FP1003" s="131"/>
      <c r="FQ1003" s="131"/>
      <c r="FR1003" s="131"/>
      <c r="FS1003" s="131"/>
      <c r="FT1003" s="131"/>
      <c r="FU1003" s="131"/>
      <c r="FV1003" s="131"/>
      <c r="FW1003" s="131"/>
      <c r="FX1003" s="131"/>
      <c r="FY1003" s="131"/>
      <c r="FZ1003" s="131"/>
      <c r="GA1003" s="131"/>
      <c r="GB1003" s="131"/>
      <c r="GC1003" s="131"/>
      <c r="GD1003" s="131"/>
      <c r="GE1003" s="131"/>
      <c r="GF1003" s="131"/>
      <c r="GG1003" s="131"/>
      <c r="GH1003" s="131"/>
      <c r="GI1003" s="131"/>
      <c r="GJ1003" s="131"/>
      <c r="GK1003" s="131"/>
      <c r="GL1003" s="131"/>
      <c r="GM1003" s="131"/>
      <c r="GN1003" s="131"/>
      <c r="GO1003" s="131"/>
      <c r="GP1003" s="131"/>
      <c r="GQ1003" s="131"/>
      <c r="GR1003" s="131"/>
      <c r="GS1003" s="131"/>
      <c r="GT1003" s="131"/>
      <c r="GU1003" s="131"/>
      <c r="GV1003" s="131"/>
      <c r="GW1003" s="131"/>
      <c r="GX1003" s="131"/>
      <c r="GY1003" s="131"/>
      <c r="GZ1003" s="131"/>
      <c r="HA1003" s="131"/>
      <c r="HB1003" s="131"/>
      <c r="HC1003" s="131"/>
      <c r="HD1003" s="131"/>
      <c r="HE1003" s="131"/>
      <c r="HF1003" s="131"/>
      <c r="HG1003" s="131"/>
      <c r="HH1003" s="131"/>
      <c r="HI1003" s="131"/>
      <c r="HJ1003" s="131"/>
      <c r="HK1003" s="131"/>
      <c r="HL1003" s="131"/>
      <c r="HM1003" s="131"/>
      <c r="HN1003" s="131"/>
      <c r="HO1003" s="131"/>
      <c r="HP1003" s="131"/>
      <c r="HQ1003" s="131"/>
      <c r="HR1003" s="131"/>
      <c r="HS1003" s="131"/>
      <c r="HT1003" s="131"/>
      <c r="HU1003" s="131"/>
      <c r="HV1003" s="131"/>
      <c r="HW1003" s="131"/>
      <c r="HX1003" s="131"/>
      <c r="HY1003" s="131"/>
      <c r="HZ1003" s="131"/>
      <c r="IA1003" s="131"/>
      <c r="IB1003" s="131"/>
      <c r="IC1003" s="131"/>
      <c r="ID1003" s="131"/>
      <c r="IE1003" s="131"/>
      <c r="IF1003" s="131"/>
      <c r="IG1003" s="131"/>
      <c r="IH1003" s="131"/>
      <c r="II1003" s="131"/>
      <c r="IJ1003" s="131"/>
      <c r="IK1003" s="131"/>
      <c r="IL1003" s="131"/>
      <c r="IM1003" s="131"/>
      <c r="IN1003" s="131"/>
      <c r="IO1003" s="131"/>
      <c r="IP1003" s="131"/>
      <c r="IQ1003" s="131"/>
      <c r="IR1003" s="131"/>
      <c r="IS1003" s="131"/>
      <c r="IT1003" s="131"/>
      <c r="IU1003" s="131"/>
      <c r="IV1003" s="131"/>
      <c r="IW1003" s="131"/>
      <c r="IX1003" s="131"/>
      <c r="IY1003" s="131"/>
      <c r="IZ1003" s="131"/>
      <c r="JA1003" s="131"/>
      <c r="JB1003" s="131"/>
      <c r="JC1003" s="131"/>
      <c r="JD1003" s="131"/>
      <c r="JE1003" s="131"/>
      <c r="JF1003" s="131"/>
      <c r="JG1003" s="131"/>
      <c r="JH1003" s="131"/>
      <c r="JI1003" s="131"/>
      <c r="JJ1003" s="131"/>
      <c r="JK1003" s="131"/>
      <c r="JL1003" s="131"/>
      <c r="JM1003" s="131"/>
      <c r="JN1003" s="131"/>
      <c r="JO1003" s="131"/>
      <c r="JP1003" s="131"/>
      <c r="JQ1003" s="131"/>
      <c r="JR1003" s="131"/>
      <c r="JS1003" s="131"/>
      <c r="JT1003" s="131"/>
      <c r="JU1003" s="131"/>
      <c r="JV1003" s="131"/>
      <c r="JW1003" s="131"/>
      <c r="JX1003" s="131"/>
      <c r="JY1003" s="131"/>
      <c r="JZ1003" s="131"/>
      <c r="KA1003" s="131"/>
      <c r="KB1003" s="131"/>
      <c r="KC1003" s="131"/>
      <c r="KD1003" s="131"/>
      <c r="KE1003" s="131"/>
      <c r="KF1003" s="131"/>
      <c r="KG1003" s="131"/>
      <c r="KH1003" s="131"/>
      <c r="KI1003" s="131"/>
      <c r="KJ1003" s="131"/>
      <c r="KK1003" s="131"/>
      <c r="KL1003" s="131"/>
      <c r="KM1003" s="131"/>
      <c r="KN1003" s="131"/>
      <c r="KO1003" s="131"/>
      <c r="KP1003" s="131"/>
      <c r="KQ1003" s="131"/>
      <c r="KR1003" s="131"/>
      <c r="KS1003" s="131"/>
      <c r="KT1003" s="131"/>
      <c r="KU1003" s="131"/>
      <c r="KV1003" s="131"/>
      <c r="KW1003" s="131"/>
      <c r="KX1003" s="131"/>
      <c r="KY1003" s="131"/>
      <c r="KZ1003" s="131"/>
      <c r="LA1003" s="131"/>
      <c r="LB1003" s="131"/>
      <c r="LC1003" s="131"/>
      <c r="LD1003" s="131"/>
      <c r="LE1003" s="131"/>
      <c r="LF1003" s="131"/>
      <c r="LG1003" s="131"/>
      <c r="LH1003" s="131"/>
      <c r="LI1003" s="131"/>
      <c r="LJ1003" s="131"/>
      <c r="LK1003" s="131"/>
      <c r="LL1003" s="131"/>
      <c r="LM1003" s="131"/>
      <c r="LN1003" s="131"/>
      <c r="LO1003" s="131"/>
      <c r="LP1003" s="131"/>
      <c r="LQ1003" s="131"/>
      <c r="LR1003" s="131"/>
      <c r="LS1003" s="131"/>
      <c r="LT1003" s="131"/>
      <c r="LU1003" s="131"/>
      <c r="LV1003" s="131"/>
      <c r="LW1003" s="131"/>
      <c r="LX1003" s="131"/>
      <c r="LY1003" s="131"/>
      <c r="LZ1003" s="131"/>
      <c r="MA1003" s="131"/>
      <c r="MB1003" s="131"/>
      <c r="MC1003" s="131"/>
      <c r="MD1003" s="131"/>
      <c r="ME1003" s="131"/>
      <c r="MF1003" s="131"/>
      <c r="MG1003" s="131"/>
      <c r="MH1003" s="131"/>
      <c r="MI1003" s="131"/>
      <c r="MJ1003" s="131"/>
      <c r="MK1003" s="131"/>
      <c r="ML1003" s="131"/>
      <c r="MM1003" s="131"/>
      <c r="MN1003" s="131"/>
      <c r="MO1003" s="131"/>
      <c r="MP1003" s="131"/>
      <c r="MQ1003" s="131"/>
      <c r="MR1003" s="131"/>
      <c r="MS1003" s="131"/>
      <c r="MT1003" s="131"/>
      <c r="MU1003" s="131"/>
      <c r="MV1003" s="131"/>
      <c r="MW1003" s="131"/>
      <c r="MX1003" s="131"/>
      <c r="MY1003" s="131"/>
      <c r="MZ1003" s="131"/>
      <c r="NA1003" s="131"/>
      <c r="NB1003" s="131"/>
      <c r="NC1003" s="131"/>
      <c r="ND1003" s="131"/>
      <c r="NE1003" s="131"/>
      <c r="NF1003" s="131"/>
      <c r="NG1003" s="131"/>
      <c r="NH1003" s="131"/>
      <c r="NI1003" s="131"/>
      <c r="NJ1003" s="131"/>
      <c r="NK1003" s="131"/>
      <c r="NL1003" s="131"/>
      <c r="NM1003" s="131"/>
      <c r="NN1003" s="131"/>
      <c r="NO1003" s="131"/>
      <c r="NP1003" s="131"/>
      <c r="NQ1003" s="131"/>
      <c r="NR1003" s="131"/>
      <c r="NS1003" s="131"/>
      <c r="NT1003" s="131"/>
      <c r="NU1003" s="131"/>
      <c r="NV1003" s="131"/>
      <c r="NW1003" s="131"/>
      <c r="NX1003" s="131"/>
      <c r="NY1003" s="131"/>
      <c r="NZ1003" s="131"/>
      <c r="OA1003" s="131"/>
      <c r="OB1003" s="131"/>
      <c r="OC1003" s="131"/>
      <c r="OD1003" s="131"/>
      <c r="OE1003" s="131"/>
      <c r="OF1003" s="131"/>
      <c r="OG1003" s="131"/>
      <c r="OH1003" s="131"/>
      <c r="OI1003" s="131"/>
      <c r="OJ1003" s="131"/>
      <c r="OK1003" s="131"/>
      <c r="OL1003" s="131"/>
      <c r="OM1003" s="131"/>
      <c r="ON1003" s="131"/>
      <c r="OO1003" s="131"/>
      <c r="OP1003" s="131"/>
      <c r="OQ1003" s="131"/>
      <c r="OR1003" s="131"/>
      <c r="OS1003" s="131"/>
      <c r="OT1003" s="131"/>
      <c r="OU1003" s="131"/>
      <c r="OV1003" s="131"/>
      <c r="OW1003" s="131"/>
      <c r="OX1003" s="131"/>
      <c r="OY1003" s="131"/>
      <c r="OZ1003" s="131"/>
      <c r="PA1003" s="131"/>
      <c r="PB1003" s="131"/>
      <c r="PC1003" s="131"/>
      <c r="PD1003" s="131"/>
      <c r="PE1003" s="131"/>
      <c r="PF1003" s="131"/>
      <c r="PG1003" s="131"/>
      <c r="PH1003" s="131"/>
      <c r="PI1003" s="131"/>
      <c r="PJ1003" s="131"/>
      <c r="PK1003" s="131"/>
      <c r="PL1003" s="131"/>
      <c r="PM1003" s="131"/>
      <c r="PN1003" s="131"/>
      <c r="PO1003" s="131"/>
      <c r="PP1003" s="131"/>
      <c r="PQ1003" s="131"/>
      <c r="PR1003" s="131"/>
      <c r="PS1003" s="131"/>
      <c r="PT1003" s="131"/>
      <c r="PU1003" s="131"/>
      <c r="PV1003" s="131"/>
      <c r="PW1003" s="131"/>
      <c r="PX1003" s="131"/>
      <c r="PY1003" s="131"/>
      <c r="PZ1003" s="131"/>
      <c r="QA1003" s="131"/>
      <c r="QB1003" s="131"/>
      <c r="QC1003" s="131"/>
      <c r="QD1003" s="131"/>
      <c r="QE1003" s="131"/>
      <c r="QF1003" s="131"/>
      <c r="QG1003" s="131"/>
      <c r="QH1003" s="131"/>
      <c r="QI1003" s="131"/>
      <c r="QJ1003" s="131"/>
      <c r="QK1003" s="131"/>
      <c r="QL1003" s="131"/>
      <c r="QM1003" s="131"/>
      <c r="QN1003" s="131"/>
      <c r="QO1003" s="131"/>
      <c r="QP1003" s="131"/>
      <c r="QQ1003" s="131"/>
      <c r="QR1003" s="131"/>
      <c r="QS1003" s="131"/>
      <c r="QT1003" s="131"/>
      <c r="QU1003" s="131"/>
      <c r="QV1003" s="131"/>
      <c r="QW1003" s="131"/>
      <c r="QX1003" s="131"/>
      <c r="QY1003" s="131"/>
      <c r="QZ1003" s="131"/>
      <c r="RA1003" s="131"/>
      <c r="RB1003" s="131"/>
      <c r="RC1003" s="131"/>
      <c r="RD1003" s="131"/>
      <c r="RE1003" s="131"/>
      <c r="RF1003" s="131"/>
      <c r="RG1003" s="131"/>
      <c r="RH1003" s="131"/>
      <c r="RI1003" s="131"/>
      <c r="RJ1003" s="131"/>
      <c r="RK1003" s="131"/>
      <c r="RL1003" s="131"/>
      <c r="RM1003" s="131"/>
      <c r="RN1003" s="131"/>
      <c r="RO1003" s="131"/>
      <c r="RP1003" s="131"/>
      <c r="RQ1003" s="131"/>
      <c r="RR1003" s="131"/>
      <c r="RS1003" s="131"/>
      <c r="RT1003" s="131"/>
      <c r="RU1003" s="131"/>
      <c r="RV1003" s="131"/>
      <c r="RW1003" s="131"/>
      <c r="RX1003" s="131"/>
      <c r="RY1003" s="131"/>
      <c r="RZ1003" s="131"/>
      <c r="SA1003" s="131"/>
      <c r="SB1003" s="131"/>
      <c r="SC1003" s="131"/>
      <c r="SD1003" s="131"/>
      <c r="SE1003" s="131"/>
      <c r="SF1003" s="131"/>
      <c r="SG1003" s="131"/>
      <c r="SH1003" s="131"/>
      <c r="SI1003" s="131"/>
      <c r="SJ1003" s="131"/>
      <c r="SK1003" s="131"/>
      <c r="SL1003" s="131"/>
      <c r="SM1003" s="131"/>
      <c r="SN1003" s="131"/>
      <c r="SO1003" s="131"/>
      <c r="SP1003" s="131"/>
      <c r="SQ1003" s="131"/>
      <c r="SR1003" s="131"/>
      <c r="SS1003" s="131"/>
      <c r="ST1003" s="131"/>
      <c r="SU1003" s="131"/>
      <c r="SV1003" s="131"/>
      <c r="SW1003" s="131"/>
      <c r="SX1003" s="131"/>
      <c r="SY1003" s="131"/>
      <c r="SZ1003" s="131"/>
      <c r="TA1003" s="131"/>
      <c r="TB1003" s="131"/>
      <c r="TC1003" s="131"/>
      <c r="TD1003" s="131"/>
      <c r="TE1003" s="131"/>
      <c r="TF1003" s="131"/>
      <c r="TG1003" s="131"/>
      <c r="TH1003" s="131"/>
      <c r="TI1003" s="131"/>
      <c r="TJ1003" s="131"/>
      <c r="TK1003" s="131"/>
      <c r="TL1003" s="131"/>
      <c r="TM1003" s="131"/>
      <c r="TN1003" s="131"/>
      <c r="TO1003" s="131"/>
      <c r="TP1003" s="131"/>
      <c r="TQ1003" s="131"/>
      <c r="TR1003" s="131"/>
      <c r="TS1003" s="131"/>
      <c r="TT1003" s="131"/>
      <c r="TU1003" s="131"/>
      <c r="TV1003" s="131"/>
      <c r="TW1003" s="131"/>
      <c r="TX1003" s="131"/>
      <c r="TY1003" s="131"/>
      <c r="TZ1003" s="131"/>
      <c r="UA1003" s="131"/>
      <c r="UB1003" s="131"/>
      <c r="UC1003" s="131"/>
      <c r="UD1003" s="131"/>
      <c r="UE1003" s="131"/>
      <c r="UF1003" s="131"/>
      <c r="UG1003" s="131"/>
      <c r="UH1003" s="131"/>
      <c r="UI1003" s="131"/>
      <c r="UJ1003" s="131"/>
      <c r="UK1003" s="131"/>
      <c r="UL1003" s="131"/>
      <c r="UM1003" s="131"/>
      <c r="UN1003" s="131"/>
      <c r="UO1003" s="131"/>
      <c r="UP1003" s="131"/>
      <c r="UQ1003" s="131"/>
      <c r="UR1003" s="131"/>
      <c r="US1003" s="131"/>
      <c r="UT1003" s="131"/>
      <c r="UU1003" s="131"/>
      <c r="UV1003" s="131"/>
      <c r="UW1003" s="131"/>
      <c r="UX1003" s="131"/>
      <c r="UY1003" s="131"/>
      <c r="UZ1003" s="131"/>
      <c r="VA1003" s="131"/>
      <c r="VB1003" s="131"/>
      <c r="VC1003" s="131"/>
      <c r="VD1003" s="131"/>
      <c r="VE1003" s="131"/>
      <c r="VF1003" s="131"/>
      <c r="VG1003" s="131"/>
      <c r="VH1003" s="131"/>
      <c r="VI1003" s="131"/>
      <c r="VJ1003" s="131"/>
      <c r="VK1003" s="131"/>
      <c r="VL1003" s="131"/>
      <c r="VM1003" s="131"/>
      <c r="VN1003" s="131"/>
      <c r="VO1003" s="131"/>
      <c r="VP1003" s="131"/>
      <c r="VQ1003" s="131"/>
      <c r="VR1003" s="131"/>
      <c r="VS1003" s="131"/>
      <c r="VT1003" s="131"/>
      <c r="VU1003" s="131"/>
      <c r="VV1003" s="131"/>
      <c r="VW1003" s="131"/>
      <c r="VX1003" s="131"/>
      <c r="VY1003" s="131"/>
      <c r="VZ1003" s="131"/>
      <c r="WA1003" s="131"/>
      <c r="WB1003" s="131"/>
      <c r="WC1003" s="131"/>
      <c r="WD1003" s="131"/>
      <c r="WE1003" s="131"/>
      <c r="WF1003" s="131"/>
      <c r="WG1003" s="131"/>
      <c r="WH1003" s="131"/>
      <c r="WI1003" s="131"/>
      <c r="WJ1003" s="131"/>
      <c r="WK1003" s="131"/>
      <c r="WL1003" s="131"/>
      <c r="WM1003" s="131"/>
      <c r="WN1003" s="131"/>
      <c r="WO1003" s="131"/>
      <c r="WP1003" s="131"/>
      <c r="WQ1003" s="131"/>
      <c r="WR1003" s="131"/>
      <c r="WS1003" s="131"/>
      <c r="WT1003" s="131"/>
      <c r="WU1003" s="131"/>
      <c r="WV1003" s="131"/>
      <c r="WW1003" s="131"/>
      <c r="WX1003" s="131"/>
      <c r="WY1003" s="131"/>
      <c r="WZ1003" s="131"/>
      <c r="XA1003" s="131"/>
      <c r="XB1003" s="131"/>
      <c r="XC1003" s="131"/>
      <c r="XD1003" s="131"/>
      <c r="XE1003" s="131"/>
      <c r="XF1003" s="131"/>
      <c r="XG1003" s="131"/>
      <c r="XH1003" s="131"/>
      <c r="XI1003" s="131"/>
      <c r="XJ1003" s="131"/>
      <c r="XK1003" s="131"/>
      <c r="XL1003" s="131"/>
      <c r="XM1003" s="131"/>
      <c r="XN1003" s="131"/>
      <c r="XO1003" s="131"/>
      <c r="XP1003" s="131"/>
      <c r="XQ1003" s="131"/>
      <c r="XR1003" s="131"/>
      <c r="XS1003" s="131"/>
      <c r="XT1003" s="131"/>
      <c r="XU1003" s="131"/>
      <c r="XV1003" s="131"/>
      <c r="XW1003" s="131"/>
      <c r="XX1003" s="131"/>
      <c r="XY1003" s="131"/>
      <c r="XZ1003" s="131"/>
      <c r="YA1003" s="131"/>
      <c r="YB1003" s="131"/>
      <c r="YC1003" s="131"/>
      <c r="YD1003" s="131"/>
      <c r="YE1003" s="131"/>
      <c r="YF1003" s="131"/>
      <c r="YG1003" s="131"/>
      <c r="YH1003" s="131"/>
      <c r="YI1003" s="131"/>
      <c r="YJ1003" s="131"/>
      <c r="YK1003" s="131"/>
      <c r="YL1003" s="131"/>
      <c r="YM1003" s="131"/>
      <c r="YN1003" s="131"/>
      <c r="YO1003" s="131"/>
      <c r="YP1003" s="131"/>
      <c r="YQ1003" s="131"/>
      <c r="YR1003" s="131"/>
      <c r="YS1003" s="131"/>
      <c r="YT1003" s="131"/>
      <c r="YU1003" s="131"/>
      <c r="YV1003" s="131"/>
      <c r="YW1003" s="131"/>
      <c r="YX1003" s="131"/>
      <c r="YY1003" s="131"/>
      <c r="YZ1003" s="131"/>
      <c r="ZA1003" s="131"/>
      <c r="ZB1003" s="131"/>
      <c r="ZC1003" s="131"/>
      <c r="ZD1003" s="131"/>
      <c r="ZE1003" s="131"/>
      <c r="ZF1003" s="131"/>
      <c r="ZG1003" s="131"/>
      <c r="ZH1003" s="131"/>
      <c r="ZI1003" s="131"/>
      <c r="ZJ1003" s="131"/>
      <c r="ZK1003" s="131"/>
      <c r="ZL1003" s="131"/>
      <c r="ZM1003" s="131"/>
      <c r="ZN1003" s="131"/>
      <c r="ZO1003" s="131"/>
      <c r="ZP1003" s="131"/>
      <c r="ZQ1003" s="131"/>
      <c r="ZR1003" s="131"/>
      <c r="ZS1003" s="131"/>
      <c r="ZT1003" s="131"/>
      <c r="ZU1003" s="131"/>
      <c r="ZV1003" s="131"/>
      <c r="ZW1003" s="131"/>
      <c r="ZX1003" s="131"/>
      <c r="ZY1003" s="131"/>
      <c r="ZZ1003" s="131"/>
      <c r="AAA1003" s="131"/>
      <c r="AAB1003" s="131"/>
      <c r="AAC1003" s="131"/>
      <c r="AAD1003" s="131"/>
      <c r="AAE1003" s="131"/>
      <c r="AAF1003" s="131"/>
      <c r="AAG1003" s="131"/>
      <c r="AAH1003" s="131"/>
      <c r="AAI1003" s="131"/>
      <c r="AAJ1003" s="131"/>
      <c r="AAK1003" s="131"/>
      <c r="AAL1003" s="131"/>
      <c r="AAM1003" s="131"/>
      <c r="AAN1003" s="131"/>
      <c r="AAO1003" s="131"/>
      <c r="AAP1003" s="131"/>
      <c r="AAQ1003" s="131"/>
      <c r="AAR1003" s="131"/>
      <c r="AAS1003" s="131"/>
      <c r="AAT1003" s="131"/>
      <c r="AAU1003" s="131"/>
      <c r="AAV1003" s="131"/>
      <c r="AAW1003" s="131"/>
      <c r="AAX1003" s="131"/>
      <c r="AAY1003" s="131"/>
      <c r="AAZ1003" s="131"/>
      <c r="ABA1003" s="131"/>
      <c r="ABB1003" s="131"/>
      <c r="ABC1003" s="131"/>
      <c r="ABD1003" s="131"/>
      <c r="ABE1003" s="131"/>
      <c r="ABF1003" s="131"/>
      <c r="ABG1003" s="131"/>
      <c r="ABH1003" s="131"/>
      <c r="ABI1003" s="131"/>
      <c r="ABJ1003" s="131"/>
      <c r="ABK1003" s="131"/>
      <c r="ABL1003" s="131"/>
      <c r="ABM1003" s="131"/>
      <c r="ABN1003" s="131"/>
      <c r="ABO1003" s="131"/>
      <c r="ABP1003" s="131"/>
      <c r="ABQ1003" s="131"/>
      <c r="ABR1003" s="131"/>
      <c r="ABS1003" s="131"/>
      <c r="ABT1003" s="131"/>
      <c r="ABU1003" s="131"/>
      <c r="ABV1003" s="131"/>
      <c r="ABW1003" s="131"/>
      <c r="ABX1003" s="131"/>
      <c r="ABY1003" s="131"/>
      <c r="ABZ1003" s="131"/>
      <c r="ACA1003" s="131"/>
      <c r="ACB1003" s="131"/>
      <c r="ACC1003" s="131"/>
      <c r="ACD1003" s="131"/>
      <c r="ACE1003" s="131"/>
      <c r="ACF1003" s="131"/>
      <c r="ACG1003" s="131"/>
      <c r="ACH1003" s="131"/>
      <c r="ACI1003" s="131"/>
      <c r="ACJ1003" s="131"/>
      <c r="ACK1003" s="131"/>
      <c r="ACL1003" s="131"/>
      <c r="ACM1003" s="131"/>
      <c r="ACN1003" s="131"/>
      <c r="ACO1003" s="131"/>
      <c r="ACP1003" s="131"/>
      <c r="ACQ1003" s="131"/>
      <c r="ACR1003" s="131"/>
      <c r="ACS1003" s="131"/>
      <c r="ACT1003" s="131"/>
      <c r="ACU1003" s="131"/>
      <c r="ACV1003" s="131"/>
      <c r="ACW1003" s="131"/>
      <c r="ACX1003" s="131"/>
      <c r="ACY1003" s="131"/>
      <c r="ACZ1003" s="131"/>
      <c r="ADA1003" s="131"/>
      <c r="ADB1003" s="131"/>
      <c r="ADC1003" s="131"/>
      <c r="ADD1003" s="131"/>
      <c r="ADE1003" s="131"/>
      <c r="ADF1003" s="131"/>
      <c r="ADG1003" s="131"/>
      <c r="ADH1003" s="131"/>
      <c r="ADI1003" s="131"/>
      <c r="ADJ1003" s="131"/>
      <c r="ADK1003" s="131"/>
      <c r="ADL1003" s="131"/>
      <c r="ADM1003" s="131"/>
      <c r="ADN1003" s="131"/>
      <c r="ADO1003" s="131"/>
      <c r="ADP1003" s="131"/>
      <c r="ADQ1003" s="131"/>
      <c r="ADR1003" s="131"/>
      <c r="ADS1003" s="131"/>
      <c r="ADT1003" s="131"/>
      <c r="ADU1003" s="131"/>
      <c r="ADV1003" s="131"/>
      <c r="ADW1003" s="131"/>
      <c r="ADX1003" s="131"/>
      <c r="ADY1003" s="131"/>
      <c r="ADZ1003" s="131"/>
      <c r="AEA1003" s="131"/>
      <c r="AEB1003" s="131"/>
      <c r="AEC1003" s="131"/>
      <c r="AED1003" s="131"/>
      <c r="AEE1003" s="131"/>
      <c r="AEF1003" s="131"/>
      <c r="AEG1003" s="131"/>
      <c r="AEH1003" s="131"/>
      <c r="AEI1003" s="131"/>
      <c r="AEJ1003" s="131"/>
      <c r="AEK1003" s="131"/>
      <c r="AEL1003" s="131"/>
      <c r="AEM1003" s="131"/>
      <c r="AEN1003" s="131"/>
      <c r="AEO1003" s="131"/>
      <c r="AEP1003" s="131"/>
      <c r="AEQ1003" s="131"/>
      <c r="AER1003" s="131"/>
      <c r="AES1003" s="131"/>
      <c r="AET1003" s="131"/>
      <c r="AEU1003" s="131"/>
      <c r="AEV1003" s="131"/>
      <c r="AEW1003" s="131"/>
      <c r="AEX1003" s="131"/>
      <c r="AEY1003" s="131"/>
      <c r="AEZ1003" s="131"/>
      <c r="AFA1003" s="131"/>
      <c r="AFB1003" s="131"/>
      <c r="AFC1003" s="131"/>
      <c r="AFD1003" s="131"/>
      <c r="AFE1003" s="131"/>
      <c r="AFF1003" s="131"/>
      <c r="AFG1003" s="131"/>
      <c r="AFH1003" s="131"/>
      <c r="AFI1003" s="131"/>
      <c r="AFJ1003" s="131"/>
      <c r="AFK1003" s="131"/>
      <c r="AFL1003" s="131"/>
      <c r="AFM1003" s="131"/>
      <c r="AFN1003" s="131"/>
      <c r="AFO1003" s="131"/>
      <c r="AFP1003" s="131"/>
      <c r="AFQ1003" s="131"/>
      <c r="AFR1003" s="131"/>
      <c r="AFS1003" s="131"/>
      <c r="AFT1003" s="131"/>
      <c r="AFU1003" s="131"/>
      <c r="AFV1003" s="131"/>
      <c r="AFW1003" s="131"/>
      <c r="AFX1003" s="131"/>
      <c r="AFY1003" s="131"/>
      <c r="AFZ1003" s="131"/>
      <c r="AGA1003" s="131"/>
      <c r="AGB1003" s="131"/>
      <c r="AGC1003" s="131"/>
      <c r="AGD1003" s="131"/>
      <c r="AGE1003" s="131"/>
      <c r="AGF1003" s="131"/>
      <c r="AGG1003" s="131"/>
      <c r="AGH1003" s="131"/>
      <c r="AGI1003" s="131"/>
      <c r="AGJ1003" s="131"/>
      <c r="AGK1003" s="131"/>
      <c r="AGL1003" s="131"/>
      <c r="AGM1003" s="131"/>
      <c r="AGN1003" s="131"/>
      <c r="AGO1003" s="131"/>
      <c r="AGP1003" s="131"/>
      <c r="AGQ1003" s="131"/>
      <c r="AGR1003" s="131"/>
      <c r="AGS1003" s="131"/>
      <c r="AGT1003" s="131"/>
      <c r="AGU1003" s="131"/>
      <c r="AGV1003" s="131"/>
      <c r="AGW1003" s="131"/>
      <c r="AGX1003" s="131"/>
      <c r="AGY1003" s="131"/>
      <c r="AGZ1003" s="131"/>
      <c r="AHA1003" s="131"/>
      <c r="AHB1003" s="131"/>
      <c r="AHC1003" s="131"/>
      <c r="AHD1003" s="131"/>
      <c r="AHE1003" s="131"/>
      <c r="AHF1003" s="131"/>
      <c r="AHG1003" s="131"/>
      <c r="AHH1003" s="131"/>
      <c r="AHI1003" s="131"/>
      <c r="AHJ1003" s="131"/>
      <c r="AHK1003" s="131"/>
      <c r="AHL1003" s="131"/>
      <c r="AHM1003" s="131"/>
      <c r="AHN1003" s="131"/>
      <c r="AHO1003" s="131"/>
      <c r="AHP1003" s="131"/>
      <c r="AHQ1003" s="131"/>
      <c r="AHR1003" s="131"/>
      <c r="AHS1003" s="131"/>
      <c r="AHT1003" s="131"/>
      <c r="AHU1003" s="131"/>
      <c r="AHV1003" s="131"/>
      <c r="AHW1003" s="131"/>
      <c r="AHX1003" s="131"/>
      <c r="AHY1003" s="131"/>
      <c r="AHZ1003" s="131"/>
      <c r="AIA1003" s="131"/>
      <c r="AIB1003" s="131"/>
      <c r="AIC1003" s="131"/>
      <c r="AID1003" s="131"/>
      <c r="AIE1003" s="131"/>
      <c r="AIF1003" s="131"/>
      <c r="AIG1003" s="131"/>
      <c r="AIH1003" s="131"/>
      <c r="AII1003" s="131"/>
      <c r="AIJ1003" s="131"/>
      <c r="AIK1003" s="131"/>
      <c r="AIL1003" s="131"/>
      <c r="AIM1003" s="131"/>
      <c r="AIN1003" s="131"/>
      <c r="AIO1003" s="131"/>
      <c r="AIP1003" s="131"/>
      <c r="AIQ1003" s="131"/>
      <c r="AIR1003" s="131"/>
      <c r="AIS1003" s="131"/>
      <c r="AIT1003" s="131"/>
      <c r="AIU1003" s="131"/>
      <c r="AIV1003" s="131"/>
      <c r="AIW1003" s="131"/>
      <c r="AIX1003" s="131"/>
      <c r="AIY1003" s="131"/>
      <c r="AIZ1003" s="131"/>
      <c r="AJA1003" s="131"/>
      <c r="AJB1003" s="131"/>
      <c r="AJC1003" s="131"/>
      <c r="AJD1003" s="131"/>
      <c r="AJE1003" s="131"/>
      <c r="AJF1003" s="131"/>
      <c r="AJG1003" s="131"/>
      <c r="AJH1003" s="131"/>
      <c r="AJI1003" s="131"/>
      <c r="AJJ1003" s="131"/>
      <c r="AJK1003" s="131"/>
      <c r="AJL1003" s="131"/>
      <c r="AJM1003" s="131"/>
      <c r="AJN1003" s="131"/>
      <c r="AJO1003" s="131"/>
      <c r="AJP1003" s="131"/>
      <c r="AJQ1003" s="131"/>
      <c r="AJR1003" s="131"/>
      <c r="AJS1003" s="131"/>
      <c r="AJT1003" s="131"/>
      <c r="AJU1003" s="131"/>
      <c r="AJV1003" s="131"/>
      <c r="AJW1003" s="131"/>
      <c r="AJX1003" s="131"/>
      <c r="AJY1003" s="131"/>
      <c r="AJZ1003" s="131"/>
      <c r="AKA1003" s="131"/>
      <c r="AKB1003" s="131"/>
      <c r="AKC1003" s="131"/>
      <c r="AKD1003" s="131"/>
      <c r="AKE1003" s="131"/>
      <c r="AKF1003" s="131"/>
      <c r="AKG1003" s="131"/>
      <c r="AKH1003" s="131"/>
      <c r="AKI1003" s="131"/>
      <c r="AKJ1003" s="131"/>
      <c r="AKK1003" s="131"/>
      <c r="AKL1003" s="131"/>
      <c r="AKM1003" s="131"/>
      <c r="AKN1003" s="131"/>
      <c r="AKO1003" s="131"/>
      <c r="AKP1003" s="131"/>
      <c r="AKQ1003" s="131"/>
      <c r="AKR1003" s="131"/>
      <c r="AKS1003" s="131"/>
      <c r="AKT1003" s="131"/>
      <c r="AKU1003" s="131"/>
      <c r="AKV1003" s="131"/>
      <c r="AKW1003" s="131"/>
      <c r="AKX1003" s="131"/>
      <c r="AKY1003" s="131"/>
      <c r="AKZ1003" s="131"/>
      <c r="ALA1003" s="131"/>
      <c r="ALB1003" s="131"/>
      <c r="ALC1003" s="131"/>
      <c r="ALD1003" s="131"/>
      <c r="ALE1003" s="131"/>
      <c r="ALF1003" s="131"/>
      <c r="ALG1003" s="131"/>
      <c r="ALH1003" s="131"/>
      <c r="ALI1003" s="131"/>
      <c r="ALJ1003" s="131"/>
      <c r="ALK1003" s="131"/>
      <c r="ALL1003" s="131"/>
      <c r="ALM1003" s="131"/>
      <c r="ALN1003" s="131"/>
      <c r="ALO1003" s="131"/>
      <c r="ALP1003" s="131"/>
      <c r="ALQ1003" s="131"/>
      <c r="ALR1003" s="131"/>
      <c r="ALS1003" s="131"/>
      <c r="ALT1003" s="131"/>
      <c r="ALU1003" s="131"/>
      <c r="ALV1003" s="131"/>
      <c r="ALW1003" s="131"/>
      <c r="ALX1003" s="131"/>
      <c r="ALY1003" s="131"/>
      <c r="ALZ1003" s="131"/>
      <c r="AMA1003" s="131"/>
      <c r="AMB1003" s="131"/>
      <c r="AMC1003" s="131"/>
      <c r="AMD1003" s="131"/>
      <c r="AME1003" s="131"/>
      <c r="AMF1003" s="131"/>
      <c r="AMG1003" s="131"/>
      <c r="AMH1003" s="131"/>
      <c r="AMI1003" s="131"/>
      <c r="AMJ1003" s="131"/>
      <c r="AMK1003" s="131"/>
      <c r="AML1003" s="131"/>
      <c r="AMM1003" s="131"/>
      <c r="AMN1003" s="131"/>
      <c r="AMO1003" s="131"/>
      <c r="AMP1003" s="131"/>
      <c r="AMQ1003" s="131"/>
      <c r="AMR1003" s="131"/>
      <c r="AMS1003" s="131"/>
      <c r="AMT1003" s="131"/>
      <c r="AMU1003" s="131"/>
      <c r="AMV1003" s="131"/>
      <c r="AMW1003" s="131"/>
      <c r="AMX1003" s="131"/>
      <c r="AMY1003" s="131"/>
      <c r="AMZ1003" s="131"/>
      <c r="ANA1003" s="131"/>
      <c r="ANB1003" s="131"/>
      <c r="ANC1003" s="131"/>
      <c r="AND1003" s="131"/>
      <c r="ANE1003" s="131"/>
      <c r="ANF1003" s="131"/>
      <c r="ANG1003" s="131"/>
      <c r="ANH1003" s="131"/>
      <c r="ANI1003" s="131"/>
      <c r="ANJ1003" s="131"/>
      <c r="ANK1003" s="131"/>
      <c r="ANL1003" s="131"/>
      <c r="ANM1003" s="131"/>
      <c r="ANN1003" s="131"/>
      <c r="ANO1003" s="131"/>
      <c r="ANP1003" s="131"/>
      <c r="ANQ1003" s="131"/>
      <c r="ANR1003" s="131"/>
      <c r="ANS1003" s="131"/>
      <c r="ANT1003" s="131"/>
      <c r="ANU1003" s="131"/>
      <c r="ANV1003" s="131"/>
      <c r="ANW1003" s="131"/>
      <c r="ANX1003" s="131"/>
      <c r="ANY1003" s="131"/>
      <c r="ANZ1003" s="131"/>
      <c r="AOA1003" s="131"/>
      <c r="AOB1003" s="131"/>
      <c r="AOC1003" s="131"/>
      <c r="AOD1003" s="131"/>
      <c r="AOE1003" s="131"/>
      <c r="AOF1003" s="131"/>
      <c r="AOG1003" s="131"/>
      <c r="AOH1003" s="131"/>
      <c r="AOI1003" s="131"/>
      <c r="AOJ1003" s="131"/>
      <c r="AOK1003" s="131"/>
      <c r="AOL1003" s="131"/>
      <c r="AOM1003" s="131"/>
      <c r="AON1003" s="131"/>
      <c r="AOO1003" s="131"/>
      <c r="AOP1003" s="131"/>
      <c r="AOQ1003" s="131"/>
      <c r="AOR1003" s="131"/>
      <c r="AOS1003" s="131"/>
      <c r="AOT1003" s="131"/>
      <c r="AOU1003" s="131"/>
      <c r="AOV1003" s="131"/>
      <c r="AOW1003" s="131"/>
      <c r="AOX1003" s="131"/>
      <c r="AOY1003" s="131"/>
      <c r="AOZ1003" s="131"/>
      <c r="APA1003" s="131"/>
      <c r="APB1003" s="131"/>
      <c r="APC1003" s="131"/>
      <c r="APD1003" s="131"/>
      <c r="APE1003" s="131"/>
      <c r="APF1003" s="131"/>
      <c r="APG1003" s="131"/>
      <c r="APH1003" s="131"/>
      <c r="API1003" s="131"/>
      <c r="APJ1003" s="131"/>
      <c r="APK1003" s="131"/>
      <c r="APL1003" s="131"/>
      <c r="APM1003" s="131"/>
      <c r="APN1003" s="131"/>
      <c r="APO1003" s="131"/>
      <c r="APP1003" s="131"/>
      <c r="APQ1003" s="131"/>
      <c r="APR1003" s="131"/>
      <c r="APS1003" s="131"/>
      <c r="APT1003" s="131"/>
      <c r="APU1003" s="131"/>
      <c r="APV1003" s="131"/>
      <c r="APW1003" s="131"/>
      <c r="APX1003" s="131"/>
      <c r="APY1003" s="131"/>
      <c r="APZ1003" s="131"/>
      <c r="AQA1003" s="131"/>
      <c r="AQB1003" s="131"/>
      <c r="AQC1003" s="131"/>
      <c r="AQD1003" s="131"/>
      <c r="AQE1003" s="131"/>
      <c r="AQF1003" s="131"/>
      <c r="AQG1003" s="131"/>
      <c r="AQH1003" s="131"/>
      <c r="AQI1003" s="131"/>
      <c r="AQJ1003" s="131"/>
      <c r="AQK1003" s="131"/>
      <c r="AQL1003" s="131"/>
      <c r="AQM1003" s="131"/>
      <c r="AQN1003" s="131"/>
      <c r="AQO1003" s="131"/>
      <c r="AQP1003" s="131"/>
      <c r="AQQ1003" s="131"/>
      <c r="AQR1003" s="131"/>
      <c r="AQS1003" s="131"/>
      <c r="AQT1003" s="131"/>
      <c r="AQU1003" s="131"/>
      <c r="AQV1003" s="131"/>
      <c r="AQW1003" s="131"/>
      <c r="AQX1003" s="131"/>
      <c r="AQY1003" s="131"/>
      <c r="AQZ1003" s="131"/>
      <c r="ARA1003" s="131"/>
      <c r="ARB1003" s="131"/>
      <c r="ARC1003" s="131"/>
      <c r="ARD1003" s="131"/>
      <c r="ARE1003" s="131"/>
      <c r="ARF1003" s="131"/>
      <c r="ARG1003" s="131"/>
      <c r="ARH1003" s="131"/>
      <c r="ARI1003" s="131"/>
      <c r="ARJ1003" s="131"/>
      <c r="ARK1003" s="131"/>
      <c r="ARL1003" s="131"/>
      <c r="ARM1003" s="131"/>
      <c r="ARN1003" s="131"/>
      <c r="ARO1003" s="131"/>
      <c r="ARP1003" s="131"/>
      <c r="ARQ1003" s="131"/>
      <c r="ARR1003" s="131"/>
      <c r="ARS1003" s="131"/>
      <c r="ART1003" s="131"/>
      <c r="ARU1003" s="131"/>
      <c r="ARV1003" s="131"/>
      <c r="ARW1003" s="131"/>
      <c r="ARX1003" s="131"/>
      <c r="ARY1003" s="131"/>
      <c r="ARZ1003" s="131"/>
      <c r="ASA1003" s="131"/>
      <c r="ASB1003" s="131"/>
      <c r="ASC1003" s="131"/>
      <c r="ASD1003" s="131"/>
      <c r="ASE1003" s="131"/>
      <c r="ASF1003" s="131"/>
      <c r="ASG1003" s="131"/>
      <c r="ASH1003" s="131"/>
      <c r="ASI1003" s="131"/>
      <c r="ASJ1003" s="131"/>
      <c r="ASK1003" s="131"/>
      <c r="ASL1003" s="131"/>
      <c r="ASM1003" s="131"/>
      <c r="ASN1003" s="131"/>
      <c r="ASO1003" s="131"/>
      <c r="ASP1003" s="131"/>
      <c r="ASQ1003" s="131"/>
      <c r="ASR1003" s="131"/>
      <c r="ASS1003" s="131"/>
      <c r="AST1003" s="131"/>
      <c r="ASU1003" s="131"/>
      <c r="ASV1003" s="131"/>
      <c r="ASW1003" s="131"/>
      <c r="ASX1003" s="131"/>
      <c r="ASY1003" s="131"/>
      <c r="ASZ1003" s="131"/>
      <c r="ATA1003" s="131"/>
      <c r="ATB1003" s="131"/>
      <c r="ATC1003" s="131"/>
      <c r="ATD1003" s="131"/>
      <c r="ATE1003" s="131"/>
      <c r="ATF1003" s="131"/>
      <c r="ATG1003" s="131"/>
      <c r="ATH1003" s="131"/>
      <c r="ATI1003" s="131"/>
      <c r="ATJ1003" s="131"/>
      <c r="ATK1003" s="131"/>
      <c r="ATL1003" s="131"/>
      <c r="ATM1003" s="131"/>
      <c r="ATN1003" s="131"/>
      <c r="ATO1003" s="131"/>
      <c r="ATP1003" s="131"/>
      <c r="ATQ1003" s="131"/>
      <c r="ATR1003" s="131"/>
      <c r="ATS1003" s="131"/>
      <c r="ATT1003" s="131"/>
      <c r="ATU1003" s="131"/>
      <c r="ATV1003" s="131"/>
      <c r="ATW1003" s="131"/>
      <c r="ATX1003" s="131"/>
      <c r="ATY1003" s="131"/>
      <c r="ATZ1003" s="131"/>
      <c r="AUA1003" s="131"/>
      <c r="AUB1003" s="131"/>
      <c r="AUC1003" s="131"/>
      <c r="AUD1003" s="131"/>
      <c r="AUE1003" s="131"/>
      <c r="AUF1003" s="131"/>
      <c r="AUG1003" s="131"/>
      <c r="AUH1003" s="131"/>
      <c r="AUI1003" s="131"/>
      <c r="AUJ1003" s="131"/>
      <c r="AUK1003" s="131"/>
      <c r="AUL1003" s="131"/>
      <c r="AUM1003" s="131"/>
      <c r="AUN1003" s="131"/>
      <c r="AUO1003" s="131"/>
      <c r="AUP1003" s="131"/>
      <c r="AUQ1003" s="131"/>
      <c r="AUR1003" s="131"/>
      <c r="AUS1003" s="131"/>
      <c r="AUT1003" s="131"/>
      <c r="AUU1003" s="131"/>
      <c r="AUV1003" s="131"/>
      <c r="AUW1003" s="131"/>
      <c r="AUX1003" s="131"/>
      <c r="AUY1003" s="131"/>
      <c r="AUZ1003" s="131"/>
      <c r="AVA1003" s="131"/>
      <c r="AVB1003" s="131"/>
      <c r="AVC1003" s="131"/>
      <c r="AVD1003" s="131"/>
      <c r="AVE1003" s="131"/>
      <c r="AVF1003" s="131"/>
      <c r="AVG1003" s="131"/>
      <c r="AVH1003" s="131"/>
      <c r="AVI1003" s="131"/>
      <c r="AVJ1003" s="131"/>
      <c r="AVK1003" s="131"/>
      <c r="AVL1003" s="131"/>
      <c r="AVM1003" s="131"/>
      <c r="AVN1003" s="131"/>
      <c r="AVO1003" s="131"/>
      <c r="AVP1003" s="131"/>
      <c r="AVQ1003" s="131"/>
      <c r="AVR1003" s="131"/>
      <c r="AVS1003" s="131"/>
      <c r="AVT1003" s="131"/>
      <c r="AVU1003" s="131"/>
      <c r="AVV1003" s="131"/>
      <c r="AVW1003" s="131"/>
      <c r="AVX1003" s="131"/>
      <c r="AVY1003" s="131"/>
      <c r="AVZ1003" s="131"/>
      <c r="AWA1003" s="131"/>
      <c r="AWB1003" s="131"/>
      <c r="AWC1003" s="131"/>
      <c r="AWD1003" s="131"/>
      <c r="AWE1003" s="131"/>
      <c r="AWF1003" s="131"/>
      <c r="AWG1003" s="131"/>
      <c r="AWH1003" s="131"/>
      <c r="AWI1003" s="131"/>
      <c r="AWJ1003" s="131"/>
      <c r="AWK1003" s="131"/>
      <c r="AWL1003" s="131"/>
      <c r="AWM1003" s="131"/>
      <c r="AWN1003" s="131"/>
      <c r="AWO1003" s="131"/>
      <c r="AWP1003" s="131"/>
      <c r="AWQ1003" s="131"/>
      <c r="AWR1003" s="131"/>
      <c r="AWS1003" s="131"/>
      <c r="AWT1003" s="131"/>
      <c r="AWU1003" s="131"/>
      <c r="AWV1003" s="131"/>
      <c r="AWW1003" s="131"/>
      <c r="AWX1003" s="131"/>
      <c r="AWY1003" s="131"/>
      <c r="AWZ1003" s="131"/>
      <c r="AXA1003" s="131"/>
      <c r="AXB1003" s="131"/>
      <c r="AXC1003" s="131"/>
      <c r="AXD1003" s="131"/>
      <c r="AXE1003" s="131"/>
      <c r="AXF1003" s="131"/>
      <c r="AXG1003" s="131"/>
      <c r="AXH1003" s="131"/>
      <c r="AXI1003" s="131"/>
      <c r="AXJ1003" s="131"/>
      <c r="AXK1003" s="131"/>
      <c r="AXL1003" s="131"/>
      <c r="AXM1003" s="131"/>
      <c r="AXN1003" s="131"/>
      <c r="AXO1003" s="131"/>
      <c r="AXP1003" s="131"/>
      <c r="AXQ1003" s="131"/>
      <c r="AXR1003" s="131"/>
      <c r="AXS1003" s="131"/>
      <c r="AXT1003" s="131"/>
      <c r="AXU1003" s="131"/>
      <c r="AXV1003" s="131"/>
      <c r="AXW1003" s="131"/>
      <c r="AXX1003" s="131"/>
    </row>
    <row r="1004" spans="1:1324" s="106" customFormat="1" ht="15.75" hidden="1" customHeight="1" x14ac:dyDescent="0.2">
      <c r="A1004" s="139" t="s">
        <v>2651</v>
      </c>
      <c r="B1004" s="139" t="s">
        <v>2652</v>
      </c>
      <c r="C1004" s="140" t="s">
        <v>2653</v>
      </c>
      <c r="D1004" s="141" t="s">
        <v>110</v>
      </c>
      <c r="E1004" s="142">
        <v>42033</v>
      </c>
      <c r="F1004" s="142" t="s">
        <v>1167</v>
      </c>
      <c r="G1004" s="30" t="s">
        <v>1795</v>
      </c>
      <c r="H1004" s="30">
        <v>42227</v>
      </c>
      <c r="I1004" s="30" t="s">
        <v>1065</v>
      </c>
      <c r="J1004" s="173"/>
      <c r="K1004" s="87" t="s">
        <v>7</v>
      </c>
      <c r="L1004" s="87">
        <v>1</v>
      </c>
      <c r="M1004" s="87">
        <v>1</v>
      </c>
      <c r="N1004" s="87" t="s">
        <v>326</v>
      </c>
      <c r="O1004" s="87">
        <v>1</v>
      </c>
      <c r="P1004" s="87" t="s">
        <v>326</v>
      </c>
      <c r="Q1004" s="87">
        <v>1</v>
      </c>
      <c r="R1004" s="87" t="s">
        <v>326</v>
      </c>
      <c r="S1004" s="87">
        <v>1</v>
      </c>
      <c r="T1004" s="87" t="s">
        <v>49</v>
      </c>
      <c r="U1004" s="87">
        <v>1</v>
      </c>
      <c r="V1004" s="87">
        <v>1</v>
      </c>
      <c r="W1004" s="87">
        <v>0</v>
      </c>
      <c r="X1004" s="87">
        <v>0</v>
      </c>
      <c r="Y1004" s="87">
        <v>0</v>
      </c>
      <c r="Z1004" s="87">
        <v>0</v>
      </c>
      <c r="AA1004" s="87">
        <v>0</v>
      </c>
      <c r="AB1004" s="87">
        <v>0</v>
      </c>
      <c r="AC1004" s="87">
        <v>0</v>
      </c>
      <c r="AD1004" s="87">
        <v>0</v>
      </c>
      <c r="AE1004" s="87">
        <v>0</v>
      </c>
      <c r="AF1004" s="148" t="s">
        <v>2657</v>
      </c>
      <c r="AG1004" s="131"/>
      <c r="AH1004" s="131"/>
      <c r="AI1004" s="131"/>
      <c r="AJ1004" s="131"/>
      <c r="AK1004" s="131"/>
      <c r="AL1004" s="131"/>
      <c r="AM1004" s="131"/>
      <c r="AN1004" s="131"/>
      <c r="AO1004" s="131"/>
      <c r="AP1004" s="131"/>
      <c r="AQ1004" s="131"/>
      <c r="AR1004" s="131"/>
      <c r="AS1004" s="131"/>
      <c r="AT1004" s="131"/>
      <c r="AU1004" s="131"/>
      <c r="AV1004" s="131"/>
      <c r="AW1004" s="131"/>
      <c r="AX1004" s="131"/>
      <c r="AY1004" s="131"/>
      <c r="AZ1004" s="131"/>
      <c r="BA1004" s="131"/>
      <c r="BB1004" s="131"/>
      <c r="BC1004" s="131"/>
      <c r="BD1004" s="131"/>
      <c r="BE1004" s="131"/>
      <c r="BF1004" s="131"/>
      <c r="BG1004" s="131"/>
      <c r="BH1004" s="131"/>
      <c r="BI1004" s="131"/>
      <c r="BJ1004" s="131"/>
      <c r="BK1004" s="131"/>
      <c r="BL1004" s="131"/>
      <c r="BM1004" s="131"/>
      <c r="BN1004" s="131"/>
      <c r="BO1004" s="131"/>
      <c r="BP1004" s="131"/>
      <c r="BQ1004" s="131"/>
      <c r="BR1004" s="131"/>
      <c r="BS1004" s="131"/>
      <c r="BT1004" s="131"/>
      <c r="BU1004" s="131"/>
      <c r="BV1004" s="131"/>
      <c r="BW1004" s="131"/>
      <c r="BX1004" s="131"/>
      <c r="BY1004" s="131"/>
      <c r="BZ1004" s="131"/>
      <c r="CA1004" s="131"/>
      <c r="CB1004" s="131"/>
      <c r="CC1004" s="131"/>
      <c r="CD1004" s="131"/>
      <c r="CE1004" s="131"/>
      <c r="CF1004" s="131"/>
      <c r="CG1004" s="131"/>
      <c r="CH1004" s="131"/>
      <c r="CI1004" s="131"/>
      <c r="CJ1004" s="131"/>
      <c r="CK1004" s="131"/>
      <c r="CL1004" s="131"/>
      <c r="CM1004" s="131"/>
      <c r="CN1004" s="131"/>
      <c r="CO1004" s="131"/>
      <c r="CP1004" s="131"/>
      <c r="CQ1004" s="131"/>
      <c r="CR1004" s="131"/>
      <c r="CS1004" s="131"/>
      <c r="CT1004" s="131"/>
      <c r="CU1004" s="131"/>
      <c r="CV1004" s="131"/>
      <c r="CW1004" s="131"/>
      <c r="CX1004" s="131"/>
      <c r="CY1004" s="131"/>
      <c r="CZ1004" s="131"/>
      <c r="DA1004" s="131"/>
      <c r="DB1004" s="131"/>
      <c r="DC1004" s="131"/>
      <c r="DD1004" s="131"/>
      <c r="DE1004" s="131"/>
      <c r="DF1004" s="131"/>
      <c r="DG1004" s="131"/>
      <c r="DH1004" s="131"/>
      <c r="DI1004" s="131"/>
      <c r="DJ1004" s="131"/>
      <c r="DK1004" s="131"/>
      <c r="DL1004" s="131"/>
      <c r="DM1004" s="131"/>
      <c r="DN1004" s="131"/>
      <c r="DO1004" s="131"/>
      <c r="DP1004" s="131"/>
      <c r="DQ1004" s="131"/>
      <c r="DR1004" s="131"/>
      <c r="DS1004" s="131"/>
      <c r="DT1004" s="131"/>
      <c r="DU1004" s="131"/>
      <c r="DV1004" s="131"/>
      <c r="DW1004" s="131"/>
      <c r="DX1004" s="131"/>
      <c r="DY1004" s="131"/>
      <c r="DZ1004" s="131"/>
      <c r="EA1004" s="131"/>
      <c r="EB1004" s="131"/>
      <c r="EC1004" s="131"/>
      <c r="ED1004" s="131"/>
      <c r="EE1004" s="131"/>
      <c r="EF1004" s="131"/>
      <c r="EG1004" s="131"/>
      <c r="EH1004" s="131"/>
      <c r="EI1004" s="131"/>
      <c r="EJ1004" s="131"/>
      <c r="EK1004" s="131"/>
      <c r="EL1004" s="131"/>
      <c r="EM1004" s="131"/>
      <c r="EN1004" s="131"/>
      <c r="EO1004" s="131"/>
      <c r="EP1004" s="131"/>
      <c r="EQ1004" s="131"/>
      <c r="ER1004" s="131"/>
      <c r="ES1004" s="131"/>
      <c r="ET1004" s="131"/>
      <c r="EU1004" s="131"/>
      <c r="EV1004" s="131"/>
      <c r="EW1004" s="131"/>
      <c r="EX1004" s="131"/>
      <c r="EY1004" s="131"/>
      <c r="EZ1004" s="131"/>
      <c r="FA1004" s="131"/>
      <c r="FB1004" s="131"/>
      <c r="FC1004" s="131"/>
      <c r="FD1004" s="131"/>
      <c r="FE1004" s="131"/>
      <c r="FF1004" s="131"/>
      <c r="FG1004" s="131"/>
      <c r="FH1004" s="131"/>
      <c r="FI1004" s="131"/>
      <c r="FJ1004" s="131"/>
      <c r="FK1004" s="131"/>
      <c r="FL1004" s="131"/>
      <c r="FM1004" s="131"/>
      <c r="FN1004" s="131"/>
      <c r="FO1004" s="131"/>
      <c r="FP1004" s="131"/>
      <c r="FQ1004" s="131"/>
      <c r="FR1004" s="131"/>
      <c r="FS1004" s="131"/>
      <c r="FT1004" s="131"/>
      <c r="FU1004" s="131"/>
      <c r="FV1004" s="131"/>
      <c r="FW1004" s="131"/>
      <c r="FX1004" s="131"/>
      <c r="FY1004" s="131"/>
      <c r="FZ1004" s="131"/>
      <c r="GA1004" s="131"/>
      <c r="GB1004" s="131"/>
      <c r="GC1004" s="131"/>
      <c r="GD1004" s="131"/>
      <c r="GE1004" s="131"/>
      <c r="GF1004" s="131"/>
      <c r="GG1004" s="131"/>
      <c r="GH1004" s="131"/>
      <c r="GI1004" s="131"/>
      <c r="GJ1004" s="131"/>
      <c r="GK1004" s="131"/>
      <c r="GL1004" s="131"/>
      <c r="GM1004" s="131"/>
      <c r="GN1004" s="131"/>
      <c r="GO1004" s="131"/>
      <c r="GP1004" s="131"/>
      <c r="GQ1004" s="131"/>
      <c r="GR1004" s="131"/>
      <c r="GS1004" s="131"/>
      <c r="GT1004" s="131"/>
      <c r="GU1004" s="131"/>
      <c r="GV1004" s="131"/>
      <c r="GW1004" s="131"/>
      <c r="GX1004" s="131"/>
      <c r="GY1004" s="131"/>
      <c r="GZ1004" s="131"/>
      <c r="HA1004" s="131"/>
      <c r="HB1004" s="131"/>
      <c r="HC1004" s="131"/>
      <c r="HD1004" s="131"/>
      <c r="HE1004" s="131"/>
      <c r="HF1004" s="131"/>
      <c r="HG1004" s="131"/>
      <c r="HH1004" s="131"/>
      <c r="HI1004" s="131"/>
      <c r="HJ1004" s="131"/>
      <c r="HK1004" s="131"/>
      <c r="HL1004" s="131"/>
      <c r="HM1004" s="131"/>
      <c r="HN1004" s="131"/>
      <c r="HO1004" s="131"/>
      <c r="HP1004" s="131"/>
      <c r="HQ1004" s="131"/>
      <c r="HR1004" s="131"/>
      <c r="HS1004" s="131"/>
      <c r="HT1004" s="131"/>
      <c r="HU1004" s="131"/>
      <c r="HV1004" s="131"/>
      <c r="HW1004" s="131"/>
      <c r="HX1004" s="131"/>
      <c r="HY1004" s="131"/>
      <c r="HZ1004" s="131"/>
      <c r="IA1004" s="131"/>
      <c r="IB1004" s="131"/>
      <c r="IC1004" s="131"/>
      <c r="ID1004" s="131"/>
      <c r="IE1004" s="131"/>
      <c r="IF1004" s="131"/>
      <c r="IG1004" s="131"/>
      <c r="IH1004" s="131"/>
      <c r="II1004" s="131"/>
      <c r="IJ1004" s="131"/>
      <c r="IK1004" s="131"/>
      <c r="IL1004" s="131"/>
      <c r="IM1004" s="131"/>
      <c r="IN1004" s="131"/>
      <c r="IO1004" s="131"/>
      <c r="IP1004" s="131"/>
      <c r="IQ1004" s="131"/>
      <c r="IR1004" s="131"/>
      <c r="IS1004" s="131"/>
      <c r="IT1004" s="131"/>
      <c r="IU1004" s="131"/>
      <c r="IV1004" s="131"/>
      <c r="IW1004" s="131"/>
      <c r="IX1004" s="131"/>
      <c r="IY1004" s="131"/>
      <c r="IZ1004" s="131"/>
      <c r="JA1004" s="131"/>
      <c r="JB1004" s="131"/>
      <c r="JC1004" s="131"/>
      <c r="JD1004" s="131"/>
      <c r="JE1004" s="131"/>
      <c r="JF1004" s="131"/>
      <c r="JG1004" s="131"/>
      <c r="JH1004" s="131"/>
      <c r="JI1004" s="131"/>
      <c r="JJ1004" s="131"/>
      <c r="JK1004" s="131"/>
      <c r="JL1004" s="131"/>
      <c r="JM1004" s="131"/>
      <c r="JN1004" s="131"/>
      <c r="JO1004" s="131"/>
      <c r="JP1004" s="131"/>
      <c r="JQ1004" s="131"/>
      <c r="JR1004" s="131"/>
      <c r="JS1004" s="131"/>
      <c r="JT1004" s="131"/>
      <c r="JU1004" s="131"/>
      <c r="JV1004" s="131"/>
      <c r="JW1004" s="131"/>
      <c r="JX1004" s="131"/>
      <c r="JY1004" s="131"/>
      <c r="JZ1004" s="131"/>
      <c r="KA1004" s="131"/>
      <c r="KB1004" s="131"/>
      <c r="KC1004" s="131"/>
      <c r="KD1004" s="131"/>
      <c r="KE1004" s="131"/>
      <c r="KF1004" s="131"/>
      <c r="KG1004" s="131"/>
      <c r="KH1004" s="131"/>
      <c r="KI1004" s="131"/>
      <c r="KJ1004" s="131"/>
      <c r="KK1004" s="131"/>
      <c r="KL1004" s="131"/>
      <c r="KM1004" s="131"/>
      <c r="KN1004" s="131"/>
      <c r="KO1004" s="131"/>
      <c r="KP1004" s="131"/>
      <c r="KQ1004" s="131"/>
      <c r="KR1004" s="131"/>
      <c r="KS1004" s="131"/>
      <c r="KT1004" s="131"/>
      <c r="KU1004" s="131"/>
      <c r="KV1004" s="131"/>
      <c r="KW1004" s="131"/>
      <c r="KX1004" s="131"/>
      <c r="KY1004" s="131"/>
      <c r="KZ1004" s="131"/>
      <c r="LA1004" s="131"/>
      <c r="LB1004" s="131"/>
      <c r="LC1004" s="131"/>
      <c r="LD1004" s="131"/>
      <c r="LE1004" s="131"/>
      <c r="LF1004" s="131"/>
      <c r="LG1004" s="131"/>
      <c r="LH1004" s="131"/>
      <c r="LI1004" s="131"/>
      <c r="LJ1004" s="131"/>
      <c r="LK1004" s="131"/>
      <c r="LL1004" s="131"/>
      <c r="LM1004" s="131"/>
      <c r="LN1004" s="131"/>
      <c r="LO1004" s="131"/>
      <c r="LP1004" s="131"/>
      <c r="LQ1004" s="131"/>
      <c r="LR1004" s="131"/>
      <c r="LS1004" s="131"/>
      <c r="LT1004" s="131"/>
      <c r="LU1004" s="131"/>
      <c r="LV1004" s="131"/>
      <c r="LW1004" s="131"/>
      <c r="LX1004" s="131"/>
      <c r="LY1004" s="131"/>
      <c r="LZ1004" s="131"/>
      <c r="MA1004" s="131"/>
      <c r="MB1004" s="131"/>
      <c r="MC1004" s="131"/>
      <c r="MD1004" s="131"/>
      <c r="ME1004" s="131"/>
      <c r="MF1004" s="131"/>
      <c r="MG1004" s="131"/>
      <c r="MH1004" s="131"/>
      <c r="MI1004" s="131"/>
      <c r="MJ1004" s="131"/>
      <c r="MK1004" s="131"/>
      <c r="ML1004" s="131"/>
      <c r="MM1004" s="131"/>
      <c r="MN1004" s="131"/>
      <c r="MO1004" s="131"/>
      <c r="MP1004" s="131"/>
      <c r="MQ1004" s="131"/>
      <c r="MR1004" s="131"/>
      <c r="MS1004" s="131"/>
      <c r="MT1004" s="131"/>
      <c r="MU1004" s="131"/>
      <c r="MV1004" s="131"/>
      <c r="MW1004" s="131"/>
      <c r="MX1004" s="131"/>
      <c r="MY1004" s="131"/>
      <c r="MZ1004" s="131"/>
      <c r="NA1004" s="131"/>
      <c r="NB1004" s="131"/>
      <c r="NC1004" s="131"/>
      <c r="ND1004" s="131"/>
      <c r="NE1004" s="131"/>
      <c r="NF1004" s="131"/>
      <c r="NG1004" s="131"/>
      <c r="NH1004" s="131"/>
      <c r="NI1004" s="131"/>
      <c r="NJ1004" s="131"/>
      <c r="NK1004" s="131"/>
      <c r="NL1004" s="131"/>
      <c r="NM1004" s="131"/>
      <c r="NN1004" s="131"/>
      <c r="NO1004" s="131"/>
      <c r="NP1004" s="131"/>
      <c r="NQ1004" s="131"/>
      <c r="NR1004" s="131"/>
      <c r="NS1004" s="131"/>
      <c r="NT1004" s="131"/>
      <c r="NU1004" s="131"/>
      <c r="NV1004" s="131"/>
      <c r="NW1004" s="131"/>
      <c r="NX1004" s="131"/>
      <c r="NY1004" s="131"/>
      <c r="NZ1004" s="131"/>
      <c r="OA1004" s="131"/>
      <c r="OB1004" s="131"/>
      <c r="OC1004" s="131"/>
      <c r="OD1004" s="131"/>
      <c r="OE1004" s="131"/>
      <c r="OF1004" s="131"/>
      <c r="OG1004" s="131"/>
      <c r="OH1004" s="131"/>
      <c r="OI1004" s="131"/>
      <c r="OJ1004" s="131"/>
      <c r="OK1004" s="131"/>
      <c r="OL1004" s="131"/>
      <c r="OM1004" s="131"/>
      <c r="ON1004" s="131"/>
      <c r="OO1004" s="131"/>
      <c r="OP1004" s="131"/>
      <c r="OQ1004" s="131"/>
      <c r="OR1004" s="131"/>
      <c r="OS1004" s="131"/>
      <c r="OT1004" s="131"/>
      <c r="OU1004" s="131"/>
      <c r="OV1004" s="131"/>
      <c r="OW1004" s="131"/>
      <c r="OX1004" s="131"/>
      <c r="OY1004" s="131"/>
      <c r="OZ1004" s="131"/>
      <c r="PA1004" s="131"/>
      <c r="PB1004" s="131"/>
      <c r="PC1004" s="131"/>
      <c r="PD1004" s="131"/>
      <c r="PE1004" s="131"/>
      <c r="PF1004" s="131"/>
      <c r="PG1004" s="131"/>
      <c r="PH1004" s="131"/>
      <c r="PI1004" s="131"/>
      <c r="PJ1004" s="131"/>
      <c r="PK1004" s="131"/>
      <c r="PL1004" s="131"/>
      <c r="PM1004" s="131"/>
      <c r="PN1004" s="131"/>
      <c r="PO1004" s="131"/>
      <c r="PP1004" s="131"/>
      <c r="PQ1004" s="131"/>
      <c r="PR1004" s="131"/>
      <c r="PS1004" s="131"/>
      <c r="PT1004" s="131"/>
      <c r="PU1004" s="131"/>
      <c r="PV1004" s="131"/>
      <c r="PW1004" s="131"/>
      <c r="PX1004" s="131"/>
      <c r="PY1004" s="131"/>
      <c r="PZ1004" s="131"/>
      <c r="QA1004" s="131"/>
      <c r="QB1004" s="131"/>
      <c r="QC1004" s="131"/>
      <c r="QD1004" s="131"/>
      <c r="QE1004" s="131"/>
      <c r="QF1004" s="131"/>
      <c r="QG1004" s="131"/>
      <c r="QH1004" s="131"/>
      <c r="QI1004" s="131"/>
      <c r="QJ1004" s="131"/>
      <c r="QK1004" s="131"/>
      <c r="QL1004" s="131"/>
      <c r="QM1004" s="131"/>
      <c r="QN1004" s="131"/>
      <c r="QO1004" s="131"/>
      <c r="QP1004" s="131"/>
      <c r="QQ1004" s="131"/>
      <c r="QR1004" s="131"/>
      <c r="QS1004" s="131"/>
      <c r="QT1004" s="131"/>
      <c r="QU1004" s="131"/>
      <c r="QV1004" s="131"/>
      <c r="QW1004" s="131"/>
      <c r="QX1004" s="131"/>
      <c r="QY1004" s="131"/>
      <c r="QZ1004" s="131"/>
      <c r="RA1004" s="131"/>
      <c r="RB1004" s="131"/>
      <c r="RC1004" s="131"/>
      <c r="RD1004" s="131"/>
      <c r="RE1004" s="131"/>
      <c r="RF1004" s="131"/>
      <c r="RG1004" s="131"/>
      <c r="RH1004" s="131"/>
      <c r="RI1004" s="131"/>
      <c r="RJ1004" s="131"/>
      <c r="RK1004" s="131"/>
      <c r="RL1004" s="131"/>
      <c r="RM1004" s="131"/>
      <c r="RN1004" s="131"/>
      <c r="RO1004" s="131"/>
      <c r="RP1004" s="131"/>
      <c r="RQ1004" s="131"/>
      <c r="RR1004" s="131"/>
      <c r="RS1004" s="131"/>
      <c r="RT1004" s="131"/>
      <c r="RU1004" s="131"/>
      <c r="RV1004" s="131"/>
      <c r="RW1004" s="131"/>
      <c r="RX1004" s="131"/>
      <c r="RY1004" s="131"/>
      <c r="RZ1004" s="131"/>
      <c r="SA1004" s="131"/>
      <c r="SB1004" s="131"/>
      <c r="SC1004" s="131"/>
      <c r="SD1004" s="131"/>
      <c r="SE1004" s="131"/>
      <c r="SF1004" s="131"/>
      <c r="SG1004" s="131"/>
      <c r="SH1004" s="131"/>
      <c r="SI1004" s="131"/>
      <c r="SJ1004" s="131"/>
      <c r="SK1004" s="131"/>
      <c r="SL1004" s="131"/>
      <c r="SM1004" s="131"/>
      <c r="SN1004" s="131"/>
      <c r="SO1004" s="131"/>
      <c r="SP1004" s="131"/>
      <c r="SQ1004" s="131"/>
      <c r="SR1004" s="131"/>
      <c r="SS1004" s="131"/>
      <c r="ST1004" s="131"/>
      <c r="SU1004" s="131"/>
      <c r="SV1004" s="131"/>
      <c r="SW1004" s="131"/>
      <c r="SX1004" s="131"/>
      <c r="SY1004" s="131"/>
      <c r="SZ1004" s="131"/>
      <c r="TA1004" s="131"/>
      <c r="TB1004" s="131"/>
      <c r="TC1004" s="131"/>
      <c r="TD1004" s="131"/>
      <c r="TE1004" s="131"/>
      <c r="TF1004" s="131"/>
      <c r="TG1004" s="131"/>
      <c r="TH1004" s="131"/>
      <c r="TI1004" s="131"/>
      <c r="TJ1004" s="131"/>
      <c r="TK1004" s="131"/>
      <c r="TL1004" s="131"/>
      <c r="TM1004" s="131"/>
      <c r="TN1004" s="131"/>
      <c r="TO1004" s="131"/>
      <c r="TP1004" s="131"/>
      <c r="TQ1004" s="131"/>
      <c r="TR1004" s="131"/>
      <c r="TS1004" s="131"/>
      <c r="TT1004" s="131"/>
      <c r="TU1004" s="131"/>
      <c r="TV1004" s="131"/>
      <c r="TW1004" s="131"/>
      <c r="TX1004" s="131"/>
      <c r="TY1004" s="131"/>
      <c r="TZ1004" s="131"/>
      <c r="UA1004" s="131"/>
      <c r="UB1004" s="131"/>
      <c r="UC1004" s="131"/>
      <c r="UD1004" s="131"/>
      <c r="UE1004" s="131"/>
      <c r="UF1004" s="131"/>
      <c r="UG1004" s="131"/>
      <c r="UH1004" s="131"/>
      <c r="UI1004" s="131"/>
      <c r="UJ1004" s="131"/>
      <c r="UK1004" s="131"/>
      <c r="UL1004" s="131"/>
      <c r="UM1004" s="131"/>
      <c r="UN1004" s="131"/>
      <c r="UO1004" s="131"/>
      <c r="UP1004" s="131"/>
      <c r="UQ1004" s="131"/>
      <c r="UR1004" s="131"/>
      <c r="US1004" s="131"/>
      <c r="UT1004" s="131"/>
      <c r="UU1004" s="131"/>
      <c r="UV1004" s="131"/>
      <c r="UW1004" s="131"/>
      <c r="UX1004" s="131"/>
      <c r="UY1004" s="131"/>
      <c r="UZ1004" s="131"/>
      <c r="VA1004" s="131"/>
      <c r="VB1004" s="131"/>
      <c r="VC1004" s="131"/>
      <c r="VD1004" s="131"/>
      <c r="VE1004" s="131"/>
      <c r="VF1004" s="131"/>
      <c r="VG1004" s="131"/>
      <c r="VH1004" s="131"/>
      <c r="VI1004" s="131"/>
      <c r="VJ1004" s="131"/>
      <c r="VK1004" s="131"/>
      <c r="VL1004" s="131"/>
      <c r="VM1004" s="131"/>
      <c r="VN1004" s="131"/>
      <c r="VO1004" s="131"/>
      <c r="VP1004" s="131"/>
      <c r="VQ1004" s="131"/>
      <c r="VR1004" s="131"/>
      <c r="VS1004" s="131"/>
      <c r="VT1004" s="131"/>
      <c r="VU1004" s="131"/>
      <c r="VV1004" s="131"/>
      <c r="VW1004" s="131"/>
      <c r="VX1004" s="131"/>
      <c r="VY1004" s="131"/>
      <c r="VZ1004" s="131"/>
      <c r="WA1004" s="131"/>
      <c r="WB1004" s="131"/>
      <c r="WC1004" s="131"/>
      <c r="WD1004" s="131"/>
      <c r="WE1004" s="131"/>
      <c r="WF1004" s="131"/>
      <c r="WG1004" s="131"/>
      <c r="WH1004" s="131"/>
      <c r="WI1004" s="131"/>
      <c r="WJ1004" s="131"/>
      <c r="WK1004" s="131"/>
      <c r="WL1004" s="131"/>
      <c r="WM1004" s="131"/>
      <c r="WN1004" s="131"/>
      <c r="WO1004" s="131"/>
      <c r="WP1004" s="131"/>
      <c r="WQ1004" s="131"/>
      <c r="WR1004" s="131"/>
      <c r="WS1004" s="131"/>
      <c r="WT1004" s="131"/>
      <c r="WU1004" s="131"/>
      <c r="WV1004" s="131"/>
      <c r="WW1004" s="131"/>
      <c r="WX1004" s="131"/>
      <c r="WY1004" s="131"/>
      <c r="WZ1004" s="131"/>
      <c r="XA1004" s="131"/>
      <c r="XB1004" s="131"/>
      <c r="XC1004" s="131"/>
      <c r="XD1004" s="131"/>
      <c r="XE1004" s="131"/>
      <c r="XF1004" s="131"/>
      <c r="XG1004" s="131"/>
      <c r="XH1004" s="131"/>
      <c r="XI1004" s="131"/>
      <c r="XJ1004" s="131"/>
      <c r="XK1004" s="131"/>
      <c r="XL1004" s="131"/>
      <c r="XM1004" s="131"/>
      <c r="XN1004" s="131"/>
      <c r="XO1004" s="131"/>
      <c r="XP1004" s="131"/>
      <c r="XQ1004" s="131"/>
      <c r="XR1004" s="131"/>
      <c r="XS1004" s="131"/>
      <c r="XT1004" s="131"/>
      <c r="XU1004" s="131"/>
      <c r="XV1004" s="131"/>
      <c r="XW1004" s="131"/>
      <c r="XX1004" s="131"/>
      <c r="XY1004" s="131"/>
      <c r="XZ1004" s="131"/>
      <c r="YA1004" s="131"/>
      <c r="YB1004" s="131"/>
      <c r="YC1004" s="131"/>
      <c r="YD1004" s="131"/>
      <c r="YE1004" s="131"/>
      <c r="YF1004" s="131"/>
      <c r="YG1004" s="131"/>
      <c r="YH1004" s="131"/>
      <c r="YI1004" s="131"/>
      <c r="YJ1004" s="131"/>
      <c r="YK1004" s="131"/>
      <c r="YL1004" s="131"/>
      <c r="YM1004" s="131"/>
      <c r="YN1004" s="131"/>
      <c r="YO1004" s="131"/>
      <c r="YP1004" s="131"/>
      <c r="YQ1004" s="131"/>
      <c r="YR1004" s="131"/>
      <c r="YS1004" s="131"/>
      <c r="YT1004" s="131"/>
      <c r="YU1004" s="131"/>
      <c r="YV1004" s="131"/>
      <c r="YW1004" s="131"/>
      <c r="YX1004" s="131"/>
      <c r="YY1004" s="131"/>
      <c r="YZ1004" s="131"/>
      <c r="ZA1004" s="131"/>
      <c r="ZB1004" s="131"/>
      <c r="ZC1004" s="131"/>
      <c r="ZD1004" s="131"/>
      <c r="ZE1004" s="131"/>
      <c r="ZF1004" s="131"/>
      <c r="ZG1004" s="131"/>
      <c r="ZH1004" s="131"/>
      <c r="ZI1004" s="131"/>
      <c r="ZJ1004" s="131"/>
      <c r="ZK1004" s="131"/>
      <c r="ZL1004" s="131"/>
      <c r="ZM1004" s="131"/>
      <c r="ZN1004" s="131"/>
      <c r="ZO1004" s="131"/>
      <c r="ZP1004" s="131"/>
      <c r="ZQ1004" s="131"/>
      <c r="ZR1004" s="131"/>
      <c r="ZS1004" s="131"/>
      <c r="ZT1004" s="131"/>
      <c r="ZU1004" s="131"/>
      <c r="ZV1004" s="131"/>
      <c r="ZW1004" s="131"/>
      <c r="ZX1004" s="131"/>
      <c r="ZY1004" s="131"/>
      <c r="ZZ1004" s="131"/>
      <c r="AAA1004" s="131"/>
      <c r="AAB1004" s="131"/>
      <c r="AAC1004" s="131"/>
      <c r="AAD1004" s="131"/>
      <c r="AAE1004" s="131"/>
      <c r="AAF1004" s="131"/>
      <c r="AAG1004" s="131"/>
      <c r="AAH1004" s="131"/>
      <c r="AAI1004" s="131"/>
      <c r="AAJ1004" s="131"/>
      <c r="AAK1004" s="131"/>
      <c r="AAL1004" s="131"/>
      <c r="AAM1004" s="131"/>
      <c r="AAN1004" s="131"/>
      <c r="AAO1004" s="131"/>
      <c r="AAP1004" s="131"/>
      <c r="AAQ1004" s="131"/>
      <c r="AAR1004" s="131"/>
      <c r="AAS1004" s="131"/>
      <c r="AAT1004" s="131"/>
      <c r="AAU1004" s="131"/>
      <c r="AAV1004" s="131"/>
      <c r="AAW1004" s="131"/>
      <c r="AAX1004" s="131"/>
      <c r="AAY1004" s="131"/>
      <c r="AAZ1004" s="131"/>
      <c r="ABA1004" s="131"/>
      <c r="ABB1004" s="131"/>
      <c r="ABC1004" s="131"/>
      <c r="ABD1004" s="131"/>
      <c r="ABE1004" s="131"/>
      <c r="ABF1004" s="131"/>
      <c r="ABG1004" s="131"/>
      <c r="ABH1004" s="131"/>
      <c r="ABI1004" s="131"/>
      <c r="ABJ1004" s="131"/>
      <c r="ABK1004" s="131"/>
      <c r="ABL1004" s="131"/>
      <c r="ABM1004" s="131"/>
      <c r="ABN1004" s="131"/>
      <c r="ABO1004" s="131"/>
      <c r="ABP1004" s="131"/>
      <c r="ABQ1004" s="131"/>
      <c r="ABR1004" s="131"/>
      <c r="ABS1004" s="131"/>
      <c r="ABT1004" s="131"/>
      <c r="ABU1004" s="131"/>
      <c r="ABV1004" s="131"/>
      <c r="ABW1004" s="131"/>
      <c r="ABX1004" s="131"/>
      <c r="ABY1004" s="131"/>
      <c r="ABZ1004" s="131"/>
      <c r="ACA1004" s="131"/>
      <c r="ACB1004" s="131"/>
      <c r="ACC1004" s="131"/>
      <c r="ACD1004" s="131"/>
      <c r="ACE1004" s="131"/>
      <c r="ACF1004" s="131"/>
      <c r="ACG1004" s="131"/>
      <c r="ACH1004" s="131"/>
      <c r="ACI1004" s="131"/>
      <c r="ACJ1004" s="131"/>
      <c r="ACK1004" s="131"/>
      <c r="ACL1004" s="131"/>
      <c r="ACM1004" s="131"/>
      <c r="ACN1004" s="131"/>
      <c r="ACO1004" s="131"/>
      <c r="ACP1004" s="131"/>
      <c r="ACQ1004" s="131"/>
      <c r="ACR1004" s="131"/>
      <c r="ACS1004" s="131"/>
      <c r="ACT1004" s="131"/>
      <c r="ACU1004" s="131"/>
      <c r="ACV1004" s="131"/>
      <c r="ACW1004" s="131"/>
      <c r="ACX1004" s="131"/>
      <c r="ACY1004" s="131"/>
      <c r="ACZ1004" s="131"/>
      <c r="ADA1004" s="131"/>
      <c r="ADB1004" s="131"/>
      <c r="ADC1004" s="131"/>
      <c r="ADD1004" s="131"/>
      <c r="ADE1004" s="131"/>
      <c r="ADF1004" s="131"/>
      <c r="ADG1004" s="131"/>
      <c r="ADH1004" s="131"/>
      <c r="ADI1004" s="131"/>
      <c r="ADJ1004" s="131"/>
      <c r="ADK1004" s="131"/>
      <c r="ADL1004" s="131"/>
      <c r="ADM1004" s="131"/>
      <c r="ADN1004" s="131"/>
      <c r="ADO1004" s="131"/>
      <c r="ADP1004" s="131"/>
      <c r="ADQ1004" s="131"/>
      <c r="ADR1004" s="131"/>
      <c r="ADS1004" s="131"/>
      <c r="ADT1004" s="131"/>
      <c r="ADU1004" s="131"/>
      <c r="ADV1004" s="131"/>
      <c r="ADW1004" s="131"/>
      <c r="ADX1004" s="131"/>
      <c r="ADY1004" s="131"/>
      <c r="ADZ1004" s="131"/>
      <c r="AEA1004" s="131"/>
      <c r="AEB1004" s="131"/>
      <c r="AEC1004" s="131"/>
      <c r="AED1004" s="131"/>
      <c r="AEE1004" s="131"/>
      <c r="AEF1004" s="131"/>
      <c r="AEG1004" s="131"/>
      <c r="AEH1004" s="131"/>
      <c r="AEI1004" s="131"/>
      <c r="AEJ1004" s="131"/>
      <c r="AEK1004" s="131"/>
      <c r="AEL1004" s="131"/>
      <c r="AEM1004" s="131"/>
      <c r="AEN1004" s="131"/>
      <c r="AEO1004" s="131"/>
      <c r="AEP1004" s="131"/>
      <c r="AEQ1004" s="131"/>
      <c r="AER1004" s="131"/>
      <c r="AES1004" s="131"/>
      <c r="AET1004" s="131"/>
      <c r="AEU1004" s="131"/>
      <c r="AEV1004" s="131"/>
      <c r="AEW1004" s="131"/>
      <c r="AEX1004" s="131"/>
      <c r="AEY1004" s="131"/>
      <c r="AEZ1004" s="131"/>
      <c r="AFA1004" s="131"/>
      <c r="AFB1004" s="131"/>
      <c r="AFC1004" s="131"/>
      <c r="AFD1004" s="131"/>
      <c r="AFE1004" s="131"/>
      <c r="AFF1004" s="131"/>
      <c r="AFG1004" s="131"/>
      <c r="AFH1004" s="131"/>
      <c r="AFI1004" s="131"/>
      <c r="AFJ1004" s="131"/>
      <c r="AFK1004" s="131"/>
      <c r="AFL1004" s="131"/>
      <c r="AFM1004" s="131"/>
      <c r="AFN1004" s="131"/>
      <c r="AFO1004" s="131"/>
      <c r="AFP1004" s="131"/>
      <c r="AFQ1004" s="131"/>
      <c r="AFR1004" s="131"/>
      <c r="AFS1004" s="131"/>
      <c r="AFT1004" s="131"/>
      <c r="AFU1004" s="131"/>
      <c r="AFV1004" s="131"/>
      <c r="AFW1004" s="131"/>
      <c r="AFX1004" s="131"/>
      <c r="AFY1004" s="131"/>
      <c r="AFZ1004" s="131"/>
      <c r="AGA1004" s="131"/>
      <c r="AGB1004" s="131"/>
      <c r="AGC1004" s="131"/>
      <c r="AGD1004" s="131"/>
      <c r="AGE1004" s="131"/>
      <c r="AGF1004" s="131"/>
      <c r="AGG1004" s="131"/>
      <c r="AGH1004" s="131"/>
      <c r="AGI1004" s="131"/>
      <c r="AGJ1004" s="131"/>
      <c r="AGK1004" s="131"/>
      <c r="AGL1004" s="131"/>
      <c r="AGM1004" s="131"/>
      <c r="AGN1004" s="131"/>
      <c r="AGO1004" s="131"/>
      <c r="AGP1004" s="131"/>
      <c r="AGQ1004" s="131"/>
      <c r="AGR1004" s="131"/>
      <c r="AGS1004" s="131"/>
      <c r="AGT1004" s="131"/>
      <c r="AGU1004" s="131"/>
      <c r="AGV1004" s="131"/>
      <c r="AGW1004" s="131"/>
      <c r="AGX1004" s="131"/>
      <c r="AGY1004" s="131"/>
      <c r="AGZ1004" s="131"/>
      <c r="AHA1004" s="131"/>
      <c r="AHB1004" s="131"/>
      <c r="AHC1004" s="131"/>
      <c r="AHD1004" s="131"/>
      <c r="AHE1004" s="131"/>
      <c r="AHF1004" s="131"/>
      <c r="AHG1004" s="131"/>
      <c r="AHH1004" s="131"/>
      <c r="AHI1004" s="131"/>
      <c r="AHJ1004" s="131"/>
      <c r="AHK1004" s="131"/>
      <c r="AHL1004" s="131"/>
      <c r="AHM1004" s="131"/>
      <c r="AHN1004" s="131"/>
      <c r="AHO1004" s="131"/>
      <c r="AHP1004" s="131"/>
      <c r="AHQ1004" s="131"/>
      <c r="AHR1004" s="131"/>
      <c r="AHS1004" s="131"/>
      <c r="AHT1004" s="131"/>
      <c r="AHU1004" s="131"/>
      <c r="AHV1004" s="131"/>
      <c r="AHW1004" s="131"/>
      <c r="AHX1004" s="131"/>
      <c r="AHY1004" s="131"/>
      <c r="AHZ1004" s="131"/>
      <c r="AIA1004" s="131"/>
      <c r="AIB1004" s="131"/>
      <c r="AIC1004" s="131"/>
      <c r="AID1004" s="131"/>
      <c r="AIE1004" s="131"/>
      <c r="AIF1004" s="131"/>
      <c r="AIG1004" s="131"/>
      <c r="AIH1004" s="131"/>
      <c r="AII1004" s="131"/>
      <c r="AIJ1004" s="131"/>
      <c r="AIK1004" s="131"/>
      <c r="AIL1004" s="131"/>
      <c r="AIM1004" s="131"/>
      <c r="AIN1004" s="131"/>
      <c r="AIO1004" s="131"/>
      <c r="AIP1004" s="131"/>
      <c r="AIQ1004" s="131"/>
      <c r="AIR1004" s="131"/>
      <c r="AIS1004" s="131"/>
      <c r="AIT1004" s="131"/>
      <c r="AIU1004" s="131"/>
      <c r="AIV1004" s="131"/>
      <c r="AIW1004" s="131"/>
      <c r="AIX1004" s="131"/>
      <c r="AIY1004" s="131"/>
      <c r="AIZ1004" s="131"/>
      <c r="AJA1004" s="131"/>
      <c r="AJB1004" s="131"/>
      <c r="AJC1004" s="131"/>
      <c r="AJD1004" s="131"/>
      <c r="AJE1004" s="131"/>
      <c r="AJF1004" s="131"/>
      <c r="AJG1004" s="131"/>
      <c r="AJH1004" s="131"/>
      <c r="AJI1004" s="131"/>
      <c r="AJJ1004" s="131"/>
      <c r="AJK1004" s="131"/>
      <c r="AJL1004" s="131"/>
      <c r="AJM1004" s="131"/>
      <c r="AJN1004" s="131"/>
      <c r="AJO1004" s="131"/>
      <c r="AJP1004" s="131"/>
      <c r="AJQ1004" s="131"/>
      <c r="AJR1004" s="131"/>
      <c r="AJS1004" s="131"/>
      <c r="AJT1004" s="131"/>
      <c r="AJU1004" s="131"/>
      <c r="AJV1004" s="131"/>
      <c r="AJW1004" s="131"/>
      <c r="AJX1004" s="131"/>
      <c r="AJY1004" s="131"/>
      <c r="AJZ1004" s="131"/>
      <c r="AKA1004" s="131"/>
      <c r="AKB1004" s="131"/>
      <c r="AKC1004" s="131"/>
      <c r="AKD1004" s="131"/>
      <c r="AKE1004" s="131"/>
      <c r="AKF1004" s="131"/>
      <c r="AKG1004" s="131"/>
      <c r="AKH1004" s="131"/>
      <c r="AKI1004" s="131"/>
      <c r="AKJ1004" s="131"/>
      <c r="AKK1004" s="131"/>
      <c r="AKL1004" s="131"/>
      <c r="AKM1004" s="131"/>
      <c r="AKN1004" s="131"/>
      <c r="AKO1004" s="131"/>
      <c r="AKP1004" s="131"/>
      <c r="AKQ1004" s="131"/>
      <c r="AKR1004" s="131"/>
      <c r="AKS1004" s="131"/>
      <c r="AKT1004" s="131"/>
      <c r="AKU1004" s="131"/>
      <c r="AKV1004" s="131"/>
      <c r="AKW1004" s="131"/>
      <c r="AKX1004" s="131"/>
      <c r="AKY1004" s="131"/>
      <c r="AKZ1004" s="131"/>
      <c r="ALA1004" s="131"/>
      <c r="ALB1004" s="131"/>
      <c r="ALC1004" s="131"/>
      <c r="ALD1004" s="131"/>
      <c r="ALE1004" s="131"/>
      <c r="ALF1004" s="131"/>
      <c r="ALG1004" s="131"/>
      <c r="ALH1004" s="131"/>
      <c r="ALI1004" s="131"/>
      <c r="ALJ1004" s="131"/>
      <c r="ALK1004" s="131"/>
      <c r="ALL1004" s="131"/>
      <c r="ALM1004" s="131"/>
      <c r="ALN1004" s="131"/>
      <c r="ALO1004" s="131"/>
      <c r="ALP1004" s="131"/>
      <c r="ALQ1004" s="131"/>
      <c r="ALR1004" s="131"/>
      <c r="ALS1004" s="131"/>
      <c r="ALT1004" s="131"/>
      <c r="ALU1004" s="131"/>
      <c r="ALV1004" s="131"/>
      <c r="ALW1004" s="131"/>
      <c r="ALX1004" s="131"/>
      <c r="ALY1004" s="131"/>
      <c r="ALZ1004" s="131"/>
      <c r="AMA1004" s="131"/>
      <c r="AMB1004" s="131"/>
      <c r="AMC1004" s="131"/>
      <c r="AMD1004" s="131"/>
      <c r="AME1004" s="131"/>
      <c r="AMF1004" s="131"/>
      <c r="AMG1004" s="131"/>
      <c r="AMH1004" s="131"/>
      <c r="AMI1004" s="131"/>
      <c r="AMJ1004" s="131"/>
      <c r="AMK1004" s="131"/>
      <c r="AML1004" s="131"/>
      <c r="AMM1004" s="131"/>
      <c r="AMN1004" s="131"/>
      <c r="AMO1004" s="131"/>
      <c r="AMP1004" s="131"/>
      <c r="AMQ1004" s="131"/>
      <c r="AMR1004" s="131"/>
      <c r="AMS1004" s="131"/>
      <c r="AMT1004" s="131"/>
      <c r="AMU1004" s="131"/>
      <c r="AMV1004" s="131"/>
      <c r="AMW1004" s="131"/>
      <c r="AMX1004" s="131"/>
      <c r="AMY1004" s="131"/>
      <c r="AMZ1004" s="131"/>
      <c r="ANA1004" s="131"/>
      <c r="ANB1004" s="131"/>
      <c r="ANC1004" s="131"/>
      <c r="AND1004" s="131"/>
      <c r="ANE1004" s="131"/>
      <c r="ANF1004" s="131"/>
      <c r="ANG1004" s="131"/>
      <c r="ANH1004" s="131"/>
      <c r="ANI1004" s="131"/>
      <c r="ANJ1004" s="131"/>
      <c r="ANK1004" s="131"/>
      <c r="ANL1004" s="131"/>
      <c r="ANM1004" s="131"/>
      <c r="ANN1004" s="131"/>
      <c r="ANO1004" s="131"/>
      <c r="ANP1004" s="131"/>
      <c r="ANQ1004" s="131"/>
      <c r="ANR1004" s="131"/>
      <c r="ANS1004" s="131"/>
      <c r="ANT1004" s="131"/>
      <c r="ANU1004" s="131"/>
      <c r="ANV1004" s="131"/>
      <c r="ANW1004" s="131"/>
      <c r="ANX1004" s="131"/>
      <c r="ANY1004" s="131"/>
      <c r="ANZ1004" s="131"/>
      <c r="AOA1004" s="131"/>
      <c r="AOB1004" s="131"/>
      <c r="AOC1004" s="131"/>
      <c r="AOD1004" s="131"/>
      <c r="AOE1004" s="131"/>
      <c r="AOF1004" s="131"/>
      <c r="AOG1004" s="131"/>
      <c r="AOH1004" s="131"/>
      <c r="AOI1004" s="131"/>
      <c r="AOJ1004" s="131"/>
      <c r="AOK1004" s="131"/>
      <c r="AOL1004" s="131"/>
      <c r="AOM1004" s="131"/>
      <c r="AON1004" s="131"/>
      <c r="AOO1004" s="131"/>
      <c r="AOP1004" s="131"/>
      <c r="AOQ1004" s="131"/>
      <c r="AOR1004" s="131"/>
      <c r="AOS1004" s="131"/>
      <c r="AOT1004" s="131"/>
      <c r="AOU1004" s="131"/>
      <c r="AOV1004" s="131"/>
      <c r="AOW1004" s="131"/>
      <c r="AOX1004" s="131"/>
      <c r="AOY1004" s="131"/>
      <c r="AOZ1004" s="131"/>
      <c r="APA1004" s="131"/>
      <c r="APB1004" s="131"/>
      <c r="APC1004" s="131"/>
      <c r="APD1004" s="131"/>
      <c r="APE1004" s="131"/>
      <c r="APF1004" s="131"/>
      <c r="APG1004" s="131"/>
      <c r="APH1004" s="131"/>
      <c r="API1004" s="131"/>
      <c r="APJ1004" s="131"/>
      <c r="APK1004" s="131"/>
      <c r="APL1004" s="131"/>
      <c r="APM1004" s="131"/>
      <c r="APN1004" s="131"/>
      <c r="APO1004" s="131"/>
      <c r="APP1004" s="131"/>
      <c r="APQ1004" s="131"/>
      <c r="APR1004" s="131"/>
      <c r="APS1004" s="131"/>
      <c r="APT1004" s="131"/>
      <c r="APU1004" s="131"/>
      <c r="APV1004" s="131"/>
      <c r="APW1004" s="131"/>
      <c r="APX1004" s="131"/>
      <c r="APY1004" s="131"/>
      <c r="APZ1004" s="131"/>
      <c r="AQA1004" s="131"/>
      <c r="AQB1004" s="131"/>
      <c r="AQC1004" s="131"/>
      <c r="AQD1004" s="131"/>
      <c r="AQE1004" s="131"/>
      <c r="AQF1004" s="131"/>
      <c r="AQG1004" s="131"/>
      <c r="AQH1004" s="131"/>
      <c r="AQI1004" s="131"/>
      <c r="AQJ1004" s="131"/>
      <c r="AQK1004" s="131"/>
      <c r="AQL1004" s="131"/>
      <c r="AQM1004" s="131"/>
      <c r="AQN1004" s="131"/>
      <c r="AQO1004" s="131"/>
      <c r="AQP1004" s="131"/>
      <c r="AQQ1004" s="131"/>
      <c r="AQR1004" s="131"/>
      <c r="AQS1004" s="131"/>
      <c r="AQT1004" s="131"/>
      <c r="AQU1004" s="131"/>
      <c r="AQV1004" s="131"/>
      <c r="AQW1004" s="131"/>
      <c r="AQX1004" s="131"/>
      <c r="AQY1004" s="131"/>
      <c r="AQZ1004" s="131"/>
      <c r="ARA1004" s="131"/>
      <c r="ARB1004" s="131"/>
      <c r="ARC1004" s="131"/>
      <c r="ARD1004" s="131"/>
      <c r="ARE1004" s="131"/>
      <c r="ARF1004" s="131"/>
      <c r="ARG1004" s="131"/>
      <c r="ARH1004" s="131"/>
      <c r="ARI1004" s="131"/>
      <c r="ARJ1004" s="131"/>
      <c r="ARK1004" s="131"/>
      <c r="ARL1004" s="131"/>
      <c r="ARM1004" s="131"/>
      <c r="ARN1004" s="131"/>
      <c r="ARO1004" s="131"/>
      <c r="ARP1004" s="131"/>
      <c r="ARQ1004" s="131"/>
      <c r="ARR1004" s="131"/>
      <c r="ARS1004" s="131"/>
      <c r="ART1004" s="131"/>
      <c r="ARU1004" s="131"/>
      <c r="ARV1004" s="131"/>
      <c r="ARW1004" s="131"/>
      <c r="ARX1004" s="131"/>
      <c r="ARY1004" s="131"/>
      <c r="ARZ1004" s="131"/>
      <c r="ASA1004" s="131"/>
      <c r="ASB1004" s="131"/>
      <c r="ASC1004" s="131"/>
      <c r="ASD1004" s="131"/>
      <c r="ASE1004" s="131"/>
      <c r="ASF1004" s="131"/>
      <c r="ASG1004" s="131"/>
      <c r="ASH1004" s="131"/>
      <c r="ASI1004" s="131"/>
      <c r="ASJ1004" s="131"/>
      <c r="ASK1004" s="131"/>
      <c r="ASL1004" s="131"/>
      <c r="ASM1004" s="131"/>
      <c r="ASN1004" s="131"/>
      <c r="ASO1004" s="131"/>
      <c r="ASP1004" s="131"/>
      <c r="ASQ1004" s="131"/>
      <c r="ASR1004" s="131"/>
      <c r="ASS1004" s="131"/>
      <c r="AST1004" s="131"/>
      <c r="ASU1004" s="131"/>
      <c r="ASV1004" s="131"/>
      <c r="ASW1004" s="131"/>
      <c r="ASX1004" s="131"/>
      <c r="ASY1004" s="131"/>
      <c r="ASZ1004" s="131"/>
      <c r="ATA1004" s="131"/>
      <c r="ATB1004" s="131"/>
      <c r="ATC1004" s="131"/>
      <c r="ATD1004" s="131"/>
      <c r="ATE1004" s="131"/>
      <c r="ATF1004" s="131"/>
      <c r="ATG1004" s="131"/>
      <c r="ATH1004" s="131"/>
      <c r="ATI1004" s="131"/>
      <c r="ATJ1004" s="131"/>
      <c r="ATK1004" s="131"/>
      <c r="ATL1004" s="131"/>
      <c r="ATM1004" s="131"/>
      <c r="ATN1004" s="131"/>
      <c r="ATO1004" s="131"/>
      <c r="ATP1004" s="131"/>
      <c r="ATQ1004" s="131"/>
      <c r="ATR1004" s="131"/>
      <c r="ATS1004" s="131"/>
      <c r="ATT1004" s="131"/>
      <c r="ATU1004" s="131"/>
      <c r="ATV1004" s="131"/>
      <c r="ATW1004" s="131"/>
      <c r="ATX1004" s="131"/>
      <c r="ATY1004" s="131"/>
      <c r="ATZ1004" s="131"/>
      <c r="AUA1004" s="131"/>
      <c r="AUB1004" s="131"/>
      <c r="AUC1004" s="131"/>
      <c r="AUD1004" s="131"/>
      <c r="AUE1004" s="131"/>
      <c r="AUF1004" s="131"/>
      <c r="AUG1004" s="131"/>
      <c r="AUH1004" s="131"/>
      <c r="AUI1004" s="131"/>
      <c r="AUJ1004" s="131"/>
      <c r="AUK1004" s="131"/>
      <c r="AUL1004" s="131"/>
      <c r="AUM1004" s="131"/>
      <c r="AUN1004" s="131"/>
      <c r="AUO1004" s="131"/>
      <c r="AUP1004" s="131"/>
      <c r="AUQ1004" s="131"/>
      <c r="AUR1004" s="131"/>
      <c r="AUS1004" s="131"/>
      <c r="AUT1004" s="131"/>
      <c r="AUU1004" s="131"/>
      <c r="AUV1004" s="131"/>
      <c r="AUW1004" s="131"/>
      <c r="AUX1004" s="131"/>
      <c r="AUY1004" s="131"/>
      <c r="AUZ1004" s="131"/>
      <c r="AVA1004" s="131"/>
      <c r="AVB1004" s="131"/>
      <c r="AVC1004" s="131"/>
      <c r="AVD1004" s="131"/>
      <c r="AVE1004" s="131"/>
      <c r="AVF1004" s="131"/>
      <c r="AVG1004" s="131"/>
      <c r="AVH1004" s="131"/>
      <c r="AVI1004" s="131"/>
      <c r="AVJ1004" s="131"/>
      <c r="AVK1004" s="131"/>
      <c r="AVL1004" s="131"/>
      <c r="AVM1004" s="131"/>
      <c r="AVN1004" s="131"/>
      <c r="AVO1004" s="131"/>
      <c r="AVP1004" s="131"/>
      <c r="AVQ1004" s="131"/>
      <c r="AVR1004" s="131"/>
      <c r="AVS1004" s="131"/>
      <c r="AVT1004" s="131"/>
      <c r="AVU1004" s="131"/>
      <c r="AVV1004" s="131"/>
      <c r="AVW1004" s="131"/>
      <c r="AVX1004" s="131"/>
      <c r="AVY1004" s="131"/>
      <c r="AVZ1004" s="131"/>
      <c r="AWA1004" s="131"/>
      <c r="AWB1004" s="131"/>
      <c r="AWC1004" s="131"/>
      <c r="AWD1004" s="131"/>
      <c r="AWE1004" s="131"/>
      <c r="AWF1004" s="131"/>
      <c r="AWG1004" s="131"/>
      <c r="AWH1004" s="131"/>
      <c r="AWI1004" s="131"/>
      <c r="AWJ1004" s="131"/>
      <c r="AWK1004" s="131"/>
      <c r="AWL1004" s="131"/>
      <c r="AWM1004" s="131"/>
      <c r="AWN1004" s="131"/>
      <c r="AWO1004" s="131"/>
      <c r="AWP1004" s="131"/>
      <c r="AWQ1004" s="131"/>
      <c r="AWR1004" s="131"/>
      <c r="AWS1004" s="131"/>
      <c r="AWT1004" s="131"/>
      <c r="AWU1004" s="131"/>
      <c r="AWV1004" s="131"/>
      <c r="AWW1004" s="131"/>
      <c r="AWX1004" s="131"/>
      <c r="AWY1004" s="131"/>
      <c r="AWZ1004" s="131"/>
      <c r="AXA1004" s="131"/>
      <c r="AXB1004" s="131"/>
      <c r="AXC1004" s="131"/>
      <c r="AXD1004" s="131"/>
      <c r="AXE1004" s="131"/>
      <c r="AXF1004" s="131"/>
      <c r="AXG1004" s="131"/>
      <c r="AXH1004" s="131"/>
      <c r="AXI1004" s="131"/>
      <c r="AXJ1004" s="131"/>
      <c r="AXK1004" s="131"/>
      <c r="AXL1004" s="131"/>
      <c r="AXM1004" s="131"/>
      <c r="AXN1004" s="131"/>
      <c r="AXO1004" s="131"/>
      <c r="AXP1004" s="131"/>
      <c r="AXQ1004" s="131"/>
      <c r="AXR1004" s="131"/>
      <c r="AXS1004" s="131"/>
      <c r="AXT1004" s="131"/>
      <c r="AXU1004" s="131"/>
      <c r="AXV1004" s="131"/>
      <c r="AXW1004" s="131"/>
      <c r="AXX1004" s="131"/>
    </row>
    <row r="1005" spans="1:1324" s="106" customFormat="1" ht="15.75" hidden="1" customHeight="1" x14ac:dyDescent="0.2">
      <c r="A1005" s="139" t="s">
        <v>2715</v>
      </c>
      <c r="B1005" s="139" t="s">
        <v>2716</v>
      </c>
      <c r="C1005" s="140" t="s">
        <v>2717</v>
      </c>
      <c r="D1005" s="141" t="s">
        <v>10</v>
      </c>
      <c r="E1005" s="142">
        <v>42390</v>
      </c>
      <c r="F1005" s="142" t="s">
        <v>1160</v>
      </c>
      <c r="G1005" s="30" t="s">
        <v>1795</v>
      </c>
      <c r="H1005" s="30">
        <v>42409</v>
      </c>
      <c r="I1005" s="30" t="s">
        <v>1065</v>
      </c>
      <c r="J1005" s="173"/>
      <c r="K1005" s="87" t="s">
        <v>346</v>
      </c>
      <c r="L1005" s="87">
        <v>1</v>
      </c>
      <c r="M1005" s="87">
        <v>1</v>
      </c>
      <c r="N1005" s="87" t="s">
        <v>326</v>
      </c>
      <c r="O1005" s="87">
        <v>1</v>
      </c>
      <c r="P1005" s="87" t="s">
        <v>326</v>
      </c>
      <c r="Q1005" s="87">
        <v>1</v>
      </c>
      <c r="R1005" s="87" t="s">
        <v>326</v>
      </c>
      <c r="S1005" s="87">
        <v>1</v>
      </c>
      <c r="T1005" s="87" t="s">
        <v>49</v>
      </c>
      <c r="U1005" s="87">
        <v>1</v>
      </c>
      <c r="V1005" s="87">
        <v>1</v>
      </c>
      <c r="W1005" s="87">
        <v>0</v>
      </c>
      <c r="X1005" s="87">
        <v>0</v>
      </c>
      <c r="Y1005" s="87">
        <v>0</v>
      </c>
      <c r="Z1005" s="87">
        <v>0</v>
      </c>
      <c r="AA1005" s="87">
        <v>0</v>
      </c>
      <c r="AB1005" s="87">
        <v>0</v>
      </c>
      <c r="AC1005" s="87">
        <v>0</v>
      </c>
      <c r="AD1005" s="87">
        <v>0</v>
      </c>
      <c r="AE1005" s="87">
        <v>0</v>
      </c>
      <c r="AF1005" s="148" t="s">
        <v>2737</v>
      </c>
      <c r="AG1005" s="131"/>
    </row>
    <row r="1006" spans="1:1324" s="106" customFormat="1" ht="15.75" hidden="1" customHeight="1" x14ac:dyDescent="0.2">
      <c r="A1006" s="139" t="s">
        <v>2720</v>
      </c>
      <c r="B1006" s="139" t="s">
        <v>2716</v>
      </c>
      <c r="C1006" s="140" t="s">
        <v>2717</v>
      </c>
      <c r="D1006" s="141" t="s">
        <v>144</v>
      </c>
      <c r="E1006" s="142">
        <v>42390</v>
      </c>
      <c r="F1006" s="142" t="s">
        <v>1160</v>
      </c>
      <c r="G1006" s="30" t="s">
        <v>1795</v>
      </c>
      <c r="H1006" s="30">
        <v>42409</v>
      </c>
      <c r="I1006" s="30" t="s">
        <v>1065</v>
      </c>
      <c r="J1006" s="173"/>
      <c r="K1006" s="87" t="s">
        <v>346</v>
      </c>
      <c r="L1006" s="87">
        <v>1</v>
      </c>
      <c r="M1006" s="87">
        <v>1</v>
      </c>
      <c r="N1006" s="87" t="s">
        <v>326</v>
      </c>
      <c r="O1006" s="87">
        <v>1</v>
      </c>
      <c r="P1006" s="87" t="s">
        <v>326</v>
      </c>
      <c r="Q1006" s="87">
        <v>1</v>
      </c>
      <c r="R1006" s="87" t="s">
        <v>326</v>
      </c>
      <c r="S1006" s="87">
        <v>1</v>
      </c>
      <c r="T1006" s="87" t="s">
        <v>49</v>
      </c>
      <c r="U1006" s="87">
        <v>1</v>
      </c>
      <c r="V1006" s="87">
        <v>1</v>
      </c>
      <c r="W1006" s="87">
        <v>0</v>
      </c>
      <c r="X1006" s="87">
        <v>0</v>
      </c>
      <c r="Y1006" s="87">
        <v>0</v>
      </c>
      <c r="Z1006" s="87">
        <v>0</v>
      </c>
      <c r="AA1006" s="87">
        <v>0</v>
      </c>
      <c r="AB1006" s="87">
        <v>0</v>
      </c>
      <c r="AC1006" s="87">
        <v>0</v>
      </c>
      <c r="AD1006" s="87">
        <v>0</v>
      </c>
      <c r="AE1006" s="87">
        <v>0</v>
      </c>
      <c r="AF1006" s="148"/>
      <c r="AG1006" s="131"/>
      <c r="AH1006" s="131"/>
      <c r="AI1006" s="131"/>
      <c r="AJ1006" s="131"/>
      <c r="AK1006" s="131"/>
      <c r="AL1006" s="131"/>
      <c r="AM1006" s="131"/>
      <c r="AN1006" s="131"/>
      <c r="AO1006" s="131"/>
      <c r="AP1006" s="131"/>
      <c r="AQ1006" s="131"/>
      <c r="AR1006" s="131"/>
      <c r="AS1006" s="131"/>
      <c r="AT1006" s="131"/>
      <c r="AU1006" s="131"/>
      <c r="AV1006" s="131"/>
      <c r="AW1006" s="131"/>
      <c r="AX1006" s="131"/>
      <c r="AY1006" s="131"/>
      <c r="AZ1006" s="131"/>
      <c r="BA1006" s="131"/>
      <c r="BB1006" s="131"/>
      <c r="BC1006" s="131"/>
      <c r="BD1006" s="131"/>
      <c r="BE1006" s="131"/>
      <c r="BF1006" s="131"/>
      <c r="BG1006" s="131"/>
      <c r="BH1006" s="131"/>
      <c r="BI1006" s="131"/>
      <c r="BJ1006" s="131"/>
      <c r="BK1006" s="131"/>
      <c r="BL1006" s="131"/>
      <c r="BM1006" s="131"/>
      <c r="BN1006" s="131"/>
      <c r="BO1006" s="131"/>
      <c r="BP1006" s="131"/>
      <c r="BQ1006" s="131"/>
      <c r="BR1006" s="131"/>
      <c r="BS1006" s="131"/>
      <c r="BT1006" s="131"/>
      <c r="BU1006" s="131"/>
      <c r="BV1006" s="131"/>
      <c r="BW1006" s="131"/>
      <c r="BX1006" s="131"/>
      <c r="BY1006" s="131"/>
      <c r="BZ1006" s="131"/>
      <c r="CA1006" s="131"/>
      <c r="CB1006" s="131"/>
      <c r="CC1006" s="131"/>
      <c r="CD1006" s="131"/>
      <c r="CE1006" s="131"/>
      <c r="CF1006" s="131"/>
      <c r="CG1006" s="131"/>
      <c r="CH1006" s="131"/>
      <c r="CI1006" s="131"/>
      <c r="CJ1006" s="131"/>
      <c r="CK1006" s="131"/>
      <c r="CL1006" s="131"/>
      <c r="CM1006" s="131"/>
      <c r="CN1006" s="131"/>
      <c r="CO1006" s="131"/>
      <c r="CP1006" s="131"/>
      <c r="CQ1006" s="131"/>
      <c r="CR1006" s="131"/>
      <c r="CS1006" s="131"/>
      <c r="CT1006" s="131"/>
      <c r="CU1006" s="131"/>
      <c r="CV1006" s="131"/>
      <c r="CW1006" s="131"/>
      <c r="CX1006" s="131"/>
      <c r="CY1006" s="131"/>
      <c r="CZ1006" s="131"/>
      <c r="DA1006" s="131"/>
      <c r="DB1006" s="131"/>
      <c r="DC1006" s="131"/>
      <c r="DD1006" s="131"/>
      <c r="DE1006" s="131"/>
      <c r="DF1006" s="131"/>
      <c r="DG1006" s="131"/>
      <c r="DH1006" s="131"/>
      <c r="DI1006" s="131"/>
      <c r="DJ1006" s="131"/>
      <c r="DK1006" s="131"/>
      <c r="DL1006" s="131"/>
      <c r="DM1006" s="131"/>
      <c r="DN1006" s="131"/>
      <c r="DO1006" s="131"/>
      <c r="DP1006" s="131"/>
      <c r="DQ1006" s="131"/>
      <c r="DR1006" s="131"/>
      <c r="DS1006" s="131"/>
      <c r="DT1006" s="131"/>
      <c r="DU1006" s="131"/>
      <c r="DV1006" s="131"/>
      <c r="DW1006" s="131"/>
      <c r="DX1006" s="131"/>
      <c r="DY1006" s="131"/>
      <c r="DZ1006" s="131"/>
      <c r="EA1006" s="131"/>
      <c r="EB1006" s="131"/>
      <c r="EC1006" s="131"/>
      <c r="ED1006" s="131"/>
      <c r="EE1006" s="131"/>
      <c r="EF1006" s="131"/>
      <c r="EG1006" s="131"/>
      <c r="EH1006" s="131"/>
      <c r="EI1006" s="131"/>
      <c r="EJ1006" s="131"/>
      <c r="EK1006" s="131"/>
      <c r="EL1006" s="131"/>
      <c r="EM1006" s="131"/>
      <c r="EN1006" s="131"/>
      <c r="EO1006" s="131"/>
      <c r="EP1006" s="131"/>
      <c r="EQ1006" s="131"/>
      <c r="ER1006" s="131"/>
      <c r="ES1006" s="131"/>
      <c r="ET1006" s="131"/>
      <c r="EU1006" s="131"/>
      <c r="EV1006" s="131"/>
      <c r="EW1006" s="131"/>
      <c r="EX1006" s="131"/>
      <c r="EY1006" s="131"/>
      <c r="EZ1006" s="131"/>
      <c r="FA1006" s="131"/>
      <c r="FB1006" s="131"/>
      <c r="FC1006" s="131"/>
      <c r="FD1006" s="131"/>
      <c r="FE1006" s="131"/>
      <c r="FF1006" s="131"/>
      <c r="FG1006" s="131"/>
      <c r="FH1006" s="131"/>
      <c r="FI1006" s="131"/>
      <c r="FJ1006" s="131"/>
      <c r="FK1006" s="131"/>
      <c r="FL1006" s="131"/>
      <c r="FM1006" s="131"/>
      <c r="FN1006" s="131"/>
      <c r="FO1006" s="131"/>
      <c r="FP1006" s="131"/>
      <c r="FQ1006" s="131"/>
      <c r="FR1006" s="131"/>
      <c r="FS1006" s="131"/>
      <c r="FT1006" s="131"/>
      <c r="FU1006" s="131"/>
      <c r="FV1006" s="131"/>
      <c r="FW1006" s="131"/>
      <c r="FX1006" s="131"/>
      <c r="FY1006" s="131"/>
      <c r="FZ1006" s="131"/>
      <c r="GA1006" s="131"/>
      <c r="GB1006" s="131"/>
      <c r="GC1006" s="131"/>
      <c r="GD1006" s="131"/>
      <c r="GE1006" s="131"/>
      <c r="GF1006" s="131"/>
      <c r="GG1006" s="131"/>
      <c r="GH1006" s="131"/>
      <c r="GI1006" s="131"/>
      <c r="GJ1006" s="131"/>
      <c r="GK1006" s="131"/>
      <c r="GL1006" s="131"/>
      <c r="GM1006" s="131"/>
      <c r="GN1006" s="131"/>
      <c r="GO1006" s="131"/>
      <c r="GP1006" s="131"/>
      <c r="GQ1006" s="131"/>
      <c r="GR1006" s="131"/>
      <c r="GS1006" s="131"/>
      <c r="GT1006" s="131"/>
      <c r="GU1006" s="131"/>
      <c r="GV1006" s="131"/>
      <c r="GW1006" s="131"/>
      <c r="GX1006" s="131"/>
      <c r="GY1006" s="131"/>
      <c r="GZ1006" s="131"/>
      <c r="HA1006" s="131"/>
      <c r="HB1006" s="131"/>
      <c r="HC1006" s="131"/>
      <c r="HD1006" s="131"/>
      <c r="HE1006" s="131"/>
      <c r="HF1006" s="131"/>
      <c r="HG1006" s="131"/>
      <c r="HH1006" s="131"/>
      <c r="HI1006" s="131"/>
      <c r="HJ1006" s="131"/>
      <c r="HK1006" s="131"/>
      <c r="HL1006" s="131"/>
      <c r="HM1006" s="131"/>
      <c r="HN1006" s="131"/>
      <c r="HO1006" s="131"/>
      <c r="HP1006" s="131"/>
      <c r="HQ1006" s="131"/>
      <c r="HR1006" s="131"/>
      <c r="HS1006" s="131"/>
      <c r="HT1006" s="131"/>
      <c r="HU1006" s="131"/>
      <c r="HV1006" s="131"/>
      <c r="HW1006" s="131"/>
      <c r="HX1006" s="131"/>
      <c r="HY1006" s="131"/>
      <c r="HZ1006" s="131"/>
      <c r="IA1006" s="131"/>
      <c r="IB1006" s="131"/>
      <c r="IC1006" s="131"/>
      <c r="ID1006" s="131"/>
      <c r="IE1006" s="131"/>
      <c r="IF1006" s="131"/>
      <c r="IG1006" s="131"/>
      <c r="IH1006" s="131"/>
      <c r="II1006" s="131"/>
      <c r="IJ1006" s="131"/>
      <c r="IK1006" s="131"/>
      <c r="IL1006" s="131"/>
      <c r="IM1006" s="131"/>
      <c r="IN1006" s="131"/>
      <c r="IO1006" s="131"/>
      <c r="IP1006" s="131"/>
      <c r="IQ1006" s="131"/>
      <c r="IR1006" s="131"/>
      <c r="IS1006" s="131"/>
      <c r="IT1006" s="131"/>
      <c r="IU1006" s="131"/>
      <c r="IV1006" s="131"/>
      <c r="IW1006" s="131"/>
      <c r="IX1006" s="131"/>
      <c r="IY1006" s="131"/>
      <c r="IZ1006" s="131"/>
      <c r="JA1006" s="131"/>
      <c r="JB1006" s="131"/>
      <c r="JC1006" s="131"/>
      <c r="JD1006" s="131"/>
      <c r="JE1006" s="131"/>
      <c r="JF1006" s="131"/>
      <c r="JG1006" s="131"/>
      <c r="JH1006" s="131"/>
      <c r="JI1006" s="131"/>
      <c r="JJ1006" s="131"/>
      <c r="JK1006" s="131"/>
      <c r="JL1006" s="131"/>
      <c r="JM1006" s="131"/>
      <c r="JN1006" s="131"/>
      <c r="JO1006" s="131"/>
      <c r="JP1006" s="131"/>
      <c r="JQ1006" s="131"/>
      <c r="JR1006" s="131"/>
      <c r="JS1006" s="131"/>
      <c r="JT1006" s="131"/>
      <c r="JU1006" s="131"/>
      <c r="JV1006" s="131"/>
      <c r="JW1006" s="131"/>
      <c r="JX1006" s="131"/>
      <c r="JY1006" s="131"/>
      <c r="JZ1006" s="131"/>
      <c r="KA1006" s="131"/>
      <c r="KB1006" s="131"/>
      <c r="KC1006" s="131"/>
      <c r="KD1006" s="131"/>
      <c r="KE1006" s="131"/>
      <c r="KF1006" s="131"/>
      <c r="KG1006" s="131"/>
      <c r="KH1006" s="131"/>
      <c r="KI1006" s="131"/>
      <c r="KJ1006" s="131"/>
      <c r="KK1006" s="131"/>
      <c r="KL1006" s="131"/>
      <c r="KM1006" s="131"/>
      <c r="KN1006" s="131"/>
      <c r="KO1006" s="131"/>
      <c r="KP1006" s="131"/>
      <c r="KQ1006" s="131"/>
      <c r="KR1006" s="131"/>
      <c r="KS1006" s="131"/>
      <c r="KT1006" s="131"/>
      <c r="KU1006" s="131"/>
      <c r="KV1006" s="131"/>
      <c r="KW1006" s="131"/>
      <c r="KX1006" s="131"/>
      <c r="KY1006" s="131"/>
      <c r="KZ1006" s="131"/>
      <c r="LA1006" s="131"/>
      <c r="LB1006" s="131"/>
      <c r="LC1006" s="131"/>
      <c r="LD1006" s="131"/>
      <c r="LE1006" s="131"/>
      <c r="LF1006" s="131"/>
      <c r="LG1006" s="131"/>
      <c r="LH1006" s="131"/>
      <c r="LI1006" s="131"/>
      <c r="LJ1006" s="131"/>
      <c r="LK1006" s="131"/>
      <c r="LL1006" s="131"/>
      <c r="LM1006" s="131"/>
      <c r="LN1006" s="131"/>
      <c r="LO1006" s="131"/>
      <c r="LP1006" s="131"/>
      <c r="LQ1006" s="131"/>
      <c r="LR1006" s="131"/>
      <c r="LS1006" s="131"/>
      <c r="LT1006" s="131"/>
      <c r="LU1006" s="131"/>
      <c r="LV1006" s="131"/>
      <c r="LW1006" s="131"/>
      <c r="LX1006" s="131"/>
      <c r="LY1006" s="131"/>
      <c r="LZ1006" s="131"/>
      <c r="MA1006" s="131"/>
      <c r="MB1006" s="131"/>
      <c r="MC1006" s="131"/>
      <c r="MD1006" s="131"/>
      <c r="ME1006" s="131"/>
      <c r="MF1006" s="131"/>
      <c r="MG1006" s="131"/>
      <c r="MH1006" s="131"/>
      <c r="MI1006" s="131"/>
      <c r="MJ1006" s="131"/>
      <c r="MK1006" s="131"/>
      <c r="ML1006" s="131"/>
      <c r="MM1006" s="131"/>
      <c r="MN1006" s="131"/>
      <c r="MO1006" s="131"/>
      <c r="MP1006" s="131"/>
      <c r="MQ1006" s="131"/>
      <c r="MR1006" s="131"/>
      <c r="MS1006" s="131"/>
      <c r="MT1006" s="131"/>
      <c r="MU1006" s="131"/>
      <c r="MV1006" s="131"/>
      <c r="MW1006" s="131"/>
      <c r="MX1006" s="131"/>
      <c r="MY1006" s="131"/>
      <c r="MZ1006" s="131"/>
      <c r="NA1006" s="131"/>
      <c r="NB1006" s="131"/>
      <c r="NC1006" s="131"/>
      <c r="ND1006" s="131"/>
      <c r="NE1006" s="131"/>
      <c r="NF1006" s="131"/>
      <c r="NG1006" s="131"/>
      <c r="NH1006" s="131"/>
      <c r="NI1006" s="131"/>
      <c r="NJ1006" s="131"/>
      <c r="NK1006" s="131"/>
      <c r="NL1006" s="131"/>
      <c r="NM1006" s="131"/>
      <c r="NN1006" s="131"/>
      <c r="NO1006" s="131"/>
      <c r="NP1006" s="131"/>
      <c r="NQ1006" s="131"/>
      <c r="NR1006" s="131"/>
      <c r="NS1006" s="131"/>
      <c r="NT1006" s="131"/>
      <c r="NU1006" s="131"/>
      <c r="NV1006" s="131"/>
      <c r="NW1006" s="131"/>
      <c r="NX1006" s="131"/>
      <c r="NY1006" s="131"/>
      <c r="NZ1006" s="131"/>
      <c r="OA1006" s="131"/>
      <c r="OB1006" s="131"/>
      <c r="OC1006" s="131"/>
      <c r="OD1006" s="131"/>
      <c r="OE1006" s="131"/>
      <c r="OF1006" s="131"/>
      <c r="OG1006" s="131"/>
      <c r="OH1006" s="131"/>
      <c r="OI1006" s="131"/>
      <c r="OJ1006" s="131"/>
      <c r="OK1006" s="131"/>
      <c r="OL1006" s="131"/>
      <c r="OM1006" s="131"/>
      <c r="ON1006" s="131"/>
      <c r="OO1006" s="131"/>
      <c r="OP1006" s="131"/>
      <c r="OQ1006" s="131"/>
      <c r="OR1006" s="131"/>
      <c r="OS1006" s="131"/>
      <c r="OT1006" s="131"/>
      <c r="OU1006" s="131"/>
      <c r="OV1006" s="131"/>
      <c r="OW1006" s="131"/>
      <c r="OX1006" s="131"/>
      <c r="OY1006" s="131"/>
      <c r="OZ1006" s="131"/>
      <c r="PA1006" s="131"/>
      <c r="PB1006" s="131"/>
      <c r="PC1006" s="131"/>
      <c r="PD1006" s="131"/>
      <c r="PE1006" s="131"/>
      <c r="PF1006" s="131"/>
      <c r="PG1006" s="131"/>
      <c r="PH1006" s="131"/>
      <c r="PI1006" s="131"/>
      <c r="PJ1006" s="131"/>
      <c r="PK1006" s="131"/>
      <c r="PL1006" s="131"/>
      <c r="PM1006" s="131"/>
      <c r="PN1006" s="131"/>
      <c r="PO1006" s="131"/>
      <c r="PP1006" s="131"/>
      <c r="PQ1006" s="131"/>
      <c r="PR1006" s="131"/>
      <c r="PS1006" s="131"/>
      <c r="PT1006" s="131"/>
      <c r="PU1006" s="131"/>
      <c r="PV1006" s="131"/>
      <c r="PW1006" s="131"/>
      <c r="PX1006" s="131"/>
      <c r="PY1006" s="131"/>
      <c r="PZ1006" s="131"/>
      <c r="QA1006" s="131"/>
      <c r="QB1006" s="131"/>
      <c r="QC1006" s="131"/>
      <c r="QD1006" s="131"/>
      <c r="QE1006" s="131"/>
      <c r="QF1006" s="131"/>
      <c r="QG1006" s="131"/>
      <c r="QH1006" s="131"/>
      <c r="QI1006" s="131"/>
      <c r="QJ1006" s="131"/>
      <c r="QK1006" s="131"/>
      <c r="QL1006" s="131"/>
      <c r="QM1006" s="131"/>
      <c r="QN1006" s="131"/>
      <c r="QO1006" s="131"/>
      <c r="QP1006" s="131"/>
      <c r="QQ1006" s="131"/>
      <c r="QR1006" s="131"/>
      <c r="QS1006" s="131"/>
      <c r="QT1006" s="131"/>
      <c r="QU1006" s="131"/>
      <c r="QV1006" s="131"/>
      <c r="QW1006" s="131"/>
      <c r="QX1006" s="131"/>
      <c r="QY1006" s="131"/>
      <c r="QZ1006" s="131"/>
      <c r="RA1006" s="131"/>
      <c r="RB1006" s="131"/>
      <c r="RC1006" s="131"/>
      <c r="RD1006" s="131"/>
      <c r="RE1006" s="131"/>
      <c r="RF1006" s="131"/>
      <c r="RG1006" s="131"/>
      <c r="RH1006" s="131"/>
      <c r="RI1006" s="131"/>
      <c r="RJ1006" s="131"/>
      <c r="RK1006" s="131"/>
      <c r="RL1006" s="131"/>
      <c r="RM1006" s="131"/>
      <c r="RN1006" s="131"/>
      <c r="RO1006" s="131"/>
      <c r="RP1006" s="131"/>
      <c r="RQ1006" s="131"/>
      <c r="RR1006" s="131"/>
      <c r="RS1006" s="131"/>
      <c r="RT1006" s="131"/>
      <c r="RU1006" s="131"/>
      <c r="RV1006" s="131"/>
      <c r="RW1006" s="131"/>
      <c r="RX1006" s="131"/>
      <c r="RY1006" s="131"/>
      <c r="RZ1006" s="131"/>
      <c r="SA1006" s="131"/>
      <c r="SB1006" s="131"/>
      <c r="SC1006" s="131"/>
      <c r="SD1006" s="131"/>
      <c r="SE1006" s="131"/>
      <c r="SF1006" s="131"/>
      <c r="SG1006" s="131"/>
      <c r="SH1006" s="131"/>
      <c r="SI1006" s="131"/>
      <c r="SJ1006" s="131"/>
      <c r="SK1006" s="131"/>
      <c r="SL1006" s="131"/>
      <c r="SM1006" s="131"/>
      <c r="SN1006" s="131"/>
      <c r="SO1006" s="131"/>
      <c r="SP1006" s="131"/>
      <c r="SQ1006" s="131"/>
      <c r="SR1006" s="131"/>
      <c r="SS1006" s="131"/>
      <c r="ST1006" s="131"/>
      <c r="SU1006" s="131"/>
      <c r="SV1006" s="131"/>
      <c r="SW1006" s="131"/>
      <c r="SX1006" s="131"/>
      <c r="SY1006" s="131"/>
      <c r="SZ1006" s="131"/>
      <c r="TA1006" s="131"/>
      <c r="TB1006" s="131"/>
      <c r="TC1006" s="131"/>
      <c r="TD1006" s="131"/>
      <c r="TE1006" s="131"/>
      <c r="TF1006" s="131"/>
      <c r="TG1006" s="131"/>
      <c r="TH1006" s="131"/>
      <c r="TI1006" s="131"/>
      <c r="TJ1006" s="131"/>
      <c r="TK1006" s="131"/>
      <c r="TL1006" s="131"/>
      <c r="TM1006" s="131"/>
      <c r="TN1006" s="131"/>
      <c r="TO1006" s="131"/>
      <c r="TP1006" s="131"/>
      <c r="TQ1006" s="131"/>
      <c r="TR1006" s="131"/>
      <c r="TS1006" s="131"/>
      <c r="TT1006" s="131"/>
      <c r="TU1006" s="131"/>
      <c r="TV1006" s="131"/>
      <c r="TW1006" s="131"/>
      <c r="TX1006" s="131"/>
      <c r="TY1006" s="131"/>
      <c r="TZ1006" s="131"/>
      <c r="UA1006" s="131"/>
      <c r="UB1006" s="131"/>
      <c r="UC1006" s="131"/>
      <c r="UD1006" s="131"/>
      <c r="UE1006" s="131"/>
      <c r="UF1006" s="131"/>
      <c r="UG1006" s="131"/>
      <c r="UH1006" s="131"/>
      <c r="UI1006" s="131"/>
      <c r="UJ1006" s="131"/>
      <c r="UK1006" s="131"/>
      <c r="UL1006" s="131"/>
      <c r="UM1006" s="131"/>
      <c r="UN1006" s="131"/>
      <c r="UO1006" s="131"/>
      <c r="UP1006" s="131"/>
      <c r="UQ1006" s="131"/>
      <c r="UR1006" s="131"/>
      <c r="US1006" s="131"/>
      <c r="UT1006" s="131"/>
      <c r="UU1006" s="131"/>
      <c r="UV1006" s="131"/>
      <c r="UW1006" s="131"/>
      <c r="UX1006" s="131"/>
      <c r="UY1006" s="131"/>
      <c r="UZ1006" s="131"/>
      <c r="VA1006" s="131"/>
      <c r="VB1006" s="131"/>
      <c r="VC1006" s="131"/>
      <c r="VD1006" s="131"/>
      <c r="VE1006" s="131"/>
      <c r="VF1006" s="131"/>
      <c r="VG1006" s="131"/>
      <c r="VH1006" s="131"/>
      <c r="VI1006" s="131"/>
      <c r="VJ1006" s="131"/>
      <c r="VK1006" s="131"/>
      <c r="VL1006" s="131"/>
      <c r="VM1006" s="131"/>
      <c r="VN1006" s="131"/>
      <c r="VO1006" s="131"/>
      <c r="VP1006" s="131"/>
      <c r="VQ1006" s="131"/>
      <c r="VR1006" s="131"/>
      <c r="VS1006" s="131"/>
      <c r="VT1006" s="131"/>
      <c r="VU1006" s="131"/>
      <c r="VV1006" s="131"/>
      <c r="VW1006" s="131"/>
      <c r="VX1006" s="131"/>
      <c r="VY1006" s="131"/>
      <c r="VZ1006" s="131"/>
      <c r="WA1006" s="131"/>
      <c r="WB1006" s="131"/>
      <c r="WC1006" s="131"/>
      <c r="WD1006" s="131"/>
      <c r="WE1006" s="131"/>
      <c r="WF1006" s="131"/>
      <c r="WG1006" s="131"/>
      <c r="WH1006" s="131"/>
      <c r="WI1006" s="131"/>
      <c r="WJ1006" s="131"/>
      <c r="WK1006" s="131"/>
      <c r="WL1006" s="131"/>
      <c r="WM1006" s="131"/>
      <c r="WN1006" s="131"/>
      <c r="WO1006" s="131"/>
      <c r="WP1006" s="131"/>
      <c r="WQ1006" s="131"/>
      <c r="WR1006" s="131"/>
      <c r="WS1006" s="131"/>
      <c r="WT1006" s="131"/>
      <c r="WU1006" s="131"/>
      <c r="WV1006" s="131"/>
      <c r="WW1006" s="131"/>
      <c r="WX1006" s="131"/>
      <c r="WY1006" s="131"/>
      <c r="WZ1006" s="131"/>
      <c r="XA1006" s="131"/>
      <c r="XB1006" s="131"/>
      <c r="XC1006" s="131"/>
      <c r="XD1006" s="131"/>
      <c r="XE1006" s="131"/>
      <c r="XF1006" s="131"/>
      <c r="XG1006" s="131"/>
      <c r="XH1006" s="131"/>
      <c r="XI1006" s="131"/>
      <c r="XJ1006" s="131"/>
      <c r="XK1006" s="131"/>
      <c r="XL1006" s="131"/>
      <c r="XM1006" s="131"/>
      <c r="XN1006" s="131"/>
      <c r="XO1006" s="131"/>
      <c r="XP1006" s="131"/>
      <c r="XQ1006" s="131"/>
      <c r="XR1006" s="131"/>
      <c r="XS1006" s="131"/>
      <c r="XT1006" s="131"/>
      <c r="XU1006" s="131"/>
      <c r="XV1006" s="131"/>
      <c r="XW1006" s="131"/>
      <c r="XX1006" s="131"/>
      <c r="XY1006" s="131"/>
      <c r="XZ1006" s="131"/>
      <c r="YA1006" s="131"/>
      <c r="YB1006" s="131"/>
      <c r="YC1006" s="131"/>
      <c r="YD1006" s="131"/>
      <c r="YE1006" s="131"/>
      <c r="YF1006" s="131"/>
      <c r="YG1006" s="131"/>
      <c r="YH1006" s="131"/>
      <c r="YI1006" s="131"/>
      <c r="YJ1006" s="131"/>
      <c r="YK1006" s="131"/>
      <c r="YL1006" s="131"/>
      <c r="YM1006" s="131"/>
      <c r="YN1006" s="131"/>
      <c r="YO1006" s="131"/>
      <c r="YP1006" s="131"/>
      <c r="YQ1006" s="131"/>
      <c r="YR1006" s="131"/>
      <c r="YS1006" s="131"/>
      <c r="YT1006" s="131"/>
      <c r="YU1006" s="131"/>
      <c r="YV1006" s="131"/>
      <c r="YW1006" s="131"/>
      <c r="YX1006" s="131"/>
      <c r="YY1006" s="131"/>
      <c r="YZ1006" s="131"/>
      <c r="ZA1006" s="131"/>
      <c r="ZB1006" s="131"/>
      <c r="ZC1006" s="131"/>
      <c r="ZD1006" s="131"/>
      <c r="ZE1006" s="131"/>
      <c r="ZF1006" s="131"/>
      <c r="ZG1006" s="131"/>
      <c r="ZH1006" s="131"/>
      <c r="ZI1006" s="131"/>
      <c r="ZJ1006" s="131"/>
      <c r="ZK1006" s="131"/>
      <c r="ZL1006" s="131"/>
      <c r="ZM1006" s="131"/>
      <c r="ZN1006" s="131"/>
      <c r="ZO1006" s="131"/>
      <c r="ZP1006" s="131"/>
      <c r="ZQ1006" s="131"/>
      <c r="ZR1006" s="131"/>
      <c r="ZS1006" s="131"/>
      <c r="ZT1006" s="131"/>
      <c r="ZU1006" s="131"/>
      <c r="ZV1006" s="131"/>
      <c r="ZW1006" s="131"/>
      <c r="ZX1006" s="131"/>
      <c r="ZY1006" s="131"/>
      <c r="ZZ1006" s="131"/>
      <c r="AAA1006" s="131"/>
      <c r="AAB1006" s="131"/>
      <c r="AAC1006" s="131"/>
      <c r="AAD1006" s="131"/>
      <c r="AAE1006" s="131"/>
      <c r="AAF1006" s="131"/>
      <c r="AAG1006" s="131"/>
      <c r="AAH1006" s="131"/>
      <c r="AAI1006" s="131"/>
      <c r="AAJ1006" s="131"/>
      <c r="AAK1006" s="131"/>
      <c r="AAL1006" s="131"/>
      <c r="AAM1006" s="131"/>
      <c r="AAN1006" s="131"/>
      <c r="AAO1006" s="131"/>
      <c r="AAP1006" s="131"/>
      <c r="AAQ1006" s="131"/>
      <c r="AAR1006" s="131"/>
      <c r="AAS1006" s="131"/>
      <c r="AAT1006" s="131"/>
      <c r="AAU1006" s="131"/>
      <c r="AAV1006" s="131"/>
      <c r="AAW1006" s="131"/>
      <c r="AAX1006" s="131"/>
      <c r="AAY1006" s="131"/>
      <c r="AAZ1006" s="131"/>
      <c r="ABA1006" s="131"/>
      <c r="ABB1006" s="131"/>
      <c r="ABC1006" s="131"/>
      <c r="ABD1006" s="131"/>
      <c r="ABE1006" s="131"/>
      <c r="ABF1006" s="131"/>
      <c r="ABG1006" s="131"/>
      <c r="ABH1006" s="131"/>
      <c r="ABI1006" s="131"/>
      <c r="ABJ1006" s="131"/>
      <c r="ABK1006" s="131"/>
      <c r="ABL1006" s="131"/>
      <c r="ABM1006" s="131"/>
      <c r="ABN1006" s="131"/>
      <c r="ABO1006" s="131"/>
      <c r="ABP1006" s="131"/>
      <c r="ABQ1006" s="131"/>
      <c r="ABR1006" s="131"/>
      <c r="ABS1006" s="131"/>
      <c r="ABT1006" s="131"/>
      <c r="ABU1006" s="131"/>
      <c r="ABV1006" s="131"/>
      <c r="ABW1006" s="131"/>
      <c r="ABX1006" s="131"/>
      <c r="ABY1006" s="131"/>
      <c r="ABZ1006" s="131"/>
      <c r="ACA1006" s="131"/>
      <c r="ACB1006" s="131"/>
      <c r="ACC1006" s="131"/>
      <c r="ACD1006" s="131"/>
      <c r="ACE1006" s="131"/>
      <c r="ACF1006" s="131"/>
      <c r="ACG1006" s="131"/>
      <c r="ACH1006" s="131"/>
      <c r="ACI1006" s="131"/>
      <c r="ACJ1006" s="131"/>
      <c r="ACK1006" s="131"/>
      <c r="ACL1006" s="131"/>
      <c r="ACM1006" s="131"/>
      <c r="ACN1006" s="131"/>
      <c r="ACO1006" s="131"/>
      <c r="ACP1006" s="131"/>
      <c r="ACQ1006" s="131"/>
      <c r="ACR1006" s="131"/>
      <c r="ACS1006" s="131"/>
      <c r="ACT1006" s="131"/>
      <c r="ACU1006" s="131"/>
      <c r="ACV1006" s="131"/>
      <c r="ACW1006" s="131"/>
      <c r="ACX1006" s="131"/>
      <c r="ACY1006" s="131"/>
      <c r="ACZ1006" s="131"/>
      <c r="ADA1006" s="131"/>
      <c r="ADB1006" s="131"/>
      <c r="ADC1006" s="131"/>
      <c r="ADD1006" s="131"/>
      <c r="ADE1006" s="131"/>
      <c r="ADF1006" s="131"/>
      <c r="ADG1006" s="131"/>
      <c r="ADH1006" s="131"/>
      <c r="ADI1006" s="131"/>
      <c r="ADJ1006" s="131"/>
      <c r="ADK1006" s="131"/>
      <c r="ADL1006" s="131"/>
      <c r="ADM1006" s="131"/>
      <c r="ADN1006" s="131"/>
      <c r="ADO1006" s="131"/>
      <c r="ADP1006" s="131"/>
      <c r="ADQ1006" s="131"/>
      <c r="ADR1006" s="131"/>
      <c r="ADS1006" s="131"/>
      <c r="ADT1006" s="131"/>
      <c r="ADU1006" s="131"/>
      <c r="ADV1006" s="131"/>
      <c r="ADW1006" s="131"/>
      <c r="ADX1006" s="131"/>
      <c r="ADY1006" s="131"/>
      <c r="ADZ1006" s="131"/>
      <c r="AEA1006" s="131"/>
      <c r="AEB1006" s="131"/>
      <c r="AEC1006" s="131"/>
      <c r="AED1006" s="131"/>
      <c r="AEE1006" s="131"/>
      <c r="AEF1006" s="131"/>
      <c r="AEG1006" s="131"/>
      <c r="AEH1006" s="131"/>
      <c r="AEI1006" s="131"/>
      <c r="AEJ1006" s="131"/>
      <c r="AEK1006" s="131"/>
      <c r="AEL1006" s="131"/>
      <c r="AEM1006" s="131"/>
      <c r="AEN1006" s="131"/>
      <c r="AEO1006" s="131"/>
      <c r="AEP1006" s="131"/>
      <c r="AEQ1006" s="131"/>
      <c r="AER1006" s="131"/>
      <c r="AES1006" s="131"/>
      <c r="AET1006" s="131"/>
      <c r="AEU1006" s="131"/>
      <c r="AEV1006" s="131"/>
      <c r="AEW1006" s="131"/>
      <c r="AEX1006" s="131"/>
      <c r="AEY1006" s="131"/>
      <c r="AEZ1006" s="131"/>
      <c r="AFA1006" s="131"/>
      <c r="AFB1006" s="131"/>
      <c r="AFC1006" s="131"/>
      <c r="AFD1006" s="131"/>
      <c r="AFE1006" s="131"/>
      <c r="AFF1006" s="131"/>
      <c r="AFG1006" s="131"/>
      <c r="AFH1006" s="131"/>
      <c r="AFI1006" s="131"/>
      <c r="AFJ1006" s="131"/>
      <c r="AFK1006" s="131"/>
      <c r="AFL1006" s="131"/>
      <c r="AFM1006" s="131"/>
      <c r="AFN1006" s="131"/>
      <c r="AFO1006" s="131"/>
      <c r="AFP1006" s="131"/>
      <c r="AFQ1006" s="131"/>
      <c r="AFR1006" s="131"/>
      <c r="AFS1006" s="131"/>
      <c r="AFT1006" s="131"/>
      <c r="AFU1006" s="131"/>
      <c r="AFV1006" s="131"/>
      <c r="AFW1006" s="131"/>
      <c r="AFX1006" s="131"/>
      <c r="AFY1006" s="131"/>
      <c r="AFZ1006" s="131"/>
      <c r="AGA1006" s="131"/>
      <c r="AGB1006" s="131"/>
      <c r="AGC1006" s="131"/>
      <c r="AGD1006" s="131"/>
      <c r="AGE1006" s="131"/>
      <c r="AGF1006" s="131"/>
      <c r="AGG1006" s="131"/>
      <c r="AGH1006" s="131"/>
      <c r="AGI1006" s="131"/>
      <c r="AGJ1006" s="131"/>
      <c r="AGK1006" s="131"/>
      <c r="AGL1006" s="131"/>
      <c r="AGM1006" s="131"/>
      <c r="AGN1006" s="131"/>
      <c r="AGO1006" s="131"/>
      <c r="AGP1006" s="131"/>
      <c r="AGQ1006" s="131"/>
      <c r="AGR1006" s="131"/>
      <c r="AGS1006" s="131"/>
      <c r="AGT1006" s="131"/>
      <c r="AGU1006" s="131"/>
      <c r="AGV1006" s="131"/>
      <c r="AGW1006" s="131"/>
      <c r="AGX1006" s="131"/>
      <c r="AGY1006" s="131"/>
      <c r="AGZ1006" s="131"/>
      <c r="AHA1006" s="131"/>
      <c r="AHB1006" s="131"/>
      <c r="AHC1006" s="131"/>
      <c r="AHD1006" s="131"/>
      <c r="AHE1006" s="131"/>
      <c r="AHF1006" s="131"/>
      <c r="AHG1006" s="131"/>
      <c r="AHH1006" s="131"/>
      <c r="AHI1006" s="131"/>
      <c r="AHJ1006" s="131"/>
      <c r="AHK1006" s="131"/>
      <c r="AHL1006" s="131"/>
      <c r="AHM1006" s="131"/>
      <c r="AHN1006" s="131"/>
      <c r="AHO1006" s="131"/>
      <c r="AHP1006" s="131"/>
      <c r="AHQ1006" s="131"/>
      <c r="AHR1006" s="131"/>
      <c r="AHS1006" s="131"/>
      <c r="AHT1006" s="131"/>
      <c r="AHU1006" s="131"/>
      <c r="AHV1006" s="131"/>
      <c r="AHW1006" s="131"/>
      <c r="AHX1006" s="131"/>
      <c r="AHY1006" s="131"/>
      <c r="AHZ1006" s="131"/>
      <c r="AIA1006" s="131"/>
      <c r="AIB1006" s="131"/>
      <c r="AIC1006" s="131"/>
      <c r="AID1006" s="131"/>
      <c r="AIE1006" s="131"/>
      <c r="AIF1006" s="131"/>
      <c r="AIG1006" s="131"/>
      <c r="AIH1006" s="131"/>
      <c r="AII1006" s="131"/>
      <c r="AIJ1006" s="131"/>
      <c r="AIK1006" s="131"/>
      <c r="AIL1006" s="131"/>
      <c r="AIM1006" s="131"/>
      <c r="AIN1006" s="131"/>
      <c r="AIO1006" s="131"/>
      <c r="AIP1006" s="131"/>
      <c r="AIQ1006" s="131"/>
      <c r="AIR1006" s="131"/>
      <c r="AIS1006" s="131"/>
      <c r="AIT1006" s="131"/>
      <c r="AIU1006" s="131"/>
      <c r="AIV1006" s="131"/>
      <c r="AIW1006" s="131"/>
      <c r="AIX1006" s="131"/>
      <c r="AIY1006" s="131"/>
      <c r="AIZ1006" s="131"/>
      <c r="AJA1006" s="131"/>
      <c r="AJB1006" s="131"/>
      <c r="AJC1006" s="131"/>
      <c r="AJD1006" s="131"/>
      <c r="AJE1006" s="131"/>
      <c r="AJF1006" s="131"/>
      <c r="AJG1006" s="131"/>
      <c r="AJH1006" s="131"/>
      <c r="AJI1006" s="131"/>
      <c r="AJJ1006" s="131"/>
      <c r="AJK1006" s="131"/>
      <c r="AJL1006" s="131"/>
      <c r="AJM1006" s="131"/>
      <c r="AJN1006" s="131"/>
      <c r="AJO1006" s="131"/>
      <c r="AJP1006" s="131"/>
      <c r="AJQ1006" s="131"/>
      <c r="AJR1006" s="131"/>
      <c r="AJS1006" s="131"/>
      <c r="AJT1006" s="131"/>
      <c r="AJU1006" s="131"/>
      <c r="AJV1006" s="131"/>
      <c r="AJW1006" s="131"/>
      <c r="AJX1006" s="131"/>
      <c r="AJY1006" s="131"/>
      <c r="AJZ1006" s="131"/>
      <c r="AKA1006" s="131"/>
      <c r="AKB1006" s="131"/>
      <c r="AKC1006" s="131"/>
      <c r="AKD1006" s="131"/>
      <c r="AKE1006" s="131"/>
      <c r="AKF1006" s="131"/>
      <c r="AKG1006" s="131"/>
      <c r="AKH1006" s="131"/>
      <c r="AKI1006" s="131"/>
      <c r="AKJ1006" s="131"/>
      <c r="AKK1006" s="131"/>
      <c r="AKL1006" s="131"/>
      <c r="AKM1006" s="131"/>
      <c r="AKN1006" s="131"/>
      <c r="AKO1006" s="131"/>
      <c r="AKP1006" s="131"/>
      <c r="AKQ1006" s="131"/>
      <c r="AKR1006" s="131"/>
      <c r="AKS1006" s="131"/>
      <c r="AKT1006" s="131"/>
      <c r="AKU1006" s="131"/>
      <c r="AKV1006" s="131"/>
      <c r="AKW1006" s="131"/>
      <c r="AKX1006" s="131"/>
      <c r="AKY1006" s="131"/>
      <c r="AKZ1006" s="131"/>
      <c r="ALA1006" s="131"/>
      <c r="ALB1006" s="131"/>
      <c r="ALC1006" s="131"/>
      <c r="ALD1006" s="131"/>
      <c r="ALE1006" s="131"/>
      <c r="ALF1006" s="131"/>
      <c r="ALG1006" s="131"/>
      <c r="ALH1006" s="131"/>
      <c r="ALI1006" s="131"/>
      <c r="ALJ1006" s="131"/>
      <c r="ALK1006" s="131"/>
      <c r="ALL1006" s="131"/>
      <c r="ALM1006" s="131"/>
      <c r="ALN1006" s="131"/>
      <c r="ALO1006" s="131"/>
      <c r="ALP1006" s="131"/>
      <c r="ALQ1006" s="131"/>
      <c r="ALR1006" s="131"/>
      <c r="ALS1006" s="131"/>
      <c r="ALT1006" s="131"/>
      <c r="ALU1006" s="131"/>
      <c r="ALV1006" s="131"/>
      <c r="ALW1006" s="131"/>
      <c r="ALX1006" s="131"/>
      <c r="ALY1006" s="131"/>
      <c r="ALZ1006" s="131"/>
      <c r="AMA1006" s="131"/>
      <c r="AMB1006" s="131"/>
      <c r="AMC1006" s="131"/>
      <c r="AMD1006" s="131"/>
      <c r="AME1006" s="131"/>
      <c r="AMF1006" s="131"/>
      <c r="AMG1006" s="131"/>
      <c r="AMH1006" s="131"/>
      <c r="AMI1006" s="131"/>
      <c r="AMJ1006" s="131"/>
      <c r="AMK1006" s="131"/>
      <c r="AML1006" s="131"/>
      <c r="AMM1006" s="131"/>
      <c r="AMN1006" s="131"/>
      <c r="AMO1006" s="131"/>
      <c r="AMP1006" s="131"/>
      <c r="AMQ1006" s="131"/>
      <c r="AMR1006" s="131"/>
      <c r="AMS1006" s="131"/>
      <c r="AMT1006" s="131"/>
      <c r="AMU1006" s="131"/>
      <c r="AMV1006" s="131"/>
      <c r="AMW1006" s="131"/>
      <c r="AMX1006" s="131"/>
      <c r="AMY1006" s="131"/>
      <c r="AMZ1006" s="131"/>
      <c r="ANA1006" s="131"/>
      <c r="ANB1006" s="131"/>
      <c r="ANC1006" s="131"/>
      <c r="AND1006" s="131"/>
      <c r="ANE1006" s="131"/>
      <c r="ANF1006" s="131"/>
      <c r="ANG1006" s="131"/>
      <c r="ANH1006" s="131"/>
      <c r="ANI1006" s="131"/>
      <c r="ANJ1006" s="131"/>
      <c r="ANK1006" s="131"/>
      <c r="ANL1006" s="131"/>
      <c r="ANM1006" s="131"/>
      <c r="ANN1006" s="131"/>
      <c r="ANO1006" s="131"/>
      <c r="ANP1006" s="131"/>
      <c r="ANQ1006" s="131"/>
      <c r="ANR1006" s="131"/>
      <c r="ANS1006" s="131"/>
      <c r="ANT1006" s="131"/>
      <c r="ANU1006" s="131"/>
      <c r="ANV1006" s="131"/>
      <c r="ANW1006" s="131"/>
      <c r="ANX1006" s="131"/>
      <c r="ANY1006" s="131"/>
      <c r="ANZ1006" s="131"/>
      <c r="AOA1006" s="131"/>
      <c r="AOB1006" s="131"/>
      <c r="AOC1006" s="131"/>
      <c r="AOD1006" s="131"/>
      <c r="AOE1006" s="131"/>
      <c r="AOF1006" s="131"/>
      <c r="AOG1006" s="131"/>
      <c r="AOH1006" s="131"/>
      <c r="AOI1006" s="131"/>
      <c r="AOJ1006" s="131"/>
      <c r="AOK1006" s="131"/>
      <c r="AOL1006" s="131"/>
      <c r="AOM1006" s="131"/>
      <c r="AON1006" s="131"/>
      <c r="AOO1006" s="131"/>
      <c r="AOP1006" s="131"/>
      <c r="AOQ1006" s="131"/>
      <c r="AOR1006" s="131"/>
      <c r="AOS1006" s="131"/>
      <c r="AOT1006" s="131"/>
      <c r="AOU1006" s="131"/>
      <c r="AOV1006" s="131"/>
      <c r="AOW1006" s="131"/>
      <c r="AOX1006" s="131"/>
      <c r="AOY1006" s="131"/>
      <c r="AOZ1006" s="131"/>
      <c r="APA1006" s="131"/>
      <c r="APB1006" s="131"/>
      <c r="APC1006" s="131"/>
      <c r="APD1006" s="131"/>
      <c r="APE1006" s="131"/>
      <c r="APF1006" s="131"/>
      <c r="APG1006" s="131"/>
      <c r="APH1006" s="131"/>
      <c r="API1006" s="131"/>
      <c r="APJ1006" s="131"/>
      <c r="APK1006" s="131"/>
      <c r="APL1006" s="131"/>
      <c r="APM1006" s="131"/>
      <c r="APN1006" s="131"/>
      <c r="APO1006" s="131"/>
      <c r="APP1006" s="131"/>
      <c r="APQ1006" s="131"/>
      <c r="APR1006" s="131"/>
      <c r="APS1006" s="131"/>
      <c r="APT1006" s="131"/>
      <c r="APU1006" s="131"/>
      <c r="APV1006" s="131"/>
      <c r="APW1006" s="131"/>
      <c r="APX1006" s="131"/>
      <c r="APY1006" s="131"/>
      <c r="APZ1006" s="131"/>
      <c r="AQA1006" s="131"/>
      <c r="AQB1006" s="131"/>
      <c r="AQC1006" s="131"/>
      <c r="AQD1006" s="131"/>
      <c r="AQE1006" s="131"/>
      <c r="AQF1006" s="131"/>
      <c r="AQG1006" s="131"/>
      <c r="AQH1006" s="131"/>
      <c r="AQI1006" s="131"/>
      <c r="AQJ1006" s="131"/>
      <c r="AQK1006" s="131"/>
      <c r="AQL1006" s="131"/>
      <c r="AQM1006" s="131"/>
      <c r="AQN1006" s="131"/>
      <c r="AQO1006" s="131"/>
      <c r="AQP1006" s="131"/>
      <c r="AQQ1006" s="131"/>
      <c r="AQR1006" s="131"/>
      <c r="AQS1006" s="131"/>
      <c r="AQT1006" s="131"/>
      <c r="AQU1006" s="131"/>
      <c r="AQV1006" s="131"/>
      <c r="AQW1006" s="131"/>
      <c r="AQX1006" s="131"/>
      <c r="AQY1006" s="131"/>
      <c r="AQZ1006" s="131"/>
      <c r="ARA1006" s="131"/>
      <c r="ARB1006" s="131"/>
      <c r="ARC1006" s="131"/>
      <c r="ARD1006" s="131"/>
      <c r="ARE1006" s="131"/>
      <c r="ARF1006" s="131"/>
      <c r="ARG1006" s="131"/>
      <c r="ARH1006" s="131"/>
      <c r="ARI1006" s="131"/>
      <c r="ARJ1006" s="131"/>
      <c r="ARK1006" s="131"/>
      <c r="ARL1006" s="131"/>
      <c r="ARM1006" s="131"/>
      <c r="ARN1006" s="131"/>
      <c r="ARO1006" s="131"/>
      <c r="ARP1006" s="131"/>
      <c r="ARQ1006" s="131"/>
      <c r="ARR1006" s="131"/>
      <c r="ARS1006" s="131"/>
      <c r="ART1006" s="131"/>
      <c r="ARU1006" s="131"/>
      <c r="ARV1006" s="131"/>
      <c r="ARW1006" s="131"/>
      <c r="ARX1006" s="131"/>
      <c r="ARY1006" s="131"/>
      <c r="ARZ1006" s="131"/>
      <c r="ASA1006" s="131"/>
      <c r="ASB1006" s="131"/>
      <c r="ASC1006" s="131"/>
      <c r="ASD1006" s="131"/>
      <c r="ASE1006" s="131"/>
      <c r="ASF1006" s="131"/>
      <c r="ASG1006" s="131"/>
      <c r="ASH1006" s="131"/>
      <c r="ASI1006" s="131"/>
      <c r="ASJ1006" s="131"/>
      <c r="ASK1006" s="131"/>
      <c r="ASL1006" s="131"/>
      <c r="ASM1006" s="131"/>
      <c r="ASN1006" s="131"/>
      <c r="ASO1006" s="131"/>
      <c r="ASP1006" s="131"/>
      <c r="ASQ1006" s="131"/>
      <c r="ASR1006" s="131"/>
      <c r="ASS1006" s="131"/>
      <c r="AST1006" s="131"/>
      <c r="ASU1006" s="131"/>
      <c r="ASV1006" s="131"/>
      <c r="ASW1006" s="131"/>
      <c r="ASX1006" s="131"/>
      <c r="ASY1006" s="131"/>
      <c r="ASZ1006" s="131"/>
      <c r="ATA1006" s="131"/>
      <c r="ATB1006" s="131"/>
      <c r="ATC1006" s="131"/>
      <c r="ATD1006" s="131"/>
      <c r="ATE1006" s="131"/>
      <c r="ATF1006" s="131"/>
      <c r="ATG1006" s="131"/>
      <c r="ATH1006" s="131"/>
      <c r="ATI1006" s="131"/>
      <c r="ATJ1006" s="131"/>
      <c r="ATK1006" s="131"/>
      <c r="ATL1006" s="131"/>
      <c r="ATM1006" s="131"/>
      <c r="ATN1006" s="131"/>
      <c r="ATO1006" s="131"/>
      <c r="ATP1006" s="131"/>
      <c r="ATQ1006" s="131"/>
      <c r="ATR1006" s="131"/>
      <c r="ATS1006" s="131"/>
      <c r="ATT1006" s="131"/>
      <c r="ATU1006" s="131"/>
      <c r="ATV1006" s="131"/>
      <c r="ATW1006" s="131"/>
      <c r="ATX1006" s="131"/>
      <c r="ATY1006" s="131"/>
      <c r="ATZ1006" s="131"/>
      <c r="AUA1006" s="131"/>
      <c r="AUB1006" s="131"/>
      <c r="AUC1006" s="131"/>
      <c r="AUD1006" s="131"/>
      <c r="AUE1006" s="131"/>
      <c r="AUF1006" s="131"/>
      <c r="AUG1006" s="131"/>
      <c r="AUH1006" s="131"/>
      <c r="AUI1006" s="131"/>
      <c r="AUJ1006" s="131"/>
      <c r="AUK1006" s="131"/>
      <c r="AUL1006" s="131"/>
      <c r="AUM1006" s="131"/>
      <c r="AUN1006" s="131"/>
      <c r="AUO1006" s="131"/>
      <c r="AUP1006" s="131"/>
      <c r="AUQ1006" s="131"/>
      <c r="AUR1006" s="131"/>
      <c r="AUS1006" s="131"/>
      <c r="AUT1006" s="131"/>
      <c r="AUU1006" s="131"/>
      <c r="AUV1006" s="131"/>
      <c r="AUW1006" s="131"/>
      <c r="AUX1006" s="131"/>
      <c r="AUY1006" s="131"/>
      <c r="AUZ1006" s="131"/>
      <c r="AVA1006" s="131"/>
      <c r="AVB1006" s="131"/>
      <c r="AVC1006" s="131"/>
      <c r="AVD1006" s="131"/>
      <c r="AVE1006" s="131"/>
      <c r="AVF1006" s="131"/>
      <c r="AVG1006" s="131"/>
      <c r="AVH1006" s="131"/>
      <c r="AVI1006" s="131"/>
      <c r="AVJ1006" s="131"/>
      <c r="AVK1006" s="131"/>
      <c r="AVL1006" s="131"/>
      <c r="AVM1006" s="131"/>
      <c r="AVN1006" s="131"/>
      <c r="AVO1006" s="131"/>
      <c r="AVP1006" s="131"/>
      <c r="AVQ1006" s="131"/>
      <c r="AVR1006" s="131"/>
      <c r="AVS1006" s="131"/>
      <c r="AVT1006" s="131"/>
      <c r="AVU1006" s="131"/>
      <c r="AVV1006" s="131"/>
      <c r="AVW1006" s="131"/>
      <c r="AVX1006" s="131"/>
      <c r="AVY1006" s="131"/>
      <c r="AVZ1006" s="131"/>
      <c r="AWA1006" s="131"/>
      <c r="AWB1006" s="131"/>
      <c r="AWC1006" s="131"/>
      <c r="AWD1006" s="131"/>
      <c r="AWE1006" s="131"/>
      <c r="AWF1006" s="131"/>
      <c r="AWG1006" s="131"/>
      <c r="AWH1006" s="131"/>
      <c r="AWI1006" s="131"/>
      <c r="AWJ1006" s="131"/>
      <c r="AWK1006" s="131"/>
      <c r="AWL1006" s="131"/>
      <c r="AWM1006" s="131"/>
      <c r="AWN1006" s="131"/>
      <c r="AWO1006" s="131"/>
      <c r="AWP1006" s="131"/>
      <c r="AWQ1006" s="131"/>
      <c r="AWR1006" s="131"/>
      <c r="AWS1006" s="131"/>
      <c r="AWT1006" s="131"/>
      <c r="AWU1006" s="131"/>
      <c r="AWV1006" s="131"/>
      <c r="AWW1006" s="131"/>
      <c r="AWX1006" s="131"/>
      <c r="AWY1006" s="131"/>
      <c r="AWZ1006" s="131"/>
      <c r="AXA1006" s="131"/>
      <c r="AXB1006" s="131"/>
      <c r="AXC1006" s="131"/>
      <c r="AXD1006" s="131"/>
      <c r="AXE1006" s="131"/>
      <c r="AXF1006" s="131"/>
      <c r="AXG1006" s="131"/>
      <c r="AXH1006" s="131"/>
      <c r="AXI1006" s="131"/>
      <c r="AXJ1006" s="131"/>
      <c r="AXK1006" s="131"/>
      <c r="AXL1006" s="131"/>
      <c r="AXM1006" s="131"/>
      <c r="AXN1006" s="131"/>
      <c r="AXO1006" s="131"/>
      <c r="AXP1006" s="131"/>
      <c r="AXQ1006" s="131"/>
      <c r="AXR1006" s="131"/>
      <c r="AXS1006" s="131"/>
      <c r="AXT1006" s="131"/>
      <c r="AXU1006" s="131"/>
      <c r="AXV1006" s="131"/>
      <c r="AXW1006" s="131"/>
      <c r="AXX1006" s="131"/>
    </row>
    <row r="1007" spans="1:1324" s="131" customFormat="1" ht="15.75" hidden="1" customHeight="1" x14ac:dyDescent="0.2">
      <c r="A1007" s="132" t="s">
        <v>2872</v>
      </c>
      <c r="B1007" s="132" t="s">
        <v>2873</v>
      </c>
      <c r="C1007" s="133" t="s">
        <v>2874</v>
      </c>
      <c r="D1007" s="134" t="s">
        <v>2875</v>
      </c>
      <c r="E1007" s="135">
        <v>42520</v>
      </c>
      <c r="F1007" s="135" t="s">
        <v>1167</v>
      </c>
      <c r="G1007" s="30" t="s">
        <v>1795</v>
      </c>
      <c r="H1007" s="30">
        <v>42563</v>
      </c>
      <c r="I1007" s="30" t="s">
        <v>1065</v>
      </c>
      <c r="J1007" s="173"/>
      <c r="K1007" s="87" t="s">
        <v>6</v>
      </c>
      <c r="L1007" s="87">
        <v>1</v>
      </c>
      <c r="M1007" s="87">
        <v>1</v>
      </c>
      <c r="N1007" s="87" t="s">
        <v>326</v>
      </c>
      <c r="O1007" s="87">
        <v>1</v>
      </c>
      <c r="P1007" s="87" t="s">
        <v>326</v>
      </c>
      <c r="Q1007" s="87">
        <v>1</v>
      </c>
      <c r="R1007" s="87" t="s">
        <v>326</v>
      </c>
      <c r="S1007" s="87">
        <v>1</v>
      </c>
      <c r="T1007" s="87" t="s">
        <v>49</v>
      </c>
      <c r="U1007" s="87">
        <v>1</v>
      </c>
      <c r="V1007" s="87">
        <v>1</v>
      </c>
      <c r="W1007" s="87">
        <v>1</v>
      </c>
      <c r="X1007" s="87">
        <v>1</v>
      </c>
      <c r="Y1007" s="87">
        <v>1</v>
      </c>
      <c r="Z1007" s="87">
        <v>0</v>
      </c>
      <c r="AA1007" s="87">
        <v>0</v>
      </c>
      <c r="AB1007" s="87">
        <v>0</v>
      </c>
      <c r="AC1007" s="87">
        <v>0</v>
      </c>
      <c r="AD1007" s="87">
        <v>0</v>
      </c>
      <c r="AE1007" s="87">
        <v>0</v>
      </c>
      <c r="AF1007" s="143"/>
    </row>
    <row r="1008" spans="1:1324" s="131" customFormat="1" ht="15.75" hidden="1" customHeight="1" x14ac:dyDescent="0.2">
      <c r="A1008" s="139" t="s">
        <v>2878</v>
      </c>
      <c r="B1008" s="139" t="s">
        <v>2879</v>
      </c>
      <c r="C1008" s="140" t="s">
        <v>2880</v>
      </c>
      <c r="D1008" s="141" t="s">
        <v>2881</v>
      </c>
      <c r="E1008" s="142">
        <v>42535</v>
      </c>
      <c r="F1008" s="142" t="s">
        <v>1167</v>
      </c>
      <c r="G1008" s="30" t="s">
        <v>1795</v>
      </c>
      <c r="H1008" s="30">
        <v>42577</v>
      </c>
      <c r="I1008" s="30" t="s">
        <v>1065</v>
      </c>
      <c r="J1008" s="173"/>
      <c r="K1008" s="87" t="s">
        <v>1807</v>
      </c>
      <c r="L1008" s="87">
        <v>1</v>
      </c>
      <c r="M1008" s="87">
        <v>1</v>
      </c>
      <c r="N1008" s="87" t="s">
        <v>326</v>
      </c>
      <c r="O1008" s="87">
        <v>1</v>
      </c>
      <c r="P1008" s="87" t="s">
        <v>326</v>
      </c>
      <c r="Q1008" s="87">
        <v>1</v>
      </c>
      <c r="R1008" s="87" t="s">
        <v>326</v>
      </c>
      <c r="S1008" s="87">
        <v>1</v>
      </c>
      <c r="T1008" s="87" t="s">
        <v>49</v>
      </c>
      <c r="U1008" s="87">
        <v>1</v>
      </c>
      <c r="V1008" s="87">
        <v>1</v>
      </c>
      <c r="W1008" s="87">
        <v>0</v>
      </c>
      <c r="X1008" s="87">
        <v>0</v>
      </c>
      <c r="Y1008" s="87">
        <v>0</v>
      </c>
      <c r="Z1008" s="87">
        <v>0</v>
      </c>
      <c r="AA1008" s="87">
        <v>0</v>
      </c>
      <c r="AB1008" s="87">
        <v>0</v>
      </c>
      <c r="AC1008" s="87">
        <v>0</v>
      </c>
      <c r="AD1008" s="87">
        <v>0</v>
      </c>
      <c r="AE1008" s="87">
        <v>0</v>
      </c>
      <c r="AF1008" s="143"/>
    </row>
    <row r="1009" spans="1:33" s="131" customFormat="1" ht="15.75" hidden="1" customHeight="1" x14ac:dyDescent="0.2">
      <c r="A1009" s="139" t="s">
        <v>3101</v>
      </c>
      <c r="B1009" s="170" t="s">
        <v>3103</v>
      </c>
      <c r="C1009" s="156" t="s">
        <v>3104</v>
      </c>
      <c r="D1009" s="188" t="s">
        <v>110</v>
      </c>
      <c r="E1009" s="66">
        <v>42804</v>
      </c>
      <c r="F1009" s="66" t="s">
        <v>1167</v>
      </c>
      <c r="G1009" s="30" t="s">
        <v>1795</v>
      </c>
      <c r="H1009" s="30">
        <v>42829</v>
      </c>
      <c r="I1009" s="30" t="s">
        <v>3082</v>
      </c>
      <c r="J1009" s="173">
        <v>56</v>
      </c>
      <c r="K1009" s="87" t="s">
        <v>1807</v>
      </c>
      <c r="L1009" s="87">
        <v>1</v>
      </c>
      <c r="M1009" s="87">
        <v>1</v>
      </c>
      <c r="N1009" s="87" t="s">
        <v>3099</v>
      </c>
      <c r="O1009" s="87">
        <v>1</v>
      </c>
      <c r="P1009" s="87" t="s">
        <v>3099</v>
      </c>
      <c r="Q1009" s="87">
        <v>1</v>
      </c>
      <c r="R1009" s="87" t="s">
        <v>3099</v>
      </c>
      <c r="S1009" s="87">
        <v>1</v>
      </c>
      <c r="T1009" s="87" t="s">
        <v>326</v>
      </c>
      <c r="U1009" s="87">
        <v>1</v>
      </c>
      <c r="V1009" s="87">
        <v>1</v>
      </c>
      <c r="W1009" s="87">
        <v>0</v>
      </c>
      <c r="X1009" s="87">
        <v>0</v>
      </c>
      <c r="Y1009" s="87">
        <v>0</v>
      </c>
      <c r="Z1009" s="87">
        <v>1</v>
      </c>
      <c r="AA1009" s="87">
        <v>0</v>
      </c>
      <c r="AB1009" s="87">
        <v>1</v>
      </c>
      <c r="AC1009" s="87">
        <v>0</v>
      </c>
      <c r="AD1009" s="87">
        <v>0</v>
      </c>
      <c r="AE1009" s="87">
        <v>0</v>
      </c>
      <c r="AF1009" s="143"/>
    </row>
    <row r="1010" spans="1:33" s="131" customFormat="1" ht="15.75" hidden="1" customHeight="1" x14ac:dyDescent="0.2">
      <c r="A1010" s="139" t="s">
        <v>3102</v>
      </c>
      <c r="B1010" s="78" t="s">
        <v>3105</v>
      </c>
      <c r="C1010" s="76" t="s">
        <v>3106</v>
      </c>
      <c r="D1010" s="177" t="s">
        <v>110</v>
      </c>
      <c r="E1010" s="51">
        <v>42804</v>
      </c>
      <c r="F1010" s="51" t="s">
        <v>1167</v>
      </c>
      <c r="G1010" s="30" t="s">
        <v>1795</v>
      </c>
      <c r="H1010" s="30">
        <v>42829</v>
      </c>
      <c r="I1010" s="30" t="s">
        <v>3082</v>
      </c>
      <c r="J1010" s="173">
        <v>89</v>
      </c>
      <c r="K1010" s="87" t="s">
        <v>6</v>
      </c>
      <c r="L1010" s="87">
        <v>1</v>
      </c>
      <c r="M1010" s="87">
        <v>1</v>
      </c>
      <c r="N1010" s="87" t="s">
        <v>3057</v>
      </c>
      <c r="O1010" s="87">
        <v>1</v>
      </c>
      <c r="P1010" s="87" t="s">
        <v>3057</v>
      </c>
      <c r="Q1010" s="87">
        <v>1</v>
      </c>
      <c r="R1010" s="87" t="s">
        <v>3057</v>
      </c>
      <c r="S1010" s="87">
        <v>1</v>
      </c>
      <c r="T1010" s="87" t="s">
        <v>326</v>
      </c>
      <c r="U1010" s="87">
        <v>1</v>
      </c>
      <c r="V1010" s="87">
        <v>1</v>
      </c>
      <c r="W1010" s="87">
        <v>0</v>
      </c>
      <c r="X1010" s="87">
        <v>0</v>
      </c>
      <c r="Y1010" s="87">
        <v>0</v>
      </c>
      <c r="Z1010" s="87">
        <v>1</v>
      </c>
      <c r="AA1010" s="87">
        <v>0</v>
      </c>
      <c r="AB1010" s="87">
        <v>1</v>
      </c>
      <c r="AC1010" s="87">
        <v>0</v>
      </c>
      <c r="AD1010" s="87">
        <v>0</v>
      </c>
      <c r="AE1010" s="87">
        <v>0</v>
      </c>
      <c r="AF1010" s="214"/>
    </row>
    <row r="1011" spans="1:33" s="131" customFormat="1" ht="15.75" hidden="1" customHeight="1" x14ac:dyDescent="0.2">
      <c r="A1011" s="170" t="s">
        <v>3122</v>
      </c>
      <c r="B1011" s="78" t="s">
        <v>3123</v>
      </c>
      <c r="C1011" s="76" t="s">
        <v>3124</v>
      </c>
      <c r="D1011" s="177" t="s">
        <v>3125</v>
      </c>
      <c r="E1011" s="51">
        <v>42480</v>
      </c>
      <c r="F1011" s="51" t="s">
        <v>1167</v>
      </c>
      <c r="G1011" s="30" t="s">
        <v>1795</v>
      </c>
      <c r="H1011" s="30">
        <v>42850</v>
      </c>
      <c r="I1011" s="30" t="s">
        <v>3083</v>
      </c>
      <c r="J1011" s="173">
        <v>70</v>
      </c>
      <c r="K1011" s="87" t="s">
        <v>1807</v>
      </c>
      <c r="L1011" s="87">
        <v>1</v>
      </c>
      <c r="M1011" s="87">
        <v>1</v>
      </c>
      <c r="N1011" s="87" t="s">
        <v>3099</v>
      </c>
      <c r="O1011" s="87">
        <v>1</v>
      </c>
      <c r="P1011" s="87" t="s">
        <v>3099</v>
      </c>
      <c r="Q1011" s="87">
        <v>1</v>
      </c>
      <c r="R1011" s="87" t="s">
        <v>3099</v>
      </c>
      <c r="S1011" s="87">
        <v>1</v>
      </c>
      <c r="T1011" s="87" t="s">
        <v>326</v>
      </c>
      <c r="U1011" s="87">
        <v>1</v>
      </c>
      <c r="V1011" s="87">
        <v>1</v>
      </c>
      <c r="W1011" s="87">
        <v>0</v>
      </c>
      <c r="X1011" s="87">
        <v>0</v>
      </c>
      <c r="Y1011" s="87">
        <v>0</v>
      </c>
      <c r="Z1011" s="87">
        <v>1</v>
      </c>
      <c r="AA1011" s="87">
        <v>0</v>
      </c>
      <c r="AB1011" s="87">
        <v>1</v>
      </c>
      <c r="AC1011" s="87">
        <v>0</v>
      </c>
      <c r="AD1011" s="87">
        <v>0</v>
      </c>
      <c r="AE1011" s="87">
        <v>0</v>
      </c>
      <c r="AF1011" s="214"/>
    </row>
    <row r="1012" spans="1:33" s="131" customFormat="1" ht="15.75" hidden="1" customHeight="1" x14ac:dyDescent="0.2">
      <c r="A1012" s="78" t="s">
        <v>3126</v>
      </c>
      <c r="B1012" s="78" t="s">
        <v>3123</v>
      </c>
      <c r="C1012" s="76" t="s">
        <v>3124</v>
      </c>
      <c r="D1012" s="177" t="s">
        <v>3127</v>
      </c>
      <c r="E1012" s="51">
        <v>42480</v>
      </c>
      <c r="F1012" s="51" t="s">
        <v>1167</v>
      </c>
      <c r="G1012" s="30" t="s">
        <v>1795</v>
      </c>
      <c r="H1012" s="9">
        <v>42850</v>
      </c>
      <c r="I1012" s="30" t="s">
        <v>3083</v>
      </c>
      <c r="J1012" s="173">
        <v>2</v>
      </c>
      <c r="K1012" s="84" t="s">
        <v>1807</v>
      </c>
      <c r="L1012" s="84">
        <v>1</v>
      </c>
      <c r="M1012" s="84">
        <v>1</v>
      </c>
      <c r="N1012" s="84" t="s">
        <v>3099</v>
      </c>
      <c r="O1012" s="87">
        <v>1</v>
      </c>
      <c r="P1012" s="84" t="s">
        <v>3099</v>
      </c>
      <c r="Q1012" s="87">
        <v>1</v>
      </c>
      <c r="R1012" s="84" t="s">
        <v>3099</v>
      </c>
      <c r="S1012" s="87">
        <v>1</v>
      </c>
      <c r="T1012" s="84" t="s">
        <v>326</v>
      </c>
      <c r="U1012" s="84">
        <v>1</v>
      </c>
      <c r="V1012" s="84">
        <v>1</v>
      </c>
      <c r="W1012" s="84">
        <v>0</v>
      </c>
      <c r="X1012" s="84">
        <v>0</v>
      </c>
      <c r="Y1012" s="84">
        <v>0</v>
      </c>
      <c r="Z1012" s="84">
        <v>1</v>
      </c>
      <c r="AA1012" s="84">
        <v>0</v>
      </c>
      <c r="AB1012" s="84">
        <v>1</v>
      </c>
      <c r="AC1012" s="84">
        <v>0</v>
      </c>
      <c r="AD1012" s="84">
        <v>0</v>
      </c>
      <c r="AE1012" s="84">
        <v>0</v>
      </c>
      <c r="AF1012" s="143"/>
    </row>
    <row r="1013" spans="1:33" s="131" customFormat="1" ht="15.75" hidden="1" customHeight="1" x14ac:dyDescent="0.2">
      <c r="A1013" s="78" t="s">
        <v>3221</v>
      </c>
      <c r="B1013" s="78" t="s">
        <v>3222</v>
      </c>
      <c r="C1013" s="76" t="s">
        <v>3223</v>
      </c>
      <c r="D1013" s="177" t="s">
        <v>10</v>
      </c>
      <c r="E1013" s="51">
        <v>42563</v>
      </c>
      <c r="F1013" s="51" t="s">
        <v>1160</v>
      </c>
      <c r="G1013" s="30" t="s">
        <v>1795</v>
      </c>
      <c r="H1013" s="9">
        <v>42941</v>
      </c>
      <c r="I1013" s="30" t="s">
        <v>3083</v>
      </c>
      <c r="J1013" s="173">
        <v>229</v>
      </c>
      <c r="K1013" s="84" t="s">
        <v>2824</v>
      </c>
      <c r="L1013" s="84">
        <v>1</v>
      </c>
      <c r="M1013" s="84">
        <v>1</v>
      </c>
      <c r="N1013" s="84" t="s">
        <v>326</v>
      </c>
      <c r="O1013" s="87">
        <v>1</v>
      </c>
      <c r="P1013" s="84" t="s">
        <v>326</v>
      </c>
      <c r="Q1013" s="87">
        <v>1</v>
      </c>
      <c r="R1013" s="84" t="s">
        <v>326</v>
      </c>
      <c r="S1013" s="87">
        <v>1</v>
      </c>
      <c r="T1013" s="84" t="s">
        <v>49</v>
      </c>
      <c r="U1013" s="84">
        <v>1</v>
      </c>
      <c r="V1013" s="84">
        <v>1</v>
      </c>
      <c r="W1013" s="84">
        <v>0</v>
      </c>
      <c r="X1013" s="84">
        <v>0</v>
      </c>
      <c r="Y1013" s="84">
        <v>0</v>
      </c>
      <c r="Z1013" s="168"/>
      <c r="AA1013" s="84">
        <v>0</v>
      </c>
      <c r="AB1013" s="84"/>
      <c r="AC1013" s="84"/>
      <c r="AD1013" s="84"/>
      <c r="AE1013" s="84"/>
      <c r="AF1013" s="143"/>
    </row>
    <row r="1014" spans="1:33" s="131" customFormat="1" ht="15.75" hidden="1" customHeight="1" x14ac:dyDescent="0.2">
      <c r="A1014" s="78" t="s">
        <v>3224</v>
      </c>
      <c r="B1014" s="78" t="s">
        <v>3222</v>
      </c>
      <c r="C1014" s="76" t="s">
        <v>3223</v>
      </c>
      <c r="D1014" s="177" t="s">
        <v>3225</v>
      </c>
      <c r="E1014" s="51">
        <v>42563</v>
      </c>
      <c r="F1014" s="51" t="s">
        <v>1160</v>
      </c>
      <c r="G1014" s="30" t="s">
        <v>1795</v>
      </c>
      <c r="H1014" s="30">
        <v>42941</v>
      </c>
      <c r="I1014" s="30" t="s">
        <v>3083</v>
      </c>
      <c r="J1014" s="173">
        <v>6</v>
      </c>
      <c r="K1014" s="87" t="s">
        <v>3226</v>
      </c>
      <c r="L1014" s="87">
        <v>1</v>
      </c>
      <c r="M1014" s="87">
        <v>1</v>
      </c>
      <c r="N1014" s="87" t="s">
        <v>326</v>
      </c>
      <c r="O1014" s="87">
        <v>1</v>
      </c>
      <c r="P1014" s="87" t="s">
        <v>326</v>
      </c>
      <c r="Q1014" s="87">
        <v>1</v>
      </c>
      <c r="R1014" s="87" t="s">
        <v>326</v>
      </c>
      <c r="S1014" s="87">
        <v>1</v>
      </c>
      <c r="T1014" s="87" t="s">
        <v>49</v>
      </c>
      <c r="U1014" s="87">
        <v>1</v>
      </c>
      <c r="V1014" s="87">
        <v>1</v>
      </c>
      <c r="W1014" s="87">
        <v>0</v>
      </c>
      <c r="X1014" s="87">
        <v>0</v>
      </c>
      <c r="Y1014" s="87">
        <v>0</v>
      </c>
      <c r="Z1014" s="86"/>
      <c r="AA1014" s="87">
        <v>0</v>
      </c>
      <c r="AB1014" s="87"/>
      <c r="AC1014" s="87"/>
      <c r="AD1014" s="87"/>
      <c r="AE1014" s="87"/>
      <c r="AF1014" s="143"/>
    </row>
    <row r="1015" spans="1:33" s="131" customFormat="1" ht="15.75" hidden="1" customHeight="1" x14ac:dyDescent="0.2">
      <c r="A1015" s="78" t="s">
        <v>3327</v>
      </c>
      <c r="B1015" s="78" t="s">
        <v>3328</v>
      </c>
      <c r="C1015" s="76" t="s">
        <v>3329</v>
      </c>
      <c r="D1015" s="177" t="s">
        <v>114</v>
      </c>
      <c r="E1015" s="51">
        <v>42914</v>
      </c>
      <c r="F1015" s="51" t="s">
        <v>1167</v>
      </c>
      <c r="G1015" s="30" t="s">
        <v>1795</v>
      </c>
      <c r="H1015" s="30">
        <v>43067</v>
      </c>
      <c r="I1015" s="30" t="s">
        <v>3083</v>
      </c>
      <c r="J1015" s="173">
        <v>266</v>
      </c>
      <c r="K1015" s="87" t="s">
        <v>6</v>
      </c>
      <c r="L1015" s="87">
        <v>1</v>
      </c>
      <c r="M1015" s="87">
        <v>1</v>
      </c>
      <c r="N1015" s="87" t="s">
        <v>3057</v>
      </c>
      <c r="O1015" s="87">
        <v>1</v>
      </c>
      <c r="P1015" s="87" t="s">
        <v>3057</v>
      </c>
      <c r="Q1015" s="87">
        <v>1</v>
      </c>
      <c r="R1015" s="87" t="s">
        <v>3057</v>
      </c>
      <c r="S1015" s="87">
        <v>1</v>
      </c>
      <c r="T1015" s="87" t="s">
        <v>326</v>
      </c>
      <c r="U1015" s="87">
        <v>1</v>
      </c>
      <c r="V1015" s="87">
        <v>1</v>
      </c>
      <c r="W1015" s="87">
        <v>0</v>
      </c>
      <c r="X1015" s="87">
        <v>0</v>
      </c>
      <c r="Y1015" s="87">
        <v>0</v>
      </c>
      <c r="Z1015" s="86"/>
      <c r="AA1015" s="87">
        <v>0</v>
      </c>
      <c r="AB1015" s="87"/>
      <c r="AC1015" s="87"/>
      <c r="AD1015" s="87"/>
      <c r="AE1015" s="87"/>
      <c r="AF1015" s="143"/>
    </row>
    <row r="1016" spans="1:33" s="131" customFormat="1" ht="15.75" hidden="1" customHeight="1" x14ac:dyDescent="0.2">
      <c r="A1016" s="74" t="s">
        <v>226</v>
      </c>
      <c r="B1016" s="74" t="s">
        <v>224</v>
      </c>
      <c r="C1016" s="77" t="s">
        <v>223</v>
      </c>
      <c r="D1016" s="77" t="s">
        <v>10</v>
      </c>
      <c r="E1016" s="51">
        <v>39440</v>
      </c>
      <c r="F1016" s="74" t="s">
        <v>1167</v>
      </c>
      <c r="G1016" s="30" t="s">
        <v>1185</v>
      </c>
      <c r="H1016" s="30">
        <v>42005</v>
      </c>
      <c r="I1016" s="30" t="s">
        <v>1065</v>
      </c>
      <c r="J1016" s="173"/>
      <c r="K1016" s="87" t="s">
        <v>6</v>
      </c>
      <c r="L1016" s="87">
        <v>1</v>
      </c>
      <c r="M1016" s="87">
        <v>1</v>
      </c>
      <c r="N1016" s="87" t="s">
        <v>49</v>
      </c>
      <c r="O1016" s="87">
        <v>1</v>
      </c>
      <c r="P1016" s="87" t="s">
        <v>49</v>
      </c>
      <c r="Q1016" s="87">
        <v>1</v>
      </c>
      <c r="R1016" s="87" t="s">
        <v>49</v>
      </c>
      <c r="S1016" s="87">
        <v>1</v>
      </c>
      <c r="T1016" s="87" t="s">
        <v>49</v>
      </c>
      <c r="U1016" s="87">
        <v>1</v>
      </c>
      <c r="V1016" s="87">
        <v>1</v>
      </c>
      <c r="W1016" s="87">
        <v>0</v>
      </c>
      <c r="X1016" s="87">
        <v>0</v>
      </c>
      <c r="Y1016" s="87">
        <v>0</v>
      </c>
      <c r="Z1016" s="87">
        <v>1</v>
      </c>
      <c r="AA1016" s="87">
        <v>0</v>
      </c>
      <c r="AB1016" s="87">
        <f>IF((ISERROR(VLOOKUP($A1016,RTlist2,40,FALSE)))=TRUE,2,VLOOKUP($A1016,RTlist2,40,FALSE))</f>
        <v>2</v>
      </c>
      <c r="AC1016" s="87">
        <f>IF((ISERROR(VLOOKUP($A1016,RTlist2,41,FALSE)))=TRUE,2,VLOOKUP($A1016,RTlist2,41,FALSE))</f>
        <v>2</v>
      </c>
      <c r="AD1016" s="87">
        <f>IF((ISERROR(VLOOKUP($A1016,RTlist2,36,FALSE)))=TRUE,2,VLOOKUP($A1016,RTlist2,36,FALSE))</f>
        <v>2</v>
      </c>
      <c r="AE1016" s="87">
        <f>IF((ISERROR(VLOOKUP($A1016,RTlist2,37,FALSE)))=TRUE,2,VLOOKUP($A1016,RTlist2,37,FALSE))</f>
        <v>2</v>
      </c>
      <c r="AF1016" s="115" t="s">
        <v>2444</v>
      </c>
    </row>
    <row r="1017" spans="1:33" s="131" customFormat="1" ht="15.75" hidden="1" customHeight="1" x14ac:dyDescent="0.2">
      <c r="A1017" s="79" t="s">
        <v>225</v>
      </c>
      <c r="B1017" s="79" t="s">
        <v>224</v>
      </c>
      <c r="C1017" s="89" t="s">
        <v>223</v>
      </c>
      <c r="D1017" s="89" t="s">
        <v>222</v>
      </c>
      <c r="E1017" s="66">
        <v>39527</v>
      </c>
      <c r="F1017" s="79" t="s">
        <v>1167</v>
      </c>
      <c r="G1017" s="30" t="s">
        <v>1185</v>
      </c>
      <c r="H1017" s="30" t="s">
        <v>1065</v>
      </c>
      <c r="I1017" s="30" t="s">
        <v>1065</v>
      </c>
      <c r="J1017" s="173"/>
      <c r="K1017" s="87">
        <v>0</v>
      </c>
      <c r="L1017" s="87">
        <v>0</v>
      </c>
      <c r="M1017" s="87">
        <v>0</v>
      </c>
      <c r="N1017" s="87">
        <v>0</v>
      </c>
      <c r="O1017" s="87">
        <v>0</v>
      </c>
      <c r="P1017" s="87">
        <v>0</v>
      </c>
      <c r="Q1017" s="87">
        <v>0</v>
      </c>
      <c r="R1017" s="87">
        <v>0</v>
      </c>
      <c r="S1017" s="87">
        <v>0</v>
      </c>
      <c r="T1017" s="87">
        <v>0</v>
      </c>
      <c r="U1017" s="87">
        <v>0</v>
      </c>
      <c r="V1017" s="87">
        <v>0</v>
      </c>
      <c r="W1017" s="87">
        <v>0</v>
      </c>
      <c r="X1017" s="87">
        <v>0</v>
      </c>
      <c r="Y1017" s="87">
        <v>0</v>
      </c>
      <c r="Z1017" s="87">
        <v>0</v>
      </c>
      <c r="AA1017" s="87">
        <v>0</v>
      </c>
      <c r="AB1017" s="87">
        <f>IF((ISERROR(VLOOKUP($A1017,RTlist2,40,FALSE)))=TRUE,2,VLOOKUP($A1017,RTlist2,40,FALSE))</f>
        <v>2</v>
      </c>
      <c r="AC1017" s="87">
        <f>IF((ISERROR(VLOOKUP($A1017,RTlist2,41,FALSE)))=TRUE,2,VLOOKUP($A1017,RTlist2,41,FALSE))</f>
        <v>2</v>
      </c>
      <c r="AD1017" s="87">
        <f>IF((ISERROR(VLOOKUP($A1017,RTlist2,36,FALSE)))=TRUE,2,VLOOKUP($A1017,RTlist2,36,FALSE))</f>
        <v>2</v>
      </c>
      <c r="AE1017" s="87">
        <f>IF((ISERROR(VLOOKUP($A1017,RTlist2,37,FALSE)))=TRUE,2,VLOOKUP($A1017,RTlist2,37,FALSE))</f>
        <v>2</v>
      </c>
      <c r="AF1017" s="115"/>
    </row>
    <row r="1018" spans="1:33" s="131" customFormat="1" ht="15.75" hidden="1" customHeight="1" x14ac:dyDescent="0.2">
      <c r="A1018" s="79" t="s">
        <v>1094</v>
      </c>
      <c r="B1018" s="79" t="s">
        <v>224</v>
      </c>
      <c r="C1018" s="89" t="s">
        <v>223</v>
      </c>
      <c r="D1018" s="89" t="s">
        <v>1095</v>
      </c>
      <c r="E1018" s="66">
        <v>40564</v>
      </c>
      <c r="F1018" s="79" t="s">
        <v>1167</v>
      </c>
      <c r="G1018" s="30" t="s">
        <v>1185</v>
      </c>
      <c r="H1018" s="30" t="s">
        <v>1065</v>
      </c>
      <c r="I1018" s="30" t="s">
        <v>1065</v>
      </c>
      <c r="J1018" s="173"/>
      <c r="K1018" s="87">
        <v>0</v>
      </c>
      <c r="L1018" s="87">
        <v>0</v>
      </c>
      <c r="M1018" s="87">
        <v>0</v>
      </c>
      <c r="N1018" s="87">
        <v>0</v>
      </c>
      <c r="O1018" s="87">
        <v>0</v>
      </c>
      <c r="P1018" s="87">
        <v>0</v>
      </c>
      <c r="Q1018" s="87">
        <v>0</v>
      </c>
      <c r="R1018" s="87">
        <v>0</v>
      </c>
      <c r="S1018" s="87">
        <v>0</v>
      </c>
      <c r="T1018" s="87">
        <v>0</v>
      </c>
      <c r="U1018" s="87">
        <v>0</v>
      </c>
      <c r="V1018" s="87">
        <v>0</v>
      </c>
      <c r="W1018" s="87">
        <v>0</v>
      </c>
      <c r="X1018" s="87">
        <v>0</v>
      </c>
      <c r="Y1018" s="87">
        <v>0</v>
      </c>
      <c r="Z1018" s="87">
        <v>0</v>
      </c>
      <c r="AA1018" s="87">
        <v>0</v>
      </c>
      <c r="AB1018" s="87">
        <f>IF((ISERROR(VLOOKUP($A1018,RTlist2,40,FALSE)))=TRUE,2,VLOOKUP($A1018,RTlist2,40,FALSE))</f>
        <v>2</v>
      </c>
      <c r="AC1018" s="87">
        <f>IF((ISERROR(VLOOKUP($A1018,RTlist2,41,FALSE)))=TRUE,2,VLOOKUP($A1018,RTlist2,41,FALSE))</f>
        <v>2</v>
      </c>
      <c r="AD1018" s="87">
        <f>IF((ISERROR(VLOOKUP($A1018,RTlist2,36,FALSE)))=TRUE,2,VLOOKUP($A1018,RTlist2,36,FALSE))</f>
        <v>2</v>
      </c>
      <c r="AE1018" s="87">
        <f>IF((ISERROR(VLOOKUP($A1018,RTlist2,37,FALSE)))=TRUE,2,VLOOKUP($A1018,RTlist2,37,FALSE))</f>
        <v>2</v>
      </c>
      <c r="AF1018" s="115"/>
    </row>
    <row r="1019" spans="1:33" s="131" customFormat="1" ht="15.75" hidden="1" customHeight="1" x14ac:dyDescent="0.2">
      <c r="A1019" s="79" t="s">
        <v>1178</v>
      </c>
      <c r="B1019" s="79" t="s">
        <v>224</v>
      </c>
      <c r="C1019" s="89" t="s">
        <v>223</v>
      </c>
      <c r="D1019" s="89" t="s">
        <v>1179</v>
      </c>
      <c r="E1019" s="66">
        <v>40336</v>
      </c>
      <c r="F1019" s="79" t="s">
        <v>1167</v>
      </c>
      <c r="G1019" s="30" t="s">
        <v>1185</v>
      </c>
      <c r="H1019" s="30" t="s">
        <v>1065</v>
      </c>
      <c r="I1019" s="30" t="s">
        <v>1065</v>
      </c>
      <c r="J1019" s="173"/>
      <c r="K1019" s="87">
        <v>0</v>
      </c>
      <c r="L1019" s="87">
        <v>0</v>
      </c>
      <c r="M1019" s="87">
        <v>0</v>
      </c>
      <c r="N1019" s="87">
        <v>0</v>
      </c>
      <c r="O1019" s="87">
        <v>0</v>
      </c>
      <c r="P1019" s="87">
        <v>0</v>
      </c>
      <c r="Q1019" s="87">
        <v>0</v>
      </c>
      <c r="R1019" s="87">
        <v>0</v>
      </c>
      <c r="S1019" s="87">
        <v>0</v>
      </c>
      <c r="T1019" s="87">
        <v>0</v>
      </c>
      <c r="U1019" s="87">
        <v>0</v>
      </c>
      <c r="V1019" s="87">
        <v>0</v>
      </c>
      <c r="W1019" s="87">
        <v>0</v>
      </c>
      <c r="X1019" s="87">
        <v>0</v>
      </c>
      <c r="Y1019" s="87">
        <v>0</v>
      </c>
      <c r="Z1019" s="87">
        <v>0</v>
      </c>
      <c r="AA1019" s="87">
        <v>0</v>
      </c>
      <c r="AB1019" s="87">
        <f>IF((ISERROR(VLOOKUP($A1019,RTlist2,40,FALSE)))=TRUE,2,VLOOKUP($A1019,RTlist2,40,FALSE))</f>
        <v>2</v>
      </c>
      <c r="AC1019" s="87">
        <f>IF((ISERROR(VLOOKUP($A1019,RTlist2,41,FALSE)))=TRUE,2,VLOOKUP($A1019,RTlist2,41,FALSE))</f>
        <v>2</v>
      </c>
      <c r="AD1019" s="87">
        <f>IF((ISERROR(VLOOKUP($A1019,RTlist2,36,FALSE)))=TRUE,2,VLOOKUP($A1019,RTlist2,36,FALSE))</f>
        <v>2</v>
      </c>
      <c r="AE1019" s="87">
        <f>IF((ISERROR(VLOOKUP($A1019,RTlist2,37,FALSE)))=TRUE,2,VLOOKUP($A1019,RTlist2,37,FALSE))</f>
        <v>2</v>
      </c>
      <c r="AF1019" s="115"/>
    </row>
    <row r="1020" spans="1:33" s="106" customFormat="1" ht="15.75" hidden="1" customHeight="1" x14ac:dyDescent="0.2">
      <c r="A1020" s="79" t="s">
        <v>1339</v>
      </c>
      <c r="B1020" s="79" t="s">
        <v>224</v>
      </c>
      <c r="C1020" s="89" t="s">
        <v>223</v>
      </c>
      <c r="D1020" s="89" t="s">
        <v>1340</v>
      </c>
      <c r="E1020" s="66">
        <v>40925</v>
      </c>
      <c r="F1020" s="79" t="s">
        <v>1167</v>
      </c>
      <c r="G1020" s="30" t="s">
        <v>1185</v>
      </c>
      <c r="H1020" s="30" t="s">
        <v>1065</v>
      </c>
      <c r="I1020" s="30" t="s">
        <v>1065</v>
      </c>
      <c r="J1020" s="173"/>
      <c r="K1020" s="87">
        <v>0</v>
      </c>
      <c r="L1020" s="87">
        <v>0</v>
      </c>
      <c r="M1020" s="87">
        <v>0</v>
      </c>
      <c r="N1020" s="87">
        <v>0</v>
      </c>
      <c r="O1020" s="87">
        <v>0</v>
      </c>
      <c r="P1020" s="87">
        <v>0</v>
      </c>
      <c r="Q1020" s="87">
        <v>0</v>
      </c>
      <c r="R1020" s="87">
        <v>0</v>
      </c>
      <c r="S1020" s="87">
        <v>0</v>
      </c>
      <c r="T1020" s="87">
        <v>0</v>
      </c>
      <c r="U1020" s="87">
        <v>0</v>
      </c>
      <c r="V1020" s="87">
        <v>0</v>
      </c>
      <c r="W1020" s="87">
        <v>0</v>
      </c>
      <c r="X1020" s="87">
        <v>0</v>
      </c>
      <c r="Y1020" s="87">
        <v>0</v>
      </c>
      <c r="Z1020" s="87">
        <v>0</v>
      </c>
      <c r="AA1020" s="87">
        <v>0</v>
      </c>
      <c r="AB1020" s="87">
        <f>IF((ISERROR(VLOOKUP($A1020,RTlist2,40,FALSE)))=TRUE,2,VLOOKUP($A1020,RTlist2,40,FALSE))</f>
        <v>2</v>
      </c>
      <c r="AC1020" s="87">
        <f>IF((ISERROR(VLOOKUP($A1020,RTlist2,41,FALSE)))=TRUE,2,VLOOKUP($A1020,RTlist2,41,FALSE))</f>
        <v>2</v>
      </c>
      <c r="AD1020" s="87">
        <f>IF((ISERROR(VLOOKUP($A1020,RTlist2,36,FALSE)))=TRUE,2,VLOOKUP($A1020,RTlist2,36,FALSE))</f>
        <v>2</v>
      </c>
      <c r="AE1020" s="87">
        <f>IF((ISERROR(VLOOKUP($A1020,RTlist2,37,FALSE)))=TRUE,2,VLOOKUP($A1020,RTlist2,37,FALSE))</f>
        <v>2</v>
      </c>
      <c r="AF1020" s="104"/>
      <c r="AG1020" s="131"/>
    </row>
    <row r="1021" spans="1:33" s="106" customFormat="1" ht="15.75" hidden="1" customHeight="1" x14ac:dyDescent="0.2">
      <c r="A1021" s="79" t="s">
        <v>1719</v>
      </c>
      <c r="B1021" s="79" t="s">
        <v>224</v>
      </c>
      <c r="C1021" s="89" t="s">
        <v>223</v>
      </c>
      <c r="D1021" s="89" t="s">
        <v>1720</v>
      </c>
      <c r="E1021" s="66">
        <v>41703</v>
      </c>
      <c r="F1021" s="79" t="s">
        <v>1167</v>
      </c>
      <c r="G1021" s="30" t="s">
        <v>1185</v>
      </c>
      <c r="H1021" s="30">
        <v>42005</v>
      </c>
      <c r="I1021" s="30" t="s">
        <v>1065</v>
      </c>
      <c r="J1021" s="173"/>
      <c r="K1021" s="87" t="s">
        <v>6</v>
      </c>
      <c r="L1021" s="87">
        <v>1</v>
      </c>
      <c r="M1021" s="87">
        <v>1</v>
      </c>
      <c r="N1021" s="87" t="s">
        <v>326</v>
      </c>
      <c r="O1021" s="87">
        <v>1</v>
      </c>
      <c r="P1021" s="87" t="s">
        <v>326</v>
      </c>
      <c r="Q1021" s="87">
        <v>1</v>
      </c>
      <c r="R1021" s="87" t="s">
        <v>326</v>
      </c>
      <c r="S1021" s="87">
        <v>1</v>
      </c>
      <c r="T1021" s="87" t="s">
        <v>49</v>
      </c>
      <c r="U1021" s="87">
        <v>1</v>
      </c>
      <c r="V1021" s="87">
        <v>1</v>
      </c>
      <c r="W1021" s="87">
        <v>0</v>
      </c>
      <c r="X1021" s="87">
        <v>0</v>
      </c>
      <c r="Y1021" s="87">
        <v>0</v>
      </c>
      <c r="Z1021" s="87">
        <v>0</v>
      </c>
      <c r="AA1021" s="87">
        <v>0</v>
      </c>
      <c r="AB1021" s="87">
        <v>0</v>
      </c>
      <c r="AC1021" s="87">
        <v>0</v>
      </c>
      <c r="AD1021" s="87">
        <v>0</v>
      </c>
      <c r="AE1021" s="87">
        <v>0</v>
      </c>
      <c r="AF1021" s="104"/>
      <c r="AG1021" s="131"/>
    </row>
    <row r="1022" spans="1:33" s="106" customFormat="1" ht="15.75" hidden="1" customHeight="1" x14ac:dyDescent="0.2">
      <c r="A1022" s="79" t="s">
        <v>1728</v>
      </c>
      <c r="B1022" s="79" t="s">
        <v>224</v>
      </c>
      <c r="C1022" s="89" t="s">
        <v>223</v>
      </c>
      <c r="D1022" s="89" t="s">
        <v>1726</v>
      </c>
      <c r="E1022" s="66">
        <v>41703</v>
      </c>
      <c r="F1022" s="79" t="s">
        <v>1167</v>
      </c>
      <c r="G1022" s="30" t="s">
        <v>1185</v>
      </c>
      <c r="H1022" s="30">
        <v>42005</v>
      </c>
      <c r="I1022" s="30" t="s">
        <v>1065</v>
      </c>
      <c r="J1022" s="173"/>
      <c r="K1022" s="87" t="s">
        <v>6</v>
      </c>
      <c r="L1022" s="87">
        <v>1</v>
      </c>
      <c r="M1022" s="87">
        <v>1</v>
      </c>
      <c r="N1022" s="87" t="s">
        <v>326</v>
      </c>
      <c r="O1022" s="87">
        <v>1</v>
      </c>
      <c r="P1022" s="87" t="s">
        <v>326</v>
      </c>
      <c r="Q1022" s="87">
        <v>1</v>
      </c>
      <c r="R1022" s="87" t="s">
        <v>326</v>
      </c>
      <c r="S1022" s="87">
        <v>1</v>
      </c>
      <c r="T1022" s="87" t="s">
        <v>49</v>
      </c>
      <c r="U1022" s="87">
        <v>1</v>
      </c>
      <c r="V1022" s="87">
        <v>1</v>
      </c>
      <c r="W1022" s="87">
        <v>0</v>
      </c>
      <c r="X1022" s="87">
        <v>0</v>
      </c>
      <c r="Y1022" s="87">
        <v>0</v>
      </c>
      <c r="Z1022" s="87">
        <v>0</v>
      </c>
      <c r="AA1022" s="87">
        <v>0</v>
      </c>
      <c r="AB1022" s="87">
        <v>0</v>
      </c>
      <c r="AC1022" s="87">
        <v>0</v>
      </c>
      <c r="AD1022" s="87">
        <v>0</v>
      </c>
      <c r="AE1022" s="87">
        <v>0</v>
      </c>
      <c r="AF1022" s="104"/>
    </row>
    <row r="1023" spans="1:33" s="106" customFormat="1" ht="15.75" hidden="1" customHeight="1" x14ac:dyDescent="0.2">
      <c r="A1023" s="79" t="s">
        <v>1729</v>
      </c>
      <c r="B1023" s="79" t="s">
        <v>224</v>
      </c>
      <c r="C1023" s="89" t="s">
        <v>223</v>
      </c>
      <c r="D1023" s="89" t="s">
        <v>1727</v>
      </c>
      <c r="E1023" s="66">
        <v>41703</v>
      </c>
      <c r="F1023" s="79" t="s">
        <v>1167</v>
      </c>
      <c r="G1023" s="30" t="s">
        <v>1185</v>
      </c>
      <c r="H1023" s="30">
        <v>42005</v>
      </c>
      <c r="I1023" s="30" t="s">
        <v>1065</v>
      </c>
      <c r="J1023" s="173"/>
      <c r="K1023" s="87" t="s">
        <v>6</v>
      </c>
      <c r="L1023" s="87">
        <v>1</v>
      </c>
      <c r="M1023" s="87">
        <v>1</v>
      </c>
      <c r="N1023" s="87" t="s">
        <v>326</v>
      </c>
      <c r="O1023" s="87">
        <v>1</v>
      </c>
      <c r="P1023" s="87" t="s">
        <v>326</v>
      </c>
      <c r="Q1023" s="87">
        <v>1</v>
      </c>
      <c r="R1023" s="87" t="s">
        <v>326</v>
      </c>
      <c r="S1023" s="87">
        <v>1</v>
      </c>
      <c r="T1023" s="87" t="s">
        <v>49</v>
      </c>
      <c r="U1023" s="87">
        <v>1</v>
      </c>
      <c r="V1023" s="87">
        <v>1</v>
      </c>
      <c r="W1023" s="87">
        <v>0</v>
      </c>
      <c r="X1023" s="87">
        <v>0</v>
      </c>
      <c r="Y1023" s="87">
        <v>0</v>
      </c>
      <c r="Z1023" s="87">
        <v>0</v>
      </c>
      <c r="AA1023" s="87">
        <v>0</v>
      </c>
      <c r="AB1023" s="87">
        <v>0</v>
      </c>
      <c r="AC1023" s="87">
        <v>0</v>
      </c>
      <c r="AD1023" s="87">
        <v>0</v>
      </c>
      <c r="AE1023" s="87">
        <v>0</v>
      </c>
      <c r="AF1023" s="104"/>
      <c r="AG1023" s="131"/>
    </row>
    <row r="1024" spans="1:33" s="106" customFormat="1" ht="15.75" hidden="1" customHeight="1" x14ac:dyDescent="0.2">
      <c r="A1024" s="79" t="s">
        <v>221</v>
      </c>
      <c r="B1024" s="79" t="s">
        <v>220</v>
      </c>
      <c r="C1024" s="89" t="s">
        <v>219</v>
      </c>
      <c r="D1024" s="89" t="s">
        <v>89</v>
      </c>
      <c r="E1024" s="66">
        <v>39475</v>
      </c>
      <c r="F1024" s="79"/>
      <c r="G1024" s="30" t="s">
        <v>1184</v>
      </c>
      <c r="H1024" s="30">
        <v>42005</v>
      </c>
      <c r="I1024" s="30" t="s">
        <v>1065</v>
      </c>
      <c r="J1024" s="173"/>
      <c r="K1024" s="87">
        <v>1</v>
      </c>
      <c r="L1024" s="87">
        <v>1</v>
      </c>
      <c r="M1024" s="87">
        <v>1</v>
      </c>
      <c r="N1024" s="87">
        <v>1</v>
      </c>
      <c r="O1024" s="87">
        <v>1</v>
      </c>
      <c r="P1024" s="87">
        <v>1</v>
      </c>
      <c r="Q1024" s="87">
        <v>1</v>
      </c>
      <c r="R1024" s="87">
        <v>1</v>
      </c>
      <c r="S1024" s="87">
        <v>1</v>
      </c>
      <c r="T1024" s="87">
        <v>1</v>
      </c>
      <c r="U1024" s="87">
        <v>1</v>
      </c>
      <c r="V1024" s="87">
        <v>1</v>
      </c>
      <c r="W1024" s="87">
        <v>0</v>
      </c>
      <c r="X1024" s="87">
        <v>0</v>
      </c>
      <c r="Y1024" s="87">
        <v>0</v>
      </c>
      <c r="Z1024" s="87">
        <v>1</v>
      </c>
      <c r="AA1024" s="87">
        <v>1</v>
      </c>
      <c r="AB1024" s="87">
        <f t="shared" ref="AB1024:AB1032" si="88">IF((ISERROR(VLOOKUP($A1024,RTlist2,40,FALSE)))=TRUE,2,VLOOKUP($A1024,RTlist2,40,FALSE))</f>
        <v>2</v>
      </c>
      <c r="AC1024" s="87">
        <f t="shared" ref="AC1024:AC1032" si="89">IF((ISERROR(VLOOKUP($A1024,RTlist2,41,FALSE)))=TRUE,2,VLOOKUP($A1024,RTlist2,41,FALSE))</f>
        <v>2</v>
      </c>
      <c r="AD1024" s="87">
        <f t="shared" ref="AD1024:AD1032" si="90">IF((ISERROR(VLOOKUP($A1024,RTlist2,36,FALSE)))=TRUE,2,VLOOKUP($A1024,RTlist2,36,FALSE))</f>
        <v>2</v>
      </c>
      <c r="AE1024" s="87">
        <f t="shared" ref="AE1024:AE1032" si="91">IF((ISERROR(VLOOKUP($A1024,RTlist2,37,FALSE)))=TRUE,2,VLOOKUP($A1024,RTlist2,37,FALSE))</f>
        <v>2</v>
      </c>
      <c r="AF1024" s="104" t="s">
        <v>2445</v>
      </c>
      <c r="AG1024" s="131"/>
    </row>
    <row r="1025" spans="1:1324" s="106" customFormat="1" ht="15.75" hidden="1" customHeight="1" x14ac:dyDescent="0.2">
      <c r="A1025" s="79" t="s">
        <v>218</v>
      </c>
      <c r="B1025" s="79" t="s">
        <v>209</v>
      </c>
      <c r="C1025" s="89" t="s">
        <v>3260</v>
      </c>
      <c r="D1025" s="89" t="s">
        <v>217</v>
      </c>
      <c r="E1025" s="66">
        <v>38602</v>
      </c>
      <c r="F1025" s="79"/>
      <c r="G1025" s="30" t="s">
        <v>1184</v>
      </c>
      <c r="H1025" s="30">
        <v>42005</v>
      </c>
      <c r="I1025" s="30" t="s">
        <v>1065</v>
      </c>
      <c r="J1025" s="173"/>
      <c r="K1025" s="87">
        <v>1</v>
      </c>
      <c r="L1025" s="87">
        <v>1</v>
      </c>
      <c r="M1025" s="87">
        <v>1</v>
      </c>
      <c r="N1025" s="87">
        <v>1</v>
      </c>
      <c r="O1025" s="87">
        <v>1</v>
      </c>
      <c r="P1025" s="87">
        <v>1</v>
      </c>
      <c r="Q1025" s="87">
        <v>1</v>
      </c>
      <c r="R1025" s="87">
        <v>1</v>
      </c>
      <c r="S1025" s="87">
        <v>1</v>
      </c>
      <c r="T1025" s="87">
        <v>1</v>
      </c>
      <c r="U1025" s="87">
        <v>1</v>
      </c>
      <c r="V1025" s="87">
        <v>1</v>
      </c>
      <c r="W1025" s="87">
        <v>1</v>
      </c>
      <c r="X1025" s="87">
        <v>1</v>
      </c>
      <c r="Y1025" s="87">
        <v>1</v>
      </c>
      <c r="Z1025" s="87">
        <v>1</v>
      </c>
      <c r="AA1025" s="87">
        <v>1</v>
      </c>
      <c r="AB1025" s="87">
        <f t="shared" si="88"/>
        <v>2</v>
      </c>
      <c r="AC1025" s="87">
        <f t="shared" si="89"/>
        <v>2</v>
      </c>
      <c r="AD1025" s="87">
        <f t="shared" si="90"/>
        <v>2</v>
      </c>
      <c r="AE1025" s="87">
        <f t="shared" si="91"/>
        <v>2</v>
      </c>
      <c r="AF1025" s="104" t="s">
        <v>2446</v>
      </c>
    </row>
    <row r="1026" spans="1:1324" s="106" customFormat="1" ht="15.75" hidden="1" customHeight="1" x14ac:dyDescent="0.2">
      <c r="A1026" s="79" t="s">
        <v>216</v>
      </c>
      <c r="B1026" s="79" t="s">
        <v>209</v>
      </c>
      <c r="C1026" s="89" t="s">
        <v>3260</v>
      </c>
      <c r="D1026" s="89" t="s">
        <v>215</v>
      </c>
      <c r="E1026" s="66">
        <v>38874</v>
      </c>
      <c r="F1026" s="79"/>
      <c r="G1026" s="30" t="s">
        <v>1184</v>
      </c>
      <c r="H1026" s="30">
        <v>42005</v>
      </c>
      <c r="I1026" s="30" t="s">
        <v>1065</v>
      </c>
      <c r="J1026" s="173"/>
      <c r="K1026" s="87">
        <v>1</v>
      </c>
      <c r="L1026" s="87">
        <v>1</v>
      </c>
      <c r="M1026" s="87">
        <v>1</v>
      </c>
      <c r="N1026" s="87">
        <v>1</v>
      </c>
      <c r="O1026" s="87">
        <v>1</v>
      </c>
      <c r="P1026" s="87">
        <v>1</v>
      </c>
      <c r="Q1026" s="87">
        <v>1</v>
      </c>
      <c r="R1026" s="87">
        <v>1</v>
      </c>
      <c r="S1026" s="87">
        <v>1</v>
      </c>
      <c r="T1026" s="87">
        <v>1</v>
      </c>
      <c r="U1026" s="87">
        <v>1</v>
      </c>
      <c r="V1026" s="87">
        <v>1</v>
      </c>
      <c r="W1026" s="87">
        <v>1</v>
      </c>
      <c r="X1026" s="87">
        <v>1</v>
      </c>
      <c r="Y1026" s="87">
        <v>1</v>
      </c>
      <c r="Z1026" s="87">
        <v>1</v>
      </c>
      <c r="AA1026" s="87">
        <v>1</v>
      </c>
      <c r="AB1026" s="87">
        <f t="shared" si="88"/>
        <v>2</v>
      </c>
      <c r="AC1026" s="87">
        <f t="shared" si="89"/>
        <v>2</v>
      </c>
      <c r="AD1026" s="87">
        <f t="shared" si="90"/>
        <v>2</v>
      </c>
      <c r="AE1026" s="87">
        <f t="shared" si="91"/>
        <v>2</v>
      </c>
      <c r="AF1026" s="104"/>
      <c r="AG1026" s="131"/>
    </row>
    <row r="1027" spans="1:1324" s="106" customFormat="1" ht="15.75" hidden="1" customHeight="1" x14ac:dyDescent="0.2">
      <c r="A1027" s="79" t="s">
        <v>214</v>
      </c>
      <c r="B1027" s="79" t="s">
        <v>209</v>
      </c>
      <c r="C1027" s="89" t="s">
        <v>3260</v>
      </c>
      <c r="D1027" s="89" t="s">
        <v>213</v>
      </c>
      <c r="E1027" s="66">
        <v>39282</v>
      </c>
      <c r="F1027" s="79"/>
      <c r="G1027" s="30" t="s">
        <v>1184</v>
      </c>
      <c r="H1027" s="30">
        <v>42005</v>
      </c>
      <c r="I1027" s="30" t="s">
        <v>1065</v>
      </c>
      <c r="J1027" s="173"/>
      <c r="K1027" s="87" t="s">
        <v>7</v>
      </c>
      <c r="L1027" s="87">
        <v>1</v>
      </c>
      <c r="M1027" s="87">
        <v>1</v>
      </c>
      <c r="N1027" s="87" t="s">
        <v>326</v>
      </c>
      <c r="O1027" s="87">
        <v>1</v>
      </c>
      <c r="P1027" s="87" t="s">
        <v>326</v>
      </c>
      <c r="Q1027" s="87">
        <v>1</v>
      </c>
      <c r="R1027" s="87" t="s">
        <v>326</v>
      </c>
      <c r="S1027" s="87">
        <v>1</v>
      </c>
      <c r="T1027" s="87" t="s">
        <v>346</v>
      </c>
      <c r="U1027" s="87">
        <v>1</v>
      </c>
      <c r="V1027" s="87">
        <v>1</v>
      </c>
      <c r="W1027" s="87">
        <v>0</v>
      </c>
      <c r="X1027" s="87">
        <v>0</v>
      </c>
      <c r="Y1027" s="87">
        <v>0</v>
      </c>
      <c r="Z1027" s="87">
        <v>1</v>
      </c>
      <c r="AA1027" s="87">
        <v>0</v>
      </c>
      <c r="AB1027" s="87">
        <f t="shared" si="88"/>
        <v>2</v>
      </c>
      <c r="AC1027" s="87">
        <f t="shared" si="89"/>
        <v>2</v>
      </c>
      <c r="AD1027" s="87">
        <f t="shared" si="90"/>
        <v>2</v>
      </c>
      <c r="AE1027" s="87">
        <f t="shared" si="91"/>
        <v>2</v>
      </c>
      <c r="AF1027" s="104"/>
    </row>
    <row r="1028" spans="1:1324" s="106" customFormat="1" ht="15.75" hidden="1" customHeight="1" x14ac:dyDescent="0.2">
      <c r="A1028" s="79" t="s">
        <v>212</v>
      </c>
      <c r="B1028" s="79" t="s">
        <v>209</v>
      </c>
      <c r="C1028" s="89" t="s">
        <v>3260</v>
      </c>
      <c r="D1028" s="89" t="s">
        <v>211</v>
      </c>
      <c r="E1028" s="66">
        <v>39674</v>
      </c>
      <c r="F1028" s="79"/>
      <c r="G1028" s="30" t="s">
        <v>1184</v>
      </c>
      <c r="H1028" s="30">
        <v>42005</v>
      </c>
      <c r="I1028" s="30" t="s">
        <v>1065</v>
      </c>
      <c r="J1028" s="173"/>
      <c r="K1028" s="87" t="s">
        <v>7</v>
      </c>
      <c r="L1028" s="87">
        <v>1</v>
      </c>
      <c r="M1028" s="87">
        <v>1</v>
      </c>
      <c r="N1028" s="87" t="s">
        <v>326</v>
      </c>
      <c r="O1028" s="87">
        <v>1</v>
      </c>
      <c r="P1028" s="87" t="s">
        <v>326</v>
      </c>
      <c r="Q1028" s="87">
        <v>1</v>
      </c>
      <c r="R1028" s="87" t="s">
        <v>326</v>
      </c>
      <c r="S1028" s="87">
        <v>1</v>
      </c>
      <c r="T1028" s="87" t="s">
        <v>326</v>
      </c>
      <c r="U1028" s="87">
        <v>1</v>
      </c>
      <c r="V1028" s="87">
        <v>1</v>
      </c>
      <c r="W1028" s="87">
        <v>0</v>
      </c>
      <c r="X1028" s="87">
        <v>0</v>
      </c>
      <c r="Y1028" s="87">
        <v>0</v>
      </c>
      <c r="Z1028" s="87" t="s">
        <v>1065</v>
      </c>
      <c r="AA1028" s="87">
        <v>0</v>
      </c>
      <c r="AB1028" s="87">
        <f t="shared" si="88"/>
        <v>2</v>
      </c>
      <c r="AC1028" s="87">
        <f t="shared" si="89"/>
        <v>2</v>
      </c>
      <c r="AD1028" s="87">
        <f t="shared" si="90"/>
        <v>2</v>
      </c>
      <c r="AE1028" s="87">
        <f t="shared" si="91"/>
        <v>2</v>
      </c>
      <c r="AF1028" s="104"/>
      <c r="AG1028" s="131"/>
    </row>
    <row r="1029" spans="1:1324" s="106" customFormat="1" ht="15.75" hidden="1" customHeight="1" x14ac:dyDescent="0.2">
      <c r="A1029" s="79" t="s">
        <v>210</v>
      </c>
      <c r="B1029" s="79" t="s">
        <v>209</v>
      </c>
      <c r="C1029" s="89" t="s">
        <v>3260</v>
      </c>
      <c r="D1029" s="89" t="s">
        <v>207</v>
      </c>
      <c r="E1029" s="66">
        <v>38009</v>
      </c>
      <c r="F1029" s="79"/>
      <c r="G1029" s="30" t="s">
        <v>1184</v>
      </c>
      <c r="H1029" s="30">
        <v>42005</v>
      </c>
      <c r="I1029" s="30" t="s">
        <v>1065</v>
      </c>
      <c r="J1029" s="173"/>
      <c r="K1029" s="87">
        <v>1</v>
      </c>
      <c r="L1029" s="87">
        <v>1</v>
      </c>
      <c r="M1029" s="87">
        <v>1</v>
      </c>
      <c r="N1029" s="87">
        <v>1</v>
      </c>
      <c r="O1029" s="87">
        <v>1</v>
      </c>
      <c r="P1029" s="87">
        <v>1</v>
      </c>
      <c r="Q1029" s="87">
        <v>1</v>
      </c>
      <c r="R1029" s="87">
        <v>1</v>
      </c>
      <c r="S1029" s="87">
        <v>1</v>
      </c>
      <c r="T1029" s="87">
        <v>1</v>
      </c>
      <c r="U1029" s="87">
        <v>1</v>
      </c>
      <c r="V1029" s="87">
        <v>1</v>
      </c>
      <c r="W1029" s="87">
        <v>0</v>
      </c>
      <c r="X1029" s="87">
        <v>0</v>
      </c>
      <c r="Y1029" s="87">
        <v>0</v>
      </c>
      <c r="Z1029" s="87" t="s">
        <v>1065</v>
      </c>
      <c r="AA1029" s="87">
        <v>0</v>
      </c>
      <c r="AB1029" s="87">
        <f t="shared" si="88"/>
        <v>2</v>
      </c>
      <c r="AC1029" s="87">
        <f t="shared" si="89"/>
        <v>2</v>
      </c>
      <c r="AD1029" s="87">
        <f t="shared" si="90"/>
        <v>2</v>
      </c>
      <c r="AE1029" s="87">
        <f t="shared" si="91"/>
        <v>2</v>
      </c>
      <c r="AF1029" s="104"/>
      <c r="AG1029" s="131"/>
    </row>
    <row r="1030" spans="1:1324" s="106" customFormat="1" ht="15.75" hidden="1" customHeight="1" x14ac:dyDescent="0.2">
      <c r="A1030" s="79" t="s">
        <v>206</v>
      </c>
      <c r="B1030" s="79" t="s">
        <v>1126</v>
      </c>
      <c r="C1030" s="89" t="s">
        <v>1141</v>
      </c>
      <c r="D1030" s="89" t="s">
        <v>130</v>
      </c>
      <c r="E1030" s="66">
        <v>39783</v>
      </c>
      <c r="F1030" s="79" t="s">
        <v>1167</v>
      </c>
      <c r="G1030" s="30" t="s">
        <v>1185</v>
      </c>
      <c r="H1030" s="30">
        <v>42005</v>
      </c>
      <c r="I1030" s="30" t="s">
        <v>1065</v>
      </c>
      <c r="J1030" s="173"/>
      <c r="K1030" s="87" t="s">
        <v>6</v>
      </c>
      <c r="L1030" s="87">
        <v>1</v>
      </c>
      <c r="M1030" s="87">
        <v>1</v>
      </c>
      <c r="N1030" s="87" t="s">
        <v>49</v>
      </c>
      <c r="O1030" s="87">
        <v>1</v>
      </c>
      <c r="P1030" s="87" t="s">
        <v>49</v>
      </c>
      <c r="Q1030" s="87">
        <v>1</v>
      </c>
      <c r="R1030" s="87" t="s">
        <v>49</v>
      </c>
      <c r="S1030" s="87">
        <v>1</v>
      </c>
      <c r="T1030" s="87" t="s">
        <v>49</v>
      </c>
      <c r="U1030" s="87">
        <v>1</v>
      </c>
      <c r="V1030" s="87">
        <v>1</v>
      </c>
      <c r="W1030" s="87">
        <v>0</v>
      </c>
      <c r="X1030" s="87">
        <v>0</v>
      </c>
      <c r="Y1030" s="87">
        <v>0</v>
      </c>
      <c r="Z1030" s="87">
        <v>1</v>
      </c>
      <c r="AA1030" s="87">
        <v>0</v>
      </c>
      <c r="AB1030" s="87">
        <f t="shared" si="88"/>
        <v>2</v>
      </c>
      <c r="AC1030" s="87">
        <f t="shared" si="89"/>
        <v>2</v>
      </c>
      <c r="AD1030" s="87">
        <f t="shared" si="90"/>
        <v>2</v>
      </c>
      <c r="AE1030" s="87">
        <f t="shared" si="91"/>
        <v>2</v>
      </c>
      <c r="AF1030" s="104" t="s">
        <v>2447</v>
      </c>
      <c r="AG1030" s="131"/>
    </row>
    <row r="1031" spans="1:1324" s="106" customFormat="1" ht="15.75" hidden="1" customHeight="1" x14ac:dyDescent="0.2">
      <c r="A1031" s="79" t="s">
        <v>205</v>
      </c>
      <c r="B1031" s="79" t="s">
        <v>1126</v>
      </c>
      <c r="C1031" s="89" t="s">
        <v>1141</v>
      </c>
      <c r="D1031" s="89" t="s">
        <v>204</v>
      </c>
      <c r="E1031" s="66">
        <v>40267</v>
      </c>
      <c r="F1031" s="79" t="s">
        <v>1167</v>
      </c>
      <c r="G1031" s="30" t="s">
        <v>1185</v>
      </c>
      <c r="H1031" s="30">
        <v>42005</v>
      </c>
      <c r="I1031" s="30" t="s">
        <v>1065</v>
      </c>
      <c r="J1031" s="173"/>
      <c r="K1031" s="87" t="s">
        <v>6</v>
      </c>
      <c r="L1031" s="87">
        <v>1</v>
      </c>
      <c r="M1031" s="87">
        <v>1</v>
      </c>
      <c r="N1031" s="87" t="s">
        <v>49</v>
      </c>
      <c r="O1031" s="87">
        <v>1</v>
      </c>
      <c r="P1031" s="87" t="s">
        <v>49</v>
      </c>
      <c r="Q1031" s="87">
        <v>1</v>
      </c>
      <c r="R1031" s="87" t="s">
        <v>49</v>
      </c>
      <c r="S1031" s="87">
        <v>1</v>
      </c>
      <c r="T1031" s="87" t="s">
        <v>49</v>
      </c>
      <c r="U1031" s="87">
        <v>1</v>
      </c>
      <c r="V1031" s="87">
        <v>1</v>
      </c>
      <c r="W1031" s="87">
        <v>0</v>
      </c>
      <c r="X1031" s="87">
        <v>0</v>
      </c>
      <c r="Y1031" s="87">
        <v>0</v>
      </c>
      <c r="Z1031" s="87">
        <v>1</v>
      </c>
      <c r="AA1031" s="87">
        <v>0</v>
      </c>
      <c r="AB1031" s="87">
        <f t="shared" si="88"/>
        <v>2</v>
      </c>
      <c r="AC1031" s="87">
        <f t="shared" si="89"/>
        <v>2</v>
      </c>
      <c r="AD1031" s="87">
        <f t="shared" si="90"/>
        <v>2</v>
      </c>
      <c r="AE1031" s="87">
        <f t="shared" si="91"/>
        <v>2</v>
      </c>
      <c r="AF1031" s="104"/>
      <c r="AG1031" s="131"/>
    </row>
    <row r="1032" spans="1:1324" s="106" customFormat="1" ht="15.75" hidden="1" customHeight="1" x14ac:dyDescent="0.2">
      <c r="A1032" s="79" t="s">
        <v>1280</v>
      </c>
      <c r="B1032" s="79" t="s">
        <v>1126</v>
      </c>
      <c r="C1032" s="89" t="s">
        <v>1141</v>
      </c>
      <c r="D1032" s="89" t="s">
        <v>110</v>
      </c>
      <c r="E1032" s="66">
        <v>40786</v>
      </c>
      <c r="F1032" s="79" t="s">
        <v>1167</v>
      </c>
      <c r="G1032" s="30" t="s">
        <v>1185</v>
      </c>
      <c r="H1032" s="30">
        <v>42005</v>
      </c>
      <c r="I1032" s="30" t="s">
        <v>1065</v>
      </c>
      <c r="J1032" s="173"/>
      <c r="K1032" s="87" t="s">
        <v>7</v>
      </c>
      <c r="L1032" s="87">
        <v>1</v>
      </c>
      <c r="M1032" s="87">
        <v>1</v>
      </c>
      <c r="N1032" s="87" t="s">
        <v>49</v>
      </c>
      <c r="O1032" s="87">
        <v>1</v>
      </c>
      <c r="P1032" s="87" t="s">
        <v>49</v>
      </c>
      <c r="Q1032" s="87">
        <v>1</v>
      </c>
      <c r="R1032" s="87" t="s">
        <v>49</v>
      </c>
      <c r="S1032" s="87">
        <v>1</v>
      </c>
      <c r="T1032" s="87" t="s">
        <v>49</v>
      </c>
      <c r="U1032" s="87">
        <v>1</v>
      </c>
      <c r="V1032" s="87">
        <v>1</v>
      </c>
      <c r="W1032" s="87">
        <v>0</v>
      </c>
      <c r="X1032" s="87">
        <v>0</v>
      </c>
      <c r="Y1032" s="87">
        <v>0</v>
      </c>
      <c r="Z1032" s="87">
        <v>1</v>
      </c>
      <c r="AA1032" s="87">
        <v>0</v>
      </c>
      <c r="AB1032" s="87">
        <f t="shared" si="88"/>
        <v>2</v>
      </c>
      <c r="AC1032" s="87">
        <f t="shared" si="89"/>
        <v>2</v>
      </c>
      <c r="AD1032" s="87">
        <f t="shared" si="90"/>
        <v>2</v>
      </c>
      <c r="AE1032" s="87">
        <f t="shared" si="91"/>
        <v>2</v>
      </c>
      <c r="AF1032" s="104"/>
      <c r="AG1032" s="131"/>
    </row>
    <row r="1033" spans="1:1324" s="106" customFormat="1" ht="15.75" hidden="1" customHeight="1" x14ac:dyDescent="0.2">
      <c r="A1033" s="79" t="s">
        <v>2658</v>
      </c>
      <c r="B1033" s="79" t="s">
        <v>1126</v>
      </c>
      <c r="C1033" s="89" t="s">
        <v>1141</v>
      </c>
      <c r="D1033" s="89" t="s">
        <v>2659</v>
      </c>
      <c r="E1033" s="66">
        <v>42220</v>
      </c>
      <c r="F1033" s="79" t="s">
        <v>1167</v>
      </c>
      <c r="G1033" s="30" t="s">
        <v>1185</v>
      </c>
      <c r="H1033" s="30">
        <v>42234</v>
      </c>
      <c r="I1033" s="30" t="s">
        <v>1065</v>
      </c>
      <c r="J1033" s="173"/>
      <c r="K1033" s="87" t="s">
        <v>1276</v>
      </c>
      <c r="L1033" s="87">
        <v>1</v>
      </c>
      <c r="M1033" s="87">
        <v>1</v>
      </c>
      <c r="N1033" s="87" t="s">
        <v>326</v>
      </c>
      <c r="O1033" s="87">
        <v>1</v>
      </c>
      <c r="P1033" s="87" t="s">
        <v>326</v>
      </c>
      <c r="Q1033" s="87">
        <v>1</v>
      </c>
      <c r="R1033" s="87" t="s">
        <v>326</v>
      </c>
      <c r="S1033" s="87">
        <v>1</v>
      </c>
      <c r="T1033" s="87" t="s">
        <v>49</v>
      </c>
      <c r="U1033" s="87">
        <v>1</v>
      </c>
      <c r="V1033" s="87">
        <v>1</v>
      </c>
      <c r="W1033" s="87">
        <v>0</v>
      </c>
      <c r="X1033" s="87">
        <v>0</v>
      </c>
      <c r="Y1033" s="87">
        <v>0</v>
      </c>
      <c r="Z1033" s="87">
        <v>0</v>
      </c>
      <c r="AA1033" s="87">
        <v>0</v>
      </c>
      <c r="AB1033" s="87">
        <v>0</v>
      </c>
      <c r="AC1033" s="87">
        <v>0</v>
      </c>
      <c r="AD1033" s="87">
        <v>0</v>
      </c>
      <c r="AE1033" s="87">
        <v>0</v>
      </c>
      <c r="AF1033" s="104"/>
      <c r="AG1033" s="131"/>
    </row>
    <row r="1034" spans="1:1324" s="106" customFormat="1" ht="15.75" hidden="1" customHeight="1" x14ac:dyDescent="0.2">
      <c r="A1034" s="79" t="s">
        <v>203</v>
      </c>
      <c r="B1034" s="79" t="s">
        <v>1077</v>
      </c>
      <c r="C1034" s="89" t="s">
        <v>197</v>
      </c>
      <c r="D1034" s="89" t="s">
        <v>202</v>
      </c>
      <c r="E1034" s="66">
        <v>37147</v>
      </c>
      <c r="F1034" s="79" t="s">
        <v>1167</v>
      </c>
      <c r="G1034" s="30" t="s">
        <v>1185</v>
      </c>
      <c r="H1034" s="30">
        <v>42005</v>
      </c>
      <c r="I1034" s="30" t="s">
        <v>1065</v>
      </c>
      <c r="J1034" s="173"/>
      <c r="K1034" s="87" t="s">
        <v>6</v>
      </c>
      <c r="L1034" s="87">
        <v>1</v>
      </c>
      <c r="M1034" s="87">
        <v>1</v>
      </c>
      <c r="N1034" s="87" t="s">
        <v>326</v>
      </c>
      <c r="O1034" s="87">
        <v>1</v>
      </c>
      <c r="P1034" s="87" t="s">
        <v>326</v>
      </c>
      <c r="Q1034" s="87">
        <v>1</v>
      </c>
      <c r="R1034" s="87" t="s">
        <v>326</v>
      </c>
      <c r="S1034" s="87">
        <v>1</v>
      </c>
      <c r="T1034" s="87" t="s">
        <v>49</v>
      </c>
      <c r="U1034" s="87">
        <v>1</v>
      </c>
      <c r="V1034" s="87">
        <v>1</v>
      </c>
      <c r="W1034" s="87">
        <v>0</v>
      </c>
      <c r="X1034" s="87">
        <v>0</v>
      </c>
      <c r="Y1034" s="87">
        <v>0</v>
      </c>
      <c r="Z1034" s="87">
        <v>1</v>
      </c>
      <c r="AA1034" s="87">
        <v>0</v>
      </c>
      <c r="AB1034" s="87">
        <f t="shared" ref="AB1034:AB1046" si="92">IF((ISERROR(VLOOKUP($A1034,RTlist2,40,FALSE)))=TRUE,2,VLOOKUP($A1034,RTlist2,40,FALSE))</f>
        <v>2</v>
      </c>
      <c r="AC1034" s="87">
        <f t="shared" ref="AC1034:AC1046" si="93">IF((ISERROR(VLOOKUP($A1034,RTlist2,41,FALSE)))=TRUE,2,VLOOKUP($A1034,RTlist2,41,FALSE))</f>
        <v>2</v>
      </c>
      <c r="AD1034" s="87">
        <f t="shared" ref="AD1034:AD1046" si="94">IF((ISERROR(VLOOKUP($A1034,RTlist2,36,FALSE)))=TRUE,2,VLOOKUP($A1034,RTlist2,36,FALSE))</f>
        <v>2</v>
      </c>
      <c r="AE1034" s="87">
        <f t="shared" ref="AE1034:AE1046" si="95">IF((ISERROR(VLOOKUP($A1034,RTlist2,37,FALSE)))=TRUE,2,VLOOKUP($A1034,RTlist2,37,FALSE))</f>
        <v>2</v>
      </c>
      <c r="AF1034" s="104" t="s">
        <v>2448</v>
      </c>
      <c r="AG1034" s="131"/>
    </row>
    <row r="1035" spans="1:1324" s="106" customFormat="1" ht="15.75" hidden="1" customHeight="1" x14ac:dyDescent="0.2">
      <c r="A1035" s="79" t="s">
        <v>201</v>
      </c>
      <c r="B1035" s="79" t="s">
        <v>1077</v>
      </c>
      <c r="C1035" s="89" t="s">
        <v>197</v>
      </c>
      <c r="D1035" s="89" t="s">
        <v>114</v>
      </c>
      <c r="E1035" s="66">
        <v>37147</v>
      </c>
      <c r="F1035" s="79" t="s">
        <v>1167</v>
      </c>
      <c r="G1035" s="30" t="s">
        <v>1185</v>
      </c>
      <c r="H1035" s="30">
        <v>42005</v>
      </c>
      <c r="I1035" s="30" t="s">
        <v>1065</v>
      </c>
      <c r="J1035" s="173"/>
      <c r="K1035" s="87" t="s">
        <v>6</v>
      </c>
      <c r="L1035" s="87">
        <v>1</v>
      </c>
      <c r="M1035" s="87">
        <v>1</v>
      </c>
      <c r="N1035" s="87" t="s">
        <v>326</v>
      </c>
      <c r="O1035" s="87">
        <v>1</v>
      </c>
      <c r="P1035" s="87" t="s">
        <v>326</v>
      </c>
      <c r="Q1035" s="87">
        <v>1</v>
      </c>
      <c r="R1035" s="87" t="s">
        <v>326</v>
      </c>
      <c r="S1035" s="87">
        <v>1</v>
      </c>
      <c r="T1035" s="87" t="s">
        <v>49</v>
      </c>
      <c r="U1035" s="87">
        <v>1</v>
      </c>
      <c r="V1035" s="87">
        <v>1</v>
      </c>
      <c r="W1035" s="87">
        <v>0</v>
      </c>
      <c r="X1035" s="87">
        <v>0</v>
      </c>
      <c r="Y1035" s="87">
        <v>0</v>
      </c>
      <c r="Z1035" s="87">
        <v>1</v>
      </c>
      <c r="AA1035" s="87">
        <v>0</v>
      </c>
      <c r="AB1035" s="87">
        <f t="shared" si="92"/>
        <v>2</v>
      </c>
      <c r="AC1035" s="87">
        <f t="shared" si="93"/>
        <v>2</v>
      </c>
      <c r="AD1035" s="87">
        <f t="shared" si="94"/>
        <v>2</v>
      </c>
      <c r="AE1035" s="87">
        <f t="shared" si="95"/>
        <v>2</v>
      </c>
      <c r="AF1035" s="104"/>
      <c r="AG1035" s="131"/>
      <c r="AH1035" s="131"/>
      <c r="AI1035" s="131"/>
      <c r="AJ1035" s="131"/>
      <c r="AK1035" s="131"/>
      <c r="AL1035" s="131"/>
      <c r="AM1035" s="131"/>
      <c r="AN1035" s="131"/>
      <c r="AO1035" s="131"/>
      <c r="AP1035" s="131"/>
      <c r="AQ1035" s="131"/>
      <c r="AR1035" s="131"/>
      <c r="AS1035" s="131"/>
      <c r="AT1035" s="131"/>
      <c r="AU1035" s="131"/>
      <c r="AV1035" s="131"/>
      <c r="AW1035" s="131"/>
      <c r="AX1035" s="131"/>
      <c r="AY1035" s="131"/>
      <c r="AZ1035" s="131"/>
      <c r="BA1035" s="131"/>
      <c r="BB1035" s="131"/>
      <c r="BC1035" s="131"/>
      <c r="BD1035" s="131"/>
      <c r="BE1035" s="131"/>
      <c r="BF1035" s="131"/>
      <c r="BG1035" s="131"/>
      <c r="BH1035" s="131"/>
      <c r="BI1035" s="131"/>
      <c r="BJ1035" s="131"/>
      <c r="BK1035" s="131"/>
      <c r="BL1035" s="131"/>
      <c r="BM1035" s="131"/>
      <c r="BN1035" s="131"/>
      <c r="BO1035" s="131"/>
      <c r="BP1035" s="131"/>
      <c r="BQ1035" s="131"/>
      <c r="BR1035" s="131"/>
      <c r="BS1035" s="131"/>
      <c r="BT1035" s="131"/>
      <c r="BU1035" s="131"/>
      <c r="BV1035" s="131"/>
      <c r="BW1035" s="131"/>
      <c r="BX1035" s="131"/>
      <c r="BY1035" s="131"/>
      <c r="BZ1035" s="131"/>
      <c r="CA1035" s="131"/>
      <c r="CB1035" s="131"/>
      <c r="CC1035" s="131"/>
      <c r="CD1035" s="131"/>
      <c r="CE1035" s="131"/>
      <c r="CF1035" s="131"/>
      <c r="CG1035" s="131"/>
      <c r="CH1035" s="131"/>
      <c r="CI1035" s="131"/>
      <c r="CJ1035" s="131"/>
      <c r="CK1035" s="131"/>
      <c r="CL1035" s="131"/>
      <c r="CM1035" s="131"/>
      <c r="CN1035" s="131"/>
      <c r="CO1035" s="131"/>
      <c r="CP1035" s="131"/>
      <c r="CQ1035" s="131"/>
      <c r="CR1035" s="131"/>
      <c r="CS1035" s="131"/>
      <c r="CT1035" s="131"/>
      <c r="CU1035" s="131"/>
      <c r="CV1035" s="131"/>
      <c r="CW1035" s="131"/>
      <c r="CX1035" s="131"/>
      <c r="CY1035" s="131"/>
      <c r="CZ1035" s="131"/>
      <c r="DA1035" s="131"/>
      <c r="DB1035" s="131"/>
      <c r="DC1035" s="131"/>
      <c r="DD1035" s="131"/>
      <c r="DE1035" s="131"/>
      <c r="DF1035" s="131"/>
      <c r="DG1035" s="131"/>
      <c r="DH1035" s="131"/>
      <c r="DI1035" s="131"/>
      <c r="DJ1035" s="131"/>
      <c r="DK1035" s="131"/>
      <c r="DL1035" s="131"/>
      <c r="DM1035" s="131"/>
      <c r="DN1035" s="131"/>
      <c r="DO1035" s="131"/>
      <c r="DP1035" s="131"/>
      <c r="DQ1035" s="131"/>
      <c r="DR1035" s="131"/>
      <c r="DS1035" s="131"/>
      <c r="DT1035" s="131"/>
      <c r="DU1035" s="131"/>
      <c r="DV1035" s="131"/>
      <c r="DW1035" s="131"/>
      <c r="DX1035" s="131"/>
      <c r="DY1035" s="131"/>
      <c r="DZ1035" s="131"/>
      <c r="EA1035" s="131"/>
      <c r="EB1035" s="131"/>
      <c r="EC1035" s="131"/>
      <c r="ED1035" s="131"/>
      <c r="EE1035" s="131"/>
      <c r="EF1035" s="131"/>
      <c r="EG1035" s="131"/>
      <c r="EH1035" s="131"/>
      <c r="EI1035" s="131"/>
      <c r="EJ1035" s="131"/>
      <c r="EK1035" s="131"/>
      <c r="EL1035" s="131"/>
      <c r="EM1035" s="131"/>
      <c r="EN1035" s="131"/>
      <c r="EO1035" s="131"/>
      <c r="EP1035" s="131"/>
      <c r="EQ1035" s="131"/>
      <c r="ER1035" s="131"/>
      <c r="ES1035" s="131"/>
      <c r="ET1035" s="131"/>
      <c r="EU1035" s="131"/>
      <c r="EV1035" s="131"/>
      <c r="EW1035" s="131"/>
      <c r="EX1035" s="131"/>
      <c r="EY1035" s="131"/>
      <c r="EZ1035" s="131"/>
      <c r="FA1035" s="131"/>
      <c r="FB1035" s="131"/>
      <c r="FC1035" s="131"/>
      <c r="FD1035" s="131"/>
      <c r="FE1035" s="131"/>
      <c r="FF1035" s="131"/>
      <c r="FG1035" s="131"/>
      <c r="FH1035" s="131"/>
      <c r="FI1035" s="131"/>
      <c r="FJ1035" s="131"/>
      <c r="FK1035" s="131"/>
      <c r="FL1035" s="131"/>
      <c r="FM1035" s="131"/>
      <c r="FN1035" s="131"/>
      <c r="FO1035" s="131"/>
      <c r="FP1035" s="131"/>
      <c r="FQ1035" s="131"/>
      <c r="FR1035" s="131"/>
      <c r="FS1035" s="131"/>
      <c r="FT1035" s="131"/>
      <c r="FU1035" s="131"/>
      <c r="FV1035" s="131"/>
      <c r="FW1035" s="131"/>
      <c r="FX1035" s="131"/>
      <c r="FY1035" s="131"/>
      <c r="FZ1035" s="131"/>
      <c r="GA1035" s="131"/>
      <c r="GB1035" s="131"/>
      <c r="GC1035" s="131"/>
      <c r="GD1035" s="131"/>
      <c r="GE1035" s="131"/>
      <c r="GF1035" s="131"/>
      <c r="GG1035" s="131"/>
      <c r="GH1035" s="131"/>
      <c r="GI1035" s="131"/>
      <c r="GJ1035" s="131"/>
      <c r="GK1035" s="131"/>
      <c r="GL1035" s="131"/>
      <c r="GM1035" s="131"/>
      <c r="GN1035" s="131"/>
      <c r="GO1035" s="131"/>
      <c r="GP1035" s="131"/>
      <c r="GQ1035" s="131"/>
      <c r="GR1035" s="131"/>
      <c r="GS1035" s="131"/>
      <c r="GT1035" s="131"/>
      <c r="GU1035" s="131"/>
      <c r="GV1035" s="131"/>
      <c r="GW1035" s="131"/>
      <c r="GX1035" s="131"/>
      <c r="GY1035" s="131"/>
      <c r="GZ1035" s="131"/>
      <c r="HA1035" s="131"/>
      <c r="HB1035" s="131"/>
      <c r="HC1035" s="131"/>
      <c r="HD1035" s="131"/>
      <c r="HE1035" s="131"/>
      <c r="HF1035" s="131"/>
      <c r="HG1035" s="131"/>
      <c r="HH1035" s="131"/>
      <c r="HI1035" s="131"/>
      <c r="HJ1035" s="131"/>
      <c r="HK1035" s="131"/>
      <c r="HL1035" s="131"/>
      <c r="HM1035" s="131"/>
      <c r="HN1035" s="131"/>
      <c r="HO1035" s="131"/>
      <c r="HP1035" s="131"/>
      <c r="HQ1035" s="131"/>
      <c r="HR1035" s="131"/>
      <c r="HS1035" s="131"/>
      <c r="HT1035" s="131"/>
      <c r="HU1035" s="131"/>
      <c r="HV1035" s="131"/>
      <c r="HW1035" s="131"/>
      <c r="HX1035" s="131"/>
      <c r="HY1035" s="131"/>
      <c r="HZ1035" s="131"/>
      <c r="IA1035" s="131"/>
      <c r="IB1035" s="131"/>
      <c r="IC1035" s="131"/>
      <c r="ID1035" s="131"/>
      <c r="IE1035" s="131"/>
      <c r="IF1035" s="131"/>
      <c r="IG1035" s="131"/>
      <c r="IH1035" s="131"/>
      <c r="II1035" s="131"/>
      <c r="IJ1035" s="131"/>
      <c r="IK1035" s="131"/>
      <c r="IL1035" s="131"/>
      <c r="IM1035" s="131"/>
      <c r="IN1035" s="131"/>
      <c r="IO1035" s="131"/>
      <c r="IP1035" s="131"/>
      <c r="IQ1035" s="131"/>
      <c r="IR1035" s="131"/>
      <c r="IS1035" s="131"/>
      <c r="IT1035" s="131"/>
      <c r="IU1035" s="131"/>
      <c r="IV1035" s="131"/>
      <c r="IW1035" s="131"/>
      <c r="IX1035" s="131"/>
      <c r="IY1035" s="131"/>
      <c r="IZ1035" s="131"/>
      <c r="JA1035" s="131"/>
      <c r="JB1035" s="131"/>
      <c r="JC1035" s="131"/>
      <c r="JD1035" s="131"/>
      <c r="JE1035" s="131"/>
      <c r="JF1035" s="131"/>
      <c r="JG1035" s="131"/>
      <c r="JH1035" s="131"/>
      <c r="JI1035" s="131"/>
      <c r="JJ1035" s="131"/>
      <c r="JK1035" s="131"/>
      <c r="JL1035" s="131"/>
      <c r="JM1035" s="131"/>
      <c r="JN1035" s="131"/>
      <c r="JO1035" s="131"/>
      <c r="JP1035" s="131"/>
      <c r="JQ1035" s="131"/>
      <c r="JR1035" s="131"/>
      <c r="JS1035" s="131"/>
      <c r="JT1035" s="131"/>
      <c r="JU1035" s="131"/>
      <c r="JV1035" s="131"/>
      <c r="JW1035" s="131"/>
      <c r="JX1035" s="131"/>
      <c r="JY1035" s="131"/>
      <c r="JZ1035" s="131"/>
      <c r="KA1035" s="131"/>
      <c r="KB1035" s="131"/>
      <c r="KC1035" s="131"/>
      <c r="KD1035" s="131"/>
      <c r="KE1035" s="131"/>
      <c r="KF1035" s="131"/>
      <c r="KG1035" s="131"/>
      <c r="KH1035" s="131"/>
      <c r="KI1035" s="131"/>
      <c r="KJ1035" s="131"/>
      <c r="KK1035" s="131"/>
      <c r="KL1035" s="131"/>
      <c r="KM1035" s="131"/>
      <c r="KN1035" s="131"/>
      <c r="KO1035" s="131"/>
      <c r="KP1035" s="131"/>
      <c r="KQ1035" s="131"/>
      <c r="KR1035" s="131"/>
      <c r="KS1035" s="131"/>
      <c r="KT1035" s="131"/>
      <c r="KU1035" s="131"/>
      <c r="KV1035" s="131"/>
      <c r="KW1035" s="131"/>
      <c r="KX1035" s="131"/>
      <c r="KY1035" s="131"/>
      <c r="KZ1035" s="131"/>
      <c r="LA1035" s="131"/>
      <c r="LB1035" s="131"/>
      <c r="LC1035" s="131"/>
      <c r="LD1035" s="131"/>
      <c r="LE1035" s="131"/>
      <c r="LF1035" s="131"/>
      <c r="LG1035" s="131"/>
      <c r="LH1035" s="131"/>
      <c r="LI1035" s="131"/>
      <c r="LJ1035" s="131"/>
      <c r="LK1035" s="131"/>
      <c r="LL1035" s="131"/>
      <c r="LM1035" s="131"/>
      <c r="LN1035" s="131"/>
      <c r="LO1035" s="131"/>
      <c r="LP1035" s="131"/>
      <c r="LQ1035" s="131"/>
      <c r="LR1035" s="131"/>
      <c r="LS1035" s="131"/>
      <c r="LT1035" s="131"/>
      <c r="LU1035" s="131"/>
      <c r="LV1035" s="131"/>
      <c r="LW1035" s="131"/>
      <c r="LX1035" s="131"/>
      <c r="LY1035" s="131"/>
      <c r="LZ1035" s="131"/>
      <c r="MA1035" s="131"/>
      <c r="MB1035" s="131"/>
      <c r="MC1035" s="131"/>
      <c r="MD1035" s="131"/>
      <c r="ME1035" s="131"/>
      <c r="MF1035" s="131"/>
      <c r="MG1035" s="131"/>
      <c r="MH1035" s="131"/>
      <c r="MI1035" s="131"/>
      <c r="MJ1035" s="131"/>
      <c r="MK1035" s="131"/>
      <c r="ML1035" s="131"/>
      <c r="MM1035" s="131"/>
      <c r="MN1035" s="131"/>
      <c r="MO1035" s="131"/>
      <c r="MP1035" s="131"/>
      <c r="MQ1035" s="131"/>
      <c r="MR1035" s="131"/>
      <c r="MS1035" s="131"/>
      <c r="MT1035" s="131"/>
      <c r="MU1035" s="131"/>
      <c r="MV1035" s="131"/>
      <c r="MW1035" s="131"/>
      <c r="MX1035" s="131"/>
      <c r="MY1035" s="131"/>
      <c r="MZ1035" s="131"/>
      <c r="NA1035" s="131"/>
      <c r="NB1035" s="131"/>
      <c r="NC1035" s="131"/>
      <c r="ND1035" s="131"/>
      <c r="NE1035" s="131"/>
      <c r="NF1035" s="131"/>
      <c r="NG1035" s="131"/>
      <c r="NH1035" s="131"/>
      <c r="NI1035" s="131"/>
      <c r="NJ1035" s="131"/>
      <c r="NK1035" s="131"/>
      <c r="NL1035" s="131"/>
      <c r="NM1035" s="131"/>
      <c r="NN1035" s="131"/>
      <c r="NO1035" s="131"/>
      <c r="NP1035" s="131"/>
      <c r="NQ1035" s="131"/>
      <c r="NR1035" s="131"/>
      <c r="NS1035" s="131"/>
      <c r="NT1035" s="131"/>
      <c r="NU1035" s="131"/>
      <c r="NV1035" s="131"/>
      <c r="NW1035" s="131"/>
      <c r="NX1035" s="131"/>
      <c r="NY1035" s="131"/>
      <c r="NZ1035" s="131"/>
      <c r="OA1035" s="131"/>
      <c r="OB1035" s="131"/>
      <c r="OC1035" s="131"/>
      <c r="OD1035" s="131"/>
      <c r="OE1035" s="131"/>
      <c r="OF1035" s="131"/>
      <c r="OG1035" s="131"/>
      <c r="OH1035" s="131"/>
      <c r="OI1035" s="131"/>
      <c r="OJ1035" s="131"/>
      <c r="OK1035" s="131"/>
      <c r="OL1035" s="131"/>
      <c r="OM1035" s="131"/>
      <c r="ON1035" s="131"/>
      <c r="OO1035" s="131"/>
      <c r="OP1035" s="131"/>
      <c r="OQ1035" s="131"/>
      <c r="OR1035" s="131"/>
      <c r="OS1035" s="131"/>
      <c r="OT1035" s="131"/>
      <c r="OU1035" s="131"/>
      <c r="OV1035" s="131"/>
      <c r="OW1035" s="131"/>
      <c r="OX1035" s="131"/>
      <c r="OY1035" s="131"/>
      <c r="OZ1035" s="131"/>
      <c r="PA1035" s="131"/>
      <c r="PB1035" s="131"/>
      <c r="PC1035" s="131"/>
      <c r="PD1035" s="131"/>
      <c r="PE1035" s="131"/>
      <c r="PF1035" s="131"/>
      <c r="PG1035" s="131"/>
      <c r="PH1035" s="131"/>
      <c r="PI1035" s="131"/>
      <c r="PJ1035" s="131"/>
      <c r="PK1035" s="131"/>
      <c r="PL1035" s="131"/>
      <c r="PM1035" s="131"/>
      <c r="PN1035" s="131"/>
      <c r="PO1035" s="131"/>
      <c r="PP1035" s="131"/>
      <c r="PQ1035" s="131"/>
      <c r="PR1035" s="131"/>
      <c r="PS1035" s="131"/>
      <c r="PT1035" s="131"/>
      <c r="PU1035" s="131"/>
      <c r="PV1035" s="131"/>
      <c r="PW1035" s="131"/>
      <c r="PX1035" s="131"/>
      <c r="PY1035" s="131"/>
      <c r="PZ1035" s="131"/>
      <c r="QA1035" s="131"/>
      <c r="QB1035" s="131"/>
      <c r="QC1035" s="131"/>
      <c r="QD1035" s="131"/>
      <c r="QE1035" s="131"/>
      <c r="QF1035" s="131"/>
      <c r="QG1035" s="131"/>
      <c r="QH1035" s="131"/>
      <c r="QI1035" s="131"/>
      <c r="QJ1035" s="131"/>
      <c r="QK1035" s="131"/>
      <c r="QL1035" s="131"/>
      <c r="QM1035" s="131"/>
      <c r="QN1035" s="131"/>
      <c r="QO1035" s="131"/>
      <c r="QP1035" s="131"/>
      <c r="QQ1035" s="131"/>
      <c r="QR1035" s="131"/>
      <c r="QS1035" s="131"/>
      <c r="QT1035" s="131"/>
      <c r="QU1035" s="131"/>
      <c r="QV1035" s="131"/>
      <c r="QW1035" s="131"/>
      <c r="QX1035" s="131"/>
      <c r="QY1035" s="131"/>
      <c r="QZ1035" s="131"/>
      <c r="RA1035" s="131"/>
      <c r="RB1035" s="131"/>
      <c r="RC1035" s="131"/>
      <c r="RD1035" s="131"/>
      <c r="RE1035" s="131"/>
      <c r="RF1035" s="131"/>
      <c r="RG1035" s="131"/>
      <c r="RH1035" s="131"/>
      <c r="RI1035" s="131"/>
      <c r="RJ1035" s="131"/>
      <c r="RK1035" s="131"/>
      <c r="RL1035" s="131"/>
      <c r="RM1035" s="131"/>
      <c r="RN1035" s="131"/>
      <c r="RO1035" s="131"/>
      <c r="RP1035" s="131"/>
      <c r="RQ1035" s="131"/>
      <c r="RR1035" s="131"/>
      <c r="RS1035" s="131"/>
      <c r="RT1035" s="131"/>
      <c r="RU1035" s="131"/>
      <c r="RV1035" s="131"/>
      <c r="RW1035" s="131"/>
      <c r="RX1035" s="131"/>
      <c r="RY1035" s="131"/>
      <c r="RZ1035" s="131"/>
      <c r="SA1035" s="131"/>
      <c r="SB1035" s="131"/>
      <c r="SC1035" s="131"/>
      <c r="SD1035" s="131"/>
      <c r="SE1035" s="131"/>
      <c r="SF1035" s="131"/>
      <c r="SG1035" s="131"/>
      <c r="SH1035" s="131"/>
      <c r="SI1035" s="131"/>
      <c r="SJ1035" s="131"/>
      <c r="SK1035" s="131"/>
      <c r="SL1035" s="131"/>
      <c r="SM1035" s="131"/>
      <c r="SN1035" s="131"/>
      <c r="SO1035" s="131"/>
      <c r="SP1035" s="131"/>
      <c r="SQ1035" s="131"/>
      <c r="SR1035" s="131"/>
      <c r="SS1035" s="131"/>
      <c r="ST1035" s="131"/>
      <c r="SU1035" s="131"/>
      <c r="SV1035" s="131"/>
      <c r="SW1035" s="131"/>
      <c r="SX1035" s="131"/>
      <c r="SY1035" s="131"/>
      <c r="SZ1035" s="131"/>
      <c r="TA1035" s="131"/>
      <c r="TB1035" s="131"/>
      <c r="TC1035" s="131"/>
      <c r="TD1035" s="131"/>
      <c r="TE1035" s="131"/>
      <c r="TF1035" s="131"/>
      <c r="TG1035" s="131"/>
      <c r="TH1035" s="131"/>
      <c r="TI1035" s="131"/>
      <c r="TJ1035" s="131"/>
      <c r="TK1035" s="131"/>
      <c r="TL1035" s="131"/>
      <c r="TM1035" s="131"/>
      <c r="TN1035" s="131"/>
      <c r="TO1035" s="131"/>
      <c r="TP1035" s="131"/>
      <c r="TQ1035" s="131"/>
      <c r="TR1035" s="131"/>
      <c r="TS1035" s="131"/>
      <c r="TT1035" s="131"/>
      <c r="TU1035" s="131"/>
      <c r="TV1035" s="131"/>
      <c r="TW1035" s="131"/>
      <c r="TX1035" s="131"/>
      <c r="TY1035" s="131"/>
      <c r="TZ1035" s="131"/>
      <c r="UA1035" s="131"/>
      <c r="UB1035" s="131"/>
      <c r="UC1035" s="131"/>
      <c r="UD1035" s="131"/>
      <c r="UE1035" s="131"/>
      <c r="UF1035" s="131"/>
      <c r="UG1035" s="131"/>
      <c r="UH1035" s="131"/>
      <c r="UI1035" s="131"/>
      <c r="UJ1035" s="131"/>
      <c r="UK1035" s="131"/>
      <c r="UL1035" s="131"/>
      <c r="UM1035" s="131"/>
      <c r="UN1035" s="131"/>
      <c r="UO1035" s="131"/>
      <c r="UP1035" s="131"/>
      <c r="UQ1035" s="131"/>
      <c r="UR1035" s="131"/>
      <c r="US1035" s="131"/>
      <c r="UT1035" s="131"/>
      <c r="UU1035" s="131"/>
      <c r="UV1035" s="131"/>
      <c r="UW1035" s="131"/>
      <c r="UX1035" s="131"/>
      <c r="UY1035" s="131"/>
      <c r="UZ1035" s="131"/>
      <c r="VA1035" s="131"/>
      <c r="VB1035" s="131"/>
      <c r="VC1035" s="131"/>
      <c r="VD1035" s="131"/>
      <c r="VE1035" s="131"/>
      <c r="VF1035" s="131"/>
      <c r="VG1035" s="131"/>
      <c r="VH1035" s="131"/>
      <c r="VI1035" s="131"/>
      <c r="VJ1035" s="131"/>
      <c r="VK1035" s="131"/>
      <c r="VL1035" s="131"/>
      <c r="VM1035" s="131"/>
      <c r="VN1035" s="131"/>
      <c r="VO1035" s="131"/>
      <c r="VP1035" s="131"/>
      <c r="VQ1035" s="131"/>
      <c r="VR1035" s="131"/>
      <c r="VS1035" s="131"/>
      <c r="VT1035" s="131"/>
      <c r="VU1035" s="131"/>
      <c r="VV1035" s="131"/>
      <c r="VW1035" s="131"/>
      <c r="VX1035" s="131"/>
      <c r="VY1035" s="131"/>
      <c r="VZ1035" s="131"/>
      <c r="WA1035" s="131"/>
      <c r="WB1035" s="131"/>
      <c r="WC1035" s="131"/>
      <c r="WD1035" s="131"/>
      <c r="WE1035" s="131"/>
      <c r="WF1035" s="131"/>
      <c r="WG1035" s="131"/>
      <c r="WH1035" s="131"/>
      <c r="WI1035" s="131"/>
      <c r="WJ1035" s="131"/>
      <c r="WK1035" s="131"/>
      <c r="WL1035" s="131"/>
      <c r="WM1035" s="131"/>
      <c r="WN1035" s="131"/>
      <c r="WO1035" s="131"/>
      <c r="WP1035" s="131"/>
      <c r="WQ1035" s="131"/>
      <c r="WR1035" s="131"/>
      <c r="WS1035" s="131"/>
      <c r="WT1035" s="131"/>
      <c r="WU1035" s="131"/>
      <c r="WV1035" s="131"/>
      <c r="WW1035" s="131"/>
      <c r="WX1035" s="131"/>
      <c r="WY1035" s="131"/>
      <c r="WZ1035" s="131"/>
      <c r="XA1035" s="131"/>
      <c r="XB1035" s="131"/>
      <c r="XC1035" s="131"/>
      <c r="XD1035" s="131"/>
      <c r="XE1035" s="131"/>
      <c r="XF1035" s="131"/>
      <c r="XG1035" s="131"/>
      <c r="XH1035" s="131"/>
      <c r="XI1035" s="131"/>
      <c r="XJ1035" s="131"/>
      <c r="XK1035" s="131"/>
      <c r="XL1035" s="131"/>
      <c r="XM1035" s="131"/>
      <c r="XN1035" s="131"/>
      <c r="XO1035" s="131"/>
      <c r="XP1035" s="131"/>
      <c r="XQ1035" s="131"/>
      <c r="XR1035" s="131"/>
      <c r="XS1035" s="131"/>
      <c r="XT1035" s="131"/>
      <c r="XU1035" s="131"/>
      <c r="XV1035" s="131"/>
      <c r="XW1035" s="131"/>
      <c r="XX1035" s="131"/>
      <c r="XY1035" s="131"/>
      <c r="XZ1035" s="131"/>
      <c r="YA1035" s="131"/>
      <c r="YB1035" s="131"/>
      <c r="YC1035" s="131"/>
      <c r="YD1035" s="131"/>
      <c r="YE1035" s="131"/>
      <c r="YF1035" s="131"/>
      <c r="YG1035" s="131"/>
      <c r="YH1035" s="131"/>
      <c r="YI1035" s="131"/>
      <c r="YJ1035" s="131"/>
      <c r="YK1035" s="131"/>
      <c r="YL1035" s="131"/>
      <c r="YM1035" s="131"/>
      <c r="YN1035" s="131"/>
      <c r="YO1035" s="131"/>
      <c r="YP1035" s="131"/>
      <c r="YQ1035" s="131"/>
      <c r="YR1035" s="131"/>
      <c r="YS1035" s="131"/>
      <c r="YT1035" s="131"/>
      <c r="YU1035" s="131"/>
      <c r="YV1035" s="131"/>
      <c r="YW1035" s="131"/>
      <c r="YX1035" s="131"/>
      <c r="YY1035" s="131"/>
      <c r="YZ1035" s="131"/>
      <c r="ZA1035" s="131"/>
      <c r="ZB1035" s="131"/>
      <c r="ZC1035" s="131"/>
      <c r="ZD1035" s="131"/>
      <c r="ZE1035" s="131"/>
      <c r="ZF1035" s="131"/>
      <c r="ZG1035" s="131"/>
      <c r="ZH1035" s="131"/>
      <c r="ZI1035" s="131"/>
      <c r="ZJ1035" s="131"/>
      <c r="ZK1035" s="131"/>
      <c r="ZL1035" s="131"/>
      <c r="ZM1035" s="131"/>
      <c r="ZN1035" s="131"/>
      <c r="ZO1035" s="131"/>
      <c r="ZP1035" s="131"/>
      <c r="ZQ1035" s="131"/>
      <c r="ZR1035" s="131"/>
      <c r="ZS1035" s="131"/>
      <c r="ZT1035" s="131"/>
      <c r="ZU1035" s="131"/>
      <c r="ZV1035" s="131"/>
      <c r="ZW1035" s="131"/>
      <c r="ZX1035" s="131"/>
      <c r="ZY1035" s="131"/>
      <c r="ZZ1035" s="131"/>
      <c r="AAA1035" s="131"/>
      <c r="AAB1035" s="131"/>
      <c r="AAC1035" s="131"/>
      <c r="AAD1035" s="131"/>
      <c r="AAE1035" s="131"/>
      <c r="AAF1035" s="131"/>
      <c r="AAG1035" s="131"/>
      <c r="AAH1035" s="131"/>
      <c r="AAI1035" s="131"/>
      <c r="AAJ1035" s="131"/>
      <c r="AAK1035" s="131"/>
      <c r="AAL1035" s="131"/>
      <c r="AAM1035" s="131"/>
      <c r="AAN1035" s="131"/>
      <c r="AAO1035" s="131"/>
      <c r="AAP1035" s="131"/>
      <c r="AAQ1035" s="131"/>
      <c r="AAR1035" s="131"/>
      <c r="AAS1035" s="131"/>
      <c r="AAT1035" s="131"/>
      <c r="AAU1035" s="131"/>
      <c r="AAV1035" s="131"/>
      <c r="AAW1035" s="131"/>
      <c r="AAX1035" s="131"/>
      <c r="AAY1035" s="131"/>
      <c r="AAZ1035" s="131"/>
      <c r="ABA1035" s="131"/>
      <c r="ABB1035" s="131"/>
      <c r="ABC1035" s="131"/>
      <c r="ABD1035" s="131"/>
      <c r="ABE1035" s="131"/>
      <c r="ABF1035" s="131"/>
      <c r="ABG1035" s="131"/>
      <c r="ABH1035" s="131"/>
      <c r="ABI1035" s="131"/>
      <c r="ABJ1035" s="131"/>
      <c r="ABK1035" s="131"/>
      <c r="ABL1035" s="131"/>
      <c r="ABM1035" s="131"/>
      <c r="ABN1035" s="131"/>
      <c r="ABO1035" s="131"/>
      <c r="ABP1035" s="131"/>
      <c r="ABQ1035" s="131"/>
      <c r="ABR1035" s="131"/>
      <c r="ABS1035" s="131"/>
      <c r="ABT1035" s="131"/>
      <c r="ABU1035" s="131"/>
      <c r="ABV1035" s="131"/>
      <c r="ABW1035" s="131"/>
      <c r="ABX1035" s="131"/>
      <c r="ABY1035" s="131"/>
      <c r="ABZ1035" s="131"/>
      <c r="ACA1035" s="131"/>
      <c r="ACB1035" s="131"/>
      <c r="ACC1035" s="131"/>
      <c r="ACD1035" s="131"/>
      <c r="ACE1035" s="131"/>
      <c r="ACF1035" s="131"/>
      <c r="ACG1035" s="131"/>
      <c r="ACH1035" s="131"/>
      <c r="ACI1035" s="131"/>
      <c r="ACJ1035" s="131"/>
      <c r="ACK1035" s="131"/>
      <c r="ACL1035" s="131"/>
      <c r="ACM1035" s="131"/>
      <c r="ACN1035" s="131"/>
      <c r="ACO1035" s="131"/>
      <c r="ACP1035" s="131"/>
      <c r="ACQ1035" s="131"/>
      <c r="ACR1035" s="131"/>
      <c r="ACS1035" s="131"/>
      <c r="ACT1035" s="131"/>
      <c r="ACU1035" s="131"/>
      <c r="ACV1035" s="131"/>
      <c r="ACW1035" s="131"/>
      <c r="ACX1035" s="131"/>
      <c r="ACY1035" s="131"/>
      <c r="ACZ1035" s="131"/>
      <c r="ADA1035" s="131"/>
      <c r="ADB1035" s="131"/>
      <c r="ADC1035" s="131"/>
      <c r="ADD1035" s="131"/>
      <c r="ADE1035" s="131"/>
      <c r="ADF1035" s="131"/>
      <c r="ADG1035" s="131"/>
      <c r="ADH1035" s="131"/>
      <c r="ADI1035" s="131"/>
      <c r="ADJ1035" s="131"/>
      <c r="ADK1035" s="131"/>
      <c r="ADL1035" s="131"/>
      <c r="ADM1035" s="131"/>
      <c r="ADN1035" s="131"/>
      <c r="ADO1035" s="131"/>
      <c r="ADP1035" s="131"/>
      <c r="ADQ1035" s="131"/>
      <c r="ADR1035" s="131"/>
      <c r="ADS1035" s="131"/>
      <c r="ADT1035" s="131"/>
      <c r="ADU1035" s="131"/>
      <c r="ADV1035" s="131"/>
      <c r="ADW1035" s="131"/>
      <c r="ADX1035" s="131"/>
      <c r="ADY1035" s="131"/>
      <c r="ADZ1035" s="131"/>
      <c r="AEA1035" s="131"/>
      <c r="AEB1035" s="131"/>
      <c r="AEC1035" s="131"/>
      <c r="AED1035" s="131"/>
      <c r="AEE1035" s="131"/>
      <c r="AEF1035" s="131"/>
      <c r="AEG1035" s="131"/>
      <c r="AEH1035" s="131"/>
      <c r="AEI1035" s="131"/>
      <c r="AEJ1035" s="131"/>
      <c r="AEK1035" s="131"/>
      <c r="AEL1035" s="131"/>
      <c r="AEM1035" s="131"/>
      <c r="AEN1035" s="131"/>
      <c r="AEO1035" s="131"/>
      <c r="AEP1035" s="131"/>
      <c r="AEQ1035" s="131"/>
      <c r="AER1035" s="131"/>
      <c r="AES1035" s="131"/>
      <c r="AET1035" s="131"/>
      <c r="AEU1035" s="131"/>
      <c r="AEV1035" s="131"/>
      <c r="AEW1035" s="131"/>
      <c r="AEX1035" s="131"/>
      <c r="AEY1035" s="131"/>
      <c r="AEZ1035" s="131"/>
      <c r="AFA1035" s="131"/>
      <c r="AFB1035" s="131"/>
      <c r="AFC1035" s="131"/>
      <c r="AFD1035" s="131"/>
      <c r="AFE1035" s="131"/>
      <c r="AFF1035" s="131"/>
      <c r="AFG1035" s="131"/>
      <c r="AFH1035" s="131"/>
      <c r="AFI1035" s="131"/>
      <c r="AFJ1035" s="131"/>
      <c r="AFK1035" s="131"/>
      <c r="AFL1035" s="131"/>
      <c r="AFM1035" s="131"/>
      <c r="AFN1035" s="131"/>
      <c r="AFO1035" s="131"/>
      <c r="AFP1035" s="131"/>
      <c r="AFQ1035" s="131"/>
      <c r="AFR1035" s="131"/>
      <c r="AFS1035" s="131"/>
      <c r="AFT1035" s="131"/>
      <c r="AFU1035" s="131"/>
      <c r="AFV1035" s="131"/>
      <c r="AFW1035" s="131"/>
      <c r="AFX1035" s="131"/>
      <c r="AFY1035" s="131"/>
      <c r="AFZ1035" s="131"/>
      <c r="AGA1035" s="131"/>
      <c r="AGB1035" s="131"/>
      <c r="AGC1035" s="131"/>
      <c r="AGD1035" s="131"/>
      <c r="AGE1035" s="131"/>
      <c r="AGF1035" s="131"/>
      <c r="AGG1035" s="131"/>
      <c r="AGH1035" s="131"/>
      <c r="AGI1035" s="131"/>
      <c r="AGJ1035" s="131"/>
      <c r="AGK1035" s="131"/>
      <c r="AGL1035" s="131"/>
      <c r="AGM1035" s="131"/>
      <c r="AGN1035" s="131"/>
      <c r="AGO1035" s="131"/>
      <c r="AGP1035" s="131"/>
      <c r="AGQ1035" s="131"/>
      <c r="AGR1035" s="131"/>
      <c r="AGS1035" s="131"/>
      <c r="AGT1035" s="131"/>
      <c r="AGU1035" s="131"/>
      <c r="AGV1035" s="131"/>
      <c r="AGW1035" s="131"/>
      <c r="AGX1035" s="131"/>
      <c r="AGY1035" s="131"/>
      <c r="AGZ1035" s="131"/>
      <c r="AHA1035" s="131"/>
      <c r="AHB1035" s="131"/>
      <c r="AHC1035" s="131"/>
      <c r="AHD1035" s="131"/>
      <c r="AHE1035" s="131"/>
      <c r="AHF1035" s="131"/>
      <c r="AHG1035" s="131"/>
      <c r="AHH1035" s="131"/>
      <c r="AHI1035" s="131"/>
      <c r="AHJ1035" s="131"/>
      <c r="AHK1035" s="131"/>
      <c r="AHL1035" s="131"/>
      <c r="AHM1035" s="131"/>
      <c r="AHN1035" s="131"/>
      <c r="AHO1035" s="131"/>
      <c r="AHP1035" s="131"/>
      <c r="AHQ1035" s="131"/>
      <c r="AHR1035" s="131"/>
      <c r="AHS1035" s="131"/>
      <c r="AHT1035" s="131"/>
      <c r="AHU1035" s="131"/>
      <c r="AHV1035" s="131"/>
      <c r="AHW1035" s="131"/>
      <c r="AHX1035" s="131"/>
      <c r="AHY1035" s="131"/>
      <c r="AHZ1035" s="131"/>
      <c r="AIA1035" s="131"/>
      <c r="AIB1035" s="131"/>
      <c r="AIC1035" s="131"/>
      <c r="AID1035" s="131"/>
      <c r="AIE1035" s="131"/>
      <c r="AIF1035" s="131"/>
      <c r="AIG1035" s="131"/>
      <c r="AIH1035" s="131"/>
      <c r="AII1035" s="131"/>
      <c r="AIJ1035" s="131"/>
      <c r="AIK1035" s="131"/>
      <c r="AIL1035" s="131"/>
      <c r="AIM1035" s="131"/>
      <c r="AIN1035" s="131"/>
      <c r="AIO1035" s="131"/>
      <c r="AIP1035" s="131"/>
      <c r="AIQ1035" s="131"/>
      <c r="AIR1035" s="131"/>
      <c r="AIS1035" s="131"/>
      <c r="AIT1035" s="131"/>
      <c r="AIU1035" s="131"/>
      <c r="AIV1035" s="131"/>
      <c r="AIW1035" s="131"/>
      <c r="AIX1035" s="131"/>
      <c r="AIY1035" s="131"/>
      <c r="AIZ1035" s="131"/>
      <c r="AJA1035" s="131"/>
      <c r="AJB1035" s="131"/>
      <c r="AJC1035" s="131"/>
      <c r="AJD1035" s="131"/>
      <c r="AJE1035" s="131"/>
      <c r="AJF1035" s="131"/>
      <c r="AJG1035" s="131"/>
      <c r="AJH1035" s="131"/>
      <c r="AJI1035" s="131"/>
      <c r="AJJ1035" s="131"/>
      <c r="AJK1035" s="131"/>
      <c r="AJL1035" s="131"/>
      <c r="AJM1035" s="131"/>
      <c r="AJN1035" s="131"/>
      <c r="AJO1035" s="131"/>
      <c r="AJP1035" s="131"/>
      <c r="AJQ1035" s="131"/>
      <c r="AJR1035" s="131"/>
      <c r="AJS1035" s="131"/>
      <c r="AJT1035" s="131"/>
      <c r="AJU1035" s="131"/>
      <c r="AJV1035" s="131"/>
      <c r="AJW1035" s="131"/>
      <c r="AJX1035" s="131"/>
      <c r="AJY1035" s="131"/>
      <c r="AJZ1035" s="131"/>
      <c r="AKA1035" s="131"/>
      <c r="AKB1035" s="131"/>
      <c r="AKC1035" s="131"/>
      <c r="AKD1035" s="131"/>
      <c r="AKE1035" s="131"/>
      <c r="AKF1035" s="131"/>
      <c r="AKG1035" s="131"/>
      <c r="AKH1035" s="131"/>
      <c r="AKI1035" s="131"/>
      <c r="AKJ1035" s="131"/>
      <c r="AKK1035" s="131"/>
      <c r="AKL1035" s="131"/>
      <c r="AKM1035" s="131"/>
      <c r="AKN1035" s="131"/>
      <c r="AKO1035" s="131"/>
      <c r="AKP1035" s="131"/>
      <c r="AKQ1035" s="131"/>
      <c r="AKR1035" s="131"/>
      <c r="AKS1035" s="131"/>
      <c r="AKT1035" s="131"/>
      <c r="AKU1035" s="131"/>
      <c r="AKV1035" s="131"/>
      <c r="AKW1035" s="131"/>
      <c r="AKX1035" s="131"/>
      <c r="AKY1035" s="131"/>
      <c r="AKZ1035" s="131"/>
      <c r="ALA1035" s="131"/>
      <c r="ALB1035" s="131"/>
      <c r="ALC1035" s="131"/>
      <c r="ALD1035" s="131"/>
      <c r="ALE1035" s="131"/>
      <c r="ALF1035" s="131"/>
      <c r="ALG1035" s="131"/>
      <c r="ALH1035" s="131"/>
      <c r="ALI1035" s="131"/>
      <c r="ALJ1035" s="131"/>
      <c r="ALK1035" s="131"/>
      <c r="ALL1035" s="131"/>
      <c r="ALM1035" s="131"/>
      <c r="ALN1035" s="131"/>
      <c r="ALO1035" s="131"/>
      <c r="ALP1035" s="131"/>
      <c r="ALQ1035" s="131"/>
      <c r="ALR1035" s="131"/>
      <c r="ALS1035" s="131"/>
      <c r="ALT1035" s="131"/>
      <c r="ALU1035" s="131"/>
      <c r="ALV1035" s="131"/>
      <c r="ALW1035" s="131"/>
      <c r="ALX1035" s="131"/>
      <c r="ALY1035" s="131"/>
      <c r="ALZ1035" s="131"/>
      <c r="AMA1035" s="131"/>
      <c r="AMB1035" s="131"/>
      <c r="AMC1035" s="131"/>
      <c r="AMD1035" s="131"/>
      <c r="AME1035" s="131"/>
      <c r="AMF1035" s="131"/>
      <c r="AMG1035" s="131"/>
      <c r="AMH1035" s="131"/>
      <c r="AMI1035" s="131"/>
      <c r="AMJ1035" s="131"/>
      <c r="AMK1035" s="131"/>
      <c r="AML1035" s="131"/>
      <c r="AMM1035" s="131"/>
      <c r="AMN1035" s="131"/>
      <c r="AMO1035" s="131"/>
      <c r="AMP1035" s="131"/>
      <c r="AMQ1035" s="131"/>
      <c r="AMR1035" s="131"/>
      <c r="AMS1035" s="131"/>
      <c r="AMT1035" s="131"/>
      <c r="AMU1035" s="131"/>
      <c r="AMV1035" s="131"/>
      <c r="AMW1035" s="131"/>
      <c r="AMX1035" s="131"/>
      <c r="AMY1035" s="131"/>
      <c r="AMZ1035" s="131"/>
      <c r="ANA1035" s="131"/>
      <c r="ANB1035" s="131"/>
      <c r="ANC1035" s="131"/>
      <c r="AND1035" s="131"/>
      <c r="ANE1035" s="131"/>
      <c r="ANF1035" s="131"/>
      <c r="ANG1035" s="131"/>
      <c r="ANH1035" s="131"/>
      <c r="ANI1035" s="131"/>
      <c r="ANJ1035" s="131"/>
      <c r="ANK1035" s="131"/>
      <c r="ANL1035" s="131"/>
      <c r="ANM1035" s="131"/>
      <c r="ANN1035" s="131"/>
      <c r="ANO1035" s="131"/>
      <c r="ANP1035" s="131"/>
      <c r="ANQ1035" s="131"/>
      <c r="ANR1035" s="131"/>
      <c r="ANS1035" s="131"/>
      <c r="ANT1035" s="131"/>
      <c r="ANU1035" s="131"/>
      <c r="ANV1035" s="131"/>
      <c r="ANW1035" s="131"/>
      <c r="ANX1035" s="131"/>
      <c r="ANY1035" s="131"/>
      <c r="ANZ1035" s="131"/>
      <c r="AOA1035" s="131"/>
      <c r="AOB1035" s="131"/>
      <c r="AOC1035" s="131"/>
      <c r="AOD1035" s="131"/>
      <c r="AOE1035" s="131"/>
      <c r="AOF1035" s="131"/>
      <c r="AOG1035" s="131"/>
      <c r="AOH1035" s="131"/>
      <c r="AOI1035" s="131"/>
      <c r="AOJ1035" s="131"/>
      <c r="AOK1035" s="131"/>
      <c r="AOL1035" s="131"/>
      <c r="AOM1035" s="131"/>
      <c r="AON1035" s="131"/>
      <c r="AOO1035" s="131"/>
      <c r="AOP1035" s="131"/>
      <c r="AOQ1035" s="131"/>
      <c r="AOR1035" s="131"/>
      <c r="AOS1035" s="131"/>
      <c r="AOT1035" s="131"/>
      <c r="AOU1035" s="131"/>
      <c r="AOV1035" s="131"/>
      <c r="AOW1035" s="131"/>
      <c r="AOX1035" s="131"/>
      <c r="AOY1035" s="131"/>
      <c r="AOZ1035" s="131"/>
      <c r="APA1035" s="131"/>
      <c r="APB1035" s="131"/>
      <c r="APC1035" s="131"/>
      <c r="APD1035" s="131"/>
      <c r="APE1035" s="131"/>
      <c r="APF1035" s="131"/>
      <c r="APG1035" s="131"/>
      <c r="APH1035" s="131"/>
      <c r="API1035" s="131"/>
      <c r="APJ1035" s="131"/>
      <c r="APK1035" s="131"/>
      <c r="APL1035" s="131"/>
      <c r="APM1035" s="131"/>
      <c r="APN1035" s="131"/>
      <c r="APO1035" s="131"/>
      <c r="APP1035" s="131"/>
      <c r="APQ1035" s="131"/>
      <c r="APR1035" s="131"/>
      <c r="APS1035" s="131"/>
      <c r="APT1035" s="131"/>
      <c r="APU1035" s="131"/>
      <c r="APV1035" s="131"/>
      <c r="APW1035" s="131"/>
      <c r="APX1035" s="131"/>
      <c r="APY1035" s="131"/>
      <c r="APZ1035" s="131"/>
      <c r="AQA1035" s="131"/>
      <c r="AQB1035" s="131"/>
      <c r="AQC1035" s="131"/>
      <c r="AQD1035" s="131"/>
      <c r="AQE1035" s="131"/>
      <c r="AQF1035" s="131"/>
      <c r="AQG1035" s="131"/>
      <c r="AQH1035" s="131"/>
      <c r="AQI1035" s="131"/>
      <c r="AQJ1035" s="131"/>
      <c r="AQK1035" s="131"/>
      <c r="AQL1035" s="131"/>
      <c r="AQM1035" s="131"/>
      <c r="AQN1035" s="131"/>
      <c r="AQO1035" s="131"/>
      <c r="AQP1035" s="131"/>
      <c r="AQQ1035" s="131"/>
      <c r="AQR1035" s="131"/>
      <c r="AQS1035" s="131"/>
      <c r="AQT1035" s="131"/>
      <c r="AQU1035" s="131"/>
      <c r="AQV1035" s="131"/>
      <c r="AQW1035" s="131"/>
      <c r="AQX1035" s="131"/>
      <c r="AQY1035" s="131"/>
      <c r="AQZ1035" s="131"/>
      <c r="ARA1035" s="131"/>
      <c r="ARB1035" s="131"/>
      <c r="ARC1035" s="131"/>
      <c r="ARD1035" s="131"/>
      <c r="ARE1035" s="131"/>
      <c r="ARF1035" s="131"/>
      <c r="ARG1035" s="131"/>
      <c r="ARH1035" s="131"/>
      <c r="ARI1035" s="131"/>
      <c r="ARJ1035" s="131"/>
      <c r="ARK1035" s="131"/>
      <c r="ARL1035" s="131"/>
      <c r="ARM1035" s="131"/>
      <c r="ARN1035" s="131"/>
      <c r="ARO1035" s="131"/>
      <c r="ARP1035" s="131"/>
      <c r="ARQ1035" s="131"/>
      <c r="ARR1035" s="131"/>
      <c r="ARS1035" s="131"/>
      <c r="ART1035" s="131"/>
      <c r="ARU1035" s="131"/>
      <c r="ARV1035" s="131"/>
      <c r="ARW1035" s="131"/>
      <c r="ARX1035" s="131"/>
      <c r="ARY1035" s="131"/>
      <c r="ARZ1035" s="131"/>
      <c r="ASA1035" s="131"/>
      <c r="ASB1035" s="131"/>
      <c r="ASC1035" s="131"/>
      <c r="ASD1035" s="131"/>
      <c r="ASE1035" s="131"/>
      <c r="ASF1035" s="131"/>
      <c r="ASG1035" s="131"/>
      <c r="ASH1035" s="131"/>
      <c r="ASI1035" s="131"/>
      <c r="ASJ1035" s="131"/>
      <c r="ASK1035" s="131"/>
      <c r="ASL1035" s="131"/>
      <c r="ASM1035" s="131"/>
      <c r="ASN1035" s="131"/>
      <c r="ASO1035" s="131"/>
      <c r="ASP1035" s="131"/>
      <c r="ASQ1035" s="131"/>
      <c r="ASR1035" s="131"/>
      <c r="ASS1035" s="131"/>
      <c r="AST1035" s="131"/>
      <c r="ASU1035" s="131"/>
      <c r="ASV1035" s="131"/>
      <c r="ASW1035" s="131"/>
      <c r="ASX1035" s="131"/>
      <c r="ASY1035" s="131"/>
      <c r="ASZ1035" s="131"/>
      <c r="ATA1035" s="131"/>
      <c r="ATB1035" s="131"/>
      <c r="ATC1035" s="131"/>
      <c r="ATD1035" s="131"/>
      <c r="ATE1035" s="131"/>
      <c r="ATF1035" s="131"/>
      <c r="ATG1035" s="131"/>
      <c r="ATH1035" s="131"/>
      <c r="ATI1035" s="131"/>
      <c r="ATJ1035" s="131"/>
      <c r="ATK1035" s="131"/>
      <c r="ATL1035" s="131"/>
      <c r="ATM1035" s="131"/>
      <c r="ATN1035" s="131"/>
      <c r="ATO1035" s="131"/>
      <c r="ATP1035" s="131"/>
      <c r="ATQ1035" s="131"/>
      <c r="ATR1035" s="131"/>
      <c r="ATS1035" s="131"/>
      <c r="ATT1035" s="131"/>
      <c r="ATU1035" s="131"/>
      <c r="ATV1035" s="131"/>
      <c r="ATW1035" s="131"/>
      <c r="ATX1035" s="131"/>
      <c r="ATY1035" s="131"/>
      <c r="ATZ1035" s="131"/>
      <c r="AUA1035" s="131"/>
      <c r="AUB1035" s="131"/>
      <c r="AUC1035" s="131"/>
      <c r="AUD1035" s="131"/>
      <c r="AUE1035" s="131"/>
      <c r="AUF1035" s="131"/>
      <c r="AUG1035" s="131"/>
      <c r="AUH1035" s="131"/>
      <c r="AUI1035" s="131"/>
      <c r="AUJ1035" s="131"/>
      <c r="AUK1035" s="131"/>
      <c r="AUL1035" s="131"/>
      <c r="AUM1035" s="131"/>
      <c r="AUN1035" s="131"/>
      <c r="AUO1035" s="131"/>
      <c r="AUP1035" s="131"/>
      <c r="AUQ1035" s="131"/>
      <c r="AUR1035" s="131"/>
      <c r="AUS1035" s="131"/>
      <c r="AUT1035" s="131"/>
      <c r="AUU1035" s="131"/>
      <c r="AUV1035" s="131"/>
      <c r="AUW1035" s="131"/>
      <c r="AUX1035" s="131"/>
      <c r="AUY1035" s="131"/>
      <c r="AUZ1035" s="131"/>
      <c r="AVA1035" s="131"/>
      <c r="AVB1035" s="131"/>
      <c r="AVC1035" s="131"/>
      <c r="AVD1035" s="131"/>
      <c r="AVE1035" s="131"/>
      <c r="AVF1035" s="131"/>
      <c r="AVG1035" s="131"/>
      <c r="AVH1035" s="131"/>
      <c r="AVI1035" s="131"/>
      <c r="AVJ1035" s="131"/>
      <c r="AVK1035" s="131"/>
      <c r="AVL1035" s="131"/>
      <c r="AVM1035" s="131"/>
      <c r="AVN1035" s="131"/>
      <c r="AVO1035" s="131"/>
      <c r="AVP1035" s="131"/>
      <c r="AVQ1035" s="131"/>
      <c r="AVR1035" s="131"/>
      <c r="AVS1035" s="131"/>
      <c r="AVT1035" s="131"/>
      <c r="AVU1035" s="131"/>
      <c r="AVV1035" s="131"/>
      <c r="AVW1035" s="131"/>
      <c r="AVX1035" s="131"/>
      <c r="AVY1035" s="131"/>
      <c r="AVZ1035" s="131"/>
      <c r="AWA1035" s="131"/>
      <c r="AWB1035" s="131"/>
      <c r="AWC1035" s="131"/>
      <c r="AWD1035" s="131"/>
      <c r="AWE1035" s="131"/>
      <c r="AWF1035" s="131"/>
      <c r="AWG1035" s="131"/>
      <c r="AWH1035" s="131"/>
      <c r="AWI1035" s="131"/>
      <c r="AWJ1035" s="131"/>
      <c r="AWK1035" s="131"/>
      <c r="AWL1035" s="131"/>
      <c r="AWM1035" s="131"/>
      <c r="AWN1035" s="131"/>
      <c r="AWO1035" s="131"/>
      <c r="AWP1035" s="131"/>
      <c r="AWQ1035" s="131"/>
      <c r="AWR1035" s="131"/>
      <c r="AWS1035" s="131"/>
      <c r="AWT1035" s="131"/>
      <c r="AWU1035" s="131"/>
      <c r="AWV1035" s="131"/>
      <c r="AWW1035" s="131"/>
      <c r="AWX1035" s="131"/>
      <c r="AWY1035" s="131"/>
      <c r="AWZ1035" s="131"/>
      <c r="AXA1035" s="131"/>
      <c r="AXB1035" s="131"/>
      <c r="AXC1035" s="131"/>
      <c r="AXD1035" s="131"/>
      <c r="AXE1035" s="131"/>
      <c r="AXF1035" s="131"/>
      <c r="AXG1035" s="131"/>
      <c r="AXH1035" s="131"/>
      <c r="AXI1035" s="131"/>
      <c r="AXJ1035" s="131"/>
      <c r="AXK1035" s="131"/>
      <c r="AXL1035" s="131"/>
      <c r="AXM1035" s="131"/>
      <c r="AXN1035" s="131"/>
      <c r="AXO1035" s="131"/>
      <c r="AXP1035" s="131"/>
      <c r="AXQ1035" s="131"/>
      <c r="AXR1035" s="131"/>
      <c r="AXS1035" s="131"/>
      <c r="AXT1035" s="131"/>
      <c r="AXU1035" s="131"/>
      <c r="AXV1035" s="131"/>
      <c r="AXW1035" s="131"/>
      <c r="AXX1035" s="131"/>
    </row>
    <row r="1036" spans="1:1324" s="106" customFormat="1" ht="15.75" hidden="1" customHeight="1" x14ac:dyDescent="0.2">
      <c r="A1036" s="79" t="s">
        <v>200</v>
      </c>
      <c r="B1036" s="79" t="s">
        <v>1077</v>
      </c>
      <c r="C1036" s="89" t="s">
        <v>197</v>
      </c>
      <c r="D1036" s="89" t="s">
        <v>110</v>
      </c>
      <c r="E1036" s="66">
        <v>37694</v>
      </c>
      <c r="F1036" s="79" t="s">
        <v>1167</v>
      </c>
      <c r="G1036" s="30" t="s">
        <v>1185</v>
      </c>
      <c r="H1036" s="30">
        <v>42005</v>
      </c>
      <c r="I1036" s="30" t="s">
        <v>1065</v>
      </c>
      <c r="J1036" s="173"/>
      <c r="K1036" s="87" t="s">
        <v>6</v>
      </c>
      <c r="L1036" s="87">
        <v>1</v>
      </c>
      <c r="M1036" s="87">
        <v>1</v>
      </c>
      <c r="N1036" s="87" t="s">
        <v>326</v>
      </c>
      <c r="O1036" s="87">
        <v>1</v>
      </c>
      <c r="P1036" s="87" t="s">
        <v>326</v>
      </c>
      <c r="Q1036" s="87">
        <v>1</v>
      </c>
      <c r="R1036" s="87" t="s">
        <v>326</v>
      </c>
      <c r="S1036" s="87">
        <v>1</v>
      </c>
      <c r="T1036" s="87" t="s">
        <v>49</v>
      </c>
      <c r="U1036" s="87">
        <v>1</v>
      </c>
      <c r="V1036" s="87">
        <v>1</v>
      </c>
      <c r="W1036" s="87">
        <v>0</v>
      </c>
      <c r="X1036" s="87">
        <v>0</v>
      </c>
      <c r="Y1036" s="87">
        <v>0</v>
      </c>
      <c r="Z1036" s="87">
        <v>1</v>
      </c>
      <c r="AA1036" s="87">
        <v>0</v>
      </c>
      <c r="AB1036" s="87">
        <f t="shared" si="92"/>
        <v>2</v>
      </c>
      <c r="AC1036" s="87">
        <f t="shared" si="93"/>
        <v>2</v>
      </c>
      <c r="AD1036" s="87">
        <f t="shared" si="94"/>
        <v>2</v>
      </c>
      <c r="AE1036" s="87">
        <f t="shared" si="95"/>
        <v>2</v>
      </c>
      <c r="AF1036" s="104"/>
      <c r="AG1036" s="131"/>
      <c r="AH1036" s="131"/>
      <c r="AI1036" s="131"/>
      <c r="AJ1036" s="131"/>
      <c r="AK1036" s="131"/>
      <c r="AL1036" s="131"/>
      <c r="AM1036" s="131"/>
      <c r="AN1036" s="131"/>
      <c r="AO1036" s="131"/>
      <c r="AP1036" s="131"/>
      <c r="AQ1036" s="131"/>
      <c r="AR1036" s="131"/>
      <c r="AS1036" s="131"/>
      <c r="AT1036" s="131"/>
      <c r="AU1036" s="131"/>
      <c r="AV1036" s="131"/>
      <c r="AW1036" s="131"/>
      <c r="AX1036" s="131"/>
      <c r="AY1036" s="131"/>
      <c r="AZ1036" s="131"/>
      <c r="BA1036" s="131"/>
      <c r="BB1036" s="131"/>
      <c r="BC1036" s="131"/>
      <c r="BD1036" s="131"/>
      <c r="BE1036" s="131"/>
      <c r="BF1036" s="131"/>
      <c r="BG1036" s="131"/>
      <c r="BH1036" s="131"/>
      <c r="BI1036" s="131"/>
      <c r="BJ1036" s="131"/>
      <c r="BK1036" s="131"/>
      <c r="BL1036" s="131"/>
      <c r="BM1036" s="131"/>
      <c r="BN1036" s="131"/>
      <c r="BO1036" s="131"/>
      <c r="BP1036" s="131"/>
      <c r="BQ1036" s="131"/>
      <c r="BR1036" s="131"/>
      <c r="BS1036" s="131"/>
      <c r="BT1036" s="131"/>
      <c r="BU1036" s="131"/>
      <c r="BV1036" s="131"/>
      <c r="BW1036" s="131"/>
      <c r="BX1036" s="131"/>
      <c r="BY1036" s="131"/>
      <c r="BZ1036" s="131"/>
      <c r="CA1036" s="131"/>
      <c r="CB1036" s="131"/>
      <c r="CC1036" s="131"/>
      <c r="CD1036" s="131"/>
      <c r="CE1036" s="131"/>
      <c r="CF1036" s="131"/>
      <c r="CG1036" s="131"/>
      <c r="CH1036" s="131"/>
      <c r="CI1036" s="131"/>
      <c r="CJ1036" s="131"/>
      <c r="CK1036" s="131"/>
      <c r="CL1036" s="131"/>
      <c r="CM1036" s="131"/>
      <c r="CN1036" s="131"/>
      <c r="CO1036" s="131"/>
      <c r="CP1036" s="131"/>
      <c r="CQ1036" s="131"/>
      <c r="CR1036" s="131"/>
      <c r="CS1036" s="131"/>
      <c r="CT1036" s="131"/>
      <c r="CU1036" s="131"/>
      <c r="CV1036" s="131"/>
      <c r="CW1036" s="131"/>
      <c r="CX1036" s="131"/>
      <c r="CY1036" s="131"/>
      <c r="CZ1036" s="131"/>
      <c r="DA1036" s="131"/>
      <c r="DB1036" s="131"/>
      <c r="DC1036" s="131"/>
      <c r="DD1036" s="131"/>
      <c r="DE1036" s="131"/>
      <c r="DF1036" s="131"/>
      <c r="DG1036" s="131"/>
      <c r="DH1036" s="131"/>
      <c r="DI1036" s="131"/>
      <c r="DJ1036" s="131"/>
      <c r="DK1036" s="131"/>
      <c r="DL1036" s="131"/>
      <c r="DM1036" s="131"/>
      <c r="DN1036" s="131"/>
      <c r="DO1036" s="131"/>
      <c r="DP1036" s="131"/>
      <c r="DQ1036" s="131"/>
      <c r="DR1036" s="131"/>
      <c r="DS1036" s="131"/>
      <c r="DT1036" s="131"/>
      <c r="DU1036" s="131"/>
      <c r="DV1036" s="131"/>
      <c r="DW1036" s="131"/>
      <c r="DX1036" s="131"/>
      <c r="DY1036" s="131"/>
      <c r="DZ1036" s="131"/>
      <c r="EA1036" s="131"/>
      <c r="EB1036" s="131"/>
      <c r="EC1036" s="131"/>
      <c r="ED1036" s="131"/>
      <c r="EE1036" s="131"/>
      <c r="EF1036" s="131"/>
      <c r="EG1036" s="131"/>
      <c r="EH1036" s="131"/>
      <c r="EI1036" s="131"/>
      <c r="EJ1036" s="131"/>
      <c r="EK1036" s="131"/>
      <c r="EL1036" s="131"/>
      <c r="EM1036" s="131"/>
      <c r="EN1036" s="131"/>
      <c r="EO1036" s="131"/>
      <c r="EP1036" s="131"/>
      <c r="EQ1036" s="131"/>
      <c r="ER1036" s="131"/>
      <c r="ES1036" s="131"/>
      <c r="ET1036" s="131"/>
      <c r="EU1036" s="131"/>
      <c r="EV1036" s="131"/>
      <c r="EW1036" s="131"/>
      <c r="EX1036" s="131"/>
      <c r="EY1036" s="131"/>
      <c r="EZ1036" s="131"/>
      <c r="FA1036" s="131"/>
      <c r="FB1036" s="131"/>
      <c r="FC1036" s="131"/>
      <c r="FD1036" s="131"/>
      <c r="FE1036" s="131"/>
      <c r="FF1036" s="131"/>
      <c r="FG1036" s="131"/>
      <c r="FH1036" s="131"/>
      <c r="FI1036" s="131"/>
      <c r="FJ1036" s="131"/>
      <c r="FK1036" s="131"/>
      <c r="FL1036" s="131"/>
      <c r="FM1036" s="131"/>
      <c r="FN1036" s="131"/>
      <c r="FO1036" s="131"/>
      <c r="FP1036" s="131"/>
      <c r="FQ1036" s="131"/>
      <c r="FR1036" s="131"/>
      <c r="FS1036" s="131"/>
      <c r="FT1036" s="131"/>
      <c r="FU1036" s="131"/>
      <c r="FV1036" s="131"/>
      <c r="FW1036" s="131"/>
      <c r="FX1036" s="131"/>
      <c r="FY1036" s="131"/>
      <c r="FZ1036" s="131"/>
      <c r="GA1036" s="131"/>
      <c r="GB1036" s="131"/>
      <c r="GC1036" s="131"/>
      <c r="GD1036" s="131"/>
      <c r="GE1036" s="131"/>
      <c r="GF1036" s="131"/>
      <c r="GG1036" s="131"/>
      <c r="GH1036" s="131"/>
      <c r="GI1036" s="131"/>
      <c r="GJ1036" s="131"/>
      <c r="GK1036" s="131"/>
      <c r="GL1036" s="131"/>
      <c r="GM1036" s="131"/>
      <c r="GN1036" s="131"/>
      <c r="GO1036" s="131"/>
      <c r="GP1036" s="131"/>
      <c r="GQ1036" s="131"/>
      <c r="GR1036" s="131"/>
      <c r="GS1036" s="131"/>
      <c r="GT1036" s="131"/>
      <c r="GU1036" s="131"/>
      <c r="GV1036" s="131"/>
      <c r="GW1036" s="131"/>
      <c r="GX1036" s="131"/>
      <c r="GY1036" s="131"/>
      <c r="GZ1036" s="131"/>
      <c r="HA1036" s="131"/>
      <c r="HB1036" s="131"/>
      <c r="HC1036" s="131"/>
      <c r="HD1036" s="131"/>
      <c r="HE1036" s="131"/>
      <c r="HF1036" s="131"/>
      <c r="HG1036" s="131"/>
      <c r="HH1036" s="131"/>
      <c r="HI1036" s="131"/>
      <c r="HJ1036" s="131"/>
      <c r="HK1036" s="131"/>
      <c r="HL1036" s="131"/>
      <c r="HM1036" s="131"/>
      <c r="HN1036" s="131"/>
      <c r="HO1036" s="131"/>
      <c r="HP1036" s="131"/>
      <c r="HQ1036" s="131"/>
      <c r="HR1036" s="131"/>
      <c r="HS1036" s="131"/>
      <c r="HT1036" s="131"/>
      <c r="HU1036" s="131"/>
      <c r="HV1036" s="131"/>
      <c r="HW1036" s="131"/>
      <c r="HX1036" s="131"/>
      <c r="HY1036" s="131"/>
      <c r="HZ1036" s="131"/>
      <c r="IA1036" s="131"/>
      <c r="IB1036" s="131"/>
      <c r="IC1036" s="131"/>
      <c r="ID1036" s="131"/>
      <c r="IE1036" s="131"/>
      <c r="IF1036" s="131"/>
      <c r="IG1036" s="131"/>
      <c r="IH1036" s="131"/>
      <c r="II1036" s="131"/>
      <c r="IJ1036" s="131"/>
      <c r="IK1036" s="131"/>
      <c r="IL1036" s="131"/>
      <c r="IM1036" s="131"/>
      <c r="IN1036" s="131"/>
      <c r="IO1036" s="131"/>
      <c r="IP1036" s="131"/>
      <c r="IQ1036" s="131"/>
      <c r="IR1036" s="131"/>
      <c r="IS1036" s="131"/>
      <c r="IT1036" s="131"/>
      <c r="IU1036" s="131"/>
      <c r="IV1036" s="131"/>
      <c r="IW1036" s="131"/>
      <c r="IX1036" s="131"/>
      <c r="IY1036" s="131"/>
      <c r="IZ1036" s="131"/>
      <c r="JA1036" s="131"/>
      <c r="JB1036" s="131"/>
      <c r="JC1036" s="131"/>
      <c r="JD1036" s="131"/>
      <c r="JE1036" s="131"/>
      <c r="JF1036" s="131"/>
      <c r="JG1036" s="131"/>
      <c r="JH1036" s="131"/>
      <c r="JI1036" s="131"/>
      <c r="JJ1036" s="131"/>
      <c r="JK1036" s="131"/>
      <c r="JL1036" s="131"/>
      <c r="JM1036" s="131"/>
      <c r="JN1036" s="131"/>
      <c r="JO1036" s="131"/>
      <c r="JP1036" s="131"/>
      <c r="JQ1036" s="131"/>
      <c r="JR1036" s="131"/>
      <c r="JS1036" s="131"/>
      <c r="JT1036" s="131"/>
      <c r="JU1036" s="131"/>
      <c r="JV1036" s="131"/>
      <c r="JW1036" s="131"/>
      <c r="JX1036" s="131"/>
      <c r="JY1036" s="131"/>
      <c r="JZ1036" s="131"/>
      <c r="KA1036" s="131"/>
      <c r="KB1036" s="131"/>
      <c r="KC1036" s="131"/>
      <c r="KD1036" s="131"/>
      <c r="KE1036" s="131"/>
      <c r="KF1036" s="131"/>
      <c r="KG1036" s="131"/>
      <c r="KH1036" s="131"/>
      <c r="KI1036" s="131"/>
      <c r="KJ1036" s="131"/>
      <c r="KK1036" s="131"/>
      <c r="KL1036" s="131"/>
      <c r="KM1036" s="131"/>
      <c r="KN1036" s="131"/>
      <c r="KO1036" s="131"/>
      <c r="KP1036" s="131"/>
      <c r="KQ1036" s="131"/>
      <c r="KR1036" s="131"/>
      <c r="KS1036" s="131"/>
      <c r="KT1036" s="131"/>
      <c r="KU1036" s="131"/>
      <c r="KV1036" s="131"/>
      <c r="KW1036" s="131"/>
      <c r="KX1036" s="131"/>
      <c r="KY1036" s="131"/>
      <c r="KZ1036" s="131"/>
      <c r="LA1036" s="131"/>
      <c r="LB1036" s="131"/>
      <c r="LC1036" s="131"/>
      <c r="LD1036" s="131"/>
      <c r="LE1036" s="131"/>
      <c r="LF1036" s="131"/>
      <c r="LG1036" s="131"/>
      <c r="LH1036" s="131"/>
      <c r="LI1036" s="131"/>
      <c r="LJ1036" s="131"/>
      <c r="LK1036" s="131"/>
      <c r="LL1036" s="131"/>
      <c r="LM1036" s="131"/>
      <c r="LN1036" s="131"/>
      <c r="LO1036" s="131"/>
      <c r="LP1036" s="131"/>
      <c r="LQ1036" s="131"/>
      <c r="LR1036" s="131"/>
      <c r="LS1036" s="131"/>
      <c r="LT1036" s="131"/>
      <c r="LU1036" s="131"/>
      <c r="LV1036" s="131"/>
      <c r="LW1036" s="131"/>
      <c r="LX1036" s="131"/>
      <c r="LY1036" s="131"/>
      <c r="LZ1036" s="131"/>
      <c r="MA1036" s="131"/>
      <c r="MB1036" s="131"/>
      <c r="MC1036" s="131"/>
      <c r="MD1036" s="131"/>
      <c r="ME1036" s="131"/>
      <c r="MF1036" s="131"/>
      <c r="MG1036" s="131"/>
      <c r="MH1036" s="131"/>
      <c r="MI1036" s="131"/>
      <c r="MJ1036" s="131"/>
      <c r="MK1036" s="131"/>
      <c r="ML1036" s="131"/>
      <c r="MM1036" s="131"/>
      <c r="MN1036" s="131"/>
      <c r="MO1036" s="131"/>
      <c r="MP1036" s="131"/>
      <c r="MQ1036" s="131"/>
      <c r="MR1036" s="131"/>
      <c r="MS1036" s="131"/>
      <c r="MT1036" s="131"/>
      <c r="MU1036" s="131"/>
      <c r="MV1036" s="131"/>
      <c r="MW1036" s="131"/>
      <c r="MX1036" s="131"/>
      <c r="MY1036" s="131"/>
      <c r="MZ1036" s="131"/>
      <c r="NA1036" s="131"/>
      <c r="NB1036" s="131"/>
      <c r="NC1036" s="131"/>
      <c r="ND1036" s="131"/>
      <c r="NE1036" s="131"/>
      <c r="NF1036" s="131"/>
      <c r="NG1036" s="131"/>
      <c r="NH1036" s="131"/>
      <c r="NI1036" s="131"/>
      <c r="NJ1036" s="131"/>
      <c r="NK1036" s="131"/>
      <c r="NL1036" s="131"/>
      <c r="NM1036" s="131"/>
      <c r="NN1036" s="131"/>
      <c r="NO1036" s="131"/>
      <c r="NP1036" s="131"/>
      <c r="NQ1036" s="131"/>
      <c r="NR1036" s="131"/>
      <c r="NS1036" s="131"/>
      <c r="NT1036" s="131"/>
      <c r="NU1036" s="131"/>
      <c r="NV1036" s="131"/>
      <c r="NW1036" s="131"/>
      <c r="NX1036" s="131"/>
      <c r="NY1036" s="131"/>
      <c r="NZ1036" s="131"/>
      <c r="OA1036" s="131"/>
      <c r="OB1036" s="131"/>
      <c r="OC1036" s="131"/>
      <c r="OD1036" s="131"/>
      <c r="OE1036" s="131"/>
      <c r="OF1036" s="131"/>
      <c r="OG1036" s="131"/>
      <c r="OH1036" s="131"/>
      <c r="OI1036" s="131"/>
      <c r="OJ1036" s="131"/>
      <c r="OK1036" s="131"/>
      <c r="OL1036" s="131"/>
      <c r="OM1036" s="131"/>
      <c r="ON1036" s="131"/>
      <c r="OO1036" s="131"/>
      <c r="OP1036" s="131"/>
      <c r="OQ1036" s="131"/>
      <c r="OR1036" s="131"/>
      <c r="OS1036" s="131"/>
      <c r="OT1036" s="131"/>
      <c r="OU1036" s="131"/>
      <c r="OV1036" s="131"/>
      <c r="OW1036" s="131"/>
      <c r="OX1036" s="131"/>
      <c r="OY1036" s="131"/>
      <c r="OZ1036" s="131"/>
      <c r="PA1036" s="131"/>
      <c r="PB1036" s="131"/>
      <c r="PC1036" s="131"/>
      <c r="PD1036" s="131"/>
      <c r="PE1036" s="131"/>
      <c r="PF1036" s="131"/>
      <c r="PG1036" s="131"/>
      <c r="PH1036" s="131"/>
      <c r="PI1036" s="131"/>
      <c r="PJ1036" s="131"/>
      <c r="PK1036" s="131"/>
      <c r="PL1036" s="131"/>
      <c r="PM1036" s="131"/>
      <c r="PN1036" s="131"/>
      <c r="PO1036" s="131"/>
      <c r="PP1036" s="131"/>
      <c r="PQ1036" s="131"/>
      <c r="PR1036" s="131"/>
      <c r="PS1036" s="131"/>
      <c r="PT1036" s="131"/>
      <c r="PU1036" s="131"/>
      <c r="PV1036" s="131"/>
      <c r="PW1036" s="131"/>
      <c r="PX1036" s="131"/>
      <c r="PY1036" s="131"/>
      <c r="PZ1036" s="131"/>
      <c r="QA1036" s="131"/>
      <c r="QB1036" s="131"/>
      <c r="QC1036" s="131"/>
      <c r="QD1036" s="131"/>
      <c r="QE1036" s="131"/>
      <c r="QF1036" s="131"/>
      <c r="QG1036" s="131"/>
      <c r="QH1036" s="131"/>
      <c r="QI1036" s="131"/>
      <c r="QJ1036" s="131"/>
      <c r="QK1036" s="131"/>
      <c r="QL1036" s="131"/>
      <c r="QM1036" s="131"/>
      <c r="QN1036" s="131"/>
      <c r="QO1036" s="131"/>
      <c r="QP1036" s="131"/>
      <c r="QQ1036" s="131"/>
      <c r="QR1036" s="131"/>
      <c r="QS1036" s="131"/>
      <c r="QT1036" s="131"/>
      <c r="QU1036" s="131"/>
      <c r="QV1036" s="131"/>
      <c r="QW1036" s="131"/>
      <c r="QX1036" s="131"/>
      <c r="QY1036" s="131"/>
      <c r="QZ1036" s="131"/>
      <c r="RA1036" s="131"/>
      <c r="RB1036" s="131"/>
      <c r="RC1036" s="131"/>
      <c r="RD1036" s="131"/>
      <c r="RE1036" s="131"/>
      <c r="RF1036" s="131"/>
      <c r="RG1036" s="131"/>
      <c r="RH1036" s="131"/>
      <c r="RI1036" s="131"/>
      <c r="RJ1036" s="131"/>
      <c r="RK1036" s="131"/>
      <c r="RL1036" s="131"/>
      <c r="RM1036" s="131"/>
      <c r="RN1036" s="131"/>
      <c r="RO1036" s="131"/>
      <c r="RP1036" s="131"/>
      <c r="RQ1036" s="131"/>
      <c r="RR1036" s="131"/>
      <c r="RS1036" s="131"/>
      <c r="RT1036" s="131"/>
      <c r="RU1036" s="131"/>
      <c r="RV1036" s="131"/>
      <c r="RW1036" s="131"/>
      <c r="RX1036" s="131"/>
      <c r="RY1036" s="131"/>
      <c r="RZ1036" s="131"/>
      <c r="SA1036" s="131"/>
      <c r="SB1036" s="131"/>
      <c r="SC1036" s="131"/>
      <c r="SD1036" s="131"/>
      <c r="SE1036" s="131"/>
      <c r="SF1036" s="131"/>
      <c r="SG1036" s="131"/>
      <c r="SH1036" s="131"/>
      <c r="SI1036" s="131"/>
      <c r="SJ1036" s="131"/>
      <c r="SK1036" s="131"/>
      <c r="SL1036" s="131"/>
      <c r="SM1036" s="131"/>
      <c r="SN1036" s="131"/>
      <c r="SO1036" s="131"/>
      <c r="SP1036" s="131"/>
      <c r="SQ1036" s="131"/>
      <c r="SR1036" s="131"/>
      <c r="SS1036" s="131"/>
      <c r="ST1036" s="131"/>
      <c r="SU1036" s="131"/>
      <c r="SV1036" s="131"/>
      <c r="SW1036" s="131"/>
      <c r="SX1036" s="131"/>
      <c r="SY1036" s="131"/>
      <c r="SZ1036" s="131"/>
      <c r="TA1036" s="131"/>
      <c r="TB1036" s="131"/>
      <c r="TC1036" s="131"/>
      <c r="TD1036" s="131"/>
      <c r="TE1036" s="131"/>
      <c r="TF1036" s="131"/>
      <c r="TG1036" s="131"/>
      <c r="TH1036" s="131"/>
      <c r="TI1036" s="131"/>
      <c r="TJ1036" s="131"/>
      <c r="TK1036" s="131"/>
      <c r="TL1036" s="131"/>
      <c r="TM1036" s="131"/>
      <c r="TN1036" s="131"/>
      <c r="TO1036" s="131"/>
      <c r="TP1036" s="131"/>
      <c r="TQ1036" s="131"/>
      <c r="TR1036" s="131"/>
      <c r="TS1036" s="131"/>
      <c r="TT1036" s="131"/>
      <c r="TU1036" s="131"/>
      <c r="TV1036" s="131"/>
      <c r="TW1036" s="131"/>
      <c r="TX1036" s="131"/>
      <c r="TY1036" s="131"/>
      <c r="TZ1036" s="131"/>
      <c r="UA1036" s="131"/>
      <c r="UB1036" s="131"/>
      <c r="UC1036" s="131"/>
      <c r="UD1036" s="131"/>
      <c r="UE1036" s="131"/>
      <c r="UF1036" s="131"/>
      <c r="UG1036" s="131"/>
      <c r="UH1036" s="131"/>
      <c r="UI1036" s="131"/>
      <c r="UJ1036" s="131"/>
      <c r="UK1036" s="131"/>
      <c r="UL1036" s="131"/>
      <c r="UM1036" s="131"/>
      <c r="UN1036" s="131"/>
      <c r="UO1036" s="131"/>
      <c r="UP1036" s="131"/>
      <c r="UQ1036" s="131"/>
      <c r="UR1036" s="131"/>
      <c r="US1036" s="131"/>
      <c r="UT1036" s="131"/>
      <c r="UU1036" s="131"/>
      <c r="UV1036" s="131"/>
      <c r="UW1036" s="131"/>
      <c r="UX1036" s="131"/>
      <c r="UY1036" s="131"/>
      <c r="UZ1036" s="131"/>
      <c r="VA1036" s="131"/>
      <c r="VB1036" s="131"/>
      <c r="VC1036" s="131"/>
      <c r="VD1036" s="131"/>
      <c r="VE1036" s="131"/>
      <c r="VF1036" s="131"/>
      <c r="VG1036" s="131"/>
      <c r="VH1036" s="131"/>
      <c r="VI1036" s="131"/>
      <c r="VJ1036" s="131"/>
      <c r="VK1036" s="131"/>
      <c r="VL1036" s="131"/>
      <c r="VM1036" s="131"/>
      <c r="VN1036" s="131"/>
      <c r="VO1036" s="131"/>
      <c r="VP1036" s="131"/>
      <c r="VQ1036" s="131"/>
      <c r="VR1036" s="131"/>
      <c r="VS1036" s="131"/>
      <c r="VT1036" s="131"/>
      <c r="VU1036" s="131"/>
      <c r="VV1036" s="131"/>
      <c r="VW1036" s="131"/>
      <c r="VX1036" s="131"/>
      <c r="VY1036" s="131"/>
      <c r="VZ1036" s="131"/>
      <c r="WA1036" s="131"/>
      <c r="WB1036" s="131"/>
      <c r="WC1036" s="131"/>
      <c r="WD1036" s="131"/>
      <c r="WE1036" s="131"/>
      <c r="WF1036" s="131"/>
      <c r="WG1036" s="131"/>
      <c r="WH1036" s="131"/>
      <c r="WI1036" s="131"/>
      <c r="WJ1036" s="131"/>
      <c r="WK1036" s="131"/>
      <c r="WL1036" s="131"/>
      <c r="WM1036" s="131"/>
      <c r="WN1036" s="131"/>
      <c r="WO1036" s="131"/>
      <c r="WP1036" s="131"/>
      <c r="WQ1036" s="131"/>
      <c r="WR1036" s="131"/>
      <c r="WS1036" s="131"/>
      <c r="WT1036" s="131"/>
      <c r="WU1036" s="131"/>
      <c r="WV1036" s="131"/>
      <c r="WW1036" s="131"/>
      <c r="WX1036" s="131"/>
      <c r="WY1036" s="131"/>
      <c r="WZ1036" s="131"/>
      <c r="XA1036" s="131"/>
      <c r="XB1036" s="131"/>
      <c r="XC1036" s="131"/>
      <c r="XD1036" s="131"/>
      <c r="XE1036" s="131"/>
      <c r="XF1036" s="131"/>
      <c r="XG1036" s="131"/>
      <c r="XH1036" s="131"/>
      <c r="XI1036" s="131"/>
      <c r="XJ1036" s="131"/>
      <c r="XK1036" s="131"/>
      <c r="XL1036" s="131"/>
      <c r="XM1036" s="131"/>
      <c r="XN1036" s="131"/>
      <c r="XO1036" s="131"/>
      <c r="XP1036" s="131"/>
      <c r="XQ1036" s="131"/>
      <c r="XR1036" s="131"/>
      <c r="XS1036" s="131"/>
      <c r="XT1036" s="131"/>
      <c r="XU1036" s="131"/>
      <c r="XV1036" s="131"/>
      <c r="XW1036" s="131"/>
      <c r="XX1036" s="131"/>
      <c r="XY1036" s="131"/>
      <c r="XZ1036" s="131"/>
      <c r="YA1036" s="131"/>
      <c r="YB1036" s="131"/>
      <c r="YC1036" s="131"/>
      <c r="YD1036" s="131"/>
      <c r="YE1036" s="131"/>
      <c r="YF1036" s="131"/>
      <c r="YG1036" s="131"/>
      <c r="YH1036" s="131"/>
      <c r="YI1036" s="131"/>
      <c r="YJ1036" s="131"/>
      <c r="YK1036" s="131"/>
      <c r="YL1036" s="131"/>
      <c r="YM1036" s="131"/>
      <c r="YN1036" s="131"/>
      <c r="YO1036" s="131"/>
      <c r="YP1036" s="131"/>
      <c r="YQ1036" s="131"/>
      <c r="YR1036" s="131"/>
      <c r="YS1036" s="131"/>
      <c r="YT1036" s="131"/>
      <c r="YU1036" s="131"/>
      <c r="YV1036" s="131"/>
      <c r="YW1036" s="131"/>
      <c r="YX1036" s="131"/>
      <c r="YY1036" s="131"/>
      <c r="YZ1036" s="131"/>
      <c r="ZA1036" s="131"/>
      <c r="ZB1036" s="131"/>
      <c r="ZC1036" s="131"/>
      <c r="ZD1036" s="131"/>
      <c r="ZE1036" s="131"/>
      <c r="ZF1036" s="131"/>
      <c r="ZG1036" s="131"/>
      <c r="ZH1036" s="131"/>
      <c r="ZI1036" s="131"/>
      <c r="ZJ1036" s="131"/>
      <c r="ZK1036" s="131"/>
      <c r="ZL1036" s="131"/>
      <c r="ZM1036" s="131"/>
      <c r="ZN1036" s="131"/>
      <c r="ZO1036" s="131"/>
      <c r="ZP1036" s="131"/>
      <c r="ZQ1036" s="131"/>
      <c r="ZR1036" s="131"/>
      <c r="ZS1036" s="131"/>
      <c r="ZT1036" s="131"/>
      <c r="ZU1036" s="131"/>
      <c r="ZV1036" s="131"/>
      <c r="ZW1036" s="131"/>
      <c r="ZX1036" s="131"/>
      <c r="ZY1036" s="131"/>
      <c r="ZZ1036" s="131"/>
      <c r="AAA1036" s="131"/>
      <c r="AAB1036" s="131"/>
      <c r="AAC1036" s="131"/>
      <c r="AAD1036" s="131"/>
      <c r="AAE1036" s="131"/>
      <c r="AAF1036" s="131"/>
      <c r="AAG1036" s="131"/>
      <c r="AAH1036" s="131"/>
      <c r="AAI1036" s="131"/>
      <c r="AAJ1036" s="131"/>
      <c r="AAK1036" s="131"/>
      <c r="AAL1036" s="131"/>
      <c r="AAM1036" s="131"/>
      <c r="AAN1036" s="131"/>
      <c r="AAO1036" s="131"/>
      <c r="AAP1036" s="131"/>
      <c r="AAQ1036" s="131"/>
      <c r="AAR1036" s="131"/>
      <c r="AAS1036" s="131"/>
      <c r="AAT1036" s="131"/>
      <c r="AAU1036" s="131"/>
      <c r="AAV1036" s="131"/>
      <c r="AAW1036" s="131"/>
      <c r="AAX1036" s="131"/>
      <c r="AAY1036" s="131"/>
      <c r="AAZ1036" s="131"/>
      <c r="ABA1036" s="131"/>
      <c r="ABB1036" s="131"/>
      <c r="ABC1036" s="131"/>
      <c r="ABD1036" s="131"/>
      <c r="ABE1036" s="131"/>
      <c r="ABF1036" s="131"/>
      <c r="ABG1036" s="131"/>
      <c r="ABH1036" s="131"/>
      <c r="ABI1036" s="131"/>
      <c r="ABJ1036" s="131"/>
      <c r="ABK1036" s="131"/>
      <c r="ABL1036" s="131"/>
      <c r="ABM1036" s="131"/>
      <c r="ABN1036" s="131"/>
      <c r="ABO1036" s="131"/>
      <c r="ABP1036" s="131"/>
      <c r="ABQ1036" s="131"/>
      <c r="ABR1036" s="131"/>
      <c r="ABS1036" s="131"/>
      <c r="ABT1036" s="131"/>
      <c r="ABU1036" s="131"/>
      <c r="ABV1036" s="131"/>
      <c r="ABW1036" s="131"/>
      <c r="ABX1036" s="131"/>
      <c r="ABY1036" s="131"/>
      <c r="ABZ1036" s="131"/>
      <c r="ACA1036" s="131"/>
      <c r="ACB1036" s="131"/>
      <c r="ACC1036" s="131"/>
      <c r="ACD1036" s="131"/>
      <c r="ACE1036" s="131"/>
      <c r="ACF1036" s="131"/>
      <c r="ACG1036" s="131"/>
      <c r="ACH1036" s="131"/>
      <c r="ACI1036" s="131"/>
      <c r="ACJ1036" s="131"/>
      <c r="ACK1036" s="131"/>
      <c r="ACL1036" s="131"/>
      <c r="ACM1036" s="131"/>
      <c r="ACN1036" s="131"/>
      <c r="ACO1036" s="131"/>
      <c r="ACP1036" s="131"/>
      <c r="ACQ1036" s="131"/>
      <c r="ACR1036" s="131"/>
      <c r="ACS1036" s="131"/>
      <c r="ACT1036" s="131"/>
      <c r="ACU1036" s="131"/>
      <c r="ACV1036" s="131"/>
      <c r="ACW1036" s="131"/>
      <c r="ACX1036" s="131"/>
      <c r="ACY1036" s="131"/>
      <c r="ACZ1036" s="131"/>
      <c r="ADA1036" s="131"/>
      <c r="ADB1036" s="131"/>
      <c r="ADC1036" s="131"/>
      <c r="ADD1036" s="131"/>
      <c r="ADE1036" s="131"/>
      <c r="ADF1036" s="131"/>
      <c r="ADG1036" s="131"/>
      <c r="ADH1036" s="131"/>
      <c r="ADI1036" s="131"/>
      <c r="ADJ1036" s="131"/>
      <c r="ADK1036" s="131"/>
      <c r="ADL1036" s="131"/>
      <c r="ADM1036" s="131"/>
      <c r="ADN1036" s="131"/>
      <c r="ADO1036" s="131"/>
      <c r="ADP1036" s="131"/>
      <c r="ADQ1036" s="131"/>
      <c r="ADR1036" s="131"/>
      <c r="ADS1036" s="131"/>
      <c r="ADT1036" s="131"/>
      <c r="ADU1036" s="131"/>
      <c r="ADV1036" s="131"/>
      <c r="ADW1036" s="131"/>
      <c r="ADX1036" s="131"/>
      <c r="ADY1036" s="131"/>
      <c r="ADZ1036" s="131"/>
      <c r="AEA1036" s="131"/>
      <c r="AEB1036" s="131"/>
      <c r="AEC1036" s="131"/>
      <c r="AED1036" s="131"/>
      <c r="AEE1036" s="131"/>
      <c r="AEF1036" s="131"/>
      <c r="AEG1036" s="131"/>
      <c r="AEH1036" s="131"/>
      <c r="AEI1036" s="131"/>
      <c r="AEJ1036" s="131"/>
      <c r="AEK1036" s="131"/>
      <c r="AEL1036" s="131"/>
      <c r="AEM1036" s="131"/>
      <c r="AEN1036" s="131"/>
      <c r="AEO1036" s="131"/>
      <c r="AEP1036" s="131"/>
      <c r="AEQ1036" s="131"/>
      <c r="AER1036" s="131"/>
      <c r="AES1036" s="131"/>
      <c r="AET1036" s="131"/>
      <c r="AEU1036" s="131"/>
      <c r="AEV1036" s="131"/>
      <c r="AEW1036" s="131"/>
      <c r="AEX1036" s="131"/>
      <c r="AEY1036" s="131"/>
      <c r="AEZ1036" s="131"/>
      <c r="AFA1036" s="131"/>
      <c r="AFB1036" s="131"/>
      <c r="AFC1036" s="131"/>
      <c r="AFD1036" s="131"/>
      <c r="AFE1036" s="131"/>
      <c r="AFF1036" s="131"/>
      <c r="AFG1036" s="131"/>
      <c r="AFH1036" s="131"/>
      <c r="AFI1036" s="131"/>
      <c r="AFJ1036" s="131"/>
      <c r="AFK1036" s="131"/>
      <c r="AFL1036" s="131"/>
      <c r="AFM1036" s="131"/>
      <c r="AFN1036" s="131"/>
      <c r="AFO1036" s="131"/>
      <c r="AFP1036" s="131"/>
      <c r="AFQ1036" s="131"/>
      <c r="AFR1036" s="131"/>
      <c r="AFS1036" s="131"/>
      <c r="AFT1036" s="131"/>
      <c r="AFU1036" s="131"/>
      <c r="AFV1036" s="131"/>
      <c r="AFW1036" s="131"/>
      <c r="AFX1036" s="131"/>
      <c r="AFY1036" s="131"/>
      <c r="AFZ1036" s="131"/>
      <c r="AGA1036" s="131"/>
      <c r="AGB1036" s="131"/>
      <c r="AGC1036" s="131"/>
      <c r="AGD1036" s="131"/>
      <c r="AGE1036" s="131"/>
      <c r="AGF1036" s="131"/>
      <c r="AGG1036" s="131"/>
      <c r="AGH1036" s="131"/>
      <c r="AGI1036" s="131"/>
      <c r="AGJ1036" s="131"/>
      <c r="AGK1036" s="131"/>
      <c r="AGL1036" s="131"/>
      <c r="AGM1036" s="131"/>
      <c r="AGN1036" s="131"/>
      <c r="AGO1036" s="131"/>
      <c r="AGP1036" s="131"/>
      <c r="AGQ1036" s="131"/>
      <c r="AGR1036" s="131"/>
      <c r="AGS1036" s="131"/>
      <c r="AGT1036" s="131"/>
      <c r="AGU1036" s="131"/>
      <c r="AGV1036" s="131"/>
      <c r="AGW1036" s="131"/>
      <c r="AGX1036" s="131"/>
      <c r="AGY1036" s="131"/>
      <c r="AGZ1036" s="131"/>
      <c r="AHA1036" s="131"/>
      <c r="AHB1036" s="131"/>
      <c r="AHC1036" s="131"/>
      <c r="AHD1036" s="131"/>
      <c r="AHE1036" s="131"/>
      <c r="AHF1036" s="131"/>
      <c r="AHG1036" s="131"/>
      <c r="AHH1036" s="131"/>
      <c r="AHI1036" s="131"/>
      <c r="AHJ1036" s="131"/>
      <c r="AHK1036" s="131"/>
      <c r="AHL1036" s="131"/>
      <c r="AHM1036" s="131"/>
      <c r="AHN1036" s="131"/>
      <c r="AHO1036" s="131"/>
      <c r="AHP1036" s="131"/>
      <c r="AHQ1036" s="131"/>
      <c r="AHR1036" s="131"/>
      <c r="AHS1036" s="131"/>
      <c r="AHT1036" s="131"/>
      <c r="AHU1036" s="131"/>
      <c r="AHV1036" s="131"/>
      <c r="AHW1036" s="131"/>
      <c r="AHX1036" s="131"/>
      <c r="AHY1036" s="131"/>
      <c r="AHZ1036" s="131"/>
      <c r="AIA1036" s="131"/>
      <c r="AIB1036" s="131"/>
      <c r="AIC1036" s="131"/>
      <c r="AID1036" s="131"/>
      <c r="AIE1036" s="131"/>
      <c r="AIF1036" s="131"/>
      <c r="AIG1036" s="131"/>
      <c r="AIH1036" s="131"/>
      <c r="AII1036" s="131"/>
      <c r="AIJ1036" s="131"/>
      <c r="AIK1036" s="131"/>
      <c r="AIL1036" s="131"/>
      <c r="AIM1036" s="131"/>
      <c r="AIN1036" s="131"/>
      <c r="AIO1036" s="131"/>
      <c r="AIP1036" s="131"/>
      <c r="AIQ1036" s="131"/>
      <c r="AIR1036" s="131"/>
      <c r="AIS1036" s="131"/>
      <c r="AIT1036" s="131"/>
      <c r="AIU1036" s="131"/>
      <c r="AIV1036" s="131"/>
      <c r="AIW1036" s="131"/>
      <c r="AIX1036" s="131"/>
      <c r="AIY1036" s="131"/>
      <c r="AIZ1036" s="131"/>
      <c r="AJA1036" s="131"/>
      <c r="AJB1036" s="131"/>
      <c r="AJC1036" s="131"/>
      <c r="AJD1036" s="131"/>
      <c r="AJE1036" s="131"/>
      <c r="AJF1036" s="131"/>
      <c r="AJG1036" s="131"/>
      <c r="AJH1036" s="131"/>
      <c r="AJI1036" s="131"/>
      <c r="AJJ1036" s="131"/>
      <c r="AJK1036" s="131"/>
      <c r="AJL1036" s="131"/>
      <c r="AJM1036" s="131"/>
      <c r="AJN1036" s="131"/>
      <c r="AJO1036" s="131"/>
      <c r="AJP1036" s="131"/>
      <c r="AJQ1036" s="131"/>
      <c r="AJR1036" s="131"/>
      <c r="AJS1036" s="131"/>
      <c r="AJT1036" s="131"/>
      <c r="AJU1036" s="131"/>
      <c r="AJV1036" s="131"/>
      <c r="AJW1036" s="131"/>
      <c r="AJX1036" s="131"/>
      <c r="AJY1036" s="131"/>
      <c r="AJZ1036" s="131"/>
      <c r="AKA1036" s="131"/>
      <c r="AKB1036" s="131"/>
      <c r="AKC1036" s="131"/>
      <c r="AKD1036" s="131"/>
      <c r="AKE1036" s="131"/>
      <c r="AKF1036" s="131"/>
      <c r="AKG1036" s="131"/>
      <c r="AKH1036" s="131"/>
      <c r="AKI1036" s="131"/>
      <c r="AKJ1036" s="131"/>
      <c r="AKK1036" s="131"/>
      <c r="AKL1036" s="131"/>
      <c r="AKM1036" s="131"/>
      <c r="AKN1036" s="131"/>
      <c r="AKO1036" s="131"/>
      <c r="AKP1036" s="131"/>
      <c r="AKQ1036" s="131"/>
      <c r="AKR1036" s="131"/>
      <c r="AKS1036" s="131"/>
      <c r="AKT1036" s="131"/>
      <c r="AKU1036" s="131"/>
      <c r="AKV1036" s="131"/>
      <c r="AKW1036" s="131"/>
      <c r="AKX1036" s="131"/>
      <c r="AKY1036" s="131"/>
      <c r="AKZ1036" s="131"/>
      <c r="ALA1036" s="131"/>
      <c r="ALB1036" s="131"/>
      <c r="ALC1036" s="131"/>
      <c r="ALD1036" s="131"/>
      <c r="ALE1036" s="131"/>
      <c r="ALF1036" s="131"/>
      <c r="ALG1036" s="131"/>
      <c r="ALH1036" s="131"/>
      <c r="ALI1036" s="131"/>
      <c r="ALJ1036" s="131"/>
      <c r="ALK1036" s="131"/>
      <c r="ALL1036" s="131"/>
      <c r="ALM1036" s="131"/>
      <c r="ALN1036" s="131"/>
      <c r="ALO1036" s="131"/>
      <c r="ALP1036" s="131"/>
      <c r="ALQ1036" s="131"/>
      <c r="ALR1036" s="131"/>
      <c r="ALS1036" s="131"/>
      <c r="ALT1036" s="131"/>
      <c r="ALU1036" s="131"/>
      <c r="ALV1036" s="131"/>
      <c r="ALW1036" s="131"/>
      <c r="ALX1036" s="131"/>
      <c r="ALY1036" s="131"/>
      <c r="ALZ1036" s="131"/>
      <c r="AMA1036" s="131"/>
      <c r="AMB1036" s="131"/>
      <c r="AMC1036" s="131"/>
      <c r="AMD1036" s="131"/>
      <c r="AME1036" s="131"/>
      <c r="AMF1036" s="131"/>
      <c r="AMG1036" s="131"/>
      <c r="AMH1036" s="131"/>
      <c r="AMI1036" s="131"/>
      <c r="AMJ1036" s="131"/>
      <c r="AMK1036" s="131"/>
      <c r="AML1036" s="131"/>
      <c r="AMM1036" s="131"/>
      <c r="AMN1036" s="131"/>
      <c r="AMO1036" s="131"/>
      <c r="AMP1036" s="131"/>
      <c r="AMQ1036" s="131"/>
      <c r="AMR1036" s="131"/>
      <c r="AMS1036" s="131"/>
      <c r="AMT1036" s="131"/>
      <c r="AMU1036" s="131"/>
      <c r="AMV1036" s="131"/>
      <c r="AMW1036" s="131"/>
      <c r="AMX1036" s="131"/>
      <c r="AMY1036" s="131"/>
      <c r="AMZ1036" s="131"/>
      <c r="ANA1036" s="131"/>
      <c r="ANB1036" s="131"/>
      <c r="ANC1036" s="131"/>
      <c r="AND1036" s="131"/>
      <c r="ANE1036" s="131"/>
      <c r="ANF1036" s="131"/>
      <c r="ANG1036" s="131"/>
      <c r="ANH1036" s="131"/>
      <c r="ANI1036" s="131"/>
      <c r="ANJ1036" s="131"/>
      <c r="ANK1036" s="131"/>
      <c r="ANL1036" s="131"/>
      <c r="ANM1036" s="131"/>
      <c r="ANN1036" s="131"/>
      <c r="ANO1036" s="131"/>
      <c r="ANP1036" s="131"/>
      <c r="ANQ1036" s="131"/>
      <c r="ANR1036" s="131"/>
      <c r="ANS1036" s="131"/>
      <c r="ANT1036" s="131"/>
      <c r="ANU1036" s="131"/>
      <c r="ANV1036" s="131"/>
      <c r="ANW1036" s="131"/>
      <c r="ANX1036" s="131"/>
      <c r="ANY1036" s="131"/>
      <c r="ANZ1036" s="131"/>
      <c r="AOA1036" s="131"/>
      <c r="AOB1036" s="131"/>
      <c r="AOC1036" s="131"/>
      <c r="AOD1036" s="131"/>
      <c r="AOE1036" s="131"/>
      <c r="AOF1036" s="131"/>
      <c r="AOG1036" s="131"/>
      <c r="AOH1036" s="131"/>
      <c r="AOI1036" s="131"/>
      <c r="AOJ1036" s="131"/>
      <c r="AOK1036" s="131"/>
      <c r="AOL1036" s="131"/>
      <c r="AOM1036" s="131"/>
      <c r="AON1036" s="131"/>
      <c r="AOO1036" s="131"/>
      <c r="AOP1036" s="131"/>
      <c r="AOQ1036" s="131"/>
      <c r="AOR1036" s="131"/>
      <c r="AOS1036" s="131"/>
      <c r="AOT1036" s="131"/>
      <c r="AOU1036" s="131"/>
      <c r="AOV1036" s="131"/>
      <c r="AOW1036" s="131"/>
      <c r="AOX1036" s="131"/>
      <c r="AOY1036" s="131"/>
      <c r="AOZ1036" s="131"/>
      <c r="APA1036" s="131"/>
      <c r="APB1036" s="131"/>
      <c r="APC1036" s="131"/>
      <c r="APD1036" s="131"/>
      <c r="APE1036" s="131"/>
      <c r="APF1036" s="131"/>
      <c r="APG1036" s="131"/>
      <c r="APH1036" s="131"/>
      <c r="API1036" s="131"/>
      <c r="APJ1036" s="131"/>
      <c r="APK1036" s="131"/>
      <c r="APL1036" s="131"/>
      <c r="APM1036" s="131"/>
      <c r="APN1036" s="131"/>
      <c r="APO1036" s="131"/>
      <c r="APP1036" s="131"/>
      <c r="APQ1036" s="131"/>
      <c r="APR1036" s="131"/>
      <c r="APS1036" s="131"/>
      <c r="APT1036" s="131"/>
      <c r="APU1036" s="131"/>
      <c r="APV1036" s="131"/>
      <c r="APW1036" s="131"/>
      <c r="APX1036" s="131"/>
      <c r="APY1036" s="131"/>
      <c r="APZ1036" s="131"/>
      <c r="AQA1036" s="131"/>
      <c r="AQB1036" s="131"/>
      <c r="AQC1036" s="131"/>
      <c r="AQD1036" s="131"/>
      <c r="AQE1036" s="131"/>
      <c r="AQF1036" s="131"/>
      <c r="AQG1036" s="131"/>
      <c r="AQH1036" s="131"/>
      <c r="AQI1036" s="131"/>
      <c r="AQJ1036" s="131"/>
      <c r="AQK1036" s="131"/>
      <c r="AQL1036" s="131"/>
      <c r="AQM1036" s="131"/>
      <c r="AQN1036" s="131"/>
      <c r="AQO1036" s="131"/>
      <c r="AQP1036" s="131"/>
      <c r="AQQ1036" s="131"/>
      <c r="AQR1036" s="131"/>
      <c r="AQS1036" s="131"/>
      <c r="AQT1036" s="131"/>
      <c r="AQU1036" s="131"/>
      <c r="AQV1036" s="131"/>
      <c r="AQW1036" s="131"/>
      <c r="AQX1036" s="131"/>
      <c r="AQY1036" s="131"/>
      <c r="AQZ1036" s="131"/>
      <c r="ARA1036" s="131"/>
      <c r="ARB1036" s="131"/>
      <c r="ARC1036" s="131"/>
      <c r="ARD1036" s="131"/>
      <c r="ARE1036" s="131"/>
      <c r="ARF1036" s="131"/>
      <c r="ARG1036" s="131"/>
      <c r="ARH1036" s="131"/>
      <c r="ARI1036" s="131"/>
      <c r="ARJ1036" s="131"/>
      <c r="ARK1036" s="131"/>
      <c r="ARL1036" s="131"/>
      <c r="ARM1036" s="131"/>
      <c r="ARN1036" s="131"/>
      <c r="ARO1036" s="131"/>
      <c r="ARP1036" s="131"/>
      <c r="ARQ1036" s="131"/>
      <c r="ARR1036" s="131"/>
      <c r="ARS1036" s="131"/>
      <c r="ART1036" s="131"/>
      <c r="ARU1036" s="131"/>
      <c r="ARV1036" s="131"/>
      <c r="ARW1036" s="131"/>
      <c r="ARX1036" s="131"/>
      <c r="ARY1036" s="131"/>
      <c r="ARZ1036" s="131"/>
      <c r="ASA1036" s="131"/>
      <c r="ASB1036" s="131"/>
      <c r="ASC1036" s="131"/>
      <c r="ASD1036" s="131"/>
      <c r="ASE1036" s="131"/>
      <c r="ASF1036" s="131"/>
      <c r="ASG1036" s="131"/>
      <c r="ASH1036" s="131"/>
      <c r="ASI1036" s="131"/>
      <c r="ASJ1036" s="131"/>
      <c r="ASK1036" s="131"/>
      <c r="ASL1036" s="131"/>
      <c r="ASM1036" s="131"/>
      <c r="ASN1036" s="131"/>
      <c r="ASO1036" s="131"/>
      <c r="ASP1036" s="131"/>
      <c r="ASQ1036" s="131"/>
      <c r="ASR1036" s="131"/>
      <c r="ASS1036" s="131"/>
      <c r="AST1036" s="131"/>
      <c r="ASU1036" s="131"/>
      <c r="ASV1036" s="131"/>
      <c r="ASW1036" s="131"/>
      <c r="ASX1036" s="131"/>
      <c r="ASY1036" s="131"/>
      <c r="ASZ1036" s="131"/>
      <c r="ATA1036" s="131"/>
      <c r="ATB1036" s="131"/>
      <c r="ATC1036" s="131"/>
      <c r="ATD1036" s="131"/>
      <c r="ATE1036" s="131"/>
      <c r="ATF1036" s="131"/>
      <c r="ATG1036" s="131"/>
      <c r="ATH1036" s="131"/>
      <c r="ATI1036" s="131"/>
      <c r="ATJ1036" s="131"/>
      <c r="ATK1036" s="131"/>
      <c r="ATL1036" s="131"/>
      <c r="ATM1036" s="131"/>
      <c r="ATN1036" s="131"/>
      <c r="ATO1036" s="131"/>
      <c r="ATP1036" s="131"/>
      <c r="ATQ1036" s="131"/>
      <c r="ATR1036" s="131"/>
      <c r="ATS1036" s="131"/>
      <c r="ATT1036" s="131"/>
      <c r="ATU1036" s="131"/>
      <c r="ATV1036" s="131"/>
      <c r="ATW1036" s="131"/>
      <c r="ATX1036" s="131"/>
      <c r="ATY1036" s="131"/>
      <c r="ATZ1036" s="131"/>
      <c r="AUA1036" s="131"/>
      <c r="AUB1036" s="131"/>
      <c r="AUC1036" s="131"/>
      <c r="AUD1036" s="131"/>
      <c r="AUE1036" s="131"/>
      <c r="AUF1036" s="131"/>
      <c r="AUG1036" s="131"/>
      <c r="AUH1036" s="131"/>
      <c r="AUI1036" s="131"/>
      <c r="AUJ1036" s="131"/>
      <c r="AUK1036" s="131"/>
      <c r="AUL1036" s="131"/>
      <c r="AUM1036" s="131"/>
      <c r="AUN1036" s="131"/>
      <c r="AUO1036" s="131"/>
      <c r="AUP1036" s="131"/>
      <c r="AUQ1036" s="131"/>
      <c r="AUR1036" s="131"/>
      <c r="AUS1036" s="131"/>
      <c r="AUT1036" s="131"/>
      <c r="AUU1036" s="131"/>
      <c r="AUV1036" s="131"/>
      <c r="AUW1036" s="131"/>
      <c r="AUX1036" s="131"/>
      <c r="AUY1036" s="131"/>
      <c r="AUZ1036" s="131"/>
      <c r="AVA1036" s="131"/>
      <c r="AVB1036" s="131"/>
      <c r="AVC1036" s="131"/>
      <c r="AVD1036" s="131"/>
      <c r="AVE1036" s="131"/>
      <c r="AVF1036" s="131"/>
      <c r="AVG1036" s="131"/>
      <c r="AVH1036" s="131"/>
      <c r="AVI1036" s="131"/>
      <c r="AVJ1036" s="131"/>
      <c r="AVK1036" s="131"/>
      <c r="AVL1036" s="131"/>
      <c r="AVM1036" s="131"/>
      <c r="AVN1036" s="131"/>
      <c r="AVO1036" s="131"/>
      <c r="AVP1036" s="131"/>
      <c r="AVQ1036" s="131"/>
      <c r="AVR1036" s="131"/>
      <c r="AVS1036" s="131"/>
      <c r="AVT1036" s="131"/>
      <c r="AVU1036" s="131"/>
      <c r="AVV1036" s="131"/>
      <c r="AVW1036" s="131"/>
      <c r="AVX1036" s="131"/>
      <c r="AVY1036" s="131"/>
      <c r="AVZ1036" s="131"/>
      <c r="AWA1036" s="131"/>
      <c r="AWB1036" s="131"/>
      <c r="AWC1036" s="131"/>
      <c r="AWD1036" s="131"/>
      <c r="AWE1036" s="131"/>
      <c r="AWF1036" s="131"/>
      <c r="AWG1036" s="131"/>
      <c r="AWH1036" s="131"/>
      <c r="AWI1036" s="131"/>
      <c r="AWJ1036" s="131"/>
      <c r="AWK1036" s="131"/>
      <c r="AWL1036" s="131"/>
      <c r="AWM1036" s="131"/>
      <c r="AWN1036" s="131"/>
      <c r="AWO1036" s="131"/>
      <c r="AWP1036" s="131"/>
      <c r="AWQ1036" s="131"/>
      <c r="AWR1036" s="131"/>
      <c r="AWS1036" s="131"/>
      <c r="AWT1036" s="131"/>
      <c r="AWU1036" s="131"/>
      <c r="AWV1036" s="131"/>
      <c r="AWW1036" s="131"/>
      <c r="AWX1036" s="131"/>
      <c r="AWY1036" s="131"/>
      <c r="AWZ1036" s="131"/>
      <c r="AXA1036" s="131"/>
      <c r="AXB1036" s="131"/>
      <c r="AXC1036" s="131"/>
      <c r="AXD1036" s="131"/>
      <c r="AXE1036" s="131"/>
      <c r="AXF1036" s="131"/>
      <c r="AXG1036" s="131"/>
      <c r="AXH1036" s="131"/>
      <c r="AXI1036" s="131"/>
      <c r="AXJ1036" s="131"/>
      <c r="AXK1036" s="131"/>
      <c r="AXL1036" s="131"/>
      <c r="AXM1036" s="131"/>
      <c r="AXN1036" s="131"/>
      <c r="AXO1036" s="131"/>
      <c r="AXP1036" s="131"/>
      <c r="AXQ1036" s="131"/>
      <c r="AXR1036" s="131"/>
      <c r="AXS1036" s="131"/>
      <c r="AXT1036" s="131"/>
      <c r="AXU1036" s="131"/>
      <c r="AXV1036" s="131"/>
      <c r="AXW1036" s="131"/>
      <c r="AXX1036" s="131"/>
    </row>
    <row r="1037" spans="1:1324" s="131" customFormat="1" ht="15.75" hidden="1" customHeight="1" x14ac:dyDescent="0.2">
      <c r="A1037" s="79" t="s">
        <v>199</v>
      </c>
      <c r="B1037" s="79" t="s">
        <v>1077</v>
      </c>
      <c r="C1037" s="89" t="s">
        <v>197</v>
      </c>
      <c r="D1037" s="89" t="s">
        <v>2051</v>
      </c>
      <c r="E1037" s="66">
        <v>37694</v>
      </c>
      <c r="F1037" s="79" t="s">
        <v>1167</v>
      </c>
      <c r="G1037" s="30" t="s">
        <v>1185</v>
      </c>
      <c r="H1037" s="30">
        <v>42005</v>
      </c>
      <c r="I1037" s="30" t="s">
        <v>1065</v>
      </c>
      <c r="J1037" s="173"/>
      <c r="K1037" s="87" t="s">
        <v>6</v>
      </c>
      <c r="L1037" s="87">
        <v>1</v>
      </c>
      <c r="M1037" s="87">
        <v>1</v>
      </c>
      <c r="N1037" s="87" t="s">
        <v>326</v>
      </c>
      <c r="O1037" s="87">
        <v>1</v>
      </c>
      <c r="P1037" s="87" t="s">
        <v>326</v>
      </c>
      <c r="Q1037" s="87">
        <v>1</v>
      </c>
      <c r="R1037" s="87" t="s">
        <v>326</v>
      </c>
      <c r="S1037" s="87">
        <v>1</v>
      </c>
      <c r="T1037" s="87" t="s">
        <v>49</v>
      </c>
      <c r="U1037" s="87">
        <v>1</v>
      </c>
      <c r="V1037" s="87">
        <v>1</v>
      </c>
      <c r="W1037" s="87">
        <v>0</v>
      </c>
      <c r="X1037" s="87">
        <v>0</v>
      </c>
      <c r="Y1037" s="87">
        <v>0</v>
      </c>
      <c r="Z1037" s="87">
        <v>1</v>
      </c>
      <c r="AA1037" s="87">
        <v>0</v>
      </c>
      <c r="AB1037" s="87">
        <f t="shared" si="92"/>
        <v>2</v>
      </c>
      <c r="AC1037" s="87">
        <f t="shared" si="93"/>
        <v>2</v>
      </c>
      <c r="AD1037" s="87">
        <f t="shared" si="94"/>
        <v>2</v>
      </c>
      <c r="AE1037" s="87">
        <f t="shared" si="95"/>
        <v>2</v>
      </c>
      <c r="AF1037" s="104"/>
    </row>
    <row r="1038" spans="1:1324" s="106" customFormat="1" ht="15.75" hidden="1" customHeight="1" x14ac:dyDescent="0.2">
      <c r="A1038" s="79" t="s">
        <v>198</v>
      </c>
      <c r="B1038" s="79" t="s">
        <v>1077</v>
      </c>
      <c r="C1038" s="89" t="s">
        <v>197</v>
      </c>
      <c r="D1038" s="89" t="s">
        <v>196</v>
      </c>
      <c r="E1038" s="66">
        <v>37756</v>
      </c>
      <c r="F1038" s="79" t="s">
        <v>1167</v>
      </c>
      <c r="G1038" s="30" t="s">
        <v>1185</v>
      </c>
      <c r="H1038" s="30" t="s">
        <v>1065</v>
      </c>
      <c r="I1038" s="30" t="s">
        <v>1065</v>
      </c>
      <c r="J1038" s="173"/>
      <c r="K1038" s="87">
        <v>0</v>
      </c>
      <c r="L1038" s="87">
        <v>0</v>
      </c>
      <c r="M1038" s="87">
        <v>0</v>
      </c>
      <c r="N1038" s="87">
        <v>0</v>
      </c>
      <c r="O1038" s="87">
        <v>0</v>
      </c>
      <c r="P1038" s="87">
        <v>0</v>
      </c>
      <c r="Q1038" s="87">
        <v>0</v>
      </c>
      <c r="R1038" s="87">
        <v>0</v>
      </c>
      <c r="S1038" s="87">
        <v>0</v>
      </c>
      <c r="T1038" s="87">
        <v>0</v>
      </c>
      <c r="U1038" s="87">
        <v>0</v>
      </c>
      <c r="V1038" s="87">
        <v>0</v>
      </c>
      <c r="W1038" s="87">
        <v>0</v>
      </c>
      <c r="X1038" s="87">
        <v>0</v>
      </c>
      <c r="Y1038" s="87">
        <v>0</v>
      </c>
      <c r="Z1038" s="87">
        <v>0</v>
      </c>
      <c r="AA1038" s="87">
        <v>0</v>
      </c>
      <c r="AB1038" s="87">
        <f t="shared" si="92"/>
        <v>2</v>
      </c>
      <c r="AC1038" s="87">
        <f t="shared" si="93"/>
        <v>2</v>
      </c>
      <c r="AD1038" s="87">
        <f t="shared" si="94"/>
        <v>2</v>
      </c>
      <c r="AE1038" s="87">
        <f t="shared" si="95"/>
        <v>2</v>
      </c>
      <c r="AF1038" s="104"/>
      <c r="AG1038" s="131"/>
    </row>
    <row r="1039" spans="1:1324" s="106" customFormat="1" ht="15.75" hidden="1" customHeight="1" x14ac:dyDescent="0.2">
      <c r="A1039" s="79" t="s">
        <v>195</v>
      </c>
      <c r="B1039" s="79" t="s">
        <v>190</v>
      </c>
      <c r="C1039" s="89" t="s">
        <v>189</v>
      </c>
      <c r="D1039" s="89" t="s">
        <v>194</v>
      </c>
      <c r="E1039" s="66">
        <v>38017</v>
      </c>
      <c r="F1039" s="79" t="s">
        <v>1167</v>
      </c>
      <c r="G1039" s="30" t="s">
        <v>1185</v>
      </c>
      <c r="H1039" s="30">
        <v>42005</v>
      </c>
      <c r="I1039" s="30" t="s">
        <v>1065</v>
      </c>
      <c r="J1039" s="173"/>
      <c r="K1039" s="87" t="s">
        <v>7</v>
      </c>
      <c r="L1039" s="87">
        <v>1</v>
      </c>
      <c r="M1039" s="87">
        <v>1</v>
      </c>
      <c r="N1039" s="87" t="s">
        <v>326</v>
      </c>
      <c r="O1039" s="87">
        <v>1</v>
      </c>
      <c r="P1039" s="87" t="s">
        <v>326</v>
      </c>
      <c r="Q1039" s="87">
        <v>1</v>
      </c>
      <c r="R1039" s="87" t="s">
        <v>326</v>
      </c>
      <c r="S1039" s="87">
        <v>1</v>
      </c>
      <c r="T1039" s="87" t="s">
        <v>49</v>
      </c>
      <c r="U1039" s="87">
        <v>1</v>
      </c>
      <c r="V1039" s="87">
        <v>1</v>
      </c>
      <c r="W1039" s="87">
        <v>0</v>
      </c>
      <c r="X1039" s="87">
        <v>0</v>
      </c>
      <c r="Y1039" s="87">
        <v>0</v>
      </c>
      <c r="Z1039" s="87">
        <v>1</v>
      </c>
      <c r="AA1039" s="87">
        <v>0</v>
      </c>
      <c r="AB1039" s="87">
        <f t="shared" si="92"/>
        <v>2</v>
      </c>
      <c r="AC1039" s="87">
        <f t="shared" si="93"/>
        <v>2</v>
      </c>
      <c r="AD1039" s="87">
        <f t="shared" si="94"/>
        <v>2</v>
      </c>
      <c r="AE1039" s="87">
        <f t="shared" si="95"/>
        <v>2</v>
      </c>
      <c r="AF1039" s="104" t="s">
        <v>2449</v>
      </c>
    </row>
    <row r="1040" spans="1:1324" s="106" customFormat="1" ht="15.75" hidden="1" customHeight="1" x14ac:dyDescent="0.2">
      <c r="A1040" s="79" t="s">
        <v>193</v>
      </c>
      <c r="B1040" s="79" t="s">
        <v>190</v>
      </c>
      <c r="C1040" s="89" t="s">
        <v>189</v>
      </c>
      <c r="D1040" s="89" t="s">
        <v>140</v>
      </c>
      <c r="E1040" s="66">
        <v>38044</v>
      </c>
      <c r="F1040" s="79" t="s">
        <v>1167</v>
      </c>
      <c r="G1040" s="30" t="s">
        <v>1185</v>
      </c>
      <c r="H1040" s="30">
        <v>42005</v>
      </c>
      <c r="I1040" s="30" t="s">
        <v>1065</v>
      </c>
      <c r="J1040" s="173"/>
      <c r="K1040" s="87" t="s">
        <v>7</v>
      </c>
      <c r="L1040" s="87">
        <v>1</v>
      </c>
      <c r="M1040" s="87">
        <v>1</v>
      </c>
      <c r="N1040" s="87" t="s">
        <v>326</v>
      </c>
      <c r="O1040" s="87">
        <v>1</v>
      </c>
      <c r="P1040" s="87" t="s">
        <v>326</v>
      </c>
      <c r="Q1040" s="87">
        <v>1</v>
      </c>
      <c r="R1040" s="87" t="s">
        <v>326</v>
      </c>
      <c r="S1040" s="87">
        <v>1</v>
      </c>
      <c r="T1040" s="87" t="s">
        <v>49</v>
      </c>
      <c r="U1040" s="87">
        <v>1</v>
      </c>
      <c r="V1040" s="87">
        <v>1</v>
      </c>
      <c r="W1040" s="87">
        <v>0</v>
      </c>
      <c r="X1040" s="87">
        <v>0</v>
      </c>
      <c r="Y1040" s="87">
        <v>0</v>
      </c>
      <c r="Z1040" s="87">
        <v>1</v>
      </c>
      <c r="AA1040" s="87">
        <v>0</v>
      </c>
      <c r="AB1040" s="87">
        <f t="shared" si="92"/>
        <v>2</v>
      </c>
      <c r="AC1040" s="87">
        <f t="shared" si="93"/>
        <v>2</v>
      </c>
      <c r="AD1040" s="87">
        <f t="shared" si="94"/>
        <v>2</v>
      </c>
      <c r="AE1040" s="87">
        <f t="shared" si="95"/>
        <v>2</v>
      </c>
      <c r="AF1040" s="104"/>
      <c r="AG1040" s="131"/>
    </row>
    <row r="1041" spans="1:1324" s="106" customFormat="1" ht="15.75" hidden="1" customHeight="1" x14ac:dyDescent="0.2">
      <c r="A1041" s="79" t="s">
        <v>192</v>
      </c>
      <c r="B1041" s="79" t="s">
        <v>190</v>
      </c>
      <c r="C1041" s="89" t="s">
        <v>189</v>
      </c>
      <c r="D1041" s="89" t="s">
        <v>10</v>
      </c>
      <c r="E1041" s="66">
        <v>38751</v>
      </c>
      <c r="F1041" s="79" t="s">
        <v>1167</v>
      </c>
      <c r="G1041" s="30" t="s">
        <v>1185</v>
      </c>
      <c r="H1041" s="30">
        <v>42005</v>
      </c>
      <c r="I1041" s="30" t="s">
        <v>1065</v>
      </c>
      <c r="J1041" s="173"/>
      <c r="K1041" s="87" t="s">
        <v>7</v>
      </c>
      <c r="L1041" s="87">
        <v>1</v>
      </c>
      <c r="M1041" s="87">
        <v>1</v>
      </c>
      <c r="N1041" s="87" t="s">
        <v>326</v>
      </c>
      <c r="O1041" s="87">
        <v>1</v>
      </c>
      <c r="P1041" s="87" t="s">
        <v>326</v>
      </c>
      <c r="Q1041" s="87">
        <v>1</v>
      </c>
      <c r="R1041" s="87" t="s">
        <v>326</v>
      </c>
      <c r="S1041" s="87">
        <v>1</v>
      </c>
      <c r="T1041" s="87" t="s">
        <v>49</v>
      </c>
      <c r="U1041" s="87">
        <v>1</v>
      </c>
      <c r="V1041" s="87">
        <v>1</v>
      </c>
      <c r="W1041" s="87">
        <v>0</v>
      </c>
      <c r="X1041" s="87">
        <v>0</v>
      </c>
      <c r="Y1041" s="87">
        <v>0</v>
      </c>
      <c r="Z1041" s="87">
        <v>1</v>
      </c>
      <c r="AA1041" s="87">
        <v>0</v>
      </c>
      <c r="AB1041" s="87">
        <f t="shared" si="92"/>
        <v>2</v>
      </c>
      <c r="AC1041" s="87">
        <f t="shared" si="93"/>
        <v>2</v>
      </c>
      <c r="AD1041" s="87">
        <f t="shared" si="94"/>
        <v>2</v>
      </c>
      <c r="AE1041" s="87">
        <f t="shared" si="95"/>
        <v>2</v>
      </c>
      <c r="AF1041" s="104"/>
      <c r="AG1041" s="131"/>
    </row>
    <row r="1042" spans="1:1324" s="106" customFormat="1" ht="15.75" hidden="1" customHeight="1" x14ac:dyDescent="0.2">
      <c r="A1042" s="79" t="s">
        <v>191</v>
      </c>
      <c r="B1042" s="79" t="s">
        <v>190</v>
      </c>
      <c r="C1042" s="89" t="s">
        <v>189</v>
      </c>
      <c r="D1042" s="89" t="s">
        <v>188</v>
      </c>
      <c r="E1042" s="66">
        <v>38751</v>
      </c>
      <c r="F1042" s="79" t="s">
        <v>1167</v>
      </c>
      <c r="G1042" s="30" t="s">
        <v>1185</v>
      </c>
      <c r="H1042" s="30">
        <v>42005</v>
      </c>
      <c r="I1042" s="30" t="s">
        <v>1065</v>
      </c>
      <c r="J1042" s="173"/>
      <c r="K1042" s="87" t="s">
        <v>7</v>
      </c>
      <c r="L1042" s="87">
        <v>1</v>
      </c>
      <c r="M1042" s="87">
        <v>1</v>
      </c>
      <c r="N1042" s="87" t="s">
        <v>326</v>
      </c>
      <c r="O1042" s="87">
        <v>1</v>
      </c>
      <c r="P1042" s="87" t="s">
        <v>326</v>
      </c>
      <c r="Q1042" s="87">
        <v>1</v>
      </c>
      <c r="R1042" s="87" t="s">
        <v>326</v>
      </c>
      <c r="S1042" s="87">
        <v>1</v>
      </c>
      <c r="T1042" s="87" t="s">
        <v>49</v>
      </c>
      <c r="U1042" s="87">
        <v>1</v>
      </c>
      <c r="V1042" s="87">
        <v>1</v>
      </c>
      <c r="W1042" s="87">
        <v>0</v>
      </c>
      <c r="X1042" s="87">
        <v>0</v>
      </c>
      <c r="Y1042" s="87">
        <v>0</v>
      </c>
      <c r="Z1042" s="87">
        <v>1</v>
      </c>
      <c r="AA1042" s="87">
        <v>0</v>
      </c>
      <c r="AB1042" s="87">
        <f t="shared" si="92"/>
        <v>2</v>
      </c>
      <c r="AC1042" s="87">
        <f t="shared" si="93"/>
        <v>2</v>
      </c>
      <c r="AD1042" s="87">
        <f t="shared" si="94"/>
        <v>2</v>
      </c>
      <c r="AE1042" s="87">
        <f t="shared" si="95"/>
        <v>2</v>
      </c>
      <c r="AF1042" s="104"/>
    </row>
    <row r="1043" spans="1:1324" s="106" customFormat="1" ht="15.75" hidden="1" customHeight="1" x14ac:dyDescent="0.2">
      <c r="A1043" s="79" t="s">
        <v>187</v>
      </c>
      <c r="B1043" s="79" t="s">
        <v>185</v>
      </c>
      <c r="C1043" s="89" t="s">
        <v>184</v>
      </c>
      <c r="D1043" s="89" t="s">
        <v>89</v>
      </c>
      <c r="E1043" s="66">
        <v>35970</v>
      </c>
      <c r="F1043" s="79"/>
      <c r="G1043" s="30" t="s">
        <v>1184</v>
      </c>
      <c r="H1043" s="30">
        <v>42005</v>
      </c>
      <c r="I1043" s="30" t="s">
        <v>1065</v>
      </c>
      <c r="J1043" s="173"/>
      <c r="K1043" s="87">
        <v>1</v>
      </c>
      <c r="L1043" s="87">
        <v>1</v>
      </c>
      <c r="M1043" s="87">
        <v>1</v>
      </c>
      <c r="N1043" s="87">
        <v>1</v>
      </c>
      <c r="O1043" s="87">
        <v>1</v>
      </c>
      <c r="P1043" s="87">
        <v>1</v>
      </c>
      <c r="Q1043" s="87">
        <v>1</v>
      </c>
      <c r="R1043" s="87">
        <v>1</v>
      </c>
      <c r="S1043" s="87">
        <v>1</v>
      </c>
      <c r="T1043" s="87">
        <v>1</v>
      </c>
      <c r="U1043" s="87">
        <v>1</v>
      </c>
      <c r="V1043" s="87">
        <v>1</v>
      </c>
      <c r="W1043" s="87">
        <v>1</v>
      </c>
      <c r="X1043" s="87">
        <v>1</v>
      </c>
      <c r="Y1043" s="87">
        <v>1</v>
      </c>
      <c r="Z1043" s="87">
        <v>1</v>
      </c>
      <c r="AA1043" s="87">
        <v>1</v>
      </c>
      <c r="AB1043" s="87">
        <f t="shared" si="92"/>
        <v>2</v>
      </c>
      <c r="AC1043" s="87">
        <f t="shared" si="93"/>
        <v>2</v>
      </c>
      <c r="AD1043" s="87">
        <f t="shared" si="94"/>
        <v>2</v>
      </c>
      <c r="AE1043" s="87">
        <f t="shared" si="95"/>
        <v>2</v>
      </c>
      <c r="AF1043" s="104" t="s">
        <v>2450</v>
      </c>
      <c r="AG1043" s="131"/>
    </row>
    <row r="1044" spans="1:1324" s="106" customFormat="1" ht="15.75" hidden="1" customHeight="1" x14ac:dyDescent="0.2">
      <c r="A1044" s="79" t="s">
        <v>186</v>
      </c>
      <c r="B1044" s="79" t="s">
        <v>185</v>
      </c>
      <c r="C1044" s="89" t="s">
        <v>184</v>
      </c>
      <c r="D1044" s="89" t="s">
        <v>183</v>
      </c>
      <c r="E1044" s="66">
        <v>35762</v>
      </c>
      <c r="F1044" s="79"/>
      <c r="G1044" s="30" t="s">
        <v>1184</v>
      </c>
      <c r="H1044" s="30">
        <v>42005</v>
      </c>
      <c r="I1044" s="30" t="s">
        <v>1065</v>
      </c>
      <c r="J1044" s="173"/>
      <c r="K1044" s="87" t="s">
        <v>7</v>
      </c>
      <c r="L1044" s="87">
        <v>1</v>
      </c>
      <c r="M1044" s="87">
        <v>1</v>
      </c>
      <c r="N1044" s="87" t="s">
        <v>326</v>
      </c>
      <c r="O1044" s="87">
        <v>1</v>
      </c>
      <c r="P1044" s="87" t="s">
        <v>326</v>
      </c>
      <c r="Q1044" s="87">
        <v>1</v>
      </c>
      <c r="R1044" s="87" t="s">
        <v>326</v>
      </c>
      <c r="S1044" s="87">
        <v>1</v>
      </c>
      <c r="T1044" s="87" t="s">
        <v>346</v>
      </c>
      <c r="U1044" s="87">
        <v>1</v>
      </c>
      <c r="V1044" s="87">
        <v>1</v>
      </c>
      <c r="W1044" s="87">
        <v>0</v>
      </c>
      <c r="X1044" s="87">
        <v>0</v>
      </c>
      <c r="Y1044" s="87">
        <v>0</v>
      </c>
      <c r="Z1044" s="87">
        <v>1</v>
      </c>
      <c r="AA1044" s="87">
        <v>0</v>
      </c>
      <c r="AB1044" s="87">
        <f t="shared" si="92"/>
        <v>2</v>
      </c>
      <c r="AC1044" s="87">
        <f t="shared" si="93"/>
        <v>2</v>
      </c>
      <c r="AD1044" s="87">
        <f t="shared" si="94"/>
        <v>2</v>
      </c>
      <c r="AE1044" s="87">
        <f t="shared" si="95"/>
        <v>2</v>
      </c>
      <c r="AF1044" s="104"/>
    </row>
    <row r="1045" spans="1:1324" s="106" customFormat="1" ht="15.75" hidden="1" customHeight="1" x14ac:dyDescent="0.2">
      <c r="A1045" s="79" t="s">
        <v>182</v>
      </c>
      <c r="B1045" s="79" t="s">
        <v>1078</v>
      </c>
      <c r="C1045" s="89" t="s">
        <v>179</v>
      </c>
      <c r="D1045" s="89" t="s">
        <v>1262</v>
      </c>
      <c r="E1045" s="66">
        <v>38532</v>
      </c>
      <c r="F1045" s="79" t="s">
        <v>1167</v>
      </c>
      <c r="G1045" s="30" t="s">
        <v>1185</v>
      </c>
      <c r="H1045" s="30" t="s">
        <v>1065</v>
      </c>
      <c r="I1045" s="30" t="s">
        <v>1065</v>
      </c>
      <c r="J1045" s="173"/>
      <c r="K1045" s="87" t="s">
        <v>9</v>
      </c>
      <c r="L1045" s="87">
        <v>0</v>
      </c>
      <c r="M1045" s="87">
        <v>0</v>
      </c>
      <c r="N1045" s="87">
        <v>0</v>
      </c>
      <c r="O1045" s="87">
        <v>0</v>
      </c>
      <c r="P1045" s="87">
        <v>0</v>
      </c>
      <c r="Q1045" s="87">
        <v>0</v>
      </c>
      <c r="R1045" s="87">
        <v>0</v>
      </c>
      <c r="S1045" s="87">
        <v>0</v>
      </c>
      <c r="T1045" s="87">
        <v>0</v>
      </c>
      <c r="U1045" s="87">
        <v>0</v>
      </c>
      <c r="V1045" s="87">
        <v>0</v>
      </c>
      <c r="W1045" s="87">
        <v>0</v>
      </c>
      <c r="X1045" s="87">
        <v>0</v>
      </c>
      <c r="Y1045" s="87">
        <v>0</v>
      </c>
      <c r="Z1045" s="87">
        <v>0</v>
      </c>
      <c r="AA1045" s="87">
        <v>0</v>
      </c>
      <c r="AB1045" s="87">
        <f t="shared" si="92"/>
        <v>2</v>
      </c>
      <c r="AC1045" s="87">
        <f t="shared" si="93"/>
        <v>2</v>
      </c>
      <c r="AD1045" s="87">
        <f t="shared" si="94"/>
        <v>2</v>
      </c>
      <c r="AE1045" s="87">
        <f t="shared" si="95"/>
        <v>2</v>
      </c>
      <c r="AF1045" s="104"/>
      <c r="AG1045" s="131"/>
    </row>
    <row r="1046" spans="1:1324" s="106" customFormat="1" ht="15.75" hidden="1" customHeight="1" x14ac:dyDescent="0.2">
      <c r="A1046" s="79" t="s">
        <v>181</v>
      </c>
      <c r="B1046" s="79" t="s">
        <v>1078</v>
      </c>
      <c r="C1046" s="89" t="s">
        <v>179</v>
      </c>
      <c r="D1046" s="89" t="s">
        <v>1246</v>
      </c>
      <c r="E1046" s="66">
        <v>39217</v>
      </c>
      <c r="F1046" s="79" t="s">
        <v>1167</v>
      </c>
      <c r="G1046" s="30" t="s">
        <v>1185</v>
      </c>
      <c r="H1046" s="30" t="s">
        <v>1065</v>
      </c>
      <c r="I1046" s="30" t="s">
        <v>1065</v>
      </c>
      <c r="J1046" s="173"/>
      <c r="K1046" s="87" t="s">
        <v>9</v>
      </c>
      <c r="L1046" s="87">
        <v>0</v>
      </c>
      <c r="M1046" s="87">
        <v>0</v>
      </c>
      <c r="N1046" s="87">
        <v>0</v>
      </c>
      <c r="O1046" s="87">
        <v>0</v>
      </c>
      <c r="P1046" s="87">
        <v>0</v>
      </c>
      <c r="Q1046" s="87">
        <v>0</v>
      </c>
      <c r="R1046" s="87">
        <v>0</v>
      </c>
      <c r="S1046" s="87">
        <v>0</v>
      </c>
      <c r="T1046" s="87">
        <v>0</v>
      </c>
      <c r="U1046" s="87">
        <v>0</v>
      </c>
      <c r="V1046" s="87">
        <v>0</v>
      </c>
      <c r="W1046" s="87">
        <v>0</v>
      </c>
      <c r="X1046" s="87">
        <v>0</v>
      </c>
      <c r="Y1046" s="87">
        <v>0</v>
      </c>
      <c r="Z1046" s="87">
        <v>0</v>
      </c>
      <c r="AA1046" s="87">
        <v>0</v>
      </c>
      <c r="AB1046" s="87">
        <f t="shared" si="92"/>
        <v>2</v>
      </c>
      <c r="AC1046" s="87">
        <f t="shared" si="93"/>
        <v>2</v>
      </c>
      <c r="AD1046" s="87">
        <f t="shared" si="94"/>
        <v>2</v>
      </c>
      <c r="AE1046" s="87">
        <f t="shared" si="95"/>
        <v>2</v>
      </c>
      <c r="AF1046" s="104"/>
      <c r="AG1046" s="131"/>
      <c r="AH1046" s="131"/>
      <c r="AI1046" s="131"/>
      <c r="AJ1046" s="131"/>
      <c r="AK1046" s="131"/>
      <c r="AL1046" s="131"/>
      <c r="AM1046" s="131"/>
      <c r="AN1046" s="131"/>
      <c r="AO1046" s="131"/>
      <c r="AP1046" s="131"/>
      <c r="AQ1046" s="131"/>
      <c r="AR1046" s="131"/>
      <c r="AS1046" s="131"/>
      <c r="AT1046" s="131"/>
      <c r="AU1046" s="131"/>
      <c r="AV1046" s="131"/>
      <c r="AW1046" s="131"/>
      <c r="AX1046" s="131"/>
      <c r="AY1046" s="131"/>
      <c r="AZ1046" s="131"/>
      <c r="BA1046" s="131"/>
      <c r="BB1046" s="131"/>
      <c r="BC1046" s="131"/>
      <c r="BD1046" s="131"/>
      <c r="BE1046" s="131"/>
      <c r="BF1046" s="131"/>
      <c r="BG1046" s="131"/>
      <c r="BH1046" s="131"/>
      <c r="BI1046" s="131"/>
      <c r="BJ1046" s="131"/>
      <c r="BK1046" s="131"/>
      <c r="BL1046" s="131"/>
      <c r="BM1046" s="131"/>
      <c r="BN1046" s="131"/>
      <c r="BO1046" s="131"/>
      <c r="BP1046" s="131"/>
      <c r="BQ1046" s="131"/>
      <c r="BR1046" s="131"/>
      <c r="BS1046" s="131"/>
      <c r="BT1046" s="131"/>
      <c r="BU1046" s="131"/>
      <c r="BV1046" s="131"/>
      <c r="BW1046" s="131"/>
      <c r="BX1046" s="131"/>
      <c r="BY1046" s="131"/>
      <c r="BZ1046" s="131"/>
      <c r="CA1046" s="131"/>
      <c r="CB1046" s="131"/>
      <c r="CC1046" s="131"/>
      <c r="CD1046" s="131"/>
      <c r="CE1046" s="131"/>
      <c r="CF1046" s="131"/>
      <c r="CG1046" s="131"/>
      <c r="CH1046" s="131"/>
      <c r="CI1046" s="131"/>
      <c r="CJ1046" s="131"/>
      <c r="CK1046" s="131"/>
      <c r="CL1046" s="131"/>
      <c r="CM1046" s="131"/>
      <c r="CN1046" s="131"/>
      <c r="CO1046" s="131"/>
      <c r="CP1046" s="131"/>
      <c r="CQ1046" s="131"/>
      <c r="CR1046" s="131"/>
      <c r="CS1046" s="131"/>
      <c r="CT1046" s="131"/>
      <c r="CU1046" s="131"/>
      <c r="CV1046" s="131"/>
      <c r="CW1046" s="131"/>
      <c r="CX1046" s="131"/>
      <c r="CY1046" s="131"/>
      <c r="CZ1046" s="131"/>
      <c r="DA1046" s="131"/>
      <c r="DB1046" s="131"/>
      <c r="DC1046" s="131"/>
      <c r="DD1046" s="131"/>
      <c r="DE1046" s="131"/>
      <c r="DF1046" s="131"/>
      <c r="DG1046" s="131"/>
      <c r="DH1046" s="131"/>
      <c r="DI1046" s="131"/>
      <c r="DJ1046" s="131"/>
      <c r="DK1046" s="131"/>
      <c r="DL1046" s="131"/>
      <c r="DM1046" s="131"/>
      <c r="DN1046" s="131"/>
      <c r="DO1046" s="131"/>
      <c r="DP1046" s="131"/>
      <c r="DQ1046" s="131"/>
      <c r="DR1046" s="131"/>
      <c r="DS1046" s="131"/>
      <c r="DT1046" s="131"/>
      <c r="DU1046" s="131"/>
      <c r="DV1046" s="131"/>
      <c r="DW1046" s="131"/>
      <c r="DX1046" s="131"/>
      <c r="DY1046" s="131"/>
      <c r="DZ1046" s="131"/>
      <c r="EA1046" s="131"/>
      <c r="EB1046" s="131"/>
      <c r="EC1046" s="131"/>
      <c r="ED1046" s="131"/>
      <c r="EE1046" s="131"/>
      <c r="EF1046" s="131"/>
      <c r="EG1046" s="131"/>
      <c r="EH1046" s="131"/>
      <c r="EI1046" s="131"/>
      <c r="EJ1046" s="131"/>
      <c r="EK1046" s="131"/>
      <c r="EL1046" s="131"/>
      <c r="EM1046" s="131"/>
      <c r="EN1046" s="131"/>
      <c r="EO1046" s="131"/>
      <c r="EP1046" s="131"/>
      <c r="EQ1046" s="131"/>
      <c r="ER1046" s="131"/>
      <c r="ES1046" s="131"/>
      <c r="ET1046" s="131"/>
      <c r="EU1046" s="131"/>
      <c r="EV1046" s="131"/>
      <c r="EW1046" s="131"/>
      <c r="EX1046" s="131"/>
      <c r="EY1046" s="131"/>
      <c r="EZ1046" s="131"/>
      <c r="FA1046" s="131"/>
      <c r="FB1046" s="131"/>
      <c r="FC1046" s="131"/>
      <c r="FD1046" s="131"/>
      <c r="FE1046" s="131"/>
      <c r="FF1046" s="131"/>
      <c r="FG1046" s="131"/>
      <c r="FH1046" s="131"/>
      <c r="FI1046" s="131"/>
      <c r="FJ1046" s="131"/>
      <c r="FK1046" s="131"/>
      <c r="FL1046" s="131"/>
      <c r="FM1046" s="131"/>
      <c r="FN1046" s="131"/>
      <c r="FO1046" s="131"/>
      <c r="FP1046" s="131"/>
      <c r="FQ1046" s="131"/>
      <c r="FR1046" s="131"/>
      <c r="FS1046" s="131"/>
      <c r="FT1046" s="131"/>
      <c r="FU1046" s="131"/>
      <c r="FV1046" s="131"/>
      <c r="FW1046" s="131"/>
      <c r="FX1046" s="131"/>
      <c r="FY1046" s="131"/>
      <c r="FZ1046" s="131"/>
      <c r="GA1046" s="131"/>
      <c r="GB1046" s="131"/>
      <c r="GC1046" s="131"/>
      <c r="GD1046" s="131"/>
      <c r="GE1046" s="131"/>
      <c r="GF1046" s="131"/>
      <c r="GG1046" s="131"/>
      <c r="GH1046" s="131"/>
      <c r="GI1046" s="131"/>
      <c r="GJ1046" s="131"/>
      <c r="GK1046" s="131"/>
      <c r="GL1046" s="131"/>
      <c r="GM1046" s="131"/>
      <c r="GN1046" s="131"/>
      <c r="GO1046" s="131"/>
      <c r="GP1046" s="131"/>
      <c r="GQ1046" s="131"/>
      <c r="GR1046" s="131"/>
      <c r="GS1046" s="131"/>
      <c r="GT1046" s="131"/>
      <c r="GU1046" s="131"/>
      <c r="GV1046" s="131"/>
      <c r="GW1046" s="131"/>
      <c r="GX1046" s="131"/>
      <c r="GY1046" s="131"/>
      <c r="GZ1046" s="131"/>
      <c r="HA1046" s="131"/>
      <c r="HB1046" s="131"/>
      <c r="HC1046" s="131"/>
      <c r="HD1046" s="131"/>
      <c r="HE1046" s="131"/>
      <c r="HF1046" s="131"/>
      <c r="HG1046" s="131"/>
      <c r="HH1046" s="131"/>
      <c r="HI1046" s="131"/>
      <c r="HJ1046" s="131"/>
      <c r="HK1046" s="131"/>
      <c r="HL1046" s="131"/>
      <c r="HM1046" s="131"/>
      <c r="HN1046" s="131"/>
      <c r="HO1046" s="131"/>
      <c r="HP1046" s="131"/>
      <c r="HQ1046" s="131"/>
      <c r="HR1046" s="131"/>
      <c r="HS1046" s="131"/>
      <c r="HT1046" s="131"/>
      <c r="HU1046" s="131"/>
      <c r="HV1046" s="131"/>
      <c r="HW1046" s="131"/>
      <c r="HX1046" s="131"/>
      <c r="HY1046" s="131"/>
      <c r="HZ1046" s="131"/>
      <c r="IA1046" s="131"/>
      <c r="IB1046" s="131"/>
      <c r="IC1046" s="131"/>
      <c r="ID1046" s="131"/>
      <c r="IE1046" s="131"/>
      <c r="IF1046" s="131"/>
      <c r="IG1046" s="131"/>
      <c r="IH1046" s="131"/>
      <c r="II1046" s="131"/>
      <c r="IJ1046" s="131"/>
      <c r="IK1046" s="131"/>
      <c r="IL1046" s="131"/>
      <c r="IM1046" s="131"/>
      <c r="IN1046" s="131"/>
      <c r="IO1046" s="131"/>
      <c r="IP1046" s="131"/>
      <c r="IQ1046" s="131"/>
      <c r="IR1046" s="131"/>
      <c r="IS1046" s="131"/>
      <c r="IT1046" s="131"/>
      <c r="IU1046" s="131"/>
      <c r="IV1046" s="131"/>
      <c r="IW1046" s="131"/>
      <c r="IX1046" s="131"/>
      <c r="IY1046" s="131"/>
      <c r="IZ1046" s="131"/>
      <c r="JA1046" s="131"/>
      <c r="JB1046" s="131"/>
      <c r="JC1046" s="131"/>
      <c r="JD1046" s="131"/>
      <c r="JE1046" s="131"/>
      <c r="JF1046" s="131"/>
      <c r="JG1046" s="131"/>
      <c r="JH1046" s="131"/>
      <c r="JI1046" s="131"/>
      <c r="JJ1046" s="131"/>
      <c r="JK1046" s="131"/>
      <c r="JL1046" s="131"/>
      <c r="JM1046" s="131"/>
      <c r="JN1046" s="131"/>
      <c r="JO1046" s="131"/>
      <c r="JP1046" s="131"/>
      <c r="JQ1046" s="131"/>
      <c r="JR1046" s="131"/>
      <c r="JS1046" s="131"/>
      <c r="JT1046" s="131"/>
      <c r="JU1046" s="131"/>
      <c r="JV1046" s="131"/>
      <c r="JW1046" s="131"/>
      <c r="JX1046" s="131"/>
      <c r="JY1046" s="131"/>
      <c r="JZ1046" s="131"/>
      <c r="KA1046" s="131"/>
      <c r="KB1046" s="131"/>
      <c r="KC1046" s="131"/>
      <c r="KD1046" s="131"/>
      <c r="KE1046" s="131"/>
      <c r="KF1046" s="131"/>
      <c r="KG1046" s="131"/>
      <c r="KH1046" s="131"/>
      <c r="KI1046" s="131"/>
      <c r="KJ1046" s="131"/>
      <c r="KK1046" s="131"/>
      <c r="KL1046" s="131"/>
      <c r="KM1046" s="131"/>
      <c r="KN1046" s="131"/>
      <c r="KO1046" s="131"/>
      <c r="KP1046" s="131"/>
      <c r="KQ1046" s="131"/>
      <c r="KR1046" s="131"/>
      <c r="KS1046" s="131"/>
      <c r="KT1046" s="131"/>
      <c r="KU1046" s="131"/>
      <c r="KV1046" s="131"/>
      <c r="KW1046" s="131"/>
      <c r="KX1046" s="131"/>
      <c r="KY1046" s="131"/>
      <c r="KZ1046" s="131"/>
      <c r="LA1046" s="131"/>
      <c r="LB1046" s="131"/>
      <c r="LC1046" s="131"/>
      <c r="LD1046" s="131"/>
      <c r="LE1046" s="131"/>
      <c r="LF1046" s="131"/>
      <c r="LG1046" s="131"/>
      <c r="LH1046" s="131"/>
      <c r="LI1046" s="131"/>
      <c r="LJ1046" s="131"/>
      <c r="LK1046" s="131"/>
      <c r="LL1046" s="131"/>
      <c r="LM1046" s="131"/>
      <c r="LN1046" s="131"/>
      <c r="LO1046" s="131"/>
      <c r="LP1046" s="131"/>
      <c r="LQ1046" s="131"/>
      <c r="LR1046" s="131"/>
      <c r="LS1046" s="131"/>
      <c r="LT1046" s="131"/>
      <c r="LU1046" s="131"/>
      <c r="LV1046" s="131"/>
      <c r="LW1046" s="131"/>
      <c r="LX1046" s="131"/>
      <c r="LY1046" s="131"/>
      <c r="LZ1046" s="131"/>
      <c r="MA1046" s="131"/>
      <c r="MB1046" s="131"/>
      <c r="MC1046" s="131"/>
      <c r="MD1046" s="131"/>
      <c r="ME1046" s="131"/>
      <c r="MF1046" s="131"/>
      <c r="MG1046" s="131"/>
      <c r="MH1046" s="131"/>
      <c r="MI1046" s="131"/>
      <c r="MJ1046" s="131"/>
      <c r="MK1046" s="131"/>
      <c r="ML1046" s="131"/>
      <c r="MM1046" s="131"/>
      <c r="MN1046" s="131"/>
      <c r="MO1046" s="131"/>
      <c r="MP1046" s="131"/>
      <c r="MQ1046" s="131"/>
      <c r="MR1046" s="131"/>
      <c r="MS1046" s="131"/>
      <c r="MT1046" s="131"/>
      <c r="MU1046" s="131"/>
      <c r="MV1046" s="131"/>
      <c r="MW1046" s="131"/>
      <c r="MX1046" s="131"/>
      <c r="MY1046" s="131"/>
      <c r="MZ1046" s="131"/>
      <c r="NA1046" s="131"/>
      <c r="NB1046" s="131"/>
      <c r="NC1046" s="131"/>
      <c r="ND1046" s="131"/>
      <c r="NE1046" s="131"/>
      <c r="NF1046" s="131"/>
      <c r="NG1046" s="131"/>
      <c r="NH1046" s="131"/>
      <c r="NI1046" s="131"/>
      <c r="NJ1046" s="131"/>
      <c r="NK1046" s="131"/>
      <c r="NL1046" s="131"/>
      <c r="NM1046" s="131"/>
      <c r="NN1046" s="131"/>
      <c r="NO1046" s="131"/>
      <c r="NP1046" s="131"/>
      <c r="NQ1046" s="131"/>
      <c r="NR1046" s="131"/>
      <c r="NS1046" s="131"/>
      <c r="NT1046" s="131"/>
      <c r="NU1046" s="131"/>
      <c r="NV1046" s="131"/>
      <c r="NW1046" s="131"/>
      <c r="NX1046" s="131"/>
      <c r="NY1046" s="131"/>
      <c r="NZ1046" s="131"/>
      <c r="OA1046" s="131"/>
      <c r="OB1046" s="131"/>
      <c r="OC1046" s="131"/>
      <c r="OD1046" s="131"/>
      <c r="OE1046" s="131"/>
      <c r="OF1046" s="131"/>
      <c r="OG1046" s="131"/>
      <c r="OH1046" s="131"/>
      <c r="OI1046" s="131"/>
      <c r="OJ1046" s="131"/>
      <c r="OK1046" s="131"/>
      <c r="OL1046" s="131"/>
      <c r="OM1046" s="131"/>
      <c r="ON1046" s="131"/>
      <c r="OO1046" s="131"/>
      <c r="OP1046" s="131"/>
      <c r="OQ1046" s="131"/>
      <c r="OR1046" s="131"/>
      <c r="OS1046" s="131"/>
      <c r="OT1046" s="131"/>
      <c r="OU1046" s="131"/>
      <c r="OV1046" s="131"/>
      <c r="OW1046" s="131"/>
      <c r="OX1046" s="131"/>
      <c r="OY1046" s="131"/>
      <c r="OZ1046" s="131"/>
      <c r="PA1046" s="131"/>
      <c r="PB1046" s="131"/>
      <c r="PC1046" s="131"/>
      <c r="PD1046" s="131"/>
      <c r="PE1046" s="131"/>
      <c r="PF1046" s="131"/>
      <c r="PG1046" s="131"/>
      <c r="PH1046" s="131"/>
      <c r="PI1046" s="131"/>
      <c r="PJ1046" s="131"/>
      <c r="PK1046" s="131"/>
      <c r="PL1046" s="131"/>
      <c r="PM1046" s="131"/>
      <c r="PN1046" s="131"/>
      <c r="PO1046" s="131"/>
      <c r="PP1046" s="131"/>
      <c r="PQ1046" s="131"/>
      <c r="PR1046" s="131"/>
      <c r="PS1046" s="131"/>
      <c r="PT1046" s="131"/>
      <c r="PU1046" s="131"/>
      <c r="PV1046" s="131"/>
      <c r="PW1046" s="131"/>
      <c r="PX1046" s="131"/>
      <c r="PY1046" s="131"/>
      <c r="PZ1046" s="131"/>
      <c r="QA1046" s="131"/>
      <c r="QB1046" s="131"/>
      <c r="QC1046" s="131"/>
      <c r="QD1046" s="131"/>
      <c r="QE1046" s="131"/>
      <c r="QF1046" s="131"/>
      <c r="QG1046" s="131"/>
      <c r="QH1046" s="131"/>
      <c r="QI1046" s="131"/>
      <c r="QJ1046" s="131"/>
      <c r="QK1046" s="131"/>
      <c r="QL1046" s="131"/>
      <c r="QM1046" s="131"/>
      <c r="QN1046" s="131"/>
      <c r="QO1046" s="131"/>
      <c r="QP1046" s="131"/>
      <c r="QQ1046" s="131"/>
      <c r="QR1046" s="131"/>
      <c r="QS1046" s="131"/>
      <c r="QT1046" s="131"/>
      <c r="QU1046" s="131"/>
      <c r="QV1046" s="131"/>
      <c r="QW1046" s="131"/>
      <c r="QX1046" s="131"/>
      <c r="QY1046" s="131"/>
      <c r="QZ1046" s="131"/>
      <c r="RA1046" s="131"/>
      <c r="RB1046" s="131"/>
      <c r="RC1046" s="131"/>
      <c r="RD1046" s="131"/>
      <c r="RE1046" s="131"/>
      <c r="RF1046" s="131"/>
      <c r="RG1046" s="131"/>
      <c r="RH1046" s="131"/>
      <c r="RI1046" s="131"/>
      <c r="RJ1046" s="131"/>
      <c r="RK1046" s="131"/>
      <c r="RL1046" s="131"/>
      <c r="RM1046" s="131"/>
      <c r="RN1046" s="131"/>
      <c r="RO1046" s="131"/>
      <c r="RP1046" s="131"/>
      <c r="RQ1046" s="131"/>
      <c r="RR1046" s="131"/>
      <c r="RS1046" s="131"/>
      <c r="RT1046" s="131"/>
      <c r="RU1046" s="131"/>
      <c r="RV1046" s="131"/>
      <c r="RW1046" s="131"/>
      <c r="RX1046" s="131"/>
      <c r="RY1046" s="131"/>
      <c r="RZ1046" s="131"/>
      <c r="SA1046" s="131"/>
      <c r="SB1046" s="131"/>
      <c r="SC1046" s="131"/>
      <c r="SD1046" s="131"/>
      <c r="SE1046" s="131"/>
      <c r="SF1046" s="131"/>
      <c r="SG1046" s="131"/>
      <c r="SH1046" s="131"/>
      <c r="SI1046" s="131"/>
      <c r="SJ1046" s="131"/>
      <c r="SK1046" s="131"/>
      <c r="SL1046" s="131"/>
      <c r="SM1046" s="131"/>
      <c r="SN1046" s="131"/>
      <c r="SO1046" s="131"/>
      <c r="SP1046" s="131"/>
      <c r="SQ1046" s="131"/>
      <c r="SR1046" s="131"/>
      <c r="SS1046" s="131"/>
      <c r="ST1046" s="131"/>
      <c r="SU1046" s="131"/>
      <c r="SV1046" s="131"/>
      <c r="SW1046" s="131"/>
      <c r="SX1046" s="131"/>
      <c r="SY1046" s="131"/>
      <c r="SZ1046" s="131"/>
      <c r="TA1046" s="131"/>
      <c r="TB1046" s="131"/>
      <c r="TC1046" s="131"/>
      <c r="TD1046" s="131"/>
      <c r="TE1046" s="131"/>
      <c r="TF1046" s="131"/>
      <c r="TG1046" s="131"/>
      <c r="TH1046" s="131"/>
      <c r="TI1046" s="131"/>
      <c r="TJ1046" s="131"/>
      <c r="TK1046" s="131"/>
      <c r="TL1046" s="131"/>
      <c r="TM1046" s="131"/>
      <c r="TN1046" s="131"/>
      <c r="TO1046" s="131"/>
      <c r="TP1046" s="131"/>
      <c r="TQ1046" s="131"/>
      <c r="TR1046" s="131"/>
      <c r="TS1046" s="131"/>
      <c r="TT1046" s="131"/>
      <c r="TU1046" s="131"/>
      <c r="TV1046" s="131"/>
      <c r="TW1046" s="131"/>
      <c r="TX1046" s="131"/>
      <c r="TY1046" s="131"/>
      <c r="TZ1046" s="131"/>
      <c r="UA1046" s="131"/>
      <c r="UB1046" s="131"/>
      <c r="UC1046" s="131"/>
      <c r="UD1046" s="131"/>
      <c r="UE1046" s="131"/>
      <c r="UF1046" s="131"/>
      <c r="UG1046" s="131"/>
      <c r="UH1046" s="131"/>
      <c r="UI1046" s="131"/>
      <c r="UJ1046" s="131"/>
      <c r="UK1046" s="131"/>
      <c r="UL1046" s="131"/>
      <c r="UM1046" s="131"/>
      <c r="UN1046" s="131"/>
      <c r="UO1046" s="131"/>
      <c r="UP1046" s="131"/>
      <c r="UQ1046" s="131"/>
      <c r="UR1046" s="131"/>
      <c r="US1046" s="131"/>
      <c r="UT1046" s="131"/>
      <c r="UU1046" s="131"/>
      <c r="UV1046" s="131"/>
      <c r="UW1046" s="131"/>
      <c r="UX1046" s="131"/>
      <c r="UY1046" s="131"/>
      <c r="UZ1046" s="131"/>
      <c r="VA1046" s="131"/>
      <c r="VB1046" s="131"/>
      <c r="VC1046" s="131"/>
      <c r="VD1046" s="131"/>
      <c r="VE1046" s="131"/>
      <c r="VF1046" s="131"/>
      <c r="VG1046" s="131"/>
      <c r="VH1046" s="131"/>
      <c r="VI1046" s="131"/>
      <c r="VJ1046" s="131"/>
      <c r="VK1046" s="131"/>
      <c r="VL1046" s="131"/>
      <c r="VM1046" s="131"/>
      <c r="VN1046" s="131"/>
      <c r="VO1046" s="131"/>
      <c r="VP1046" s="131"/>
      <c r="VQ1046" s="131"/>
      <c r="VR1046" s="131"/>
      <c r="VS1046" s="131"/>
      <c r="VT1046" s="131"/>
      <c r="VU1046" s="131"/>
      <c r="VV1046" s="131"/>
      <c r="VW1046" s="131"/>
      <c r="VX1046" s="131"/>
      <c r="VY1046" s="131"/>
      <c r="VZ1046" s="131"/>
      <c r="WA1046" s="131"/>
      <c r="WB1046" s="131"/>
      <c r="WC1046" s="131"/>
      <c r="WD1046" s="131"/>
      <c r="WE1046" s="131"/>
      <c r="WF1046" s="131"/>
      <c r="WG1046" s="131"/>
      <c r="WH1046" s="131"/>
      <c r="WI1046" s="131"/>
      <c r="WJ1046" s="131"/>
      <c r="WK1046" s="131"/>
      <c r="WL1046" s="131"/>
      <c r="WM1046" s="131"/>
      <c r="WN1046" s="131"/>
      <c r="WO1046" s="131"/>
      <c r="WP1046" s="131"/>
      <c r="WQ1046" s="131"/>
      <c r="WR1046" s="131"/>
      <c r="WS1046" s="131"/>
      <c r="WT1046" s="131"/>
      <c r="WU1046" s="131"/>
      <c r="WV1046" s="131"/>
      <c r="WW1046" s="131"/>
      <c r="WX1046" s="131"/>
      <c r="WY1046" s="131"/>
      <c r="WZ1046" s="131"/>
      <c r="XA1046" s="131"/>
      <c r="XB1046" s="131"/>
      <c r="XC1046" s="131"/>
      <c r="XD1046" s="131"/>
      <c r="XE1046" s="131"/>
      <c r="XF1046" s="131"/>
      <c r="XG1046" s="131"/>
      <c r="XH1046" s="131"/>
      <c r="XI1046" s="131"/>
      <c r="XJ1046" s="131"/>
      <c r="XK1046" s="131"/>
      <c r="XL1046" s="131"/>
      <c r="XM1046" s="131"/>
      <c r="XN1046" s="131"/>
      <c r="XO1046" s="131"/>
      <c r="XP1046" s="131"/>
      <c r="XQ1046" s="131"/>
      <c r="XR1046" s="131"/>
      <c r="XS1046" s="131"/>
      <c r="XT1046" s="131"/>
      <c r="XU1046" s="131"/>
      <c r="XV1046" s="131"/>
      <c r="XW1046" s="131"/>
      <c r="XX1046" s="131"/>
      <c r="XY1046" s="131"/>
      <c r="XZ1046" s="131"/>
      <c r="YA1046" s="131"/>
      <c r="YB1046" s="131"/>
      <c r="YC1046" s="131"/>
      <c r="YD1046" s="131"/>
      <c r="YE1046" s="131"/>
      <c r="YF1046" s="131"/>
      <c r="YG1046" s="131"/>
      <c r="YH1046" s="131"/>
      <c r="YI1046" s="131"/>
      <c r="YJ1046" s="131"/>
      <c r="YK1046" s="131"/>
      <c r="YL1046" s="131"/>
      <c r="YM1046" s="131"/>
      <c r="YN1046" s="131"/>
      <c r="YO1046" s="131"/>
      <c r="YP1046" s="131"/>
      <c r="YQ1046" s="131"/>
      <c r="YR1046" s="131"/>
      <c r="YS1046" s="131"/>
      <c r="YT1046" s="131"/>
      <c r="YU1046" s="131"/>
      <c r="YV1046" s="131"/>
      <c r="YW1046" s="131"/>
      <c r="YX1046" s="131"/>
      <c r="YY1046" s="131"/>
      <c r="YZ1046" s="131"/>
      <c r="ZA1046" s="131"/>
      <c r="ZB1046" s="131"/>
      <c r="ZC1046" s="131"/>
      <c r="ZD1046" s="131"/>
      <c r="ZE1046" s="131"/>
      <c r="ZF1046" s="131"/>
      <c r="ZG1046" s="131"/>
      <c r="ZH1046" s="131"/>
      <c r="ZI1046" s="131"/>
      <c r="ZJ1046" s="131"/>
      <c r="ZK1046" s="131"/>
      <c r="ZL1046" s="131"/>
      <c r="ZM1046" s="131"/>
      <c r="ZN1046" s="131"/>
      <c r="ZO1046" s="131"/>
      <c r="ZP1046" s="131"/>
      <c r="ZQ1046" s="131"/>
      <c r="ZR1046" s="131"/>
      <c r="ZS1046" s="131"/>
      <c r="ZT1046" s="131"/>
      <c r="ZU1046" s="131"/>
      <c r="ZV1046" s="131"/>
      <c r="ZW1046" s="131"/>
      <c r="ZX1046" s="131"/>
      <c r="ZY1046" s="131"/>
      <c r="ZZ1046" s="131"/>
      <c r="AAA1046" s="131"/>
      <c r="AAB1046" s="131"/>
      <c r="AAC1046" s="131"/>
      <c r="AAD1046" s="131"/>
      <c r="AAE1046" s="131"/>
      <c r="AAF1046" s="131"/>
      <c r="AAG1046" s="131"/>
      <c r="AAH1046" s="131"/>
      <c r="AAI1046" s="131"/>
      <c r="AAJ1046" s="131"/>
      <c r="AAK1046" s="131"/>
      <c r="AAL1046" s="131"/>
      <c r="AAM1046" s="131"/>
      <c r="AAN1046" s="131"/>
      <c r="AAO1046" s="131"/>
      <c r="AAP1046" s="131"/>
      <c r="AAQ1046" s="131"/>
      <c r="AAR1046" s="131"/>
      <c r="AAS1046" s="131"/>
      <c r="AAT1046" s="131"/>
      <c r="AAU1046" s="131"/>
      <c r="AAV1046" s="131"/>
      <c r="AAW1046" s="131"/>
      <c r="AAX1046" s="131"/>
      <c r="AAY1046" s="131"/>
      <c r="AAZ1046" s="131"/>
      <c r="ABA1046" s="131"/>
      <c r="ABB1046" s="131"/>
      <c r="ABC1046" s="131"/>
      <c r="ABD1046" s="131"/>
      <c r="ABE1046" s="131"/>
      <c r="ABF1046" s="131"/>
      <c r="ABG1046" s="131"/>
      <c r="ABH1046" s="131"/>
      <c r="ABI1046" s="131"/>
      <c r="ABJ1046" s="131"/>
      <c r="ABK1046" s="131"/>
      <c r="ABL1046" s="131"/>
      <c r="ABM1046" s="131"/>
      <c r="ABN1046" s="131"/>
      <c r="ABO1046" s="131"/>
      <c r="ABP1046" s="131"/>
      <c r="ABQ1046" s="131"/>
      <c r="ABR1046" s="131"/>
      <c r="ABS1046" s="131"/>
      <c r="ABT1046" s="131"/>
      <c r="ABU1046" s="131"/>
      <c r="ABV1046" s="131"/>
      <c r="ABW1046" s="131"/>
      <c r="ABX1046" s="131"/>
      <c r="ABY1046" s="131"/>
      <c r="ABZ1046" s="131"/>
      <c r="ACA1046" s="131"/>
      <c r="ACB1046" s="131"/>
      <c r="ACC1046" s="131"/>
      <c r="ACD1046" s="131"/>
      <c r="ACE1046" s="131"/>
      <c r="ACF1046" s="131"/>
      <c r="ACG1046" s="131"/>
      <c r="ACH1046" s="131"/>
      <c r="ACI1046" s="131"/>
      <c r="ACJ1046" s="131"/>
      <c r="ACK1046" s="131"/>
      <c r="ACL1046" s="131"/>
      <c r="ACM1046" s="131"/>
      <c r="ACN1046" s="131"/>
      <c r="ACO1046" s="131"/>
      <c r="ACP1046" s="131"/>
      <c r="ACQ1046" s="131"/>
      <c r="ACR1046" s="131"/>
      <c r="ACS1046" s="131"/>
      <c r="ACT1046" s="131"/>
      <c r="ACU1046" s="131"/>
      <c r="ACV1046" s="131"/>
      <c r="ACW1046" s="131"/>
      <c r="ACX1046" s="131"/>
      <c r="ACY1046" s="131"/>
      <c r="ACZ1046" s="131"/>
      <c r="ADA1046" s="131"/>
      <c r="ADB1046" s="131"/>
      <c r="ADC1046" s="131"/>
      <c r="ADD1046" s="131"/>
      <c r="ADE1046" s="131"/>
      <c r="ADF1046" s="131"/>
      <c r="ADG1046" s="131"/>
      <c r="ADH1046" s="131"/>
      <c r="ADI1046" s="131"/>
      <c r="ADJ1046" s="131"/>
      <c r="ADK1046" s="131"/>
      <c r="ADL1046" s="131"/>
      <c r="ADM1046" s="131"/>
      <c r="ADN1046" s="131"/>
      <c r="ADO1046" s="131"/>
      <c r="ADP1046" s="131"/>
      <c r="ADQ1046" s="131"/>
      <c r="ADR1046" s="131"/>
      <c r="ADS1046" s="131"/>
      <c r="ADT1046" s="131"/>
      <c r="ADU1046" s="131"/>
      <c r="ADV1046" s="131"/>
      <c r="ADW1046" s="131"/>
      <c r="ADX1046" s="131"/>
      <c r="ADY1046" s="131"/>
      <c r="ADZ1046" s="131"/>
      <c r="AEA1046" s="131"/>
      <c r="AEB1046" s="131"/>
      <c r="AEC1046" s="131"/>
      <c r="AED1046" s="131"/>
      <c r="AEE1046" s="131"/>
      <c r="AEF1046" s="131"/>
      <c r="AEG1046" s="131"/>
      <c r="AEH1046" s="131"/>
      <c r="AEI1046" s="131"/>
      <c r="AEJ1046" s="131"/>
      <c r="AEK1046" s="131"/>
      <c r="AEL1046" s="131"/>
      <c r="AEM1046" s="131"/>
      <c r="AEN1046" s="131"/>
      <c r="AEO1046" s="131"/>
      <c r="AEP1046" s="131"/>
      <c r="AEQ1046" s="131"/>
      <c r="AER1046" s="131"/>
      <c r="AES1046" s="131"/>
      <c r="AET1046" s="131"/>
      <c r="AEU1046" s="131"/>
      <c r="AEV1046" s="131"/>
      <c r="AEW1046" s="131"/>
      <c r="AEX1046" s="131"/>
      <c r="AEY1046" s="131"/>
      <c r="AEZ1046" s="131"/>
      <c r="AFA1046" s="131"/>
      <c r="AFB1046" s="131"/>
      <c r="AFC1046" s="131"/>
      <c r="AFD1046" s="131"/>
      <c r="AFE1046" s="131"/>
      <c r="AFF1046" s="131"/>
      <c r="AFG1046" s="131"/>
      <c r="AFH1046" s="131"/>
      <c r="AFI1046" s="131"/>
      <c r="AFJ1046" s="131"/>
      <c r="AFK1046" s="131"/>
      <c r="AFL1046" s="131"/>
      <c r="AFM1046" s="131"/>
      <c r="AFN1046" s="131"/>
      <c r="AFO1046" s="131"/>
      <c r="AFP1046" s="131"/>
      <c r="AFQ1046" s="131"/>
      <c r="AFR1046" s="131"/>
      <c r="AFS1046" s="131"/>
      <c r="AFT1046" s="131"/>
      <c r="AFU1046" s="131"/>
      <c r="AFV1046" s="131"/>
      <c r="AFW1046" s="131"/>
      <c r="AFX1046" s="131"/>
      <c r="AFY1046" s="131"/>
      <c r="AFZ1046" s="131"/>
      <c r="AGA1046" s="131"/>
      <c r="AGB1046" s="131"/>
      <c r="AGC1046" s="131"/>
      <c r="AGD1046" s="131"/>
      <c r="AGE1046" s="131"/>
      <c r="AGF1046" s="131"/>
      <c r="AGG1046" s="131"/>
      <c r="AGH1046" s="131"/>
      <c r="AGI1046" s="131"/>
      <c r="AGJ1046" s="131"/>
      <c r="AGK1046" s="131"/>
      <c r="AGL1046" s="131"/>
      <c r="AGM1046" s="131"/>
      <c r="AGN1046" s="131"/>
      <c r="AGO1046" s="131"/>
      <c r="AGP1046" s="131"/>
      <c r="AGQ1046" s="131"/>
      <c r="AGR1046" s="131"/>
      <c r="AGS1046" s="131"/>
      <c r="AGT1046" s="131"/>
      <c r="AGU1046" s="131"/>
      <c r="AGV1046" s="131"/>
      <c r="AGW1046" s="131"/>
      <c r="AGX1046" s="131"/>
      <c r="AGY1046" s="131"/>
      <c r="AGZ1046" s="131"/>
      <c r="AHA1046" s="131"/>
      <c r="AHB1046" s="131"/>
      <c r="AHC1046" s="131"/>
      <c r="AHD1046" s="131"/>
      <c r="AHE1046" s="131"/>
      <c r="AHF1046" s="131"/>
      <c r="AHG1046" s="131"/>
      <c r="AHH1046" s="131"/>
      <c r="AHI1046" s="131"/>
      <c r="AHJ1046" s="131"/>
      <c r="AHK1046" s="131"/>
      <c r="AHL1046" s="131"/>
      <c r="AHM1046" s="131"/>
      <c r="AHN1046" s="131"/>
      <c r="AHO1046" s="131"/>
      <c r="AHP1046" s="131"/>
      <c r="AHQ1046" s="131"/>
      <c r="AHR1046" s="131"/>
      <c r="AHS1046" s="131"/>
      <c r="AHT1046" s="131"/>
      <c r="AHU1046" s="131"/>
      <c r="AHV1046" s="131"/>
      <c r="AHW1046" s="131"/>
      <c r="AHX1046" s="131"/>
      <c r="AHY1046" s="131"/>
      <c r="AHZ1046" s="131"/>
      <c r="AIA1046" s="131"/>
      <c r="AIB1046" s="131"/>
      <c r="AIC1046" s="131"/>
      <c r="AID1046" s="131"/>
      <c r="AIE1046" s="131"/>
      <c r="AIF1046" s="131"/>
      <c r="AIG1046" s="131"/>
      <c r="AIH1046" s="131"/>
      <c r="AII1046" s="131"/>
      <c r="AIJ1046" s="131"/>
      <c r="AIK1046" s="131"/>
      <c r="AIL1046" s="131"/>
      <c r="AIM1046" s="131"/>
      <c r="AIN1046" s="131"/>
      <c r="AIO1046" s="131"/>
      <c r="AIP1046" s="131"/>
      <c r="AIQ1046" s="131"/>
      <c r="AIR1046" s="131"/>
      <c r="AIS1046" s="131"/>
      <c r="AIT1046" s="131"/>
      <c r="AIU1046" s="131"/>
      <c r="AIV1046" s="131"/>
      <c r="AIW1046" s="131"/>
      <c r="AIX1046" s="131"/>
      <c r="AIY1046" s="131"/>
      <c r="AIZ1046" s="131"/>
      <c r="AJA1046" s="131"/>
      <c r="AJB1046" s="131"/>
      <c r="AJC1046" s="131"/>
      <c r="AJD1046" s="131"/>
      <c r="AJE1046" s="131"/>
      <c r="AJF1046" s="131"/>
      <c r="AJG1046" s="131"/>
      <c r="AJH1046" s="131"/>
      <c r="AJI1046" s="131"/>
      <c r="AJJ1046" s="131"/>
      <c r="AJK1046" s="131"/>
      <c r="AJL1046" s="131"/>
      <c r="AJM1046" s="131"/>
      <c r="AJN1046" s="131"/>
      <c r="AJO1046" s="131"/>
      <c r="AJP1046" s="131"/>
      <c r="AJQ1046" s="131"/>
      <c r="AJR1046" s="131"/>
      <c r="AJS1046" s="131"/>
      <c r="AJT1046" s="131"/>
      <c r="AJU1046" s="131"/>
      <c r="AJV1046" s="131"/>
      <c r="AJW1046" s="131"/>
      <c r="AJX1046" s="131"/>
      <c r="AJY1046" s="131"/>
      <c r="AJZ1046" s="131"/>
      <c r="AKA1046" s="131"/>
      <c r="AKB1046" s="131"/>
      <c r="AKC1046" s="131"/>
      <c r="AKD1046" s="131"/>
      <c r="AKE1046" s="131"/>
      <c r="AKF1046" s="131"/>
      <c r="AKG1046" s="131"/>
      <c r="AKH1046" s="131"/>
      <c r="AKI1046" s="131"/>
      <c r="AKJ1046" s="131"/>
      <c r="AKK1046" s="131"/>
      <c r="AKL1046" s="131"/>
      <c r="AKM1046" s="131"/>
      <c r="AKN1046" s="131"/>
      <c r="AKO1046" s="131"/>
      <c r="AKP1046" s="131"/>
      <c r="AKQ1046" s="131"/>
      <c r="AKR1046" s="131"/>
      <c r="AKS1046" s="131"/>
      <c r="AKT1046" s="131"/>
      <c r="AKU1046" s="131"/>
      <c r="AKV1046" s="131"/>
      <c r="AKW1046" s="131"/>
      <c r="AKX1046" s="131"/>
      <c r="AKY1046" s="131"/>
      <c r="AKZ1046" s="131"/>
      <c r="ALA1046" s="131"/>
      <c r="ALB1046" s="131"/>
      <c r="ALC1046" s="131"/>
      <c r="ALD1046" s="131"/>
      <c r="ALE1046" s="131"/>
      <c r="ALF1046" s="131"/>
      <c r="ALG1046" s="131"/>
      <c r="ALH1046" s="131"/>
      <c r="ALI1046" s="131"/>
      <c r="ALJ1046" s="131"/>
      <c r="ALK1046" s="131"/>
      <c r="ALL1046" s="131"/>
      <c r="ALM1046" s="131"/>
      <c r="ALN1046" s="131"/>
      <c r="ALO1046" s="131"/>
      <c r="ALP1046" s="131"/>
      <c r="ALQ1046" s="131"/>
      <c r="ALR1046" s="131"/>
      <c r="ALS1046" s="131"/>
      <c r="ALT1046" s="131"/>
      <c r="ALU1046" s="131"/>
      <c r="ALV1046" s="131"/>
      <c r="ALW1046" s="131"/>
      <c r="ALX1046" s="131"/>
      <c r="ALY1046" s="131"/>
      <c r="ALZ1046" s="131"/>
      <c r="AMA1046" s="131"/>
      <c r="AMB1046" s="131"/>
      <c r="AMC1046" s="131"/>
      <c r="AMD1046" s="131"/>
      <c r="AME1046" s="131"/>
      <c r="AMF1046" s="131"/>
      <c r="AMG1046" s="131"/>
      <c r="AMH1046" s="131"/>
      <c r="AMI1046" s="131"/>
      <c r="AMJ1046" s="131"/>
      <c r="AMK1046" s="131"/>
      <c r="AML1046" s="131"/>
      <c r="AMM1046" s="131"/>
      <c r="AMN1046" s="131"/>
      <c r="AMO1046" s="131"/>
      <c r="AMP1046" s="131"/>
      <c r="AMQ1046" s="131"/>
      <c r="AMR1046" s="131"/>
      <c r="AMS1046" s="131"/>
      <c r="AMT1046" s="131"/>
      <c r="AMU1046" s="131"/>
      <c r="AMV1046" s="131"/>
      <c r="AMW1046" s="131"/>
      <c r="AMX1046" s="131"/>
      <c r="AMY1046" s="131"/>
      <c r="AMZ1046" s="131"/>
      <c r="ANA1046" s="131"/>
      <c r="ANB1046" s="131"/>
      <c r="ANC1046" s="131"/>
      <c r="AND1046" s="131"/>
      <c r="ANE1046" s="131"/>
      <c r="ANF1046" s="131"/>
      <c r="ANG1046" s="131"/>
      <c r="ANH1046" s="131"/>
      <c r="ANI1046" s="131"/>
      <c r="ANJ1046" s="131"/>
      <c r="ANK1046" s="131"/>
      <c r="ANL1046" s="131"/>
      <c r="ANM1046" s="131"/>
      <c r="ANN1046" s="131"/>
      <c r="ANO1046" s="131"/>
      <c r="ANP1046" s="131"/>
      <c r="ANQ1046" s="131"/>
      <c r="ANR1046" s="131"/>
      <c r="ANS1046" s="131"/>
      <c r="ANT1046" s="131"/>
      <c r="ANU1046" s="131"/>
      <c r="ANV1046" s="131"/>
      <c r="ANW1046" s="131"/>
      <c r="ANX1046" s="131"/>
      <c r="ANY1046" s="131"/>
      <c r="ANZ1046" s="131"/>
      <c r="AOA1046" s="131"/>
      <c r="AOB1046" s="131"/>
      <c r="AOC1046" s="131"/>
      <c r="AOD1046" s="131"/>
      <c r="AOE1046" s="131"/>
      <c r="AOF1046" s="131"/>
      <c r="AOG1046" s="131"/>
      <c r="AOH1046" s="131"/>
      <c r="AOI1046" s="131"/>
      <c r="AOJ1046" s="131"/>
      <c r="AOK1046" s="131"/>
      <c r="AOL1046" s="131"/>
      <c r="AOM1046" s="131"/>
      <c r="AON1046" s="131"/>
      <c r="AOO1046" s="131"/>
      <c r="AOP1046" s="131"/>
      <c r="AOQ1046" s="131"/>
      <c r="AOR1046" s="131"/>
      <c r="AOS1046" s="131"/>
      <c r="AOT1046" s="131"/>
      <c r="AOU1046" s="131"/>
      <c r="AOV1046" s="131"/>
      <c r="AOW1046" s="131"/>
      <c r="AOX1046" s="131"/>
      <c r="AOY1046" s="131"/>
      <c r="AOZ1046" s="131"/>
      <c r="APA1046" s="131"/>
      <c r="APB1046" s="131"/>
      <c r="APC1046" s="131"/>
      <c r="APD1046" s="131"/>
      <c r="APE1046" s="131"/>
      <c r="APF1046" s="131"/>
      <c r="APG1046" s="131"/>
      <c r="APH1046" s="131"/>
      <c r="API1046" s="131"/>
      <c r="APJ1046" s="131"/>
      <c r="APK1046" s="131"/>
      <c r="APL1046" s="131"/>
      <c r="APM1046" s="131"/>
      <c r="APN1046" s="131"/>
      <c r="APO1046" s="131"/>
      <c r="APP1046" s="131"/>
      <c r="APQ1046" s="131"/>
      <c r="APR1046" s="131"/>
      <c r="APS1046" s="131"/>
      <c r="APT1046" s="131"/>
      <c r="APU1046" s="131"/>
      <c r="APV1046" s="131"/>
      <c r="APW1046" s="131"/>
      <c r="APX1046" s="131"/>
      <c r="APY1046" s="131"/>
      <c r="APZ1046" s="131"/>
      <c r="AQA1046" s="131"/>
      <c r="AQB1046" s="131"/>
      <c r="AQC1046" s="131"/>
      <c r="AQD1046" s="131"/>
      <c r="AQE1046" s="131"/>
      <c r="AQF1046" s="131"/>
      <c r="AQG1046" s="131"/>
      <c r="AQH1046" s="131"/>
      <c r="AQI1046" s="131"/>
      <c r="AQJ1046" s="131"/>
      <c r="AQK1046" s="131"/>
      <c r="AQL1046" s="131"/>
      <c r="AQM1046" s="131"/>
      <c r="AQN1046" s="131"/>
      <c r="AQO1046" s="131"/>
      <c r="AQP1046" s="131"/>
      <c r="AQQ1046" s="131"/>
      <c r="AQR1046" s="131"/>
      <c r="AQS1046" s="131"/>
      <c r="AQT1046" s="131"/>
      <c r="AQU1046" s="131"/>
      <c r="AQV1046" s="131"/>
      <c r="AQW1046" s="131"/>
      <c r="AQX1046" s="131"/>
      <c r="AQY1046" s="131"/>
      <c r="AQZ1046" s="131"/>
      <c r="ARA1046" s="131"/>
      <c r="ARB1046" s="131"/>
      <c r="ARC1046" s="131"/>
      <c r="ARD1046" s="131"/>
      <c r="ARE1046" s="131"/>
      <c r="ARF1046" s="131"/>
      <c r="ARG1046" s="131"/>
      <c r="ARH1046" s="131"/>
      <c r="ARI1046" s="131"/>
      <c r="ARJ1046" s="131"/>
      <c r="ARK1046" s="131"/>
      <c r="ARL1046" s="131"/>
      <c r="ARM1046" s="131"/>
      <c r="ARN1046" s="131"/>
      <c r="ARO1046" s="131"/>
      <c r="ARP1046" s="131"/>
      <c r="ARQ1046" s="131"/>
      <c r="ARR1046" s="131"/>
      <c r="ARS1046" s="131"/>
      <c r="ART1046" s="131"/>
      <c r="ARU1046" s="131"/>
      <c r="ARV1046" s="131"/>
      <c r="ARW1046" s="131"/>
      <c r="ARX1046" s="131"/>
      <c r="ARY1046" s="131"/>
      <c r="ARZ1046" s="131"/>
      <c r="ASA1046" s="131"/>
      <c r="ASB1046" s="131"/>
      <c r="ASC1046" s="131"/>
      <c r="ASD1046" s="131"/>
      <c r="ASE1046" s="131"/>
      <c r="ASF1046" s="131"/>
      <c r="ASG1046" s="131"/>
      <c r="ASH1046" s="131"/>
      <c r="ASI1046" s="131"/>
      <c r="ASJ1046" s="131"/>
      <c r="ASK1046" s="131"/>
      <c r="ASL1046" s="131"/>
      <c r="ASM1046" s="131"/>
      <c r="ASN1046" s="131"/>
      <c r="ASO1046" s="131"/>
      <c r="ASP1046" s="131"/>
      <c r="ASQ1046" s="131"/>
      <c r="ASR1046" s="131"/>
      <c r="ASS1046" s="131"/>
      <c r="AST1046" s="131"/>
      <c r="ASU1046" s="131"/>
      <c r="ASV1046" s="131"/>
      <c r="ASW1046" s="131"/>
      <c r="ASX1046" s="131"/>
      <c r="ASY1046" s="131"/>
      <c r="ASZ1046" s="131"/>
      <c r="ATA1046" s="131"/>
      <c r="ATB1046" s="131"/>
      <c r="ATC1046" s="131"/>
      <c r="ATD1046" s="131"/>
      <c r="ATE1046" s="131"/>
      <c r="ATF1046" s="131"/>
      <c r="ATG1046" s="131"/>
      <c r="ATH1046" s="131"/>
      <c r="ATI1046" s="131"/>
      <c r="ATJ1046" s="131"/>
      <c r="ATK1046" s="131"/>
      <c r="ATL1046" s="131"/>
      <c r="ATM1046" s="131"/>
      <c r="ATN1046" s="131"/>
      <c r="ATO1046" s="131"/>
      <c r="ATP1046" s="131"/>
      <c r="ATQ1046" s="131"/>
      <c r="ATR1046" s="131"/>
      <c r="ATS1046" s="131"/>
      <c r="ATT1046" s="131"/>
      <c r="ATU1046" s="131"/>
      <c r="ATV1046" s="131"/>
      <c r="ATW1046" s="131"/>
      <c r="ATX1046" s="131"/>
      <c r="ATY1046" s="131"/>
      <c r="ATZ1046" s="131"/>
      <c r="AUA1046" s="131"/>
      <c r="AUB1046" s="131"/>
      <c r="AUC1046" s="131"/>
      <c r="AUD1046" s="131"/>
      <c r="AUE1046" s="131"/>
      <c r="AUF1046" s="131"/>
      <c r="AUG1046" s="131"/>
      <c r="AUH1046" s="131"/>
      <c r="AUI1046" s="131"/>
      <c r="AUJ1046" s="131"/>
      <c r="AUK1046" s="131"/>
      <c r="AUL1046" s="131"/>
      <c r="AUM1046" s="131"/>
      <c r="AUN1046" s="131"/>
      <c r="AUO1046" s="131"/>
      <c r="AUP1046" s="131"/>
      <c r="AUQ1046" s="131"/>
      <c r="AUR1046" s="131"/>
      <c r="AUS1046" s="131"/>
      <c r="AUT1046" s="131"/>
      <c r="AUU1046" s="131"/>
      <c r="AUV1046" s="131"/>
      <c r="AUW1046" s="131"/>
      <c r="AUX1046" s="131"/>
      <c r="AUY1046" s="131"/>
      <c r="AUZ1046" s="131"/>
      <c r="AVA1046" s="131"/>
      <c r="AVB1046" s="131"/>
      <c r="AVC1046" s="131"/>
      <c r="AVD1046" s="131"/>
      <c r="AVE1046" s="131"/>
      <c r="AVF1046" s="131"/>
      <c r="AVG1046" s="131"/>
      <c r="AVH1046" s="131"/>
      <c r="AVI1046" s="131"/>
      <c r="AVJ1046" s="131"/>
      <c r="AVK1046" s="131"/>
      <c r="AVL1046" s="131"/>
      <c r="AVM1046" s="131"/>
      <c r="AVN1046" s="131"/>
      <c r="AVO1046" s="131"/>
      <c r="AVP1046" s="131"/>
      <c r="AVQ1046" s="131"/>
      <c r="AVR1046" s="131"/>
      <c r="AVS1046" s="131"/>
      <c r="AVT1046" s="131"/>
      <c r="AVU1046" s="131"/>
      <c r="AVV1046" s="131"/>
      <c r="AVW1046" s="131"/>
      <c r="AVX1046" s="131"/>
      <c r="AVY1046" s="131"/>
      <c r="AVZ1046" s="131"/>
      <c r="AWA1046" s="131"/>
      <c r="AWB1046" s="131"/>
      <c r="AWC1046" s="131"/>
      <c r="AWD1046" s="131"/>
      <c r="AWE1046" s="131"/>
      <c r="AWF1046" s="131"/>
      <c r="AWG1046" s="131"/>
      <c r="AWH1046" s="131"/>
      <c r="AWI1046" s="131"/>
      <c r="AWJ1046" s="131"/>
      <c r="AWK1046" s="131"/>
      <c r="AWL1046" s="131"/>
      <c r="AWM1046" s="131"/>
      <c r="AWN1046" s="131"/>
      <c r="AWO1046" s="131"/>
      <c r="AWP1046" s="131"/>
      <c r="AWQ1046" s="131"/>
      <c r="AWR1046" s="131"/>
      <c r="AWS1046" s="131"/>
      <c r="AWT1046" s="131"/>
      <c r="AWU1046" s="131"/>
      <c r="AWV1046" s="131"/>
      <c r="AWW1046" s="131"/>
      <c r="AWX1046" s="131"/>
      <c r="AWY1046" s="131"/>
      <c r="AWZ1046" s="131"/>
      <c r="AXA1046" s="131"/>
      <c r="AXB1046" s="131"/>
      <c r="AXC1046" s="131"/>
      <c r="AXD1046" s="131"/>
      <c r="AXE1046" s="131"/>
      <c r="AXF1046" s="131"/>
      <c r="AXG1046" s="131"/>
      <c r="AXH1046" s="131"/>
      <c r="AXI1046" s="131"/>
      <c r="AXJ1046" s="131"/>
      <c r="AXK1046" s="131"/>
      <c r="AXL1046" s="131"/>
      <c r="AXM1046" s="131"/>
      <c r="AXN1046" s="131"/>
      <c r="AXO1046" s="131"/>
      <c r="AXP1046" s="131"/>
      <c r="AXQ1046" s="131"/>
      <c r="AXR1046" s="131"/>
      <c r="AXS1046" s="131"/>
      <c r="AXT1046" s="131"/>
      <c r="AXU1046" s="131"/>
      <c r="AXV1046" s="131"/>
      <c r="AXW1046" s="131"/>
      <c r="AXX1046" s="131"/>
    </row>
    <row r="1047" spans="1:1324" s="106" customFormat="1" ht="15.75" hidden="1" customHeight="1" x14ac:dyDescent="0.2">
      <c r="A1047" s="79" t="s">
        <v>180</v>
      </c>
      <c r="B1047" s="79" t="s">
        <v>1078</v>
      </c>
      <c r="C1047" s="89" t="s">
        <v>179</v>
      </c>
      <c r="D1047" s="89" t="s">
        <v>2259</v>
      </c>
      <c r="E1047" s="66">
        <v>40002</v>
      </c>
      <c r="F1047" s="79" t="s">
        <v>1167</v>
      </c>
      <c r="G1047" s="30" t="s">
        <v>1185</v>
      </c>
      <c r="H1047" s="30">
        <v>42101</v>
      </c>
      <c r="I1047" s="30" t="s">
        <v>1065</v>
      </c>
      <c r="J1047" s="173"/>
      <c r="K1047" s="87" t="s">
        <v>1807</v>
      </c>
      <c r="L1047" s="87">
        <v>1</v>
      </c>
      <c r="M1047" s="87">
        <v>1</v>
      </c>
      <c r="N1047" s="87" t="s">
        <v>49</v>
      </c>
      <c r="O1047" s="87">
        <v>1</v>
      </c>
      <c r="P1047" s="87" t="s">
        <v>49</v>
      </c>
      <c r="Q1047" s="87">
        <v>1</v>
      </c>
      <c r="R1047" s="87" t="s">
        <v>49</v>
      </c>
      <c r="S1047" s="87">
        <v>1</v>
      </c>
      <c r="T1047" s="87" t="s">
        <v>326</v>
      </c>
      <c r="U1047" s="87">
        <v>1</v>
      </c>
      <c r="V1047" s="87">
        <v>1</v>
      </c>
      <c r="W1047" s="87">
        <v>0</v>
      </c>
      <c r="X1047" s="87">
        <v>0</v>
      </c>
      <c r="Y1047" s="87">
        <v>0</v>
      </c>
      <c r="Z1047" s="87">
        <v>1</v>
      </c>
      <c r="AA1047" s="87">
        <v>0</v>
      </c>
      <c r="AB1047" s="87">
        <v>0</v>
      </c>
      <c r="AC1047" s="87">
        <v>0</v>
      </c>
      <c r="AD1047" s="87">
        <v>0</v>
      </c>
      <c r="AE1047" s="87">
        <v>0</v>
      </c>
      <c r="AF1047" s="104"/>
      <c r="AG1047" s="131"/>
      <c r="AH1047" s="131"/>
      <c r="AI1047" s="131"/>
      <c r="AJ1047" s="131"/>
      <c r="AK1047" s="131"/>
      <c r="AL1047" s="131"/>
      <c r="AM1047" s="131"/>
      <c r="AN1047" s="131"/>
      <c r="AO1047" s="131"/>
      <c r="AP1047" s="131"/>
      <c r="AQ1047" s="131"/>
      <c r="AR1047" s="131"/>
      <c r="AS1047" s="131"/>
      <c r="AT1047" s="131"/>
      <c r="AU1047" s="131"/>
      <c r="AV1047" s="131"/>
      <c r="AW1047" s="131"/>
      <c r="AX1047" s="131"/>
      <c r="AY1047" s="131"/>
      <c r="AZ1047" s="131"/>
      <c r="BA1047" s="131"/>
      <c r="BB1047" s="131"/>
      <c r="BC1047" s="131"/>
      <c r="BD1047" s="131"/>
      <c r="BE1047" s="131"/>
      <c r="BF1047" s="131"/>
      <c r="BG1047" s="131"/>
      <c r="BH1047" s="131"/>
      <c r="BI1047" s="131"/>
      <c r="BJ1047" s="131"/>
      <c r="BK1047" s="131"/>
      <c r="BL1047" s="131"/>
      <c r="BM1047" s="131"/>
      <c r="BN1047" s="131"/>
      <c r="BO1047" s="131"/>
      <c r="BP1047" s="131"/>
      <c r="BQ1047" s="131"/>
      <c r="BR1047" s="131"/>
      <c r="BS1047" s="131"/>
      <c r="BT1047" s="131"/>
      <c r="BU1047" s="131"/>
      <c r="BV1047" s="131"/>
      <c r="BW1047" s="131"/>
      <c r="BX1047" s="131"/>
      <c r="BY1047" s="131"/>
      <c r="BZ1047" s="131"/>
      <c r="CA1047" s="131"/>
      <c r="CB1047" s="131"/>
      <c r="CC1047" s="131"/>
      <c r="CD1047" s="131"/>
      <c r="CE1047" s="131"/>
      <c r="CF1047" s="131"/>
      <c r="CG1047" s="131"/>
      <c r="CH1047" s="131"/>
      <c r="CI1047" s="131"/>
      <c r="CJ1047" s="131"/>
      <c r="CK1047" s="131"/>
      <c r="CL1047" s="131"/>
      <c r="CM1047" s="131"/>
      <c r="CN1047" s="131"/>
      <c r="CO1047" s="131"/>
      <c r="CP1047" s="131"/>
      <c r="CQ1047" s="131"/>
      <c r="CR1047" s="131"/>
      <c r="CS1047" s="131"/>
      <c r="CT1047" s="131"/>
      <c r="CU1047" s="131"/>
      <c r="CV1047" s="131"/>
      <c r="CW1047" s="131"/>
      <c r="CX1047" s="131"/>
      <c r="CY1047" s="131"/>
      <c r="CZ1047" s="131"/>
      <c r="DA1047" s="131"/>
      <c r="DB1047" s="131"/>
      <c r="DC1047" s="131"/>
      <c r="DD1047" s="131"/>
      <c r="DE1047" s="131"/>
      <c r="DF1047" s="131"/>
      <c r="DG1047" s="131"/>
      <c r="DH1047" s="131"/>
      <c r="DI1047" s="131"/>
      <c r="DJ1047" s="131"/>
      <c r="DK1047" s="131"/>
      <c r="DL1047" s="131"/>
      <c r="DM1047" s="131"/>
      <c r="DN1047" s="131"/>
      <c r="DO1047" s="131"/>
      <c r="DP1047" s="131"/>
      <c r="DQ1047" s="131"/>
      <c r="DR1047" s="131"/>
      <c r="DS1047" s="131"/>
      <c r="DT1047" s="131"/>
      <c r="DU1047" s="131"/>
      <c r="DV1047" s="131"/>
      <c r="DW1047" s="131"/>
      <c r="DX1047" s="131"/>
      <c r="DY1047" s="131"/>
      <c r="DZ1047" s="131"/>
      <c r="EA1047" s="131"/>
      <c r="EB1047" s="131"/>
      <c r="EC1047" s="131"/>
      <c r="ED1047" s="131"/>
      <c r="EE1047" s="131"/>
      <c r="EF1047" s="131"/>
      <c r="EG1047" s="131"/>
      <c r="EH1047" s="131"/>
      <c r="EI1047" s="131"/>
      <c r="EJ1047" s="131"/>
      <c r="EK1047" s="131"/>
      <c r="EL1047" s="131"/>
      <c r="EM1047" s="131"/>
      <c r="EN1047" s="131"/>
      <c r="EO1047" s="131"/>
      <c r="EP1047" s="131"/>
      <c r="EQ1047" s="131"/>
      <c r="ER1047" s="131"/>
      <c r="ES1047" s="131"/>
      <c r="ET1047" s="131"/>
      <c r="EU1047" s="131"/>
      <c r="EV1047" s="131"/>
      <c r="EW1047" s="131"/>
      <c r="EX1047" s="131"/>
      <c r="EY1047" s="131"/>
      <c r="EZ1047" s="131"/>
      <c r="FA1047" s="131"/>
      <c r="FB1047" s="131"/>
      <c r="FC1047" s="131"/>
      <c r="FD1047" s="131"/>
      <c r="FE1047" s="131"/>
      <c r="FF1047" s="131"/>
      <c r="FG1047" s="131"/>
      <c r="FH1047" s="131"/>
      <c r="FI1047" s="131"/>
      <c r="FJ1047" s="131"/>
      <c r="FK1047" s="131"/>
      <c r="FL1047" s="131"/>
      <c r="FM1047" s="131"/>
      <c r="FN1047" s="131"/>
      <c r="FO1047" s="131"/>
      <c r="FP1047" s="131"/>
      <c r="FQ1047" s="131"/>
      <c r="FR1047" s="131"/>
      <c r="FS1047" s="131"/>
      <c r="FT1047" s="131"/>
      <c r="FU1047" s="131"/>
      <c r="FV1047" s="131"/>
      <c r="FW1047" s="131"/>
      <c r="FX1047" s="131"/>
      <c r="FY1047" s="131"/>
      <c r="FZ1047" s="131"/>
      <c r="GA1047" s="131"/>
      <c r="GB1047" s="131"/>
      <c r="GC1047" s="131"/>
      <c r="GD1047" s="131"/>
      <c r="GE1047" s="131"/>
      <c r="GF1047" s="131"/>
      <c r="GG1047" s="131"/>
      <c r="GH1047" s="131"/>
      <c r="GI1047" s="131"/>
      <c r="GJ1047" s="131"/>
      <c r="GK1047" s="131"/>
      <c r="GL1047" s="131"/>
      <c r="GM1047" s="131"/>
      <c r="GN1047" s="131"/>
      <c r="GO1047" s="131"/>
      <c r="GP1047" s="131"/>
      <c r="GQ1047" s="131"/>
      <c r="GR1047" s="131"/>
      <c r="GS1047" s="131"/>
      <c r="GT1047" s="131"/>
      <c r="GU1047" s="131"/>
      <c r="GV1047" s="131"/>
      <c r="GW1047" s="131"/>
      <c r="GX1047" s="131"/>
      <c r="GY1047" s="131"/>
      <c r="GZ1047" s="131"/>
      <c r="HA1047" s="131"/>
      <c r="HB1047" s="131"/>
      <c r="HC1047" s="131"/>
      <c r="HD1047" s="131"/>
      <c r="HE1047" s="131"/>
      <c r="HF1047" s="131"/>
      <c r="HG1047" s="131"/>
      <c r="HH1047" s="131"/>
      <c r="HI1047" s="131"/>
      <c r="HJ1047" s="131"/>
      <c r="HK1047" s="131"/>
      <c r="HL1047" s="131"/>
      <c r="HM1047" s="131"/>
      <c r="HN1047" s="131"/>
      <c r="HO1047" s="131"/>
      <c r="HP1047" s="131"/>
      <c r="HQ1047" s="131"/>
      <c r="HR1047" s="131"/>
      <c r="HS1047" s="131"/>
      <c r="HT1047" s="131"/>
      <c r="HU1047" s="131"/>
      <c r="HV1047" s="131"/>
      <c r="HW1047" s="131"/>
      <c r="HX1047" s="131"/>
      <c r="HY1047" s="131"/>
      <c r="HZ1047" s="131"/>
      <c r="IA1047" s="131"/>
      <c r="IB1047" s="131"/>
      <c r="IC1047" s="131"/>
      <c r="ID1047" s="131"/>
      <c r="IE1047" s="131"/>
      <c r="IF1047" s="131"/>
      <c r="IG1047" s="131"/>
      <c r="IH1047" s="131"/>
      <c r="II1047" s="131"/>
      <c r="IJ1047" s="131"/>
      <c r="IK1047" s="131"/>
      <c r="IL1047" s="131"/>
      <c r="IM1047" s="131"/>
      <c r="IN1047" s="131"/>
      <c r="IO1047" s="131"/>
      <c r="IP1047" s="131"/>
      <c r="IQ1047" s="131"/>
      <c r="IR1047" s="131"/>
      <c r="IS1047" s="131"/>
      <c r="IT1047" s="131"/>
      <c r="IU1047" s="131"/>
      <c r="IV1047" s="131"/>
      <c r="IW1047" s="131"/>
      <c r="IX1047" s="131"/>
      <c r="IY1047" s="131"/>
      <c r="IZ1047" s="131"/>
      <c r="JA1047" s="131"/>
      <c r="JB1047" s="131"/>
      <c r="JC1047" s="131"/>
      <c r="JD1047" s="131"/>
      <c r="JE1047" s="131"/>
      <c r="JF1047" s="131"/>
      <c r="JG1047" s="131"/>
      <c r="JH1047" s="131"/>
      <c r="JI1047" s="131"/>
      <c r="JJ1047" s="131"/>
      <c r="JK1047" s="131"/>
      <c r="JL1047" s="131"/>
      <c r="JM1047" s="131"/>
      <c r="JN1047" s="131"/>
      <c r="JO1047" s="131"/>
      <c r="JP1047" s="131"/>
      <c r="JQ1047" s="131"/>
      <c r="JR1047" s="131"/>
      <c r="JS1047" s="131"/>
      <c r="JT1047" s="131"/>
      <c r="JU1047" s="131"/>
      <c r="JV1047" s="131"/>
      <c r="JW1047" s="131"/>
      <c r="JX1047" s="131"/>
      <c r="JY1047" s="131"/>
      <c r="JZ1047" s="131"/>
      <c r="KA1047" s="131"/>
      <c r="KB1047" s="131"/>
      <c r="KC1047" s="131"/>
      <c r="KD1047" s="131"/>
      <c r="KE1047" s="131"/>
      <c r="KF1047" s="131"/>
      <c r="KG1047" s="131"/>
      <c r="KH1047" s="131"/>
      <c r="KI1047" s="131"/>
      <c r="KJ1047" s="131"/>
      <c r="KK1047" s="131"/>
      <c r="KL1047" s="131"/>
      <c r="KM1047" s="131"/>
      <c r="KN1047" s="131"/>
      <c r="KO1047" s="131"/>
      <c r="KP1047" s="131"/>
      <c r="KQ1047" s="131"/>
      <c r="KR1047" s="131"/>
      <c r="KS1047" s="131"/>
      <c r="KT1047" s="131"/>
      <c r="KU1047" s="131"/>
      <c r="KV1047" s="131"/>
      <c r="KW1047" s="131"/>
      <c r="KX1047" s="131"/>
      <c r="KY1047" s="131"/>
      <c r="KZ1047" s="131"/>
      <c r="LA1047" s="131"/>
      <c r="LB1047" s="131"/>
      <c r="LC1047" s="131"/>
      <c r="LD1047" s="131"/>
      <c r="LE1047" s="131"/>
      <c r="LF1047" s="131"/>
      <c r="LG1047" s="131"/>
      <c r="LH1047" s="131"/>
      <c r="LI1047" s="131"/>
      <c r="LJ1047" s="131"/>
      <c r="LK1047" s="131"/>
      <c r="LL1047" s="131"/>
      <c r="LM1047" s="131"/>
      <c r="LN1047" s="131"/>
      <c r="LO1047" s="131"/>
      <c r="LP1047" s="131"/>
      <c r="LQ1047" s="131"/>
      <c r="LR1047" s="131"/>
      <c r="LS1047" s="131"/>
      <c r="LT1047" s="131"/>
      <c r="LU1047" s="131"/>
      <c r="LV1047" s="131"/>
      <c r="LW1047" s="131"/>
      <c r="LX1047" s="131"/>
      <c r="LY1047" s="131"/>
      <c r="LZ1047" s="131"/>
      <c r="MA1047" s="131"/>
      <c r="MB1047" s="131"/>
      <c r="MC1047" s="131"/>
      <c r="MD1047" s="131"/>
      <c r="ME1047" s="131"/>
      <c r="MF1047" s="131"/>
      <c r="MG1047" s="131"/>
      <c r="MH1047" s="131"/>
      <c r="MI1047" s="131"/>
      <c r="MJ1047" s="131"/>
      <c r="MK1047" s="131"/>
      <c r="ML1047" s="131"/>
      <c r="MM1047" s="131"/>
      <c r="MN1047" s="131"/>
      <c r="MO1047" s="131"/>
      <c r="MP1047" s="131"/>
      <c r="MQ1047" s="131"/>
      <c r="MR1047" s="131"/>
      <c r="MS1047" s="131"/>
      <c r="MT1047" s="131"/>
      <c r="MU1047" s="131"/>
      <c r="MV1047" s="131"/>
      <c r="MW1047" s="131"/>
      <c r="MX1047" s="131"/>
      <c r="MY1047" s="131"/>
      <c r="MZ1047" s="131"/>
      <c r="NA1047" s="131"/>
      <c r="NB1047" s="131"/>
      <c r="NC1047" s="131"/>
      <c r="ND1047" s="131"/>
      <c r="NE1047" s="131"/>
      <c r="NF1047" s="131"/>
      <c r="NG1047" s="131"/>
      <c r="NH1047" s="131"/>
      <c r="NI1047" s="131"/>
      <c r="NJ1047" s="131"/>
      <c r="NK1047" s="131"/>
      <c r="NL1047" s="131"/>
      <c r="NM1047" s="131"/>
      <c r="NN1047" s="131"/>
      <c r="NO1047" s="131"/>
      <c r="NP1047" s="131"/>
      <c r="NQ1047" s="131"/>
      <c r="NR1047" s="131"/>
      <c r="NS1047" s="131"/>
      <c r="NT1047" s="131"/>
      <c r="NU1047" s="131"/>
      <c r="NV1047" s="131"/>
      <c r="NW1047" s="131"/>
      <c r="NX1047" s="131"/>
      <c r="NY1047" s="131"/>
      <c r="NZ1047" s="131"/>
      <c r="OA1047" s="131"/>
      <c r="OB1047" s="131"/>
      <c r="OC1047" s="131"/>
      <c r="OD1047" s="131"/>
      <c r="OE1047" s="131"/>
      <c r="OF1047" s="131"/>
      <c r="OG1047" s="131"/>
      <c r="OH1047" s="131"/>
      <c r="OI1047" s="131"/>
      <c r="OJ1047" s="131"/>
      <c r="OK1047" s="131"/>
      <c r="OL1047" s="131"/>
      <c r="OM1047" s="131"/>
      <c r="ON1047" s="131"/>
      <c r="OO1047" s="131"/>
      <c r="OP1047" s="131"/>
      <c r="OQ1047" s="131"/>
      <c r="OR1047" s="131"/>
      <c r="OS1047" s="131"/>
      <c r="OT1047" s="131"/>
      <c r="OU1047" s="131"/>
      <c r="OV1047" s="131"/>
      <c r="OW1047" s="131"/>
      <c r="OX1047" s="131"/>
      <c r="OY1047" s="131"/>
      <c r="OZ1047" s="131"/>
      <c r="PA1047" s="131"/>
      <c r="PB1047" s="131"/>
      <c r="PC1047" s="131"/>
      <c r="PD1047" s="131"/>
      <c r="PE1047" s="131"/>
      <c r="PF1047" s="131"/>
      <c r="PG1047" s="131"/>
      <c r="PH1047" s="131"/>
      <c r="PI1047" s="131"/>
      <c r="PJ1047" s="131"/>
      <c r="PK1047" s="131"/>
      <c r="PL1047" s="131"/>
      <c r="PM1047" s="131"/>
      <c r="PN1047" s="131"/>
      <c r="PO1047" s="131"/>
      <c r="PP1047" s="131"/>
      <c r="PQ1047" s="131"/>
      <c r="PR1047" s="131"/>
      <c r="PS1047" s="131"/>
      <c r="PT1047" s="131"/>
      <c r="PU1047" s="131"/>
      <c r="PV1047" s="131"/>
      <c r="PW1047" s="131"/>
      <c r="PX1047" s="131"/>
      <c r="PY1047" s="131"/>
      <c r="PZ1047" s="131"/>
      <c r="QA1047" s="131"/>
      <c r="QB1047" s="131"/>
      <c r="QC1047" s="131"/>
      <c r="QD1047" s="131"/>
      <c r="QE1047" s="131"/>
      <c r="QF1047" s="131"/>
      <c r="QG1047" s="131"/>
      <c r="QH1047" s="131"/>
      <c r="QI1047" s="131"/>
      <c r="QJ1047" s="131"/>
      <c r="QK1047" s="131"/>
      <c r="QL1047" s="131"/>
      <c r="QM1047" s="131"/>
      <c r="QN1047" s="131"/>
      <c r="QO1047" s="131"/>
      <c r="QP1047" s="131"/>
      <c r="QQ1047" s="131"/>
      <c r="QR1047" s="131"/>
      <c r="QS1047" s="131"/>
      <c r="QT1047" s="131"/>
      <c r="QU1047" s="131"/>
      <c r="QV1047" s="131"/>
      <c r="QW1047" s="131"/>
      <c r="QX1047" s="131"/>
      <c r="QY1047" s="131"/>
      <c r="QZ1047" s="131"/>
      <c r="RA1047" s="131"/>
      <c r="RB1047" s="131"/>
      <c r="RC1047" s="131"/>
      <c r="RD1047" s="131"/>
      <c r="RE1047" s="131"/>
      <c r="RF1047" s="131"/>
      <c r="RG1047" s="131"/>
      <c r="RH1047" s="131"/>
      <c r="RI1047" s="131"/>
      <c r="RJ1047" s="131"/>
      <c r="RK1047" s="131"/>
      <c r="RL1047" s="131"/>
      <c r="RM1047" s="131"/>
      <c r="RN1047" s="131"/>
      <c r="RO1047" s="131"/>
      <c r="RP1047" s="131"/>
      <c r="RQ1047" s="131"/>
      <c r="RR1047" s="131"/>
      <c r="RS1047" s="131"/>
      <c r="RT1047" s="131"/>
      <c r="RU1047" s="131"/>
      <c r="RV1047" s="131"/>
      <c r="RW1047" s="131"/>
      <c r="RX1047" s="131"/>
      <c r="RY1047" s="131"/>
      <c r="RZ1047" s="131"/>
      <c r="SA1047" s="131"/>
      <c r="SB1047" s="131"/>
      <c r="SC1047" s="131"/>
      <c r="SD1047" s="131"/>
      <c r="SE1047" s="131"/>
      <c r="SF1047" s="131"/>
      <c r="SG1047" s="131"/>
      <c r="SH1047" s="131"/>
      <c r="SI1047" s="131"/>
      <c r="SJ1047" s="131"/>
      <c r="SK1047" s="131"/>
      <c r="SL1047" s="131"/>
      <c r="SM1047" s="131"/>
      <c r="SN1047" s="131"/>
      <c r="SO1047" s="131"/>
      <c r="SP1047" s="131"/>
      <c r="SQ1047" s="131"/>
      <c r="SR1047" s="131"/>
      <c r="SS1047" s="131"/>
      <c r="ST1047" s="131"/>
      <c r="SU1047" s="131"/>
      <c r="SV1047" s="131"/>
      <c r="SW1047" s="131"/>
      <c r="SX1047" s="131"/>
      <c r="SY1047" s="131"/>
      <c r="SZ1047" s="131"/>
      <c r="TA1047" s="131"/>
      <c r="TB1047" s="131"/>
      <c r="TC1047" s="131"/>
      <c r="TD1047" s="131"/>
      <c r="TE1047" s="131"/>
      <c r="TF1047" s="131"/>
      <c r="TG1047" s="131"/>
      <c r="TH1047" s="131"/>
      <c r="TI1047" s="131"/>
      <c r="TJ1047" s="131"/>
      <c r="TK1047" s="131"/>
      <c r="TL1047" s="131"/>
      <c r="TM1047" s="131"/>
      <c r="TN1047" s="131"/>
      <c r="TO1047" s="131"/>
      <c r="TP1047" s="131"/>
      <c r="TQ1047" s="131"/>
      <c r="TR1047" s="131"/>
      <c r="TS1047" s="131"/>
      <c r="TT1047" s="131"/>
      <c r="TU1047" s="131"/>
      <c r="TV1047" s="131"/>
      <c r="TW1047" s="131"/>
      <c r="TX1047" s="131"/>
      <c r="TY1047" s="131"/>
      <c r="TZ1047" s="131"/>
      <c r="UA1047" s="131"/>
      <c r="UB1047" s="131"/>
      <c r="UC1047" s="131"/>
      <c r="UD1047" s="131"/>
      <c r="UE1047" s="131"/>
      <c r="UF1047" s="131"/>
      <c r="UG1047" s="131"/>
      <c r="UH1047" s="131"/>
      <c r="UI1047" s="131"/>
      <c r="UJ1047" s="131"/>
      <c r="UK1047" s="131"/>
      <c r="UL1047" s="131"/>
      <c r="UM1047" s="131"/>
      <c r="UN1047" s="131"/>
      <c r="UO1047" s="131"/>
      <c r="UP1047" s="131"/>
      <c r="UQ1047" s="131"/>
      <c r="UR1047" s="131"/>
      <c r="US1047" s="131"/>
      <c r="UT1047" s="131"/>
      <c r="UU1047" s="131"/>
      <c r="UV1047" s="131"/>
      <c r="UW1047" s="131"/>
      <c r="UX1047" s="131"/>
      <c r="UY1047" s="131"/>
      <c r="UZ1047" s="131"/>
      <c r="VA1047" s="131"/>
      <c r="VB1047" s="131"/>
      <c r="VC1047" s="131"/>
      <c r="VD1047" s="131"/>
      <c r="VE1047" s="131"/>
      <c r="VF1047" s="131"/>
      <c r="VG1047" s="131"/>
      <c r="VH1047" s="131"/>
      <c r="VI1047" s="131"/>
      <c r="VJ1047" s="131"/>
      <c r="VK1047" s="131"/>
      <c r="VL1047" s="131"/>
      <c r="VM1047" s="131"/>
      <c r="VN1047" s="131"/>
      <c r="VO1047" s="131"/>
      <c r="VP1047" s="131"/>
      <c r="VQ1047" s="131"/>
      <c r="VR1047" s="131"/>
      <c r="VS1047" s="131"/>
      <c r="VT1047" s="131"/>
      <c r="VU1047" s="131"/>
      <c r="VV1047" s="131"/>
      <c r="VW1047" s="131"/>
      <c r="VX1047" s="131"/>
      <c r="VY1047" s="131"/>
      <c r="VZ1047" s="131"/>
      <c r="WA1047" s="131"/>
      <c r="WB1047" s="131"/>
      <c r="WC1047" s="131"/>
      <c r="WD1047" s="131"/>
      <c r="WE1047" s="131"/>
      <c r="WF1047" s="131"/>
      <c r="WG1047" s="131"/>
      <c r="WH1047" s="131"/>
      <c r="WI1047" s="131"/>
      <c r="WJ1047" s="131"/>
      <c r="WK1047" s="131"/>
      <c r="WL1047" s="131"/>
      <c r="WM1047" s="131"/>
      <c r="WN1047" s="131"/>
      <c r="WO1047" s="131"/>
      <c r="WP1047" s="131"/>
      <c r="WQ1047" s="131"/>
      <c r="WR1047" s="131"/>
      <c r="WS1047" s="131"/>
      <c r="WT1047" s="131"/>
      <c r="WU1047" s="131"/>
      <c r="WV1047" s="131"/>
      <c r="WW1047" s="131"/>
      <c r="WX1047" s="131"/>
      <c r="WY1047" s="131"/>
      <c r="WZ1047" s="131"/>
      <c r="XA1047" s="131"/>
      <c r="XB1047" s="131"/>
      <c r="XC1047" s="131"/>
      <c r="XD1047" s="131"/>
      <c r="XE1047" s="131"/>
      <c r="XF1047" s="131"/>
      <c r="XG1047" s="131"/>
      <c r="XH1047" s="131"/>
      <c r="XI1047" s="131"/>
      <c r="XJ1047" s="131"/>
      <c r="XK1047" s="131"/>
      <c r="XL1047" s="131"/>
      <c r="XM1047" s="131"/>
      <c r="XN1047" s="131"/>
      <c r="XO1047" s="131"/>
      <c r="XP1047" s="131"/>
      <c r="XQ1047" s="131"/>
      <c r="XR1047" s="131"/>
      <c r="XS1047" s="131"/>
      <c r="XT1047" s="131"/>
      <c r="XU1047" s="131"/>
      <c r="XV1047" s="131"/>
      <c r="XW1047" s="131"/>
      <c r="XX1047" s="131"/>
      <c r="XY1047" s="131"/>
      <c r="XZ1047" s="131"/>
      <c r="YA1047" s="131"/>
      <c r="YB1047" s="131"/>
      <c r="YC1047" s="131"/>
      <c r="YD1047" s="131"/>
      <c r="YE1047" s="131"/>
      <c r="YF1047" s="131"/>
      <c r="YG1047" s="131"/>
      <c r="YH1047" s="131"/>
      <c r="YI1047" s="131"/>
      <c r="YJ1047" s="131"/>
      <c r="YK1047" s="131"/>
      <c r="YL1047" s="131"/>
      <c r="YM1047" s="131"/>
      <c r="YN1047" s="131"/>
      <c r="YO1047" s="131"/>
      <c r="YP1047" s="131"/>
      <c r="YQ1047" s="131"/>
      <c r="YR1047" s="131"/>
      <c r="YS1047" s="131"/>
      <c r="YT1047" s="131"/>
      <c r="YU1047" s="131"/>
      <c r="YV1047" s="131"/>
      <c r="YW1047" s="131"/>
      <c r="YX1047" s="131"/>
      <c r="YY1047" s="131"/>
      <c r="YZ1047" s="131"/>
      <c r="ZA1047" s="131"/>
      <c r="ZB1047" s="131"/>
      <c r="ZC1047" s="131"/>
      <c r="ZD1047" s="131"/>
      <c r="ZE1047" s="131"/>
      <c r="ZF1047" s="131"/>
      <c r="ZG1047" s="131"/>
      <c r="ZH1047" s="131"/>
      <c r="ZI1047" s="131"/>
      <c r="ZJ1047" s="131"/>
      <c r="ZK1047" s="131"/>
      <c r="ZL1047" s="131"/>
      <c r="ZM1047" s="131"/>
      <c r="ZN1047" s="131"/>
      <c r="ZO1047" s="131"/>
      <c r="ZP1047" s="131"/>
      <c r="ZQ1047" s="131"/>
      <c r="ZR1047" s="131"/>
      <c r="ZS1047" s="131"/>
      <c r="ZT1047" s="131"/>
      <c r="ZU1047" s="131"/>
      <c r="ZV1047" s="131"/>
      <c r="ZW1047" s="131"/>
      <c r="ZX1047" s="131"/>
      <c r="ZY1047" s="131"/>
      <c r="ZZ1047" s="131"/>
      <c r="AAA1047" s="131"/>
      <c r="AAB1047" s="131"/>
      <c r="AAC1047" s="131"/>
      <c r="AAD1047" s="131"/>
      <c r="AAE1047" s="131"/>
      <c r="AAF1047" s="131"/>
      <c r="AAG1047" s="131"/>
      <c r="AAH1047" s="131"/>
      <c r="AAI1047" s="131"/>
      <c r="AAJ1047" s="131"/>
      <c r="AAK1047" s="131"/>
      <c r="AAL1047" s="131"/>
      <c r="AAM1047" s="131"/>
      <c r="AAN1047" s="131"/>
      <c r="AAO1047" s="131"/>
      <c r="AAP1047" s="131"/>
      <c r="AAQ1047" s="131"/>
      <c r="AAR1047" s="131"/>
      <c r="AAS1047" s="131"/>
      <c r="AAT1047" s="131"/>
      <c r="AAU1047" s="131"/>
      <c r="AAV1047" s="131"/>
      <c r="AAW1047" s="131"/>
      <c r="AAX1047" s="131"/>
      <c r="AAY1047" s="131"/>
      <c r="AAZ1047" s="131"/>
      <c r="ABA1047" s="131"/>
      <c r="ABB1047" s="131"/>
      <c r="ABC1047" s="131"/>
      <c r="ABD1047" s="131"/>
      <c r="ABE1047" s="131"/>
      <c r="ABF1047" s="131"/>
      <c r="ABG1047" s="131"/>
      <c r="ABH1047" s="131"/>
      <c r="ABI1047" s="131"/>
      <c r="ABJ1047" s="131"/>
      <c r="ABK1047" s="131"/>
      <c r="ABL1047" s="131"/>
      <c r="ABM1047" s="131"/>
      <c r="ABN1047" s="131"/>
      <c r="ABO1047" s="131"/>
      <c r="ABP1047" s="131"/>
      <c r="ABQ1047" s="131"/>
      <c r="ABR1047" s="131"/>
      <c r="ABS1047" s="131"/>
      <c r="ABT1047" s="131"/>
      <c r="ABU1047" s="131"/>
      <c r="ABV1047" s="131"/>
      <c r="ABW1047" s="131"/>
      <c r="ABX1047" s="131"/>
      <c r="ABY1047" s="131"/>
      <c r="ABZ1047" s="131"/>
      <c r="ACA1047" s="131"/>
      <c r="ACB1047" s="131"/>
      <c r="ACC1047" s="131"/>
      <c r="ACD1047" s="131"/>
      <c r="ACE1047" s="131"/>
      <c r="ACF1047" s="131"/>
      <c r="ACG1047" s="131"/>
      <c r="ACH1047" s="131"/>
      <c r="ACI1047" s="131"/>
      <c r="ACJ1047" s="131"/>
      <c r="ACK1047" s="131"/>
      <c r="ACL1047" s="131"/>
      <c r="ACM1047" s="131"/>
      <c r="ACN1047" s="131"/>
      <c r="ACO1047" s="131"/>
      <c r="ACP1047" s="131"/>
      <c r="ACQ1047" s="131"/>
      <c r="ACR1047" s="131"/>
      <c r="ACS1047" s="131"/>
      <c r="ACT1047" s="131"/>
      <c r="ACU1047" s="131"/>
      <c r="ACV1047" s="131"/>
      <c r="ACW1047" s="131"/>
      <c r="ACX1047" s="131"/>
      <c r="ACY1047" s="131"/>
      <c r="ACZ1047" s="131"/>
      <c r="ADA1047" s="131"/>
      <c r="ADB1047" s="131"/>
      <c r="ADC1047" s="131"/>
      <c r="ADD1047" s="131"/>
      <c r="ADE1047" s="131"/>
      <c r="ADF1047" s="131"/>
      <c r="ADG1047" s="131"/>
      <c r="ADH1047" s="131"/>
      <c r="ADI1047" s="131"/>
      <c r="ADJ1047" s="131"/>
      <c r="ADK1047" s="131"/>
      <c r="ADL1047" s="131"/>
      <c r="ADM1047" s="131"/>
      <c r="ADN1047" s="131"/>
      <c r="ADO1047" s="131"/>
      <c r="ADP1047" s="131"/>
      <c r="ADQ1047" s="131"/>
      <c r="ADR1047" s="131"/>
      <c r="ADS1047" s="131"/>
      <c r="ADT1047" s="131"/>
      <c r="ADU1047" s="131"/>
      <c r="ADV1047" s="131"/>
      <c r="ADW1047" s="131"/>
      <c r="ADX1047" s="131"/>
      <c r="ADY1047" s="131"/>
      <c r="ADZ1047" s="131"/>
      <c r="AEA1047" s="131"/>
      <c r="AEB1047" s="131"/>
      <c r="AEC1047" s="131"/>
      <c r="AED1047" s="131"/>
      <c r="AEE1047" s="131"/>
      <c r="AEF1047" s="131"/>
      <c r="AEG1047" s="131"/>
      <c r="AEH1047" s="131"/>
      <c r="AEI1047" s="131"/>
      <c r="AEJ1047" s="131"/>
      <c r="AEK1047" s="131"/>
      <c r="AEL1047" s="131"/>
      <c r="AEM1047" s="131"/>
      <c r="AEN1047" s="131"/>
      <c r="AEO1047" s="131"/>
      <c r="AEP1047" s="131"/>
      <c r="AEQ1047" s="131"/>
      <c r="AER1047" s="131"/>
      <c r="AES1047" s="131"/>
      <c r="AET1047" s="131"/>
      <c r="AEU1047" s="131"/>
      <c r="AEV1047" s="131"/>
      <c r="AEW1047" s="131"/>
      <c r="AEX1047" s="131"/>
      <c r="AEY1047" s="131"/>
      <c r="AEZ1047" s="131"/>
      <c r="AFA1047" s="131"/>
      <c r="AFB1047" s="131"/>
      <c r="AFC1047" s="131"/>
      <c r="AFD1047" s="131"/>
      <c r="AFE1047" s="131"/>
      <c r="AFF1047" s="131"/>
      <c r="AFG1047" s="131"/>
      <c r="AFH1047" s="131"/>
      <c r="AFI1047" s="131"/>
      <c r="AFJ1047" s="131"/>
      <c r="AFK1047" s="131"/>
      <c r="AFL1047" s="131"/>
      <c r="AFM1047" s="131"/>
      <c r="AFN1047" s="131"/>
      <c r="AFO1047" s="131"/>
      <c r="AFP1047" s="131"/>
      <c r="AFQ1047" s="131"/>
      <c r="AFR1047" s="131"/>
      <c r="AFS1047" s="131"/>
      <c r="AFT1047" s="131"/>
      <c r="AFU1047" s="131"/>
      <c r="AFV1047" s="131"/>
      <c r="AFW1047" s="131"/>
      <c r="AFX1047" s="131"/>
      <c r="AFY1047" s="131"/>
      <c r="AFZ1047" s="131"/>
      <c r="AGA1047" s="131"/>
      <c r="AGB1047" s="131"/>
      <c r="AGC1047" s="131"/>
      <c r="AGD1047" s="131"/>
      <c r="AGE1047" s="131"/>
      <c r="AGF1047" s="131"/>
      <c r="AGG1047" s="131"/>
      <c r="AGH1047" s="131"/>
      <c r="AGI1047" s="131"/>
      <c r="AGJ1047" s="131"/>
      <c r="AGK1047" s="131"/>
      <c r="AGL1047" s="131"/>
      <c r="AGM1047" s="131"/>
      <c r="AGN1047" s="131"/>
      <c r="AGO1047" s="131"/>
      <c r="AGP1047" s="131"/>
      <c r="AGQ1047" s="131"/>
      <c r="AGR1047" s="131"/>
      <c r="AGS1047" s="131"/>
      <c r="AGT1047" s="131"/>
      <c r="AGU1047" s="131"/>
      <c r="AGV1047" s="131"/>
      <c r="AGW1047" s="131"/>
      <c r="AGX1047" s="131"/>
      <c r="AGY1047" s="131"/>
      <c r="AGZ1047" s="131"/>
      <c r="AHA1047" s="131"/>
      <c r="AHB1047" s="131"/>
      <c r="AHC1047" s="131"/>
      <c r="AHD1047" s="131"/>
      <c r="AHE1047" s="131"/>
      <c r="AHF1047" s="131"/>
      <c r="AHG1047" s="131"/>
      <c r="AHH1047" s="131"/>
      <c r="AHI1047" s="131"/>
      <c r="AHJ1047" s="131"/>
      <c r="AHK1047" s="131"/>
      <c r="AHL1047" s="131"/>
      <c r="AHM1047" s="131"/>
      <c r="AHN1047" s="131"/>
      <c r="AHO1047" s="131"/>
      <c r="AHP1047" s="131"/>
      <c r="AHQ1047" s="131"/>
      <c r="AHR1047" s="131"/>
      <c r="AHS1047" s="131"/>
      <c r="AHT1047" s="131"/>
      <c r="AHU1047" s="131"/>
      <c r="AHV1047" s="131"/>
      <c r="AHW1047" s="131"/>
      <c r="AHX1047" s="131"/>
      <c r="AHY1047" s="131"/>
      <c r="AHZ1047" s="131"/>
      <c r="AIA1047" s="131"/>
      <c r="AIB1047" s="131"/>
      <c r="AIC1047" s="131"/>
      <c r="AID1047" s="131"/>
      <c r="AIE1047" s="131"/>
      <c r="AIF1047" s="131"/>
      <c r="AIG1047" s="131"/>
      <c r="AIH1047" s="131"/>
      <c r="AII1047" s="131"/>
      <c r="AIJ1047" s="131"/>
      <c r="AIK1047" s="131"/>
      <c r="AIL1047" s="131"/>
      <c r="AIM1047" s="131"/>
      <c r="AIN1047" s="131"/>
      <c r="AIO1047" s="131"/>
      <c r="AIP1047" s="131"/>
      <c r="AIQ1047" s="131"/>
      <c r="AIR1047" s="131"/>
      <c r="AIS1047" s="131"/>
      <c r="AIT1047" s="131"/>
      <c r="AIU1047" s="131"/>
      <c r="AIV1047" s="131"/>
      <c r="AIW1047" s="131"/>
      <c r="AIX1047" s="131"/>
      <c r="AIY1047" s="131"/>
      <c r="AIZ1047" s="131"/>
      <c r="AJA1047" s="131"/>
      <c r="AJB1047" s="131"/>
      <c r="AJC1047" s="131"/>
      <c r="AJD1047" s="131"/>
      <c r="AJE1047" s="131"/>
      <c r="AJF1047" s="131"/>
      <c r="AJG1047" s="131"/>
      <c r="AJH1047" s="131"/>
      <c r="AJI1047" s="131"/>
      <c r="AJJ1047" s="131"/>
      <c r="AJK1047" s="131"/>
      <c r="AJL1047" s="131"/>
      <c r="AJM1047" s="131"/>
      <c r="AJN1047" s="131"/>
      <c r="AJO1047" s="131"/>
      <c r="AJP1047" s="131"/>
      <c r="AJQ1047" s="131"/>
      <c r="AJR1047" s="131"/>
      <c r="AJS1047" s="131"/>
      <c r="AJT1047" s="131"/>
      <c r="AJU1047" s="131"/>
      <c r="AJV1047" s="131"/>
      <c r="AJW1047" s="131"/>
      <c r="AJX1047" s="131"/>
      <c r="AJY1047" s="131"/>
      <c r="AJZ1047" s="131"/>
      <c r="AKA1047" s="131"/>
      <c r="AKB1047" s="131"/>
      <c r="AKC1047" s="131"/>
      <c r="AKD1047" s="131"/>
      <c r="AKE1047" s="131"/>
      <c r="AKF1047" s="131"/>
      <c r="AKG1047" s="131"/>
      <c r="AKH1047" s="131"/>
      <c r="AKI1047" s="131"/>
      <c r="AKJ1047" s="131"/>
      <c r="AKK1047" s="131"/>
      <c r="AKL1047" s="131"/>
      <c r="AKM1047" s="131"/>
      <c r="AKN1047" s="131"/>
      <c r="AKO1047" s="131"/>
      <c r="AKP1047" s="131"/>
      <c r="AKQ1047" s="131"/>
      <c r="AKR1047" s="131"/>
      <c r="AKS1047" s="131"/>
      <c r="AKT1047" s="131"/>
      <c r="AKU1047" s="131"/>
      <c r="AKV1047" s="131"/>
      <c r="AKW1047" s="131"/>
      <c r="AKX1047" s="131"/>
      <c r="AKY1047" s="131"/>
      <c r="AKZ1047" s="131"/>
      <c r="ALA1047" s="131"/>
      <c r="ALB1047" s="131"/>
      <c r="ALC1047" s="131"/>
      <c r="ALD1047" s="131"/>
      <c r="ALE1047" s="131"/>
      <c r="ALF1047" s="131"/>
      <c r="ALG1047" s="131"/>
      <c r="ALH1047" s="131"/>
      <c r="ALI1047" s="131"/>
      <c r="ALJ1047" s="131"/>
      <c r="ALK1047" s="131"/>
      <c r="ALL1047" s="131"/>
      <c r="ALM1047" s="131"/>
      <c r="ALN1047" s="131"/>
      <c r="ALO1047" s="131"/>
      <c r="ALP1047" s="131"/>
      <c r="ALQ1047" s="131"/>
      <c r="ALR1047" s="131"/>
      <c r="ALS1047" s="131"/>
      <c r="ALT1047" s="131"/>
      <c r="ALU1047" s="131"/>
      <c r="ALV1047" s="131"/>
      <c r="ALW1047" s="131"/>
      <c r="ALX1047" s="131"/>
      <c r="ALY1047" s="131"/>
      <c r="ALZ1047" s="131"/>
      <c r="AMA1047" s="131"/>
      <c r="AMB1047" s="131"/>
      <c r="AMC1047" s="131"/>
      <c r="AMD1047" s="131"/>
      <c r="AME1047" s="131"/>
      <c r="AMF1047" s="131"/>
      <c r="AMG1047" s="131"/>
      <c r="AMH1047" s="131"/>
      <c r="AMI1047" s="131"/>
      <c r="AMJ1047" s="131"/>
      <c r="AMK1047" s="131"/>
      <c r="AML1047" s="131"/>
      <c r="AMM1047" s="131"/>
      <c r="AMN1047" s="131"/>
      <c r="AMO1047" s="131"/>
      <c r="AMP1047" s="131"/>
      <c r="AMQ1047" s="131"/>
      <c r="AMR1047" s="131"/>
      <c r="AMS1047" s="131"/>
      <c r="AMT1047" s="131"/>
      <c r="AMU1047" s="131"/>
      <c r="AMV1047" s="131"/>
      <c r="AMW1047" s="131"/>
      <c r="AMX1047" s="131"/>
      <c r="AMY1047" s="131"/>
      <c r="AMZ1047" s="131"/>
      <c r="ANA1047" s="131"/>
      <c r="ANB1047" s="131"/>
      <c r="ANC1047" s="131"/>
      <c r="AND1047" s="131"/>
      <c r="ANE1047" s="131"/>
      <c r="ANF1047" s="131"/>
      <c r="ANG1047" s="131"/>
      <c r="ANH1047" s="131"/>
      <c r="ANI1047" s="131"/>
      <c r="ANJ1047" s="131"/>
      <c r="ANK1047" s="131"/>
      <c r="ANL1047" s="131"/>
      <c r="ANM1047" s="131"/>
      <c r="ANN1047" s="131"/>
      <c r="ANO1047" s="131"/>
      <c r="ANP1047" s="131"/>
      <c r="ANQ1047" s="131"/>
      <c r="ANR1047" s="131"/>
      <c r="ANS1047" s="131"/>
      <c r="ANT1047" s="131"/>
      <c r="ANU1047" s="131"/>
      <c r="ANV1047" s="131"/>
      <c r="ANW1047" s="131"/>
      <c r="ANX1047" s="131"/>
      <c r="ANY1047" s="131"/>
      <c r="ANZ1047" s="131"/>
      <c r="AOA1047" s="131"/>
      <c r="AOB1047" s="131"/>
      <c r="AOC1047" s="131"/>
      <c r="AOD1047" s="131"/>
      <c r="AOE1047" s="131"/>
      <c r="AOF1047" s="131"/>
      <c r="AOG1047" s="131"/>
      <c r="AOH1047" s="131"/>
      <c r="AOI1047" s="131"/>
      <c r="AOJ1047" s="131"/>
      <c r="AOK1047" s="131"/>
      <c r="AOL1047" s="131"/>
      <c r="AOM1047" s="131"/>
      <c r="AON1047" s="131"/>
      <c r="AOO1047" s="131"/>
      <c r="AOP1047" s="131"/>
      <c r="AOQ1047" s="131"/>
      <c r="AOR1047" s="131"/>
      <c r="AOS1047" s="131"/>
      <c r="AOT1047" s="131"/>
      <c r="AOU1047" s="131"/>
      <c r="AOV1047" s="131"/>
      <c r="AOW1047" s="131"/>
      <c r="AOX1047" s="131"/>
      <c r="AOY1047" s="131"/>
      <c r="AOZ1047" s="131"/>
      <c r="APA1047" s="131"/>
      <c r="APB1047" s="131"/>
      <c r="APC1047" s="131"/>
      <c r="APD1047" s="131"/>
      <c r="APE1047" s="131"/>
      <c r="APF1047" s="131"/>
      <c r="APG1047" s="131"/>
      <c r="APH1047" s="131"/>
      <c r="API1047" s="131"/>
      <c r="APJ1047" s="131"/>
      <c r="APK1047" s="131"/>
      <c r="APL1047" s="131"/>
      <c r="APM1047" s="131"/>
      <c r="APN1047" s="131"/>
      <c r="APO1047" s="131"/>
      <c r="APP1047" s="131"/>
      <c r="APQ1047" s="131"/>
      <c r="APR1047" s="131"/>
      <c r="APS1047" s="131"/>
      <c r="APT1047" s="131"/>
      <c r="APU1047" s="131"/>
      <c r="APV1047" s="131"/>
      <c r="APW1047" s="131"/>
      <c r="APX1047" s="131"/>
      <c r="APY1047" s="131"/>
      <c r="APZ1047" s="131"/>
      <c r="AQA1047" s="131"/>
      <c r="AQB1047" s="131"/>
      <c r="AQC1047" s="131"/>
      <c r="AQD1047" s="131"/>
      <c r="AQE1047" s="131"/>
      <c r="AQF1047" s="131"/>
      <c r="AQG1047" s="131"/>
      <c r="AQH1047" s="131"/>
      <c r="AQI1047" s="131"/>
      <c r="AQJ1047" s="131"/>
      <c r="AQK1047" s="131"/>
      <c r="AQL1047" s="131"/>
      <c r="AQM1047" s="131"/>
      <c r="AQN1047" s="131"/>
      <c r="AQO1047" s="131"/>
      <c r="AQP1047" s="131"/>
      <c r="AQQ1047" s="131"/>
      <c r="AQR1047" s="131"/>
      <c r="AQS1047" s="131"/>
      <c r="AQT1047" s="131"/>
      <c r="AQU1047" s="131"/>
      <c r="AQV1047" s="131"/>
      <c r="AQW1047" s="131"/>
      <c r="AQX1047" s="131"/>
      <c r="AQY1047" s="131"/>
      <c r="AQZ1047" s="131"/>
      <c r="ARA1047" s="131"/>
      <c r="ARB1047" s="131"/>
      <c r="ARC1047" s="131"/>
      <c r="ARD1047" s="131"/>
      <c r="ARE1047" s="131"/>
      <c r="ARF1047" s="131"/>
      <c r="ARG1047" s="131"/>
      <c r="ARH1047" s="131"/>
      <c r="ARI1047" s="131"/>
      <c r="ARJ1047" s="131"/>
      <c r="ARK1047" s="131"/>
      <c r="ARL1047" s="131"/>
      <c r="ARM1047" s="131"/>
      <c r="ARN1047" s="131"/>
      <c r="ARO1047" s="131"/>
      <c r="ARP1047" s="131"/>
      <c r="ARQ1047" s="131"/>
      <c r="ARR1047" s="131"/>
      <c r="ARS1047" s="131"/>
      <c r="ART1047" s="131"/>
      <c r="ARU1047" s="131"/>
      <c r="ARV1047" s="131"/>
      <c r="ARW1047" s="131"/>
      <c r="ARX1047" s="131"/>
      <c r="ARY1047" s="131"/>
      <c r="ARZ1047" s="131"/>
      <c r="ASA1047" s="131"/>
      <c r="ASB1047" s="131"/>
      <c r="ASC1047" s="131"/>
      <c r="ASD1047" s="131"/>
      <c r="ASE1047" s="131"/>
      <c r="ASF1047" s="131"/>
      <c r="ASG1047" s="131"/>
      <c r="ASH1047" s="131"/>
      <c r="ASI1047" s="131"/>
      <c r="ASJ1047" s="131"/>
      <c r="ASK1047" s="131"/>
      <c r="ASL1047" s="131"/>
      <c r="ASM1047" s="131"/>
      <c r="ASN1047" s="131"/>
      <c r="ASO1047" s="131"/>
      <c r="ASP1047" s="131"/>
      <c r="ASQ1047" s="131"/>
      <c r="ASR1047" s="131"/>
      <c r="ASS1047" s="131"/>
      <c r="AST1047" s="131"/>
      <c r="ASU1047" s="131"/>
      <c r="ASV1047" s="131"/>
      <c r="ASW1047" s="131"/>
      <c r="ASX1047" s="131"/>
      <c r="ASY1047" s="131"/>
      <c r="ASZ1047" s="131"/>
      <c r="ATA1047" s="131"/>
      <c r="ATB1047" s="131"/>
      <c r="ATC1047" s="131"/>
      <c r="ATD1047" s="131"/>
      <c r="ATE1047" s="131"/>
      <c r="ATF1047" s="131"/>
      <c r="ATG1047" s="131"/>
      <c r="ATH1047" s="131"/>
      <c r="ATI1047" s="131"/>
      <c r="ATJ1047" s="131"/>
      <c r="ATK1047" s="131"/>
      <c r="ATL1047" s="131"/>
      <c r="ATM1047" s="131"/>
      <c r="ATN1047" s="131"/>
      <c r="ATO1047" s="131"/>
      <c r="ATP1047" s="131"/>
      <c r="ATQ1047" s="131"/>
      <c r="ATR1047" s="131"/>
      <c r="ATS1047" s="131"/>
      <c r="ATT1047" s="131"/>
      <c r="ATU1047" s="131"/>
      <c r="ATV1047" s="131"/>
      <c r="ATW1047" s="131"/>
      <c r="ATX1047" s="131"/>
      <c r="ATY1047" s="131"/>
      <c r="ATZ1047" s="131"/>
      <c r="AUA1047" s="131"/>
      <c r="AUB1047" s="131"/>
      <c r="AUC1047" s="131"/>
      <c r="AUD1047" s="131"/>
      <c r="AUE1047" s="131"/>
      <c r="AUF1047" s="131"/>
      <c r="AUG1047" s="131"/>
      <c r="AUH1047" s="131"/>
      <c r="AUI1047" s="131"/>
      <c r="AUJ1047" s="131"/>
      <c r="AUK1047" s="131"/>
      <c r="AUL1047" s="131"/>
      <c r="AUM1047" s="131"/>
      <c r="AUN1047" s="131"/>
      <c r="AUO1047" s="131"/>
      <c r="AUP1047" s="131"/>
      <c r="AUQ1047" s="131"/>
      <c r="AUR1047" s="131"/>
      <c r="AUS1047" s="131"/>
      <c r="AUT1047" s="131"/>
      <c r="AUU1047" s="131"/>
      <c r="AUV1047" s="131"/>
      <c r="AUW1047" s="131"/>
      <c r="AUX1047" s="131"/>
      <c r="AUY1047" s="131"/>
      <c r="AUZ1047" s="131"/>
      <c r="AVA1047" s="131"/>
      <c r="AVB1047" s="131"/>
      <c r="AVC1047" s="131"/>
      <c r="AVD1047" s="131"/>
      <c r="AVE1047" s="131"/>
      <c r="AVF1047" s="131"/>
      <c r="AVG1047" s="131"/>
      <c r="AVH1047" s="131"/>
      <c r="AVI1047" s="131"/>
      <c r="AVJ1047" s="131"/>
      <c r="AVK1047" s="131"/>
      <c r="AVL1047" s="131"/>
      <c r="AVM1047" s="131"/>
      <c r="AVN1047" s="131"/>
      <c r="AVO1047" s="131"/>
      <c r="AVP1047" s="131"/>
      <c r="AVQ1047" s="131"/>
      <c r="AVR1047" s="131"/>
      <c r="AVS1047" s="131"/>
      <c r="AVT1047" s="131"/>
      <c r="AVU1047" s="131"/>
      <c r="AVV1047" s="131"/>
      <c r="AVW1047" s="131"/>
      <c r="AVX1047" s="131"/>
      <c r="AVY1047" s="131"/>
      <c r="AVZ1047" s="131"/>
      <c r="AWA1047" s="131"/>
      <c r="AWB1047" s="131"/>
      <c r="AWC1047" s="131"/>
      <c r="AWD1047" s="131"/>
      <c r="AWE1047" s="131"/>
      <c r="AWF1047" s="131"/>
      <c r="AWG1047" s="131"/>
      <c r="AWH1047" s="131"/>
      <c r="AWI1047" s="131"/>
      <c r="AWJ1047" s="131"/>
      <c r="AWK1047" s="131"/>
      <c r="AWL1047" s="131"/>
      <c r="AWM1047" s="131"/>
      <c r="AWN1047" s="131"/>
      <c r="AWO1047" s="131"/>
      <c r="AWP1047" s="131"/>
      <c r="AWQ1047" s="131"/>
      <c r="AWR1047" s="131"/>
      <c r="AWS1047" s="131"/>
      <c r="AWT1047" s="131"/>
      <c r="AWU1047" s="131"/>
      <c r="AWV1047" s="131"/>
      <c r="AWW1047" s="131"/>
      <c r="AWX1047" s="131"/>
      <c r="AWY1047" s="131"/>
      <c r="AWZ1047" s="131"/>
      <c r="AXA1047" s="131"/>
      <c r="AXB1047" s="131"/>
      <c r="AXC1047" s="131"/>
      <c r="AXD1047" s="131"/>
      <c r="AXE1047" s="131"/>
      <c r="AXF1047" s="131"/>
      <c r="AXG1047" s="131"/>
      <c r="AXH1047" s="131"/>
      <c r="AXI1047" s="131"/>
      <c r="AXJ1047" s="131"/>
      <c r="AXK1047" s="131"/>
      <c r="AXL1047" s="131"/>
      <c r="AXM1047" s="131"/>
      <c r="AXN1047" s="131"/>
      <c r="AXO1047" s="131"/>
      <c r="AXP1047" s="131"/>
      <c r="AXQ1047" s="131"/>
      <c r="AXR1047" s="131"/>
      <c r="AXS1047" s="131"/>
      <c r="AXT1047" s="131"/>
      <c r="AXU1047" s="131"/>
      <c r="AXV1047" s="131"/>
      <c r="AXW1047" s="131"/>
      <c r="AXX1047" s="131"/>
    </row>
    <row r="1048" spans="1:1324" s="106" customFormat="1" ht="15.75" hidden="1" customHeight="1" x14ac:dyDescent="0.2">
      <c r="A1048" s="79" t="s">
        <v>2260</v>
      </c>
      <c r="B1048" s="79" t="s">
        <v>1078</v>
      </c>
      <c r="C1048" s="89" t="s">
        <v>179</v>
      </c>
      <c r="D1048" s="89" t="s">
        <v>2261</v>
      </c>
      <c r="E1048" s="66">
        <v>40206</v>
      </c>
      <c r="F1048" s="79" t="s">
        <v>1167</v>
      </c>
      <c r="G1048" s="30" t="s">
        <v>1185</v>
      </c>
      <c r="H1048" s="30">
        <v>42101</v>
      </c>
      <c r="I1048" s="30" t="s">
        <v>1065</v>
      </c>
      <c r="J1048" s="173"/>
      <c r="K1048" s="87" t="s">
        <v>1807</v>
      </c>
      <c r="L1048" s="87">
        <v>1</v>
      </c>
      <c r="M1048" s="87">
        <v>1</v>
      </c>
      <c r="N1048" s="87" t="s">
        <v>49</v>
      </c>
      <c r="O1048" s="87">
        <v>1</v>
      </c>
      <c r="P1048" s="87" t="s">
        <v>49</v>
      </c>
      <c r="Q1048" s="87">
        <v>1</v>
      </c>
      <c r="R1048" s="87" t="s">
        <v>49</v>
      </c>
      <c r="S1048" s="87">
        <v>1</v>
      </c>
      <c r="T1048" s="87" t="s">
        <v>326</v>
      </c>
      <c r="U1048" s="87">
        <v>1</v>
      </c>
      <c r="V1048" s="87">
        <v>1</v>
      </c>
      <c r="W1048" s="87">
        <v>0</v>
      </c>
      <c r="X1048" s="87">
        <v>0</v>
      </c>
      <c r="Y1048" s="87">
        <v>0</v>
      </c>
      <c r="Z1048" s="87">
        <v>1</v>
      </c>
      <c r="AA1048" s="87">
        <v>0</v>
      </c>
      <c r="AB1048" s="87">
        <v>0</v>
      </c>
      <c r="AC1048" s="87">
        <v>0</v>
      </c>
      <c r="AD1048" s="87">
        <v>0</v>
      </c>
      <c r="AE1048" s="87">
        <v>0</v>
      </c>
      <c r="AF1048" s="104"/>
    </row>
    <row r="1049" spans="1:1324" s="106" customFormat="1" ht="15.75" hidden="1" customHeight="1" x14ac:dyDescent="0.2">
      <c r="A1049" s="79" t="s">
        <v>178</v>
      </c>
      <c r="B1049" s="79" t="s">
        <v>177</v>
      </c>
      <c r="C1049" s="89" t="s">
        <v>176</v>
      </c>
      <c r="D1049" s="89" t="s">
        <v>110</v>
      </c>
      <c r="E1049" s="66">
        <v>38306</v>
      </c>
      <c r="F1049" s="79"/>
      <c r="G1049" s="30" t="s">
        <v>1184</v>
      </c>
      <c r="H1049" s="30">
        <v>42005</v>
      </c>
      <c r="I1049" s="30" t="s">
        <v>1065</v>
      </c>
      <c r="J1049" s="173"/>
      <c r="K1049" s="87">
        <v>1</v>
      </c>
      <c r="L1049" s="87">
        <v>1</v>
      </c>
      <c r="M1049" s="87">
        <v>1</v>
      </c>
      <c r="N1049" s="87">
        <v>1</v>
      </c>
      <c r="O1049" s="87">
        <v>1</v>
      </c>
      <c r="P1049" s="87">
        <v>1</v>
      </c>
      <c r="Q1049" s="87">
        <v>1</v>
      </c>
      <c r="R1049" s="87">
        <v>1</v>
      </c>
      <c r="S1049" s="87">
        <v>1</v>
      </c>
      <c r="T1049" s="87">
        <v>1</v>
      </c>
      <c r="U1049" s="87">
        <v>1</v>
      </c>
      <c r="V1049" s="87">
        <v>1</v>
      </c>
      <c r="W1049" s="87">
        <v>0</v>
      </c>
      <c r="X1049" s="87">
        <v>0</v>
      </c>
      <c r="Y1049" s="87">
        <v>0</v>
      </c>
      <c r="Z1049" s="87">
        <v>1</v>
      </c>
      <c r="AA1049" s="87">
        <v>1</v>
      </c>
      <c r="AB1049" s="87">
        <f t="shared" ref="AB1049:AB1063" si="96">IF((ISERROR(VLOOKUP($A1049,RTlist2,40,FALSE)))=TRUE,2,VLOOKUP($A1049,RTlist2,40,FALSE))</f>
        <v>2</v>
      </c>
      <c r="AC1049" s="87">
        <f t="shared" ref="AC1049:AC1063" si="97">IF((ISERROR(VLOOKUP($A1049,RTlist2,41,FALSE)))=TRUE,2,VLOOKUP($A1049,RTlist2,41,FALSE))</f>
        <v>2</v>
      </c>
      <c r="AD1049" s="87">
        <f t="shared" ref="AD1049:AD1063" si="98">IF((ISERROR(VLOOKUP($A1049,RTlist2,36,FALSE)))=TRUE,2,VLOOKUP($A1049,RTlist2,36,FALSE))</f>
        <v>2</v>
      </c>
      <c r="AE1049" s="87">
        <f t="shared" ref="AE1049:AE1063" si="99">IF((ISERROR(VLOOKUP($A1049,RTlist2,37,FALSE)))=TRUE,2,VLOOKUP($A1049,RTlist2,37,FALSE))</f>
        <v>2</v>
      </c>
      <c r="AF1049" s="104" t="s">
        <v>2451</v>
      </c>
      <c r="AG1049" s="131"/>
    </row>
    <row r="1050" spans="1:1324" s="106" customFormat="1" ht="15.75" hidden="1" customHeight="1" x14ac:dyDescent="0.2">
      <c r="A1050" s="79" t="s">
        <v>175</v>
      </c>
      <c r="B1050" s="79" t="s">
        <v>174</v>
      </c>
      <c r="C1050" s="89" t="s">
        <v>173</v>
      </c>
      <c r="D1050" s="89" t="s">
        <v>110</v>
      </c>
      <c r="E1050" s="66">
        <v>39972</v>
      </c>
      <c r="F1050" s="79"/>
      <c r="G1050" s="30" t="s">
        <v>1184</v>
      </c>
      <c r="H1050" s="30">
        <v>42005</v>
      </c>
      <c r="I1050" s="30" t="s">
        <v>1065</v>
      </c>
      <c r="J1050" s="173"/>
      <c r="K1050" s="87">
        <v>1</v>
      </c>
      <c r="L1050" s="87">
        <v>1</v>
      </c>
      <c r="M1050" s="87">
        <v>1</v>
      </c>
      <c r="N1050" s="87">
        <v>1</v>
      </c>
      <c r="O1050" s="87">
        <v>1</v>
      </c>
      <c r="P1050" s="87">
        <v>1</v>
      </c>
      <c r="Q1050" s="87">
        <v>1</v>
      </c>
      <c r="R1050" s="87">
        <v>1</v>
      </c>
      <c r="S1050" s="87">
        <v>1</v>
      </c>
      <c r="T1050" s="87">
        <v>1</v>
      </c>
      <c r="U1050" s="87">
        <v>1</v>
      </c>
      <c r="V1050" s="87">
        <v>1</v>
      </c>
      <c r="W1050" s="87">
        <v>1</v>
      </c>
      <c r="X1050" s="87">
        <v>1</v>
      </c>
      <c r="Y1050" s="87">
        <v>1</v>
      </c>
      <c r="Z1050" s="87">
        <v>1</v>
      </c>
      <c r="AA1050" s="87">
        <v>1</v>
      </c>
      <c r="AB1050" s="87">
        <f t="shared" si="96"/>
        <v>2</v>
      </c>
      <c r="AC1050" s="87">
        <f t="shared" si="97"/>
        <v>2</v>
      </c>
      <c r="AD1050" s="87">
        <f t="shared" si="98"/>
        <v>2</v>
      </c>
      <c r="AE1050" s="87">
        <f t="shared" si="99"/>
        <v>2</v>
      </c>
      <c r="AF1050" s="104" t="s">
        <v>2452</v>
      </c>
    </row>
    <row r="1051" spans="1:1324" s="106" customFormat="1" ht="15.75" hidden="1" customHeight="1" x14ac:dyDescent="0.2">
      <c r="A1051" s="79" t="s">
        <v>172</v>
      </c>
      <c r="B1051" s="79" t="s">
        <v>169</v>
      </c>
      <c r="C1051" s="89" t="s">
        <v>3259</v>
      </c>
      <c r="D1051" s="89" t="s">
        <v>171</v>
      </c>
      <c r="E1051" s="66">
        <v>38918</v>
      </c>
      <c r="F1051" s="79"/>
      <c r="G1051" s="30" t="s">
        <v>1184</v>
      </c>
      <c r="H1051" s="30">
        <v>42005</v>
      </c>
      <c r="I1051" s="30" t="s">
        <v>1065</v>
      </c>
      <c r="J1051" s="173"/>
      <c r="K1051" s="87">
        <v>1</v>
      </c>
      <c r="L1051" s="87">
        <v>1</v>
      </c>
      <c r="M1051" s="87">
        <v>1</v>
      </c>
      <c r="N1051" s="87">
        <v>1</v>
      </c>
      <c r="O1051" s="87">
        <v>1</v>
      </c>
      <c r="P1051" s="87">
        <v>1</v>
      </c>
      <c r="Q1051" s="87">
        <v>1</v>
      </c>
      <c r="R1051" s="87">
        <v>1</v>
      </c>
      <c r="S1051" s="87">
        <v>1</v>
      </c>
      <c r="T1051" s="87">
        <v>1</v>
      </c>
      <c r="U1051" s="87">
        <v>1</v>
      </c>
      <c r="V1051" s="87">
        <v>1</v>
      </c>
      <c r="W1051" s="87">
        <v>1</v>
      </c>
      <c r="X1051" s="87">
        <v>1</v>
      </c>
      <c r="Y1051" s="87">
        <v>1</v>
      </c>
      <c r="Z1051" s="87">
        <v>1</v>
      </c>
      <c r="AA1051" s="87">
        <v>1</v>
      </c>
      <c r="AB1051" s="87">
        <f t="shared" si="96"/>
        <v>2</v>
      </c>
      <c r="AC1051" s="87">
        <f t="shared" si="97"/>
        <v>2</v>
      </c>
      <c r="AD1051" s="87">
        <f t="shared" si="98"/>
        <v>2</v>
      </c>
      <c r="AE1051" s="87">
        <f t="shared" si="99"/>
        <v>2</v>
      </c>
      <c r="AF1051" s="104" t="s">
        <v>2587</v>
      </c>
      <c r="AG1051" s="131"/>
    </row>
    <row r="1052" spans="1:1324" s="106" customFormat="1" ht="15.75" hidden="1" customHeight="1" x14ac:dyDescent="0.2">
      <c r="A1052" s="79" t="s">
        <v>170</v>
      </c>
      <c r="B1052" s="79" t="s">
        <v>169</v>
      </c>
      <c r="C1052" s="89" t="s">
        <v>3259</v>
      </c>
      <c r="D1052" s="89" t="s">
        <v>167</v>
      </c>
      <c r="E1052" s="66">
        <v>39414</v>
      </c>
      <c r="F1052" s="79"/>
      <c r="G1052" s="30" t="s">
        <v>1184</v>
      </c>
      <c r="H1052" s="30">
        <v>42005</v>
      </c>
      <c r="I1052" s="30" t="s">
        <v>1065</v>
      </c>
      <c r="J1052" s="173"/>
      <c r="K1052" s="87" t="s">
        <v>6</v>
      </c>
      <c r="L1052" s="87">
        <v>1</v>
      </c>
      <c r="M1052" s="87">
        <v>1</v>
      </c>
      <c r="N1052" s="87" t="s">
        <v>51</v>
      </c>
      <c r="O1052" s="87">
        <v>1</v>
      </c>
      <c r="P1052" s="87" t="s">
        <v>50</v>
      </c>
      <c r="Q1052" s="87">
        <v>1</v>
      </c>
      <c r="R1052" s="87" t="s">
        <v>50</v>
      </c>
      <c r="S1052" s="87">
        <v>1</v>
      </c>
      <c r="T1052" s="87" t="s">
        <v>49</v>
      </c>
      <c r="U1052" s="87">
        <v>1</v>
      </c>
      <c r="V1052" s="87">
        <v>1</v>
      </c>
      <c r="W1052" s="87">
        <v>0</v>
      </c>
      <c r="X1052" s="87">
        <v>0</v>
      </c>
      <c r="Y1052" s="87">
        <v>0</v>
      </c>
      <c r="Z1052" s="87">
        <v>1</v>
      </c>
      <c r="AA1052" s="87">
        <v>0</v>
      </c>
      <c r="AB1052" s="87">
        <f t="shared" si="96"/>
        <v>2</v>
      </c>
      <c r="AC1052" s="87">
        <f t="shared" si="97"/>
        <v>2</v>
      </c>
      <c r="AD1052" s="87">
        <f t="shared" si="98"/>
        <v>2</v>
      </c>
      <c r="AE1052" s="87">
        <f t="shared" si="99"/>
        <v>2</v>
      </c>
      <c r="AF1052" s="104"/>
      <c r="AG1052" s="131"/>
      <c r="AH1052" s="131"/>
      <c r="AI1052" s="131"/>
      <c r="AJ1052" s="131"/>
      <c r="AK1052" s="131"/>
      <c r="AL1052" s="131"/>
      <c r="AM1052" s="131"/>
      <c r="AN1052" s="131"/>
      <c r="AO1052" s="131"/>
      <c r="AP1052" s="131"/>
      <c r="AQ1052" s="131"/>
      <c r="AR1052" s="131"/>
      <c r="AS1052" s="131"/>
      <c r="AT1052" s="131"/>
      <c r="AU1052" s="131"/>
      <c r="AV1052" s="131"/>
      <c r="AW1052" s="131"/>
      <c r="AX1052" s="131"/>
      <c r="AY1052" s="131"/>
      <c r="AZ1052" s="131"/>
      <c r="BA1052" s="131"/>
      <c r="BB1052" s="131"/>
      <c r="BC1052" s="131"/>
      <c r="BD1052" s="131"/>
      <c r="BE1052" s="131"/>
      <c r="BF1052" s="131"/>
      <c r="BG1052" s="131"/>
      <c r="BH1052" s="131"/>
      <c r="BI1052" s="131"/>
      <c r="BJ1052" s="131"/>
      <c r="BK1052" s="131"/>
      <c r="BL1052" s="131"/>
      <c r="BM1052" s="131"/>
      <c r="BN1052" s="131"/>
      <c r="BO1052" s="131"/>
      <c r="BP1052" s="131"/>
      <c r="BQ1052" s="131"/>
      <c r="BR1052" s="131"/>
      <c r="BS1052" s="131"/>
      <c r="BT1052" s="131"/>
      <c r="BU1052" s="131"/>
      <c r="BV1052" s="131"/>
      <c r="BW1052" s="131"/>
      <c r="BX1052" s="131"/>
      <c r="BY1052" s="131"/>
      <c r="BZ1052" s="131"/>
      <c r="CA1052" s="131"/>
      <c r="CB1052" s="131"/>
      <c r="CC1052" s="131"/>
      <c r="CD1052" s="131"/>
      <c r="CE1052" s="131"/>
      <c r="CF1052" s="131"/>
      <c r="CG1052" s="131"/>
      <c r="CH1052" s="131"/>
      <c r="CI1052" s="131"/>
      <c r="CJ1052" s="131"/>
      <c r="CK1052" s="131"/>
      <c r="CL1052" s="131"/>
      <c r="CM1052" s="131"/>
      <c r="CN1052" s="131"/>
      <c r="CO1052" s="131"/>
      <c r="CP1052" s="131"/>
      <c r="CQ1052" s="131"/>
      <c r="CR1052" s="131"/>
      <c r="CS1052" s="131"/>
      <c r="CT1052" s="131"/>
      <c r="CU1052" s="131"/>
      <c r="CV1052" s="131"/>
      <c r="CW1052" s="131"/>
      <c r="CX1052" s="131"/>
      <c r="CY1052" s="131"/>
      <c r="CZ1052" s="131"/>
      <c r="DA1052" s="131"/>
      <c r="DB1052" s="131"/>
      <c r="DC1052" s="131"/>
      <c r="DD1052" s="131"/>
      <c r="DE1052" s="131"/>
      <c r="DF1052" s="131"/>
      <c r="DG1052" s="131"/>
      <c r="DH1052" s="131"/>
      <c r="DI1052" s="131"/>
      <c r="DJ1052" s="131"/>
      <c r="DK1052" s="131"/>
      <c r="DL1052" s="131"/>
      <c r="DM1052" s="131"/>
      <c r="DN1052" s="131"/>
      <c r="DO1052" s="131"/>
      <c r="DP1052" s="131"/>
      <c r="DQ1052" s="131"/>
      <c r="DR1052" s="131"/>
      <c r="DS1052" s="131"/>
      <c r="DT1052" s="131"/>
      <c r="DU1052" s="131"/>
      <c r="DV1052" s="131"/>
      <c r="DW1052" s="131"/>
      <c r="DX1052" s="131"/>
      <c r="DY1052" s="131"/>
      <c r="DZ1052" s="131"/>
      <c r="EA1052" s="131"/>
      <c r="EB1052" s="131"/>
      <c r="EC1052" s="131"/>
      <c r="ED1052" s="131"/>
      <c r="EE1052" s="131"/>
      <c r="EF1052" s="131"/>
      <c r="EG1052" s="131"/>
      <c r="EH1052" s="131"/>
      <c r="EI1052" s="131"/>
      <c r="EJ1052" s="131"/>
      <c r="EK1052" s="131"/>
      <c r="EL1052" s="131"/>
      <c r="EM1052" s="131"/>
      <c r="EN1052" s="131"/>
      <c r="EO1052" s="131"/>
      <c r="EP1052" s="131"/>
      <c r="EQ1052" s="131"/>
      <c r="ER1052" s="131"/>
      <c r="ES1052" s="131"/>
      <c r="ET1052" s="131"/>
      <c r="EU1052" s="131"/>
      <c r="EV1052" s="131"/>
      <c r="EW1052" s="131"/>
      <c r="EX1052" s="131"/>
      <c r="EY1052" s="131"/>
      <c r="EZ1052" s="131"/>
      <c r="FA1052" s="131"/>
      <c r="FB1052" s="131"/>
      <c r="FC1052" s="131"/>
      <c r="FD1052" s="131"/>
      <c r="FE1052" s="131"/>
      <c r="FF1052" s="131"/>
      <c r="FG1052" s="131"/>
      <c r="FH1052" s="131"/>
      <c r="FI1052" s="131"/>
      <c r="FJ1052" s="131"/>
      <c r="FK1052" s="131"/>
      <c r="FL1052" s="131"/>
      <c r="FM1052" s="131"/>
      <c r="FN1052" s="131"/>
      <c r="FO1052" s="131"/>
      <c r="FP1052" s="131"/>
      <c r="FQ1052" s="131"/>
      <c r="FR1052" s="131"/>
      <c r="FS1052" s="131"/>
      <c r="FT1052" s="131"/>
      <c r="FU1052" s="131"/>
      <c r="FV1052" s="131"/>
      <c r="FW1052" s="131"/>
      <c r="FX1052" s="131"/>
      <c r="FY1052" s="131"/>
      <c r="FZ1052" s="131"/>
      <c r="GA1052" s="131"/>
      <c r="GB1052" s="131"/>
      <c r="GC1052" s="131"/>
      <c r="GD1052" s="131"/>
      <c r="GE1052" s="131"/>
      <c r="GF1052" s="131"/>
      <c r="GG1052" s="131"/>
      <c r="GH1052" s="131"/>
      <c r="GI1052" s="131"/>
      <c r="GJ1052" s="131"/>
      <c r="GK1052" s="131"/>
      <c r="GL1052" s="131"/>
      <c r="GM1052" s="131"/>
      <c r="GN1052" s="131"/>
      <c r="GO1052" s="131"/>
      <c r="GP1052" s="131"/>
      <c r="GQ1052" s="131"/>
      <c r="GR1052" s="131"/>
      <c r="GS1052" s="131"/>
      <c r="GT1052" s="131"/>
      <c r="GU1052" s="131"/>
      <c r="GV1052" s="131"/>
      <c r="GW1052" s="131"/>
      <c r="GX1052" s="131"/>
      <c r="GY1052" s="131"/>
      <c r="GZ1052" s="131"/>
      <c r="HA1052" s="131"/>
      <c r="HB1052" s="131"/>
      <c r="HC1052" s="131"/>
      <c r="HD1052" s="131"/>
      <c r="HE1052" s="131"/>
      <c r="HF1052" s="131"/>
      <c r="HG1052" s="131"/>
      <c r="HH1052" s="131"/>
      <c r="HI1052" s="131"/>
      <c r="HJ1052" s="131"/>
      <c r="HK1052" s="131"/>
      <c r="HL1052" s="131"/>
      <c r="HM1052" s="131"/>
      <c r="HN1052" s="131"/>
      <c r="HO1052" s="131"/>
      <c r="HP1052" s="131"/>
      <c r="HQ1052" s="131"/>
      <c r="HR1052" s="131"/>
      <c r="HS1052" s="131"/>
      <c r="HT1052" s="131"/>
      <c r="HU1052" s="131"/>
      <c r="HV1052" s="131"/>
      <c r="HW1052" s="131"/>
      <c r="HX1052" s="131"/>
      <c r="HY1052" s="131"/>
      <c r="HZ1052" s="131"/>
      <c r="IA1052" s="131"/>
      <c r="IB1052" s="131"/>
      <c r="IC1052" s="131"/>
      <c r="ID1052" s="131"/>
      <c r="IE1052" s="131"/>
      <c r="IF1052" s="131"/>
      <c r="IG1052" s="131"/>
      <c r="IH1052" s="131"/>
      <c r="II1052" s="131"/>
      <c r="IJ1052" s="131"/>
      <c r="IK1052" s="131"/>
      <c r="IL1052" s="131"/>
      <c r="IM1052" s="131"/>
      <c r="IN1052" s="131"/>
      <c r="IO1052" s="131"/>
      <c r="IP1052" s="131"/>
      <c r="IQ1052" s="131"/>
      <c r="IR1052" s="131"/>
      <c r="IS1052" s="131"/>
      <c r="IT1052" s="131"/>
      <c r="IU1052" s="131"/>
      <c r="IV1052" s="131"/>
      <c r="IW1052" s="131"/>
      <c r="IX1052" s="131"/>
      <c r="IY1052" s="131"/>
      <c r="IZ1052" s="131"/>
      <c r="JA1052" s="131"/>
      <c r="JB1052" s="131"/>
      <c r="JC1052" s="131"/>
      <c r="JD1052" s="131"/>
      <c r="JE1052" s="131"/>
      <c r="JF1052" s="131"/>
      <c r="JG1052" s="131"/>
      <c r="JH1052" s="131"/>
      <c r="JI1052" s="131"/>
      <c r="JJ1052" s="131"/>
      <c r="JK1052" s="131"/>
      <c r="JL1052" s="131"/>
      <c r="JM1052" s="131"/>
      <c r="JN1052" s="131"/>
      <c r="JO1052" s="131"/>
      <c r="JP1052" s="131"/>
      <c r="JQ1052" s="131"/>
      <c r="JR1052" s="131"/>
      <c r="JS1052" s="131"/>
      <c r="JT1052" s="131"/>
      <c r="JU1052" s="131"/>
      <c r="JV1052" s="131"/>
      <c r="JW1052" s="131"/>
      <c r="JX1052" s="131"/>
      <c r="JY1052" s="131"/>
      <c r="JZ1052" s="131"/>
      <c r="KA1052" s="131"/>
      <c r="KB1052" s="131"/>
      <c r="KC1052" s="131"/>
      <c r="KD1052" s="131"/>
      <c r="KE1052" s="131"/>
      <c r="KF1052" s="131"/>
      <c r="KG1052" s="131"/>
      <c r="KH1052" s="131"/>
      <c r="KI1052" s="131"/>
      <c r="KJ1052" s="131"/>
      <c r="KK1052" s="131"/>
      <c r="KL1052" s="131"/>
      <c r="KM1052" s="131"/>
      <c r="KN1052" s="131"/>
      <c r="KO1052" s="131"/>
      <c r="KP1052" s="131"/>
      <c r="KQ1052" s="131"/>
      <c r="KR1052" s="131"/>
      <c r="KS1052" s="131"/>
      <c r="KT1052" s="131"/>
      <c r="KU1052" s="131"/>
      <c r="KV1052" s="131"/>
      <c r="KW1052" s="131"/>
      <c r="KX1052" s="131"/>
      <c r="KY1052" s="131"/>
      <c r="KZ1052" s="131"/>
      <c r="LA1052" s="131"/>
      <c r="LB1052" s="131"/>
      <c r="LC1052" s="131"/>
      <c r="LD1052" s="131"/>
      <c r="LE1052" s="131"/>
      <c r="LF1052" s="131"/>
      <c r="LG1052" s="131"/>
      <c r="LH1052" s="131"/>
      <c r="LI1052" s="131"/>
      <c r="LJ1052" s="131"/>
      <c r="LK1052" s="131"/>
      <c r="LL1052" s="131"/>
      <c r="LM1052" s="131"/>
      <c r="LN1052" s="131"/>
      <c r="LO1052" s="131"/>
      <c r="LP1052" s="131"/>
      <c r="LQ1052" s="131"/>
      <c r="LR1052" s="131"/>
      <c r="LS1052" s="131"/>
      <c r="LT1052" s="131"/>
      <c r="LU1052" s="131"/>
      <c r="LV1052" s="131"/>
      <c r="LW1052" s="131"/>
      <c r="LX1052" s="131"/>
      <c r="LY1052" s="131"/>
      <c r="LZ1052" s="131"/>
      <c r="MA1052" s="131"/>
      <c r="MB1052" s="131"/>
      <c r="MC1052" s="131"/>
      <c r="MD1052" s="131"/>
      <c r="ME1052" s="131"/>
      <c r="MF1052" s="131"/>
      <c r="MG1052" s="131"/>
      <c r="MH1052" s="131"/>
      <c r="MI1052" s="131"/>
      <c r="MJ1052" s="131"/>
      <c r="MK1052" s="131"/>
      <c r="ML1052" s="131"/>
      <c r="MM1052" s="131"/>
      <c r="MN1052" s="131"/>
      <c r="MO1052" s="131"/>
      <c r="MP1052" s="131"/>
      <c r="MQ1052" s="131"/>
      <c r="MR1052" s="131"/>
      <c r="MS1052" s="131"/>
      <c r="MT1052" s="131"/>
      <c r="MU1052" s="131"/>
      <c r="MV1052" s="131"/>
      <c r="MW1052" s="131"/>
      <c r="MX1052" s="131"/>
      <c r="MY1052" s="131"/>
      <c r="MZ1052" s="131"/>
      <c r="NA1052" s="131"/>
      <c r="NB1052" s="131"/>
      <c r="NC1052" s="131"/>
      <c r="ND1052" s="131"/>
      <c r="NE1052" s="131"/>
      <c r="NF1052" s="131"/>
      <c r="NG1052" s="131"/>
      <c r="NH1052" s="131"/>
      <c r="NI1052" s="131"/>
      <c r="NJ1052" s="131"/>
      <c r="NK1052" s="131"/>
      <c r="NL1052" s="131"/>
      <c r="NM1052" s="131"/>
      <c r="NN1052" s="131"/>
      <c r="NO1052" s="131"/>
      <c r="NP1052" s="131"/>
      <c r="NQ1052" s="131"/>
      <c r="NR1052" s="131"/>
      <c r="NS1052" s="131"/>
      <c r="NT1052" s="131"/>
      <c r="NU1052" s="131"/>
      <c r="NV1052" s="131"/>
      <c r="NW1052" s="131"/>
      <c r="NX1052" s="131"/>
      <c r="NY1052" s="131"/>
      <c r="NZ1052" s="131"/>
      <c r="OA1052" s="131"/>
      <c r="OB1052" s="131"/>
      <c r="OC1052" s="131"/>
      <c r="OD1052" s="131"/>
      <c r="OE1052" s="131"/>
      <c r="OF1052" s="131"/>
      <c r="OG1052" s="131"/>
      <c r="OH1052" s="131"/>
      <c r="OI1052" s="131"/>
      <c r="OJ1052" s="131"/>
      <c r="OK1052" s="131"/>
      <c r="OL1052" s="131"/>
      <c r="OM1052" s="131"/>
      <c r="ON1052" s="131"/>
      <c r="OO1052" s="131"/>
      <c r="OP1052" s="131"/>
      <c r="OQ1052" s="131"/>
      <c r="OR1052" s="131"/>
      <c r="OS1052" s="131"/>
      <c r="OT1052" s="131"/>
      <c r="OU1052" s="131"/>
      <c r="OV1052" s="131"/>
      <c r="OW1052" s="131"/>
      <c r="OX1052" s="131"/>
      <c r="OY1052" s="131"/>
      <c r="OZ1052" s="131"/>
      <c r="PA1052" s="131"/>
      <c r="PB1052" s="131"/>
      <c r="PC1052" s="131"/>
      <c r="PD1052" s="131"/>
      <c r="PE1052" s="131"/>
      <c r="PF1052" s="131"/>
      <c r="PG1052" s="131"/>
      <c r="PH1052" s="131"/>
      <c r="PI1052" s="131"/>
      <c r="PJ1052" s="131"/>
      <c r="PK1052" s="131"/>
      <c r="PL1052" s="131"/>
      <c r="PM1052" s="131"/>
      <c r="PN1052" s="131"/>
      <c r="PO1052" s="131"/>
      <c r="PP1052" s="131"/>
      <c r="PQ1052" s="131"/>
      <c r="PR1052" s="131"/>
      <c r="PS1052" s="131"/>
      <c r="PT1052" s="131"/>
      <c r="PU1052" s="131"/>
      <c r="PV1052" s="131"/>
      <c r="PW1052" s="131"/>
      <c r="PX1052" s="131"/>
      <c r="PY1052" s="131"/>
      <c r="PZ1052" s="131"/>
      <c r="QA1052" s="131"/>
      <c r="QB1052" s="131"/>
      <c r="QC1052" s="131"/>
      <c r="QD1052" s="131"/>
      <c r="QE1052" s="131"/>
      <c r="QF1052" s="131"/>
      <c r="QG1052" s="131"/>
      <c r="QH1052" s="131"/>
      <c r="QI1052" s="131"/>
      <c r="QJ1052" s="131"/>
      <c r="QK1052" s="131"/>
      <c r="QL1052" s="131"/>
      <c r="QM1052" s="131"/>
      <c r="QN1052" s="131"/>
      <c r="QO1052" s="131"/>
      <c r="QP1052" s="131"/>
      <c r="QQ1052" s="131"/>
      <c r="QR1052" s="131"/>
      <c r="QS1052" s="131"/>
      <c r="QT1052" s="131"/>
      <c r="QU1052" s="131"/>
      <c r="QV1052" s="131"/>
      <c r="QW1052" s="131"/>
      <c r="QX1052" s="131"/>
      <c r="QY1052" s="131"/>
      <c r="QZ1052" s="131"/>
      <c r="RA1052" s="131"/>
      <c r="RB1052" s="131"/>
      <c r="RC1052" s="131"/>
      <c r="RD1052" s="131"/>
      <c r="RE1052" s="131"/>
      <c r="RF1052" s="131"/>
      <c r="RG1052" s="131"/>
      <c r="RH1052" s="131"/>
      <c r="RI1052" s="131"/>
      <c r="RJ1052" s="131"/>
      <c r="RK1052" s="131"/>
      <c r="RL1052" s="131"/>
      <c r="RM1052" s="131"/>
      <c r="RN1052" s="131"/>
      <c r="RO1052" s="131"/>
      <c r="RP1052" s="131"/>
      <c r="RQ1052" s="131"/>
      <c r="RR1052" s="131"/>
      <c r="RS1052" s="131"/>
      <c r="RT1052" s="131"/>
      <c r="RU1052" s="131"/>
      <c r="RV1052" s="131"/>
      <c r="RW1052" s="131"/>
      <c r="RX1052" s="131"/>
      <c r="RY1052" s="131"/>
      <c r="RZ1052" s="131"/>
      <c r="SA1052" s="131"/>
      <c r="SB1052" s="131"/>
      <c r="SC1052" s="131"/>
      <c r="SD1052" s="131"/>
      <c r="SE1052" s="131"/>
      <c r="SF1052" s="131"/>
      <c r="SG1052" s="131"/>
      <c r="SH1052" s="131"/>
      <c r="SI1052" s="131"/>
      <c r="SJ1052" s="131"/>
      <c r="SK1052" s="131"/>
      <c r="SL1052" s="131"/>
      <c r="SM1052" s="131"/>
      <c r="SN1052" s="131"/>
      <c r="SO1052" s="131"/>
      <c r="SP1052" s="131"/>
      <c r="SQ1052" s="131"/>
      <c r="SR1052" s="131"/>
      <c r="SS1052" s="131"/>
      <c r="ST1052" s="131"/>
      <c r="SU1052" s="131"/>
      <c r="SV1052" s="131"/>
      <c r="SW1052" s="131"/>
      <c r="SX1052" s="131"/>
      <c r="SY1052" s="131"/>
      <c r="SZ1052" s="131"/>
      <c r="TA1052" s="131"/>
      <c r="TB1052" s="131"/>
      <c r="TC1052" s="131"/>
      <c r="TD1052" s="131"/>
      <c r="TE1052" s="131"/>
      <c r="TF1052" s="131"/>
      <c r="TG1052" s="131"/>
      <c r="TH1052" s="131"/>
      <c r="TI1052" s="131"/>
      <c r="TJ1052" s="131"/>
      <c r="TK1052" s="131"/>
      <c r="TL1052" s="131"/>
      <c r="TM1052" s="131"/>
      <c r="TN1052" s="131"/>
      <c r="TO1052" s="131"/>
      <c r="TP1052" s="131"/>
      <c r="TQ1052" s="131"/>
      <c r="TR1052" s="131"/>
      <c r="TS1052" s="131"/>
      <c r="TT1052" s="131"/>
      <c r="TU1052" s="131"/>
      <c r="TV1052" s="131"/>
      <c r="TW1052" s="131"/>
      <c r="TX1052" s="131"/>
      <c r="TY1052" s="131"/>
      <c r="TZ1052" s="131"/>
      <c r="UA1052" s="131"/>
      <c r="UB1052" s="131"/>
      <c r="UC1052" s="131"/>
      <c r="UD1052" s="131"/>
      <c r="UE1052" s="131"/>
      <c r="UF1052" s="131"/>
      <c r="UG1052" s="131"/>
      <c r="UH1052" s="131"/>
      <c r="UI1052" s="131"/>
      <c r="UJ1052" s="131"/>
      <c r="UK1052" s="131"/>
      <c r="UL1052" s="131"/>
      <c r="UM1052" s="131"/>
      <c r="UN1052" s="131"/>
      <c r="UO1052" s="131"/>
      <c r="UP1052" s="131"/>
      <c r="UQ1052" s="131"/>
      <c r="UR1052" s="131"/>
      <c r="US1052" s="131"/>
      <c r="UT1052" s="131"/>
      <c r="UU1052" s="131"/>
      <c r="UV1052" s="131"/>
      <c r="UW1052" s="131"/>
      <c r="UX1052" s="131"/>
      <c r="UY1052" s="131"/>
      <c r="UZ1052" s="131"/>
      <c r="VA1052" s="131"/>
      <c r="VB1052" s="131"/>
      <c r="VC1052" s="131"/>
      <c r="VD1052" s="131"/>
      <c r="VE1052" s="131"/>
      <c r="VF1052" s="131"/>
      <c r="VG1052" s="131"/>
      <c r="VH1052" s="131"/>
      <c r="VI1052" s="131"/>
      <c r="VJ1052" s="131"/>
      <c r="VK1052" s="131"/>
      <c r="VL1052" s="131"/>
      <c r="VM1052" s="131"/>
      <c r="VN1052" s="131"/>
      <c r="VO1052" s="131"/>
      <c r="VP1052" s="131"/>
      <c r="VQ1052" s="131"/>
      <c r="VR1052" s="131"/>
      <c r="VS1052" s="131"/>
      <c r="VT1052" s="131"/>
      <c r="VU1052" s="131"/>
      <c r="VV1052" s="131"/>
      <c r="VW1052" s="131"/>
      <c r="VX1052" s="131"/>
      <c r="VY1052" s="131"/>
      <c r="VZ1052" s="131"/>
      <c r="WA1052" s="131"/>
      <c r="WB1052" s="131"/>
      <c r="WC1052" s="131"/>
      <c r="WD1052" s="131"/>
      <c r="WE1052" s="131"/>
      <c r="WF1052" s="131"/>
      <c r="WG1052" s="131"/>
      <c r="WH1052" s="131"/>
      <c r="WI1052" s="131"/>
      <c r="WJ1052" s="131"/>
      <c r="WK1052" s="131"/>
      <c r="WL1052" s="131"/>
      <c r="WM1052" s="131"/>
      <c r="WN1052" s="131"/>
      <c r="WO1052" s="131"/>
      <c r="WP1052" s="131"/>
      <c r="WQ1052" s="131"/>
      <c r="WR1052" s="131"/>
      <c r="WS1052" s="131"/>
      <c r="WT1052" s="131"/>
      <c r="WU1052" s="131"/>
      <c r="WV1052" s="131"/>
      <c r="WW1052" s="131"/>
      <c r="WX1052" s="131"/>
      <c r="WY1052" s="131"/>
      <c r="WZ1052" s="131"/>
      <c r="XA1052" s="131"/>
      <c r="XB1052" s="131"/>
      <c r="XC1052" s="131"/>
      <c r="XD1052" s="131"/>
      <c r="XE1052" s="131"/>
      <c r="XF1052" s="131"/>
      <c r="XG1052" s="131"/>
      <c r="XH1052" s="131"/>
      <c r="XI1052" s="131"/>
      <c r="XJ1052" s="131"/>
      <c r="XK1052" s="131"/>
      <c r="XL1052" s="131"/>
      <c r="XM1052" s="131"/>
      <c r="XN1052" s="131"/>
      <c r="XO1052" s="131"/>
      <c r="XP1052" s="131"/>
      <c r="XQ1052" s="131"/>
      <c r="XR1052" s="131"/>
      <c r="XS1052" s="131"/>
      <c r="XT1052" s="131"/>
      <c r="XU1052" s="131"/>
      <c r="XV1052" s="131"/>
      <c r="XW1052" s="131"/>
      <c r="XX1052" s="131"/>
      <c r="XY1052" s="131"/>
      <c r="XZ1052" s="131"/>
      <c r="YA1052" s="131"/>
      <c r="YB1052" s="131"/>
      <c r="YC1052" s="131"/>
      <c r="YD1052" s="131"/>
      <c r="YE1052" s="131"/>
      <c r="YF1052" s="131"/>
      <c r="YG1052" s="131"/>
      <c r="YH1052" s="131"/>
      <c r="YI1052" s="131"/>
      <c r="YJ1052" s="131"/>
      <c r="YK1052" s="131"/>
      <c r="YL1052" s="131"/>
      <c r="YM1052" s="131"/>
      <c r="YN1052" s="131"/>
      <c r="YO1052" s="131"/>
      <c r="YP1052" s="131"/>
      <c r="YQ1052" s="131"/>
      <c r="YR1052" s="131"/>
      <c r="YS1052" s="131"/>
      <c r="YT1052" s="131"/>
      <c r="YU1052" s="131"/>
      <c r="YV1052" s="131"/>
      <c r="YW1052" s="131"/>
      <c r="YX1052" s="131"/>
      <c r="YY1052" s="131"/>
      <c r="YZ1052" s="131"/>
      <c r="ZA1052" s="131"/>
      <c r="ZB1052" s="131"/>
      <c r="ZC1052" s="131"/>
      <c r="ZD1052" s="131"/>
      <c r="ZE1052" s="131"/>
      <c r="ZF1052" s="131"/>
      <c r="ZG1052" s="131"/>
      <c r="ZH1052" s="131"/>
      <c r="ZI1052" s="131"/>
      <c r="ZJ1052" s="131"/>
      <c r="ZK1052" s="131"/>
      <c r="ZL1052" s="131"/>
      <c r="ZM1052" s="131"/>
      <c r="ZN1052" s="131"/>
      <c r="ZO1052" s="131"/>
      <c r="ZP1052" s="131"/>
      <c r="ZQ1052" s="131"/>
      <c r="ZR1052" s="131"/>
      <c r="ZS1052" s="131"/>
      <c r="ZT1052" s="131"/>
      <c r="ZU1052" s="131"/>
      <c r="ZV1052" s="131"/>
      <c r="ZW1052" s="131"/>
      <c r="ZX1052" s="131"/>
      <c r="ZY1052" s="131"/>
      <c r="ZZ1052" s="131"/>
      <c r="AAA1052" s="131"/>
      <c r="AAB1052" s="131"/>
      <c r="AAC1052" s="131"/>
      <c r="AAD1052" s="131"/>
      <c r="AAE1052" s="131"/>
      <c r="AAF1052" s="131"/>
      <c r="AAG1052" s="131"/>
      <c r="AAH1052" s="131"/>
      <c r="AAI1052" s="131"/>
      <c r="AAJ1052" s="131"/>
      <c r="AAK1052" s="131"/>
      <c r="AAL1052" s="131"/>
      <c r="AAM1052" s="131"/>
      <c r="AAN1052" s="131"/>
      <c r="AAO1052" s="131"/>
      <c r="AAP1052" s="131"/>
      <c r="AAQ1052" s="131"/>
      <c r="AAR1052" s="131"/>
      <c r="AAS1052" s="131"/>
      <c r="AAT1052" s="131"/>
      <c r="AAU1052" s="131"/>
      <c r="AAV1052" s="131"/>
      <c r="AAW1052" s="131"/>
      <c r="AAX1052" s="131"/>
      <c r="AAY1052" s="131"/>
      <c r="AAZ1052" s="131"/>
      <c r="ABA1052" s="131"/>
      <c r="ABB1052" s="131"/>
      <c r="ABC1052" s="131"/>
      <c r="ABD1052" s="131"/>
      <c r="ABE1052" s="131"/>
      <c r="ABF1052" s="131"/>
      <c r="ABG1052" s="131"/>
      <c r="ABH1052" s="131"/>
      <c r="ABI1052" s="131"/>
      <c r="ABJ1052" s="131"/>
      <c r="ABK1052" s="131"/>
      <c r="ABL1052" s="131"/>
      <c r="ABM1052" s="131"/>
      <c r="ABN1052" s="131"/>
      <c r="ABO1052" s="131"/>
      <c r="ABP1052" s="131"/>
      <c r="ABQ1052" s="131"/>
      <c r="ABR1052" s="131"/>
      <c r="ABS1052" s="131"/>
      <c r="ABT1052" s="131"/>
      <c r="ABU1052" s="131"/>
      <c r="ABV1052" s="131"/>
      <c r="ABW1052" s="131"/>
      <c r="ABX1052" s="131"/>
      <c r="ABY1052" s="131"/>
      <c r="ABZ1052" s="131"/>
      <c r="ACA1052" s="131"/>
      <c r="ACB1052" s="131"/>
      <c r="ACC1052" s="131"/>
      <c r="ACD1052" s="131"/>
      <c r="ACE1052" s="131"/>
      <c r="ACF1052" s="131"/>
      <c r="ACG1052" s="131"/>
      <c r="ACH1052" s="131"/>
      <c r="ACI1052" s="131"/>
      <c r="ACJ1052" s="131"/>
      <c r="ACK1052" s="131"/>
      <c r="ACL1052" s="131"/>
      <c r="ACM1052" s="131"/>
      <c r="ACN1052" s="131"/>
      <c r="ACO1052" s="131"/>
      <c r="ACP1052" s="131"/>
      <c r="ACQ1052" s="131"/>
      <c r="ACR1052" s="131"/>
      <c r="ACS1052" s="131"/>
      <c r="ACT1052" s="131"/>
      <c r="ACU1052" s="131"/>
      <c r="ACV1052" s="131"/>
      <c r="ACW1052" s="131"/>
      <c r="ACX1052" s="131"/>
      <c r="ACY1052" s="131"/>
      <c r="ACZ1052" s="131"/>
      <c r="ADA1052" s="131"/>
      <c r="ADB1052" s="131"/>
      <c r="ADC1052" s="131"/>
      <c r="ADD1052" s="131"/>
      <c r="ADE1052" s="131"/>
      <c r="ADF1052" s="131"/>
      <c r="ADG1052" s="131"/>
      <c r="ADH1052" s="131"/>
      <c r="ADI1052" s="131"/>
      <c r="ADJ1052" s="131"/>
      <c r="ADK1052" s="131"/>
      <c r="ADL1052" s="131"/>
      <c r="ADM1052" s="131"/>
      <c r="ADN1052" s="131"/>
      <c r="ADO1052" s="131"/>
      <c r="ADP1052" s="131"/>
      <c r="ADQ1052" s="131"/>
      <c r="ADR1052" s="131"/>
      <c r="ADS1052" s="131"/>
      <c r="ADT1052" s="131"/>
      <c r="ADU1052" s="131"/>
      <c r="ADV1052" s="131"/>
      <c r="ADW1052" s="131"/>
      <c r="ADX1052" s="131"/>
      <c r="ADY1052" s="131"/>
      <c r="ADZ1052" s="131"/>
      <c r="AEA1052" s="131"/>
      <c r="AEB1052" s="131"/>
      <c r="AEC1052" s="131"/>
      <c r="AED1052" s="131"/>
      <c r="AEE1052" s="131"/>
      <c r="AEF1052" s="131"/>
      <c r="AEG1052" s="131"/>
      <c r="AEH1052" s="131"/>
      <c r="AEI1052" s="131"/>
      <c r="AEJ1052" s="131"/>
      <c r="AEK1052" s="131"/>
      <c r="AEL1052" s="131"/>
      <c r="AEM1052" s="131"/>
      <c r="AEN1052" s="131"/>
      <c r="AEO1052" s="131"/>
      <c r="AEP1052" s="131"/>
      <c r="AEQ1052" s="131"/>
      <c r="AER1052" s="131"/>
      <c r="AES1052" s="131"/>
      <c r="AET1052" s="131"/>
      <c r="AEU1052" s="131"/>
      <c r="AEV1052" s="131"/>
      <c r="AEW1052" s="131"/>
      <c r="AEX1052" s="131"/>
      <c r="AEY1052" s="131"/>
      <c r="AEZ1052" s="131"/>
      <c r="AFA1052" s="131"/>
      <c r="AFB1052" s="131"/>
      <c r="AFC1052" s="131"/>
      <c r="AFD1052" s="131"/>
      <c r="AFE1052" s="131"/>
      <c r="AFF1052" s="131"/>
      <c r="AFG1052" s="131"/>
      <c r="AFH1052" s="131"/>
      <c r="AFI1052" s="131"/>
      <c r="AFJ1052" s="131"/>
      <c r="AFK1052" s="131"/>
      <c r="AFL1052" s="131"/>
      <c r="AFM1052" s="131"/>
      <c r="AFN1052" s="131"/>
      <c r="AFO1052" s="131"/>
      <c r="AFP1052" s="131"/>
      <c r="AFQ1052" s="131"/>
      <c r="AFR1052" s="131"/>
      <c r="AFS1052" s="131"/>
      <c r="AFT1052" s="131"/>
      <c r="AFU1052" s="131"/>
      <c r="AFV1052" s="131"/>
      <c r="AFW1052" s="131"/>
      <c r="AFX1052" s="131"/>
      <c r="AFY1052" s="131"/>
      <c r="AFZ1052" s="131"/>
      <c r="AGA1052" s="131"/>
      <c r="AGB1052" s="131"/>
      <c r="AGC1052" s="131"/>
      <c r="AGD1052" s="131"/>
      <c r="AGE1052" s="131"/>
      <c r="AGF1052" s="131"/>
      <c r="AGG1052" s="131"/>
      <c r="AGH1052" s="131"/>
      <c r="AGI1052" s="131"/>
      <c r="AGJ1052" s="131"/>
      <c r="AGK1052" s="131"/>
      <c r="AGL1052" s="131"/>
      <c r="AGM1052" s="131"/>
      <c r="AGN1052" s="131"/>
      <c r="AGO1052" s="131"/>
      <c r="AGP1052" s="131"/>
      <c r="AGQ1052" s="131"/>
      <c r="AGR1052" s="131"/>
      <c r="AGS1052" s="131"/>
      <c r="AGT1052" s="131"/>
      <c r="AGU1052" s="131"/>
      <c r="AGV1052" s="131"/>
      <c r="AGW1052" s="131"/>
      <c r="AGX1052" s="131"/>
      <c r="AGY1052" s="131"/>
      <c r="AGZ1052" s="131"/>
      <c r="AHA1052" s="131"/>
      <c r="AHB1052" s="131"/>
      <c r="AHC1052" s="131"/>
      <c r="AHD1052" s="131"/>
      <c r="AHE1052" s="131"/>
      <c r="AHF1052" s="131"/>
      <c r="AHG1052" s="131"/>
      <c r="AHH1052" s="131"/>
      <c r="AHI1052" s="131"/>
      <c r="AHJ1052" s="131"/>
      <c r="AHK1052" s="131"/>
      <c r="AHL1052" s="131"/>
      <c r="AHM1052" s="131"/>
      <c r="AHN1052" s="131"/>
      <c r="AHO1052" s="131"/>
      <c r="AHP1052" s="131"/>
      <c r="AHQ1052" s="131"/>
      <c r="AHR1052" s="131"/>
      <c r="AHS1052" s="131"/>
      <c r="AHT1052" s="131"/>
      <c r="AHU1052" s="131"/>
      <c r="AHV1052" s="131"/>
      <c r="AHW1052" s="131"/>
      <c r="AHX1052" s="131"/>
      <c r="AHY1052" s="131"/>
      <c r="AHZ1052" s="131"/>
      <c r="AIA1052" s="131"/>
      <c r="AIB1052" s="131"/>
      <c r="AIC1052" s="131"/>
      <c r="AID1052" s="131"/>
      <c r="AIE1052" s="131"/>
      <c r="AIF1052" s="131"/>
      <c r="AIG1052" s="131"/>
      <c r="AIH1052" s="131"/>
      <c r="AII1052" s="131"/>
      <c r="AIJ1052" s="131"/>
      <c r="AIK1052" s="131"/>
      <c r="AIL1052" s="131"/>
      <c r="AIM1052" s="131"/>
      <c r="AIN1052" s="131"/>
      <c r="AIO1052" s="131"/>
      <c r="AIP1052" s="131"/>
      <c r="AIQ1052" s="131"/>
      <c r="AIR1052" s="131"/>
      <c r="AIS1052" s="131"/>
      <c r="AIT1052" s="131"/>
      <c r="AIU1052" s="131"/>
      <c r="AIV1052" s="131"/>
      <c r="AIW1052" s="131"/>
      <c r="AIX1052" s="131"/>
      <c r="AIY1052" s="131"/>
      <c r="AIZ1052" s="131"/>
      <c r="AJA1052" s="131"/>
      <c r="AJB1052" s="131"/>
      <c r="AJC1052" s="131"/>
      <c r="AJD1052" s="131"/>
      <c r="AJE1052" s="131"/>
      <c r="AJF1052" s="131"/>
      <c r="AJG1052" s="131"/>
      <c r="AJH1052" s="131"/>
      <c r="AJI1052" s="131"/>
      <c r="AJJ1052" s="131"/>
      <c r="AJK1052" s="131"/>
      <c r="AJL1052" s="131"/>
      <c r="AJM1052" s="131"/>
      <c r="AJN1052" s="131"/>
      <c r="AJO1052" s="131"/>
      <c r="AJP1052" s="131"/>
      <c r="AJQ1052" s="131"/>
      <c r="AJR1052" s="131"/>
      <c r="AJS1052" s="131"/>
      <c r="AJT1052" s="131"/>
      <c r="AJU1052" s="131"/>
      <c r="AJV1052" s="131"/>
      <c r="AJW1052" s="131"/>
      <c r="AJX1052" s="131"/>
      <c r="AJY1052" s="131"/>
      <c r="AJZ1052" s="131"/>
      <c r="AKA1052" s="131"/>
      <c r="AKB1052" s="131"/>
      <c r="AKC1052" s="131"/>
      <c r="AKD1052" s="131"/>
      <c r="AKE1052" s="131"/>
      <c r="AKF1052" s="131"/>
      <c r="AKG1052" s="131"/>
      <c r="AKH1052" s="131"/>
      <c r="AKI1052" s="131"/>
      <c r="AKJ1052" s="131"/>
      <c r="AKK1052" s="131"/>
      <c r="AKL1052" s="131"/>
      <c r="AKM1052" s="131"/>
      <c r="AKN1052" s="131"/>
      <c r="AKO1052" s="131"/>
      <c r="AKP1052" s="131"/>
      <c r="AKQ1052" s="131"/>
      <c r="AKR1052" s="131"/>
      <c r="AKS1052" s="131"/>
      <c r="AKT1052" s="131"/>
      <c r="AKU1052" s="131"/>
      <c r="AKV1052" s="131"/>
      <c r="AKW1052" s="131"/>
      <c r="AKX1052" s="131"/>
      <c r="AKY1052" s="131"/>
      <c r="AKZ1052" s="131"/>
      <c r="ALA1052" s="131"/>
      <c r="ALB1052" s="131"/>
      <c r="ALC1052" s="131"/>
      <c r="ALD1052" s="131"/>
      <c r="ALE1052" s="131"/>
      <c r="ALF1052" s="131"/>
      <c r="ALG1052" s="131"/>
      <c r="ALH1052" s="131"/>
      <c r="ALI1052" s="131"/>
      <c r="ALJ1052" s="131"/>
      <c r="ALK1052" s="131"/>
      <c r="ALL1052" s="131"/>
      <c r="ALM1052" s="131"/>
      <c r="ALN1052" s="131"/>
      <c r="ALO1052" s="131"/>
      <c r="ALP1052" s="131"/>
      <c r="ALQ1052" s="131"/>
      <c r="ALR1052" s="131"/>
      <c r="ALS1052" s="131"/>
      <c r="ALT1052" s="131"/>
      <c r="ALU1052" s="131"/>
      <c r="ALV1052" s="131"/>
      <c r="ALW1052" s="131"/>
      <c r="ALX1052" s="131"/>
      <c r="ALY1052" s="131"/>
      <c r="ALZ1052" s="131"/>
      <c r="AMA1052" s="131"/>
      <c r="AMB1052" s="131"/>
      <c r="AMC1052" s="131"/>
      <c r="AMD1052" s="131"/>
      <c r="AME1052" s="131"/>
      <c r="AMF1052" s="131"/>
      <c r="AMG1052" s="131"/>
      <c r="AMH1052" s="131"/>
      <c r="AMI1052" s="131"/>
      <c r="AMJ1052" s="131"/>
      <c r="AMK1052" s="131"/>
      <c r="AML1052" s="131"/>
      <c r="AMM1052" s="131"/>
      <c r="AMN1052" s="131"/>
      <c r="AMO1052" s="131"/>
      <c r="AMP1052" s="131"/>
      <c r="AMQ1052" s="131"/>
      <c r="AMR1052" s="131"/>
      <c r="AMS1052" s="131"/>
      <c r="AMT1052" s="131"/>
      <c r="AMU1052" s="131"/>
      <c r="AMV1052" s="131"/>
      <c r="AMW1052" s="131"/>
      <c r="AMX1052" s="131"/>
      <c r="AMY1052" s="131"/>
      <c r="AMZ1052" s="131"/>
      <c r="ANA1052" s="131"/>
      <c r="ANB1052" s="131"/>
      <c r="ANC1052" s="131"/>
      <c r="AND1052" s="131"/>
      <c r="ANE1052" s="131"/>
      <c r="ANF1052" s="131"/>
      <c r="ANG1052" s="131"/>
      <c r="ANH1052" s="131"/>
      <c r="ANI1052" s="131"/>
      <c r="ANJ1052" s="131"/>
      <c r="ANK1052" s="131"/>
      <c r="ANL1052" s="131"/>
      <c r="ANM1052" s="131"/>
      <c r="ANN1052" s="131"/>
      <c r="ANO1052" s="131"/>
      <c r="ANP1052" s="131"/>
      <c r="ANQ1052" s="131"/>
      <c r="ANR1052" s="131"/>
      <c r="ANS1052" s="131"/>
      <c r="ANT1052" s="131"/>
      <c r="ANU1052" s="131"/>
      <c r="ANV1052" s="131"/>
      <c r="ANW1052" s="131"/>
      <c r="ANX1052" s="131"/>
      <c r="ANY1052" s="131"/>
      <c r="ANZ1052" s="131"/>
      <c r="AOA1052" s="131"/>
      <c r="AOB1052" s="131"/>
      <c r="AOC1052" s="131"/>
      <c r="AOD1052" s="131"/>
      <c r="AOE1052" s="131"/>
      <c r="AOF1052" s="131"/>
      <c r="AOG1052" s="131"/>
      <c r="AOH1052" s="131"/>
      <c r="AOI1052" s="131"/>
      <c r="AOJ1052" s="131"/>
      <c r="AOK1052" s="131"/>
      <c r="AOL1052" s="131"/>
      <c r="AOM1052" s="131"/>
      <c r="AON1052" s="131"/>
      <c r="AOO1052" s="131"/>
      <c r="AOP1052" s="131"/>
      <c r="AOQ1052" s="131"/>
      <c r="AOR1052" s="131"/>
      <c r="AOS1052" s="131"/>
      <c r="AOT1052" s="131"/>
      <c r="AOU1052" s="131"/>
      <c r="AOV1052" s="131"/>
      <c r="AOW1052" s="131"/>
      <c r="AOX1052" s="131"/>
      <c r="AOY1052" s="131"/>
      <c r="AOZ1052" s="131"/>
      <c r="APA1052" s="131"/>
      <c r="APB1052" s="131"/>
      <c r="APC1052" s="131"/>
      <c r="APD1052" s="131"/>
      <c r="APE1052" s="131"/>
      <c r="APF1052" s="131"/>
      <c r="APG1052" s="131"/>
      <c r="APH1052" s="131"/>
      <c r="API1052" s="131"/>
      <c r="APJ1052" s="131"/>
      <c r="APK1052" s="131"/>
      <c r="APL1052" s="131"/>
      <c r="APM1052" s="131"/>
      <c r="APN1052" s="131"/>
      <c r="APO1052" s="131"/>
      <c r="APP1052" s="131"/>
      <c r="APQ1052" s="131"/>
      <c r="APR1052" s="131"/>
      <c r="APS1052" s="131"/>
      <c r="APT1052" s="131"/>
      <c r="APU1052" s="131"/>
      <c r="APV1052" s="131"/>
      <c r="APW1052" s="131"/>
      <c r="APX1052" s="131"/>
      <c r="APY1052" s="131"/>
      <c r="APZ1052" s="131"/>
      <c r="AQA1052" s="131"/>
      <c r="AQB1052" s="131"/>
      <c r="AQC1052" s="131"/>
      <c r="AQD1052" s="131"/>
      <c r="AQE1052" s="131"/>
      <c r="AQF1052" s="131"/>
      <c r="AQG1052" s="131"/>
      <c r="AQH1052" s="131"/>
      <c r="AQI1052" s="131"/>
      <c r="AQJ1052" s="131"/>
      <c r="AQK1052" s="131"/>
      <c r="AQL1052" s="131"/>
      <c r="AQM1052" s="131"/>
      <c r="AQN1052" s="131"/>
      <c r="AQO1052" s="131"/>
      <c r="AQP1052" s="131"/>
      <c r="AQQ1052" s="131"/>
      <c r="AQR1052" s="131"/>
      <c r="AQS1052" s="131"/>
      <c r="AQT1052" s="131"/>
      <c r="AQU1052" s="131"/>
      <c r="AQV1052" s="131"/>
      <c r="AQW1052" s="131"/>
      <c r="AQX1052" s="131"/>
      <c r="AQY1052" s="131"/>
      <c r="AQZ1052" s="131"/>
      <c r="ARA1052" s="131"/>
      <c r="ARB1052" s="131"/>
      <c r="ARC1052" s="131"/>
      <c r="ARD1052" s="131"/>
      <c r="ARE1052" s="131"/>
      <c r="ARF1052" s="131"/>
      <c r="ARG1052" s="131"/>
      <c r="ARH1052" s="131"/>
      <c r="ARI1052" s="131"/>
      <c r="ARJ1052" s="131"/>
      <c r="ARK1052" s="131"/>
      <c r="ARL1052" s="131"/>
      <c r="ARM1052" s="131"/>
      <c r="ARN1052" s="131"/>
      <c r="ARO1052" s="131"/>
      <c r="ARP1052" s="131"/>
      <c r="ARQ1052" s="131"/>
      <c r="ARR1052" s="131"/>
      <c r="ARS1052" s="131"/>
      <c r="ART1052" s="131"/>
      <c r="ARU1052" s="131"/>
      <c r="ARV1052" s="131"/>
      <c r="ARW1052" s="131"/>
      <c r="ARX1052" s="131"/>
      <c r="ARY1052" s="131"/>
      <c r="ARZ1052" s="131"/>
      <c r="ASA1052" s="131"/>
      <c r="ASB1052" s="131"/>
      <c r="ASC1052" s="131"/>
      <c r="ASD1052" s="131"/>
      <c r="ASE1052" s="131"/>
      <c r="ASF1052" s="131"/>
      <c r="ASG1052" s="131"/>
      <c r="ASH1052" s="131"/>
      <c r="ASI1052" s="131"/>
      <c r="ASJ1052" s="131"/>
      <c r="ASK1052" s="131"/>
      <c r="ASL1052" s="131"/>
      <c r="ASM1052" s="131"/>
      <c r="ASN1052" s="131"/>
      <c r="ASO1052" s="131"/>
      <c r="ASP1052" s="131"/>
      <c r="ASQ1052" s="131"/>
      <c r="ASR1052" s="131"/>
      <c r="ASS1052" s="131"/>
      <c r="AST1052" s="131"/>
      <c r="ASU1052" s="131"/>
      <c r="ASV1052" s="131"/>
      <c r="ASW1052" s="131"/>
      <c r="ASX1052" s="131"/>
      <c r="ASY1052" s="131"/>
      <c r="ASZ1052" s="131"/>
      <c r="ATA1052" s="131"/>
      <c r="ATB1052" s="131"/>
      <c r="ATC1052" s="131"/>
      <c r="ATD1052" s="131"/>
      <c r="ATE1052" s="131"/>
      <c r="ATF1052" s="131"/>
      <c r="ATG1052" s="131"/>
      <c r="ATH1052" s="131"/>
      <c r="ATI1052" s="131"/>
      <c r="ATJ1052" s="131"/>
      <c r="ATK1052" s="131"/>
      <c r="ATL1052" s="131"/>
      <c r="ATM1052" s="131"/>
      <c r="ATN1052" s="131"/>
      <c r="ATO1052" s="131"/>
      <c r="ATP1052" s="131"/>
      <c r="ATQ1052" s="131"/>
      <c r="ATR1052" s="131"/>
      <c r="ATS1052" s="131"/>
      <c r="ATT1052" s="131"/>
      <c r="ATU1052" s="131"/>
      <c r="ATV1052" s="131"/>
      <c r="ATW1052" s="131"/>
      <c r="ATX1052" s="131"/>
      <c r="ATY1052" s="131"/>
      <c r="ATZ1052" s="131"/>
      <c r="AUA1052" s="131"/>
      <c r="AUB1052" s="131"/>
      <c r="AUC1052" s="131"/>
      <c r="AUD1052" s="131"/>
      <c r="AUE1052" s="131"/>
      <c r="AUF1052" s="131"/>
      <c r="AUG1052" s="131"/>
      <c r="AUH1052" s="131"/>
      <c r="AUI1052" s="131"/>
      <c r="AUJ1052" s="131"/>
      <c r="AUK1052" s="131"/>
      <c r="AUL1052" s="131"/>
      <c r="AUM1052" s="131"/>
      <c r="AUN1052" s="131"/>
      <c r="AUO1052" s="131"/>
      <c r="AUP1052" s="131"/>
      <c r="AUQ1052" s="131"/>
      <c r="AUR1052" s="131"/>
      <c r="AUS1052" s="131"/>
      <c r="AUT1052" s="131"/>
      <c r="AUU1052" s="131"/>
      <c r="AUV1052" s="131"/>
      <c r="AUW1052" s="131"/>
      <c r="AUX1052" s="131"/>
      <c r="AUY1052" s="131"/>
      <c r="AUZ1052" s="131"/>
      <c r="AVA1052" s="131"/>
      <c r="AVB1052" s="131"/>
      <c r="AVC1052" s="131"/>
      <c r="AVD1052" s="131"/>
      <c r="AVE1052" s="131"/>
      <c r="AVF1052" s="131"/>
      <c r="AVG1052" s="131"/>
      <c r="AVH1052" s="131"/>
      <c r="AVI1052" s="131"/>
      <c r="AVJ1052" s="131"/>
      <c r="AVK1052" s="131"/>
      <c r="AVL1052" s="131"/>
      <c r="AVM1052" s="131"/>
      <c r="AVN1052" s="131"/>
      <c r="AVO1052" s="131"/>
      <c r="AVP1052" s="131"/>
      <c r="AVQ1052" s="131"/>
      <c r="AVR1052" s="131"/>
      <c r="AVS1052" s="131"/>
      <c r="AVT1052" s="131"/>
      <c r="AVU1052" s="131"/>
      <c r="AVV1052" s="131"/>
      <c r="AVW1052" s="131"/>
      <c r="AVX1052" s="131"/>
      <c r="AVY1052" s="131"/>
      <c r="AVZ1052" s="131"/>
      <c r="AWA1052" s="131"/>
      <c r="AWB1052" s="131"/>
      <c r="AWC1052" s="131"/>
      <c r="AWD1052" s="131"/>
      <c r="AWE1052" s="131"/>
      <c r="AWF1052" s="131"/>
      <c r="AWG1052" s="131"/>
      <c r="AWH1052" s="131"/>
      <c r="AWI1052" s="131"/>
      <c r="AWJ1052" s="131"/>
      <c r="AWK1052" s="131"/>
      <c r="AWL1052" s="131"/>
      <c r="AWM1052" s="131"/>
      <c r="AWN1052" s="131"/>
      <c r="AWO1052" s="131"/>
      <c r="AWP1052" s="131"/>
      <c r="AWQ1052" s="131"/>
      <c r="AWR1052" s="131"/>
      <c r="AWS1052" s="131"/>
      <c r="AWT1052" s="131"/>
      <c r="AWU1052" s="131"/>
      <c r="AWV1052" s="131"/>
      <c r="AWW1052" s="131"/>
      <c r="AWX1052" s="131"/>
      <c r="AWY1052" s="131"/>
      <c r="AWZ1052" s="131"/>
      <c r="AXA1052" s="131"/>
      <c r="AXB1052" s="131"/>
      <c r="AXC1052" s="131"/>
      <c r="AXD1052" s="131"/>
      <c r="AXE1052" s="131"/>
      <c r="AXF1052" s="131"/>
      <c r="AXG1052" s="131"/>
      <c r="AXH1052" s="131"/>
      <c r="AXI1052" s="131"/>
      <c r="AXJ1052" s="131"/>
      <c r="AXK1052" s="131"/>
      <c r="AXL1052" s="131"/>
      <c r="AXM1052" s="131"/>
      <c r="AXN1052" s="131"/>
      <c r="AXO1052" s="131"/>
      <c r="AXP1052" s="131"/>
      <c r="AXQ1052" s="131"/>
      <c r="AXR1052" s="131"/>
      <c r="AXS1052" s="131"/>
      <c r="AXT1052" s="131"/>
      <c r="AXU1052" s="131"/>
      <c r="AXV1052" s="131"/>
      <c r="AXW1052" s="131"/>
      <c r="AXX1052" s="131"/>
    </row>
    <row r="1053" spans="1:1324" s="106" customFormat="1" ht="15.75" hidden="1" customHeight="1" x14ac:dyDescent="0.2">
      <c r="A1053" s="79" t="s">
        <v>1115</v>
      </c>
      <c r="B1053" s="79" t="s">
        <v>169</v>
      </c>
      <c r="C1053" s="89" t="s">
        <v>3259</v>
      </c>
      <c r="D1053" s="89" t="s">
        <v>10</v>
      </c>
      <c r="E1053" s="66">
        <v>40555</v>
      </c>
      <c r="F1053" s="79"/>
      <c r="G1053" s="30" t="s">
        <v>1184</v>
      </c>
      <c r="H1053" s="30">
        <v>42005</v>
      </c>
      <c r="I1053" s="30" t="s">
        <v>1065</v>
      </c>
      <c r="J1053" s="173"/>
      <c r="K1053" s="87" t="s">
        <v>7</v>
      </c>
      <c r="L1053" s="87">
        <v>1</v>
      </c>
      <c r="M1053" s="87">
        <v>1</v>
      </c>
      <c r="N1053" s="87" t="s">
        <v>346</v>
      </c>
      <c r="O1053" s="87">
        <v>1</v>
      </c>
      <c r="P1053" s="87" t="s">
        <v>346</v>
      </c>
      <c r="Q1053" s="87">
        <v>1</v>
      </c>
      <c r="R1053" s="87" t="s">
        <v>346</v>
      </c>
      <c r="S1053" s="87">
        <v>1</v>
      </c>
      <c r="T1053" s="87" t="s">
        <v>346</v>
      </c>
      <c r="U1053" s="87">
        <v>1</v>
      </c>
      <c r="V1053" s="87">
        <v>1</v>
      </c>
      <c r="W1053" s="87">
        <v>0</v>
      </c>
      <c r="X1053" s="87">
        <v>0</v>
      </c>
      <c r="Y1053" s="87">
        <v>0</v>
      </c>
      <c r="Z1053" s="87">
        <v>1</v>
      </c>
      <c r="AA1053" s="87">
        <v>0</v>
      </c>
      <c r="AB1053" s="87">
        <f t="shared" si="96"/>
        <v>2</v>
      </c>
      <c r="AC1053" s="87">
        <f t="shared" si="97"/>
        <v>2</v>
      </c>
      <c r="AD1053" s="87">
        <f t="shared" si="98"/>
        <v>2</v>
      </c>
      <c r="AE1053" s="87">
        <f t="shared" si="99"/>
        <v>2</v>
      </c>
      <c r="AF1053" s="104"/>
      <c r="AG1053" s="131"/>
    </row>
    <row r="1054" spans="1:1324" s="106" customFormat="1" ht="15.75" hidden="1" customHeight="1" x14ac:dyDescent="0.2">
      <c r="A1054" s="79" t="s">
        <v>166</v>
      </c>
      <c r="B1054" s="79" t="s">
        <v>161</v>
      </c>
      <c r="C1054" s="89" t="s">
        <v>160</v>
      </c>
      <c r="D1054" s="89" t="s">
        <v>165</v>
      </c>
      <c r="E1054" s="66">
        <v>38687</v>
      </c>
      <c r="F1054" s="79"/>
      <c r="G1054" s="30" t="s">
        <v>1184</v>
      </c>
      <c r="H1054" s="30">
        <v>42005</v>
      </c>
      <c r="I1054" s="30" t="s">
        <v>1065</v>
      </c>
      <c r="J1054" s="173"/>
      <c r="K1054" s="87">
        <v>1</v>
      </c>
      <c r="L1054" s="87">
        <v>1</v>
      </c>
      <c r="M1054" s="87">
        <v>1</v>
      </c>
      <c r="N1054" s="87">
        <v>1</v>
      </c>
      <c r="O1054" s="87">
        <v>1</v>
      </c>
      <c r="P1054" s="87">
        <v>1</v>
      </c>
      <c r="Q1054" s="87">
        <v>1</v>
      </c>
      <c r="R1054" s="87">
        <v>1</v>
      </c>
      <c r="S1054" s="87">
        <v>1</v>
      </c>
      <c r="T1054" s="87">
        <v>1</v>
      </c>
      <c r="U1054" s="87">
        <v>1</v>
      </c>
      <c r="V1054" s="87">
        <v>1</v>
      </c>
      <c r="W1054" s="87">
        <v>1</v>
      </c>
      <c r="X1054" s="87">
        <v>1</v>
      </c>
      <c r="Y1054" s="87">
        <v>1</v>
      </c>
      <c r="Z1054" s="87">
        <v>1</v>
      </c>
      <c r="AA1054" s="87">
        <v>1</v>
      </c>
      <c r="AB1054" s="87">
        <f t="shared" si="96"/>
        <v>2</v>
      </c>
      <c r="AC1054" s="87">
        <f t="shared" si="97"/>
        <v>2</v>
      </c>
      <c r="AD1054" s="87">
        <f t="shared" si="98"/>
        <v>2</v>
      </c>
      <c r="AE1054" s="87">
        <f t="shared" si="99"/>
        <v>2</v>
      </c>
      <c r="AF1054" s="104" t="s">
        <v>2453</v>
      </c>
    </row>
    <row r="1055" spans="1:1324" s="106" customFormat="1" ht="15.75" hidden="1" customHeight="1" x14ac:dyDescent="0.2">
      <c r="A1055" s="79" t="s">
        <v>164</v>
      </c>
      <c r="B1055" s="79" t="s">
        <v>161</v>
      </c>
      <c r="C1055" s="89" t="s">
        <v>160</v>
      </c>
      <c r="D1055" s="89" t="s">
        <v>163</v>
      </c>
      <c r="E1055" s="66">
        <v>38743</v>
      </c>
      <c r="F1055" s="79"/>
      <c r="G1055" s="30" t="s">
        <v>1184</v>
      </c>
      <c r="H1055" s="30">
        <v>42005</v>
      </c>
      <c r="I1055" s="30" t="s">
        <v>1065</v>
      </c>
      <c r="J1055" s="173"/>
      <c r="K1055" s="87">
        <v>1</v>
      </c>
      <c r="L1055" s="87">
        <v>1</v>
      </c>
      <c r="M1055" s="87">
        <v>1</v>
      </c>
      <c r="N1055" s="87">
        <v>1</v>
      </c>
      <c r="O1055" s="87">
        <v>1</v>
      </c>
      <c r="P1055" s="87">
        <v>1</v>
      </c>
      <c r="Q1055" s="87">
        <v>1</v>
      </c>
      <c r="R1055" s="87">
        <v>1</v>
      </c>
      <c r="S1055" s="87">
        <v>1</v>
      </c>
      <c r="T1055" s="87">
        <v>1</v>
      </c>
      <c r="U1055" s="87">
        <v>1</v>
      </c>
      <c r="V1055" s="87">
        <v>1</v>
      </c>
      <c r="W1055" s="87">
        <v>1</v>
      </c>
      <c r="X1055" s="87">
        <v>1</v>
      </c>
      <c r="Y1055" s="87">
        <v>1</v>
      </c>
      <c r="Z1055" s="87">
        <v>1</v>
      </c>
      <c r="AA1055" s="87">
        <v>1</v>
      </c>
      <c r="AB1055" s="87">
        <f t="shared" si="96"/>
        <v>2</v>
      </c>
      <c r="AC1055" s="87">
        <f t="shared" si="97"/>
        <v>2</v>
      </c>
      <c r="AD1055" s="87">
        <f t="shared" si="98"/>
        <v>2</v>
      </c>
      <c r="AE1055" s="87">
        <f t="shared" si="99"/>
        <v>2</v>
      </c>
      <c r="AF1055" s="104"/>
    </row>
    <row r="1056" spans="1:1324" s="106" customFormat="1" ht="15.75" hidden="1" customHeight="1" x14ac:dyDescent="0.2">
      <c r="A1056" s="79" t="s">
        <v>162</v>
      </c>
      <c r="B1056" s="79" t="s">
        <v>161</v>
      </c>
      <c r="C1056" s="89" t="s">
        <v>160</v>
      </c>
      <c r="D1056" s="89" t="s">
        <v>159</v>
      </c>
      <c r="E1056" s="66">
        <v>39127</v>
      </c>
      <c r="F1056" s="79"/>
      <c r="G1056" s="30" t="s">
        <v>1184</v>
      </c>
      <c r="H1056" s="30">
        <v>42005</v>
      </c>
      <c r="I1056" s="30" t="s">
        <v>1065</v>
      </c>
      <c r="J1056" s="173"/>
      <c r="K1056" s="87" t="s">
        <v>7</v>
      </c>
      <c r="L1056" s="87">
        <v>1</v>
      </c>
      <c r="M1056" s="87">
        <v>1</v>
      </c>
      <c r="N1056" s="87" t="s">
        <v>326</v>
      </c>
      <c r="O1056" s="87">
        <v>1</v>
      </c>
      <c r="P1056" s="87" t="s">
        <v>326</v>
      </c>
      <c r="Q1056" s="87">
        <v>1</v>
      </c>
      <c r="R1056" s="87" t="s">
        <v>326</v>
      </c>
      <c r="S1056" s="87">
        <v>1</v>
      </c>
      <c r="T1056" s="87" t="s">
        <v>346</v>
      </c>
      <c r="U1056" s="87">
        <v>1</v>
      </c>
      <c r="V1056" s="87">
        <v>1</v>
      </c>
      <c r="W1056" s="87">
        <v>0</v>
      </c>
      <c r="X1056" s="87">
        <v>0</v>
      </c>
      <c r="Y1056" s="87">
        <v>0</v>
      </c>
      <c r="Z1056" s="87">
        <v>1</v>
      </c>
      <c r="AA1056" s="87">
        <v>0</v>
      </c>
      <c r="AB1056" s="87">
        <f t="shared" si="96"/>
        <v>2</v>
      </c>
      <c r="AC1056" s="87">
        <f t="shared" si="97"/>
        <v>2</v>
      </c>
      <c r="AD1056" s="87">
        <f t="shared" si="98"/>
        <v>2</v>
      </c>
      <c r="AE1056" s="87">
        <f t="shared" si="99"/>
        <v>2</v>
      </c>
      <c r="AF1056" s="104"/>
      <c r="AG1056" s="131"/>
    </row>
    <row r="1057" spans="1:1324" s="106" customFormat="1" ht="15.75" hidden="1" customHeight="1" x14ac:dyDescent="0.2">
      <c r="A1057" s="79" t="s">
        <v>158</v>
      </c>
      <c r="B1057" s="79" t="s">
        <v>1079</v>
      </c>
      <c r="C1057" s="89" t="s">
        <v>157</v>
      </c>
      <c r="D1057" s="89" t="s">
        <v>156</v>
      </c>
      <c r="E1057" s="66">
        <v>37137</v>
      </c>
      <c r="F1057" s="79" t="s">
        <v>1167</v>
      </c>
      <c r="G1057" s="30" t="s">
        <v>1185</v>
      </c>
      <c r="H1057" s="30">
        <v>42005</v>
      </c>
      <c r="I1057" s="30" t="s">
        <v>1065</v>
      </c>
      <c r="J1057" s="173"/>
      <c r="K1057" s="87" t="s">
        <v>7</v>
      </c>
      <c r="L1057" s="87">
        <v>1</v>
      </c>
      <c r="M1057" s="87">
        <v>1</v>
      </c>
      <c r="N1057" s="87" t="s">
        <v>326</v>
      </c>
      <c r="O1057" s="87">
        <v>1</v>
      </c>
      <c r="P1057" s="87" t="s">
        <v>326</v>
      </c>
      <c r="Q1057" s="87">
        <v>1</v>
      </c>
      <c r="R1057" s="87" t="s">
        <v>326</v>
      </c>
      <c r="S1057" s="87">
        <v>1</v>
      </c>
      <c r="T1057" s="87" t="s">
        <v>49</v>
      </c>
      <c r="U1057" s="87">
        <v>1</v>
      </c>
      <c r="V1057" s="87">
        <v>1</v>
      </c>
      <c r="W1057" s="87">
        <v>1</v>
      </c>
      <c r="X1057" s="87">
        <v>1</v>
      </c>
      <c r="Y1057" s="87">
        <v>1</v>
      </c>
      <c r="Z1057" s="87">
        <v>1</v>
      </c>
      <c r="AA1057" s="87">
        <v>0</v>
      </c>
      <c r="AB1057" s="87">
        <f t="shared" si="96"/>
        <v>2</v>
      </c>
      <c r="AC1057" s="87">
        <f t="shared" si="97"/>
        <v>2</v>
      </c>
      <c r="AD1057" s="87">
        <f t="shared" si="98"/>
        <v>2</v>
      </c>
      <c r="AE1057" s="87">
        <f t="shared" si="99"/>
        <v>2</v>
      </c>
      <c r="AF1057" s="104" t="s">
        <v>2454</v>
      </c>
      <c r="AG1057" s="131"/>
    </row>
    <row r="1058" spans="1:1324" s="106" customFormat="1" ht="15.75" hidden="1" customHeight="1" x14ac:dyDescent="0.2">
      <c r="A1058" s="79" t="s">
        <v>155</v>
      </c>
      <c r="B1058" s="79" t="s">
        <v>153</v>
      </c>
      <c r="C1058" s="89" t="s">
        <v>152</v>
      </c>
      <c r="D1058" s="89" t="s">
        <v>89</v>
      </c>
      <c r="E1058" s="66">
        <v>36938</v>
      </c>
      <c r="F1058" s="79" t="s">
        <v>1167</v>
      </c>
      <c r="G1058" s="30" t="s">
        <v>1185</v>
      </c>
      <c r="H1058" s="30">
        <v>42005</v>
      </c>
      <c r="I1058" s="30" t="s">
        <v>1065</v>
      </c>
      <c r="J1058" s="173"/>
      <c r="K1058" s="87" t="s">
        <v>7</v>
      </c>
      <c r="L1058" s="87">
        <v>1</v>
      </c>
      <c r="M1058" s="87">
        <v>1</v>
      </c>
      <c r="N1058" s="87" t="s">
        <v>326</v>
      </c>
      <c r="O1058" s="87">
        <v>1</v>
      </c>
      <c r="P1058" s="87" t="s">
        <v>326</v>
      </c>
      <c r="Q1058" s="87">
        <v>1</v>
      </c>
      <c r="R1058" s="87" t="s">
        <v>326</v>
      </c>
      <c r="S1058" s="87">
        <v>1</v>
      </c>
      <c r="T1058" s="87" t="s">
        <v>49</v>
      </c>
      <c r="U1058" s="87">
        <v>1</v>
      </c>
      <c r="V1058" s="87">
        <v>1</v>
      </c>
      <c r="W1058" s="87">
        <v>0</v>
      </c>
      <c r="X1058" s="87">
        <v>0</v>
      </c>
      <c r="Y1058" s="87">
        <v>0</v>
      </c>
      <c r="Z1058" s="87">
        <v>1</v>
      </c>
      <c r="AA1058" s="87">
        <v>0</v>
      </c>
      <c r="AB1058" s="87">
        <f t="shared" si="96"/>
        <v>2</v>
      </c>
      <c r="AC1058" s="87">
        <f t="shared" si="97"/>
        <v>2</v>
      </c>
      <c r="AD1058" s="87">
        <f t="shared" si="98"/>
        <v>2</v>
      </c>
      <c r="AE1058" s="87">
        <f t="shared" si="99"/>
        <v>2</v>
      </c>
      <c r="AF1058" s="104" t="s">
        <v>2455</v>
      </c>
      <c r="AG1058" s="131"/>
      <c r="AH1058" s="131"/>
      <c r="AI1058" s="131"/>
      <c r="AJ1058" s="131"/>
      <c r="AK1058" s="131"/>
      <c r="AL1058" s="131"/>
      <c r="AM1058" s="131"/>
      <c r="AN1058" s="131"/>
      <c r="AO1058" s="131"/>
      <c r="AP1058" s="131"/>
      <c r="AQ1058" s="131"/>
      <c r="AR1058" s="131"/>
      <c r="AS1058" s="131"/>
      <c r="AT1058" s="131"/>
      <c r="AU1058" s="131"/>
      <c r="AV1058" s="131"/>
      <c r="AW1058" s="131"/>
      <c r="AX1058" s="131"/>
      <c r="AY1058" s="131"/>
      <c r="AZ1058" s="131"/>
      <c r="BA1058" s="131"/>
      <c r="BB1058" s="131"/>
      <c r="BC1058" s="131"/>
      <c r="BD1058" s="131"/>
      <c r="BE1058" s="131"/>
      <c r="BF1058" s="131"/>
      <c r="BG1058" s="131"/>
      <c r="BH1058" s="131"/>
      <c r="BI1058" s="131"/>
      <c r="BJ1058" s="131"/>
      <c r="BK1058" s="131"/>
      <c r="BL1058" s="131"/>
      <c r="BM1058" s="131"/>
      <c r="BN1058" s="131"/>
      <c r="BO1058" s="131"/>
      <c r="BP1058" s="131"/>
      <c r="BQ1058" s="131"/>
      <c r="BR1058" s="131"/>
      <c r="BS1058" s="131"/>
      <c r="BT1058" s="131"/>
      <c r="BU1058" s="131"/>
      <c r="BV1058" s="131"/>
      <c r="BW1058" s="131"/>
      <c r="BX1058" s="131"/>
      <c r="BY1058" s="131"/>
      <c r="BZ1058" s="131"/>
      <c r="CA1058" s="131"/>
      <c r="CB1058" s="131"/>
      <c r="CC1058" s="131"/>
      <c r="CD1058" s="131"/>
      <c r="CE1058" s="131"/>
      <c r="CF1058" s="131"/>
      <c r="CG1058" s="131"/>
      <c r="CH1058" s="131"/>
      <c r="CI1058" s="131"/>
      <c r="CJ1058" s="131"/>
      <c r="CK1058" s="131"/>
      <c r="CL1058" s="131"/>
      <c r="CM1058" s="131"/>
      <c r="CN1058" s="131"/>
      <c r="CO1058" s="131"/>
      <c r="CP1058" s="131"/>
      <c r="CQ1058" s="131"/>
      <c r="CR1058" s="131"/>
      <c r="CS1058" s="131"/>
      <c r="CT1058" s="131"/>
      <c r="CU1058" s="131"/>
      <c r="CV1058" s="131"/>
      <c r="CW1058" s="131"/>
      <c r="CX1058" s="131"/>
      <c r="CY1058" s="131"/>
      <c r="CZ1058" s="131"/>
      <c r="DA1058" s="131"/>
      <c r="DB1058" s="131"/>
      <c r="DC1058" s="131"/>
      <c r="DD1058" s="131"/>
      <c r="DE1058" s="131"/>
      <c r="DF1058" s="131"/>
      <c r="DG1058" s="131"/>
      <c r="DH1058" s="131"/>
      <c r="DI1058" s="131"/>
      <c r="DJ1058" s="131"/>
      <c r="DK1058" s="131"/>
      <c r="DL1058" s="131"/>
      <c r="DM1058" s="131"/>
      <c r="DN1058" s="131"/>
      <c r="DO1058" s="131"/>
      <c r="DP1058" s="131"/>
      <c r="DQ1058" s="131"/>
      <c r="DR1058" s="131"/>
      <c r="DS1058" s="131"/>
      <c r="DT1058" s="131"/>
      <c r="DU1058" s="131"/>
      <c r="DV1058" s="131"/>
      <c r="DW1058" s="131"/>
      <c r="DX1058" s="131"/>
      <c r="DY1058" s="131"/>
      <c r="DZ1058" s="131"/>
      <c r="EA1058" s="131"/>
      <c r="EB1058" s="131"/>
      <c r="EC1058" s="131"/>
      <c r="ED1058" s="131"/>
      <c r="EE1058" s="131"/>
      <c r="EF1058" s="131"/>
      <c r="EG1058" s="131"/>
      <c r="EH1058" s="131"/>
      <c r="EI1058" s="131"/>
      <c r="EJ1058" s="131"/>
      <c r="EK1058" s="131"/>
      <c r="EL1058" s="131"/>
      <c r="EM1058" s="131"/>
      <c r="EN1058" s="131"/>
      <c r="EO1058" s="131"/>
      <c r="EP1058" s="131"/>
      <c r="EQ1058" s="131"/>
      <c r="ER1058" s="131"/>
      <c r="ES1058" s="131"/>
      <c r="ET1058" s="131"/>
      <c r="EU1058" s="131"/>
      <c r="EV1058" s="131"/>
      <c r="EW1058" s="131"/>
      <c r="EX1058" s="131"/>
      <c r="EY1058" s="131"/>
      <c r="EZ1058" s="131"/>
      <c r="FA1058" s="131"/>
      <c r="FB1058" s="131"/>
      <c r="FC1058" s="131"/>
      <c r="FD1058" s="131"/>
      <c r="FE1058" s="131"/>
      <c r="FF1058" s="131"/>
      <c r="FG1058" s="131"/>
      <c r="FH1058" s="131"/>
      <c r="FI1058" s="131"/>
      <c r="FJ1058" s="131"/>
      <c r="FK1058" s="131"/>
      <c r="FL1058" s="131"/>
      <c r="FM1058" s="131"/>
      <c r="FN1058" s="131"/>
      <c r="FO1058" s="131"/>
      <c r="FP1058" s="131"/>
      <c r="FQ1058" s="131"/>
      <c r="FR1058" s="131"/>
      <c r="FS1058" s="131"/>
      <c r="FT1058" s="131"/>
      <c r="FU1058" s="131"/>
      <c r="FV1058" s="131"/>
      <c r="FW1058" s="131"/>
      <c r="FX1058" s="131"/>
      <c r="FY1058" s="131"/>
      <c r="FZ1058" s="131"/>
      <c r="GA1058" s="131"/>
      <c r="GB1058" s="131"/>
      <c r="GC1058" s="131"/>
      <c r="GD1058" s="131"/>
      <c r="GE1058" s="131"/>
      <c r="GF1058" s="131"/>
      <c r="GG1058" s="131"/>
      <c r="GH1058" s="131"/>
      <c r="GI1058" s="131"/>
      <c r="GJ1058" s="131"/>
      <c r="GK1058" s="131"/>
      <c r="GL1058" s="131"/>
      <c r="GM1058" s="131"/>
      <c r="GN1058" s="131"/>
      <c r="GO1058" s="131"/>
      <c r="GP1058" s="131"/>
      <c r="GQ1058" s="131"/>
      <c r="GR1058" s="131"/>
      <c r="GS1058" s="131"/>
      <c r="GT1058" s="131"/>
      <c r="GU1058" s="131"/>
      <c r="GV1058" s="131"/>
      <c r="GW1058" s="131"/>
      <c r="GX1058" s="131"/>
      <c r="GY1058" s="131"/>
      <c r="GZ1058" s="131"/>
      <c r="HA1058" s="131"/>
      <c r="HB1058" s="131"/>
      <c r="HC1058" s="131"/>
      <c r="HD1058" s="131"/>
      <c r="HE1058" s="131"/>
      <c r="HF1058" s="131"/>
      <c r="HG1058" s="131"/>
      <c r="HH1058" s="131"/>
      <c r="HI1058" s="131"/>
      <c r="HJ1058" s="131"/>
      <c r="HK1058" s="131"/>
      <c r="HL1058" s="131"/>
      <c r="HM1058" s="131"/>
      <c r="HN1058" s="131"/>
      <c r="HO1058" s="131"/>
      <c r="HP1058" s="131"/>
      <c r="HQ1058" s="131"/>
      <c r="HR1058" s="131"/>
      <c r="HS1058" s="131"/>
      <c r="HT1058" s="131"/>
      <c r="HU1058" s="131"/>
      <c r="HV1058" s="131"/>
      <c r="HW1058" s="131"/>
      <c r="HX1058" s="131"/>
      <c r="HY1058" s="131"/>
      <c r="HZ1058" s="131"/>
      <c r="IA1058" s="131"/>
      <c r="IB1058" s="131"/>
      <c r="IC1058" s="131"/>
      <c r="ID1058" s="131"/>
      <c r="IE1058" s="131"/>
      <c r="IF1058" s="131"/>
      <c r="IG1058" s="131"/>
      <c r="IH1058" s="131"/>
      <c r="II1058" s="131"/>
      <c r="IJ1058" s="131"/>
      <c r="IK1058" s="131"/>
      <c r="IL1058" s="131"/>
      <c r="IM1058" s="131"/>
      <c r="IN1058" s="131"/>
      <c r="IO1058" s="131"/>
      <c r="IP1058" s="131"/>
      <c r="IQ1058" s="131"/>
      <c r="IR1058" s="131"/>
      <c r="IS1058" s="131"/>
      <c r="IT1058" s="131"/>
      <c r="IU1058" s="131"/>
      <c r="IV1058" s="131"/>
      <c r="IW1058" s="131"/>
      <c r="IX1058" s="131"/>
      <c r="IY1058" s="131"/>
      <c r="IZ1058" s="131"/>
      <c r="JA1058" s="131"/>
      <c r="JB1058" s="131"/>
      <c r="JC1058" s="131"/>
      <c r="JD1058" s="131"/>
      <c r="JE1058" s="131"/>
      <c r="JF1058" s="131"/>
      <c r="JG1058" s="131"/>
      <c r="JH1058" s="131"/>
      <c r="JI1058" s="131"/>
      <c r="JJ1058" s="131"/>
      <c r="JK1058" s="131"/>
      <c r="JL1058" s="131"/>
      <c r="JM1058" s="131"/>
      <c r="JN1058" s="131"/>
      <c r="JO1058" s="131"/>
      <c r="JP1058" s="131"/>
      <c r="JQ1058" s="131"/>
      <c r="JR1058" s="131"/>
      <c r="JS1058" s="131"/>
      <c r="JT1058" s="131"/>
      <c r="JU1058" s="131"/>
      <c r="JV1058" s="131"/>
      <c r="JW1058" s="131"/>
      <c r="JX1058" s="131"/>
      <c r="JY1058" s="131"/>
      <c r="JZ1058" s="131"/>
      <c r="KA1058" s="131"/>
      <c r="KB1058" s="131"/>
      <c r="KC1058" s="131"/>
      <c r="KD1058" s="131"/>
      <c r="KE1058" s="131"/>
      <c r="KF1058" s="131"/>
      <c r="KG1058" s="131"/>
      <c r="KH1058" s="131"/>
      <c r="KI1058" s="131"/>
      <c r="KJ1058" s="131"/>
      <c r="KK1058" s="131"/>
      <c r="KL1058" s="131"/>
      <c r="KM1058" s="131"/>
      <c r="KN1058" s="131"/>
      <c r="KO1058" s="131"/>
      <c r="KP1058" s="131"/>
      <c r="KQ1058" s="131"/>
      <c r="KR1058" s="131"/>
      <c r="KS1058" s="131"/>
      <c r="KT1058" s="131"/>
      <c r="KU1058" s="131"/>
      <c r="KV1058" s="131"/>
      <c r="KW1058" s="131"/>
      <c r="KX1058" s="131"/>
      <c r="KY1058" s="131"/>
      <c r="KZ1058" s="131"/>
      <c r="LA1058" s="131"/>
      <c r="LB1058" s="131"/>
      <c r="LC1058" s="131"/>
      <c r="LD1058" s="131"/>
      <c r="LE1058" s="131"/>
      <c r="LF1058" s="131"/>
      <c r="LG1058" s="131"/>
      <c r="LH1058" s="131"/>
      <c r="LI1058" s="131"/>
      <c r="LJ1058" s="131"/>
      <c r="LK1058" s="131"/>
      <c r="LL1058" s="131"/>
      <c r="LM1058" s="131"/>
      <c r="LN1058" s="131"/>
      <c r="LO1058" s="131"/>
      <c r="LP1058" s="131"/>
      <c r="LQ1058" s="131"/>
      <c r="LR1058" s="131"/>
      <c r="LS1058" s="131"/>
      <c r="LT1058" s="131"/>
      <c r="LU1058" s="131"/>
      <c r="LV1058" s="131"/>
      <c r="LW1058" s="131"/>
      <c r="LX1058" s="131"/>
      <c r="LY1058" s="131"/>
      <c r="LZ1058" s="131"/>
      <c r="MA1058" s="131"/>
      <c r="MB1058" s="131"/>
      <c r="MC1058" s="131"/>
      <c r="MD1058" s="131"/>
      <c r="ME1058" s="131"/>
      <c r="MF1058" s="131"/>
      <c r="MG1058" s="131"/>
      <c r="MH1058" s="131"/>
      <c r="MI1058" s="131"/>
      <c r="MJ1058" s="131"/>
      <c r="MK1058" s="131"/>
      <c r="ML1058" s="131"/>
      <c r="MM1058" s="131"/>
      <c r="MN1058" s="131"/>
      <c r="MO1058" s="131"/>
      <c r="MP1058" s="131"/>
      <c r="MQ1058" s="131"/>
      <c r="MR1058" s="131"/>
      <c r="MS1058" s="131"/>
      <c r="MT1058" s="131"/>
      <c r="MU1058" s="131"/>
      <c r="MV1058" s="131"/>
      <c r="MW1058" s="131"/>
      <c r="MX1058" s="131"/>
      <c r="MY1058" s="131"/>
      <c r="MZ1058" s="131"/>
      <c r="NA1058" s="131"/>
      <c r="NB1058" s="131"/>
      <c r="NC1058" s="131"/>
      <c r="ND1058" s="131"/>
      <c r="NE1058" s="131"/>
      <c r="NF1058" s="131"/>
      <c r="NG1058" s="131"/>
      <c r="NH1058" s="131"/>
      <c r="NI1058" s="131"/>
      <c r="NJ1058" s="131"/>
      <c r="NK1058" s="131"/>
      <c r="NL1058" s="131"/>
      <c r="NM1058" s="131"/>
      <c r="NN1058" s="131"/>
      <c r="NO1058" s="131"/>
      <c r="NP1058" s="131"/>
      <c r="NQ1058" s="131"/>
      <c r="NR1058" s="131"/>
      <c r="NS1058" s="131"/>
      <c r="NT1058" s="131"/>
      <c r="NU1058" s="131"/>
      <c r="NV1058" s="131"/>
      <c r="NW1058" s="131"/>
      <c r="NX1058" s="131"/>
      <c r="NY1058" s="131"/>
      <c r="NZ1058" s="131"/>
      <c r="OA1058" s="131"/>
      <c r="OB1058" s="131"/>
      <c r="OC1058" s="131"/>
      <c r="OD1058" s="131"/>
      <c r="OE1058" s="131"/>
      <c r="OF1058" s="131"/>
      <c r="OG1058" s="131"/>
      <c r="OH1058" s="131"/>
      <c r="OI1058" s="131"/>
      <c r="OJ1058" s="131"/>
      <c r="OK1058" s="131"/>
      <c r="OL1058" s="131"/>
      <c r="OM1058" s="131"/>
      <c r="ON1058" s="131"/>
      <c r="OO1058" s="131"/>
      <c r="OP1058" s="131"/>
      <c r="OQ1058" s="131"/>
      <c r="OR1058" s="131"/>
      <c r="OS1058" s="131"/>
      <c r="OT1058" s="131"/>
      <c r="OU1058" s="131"/>
      <c r="OV1058" s="131"/>
      <c r="OW1058" s="131"/>
      <c r="OX1058" s="131"/>
      <c r="OY1058" s="131"/>
      <c r="OZ1058" s="131"/>
      <c r="PA1058" s="131"/>
      <c r="PB1058" s="131"/>
      <c r="PC1058" s="131"/>
      <c r="PD1058" s="131"/>
      <c r="PE1058" s="131"/>
      <c r="PF1058" s="131"/>
      <c r="PG1058" s="131"/>
      <c r="PH1058" s="131"/>
      <c r="PI1058" s="131"/>
      <c r="PJ1058" s="131"/>
      <c r="PK1058" s="131"/>
      <c r="PL1058" s="131"/>
      <c r="PM1058" s="131"/>
      <c r="PN1058" s="131"/>
      <c r="PO1058" s="131"/>
      <c r="PP1058" s="131"/>
      <c r="PQ1058" s="131"/>
      <c r="PR1058" s="131"/>
      <c r="PS1058" s="131"/>
      <c r="PT1058" s="131"/>
      <c r="PU1058" s="131"/>
      <c r="PV1058" s="131"/>
      <c r="PW1058" s="131"/>
      <c r="PX1058" s="131"/>
      <c r="PY1058" s="131"/>
      <c r="PZ1058" s="131"/>
      <c r="QA1058" s="131"/>
      <c r="QB1058" s="131"/>
      <c r="QC1058" s="131"/>
      <c r="QD1058" s="131"/>
      <c r="QE1058" s="131"/>
      <c r="QF1058" s="131"/>
      <c r="QG1058" s="131"/>
      <c r="QH1058" s="131"/>
      <c r="QI1058" s="131"/>
      <c r="QJ1058" s="131"/>
      <c r="QK1058" s="131"/>
      <c r="QL1058" s="131"/>
      <c r="QM1058" s="131"/>
      <c r="QN1058" s="131"/>
      <c r="QO1058" s="131"/>
      <c r="QP1058" s="131"/>
      <c r="QQ1058" s="131"/>
      <c r="QR1058" s="131"/>
      <c r="QS1058" s="131"/>
      <c r="QT1058" s="131"/>
      <c r="QU1058" s="131"/>
      <c r="QV1058" s="131"/>
      <c r="QW1058" s="131"/>
      <c r="QX1058" s="131"/>
      <c r="QY1058" s="131"/>
      <c r="QZ1058" s="131"/>
      <c r="RA1058" s="131"/>
      <c r="RB1058" s="131"/>
      <c r="RC1058" s="131"/>
      <c r="RD1058" s="131"/>
      <c r="RE1058" s="131"/>
      <c r="RF1058" s="131"/>
      <c r="RG1058" s="131"/>
      <c r="RH1058" s="131"/>
      <c r="RI1058" s="131"/>
      <c r="RJ1058" s="131"/>
      <c r="RK1058" s="131"/>
      <c r="RL1058" s="131"/>
      <c r="RM1058" s="131"/>
      <c r="RN1058" s="131"/>
      <c r="RO1058" s="131"/>
      <c r="RP1058" s="131"/>
      <c r="RQ1058" s="131"/>
      <c r="RR1058" s="131"/>
      <c r="RS1058" s="131"/>
      <c r="RT1058" s="131"/>
      <c r="RU1058" s="131"/>
      <c r="RV1058" s="131"/>
      <c r="RW1058" s="131"/>
      <c r="RX1058" s="131"/>
      <c r="RY1058" s="131"/>
      <c r="RZ1058" s="131"/>
      <c r="SA1058" s="131"/>
      <c r="SB1058" s="131"/>
      <c r="SC1058" s="131"/>
      <c r="SD1058" s="131"/>
      <c r="SE1058" s="131"/>
      <c r="SF1058" s="131"/>
      <c r="SG1058" s="131"/>
      <c r="SH1058" s="131"/>
      <c r="SI1058" s="131"/>
      <c r="SJ1058" s="131"/>
      <c r="SK1058" s="131"/>
      <c r="SL1058" s="131"/>
      <c r="SM1058" s="131"/>
      <c r="SN1058" s="131"/>
      <c r="SO1058" s="131"/>
      <c r="SP1058" s="131"/>
      <c r="SQ1058" s="131"/>
      <c r="SR1058" s="131"/>
      <c r="SS1058" s="131"/>
      <c r="ST1058" s="131"/>
      <c r="SU1058" s="131"/>
      <c r="SV1058" s="131"/>
      <c r="SW1058" s="131"/>
      <c r="SX1058" s="131"/>
      <c r="SY1058" s="131"/>
      <c r="SZ1058" s="131"/>
      <c r="TA1058" s="131"/>
      <c r="TB1058" s="131"/>
      <c r="TC1058" s="131"/>
      <c r="TD1058" s="131"/>
      <c r="TE1058" s="131"/>
      <c r="TF1058" s="131"/>
      <c r="TG1058" s="131"/>
      <c r="TH1058" s="131"/>
      <c r="TI1058" s="131"/>
      <c r="TJ1058" s="131"/>
      <c r="TK1058" s="131"/>
      <c r="TL1058" s="131"/>
      <c r="TM1058" s="131"/>
      <c r="TN1058" s="131"/>
      <c r="TO1058" s="131"/>
      <c r="TP1058" s="131"/>
      <c r="TQ1058" s="131"/>
      <c r="TR1058" s="131"/>
      <c r="TS1058" s="131"/>
      <c r="TT1058" s="131"/>
      <c r="TU1058" s="131"/>
      <c r="TV1058" s="131"/>
      <c r="TW1058" s="131"/>
      <c r="TX1058" s="131"/>
      <c r="TY1058" s="131"/>
      <c r="TZ1058" s="131"/>
      <c r="UA1058" s="131"/>
      <c r="UB1058" s="131"/>
      <c r="UC1058" s="131"/>
      <c r="UD1058" s="131"/>
      <c r="UE1058" s="131"/>
      <c r="UF1058" s="131"/>
      <c r="UG1058" s="131"/>
      <c r="UH1058" s="131"/>
      <c r="UI1058" s="131"/>
      <c r="UJ1058" s="131"/>
      <c r="UK1058" s="131"/>
      <c r="UL1058" s="131"/>
      <c r="UM1058" s="131"/>
      <c r="UN1058" s="131"/>
      <c r="UO1058" s="131"/>
      <c r="UP1058" s="131"/>
      <c r="UQ1058" s="131"/>
      <c r="UR1058" s="131"/>
      <c r="US1058" s="131"/>
      <c r="UT1058" s="131"/>
      <c r="UU1058" s="131"/>
      <c r="UV1058" s="131"/>
      <c r="UW1058" s="131"/>
      <c r="UX1058" s="131"/>
      <c r="UY1058" s="131"/>
      <c r="UZ1058" s="131"/>
      <c r="VA1058" s="131"/>
      <c r="VB1058" s="131"/>
      <c r="VC1058" s="131"/>
      <c r="VD1058" s="131"/>
      <c r="VE1058" s="131"/>
      <c r="VF1058" s="131"/>
      <c r="VG1058" s="131"/>
      <c r="VH1058" s="131"/>
      <c r="VI1058" s="131"/>
      <c r="VJ1058" s="131"/>
      <c r="VK1058" s="131"/>
      <c r="VL1058" s="131"/>
      <c r="VM1058" s="131"/>
      <c r="VN1058" s="131"/>
      <c r="VO1058" s="131"/>
      <c r="VP1058" s="131"/>
      <c r="VQ1058" s="131"/>
      <c r="VR1058" s="131"/>
      <c r="VS1058" s="131"/>
      <c r="VT1058" s="131"/>
      <c r="VU1058" s="131"/>
      <c r="VV1058" s="131"/>
      <c r="VW1058" s="131"/>
      <c r="VX1058" s="131"/>
      <c r="VY1058" s="131"/>
      <c r="VZ1058" s="131"/>
      <c r="WA1058" s="131"/>
      <c r="WB1058" s="131"/>
      <c r="WC1058" s="131"/>
      <c r="WD1058" s="131"/>
      <c r="WE1058" s="131"/>
      <c r="WF1058" s="131"/>
      <c r="WG1058" s="131"/>
      <c r="WH1058" s="131"/>
      <c r="WI1058" s="131"/>
      <c r="WJ1058" s="131"/>
      <c r="WK1058" s="131"/>
      <c r="WL1058" s="131"/>
      <c r="WM1058" s="131"/>
      <c r="WN1058" s="131"/>
      <c r="WO1058" s="131"/>
      <c r="WP1058" s="131"/>
      <c r="WQ1058" s="131"/>
      <c r="WR1058" s="131"/>
      <c r="WS1058" s="131"/>
      <c r="WT1058" s="131"/>
      <c r="WU1058" s="131"/>
      <c r="WV1058" s="131"/>
      <c r="WW1058" s="131"/>
      <c r="WX1058" s="131"/>
      <c r="WY1058" s="131"/>
      <c r="WZ1058" s="131"/>
      <c r="XA1058" s="131"/>
      <c r="XB1058" s="131"/>
      <c r="XC1058" s="131"/>
      <c r="XD1058" s="131"/>
      <c r="XE1058" s="131"/>
      <c r="XF1058" s="131"/>
      <c r="XG1058" s="131"/>
      <c r="XH1058" s="131"/>
      <c r="XI1058" s="131"/>
      <c r="XJ1058" s="131"/>
      <c r="XK1058" s="131"/>
      <c r="XL1058" s="131"/>
      <c r="XM1058" s="131"/>
      <c r="XN1058" s="131"/>
      <c r="XO1058" s="131"/>
      <c r="XP1058" s="131"/>
      <c r="XQ1058" s="131"/>
      <c r="XR1058" s="131"/>
      <c r="XS1058" s="131"/>
      <c r="XT1058" s="131"/>
      <c r="XU1058" s="131"/>
      <c r="XV1058" s="131"/>
      <c r="XW1058" s="131"/>
      <c r="XX1058" s="131"/>
      <c r="XY1058" s="131"/>
      <c r="XZ1058" s="131"/>
      <c r="YA1058" s="131"/>
      <c r="YB1058" s="131"/>
      <c r="YC1058" s="131"/>
      <c r="YD1058" s="131"/>
      <c r="YE1058" s="131"/>
      <c r="YF1058" s="131"/>
      <c r="YG1058" s="131"/>
      <c r="YH1058" s="131"/>
      <c r="YI1058" s="131"/>
      <c r="YJ1058" s="131"/>
      <c r="YK1058" s="131"/>
      <c r="YL1058" s="131"/>
      <c r="YM1058" s="131"/>
      <c r="YN1058" s="131"/>
      <c r="YO1058" s="131"/>
      <c r="YP1058" s="131"/>
      <c r="YQ1058" s="131"/>
      <c r="YR1058" s="131"/>
      <c r="YS1058" s="131"/>
      <c r="YT1058" s="131"/>
      <c r="YU1058" s="131"/>
      <c r="YV1058" s="131"/>
      <c r="YW1058" s="131"/>
      <c r="YX1058" s="131"/>
      <c r="YY1058" s="131"/>
      <c r="YZ1058" s="131"/>
      <c r="ZA1058" s="131"/>
      <c r="ZB1058" s="131"/>
      <c r="ZC1058" s="131"/>
      <c r="ZD1058" s="131"/>
      <c r="ZE1058" s="131"/>
      <c r="ZF1058" s="131"/>
      <c r="ZG1058" s="131"/>
      <c r="ZH1058" s="131"/>
      <c r="ZI1058" s="131"/>
      <c r="ZJ1058" s="131"/>
      <c r="ZK1058" s="131"/>
      <c r="ZL1058" s="131"/>
      <c r="ZM1058" s="131"/>
      <c r="ZN1058" s="131"/>
      <c r="ZO1058" s="131"/>
      <c r="ZP1058" s="131"/>
      <c r="ZQ1058" s="131"/>
      <c r="ZR1058" s="131"/>
      <c r="ZS1058" s="131"/>
      <c r="ZT1058" s="131"/>
      <c r="ZU1058" s="131"/>
      <c r="ZV1058" s="131"/>
      <c r="ZW1058" s="131"/>
      <c r="ZX1058" s="131"/>
      <c r="ZY1058" s="131"/>
      <c r="ZZ1058" s="131"/>
      <c r="AAA1058" s="131"/>
      <c r="AAB1058" s="131"/>
      <c r="AAC1058" s="131"/>
      <c r="AAD1058" s="131"/>
      <c r="AAE1058" s="131"/>
      <c r="AAF1058" s="131"/>
      <c r="AAG1058" s="131"/>
      <c r="AAH1058" s="131"/>
      <c r="AAI1058" s="131"/>
      <c r="AAJ1058" s="131"/>
      <c r="AAK1058" s="131"/>
      <c r="AAL1058" s="131"/>
      <c r="AAM1058" s="131"/>
      <c r="AAN1058" s="131"/>
      <c r="AAO1058" s="131"/>
      <c r="AAP1058" s="131"/>
      <c r="AAQ1058" s="131"/>
      <c r="AAR1058" s="131"/>
      <c r="AAS1058" s="131"/>
      <c r="AAT1058" s="131"/>
      <c r="AAU1058" s="131"/>
      <c r="AAV1058" s="131"/>
      <c r="AAW1058" s="131"/>
      <c r="AAX1058" s="131"/>
      <c r="AAY1058" s="131"/>
      <c r="AAZ1058" s="131"/>
      <c r="ABA1058" s="131"/>
      <c r="ABB1058" s="131"/>
      <c r="ABC1058" s="131"/>
      <c r="ABD1058" s="131"/>
      <c r="ABE1058" s="131"/>
      <c r="ABF1058" s="131"/>
      <c r="ABG1058" s="131"/>
      <c r="ABH1058" s="131"/>
      <c r="ABI1058" s="131"/>
      <c r="ABJ1058" s="131"/>
      <c r="ABK1058" s="131"/>
      <c r="ABL1058" s="131"/>
      <c r="ABM1058" s="131"/>
      <c r="ABN1058" s="131"/>
      <c r="ABO1058" s="131"/>
      <c r="ABP1058" s="131"/>
      <c r="ABQ1058" s="131"/>
      <c r="ABR1058" s="131"/>
      <c r="ABS1058" s="131"/>
      <c r="ABT1058" s="131"/>
      <c r="ABU1058" s="131"/>
      <c r="ABV1058" s="131"/>
      <c r="ABW1058" s="131"/>
      <c r="ABX1058" s="131"/>
      <c r="ABY1058" s="131"/>
      <c r="ABZ1058" s="131"/>
      <c r="ACA1058" s="131"/>
      <c r="ACB1058" s="131"/>
      <c r="ACC1058" s="131"/>
      <c r="ACD1058" s="131"/>
      <c r="ACE1058" s="131"/>
      <c r="ACF1058" s="131"/>
      <c r="ACG1058" s="131"/>
      <c r="ACH1058" s="131"/>
      <c r="ACI1058" s="131"/>
      <c r="ACJ1058" s="131"/>
      <c r="ACK1058" s="131"/>
      <c r="ACL1058" s="131"/>
      <c r="ACM1058" s="131"/>
      <c r="ACN1058" s="131"/>
      <c r="ACO1058" s="131"/>
      <c r="ACP1058" s="131"/>
      <c r="ACQ1058" s="131"/>
      <c r="ACR1058" s="131"/>
      <c r="ACS1058" s="131"/>
      <c r="ACT1058" s="131"/>
      <c r="ACU1058" s="131"/>
      <c r="ACV1058" s="131"/>
      <c r="ACW1058" s="131"/>
      <c r="ACX1058" s="131"/>
      <c r="ACY1058" s="131"/>
      <c r="ACZ1058" s="131"/>
      <c r="ADA1058" s="131"/>
      <c r="ADB1058" s="131"/>
      <c r="ADC1058" s="131"/>
      <c r="ADD1058" s="131"/>
      <c r="ADE1058" s="131"/>
      <c r="ADF1058" s="131"/>
      <c r="ADG1058" s="131"/>
      <c r="ADH1058" s="131"/>
      <c r="ADI1058" s="131"/>
      <c r="ADJ1058" s="131"/>
      <c r="ADK1058" s="131"/>
      <c r="ADL1058" s="131"/>
      <c r="ADM1058" s="131"/>
      <c r="ADN1058" s="131"/>
      <c r="ADO1058" s="131"/>
      <c r="ADP1058" s="131"/>
      <c r="ADQ1058" s="131"/>
      <c r="ADR1058" s="131"/>
      <c r="ADS1058" s="131"/>
      <c r="ADT1058" s="131"/>
      <c r="ADU1058" s="131"/>
      <c r="ADV1058" s="131"/>
      <c r="ADW1058" s="131"/>
      <c r="ADX1058" s="131"/>
      <c r="ADY1058" s="131"/>
      <c r="ADZ1058" s="131"/>
      <c r="AEA1058" s="131"/>
      <c r="AEB1058" s="131"/>
      <c r="AEC1058" s="131"/>
      <c r="AED1058" s="131"/>
      <c r="AEE1058" s="131"/>
      <c r="AEF1058" s="131"/>
      <c r="AEG1058" s="131"/>
      <c r="AEH1058" s="131"/>
      <c r="AEI1058" s="131"/>
      <c r="AEJ1058" s="131"/>
      <c r="AEK1058" s="131"/>
      <c r="AEL1058" s="131"/>
      <c r="AEM1058" s="131"/>
      <c r="AEN1058" s="131"/>
      <c r="AEO1058" s="131"/>
      <c r="AEP1058" s="131"/>
      <c r="AEQ1058" s="131"/>
      <c r="AER1058" s="131"/>
      <c r="AES1058" s="131"/>
      <c r="AET1058" s="131"/>
      <c r="AEU1058" s="131"/>
      <c r="AEV1058" s="131"/>
      <c r="AEW1058" s="131"/>
      <c r="AEX1058" s="131"/>
      <c r="AEY1058" s="131"/>
      <c r="AEZ1058" s="131"/>
      <c r="AFA1058" s="131"/>
      <c r="AFB1058" s="131"/>
      <c r="AFC1058" s="131"/>
      <c r="AFD1058" s="131"/>
      <c r="AFE1058" s="131"/>
      <c r="AFF1058" s="131"/>
      <c r="AFG1058" s="131"/>
      <c r="AFH1058" s="131"/>
      <c r="AFI1058" s="131"/>
      <c r="AFJ1058" s="131"/>
      <c r="AFK1058" s="131"/>
      <c r="AFL1058" s="131"/>
      <c r="AFM1058" s="131"/>
      <c r="AFN1058" s="131"/>
      <c r="AFO1058" s="131"/>
      <c r="AFP1058" s="131"/>
      <c r="AFQ1058" s="131"/>
      <c r="AFR1058" s="131"/>
      <c r="AFS1058" s="131"/>
      <c r="AFT1058" s="131"/>
      <c r="AFU1058" s="131"/>
      <c r="AFV1058" s="131"/>
      <c r="AFW1058" s="131"/>
      <c r="AFX1058" s="131"/>
      <c r="AFY1058" s="131"/>
      <c r="AFZ1058" s="131"/>
      <c r="AGA1058" s="131"/>
      <c r="AGB1058" s="131"/>
      <c r="AGC1058" s="131"/>
      <c r="AGD1058" s="131"/>
      <c r="AGE1058" s="131"/>
      <c r="AGF1058" s="131"/>
      <c r="AGG1058" s="131"/>
      <c r="AGH1058" s="131"/>
      <c r="AGI1058" s="131"/>
      <c r="AGJ1058" s="131"/>
      <c r="AGK1058" s="131"/>
      <c r="AGL1058" s="131"/>
      <c r="AGM1058" s="131"/>
      <c r="AGN1058" s="131"/>
      <c r="AGO1058" s="131"/>
      <c r="AGP1058" s="131"/>
      <c r="AGQ1058" s="131"/>
      <c r="AGR1058" s="131"/>
      <c r="AGS1058" s="131"/>
      <c r="AGT1058" s="131"/>
      <c r="AGU1058" s="131"/>
      <c r="AGV1058" s="131"/>
      <c r="AGW1058" s="131"/>
      <c r="AGX1058" s="131"/>
      <c r="AGY1058" s="131"/>
      <c r="AGZ1058" s="131"/>
      <c r="AHA1058" s="131"/>
      <c r="AHB1058" s="131"/>
      <c r="AHC1058" s="131"/>
      <c r="AHD1058" s="131"/>
      <c r="AHE1058" s="131"/>
      <c r="AHF1058" s="131"/>
      <c r="AHG1058" s="131"/>
      <c r="AHH1058" s="131"/>
      <c r="AHI1058" s="131"/>
      <c r="AHJ1058" s="131"/>
      <c r="AHK1058" s="131"/>
      <c r="AHL1058" s="131"/>
      <c r="AHM1058" s="131"/>
      <c r="AHN1058" s="131"/>
      <c r="AHO1058" s="131"/>
      <c r="AHP1058" s="131"/>
      <c r="AHQ1058" s="131"/>
      <c r="AHR1058" s="131"/>
      <c r="AHS1058" s="131"/>
      <c r="AHT1058" s="131"/>
      <c r="AHU1058" s="131"/>
      <c r="AHV1058" s="131"/>
      <c r="AHW1058" s="131"/>
      <c r="AHX1058" s="131"/>
      <c r="AHY1058" s="131"/>
      <c r="AHZ1058" s="131"/>
      <c r="AIA1058" s="131"/>
      <c r="AIB1058" s="131"/>
      <c r="AIC1058" s="131"/>
      <c r="AID1058" s="131"/>
      <c r="AIE1058" s="131"/>
      <c r="AIF1058" s="131"/>
      <c r="AIG1058" s="131"/>
      <c r="AIH1058" s="131"/>
      <c r="AII1058" s="131"/>
      <c r="AIJ1058" s="131"/>
      <c r="AIK1058" s="131"/>
      <c r="AIL1058" s="131"/>
      <c r="AIM1058" s="131"/>
      <c r="AIN1058" s="131"/>
      <c r="AIO1058" s="131"/>
      <c r="AIP1058" s="131"/>
      <c r="AIQ1058" s="131"/>
      <c r="AIR1058" s="131"/>
      <c r="AIS1058" s="131"/>
      <c r="AIT1058" s="131"/>
      <c r="AIU1058" s="131"/>
      <c r="AIV1058" s="131"/>
      <c r="AIW1058" s="131"/>
      <c r="AIX1058" s="131"/>
      <c r="AIY1058" s="131"/>
      <c r="AIZ1058" s="131"/>
      <c r="AJA1058" s="131"/>
      <c r="AJB1058" s="131"/>
      <c r="AJC1058" s="131"/>
      <c r="AJD1058" s="131"/>
      <c r="AJE1058" s="131"/>
      <c r="AJF1058" s="131"/>
      <c r="AJG1058" s="131"/>
      <c r="AJH1058" s="131"/>
      <c r="AJI1058" s="131"/>
      <c r="AJJ1058" s="131"/>
      <c r="AJK1058" s="131"/>
      <c r="AJL1058" s="131"/>
      <c r="AJM1058" s="131"/>
      <c r="AJN1058" s="131"/>
      <c r="AJO1058" s="131"/>
      <c r="AJP1058" s="131"/>
      <c r="AJQ1058" s="131"/>
      <c r="AJR1058" s="131"/>
      <c r="AJS1058" s="131"/>
      <c r="AJT1058" s="131"/>
      <c r="AJU1058" s="131"/>
      <c r="AJV1058" s="131"/>
      <c r="AJW1058" s="131"/>
      <c r="AJX1058" s="131"/>
      <c r="AJY1058" s="131"/>
      <c r="AJZ1058" s="131"/>
      <c r="AKA1058" s="131"/>
      <c r="AKB1058" s="131"/>
      <c r="AKC1058" s="131"/>
      <c r="AKD1058" s="131"/>
      <c r="AKE1058" s="131"/>
      <c r="AKF1058" s="131"/>
      <c r="AKG1058" s="131"/>
      <c r="AKH1058" s="131"/>
      <c r="AKI1058" s="131"/>
      <c r="AKJ1058" s="131"/>
      <c r="AKK1058" s="131"/>
      <c r="AKL1058" s="131"/>
      <c r="AKM1058" s="131"/>
      <c r="AKN1058" s="131"/>
      <c r="AKO1058" s="131"/>
      <c r="AKP1058" s="131"/>
      <c r="AKQ1058" s="131"/>
      <c r="AKR1058" s="131"/>
      <c r="AKS1058" s="131"/>
      <c r="AKT1058" s="131"/>
      <c r="AKU1058" s="131"/>
      <c r="AKV1058" s="131"/>
      <c r="AKW1058" s="131"/>
      <c r="AKX1058" s="131"/>
      <c r="AKY1058" s="131"/>
      <c r="AKZ1058" s="131"/>
      <c r="ALA1058" s="131"/>
      <c r="ALB1058" s="131"/>
      <c r="ALC1058" s="131"/>
      <c r="ALD1058" s="131"/>
      <c r="ALE1058" s="131"/>
      <c r="ALF1058" s="131"/>
      <c r="ALG1058" s="131"/>
      <c r="ALH1058" s="131"/>
      <c r="ALI1058" s="131"/>
      <c r="ALJ1058" s="131"/>
      <c r="ALK1058" s="131"/>
      <c r="ALL1058" s="131"/>
      <c r="ALM1058" s="131"/>
      <c r="ALN1058" s="131"/>
      <c r="ALO1058" s="131"/>
      <c r="ALP1058" s="131"/>
      <c r="ALQ1058" s="131"/>
      <c r="ALR1058" s="131"/>
      <c r="ALS1058" s="131"/>
      <c r="ALT1058" s="131"/>
      <c r="ALU1058" s="131"/>
      <c r="ALV1058" s="131"/>
      <c r="ALW1058" s="131"/>
      <c r="ALX1058" s="131"/>
      <c r="ALY1058" s="131"/>
      <c r="ALZ1058" s="131"/>
      <c r="AMA1058" s="131"/>
      <c r="AMB1058" s="131"/>
      <c r="AMC1058" s="131"/>
      <c r="AMD1058" s="131"/>
      <c r="AME1058" s="131"/>
      <c r="AMF1058" s="131"/>
      <c r="AMG1058" s="131"/>
      <c r="AMH1058" s="131"/>
      <c r="AMI1058" s="131"/>
      <c r="AMJ1058" s="131"/>
      <c r="AMK1058" s="131"/>
      <c r="AML1058" s="131"/>
      <c r="AMM1058" s="131"/>
      <c r="AMN1058" s="131"/>
      <c r="AMO1058" s="131"/>
      <c r="AMP1058" s="131"/>
      <c r="AMQ1058" s="131"/>
      <c r="AMR1058" s="131"/>
      <c r="AMS1058" s="131"/>
      <c r="AMT1058" s="131"/>
      <c r="AMU1058" s="131"/>
      <c r="AMV1058" s="131"/>
      <c r="AMW1058" s="131"/>
      <c r="AMX1058" s="131"/>
      <c r="AMY1058" s="131"/>
      <c r="AMZ1058" s="131"/>
      <c r="ANA1058" s="131"/>
      <c r="ANB1058" s="131"/>
      <c r="ANC1058" s="131"/>
      <c r="AND1058" s="131"/>
      <c r="ANE1058" s="131"/>
      <c r="ANF1058" s="131"/>
      <c r="ANG1058" s="131"/>
      <c r="ANH1058" s="131"/>
      <c r="ANI1058" s="131"/>
      <c r="ANJ1058" s="131"/>
      <c r="ANK1058" s="131"/>
      <c r="ANL1058" s="131"/>
      <c r="ANM1058" s="131"/>
      <c r="ANN1058" s="131"/>
      <c r="ANO1058" s="131"/>
      <c r="ANP1058" s="131"/>
      <c r="ANQ1058" s="131"/>
      <c r="ANR1058" s="131"/>
      <c r="ANS1058" s="131"/>
      <c r="ANT1058" s="131"/>
      <c r="ANU1058" s="131"/>
      <c r="ANV1058" s="131"/>
      <c r="ANW1058" s="131"/>
      <c r="ANX1058" s="131"/>
      <c r="ANY1058" s="131"/>
      <c r="ANZ1058" s="131"/>
      <c r="AOA1058" s="131"/>
      <c r="AOB1058" s="131"/>
      <c r="AOC1058" s="131"/>
      <c r="AOD1058" s="131"/>
      <c r="AOE1058" s="131"/>
      <c r="AOF1058" s="131"/>
      <c r="AOG1058" s="131"/>
      <c r="AOH1058" s="131"/>
      <c r="AOI1058" s="131"/>
      <c r="AOJ1058" s="131"/>
      <c r="AOK1058" s="131"/>
      <c r="AOL1058" s="131"/>
      <c r="AOM1058" s="131"/>
      <c r="AON1058" s="131"/>
      <c r="AOO1058" s="131"/>
      <c r="AOP1058" s="131"/>
      <c r="AOQ1058" s="131"/>
      <c r="AOR1058" s="131"/>
      <c r="AOS1058" s="131"/>
      <c r="AOT1058" s="131"/>
      <c r="AOU1058" s="131"/>
      <c r="AOV1058" s="131"/>
      <c r="AOW1058" s="131"/>
      <c r="AOX1058" s="131"/>
      <c r="AOY1058" s="131"/>
      <c r="AOZ1058" s="131"/>
      <c r="APA1058" s="131"/>
      <c r="APB1058" s="131"/>
      <c r="APC1058" s="131"/>
      <c r="APD1058" s="131"/>
      <c r="APE1058" s="131"/>
      <c r="APF1058" s="131"/>
      <c r="APG1058" s="131"/>
      <c r="APH1058" s="131"/>
      <c r="API1058" s="131"/>
      <c r="APJ1058" s="131"/>
      <c r="APK1058" s="131"/>
      <c r="APL1058" s="131"/>
      <c r="APM1058" s="131"/>
      <c r="APN1058" s="131"/>
      <c r="APO1058" s="131"/>
      <c r="APP1058" s="131"/>
      <c r="APQ1058" s="131"/>
      <c r="APR1058" s="131"/>
      <c r="APS1058" s="131"/>
      <c r="APT1058" s="131"/>
      <c r="APU1058" s="131"/>
      <c r="APV1058" s="131"/>
      <c r="APW1058" s="131"/>
      <c r="APX1058" s="131"/>
      <c r="APY1058" s="131"/>
      <c r="APZ1058" s="131"/>
      <c r="AQA1058" s="131"/>
      <c r="AQB1058" s="131"/>
      <c r="AQC1058" s="131"/>
      <c r="AQD1058" s="131"/>
      <c r="AQE1058" s="131"/>
      <c r="AQF1058" s="131"/>
      <c r="AQG1058" s="131"/>
      <c r="AQH1058" s="131"/>
      <c r="AQI1058" s="131"/>
      <c r="AQJ1058" s="131"/>
      <c r="AQK1058" s="131"/>
      <c r="AQL1058" s="131"/>
      <c r="AQM1058" s="131"/>
      <c r="AQN1058" s="131"/>
      <c r="AQO1058" s="131"/>
      <c r="AQP1058" s="131"/>
      <c r="AQQ1058" s="131"/>
      <c r="AQR1058" s="131"/>
      <c r="AQS1058" s="131"/>
      <c r="AQT1058" s="131"/>
      <c r="AQU1058" s="131"/>
      <c r="AQV1058" s="131"/>
      <c r="AQW1058" s="131"/>
      <c r="AQX1058" s="131"/>
      <c r="AQY1058" s="131"/>
      <c r="AQZ1058" s="131"/>
      <c r="ARA1058" s="131"/>
      <c r="ARB1058" s="131"/>
      <c r="ARC1058" s="131"/>
      <c r="ARD1058" s="131"/>
      <c r="ARE1058" s="131"/>
      <c r="ARF1058" s="131"/>
      <c r="ARG1058" s="131"/>
      <c r="ARH1058" s="131"/>
      <c r="ARI1058" s="131"/>
      <c r="ARJ1058" s="131"/>
      <c r="ARK1058" s="131"/>
      <c r="ARL1058" s="131"/>
      <c r="ARM1058" s="131"/>
      <c r="ARN1058" s="131"/>
      <c r="ARO1058" s="131"/>
      <c r="ARP1058" s="131"/>
      <c r="ARQ1058" s="131"/>
      <c r="ARR1058" s="131"/>
      <c r="ARS1058" s="131"/>
      <c r="ART1058" s="131"/>
      <c r="ARU1058" s="131"/>
      <c r="ARV1058" s="131"/>
      <c r="ARW1058" s="131"/>
      <c r="ARX1058" s="131"/>
      <c r="ARY1058" s="131"/>
      <c r="ARZ1058" s="131"/>
      <c r="ASA1058" s="131"/>
      <c r="ASB1058" s="131"/>
      <c r="ASC1058" s="131"/>
      <c r="ASD1058" s="131"/>
      <c r="ASE1058" s="131"/>
      <c r="ASF1058" s="131"/>
      <c r="ASG1058" s="131"/>
      <c r="ASH1058" s="131"/>
      <c r="ASI1058" s="131"/>
      <c r="ASJ1058" s="131"/>
      <c r="ASK1058" s="131"/>
      <c r="ASL1058" s="131"/>
      <c r="ASM1058" s="131"/>
      <c r="ASN1058" s="131"/>
      <c r="ASO1058" s="131"/>
      <c r="ASP1058" s="131"/>
      <c r="ASQ1058" s="131"/>
      <c r="ASR1058" s="131"/>
      <c r="ASS1058" s="131"/>
      <c r="AST1058" s="131"/>
      <c r="ASU1058" s="131"/>
      <c r="ASV1058" s="131"/>
      <c r="ASW1058" s="131"/>
      <c r="ASX1058" s="131"/>
      <c r="ASY1058" s="131"/>
      <c r="ASZ1058" s="131"/>
      <c r="ATA1058" s="131"/>
      <c r="ATB1058" s="131"/>
      <c r="ATC1058" s="131"/>
      <c r="ATD1058" s="131"/>
      <c r="ATE1058" s="131"/>
      <c r="ATF1058" s="131"/>
      <c r="ATG1058" s="131"/>
      <c r="ATH1058" s="131"/>
      <c r="ATI1058" s="131"/>
      <c r="ATJ1058" s="131"/>
      <c r="ATK1058" s="131"/>
      <c r="ATL1058" s="131"/>
      <c r="ATM1058" s="131"/>
      <c r="ATN1058" s="131"/>
      <c r="ATO1058" s="131"/>
      <c r="ATP1058" s="131"/>
      <c r="ATQ1058" s="131"/>
      <c r="ATR1058" s="131"/>
      <c r="ATS1058" s="131"/>
      <c r="ATT1058" s="131"/>
      <c r="ATU1058" s="131"/>
      <c r="ATV1058" s="131"/>
      <c r="ATW1058" s="131"/>
      <c r="ATX1058" s="131"/>
      <c r="ATY1058" s="131"/>
      <c r="ATZ1058" s="131"/>
      <c r="AUA1058" s="131"/>
      <c r="AUB1058" s="131"/>
      <c r="AUC1058" s="131"/>
      <c r="AUD1058" s="131"/>
      <c r="AUE1058" s="131"/>
      <c r="AUF1058" s="131"/>
      <c r="AUG1058" s="131"/>
      <c r="AUH1058" s="131"/>
      <c r="AUI1058" s="131"/>
      <c r="AUJ1058" s="131"/>
      <c r="AUK1058" s="131"/>
      <c r="AUL1058" s="131"/>
      <c r="AUM1058" s="131"/>
      <c r="AUN1058" s="131"/>
      <c r="AUO1058" s="131"/>
      <c r="AUP1058" s="131"/>
      <c r="AUQ1058" s="131"/>
      <c r="AUR1058" s="131"/>
      <c r="AUS1058" s="131"/>
      <c r="AUT1058" s="131"/>
      <c r="AUU1058" s="131"/>
      <c r="AUV1058" s="131"/>
      <c r="AUW1058" s="131"/>
      <c r="AUX1058" s="131"/>
      <c r="AUY1058" s="131"/>
      <c r="AUZ1058" s="131"/>
      <c r="AVA1058" s="131"/>
      <c r="AVB1058" s="131"/>
      <c r="AVC1058" s="131"/>
      <c r="AVD1058" s="131"/>
      <c r="AVE1058" s="131"/>
      <c r="AVF1058" s="131"/>
      <c r="AVG1058" s="131"/>
      <c r="AVH1058" s="131"/>
      <c r="AVI1058" s="131"/>
      <c r="AVJ1058" s="131"/>
      <c r="AVK1058" s="131"/>
      <c r="AVL1058" s="131"/>
      <c r="AVM1058" s="131"/>
      <c r="AVN1058" s="131"/>
      <c r="AVO1058" s="131"/>
      <c r="AVP1058" s="131"/>
      <c r="AVQ1058" s="131"/>
      <c r="AVR1058" s="131"/>
      <c r="AVS1058" s="131"/>
      <c r="AVT1058" s="131"/>
      <c r="AVU1058" s="131"/>
      <c r="AVV1058" s="131"/>
      <c r="AVW1058" s="131"/>
      <c r="AVX1058" s="131"/>
      <c r="AVY1058" s="131"/>
      <c r="AVZ1058" s="131"/>
      <c r="AWA1058" s="131"/>
      <c r="AWB1058" s="131"/>
      <c r="AWC1058" s="131"/>
      <c r="AWD1058" s="131"/>
      <c r="AWE1058" s="131"/>
      <c r="AWF1058" s="131"/>
      <c r="AWG1058" s="131"/>
      <c r="AWH1058" s="131"/>
      <c r="AWI1058" s="131"/>
      <c r="AWJ1058" s="131"/>
      <c r="AWK1058" s="131"/>
      <c r="AWL1058" s="131"/>
      <c r="AWM1058" s="131"/>
      <c r="AWN1058" s="131"/>
      <c r="AWO1058" s="131"/>
      <c r="AWP1058" s="131"/>
      <c r="AWQ1058" s="131"/>
      <c r="AWR1058" s="131"/>
      <c r="AWS1058" s="131"/>
      <c r="AWT1058" s="131"/>
      <c r="AWU1058" s="131"/>
      <c r="AWV1058" s="131"/>
      <c r="AWW1058" s="131"/>
      <c r="AWX1058" s="131"/>
      <c r="AWY1058" s="131"/>
      <c r="AWZ1058" s="131"/>
      <c r="AXA1058" s="131"/>
      <c r="AXB1058" s="131"/>
      <c r="AXC1058" s="131"/>
      <c r="AXD1058" s="131"/>
      <c r="AXE1058" s="131"/>
      <c r="AXF1058" s="131"/>
      <c r="AXG1058" s="131"/>
      <c r="AXH1058" s="131"/>
      <c r="AXI1058" s="131"/>
      <c r="AXJ1058" s="131"/>
      <c r="AXK1058" s="131"/>
      <c r="AXL1058" s="131"/>
      <c r="AXM1058" s="131"/>
      <c r="AXN1058" s="131"/>
      <c r="AXO1058" s="131"/>
      <c r="AXP1058" s="131"/>
      <c r="AXQ1058" s="131"/>
      <c r="AXR1058" s="131"/>
      <c r="AXS1058" s="131"/>
      <c r="AXT1058" s="131"/>
      <c r="AXU1058" s="131"/>
      <c r="AXV1058" s="131"/>
      <c r="AXW1058" s="131"/>
      <c r="AXX1058" s="131"/>
    </row>
    <row r="1059" spans="1:1324" s="106" customFormat="1" ht="15.75" hidden="1" customHeight="1" x14ac:dyDescent="0.2">
      <c r="A1059" s="79" t="s">
        <v>154</v>
      </c>
      <c r="B1059" s="79" t="s">
        <v>153</v>
      </c>
      <c r="C1059" s="89" t="s">
        <v>152</v>
      </c>
      <c r="D1059" s="89" t="s">
        <v>10</v>
      </c>
      <c r="E1059" s="66">
        <v>37364</v>
      </c>
      <c r="F1059" s="79" t="s">
        <v>1167</v>
      </c>
      <c r="G1059" s="30" t="s">
        <v>1185</v>
      </c>
      <c r="H1059" s="30">
        <v>42005</v>
      </c>
      <c r="I1059" s="30" t="s">
        <v>1065</v>
      </c>
      <c r="J1059" s="173"/>
      <c r="K1059" s="87" t="s">
        <v>326</v>
      </c>
      <c r="L1059" s="87">
        <v>1</v>
      </c>
      <c r="M1059" s="87">
        <v>1</v>
      </c>
      <c r="N1059" s="87" t="s">
        <v>326</v>
      </c>
      <c r="O1059" s="87">
        <v>1</v>
      </c>
      <c r="P1059" s="87" t="s">
        <v>326</v>
      </c>
      <c r="Q1059" s="87">
        <v>1</v>
      </c>
      <c r="R1059" s="87" t="s">
        <v>326</v>
      </c>
      <c r="S1059" s="87">
        <v>1</v>
      </c>
      <c r="T1059" s="87" t="s">
        <v>49</v>
      </c>
      <c r="U1059" s="87">
        <v>1</v>
      </c>
      <c r="V1059" s="87">
        <v>1</v>
      </c>
      <c r="W1059" s="87">
        <v>0</v>
      </c>
      <c r="X1059" s="87">
        <v>0</v>
      </c>
      <c r="Y1059" s="87">
        <v>0</v>
      </c>
      <c r="Z1059" s="87">
        <v>1</v>
      </c>
      <c r="AA1059" s="87">
        <v>0</v>
      </c>
      <c r="AB1059" s="87">
        <f t="shared" si="96"/>
        <v>2</v>
      </c>
      <c r="AC1059" s="87">
        <f t="shared" si="97"/>
        <v>2</v>
      </c>
      <c r="AD1059" s="87">
        <f t="shared" si="98"/>
        <v>2</v>
      </c>
      <c r="AE1059" s="87">
        <f t="shared" si="99"/>
        <v>2</v>
      </c>
      <c r="AF1059" s="104"/>
      <c r="AG1059" s="131"/>
      <c r="AH1059" s="131"/>
      <c r="AI1059" s="131"/>
      <c r="AJ1059" s="131"/>
      <c r="AK1059" s="131"/>
      <c r="AL1059" s="131"/>
      <c r="AM1059" s="131"/>
      <c r="AN1059" s="131"/>
      <c r="AO1059" s="131"/>
      <c r="AP1059" s="131"/>
      <c r="AQ1059" s="131"/>
      <c r="AR1059" s="131"/>
      <c r="AS1059" s="131"/>
      <c r="AT1059" s="131"/>
      <c r="AU1059" s="131"/>
      <c r="AV1059" s="131"/>
      <c r="AW1059" s="131"/>
      <c r="AX1059" s="131"/>
      <c r="AY1059" s="131"/>
      <c r="AZ1059" s="131"/>
      <c r="BA1059" s="131"/>
      <c r="BB1059" s="131"/>
      <c r="BC1059" s="131"/>
      <c r="BD1059" s="131"/>
      <c r="BE1059" s="131"/>
      <c r="BF1059" s="131"/>
      <c r="BG1059" s="131"/>
      <c r="BH1059" s="131"/>
      <c r="BI1059" s="131"/>
      <c r="BJ1059" s="131"/>
      <c r="BK1059" s="131"/>
      <c r="BL1059" s="131"/>
      <c r="BM1059" s="131"/>
      <c r="BN1059" s="131"/>
      <c r="BO1059" s="131"/>
      <c r="BP1059" s="131"/>
      <c r="BQ1059" s="131"/>
      <c r="BR1059" s="131"/>
      <c r="BS1059" s="131"/>
      <c r="BT1059" s="131"/>
      <c r="BU1059" s="131"/>
      <c r="BV1059" s="131"/>
      <c r="BW1059" s="131"/>
      <c r="BX1059" s="131"/>
      <c r="BY1059" s="131"/>
      <c r="BZ1059" s="131"/>
      <c r="CA1059" s="131"/>
      <c r="CB1059" s="131"/>
      <c r="CC1059" s="131"/>
      <c r="CD1059" s="131"/>
      <c r="CE1059" s="131"/>
      <c r="CF1059" s="131"/>
      <c r="CG1059" s="131"/>
      <c r="CH1059" s="131"/>
      <c r="CI1059" s="131"/>
      <c r="CJ1059" s="131"/>
      <c r="CK1059" s="131"/>
      <c r="CL1059" s="131"/>
      <c r="CM1059" s="131"/>
      <c r="CN1059" s="131"/>
      <c r="CO1059" s="131"/>
      <c r="CP1059" s="131"/>
      <c r="CQ1059" s="131"/>
      <c r="CR1059" s="131"/>
      <c r="CS1059" s="131"/>
      <c r="CT1059" s="131"/>
      <c r="CU1059" s="131"/>
      <c r="CV1059" s="131"/>
      <c r="CW1059" s="131"/>
      <c r="CX1059" s="131"/>
      <c r="CY1059" s="131"/>
      <c r="CZ1059" s="131"/>
      <c r="DA1059" s="131"/>
      <c r="DB1059" s="131"/>
      <c r="DC1059" s="131"/>
      <c r="DD1059" s="131"/>
      <c r="DE1059" s="131"/>
      <c r="DF1059" s="131"/>
      <c r="DG1059" s="131"/>
      <c r="DH1059" s="131"/>
      <c r="DI1059" s="131"/>
      <c r="DJ1059" s="131"/>
      <c r="DK1059" s="131"/>
      <c r="DL1059" s="131"/>
      <c r="DM1059" s="131"/>
      <c r="DN1059" s="131"/>
      <c r="DO1059" s="131"/>
      <c r="DP1059" s="131"/>
      <c r="DQ1059" s="131"/>
      <c r="DR1059" s="131"/>
      <c r="DS1059" s="131"/>
      <c r="DT1059" s="131"/>
      <c r="DU1059" s="131"/>
      <c r="DV1059" s="131"/>
      <c r="DW1059" s="131"/>
      <c r="DX1059" s="131"/>
      <c r="DY1059" s="131"/>
      <c r="DZ1059" s="131"/>
      <c r="EA1059" s="131"/>
      <c r="EB1059" s="131"/>
      <c r="EC1059" s="131"/>
      <c r="ED1059" s="131"/>
      <c r="EE1059" s="131"/>
      <c r="EF1059" s="131"/>
      <c r="EG1059" s="131"/>
      <c r="EH1059" s="131"/>
      <c r="EI1059" s="131"/>
      <c r="EJ1059" s="131"/>
      <c r="EK1059" s="131"/>
      <c r="EL1059" s="131"/>
      <c r="EM1059" s="131"/>
      <c r="EN1059" s="131"/>
      <c r="EO1059" s="131"/>
      <c r="EP1059" s="131"/>
      <c r="EQ1059" s="131"/>
      <c r="ER1059" s="131"/>
      <c r="ES1059" s="131"/>
      <c r="ET1059" s="131"/>
      <c r="EU1059" s="131"/>
      <c r="EV1059" s="131"/>
      <c r="EW1059" s="131"/>
      <c r="EX1059" s="131"/>
      <c r="EY1059" s="131"/>
      <c r="EZ1059" s="131"/>
      <c r="FA1059" s="131"/>
      <c r="FB1059" s="131"/>
      <c r="FC1059" s="131"/>
      <c r="FD1059" s="131"/>
      <c r="FE1059" s="131"/>
      <c r="FF1059" s="131"/>
      <c r="FG1059" s="131"/>
      <c r="FH1059" s="131"/>
      <c r="FI1059" s="131"/>
      <c r="FJ1059" s="131"/>
      <c r="FK1059" s="131"/>
      <c r="FL1059" s="131"/>
      <c r="FM1059" s="131"/>
      <c r="FN1059" s="131"/>
      <c r="FO1059" s="131"/>
      <c r="FP1059" s="131"/>
      <c r="FQ1059" s="131"/>
      <c r="FR1059" s="131"/>
      <c r="FS1059" s="131"/>
      <c r="FT1059" s="131"/>
      <c r="FU1059" s="131"/>
      <c r="FV1059" s="131"/>
      <c r="FW1059" s="131"/>
      <c r="FX1059" s="131"/>
      <c r="FY1059" s="131"/>
      <c r="FZ1059" s="131"/>
      <c r="GA1059" s="131"/>
      <c r="GB1059" s="131"/>
      <c r="GC1059" s="131"/>
      <c r="GD1059" s="131"/>
      <c r="GE1059" s="131"/>
      <c r="GF1059" s="131"/>
      <c r="GG1059" s="131"/>
      <c r="GH1059" s="131"/>
      <c r="GI1059" s="131"/>
      <c r="GJ1059" s="131"/>
      <c r="GK1059" s="131"/>
      <c r="GL1059" s="131"/>
      <c r="GM1059" s="131"/>
      <c r="GN1059" s="131"/>
      <c r="GO1059" s="131"/>
      <c r="GP1059" s="131"/>
      <c r="GQ1059" s="131"/>
      <c r="GR1059" s="131"/>
      <c r="GS1059" s="131"/>
      <c r="GT1059" s="131"/>
      <c r="GU1059" s="131"/>
      <c r="GV1059" s="131"/>
      <c r="GW1059" s="131"/>
      <c r="GX1059" s="131"/>
      <c r="GY1059" s="131"/>
      <c r="GZ1059" s="131"/>
      <c r="HA1059" s="131"/>
      <c r="HB1059" s="131"/>
      <c r="HC1059" s="131"/>
      <c r="HD1059" s="131"/>
      <c r="HE1059" s="131"/>
      <c r="HF1059" s="131"/>
      <c r="HG1059" s="131"/>
      <c r="HH1059" s="131"/>
      <c r="HI1059" s="131"/>
      <c r="HJ1059" s="131"/>
      <c r="HK1059" s="131"/>
      <c r="HL1059" s="131"/>
      <c r="HM1059" s="131"/>
      <c r="HN1059" s="131"/>
      <c r="HO1059" s="131"/>
      <c r="HP1059" s="131"/>
      <c r="HQ1059" s="131"/>
      <c r="HR1059" s="131"/>
      <c r="HS1059" s="131"/>
      <c r="HT1059" s="131"/>
      <c r="HU1059" s="131"/>
      <c r="HV1059" s="131"/>
      <c r="HW1059" s="131"/>
      <c r="HX1059" s="131"/>
      <c r="HY1059" s="131"/>
      <c r="HZ1059" s="131"/>
      <c r="IA1059" s="131"/>
      <c r="IB1059" s="131"/>
      <c r="IC1059" s="131"/>
      <c r="ID1059" s="131"/>
      <c r="IE1059" s="131"/>
      <c r="IF1059" s="131"/>
      <c r="IG1059" s="131"/>
      <c r="IH1059" s="131"/>
      <c r="II1059" s="131"/>
      <c r="IJ1059" s="131"/>
      <c r="IK1059" s="131"/>
      <c r="IL1059" s="131"/>
      <c r="IM1059" s="131"/>
      <c r="IN1059" s="131"/>
      <c r="IO1059" s="131"/>
      <c r="IP1059" s="131"/>
      <c r="IQ1059" s="131"/>
      <c r="IR1059" s="131"/>
      <c r="IS1059" s="131"/>
      <c r="IT1059" s="131"/>
      <c r="IU1059" s="131"/>
      <c r="IV1059" s="131"/>
      <c r="IW1059" s="131"/>
      <c r="IX1059" s="131"/>
      <c r="IY1059" s="131"/>
      <c r="IZ1059" s="131"/>
      <c r="JA1059" s="131"/>
      <c r="JB1059" s="131"/>
      <c r="JC1059" s="131"/>
      <c r="JD1059" s="131"/>
      <c r="JE1059" s="131"/>
      <c r="JF1059" s="131"/>
      <c r="JG1059" s="131"/>
      <c r="JH1059" s="131"/>
      <c r="JI1059" s="131"/>
      <c r="JJ1059" s="131"/>
      <c r="JK1059" s="131"/>
      <c r="JL1059" s="131"/>
      <c r="JM1059" s="131"/>
      <c r="JN1059" s="131"/>
      <c r="JO1059" s="131"/>
      <c r="JP1059" s="131"/>
      <c r="JQ1059" s="131"/>
      <c r="JR1059" s="131"/>
      <c r="JS1059" s="131"/>
      <c r="JT1059" s="131"/>
      <c r="JU1059" s="131"/>
      <c r="JV1059" s="131"/>
      <c r="JW1059" s="131"/>
      <c r="JX1059" s="131"/>
      <c r="JY1059" s="131"/>
      <c r="JZ1059" s="131"/>
      <c r="KA1059" s="131"/>
      <c r="KB1059" s="131"/>
      <c r="KC1059" s="131"/>
      <c r="KD1059" s="131"/>
      <c r="KE1059" s="131"/>
      <c r="KF1059" s="131"/>
      <c r="KG1059" s="131"/>
      <c r="KH1059" s="131"/>
      <c r="KI1059" s="131"/>
      <c r="KJ1059" s="131"/>
      <c r="KK1059" s="131"/>
      <c r="KL1059" s="131"/>
      <c r="KM1059" s="131"/>
      <c r="KN1059" s="131"/>
      <c r="KO1059" s="131"/>
      <c r="KP1059" s="131"/>
      <c r="KQ1059" s="131"/>
      <c r="KR1059" s="131"/>
      <c r="KS1059" s="131"/>
      <c r="KT1059" s="131"/>
      <c r="KU1059" s="131"/>
      <c r="KV1059" s="131"/>
      <c r="KW1059" s="131"/>
      <c r="KX1059" s="131"/>
      <c r="KY1059" s="131"/>
      <c r="KZ1059" s="131"/>
      <c r="LA1059" s="131"/>
      <c r="LB1059" s="131"/>
      <c r="LC1059" s="131"/>
      <c r="LD1059" s="131"/>
      <c r="LE1059" s="131"/>
      <c r="LF1059" s="131"/>
      <c r="LG1059" s="131"/>
      <c r="LH1059" s="131"/>
      <c r="LI1059" s="131"/>
      <c r="LJ1059" s="131"/>
      <c r="LK1059" s="131"/>
      <c r="LL1059" s="131"/>
      <c r="LM1059" s="131"/>
      <c r="LN1059" s="131"/>
      <c r="LO1059" s="131"/>
      <c r="LP1059" s="131"/>
      <c r="LQ1059" s="131"/>
      <c r="LR1059" s="131"/>
      <c r="LS1059" s="131"/>
      <c r="LT1059" s="131"/>
      <c r="LU1059" s="131"/>
      <c r="LV1059" s="131"/>
      <c r="LW1059" s="131"/>
      <c r="LX1059" s="131"/>
      <c r="LY1059" s="131"/>
      <c r="LZ1059" s="131"/>
      <c r="MA1059" s="131"/>
      <c r="MB1059" s="131"/>
      <c r="MC1059" s="131"/>
      <c r="MD1059" s="131"/>
      <c r="ME1059" s="131"/>
      <c r="MF1059" s="131"/>
      <c r="MG1059" s="131"/>
      <c r="MH1059" s="131"/>
      <c r="MI1059" s="131"/>
      <c r="MJ1059" s="131"/>
      <c r="MK1059" s="131"/>
      <c r="ML1059" s="131"/>
      <c r="MM1059" s="131"/>
      <c r="MN1059" s="131"/>
      <c r="MO1059" s="131"/>
      <c r="MP1059" s="131"/>
      <c r="MQ1059" s="131"/>
      <c r="MR1059" s="131"/>
      <c r="MS1059" s="131"/>
      <c r="MT1059" s="131"/>
      <c r="MU1059" s="131"/>
      <c r="MV1059" s="131"/>
      <c r="MW1059" s="131"/>
      <c r="MX1059" s="131"/>
      <c r="MY1059" s="131"/>
      <c r="MZ1059" s="131"/>
      <c r="NA1059" s="131"/>
      <c r="NB1059" s="131"/>
      <c r="NC1059" s="131"/>
      <c r="ND1059" s="131"/>
      <c r="NE1059" s="131"/>
      <c r="NF1059" s="131"/>
      <c r="NG1059" s="131"/>
      <c r="NH1059" s="131"/>
      <c r="NI1059" s="131"/>
      <c r="NJ1059" s="131"/>
      <c r="NK1059" s="131"/>
      <c r="NL1059" s="131"/>
      <c r="NM1059" s="131"/>
      <c r="NN1059" s="131"/>
      <c r="NO1059" s="131"/>
      <c r="NP1059" s="131"/>
      <c r="NQ1059" s="131"/>
      <c r="NR1059" s="131"/>
      <c r="NS1059" s="131"/>
      <c r="NT1059" s="131"/>
      <c r="NU1059" s="131"/>
      <c r="NV1059" s="131"/>
      <c r="NW1059" s="131"/>
      <c r="NX1059" s="131"/>
      <c r="NY1059" s="131"/>
      <c r="NZ1059" s="131"/>
      <c r="OA1059" s="131"/>
      <c r="OB1059" s="131"/>
      <c r="OC1059" s="131"/>
      <c r="OD1059" s="131"/>
      <c r="OE1059" s="131"/>
      <c r="OF1059" s="131"/>
      <c r="OG1059" s="131"/>
      <c r="OH1059" s="131"/>
      <c r="OI1059" s="131"/>
      <c r="OJ1059" s="131"/>
      <c r="OK1059" s="131"/>
      <c r="OL1059" s="131"/>
      <c r="OM1059" s="131"/>
      <c r="ON1059" s="131"/>
      <c r="OO1059" s="131"/>
      <c r="OP1059" s="131"/>
      <c r="OQ1059" s="131"/>
      <c r="OR1059" s="131"/>
      <c r="OS1059" s="131"/>
      <c r="OT1059" s="131"/>
      <c r="OU1059" s="131"/>
      <c r="OV1059" s="131"/>
      <c r="OW1059" s="131"/>
      <c r="OX1059" s="131"/>
      <c r="OY1059" s="131"/>
      <c r="OZ1059" s="131"/>
      <c r="PA1059" s="131"/>
      <c r="PB1059" s="131"/>
      <c r="PC1059" s="131"/>
      <c r="PD1059" s="131"/>
      <c r="PE1059" s="131"/>
      <c r="PF1059" s="131"/>
      <c r="PG1059" s="131"/>
      <c r="PH1059" s="131"/>
      <c r="PI1059" s="131"/>
      <c r="PJ1059" s="131"/>
      <c r="PK1059" s="131"/>
      <c r="PL1059" s="131"/>
      <c r="PM1059" s="131"/>
      <c r="PN1059" s="131"/>
      <c r="PO1059" s="131"/>
      <c r="PP1059" s="131"/>
      <c r="PQ1059" s="131"/>
      <c r="PR1059" s="131"/>
      <c r="PS1059" s="131"/>
      <c r="PT1059" s="131"/>
      <c r="PU1059" s="131"/>
      <c r="PV1059" s="131"/>
      <c r="PW1059" s="131"/>
      <c r="PX1059" s="131"/>
      <c r="PY1059" s="131"/>
      <c r="PZ1059" s="131"/>
      <c r="QA1059" s="131"/>
      <c r="QB1059" s="131"/>
      <c r="QC1059" s="131"/>
      <c r="QD1059" s="131"/>
      <c r="QE1059" s="131"/>
      <c r="QF1059" s="131"/>
      <c r="QG1059" s="131"/>
      <c r="QH1059" s="131"/>
      <c r="QI1059" s="131"/>
      <c r="QJ1059" s="131"/>
      <c r="QK1059" s="131"/>
      <c r="QL1059" s="131"/>
      <c r="QM1059" s="131"/>
      <c r="QN1059" s="131"/>
      <c r="QO1059" s="131"/>
      <c r="QP1059" s="131"/>
      <c r="QQ1059" s="131"/>
      <c r="QR1059" s="131"/>
      <c r="QS1059" s="131"/>
      <c r="QT1059" s="131"/>
      <c r="QU1059" s="131"/>
      <c r="QV1059" s="131"/>
      <c r="QW1059" s="131"/>
      <c r="QX1059" s="131"/>
      <c r="QY1059" s="131"/>
      <c r="QZ1059" s="131"/>
      <c r="RA1059" s="131"/>
      <c r="RB1059" s="131"/>
      <c r="RC1059" s="131"/>
      <c r="RD1059" s="131"/>
      <c r="RE1059" s="131"/>
      <c r="RF1059" s="131"/>
      <c r="RG1059" s="131"/>
      <c r="RH1059" s="131"/>
      <c r="RI1059" s="131"/>
      <c r="RJ1059" s="131"/>
      <c r="RK1059" s="131"/>
      <c r="RL1059" s="131"/>
      <c r="RM1059" s="131"/>
      <c r="RN1059" s="131"/>
      <c r="RO1059" s="131"/>
      <c r="RP1059" s="131"/>
      <c r="RQ1059" s="131"/>
      <c r="RR1059" s="131"/>
      <c r="RS1059" s="131"/>
      <c r="RT1059" s="131"/>
      <c r="RU1059" s="131"/>
      <c r="RV1059" s="131"/>
      <c r="RW1059" s="131"/>
      <c r="RX1059" s="131"/>
      <c r="RY1059" s="131"/>
      <c r="RZ1059" s="131"/>
      <c r="SA1059" s="131"/>
      <c r="SB1059" s="131"/>
      <c r="SC1059" s="131"/>
      <c r="SD1059" s="131"/>
      <c r="SE1059" s="131"/>
      <c r="SF1059" s="131"/>
      <c r="SG1059" s="131"/>
      <c r="SH1059" s="131"/>
      <c r="SI1059" s="131"/>
      <c r="SJ1059" s="131"/>
      <c r="SK1059" s="131"/>
      <c r="SL1059" s="131"/>
      <c r="SM1059" s="131"/>
      <c r="SN1059" s="131"/>
      <c r="SO1059" s="131"/>
      <c r="SP1059" s="131"/>
      <c r="SQ1059" s="131"/>
      <c r="SR1059" s="131"/>
      <c r="SS1059" s="131"/>
      <c r="ST1059" s="131"/>
      <c r="SU1059" s="131"/>
      <c r="SV1059" s="131"/>
      <c r="SW1059" s="131"/>
      <c r="SX1059" s="131"/>
      <c r="SY1059" s="131"/>
      <c r="SZ1059" s="131"/>
      <c r="TA1059" s="131"/>
      <c r="TB1059" s="131"/>
      <c r="TC1059" s="131"/>
      <c r="TD1059" s="131"/>
      <c r="TE1059" s="131"/>
      <c r="TF1059" s="131"/>
      <c r="TG1059" s="131"/>
      <c r="TH1059" s="131"/>
      <c r="TI1059" s="131"/>
      <c r="TJ1059" s="131"/>
      <c r="TK1059" s="131"/>
      <c r="TL1059" s="131"/>
      <c r="TM1059" s="131"/>
      <c r="TN1059" s="131"/>
      <c r="TO1059" s="131"/>
      <c r="TP1059" s="131"/>
      <c r="TQ1059" s="131"/>
      <c r="TR1059" s="131"/>
      <c r="TS1059" s="131"/>
      <c r="TT1059" s="131"/>
      <c r="TU1059" s="131"/>
      <c r="TV1059" s="131"/>
      <c r="TW1059" s="131"/>
      <c r="TX1059" s="131"/>
      <c r="TY1059" s="131"/>
      <c r="TZ1059" s="131"/>
      <c r="UA1059" s="131"/>
      <c r="UB1059" s="131"/>
      <c r="UC1059" s="131"/>
      <c r="UD1059" s="131"/>
      <c r="UE1059" s="131"/>
      <c r="UF1059" s="131"/>
      <c r="UG1059" s="131"/>
      <c r="UH1059" s="131"/>
      <c r="UI1059" s="131"/>
      <c r="UJ1059" s="131"/>
      <c r="UK1059" s="131"/>
      <c r="UL1059" s="131"/>
      <c r="UM1059" s="131"/>
      <c r="UN1059" s="131"/>
      <c r="UO1059" s="131"/>
      <c r="UP1059" s="131"/>
      <c r="UQ1059" s="131"/>
      <c r="UR1059" s="131"/>
      <c r="US1059" s="131"/>
      <c r="UT1059" s="131"/>
      <c r="UU1059" s="131"/>
      <c r="UV1059" s="131"/>
      <c r="UW1059" s="131"/>
      <c r="UX1059" s="131"/>
      <c r="UY1059" s="131"/>
      <c r="UZ1059" s="131"/>
      <c r="VA1059" s="131"/>
      <c r="VB1059" s="131"/>
      <c r="VC1059" s="131"/>
      <c r="VD1059" s="131"/>
      <c r="VE1059" s="131"/>
      <c r="VF1059" s="131"/>
      <c r="VG1059" s="131"/>
      <c r="VH1059" s="131"/>
      <c r="VI1059" s="131"/>
      <c r="VJ1059" s="131"/>
      <c r="VK1059" s="131"/>
      <c r="VL1059" s="131"/>
      <c r="VM1059" s="131"/>
      <c r="VN1059" s="131"/>
      <c r="VO1059" s="131"/>
      <c r="VP1059" s="131"/>
      <c r="VQ1059" s="131"/>
      <c r="VR1059" s="131"/>
      <c r="VS1059" s="131"/>
      <c r="VT1059" s="131"/>
      <c r="VU1059" s="131"/>
      <c r="VV1059" s="131"/>
      <c r="VW1059" s="131"/>
      <c r="VX1059" s="131"/>
      <c r="VY1059" s="131"/>
      <c r="VZ1059" s="131"/>
      <c r="WA1059" s="131"/>
      <c r="WB1059" s="131"/>
      <c r="WC1059" s="131"/>
      <c r="WD1059" s="131"/>
      <c r="WE1059" s="131"/>
      <c r="WF1059" s="131"/>
      <c r="WG1059" s="131"/>
      <c r="WH1059" s="131"/>
      <c r="WI1059" s="131"/>
      <c r="WJ1059" s="131"/>
      <c r="WK1059" s="131"/>
      <c r="WL1059" s="131"/>
      <c r="WM1059" s="131"/>
      <c r="WN1059" s="131"/>
      <c r="WO1059" s="131"/>
      <c r="WP1059" s="131"/>
      <c r="WQ1059" s="131"/>
      <c r="WR1059" s="131"/>
      <c r="WS1059" s="131"/>
      <c r="WT1059" s="131"/>
      <c r="WU1059" s="131"/>
      <c r="WV1059" s="131"/>
      <c r="WW1059" s="131"/>
      <c r="WX1059" s="131"/>
      <c r="WY1059" s="131"/>
      <c r="WZ1059" s="131"/>
      <c r="XA1059" s="131"/>
      <c r="XB1059" s="131"/>
      <c r="XC1059" s="131"/>
      <c r="XD1059" s="131"/>
      <c r="XE1059" s="131"/>
      <c r="XF1059" s="131"/>
      <c r="XG1059" s="131"/>
      <c r="XH1059" s="131"/>
      <c r="XI1059" s="131"/>
      <c r="XJ1059" s="131"/>
      <c r="XK1059" s="131"/>
      <c r="XL1059" s="131"/>
      <c r="XM1059" s="131"/>
      <c r="XN1059" s="131"/>
      <c r="XO1059" s="131"/>
      <c r="XP1059" s="131"/>
      <c r="XQ1059" s="131"/>
      <c r="XR1059" s="131"/>
      <c r="XS1059" s="131"/>
      <c r="XT1059" s="131"/>
      <c r="XU1059" s="131"/>
      <c r="XV1059" s="131"/>
      <c r="XW1059" s="131"/>
      <c r="XX1059" s="131"/>
      <c r="XY1059" s="131"/>
      <c r="XZ1059" s="131"/>
      <c r="YA1059" s="131"/>
      <c r="YB1059" s="131"/>
      <c r="YC1059" s="131"/>
      <c r="YD1059" s="131"/>
      <c r="YE1059" s="131"/>
      <c r="YF1059" s="131"/>
      <c r="YG1059" s="131"/>
      <c r="YH1059" s="131"/>
      <c r="YI1059" s="131"/>
      <c r="YJ1059" s="131"/>
      <c r="YK1059" s="131"/>
      <c r="YL1059" s="131"/>
      <c r="YM1059" s="131"/>
      <c r="YN1059" s="131"/>
      <c r="YO1059" s="131"/>
      <c r="YP1059" s="131"/>
      <c r="YQ1059" s="131"/>
      <c r="YR1059" s="131"/>
      <c r="YS1059" s="131"/>
      <c r="YT1059" s="131"/>
      <c r="YU1059" s="131"/>
      <c r="YV1059" s="131"/>
      <c r="YW1059" s="131"/>
      <c r="YX1059" s="131"/>
      <c r="YY1059" s="131"/>
      <c r="YZ1059" s="131"/>
      <c r="ZA1059" s="131"/>
      <c r="ZB1059" s="131"/>
      <c r="ZC1059" s="131"/>
      <c r="ZD1059" s="131"/>
      <c r="ZE1059" s="131"/>
      <c r="ZF1059" s="131"/>
      <c r="ZG1059" s="131"/>
      <c r="ZH1059" s="131"/>
      <c r="ZI1059" s="131"/>
      <c r="ZJ1059" s="131"/>
      <c r="ZK1059" s="131"/>
      <c r="ZL1059" s="131"/>
      <c r="ZM1059" s="131"/>
      <c r="ZN1059" s="131"/>
      <c r="ZO1059" s="131"/>
      <c r="ZP1059" s="131"/>
      <c r="ZQ1059" s="131"/>
      <c r="ZR1059" s="131"/>
      <c r="ZS1059" s="131"/>
      <c r="ZT1059" s="131"/>
      <c r="ZU1059" s="131"/>
      <c r="ZV1059" s="131"/>
      <c r="ZW1059" s="131"/>
      <c r="ZX1059" s="131"/>
      <c r="ZY1059" s="131"/>
      <c r="ZZ1059" s="131"/>
      <c r="AAA1059" s="131"/>
      <c r="AAB1059" s="131"/>
      <c r="AAC1059" s="131"/>
      <c r="AAD1059" s="131"/>
      <c r="AAE1059" s="131"/>
      <c r="AAF1059" s="131"/>
      <c r="AAG1059" s="131"/>
      <c r="AAH1059" s="131"/>
      <c r="AAI1059" s="131"/>
      <c r="AAJ1059" s="131"/>
      <c r="AAK1059" s="131"/>
      <c r="AAL1059" s="131"/>
      <c r="AAM1059" s="131"/>
      <c r="AAN1059" s="131"/>
      <c r="AAO1059" s="131"/>
      <c r="AAP1059" s="131"/>
      <c r="AAQ1059" s="131"/>
      <c r="AAR1059" s="131"/>
      <c r="AAS1059" s="131"/>
      <c r="AAT1059" s="131"/>
      <c r="AAU1059" s="131"/>
      <c r="AAV1059" s="131"/>
      <c r="AAW1059" s="131"/>
      <c r="AAX1059" s="131"/>
      <c r="AAY1059" s="131"/>
      <c r="AAZ1059" s="131"/>
      <c r="ABA1059" s="131"/>
      <c r="ABB1059" s="131"/>
      <c r="ABC1059" s="131"/>
      <c r="ABD1059" s="131"/>
      <c r="ABE1059" s="131"/>
      <c r="ABF1059" s="131"/>
      <c r="ABG1059" s="131"/>
      <c r="ABH1059" s="131"/>
      <c r="ABI1059" s="131"/>
      <c r="ABJ1059" s="131"/>
      <c r="ABK1059" s="131"/>
      <c r="ABL1059" s="131"/>
      <c r="ABM1059" s="131"/>
      <c r="ABN1059" s="131"/>
      <c r="ABO1059" s="131"/>
      <c r="ABP1059" s="131"/>
      <c r="ABQ1059" s="131"/>
      <c r="ABR1059" s="131"/>
      <c r="ABS1059" s="131"/>
      <c r="ABT1059" s="131"/>
      <c r="ABU1059" s="131"/>
      <c r="ABV1059" s="131"/>
      <c r="ABW1059" s="131"/>
      <c r="ABX1059" s="131"/>
      <c r="ABY1059" s="131"/>
      <c r="ABZ1059" s="131"/>
      <c r="ACA1059" s="131"/>
      <c r="ACB1059" s="131"/>
      <c r="ACC1059" s="131"/>
      <c r="ACD1059" s="131"/>
      <c r="ACE1059" s="131"/>
      <c r="ACF1059" s="131"/>
      <c r="ACG1059" s="131"/>
      <c r="ACH1059" s="131"/>
      <c r="ACI1059" s="131"/>
      <c r="ACJ1059" s="131"/>
      <c r="ACK1059" s="131"/>
      <c r="ACL1059" s="131"/>
      <c r="ACM1059" s="131"/>
      <c r="ACN1059" s="131"/>
      <c r="ACO1059" s="131"/>
      <c r="ACP1059" s="131"/>
      <c r="ACQ1059" s="131"/>
      <c r="ACR1059" s="131"/>
      <c r="ACS1059" s="131"/>
      <c r="ACT1059" s="131"/>
      <c r="ACU1059" s="131"/>
      <c r="ACV1059" s="131"/>
      <c r="ACW1059" s="131"/>
      <c r="ACX1059" s="131"/>
      <c r="ACY1059" s="131"/>
      <c r="ACZ1059" s="131"/>
      <c r="ADA1059" s="131"/>
      <c r="ADB1059" s="131"/>
      <c r="ADC1059" s="131"/>
      <c r="ADD1059" s="131"/>
      <c r="ADE1059" s="131"/>
      <c r="ADF1059" s="131"/>
      <c r="ADG1059" s="131"/>
      <c r="ADH1059" s="131"/>
      <c r="ADI1059" s="131"/>
      <c r="ADJ1059" s="131"/>
      <c r="ADK1059" s="131"/>
      <c r="ADL1059" s="131"/>
      <c r="ADM1059" s="131"/>
      <c r="ADN1059" s="131"/>
      <c r="ADO1059" s="131"/>
      <c r="ADP1059" s="131"/>
      <c r="ADQ1059" s="131"/>
      <c r="ADR1059" s="131"/>
      <c r="ADS1059" s="131"/>
      <c r="ADT1059" s="131"/>
      <c r="ADU1059" s="131"/>
      <c r="ADV1059" s="131"/>
      <c r="ADW1059" s="131"/>
      <c r="ADX1059" s="131"/>
      <c r="ADY1059" s="131"/>
      <c r="ADZ1059" s="131"/>
      <c r="AEA1059" s="131"/>
      <c r="AEB1059" s="131"/>
      <c r="AEC1059" s="131"/>
      <c r="AED1059" s="131"/>
      <c r="AEE1059" s="131"/>
      <c r="AEF1059" s="131"/>
      <c r="AEG1059" s="131"/>
      <c r="AEH1059" s="131"/>
      <c r="AEI1059" s="131"/>
      <c r="AEJ1059" s="131"/>
      <c r="AEK1059" s="131"/>
      <c r="AEL1059" s="131"/>
      <c r="AEM1059" s="131"/>
      <c r="AEN1059" s="131"/>
      <c r="AEO1059" s="131"/>
      <c r="AEP1059" s="131"/>
      <c r="AEQ1059" s="131"/>
      <c r="AER1059" s="131"/>
      <c r="AES1059" s="131"/>
      <c r="AET1059" s="131"/>
      <c r="AEU1059" s="131"/>
      <c r="AEV1059" s="131"/>
      <c r="AEW1059" s="131"/>
      <c r="AEX1059" s="131"/>
      <c r="AEY1059" s="131"/>
      <c r="AEZ1059" s="131"/>
      <c r="AFA1059" s="131"/>
      <c r="AFB1059" s="131"/>
      <c r="AFC1059" s="131"/>
      <c r="AFD1059" s="131"/>
      <c r="AFE1059" s="131"/>
      <c r="AFF1059" s="131"/>
      <c r="AFG1059" s="131"/>
      <c r="AFH1059" s="131"/>
      <c r="AFI1059" s="131"/>
      <c r="AFJ1059" s="131"/>
      <c r="AFK1059" s="131"/>
      <c r="AFL1059" s="131"/>
      <c r="AFM1059" s="131"/>
      <c r="AFN1059" s="131"/>
      <c r="AFO1059" s="131"/>
      <c r="AFP1059" s="131"/>
      <c r="AFQ1059" s="131"/>
      <c r="AFR1059" s="131"/>
      <c r="AFS1059" s="131"/>
      <c r="AFT1059" s="131"/>
      <c r="AFU1059" s="131"/>
      <c r="AFV1059" s="131"/>
      <c r="AFW1059" s="131"/>
      <c r="AFX1059" s="131"/>
      <c r="AFY1059" s="131"/>
      <c r="AFZ1059" s="131"/>
      <c r="AGA1059" s="131"/>
      <c r="AGB1059" s="131"/>
      <c r="AGC1059" s="131"/>
      <c r="AGD1059" s="131"/>
      <c r="AGE1059" s="131"/>
      <c r="AGF1059" s="131"/>
      <c r="AGG1059" s="131"/>
      <c r="AGH1059" s="131"/>
      <c r="AGI1059" s="131"/>
      <c r="AGJ1059" s="131"/>
      <c r="AGK1059" s="131"/>
      <c r="AGL1059" s="131"/>
      <c r="AGM1059" s="131"/>
      <c r="AGN1059" s="131"/>
      <c r="AGO1059" s="131"/>
      <c r="AGP1059" s="131"/>
      <c r="AGQ1059" s="131"/>
      <c r="AGR1059" s="131"/>
      <c r="AGS1059" s="131"/>
      <c r="AGT1059" s="131"/>
      <c r="AGU1059" s="131"/>
      <c r="AGV1059" s="131"/>
      <c r="AGW1059" s="131"/>
      <c r="AGX1059" s="131"/>
      <c r="AGY1059" s="131"/>
      <c r="AGZ1059" s="131"/>
      <c r="AHA1059" s="131"/>
      <c r="AHB1059" s="131"/>
      <c r="AHC1059" s="131"/>
      <c r="AHD1059" s="131"/>
      <c r="AHE1059" s="131"/>
      <c r="AHF1059" s="131"/>
      <c r="AHG1059" s="131"/>
      <c r="AHH1059" s="131"/>
      <c r="AHI1059" s="131"/>
      <c r="AHJ1059" s="131"/>
      <c r="AHK1059" s="131"/>
      <c r="AHL1059" s="131"/>
      <c r="AHM1059" s="131"/>
      <c r="AHN1059" s="131"/>
      <c r="AHO1059" s="131"/>
      <c r="AHP1059" s="131"/>
      <c r="AHQ1059" s="131"/>
      <c r="AHR1059" s="131"/>
      <c r="AHS1059" s="131"/>
      <c r="AHT1059" s="131"/>
      <c r="AHU1059" s="131"/>
      <c r="AHV1059" s="131"/>
      <c r="AHW1059" s="131"/>
      <c r="AHX1059" s="131"/>
      <c r="AHY1059" s="131"/>
      <c r="AHZ1059" s="131"/>
      <c r="AIA1059" s="131"/>
      <c r="AIB1059" s="131"/>
      <c r="AIC1059" s="131"/>
      <c r="AID1059" s="131"/>
      <c r="AIE1059" s="131"/>
      <c r="AIF1059" s="131"/>
      <c r="AIG1059" s="131"/>
      <c r="AIH1059" s="131"/>
      <c r="AII1059" s="131"/>
      <c r="AIJ1059" s="131"/>
      <c r="AIK1059" s="131"/>
      <c r="AIL1059" s="131"/>
      <c r="AIM1059" s="131"/>
      <c r="AIN1059" s="131"/>
      <c r="AIO1059" s="131"/>
      <c r="AIP1059" s="131"/>
      <c r="AIQ1059" s="131"/>
      <c r="AIR1059" s="131"/>
      <c r="AIS1059" s="131"/>
      <c r="AIT1059" s="131"/>
      <c r="AIU1059" s="131"/>
      <c r="AIV1059" s="131"/>
      <c r="AIW1059" s="131"/>
      <c r="AIX1059" s="131"/>
      <c r="AIY1059" s="131"/>
      <c r="AIZ1059" s="131"/>
      <c r="AJA1059" s="131"/>
      <c r="AJB1059" s="131"/>
      <c r="AJC1059" s="131"/>
      <c r="AJD1059" s="131"/>
      <c r="AJE1059" s="131"/>
      <c r="AJF1059" s="131"/>
      <c r="AJG1059" s="131"/>
      <c r="AJH1059" s="131"/>
      <c r="AJI1059" s="131"/>
      <c r="AJJ1059" s="131"/>
      <c r="AJK1059" s="131"/>
      <c r="AJL1059" s="131"/>
      <c r="AJM1059" s="131"/>
      <c r="AJN1059" s="131"/>
      <c r="AJO1059" s="131"/>
      <c r="AJP1059" s="131"/>
      <c r="AJQ1059" s="131"/>
      <c r="AJR1059" s="131"/>
      <c r="AJS1059" s="131"/>
      <c r="AJT1059" s="131"/>
      <c r="AJU1059" s="131"/>
      <c r="AJV1059" s="131"/>
      <c r="AJW1059" s="131"/>
      <c r="AJX1059" s="131"/>
      <c r="AJY1059" s="131"/>
      <c r="AJZ1059" s="131"/>
      <c r="AKA1059" s="131"/>
      <c r="AKB1059" s="131"/>
      <c r="AKC1059" s="131"/>
      <c r="AKD1059" s="131"/>
      <c r="AKE1059" s="131"/>
      <c r="AKF1059" s="131"/>
      <c r="AKG1059" s="131"/>
      <c r="AKH1059" s="131"/>
      <c r="AKI1059" s="131"/>
      <c r="AKJ1059" s="131"/>
      <c r="AKK1059" s="131"/>
      <c r="AKL1059" s="131"/>
      <c r="AKM1059" s="131"/>
      <c r="AKN1059" s="131"/>
      <c r="AKO1059" s="131"/>
      <c r="AKP1059" s="131"/>
      <c r="AKQ1059" s="131"/>
      <c r="AKR1059" s="131"/>
      <c r="AKS1059" s="131"/>
      <c r="AKT1059" s="131"/>
      <c r="AKU1059" s="131"/>
      <c r="AKV1059" s="131"/>
      <c r="AKW1059" s="131"/>
      <c r="AKX1059" s="131"/>
      <c r="AKY1059" s="131"/>
      <c r="AKZ1059" s="131"/>
      <c r="ALA1059" s="131"/>
      <c r="ALB1059" s="131"/>
      <c r="ALC1059" s="131"/>
      <c r="ALD1059" s="131"/>
      <c r="ALE1059" s="131"/>
      <c r="ALF1059" s="131"/>
      <c r="ALG1059" s="131"/>
      <c r="ALH1059" s="131"/>
      <c r="ALI1059" s="131"/>
      <c r="ALJ1059" s="131"/>
      <c r="ALK1059" s="131"/>
      <c r="ALL1059" s="131"/>
      <c r="ALM1059" s="131"/>
      <c r="ALN1059" s="131"/>
      <c r="ALO1059" s="131"/>
      <c r="ALP1059" s="131"/>
      <c r="ALQ1059" s="131"/>
      <c r="ALR1059" s="131"/>
      <c r="ALS1059" s="131"/>
      <c r="ALT1059" s="131"/>
      <c r="ALU1059" s="131"/>
      <c r="ALV1059" s="131"/>
      <c r="ALW1059" s="131"/>
      <c r="ALX1059" s="131"/>
      <c r="ALY1059" s="131"/>
      <c r="ALZ1059" s="131"/>
      <c r="AMA1059" s="131"/>
      <c r="AMB1059" s="131"/>
      <c r="AMC1059" s="131"/>
      <c r="AMD1059" s="131"/>
      <c r="AME1059" s="131"/>
      <c r="AMF1059" s="131"/>
      <c r="AMG1059" s="131"/>
      <c r="AMH1059" s="131"/>
      <c r="AMI1059" s="131"/>
      <c r="AMJ1059" s="131"/>
      <c r="AMK1059" s="131"/>
      <c r="AML1059" s="131"/>
      <c r="AMM1059" s="131"/>
      <c r="AMN1059" s="131"/>
      <c r="AMO1059" s="131"/>
      <c r="AMP1059" s="131"/>
      <c r="AMQ1059" s="131"/>
      <c r="AMR1059" s="131"/>
      <c r="AMS1059" s="131"/>
      <c r="AMT1059" s="131"/>
      <c r="AMU1059" s="131"/>
      <c r="AMV1059" s="131"/>
      <c r="AMW1059" s="131"/>
      <c r="AMX1059" s="131"/>
      <c r="AMY1059" s="131"/>
      <c r="AMZ1059" s="131"/>
      <c r="ANA1059" s="131"/>
      <c r="ANB1059" s="131"/>
      <c r="ANC1059" s="131"/>
      <c r="AND1059" s="131"/>
      <c r="ANE1059" s="131"/>
      <c r="ANF1059" s="131"/>
      <c r="ANG1059" s="131"/>
      <c r="ANH1059" s="131"/>
      <c r="ANI1059" s="131"/>
      <c r="ANJ1059" s="131"/>
      <c r="ANK1059" s="131"/>
      <c r="ANL1059" s="131"/>
      <c r="ANM1059" s="131"/>
      <c r="ANN1059" s="131"/>
      <c r="ANO1059" s="131"/>
      <c r="ANP1059" s="131"/>
      <c r="ANQ1059" s="131"/>
      <c r="ANR1059" s="131"/>
      <c r="ANS1059" s="131"/>
      <c r="ANT1059" s="131"/>
      <c r="ANU1059" s="131"/>
      <c r="ANV1059" s="131"/>
      <c r="ANW1059" s="131"/>
      <c r="ANX1059" s="131"/>
      <c r="ANY1059" s="131"/>
      <c r="ANZ1059" s="131"/>
      <c r="AOA1059" s="131"/>
      <c r="AOB1059" s="131"/>
      <c r="AOC1059" s="131"/>
      <c r="AOD1059" s="131"/>
      <c r="AOE1059" s="131"/>
      <c r="AOF1059" s="131"/>
      <c r="AOG1059" s="131"/>
      <c r="AOH1059" s="131"/>
      <c r="AOI1059" s="131"/>
      <c r="AOJ1059" s="131"/>
      <c r="AOK1059" s="131"/>
      <c r="AOL1059" s="131"/>
      <c r="AOM1059" s="131"/>
      <c r="AON1059" s="131"/>
      <c r="AOO1059" s="131"/>
      <c r="AOP1059" s="131"/>
      <c r="AOQ1059" s="131"/>
      <c r="AOR1059" s="131"/>
      <c r="AOS1059" s="131"/>
      <c r="AOT1059" s="131"/>
      <c r="AOU1059" s="131"/>
      <c r="AOV1059" s="131"/>
      <c r="AOW1059" s="131"/>
      <c r="AOX1059" s="131"/>
      <c r="AOY1059" s="131"/>
      <c r="AOZ1059" s="131"/>
      <c r="APA1059" s="131"/>
      <c r="APB1059" s="131"/>
      <c r="APC1059" s="131"/>
      <c r="APD1059" s="131"/>
      <c r="APE1059" s="131"/>
      <c r="APF1059" s="131"/>
      <c r="APG1059" s="131"/>
      <c r="APH1059" s="131"/>
      <c r="API1059" s="131"/>
      <c r="APJ1059" s="131"/>
      <c r="APK1059" s="131"/>
      <c r="APL1059" s="131"/>
      <c r="APM1059" s="131"/>
      <c r="APN1059" s="131"/>
      <c r="APO1059" s="131"/>
      <c r="APP1059" s="131"/>
      <c r="APQ1059" s="131"/>
      <c r="APR1059" s="131"/>
      <c r="APS1059" s="131"/>
      <c r="APT1059" s="131"/>
      <c r="APU1059" s="131"/>
      <c r="APV1059" s="131"/>
      <c r="APW1059" s="131"/>
      <c r="APX1059" s="131"/>
      <c r="APY1059" s="131"/>
      <c r="APZ1059" s="131"/>
      <c r="AQA1059" s="131"/>
      <c r="AQB1059" s="131"/>
      <c r="AQC1059" s="131"/>
      <c r="AQD1059" s="131"/>
      <c r="AQE1059" s="131"/>
      <c r="AQF1059" s="131"/>
      <c r="AQG1059" s="131"/>
      <c r="AQH1059" s="131"/>
      <c r="AQI1059" s="131"/>
      <c r="AQJ1059" s="131"/>
      <c r="AQK1059" s="131"/>
      <c r="AQL1059" s="131"/>
      <c r="AQM1059" s="131"/>
      <c r="AQN1059" s="131"/>
      <c r="AQO1059" s="131"/>
      <c r="AQP1059" s="131"/>
      <c r="AQQ1059" s="131"/>
      <c r="AQR1059" s="131"/>
      <c r="AQS1059" s="131"/>
      <c r="AQT1059" s="131"/>
      <c r="AQU1059" s="131"/>
      <c r="AQV1059" s="131"/>
      <c r="AQW1059" s="131"/>
      <c r="AQX1059" s="131"/>
      <c r="AQY1059" s="131"/>
      <c r="AQZ1059" s="131"/>
      <c r="ARA1059" s="131"/>
      <c r="ARB1059" s="131"/>
      <c r="ARC1059" s="131"/>
      <c r="ARD1059" s="131"/>
      <c r="ARE1059" s="131"/>
      <c r="ARF1059" s="131"/>
      <c r="ARG1059" s="131"/>
      <c r="ARH1059" s="131"/>
      <c r="ARI1059" s="131"/>
      <c r="ARJ1059" s="131"/>
      <c r="ARK1059" s="131"/>
      <c r="ARL1059" s="131"/>
      <c r="ARM1059" s="131"/>
      <c r="ARN1059" s="131"/>
      <c r="ARO1059" s="131"/>
      <c r="ARP1059" s="131"/>
      <c r="ARQ1059" s="131"/>
      <c r="ARR1059" s="131"/>
      <c r="ARS1059" s="131"/>
      <c r="ART1059" s="131"/>
      <c r="ARU1059" s="131"/>
      <c r="ARV1059" s="131"/>
      <c r="ARW1059" s="131"/>
      <c r="ARX1059" s="131"/>
      <c r="ARY1059" s="131"/>
      <c r="ARZ1059" s="131"/>
      <c r="ASA1059" s="131"/>
      <c r="ASB1059" s="131"/>
      <c r="ASC1059" s="131"/>
      <c r="ASD1059" s="131"/>
      <c r="ASE1059" s="131"/>
      <c r="ASF1059" s="131"/>
      <c r="ASG1059" s="131"/>
      <c r="ASH1059" s="131"/>
      <c r="ASI1059" s="131"/>
      <c r="ASJ1059" s="131"/>
      <c r="ASK1059" s="131"/>
      <c r="ASL1059" s="131"/>
      <c r="ASM1059" s="131"/>
      <c r="ASN1059" s="131"/>
      <c r="ASO1059" s="131"/>
      <c r="ASP1059" s="131"/>
      <c r="ASQ1059" s="131"/>
      <c r="ASR1059" s="131"/>
      <c r="ASS1059" s="131"/>
      <c r="AST1059" s="131"/>
      <c r="ASU1059" s="131"/>
      <c r="ASV1059" s="131"/>
      <c r="ASW1059" s="131"/>
      <c r="ASX1059" s="131"/>
      <c r="ASY1059" s="131"/>
      <c r="ASZ1059" s="131"/>
      <c r="ATA1059" s="131"/>
      <c r="ATB1059" s="131"/>
      <c r="ATC1059" s="131"/>
      <c r="ATD1059" s="131"/>
      <c r="ATE1059" s="131"/>
      <c r="ATF1059" s="131"/>
      <c r="ATG1059" s="131"/>
      <c r="ATH1059" s="131"/>
      <c r="ATI1059" s="131"/>
      <c r="ATJ1059" s="131"/>
      <c r="ATK1059" s="131"/>
      <c r="ATL1059" s="131"/>
      <c r="ATM1059" s="131"/>
      <c r="ATN1059" s="131"/>
      <c r="ATO1059" s="131"/>
      <c r="ATP1059" s="131"/>
      <c r="ATQ1059" s="131"/>
      <c r="ATR1059" s="131"/>
      <c r="ATS1059" s="131"/>
      <c r="ATT1059" s="131"/>
      <c r="ATU1059" s="131"/>
      <c r="ATV1059" s="131"/>
      <c r="ATW1059" s="131"/>
      <c r="ATX1059" s="131"/>
      <c r="ATY1059" s="131"/>
      <c r="ATZ1059" s="131"/>
      <c r="AUA1059" s="131"/>
      <c r="AUB1059" s="131"/>
      <c r="AUC1059" s="131"/>
      <c r="AUD1059" s="131"/>
      <c r="AUE1059" s="131"/>
      <c r="AUF1059" s="131"/>
      <c r="AUG1059" s="131"/>
      <c r="AUH1059" s="131"/>
      <c r="AUI1059" s="131"/>
      <c r="AUJ1059" s="131"/>
      <c r="AUK1059" s="131"/>
      <c r="AUL1059" s="131"/>
      <c r="AUM1059" s="131"/>
      <c r="AUN1059" s="131"/>
      <c r="AUO1059" s="131"/>
      <c r="AUP1059" s="131"/>
      <c r="AUQ1059" s="131"/>
      <c r="AUR1059" s="131"/>
      <c r="AUS1059" s="131"/>
      <c r="AUT1059" s="131"/>
      <c r="AUU1059" s="131"/>
      <c r="AUV1059" s="131"/>
      <c r="AUW1059" s="131"/>
      <c r="AUX1059" s="131"/>
      <c r="AUY1059" s="131"/>
      <c r="AUZ1059" s="131"/>
      <c r="AVA1059" s="131"/>
      <c r="AVB1059" s="131"/>
      <c r="AVC1059" s="131"/>
      <c r="AVD1059" s="131"/>
      <c r="AVE1059" s="131"/>
      <c r="AVF1059" s="131"/>
      <c r="AVG1059" s="131"/>
      <c r="AVH1059" s="131"/>
      <c r="AVI1059" s="131"/>
      <c r="AVJ1059" s="131"/>
      <c r="AVK1059" s="131"/>
      <c r="AVL1059" s="131"/>
      <c r="AVM1059" s="131"/>
      <c r="AVN1059" s="131"/>
      <c r="AVO1059" s="131"/>
      <c r="AVP1059" s="131"/>
      <c r="AVQ1059" s="131"/>
      <c r="AVR1059" s="131"/>
      <c r="AVS1059" s="131"/>
      <c r="AVT1059" s="131"/>
      <c r="AVU1059" s="131"/>
      <c r="AVV1059" s="131"/>
      <c r="AVW1059" s="131"/>
      <c r="AVX1059" s="131"/>
      <c r="AVY1059" s="131"/>
      <c r="AVZ1059" s="131"/>
      <c r="AWA1059" s="131"/>
      <c r="AWB1059" s="131"/>
      <c r="AWC1059" s="131"/>
      <c r="AWD1059" s="131"/>
      <c r="AWE1059" s="131"/>
      <c r="AWF1059" s="131"/>
      <c r="AWG1059" s="131"/>
      <c r="AWH1059" s="131"/>
      <c r="AWI1059" s="131"/>
      <c r="AWJ1059" s="131"/>
      <c r="AWK1059" s="131"/>
      <c r="AWL1059" s="131"/>
      <c r="AWM1059" s="131"/>
      <c r="AWN1059" s="131"/>
      <c r="AWO1059" s="131"/>
      <c r="AWP1059" s="131"/>
      <c r="AWQ1059" s="131"/>
      <c r="AWR1059" s="131"/>
      <c r="AWS1059" s="131"/>
      <c r="AWT1059" s="131"/>
      <c r="AWU1059" s="131"/>
      <c r="AWV1059" s="131"/>
      <c r="AWW1059" s="131"/>
      <c r="AWX1059" s="131"/>
      <c r="AWY1059" s="131"/>
      <c r="AWZ1059" s="131"/>
      <c r="AXA1059" s="131"/>
      <c r="AXB1059" s="131"/>
      <c r="AXC1059" s="131"/>
      <c r="AXD1059" s="131"/>
      <c r="AXE1059" s="131"/>
      <c r="AXF1059" s="131"/>
      <c r="AXG1059" s="131"/>
      <c r="AXH1059" s="131"/>
      <c r="AXI1059" s="131"/>
      <c r="AXJ1059" s="131"/>
      <c r="AXK1059" s="131"/>
      <c r="AXL1059" s="131"/>
      <c r="AXM1059" s="131"/>
      <c r="AXN1059" s="131"/>
      <c r="AXO1059" s="131"/>
      <c r="AXP1059" s="131"/>
      <c r="AXQ1059" s="131"/>
      <c r="AXR1059" s="131"/>
      <c r="AXS1059" s="131"/>
      <c r="AXT1059" s="131"/>
      <c r="AXU1059" s="131"/>
      <c r="AXV1059" s="131"/>
      <c r="AXW1059" s="131"/>
      <c r="AXX1059" s="131"/>
    </row>
    <row r="1060" spans="1:1324" s="106" customFormat="1" ht="15.75" hidden="1" customHeight="1" x14ac:dyDescent="0.2">
      <c r="A1060" s="79" t="s">
        <v>151</v>
      </c>
      <c r="B1060" s="79" t="s">
        <v>147</v>
      </c>
      <c r="C1060" s="89" t="s">
        <v>146</v>
      </c>
      <c r="D1060" s="89" t="s">
        <v>1467</v>
      </c>
      <c r="E1060" s="66">
        <v>36906</v>
      </c>
      <c r="F1060" s="79"/>
      <c r="G1060" s="30" t="s">
        <v>1184</v>
      </c>
      <c r="H1060" s="30">
        <v>42005</v>
      </c>
      <c r="I1060" s="30" t="s">
        <v>1065</v>
      </c>
      <c r="J1060" s="173"/>
      <c r="K1060" s="87" t="s">
        <v>7</v>
      </c>
      <c r="L1060" s="87">
        <v>1</v>
      </c>
      <c r="M1060" s="87">
        <v>1</v>
      </c>
      <c r="N1060" s="87" t="s">
        <v>51</v>
      </c>
      <c r="O1060" s="87">
        <v>1</v>
      </c>
      <c r="P1060" s="87" t="s">
        <v>50</v>
      </c>
      <c r="Q1060" s="87">
        <v>1</v>
      </c>
      <c r="R1060" s="87" t="s">
        <v>50</v>
      </c>
      <c r="S1060" s="87">
        <v>1</v>
      </c>
      <c r="T1060" s="87" t="s">
        <v>49</v>
      </c>
      <c r="U1060" s="87">
        <v>1</v>
      </c>
      <c r="V1060" s="87">
        <v>1</v>
      </c>
      <c r="W1060" s="87">
        <v>0</v>
      </c>
      <c r="X1060" s="87">
        <v>0</v>
      </c>
      <c r="Y1060" s="87">
        <v>0</v>
      </c>
      <c r="Z1060" s="87">
        <v>1</v>
      </c>
      <c r="AA1060" s="87">
        <v>0</v>
      </c>
      <c r="AB1060" s="87">
        <f t="shared" si="96"/>
        <v>2</v>
      </c>
      <c r="AC1060" s="87">
        <f t="shared" si="97"/>
        <v>2</v>
      </c>
      <c r="AD1060" s="87">
        <f t="shared" si="98"/>
        <v>2</v>
      </c>
      <c r="AE1060" s="87">
        <f t="shared" si="99"/>
        <v>2</v>
      </c>
      <c r="AF1060" s="104" t="s">
        <v>2456</v>
      </c>
      <c r="AG1060" s="131"/>
      <c r="AH1060" s="131"/>
      <c r="AI1060" s="131"/>
      <c r="AJ1060" s="131"/>
      <c r="AK1060" s="131"/>
      <c r="AL1060" s="131"/>
      <c r="AM1060" s="131"/>
      <c r="AN1060" s="131"/>
      <c r="AO1060" s="131"/>
      <c r="AP1060" s="131"/>
      <c r="AQ1060" s="131"/>
      <c r="AR1060" s="131"/>
      <c r="AS1060" s="131"/>
      <c r="AT1060" s="131"/>
      <c r="AU1060" s="131"/>
      <c r="AV1060" s="131"/>
      <c r="AW1060" s="131"/>
      <c r="AX1060" s="131"/>
      <c r="AY1060" s="131"/>
      <c r="AZ1060" s="131"/>
      <c r="BA1060" s="131"/>
      <c r="BB1060" s="131"/>
      <c r="BC1060" s="131"/>
      <c r="BD1060" s="131"/>
      <c r="BE1060" s="131"/>
      <c r="BF1060" s="131"/>
      <c r="BG1060" s="131"/>
      <c r="BH1060" s="131"/>
      <c r="BI1060" s="131"/>
      <c r="BJ1060" s="131"/>
      <c r="BK1060" s="131"/>
      <c r="BL1060" s="131"/>
      <c r="BM1060" s="131"/>
      <c r="BN1060" s="131"/>
      <c r="BO1060" s="131"/>
      <c r="BP1060" s="131"/>
      <c r="BQ1060" s="131"/>
      <c r="BR1060" s="131"/>
      <c r="BS1060" s="131"/>
      <c r="BT1060" s="131"/>
      <c r="BU1060" s="131"/>
      <c r="BV1060" s="131"/>
      <c r="BW1060" s="131"/>
      <c r="BX1060" s="131"/>
      <c r="BY1060" s="131"/>
      <c r="BZ1060" s="131"/>
      <c r="CA1060" s="131"/>
      <c r="CB1060" s="131"/>
      <c r="CC1060" s="131"/>
      <c r="CD1060" s="131"/>
      <c r="CE1060" s="131"/>
      <c r="CF1060" s="131"/>
      <c r="CG1060" s="131"/>
      <c r="CH1060" s="131"/>
      <c r="CI1060" s="131"/>
      <c r="CJ1060" s="131"/>
      <c r="CK1060" s="131"/>
      <c r="CL1060" s="131"/>
      <c r="CM1060" s="131"/>
      <c r="CN1060" s="131"/>
      <c r="CO1060" s="131"/>
      <c r="CP1060" s="131"/>
      <c r="CQ1060" s="131"/>
      <c r="CR1060" s="131"/>
      <c r="CS1060" s="131"/>
      <c r="CT1060" s="131"/>
      <c r="CU1060" s="131"/>
      <c r="CV1060" s="131"/>
      <c r="CW1060" s="131"/>
      <c r="CX1060" s="131"/>
      <c r="CY1060" s="131"/>
      <c r="CZ1060" s="131"/>
      <c r="DA1060" s="131"/>
      <c r="DB1060" s="131"/>
      <c r="DC1060" s="131"/>
      <c r="DD1060" s="131"/>
      <c r="DE1060" s="131"/>
      <c r="DF1060" s="131"/>
      <c r="DG1060" s="131"/>
      <c r="DH1060" s="131"/>
      <c r="DI1060" s="131"/>
      <c r="DJ1060" s="131"/>
      <c r="DK1060" s="131"/>
      <c r="DL1060" s="131"/>
      <c r="DM1060" s="131"/>
      <c r="DN1060" s="131"/>
      <c r="DO1060" s="131"/>
      <c r="DP1060" s="131"/>
      <c r="DQ1060" s="131"/>
      <c r="DR1060" s="131"/>
      <c r="DS1060" s="131"/>
      <c r="DT1060" s="131"/>
      <c r="DU1060" s="131"/>
      <c r="DV1060" s="131"/>
      <c r="DW1060" s="131"/>
      <c r="DX1060" s="131"/>
      <c r="DY1060" s="131"/>
      <c r="DZ1060" s="131"/>
      <c r="EA1060" s="131"/>
      <c r="EB1060" s="131"/>
      <c r="EC1060" s="131"/>
      <c r="ED1060" s="131"/>
      <c r="EE1060" s="131"/>
      <c r="EF1060" s="131"/>
      <c r="EG1060" s="131"/>
      <c r="EH1060" s="131"/>
      <c r="EI1060" s="131"/>
      <c r="EJ1060" s="131"/>
      <c r="EK1060" s="131"/>
      <c r="EL1060" s="131"/>
      <c r="EM1060" s="131"/>
      <c r="EN1060" s="131"/>
      <c r="EO1060" s="131"/>
      <c r="EP1060" s="131"/>
      <c r="EQ1060" s="131"/>
      <c r="ER1060" s="131"/>
      <c r="ES1060" s="131"/>
      <c r="ET1060" s="131"/>
      <c r="EU1060" s="131"/>
      <c r="EV1060" s="131"/>
      <c r="EW1060" s="131"/>
      <c r="EX1060" s="131"/>
      <c r="EY1060" s="131"/>
      <c r="EZ1060" s="131"/>
      <c r="FA1060" s="131"/>
      <c r="FB1060" s="131"/>
      <c r="FC1060" s="131"/>
      <c r="FD1060" s="131"/>
      <c r="FE1060" s="131"/>
      <c r="FF1060" s="131"/>
      <c r="FG1060" s="131"/>
      <c r="FH1060" s="131"/>
      <c r="FI1060" s="131"/>
      <c r="FJ1060" s="131"/>
      <c r="FK1060" s="131"/>
      <c r="FL1060" s="131"/>
      <c r="FM1060" s="131"/>
      <c r="FN1060" s="131"/>
      <c r="FO1060" s="131"/>
      <c r="FP1060" s="131"/>
      <c r="FQ1060" s="131"/>
      <c r="FR1060" s="131"/>
      <c r="FS1060" s="131"/>
      <c r="FT1060" s="131"/>
      <c r="FU1060" s="131"/>
      <c r="FV1060" s="131"/>
      <c r="FW1060" s="131"/>
      <c r="FX1060" s="131"/>
      <c r="FY1060" s="131"/>
      <c r="FZ1060" s="131"/>
      <c r="GA1060" s="131"/>
      <c r="GB1060" s="131"/>
      <c r="GC1060" s="131"/>
      <c r="GD1060" s="131"/>
      <c r="GE1060" s="131"/>
      <c r="GF1060" s="131"/>
      <c r="GG1060" s="131"/>
      <c r="GH1060" s="131"/>
      <c r="GI1060" s="131"/>
      <c r="GJ1060" s="131"/>
      <c r="GK1060" s="131"/>
      <c r="GL1060" s="131"/>
      <c r="GM1060" s="131"/>
      <c r="GN1060" s="131"/>
      <c r="GO1060" s="131"/>
      <c r="GP1060" s="131"/>
      <c r="GQ1060" s="131"/>
      <c r="GR1060" s="131"/>
      <c r="GS1060" s="131"/>
      <c r="GT1060" s="131"/>
      <c r="GU1060" s="131"/>
      <c r="GV1060" s="131"/>
      <c r="GW1060" s="131"/>
      <c r="GX1060" s="131"/>
      <c r="GY1060" s="131"/>
      <c r="GZ1060" s="131"/>
      <c r="HA1060" s="131"/>
      <c r="HB1060" s="131"/>
      <c r="HC1060" s="131"/>
      <c r="HD1060" s="131"/>
      <c r="HE1060" s="131"/>
      <c r="HF1060" s="131"/>
      <c r="HG1060" s="131"/>
      <c r="HH1060" s="131"/>
      <c r="HI1060" s="131"/>
      <c r="HJ1060" s="131"/>
      <c r="HK1060" s="131"/>
      <c r="HL1060" s="131"/>
      <c r="HM1060" s="131"/>
      <c r="HN1060" s="131"/>
      <c r="HO1060" s="131"/>
      <c r="HP1060" s="131"/>
      <c r="HQ1060" s="131"/>
      <c r="HR1060" s="131"/>
      <c r="HS1060" s="131"/>
      <c r="HT1060" s="131"/>
      <c r="HU1060" s="131"/>
      <c r="HV1060" s="131"/>
      <c r="HW1060" s="131"/>
      <c r="HX1060" s="131"/>
      <c r="HY1060" s="131"/>
      <c r="HZ1060" s="131"/>
      <c r="IA1060" s="131"/>
      <c r="IB1060" s="131"/>
      <c r="IC1060" s="131"/>
      <c r="ID1060" s="131"/>
      <c r="IE1060" s="131"/>
      <c r="IF1060" s="131"/>
      <c r="IG1060" s="131"/>
      <c r="IH1060" s="131"/>
      <c r="II1060" s="131"/>
      <c r="IJ1060" s="131"/>
      <c r="IK1060" s="131"/>
      <c r="IL1060" s="131"/>
      <c r="IM1060" s="131"/>
      <c r="IN1060" s="131"/>
      <c r="IO1060" s="131"/>
      <c r="IP1060" s="131"/>
      <c r="IQ1060" s="131"/>
      <c r="IR1060" s="131"/>
      <c r="IS1060" s="131"/>
      <c r="IT1060" s="131"/>
      <c r="IU1060" s="131"/>
      <c r="IV1060" s="131"/>
      <c r="IW1060" s="131"/>
      <c r="IX1060" s="131"/>
      <c r="IY1060" s="131"/>
      <c r="IZ1060" s="131"/>
      <c r="JA1060" s="131"/>
      <c r="JB1060" s="131"/>
      <c r="JC1060" s="131"/>
      <c r="JD1060" s="131"/>
      <c r="JE1060" s="131"/>
      <c r="JF1060" s="131"/>
      <c r="JG1060" s="131"/>
      <c r="JH1060" s="131"/>
      <c r="JI1060" s="131"/>
      <c r="JJ1060" s="131"/>
      <c r="JK1060" s="131"/>
      <c r="JL1060" s="131"/>
      <c r="JM1060" s="131"/>
      <c r="JN1060" s="131"/>
      <c r="JO1060" s="131"/>
      <c r="JP1060" s="131"/>
      <c r="JQ1060" s="131"/>
      <c r="JR1060" s="131"/>
      <c r="JS1060" s="131"/>
      <c r="JT1060" s="131"/>
      <c r="JU1060" s="131"/>
      <c r="JV1060" s="131"/>
      <c r="JW1060" s="131"/>
      <c r="JX1060" s="131"/>
      <c r="JY1060" s="131"/>
      <c r="JZ1060" s="131"/>
      <c r="KA1060" s="131"/>
      <c r="KB1060" s="131"/>
      <c r="KC1060" s="131"/>
      <c r="KD1060" s="131"/>
      <c r="KE1060" s="131"/>
      <c r="KF1060" s="131"/>
      <c r="KG1060" s="131"/>
      <c r="KH1060" s="131"/>
      <c r="KI1060" s="131"/>
      <c r="KJ1060" s="131"/>
      <c r="KK1060" s="131"/>
      <c r="KL1060" s="131"/>
      <c r="KM1060" s="131"/>
      <c r="KN1060" s="131"/>
      <c r="KO1060" s="131"/>
      <c r="KP1060" s="131"/>
      <c r="KQ1060" s="131"/>
      <c r="KR1060" s="131"/>
      <c r="KS1060" s="131"/>
      <c r="KT1060" s="131"/>
      <c r="KU1060" s="131"/>
      <c r="KV1060" s="131"/>
      <c r="KW1060" s="131"/>
      <c r="KX1060" s="131"/>
      <c r="KY1060" s="131"/>
      <c r="KZ1060" s="131"/>
      <c r="LA1060" s="131"/>
      <c r="LB1060" s="131"/>
      <c r="LC1060" s="131"/>
      <c r="LD1060" s="131"/>
      <c r="LE1060" s="131"/>
      <c r="LF1060" s="131"/>
      <c r="LG1060" s="131"/>
      <c r="LH1060" s="131"/>
      <c r="LI1060" s="131"/>
      <c r="LJ1060" s="131"/>
      <c r="LK1060" s="131"/>
      <c r="LL1060" s="131"/>
      <c r="LM1060" s="131"/>
      <c r="LN1060" s="131"/>
      <c r="LO1060" s="131"/>
      <c r="LP1060" s="131"/>
      <c r="LQ1060" s="131"/>
      <c r="LR1060" s="131"/>
      <c r="LS1060" s="131"/>
      <c r="LT1060" s="131"/>
      <c r="LU1060" s="131"/>
      <c r="LV1060" s="131"/>
      <c r="LW1060" s="131"/>
      <c r="LX1060" s="131"/>
      <c r="LY1060" s="131"/>
      <c r="LZ1060" s="131"/>
      <c r="MA1060" s="131"/>
      <c r="MB1060" s="131"/>
      <c r="MC1060" s="131"/>
      <c r="MD1060" s="131"/>
      <c r="ME1060" s="131"/>
      <c r="MF1060" s="131"/>
      <c r="MG1060" s="131"/>
      <c r="MH1060" s="131"/>
      <c r="MI1060" s="131"/>
      <c r="MJ1060" s="131"/>
      <c r="MK1060" s="131"/>
      <c r="ML1060" s="131"/>
      <c r="MM1060" s="131"/>
      <c r="MN1060" s="131"/>
      <c r="MO1060" s="131"/>
      <c r="MP1060" s="131"/>
      <c r="MQ1060" s="131"/>
      <c r="MR1060" s="131"/>
      <c r="MS1060" s="131"/>
      <c r="MT1060" s="131"/>
      <c r="MU1060" s="131"/>
      <c r="MV1060" s="131"/>
      <c r="MW1060" s="131"/>
      <c r="MX1060" s="131"/>
      <c r="MY1060" s="131"/>
      <c r="MZ1060" s="131"/>
      <c r="NA1060" s="131"/>
      <c r="NB1060" s="131"/>
      <c r="NC1060" s="131"/>
      <c r="ND1060" s="131"/>
      <c r="NE1060" s="131"/>
      <c r="NF1060" s="131"/>
      <c r="NG1060" s="131"/>
      <c r="NH1060" s="131"/>
      <c r="NI1060" s="131"/>
      <c r="NJ1060" s="131"/>
      <c r="NK1060" s="131"/>
      <c r="NL1060" s="131"/>
      <c r="NM1060" s="131"/>
      <c r="NN1060" s="131"/>
      <c r="NO1060" s="131"/>
      <c r="NP1060" s="131"/>
      <c r="NQ1060" s="131"/>
      <c r="NR1060" s="131"/>
      <c r="NS1060" s="131"/>
      <c r="NT1060" s="131"/>
      <c r="NU1060" s="131"/>
      <c r="NV1060" s="131"/>
      <c r="NW1060" s="131"/>
      <c r="NX1060" s="131"/>
      <c r="NY1060" s="131"/>
      <c r="NZ1060" s="131"/>
      <c r="OA1060" s="131"/>
      <c r="OB1060" s="131"/>
      <c r="OC1060" s="131"/>
      <c r="OD1060" s="131"/>
      <c r="OE1060" s="131"/>
      <c r="OF1060" s="131"/>
      <c r="OG1060" s="131"/>
      <c r="OH1060" s="131"/>
      <c r="OI1060" s="131"/>
      <c r="OJ1060" s="131"/>
      <c r="OK1060" s="131"/>
      <c r="OL1060" s="131"/>
      <c r="OM1060" s="131"/>
      <c r="ON1060" s="131"/>
      <c r="OO1060" s="131"/>
      <c r="OP1060" s="131"/>
      <c r="OQ1060" s="131"/>
      <c r="OR1060" s="131"/>
      <c r="OS1060" s="131"/>
      <c r="OT1060" s="131"/>
      <c r="OU1060" s="131"/>
      <c r="OV1060" s="131"/>
      <c r="OW1060" s="131"/>
      <c r="OX1060" s="131"/>
      <c r="OY1060" s="131"/>
      <c r="OZ1060" s="131"/>
      <c r="PA1060" s="131"/>
      <c r="PB1060" s="131"/>
      <c r="PC1060" s="131"/>
      <c r="PD1060" s="131"/>
      <c r="PE1060" s="131"/>
      <c r="PF1060" s="131"/>
      <c r="PG1060" s="131"/>
      <c r="PH1060" s="131"/>
      <c r="PI1060" s="131"/>
      <c r="PJ1060" s="131"/>
      <c r="PK1060" s="131"/>
      <c r="PL1060" s="131"/>
      <c r="PM1060" s="131"/>
      <c r="PN1060" s="131"/>
      <c r="PO1060" s="131"/>
      <c r="PP1060" s="131"/>
      <c r="PQ1060" s="131"/>
      <c r="PR1060" s="131"/>
      <c r="PS1060" s="131"/>
      <c r="PT1060" s="131"/>
      <c r="PU1060" s="131"/>
      <c r="PV1060" s="131"/>
      <c r="PW1060" s="131"/>
      <c r="PX1060" s="131"/>
      <c r="PY1060" s="131"/>
      <c r="PZ1060" s="131"/>
      <c r="QA1060" s="131"/>
      <c r="QB1060" s="131"/>
      <c r="QC1060" s="131"/>
      <c r="QD1060" s="131"/>
      <c r="QE1060" s="131"/>
      <c r="QF1060" s="131"/>
      <c r="QG1060" s="131"/>
      <c r="QH1060" s="131"/>
      <c r="QI1060" s="131"/>
      <c r="QJ1060" s="131"/>
      <c r="QK1060" s="131"/>
      <c r="QL1060" s="131"/>
      <c r="QM1060" s="131"/>
      <c r="QN1060" s="131"/>
      <c r="QO1060" s="131"/>
      <c r="QP1060" s="131"/>
      <c r="QQ1060" s="131"/>
      <c r="QR1060" s="131"/>
      <c r="QS1060" s="131"/>
      <c r="QT1060" s="131"/>
      <c r="QU1060" s="131"/>
      <c r="QV1060" s="131"/>
      <c r="QW1060" s="131"/>
      <c r="QX1060" s="131"/>
      <c r="QY1060" s="131"/>
      <c r="QZ1060" s="131"/>
      <c r="RA1060" s="131"/>
      <c r="RB1060" s="131"/>
      <c r="RC1060" s="131"/>
      <c r="RD1060" s="131"/>
      <c r="RE1060" s="131"/>
      <c r="RF1060" s="131"/>
      <c r="RG1060" s="131"/>
      <c r="RH1060" s="131"/>
      <c r="RI1060" s="131"/>
      <c r="RJ1060" s="131"/>
      <c r="RK1060" s="131"/>
      <c r="RL1060" s="131"/>
      <c r="RM1060" s="131"/>
      <c r="RN1060" s="131"/>
      <c r="RO1060" s="131"/>
      <c r="RP1060" s="131"/>
      <c r="RQ1060" s="131"/>
      <c r="RR1060" s="131"/>
      <c r="RS1060" s="131"/>
      <c r="RT1060" s="131"/>
      <c r="RU1060" s="131"/>
      <c r="RV1060" s="131"/>
      <c r="RW1060" s="131"/>
      <c r="RX1060" s="131"/>
      <c r="RY1060" s="131"/>
      <c r="RZ1060" s="131"/>
      <c r="SA1060" s="131"/>
      <c r="SB1060" s="131"/>
      <c r="SC1060" s="131"/>
      <c r="SD1060" s="131"/>
      <c r="SE1060" s="131"/>
      <c r="SF1060" s="131"/>
      <c r="SG1060" s="131"/>
      <c r="SH1060" s="131"/>
      <c r="SI1060" s="131"/>
      <c r="SJ1060" s="131"/>
      <c r="SK1060" s="131"/>
      <c r="SL1060" s="131"/>
      <c r="SM1060" s="131"/>
      <c r="SN1060" s="131"/>
      <c r="SO1060" s="131"/>
      <c r="SP1060" s="131"/>
      <c r="SQ1060" s="131"/>
      <c r="SR1060" s="131"/>
      <c r="SS1060" s="131"/>
      <c r="ST1060" s="131"/>
      <c r="SU1060" s="131"/>
      <c r="SV1060" s="131"/>
      <c r="SW1060" s="131"/>
      <c r="SX1060" s="131"/>
      <c r="SY1060" s="131"/>
      <c r="SZ1060" s="131"/>
      <c r="TA1060" s="131"/>
      <c r="TB1060" s="131"/>
      <c r="TC1060" s="131"/>
      <c r="TD1060" s="131"/>
      <c r="TE1060" s="131"/>
      <c r="TF1060" s="131"/>
      <c r="TG1060" s="131"/>
      <c r="TH1060" s="131"/>
      <c r="TI1060" s="131"/>
      <c r="TJ1060" s="131"/>
      <c r="TK1060" s="131"/>
      <c r="TL1060" s="131"/>
      <c r="TM1060" s="131"/>
      <c r="TN1060" s="131"/>
      <c r="TO1060" s="131"/>
      <c r="TP1060" s="131"/>
      <c r="TQ1060" s="131"/>
      <c r="TR1060" s="131"/>
      <c r="TS1060" s="131"/>
      <c r="TT1060" s="131"/>
      <c r="TU1060" s="131"/>
      <c r="TV1060" s="131"/>
      <c r="TW1060" s="131"/>
      <c r="TX1060" s="131"/>
      <c r="TY1060" s="131"/>
      <c r="TZ1060" s="131"/>
      <c r="UA1060" s="131"/>
      <c r="UB1060" s="131"/>
      <c r="UC1060" s="131"/>
      <c r="UD1060" s="131"/>
      <c r="UE1060" s="131"/>
      <c r="UF1060" s="131"/>
      <c r="UG1060" s="131"/>
      <c r="UH1060" s="131"/>
      <c r="UI1060" s="131"/>
      <c r="UJ1060" s="131"/>
      <c r="UK1060" s="131"/>
      <c r="UL1060" s="131"/>
      <c r="UM1060" s="131"/>
      <c r="UN1060" s="131"/>
      <c r="UO1060" s="131"/>
      <c r="UP1060" s="131"/>
      <c r="UQ1060" s="131"/>
      <c r="UR1060" s="131"/>
      <c r="US1060" s="131"/>
      <c r="UT1060" s="131"/>
      <c r="UU1060" s="131"/>
      <c r="UV1060" s="131"/>
      <c r="UW1060" s="131"/>
      <c r="UX1060" s="131"/>
      <c r="UY1060" s="131"/>
      <c r="UZ1060" s="131"/>
      <c r="VA1060" s="131"/>
      <c r="VB1060" s="131"/>
      <c r="VC1060" s="131"/>
      <c r="VD1060" s="131"/>
      <c r="VE1060" s="131"/>
      <c r="VF1060" s="131"/>
      <c r="VG1060" s="131"/>
      <c r="VH1060" s="131"/>
      <c r="VI1060" s="131"/>
      <c r="VJ1060" s="131"/>
      <c r="VK1060" s="131"/>
      <c r="VL1060" s="131"/>
      <c r="VM1060" s="131"/>
      <c r="VN1060" s="131"/>
      <c r="VO1060" s="131"/>
      <c r="VP1060" s="131"/>
      <c r="VQ1060" s="131"/>
      <c r="VR1060" s="131"/>
      <c r="VS1060" s="131"/>
      <c r="VT1060" s="131"/>
      <c r="VU1060" s="131"/>
      <c r="VV1060" s="131"/>
      <c r="VW1060" s="131"/>
      <c r="VX1060" s="131"/>
      <c r="VY1060" s="131"/>
      <c r="VZ1060" s="131"/>
      <c r="WA1060" s="131"/>
      <c r="WB1060" s="131"/>
      <c r="WC1060" s="131"/>
      <c r="WD1060" s="131"/>
      <c r="WE1060" s="131"/>
      <c r="WF1060" s="131"/>
      <c r="WG1060" s="131"/>
      <c r="WH1060" s="131"/>
      <c r="WI1060" s="131"/>
      <c r="WJ1060" s="131"/>
      <c r="WK1060" s="131"/>
      <c r="WL1060" s="131"/>
      <c r="WM1060" s="131"/>
      <c r="WN1060" s="131"/>
      <c r="WO1060" s="131"/>
      <c r="WP1060" s="131"/>
      <c r="WQ1060" s="131"/>
      <c r="WR1060" s="131"/>
      <c r="WS1060" s="131"/>
      <c r="WT1060" s="131"/>
      <c r="WU1060" s="131"/>
      <c r="WV1060" s="131"/>
      <c r="WW1060" s="131"/>
      <c r="WX1060" s="131"/>
      <c r="WY1060" s="131"/>
      <c r="WZ1060" s="131"/>
      <c r="XA1060" s="131"/>
      <c r="XB1060" s="131"/>
      <c r="XC1060" s="131"/>
      <c r="XD1060" s="131"/>
      <c r="XE1060" s="131"/>
      <c r="XF1060" s="131"/>
      <c r="XG1060" s="131"/>
      <c r="XH1060" s="131"/>
      <c r="XI1060" s="131"/>
      <c r="XJ1060" s="131"/>
      <c r="XK1060" s="131"/>
      <c r="XL1060" s="131"/>
      <c r="XM1060" s="131"/>
      <c r="XN1060" s="131"/>
      <c r="XO1060" s="131"/>
      <c r="XP1060" s="131"/>
      <c r="XQ1060" s="131"/>
      <c r="XR1060" s="131"/>
      <c r="XS1060" s="131"/>
      <c r="XT1060" s="131"/>
      <c r="XU1060" s="131"/>
      <c r="XV1060" s="131"/>
      <c r="XW1060" s="131"/>
      <c r="XX1060" s="131"/>
      <c r="XY1060" s="131"/>
      <c r="XZ1060" s="131"/>
      <c r="YA1060" s="131"/>
      <c r="YB1060" s="131"/>
      <c r="YC1060" s="131"/>
      <c r="YD1060" s="131"/>
      <c r="YE1060" s="131"/>
      <c r="YF1060" s="131"/>
      <c r="YG1060" s="131"/>
      <c r="YH1060" s="131"/>
      <c r="YI1060" s="131"/>
      <c r="YJ1060" s="131"/>
      <c r="YK1060" s="131"/>
      <c r="YL1060" s="131"/>
      <c r="YM1060" s="131"/>
      <c r="YN1060" s="131"/>
      <c r="YO1060" s="131"/>
      <c r="YP1060" s="131"/>
      <c r="YQ1060" s="131"/>
      <c r="YR1060" s="131"/>
      <c r="YS1060" s="131"/>
      <c r="YT1060" s="131"/>
      <c r="YU1060" s="131"/>
      <c r="YV1060" s="131"/>
      <c r="YW1060" s="131"/>
      <c r="YX1060" s="131"/>
      <c r="YY1060" s="131"/>
      <c r="YZ1060" s="131"/>
      <c r="ZA1060" s="131"/>
      <c r="ZB1060" s="131"/>
      <c r="ZC1060" s="131"/>
      <c r="ZD1060" s="131"/>
      <c r="ZE1060" s="131"/>
      <c r="ZF1060" s="131"/>
      <c r="ZG1060" s="131"/>
      <c r="ZH1060" s="131"/>
      <c r="ZI1060" s="131"/>
      <c r="ZJ1060" s="131"/>
      <c r="ZK1060" s="131"/>
      <c r="ZL1060" s="131"/>
      <c r="ZM1060" s="131"/>
      <c r="ZN1060" s="131"/>
      <c r="ZO1060" s="131"/>
      <c r="ZP1060" s="131"/>
      <c r="ZQ1060" s="131"/>
      <c r="ZR1060" s="131"/>
      <c r="ZS1060" s="131"/>
      <c r="ZT1060" s="131"/>
      <c r="ZU1060" s="131"/>
      <c r="ZV1060" s="131"/>
      <c r="ZW1060" s="131"/>
      <c r="ZX1060" s="131"/>
      <c r="ZY1060" s="131"/>
      <c r="ZZ1060" s="131"/>
      <c r="AAA1060" s="131"/>
      <c r="AAB1060" s="131"/>
      <c r="AAC1060" s="131"/>
      <c r="AAD1060" s="131"/>
      <c r="AAE1060" s="131"/>
      <c r="AAF1060" s="131"/>
      <c r="AAG1060" s="131"/>
      <c r="AAH1060" s="131"/>
      <c r="AAI1060" s="131"/>
      <c r="AAJ1060" s="131"/>
      <c r="AAK1060" s="131"/>
      <c r="AAL1060" s="131"/>
      <c r="AAM1060" s="131"/>
      <c r="AAN1060" s="131"/>
      <c r="AAO1060" s="131"/>
      <c r="AAP1060" s="131"/>
      <c r="AAQ1060" s="131"/>
      <c r="AAR1060" s="131"/>
      <c r="AAS1060" s="131"/>
      <c r="AAT1060" s="131"/>
      <c r="AAU1060" s="131"/>
      <c r="AAV1060" s="131"/>
      <c r="AAW1060" s="131"/>
      <c r="AAX1060" s="131"/>
      <c r="AAY1060" s="131"/>
      <c r="AAZ1060" s="131"/>
      <c r="ABA1060" s="131"/>
      <c r="ABB1060" s="131"/>
      <c r="ABC1060" s="131"/>
      <c r="ABD1060" s="131"/>
      <c r="ABE1060" s="131"/>
      <c r="ABF1060" s="131"/>
      <c r="ABG1060" s="131"/>
      <c r="ABH1060" s="131"/>
      <c r="ABI1060" s="131"/>
      <c r="ABJ1060" s="131"/>
      <c r="ABK1060" s="131"/>
      <c r="ABL1060" s="131"/>
      <c r="ABM1060" s="131"/>
      <c r="ABN1060" s="131"/>
      <c r="ABO1060" s="131"/>
      <c r="ABP1060" s="131"/>
      <c r="ABQ1060" s="131"/>
      <c r="ABR1060" s="131"/>
      <c r="ABS1060" s="131"/>
      <c r="ABT1060" s="131"/>
      <c r="ABU1060" s="131"/>
      <c r="ABV1060" s="131"/>
      <c r="ABW1060" s="131"/>
      <c r="ABX1060" s="131"/>
      <c r="ABY1060" s="131"/>
      <c r="ABZ1060" s="131"/>
      <c r="ACA1060" s="131"/>
      <c r="ACB1060" s="131"/>
      <c r="ACC1060" s="131"/>
      <c r="ACD1060" s="131"/>
      <c r="ACE1060" s="131"/>
      <c r="ACF1060" s="131"/>
      <c r="ACG1060" s="131"/>
      <c r="ACH1060" s="131"/>
      <c r="ACI1060" s="131"/>
      <c r="ACJ1060" s="131"/>
      <c r="ACK1060" s="131"/>
      <c r="ACL1060" s="131"/>
      <c r="ACM1060" s="131"/>
      <c r="ACN1060" s="131"/>
      <c r="ACO1060" s="131"/>
      <c r="ACP1060" s="131"/>
      <c r="ACQ1060" s="131"/>
      <c r="ACR1060" s="131"/>
      <c r="ACS1060" s="131"/>
      <c r="ACT1060" s="131"/>
      <c r="ACU1060" s="131"/>
      <c r="ACV1060" s="131"/>
      <c r="ACW1060" s="131"/>
      <c r="ACX1060" s="131"/>
      <c r="ACY1060" s="131"/>
      <c r="ACZ1060" s="131"/>
      <c r="ADA1060" s="131"/>
      <c r="ADB1060" s="131"/>
      <c r="ADC1060" s="131"/>
      <c r="ADD1060" s="131"/>
      <c r="ADE1060" s="131"/>
      <c r="ADF1060" s="131"/>
      <c r="ADG1060" s="131"/>
      <c r="ADH1060" s="131"/>
      <c r="ADI1060" s="131"/>
      <c r="ADJ1060" s="131"/>
      <c r="ADK1060" s="131"/>
      <c r="ADL1060" s="131"/>
      <c r="ADM1060" s="131"/>
      <c r="ADN1060" s="131"/>
      <c r="ADO1060" s="131"/>
      <c r="ADP1060" s="131"/>
      <c r="ADQ1060" s="131"/>
      <c r="ADR1060" s="131"/>
      <c r="ADS1060" s="131"/>
      <c r="ADT1060" s="131"/>
      <c r="ADU1060" s="131"/>
      <c r="ADV1060" s="131"/>
      <c r="ADW1060" s="131"/>
      <c r="ADX1060" s="131"/>
      <c r="ADY1060" s="131"/>
      <c r="ADZ1060" s="131"/>
      <c r="AEA1060" s="131"/>
      <c r="AEB1060" s="131"/>
      <c r="AEC1060" s="131"/>
      <c r="AED1060" s="131"/>
      <c r="AEE1060" s="131"/>
      <c r="AEF1060" s="131"/>
      <c r="AEG1060" s="131"/>
      <c r="AEH1060" s="131"/>
      <c r="AEI1060" s="131"/>
      <c r="AEJ1060" s="131"/>
      <c r="AEK1060" s="131"/>
      <c r="AEL1060" s="131"/>
      <c r="AEM1060" s="131"/>
      <c r="AEN1060" s="131"/>
      <c r="AEO1060" s="131"/>
      <c r="AEP1060" s="131"/>
      <c r="AEQ1060" s="131"/>
      <c r="AER1060" s="131"/>
      <c r="AES1060" s="131"/>
      <c r="AET1060" s="131"/>
      <c r="AEU1060" s="131"/>
      <c r="AEV1060" s="131"/>
      <c r="AEW1060" s="131"/>
      <c r="AEX1060" s="131"/>
      <c r="AEY1060" s="131"/>
      <c r="AEZ1060" s="131"/>
      <c r="AFA1060" s="131"/>
      <c r="AFB1060" s="131"/>
      <c r="AFC1060" s="131"/>
      <c r="AFD1060" s="131"/>
      <c r="AFE1060" s="131"/>
      <c r="AFF1060" s="131"/>
      <c r="AFG1060" s="131"/>
      <c r="AFH1060" s="131"/>
      <c r="AFI1060" s="131"/>
      <c r="AFJ1060" s="131"/>
      <c r="AFK1060" s="131"/>
      <c r="AFL1060" s="131"/>
      <c r="AFM1060" s="131"/>
      <c r="AFN1060" s="131"/>
      <c r="AFO1060" s="131"/>
      <c r="AFP1060" s="131"/>
      <c r="AFQ1060" s="131"/>
      <c r="AFR1060" s="131"/>
      <c r="AFS1060" s="131"/>
      <c r="AFT1060" s="131"/>
      <c r="AFU1060" s="131"/>
      <c r="AFV1060" s="131"/>
      <c r="AFW1060" s="131"/>
      <c r="AFX1060" s="131"/>
      <c r="AFY1060" s="131"/>
      <c r="AFZ1060" s="131"/>
      <c r="AGA1060" s="131"/>
      <c r="AGB1060" s="131"/>
      <c r="AGC1060" s="131"/>
      <c r="AGD1060" s="131"/>
      <c r="AGE1060" s="131"/>
      <c r="AGF1060" s="131"/>
      <c r="AGG1060" s="131"/>
      <c r="AGH1060" s="131"/>
      <c r="AGI1060" s="131"/>
      <c r="AGJ1060" s="131"/>
      <c r="AGK1060" s="131"/>
      <c r="AGL1060" s="131"/>
      <c r="AGM1060" s="131"/>
      <c r="AGN1060" s="131"/>
      <c r="AGO1060" s="131"/>
      <c r="AGP1060" s="131"/>
      <c r="AGQ1060" s="131"/>
      <c r="AGR1060" s="131"/>
      <c r="AGS1060" s="131"/>
      <c r="AGT1060" s="131"/>
      <c r="AGU1060" s="131"/>
      <c r="AGV1060" s="131"/>
      <c r="AGW1060" s="131"/>
      <c r="AGX1060" s="131"/>
      <c r="AGY1060" s="131"/>
      <c r="AGZ1060" s="131"/>
      <c r="AHA1060" s="131"/>
      <c r="AHB1060" s="131"/>
      <c r="AHC1060" s="131"/>
      <c r="AHD1060" s="131"/>
      <c r="AHE1060" s="131"/>
      <c r="AHF1060" s="131"/>
      <c r="AHG1060" s="131"/>
      <c r="AHH1060" s="131"/>
      <c r="AHI1060" s="131"/>
      <c r="AHJ1060" s="131"/>
      <c r="AHK1060" s="131"/>
      <c r="AHL1060" s="131"/>
      <c r="AHM1060" s="131"/>
      <c r="AHN1060" s="131"/>
      <c r="AHO1060" s="131"/>
      <c r="AHP1060" s="131"/>
      <c r="AHQ1060" s="131"/>
      <c r="AHR1060" s="131"/>
      <c r="AHS1060" s="131"/>
      <c r="AHT1060" s="131"/>
      <c r="AHU1060" s="131"/>
      <c r="AHV1060" s="131"/>
      <c r="AHW1060" s="131"/>
      <c r="AHX1060" s="131"/>
      <c r="AHY1060" s="131"/>
      <c r="AHZ1060" s="131"/>
      <c r="AIA1060" s="131"/>
      <c r="AIB1060" s="131"/>
      <c r="AIC1060" s="131"/>
      <c r="AID1060" s="131"/>
      <c r="AIE1060" s="131"/>
      <c r="AIF1060" s="131"/>
      <c r="AIG1060" s="131"/>
      <c r="AIH1060" s="131"/>
      <c r="AII1060" s="131"/>
      <c r="AIJ1060" s="131"/>
      <c r="AIK1060" s="131"/>
      <c r="AIL1060" s="131"/>
      <c r="AIM1060" s="131"/>
      <c r="AIN1060" s="131"/>
      <c r="AIO1060" s="131"/>
      <c r="AIP1060" s="131"/>
      <c r="AIQ1060" s="131"/>
      <c r="AIR1060" s="131"/>
      <c r="AIS1060" s="131"/>
      <c r="AIT1060" s="131"/>
      <c r="AIU1060" s="131"/>
      <c r="AIV1060" s="131"/>
      <c r="AIW1060" s="131"/>
      <c r="AIX1060" s="131"/>
      <c r="AIY1060" s="131"/>
      <c r="AIZ1060" s="131"/>
      <c r="AJA1060" s="131"/>
      <c r="AJB1060" s="131"/>
      <c r="AJC1060" s="131"/>
      <c r="AJD1060" s="131"/>
      <c r="AJE1060" s="131"/>
      <c r="AJF1060" s="131"/>
      <c r="AJG1060" s="131"/>
      <c r="AJH1060" s="131"/>
      <c r="AJI1060" s="131"/>
      <c r="AJJ1060" s="131"/>
      <c r="AJK1060" s="131"/>
      <c r="AJL1060" s="131"/>
      <c r="AJM1060" s="131"/>
      <c r="AJN1060" s="131"/>
      <c r="AJO1060" s="131"/>
      <c r="AJP1060" s="131"/>
      <c r="AJQ1060" s="131"/>
      <c r="AJR1060" s="131"/>
      <c r="AJS1060" s="131"/>
      <c r="AJT1060" s="131"/>
      <c r="AJU1060" s="131"/>
      <c r="AJV1060" s="131"/>
      <c r="AJW1060" s="131"/>
      <c r="AJX1060" s="131"/>
      <c r="AJY1060" s="131"/>
      <c r="AJZ1060" s="131"/>
      <c r="AKA1060" s="131"/>
      <c r="AKB1060" s="131"/>
      <c r="AKC1060" s="131"/>
      <c r="AKD1060" s="131"/>
      <c r="AKE1060" s="131"/>
      <c r="AKF1060" s="131"/>
      <c r="AKG1060" s="131"/>
      <c r="AKH1060" s="131"/>
      <c r="AKI1060" s="131"/>
      <c r="AKJ1060" s="131"/>
      <c r="AKK1060" s="131"/>
      <c r="AKL1060" s="131"/>
      <c r="AKM1060" s="131"/>
      <c r="AKN1060" s="131"/>
      <c r="AKO1060" s="131"/>
      <c r="AKP1060" s="131"/>
      <c r="AKQ1060" s="131"/>
      <c r="AKR1060" s="131"/>
      <c r="AKS1060" s="131"/>
      <c r="AKT1060" s="131"/>
      <c r="AKU1060" s="131"/>
      <c r="AKV1060" s="131"/>
      <c r="AKW1060" s="131"/>
      <c r="AKX1060" s="131"/>
      <c r="AKY1060" s="131"/>
      <c r="AKZ1060" s="131"/>
      <c r="ALA1060" s="131"/>
      <c r="ALB1060" s="131"/>
      <c r="ALC1060" s="131"/>
      <c r="ALD1060" s="131"/>
      <c r="ALE1060" s="131"/>
      <c r="ALF1060" s="131"/>
      <c r="ALG1060" s="131"/>
      <c r="ALH1060" s="131"/>
      <c r="ALI1060" s="131"/>
      <c r="ALJ1060" s="131"/>
      <c r="ALK1060" s="131"/>
      <c r="ALL1060" s="131"/>
      <c r="ALM1060" s="131"/>
      <c r="ALN1060" s="131"/>
      <c r="ALO1060" s="131"/>
      <c r="ALP1060" s="131"/>
      <c r="ALQ1060" s="131"/>
      <c r="ALR1060" s="131"/>
      <c r="ALS1060" s="131"/>
      <c r="ALT1060" s="131"/>
      <c r="ALU1060" s="131"/>
      <c r="ALV1060" s="131"/>
      <c r="ALW1060" s="131"/>
      <c r="ALX1060" s="131"/>
      <c r="ALY1060" s="131"/>
      <c r="ALZ1060" s="131"/>
      <c r="AMA1060" s="131"/>
      <c r="AMB1060" s="131"/>
      <c r="AMC1060" s="131"/>
      <c r="AMD1060" s="131"/>
      <c r="AME1060" s="131"/>
      <c r="AMF1060" s="131"/>
      <c r="AMG1060" s="131"/>
      <c r="AMH1060" s="131"/>
      <c r="AMI1060" s="131"/>
      <c r="AMJ1060" s="131"/>
      <c r="AMK1060" s="131"/>
      <c r="AML1060" s="131"/>
      <c r="AMM1060" s="131"/>
      <c r="AMN1060" s="131"/>
      <c r="AMO1060" s="131"/>
      <c r="AMP1060" s="131"/>
      <c r="AMQ1060" s="131"/>
      <c r="AMR1060" s="131"/>
      <c r="AMS1060" s="131"/>
      <c r="AMT1060" s="131"/>
      <c r="AMU1060" s="131"/>
      <c r="AMV1060" s="131"/>
      <c r="AMW1060" s="131"/>
      <c r="AMX1060" s="131"/>
      <c r="AMY1060" s="131"/>
      <c r="AMZ1060" s="131"/>
      <c r="ANA1060" s="131"/>
      <c r="ANB1060" s="131"/>
      <c r="ANC1060" s="131"/>
      <c r="AND1060" s="131"/>
      <c r="ANE1060" s="131"/>
      <c r="ANF1060" s="131"/>
      <c r="ANG1060" s="131"/>
      <c r="ANH1060" s="131"/>
      <c r="ANI1060" s="131"/>
      <c r="ANJ1060" s="131"/>
      <c r="ANK1060" s="131"/>
      <c r="ANL1060" s="131"/>
      <c r="ANM1060" s="131"/>
      <c r="ANN1060" s="131"/>
      <c r="ANO1060" s="131"/>
      <c r="ANP1060" s="131"/>
      <c r="ANQ1060" s="131"/>
      <c r="ANR1060" s="131"/>
      <c r="ANS1060" s="131"/>
      <c r="ANT1060" s="131"/>
      <c r="ANU1060" s="131"/>
      <c r="ANV1060" s="131"/>
      <c r="ANW1060" s="131"/>
      <c r="ANX1060" s="131"/>
      <c r="ANY1060" s="131"/>
      <c r="ANZ1060" s="131"/>
      <c r="AOA1060" s="131"/>
      <c r="AOB1060" s="131"/>
      <c r="AOC1060" s="131"/>
      <c r="AOD1060" s="131"/>
      <c r="AOE1060" s="131"/>
      <c r="AOF1060" s="131"/>
      <c r="AOG1060" s="131"/>
      <c r="AOH1060" s="131"/>
      <c r="AOI1060" s="131"/>
      <c r="AOJ1060" s="131"/>
      <c r="AOK1060" s="131"/>
      <c r="AOL1060" s="131"/>
      <c r="AOM1060" s="131"/>
      <c r="AON1060" s="131"/>
      <c r="AOO1060" s="131"/>
      <c r="AOP1060" s="131"/>
      <c r="AOQ1060" s="131"/>
      <c r="AOR1060" s="131"/>
      <c r="AOS1060" s="131"/>
      <c r="AOT1060" s="131"/>
      <c r="AOU1060" s="131"/>
      <c r="AOV1060" s="131"/>
      <c r="AOW1060" s="131"/>
      <c r="AOX1060" s="131"/>
      <c r="AOY1060" s="131"/>
      <c r="AOZ1060" s="131"/>
      <c r="APA1060" s="131"/>
      <c r="APB1060" s="131"/>
      <c r="APC1060" s="131"/>
      <c r="APD1060" s="131"/>
      <c r="APE1060" s="131"/>
      <c r="APF1060" s="131"/>
      <c r="APG1060" s="131"/>
      <c r="APH1060" s="131"/>
      <c r="API1060" s="131"/>
      <c r="APJ1060" s="131"/>
      <c r="APK1060" s="131"/>
      <c r="APL1060" s="131"/>
      <c r="APM1060" s="131"/>
      <c r="APN1060" s="131"/>
      <c r="APO1060" s="131"/>
      <c r="APP1060" s="131"/>
      <c r="APQ1060" s="131"/>
      <c r="APR1060" s="131"/>
      <c r="APS1060" s="131"/>
      <c r="APT1060" s="131"/>
      <c r="APU1060" s="131"/>
      <c r="APV1060" s="131"/>
      <c r="APW1060" s="131"/>
      <c r="APX1060" s="131"/>
      <c r="APY1060" s="131"/>
      <c r="APZ1060" s="131"/>
      <c r="AQA1060" s="131"/>
      <c r="AQB1060" s="131"/>
      <c r="AQC1060" s="131"/>
      <c r="AQD1060" s="131"/>
      <c r="AQE1060" s="131"/>
      <c r="AQF1060" s="131"/>
      <c r="AQG1060" s="131"/>
      <c r="AQH1060" s="131"/>
      <c r="AQI1060" s="131"/>
      <c r="AQJ1060" s="131"/>
      <c r="AQK1060" s="131"/>
      <c r="AQL1060" s="131"/>
      <c r="AQM1060" s="131"/>
      <c r="AQN1060" s="131"/>
      <c r="AQO1060" s="131"/>
      <c r="AQP1060" s="131"/>
      <c r="AQQ1060" s="131"/>
      <c r="AQR1060" s="131"/>
      <c r="AQS1060" s="131"/>
      <c r="AQT1060" s="131"/>
      <c r="AQU1060" s="131"/>
      <c r="AQV1060" s="131"/>
      <c r="AQW1060" s="131"/>
      <c r="AQX1060" s="131"/>
      <c r="AQY1060" s="131"/>
      <c r="AQZ1060" s="131"/>
      <c r="ARA1060" s="131"/>
      <c r="ARB1060" s="131"/>
      <c r="ARC1060" s="131"/>
      <c r="ARD1060" s="131"/>
      <c r="ARE1060" s="131"/>
      <c r="ARF1060" s="131"/>
      <c r="ARG1060" s="131"/>
      <c r="ARH1060" s="131"/>
      <c r="ARI1060" s="131"/>
      <c r="ARJ1060" s="131"/>
      <c r="ARK1060" s="131"/>
      <c r="ARL1060" s="131"/>
      <c r="ARM1060" s="131"/>
      <c r="ARN1060" s="131"/>
      <c r="ARO1060" s="131"/>
      <c r="ARP1060" s="131"/>
      <c r="ARQ1060" s="131"/>
      <c r="ARR1060" s="131"/>
      <c r="ARS1060" s="131"/>
      <c r="ART1060" s="131"/>
      <c r="ARU1060" s="131"/>
      <c r="ARV1060" s="131"/>
      <c r="ARW1060" s="131"/>
      <c r="ARX1060" s="131"/>
      <c r="ARY1060" s="131"/>
      <c r="ARZ1060" s="131"/>
      <c r="ASA1060" s="131"/>
      <c r="ASB1060" s="131"/>
      <c r="ASC1060" s="131"/>
      <c r="ASD1060" s="131"/>
      <c r="ASE1060" s="131"/>
      <c r="ASF1060" s="131"/>
      <c r="ASG1060" s="131"/>
      <c r="ASH1060" s="131"/>
      <c r="ASI1060" s="131"/>
      <c r="ASJ1060" s="131"/>
      <c r="ASK1060" s="131"/>
      <c r="ASL1060" s="131"/>
      <c r="ASM1060" s="131"/>
      <c r="ASN1060" s="131"/>
      <c r="ASO1060" s="131"/>
      <c r="ASP1060" s="131"/>
      <c r="ASQ1060" s="131"/>
      <c r="ASR1060" s="131"/>
      <c r="ASS1060" s="131"/>
      <c r="AST1060" s="131"/>
      <c r="ASU1060" s="131"/>
      <c r="ASV1060" s="131"/>
      <c r="ASW1060" s="131"/>
      <c r="ASX1060" s="131"/>
      <c r="ASY1060" s="131"/>
      <c r="ASZ1060" s="131"/>
      <c r="ATA1060" s="131"/>
      <c r="ATB1060" s="131"/>
      <c r="ATC1060" s="131"/>
      <c r="ATD1060" s="131"/>
      <c r="ATE1060" s="131"/>
      <c r="ATF1060" s="131"/>
      <c r="ATG1060" s="131"/>
      <c r="ATH1060" s="131"/>
      <c r="ATI1060" s="131"/>
      <c r="ATJ1060" s="131"/>
      <c r="ATK1060" s="131"/>
      <c r="ATL1060" s="131"/>
      <c r="ATM1060" s="131"/>
      <c r="ATN1060" s="131"/>
      <c r="ATO1060" s="131"/>
      <c r="ATP1060" s="131"/>
      <c r="ATQ1060" s="131"/>
      <c r="ATR1060" s="131"/>
      <c r="ATS1060" s="131"/>
      <c r="ATT1060" s="131"/>
      <c r="ATU1060" s="131"/>
      <c r="ATV1060" s="131"/>
      <c r="ATW1060" s="131"/>
      <c r="ATX1060" s="131"/>
      <c r="ATY1060" s="131"/>
      <c r="ATZ1060" s="131"/>
      <c r="AUA1060" s="131"/>
      <c r="AUB1060" s="131"/>
      <c r="AUC1060" s="131"/>
      <c r="AUD1060" s="131"/>
      <c r="AUE1060" s="131"/>
      <c r="AUF1060" s="131"/>
      <c r="AUG1060" s="131"/>
      <c r="AUH1060" s="131"/>
      <c r="AUI1060" s="131"/>
      <c r="AUJ1060" s="131"/>
      <c r="AUK1060" s="131"/>
      <c r="AUL1060" s="131"/>
      <c r="AUM1060" s="131"/>
      <c r="AUN1060" s="131"/>
      <c r="AUO1060" s="131"/>
      <c r="AUP1060" s="131"/>
      <c r="AUQ1060" s="131"/>
      <c r="AUR1060" s="131"/>
      <c r="AUS1060" s="131"/>
      <c r="AUT1060" s="131"/>
      <c r="AUU1060" s="131"/>
      <c r="AUV1060" s="131"/>
      <c r="AUW1060" s="131"/>
      <c r="AUX1060" s="131"/>
      <c r="AUY1060" s="131"/>
      <c r="AUZ1060" s="131"/>
      <c r="AVA1060" s="131"/>
      <c r="AVB1060" s="131"/>
      <c r="AVC1060" s="131"/>
      <c r="AVD1060" s="131"/>
      <c r="AVE1060" s="131"/>
      <c r="AVF1060" s="131"/>
      <c r="AVG1060" s="131"/>
      <c r="AVH1060" s="131"/>
      <c r="AVI1060" s="131"/>
      <c r="AVJ1060" s="131"/>
      <c r="AVK1060" s="131"/>
      <c r="AVL1060" s="131"/>
      <c r="AVM1060" s="131"/>
      <c r="AVN1060" s="131"/>
      <c r="AVO1060" s="131"/>
      <c r="AVP1060" s="131"/>
      <c r="AVQ1060" s="131"/>
      <c r="AVR1060" s="131"/>
      <c r="AVS1060" s="131"/>
      <c r="AVT1060" s="131"/>
      <c r="AVU1060" s="131"/>
      <c r="AVV1060" s="131"/>
      <c r="AVW1060" s="131"/>
      <c r="AVX1060" s="131"/>
      <c r="AVY1060" s="131"/>
      <c r="AVZ1060" s="131"/>
      <c r="AWA1060" s="131"/>
      <c r="AWB1060" s="131"/>
      <c r="AWC1060" s="131"/>
      <c r="AWD1060" s="131"/>
      <c r="AWE1060" s="131"/>
      <c r="AWF1060" s="131"/>
      <c r="AWG1060" s="131"/>
      <c r="AWH1060" s="131"/>
      <c r="AWI1060" s="131"/>
      <c r="AWJ1060" s="131"/>
      <c r="AWK1060" s="131"/>
      <c r="AWL1060" s="131"/>
      <c r="AWM1060" s="131"/>
      <c r="AWN1060" s="131"/>
      <c r="AWO1060" s="131"/>
      <c r="AWP1060" s="131"/>
      <c r="AWQ1060" s="131"/>
      <c r="AWR1060" s="131"/>
      <c r="AWS1060" s="131"/>
      <c r="AWT1060" s="131"/>
      <c r="AWU1060" s="131"/>
      <c r="AWV1060" s="131"/>
      <c r="AWW1060" s="131"/>
      <c r="AWX1060" s="131"/>
      <c r="AWY1060" s="131"/>
      <c r="AWZ1060" s="131"/>
      <c r="AXA1060" s="131"/>
      <c r="AXB1060" s="131"/>
      <c r="AXC1060" s="131"/>
      <c r="AXD1060" s="131"/>
      <c r="AXE1060" s="131"/>
      <c r="AXF1060" s="131"/>
      <c r="AXG1060" s="131"/>
      <c r="AXH1060" s="131"/>
      <c r="AXI1060" s="131"/>
      <c r="AXJ1060" s="131"/>
      <c r="AXK1060" s="131"/>
      <c r="AXL1060" s="131"/>
      <c r="AXM1060" s="131"/>
      <c r="AXN1060" s="131"/>
      <c r="AXO1060" s="131"/>
      <c r="AXP1060" s="131"/>
      <c r="AXQ1060" s="131"/>
      <c r="AXR1060" s="131"/>
      <c r="AXS1060" s="131"/>
      <c r="AXT1060" s="131"/>
      <c r="AXU1060" s="131"/>
      <c r="AXV1060" s="131"/>
      <c r="AXW1060" s="131"/>
      <c r="AXX1060" s="131"/>
    </row>
    <row r="1061" spans="1:1324" s="106" customFormat="1" ht="15.75" hidden="1" customHeight="1" x14ac:dyDescent="0.2">
      <c r="A1061" s="79" t="s">
        <v>150</v>
      </c>
      <c r="B1061" s="79" t="s">
        <v>147</v>
      </c>
      <c r="C1061" s="89" t="s">
        <v>146</v>
      </c>
      <c r="D1061" s="89" t="s">
        <v>114</v>
      </c>
      <c r="E1061" s="66">
        <v>37475</v>
      </c>
      <c r="F1061" s="79"/>
      <c r="G1061" s="30" t="s">
        <v>1184</v>
      </c>
      <c r="H1061" s="30">
        <v>42005</v>
      </c>
      <c r="I1061" s="30" t="s">
        <v>1065</v>
      </c>
      <c r="J1061" s="173"/>
      <c r="K1061" s="87">
        <v>1</v>
      </c>
      <c r="L1061" s="87">
        <v>1</v>
      </c>
      <c r="M1061" s="87">
        <v>1</v>
      </c>
      <c r="N1061" s="87">
        <v>1</v>
      </c>
      <c r="O1061" s="87">
        <v>1</v>
      </c>
      <c r="P1061" s="87">
        <v>1</v>
      </c>
      <c r="Q1061" s="87">
        <v>1</v>
      </c>
      <c r="R1061" s="87">
        <v>1</v>
      </c>
      <c r="S1061" s="87">
        <v>1</v>
      </c>
      <c r="T1061" s="87">
        <v>1</v>
      </c>
      <c r="U1061" s="87">
        <v>1</v>
      </c>
      <c r="V1061" s="87">
        <v>1</v>
      </c>
      <c r="W1061" s="87">
        <v>1</v>
      </c>
      <c r="X1061" s="87">
        <v>1</v>
      </c>
      <c r="Y1061" s="87">
        <v>1</v>
      </c>
      <c r="Z1061" s="87">
        <v>1</v>
      </c>
      <c r="AA1061" s="87">
        <v>1</v>
      </c>
      <c r="AB1061" s="87">
        <f t="shared" si="96"/>
        <v>2</v>
      </c>
      <c r="AC1061" s="87">
        <f t="shared" si="97"/>
        <v>2</v>
      </c>
      <c r="AD1061" s="87">
        <f t="shared" si="98"/>
        <v>2</v>
      </c>
      <c r="AE1061" s="87">
        <f t="shared" si="99"/>
        <v>2</v>
      </c>
      <c r="AF1061" s="104"/>
      <c r="AG1061" s="131"/>
    </row>
    <row r="1062" spans="1:1324" s="106" customFormat="1" ht="15.75" hidden="1" customHeight="1" x14ac:dyDescent="0.2">
      <c r="A1062" s="79" t="s">
        <v>149</v>
      </c>
      <c r="B1062" s="79" t="s">
        <v>147</v>
      </c>
      <c r="C1062" s="89" t="s">
        <v>146</v>
      </c>
      <c r="D1062" s="89" t="s">
        <v>110</v>
      </c>
      <c r="E1062" s="66">
        <v>38567</v>
      </c>
      <c r="F1062" s="79"/>
      <c r="G1062" s="30" t="s">
        <v>1184</v>
      </c>
      <c r="H1062" s="30">
        <v>42005</v>
      </c>
      <c r="I1062" s="30" t="s">
        <v>1065</v>
      </c>
      <c r="J1062" s="173"/>
      <c r="K1062" s="87">
        <v>1</v>
      </c>
      <c r="L1062" s="87">
        <v>1</v>
      </c>
      <c r="M1062" s="87">
        <v>1</v>
      </c>
      <c r="N1062" s="87">
        <v>1</v>
      </c>
      <c r="O1062" s="87">
        <v>1</v>
      </c>
      <c r="P1062" s="87">
        <v>1</v>
      </c>
      <c r="Q1062" s="87">
        <v>1</v>
      </c>
      <c r="R1062" s="87">
        <v>1</v>
      </c>
      <c r="S1062" s="87">
        <v>1</v>
      </c>
      <c r="T1062" s="87">
        <v>1</v>
      </c>
      <c r="U1062" s="87">
        <v>1</v>
      </c>
      <c r="V1062" s="87">
        <v>1</v>
      </c>
      <c r="W1062" s="87">
        <v>0</v>
      </c>
      <c r="X1062" s="87">
        <v>0</v>
      </c>
      <c r="Y1062" s="87">
        <v>0</v>
      </c>
      <c r="Z1062" s="87">
        <v>1</v>
      </c>
      <c r="AA1062" s="87">
        <v>1</v>
      </c>
      <c r="AB1062" s="87">
        <f t="shared" si="96"/>
        <v>2</v>
      </c>
      <c r="AC1062" s="87">
        <f t="shared" si="97"/>
        <v>2</v>
      </c>
      <c r="AD1062" s="87">
        <f t="shared" si="98"/>
        <v>2</v>
      </c>
      <c r="AE1062" s="87">
        <f t="shared" si="99"/>
        <v>2</v>
      </c>
      <c r="AF1062" s="104"/>
      <c r="AG1062" s="131"/>
      <c r="AH1062" s="131"/>
      <c r="AI1062" s="131"/>
      <c r="AJ1062" s="131"/>
      <c r="AK1062" s="131"/>
      <c r="AL1062" s="131"/>
      <c r="AM1062" s="131"/>
      <c r="AN1062" s="131"/>
      <c r="AO1062" s="131"/>
      <c r="AP1062" s="131"/>
      <c r="AQ1062" s="131"/>
      <c r="AR1062" s="131"/>
      <c r="AS1062" s="131"/>
      <c r="AT1062" s="131"/>
      <c r="AU1062" s="131"/>
      <c r="AV1062" s="131"/>
      <c r="AW1062" s="131"/>
      <c r="AX1062" s="131"/>
      <c r="AY1062" s="131"/>
      <c r="AZ1062" s="131"/>
      <c r="BA1062" s="131"/>
      <c r="BB1062" s="131"/>
      <c r="BC1062" s="131"/>
      <c r="BD1062" s="131"/>
      <c r="BE1062" s="131"/>
      <c r="BF1062" s="131"/>
      <c r="BG1062" s="131"/>
      <c r="BH1062" s="131"/>
      <c r="BI1062" s="131"/>
      <c r="BJ1062" s="131"/>
      <c r="BK1062" s="131"/>
      <c r="BL1062" s="131"/>
      <c r="BM1062" s="131"/>
      <c r="BN1062" s="131"/>
      <c r="BO1062" s="131"/>
      <c r="BP1062" s="131"/>
      <c r="BQ1062" s="131"/>
      <c r="BR1062" s="131"/>
      <c r="BS1062" s="131"/>
      <c r="BT1062" s="131"/>
      <c r="BU1062" s="131"/>
      <c r="BV1062" s="131"/>
      <c r="BW1062" s="131"/>
      <c r="BX1062" s="131"/>
      <c r="BY1062" s="131"/>
      <c r="BZ1062" s="131"/>
      <c r="CA1062" s="131"/>
      <c r="CB1062" s="131"/>
      <c r="CC1062" s="131"/>
      <c r="CD1062" s="131"/>
      <c r="CE1062" s="131"/>
      <c r="CF1062" s="131"/>
      <c r="CG1062" s="131"/>
      <c r="CH1062" s="131"/>
      <c r="CI1062" s="131"/>
      <c r="CJ1062" s="131"/>
      <c r="CK1062" s="131"/>
      <c r="CL1062" s="131"/>
      <c r="CM1062" s="131"/>
      <c r="CN1062" s="131"/>
      <c r="CO1062" s="131"/>
      <c r="CP1062" s="131"/>
      <c r="CQ1062" s="131"/>
      <c r="CR1062" s="131"/>
      <c r="CS1062" s="131"/>
      <c r="CT1062" s="131"/>
      <c r="CU1062" s="131"/>
      <c r="CV1062" s="131"/>
      <c r="CW1062" s="131"/>
      <c r="CX1062" s="131"/>
      <c r="CY1062" s="131"/>
      <c r="CZ1062" s="131"/>
      <c r="DA1062" s="131"/>
      <c r="DB1062" s="131"/>
      <c r="DC1062" s="131"/>
      <c r="DD1062" s="131"/>
      <c r="DE1062" s="131"/>
      <c r="DF1062" s="131"/>
      <c r="DG1062" s="131"/>
      <c r="DH1062" s="131"/>
      <c r="DI1062" s="131"/>
      <c r="DJ1062" s="131"/>
      <c r="DK1062" s="131"/>
      <c r="DL1062" s="131"/>
      <c r="DM1062" s="131"/>
      <c r="DN1062" s="131"/>
      <c r="DO1062" s="131"/>
      <c r="DP1062" s="131"/>
      <c r="DQ1062" s="131"/>
      <c r="DR1062" s="131"/>
      <c r="DS1062" s="131"/>
      <c r="DT1062" s="131"/>
      <c r="DU1062" s="131"/>
      <c r="DV1062" s="131"/>
      <c r="DW1062" s="131"/>
      <c r="DX1062" s="131"/>
      <c r="DY1062" s="131"/>
      <c r="DZ1062" s="131"/>
      <c r="EA1062" s="131"/>
      <c r="EB1062" s="131"/>
      <c r="EC1062" s="131"/>
      <c r="ED1062" s="131"/>
      <c r="EE1062" s="131"/>
      <c r="EF1062" s="131"/>
      <c r="EG1062" s="131"/>
      <c r="EH1062" s="131"/>
      <c r="EI1062" s="131"/>
      <c r="EJ1062" s="131"/>
      <c r="EK1062" s="131"/>
      <c r="EL1062" s="131"/>
      <c r="EM1062" s="131"/>
      <c r="EN1062" s="131"/>
      <c r="EO1062" s="131"/>
      <c r="EP1062" s="131"/>
      <c r="EQ1062" s="131"/>
      <c r="ER1062" s="131"/>
      <c r="ES1062" s="131"/>
      <c r="ET1062" s="131"/>
      <c r="EU1062" s="131"/>
      <c r="EV1062" s="131"/>
      <c r="EW1062" s="131"/>
      <c r="EX1062" s="131"/>
      <c r="EY1062" s="131"/>
      <c r="EZ1062" s="131"/>
      <c r="FA1062" s="131"/>
      <c r="FB1062" s="131"/>
      <c r="FC1062" s="131"/>
      <c r="FD1062" s="131"/>
      <c r="FE1062" s="131"/>
      <c r="FF1062" s="131"/>
      <c r="FG1062" s="131"/>
      <c r="FH1062" s="131"/>
      <c r="FI1062" s="131"/>
      <c r="FJ1062" s="131"/>
      <c r="FK1062" s="131"/>
      <c r="FL1062" s="131"/>
      <c r="FM1062" s="131"/>
      <c r="FN1062" s="131"/>
      <c r="FO1062" s="131"/>
      <c r="FP1062" s="131"/>
      <c r="FQ1062" s="131"/>
      <c r="FR1062" s="131"/>
      <c r="FS1062" s="131"/>
      <c r="FT1062" s="131"/>
      <c r="FU1062" s="131"/>
      <c r="FV1062" s="131"/>
      <c r="FW1062" s="131"/>
      <c r="FX1062" s="131"/>
      <c r="FY1062" s="131"/>
      <c r="FZ1062" s="131"/>
      <c r="GA1062" s="131"/>
      <c r="GB1062" s="131"/>
      <c r="GC1062" s="131"/>
      <c r="GD1062" s="131"/>
      <c r="GE1062" s="131"/>
      <c r="GF1062" s="131"/>
      <c r="GG1062" s="131"/>
      <c r="GH1062" s="131"/>
      <c r="GI1062" s="131"/>
      <c r="GJ1062" s="131"/>
      <c r="GK1062" s="131"/>
      <c r="GL1062" s="131"/>
      <c r="GM1062" s="131"/>
      <c r="GN1062" s="131"/>
      <c r="GO1062" s="131"/>
      <c r="GP1062" s="131"/>
      <c r="GQ1062" s="131"/>
      <c r="GR1062" s="131"/>
      <c r="GS1062" s="131"/>
      <c r="GT1062" s="131"/>
      <c r="GU1062" s="131"/>
      <c r="GV1062" s="131"/>
      <c r="GW1062" s="131"/>
      <c r="GX1062" s="131"/>
      <c r="GY1062" s="131"/>
      <c r="GZ1062" s="131"/>
      <c r="HA1062" s="131"/>
      <c r="HB1062" s="131"/>
      <c r="HC1062" s="131"/>
      <c r="HD1062" s="131"/>
      <c r="HE1062" s="131"/>
      <c r="HF1062" s="131"/>
      <c r="HG1062" s="131"/>
      <c r="HH1062" s="131"/>
      <c r="HI1062" s="131"/>
      <c r="HJ1062" s="131"/>
      <c r="HK1062" s="131"/>
      <c r="HL1062" s="131"/>
      <c r="HM1062" s="131"/>
      <c r="HN1062" s="131"/>
      <c r="HO1062" s="131"/>
      <c r="HP1062" s="131"/>
      <c r="HQ1062" s="131"/>
      <c r="HR1062" s="131"/>
      <c r="HS1062" s="131"/>
      <c r="HT1062" s="131"/>
      <c r="HU1062" s="131"/>
      <c r="HV1062" s="131"/>
      <c r="HW1062" s="131"/>
      <c r="HX1062" s="131"/>
      <c r="HY1062" s="131"/>
      <c r="HZ1062" s="131"/>
      <c r="IA1062" s="131"/>
      <c r="IB1062" s="131"/>
      <c r="IC1062" s="131"/>
      <c r="ID1062" s="131"/>
      <c r="IE1062" s="131"/>
      <c r="IF1062" s="131"/>
      <c r="IG1062" s="131"/>
      <c r="IH1062" s="131"/>
      <c r="II1062" s="131"/>
      <c r="IJ1062" s="131"/>
      <c r="IK1062" s="131"/>
      <c r="IL1062" s="131"/>
      <c r="IM1062" s="131"/>
      <c r="IN1062" s="131"/>
      <c r="IO1062" s="131"/>
      <c r="IP1062" s="131"/>
      <c r="IQ1062" s="131"/>
      <c r="IR1062" s="131"/>
      <c r="IS1062" s="131"/>
      <c r="IT1062" s="131"/>
      <c r="IU1062" s="131"/>
      <c r="IV1062" s="131"/>
      <c r="IW1062" s="131"/>
      <c r="IX1062" s="131"/>
      <c r="IY1062" s="131"/>
      <c r="IZ1062" s="131"/>
      <c r="JA1062" s="131"/>
      <c r="JB1062" s="131"/>
      <c r="JC1062" s="131"/>
      <c r="JD1062" s="131"/>
      <c r="JE1062" s="131"/>
      <c r="JF1062" s="131"/>
      <c r="JG1062" s="131"/>
      <c r="JH1062" s="131"/>
      <c r="JI1062" s="131"/>
      <c r="JJ1062" s="131"/>
      <c r="JK1062" s="131"/>
      <c r="JL1062" s="131"/>
      <c r="JM1062" s="131"/>
      <c r="JN1062" s="131"/>
      <c r="JO1062" s="131"/>
      <c r="JP1062" s="131"/>
      <c r="JQ1062" s="131"/>
      <c r="JR1062" s="131"/>
      <c r="JS1062" s="131"/>
      <c r="JT1062" s="131"/>
      <c r="JU1062" s="131"/>
      <c r="JV1062" s="131"/>
      <c r="JW1062" s="131"/>
      <c r="JX1062" s="131"/>
      <c r="JY1062" s="131"/>
      <c r="JZ1062" s="131"/>
      <c r="KA1062" s="131"/>
      <c r="KB1062" s="131"/>
      <c r="KC1062" s="131"/>
      <c r="KD1062" s="131"/>
      <c r="KE1062" s="131"/>
      <c r="KF1062" s="131"/>
      <c r="KG1062" s="131"/>
      <c r="KH1062" s="131"/>
      <c r="KI1062" s="131"/>
      <c r="KJ1062" s="131"/>
      <c r="KK1062" s="131"/>
      <c r="KL1062" s="131"/>
      <c r="KM1062" s="131"/>
      <c r="KN1062" s="131"/>
      <c r="KO1062" s="131"/>
      <c r="KP1062" s="131"/>
      <c r="KQ1062" s="131"/>
      <c r="KR1062" s="131"/>
      <c r="KS1062" s="131"/>
      <c r="KT1062" s="131"/>
      <c r="KU1062" s="131"/>
      <c r="KV1062" s="131"/>
      <c r="KW1062" s="131"/>
      <c r="KX1062" s="131"/>
      <c r="KY1062" s="131"/>
      <c r="KZ1062" s="131"/>
      <c r="LA1062" s="131"/>
      <c r="LB1062" s="131"/>
      <c r="LC1062" s="131"/>
      <c r="LD1062" s="131"/>
      <c r="LE1062" s="131"/>
      <c r="LF1062" s="131"/>
      <c r="LG1062" s="131"/>
      <c r="LH1062" s="131"/>
      <c r="LI1062" s="131"/>
      <c r="LJ1062" s="131"/>
      <c r="LK1062" s="131"/>
      <c r="LL1062" s="131"/>
      <c r="LM1062" s="131"/>
      <c r="LN1062" s="131"/>
      <c r="LO1062" s="131"/>
      <c r="LP1062" s="131"/>
      <c r="LQ1062" s="131"/>
      <c r="LR1062" s="131"/>
      <c r="LS1062" s="131"/>
      <c r="LT1062" s="131"/>
      <c r="LU1062" s="131"/>
      <c r="LV1062" s="131"/>
      <c r="LW1062" s="131"/>
      <c r="LX1062" s="131"/>
      <c r="LY1062" s="131"/>
      <c r="LZ1062" s="131"/>
      <c r="MA1062" s="131"/>
      <c r="MB1062" s="131"/>
      <c r="MC1062" s="131"/>
      <c r="MD1062" s="131"/>
      <c r="ME1062" s="131"/>
      <c r="MF1062" s="131"/>
      <c r="MG1062" s="131"/>
      <c r="MH1062" s="131"/>
      <c r="MI1062" s="131"/>
      <c r="MJ1062" s="131"/>
      <c r="MK1062" s="131"/>
      <c r="ML1062" s="131"/>
      <c r="MM1062" s="131"/>
      <c r="MN1062" s="131"/>
      <c r="MO1062" s="131"/>
      <c r="MP1062" s="131"/>
      <c r="MQ1062" s="131"/>
      <c r="MR1062" s="131"/>
      <c r="MS1062" s="131"/>
      <c r="MT1062" s="131"/>
      <c r="MU1062" s="131"/>
      <c r="MV1062" s="131"/>
      <c r="MW1062" s="131"/>
      <c r="MX1062" s="131"/>
      <c r="MY1062" s="131"/>
      <c r="MZ1062" s="131"/>
      <c r="NA1062" s="131"/>
      <c r="NB1062" s="131"/>
      <c r="NC1062" s="131"/>
      <c r="ND1062" s="131"/>
      <c r="NE1062" s="131"/>
      <c r="NF1062" s="131"/>
      <c r="NG1062" s="131"/>
      <c r="NH1062" s="131"/>
      <c r="NI1062" s="131"/>
      <c r="NJ1062" s="131"/>
      <c r="NK1062" s="131"/>
      <c r="NL1062" s="131"/>
      <c r="NM1062" s="131"/>
      <c r="NN1062" s="131"/>
      <c r="NO1062" s="131"/>
      <c r="NP1062" s="131"/>
      <c r="NQ1062" s="131"/>
      <c r="NR1062" s="131"/>
      <c r="NS1062" s="131"/>
      <c r="NT1062" s="131"/>
      <c r="NU1062" s="131"/>
      <c r="NV1062" s="131"/>
      <c r="NW1062" s="131"/>
      <c r="NX1062" s="131"/>
      <c r="NY1062" s="131"/>
      <c r="NZ1062" s="131"/>
      <c r="OA1062" s="131"/>
      <c r="OB1062" s="131"/>
      <c r="OC1062" s="131"/>
      <c r="OD1062" s="131"/>
      <c r="OE1062" s="131"/>
      <c r="OF1062" s="131"/>
      <c r="OG1062" s="131"/>
      <c r="OH1062" s="131"/>
      <c r="OI1062" s="131"/>
      <c r="OJ1062" s="131"/>
      <c r="OK1062" s="131"/>
      <c r="OL1062" s="131"/>
      <c r="OM1062" s="131"/>
      <c r="ON1062" s="131"/>
      <c r="OO1062" s="131"/>
      <c r="OP1062" s="131"/>
      <c r="OQ1062" s="131"/>
      <c r="OR1062" s="131"/>
      <c r="OS1062" s="131"/>
      <c r="OT1062" s="131"/>
      <c r="OU1062" s="131"/>
      <c r="OV1062" s="131"/>
      <c r="OW1062" s="131"/>
      <c r="OX1062" s="131"/>
      <c r="OY1062" s="131"/>
      <c r="OZ1062" s="131"/>
      <c r="PA1062" s="131"/>
      <c r="PB1062" s="131"/>
      <c r="PC1062" s="131"/>
      <c r="PD1062" s="131"/>
      <c r="PE1062" s="131"/>
      <c r="PF1062" s="131"/>
      <c r="PG1062" s="131"/>
      <c r="PH1062" s="131"/>
      <c r="PI1062" s="131"/>
      <c r="PJ1062" s="131"/>
      <c r="PK1062" s="131"/>
      <c r="PL1062" s="131"/>
      <c r="PM1062" s="131"/>
      <c r="PN1062" s="131"/>
      <c r="PO1062" s="131"/>
      <c r="PP1062" s="131"/>
      <c r="PQ1062" s="131"/>
      <c r="PR1062" s="131"/>
      <c r="PS1062" s="131"/>
      <c r="PT1062" s="131"/>
      <c r="PU1062" s="131"/>
      <c r="PV1062" s="131"/>
      <c r="PW1062" s="131"/>
      <c r="PX1062" s="131"/>
      <c r="PY1062" s="131"/>
      <c r="PZ1062" s="131"/>
      <c r="QA1062" s="131"/>
      <c r="QB1062" s="131"/>
      <c r="QC1062" s="131"/>
      <c r="QD1062" s="131"/>
      <c r="QE1062" s="131"/>
      <c r="QF1062" s="131"/>
      <c r="QG1062" s="131"/>
      <c r="QH1062" s="131"/>
      <c r="QI1062" s="131"/>
      <c r="QJ1062" s="131"/>
      <c r="QK1062" s="131"/>
      <c r="QL1062" s="131"/>
      <c r="QM1062" s="131"/>
      <c r="QN1062" s="131"/>
      <c r="QO1062" s="131"/>
      <c r="QP1062" s="131"/>
      <c r="QQ1062" s="131"/>
      <c r="QR1062" s="131"/>
      <c r="QS1062" s="131"/>
      <c r="QT1062" s="131"/>
      <c r="QU1062" s="131"/>
      <c r="QV1062" s="131"/>
      <c r="QW1062" s="131"/>
      <c r="QX1062" s="131"/>
      <c r="QY1062" s="131"/>
      <c r="QZ1062" s="131"/>
      <c r="RA1062" s="131"/>
      <c r="RB1062" s="131"/>
      <c r="RC1062" s="131"/>
      <c r="RD1062" s="131"/>
      <c r="RE1062" s="131"/>
      <c r="RF1062" s="131"/>
      <c r="RG1062" s="131"/>
      <c r="RH1062" s="131"/>
      <c r="RI1062" s="131"/>
      <c r="RJ1062" s="131"/>
      <c r="RK1062" s="131"/>
      <c r="RL1062" s="131"/>
      <c r="RM1062" s="131"/>
      <c r="RN1062" s="131"/>
      <c r="RO1062" s="131"/>
      <c r="RP1062" s="131"/>
      <c r="RQ1062" s="131"/>
      <c r="RR1062" s="131"/>
      <c r="RS1062" s="131"/>
      <c r="RT1062" s="131"/>
      <c r="RU1062" s="131"/>
      <c r="RV1062" s="131"/>
      <c r="RW1062" s="131"/>
      <c r="RX1062" s="131"/>
      <c r="RY1062" s="131"/>
      <c r="RZ1062" s="131"/>
      <c r="SA1062" s="131"/>
      <c r="SB1062" s="131"/>
      <c r="SC1062" s="131"/>
      <c r="SD1062" s="131"/>
      <c r="SE1062" s="131"/>
      <c r="SF1062" s="131"/>
      <c r="SG1062" s="131"/>
      <c r="SH1062" s="131"/>
      <c r="SI1062" s="131"/>
      <c r="SJ1062" s="131"/>
      <c r="SK1062" s="131"/>
      <c r="SL1062" s="131"/>
      <c r="SM1062" s="131"/>
      <c r="SN1062" s="131"/>
      <c r="SO1062" s="131"/>
      <c r="SP1062" s="131"/>
      <c r="SQ1062" s="131"/>
      <c r="SR1062" s="131"/>
      <c r="SS1062" s="131"/>
      <c r="ST1062" s="131"/>
      <c r="SU1062" s="131"/>
      <c r="SV1062" s="131"/>
      <c r="SW1062" s="131"/>
      <c r="SX1062" s="131"/>
      <c r="SY1062" s="131"/>
      <c r="SZ1062" s="131"/>
      <c r="TA1062" s="131"/>
      <c r="TB1062" s="131"/>
      <c r="TC1062" s="131"/>
      <c r="TD1062" s="131"/>
      <c r="TE1062" s="131"/>
      <c r="TF1062" s="131"/>
      <c r="TG1062" s="131"/>
      <c r="TH1062" s="131"/>
      <c r="TI1062" s="131"/>
      <c r="TJ1062" s="131"/>
      <c r="TK1062" s="131"/>
      <c r="TL1062" s="131"/>
      <c r="TM1062" s="131"/>
      <c r="TN1062" s="131"/>
      <c r="TO1062" s="131"/>
      <c r="TP1062" s="131"/>
      <c r="TQ1062" s="131"/>
      <c r="TR1062" s="131"/>
      <c r="TS1062" s="131"/>
      <c r="TT1062" s="131"/>
      <c r="TU1062" s="131"/>
      <c r="TV1062" s="131"/>
      <c r="TW1062" s="131"/>
      <c r="TX1062" s="131"/>
      <c r="TY1062" s="131"/>
      <c r="TZ1062" s="131"/>
      <c r="UA1062" s="131"/>
      <c r="UB1062" s="131"/>
      <c r="UC1062" s="131"/>
      <c r="UD1062" s="131"/>
      <c r="UE1062" s="131"/>
      <c r="UF1062" s="131"/>
      <c r="UG1062" s="131"/>
      <c r="UH1062" s="131"/>
      <c r="UI1062" s="131"/>
      <c r="UJ1062" s="131"/>
      <c r="UK1062" s="131"/>
      <c r="UL1062" s="131"/>
      <c r="UM1062" s="131"/>
      <c r="UN1062" s="131"/>
      <c r="UO1062" s="131"/>
      <c r="UP1062" s="131"/>
      <c r="UQ1062" s="131"/>
      <c r="UR1062" s="131"/>
      <c r="US1062" s="131"/>
      <c r="UT1062" s="131"/>
      <c r="UU1062" s="131"/>
      <c r="UV1062" s="131"/>
      <c r="UW1062" s="131"/>
      <c r="UX1062" s="131"/>
      <c r="UY1062" s="131"/>
      <c r="UZ1062" s="131"/>
      <c r="VA1062" s="131"/>
      <c r="VB1062" s="131"/>
      <c r="VC1062" s="131"/>
      <c r="VD1062" s="131"/>
      <c r="VE1062" s="131"/>
      <c r="VF1062" s="131"/>
      <c r="VG1062" s="131"/>
      <c r="VH1062" s="131"/>
      <c r="VI1062" s="131"/>
      <c r="VJ1062" s="131"/>
      <c r="VK1062" s="131"/>
      <c r="VL1062" s="131"/>
      <c r="VM1062" s="131"/>
      <c r="VN1062" s="131"/>
      <c r="VO1062" s="131"/>
      <c r="VP1062" s="131"/>
      <c r="VQ1062" s="131"/>
      <c r="VR1062" s="131"/>
      <c r="VS1062" s="131"/>
      <c r="VT1062" s="131"/>
      <c r="VU1062" s="131"/>
      <c r="VV1062" s="131"/>
      <c r="VW1062" s="131"/>
      <c r="VX1062" s="131"/>
      <c r="VY1062" s="131"/>
      <c r="VZ1062" s="131"/>
      <c r="WA1062" s="131"/>
      <c r="WB1062" s="131"/>
      <c r="WC1062" s="131"/>
      <c r="WD1062" s="131"/>
      <c r="WE1062" s="131"/>
      <c r="WF1062" s="131"/>
      <c r="WG1062" s="131"/>
      <c r="WH1062" s="131"/>
      <c r="WI1062" s="131"/>
      <c r="WJ1062" s="131"/>
      <c r="WK1062" s="131"/>
      <c r="WL1062" s="131"/>
      <c r="WM1062" s="131"/>
      <c r="WN1062" s="131"/>
      <c r="WO1062" s="131"/>
      <c r="WP1062" s="131"/>
      <c r="WQ1062" s="131"/>
      <c r="WR1062" s="131"/>
      <c r="WS1062" s="131"/>
      <c r="WT1062" s="131"/>
      <c r="WU1062" s="131"/>
      <c r="WV1062" s="131"/>
      <c r="WW1062" s="131"/>
      <c r="WX1062" s="131"/>
      <c r="WY1062" s="131"/>
      <c r="WZ1062" s="131"/>
      <c r="XA1062" s="131"/>
      <c r="XB1062" s="131"/>
      <c r="XC1062" s="131"/>
      <c r="XD1062" s="131"/>
      <c r="XE1062" s="131"/>
      <c r="XF1062" s="131"/>
      <c r="XG1062" s="131"/>
      <c r="XH1062" s="131"/>
      <c r="XI1062" s="131"/>
      <c r="XJ1062" s="131"/>
      <c r="XK1062" s="131"/>
      <c r="XL1062" s="131"/>
      <c r="XM1062" s="131"/>
      <c r="XN1062" s="131"/>
      <c r="XO1062" s="131"/>
      <c r="XP1062" s="131"/>
      <c r="XQ1062" s="131"/>
      <c r="XR1062" s="131"/>
      <c r="XS1062" s="131"/>
      <c r="XT1062" s="131"/>
      <c r="XU1062" s="131"/>
      <c r="XV1062" s="131"/>
      <c r="XW1062" s="131"/>
      <c r="XX1062" s="131"/>
      <c r="XY1062" s="131"/>
      <c r="XZ1062" s="131"/>
      <c r="YA1062" s="131"/>
      <c r="YB1062" s="131"/>
      <c r="YC1062" s="131"/>
      <c r="YD1062" s="131"/>
      <c r="YE1062" s="131"/>
      <c r="YF1062" s="131"/>
      <c r="YG1062" s="131"/>
      <c r="YH1062" s="131"/>
      <c r="YI1062" s="131"/>
      <c r="YJ1062" s="131"/>
      <c r="YK1062" s="131"/>
      <c r="YL1062" s="131"/>
      <c r="YM1062" s="131"/>
      <c r="YN1062" s="131"/>
      <c r="YO1062" s="131"/>
      <c r="YP1062" s="131"/>
      <c r="YQ1062" s="131"/>
      <c r="YR1062" s="131"/>
      <c r="YS1062" s="131"/>
      <c r="YT1062" s="131"/>
      <c r="YU1062" s="131"/>
      <c r="YV1062" s="131"/>
      <c r="YW1062" s="131"/>
      <c r="YX1062" s="131"/>
      <c r="YY1062" s="131"/>
      <c r="YZ1062" s="131"/>
      <c r="ZA1062" s="131"/>
      <c r="ZB1062" s="131"/>
      <c r="ZC1062" s="131"/>
      <c r="ZD1062" s="131"/>
      <c r="ZE1062" s="131"/>
      <c r="ZF1062" s="131"/>
      <c r="ZG1062" s="131"/>
      <c r="ZH1062" s="131"/>
      <c r="ZI1062" s="131"/>
      <c r="ZJ1062" s="131"/>
      <c r="ZK1062" s="131"/>
      <c r="ZL1062" s="131"/>
      <c r="ZM1062" s="131"/>
      <c r="ZN1062" s="131"/>
      <c r="ZO1062" s="131"/>
      <c r="ZP1062" s="131"/>
      <c r="ZQ1062" s="131"/>
      <c r="ZR1062" s="131"/>
      <c r="ZS1062" s="131"/>
      <c r="ZT1062" s="131"/>
      <c r="ZU1062" s="131"/>
      <c r="ZV1062" s="131"/>
      <c r="ZW1062" s="131"/>
      <c r="ZX1062" s="131"/>
      <c r="ZY1062" s="131"/>
      <c r="ZZ1062" s="131"/>
      <c r="AAA1062" s="131"/>
      <c r="AAB1062" s="131"/>
      <c r="AAC1062" s="131"/>
      <c r="AAD1062" s="131"/>
      <c r="AAE1062" s="131"/>
      <c r="AAF1062" s="131"/>
      <c r="AAG1062" s="131"/>
      <c r="AAH1062" s="131"/>
      <c r="AAI1062" s="131"/>
      <c r="AAJ1062" s="131"/>
      <c r="AAK1062" s="131"/>
      <c r="AAL1062" s="131"/>
      <c r="AAM1062" s="131"/>
      <c r="AAN1062" s="131"/>
      <c r="AAO1062" s="131"/>
      <c r="AAP1062" s="131"/>
      <c r="AAQ1062" s="131"/>
      <c r="AAR1062" s="131"/>
      <c r="AAS1062" s="131"/>
      <c r="AAT1062" s="131"/>
      <c r="AAU1062" s="131"/>
      <c r="AAV1062" s="131"/>
      <c r="AAW1062" s="131"/>
      <c r="AAX1062" s="131"/>
      <c r="AAY1062" s="131"/>
      <c r="AAZ1062" s="131"/>
      <c r="ABA1062" s="131"/>
      <c r="ABB1062" s="131"/>
      <c r="ABC1062" s="131"/>
      <c r="ABD1062" s="131"/>
      <c r="ABE1062" s="131"/>
      <c r="ABF1062" s="131"/>
      <c r="ABG1062" s="131"/>
      <c r="ABH1062" s="131"/>
      <c r="ABI1062" s="131"/>
      <c r="ABJ1062" s="131"/>
      <c r="ABK1062" s="131"/>
      <c r="ABL1062" s="131"/>
      <c r="ABM1062" s="131"/>
      <c r="ABN1062" s="131"/>
      <c r="ABO1062" s="131"/>
      <c r="ABP1062" s="131"/>
      <c r="ABQ1062" s="131"/>
      <c r="ABR1062" s="131"/>
      <c r="ABS1062" s="131"/>
      <c r="ABT1062" s="131"/>
      <c r="ABU1062" s="131"/>
      <c r="ABV1062" s="131"/>
      <c r="ABW1062" s="131"/>
      <c r="ABX1062" s="131"/>
      <c r="ABY1062" s="131"/>
      <c r="ABZ1062" s="131"/>
      <c r="ACA1062" s="131"/>
      <c r="ACB1062" s="131"/>
      <c r="ACC1062" s="131"/>
      <c r="ACD1062" s="131"/>
      <c r="ACE1062" s="131"/>
      <c r="ACF1062" s="131"/>
      <c r="ACG1062" s="131"/>
      <c r="ACH1062" s="131"/>
      <c r="ACI1062" s="131"/>
      <c r="ACJ1062" s="131"/>
      <c r="ACK1062" s="131"/>
      <c r="ACL1062" s="131"/>
      <c r="ACM1062" s="131"/>
      <c r="ACN1062" s="131"/>
      <c r="ACO1062" s="131"/>
      <c r="ACP1062" s="131"/>
      <c r="ACQ1062" s="131"/>
      <c r="ACR1062" s="131"/>
      <c r="ACS1062" s="131"/>
      <c r="ACT1062" s="131"/>
      <c r="ACU1062" s="131"/>
      <c r="ACV1062" s="131"/>
      <c r="ACW1062" s="131"/>
      <c r="ACX1062" s="131"/>
      <c r="ACY1062" s="131"/>
      <c r="ACZ1062" s="131"/>
      <c r="ADA1062" s="131"/>
      <c r="ADB1062" s="131"/>
      <c r="ADC1062" s="131"/>
      <c r="ADD1062" s="131"/>
      <c r="ADE1062" s="131"/>
      <c r="ADF1062" s="131"/>
      <c r="ADG1062" s="131"/>
      <c r="ADH1062" s="131"/>
      <c r="ADI1062" s="131"/>
      <c r="ADJ1062" s="131"/>
      <c r="ADK1062" s="131"/>
      <c r="ADL1062" s="131"/>
      <c r="ADM1062" s="131"/>
      <c r="ADN1062" s="131"/>
      <c r="ADO1062" s="131"/>
      <c r="ADP1062" s="131"/>
      <c r="ADQ1062" s="131"/>
      <c r="ADR1062" s="131"/>
      <c r="ADS1062" s="131"/>
      <c r="ADT1062" s="131"/>
      <c r="ADU1062" s="131"/>
      <c r="ADV1062" s="131"/>
      <c r="ADW1062" s="131"/>
      <c r="ADX1062" s="131"/>
      <c r="ADY1062" s="131"/>
      <c r="ADZ1062" s="131"/>
      <c r="AEA1062" s="131"/>
      <c r="AEB1062" s="131"/>
      <c r="AEC1062" s="131"/>
      <c r="AED1062" s="131"/>
      <c r="AEE1062" s="131"/>
      <c r="AEF1062" s="131"/>
      <c r="AEG1062" s="131"/>
      <c r="AEH1062" s="131"/>
      <c r="AEI1062" s="131"/>
      <c r="AEJ1062" s="131"/>
      <c r="AEK1062" s="131"/>
      <c r="AEL1062" s="131"/>
      <c r="AEM1062" s="131"/>
      <c r="AEN1062" s="131"/>
      <c r="AEO1062" s="131"/>
      <c r="AEP1062" s="131"/>
      <c r="AEQ1062" s="131"/>
      <c r="AER1062" s="131"/>
      <c r="AES1062" s="131"/>
      <c r="AET1062" s="131"/>
      <c r="AEU1062" s="131"/>
      <c r="AEV1062" s="131"/>
      <c r="AEW1062" s="131"/>
      <c r="AEX1062" s="131"/>
      <c r="AEY1062" s="131"/>
      <c r="AEZ1062" s="131"/>
      <c r="AFA1062" s="131"/>
      <c r="AFB1062" s="131"/>
      <c r="AFC1062" s="131"/>
      <c r="AFD1062" s="131"/>
      <c r="AFE1062" s="131"/>
      <c r="AFF1062" s="131"/>
      <c r="AFG1062" s="131"/>
      <c r="AFH1062" s="131"/>
      <c r="AFI1062" s="131"/>
      <c r="AFJ1062" s="131"/>
      <c r="AFK1062" s="131"/>
      <c r="AFL1062" s="131"/>
      <c r="AFM1062" s="131"/>
      <c r="AFN1062" s="131"/>
      <c r="AFO1062" s="131"/>
      <c r="AFP1062" s="131"/>
      <c r="AFQ1062" s="131"/>
      <c r="AFR1062" s="131"/>
      <c r="AFS1062" s="131"/>
      <c r="AFT1062" s="131"/>
      <c r="AFU1062" s="131"/>
      <c r="AFV1062" s="131"/>
      <c r="AFW1062" s="131"/>
      <c r="AFX1062" s="131"/>
      <c r="AFY1062" s="131"/>
      <c r="AFZ1062" s="131"/>
      <c r="AGA1062" s="131"/>
      <c r="AGB1062" s="131"/>
      <c r="AGC1062" s="131"/>
      <c r="AGD1062" s="131"/>
      <c r="AGE1062" s="131"/>
      <c r="AGF1062" s="131"/>
      <c r="AGG1062" s="131"/>
      <c r="AGH1062" s="131"/>
      <c r="AGI1062" s="131"/>
      <c r="AGJ1062" s="131"/>
      <c r="AGK1062" s="131"/>
      <c r="AGL1062" s="131"/>
      <c r="AGM1062" s="131"/>
      <c r="AGN1062" s="131"/>
      <c r="AGO1062" s="131"/>
      <c r="AGP1062" s="131"/>
      <c r="AGQ1062" s="131"/>
      <c r="AGR1062" s="131"/>
      <c r="AGS1062" s="131"/>
      <c r="AGT1062" s="131"/>
      <c r="AGU1062" s="131"/>
      <c r="AGV1062" s="131"/>
      <c r="AGW1062" s="131"/>
      <c r="AGX1062" s="131"/>
      <c r="AGY1062" s="131"/>
      <c r="AGZ1062" s="131"/>
      <c r="AHA1062" s="131"/>
      <c r="AHB1062" s="131"/>
      <c r="AHC1062" s="131"/>
      <c r="AHD1062" s="131"/>
      <c r="AHE1062" s="131"/>
      <c r="AHF1062" s="131"/>
      <c r="AHG1062" s="131"/>
      <c r="AHH1062" s="131"/>
      <c r="AHI1062" s="131"/>
      <c r="AHJ1062" s="131"/>
      <c r="AHK1062" s="131"/>
      <c r="AHL1062" s="131"/>
      <c r="AHM1062" s="131"/>
      <c r="AHN1062" s="131"/>
      <c r="AHO1062" s="131"/>
      <c r="AHP1062" s="131"/>
      <c r="AHQ1062" s="131"/>
      <c r="AHR1062" s="131"/>
      <c r="AHS1062" s="131"/>
      <c r="AHT1062" s="131"/>
      <c r="AHU1062" s="131"/>
      <c r="AHV1062" s="131"/>
      <c r="AHW1062" s="131"/>
      <c r="AHX1062" s="131"/>
      <c r="AHY1062" s="131"/>
      <c r="AHZ1062" s="131"/>
      <c r="AIA1062" s="131"/>
      <c r="AIB1062" s="131"/>
      <c r="AIC1062" s="131"/>
      <c r="AID1062" s="131"/>
      <c r="AIE1062" s="131"/>
      <c r="AIF1062" s="131"/>
      <c r="AIG1062" s="131"/>
      <c r="AIH1062" s="131"/>
      <c r="AII1062" s="131"/>
      <c r="AIJ1062" s="131"/>
      <c r="AIK1062" s="131"/>
      <c r="AIL1062" s="131"/>
      <c r="AIM1062" s="131"/>
      <c r="AIN1062" s="131"/>
      <c r="AIO1062" s="131"/>
      <c r="AIP1062" s="131"/>
      <c r="AIQ1062" s="131"/>
      <c r="AIR1062" s="131"/>
      <c r="AIS1062" s="131"/>
      <c r="AIT1062" s="131"/>
      <c r="AIU1062" s="131"/>
      <c r="AIV1062" s="131"/>
      <c r="AIW1062" s="131"/>
      <c r="AIX1062" s="131"/>
      <c r="AIY1062" s="131"/>
      <c r="AIZ1062" s="131"/>
      <c r="AJA1062" s="131"/>
      <c r="AJB1062" s="131"/>
      <c r="AJC1062" s="131"/>
      <c r="AJD1062" s="131"/>
      <c r="AJE1062" s="131"/>
      <c r="AJF1062" s="131"/>
      <c r="AJG1062" s="131"/>
      <c r="AJH1062" s="131"/>
      <c r="AJI1062" s="131"/>
      <c r="AJJ1062" s="131"/>
      <c r="AJK1062" s="131"/>
      <c r="AJL1062" s="131"/>
      <c r="AJM1062" s="131"/>
      <c r="AJN1062" s="131"/>
      <c r="AJO1062" s="131"/>
      <c r="AJP1062" s="131"/>
      <c r="AJQ1062" s="131"/>
      <c r="AJR1062" s="131"/>
      <c r="AJS1062" s="131"/>
      <c r="AJT1062" s="131"/>
      <c r="AJU1062" s="131"/>
      <c r="AJV1062" s="131"/>
      <c r="AJW1062" s="131"/>
      <c r="AJX1062" s="131"/>
      <c r="AJY1062" s="131"/>
      <c r="AJZ1062" s="131"/>
      <c r="AKA1062" s="131"/>
      <c r="AKB1062" s="131"/>
      <c r="AKC1062" s="131"/>
      <c r="AKD1062" s="131"/>
      <c r="AKE1062" s="131"/>
      <c r="AKF1062" s="131"/>
      <c r="AKG1062" s="131"/>
      <c r="AKH1062" s="131"/>
      <c r="AKI1062" s="131"/>
      <c r="AKJ1062" s="131"/>
      <c r="AKK1062" s="131"/>
      <c r="AKL1062" s="131"/>
      <c r="AKM1062" s="131"/>
      <c r="AKN1062" s="131"/>
      <c r="AKO1062" s="131"/>
      <c r="AKP1062" s="131"/>
      <c r="AKQ1062" s="131"/>
      <c r="AKR1062" s="131"/>
      <c r="AKS1062" s="131"/>
      <c r="AKT1062" s="131"/>
      <c r="AKU1062" s="131"/>
      <c r="AKV1062" s="131"/>
      <c r="AKW1062" s="131"/>
      <c r="AKX1062" s="131"/>
      <c r="AKY1062" s="131"/>
      <c r="AKZ1062" s="131"/>
      <c r="ALA1062" s="131"/>
      <c r="ALB1062" s="131"/>
      <c r="ALC1062" s="131"/>
      <c r="ALD1062" s="131"/>
      <c r="ALE1062" s="131"/>
      <c r="ALF1062" s="131"/>
      <c r="ALG1062" s="131"/>
      <c r="ALH1062" s="131"/>
      <c r="ALI1062" s="131"/>
      <c r="ALJ1062" s="131"/>
      <c r="ALK1062" s="131"/>
      <c r="ALL1062" s="131"/>
      <c r="ALM1062" s="131"/>
      <c r="ALN1062" s="131"/>
      <c r="ALO1062" s="131"/>
      <c r="ALP1062" s="131"/>
      <c r="ALQ1062" s="131"/>
      <c r="ALR1062" s="131"/>
      <c r="ALS1062" s="131"/>
      <c r="ALT1062" s="131"/>
      <c r="ALU1062" s="131"/>
      <c r="ALV1062" s="131"/>
      <c r="ALW1062" s="131"/>
      <c r="ALX1062" s="131"/>
      <c r="ALY1062" s="131"/>
      <c r="ALZ1062" s="131"/>
      <c r="AMA1062" s="131"/>
      <c r="AMB1062" s="131"/>
      <c r="AMC1062" s="131"/>
      <c r="AMD1062" s="131"/>
      <c r="AME1062" s="131"/>
      <c r="AMF1062" s="131"/>
      <c r="AMG1062" s="131"/>
      <c r="AMH1062" s="131"/>
      <c r="AMI1062" s="131"/>
      <c r="AMJ1062" s="131"/>
      <c r="AMK1062" s="131"/>
      <c r="AML1062" s="131"/>
      <c r="AMM1062" s="131"/>
      <c r="AMN1062" s="131"/>
      <c r="AMO1062" s="131"/>
      <c r="AMP1062" s="131"/>
      <c r="AMQ1062" s="131"/>
      <c r="AMR1062" s="131"/>
      <c r="AMS1062" s="131"/>
      <c r="AMT1062" s="131"/>
      <c r="AMU1062" s="131"/>
      <c r="AMV1062" s="131"/>
      <c r="AMW1062" s="131"/>
      <c r="AMX1062" s="131"/>
      <c r="AMY1062" s="131"/>
      <c r="AMZ1062" s="131"/>
      <c r="ANA1062" s="131"/>
      <c r="ANB1062" s="131"/>
      <c r="ANC1062" s="131"/>
      <c r="AND1062" s="131"/>
      <c r="ANE1062" s="131"/>
      <c r="ANF1062" s="131"/>
      <c r="ANG1062" s="131"/>
      <c r="ANH1062" s="131"/>
      <c r="ANI1062" s="131"/>
      <c r="ANJ1062" s="131"/>
      <c r="ANK1062" s="131"/>
      <c r="ANL1062" s="131"/>
      <c r="ANM1062" s="131"/>
      <c r="ANN1062" s="131"/>
      <c r="ANO1062" s="131"/>
      <c r="ANP1062" s="131"/>
      <c r="ANQ1062" s="131"/>
      <c r="ANR1062" s="131"/>
      <c r="ANS1062" s="131"/>
      <c r="ANT1062" s="131"/>
      <c r="ANU1062" s="131"/>
      <c r="ANV1062" s="131"/>
      <c r="ANW1062" s="131"/>
      <c r="ANX1062" s="131"/>
      <c r="ANY1062" s="131"/>
      <c r="ANZ1062" s="131"/>
      <c r="AOA1062" s="131"/>
      <c r="AOB1062" s="131"/>
      <c r="AOC1062" s="131"/>
      <c r="AOD1062" s="131"/>
      <c r="AOE1062" s="131"/>
      <c r="AOF1062" s="131"/>
      <c r="AOG1062" s="131"/>
      <c r="AOH1062" s="131"/>
      <c r="AOI1062" s="131"/>
      <c r="AOJ1062" s="131"/>
      <c r="AOK1062" s="131"/>
      <c r="AOL1062" s="131"/>
      <c r="AOM1062" s="131"/>
      <c r="AON1062" s="131"/>
      <c r="AOO1062" s="131"/>
      <c r="AOP1062" s="131"/>
      <c r="AOQ1062" s="131"/>
      <c r="AOR1062" s="131"/>
      <c r="AOS1062" s="131"/>
      <c r="AOT1062" s="131"/>
      <c r="AOU1062" s="131"/>
      <c r="AOV1062" s="131"/>
      <c r="AOW1062" s="131"/>
      <c r="AOX1062" s="131"/>
      <c r="AOY1062" s="131"/>
      <c r="AOZ1062" s="131"/>
      <c r="APA1062" s="131"/>
      <c r="APB1062" s="131"/>
      <c r="APC1062" s="131"/>
      <c r="APD1062" s="131"/>
      <c r="APE1062" s="131"/>
      <c r="APF1062" s="131"/>
      <c r="APG1062" s="131"/>
      <c r="APH1062" s="131"/>
      <c r="API1062" s="131"/>
      <c r="APJ1062" s="131"/>
      <c r="APK1062" s="131"/>
      <c r="APL1062" s="131"/>
      <c r="APM1062" s="131"/>
      <c r="APN1062" s="131"/>
      <c r="APO1062" s="131"/>
      <c r="APP1062" s="131"/>
      <c r="APQ1062" s="131"/>
      <c r="APR1062" s="131"/>
      <c r="APS1062" s="131"/>
      <c r="APT1062" s="131"/>
      <c r="APU1062" s="131"/>
      <c r="APV1062" s="131"/>
      <c r="APW1062" s="131"/>
      <c r="APX1062" s="131"/>
      <c r="APY1062" s="131"/>
      <c r="APZ1062" s="131"/>
      <c r="AQA1062" s="131"/>
      <c r="AQB1062" s="131"/>
      <c r="AQC1062" s="131"/>
      <c r="AQD1062" s="131"/>
      <c r="AQE1062" s="131"/>
      <c r="AQF1062" s="131"/>
      <c r="AQG1062" s="131"/>
      <c r="AQH1062" s="131"/>
      <c r="AQI1062" s="131"/>
      <c r="AQJ1062" s="131"/>
      <c r="AQK1062" s="131"/>
      <c r="AQL1062" s="131"/>
      <c r="AQM1062" s="131"/>
      <c r="AQN1062" s="131"/>
      <c r="AQO1062" s="131"/>
      <c r="AQP1062" s="131"/>
      <c r="AQQ1062" s="131"/>
      <c r="AQR1062" s="131"/>
      <c r="AQS1062" s="131"/>
      <c r="AQT1062" s="131"/>
      <c r="AQU1062" s="131"/>
      <c r="AQV1062" s="131"/>
      <c r="AQW1062" s="131"/>
      <c r="AQX1062" s="131"/>
      <c r="AQY1062" s="131"/>
      <c r="AQZ1062" s="131"/>
      <c r="ARA1062" s="131"/>
      <c r="ARB1062" s="131"/>
      <c r="ARC1062" s="131"/>
      <c r="ARD1062" s="131"/>
      <c r="ARE1062" s="131"/>
      <c r="ARF1062" s="131"/>
      <c r="ARG1062" s="131"/>
      <c r="ARH1062" s="131"/>
      <c r="ARI1062" s="131"/>
      <c r="ARJ1062" s="131"/>
      <c r="ARK1062" s="131"/>
      <c r="ARL1062" s="131"/>
      <c r="ARM1062" s="131"/>
      <c r="ARN1062" s="131"/>
      <c r="ARO1062" s="131"/>
      <c r="ARP1062" s="131"/>
      <c r="ARQ1062" s="131"/>
      <c r="ARR1062" s="131"/>
      <c r="ARS1062" s="131"/>
      <c r="ART1062" s="131"/>
      <c r="ARU1062" s="131"/>
      <c r="ARV1062" s="131"/>
      <c r="ARW1062" s="131"/>
      <c r="ARX1062" s="131"/>
      <c r="ARY1062" s="131"/>
      <c r="ARZ1062" s="131"/>
      <c r="ASA1062" s="131"/>
      <c r="ASB1062" s="131"/>
      <c r="ASC1062" s="131"/>
      <c r="ASD1062" s="131"/>
      <c r="ASE1062" s="131"/>
      <c r="ASF1062" s="131"/>
      <c r="ASG1062" s="131"/>
      <c r="ASH1062" s="131"/>
      <c r="ASI1062" s="131"/>
      <c r="ASJ1062" s="131"/>
      <c r="ASK1062" s="131"/>
      <c r="ASL1062" s="131"/>
      <c r="ASM1062" s="131"/>
      <c r="ASN1062" s="131"/>
      <c r="ASO1062" s="131"/>
      <c r="ASP1062" s="131"/>
      <c r="ASQ1062" s="131"/>
      <c r="ASR1062" s="131"/>
      <c r="ASS1062" s="131"/>
      <c r="AST1062" s="131"/>
      <c r="ASU1062" s="131"/>
      <c r="ASV1062" s="131"/>
      <c r="ASW1062" s="131"/>
      <c r="ASX1062" s="131"/>
      <c r="ASY1062" s="131"/>
      <c r="ASZ1062" s="131"/>
      <c r="ATA1062" s="131"/>
      <c r="ATB1062" s="131"/>
      <c r="ATC1062" s="131"/>
      <c r="ATD1062" s="131"/>
      <c r="ATE1062" s="131"/>
      <c r="ATF1062" s="131"/>
      <c r="ATG1062" s="131"/>
      <c r="ATH1062" s="131"/>
      <c r="ATI1062" s="131"/>
      <c r="ATJ1062" s="131"/>
      <c r="ATK1062" s="131"/>
      <c r="ATL1062" s="131"/>
      <c r="ATM1062" s="131"/>
      <c r="ATN1062" s="131"/>
      <c r="ATO1062" s="131"/>
      <c r="ATP1062" s="131"/>
      <c r="ATQ1062" s="131"/>
      <c r="ATR1062" s="131"/>
      <c r="ATS1062" s="131"/>
      <c r="ATT1062" s="131"/>
      <c r="ATU1062" s="131"/>
      <c r="ATV1062" s="131"/>
      <c r="ATW1062" s="131"/>
      <c r="ATX1062" s="131"/>
      <c r="ATY1062" s="131"/>
      <c r="ATZ1062" s="131"/>
      <c r="AUA1062" s="131"/>
      <c r="AUB1062" s="131"/>
      <c r="AUC1062" s="131"/>
      <c r="AUD1062" s="131"/>
      <c r="AUE1062" s="131"/>
      <c r="AUF1062" s="131"/>
      <c r="AUG1062" s="131"/>
      <c r="AUH1062" s="131"/>
      <c r="AUI1062" s="131"/>
      <c r="AUJ1062" s="131"/>
      <c r="AUK1062" s="131"/>
      <c r="AUL1062" s="131"/>
      <c r="AUM1062" s="131"/>
      <c r="AUN1062" s="131"/>
      <c r="AUO1062" s="131"/>
      <c r="AUP1062" s="131"/>
      <c r="AUQ1062" s="131"/>
      <c r="AUR1062" s="131"/>
      <c r="AUS1062" s="131"/>
      <c r="AUT1062" s="131"/>
      <c r="AUU1062" s="131"/>
      <c r="AUV1062" s="131"/>
      <c r="AUW1062" s="131"/>
      <c r="AUX1062" s="131"/>
      <c r="AUY1062" s="131"/>
      <c r="AUZ1062" s="131"/>
      <c r="AVA1062" s="131"/>
      <c r="AVB1062" s="131"/>
      <c r="AVC1062" s="131"/>
      <c r="AVD1062" s="131"/>
      <c r="AVE1062" s="131"/>
      <c r="AVF1062" s="131"/>
      <c r="AVG1062" s="131"/>
      <c r="AVH1062" s="131"/>
      <c r="AVI1062" s="131"/>
      <c r="AVJ1062" s="131"/>
      <c r="AVK1062" s="131"/>
      <c r="AVL1062" s="131"/>
      <c r="AVM1062" s="131"/>
      <c r="AVN1062" s="131"/>
      <c r="AVO1062" s="131"/>
      <c r="AVP1062" s="131"/>
      <c r="AVQ1062" s="131"/>
      <c r="AVR1062" s="131"/>
      <c r="AVS1062" s="131"/>
      <c r="AVT1062" s="131"/>
      <c r="AVU1062" s="131"/>
      <c r="AVV1062" s="131"/>
      <c r="AVW1062" s="131"/>
      <c r="AVX1062" s="131"/>
      <c r="AVY1062" s="131"/>
      <c r="AVZ1062" s="131"/>
      <c r="AWA1062" s="131"/>
      <c r="AWB1062" s="131"/>
      <c r="AWC1062" s="131"/>
      <c r="AWD1062" s="131"/>
      <c r="AWE1062" s="131"/>
      <c r="AWF1062" s="131"/>
      <c r="AWG1062" s="131"/>
      <c r="AWH1062" s="131"/>
      <c r="AWI1062" s="131"/>
      <c r="AWJ1062" s="131"/>
      <c r="AWK1062" s="131"/>
      <c r="AWL1062" s="131"/>
      <c r="AWM1062" s="131"/>
      <c r="AWN1062" s="131"/>
      <c r="AWO1062" s="131"/>
      <c r="AWP1062" s="131"/>
      <c r="AWQ1062" s="131"/>
      <c r="AWR1062" s="131"/>
      <c r="AWS1062" s="131"/>
      <c r="AWT1062" s="131"/>
      <c r="AWU1062" s="131"/>
      <c r="AWV1062" s="131"/>
      <c r="AWW1062" s="131"/>
      <c r="AWX1062" s="131"/>
      <c r="AWY1062" s="131"/>
      <c r="AWZ1062" s="131"/>
      <c r="AXA1062" s="131"/>
      <c r="AXB1062" s="131"/>
      <c r="AXC1062" s="131"/>
      <c r="AXD1062" s="131"/>
      <c r="AXE1062" s="131"/>
      <c r="AXF1062" s="131"/>
      <c r="AXG1062" s="131"/>
      <c r="AXH1062" s="131"/>
      <c r="AXI1062" s="131"/>
      <c r="AXJ1062" s="131"/>
      <c r="AXK1062" s="131"/>
      <c r="AXL1062" s="131"/>
      <c r="AXM1062" s="131"/>
      <c r="AXN1062" s="131"/>
      <c r="AXO1062" s="131"/>
      <c r="AXP1062" s="131"/>
      <c r="AXQ1062" s="131"/>
      <c r="AXR1062" s="131"/>
      <c r="AXS1062" s="131"/>
      <c r="AXT1062" s="131"/>
      <c r="AXU1062" s="131"/>
      <c r="AXV1062" s="131"/>
      <c r="AXW1062" s="131"/>
      <c r="AXX1062" s="131"/>
    </row>
    <row r="1063" spans="1:1324" s="106" customFormat="1" ht="15.75" hidden="1" customHeight="1" x14ac:dyDescent="0.2">
      <c r="A1063" s="79" t="s">
        <v>148</v>
      </c>
      <c r="B1063" s="79" t="s">
        <v>147</v>
      </c>
      <c r="C1063" s="89" t="s">
        <v>146</v>
      </c>
      <c r="D1063" s="89" t="s">
        <v>59</v>
      </c>
      <c r="E1063" s="66">
        <v>36881</v>
      </c>
      <c r="F1063" s="79" t="s">
        <v>1167</v>
      </c>
      <c r="G1063" s="30" t="s">
        <v>1185</v>
      </c>
      <c r="H1063" s="30">
        <v>42005</v>
      </c>
      <c r="I1063" s="30" t="s">
        <v>1065</v>
      </c>
      <c r="J1063" s="173"/>
      <c r="K1063" s="87" t="s">
        <v>6</v>
      </c>
      <c r="L1063" s="87">
        <v>1</v>
      </c>
      <c r="M1063" s="87">
        <v>1</v>
      </c>
      <c r="N1063" s="87" t="s">
        <v>326</v>
      </c>
      <c r="O1063" s="87">
        <v>1</v>
      </c>
      <c r="P1063" s="87" t="s">
        <v>326</v>
      </c>
      <c r="Q1063" s="87">
        <v>1</v>
      </c>
      <c r="R1063" s="87" t="s">
        <v>326</v>
      </c>
      <c r="S1063" s="87">
        <v>1</v>
      </c>
      <c r="T1063" s="87" t="s">
        <v>49</v>
      </c>
      <c r="U1063" s="87">
        <v>1</v>
      </c>
      <c r="V1063" s="87">
        <v>1</v>
      </c>
      <c r="W1063" s="87">
        <v>0</v>
      </c>
      <c r="X1063" s="87">
        <v>0</v>
      </c>
      <c r="Y1063" s="87">
        <v>0</v>
      </c>
      <c r="Z1063" s="87">
        <v>1</v>
      </c>
      <c r="AA1063" s="87">
        <v>0</v>
      </c>
      <c r="AB1063" s="87">
        <f t="shared" si="96"/>
        <v>2</v>
      </c>
      <c r="AC1063" s="87">
        <f t="shared" si="97"/>
        <v>2</v>
      </c>
      <c r="AD1063" s="87">
        <f t="shared" si="98"/>
        <v>2</v>
      </c>
      <c r="AE1063" s="87">
        <f t="shared" si="99"/>
        <v>2</v>
      </c>
      <c r="AF1063" s="104"/>
    </row>
    <row r="1064" spans="1:1324" s="106" customFormat="1" ht="15.75" hidden="1" customHeight="1" x14ac:dyDescent="0.2">
      <c r="A1064" s="79" t="s">
        <v>2161</v>
      </c>
      <c r="B1064" s="79" t="s">
        <v>2168</v>
      </c>
      <c r="C1064" s="89" t="s">
        <v>2169</v>
      </c>
      <c r="D1064" s="89" t="s">
        <v>2158</v>
      </c>
      <c r="E1064" s="66">
        <v>40805</v>
      </c>
      <c r="F1064" s="79" t="s">
        <v>1167</v>
      </c>
      <c r="G1064" s="30" t="s">
        <v>1185</v>
      </c>
      <c r="H1064" s="30">
        <v>42080</v>
      </c>
      <c r="I1064" s="30" t="s">
        <v>1065</v>
      </c>
      <c r="J1064" s="173"/>
      <c r="K1064" s="87" t="s">
        <v>1807</v>
      </c>
      <c r="L1064" s="87">
        <v>1</v>
      </c>
      <c r="M1064" s="87">
        <v>1</v>
      </c>
      <c r="N1064" s="87" t="s">
        <v>326</v>
      </c>
      <c r="O1064" s="87">
        <v>1</v>
      </c>
      <c r="P1064" s="87" t="s">
        <v>326</v>
      </c>
      <c r="Q1064" s="87">
        <v>1</v>
      </c>
      <c r="R1064" s="87" t="s">
        <v>326</v>
      </c>
      <c r="S1064" s="87">
        <v>1</v>
      </c>
      <c r="T1064" s="87" t="s">
        <v>49</v>
      </c>
      <c r="U1064" s="87">
        <v>1</v>
      </c>
      <c r="V1064" s="87">
        <v>1</v>
      </c>
      <c r="W1064" s="87">
        <v>0</v>
      </c>
      <c r="X1064" s="87">
        <v>0</v>
      </c>
      <c r="Y1064" s="87">
        <v>0</v>
      </c>
      <c r="Z1064" s="87">
        <v>0</v>
      </c>
      <c r="AA1064" s="87">
        <v>0</v>
      </c>
      <c r="AB1064" s="87">
        <v>0</v>
      </c>
      <c r="AC1064" s="87">
        <v>0</v>
      </c>
      <c r="AD1064" s="87">
        <v>0</v>
      </c>
      <c r="AE1064" s="87">
        <v>0</v>
      </c>
      <c r="AF1064" s="104" t="s">
        <v>2457</v>
      </c>
      <c r="AG1064" s="131"/>
      <c r="AH1064" s="131"/>
      <c r="AI1064" s="131"/>
      <c r="AJ1064" s="131"/>
      <c r="AK1064" s="131"/>
      <c r="AL1064" s="131"/>
      <c r="AM1064" s="131"/>
      <c r="AN1064" s="131"/>
      <c r="AO1064" s="131"/>
      <c r="AP1064" s="131"/>
      <c r="AQ1064" s="131"/>
      <c r="AR1064" s="131"/>
      <c r="AS1064" s="131"/>
      <c r="AT1064" s="131"/>
      <c r="AU1064" s="131"/>
      <c r="AV1064" s="131"/>
      <c r="AW1064" s="131"/>
      <c r="AX1064" s="131"/>
      <c r="AY1064" s="131"/>
      <c r="AZ1064" s="131"/>
      <c r="BA1064" s="131"/>
      <c r="BB1064" s="131"/>
      <c r="BC1064" s="131"/>
      <c r="BD1064" s="131"/>
      <c r="BE1064" s="131"/>
      <c r="BF1064" s="131"/>
      <c r="BG1064" s="131"/>
      <c r="BH1064" s="131"/>
      <c r="BI1064" s="131"/>
      <c r="BJ1064" s="131"/>
      <c r="BK1064" s="131"/>
      <c r="BL1064" s="131"/>
      <c r="BM1064" s="131"/>
      <c r="BN1064" s="131"/>
      <c r="BO1064" s="131"/>
      <c r="BP1064" s="131"/>
      <c r="BQ1064" s="131"/>
      <c r="BR1064" s="131"/>
      <c r="BS1064" s="131"/>
      <c r="BT1064" s="131"/>
      <c r="BU1064" s="131"/>
      <c r="BV1064" s="131"/>
      <c r="BW1064" s="131"/>
      <c r="BX1064" s="131"/>
      <c r="BY1064" s="131"/>
      <c r="BZ1064" s="131"/>
      <c r="CA1064" s="131"/>
      <c r="CB1064" s="131"/>
      <c r="CC1064" s="131"/>
      <c r="CD1064" s="131"/>
      <c r="CE1064" s="131"/>
      <c r="CF1064" s="131"/>
      <c r="CG1064" s="131"/>
      <c r="CH1064" s="131"/>
      <c r="CI1064" s="131"/>
      <c r="CJ1064" s="131"/>
      <c r="CK1064" s="131"/>
      <c r="CL1064" s="131"/>
      <c r="CM1064" s="131"/>
      <c r="CN1064" s="131"/>
      <c r="CO1064" s="131"/>
      <c r="CP1064" s="131"/>
      <c r="CQ1064" s="131"/>
      <c r="CR1064" s="131"/>
      <c r="CS1064" s="131"/>
      <c r="CT1064" s="131"/>
      <c r="CU1064" s="131"/>
      <c r="CV1064" s="131"/>
      <c r="CW1064" s="131"/>
      <c r="CX1064" s="131"/>
      <c r="CY1064" s="131"/>
      <c r="CZ1064" s="131"/>
      <c r="DA1064" s="131"/>
      <c r="DB1064" s="131"/>
      <c r="DC1064" s="131"/>
      <c r="DD1064" s="131"/>
      <c r="DE1064" s="131"/>
      <c r="DF1064" s="131"/>
      <c r="DG1064" s="131"/>
      <c r="DH1064" s="131"/>
      <c r="DI1064" s="131"/>
      <c r="DJ1064" s="131"/>
      <c r="DK1064" s="131"/>
      <c r="DL1064" s="131"/>
      <c r="DM1064" s="131"/>
      <c r="DN1064" s="131"/>
      <c r="DO1064" s="131"/>
      <c r="DP1064" s="131"/>
      <c r="DQ1064" s="131"/>
      <c r="DR1064" s="131"/>
      <c r="DS1064" s="131"/>
      <c r="DT1064" s="131"/>
      <c r="DU1064" s="131"/>
      <c r="DV1064" s="131"/>
      <c r="DW1064" s="131"/>
      <c r="DX1064" s="131"/>
      <c r="DY1064" s="131"/>
      <c r="DZ1064" s="131"/>
      <c r="EA1064" s="131"/>
      <c r="EB1064" s="131"/>
      <c r="EC1064" s="131"/>
      <c r="ED1064" s="131"/>
      <c r="EE1064" s="131"/>
      <c r="EF1064" s="131"/>
      <c r="EG1064" s="131"/>
      <c r="EH1064" s="131"/>
      <c r="EI1064" s="131"/>
      <c r="EJ1064" s="131"/>
      <c r="EK1064" s="131"/>
      <c r="EL1064" s="131"/>
      <c r="EM1064" s="131"/>
      <c r="EN1064" s="131"/>
      <c r="EO1064" s="131"/>
      <c r="EP1064" s="131"/>
      <c r="EQ1064" s="131"/>
      <c r="ER1064" s="131"/>
      <c r="ES1064" s="131"/>
      <c r="ET1064" s="131"/>
      <c r="EU1064" s="131"/>
      <c r="EV1064" s="131"/>
      <c r="EW1064" s="131"/>
      <c r="EX1064" s="131"/>
      <c r="EY1064" s="131"/>
      <c r="EZ1064" s="131"/>
      <c r="FA1064" s="131"/>
      <c r="FB1064" s="131"/>
      <c r="FC1064" s="131"/>
      <c r="FD1064" s="131"/>
      <c r="FE1064" s="131"/>
      <c r="FF1064" s="131"/>
      <c r="FG1064" s="131"/>
      <c r="FH1064" s="131"/>
      <c r="FI1064" s="131"/>
      <c r="FJ1064" s="131"/>
      <c r="FK1064" s="131"/>
      <c r="FL1064" s="131"/>
      <c r="FM1064" s="131"/>
      <c r="FN1064" s="131"/>
      <c r="FO1064" s="131"/>
      <c r="FP1064" s="131"/>
      <c r="FQ1064" s="131"/>
      <c r="FR1064" s="131"/>
      <c r="FS1064" s="131"/>
      <c r="FT1064" s="131"/>
      <c r="FU1064" s="131"/>
      <c r="FV1064" s="131"/>
      <c r="FW1064" s="131"/>
      <c r="FX1064" s="131"/>
      <c r="FY1064" s="131"/>
      <c r="FZ1064" s="131"/>
      <c r="GA1064" s="131"/>
      <c r="GB1064" s="131"/>
      <c r="GC1064" s="131"/>
      <c r="GD1064" s="131"/>
      <c r="GE1064" s="131"/>
      <c r="GF1064" s="131"/>
      <c r="GG1064" s="131"/>
      <c r="GH1064" s="131"/>
      <c r="GI1064" s="131"/>
      <c r="GJ1064" s="131"/>
      <c r="GK1064" s="131"/>
      <c r="GL1064" s="131"/>
      <c r="GM1064" s="131"/>
      <c r="GN1064" s="131"/>
      <c r="GO1064" s="131"/>
      <c r="GP1064" s="131"/>
      <c r="GQ1064" s="131"/>
      <c r="GR1064" s="131"/>
      <c r="GS1064" s="131"/>
      <c r="GT1064" s="131"/>
      <c r="GU1064" s="131"/>
      <c r="GV1064" s="131"/>
      <c r="GW1064" s="131"/>
      <c r="GX1064" s="131"/>
      <c r="GY1064" s="131"/>
      <c r="GZ1064" s="131"/>
      <c r="HA1064" s="131"/>
      <c r="HB1064" s="131"/>
      <c r="HC1064" s="131"/>
      <c r="HD1064" s="131"/>
      <c r="HE1064" s="131"/>
      <c r="HF1064" s="131"/>
      <c r="HG1064" s="131"/>
      <c r="HH1064" s="131"/>
      <c r="HI1064" s="131"/>
      <c r="HJ1064" s="131"/>
      <c r="HK1064" s="131"/>
      <c r="HL1064" s="131"/>
      <c r="HM1064" s="131"/>
      <c r="HN1064" s="131"/>
      <c r="HO1064" s="131"/>
      <c r="HP1064" s="131"/>
      <c r="HQ1064" s="131"/>
      <c r="HR1064" s="131"/>
      <c r="HS1064" s="131"/>
      <c r="HT1064" s="131"/>
      <c r="HU1064" s="131"/>
      <c r="HV1064" s="131"/>
      <c r="HW1064" s="131"/>
      <c r="HX1064" s="131"/>
      <c r="HY1064" s="131"/>
      <c r="HZ1064" s="131"/>
      <c r="IA1064" s="131"/>
      <c r="IB1064" s="131"/>
      <c r="IC1064" s="131"/>
      <c r="ID1064" s="131"/>
      <c r="IE1064" s="131"/>
      <c r="IF1064" s="131"/>
      <c r="IG1064" s="131"/>
      <c r="IH1064" s="131"/>
      <c r="II1064" s="131"/>
      <c r="IJ1064" s="131"/>
      <c r="IK1064" s="131"/>
      <c r="IL1064" s="131"/>
      <c r="IM1064" s="131"/>
      <c r="IN1064" s="131"/>
      <c r="IO1064" s="131"/>
      <c r="IP1064" s="131"/>
      <c r="IQ1064" s="131"/>
      <c r="IR1064" s="131"/>
      <c r="IS1064" s="131"/>
      <c r="IT1064" s="131"/>
      <c r="IU1064" s="131"/>
      <c r="IV1064" s="131"/>
      <c r="IW1064" s="131"/>
      <c r="IX1064" s="131"/>
      <c r="IY1064" s="131"/>
      <c r="IZ1064" s="131"/>
      <c r="JA1064" s="131"/>
      <c r="JB1064" s="131"/>
      <c r="JC1064" s="131"/>
      <c r="JD1064" s="131"/>
      <c r="JE1064" s="131"/>
      <c r="JF1064" s="131"/>
      <c r="JG1064" s="131"/>
      <c r="JH1064" s="131"/>
      <c r="JI1064" s="131"/>
      <c r="JJ1064" s="131"/>
      <c r="JK1064" s="131"/>
      <c r="JL1064" s="131"/>
      <c r="JM1064" s="131"/>
      <c r="JN1064" s="131"/>
      <c r="JO1064" s="131"/>
      <c r="JP1064" s="131"/>
      <c r="JQ1064" s="131"/>
      <c r="JR1064" s="131"/>
      <c r="JS1064" s="131"/>
      <c r="JT1064" s="131"/>
      <c r="JU1064" s="131"/>
      <c r="JV1064" s="131"/>
      <c r="JW1064" s="131"/>
      <c r="JX1064" s="131"/>
      <c r="JY1064" s="131"/>
      <c r="JZ1064" s="131"/>
      <c r="KA1064" s="131"/>
      <c r="KB1064" s="131"/>
      <c r="KC1064" s="131"/>
      <c r="KD1064" s="131"/>
      <c r="KE1064" s="131"/>
      <c r="KF1064" s="131"/>
      <c r="KG1064" s="131"/>
      <c r="KH1064" s="131"/>
      <c r="KI1064" s="131"/>
      <c r="KJ1064" s="131"/>
      <c r="KK1064" s="131"/>
      <c r="KL1064" s="131"/>
      <c r="KM1064" s="131"/>
      <c r="KN1064" s="131"/>
      <c r="KO1064" s="131"/>
      <c r="KP1064" s="131"/>
      <c r="KQ1064" s="131"/>
      <c r="KR1064" s="131"/>
      <c r="KS1064" s="131"/>
      <c r="KT1064" s="131"/>
      <c r="KU1064" s="131"/>
      <c r="KV1064" s="131"/>
      <c r="KW1064" s="131"/>
      <c r="KX1064" s="131"/>
      <c r="KY1064" s="131"/>
      <c r="KZ1064" s="131"/>
      <c r="LA1064" s="131"/>
      <c r="LB1064" s="131"/>
      <c r="LC1064" s="131"/>
      <c r="LD1064" s="131"/>
      <c r="LE1064" s="131"/>
      <c r="LF1064" s="131"/>
      <c r="LG1064" s="131"/>
      <c r="LH1064" s="131"/>
      <c r="LI1064" s="131"/>
      <c r="LJ1064" s="131"/>
      <c r="LK1064" s="131"/>
      <c r="LL1064" s="131"/>
      <c r="LM1064" s="131"/>
      <c r="LN1064" s="131"/>
      <c r="LO1064" s="131"/>
      <c r="LP1064" s="131"/>
      <c r="LQ1064" s="131"/>
      <c r="LR1064" s="131"/>
      <c r="LS1064" s="131"/>
      <c r="LT1064" s="131"/>
      <c r="LU1064" s="131"/>
      <c r="LV1064" s="131"/>
      <c r="LW1064" s="131"/>
      <c r="LX1064" s="131"/>
      <c r="LY1064" s="131"/>
      <c r="LZ1064" s="131"/>
      <c r="MA1064" s="131"/>
      <c r="MB1064" s="131"/>
      <c r="MC1064" s="131"/>
      <c r="MD1064" s="131"/>
      <c r="ME1064" s="131"/>
      <c r="MF1064" s="131"/>
      <c r="MG1064" s="131"/>
      <c r="MH1064" s="131"/>
      <c r="MI1064" s="131"/>
      <c r="MJ1064" s="131"/>
      <c r="MK1064" s="131"/>
      <c r="ML1064" s="131"/>
      <c r="MM1064" s="131"/>
      <c r="MN1064" s="131"/>
      <c r="MO1064" s="131"/>
      <c r="MP1064" s="131"/>
      <c r="MQ1064" s="131"/>
      <c r="MR1064" s="131"/>
      <c r="MS1064" s="131"/>
      <c r="MT1064" s="131"/>
      <c r="MU1064" s="131"/>
      <c r="MV1064" s="131"/>
      <c r="MW1064" s="131"/>
      <c r="MX1064" s="131"/>
      <c r="MY1064" s="131"/>
      <c r="MZ1064" s="131"/>
      <c r="NA1064" s="131"/>
      <c r="NB1064" s="131"/>
      <c r="NC1064" s="131"/>
      <c r="ND1064" s="131"/>
      <c r="NE1064" s="131"/>
      <c r="NF1064" s="131"/>
      <c r="NG1064" s="131"/>
      <c r="NH1064" s="131"/>
      <c r="NI1064" s="131"/>
      <c r="NJ1064" s="131"/>
      <c r="NK1064" s="131"/>
      <c r="NL1064" s="131"/>
      <c r="NM1064" s="131"/>
      <c r="NN1064" s="131"/>
      <c r="NO1064" s="131"/>
      <c r="NP1064" s="131"/>
      <c r="NQ1064" s="131"/>
      <c r="NR1064" s="131"/>
      <c r="NS1064" s="131"/>
      <c r="NT1064" s="131"/>
      <c r="NU1064" s="131"/>
      <c r="NV1064" s="131"/>
      <c r="NW1064" s="131"/>
      <c r="NX1064" s="131"/>
      <c r="NY1064" s="131"/>
      <c r="NZ1064" s="131"/>
      <c r="OA1064" s="131"/>
      <c r="OB1064" s="131"/>
      <c r="OC1064" s="131"/>
      <c r="OD1064" s="131"/>
      <c r="OE1064" s="131"/>
      <c r="OF1064" s="131"/>
      <c r="OG1064" s="131"/>
      <c r="OH1064" s="131"/>
      <c r="OI1064" s="131"/>
      <c r="OJ1064" s="131"/>
      <c r="OK1064" s="131"/>
      <c r="OL1064" s="131"/>
      <c r="OM1064" s="131"/>
      <c r="ON1064" s="131"/>
      <c r="OO1064" s="131"/>
      <c r="OP1064" s="131"/>
      <c r="OQ1064" s="131"/>
      <c r="OR1064" s="131"/>
      <c r="OS1064" s="131"/>
      <c r="OT1064" s="131"/>
      <c r="OU1064" s="131"/>
      <c r="OV1064" s="131"/>
      <c r="OW1064" s="131"/>
      <c r="OX1064" s="131"/>
      <c r="OY1064" s="131"/>
      <c r="OZ1064" s="131"/>
      <c r="PA1064" s="131"/>
      <c r="PB1064" s="131"/>
      <c r="PC1064" s="131"/>
      <c r="PD1064" s="131"/>
      <c r="PE1064" s="131"/>
      <c r="PF1064" s="131"/>
      <c r="PG1064" s="131"/>
      <c r="PH1064" s="131"/>
      <c r="PI1064" s="131"/>
      <c r="PJ1064" s="131"/>
      <c r="PK1064" s="131"/>
      <c r="PL1064" s="131"/>
      <c r="PM1064" s="131"/>
      <c r="PN1064" s="131"/>
      <c r="PO1064" s="131"/>
      <c r="PP1064" s="131"/>
      <c r="PQ1064" s="131"/>
      <c r="PR1064" s="131"/>
      <c r="PS1064" s="131"/>
      <c r="PT1064" s="131"/>
      <c r="PU1064" s="131"/>
      <c r="PV1064" s="131"/>
      <c r="PW1064" s="131"/>
      <c r="PX1064" s="131"/>
      <c r="PY1064" s="131"/>
      <c r="PZ1064" s="131"/>
      <c r="QA1064" s="131"/>
      <c r="QB1064" s="131"/>
      <c r="QC1064" s="131"/>
      <c r="QD1064" s="131"/>
      <c r="QE1064" s="131"/>
      <c r="QF1064" s="131"/>
      <c r="QG1064" s="131"/>
      <c r="QH1064" s="131"/>
      <c r="QI1064" s="131"/>
      <c r="QJ1064" s="131"/>
      <c r="QK1064" s="131"/>
      <c r="QL1064" s="131"/>
      <c r="QM1064" s="131"/>
      <c r="QN1064" s="131"/>
      <c r="QO1064" s="131"/>
      <c r="QP1064" s="131"/>
      <c r="QQ1064" s="131"/>
      <c r="QR1064" s="131"/>
      <c r="QS1064" s="131"/>
      <c r="QT1064" s="131"/>
      <c r="QU1064" s="131"/>
      <c r="QV1064" s="131"/>
      <c r="QW1064" s="131"/>
      <c r="QX1064" s="131"/>
      <c r="QY1064" s="131"/>
      <c r="QZ1064" s="131"/>
      <c r="RA1064" s="131"/>
      <c r="RB1064" s="131"/>
      <c r="RC1064" s="131"/>
      <c r="RD1064" s="131"/>
      <c r="RE1064" s="131"/>
      <c r="RF1064" s="131"/>
      <c r="RG1064" s="131"/>
      <c r="RH1064" s="131"/>
      <c r="RI1064" s="131"/>
      <c r="RJ1064" s="131"/>
      <c r="RK1064" s="131"/>
      <c r="RL1064" s="131"/>
      <c r="RM1064" s="131"/>
      <c r="RN1064" s="131"/>
      <c r="RO1064" s="131"/>
      <c r="RP1064" s="131"/>
      <c r="RQ1064" s="131"/>
      <c r="RR1064" s="131"/>
      <c r="RS1064" s="131"/>
      <c r="RT1064" s="131"/>
      <c r="RU1064" s="131"/>
      <c r="RV1064" s="131"/>
      <c r="RW1064" s="131"/>
      <c r="RX1064" s="131"/>
      <c r="RY1064" s="131"/>
      <c r="RZ1064" s="131"/>
      <c r="SA1064" s="131"/>
      <c r="SB1064" s="131"/>
      <c r="SC1064" s="131"/>
      <c r="SD1064" s="131"/>
      <c r="SE1064" s="131"/>
      <c r="SF1064" s="131"/>
      <c r="SG1064" s="131"/>
      <c r="SH1064" s="131"/>
      <c r="SI1064" s="131"/>
      <c r="SJ1064" s="131"/>
      <c r="SK1064" s="131"/>
      <c r="SL1064" s="131"/>
      <c r="SM1064" s="131"/>
      <c r="SN1064" s="131"/>
      <c r="SO1064" s="131"/>
      <c r="SP1064" s="131"/>
      <c r="SQ1064" s="131"/>
      <c r="SR1064" s="131"/>
      <c r="SS1064" s="131"/>
      <c r="ST1064" s="131"/>
      <c r="SU1064" s="131"/>
      <c r="SV1064" s="131"/>
      <c r="SW1064" s="131"/>
      <c r="SX1064" s="131"/>
      <c r="SY1064" s="131"/>
      <c r="SZ1064" s="131"/>
      <c r="TA1064" s="131"/>
      <c r="TB1064" s="131"/>
      <c r="TC1064" s="131"/>
      <c r="TD1064" s="131"/>
      <c r="TE1064" s="131"/>
      <c r="TF1064" s="131"/>
      <c r="TG1064" s="131"/>
      <c r="TH1064" s="131"/>
      <c r="TI1064" s="131"/>
      <c r="TJ1064" s="131"/>
      <c r="TK1064" s="131"/>
      <c r="TL1064" s="131"/>
      <c r="TM1064" s="131"/>
      <c r="TN1064" s="131"/>
      <c r="TO1064" s="131"/>
      <c r="TP1064" s="131"/>
      <c r="TQ1064" s="131"/>
      <c r="TR1064" s="131"/>
      <c r="TS1064" s="131"/>
      <c r="TT1064" s="131"/>
      <c r="TU1064" s="131"/>
      <c r="TV1064" s="131"/>
      <c r="TW1064" s="131"/>
      <c r="TX1064" s="131"/>
      <c r="TY1064" s="131"/>
      <c r="TZ1064" s="131"/>
      <c r="UA1064" s="131"/>
      <c r="UB1064" s="131"/>
      <c r="UC1064" s="131"/>
      <c r="UD1064" s="131"/>
      <c r="UE1064" s="131"/>
      <c r="UF1064" s="131"/>
      <c r="UG1064" s="131"/>
      <c r="UH1064" s="131"/>
      <c r="UI1064" s="131"/>
      <c r="UJ1064" s="131"/>
      <c r="UK1064" s="131"/>
      <c r="UL1064" s="131"/>
      <c r="UM1064" s="131"/>
      <c r="UN1064" s="131"/>
      <c r="UO1064" s="131"/>
      <c r="UP1064" s="131"/>
      <c r="UQ1064" s="131"/>
      <c r="UR1064" s="131"/>
      <c r="US1064" s="131"/>
      <c r="UT1064" s="131"/>
      <c r="UU1064" s="131"/>
      <c r="UV1064" s="131"/>
      <c r="UW1064" s="131"/>
      <c r="UX1064" s="131"/>
      <c r="UY1064" s="131"/>
      <c r="UZ1064" s="131"/>
      <c r="VA1064" s="131"/>
      <c r="VB1064" s="131"/>
      <c r="VC1064" s="131"/>
      <c r="VD1064" s="131"/>
      <c r="VE1064" s="131"/>
      <c r="VF1064" s="131"/>
      <c r="VG1064" s="131"/>
      <c r="VH1064" s="131"/>
      <c r="VI1064" s="131"/>
      <c r="VJ1064" s="131"/>
      <c r="VK1064" s="131"/>
      <c r="VL1064" s="131"/>
      <c r="VM1064" s="131"/>
      <c r="VN1064" s="131"/>
      <c r="VO1064" s="131"/>
      <c r="VP1064" s="131"/>
      <c r="VQ1064" s="131"/>
      <c r="VR1064" s="131"/>
      <c r="VS1064" s="131"/>
      <c r="VT1064" s="131"/>
      <c r="VU1064" s="131"/>
      <c r="VV1064" s="131"/>
      <c r="VW1064" s="131"/>
      <c r="VX1064" s="131"/>
      <c r="VY1064" s="131"/>
      <c r="VZ1064" s="131"/>
      <c r="WA1064" s="131"/>
      <c r="WB1064" s="131"/>
      <c r="WC1064" s="131"/>
      <c r="WD1064" s="131"/>
      <c r="WE1064" s="131"/>
      <c r="WF1064" s="131"/>
      <c r="WG1064" s="131"/>
      <c r="WH1064" s="131"/>
      <c r="WI1064" s="131"/>
      <c r="WJ1064" s="131"/>
      <c r="WK1064" s="131"/>
      <c r="WL1064" s="131"/>
      <c r="WM1064" s="131"/>
      <c r="WN1064" s="131"/>
      <c r="WO1064" s="131"/>
      <c r="WP1064" s="131"/>
      <c r="WQ1064" s="131"/>
      <c r="WR1064" s="131"/>
      <c r="WS1064" s="131"/>
      <c r="WT1064" s="131"/>
      <c r="WU1064" s="131"/>
      <c r="WV1064" s="131"/>
      <c r="WW1064" s="131"/>
      <c r="WX1064" s="131"/>
      <c r="WY1064" s="131"/>
      <c r="WZ1064" s="131"/>
      <c r="XA1064" s="131"/>
      <c r="XB1064" s="131"/>
      <c r="XC1064" s="131"/>
      <c r="XD1064" s="131"/>
      <c r="XE1064" s="131"/>
      <c r="XF1064" s="131"/>
      <c r="XG1064" s="131"/>
      <c r="XH1064" s="131"/>
      <c r="XI1064" s="131"/>
      <c r="XJ1064" s="131"/>
      <c r="XK1064" s="131"/>
      <c r="XL1064" s="131"/>
      <c r="XM1064" s="131"/>
      <c r="XN1064" s="131"/>
      <c r="XO1064" s="131"/>
      <c r="XP1064" s="131"/>
      <c r="XQ1064" s="131"/>
      <c r="XR1064" s="131"/>
      <c r="XS1064" s="131"/>
      <c r="XT1064" s="131"/>
      <c r="XU1064" s="131"/>
      <c r="XV1064" s="131"/>
      <c r="XW1064" s="131"/>
      <c r="XX1064" s="131"/>
      <c r="XY1064" s="131"/>
      <c r="XZ1064" s="131"/>
      <c r="YA1064" s="131"/>
      <c r="YB1064" s="131"/>
      <c r="YC1064" s="131"/>
      <c r="YD1064" s="131"/>
      <c r="YE1064" s="131"/>
      <c r="YF1064" s="131"/>
      <c r="YG1064" s="131"/>
      <c r="YH1064" s="131"/>
      <c r="YI1064" s="131"/>
      <c r="YJ1064" s="131"/>
      <c r="YK1064" s="131"/>
      <c r="YL1064" s="131"/>
      <c r="YM1064" s="131"/>
      <c r="YN1064" s="131"/>
      <c r="YO1064" s="131"/>
      <c r="YP1064" s="131"/>
      <c r="YQ1064" s="131"/>
      <c r="YR1064" s="131"/>
      <c r="YS1064" s="131"/>
      <c r="YT1064" s="131"/>
      <c r="YU1064" s="131"/>
      <c r="YV1064" s="131"/>
      <c r="YW1064" s="131"/>
      <c r="YX1064" s="131"/>
      <c r="YY1064" s="131"/>
      <c r="YZ1064" s="131"/>
      <c r="ZA1064" s="131"/>
      <c r="ZB1064" s="131"/>
      <c r="ZC1064" s="131"/>
      <c r="ZD1064" s="131"/>
      <c r="ZE1064" s="131"/>
      <c r="ZF1064" s="131"/>
      <c r="ZG1064" s="131"/>
      <c r="ZH1064" s="131"/>
      <c r="ZI1064" s="131"/>
      <c r="ZJ1064" s="131"/>
      <c r="ZK1064" s="131"/>
      <c r="ZL1064" s="131"/>
      <c r="ZM1064" s="131"/>
      <c r="ZN1064" s="131"/>
      <c r="ZO1064" s="131"/>
      <c r="ZP1064" s="131"/>
      <c r="ZQ1064" s="131"/>
      <c r="ZR1064" s="131"/>
      <c r="ZS1064" s="131"/>
      <c r="ZT1064" s="131"/>
      <c r="ZU1064" s="131"/>
      <c r="ZV1064" s="131"/>
      <c r="ZW1064" s="131"/>
      <c r="ZX1064" s="131"/>
      <c r="ZY1064" s="131"/>
      <c r="ZZ1064" s="131"/>
      <c r="AAA1064" s="131"/>
      <c r="AAB1064" s="131"/>
      <c r="AAC1064" s="131"/>
      <c r="AAD1064" s="131"/>
      <c r="AAE1064" s="131"/>
      <c r="AAF1064" s="131"/>
      <c r="AAG1064" s="131"/>
      <c r="AAH1064" s="131"/>
      <c r="AAI1064" s="131"/>
      <c r="AAJ1064" s="131"/>
      <c r="AAK1064" s="131"/>
      <c r="AAL1064" s="131"/>
      <c r="AAM1064" s="131"/>
      <c r="AAN1064" s="131"/>
      <c r="AAO1064" s="131"/>
      <c r="AAP1064" s="131"/>
      <c r="AAQ1064" s="131"/>
      <c r="AAR1064" s="131"/>
      <c r="AAS1064" s="131"/>
      <c r="AAT1064" s="131"/>
      <c r="AAU1064" s="131"/>
      <c r="AAV1064" s="131"/>
      <c r="AAW1064" s="131"/>
      <c r="AAX1064" s="131"/>
      <c r="AAY1064" s="131"/>
      <c r="AAZ1064" s="131"/>
      <c r="ABA1064" s="131"/>
      <c r="ABB1064" s="131"/>
      <c r="ABC1064" s="131"/>
      <c r="ABD1064" s="131"/>
      <c r="ABE1064" s="131"/>
      <c r="ABF1064" s="131"/>
      <c r="ABG1064" s="131"/>
      <c r="ABH1064" s="131"/>
      <c r="ABI1064" s="131"/>
      <c r="ABJ1064" s="131"/>
      <c r="ABK1064" s="131"/>
      <c r="ABL1064" s="131"/>
      <c r="ABM1064" s="131"/>
      <c r="ABN1064" s="131"/>
      <c r="ABO1064" s="131"/>
      <c r="ABP1064" s="131"/>
      <c r="ABQ1064" s="131"/>
      <c r="ABR1064" s="131"/>
      <c r="ABS1064" s="131"/>
      <c r="ABT1064" s="131"/>
      <c r="ABU1064" s="131"/>
      <c r="ABV1064" s="131"/>
      <c r="ABW1064" s="131"/>
      <c r="ABX1064" s="131"/>
      <c r="ABY1064" s="131"/>
      <c r="ABZ1064" s="131"/>
      <c r="ACA1064" s="131"/>
      <c r="ACB1064" s="131"/>
      <c r="ACC1064" s="131"/>
      <c r="ACD1064" s="131"/>
      <c r="ACE1064" s="131"/>
      <c r="ACF1064" s="131"/>
      <c r="ACG1064" s="131"/>
      <c r="ACH1064" s="131"/>
      <c r="ACI1064" s="131"/>
      <c r="ACJ1064" s="131"/>
      <c r="ACK1064" s="131"/>
      <c r="ACL1064" s="131"/>
      <c r="ACM1064" s="131"/>
      <c r="ACN1064" s="131"/>
      <c r="ACO1064" s="131"/>
      <c r="ACP1064" s="131"/>
      <c r="ACQ1064" s="131"/>
      <c r="ACR1064" s="131"/>
      <c r="ACS1064" s="131"/>
      <c r="ACT1064" s="131"/>
      <c r="ACU1064" s="131"/>
      <c r="ACV1064" s="131"/>
      <c r="ACW1064" s="131"/>
      <c r="ACX1064" s="131"/>
      <c r="ACY1064" s="131"/>
      <c r="ACZ1064" s="131"/>
      <c r="ADA1064" s="131"/>
      <c r="ADB1064" s="131"/>
      <c r="ADC1064" s="131"/>
      <c r="ADD1064" s="131"/>
      <c r="ADE1064" s="131"/>
      <c r="ADF1064" s="131"/>
      <c r="ADG1064" s="131"/>
      <c r="ADH1064" s="131"/>
      <c r="ADI1064" s="131"/>
      <c r="ADJ1064" s="131"/>
      <c r="ADK1064" s="131"/>
      <c r="ADL1064" s="131"/>
      <c r="ADM1064" s="131"/>
      <c r="ADN1064" s="131"/>
      <c r="ADO1064" s="131"/>
      <c r="ADP1064" s="131"/>
      <c r="ADQ1064" s="131"/>
      <c r="ADR1064" s="131"/>
      <c r="ADS1064" s="131"/>
      <c r="ADT1064" s="131"/>
      <c r="ADU1064" s="131"/>
      <c r="ADV1064" s="131"/>
      <c r="ADW1064" s="131"/>
      <c r="ADX1064" s="131"/>
      <c r="ADY1064" s="131"/>
      <c r="ADZ1064" s="131"/>
      <c r="AEA1064" s="131"/>
      <c r="AEB1064" s="131"/>
      <c r="AEC1064" s="131"/>
      <c r="AED1064" s="131"/>
      <c r="AEE1064" s="131"/>
      <c r="AEF1064" s="131"/>
      <c r="AEG1064" s="131"/>
      <c r="AEH1064" s="131"/>
      <c r="AEI1064" s="131"/>
      <c r="AEJ1064" s="131"/>
      <c r="AEK1064" s="131"/>
      <c r="AEL1064" s="131"/>
      <c r="AEM1064" s="131"/>
      <c r="AEN1064" s="131"/>
      <c r="AEO1064" s="131"/>
      <c r="AEP1064" s="131"/>
      <c r="AEQ1064" s="131"/>
      <c r="AER1064" s="131"/>
      <c r="AES1064" s="131"/>
      <c r="AET1064" s="131"/>
      <c r="AEU1064" s="131"/>
      <c r="AEV1064" s="131"/>
      <c r="AEW1064" s="131"/>
      <c r="AEX1064" s="131"/>
      <c r="AEY1064" s="131"/>
      <c r="AEZ1064" s="131"/>
      <c r="AFA1064" s="131"/>
      <c r="AFB1064" s="131"/>
      <c r="AFC1064" s="131"/>
      <c r="AFD1064" s="131"/>
      <c r="AFE1064" s="131"/>
      <c r="AFF1064" s="131"/>
      <c r="AFG1064" s="131"/>
      <c r="AFH1064" s="131"/>
      <c r="AFI1064" s="131"/>
      <c r="AFJ1064" s="131"/>
      <c r="AFK1064" s="131"/>
      <c r="AFL1064" s="131"/>
      <c r="AFM1064" s="131"/>
      <c r="AFN1064" s="131"/>
      <c r="AFO1064" s="131"/>
      <c r="AFP1064" s="131"/>
      <c r="AFQ1064" s="131"/>
      <c r="AFR1064" s="131"/>
      <c r="AFS1064" s="131"/>
      <c r="AFT1064" s="131"/>
      <c r="AFU1064" s="131"/>
      <c r="AFV1064" s="131"/>
      <c r="AFW1064" s="131"/>
      <c r="AFX1064" s="131"/>
      <c r="AFY1064" s="131"/>
      <c r="AFZ1064" s="131"/>
      <c r="AGA1064" s="131"/>
      <c r="AGB1064" s="131"/>
      <c r="AGC1064" s="131"/>
      <c r="AGD1064" s="131"/>
      <c r="AGE1064" s="131"/>
      <c r="AGF1064" s="131"/>
      <c r="AGG1064" s="131"/>
      <c r="AGH1064" s="131"/>
      <c r="AGI1064" s="131"/>
      <c r="AGJ1064" s="131"/>
      <c r="AGK1064" s="131"/>
      <c r="AGL1064" s="131"/>
      <c r="AGM1064" s="131"/>
      <c r="AGN1064" s="131"/>
      <c r="AGO1064" s="131"/>
      <c r="AGP1064" s="131"/>
      <c r="AGQ1064" s="131"/>
      <c r="AGR1064" s="131"/>
      <c r="AGS1064" s="131"/>
      <c r="AGT1064" s="131"/>
      <c r="AGU1064" s="131"/>
      <c r="AGV1064" s="131"/>
      <c r="AGW1064" s="131"/>
      <c r="AGX1064" s="131"/>
      <c r="AGY1064" s="131"/>
      <c r="AGZ1064" s="131"/>
      <c r="AHA1064" s="131"/>
      <c r="AHB1064" s="131"/>
      <c r="AHC1064" s="131"/>
      <c r="AHD1064" s="131"/>
      <c r="AHE1064" s="131"/>
      <c r="AHF1064" s="131"/>
      <c r="AHG1064" s="131"/>
      <c r="AHH1064" s="131"/>
      <c r="AHI1064" s="131"/>
      <c r="AHJ1064" s="131"/>
      <c r="AHK1064" s="131"/>
      <c r="AHL1064" s="131"/>
      <c r="AHM1064" s="131"/>
      <c r="AHN1064" s="131"/>
      <c r="AHO1064" s="131"/>
      <c r="AHP1064" s="131"/>
      <c r="AHQ1064" s="131"/>
      <c r="AHR1064" s="131"/>
      <c r="AHS1064" s="131"/>
      <c r="AHT1064" s="131"/>
      <c r="AHU1064" s="131"/>
      <c r="AHV1064" s="131"/>
      <c r="AHW1064" s="131"/>
      <c r="AHX1064" s="131"/>
      <c r="AHY1064" s="131"/>
      <c r="AHZ1064" s="131"/>
      <c r="AIA1064" s="131"/>
      <c r="AIB1064" s="131"/>
      <c r="AIC1064" s="131"/>
      <c r="AID1064" s="131"/>
      <c r="AIE1064" s="131"/>
      <c r="AIF1064" s="131"/>
      <c r="AIG1064" s="131"/>
      <c r="AIH1064" s="131"/>
      <c r="AII1064" s="131"/>
      <c r="AIJ1064" s="131"/>
      <c r="AIK1064" s="131"/>
      <c r="AIL1064" s="131"/>
      <c r="AIM1064" s="131"/>
      <c r="AIN1064" s="131"/>
      <c r="AIO1064" s="131"/>
      <c r="AIP1064" s="131"/>
      <c r="AIQ1064" s="131"/>
      <c r="AIR1064" s="131"/>
      <c r="AIS1064" s="131"/>
      <c r="AIT1064" s="131"/>
      <c r="AIU1064" s="131"/>
      <c r="AIV1064" s="131"/>
      <c r="AIW1064" s="131"/>
      <c r="AIX1064" s="131"/>
      <c r="AIY1064" s="131"/>
      <c r="AIZ1064" s="131"/>
      <c r="AJA1064" s="131"/>
      <c r="AJB1064" s="131"/>
      <c r="AJC1064" s="131"/>
      <c r="AJD1064" s="131"/>
      <c r="AJE1064" s="131"/>
      <c r="AJF1064" s="131"/>
      <c r="AJG1064" s="131"/>
      <c r="AJH1064" s="131"/>
      <c r="AJI1064" s="131"/>
      <c r="AJJ1064" s="131"/>
      <c r="AJK1064" s="131"/>
      <c r="AJL1064" s="131"/>
      <c r="AJM1064" s="131"/>
      <c r="AJN1064" s="131"/>
      <c r="AJO1064" s="131"/>
      <c r="AJP1064" s="131"/>
      <c r="AJQ1064" s="131"/>
      <c r="AJR1064" s="131"/>
      <c r="AJS1064" s="131"/>
      <c r="AJT1064" s="131"/>
      <c r="AJU1064" s="131"/>
      <c r="AJV1064" s="131"/>
      <c r="AJW1064" s="131"/>
      <c r="AJX1064" s="131"/>
      <c r="AJY1064" s="131"/>
      <c r="AJZ1064" s="131"/>
      <c r="AKA1064" s="131"/>
      <c r="AKB1064" s="131"/>
      <c r="AKC1064" s="131"/>
      <c r="AKD1064" s="131"/>
      <c r="AKE1064" s="131"/>
      <c r="AKF1064" s="131"/>
      <c r="AKG1064" s="131"/>
      <c r="AKH1064" s="131"/>
      <c r="AKI1064" s="131"/>
      <c r="AKJ1064" s="131"/>
      <c r="AKK1064" s="131"/>
      <c r="AKL1064" s="131"/>
      <c r="AKM1064" s="131"/>
      <c r="AKN1064" s="131"/>
      <c r="AKO1064" s="131"/>
      <c r="AKP1064" s="131"/>
      <c r="AKQ1064" s="131"/>
      <c r="AKR1064" s="131"/>
      <c r="AKS1064" s="131"/>
      <c r="AKT1064" s="131"/>
      <c r="AKU1064" s="131"/>
      <c r="AKV1064" s="131"/>
      <c r="AKW1064" s="131"/>
      <c r="AKX1064" s="131"/>
      <c r="AKY1064" s="131"/>
      <c r="AKZ1064" s="131"/>
      <c r="ALA1064" s="131"/>
      <c r="ALB1064" s="131"/>
      <c r="ALC1064" s="131"/>
      <c r="ALD1064" s="131"/>
      <c r="ALE1064" s="131"/>
      <c r="ALF1064" s="131"/>
      <c r="ALG1064" s="131"/>
      <c r="ALH1064" s="131"/>
      <c r="ALI1064" s="131"/>
      <c r="ALJ1064" s="131"/>
      <c r="ALK1064" s="131"/>
      <c r="ALL1064" s="131"/>
      <c r="ALM1064" s="131"/>
      <c r="ALN1064" s="131"/>
      <c r="ALO1064" s="131"/>
      <c r="ALP1064" s="131"/>
      <c r="ALQ1064" s="131"/>
      <c r="ALR1064" s="131"/>
      <c r="ALS1064" s="131"/>
      <c r="ALT1064" s="131"/>
      <c r="ALU1064" s="131"/>
      <c r="ALV1064" s="131"/>
      <c r="ALW1064" s="131"/>
      <c r="ALX1064" s="131"/>
      <c r="ALY1064" s="131"/>
      <c r="ALZ1064" s="131"/>
      <c r="AMA1064" s="131"/>
      <c r="AMB1064" s="131"/>
      <c r="AMC1064" s="131"/>
      <c r="AMD1064" s="131"/>
      <c r="AME1064" s="131"/>
      <c r="AMF1064" s="131"/>
      <c r="AMG1064" s="131"/>
      <c r="AMH1064" s="131"/>
      <c r="AMI1064" s="131"/>
      <c r="AMJ1064" s="131"/>
      <c r="AMK1064" s="131"/>
      <c r="AML1064" s="131"/>
      <c r="AMM1064" s="131"/>
      <c r="AMN1064" s="131"/>
      <c r="AMO1064" s="131"/>
      <c r="AMP1064" s="131"/>
      <c r="AMQ1064" s="131"/>
      <c r="AMR1064" s="131"/>
      <c r="AMS1064" s="131"/>
      <c r="AMT1064" s="131"/>
      <c r="AMU1064" s="131"/>
      <c r="AMV1064" s="131"/>
      <c r="AMW1064" s="131"/>
      <c r="AMX1064" s="131"/>
      <c r="AMY1064" s="131"/>
      <c r="AMZ1064" s="131"/>
      <c r="ANA1064" s="131"/>
      <c r="ANB1064" s="131"/>
      <c r="ANC1064" s="131"/>
      <c r="AND1064" s="131"/>
      <c r="ANE1064" s="131"/>
      <c r="ANF1064" s="131"/>
      <c r="ANG1064" s="131"/>
      <c r="ANH1064" s="131"/>
      <c r="ANI1064" s="131"/>
      <c r="ANJ1064" s="131"/>
      <c r="ANK1064" s="131"/>
      <c r="ANL1064" s="131"/>
      <c r="ANM1064" s="131"/>
      <c r="ANN1064" s="131"/>
      <c r="ANO1064" s="131"/>
      <c r="ANP1064" s="131"/>
      <c r="ANQ1064" s="131"/>
      <c r="ANR1064" s="131"/>
      <c r="ANS1064" s="131"/>
      <c r="ANT1064" s="131"/>
      <c r="ANU1064" s="131"/>
      <c r="ANV1064" s="131"/>
      <c r="ANW1064" s="131"/>
      <c r="ANX1064" s="131"/>
      <c r="ANY1064" s="131"/>
      <c r="ANZ1064" s="131"/>
      <c r="AOA1064" s="131"/>
      <c r="AOB1064" s="131"/>
      <c r="AOC1064" s="131"/>
      <c r="AOD1064" s="131"/>
      <c r="AOE1064" s="131"/>
      <c r="AOF1064" s="131"/>
      <c r="AOG1064" s="131"/>
      <c r="AOH1064" s="131"/>
      <c r="AOI1064" s="131"/>
      <c r="AOJ1064" s="131"/>
      <c r="AOK1064" s="131"/>
      <c r="AOL1064" s="131"/>
      <c r="AOM1064" s="131"/>
      <c r="AON1064" s="131"/>
      <c r="AOO1064" s="131"/>
      <c r="AOP1064" s="131"/>
      <c r="AOQ1064" s="131"/>
      <c r="AOR1064" s="131"/>
      <c r="AOS1064" s="131"/>
      <c r="AOT1064" s="131"/>
      <c r="AOU1064" s="131"/>
      <c r="AOV1064" s="131"/>
      <c r="AOW1064" s="131"/>
      <c r="AOX1064" s="131"/>
      <c r="AOY1064" s="131"/>
      <c r="AOZ1064" s="131"/>
      <c r="APA1064" s="131"/>
      <c r="APB1064" s="131"/>
      <c r="APC1064" s="131"/>
      <c r="APD1064" s="131"/>
      <c r="APE1064" s="131"/>
      <c r="APF1064" s="131"/>
      <c r="APG1064" s="131"/>
      <c r="APH1064" s="131"/>
      <c r="API1064" s="131"/>
      <c r="APJ1064" s="131"/>
      <c r="APK1064" s="131"/>
      <c r="APL1064" s="131"/>
      <c r="APM1064" s="131"/>
      <c r="APN1064" s="131"/>
      <c r="APO1064" s="131"/>
      <c r="APP1064" s="131"/>
      <c r="APQ1064" s="131"/>
      <c r="APR1064" s="131"/>
      <c r="APS1064" s="131"/>
      <c r="APT1064" s="131"/>
      <c r="APU1064" s="131"/>
      <c r="APV1064" s="131"/>
      <c r="APW1064" s="131"/>
      <c r="APX1064" s="131"/>
      <c r="APY1064" s="131"/>
      <c r="APZ1064" s="131"/>
      <c r="AQA1064" s="131"/>
      <c r="AQB1064" s="131"/>
      <c r="AQC1064" s="131"/>
      <c r="AQD1064" s="131"/>
      <c r="AQE1064" s="131"/>
      <c r="AQF1064" s="131"/>
      <c r="AQG1064" s="131"/>
      <c r="AQH1064" s="131"/>
      <c r="AQI1064" s="131"/>
      <c r="AQJ1064" s="131"/>
      <c r="AQK1064" s="131"/>
      <c r="AQL1064" s="131"/>
      <c r="AQM1064" s="131"/>
      <c r="AQN1064" s="131"/>
      <c r="AQO1064" s="131"/>
      <c r="AQP1064" s="131"/>
      <c r="AQQ1064" s="131"/>
      <c r="AQR1064" s="131"/>
      <c r="AQS1064" s="131"/>
      <c r="AQT1064" s="131"/>
      <c r="AQU1064" s="131"/>
      <c r="AQV1064" s="131"/>
      <c r="AQW1064" s="131"/>
      <c r="AQX1064" s="131"/>
      <c r="AQY1064" s="131"/>
      <c r="AQZ1064" s="131"/>
      <c r="ARA1064" s="131"/>
      <c r="ARB1064" s="131"/>
      <c r="ARC1064" s="131"/>
      <c r="ARD1064" s="131"/>
      <c r="ARE1064" s="131"/>
      <c r="ARF1064" s="131"/>
      <c r="ARG1064" s="131"/>
      <c r="ARH1064" s="131"/>
      <c r="ARI1064" s="131"/>
      <c r="ARJ1064" s="131"/>
      <c r="ARK1064" s="131"/>
      <c r="ARL1064" s="131"/>
      <c r="ARM1064" s="131"/>
      <c r="ARN1064" s="131"/>
      <c r="ARO1064" s="131"/>
      <c r="ARP1064" s="131"/>
      <c r="ARQ1064" s="131"/>
      <c r="ARR1064" s="131"/>
      <c r="ARS1064" s="131"/>
      <c r="ART1064" s="131"/>
      <c r="ARU1064" s="131"/>
      <c r="ARV1064" s="131"/>
      <c r="ARW1064" s="131"/>
      <c r="ARX1064" s="131"/>
      <c r="ARY1064" s="131"/>
      <c r="ARZ1064" s="131"/>
      <c r="ASA1064" s="131"/>
      <c r="ASB1064" s="131"/>
      <c r="ASC1064" s="131"/>
      <c r="ASD1064" s="131"/>
      <c r="ASE1064" s="131"/>
      <c r="ASF1064" s="131"/>
      <c r="ASG1064" s="131"/>
      <c r="ASH1064" s="131"/>
      <c r="ASI1064" s="131"/>
      <c r="ASJ1064" s="131"/>
      <c r="ASK1064" s="131"/>
      <c r="ASL1064" s="131"/>
      <c r="ASM1064" s="131"/>
      <c r="ASN1064" s="131"/>
      <c r="ASO1064" s="131"/>
      <c r="ASP1064" s="131"/>
      <c r="ASQ1064" s="131"/>
      <c r="ASR1064" s="131"/>
      <c r="ASS1064" s="131"/>
      <c r="AST1064" s="131"/>
      <c r="ASU1064" s="131"/>
      <c r="ASV1064" s="131"/>
      <c r="ASW1064" s="131"/>
      <c r="ASX1064" s="131"/>
      <c r="ASY1064" s="131"/>
      <c r="ASZ1064" s="131"/>
      <c r="ATA1064" s="131"/>
      <c r="ATB1064" s="131"/>
      <c r="ATC1064" s="131"/>
      <c r="ATD1064" s="131"/>
      <c r="ATE1064" s="131"/>
      <c r="ATF1064" s="131"/>
      <c r="ATG1064" s="131"/>
      <c r="ATH1064" s="131"/>
      <c r="ATI1064" s="131"/>
      <c r="ATJ1064" s="131"/>
      <c r="ATK1064" s="131"/>
      <c r="ATL1064" s="131"/>
      <c r="ATM1064" s="131"/>
      <c r="ATN1064" s="131"/>
      <c r="ATO1064" s="131"/>
      <c r="ATP1064" s="131"/>
      <c r="ATQ1064" s="131"/>
      <c r="ATR1064" s="131"/>
      <c r="ATS1064" s="131"/>
      <c r="ATT1064" s="131"/>
      <c r="ATU1064" s="131"/>
      <c r="ATV1064" s="131"/>
      <c r="ATW1064" s="131"/>
      <c r="ATX1064" s="131"/>
      <c r="ATY1064" s="131"/>
      <c r="ATZ1064" s="131"/>
      <c r="AUA1064" s="131"/>
      <c r="AUB1064" s="131"/>
      <c r="AUC1064" s="131"/>
      <c r="AUD1064" s="131"/>
      <c r="AUE1064" s="131"/>
      <c r="AUF1064" s="131"/>
      <c r="AUG1064" s="131"/>
      <c r="AUH1064" s="131"/>
      <c r="AUI1064" s="131"/>
      <c r="AUJ1064" s="131"/>
      <c r="AUK1064" s="131"/>
      <c r="AUL1064" s="131"/>
      <c r="AUM1064" s="131"/>
      <c r="AUN1064" s="131"/>
      <c r="AUO1064" s="131"/>
      <c r="AUP1064" s="131"/>
      <c r="AUQ1064" s="131"/>
      <c r="AUR1064" s="131"/>
      <c r="AUS1064" s="131"/>
      <c r="AUT1064" s="131"/>
      <c r="AUU1064" s="131"/>
      <c r="AUV1064" s="131"/>
      <c r="AUW1064" s="131"/>
      <c r="AUX1064" s="131"/>
      <c r="AUY1064" s="131"/>
      <c r="AUZ1064" s="131"/>
      <c r="AVA1064" s="131"/>
      <c r="AVB1064" s="131"/>
      <c r="AVC1064" s="131"/>
      <c r="AVD1064" s="131"/>
      <c r="AVE1064" s="131"/>
      <c r="AVF1064" s="131"/>
      <c r="AVG1064" s="131"/>
      <c r="AVH1064" s="131"/>
      <c r="AVI1064" s="131"/>
      <c r="AVJ1064" s="131"/>
      <c r="AVK1064" s="131"/>
      <c r="AVL1064" s="131"/>
      <c r="AVM1064" s="131"/>
      <c r="AVN1064" s="131"/>
      <c r="AVO1064" s="131"/>
      <c r="AVP1064" s="131"/>
      <c r="AVQ1064" s="131"/>
      <c r="AVR1064" s="131"/>
      <c r="AVS1064" s="131"/>
      <c r="AVT1064" s="131"/>
      <c r="AVU1064" s="131"/>
      <c r="AVV1064" s="131"/>
      <c r="AVW1064" s="131"/>
      <c r="AVX1064" s="131"/>
      <c r="AVY1064" s="131"/>
      <c r="AVZ1064" s="131"/>
      <c r="AWA1064" s="131"/>
      <c r="AWB1064" s="131"/>
      <c r="AWC1064" s="131"/>
      <c r="AWD1064" s="131"/>
      <c r="AWE1064" s="131"/>
      <c r="AWF1064" s="131"/>
      <c r="AWG1064" s="131"/>
      <c r="AWH1064" s="131"/>
      <c r="AWI1064" s="131"/>
      <c r="AWJ1064" s="131"/>
      <c r="AWK1064" s="131"/>
      <c r="AWL1064" s="131"/>
      <c r="AWM1064" s="131"/>
      <c r="AWN1064" s="131"/>
      <c r="AWO1064" s="131"/>
      <c r="AWP1064" s="131"/>
      <c r="AWQ1064" s="131"/>
      <c r="AWR1064" s="131"/>
      <c r="AWS1064" s="131"/>
      <c r="AWT1064" s="131"/>
      <c r="AWU1064" s="131"/>
      <c r="AWV1064" s="131"/>
      <c r="AWW1064" s="131"/>
      <c r="AWX1064" s="131"/>
      <c r="AWY1064" s="131"/>
      <c r="AWZ1064" s="131"/>
      <c r="AXA1064" s="131"/>
      <c r="AXB1064" s="131"/>
      <c r="AXC1064" s="131"/>
      <c r="AXD1064" s="131"/>
      <c r="AXE1064" s="131"/>
      <c r="AXF1064" s="131"/>
      <c r="AXG1064" s="131"/>
      <c r="AXH1064" s="131"/>
      <c r="AXI1064" s="131"/>
      <c r="AXJ1064" s="131"/>
      <c r="AXK1064" s="131"/>
      <c r="AXL1064" s="131"/>
      <c r="AXM1064" s="131"/>
      <c r="AXN1064" s="131"/>
      <c r="AXO1064" s="131"/>
      <c r="AXP1064" s="131"/>
      <c r="AXQ1064" s="131"/>
      <c r="AXR1064" s="131"/>
      <c r="AXS1064" s="131"/>
      <c r="AXT1064" s="131"/>
      <c r="AXU1064" s="131"/>
      <c r="AXV1064" s="131"/>
      <c r="AXW1064" s="131"/>
      <c r="AXX1064" s="131"/>
    </row>
    <row r="1065" spans="1:1324" s="106" customFormat="1" ht="15.75" hidden="1" customHeight="1" x14ac:dyDescent="0.2">
      <c r="A1065" s="79" t="s">
        <v>145</v>
      </c>
      <c r="B1065" s="79" t="s">
        <v>142</v>
      </c>
      <c r="C1065" s="89" t="s">
        <v>141</v>
      </c>
      <c r="D1065" s="89" t="s">
        <v>144</v>
      </c>
      <c r="E1065" s="66">
        <v>38966</v>
      </c>
      <c r="F1065" s="79" t="s">
        <v>1167</v>
      </c>
      <c r="G1065" s="30" t="s">
        <v>1185</v>
      </c>
      <c r="H1065" s="30">
        <v>42005</v>
      </c>
      <c r="I1065" s="30" t="s">
        <v>1065</v>
      </c>
      <c r="J1065" s="173"/>
      <c r="K1065" s="87" t="s">
        <v>6</v>
      </c>
      <c r="L1065" s="87">
        <v>1</v>
      </c>
      <c r="M1065" s="87">
        <v>1</v>
      </c>
      <c r="N1065" s="87" t="s">
        <v>326</v>
      </c>
      <c r="O1065" s="87">
        <v>1</v>
      </c>
      <c r="P1065" s="87" t="s">
        <v>326</v>
      </c>
      <c r="Q1065" s="87">
        <v>1</v>
      </c>
      <c r="R1065" s="87" t="s">
        <v>326</v>
      </c>
      <c r="S1065" s="87">
        <v>1</v>
      </c>
      <c r="T1065" s="87" t="s">
        <v>49</v>
      </c>
      <c r="U1065" s="87">
        <v>1</v>
      </c>
      <c r="V1065" s="87">
        <v>1</v>
      </c>
      <c r="W1065" s="87">
        <v>0</v>
      </c>
      <c r="X1065" s="87">
        <v>0</v>
      </c>
      <c r="Y1065" s="87">
        <v>0</v>
      </c>
      <c r="Z1065" s="87">
        <v>1</v>
      </c>
      <c r="AA1065" s="87">
        <v>0</v>
      </c>
      <c r="AB1065" s="87">
        <f t="shared" ref="AB1065:AB1089" si="100">IF((ISERROR(VLOOKUP($A1065,RTlist2,40,FALSE)))=TRUE,2,VLOOKUP($A1065,RTlist2,40,FALSE))</f>
        <v>2</v>
      </c>
      <c r="AC1065" s="87">
        <f t="shared" ref="AC1065:AC1089" si="101">IF((ISERROR(VLOOKUP($A1065,RTlist2,41,FALSE)))=TRUE,2,VLOOKUP($A1065,RTlist2,41,FALSE))</f>
        <v>2</v>
      </c>
      <c r="AD1065" s="87">
        <f t="shared" ref="AD1065:AD1089" si="102">IF((ISERROR(VLOOKUP($A1065,RTlist2,36,FALSE)))=TRUE,2,VLOOKUP($A1065,RTlist2,36,FALSE))</f>
        <v>2</v>
      </c>
      <c r="AE1065" s="87">
        <f t="shared" ref="AE1065:AE1089" si="103">IF((ISERROR(VLOOKUP($A1065,RTlist2,37,FALSE)))=TRUE,2,VLOOKUP($A1065,RTlist2,37,FALSE))</f>
        <v>2</v>
      </c>
      <c r="AF1065" s="104" t="s">
        <v>2458</v>
      </c>
      <c r="AG1065" s="131"/>
      <c r="AH1065" s="131"/>
      <c r="AI1065" s="131"/>
      <c r="AJ1065" s="131"/>
      <c r="AK1065" s="131"/>
      <c r="AL1065" s="131"/>
      <c r="AM1065" s="131"/>
      <c r="AN1065" s="131"/>
      <c r="AO1065" s="131"/>
      <c r="AP1065" s="131"/>
      <c r="AQ1065" s="131"/>
      <c r="AR1065" s="131"/>
      <c r="AS1065" s="131"/>
      <c r="AT1065" s="131"/>
      <c r="AU1065" s="131"/>
      <c r="AV1065" s="131"/>
      <c r="AW1065" s="131"/>
      <c r="AX1065" s="131"/>
      <c r="AY1065" s="131"/>
      <c r="AZ1065" s="131"/>
      <c r="BA1065" s="131"/>
      <c r="BB1065" s="131"/>
      <c r="BC1065" s="131"/>
      <c r="BD1065" s="131"/>
      <c r="BE1065" s="131"/>
      <c r="BF1065" s="131"/>
      <c r="BG1065" s="131"/>
      <c r="BH1065" s="131"/>
      <c r="BI1065" s="131"/>
      <c r="BJ1065" s="131"/>
      <c r="BK1065" s="131"/>
      <c r="BL1065" s="131"/>
      <c r="BM1065" s="131"/>
      <c r="BN1065" s="131"/>
      <c r="BO1065" s="131"/>
      <c r="BP1065" s="131"/>
      <c r="BQ1065" s="131"/>
      <c r="BR1065" s="131"/>
      <c r="BS1065" s="131"/>
      <c r="BT1065" s="131"/>
      <c r="BU1065" s="131"/>
      <c r="BV1065" s="131"/>
      <c r="BW1065" s="131"/>
      <c r="BX1065" s="131"/>
      <c r="BY1065" s="131"/>
      <c r="BZ1065" s="131"/>
      <c r="CA1065" s="131"/>
      <c r="CB1065" s="131"/>
      <c r="CC1065" s="131"/>
      <c r="CD1065" s="131"/>
      <c r="CE1065" s="131"/>
      <c r="CF1065" s="131"/>
      <c r="CG1065" s="131"/>
      <c r="CH1065" s="131"/>
      <c r="CI1065" s="131"/>
      <c r="CJ1065" s="131"/>
      <c r="CK1065" s="131"/>
      <c r="CL1065" s="131"/>
      <c r="CM1065" s="131"/>
      <c r="CN1065" s="131"/>
      <c r="CO1065" s="131"/>
      <c r="CP1065" s="131"/>
      <c r="CQ1065" s="131"/>
      <c r="CR1065" s="131"/>
      <c r="CS1065" s="131"/>
      <c r="CT1065" s="131"/>
      <c r="CU1065" s="131"/>
      <c r="CV1065" s="131"/>
      <c r="CW1065" s="131"/>
      <c r="CX1065" s="131"/>
      <c r="CY1065" s="131"/>
      <c r="CZ1065" s="131"/>
      <c r="DA1065" s="131"/>
      <c r="DB1065" s="131"/>
      <c r="DC1065" s="131"/>
      <c r="DD1065" s="131"/>
      <c r="DE1065" s="131"/>
      <c r="DF1065" s="131"/>
      <c r="DG1065" s="131"/>
      <c r="DH1065" s="131"/>
      <c r="DI1065" s="131"/>
      <c r="DJ1065" s="131"/>
      <c r="DK1065" s="131"/>
      <c r="DL1065" s="131"/>
      <c r="DM1065" s="131"/>
      <c r="DN1065" s="131"/>
      <c r="DO1065" s="131"/>
      <c r="DP1065" s="131"/>
      <c r="DQ1065" s="131"/>
      <c r="DR1065" s="131"/>
      <c r="DS1065" s="131"/>
      <c r="DT1065" s="131"/>
      <c r="DU1065" s="131"/>
      <c r="DV1065" s="131"/>
      <c r="DW1065" s="131"/>
      <c r="DX1065" s="131"/>
      <c r="DY1065" s="131"/>
      <c r="DZ1065" s="131"/>
      <c r="EA1065" s="131"/>
      <c r="EB1065" s="131"/>
      <c r="EC1065" s="131"/>
      <c r="ED1065" s="131"/>
      <c r="EE1065" s="131"/>
      <c r="EF1065" s="131"/>
      <c r="EG1065" s="131"/>
      <c r="EH1065" s="131"/>
      <c r="EI1065" s="131"/>
      <c r="EJ1065" s="131"/>
      <c r="EK1065" s="131"/>
      <c r="EL1065" s="131"/>
      <c r="EM1065" s="131"/>
      <c r="EN1065" s="131"/>
      <c r="EO1065" s="131"/>
      <c r="EP1065" s="131"/>
      <c r="EQ1065" s="131"/>
      <c r="ER1065" s="131"/>
      <c r="ES1065" s="131"/>
      <c r="ET1065" s="131"/>
      <c r="EU1065" s="131"/>
      <c r="EV1065" s="131"/>
      <c r="EW1065" s="131"/>
      <c r="EX1065" s="131"/>
      <c r="EY1065" s="131"/>
      <c r="EZ1065" s="131"/>
      <c r="FA1065" s="131"/>
      <c r="FB1065" s="131"/>
      <c r="FC1065" s="131"/>
      <c r="FD1065" s="131"/>
      <c r="FE1065" s="131"/>
      <c r="FF1065" s="131"/>
      <c r="FG1065" s="131"/>
      <c r="FH1065" s="131"/>
      <c r="FI1065" s="131"/>
      <c r="FJ1065" s="131"/>
      <c r="FK1065" s="131"/>
      <c r="FL1065" s="131"/>
      <c r="FM1065" s="131"/>
      <c r="FN1065" s="131"/>
      <c r="FO1065" s="131"/>
      <c r="FP1065" s="131"/>
      <c r="FQ1065" s="131"/>
      <c r="FR1065" s="131"/>
      <c r="FS1065" s="131"/>
      <c r="FT1065" s="131"/>
      <c r="FU1065" s="131"/>
      <c r="FV1065" s="131"/>
      <c r="FW1065" s="131"/>
      <c r="FX1065" s="131"/>
      <c r="FY1065" s="131"/>
      <c r="FZ1065" s="131"/>
      <c r="GA1065" s="131"/>
      <c r="GB1065" s="131"/>
      <c r="GC1065" s="131"/>
      <c r="GD1065" s="131"/>
      <c r="GE1065" s="131"/>
      <c r="GF1065" s="131"/>
      <c r="GG1065" s="131"/>
      <c r="GH1065" s="131"/>
      <c r="GI1065" s="131"/>
      <c r="GJ1065" s="131"/>
      <c r="GK1065" s="131"/>
      <c r="GL1065" s="131"/>
      <c r="GM1065" s="131"/>
      <c r="GN1065" s="131"/>
      <c r="GO1065" s="131"/>
      <c r="GP1065" s="131"/>
      <c r="GQ1065" s="131"/>
      <c r="GR1065" s="131"/>
      <c r="GS1065" s="131"/>
      <c r="GT1065" s="131"/>
      <c r="GU1065" s="131"/>
      <c r="GV1065" s="131"/>
      <c r="GW1065" s="131"/>
      <c r="GX1065" s="131"/>
      <c r="GY1065" s="131"/>
      <c r="GZ1065" s="131"/>
      <c r="HA1065" s="131"/>
      <c r="HB1065" s="131"/>
      <c r="HC1065" s="131"/>
      <c r="HD1065" s="131"/>
      <c r="HE1065" s="131"/>
      <c r="HF1065" s="131"/>
      <c r="HG1065" s="131"/>
      <c r="HH1065" s="131"/>
      <c r="HI1065" s="131"/>
      <c r="HJ1065" s="131"/>
      <c r="HK1065" s="131"/>
      <c r="HL1065" s="131"/>
      <c r="HM1065" s="131"/>
      <c r="HN1065" s="131"/>
      <c r="HO1065" s="131"/>
      <c r="HP1065" s="131"/>
      <c r="HQ1065" s="131"/>
      <c r="HR1065" s="131"/>
      <c r="HS1065" s="131"/>
      <c r="HT1065" s="131"/>
      <c r="HU1065" s="131"/>
      <c r="HV1065" s="131"/>
      <c r="HW1065" s="131"/>
      <c r="HX1065" s="131"/>
      <c r="HY1065" s="131"/>
      <c r="HZ1065" s="131"/>
      <c r="IA1065" s="131"/>
      <c r="IB1065" s="131"/>
      <c r="IC1065" s="131"/>
      <c r="ID1065" s="131"/>
      <c r="IE1065" s="131"/>
      <c r="IF1065" s="131"/>
      <c r="IG1065" s="131"/>
      <c r="IH1065" s="131"/>
      <c r="II1065" s="131"/>
      <c r="IJ1065" s="131"/>
      <c r="IK1065" s="131"/>
      <c r="IL1065" s="131"/>
      <c r="IM1065" s="131"/>
      <c r="IN1065" s="131"/>
      <c r="IO1065" s="131"/>
      <c r="IP1065" s="131"/>
      <c r="IQ1065" s="131"/>
      <c r="IR1065" s="131"/>
      <c r="IS1065" s="131"/>
      <c r="IT1065" s="131"/>
      <c r="IU1065" s="131"/>
      <c r="IV1065" s="131"/>
      <c r="IW1065" s="131"/>
      <c r="IX1065" s="131"/>
      <c r="IY1065" s="131"/>
      <c r="IZ1065" s="131"/>
      <c r="JA1065" s="131"/>
      <c r="JB1065" s="131"/>
      <c r="JC1065" s="131"/>
      <c r="JD1065" s="131"/>
      <c r="JE1065" s="131"/>
      <c r="JF1065" s="131"/>
      <c r="JG1065" s="131"/>
      <c r="JH1065" s="131"/>
      <c r="JI1065" s="131"/>
      <c r="JJ1065" s="131"/>
      <c r="JK1065" s="131"/>
      <c r="JL1065" s="131"/>
      <c r="JM1065" s="131"/>
      <c r="JN1065" s="131"/>
      <c r="JO1065" s="131"/>
      <c r="JP1065" s="131"/>
      <c r="JQ1065" s="131"/>
      <c r="JR1065" s="131"/>
      <c r="JS1065" s="131"/>
      <c r="JT1065" s="131"/>
      <c r="JU1065" s="131"/>
      <c r="JV1065" s="131"/>
      <c r="JW1065" s="131"/>
      <c r="JX1065" s="131"/>
      <c r="JY1065" s="131"/>
      <c r="JZ1065" s="131"/>
      <c r="KA1065" s="131"/>
      <c r="KB1065" s="131"/>
      <c r="KC1065" s="131"/>
      <c r="KD1065" s="131"/>
      <c r="KE1065" s="131"/>
      <c r="KF1065" s="131"/>
      <c r="KG1065" s="131"/>
      <c r="KH1065" s="131"/>
      <c r="KI1065" s="131"/>
      <c r="KJ1065" s="131"/>
      <c r="KK1065" s="131"/>
      <c r="KL1065" s="131"/>
      <c r="KM1065" s="131"/>
      <c r="KN1065" s="131"/>
      <c r="KO1065" s="131"/>
      <c r="KP1065" s="131"/>
      <c r="KQ1065" s="131"/>
      <c r="KR1065" s="131"/>
      <c r="KS1065" s="131"/>
      <c r="KT1065" s="131"/>
      <c r="KU1065" s="131"/>
      <c r="KV1065" s="131"/>
      <c r="KW1065" s="131"/>
      <c r="KX1065" s="131"/>
      <c r="KY1065" s="131"/>
      <c r="KZ1065" s="131"/>
      <c r="LA1065" s="131"/>
      <c r="LB1065" s="131"/>
      <c r="LC1065" s="131"/>
      <c r="LD1065" s="131"/>
      <c r="LE1065" s="131"/>
      <c r="LF1065" s="131"/>
      <c r="LG1065" s="131"/>
      <c r="LH1065" s="131"/>
      <c r="LI1065" s="131"/>
      <c r="LJ1065" s="131"/>
      <c r="LK1065" s="131"/>
      <c r="LL1065" s="131"/>
      <c r="LM1065" s="131"/>
      <c r="LN1065" s="131"/>
      <c r="LO1065" s="131"/>
      <c r="LP1065" s="131"/>
      <c r="LQ1065" s="131"/>
      <c r="LR1065" s="131"/>
      <c r="LS1065" s="131"/>
      <c r="LT1065" s="131"/>
      <c r="LU1065" s="131"/>
      <c r="LV1065" s="131"/>
      <c r="LW1065" s="131"/>
      <c r="LX1065" s="131"/>
      <c r="LY1065" s="131"/>
      <c r="LZ1065" s="131"/>
      <c r="MA1065" s="131"/>
      <c r="MB1065" s="131"/>
      <c r="MC1065" s="131"/>
      <c r="MD1065" s="131"/>
      <c r="ME1065" s="131"/>
      <c r="MF1065" s="131"/>
      <c r="MG1065" s="131"/>
      <c r="MH1065" s="131"/>
      <c r="MI1065" s="131"/>
      <c r="MJ1065" s="131"/>
      <c r="MK1065" s="131"/>
      <c r="ML1065" s="131"/>
      <c r="MM1065" s="131"/>
      <c r="MN1065" s="131"/>
      <c r="MO1065" s="131"/>
      <c r="MP1065" s="131"/>
      <c r="MQ1065" s="131"/>
      <c r="MR1065" s="131"/>
      <c r="MS1065" s="131"/>
      <c r="MT1065" s="131"/>
      <c r="MU1065" s="131"/>
      <c r="MV1065" s="131"/>
      <c r="MW1065" s="131"/>
      <c r="MX1065" s="131"/>
      <c r="MY1065" s="131"/>
      <c r="MZ1065" s="131"/>
      <c r="NA1065" s="131"/>
      <c r="NB1065" s="131"/>
      <c r="NC1065" s="131"/>
      <c r="ND1065" s="131"/>
      <c r="NE1065" s="131"/>
      <c r="NF1065" s="131"/>
      <c r="NG1065" s="131"/>
      <c r="NH1065" s="131"/>
      <c r="NI1065" s="131"/>
      <c r="NJ1065" s="131"/>
      <c r="NK1065" s="131"/>
      <c r="NL1065" s="131"/>
      <c r="NM1065" s="131"/>
      <c r="NN1065" s="131"/>
      <c r="NO1065" s="131"/>
      <c r="NP1065" s="131"/>
      <c r="NQ1065" s="131"/>
      <c r="NR1065" s="131"/>
      <c r="NS1065" s="131"/>
      <c r="NT1065" s="131"/>
      <c r="NU1065" s="131"/>
      <c r="NV1065" s="131"/>
      <c r="NW1065" s="131"/>
      <c r="NX1065" s="131"/>
      <c r="NY1065" s="131"/>
      <c r="NZ1065" s="131"/>
      <c r="OA1065" s="131"/>
      <c r="OB1065" s="131"/>
      <c r="OC1065" s="131"/>
      <c r="OD1065" s="131"/>
      <c r="OE1065" s="131"/>
      <c r="OF1065" s="131"/>
      <c r="OG1065" s="131"/>
      <c r="OH1065" s="131"/>
      <c r="OI1065" s="131"/>
      <c r="OJ1065" s="131"/>
      <c r="OK1065" s="131"/>
      <c r="OL1065" s="131"/>
      <c r="OM1065" s="131"/>
      <c r="ON1065" s="131"/>
      <c r="OO1065" s="131"/>
      <c r="OP1065" s="131"/>
      <c r="OQ1065" s="131"/>
      <c r="OR1065" s="131"/>
      <c r="OS1065" s="131"/>
      <c r="OT1065" s="131"/>
      <c r="OU1065" s="131"/>
      <c r="OV1065" s="131"/>
      <c r="OW1065" s="131"/>
      <c r="OX1065" s="131"/>
      <c r="OY1065" s="131"/>
      <c r="OZ1065" s="131"/>
      <c r="PA1065" s="131"/>
      <c r="PB1065" s="131"/>
      <c r="PC1065" s="131"/>
      <c r="PD1065" s="131"/>
      <c r="PE1065" s="131"/>
      <c r="PF1065" s="131"/>
      <c r="PG1065" s="131"/>
      <c r="PH1065" s="131"/>
      <c r="PI1065" s="131"/>
      <c r="PJ1065" s="131"/>
      <c r="PK1065" s="131"/>
      <c r="PL1065" s="131"/>
      <c r="PM1065" s="131"/>
      <c r="PN1065" s="131"/>
      <c r="PO1065" s="131"/>
      <c r="PP1065" s="131"/>
      <c r="PQ1065" s="131"/>
      <c r="PR1065" s="131"/>
      <c r="PS1065" s="131"/>
      <c r="PT1065" s="131"/>
      <c r="PU1065" s="131"/>
      <c r="PV1065" s="131"/>
      <c r="PW1065" s="131"/>
      <c r="PX1065" s="131"/>
      <c r="PY1065" s="131"/>
      <c r="PZ1065" s="131"/>
      <c r="QA1065" s="131"/>
      <c r="QB1065" s="131"/>
      <c r="QC1065" s="131"/>
      <c r="QD1065" s="131"/>
      <c r="QE1065" s="131"/>
      <c r="QF1065" s="131"/>
      <c r="QG1065" s="131"/>
      <c r="QH1065" s="131"/>
      <c r="QI1065" s="131"/>
      <c r="QJ1065" s="131"/>
      <c r="QK1065" s="131"/>
      <c r="QL1065" s="131"/>
      <c r="QM1065" s="131"/>
      <c r="QN1065" s="131"/>
      <c r="QO1065" s="131"/>
      <c r="QP1065" s="131"/>
      <c r="QQ1065" s="131"/>
      <c r="QR1065" s="131"/>
      <c r="QS1065" s="131"/>
      <c r="QT1065" s="131"/>
      <c r="QU1065" s="131"/>
      <c r="QV1065" s="131"/>
      <c r="QW1065" s="131"/>
      <c r="QX1065" s="131"/>
      <c r="QY1065" s="131"/>
      <c r="QZ1065" s="131"/>
      <c r="RA1065" s="131"/>
      <c r="RB1065" s="131"/>
      <c r="RC1065" s="131"/>
      <c r="RD1065" s="131"/>
      <c r="RE1065" s="131"/>
      <c r="RF1065" s="131"/>
      <c r="RG1065" s="131"/>
      <c r="RH1065" s="131"/>
      <c r="RI1065" s="131"/>
      <c r="RJ1065" s="131"/>
      <c r="RK1065" s="131"/>
      <c r="RL1065" s="131"/>
      <c r="RM1065" s="131"/>
      <c r="RN1065" s="131"/>
      <c r="RO1065" s="131"/>
      <c r="RP1065" s="131"/>
      <c r="RQ1065" s="131"/>
      <c r="RR1065" s="131"/>
      <c r="RS1065" s="131"/>
      <c r="RT1065" s="131"/>
      <c r="RU1065" s="131"/>
      <c r="RV1065" s="131"/>
      <c r="RW1065" s="131"/>
      <c r="RX1065" s="131"/>
      <c r="RY1065" s="131"/>
      <c r="RZ1065" s="131"/>
      <c r="SA1065" s="131"/>
      <c r="SB1065" s="131"/>
      <c r="SC1065" s="131"/>
      <c r="SD1065" s="131"/>
      <c r="SE1065" s="131"/>
      <c r="SF1065" s="131"/>
      <c r="SG1065" s="131"/>
      <c r="SH1065" s="131"/>
      <c r="SI1065" s="131"/>
      <c r="SJ1065" s="131"/>
      <c r="SK1065" s="131"/>
      <c r="SL1065" s="131"/>
      <c r="SM1065" s="131"/>
      <c r="SN1065" s="131"/>
      <c r="SO1065" s="131"/>
      <c r="SP1065" s="131"/>
      <c r="SQ1065" s="131"/>
      <c r="SR1065" s="131"/>
      <c r="SS1065" s="131"/>
      <c r="ST1065" s="131"/>
      <c r="SU1065" s="131"/>
      <c r="SV1065" s="131"/>
      <c r="SW1065" s="131"/>
      <c r="SX1065" s="131"/>
      <c r="SY1065" s="131"/>
      <c r="SZ1065" s="131"/>
      <c r="TA1065" s="131"/>
      <c r="TB1065" s="131"/>
      <c r="TC1065" s="131"/>
      <c r="TD1065" s="131"/>
      <c r="TE1065" s="131"/>
      <c r="TF1065" s="131"/>
      <c r="TG1065" s="131"/>
      <c r="TH1065" s="131"/>
      <c r="TI1065" s="131"/>
      <c r="TJ1065" s="131"/>
      <c r="TK1065" s="131"/>
      <c r="TL1065" s="131"/>
      <c r="TM1065" s="131"/>
      <c r="TN1065" s="131"/>
      <c r="TO1065" s="131"/>
      <c r="TP1065" s="131"/>
      <c r="TQ1065" s="131"/>
      <c r="TR1065" s="131"/>
      <c r="TS1065" s="131"/>
      <c r="TT1065" s="131"/>
      <c r="TU1065" s="131"/>
      <c r="TV1065" s="131"/>
      <c r="TW1065" s="131"/>
      <c r="TX1065" s="131"/>
      <c r="TY1065" s="131"/>
      <c r="TZ1065" s="131"/>
      <c r="UA1065" s="131"/>
      <c r="UB1065" s="131"/>
      <c r="UC1065" s="131"/>
      <c r="UD1065" s="131"/>
      <c r="UE1065" s="131"/>
      <c r="UF1065" s="131"/>
      <c r="UG1065" s="131"/>
      <c r="UH1065" s="131"/>
      <c r="UI1065" s="131"/>
      <c r="UJ1065" s="131"/>
      <c r="UK1065" s="131"/>
      <c r="UL1065" s="131"/>
      <c r="UM1065" s="131"/>
      <c r="UN1065" s="131"/>
      <c r="UO1065" s="131"/>
      <c r="UP1065" s="131"/>
      <c r="UQ1065" s="131"/>
      <c r="UR1065" s="131"/>
      <c r="US1065" s="131"/>
      <c r="UT1065" s="131"/>
      <c r="UU1065" s="131"/>
      <c r="UV1065" s="131"/>
      <c r="UW1065" s="131"/>
      <c r="UX1065" s="131"/>
      <c r="UY1065" s="131"/>
      <c r="UZ1065" s="131"/>
      <c r="VA1065" s="131"/>
      <c r="VB1065" s="131"/>
      <c r="VC1065" s="131"/>
      <c r="VD1065" s="131"/>
      <c r="VE1065" s="131"/>
      <c r="VF1065" s="131"/>
      <c r="VG1065" s="131"/>
      <c r="VH1065" s="131"/>
      <c r="VI1065" s="131"/>
      <c r="VJ1065" s="131"/>
      <c r="VK1065" s="131"/>
      <c r="VL1065" s="131"/>
      <c r="VM1065" s="131"/>
      <c r="VN1065" s="131"/>
      <c r="VO1065" s="131"/>
      <c r="VP1065" s="131"/>
      <c r="VQ1065" s="131"/>
      <c r="VR1065" s="131"/>
      <c r="VS1065" s="131"/>
      <c r="VT1065" s="131"/>
      <c r="VU1065" s="131"/>
      <c r="VV1065" s="131"/>
      <c r="VW1065" s="131"/>
      <c r="VX1065" s="131"/>
      <c r="VY1065" s="131"/>
      <c r="VZ1065" s="131"/>
      <c r="WA1065" s="131"/>
      <c r="WB1065" s="131"/>
      <c r="WC1065" s="131"/>
      <c r="WD1065" s="131"/>
      <c r="WE1065" s="131"/>
      <c r="WF1065" s="131"/>
      <c r="WG1065" s="131"/>
      <c r="WH1065" s="131"/>
      <c r="WI1065" s="131"/>
      <c r="WJ1065" s="131"/>
      <c r="WK1065" s="131"/>
      <c r="WL1065" s="131"/>
      <c r="WM1065" s="131"/>
      <c r="WN1065" s="131"/>
      <c r="WO1065" s="131"/>
      <c r="WP1065" s="131"/>
      <c r="WQ1065" s="131"/>
      <c r="WR1065" s="131"/>
      <c r="WS1065" s="131"/>
      <c r="WT1065" s="131"/>
      <c r="WU1065" s="131"/>
      <c r="WV1065" s="131"/>
      <c r="WW1065" s="131"/>
      <c r="WX1065" s="131"/>
      <c r="WY1065" s="131"/>
      <c r="WZ1065" s="131"/>
      <c r="XA1065" s="131"/>
      <c r="XB1065" s="131"/>
      <c r="XC1065" s="131"/>
      <c r="XD1065" s="131"/>
      <c r="XE1065" s="131"/>
      <c r="XF1065" s="131"/>
      <c r="XG1065" s="131"/>
      <c r="XH1065" s="131"/>
      <c r="XI1065" s="131"/>
      <c r="XJ1065" s="131"/>
      <c r="XK1065" s="131"/>
      <c r="XL1065" s="131"/>
      <c r="XM1065" s="131"/>
      <c r="XN1065" s="131"/>
      <c r="XO1065" s="131"/>
      <c r="XP1065" s="131"/>
      <c r="XQ1065" s="131"/>
      <c r="XR1065" s="131"/>
      <c r="XS1065" s="131"/>
      <c r="XT1065" s="131"/>
      <c r="XU1065" s="131"/>
      <c r="XV1065" s="131"/>
      <c r="XW1065" s="131"/>
      <c r="XX1065" s="131"/>
      <c r="XY1065" s="131"/>
      <c r="XZ1065" s="131"/>
      <c r="YA1065" s="131"/>
      <c r="YB1065" s="131"/>
      <c r="YC1065" s="131"/>
      <c r="YD1065" s="131"/>
      <c r="YE1065" s="131"/>
      <c r="YF1065" s="131"/>
      <c r="YG1065" s="131"/>
      <c r="YH1065" s="131"/>
      <c r="YI1065" s="131"/>
      <c r="YJ1065" s="131"/>
      <c r="YK1065" s="131"/>
      <c r="YL1065" s="131"/>
      <c r="YM1065" s="131"/>
      <c r="YN1065" s="131"/>
      <c r="YO1065" s="131"/>
      <c r="YP1065" s="131"/>
      <c r="YQ1065" s="131"/>
      <c r="YR1065" s="131"/>
      <c r="YS1065" s="131"/>
      <c r="YT1065" s="131"/>
      <c r="YU1065" s="131"/>
      <c r="YV1065" s="131"/>
      <c r="YW1065" s="131"/>
      <c r="YX1065" s="131"/>
      <c r="YY1065" s="131"/>
      <c r="YZ1065" s="131"/>
      <c r="ZA1065" s="131"/>
      <c r="ZB1065" s="131"/>
      <c r="ZC1065" s="131"/>
      <c r="ZD1065" s="131"/>
      <c r="ZE1065" s="131"/>
      <c r="ZF1065" s="131"/>
      <c r="ZG1065" s="131"/>
      <c r="ZH1065" s="131"/>
      <c r="ZI1065" s="131"/>
      <c r="ZJ1065" s="131"/>
      <c r="ZK1065" s="131"/>
      <c r="ZL1065" s="131"/>
      <c r="ZM1065" s="131"/>
      <c r="ZN1065" s="131"/>
      <c r="ZO1065" s="131"/>
      <c r="ZP1065" s="131"/>
      <c r="ZQ1065" s="131"/>
      <c r="ZR1065" s="131"/>
      <c r="ZS1065" s="131"/>
      <c r="ZT1065" s="131"/>
      <c r="ZU1065" s="131"/>
      <c r="ZV1065" s="131"/>
      <c r="ZW1065" s="131"/>
      <c r="ZX1065" s="131"/>
      <c r="ZY1065" s="131"/>
      <c r="ZZ1065" s="131"/>
      <c r="AAA1065" s="131"/>
      <c r="AAB1065" s="131"/>
      <c r="AAC1065" s="131"/>
      <c r="AAD1065" s="131"/>
      <c r="AAE1065" s="131"/>
      <c r="AAF1065" s="131"/>
      <c r="AAG1065" s="131"/>
      <c r="AAH1065" s="131"/>
      <c r="AAI1065" s="131"/>
      <c r="AAJ1065" s="131"/>
      <c r="AAK1065" s="131"/>
      <c r="AAL1065" s="131"/>
      <c r="AAM1065" s="131"/>
      <c r="AAN1065" s="131"/>
      <c r="AAO1065" s="131"/>
      <c r="AAP1065" s="131"/>
      <c r="AAQ1065" s="131"/>
      <c r="AAR1065" s="131"/>
      <c r="AAS1065" s="131"/>
      <c r="AAT1065" s="131"/>
      <c r="AAU1065" s="131"/>
      <c r="AAV1065" s="131"/>
      <c r="AAW1065" s="131"/>
      <c r="AAX1065" s="131"/>
      <c r="AAY1065" s="131"/>
      <c r="AAZ1065" s="131"/>
      <c r="ABA1065" s="131"/>
      <c r="ABB1065" s="131"/>
      <c r="ABC1065" s="131"/>
      <c r="ABD1065" s="131"/>
      <c r="ABE1065" s="131"/>
      <c r="ABF1065" s="131"/>
      <c r="ABG1065" s="131"/>
      <c r="ABH1065" s="131"/>
      <c r="ABI1065" s="131"/>
      <c r="ABJ1065" s="131"/>
      <c r="ABK1065" s="131"/>
      <c r="ABL1065" s="131"/>
      <c r="ABM1065" s="131"/>
      <c r="ABN1065" s="131"/>
      <c r="ABO1065" s="131"/>
      <c r="ABP1065" s="131"/>
      <c r="ABQ1065" s="131"/>
      <c r="ABR1065" s="131"/>
      <c r="ABS1065" s="131"/>
      <c r="ABT1065" s="131"/>
      <c r="ABU1065" s="131"/>
      <c r="ABV1065" s="131"/>
      <c r="ABW1065" s="131"/>
      <c r="ABX1065" s="131"/>
      <c r="ABY1065" s="131"/>
      <c r="ABZ1065" s="131"/>
      <c r="ACA1065" s="131"/>
      <c r="ACB1065" s="131"/>
      <c r="ACC1065" s="131"/>
      <c r="ACD1065" s="131"/>
      <c r="ACE1065" s="131"/>
      <c r="ACF1065" s="131"/>
      <c r="ACG1065" s="131"/>
      <c r="ACH1065" s="131"/>
      <c r="ACI1065" s="131"/>
      <c r="ACJ1065" s="131"/>
      <c r="ACK1065" s="131"/>
      <c r="ACL1065" s="131"/>
      <c r="ACM1065" s="131"/>
      <c r="ACN1065" s="131"/>
      <c r="ACO1065" s="131"/>
      <c r="ACP1065" s="131"/>
      <c r="ACQ1065" s="131"/>
      <c r="ACR1065" s="131"/>
      <c r="ACS1065" s="131"/>
      <c r="ACT1065" s="131"/>
      <c r="ACU1065" s="131"/>
      <c r="ACV1065" s="131"/>
      <c r="ACW1065" s="131"/>
      <c r="ACX1065" s="131"/>
      <c r="ACY1065" s="131"/>
      <c r="ACZ1065" s="131"/>
      <c r="ADA1065" s="131"/>
      <c r="ADB1065" s="131"/>
      <c r="ADC1065" s="131"/>
      <c r="ADD1065" s="131"/>
      <c r="ADE1065" s="131"/>
      <c r="ADF1065" s="131"/>
      <c r="ADG1065" s="131"/>
      <c r="ADH1065" s="131"/>
      <c r="ADI1065" s="131"/>
      <c r="ADJ1065" s="131"/>
      <c r="ADK1065" s="131"/>
      <c r="ADL1065" s="131"/>
      <c r="ADM1065" s="131"/>
      <c r="ADN1065" s="131"/>
      <c r="ADO1065" s="131"/>
      <c r="ADP1065" s="131"/>
      <c r="ADQ1065" s="131"/>
      <c r="ADR1065" s="131"/>
      <c r="ADS1065" s="131"/>
      <c r="ADT1065" s="131"/>
      <c r="ADU1065" s="131"/>
      <c r="ADV1065" s="131"/>
      <c r="ADW1065" s="131"/>
      <c r="ADX1065" s="131"/>
      <c r="ADY1065" s="131"/>
      <c r="ADZ1065" s="131"/>
      <c r="AEA1065" s="131"/>
      <c r="AEB1065" s="131"/>
      <c r="AEC1065" s="131"/>
      <c r="AED1065" s="131"/>
      <c r="AEE1065" s="131"/>
      <c r="AEF1065" s="131"/>
      <c r="AEG1065" s="131"/>
      <c r="AEH1065" s="131"/>
      <c r="AEI1065" s="131"/>
      <c r="AEJ1065" s="131"/>
      <c r="AEK1065" s="131"/>
      <c r="AEL1065" s="131"/>
      <c r="AEM1065" s="131"/>
      <c r="AEN1065" s="131"/>
      <c r="AEO1065" s="131"/>
      <c r="AEP1065" s="131"/>
      <c r="AEQ1065" s="131"/>
      <c r="AER1065" s="131"/>
      <c r="AES1065" s="131"/>
      <c r="AET1065" s="131"/>
      <c r="AEU1065" s="131"/>
      <c r="AEV1065" s="131"/>
      <c r="AEW1065" s="131"/>
      <c r="AEX1065" s="131"/>
      <c r="AEY1065" s="131"/>
      <c r="AEZ1065" s="131"/>
      <c r="AFA1065" s="131"/>
      <c r="AFB1065" s="131"/>
      <c r="AFC1065" s="131"/>
      <c r="AFD1065" s="131"/>
      <c r="AFE1065" s="131"/>
      <c r="AFF1065" s="131"/>
      <c r="AFG1065" s="131"/>
      <c r="AFH1065" s="131"/>
      <c r="AFI1065" s="131"/>
      <c r="AFJ1065" s="131"/>
      <c r="AFK1065" s="131"/>
      <c r="AFL1065" s="131"/>
      <c r="AFM1065" s="131"/>
      <c r="AFN1065" s="131"/>
      <c r="AFO1065" s="131"/>
      <c r="AFP1065" s="131"/>
      <c r="AFQ1065" s="131"/>
      <c r="AFR1065" s="131"/>
      <c r="AFS1065" s="131"/>
      <c r="AFT1065" s="131"/>
      <c r="AFU1065" s="131"/>
      <c r="AFV1065" s="131"/>
      <c r="AFW1065" s="131"/>
      <c r="AFX1065" s="131"/>
      <c r="AFY1065" s="131"/>
      <c r="AFZ1065" s="131"/>
      <c r="AGA1065" s="131"/>
      <c r="AGB1065" s="131"/>
      <c r="AGC1065" s="131"/>
      <c r="AGD1065" s="131"/>
      <c r="AGE1065" s="131"/>
      <c r="AGF1065" s="131"/>
      <c r="AGG1065" s="131"/>
      <c r="AGH1065" s="131"/>
      <c r="AGI1065" s="131"/>
      <c r="AGJ1065" s="131"/>
      <c r="AGK1065" s="131"/>
      <c r="AGL1065" s="131"/>
      <c r="AGM1065" s="131"/>
      <c r="AGN1065" s="131"/>
      <c r="AGO1065" s="131"/>
      <c r="AGP1065" s="131"/>
      <c r="AGQ1065" s="131"/>
      <c r="AGR1065" s="131"/>
      <c r="AGS1065" s="131"/>
      <c r="AGT1065" s="131"/>
      <c r="AGU1065" s="131"/>
      <c r="AGV1065" s="131"/>
      <c r="AGW1065" s="131"/>
      <c r="AGX1065" s="131"/>
      <c r="AGY1065" s="131"/>
      <c r="AGZ1065" s="131"/>
      <c r="AHA1065" s="131"/>
      <c r="AHB1065" s="131"/>
      <c r="AHC1065" s="131"/>
      <c r="AHD1065" s="131"/>
      <c r="AHE1065" s="131"/>
      <c r="AHF1065" s="131"/>
      <c r="AHG1065" s="131"/>
      <c r="AHH1065" s="131"/>
      <c r="AHI1065" s="131"/>
      <c r="AHJ1065" s="131"/>
      <c r="AHK1065" s="131"/>
      <c r="AHL1065" s="131"/>
      <c r="AHM1065" s="131"/>
      <c r="AHN1065" s="131"/>
      <c r="AHO1065" s="131"/>
      <c r="AHP1065" s="131"/>
      <c r="AHQ1065" s="131"/>
      <c r="AHR1065" s="131"/>
      <c r="AHS1065" s="131"/>
      <c r="AHT1065" s="131"/>
      <c r="AHU1065" s="131"/>
      <c r="AHV1065" s="131"/>
      <c r="AHW1065" s="131"/>
      <c r="AHX1065" s="131"/>
      <c r="AHY1065" s="131"/>
      <c r="AHZ1065" s="131"/>
      <c r="AIA1065" s="131"/>
      <c r="AIB1065" s="131"/>
      <c r="AIC1065" s="131"/>
      <c r="AID1065" s="131"/>
      <c r="AIE1065" s="131"/>
      <c r="AIF1065" s="131"/>
      <c r="AIG1065" s="131"/>
      <c r="AIH1065" s="131"/>
      <c r="AII1065" s="131"/>
      <c r="AIJ1065" s="131"/>
      <c r="AIK1065" s="131"/>
      <c r="AIL1065" s="131"/>
      <c r="AIM1065" s="131"/>
      <c r="AIN1065" s="131"/>
      <c r="AIO1065" s="131"/>
      <c r="AIP1065" s="131"/>
      <c r="AIQ1065" s="131"/>
      <c r="AIR1065" s="131"/>
      <c r="AIS1065" s="131"/>
      <c r="AIT1065" s="131"/>
      <c r="AIU1065" s="131"/>
      <c r="AIV1065" s="131"/>
      <c r="AIW1065" s="131"/>
      <c r="AIX1065" s="131"/>
      <c r="AIY1065" s="131"/>
      <c r="AIZ1065" s="131"/>
      <c r="AJA1065" s="131"/>
      <c r="AJB1065" s="131"/>
      <c r="AJC1065" s="131"/>
      <c r="AJD1065" s="131"/>
      <c r="AJE1065" s="131"/>
      <c r="AJF1065" s="131"/>
      <c r="AJG1065" s="131"/>
      <c r="AJH1065" s="131"/>
      <c r="AJI1065" s="131"/>
      <c r="AJJ1065" s="131"/>
      <c r="AJK1065" s="131"/>
      <c r="AJL1065" s="131"/>
      <c r="AJM1065" s="131"/>
      <c r="AJN1065" s="131"/>
      <c r="AJO1065" s="131"/>
      <c r="AJP1065" s="131"/>
      <c r="AJQ1065" s="131"/>
      <c r="AJR1065" s="131"/>
      <c r="AJS1065" s="131"/>
      <c r="AJT1065" s="131"/>
      <c r="AJU1065" s="131"/>
      <c r="AJV1065" s="131"/>
      <c r="AJW1065" s="131"/>
      <c r="AJX1065" s="131"/>
      <c r="AJY1065" s="131"/>
      <c r="AJZ1065" s="131"/>
      <c r="AKA1065" s="131"/>
      <c r="AKB1065" s="131"/>
      <c r="AKC1065" s="131"/>
      <c r="AKD1065" s="131"/>
      <c r="AKE1065" s="131"/>
      <c r="AKF1065" s="131"/>
      <c r="AKG1065" s="131"/>
      <c r="AKH1065" s="131"/>
      <c r="AKI1065" s="131"/>
      <c r="AKJ1065" s="131"/>
      <c r="AKK1065" s="131"/>
      <c r="AKL1065" s="131"/>
      <c r="AKM1065" s="131"/>
      <c r="AKN1065" s="131"/>
      <c r="AKO1065" s="131"/>
      <c r="AKP1065" s="131"/>
      <c r="AKQ1065" s="131"/>
      <c r="AKR1065" s="131"/>
      <c r="AKS1065" s="131"/>
      <c r="AKT1065" s="131"/>
      <c r="AKU1065" s="131"/>
      <c r="AKV1065" s="131"/>
      <c r="AKW1065" s="131"/>
      <c r="AKX1065" s="131"/>
      <c r="AKY1065" s="131"/>
      <c r="AKZ1065" s="131"/>
      <c r="ALA1065" s="131"/>
      <c r="ALB1065" s="131"/>
      <c r="ALC1065" s="131"/>
      <c r="ALD1065" s="131"/>
      <c r="ALE1065" s="131"/>
      <c r="ALF1065" s="131"/>
      <c r="ALG1065" s="131"/>
      <c r="ALH1065" s="131"/>
      <c r="ALI1065" s="131"/>
      <c r="ALJ1065" s="131"/>
      <c r="ALK1065" s="131"/>
      <c r="ALL1065" s="131"/>
      <c r="ALM1065" s="131"/>
      <c r="ALN1065" s="131"/>
      <c r="ALO1065" s="131"/>
      <c r="ALP1065" s="131"/>
      <c r="ALQ1065" s="131"/>
      <c r="ALR1065" s="131"/>
      <c r="ALS1065" s="131"/>
      <c r="ALT1065" s="131"/>
      <c r="ALU1065" s="131"/>
      <c r="ALV1065" s="131"/>
      <c r="ALW1065" s="131"/>
      <c r="ALX1065" s="131"/>
      <c r="ALY1065" s="131"/>
      <c r="ALZ1065" s="131"/>
      <c r="AMA1065" s="131"/>
      <c r="AMB1065" s="131"/>
      <c r="AMC1065" s="131"/>
      <c r="AMD1065" s="131"/>
      <c r="AME1065" s="131"/>
      <c r="AMF1065" s="131"/>
      <c r="AMG1065" s="131"/>
      <c r="AMH1065" s="131"/>
      <c r="AMI1065" s="131"/>
      <c r="AMJ1065" s="131"/>
      <c r="AMK1065" s="131"/>
      <c r="AML1065" s="131"/>
      <c r="AMM1065" s="131"/>
      <c r="AMN1065" s="131"/>
      <c r="AMO1065" s="131"/>
      <c r="AMP1065" s="131"/>
      <c r="AMQ1065" s="131"/>
      <c r="AMR1065" s="131"/>
      <c r="AMS1065" s="131"/>
      <c r="AMT1065" s="131"/>
      <c r="AMU1065" s="131"/>
      <c r="AMV1065" s="131"/>
      <c r="AMW1065" s="131"/>
      <c r="AMX1065" s="131"/>
      <c r="AMY1065" s="131"/>
      <c r="AMZ1065" s="131"/>
      <c r="ANA1065" s="131"/>
      <c r="ANB1065" s="131"/>
      <c r="ANC1065" s="131"/>
      <c r="AND1065" s="131"/>
      <c r="ANE1065" s="131"/>
      <c r="ANF1065" s="131"/>
      <c r="ANG1065" s="131"/>
      <c r="ANH1065" s="131"/>
      <c r="ANI1065" s="131"/>
      <c r="ANJ1065" s="131"/>
      <c r="ANK1065" s="131"/>
      <c r="ANL1065" s="131"/>
      <c r="ANM1065" s="131"/>
      <c r="ANN1065" s="131"/>
      <c r="ANO1065" s="131"/>
      <c r="ANP1065" s="131"/>
      <c r="ANQ1065" s="131"/>
      <c r="ANR1065" s="131"/>
      <c r="ANS1065" s="131"/>
      <c r="ANT1065" s="131"/>
      <c r="ANU1065" s="131"/>
      <c r="ANV1065" s="131"/>
      <c r="ANW1065" s="131"/>
      <c r="ANX1065" s="131"/>
      <c r="ANY1065" s="131"/>
      <c r="ANZ1065" s="131"/>
      <c r="AOA1065" s="131"/>
      <c r="AOB1065" s="131"/>
      <c r="AOC1065" s="131"/>
      <c r="AOD1065" s="131"/>
      <c r="AOE1065" s="131"/>
      <c r="AOF1065" s="131"/>
      <c r="AOG1065" s="131"/>
      <c r="AOH1065" s="131"/>
      <c r="AOI1065" s="131"/>
      <c r="AOJ1065" s="131"/>
      <c r="AOK1065" s="131"/>
      <c r="AOL1065" s="131"/>
      <c r="AOM1065" s="131"/>
      <c r="AON1065" s="131"/>
      <c r="AOO1065" s="131"/>
      <c r="AOP1065" s="131"/>
      <c r="AOQ1065" s="131"/>
      <c r="AOR1065" s="131"/>
      <c r="AOS1065" s="131"/>
      <c r="AOT1065" s="131"/>
      <c r="AOU1065" s="131"/>
      <c r="AOV1065" s="131"/>
      <c r="AOW1065" s="131"/>
      <c r="AOX1065" s="131"/>
      <c r="AOY1065" s="131"/>
      <c r="AOZ1065" s="131"/>
      <c r="APA1065" s="131"/>
      <c r="APB1065" s="131"/>
      <c r="APC1065" s="131"/>
      <c r="APD1065" s="131"/>
      <c r="APE1065" s="131"/>
      <c r="APF1065" s="131"/>
      <c r="APG1065" s="131"/>
      <c r="APH1065" s="131"/>
      <c r="API1065" s="131"/>
      <c r="APJ1065" s="131"/>
      <c r="APK1065" s="131"/>
      <c r="APL1065" s="131"/>
      <c r="APM1065" s="131"/>
      <c r="APN1065" s="131"/>
      <c r="APO1065" s="131"/>
      <c r="APP1065" s="131"/>
      <c r="APQ1065" s="131"/>
      <c r="APR1065" s="131"/>
      <c r="APS1065" s="131"/>
      <c r="APT1065" s="131"/>
      <c r="APU1065" s="131"/>
      <c r="APV1065" s="131"/>
      <c r="APW1065" s="131"/>
      <c r="APX1065" s="131"/>
      <c r="APY1065" s="131"/>
      <c r="APZ1065" s="131"/>
      <c r="AQA1065" s="131"/>
      <c r="AQB1065" s="131"/>
      <c r="AQC1065" s="131"/>
      <c r="AQD1065" s="131"/>
      <c r="AQE1065" s="131"/>
      <c r="AQF1065" s="131"/>
      <c r="AQG1065" s="131"/>
      <c r="AQH1065" s="131"/>
      <c r="AQI1065" s="131"/>
      <c r="AQJ1065" s="131"/>
      <c r="AQK1065" s="131"/>
      <c r="AQL1065" s="131"/>
      <c r="AQM1065" s="131"/>
      <c r="AQN1065" s="131"/>
      <c r="AQO1065" s="131"/>
      <c r="AQP1065" s="131"/>
      <c r="AQQ1065" s="131"/>
      <c r="AQR1065" s="131"/>
      <c r="AQS1065" s="131"/>
      <c r="AQT1065" s="131"/>
      <c r="AQU1065" s="131"/>
      <c r="AQV1065" s="131"/>
      <c r="AQW1065" s="131"/>
      <c r="AQX1065" s="131"/>
      <c r="AQY1065" s="131"/>
      <c r="AQZ1065" s="131"/>
      <c r="ARA1065" s="131"/>
      <c r="ARB1065" s="131"/>
      <c r="ARC1065" s="131"/>
      <c r="ARD1065" s="131"/>
      <c r="ARE1065" s="131"/>
      <c r="ARF1065" s="131"/>
      <c r="ARG1065" s="131"/>
      <c r="ARH1065" s="131"/>
      <c r="ARI1065" s="131"/>
      <c r="ARJ1065" s="131"/>
      <c r="ARK1065" s="131"/>
      <c r="ARL1065" s="131"/>
      <c r="ARM1065" s="131"/>
      <c r="ARN1065" s="131"/>
      <c r="ARO1065" s="131"/>
      <c r="ARP1065" s="131"/>
      <c r="ARQ1065" s="131"/>
      <c r="ARR1065" s="131"/>
      <c r="ARS1065" s="131"/>
      <c r="ART1065" s="131"/>
      <c r="ARU1065" s="131"/>
      <c r="ARV1065" s="131"/>
      <c r="ARW1065" s="131"/>
      <c r="ARX1065" s="131"/>
      <c r="ARY1065" s="131"/>
      <c r="ARZ1065" s="131"/>
      <c r="ASA1065" s="131"/>
      <c r="ASB1065" s="131"/>
      <c r="ASC1065" s="131"/>
      <c r="ASD1065" s="131"/>
      <c r="ASE1065" s="131"/>
      <c r="ASF1065" s="131"/>
      <c r="ASG1065" s="131"/>
      <c r="ASH1065" s="131"/>
      <c r="ASI1065" s="131"/>
      <c r="ASJ1065" s="131"/>
      <c r="ASK1065" s="131"/>
      <c r="ASL1065" s="131"/>
      <c r="ASM1065" s="131"/>
      <c r="ASN1065" s="131"/>
      <c r="ASO1065" s="131"/>
      <c r="ASP1065" s="131"/>
      <c r="ASQ1065" s="131"/>
      <c r="ASR1065" s="131"/>
      <c r="ASS1065" s="131"/>
      <c r="AST1065" s="131"/>
      <c r="ASU1065" s="131"/>
      <c r="ASV1065" s="131"/>
      <c r="ASW1065" s="131"/>
      <c r="ASX1065" s="131"/>
      <c r="ASY1065" s="131"/>
      <c r="ASZ1065" s="131"/>
      <c r="ATA1065" s="131"/>
      <c r="ATB1065" s="131"/>
      <c r="ATC1065" s="131"/>
      <c r="ATD1065" s="131"/>
      <c r="ATE1065" s="131"/>
      <c r="ATF1065" s="131"/>
      <c r="ATG1065" s="131"/>
      <c r="ATH1065" s="131"/>
      <c r="ATI1065" s="131"/>
      <c r="ATJ1065" s="131"/>
      <c r="ATK1065" s="131"/>
      <c r="ATL1065" s="131"/>
      <c r="ATM1065" s="131"/>
      <c r="ATN1065" s="131"/>
      <c r="ATO1065" s="131"/>
      <c r="ATP1065" s="131"/>
      <c r="ATQ1065" s="131"/>
      <c r="ATR1065" s="131"/>
      <c r="ATS1065" s="131"/>
      <c r="ATT1065" s="131"/>
      <c r="ATU1065" s="131"/>
      <c r="ATV1065" s="131"/>
      <c r="ATW1065" s="131"/>
      <c r="ATX1065" s="131"/>
      <c r="ATY1065" s="131"/>
      <c r="ATZ1065" s="131"/>
      <c r="AUA1065" s="131"/>
      <c r="AUB1065" s="131"/>
      <c r="AUC1065" s="131"/>
      <c r="AUD1065" s="131"/>
      <c r="AUE1065" s="131"/>
      <c r="AUF1065" s="131"/>
      <c r="AUG1065" s="131"/>
      <c r="AUH1065" s="131"/>
      <c r="AUI1065" s="131"/>
      <c r="AUJ1065" s="131"/>
      <c r="AUK1065" s="131"/>
      <c r="AUL1065" s="131"/>
      <c r="AUM1065" s="131"/>
      <c r="AUN1065" s="131"/>
      <c r="AUO1065" s="131"/>
      <c r="AUP1065" s="131"/>
      <c r="AUQ1065" s="131"/>
      <c r="AUR1065" s="131"/>
      <c r="AUS1065" s="131"/>
      <c r="AUT1065" s="131"/>
      <c r="AUU1065" s="131"/>
      <c r="AUV1065" s="131"/>
      <c r="AUW1065" s="131"/>
      <c r="AUX1065" s="131"/>
      <c r="AUY1065" s="131"/>
      <c r="AUZ1065" s="131"/>
      <c r="AVA1065" s="131"/>
      <c r="AVB1065" s="131"/>
      <c r="AVC1065" s="131"/>
      <c r="AVD1065" s="131"/>
      <c r="AVE1065" s="131"/>
      <c r="AVF1065" s="131"/>
      <c r="AVG1065" s="131"/>
      <c r="AVH1065" s="131"/>
      <c r="AVI1065" s="131"/>
      <c r="AVJ1065" s="131"/>
      <c r="AVK1065" s="131"/>
      <c r="AVL1065" s="131"/>
      <c r="AVM1065" s="131"/>
      <c r="AVN1065" s="131"/>
      <c r="AVO1065" s="131"/>
      <c r="AVP1065" s="131"/>
      <c r="AVQ1065" s="131"/>
      <c r="AVR1065" s="131"/>
      <c r="AVS1065" s="131"/>
      <c r="AVT1065" s="131"/>
      <c r="AVU1065" s="131"/>
      <c r="AVV1065" s="131"/>
      <c r="AVW1065" s="131"/>
      <c r="AVX1065" s="131"/>
      <c r="AVY1065" s="131"/>
      <c r="AVZ1065" s="131"/>
      <c r="AWA1065" s="131"/>
      <c r="AWB1065" s="131"/>
      <c r="AWC1065" s="131"/>
      <c r="AWD1065" s="131"/>
      <c r="AWE1065" s="131"/>
      <c r="AWF1065" s="131"/>
      <c r="AWG1065" s="131"/>
      <c r="AWH1065" s="131"/>
      <c r="AWI1065" s="131"/>
      <c r="AWJ1065" s="131"/>
      <c r="AWK1065" s="131"/>
      <c r="AWL1065" s="131"/>
      <c r="AWM1065" s="131"/>
      <c r="AWN1065" s="131"/>
      <c r="AWO1065" s="131"/>
      <c r="AWP1065" s="131"/>
      <c r="AWQ1065" s="131"/>
      <c r="AWR1065" s="131"/>
      <c r="AWS1065" s="131"/>
      <c r="AWT1065" s="131"/>
      <c r="AWU1065" s="131"/>
      <c r="AWV1065" s="131"/>
      <c r="AWW1065" s="131"/>
      <c r="AWX1065" s="131"/>
      <c r="AWY1065" s="131"/>
      <c r="AWZ1065" s="131"/>
      <c r="AXA1065" s="131"/>
      <c r="AXB1065" s="131"/>
      <c r="AXC1065" s="131"/>
      <c r="AXD1065" s="131"/>
      <c r="AXE1065" s="131"/>
      <c r="AXF1065" s="131"/>
      <c r="AXG1065" s="131"/>
      <c r="AXH1065" s="131"/>
      <c r="AXI1065" s="131"/>
      <c r="AXJ1065" s="131"/>
      <c r="AXK1065" s="131"/>
      <c r="AXL1065" s="131"/>
      <c r="AXM1065" s="131"/>
      <c r="AXN1065" s="131"/>
      <c r="AXO1065" s="131"/>
      <c r="AXP1065" s="131"/>
      <c r="AXQ1065" s="131"/>
      <c r="AXR1065" s="131"/>
      <c r="AXS1065" s="131"/>
      <c r="AXT1065" s="131"/>
      <c r="AXU1065" s="131"/>
      <c r="AXV1065" s="131"/>
      <c r="AXW1065" s="131"/>
      <c r="AXX1065" s="131"/>
    </row>
    <row r="1066" spans="1:1324" s="106" customFormat="1" ht="15.75" hidden="1" customHeight="1" x14ac:dyDescent="0.2">
      <c r="A1066" s="79" t="s">
        <v>143</v>
      </c>
      <c r="B1066" s="79" t="s">
        <v>142</v>
      </c>
      <c r="C1066" s="89" t="s">
        <v>141</v>
      </c>
      <c r="D1066" s="89" t="s">
        <v>140</v>
      </c>
      <c r="E1066" s="66">
        <v>38968</v>
      </c>
      <c r="F1066" s="79" t="s">
        <v>1167</v>
      </c>
      <c r="G1066" s="30" t="s">
        <v>1185</v>
      </c>
      <c r="H1066" s="30">
        <v>42005</v>
      </c>
      <c r="I1066" s="30" t="s">
        <v>1065</v>
      </c>
      <c r="J1066" s="173"/>
      <c r="K1066" s="87" t="s">
        <v>6</v>
      </c>
      <c r="L1066" s="87">
        <v>1</v>
      </c>
      <c r="M1066" s="87">
        <v>1</v>
      </c>
      <c r="N1066" s="87" t="s">
        <v>326</v>
      </c>
      <c r="O1066" s="87">
        <v>1</v>
      </c>
      <c r="P1066" s="87" t="s">
        <v>326</v>
      </c>
      <c r="Q1066" s="87">
        <v>1</v>
      </c>
      <c r="R1066" s="87" t="s">
        <v>326</v>
      </c>
      <c r="S1066" s="87">
        <v>1</v>
      </c>
      <c r="T1066" s="87" t="s">
        <v>49</v>
      </c>
      <c r="U1066" s="87">
        <v>1</v>
      </c>
      <c r="V1066" s="87">
        <v>1</v>
      </c>
      <c r="W1066" s="87">
        <v>0</v>
      </c>
      <c r="X1066" s="87">
        <v>0</v>
      </c>
      <c r="Y1066" s="87">
        <v>0</v>
      </c>
      <c r="Z1066" s="87">
        <v>1</v>
      </c>
      <c r="AA1066" s="87">
        <v>0</v>
      </c>
      <c r="AB1066" s="87">
        <f t="shared" si="100"/>
        <v>2</v>
      </c>
      <c r="AC1066" s="87">
        <f t="shared" si="101"/>
        <v>2</v>
      </c>
      <c r="AD1066" s="87">
        <f t="shared" si="102"/>
        <v>2</v>
      </c>
      <c r="AE1066" s="87">
        <f t="shared" si="103"/>
        <v>2</v>
      </c>
      <c r="AF1066" s="104"/>
    </row>
    <row r="1067" spans="1:1324" s="106" customFormat="1" ht="15.75" hidden="1" customHeight="1" x14ac:dyDescent="0.2">
      <c r="A1067" s="79" t="s">
        <v>139</v>
      </c>
      <c r="B1067" s="79" t="s">
        <v>137</v>
      </c>
      <c r="C1067" s="89" t="s">
        <v>136</v>
      </c>
      <c r="D1067" s="89" t="s">
        <v>76</v>
      </c>
      <c r="E1067" s="66">
        <v>38888</v>
      </c>
      <c r="F1067" s="79" t="s">
        <v>1167</v>
      </c>
      <c r="G1067" s="30" t="s">
        <v>1185</v>
      </c>
      <c r="H1067" s="30">
        <v>42005</v>
      </c>
      <c r="I1067" s="30" t="s">
        <v>1065</v>
      </c>
      <c r="J1067" s="173"/>
      <c r="K1067" s="87" t="s">
        <v>6</v>
      </c>
      <c r="L1067" s="87">
        <v>1</v>
      </c>
      <c r="M1067" s="87">
        <v>1</v>
      </c>
      <c r="N1067" s="87" t="s">
        <v>285</v>
      </c>
      <c r="O1067" s="87">
        <v>1</v>
      </c>
      <c r="P1067" s="87" t="s">
        <v>285</v>
      </c>
      <c r="Q1067" s="87">
        <v>1</v>
      </c>
      <c r="R1067" s="87" t="s">
        <v>285</v>
      </c>
      <c r="S1067" s="87">
        <v>1</v>
      </c>
      <c r="T1067" s="87" t="s">
        <v>49</v>
      </c>
      <c r="U1067" s="87">
        <v>1</v>
      </c>
      <c r="V1067" s="87">
        <v>1</v>
      </c>
      <c r="W1067" s="87">
        <v>0</v>
      </c>
      <c r="X1067" s="87">
        <v>0</v>
      </c>
      <c r="Y1067" s="87">
        <v>0</v>
      </c>
      <c r="Z1067" s="87">
        <v>1</v>
      </c>
      <c r="AA1067" s="87">
        <v>0</v>
      </c>
      <c r="AB1067" s="87">
        <f t="shared" si="100"/>
        <v>2</v>
      </c>
      <c r="AC1067" s="87">
        <f t="shared" si="101"/>
        <v>2</v>
      </c>
      <c r="AD1067" s="87">
        <f t="shared" si="102"/>
        <v>2</v>
      </c>
      <c r="AE1067" s="87">
        <f t="shared" si="103"/>
        <v>2</v>
      </c>
      <c r="AF1067" s="104" t="s">
        <v>2459</v>
      </c>
      <c r="AG1067" s="131"/>
    </row>
    <row r="1068" spans="1:1324" s="106" customFormat="1" ht="15.75" hidden="1" customHeight="1" x14ac:dyDescent="0.2">
      <c r="A1068" s="79" t="s">
        <v>138</v>
      </c>
      <c r="B1068" s="74" t="s">
        <v>137</v>
      </c>
      <c r="C1068" s="77" t="s">
        <v>136</v>
      </c>
      <c r="D1068" s="77" t="s">
        <v>10</v>
      </c>
      <c r="E1068" s="51">
        <v>39755</v>
      </c>
      <c r="F1068" s="74" t="s">
        <v>1167</v>
      </c>
      <c r="G1068" s="30" t="s">
        <v>1185</v>
      </c>
      <c r="H1068" s="30">
        <v>42005</v>
      </c>
      <c r="I1068" s="30" t="s">
        <v>1065</v>
      </c>
      <c r="J1068" s="173"/>
      <c r="K1068" s="87" t="s">
        <v>6</v>
      </c>
      <c r="L1068" s="87">
        <v>1</v>
      </c>
      <c r="M1068" s="87">
        <v>1</v>
      </c>
      <c r="N1068" s="87" t="s">
        <v>285</v>
      </c>
      <c r="O1068" s="87">
        <v>1</v>
      </c>
      <c r="P1068" s="87" t="s">
        <v>285</v>
      </c>
      <c r="Q1068" s="87">
        <v>1</v>
      </c>
      <c r="R1068" s="87" t="s">
        <v>285</v>
      </c>
      <c r="S1068" s="87">
        <v>1</v>
      </c>
      <c r="T1068" s="87" t="s">
        <v>49</v>
      </c>
      <c r="U1068" s="87">
        <v>1</v>
      </c>
      <c r="V1068" s="87">
        <v>1</v>
      </c>
      <c r="W1068" s="87">
        <v>0</v>
      </c>
      <c r="X1068" s="87">
        <v>0</v>
      </c>
      <c r="Y1068" s="87">
        <v>0</v>
      </c>
      <c r="Z1068" s="87">
        <v>1</v>
      </c>
      <c r="AA1068" s="87">
        <v>0</v>
      </c>
      <c r="AB1068" s="87">
        <f t="shared" si="100"/>
        <v>2</v>
      </c>
      <c r="AC1068" s="87">
        <f t="shared" si="101"/>
        <v>2</v>
      </c>
      <c r="AD1068" s="87">
        <f t="shared" si="102"/>
        <v>2</v>
      </c>
      <c r="AE1068" s="87">
        <f t="shared" si="103"/>
        <v>2</v>
      </c>
      <c r="AF1068" s="104"/>
    </row>
    <row r="1069" spans="1:1324" s="106" customFormat="1" ht="15.75" hidden="1" customHeight="1" x14ac:dyDescent="0.2">
      <c r="A1069" s="79" t="s">
        <v>1151</v>
      </c>
      <c r="B1069" s="79" t="s">
        <v>137</v>
      </c>
      <c r="C1069" s="89" t="s">
        <v>136</v>
      </c>
      <c r="D1069" s="89" t="s">
        <v>1152</v>
      </c>
      <c r="E1069" s="66">
        <v>40613</v>
      </c>
      <c r="F1069" s="79" t="s">
        <v>1167</v>
      </c>
      <c r="G1069" s="30" t="s">
        <v>1185</v>
      </c>
      <c r="H1069" s="30" t="s">
        <v>1065</v>
      </c>
      <c r="I1069" s="30" t="s">
        <v>1065</v>
      </c>
      <c r="J1069" s="173"/>
      <c r="K1069" s="87">
        <v>0</v>
      </c>
      <c r="L1069" s="87">
        <v>0</v>
      </c>
      <c r="M1069" s="87">
        <v>0</v>
      </c>
      <c r="N1069" s="87">
        <v>0</v>
      </c>
      <c r="O1069" s="87">
        <v>0</v>
      </c>
      <c r="P1069" s="87">
        <v>0</v>
      </c>
      <c r="Q1069" s="87">
        <v>0</v>
      </c>
      <c r="R1069" s="87">
        <v>0</v>
      </c>
      <c r="S1069" s="87">
        <v>0</v>
      </c>
      <c r="T1069" s="87">
        <v>0</v>
      </c>
      <c r="U1069" s="87">
        <v>0</v>
      </c>
      <c r="V1069" s="87">
        <v>0</v>
      </c>
      <c r="W1069" s="87">
        <v>0</v>
      </c>
      <c r="X1069" s="87">
        <v>0</v>
      </c>
      <c r="Y1069" s="87">
        <v>0</v>
      </c>
      <c r="Z1069" s="87">
        <v>0</v>
      </c>
      <c r="AA1069" s="87">
        <v>0</v>
      </c>
      <c r="AB1069" s="87">
        <f t="shared" si="100"/>
        <v>2</v>
      </c>
      <c r="AC1069" s="87">
        <f t="shared" si="101"/>
        <v>2</v>
      </c>
      <c r="AD1069" s="87">
        <f t="shared" si="102"/>
        <v>2</v>
      </c>
      <c r="AE1069" s="87">
        <f t="shared" si="103"/>
        <v>2</v>
      </c>
      <c r="AF1069" s="104"/>
    </row>
    <row r="1070" spans="1:1324" s="106" customFormat="1" ht="15.75" hidden="1" customHeight="1" x14ac:dyDescent="0.2">
      <c r="A1070" s="79" t="s">
        <v>1372</v>
      </c>
      <c r="B1070" s="79" t="s">
        <v>137</v>
      </c>
      <c r="C1070" s="89" t="s">
        <v>136</v>
      </c>
      <c r="D1070" s="89" t="s">
        <v>1371</v>
      </c>
      <c r="E1070" s="66">
        <v>39419</v>
      </c>
      <c r="F1070" s="79" t="s">
        <v>1167</v>
      </c>
      <c r="G1070" s="30" t="s">
        <v>1185</v>
      </c>
      <c r="H1070" s="30">
        <v>42005</v>
      </c>
      <c r="I1070" s="30" t="s">
        <v>1065</v>
      </c>
      <c r="J1070" s="173"/>
      <c r="K1070" s="87" t="s">
        <v>6</v>
      </c>
      <c r="L1070" s="87">
        <v>1</v>
      </c>
      <c r="M1070" s="87">
        <v>1</v>
      </c>
      <c r="N1070" s="87" t="s">
        <v>326</v>
      </c>
      <c r="O1070" s="87">
        <v>1</v>
      </c>
      <c r="P1070" s="87" t="s">
        <v>326</v>
      </c>
      <c r="Q1070" s="87">
        <v>1</v>
      </c>
      <c r="R1070" s="87" t="s">
        <v>326</v>
      </c>
      <c r="S1070" s="87">
        <v>1</v>
      </c>
      <c r="T1070" s="87" t="s">
        <v>49</v>
      </c>
      <c r="U1070" s="87">
        <v>1</v>
      </c>
      <c r="V1070" s="87">
        <v>1</v>
      </c>
      <c r="W1070" s="87">
        <v>0</v>
      </c>
      <c r="X1070" s="87">
        <v>0</v>
      </c>
      <c r="Y1070" s="87">
        <v>0</v>
      </c>
      <c r="Z1070" s="87">
        <v>1</v>
      </c>
      <c r="AA1070" s="87">
        <v>0</v>
      </c>
      <c r="AB1070" s="87">
        <f t="shared" si="100"/>
        <v>2</v>
      </c>
      <c r="AC1070" s="87">
        <f t="shared" si="101"/>
        <v>2</v>
      </c>
      <c r="AD1070" s="87">
        <f t="shared" si="102"/>
        <v>2</v>
      </c>
      <c r="AE1070" s="87">
        <f t="shared" si="103"/>
        <v>2</v>
      </c>
      <c r="AF1070" s="104"/>
      <c r="AG1070" s="131"/>
      <c r="AH1070" s="131"/>
      <c r="AI1070" s="131"/>
      <c r="AJ1070" s="131"/>
      <c r="AK1070" s="131"/>
      <c r="AL1070" s="131"/>
      <c r="AM1070" s="131"/>
      <c r="AN1070" s="131"/>
      <c r="AO1070" s="131"/>
      <c r="AP1070" s="131"/>
      <c r="AQ1070" s="131"/>
      <c r="AR1070" s="131"/>
      <c r="AS1070" s="131"/>
      <c r="AT1070" s="131"/>
      <c r="AU1070" s="131"/>
      <c r="AV1070" s="131"/>
      <c r="AW1070" s="131"/>
      <c r="AX1070" s="131"/>
      <c r="AY1070" s="131"/>
      <c r="AZ1070" s="131"/>
      <c r="BA1070" s="131"/>
      <c r="BB1070" s="131"/>
      <c r="BC1070" s="131"/>
      <c r="BD1070" s="131"/>
      <c r="BE1070" s="131"/>
      <c r="BF1070" s="131"/>
      <c r="BG1070" s="131"/>
      <c r="BH1070" s="131"/>
      <c r="BI1070" s="131"/>
      <c r="BJ1070" s="131"/>
      <c r="BK1070" s="131"/>
      <c r="BL1070" s="131"/>
      <c r="BM1070" s="131"/>
      <c r="BN1070" s="131"/>
      <c r="BO1070" s="131"/>
      <c r="BP1070" s="131"/>
      <c r="BQ1070" s="131"/>
      <c r="BR1070" s="131"/>
      <c r="BS1070" s="131"/>
      <c r="BT1070" s="131"/>
      <c r="BU1070" s="131"/>
      <c r="BV1070" s="131"/>
      <c r="BW1070" s="131"/>
      <c r="BX1070" s="131"/>
      <c r="BY1070" s="131"/>
      <c r="BZ1070" s="131"/>
      <c r="CA1070" s="131"/>
      <c r="CB1070" s="131"/>
      <c r="CC1070" s="131"/>
      <c r="CD1070" s="131"/>
      <c r="CE1070" s="131"/>
      <c r="CF1070" s="131"/>
      <c r="CG1070" s="131"/>
      <c r="CH1070" s="131"/>
      <c r="CI1070" s="131"/>
      <c r="CJ1070" s="131"/>
      <c r="CK1070" s="131"/>
      <c r="CL1070" s="131"/>
      <c r="CM1070" s="131"/>
      <c r="CN1070" s="131"/>
      <c r="CO1070" s="131"/>
      <c r="CP1070" s="131"/>
      <c r="CQ1070" s="131"/>
      <c r="CR1070" s="131"/>
      <c r="CS1070" s="131"/>
      <c r="CT1070" s="131"/>
      <c r="CU1070" s="131"/>
      <c r="CV1070" s="131"/>
      <c r="CW1070" s="131"/>
      <c r="CX1070" s="131"/>
      <c r="CY1070" s="131"/>
      <c r="CZ1070" s="131"/>
      <c r="DA1070" s="131"/>
      <c r="DB1070" s="131"/>
      <c r="DC1070" s="131"/>
      <c r="DD1070" s="131"/>
      <c r="DE1070" s="131"/>
      <c r="DF1070" s="131"/>
      <c r="DG1070" s="131"/>
      <c r="DH1070" s="131"/>
      <c r="DI1070" s="131"/>
      <c r="DJ1070" s="131"/>
      <c r="DK1070" s="131"/>
      <c r="DL1070" s="131"/>
      <c r="DM1070" s="131"/>
      <c r="DN1070" s="131"/>
      <c r="DO1070" s="131"/>
      <c r="DP1070" s="131"/>
      <c r="DQ1070" s="131"/>
      <c r="DR1070" s="131"/>
      <c r="DS1070" s="131"/>
      <c r="DT1070" s="131"/>
      <c r="DU1070" s="131"/>
      <c r="DV1070" s="131"/>
      <c r="DW1070" s="131"/>
      <c r="DX1070" s="131"/>
      <c r="DY1070" s="131"/>
      <c r="DZ1070" s="131"/>
      <c r="EA1070" s="131"/>
      <c r="EB1070" s="131"/>
      <c r="EC1070" s="131"/>
      <c r="ED1070" s="131"/>
      <c r="EE1070" s="131"/>
      <c r="EF1070" s="131"/>
      <c r="EG1070" s="131"/>
      <c r="EH1070" s="131"/>
      <c r="EI1070" s="131"/>
      <c r="EJ1070" s="131"/>
      <c r="EK1070" s="131"/>
      <c r="EL1070" s="131"/>
      <c r="EM1070" s="131"/>
      <c r="EN1070" s="131"/>
      <c r="EO1070" s="131"/>
      <c r="EP1070" s="131"/>
      <c r="EQ1070" s="131"/>
      <c r="ER1070" s="131"/>
      <c r="ES1070" s="131"/>
      <c r="ET1070" s="131"/>
      <c r="EU1070" s="131"/>
      <c r="EV1070" s="131"/>
      <c r="EW1070" s="131"/>
      <c r="EX1070" s="131"/>
      <c r="EY1070" s="131"/>
      <c r="EZ1070" s="131"/>
      <c r="FA1070" s="131"/>
      <c r="FB1070" s="131"/>
      <c r="FC1070" s="131"/>
      <c r="FD1070" s="131"/>
      <c r="FE1070" s="131"/>
      <c r="FF1070" s="131"/>
      <c r="FG1070" s="131"/>
      <c r="FH1070" s="131"/>
      <c r="FI1070" s="131"/>
      <c r="FJ1070" s="131"/>
      <c r="FK1070" s="131"/>
      <c r="FL1070" s="131"/>
      <c r="FM1070" s="131"/>
      <c r="FN1070" s="131"/>
      <c r="FO1070" s="131"/>
      <c r="FP1070" s="131"/>
      <c r="FQ1070" s="131"/>
      <c r="FR1070" s="131"/>
      <c r="FS1070" s="131"/>
      <c r="FT1070" s="131"/>
      <c r="FU1070" s="131"/>
      <c r="FV1070" s="131"/>
      <c r="FW1070" s="131"/>
      <c r="FX1070" s="131"/>
      <c r="FY1070" s="131"/>
      <c r="FZ1070" s="131"/>
      <c r="GA1070" s="131"/>
      <c r="GB1070" s="131"/>
      <c r="GC1070" s="131"/>
      <c r="GD1070" s="131"/>
      <c r="GE1070" s="131"/>
      <c r="GF1070" s="131"/>
      <c r="GG1070" s="131"/>
      <c r="GH1070" s="131"/>
      <c r="GI1070" s="131"/>
      <c r="GJ1070" s="131"/>
      <c r="GK1070" s="131"/>
      <c r="GL1070" s="131"/>
      <c r="GM1070" s="131"/>
      <c r="GN1070" s="131"/>
      <c r="GO1070" s="131"/>
      <c r="GP1070" s="131"/>
      <c r="GQ1070" s="131"/>
      <c r="GR1070" s="131"/>
      <c r="GS1070" s="131"/>
      <c r="GT1070" s="131"/>
      <c r="GU1070" s="131"/>
      <c r="GV1070" s="131"/>
      <c r="GW1070" s="131"/>
      <c r="GX1070" s="131"/>
      <c r="GY1070" s="131"/>
      <c r="GZ1070" s="131"/>
      <c r="HA1070" s="131"/>
      <c r="HB1070" s="131"/>
      <c r="HC1070" s="131"/>
      <c r="HD1070" s="131"/>
      <c r="HE1070" s="131"/>
      <c r="HF1070" s="131"/>
      <c r="HG1070" s="131"/>
      <c r="HH1070" s="131"/>
      <c r="HI1070" s="131"/>
      <c r="HJ1070" s="131"/>
      <c r="HK1070" s="131"/>
      <c r="HL1070" s="131"/>
      <c r="HM1070" s="131"/>
      <c r="HN1070" s="131"/>
      <c r="HO1070" s="131"/>
      <c r="HP1070" s="131"/>
      <c r="HQ1070" s="131"/>
      <c r="HR1070" s="131"/>
      <c r="HS1070" s="131"/>
      <c r="HT1070" s="131"/>
      <c r="HU1070" s="131"/>
      <c r="HV1070" s="131"/>
      <c r="HW1070" s="131"/>
      <c r="HX1070" s="131"/>
      <c r="HY1070" s="131"/>
      <c r="HZ1070" s="131"/>
      <c r="IA1070" s="131"/>
      <c r="IB1070" s="131"/>
      <c r="IC1070" s="131"/>
      <c r="ID1070" s="131"/>
      <c r="IE1070" s="131"/>
      <c r="IF1070" s="131"/>
      <c r="IG1070" s="131"/>
      <c r="IH1070" s="131"/>
      <c r="II1070" s="131"/>
      <c r="IJ1070" s="131"/>
      <c r="IK1070" s="131"/>
      <c r="IL1070" s="131"/>
      <c r="IM1070" s="131"/>
      <c r="IN1070" s="131"/>
      <c r="IO1070" s="131"/>
      <c r="IP1070" s="131"/>
      <c r="IQ1070" s="131"/>
      <c r="IR1070" s="131"/>
      <c r="IS1070" s="131"/>
      <c r="IT1070" s="131"/>
      <c r="IU1070" s="131"/>
      <c r="IV1070" s="131"/>
      <c r="IW1070" s="131"/>
      <c r="IX1070" s="131"/>
      <c r="IY1070" s="131"/>
      <c r="IZ1070" s="131"/>
      <c r="JA1070" s="131"/>
      <c r="JB1070" s="131"/>
      <c r="JC1070" s="131"/>
      <c r="JD1070" s="131"/>
      <c r="JE1070" s="131"/>
      <c r="JF1070" s="131"/>
      <c r="JG1070" s="131"/>
      <c r="JH1070" s="131"/>
      <c r="JI1070" s="131"/>
      <c r="JJ1070" s="131"/>
      <c r="JK1070" s="131"/>
      <c r="JL1070" s="131"/>
      <c r="JM1070" s="131"/>
      <c r="JN1070" s="131"/>
      <c r="JO1070" s="131"/>
      <c r="JP1070" s="131"/>
      <c r="JQ1070" s="131"/>
      <c r="JR1070" s="131"/>
      <c r="JS1070" s="131"/>
      <c r="JT1070" s="131"/>
      <c r="JU1070" s="131"/>
      <c r="JV1070" s="131"/>
      <c r="JW1070" s="131"/>
      <c r="JX1070" s="131"/>
      <c r="JY1070" s="131"/>
      <c r="JZ1070" s="131"/>
      <c r="KA1070" s="131"/>
      <c r="KB1070" s="131"/>
      <c r="KC1070" s="131"/>
      <c r="KD1070" s="131"/>
      <c r="KE1070" s="131"/>
      <c r="KF1070" s="131"/>
      <c r="KG1070" s="131"/>
      <c r="KH1070" s="131"/>
      <c r="KI1070" s="131"/>
      <c r="KJ1070" s="131"/>
      <c r="KK1070" s="131"/>
      <c r="KL1070" s="131"/>
      <c r="KM1070" s="131"/>
      <c r="KN1070" s="131"/>
      <c r="KO1070" s="131"/>
      <c r="KP1070" s="131"/>
      <c r="KQ1070" s="131"/>
      <c r="KR1070" s="131"/>
      <c r="KS1070" s="131"/>
      <c r="KT1070" s="131"/>
      <c r="KU1070" s="131"/>
      <c r="KV1070" s="131"/>
      <c r="KW1070" s="131"/>
      <c r="KX1070" s="131"/>
      <c r="KY1070" s="131"/>
      <c r="KZ1070" s="131"/>
      <c r="LA1070" s="131"/>
      <c r="LB1070" s="131"/>
      <c r="LC1070" s="131"/>
      <c r="LD1070" s="131"/>
      <c r="LE1070" s="131"/>
      <c r="LF1070" s="131"/>
      <c r="LG1070" s="131"/>
      <c r="LH1070" s="131"/>
      <c r="LI1070" s="131"/>
      <c r="LJ1070" s="131"/>
      <c r="LK1070" s="131"/>
      <c r="LL1070" s="131"/>
      <c r="LM1070" s="131"/>
      <c r="LN1070" s="131"/>
      <c r="LO1070" s="131"/>
      <c r="LP1070" s="131"/>
      <c r="LQ1070" s="131"/>
      <c r="LR1070" s="131"/>
      <c r="LS1070" s="131"/>
      <c r="LT1070" s="131"/>
      <c r="LU1070" s="131"/>
      <c r="LV1070" s="131"/>
      <c r="LW1070" s="131"/>
      <c r="LX1070" s="131"/>
      <c r="LY1070" s="131"/>
      <c r="LZ1070" s="131"/>
      <c r="MA1070" s="131"/>
      <c r="MB1070" s="131"/>
      <c r="MC1070" s="131"/>
      <c r="MD1070" s="131"/>
      <c r="ME1070" s="131"/>
      <c r="MF1070" s="131"/>
      <c r="MG1070" s="131"/>
      <c r="MH1070" s="131"/>
      <c r="MI1070" s="131"/>
      <c r="MJ1070" s="131"/>
      <c r="MK1070" s="131"/>
      <c r="ML1070" s="131"/>
      <c r="MM1070" s="131"/>
      <c r="MN1070" s="131"/>
      <c r="MO1070" s="131"/>
      <c r="MP1070" s="131"/>
      <c r="MQ1070" s="131"/>
      <c r="MR1070" s="131"/>
      <c r="MS1070" s="131"/>
      <c r="MT1070" s="131"/>
      <c r="MU1070" s="131"/>
      <c r="MV1070" s="131"/>
      <c r="MW1070" s="131"/>
      <c r="MX1070" s="131"/>
      <c r="MY1070" s="131"/>
      <c r="MZ1070" s="131"/>
      <c r="NA1070" s="131"/>
      <c r="NB1070" s="131"/>
      <c r="NC1070" s="131"/>
      <c r="ND1070" s="131"/>
      <c r="NE1070" s="131"/>
      <c r="NF1070" s="131"/>
      <c r="NG1070" s="131"/>
      <c r="NH1070" s="131"/>
      <c r="NI1070" s="131"/>
      <c r="NJ1070" s="131"/>
      <c r="NK1070" s="131"/>
      <c r="NL1070" s="131"/>
      <c r="NM1070" s="131"/>
      <c r="NN1070" s="131"/>
      <c r="NO1070" s="131"/>
      <c r="NP1070" s="131"/>
      <c r="NQ1070" s="131"/>
      <c r="NR1070" s="131"/>
      <c r="NS1070" s="131"/>
      <c r="NT1070" s="131"/>
      <c r="NU1070" s="131"/>
      <c r="NV1070" s="131"/>
      <c r="NW1070" s="131"/>
      <c r="NX1070" s="131"/>
      <c r="NY1070" s="131"/>
      <c r="NZ1070" s="131"/>
      <c r="OA1070" s="131"/>
      <c r="OB1070" s="131"/>
      <c r="OC1070" s="131"/>
      <c r="OD1070" s="131"/>
      <c r="OE1070" s="131"/>
      <c r="OF1070" s="131"/>
      <c r="OG1070" s="131"/>
      <c r="OH1070" s="131"/>
      <c r="OI1070" s="131"/>
      <c r="OJ1070" s="131"/>
      <c r="OK1070" s="131"/>
      <c r="OL1070" s="131"/>
      <c r="OM1070" s="131"/>
      <c r="ON1070" s="131"/>
      <c r="OO1070" s="131"/>
      <c r="OP1070" s="131"/>
      <c r="OQ1070" s="131"/>
      <c r="OR1070" s="131"/>
      <c r="OS1070" s="131"/>
      <c r="OT1070" s="131"/>
      <c r="OU1070" s="131"/>
      <c r="OV1070" s="131"/>
      <c r="OW1070" s="131"/>
      <c r="OX1070" s="131"/>
      <c r="OY1070" s="131"/>
      <c r="OZ1070" s="131"/>
      <c r="PA1070" s="131"/>
      <c r="PB1070" s="131"/>
      <c r="PC1070" s="131"/>
      <c r="PD1070" s="131"/>
      <c r="PE1070" s="131"/>
      <c r="PF1070" s="131"/>
      <c r="PG1070" s="131"/>
      <c r="PH1070" s="131"/>
      <c r="PI1070" s="131"/>
      <c r="PJ1070" s="131"/>
      <c r="PK1070" s="131"/>
      <c r="PL1070" s="131"/>
      <c r="PM1070" s="131"/>
      <c r="PN1070" s="131"/>
      <c r="PO1070" s="131"/>
      <c r="PP1070" s="131"/>
      <c r="PQ1070" s="131"/>
      <c r="PR1070" s="131"/>
      <c r="PS1070" s="131"/>
      <c r="PT1070" s="131"/>
      <c r="PU1070" s="131"/>
      <c r="PV1070" s="131"/>
      <c r="PW1070" s="131"/>
      <c r="PX1070" s="131"/>
      <c r="PY1070" s="131"/>
      <c r="PZ1070" s="131"/>
      <c r="QA1070" s="131"/>
      <c r="QB1070" s="131"/>
      <c r="QC1070" s="131"/>
      <c r="QD1070" s="131"/>
      <c r="QE1070" s="131"/>
      <c r="QF1070" s="131"/>
      <c r="QG1070" s="131"/>
      <c r="QH1070" s="131"/>
      <c r="QI1070" s="131"/>
      <c r="QJ1070" s="131"/>
      <c r="QK1070" s="131"/>
      <c r="QL1070" s="131"/>
      <c r="QM1070" s="131"/>
      <c r="QN1070" s="131"/>
      <c r="QO1070" s="131"/>
      <c r="QP1070" s="131"/>
      <c r="QQ1070" s="131"/>
      <c r="QR1070" s="131"/>
      <c r="QS1070" s="131"/>
      <c r="QT1070" s="131"/>
      <c r="QU1070" s="131"/>
      <c r="QV1070" s="131"/>
      <c r="QW1070" s="131"/>
      <c r="QX1070" s="131"/>
      <c r="QY1070" s="131"/>
      <c r="QZ1070" s="131"/>
      <c r="RA1070" s="131"/>
      <c r="RB1070" s="131"/>
      <c r="RC1070" s="131"/>
      <c r="RD1070" s="131"/>
      <c r="RE1070" s="131"/>
      <c r="RF1070" s="131"/>
      <c r="RG1070" s="131"/>
      <c r="RH1070" s="131"/>
      <c r="RI1070" s="131"/>
      <c r="RJ1070" s="131"/>
      <c r="RK1070" s="131"/>
      <c r="RL1070" s="131"/>
      <c r="RM1070" s="131"/>
      <c r="RN1070" s="131"/>
      <c r="RO1070" s="131"/>
      <c r="RP1070" s="131"/>
      <c r="RQ1070" s="131"/>
      <c r="RR1070" s="131"/>
      <c r="RS1070" s="131"/>
      <c r="RT1070" s="131"/>
      <c r="RU1070" s="131"/>
      <c r="RV1070" s="131"/>
      <c r="RW1070" s="131"/>
      <c r="RX1070" s="131"/>
      <c r="RY1070" s="131"/>
      <c r="RZ1070" s="131"/>
      <c r="SA1070" s="131"/>
      <c r="SB1070" s="131"/>
      <c r="SC1070" s="131"/>
      <c r="SD1070" s="131"/>
      <c r="SE1070" s="131"/>
      <c r="SF1070" s="131"/>
      <c r="SG1070" s="131"/>
      <c r="SH1070" s="131"/>
      <c r="SI1070" s="131"/>
      <c r="SJ1070" s="131"/>
      <c r="SK1070" s="131"/>
      <c r="SL1070" s="131"/>
      <c r="SM1070" s="131"/>
      <c r="SN1070" s="131"/>
      <c r="SO1070" s="131"/>
      <c r="SP1070" s="131"/>
      <c r="SQ1070" s="131"/>
      <c r="SR1070" s="131"/>
      <c r="SS1070" s="131"/>
      <c r="ST1070" s="131"/>
      <c r="SU1070" s="131"/>
      <c r="SV1070" s="131"/>
      <c r="SW1070" s="131"/>
      <c r="SX1070" s="131"/>
      <c r="SY1070" s="131"/>
      <c r="SZ1070" s="131"/>
      <c r="TA1070" s="131"/>
      <c r="TB1070" s="131"/>
      <c r="TC1070" s="131"/>
      <c r="TD1070" s="131"/>
      <c r="TE1070" s="131"/>
      <c r="TF1070" s="131"/>
      <c r="TG1070" s="131"/>
      <c r="TH1070" s="131"/>
      <c r="TI1070" s="131"/>
      <c r="TJ1070" s="131"/>
      <c r="TK1070" s="131"/>
      <c r="TL1070" s="131"/>
      <c r="TM1070" s="131"/>
      <c r="TN1070" s="131"/>
      <c r="TO1070" s="131"/>
      <c r="TP1070" s="131"/>
      <c r="TQ1070" s="131"/>
      <c r="TR1070" s="131"/>
      <c r="TS1070" s="131"/>
      <c r="TT1070" s="131"/>
      <c r="TU1070" s="131"/>
      <c r="TV1070" s="131"/>
      <c r="TW1070" s="131"/>
      <c r="TX1070" s="131"/>
      <c r="TY1070" s="131"/>
      <c r="TZ1070" s="131"/>
      <c r="UA1070" s="131"/>
      <c r="UB1070" s="131"/>
      <c r="UC1070" s="131"/>
      <c r="UD1070" s="131"/>
      <c r="UE1070" s="131"/>
      <c r="UF1070" s="131"/>
      <c r="UG1070" s="131"/>
      <c r="UH1070" s="131"/>
      <c r="UI1070" s="131"/>
      <c r="UJ1070" s="131"/>
      <c r="UK1070" s="131"/>
      <c r="UL1070" s="131"/>
      <c r="UM1070" s="131"/>
      <c r="UN1070" s="131"/>
      <c r="UO1070" s="131"/>
      <c r="UP1070" s="131"/>
      <c r="UQ1070" s="131"/>
      <c r="UR1070" s="131"/>
      <c r="US1070" s="131"/>
      <c r="UT1070" s="131"/>
      <c r="UU1070" s="131"/>
      <c r="UV1070" s="131"/>
      <c r="UW1070" s="131"/>
      <c r="UX1070" s="131"/>
      <c r="UY1070" s="131"/>
      <c r="UZ1070" s="131"/>
      <c r="VA1070" s="131"/>
      <c r="VB1070" s="131"/>
      <c r="VC1070" s="131"/>
      <c r="VD1070" s="131"/>
      <c r="VE1070" s="131"/>
      <c r="VF1070" s="131"/>
      <c r="VG1070" s="131"/>
      <c r="VH1070" s="131"/>
      <c r="VI1070" s="131"/>
      <c r="VJ1070" s="131"/>
      <c r="VK1070" s="131"/>
      <c r="VL1070" s="131"/>
      <c r="VM1070" s="131"/>
      <c r="VN1070" s="131"/>
      <c r="VO1070" s="131"/>
      <c r="VP1070" s="131"/>
      <c r="VQ1070" s="131"/>
      <c r="VR1070" s="131"/>
      <c r="VS1070" s="131"/>
      <c r="VT1070" s="131"/>
      <c r="VU1070" s="131"/>
      <c r="VV1070" s="131"/>
      <c r="VW1070" s="131"/>
      <c r="VX1070" s="131"/>
      <c r="VY1070" s="131"/>
      <c r="VZ1070" s="131"/>
      <c r="WA1070" s="131"/>
      <c r="WB1070" s="131"/>
      <c r="WC1070" s="131"/>
      <c r="WD1070" s="131"/>
      <c r="WE1070" s="131"/>
      <c r="WF1070" s="131"/>
      <c r="WG1070" s="131"/>
      <c r="WH1070" s="131"/>
      <c r="WI1070" s="131"/>
      <c r="WJ1070" s="131"/>
      <c r="WK1070" s="131"/>
      <c r="WL1070" s="131"/>
      <c r="WM1070" s="131"/>
      <c r="WN1070" s="131"/>
      <c r="WO1070" s="131"/>
      <c r="WP1070" s="131"/>
      <c r="WQ1070" s="131"/>
      <c r="WR1070" s="131"/>
      <c r="WS1070" s="131"/>
      <c r="WT1070" s="131"/>
      <c r="WU1070" s="131"/>
      <c r="WV1070" s="131"/>
      <c r="WW1070" s="131"/>
      <c r="WX1070" s="131"/>
      <c r="WY1070" s="131"/>
      <c r="WZ1070" s="131"/>
      <c r="XA1070" s="131"/>
      <c r="XB1070" s="131"/>
      <c r="XC1070" s="131"/>
      <c r="XD1070" s="131"/>
      <c r="XE1070" s="131"/>
      <c r="XF1070" s="131"/>
      <c r="XG1070" s="131"/>
      <c r="XH1070" s="131"/>
      <c r="XI1070" s="131"/>
      <c r="XJ1070" s="131"/>
      <c r="XK1070" s="131"/>
      <c r="XL1070" s="131"/>
      <c r="XM1070" s="131"/>
      <c r="XN1070" s="131"/>
      <c r="XO1070" s="131"/>
      <c r="XP1070" s="131"/>
      <c r="XQ1070" s="131"/>
      <c r="XR1070" s="131"/>
      <c r="XS1070" s="131"/>
      <c r="XT1070" s="131"/>
      <c r="XU1070" s="131"/>
      <c r="XV1070" s="131"/>
      <c r="XW1070" s="131"/>
      <c r="XX1070" s="131"/>
      <c r="XY1070" s="131"/>
      <c r="XZ1070" s="131"/>
      <c r="YA1070" s="131"/>
      <c r="YB1070" s="131"/>
      <c r="YC1070" s="131"/>
      <c r="YD1070" s="131"/>
      <c r="YE1070" s="131"/>
      <c r="YF1070" s="131"/>
      <c r="YG1070" s="131"/>
      <c r="YH1070" s="131"/>
      <c r="YI1070" s="131"/>
      <c r="YJ1070" s="131"/>
      <c r="YK1070" s="131"/>
      <c r="YL1070" s="131"/>
      <c r="YM1070" s="131"/>
      <c r="YN1070" s="131"/>
      <c r="YO1070" s="131"/>
      <c r="YP1070" s="131"/>
      <c r="YQ1070" s="131"/>
      <c r="YR1070" s="131"/>
      <c r="YS1070" s="131"/>
      <c r="YT1070" s="131"/>
      <c r="YU1070" s="131"/>
      <c r="YV1070" s="131"/>
      <c r="YW1070" s="131"/>
      <c r="YX1070" s="131"/>
      <c r="YY1070" s="131"/>
      <c r="YZ1070" s="131"/>
      <c r="ZA1070" s="131"/>
      <c r="ZB1070" s="131"/>
      <c r="ZC1070" s="131"/>
      <c r="ZD1070" s="131"/>
      <c r="ZE1070" s="131"/>
      <c r="ZF1070" s="131"/>
      <c r="ZG1070" s="131"/>
      <c r="ZH1070" s="131"/>
      <c r="ZI1070" s="131"/>
      <c r="ZJ1070" s="131"/>
      <c r="ZK1070" s="131"/>
      <c r="ZL1070" s="131"/>
      <c r="ZM1070" s="131"/>
      <c r="ZN1070" s="131"/>
      <c r="ZO1070" s="131"/>
      <c r="ZP1070" s="131"/>
      <c r="ZQ1070" s="131"/>
      <c r="ZR1070" s="131"/>
      <c r="ZS1070" s="131"/>
      <c r="ZT1070" s="131"/>
      <c r="ZU1070" s="131"/>
      <c r="ZV1070" s="131"/>
      <c r="ZW1070" s="131"/>
      <c r="ZX1070" s="131"/>
      <c r="ZY1070" s="131"/>
      <c r="ZZ1070" s="131"/>
      <c r="AAA1070" s="131"/>
      <c r="AAB1070" s="131"/>
      <c r="AAC1070" s="131"/>
      <c r="AAD1070" s="131"/>
      <c r="AAE1070" s="131"/>
      <c r="AAF1070" s="131"/>
      <c r="AAG1070" s="131"/>
      <c r="AAH1070" s="131"/>
      <c r="AAI1070" s="131"/>
      <c r="AAJ1070" s="131"/>
      <c r="AAK1070" s="131"/>
      <c r="AAL1070" s="131"/>
      <c r="AAM1070" s="131"/>
      <c r="AAN1070" s="131"/>
      <c r="AAO1070" s="131"/>
      <c r="AAP1070" s="131"/>
      <c r="AAQ1070" s="131"/>
      <c r="AAR1070" s="131"/>
      <c r="AAS1070" s="131"/>
      <c r="AAT1070" s="131"/>
      <c r="AAU1070" s="131"/>
      <c r="AAV1070" s="131"/>
      <c r="AAW1070" s="131"/>
      <c r="AAX1070" s="131"/>
      <c r="AAY1070" s="131"/>
      <c r="AAZ1070" s="131"/>
      <c r="ABA1070" s="131"/>
      <c r="ABB1070" s="131"/>
      <c r="ABC1070" s="131"/>
      <c r="ABD1070" s="131"/>
      <c r="ABE1070" s="131"/>
      <c r="ABF1070" s="131"/>
      <c r="ABG1070" s="131"/>
      <c r="ABH1070" s="131"/>
      <c r="ABI1070" s="131"/>
      <c r="ABJ1070" s="131"/>
      <c r="ABK1070" s="131"/>
      <c r="ABL1070" s="131"/>
      <c r="ABM1070" s="131"/>
      <c r="ABN1070" s="131"/>
      <c r="ABO1070" s="131"/>
      <c r="ABP1070" s="131"/>
      <c r="ABQ1070" s="131"/>
      <c r="ABR1070" s="131"/>
      <c r="ABS1070" s="131"/>
      <c r="ABT1070" s="131"/>
      <c r="ABU1070" s="131"/>
      <c r="ABV1070" s="131"/>
      <c r="ABW1070" s="131"/>
      <c r="ABX1070" s="131"/>
      <c r="ABY1070" s="131"/>
      <c r="ABZ1070" s="131"/>
      <c r="ACA1070" s="131"/>
      <c r="ACB1070" s="131"/>
      <c r="ACC1070" s="131"/>
      <c r="ACD1070" s="131"/>
      <c r="ACE1070" s="131"/>
      <c r="ACF1070" s="131"/>
      <c r="ACG1070" s="131"/>
      <c r="ACH1070" s="131"/>
      <c r="ACI1070" s="131"/>
      <c r="ACJ1070" s="131"/>
      <c r="ACK1070" s="131"/>
      <c r="ACL1070" s="131"/>
      <c r="ACM1070" s="131"/>
      <c r="ACN1070" s="131"/>
      <c r="ACO1070" s="131"/>
      <c r="ACP1070" s="131"/>
      <c r="ACQ1070" s="131"/>
      <c r="ACR1070" s="131"/>
      <c r="ACS1070" s="131"/>
      <c r="ACT1070" s="131"/>
      <c r="ACU1070" s="131"/>
      <c r="ACV1070" s="131"/>
      <c r="ACW1070" s="131"/>
      <c r="ACX1070" s="131"/>
      <c r="ACY1070" s="131"/>
      <c r="ACZ1070" s="131"/>
      <c r="ADA1070" s="131"/>
      <c r="ADB1070" s="131"/>
      <c r="ADC1070" s="131"/>
      <c r="ADD1070" s="131"/>
      <c r="ADE1070" s="131"/>
      <c r="ADF1070" s="131"/>
      <c r="ADG1070" s="131"/>
      <c r="ADH1070" s="131"/>
      <c r="ADI1070" s="131"/>
      <c r="ADJ1070" s="131"/>
      <c r="ADK1070" s="131"/>
      <c r="ADL1070" s="131"/>
      <c r="ADM1070" s="131"/>
      <c r="ADN1070" s="131"/>
      <c r="ADO1070" s="131"/>
      <c r="ADP1070" s="131"/>
      <c r="ADQ1070" s="131"/>
      <c r="ADR1070" s="131"/>
      <c r="ADS1070" s="131"/>
      <c r="ADT1070" s="131"/>
      <c r="ADU1070" s="131"/>
      <c r="ADV1070" s="131"/>
      <c r="ADW1070" s="131"/>
      <c r="ADX1070" s="131"/>
      <c r="ADY1070" s="131"/>
      <c r="ADZ1070" s="131"/>
      <c r="AEA1070" s="131"/>
      <c r="AEB1070" s="131"/>
      <c r="AEC1070" s="131"/>
      <c r="AED1070" s="131"/>
      <c r="AEE1070" s="131"/>
      <c r="AEF1070" s="131"/>
      <c r="AEG1070" s="131"/>
      <c r="AEH1070" s="131"/>
      <c r="AEI1070" s="131"/>
      <c r="AEJ1070" s="131"/>
      <c r="AEK1070" s="131"/>
      <c r="AEL1070" s="131"/>
      <c r="AEM1070" s="131"/>
      <c r="AEN1070" s="131"/>
      <c r="AEO1070" s="131"/>
      <c r="AEP1070" s="131"/>
      <c r="AEQ1070" s="131"/>
      <c r="AER1070" s="131"/>
      <c r="AES1070" s="131"/>
      <c r="AET1070" s="131"/>
      <c r="AEU1070" s="131"/>
      <c r="AEV1070" s="131"/>
      <c r="AEW1070" s="131"/>
      <c r="AEX1070" s="131"/>
      <c r="AEY1070" s="131"/>
      <c r="AEZ1070" s="131"/>
      <c r="AFA1070" s="131"/>
      <c r="AFB1070" s="131"/>
      <c r="AFC1070" s="131"/>
      <c r="AFD1070" s="131"/>
      <c r="AFE1070" s="131"/>
      <c r="AFF1070" s="131"/>
      <c r="AFG1070" s="131"/>
      <c r="AFH1070" s="131"/>
      <c r="AFI1070" s="131"/>
      <c r="AFJ1070" s="131"/>
      <c r="AFK1070" s="131"/>
      <c r="AFL1070" s="131"/>
      <c r="AFM1070" s="131"/>
      <c r="AFN1070" s="131"/>
      <c r="AFO1070" s="131"/>
      <c r="AFP1070" s="131"/>
      <c r="AFQ1070" s="131"/>
      <c r="AFR1070" s="131"/>
      <c r="AFS1070" s="131"/>
      <c r="AFT1070" s="131"/>
      <c r="AFU1070" s="131"/>
      <c r="AFV1070" s="131"/>
      <c r="AFW1070" s="131"/>
      <c r="AFX1070" s="131"/>
      <c r="AFY1070" s="131"/>
      <c r="AFZ1070" s="131"/>
      <c r="AGA1070" s="131"/>
      <c r="AGB1070" s="131"/>
      <c r="AGC1070" s="131"/>
      <c r="AGD1070" s="131"/>
      <c r="AGE1070" s="131"/>
      <c r="AGF1070" s="131"/>
      <c r="AGG1070" s="131"/>
      <c r="AGH1070" s="131"/>
      <c r="AGI1070" s="131"/>
      <c r="AGJ1070" s="131"/>
      <c r="AGK1070" s="131"/>
      <c r="AGL1070" s="131"/>
      <c r="AGM1070" s="131"/>
      <c r="AGN1070" s="131"/>
      <c r="AGO1070" s="131"/>
      <c r="AGP1070" s="131"/>
      <c r="AGQ1070" s="131"/>
      <c r="AGR1070" s="131"/>
      <c r="AGS1070" s="131"/>
      <c r="AGT1070" s="131"/>
      <c r="AGU1070" s="131"/>
      <c r="AGV1070" s="131"/>
      <c r="AGW1070" s="131"/>
      <c r="AGX1070" s="131"/>
      <c r="AGY1070" s="131"/>
      <c r="AGZ1070" s="131"/>
      <c r="AHA1070" s="131"/>
      <c r="AHB1070" s="131"/>
      <c r="AHC1070" s="131"/>
      <c r="AHD1070" s="131"/>
      <c r="AHE1070" s="131"/>
      <c r="AHF1070" s="131"/>
      <c r="AHG1070" s="131"/>
      <c r="AHH1070" s="131"/>
      <c r="AHI1070" s="131"/>
      <c r="AHJ1070" s="131"/>
      <c r="AHK1070" s="131"/>
      <c r="AHL1070" s="131"/>
      <c r="AHM1070" s="131"/>
      <c r="AHN1070" s="131"/>
      <c r="AHO1070" s="131"/>
      <c r="AHP1070" s="131"/>
      <c r="AHQ1070" s="131"/>
      <c r="AHR1070" s="131"/>
      <c r="AHS1070" s="131"/>
      <c r="AHT1070" s="131"/>
      <c r="AHU1070" s="131"/>
      <c r="AHV1070" s="131"/>
      <c r="AHW1070" s="131"/>
      <c r="AHX1070" s="131"/>
      <c r="AHY1070" s="131"/>
      <c r="AHZ1070" s="131"/>
      <c r="AIA1070" s="131"/>
      <c r="AIB1070" s="131"/>
      <c r="AIC1070" s="131"/>
      <c r="AID1070" s="131"/>
      <c r="AIE1070" s="131"/>
      <c r="AIF1070" s="131"/>
      <c r="AIG1070" s="131"/>
      <c r="AIH1070" s="131"/>
      <c r="AII1070" s="131"/>
      <c r="AIJ1070" s="131"/>
      <c r="AIK1070" s="131"/>
      <c r="AIL1070" s="131"/>
      <c r="AIM1070" s="131"/>
      <c r="AIN1070" s="131"/>
      <c r="AIO1070" s="131"/>
      <c r="AIP1070" s="131"/>
      <c r="AIQ1070" s="131"/>
      <c r="AIR1070" s="131"/>
      <c r="AIS1070" s="131"/>
      <c r="AIT1070" s="131"/>
      <c r="AIU1070" s="131"/>
      <c r="AIV1070" s="131"/>
      <c r="AIW1070" s="131"/>
      <c r="AIX1070" s="131"/>
      <c r="AIY1070" s="131"/>
      <c r="AIZ1070" s="131"/>
      <c r="AJA1070" s="131"/>
      <c r="AJB1070" s="131"/>
      <c r="AJC1070" s="131"/>
      <c r="AJD1070" s="131"/>
      <c r="AJE1070" s="131"/>
      <c r="AJF1070" s="131"/>
      <c r="AJG1070" s="131"/>
      <c r="AJH1070" s="131"/>
      <c r="AJI1070" s="131"/>
      <c r="AJJ1070" s="131"/>
      <c r="AJK1070" s="131"/>
      <c r="AJL1070" s="131"/>
      <c r="AJM1070" s="131"/>
      <c r="AJN1070" s="131"/>
      <c r="AJO1070" s="131"/>
      <c r="AJP1070" s="131"/>
      <c r="AJQ1070" s="131"/>
      <c r="AJR1070" s="131"/>
      <c r="AJS1070" s="131"/>
      <c r="AJT1070" s="131"/>
      <c r="AJU1070" s="131"/>
      <c r="AJV1070" s="131"/>
      <c r="AJW1070" s="131"/>
      <c r="AJX1070" s="131"/>
      <c r="AJY1070" s="131"/>
      <c r="AJZ1070" s="131"/>
      <c r="AKA1070" s="131"/>
      <c r="AKB1070" s="131"/>
      <c r="AKC1070" s="131"/>
      <c r="AKD1070" s="131"/>
      <c r="AKE1070" s="131"/>
      <c r="AKF1070" s="131"/>
      <c r="AKG1070" s="131"/>
      <c r="AKH1070" s="131"/>
      <c r="AKI1070" s="131"/>
      <c r="AKJ1070" s="131"/>
      <c r="AKK1070" s="131"/>
      <c r="AKL1070" s="131"/>
      <c r="AKM1070" s="131"/>
      <c r="AKN1070" s="131"/>
      <c r="AKO1070" s="131"/>
      <c r="AKP1070" s="131"/>
      <c r="AKQ1070" s="131"/>
      <c r="AKR1070" s="131"/>
      <c r="AKS1070" s="131"/>
      <c r="AKT1070" s="131"/>
      <c r="AKU1070" s="131"/>
      <c r="AKV1070" s="131"/>
      <c r="AKW1070" s="131"/>
      <c r="AKX1070" s="131"/>
      <c r="AKY1070" s="131"/>
      <c r="AKZ1070" s="131"/>
      <c r="ALA1070" s="131"/>
      <c r="ALB1070" s="131"/>
      <c r="ALC1070" s="131"/>
      <c r="ALD1070" s="131"/>
      <c r="ALE1070" s="131"/>
      <c r="ALF1070" s="131"/>
      <c r="ALG1070" s="131"/>
      <c r="ALH1070" s="131"/>
      <c r="ALI1070" s="131"/>
      <c r="ALJ1070" s="131"/>
      <c r="ALK1070" s="131"/>
      <c r="ALL1070" s="131"/>
      <c r="ALM1070" s="131"/>
      <c r="ALN1070" s="131"/>
      <c r="ALO1070" s="131"/>
      <c r="ALP1070" s="131"/>
      <c r="ALQ1070" s="131"/>
      <c r="ALR1070" s="131"/>
      <c r="ALS1070" s="131"/>
      <c r="ALT1070" s="131"/>
      <c r="ALU1070" s="131"/>
      <c r="ALV1070" s="131"/>
      <c r="ALW1070" s="131"/>
      <c r="ALX1070" s="131"/>
      <c r="ALY1070" s="131"/>
      <c r="ALZ1070" s="131"/>
      <c r="AMA1070" s="131"/>
      <c r="AMB1070" s="131"/>
      <c r="AMC1070" s="131"/>
      <c r="AMD1070" s="131"/>
      <c r="AME1070" s="131"/>
      <c r="AMF1070" s="131"/>
      <c r="AMG1070" s="131"/>
      <c r="AMH1070" s="131"/>
      <c r="AMI1070" s="131"/>
      <c r="AMJ1070" s="131"/>
      <c r="AMK1070" s="131"/>
      <c r="AML1070" s="131"/>
      <c r="AMM1070" s="131"/>
      <c r="AMN1070" s="131"/>
      <c r="AMO1070" s="131"/>
      <c r="AMP1070" s="131"/>
      <c r="AMQ1070" s="131"/>
      <c r="AMR1070" s="131"/>
      <c r="AMS1070" s="131"/>
      <c r="AMT1070" s="131"/>
      <c r="AMU1070" s="131"/>
      <c r="AMV1070" s="131"/>
      <c r="AMW1070" s="131"/>
      <c r="AMX1070" s="131"/>
      <c r="AMY1070" s="131"/>
      <c r="AMZ1070" s="131"/>
      <c r="ANA1070" s="131"/>
      <c r="ANB1070" s="131"/>
      <c r="ANC1070" s="131"/>
      <c r="AND1070" s="131"/>
      <c r="ANE1070" s="131"/>
      <c r="ANF1070" s="131"/>
      <c r="ANG1070" s="131"/>
      <c r="ANH1070" s="131"/>
      <c r="ANI1070" s="131"/>
      <c r="ANJ1070" s="131"/>
      <c r="ANK1070" s="131"/>
      <c r="ANL1070" s="131"/>
      <c r="ANM1070" s="131"/>
      <c r="ANN1070" s="131"/>
      <c r="ANO1070" s="131"/>
      <c r="ANP1070" s="131"/>
      <c r="ANQ1070" s="131"/>
      <c r="ANR1070" s="131"/>
      <c r="ANS1070" s="131"/>
      <c r="ANT1070" s="131"/>
      <c r="ANU1070" s="131"/>
      <c r="ANV1070" s="131"/>
      <c r="ANW1070" s="131"/>
      <c r="ANX1070" s="131"/>
      <c r="ANY1070" s="131"/>
      <c r="ANZ1070" s="131"/>
      <c r="AOA1070" s="131"/>
      <c r="AOB1070" s="131"/>
      <c r="AOC1070" s="131"/>
      <c r="AOD1070" s="131"/>
      <c r="AOE1070" s="131"/>
      <c r="AOF1070" s="131"/>
      <c r="AOG1070" s="131"/>
      <c r="AOH1070" s="131"/>
      <c r="AOI1070" s="131"/>
      <c r="AOJ1070" s="131"/>
      <c r="AOK1070" s="131"/>
      <c r="AOL1070" s="131"/>
      <c r="AOM1070" s="131"/>
      <c r="AON1070" s="131"/>
      <c r="AOO1070" s="131"/>
      <c r="AOP1070" s="131"/>
      <c r="AOQ1070" s="131"/>
      <c r="AOR1070" s="131"/>
      <c r="AOS1070" s="131"/>
      <c r="AOT1070" s="131"/>
      <c r="AOU1070" s="131"/>
      <c r="AOV1070" s="131"/>
      <c r="AOW1070" s="131"/>
      <c r="AOX1070" s="131"/>
      <c r="AOY1070" s="131"/>
      <c r="AOZ1070" s="131"/>
      <c r="APA1070" s="131"/>
      <c r="APB1070" s="131"/>
      <c r="APC1070" s="131"/>
      <c r="APD1070" s="131"/>
      <c r="APE1070" s="131"/>
      <c r="APF1070" s="131"/>
      <c r="APG1070" s="131"/>
      <c r="APH1070" s="131"/>
      <c r="API1070" s="131"/>
      <c r="APJ1070" s="131"/>
      <c r="APK1070" s="131"/>
      <c r="APL1070" s="131"/>
      <c r="APM1070" s="131"/>
      <c r="APN1070" s="131"/>
      <c r="APO1070" s="131"/>
      <c r="APP1070" s="131"/>
      <c r="APQ1070" s="131"/>
      <c r="APR1070" s="131"/>
      <c r="APS1070" s="131"/>
      <c r="APT1070" s="131"/>
      <c r="APU1070" s="131"/>
      <c r="APV1070" s="131"/>
      <c r="APW1070" s="131"/>
      <c r="APX1070" s="131"/>
      <c r="APY1070" s="131"/>
      <c r="APZ1070" s="131"/>
      <c r="AQA1070" s="131"/>
      <c r="AQB1070" s="131"/>
      <c r="AQC1070" s="131"/>
      <c r="AQD1070" s="131"/>
      <c r="AQE1070" s="131"/>
      <c r="AQF1070" s="131"/>
      <c r="AQG1070" s="131"/>
      <c r="AQH1070" s="131"/>
      <c r="AQI1070" s="131"/>
      <c r="AQJ1070" s="131"/>
      <c r="AQK1070" s="131"/>
      <c r="AQL1070" s="131"/>
      <c r="AQM1070" s="131"/>
      <c r="AQN1070" s="131"/>
      <c r="AQO1070" s="131"/>
      <c r="AQP1070" s="131"/>
      <c r="AQQ1070" s="131"/>
      <c r="AQR1070" s="131"/>
      <c r="AQS1070" s="131"/>
      <c r="AQT1070" s="131"/>
      <c r="AQU1070" s="131"/>
      <c r="AQV1070" s="131"/>
      <c r="AQW1070" s="131"/>
      <c r="AQX1070" s="131"/>
      <c r="AQY1070" s="131"/>
      <c r="AQZ1070" s="131"/>
      <c r="ARA1070" s="131"/>
      <c r="ARB1070" s="131"/>
      <c r="ARC1070" s="131"/>
      <c r="ARD1070" s="131"/>
      <c r="ARE1070" s="131"/>
      <c r="ARF1070" s="131"/>
      <c r="ARG1070" s="131"/>
      <c r="ARH1070" s="131"/>
      <c r="ARI1070" s="131"/>
      <c r="ARJ1070" s="131"/>
      <c r="ARK1070" s="131"/>
      <c r="ARL1070" s="131"/>
      <c r="ARM1070" s="131"/>
      <c r="ARN1070" s="131"/>
      <c r="ARO1070" s="131"/>
      <c r="ARP1070" s="131"/>
      <c r="ARQ1070" s="131"/>
      <c r="ARR1070" s="131"/>
      <c r="ARS1070" s="131"/>
      <c r="ART1070" s="131"/>
      <c r="ARU1070" s="131"/>
      <c r="ARV1070" s="131"/>
      <c r="ARW1070" s="131"/>
      <c r="ARX1070" s="131"/>
      <c r="ARY1070" s="131"/>
      <c r="ARZ1070" s="131"/>
      <c r="ASA1070" s="131"/>
      <c r="ASB1070" s="131"/>
      <c r="ASC1070" s="131"/>
      <c r="ASD1070" s="131"/>
      <c r="ASE1070" s="131"/>
      <c r="ASF1070" s="131"/>
      <c r="ASG1070" s="131"/>
      <c r="ASH1070" s="131"/>
      <c r="ASI1070" s="131"/>
      <c r="ASJ1070" s="131"/>
      <c r="ASK1070" s="131"/>
      <c r="ASL1070" s="131"/>
      <c r="ASM1070" s="131"/>
      <c r="ASN1070" s="131"/>
      <c r="ASO1070" s="131"/>
      <c r="ASP1070" s="131"/>
      <c r="ASQ1070" s="131"/>
      <c r="ASR1070" s="131"/>
      <c r="ASS1070" s="131"/>
      <c r="AST1070" s="131"/>
      <c r="ASU1070" s="131"/>
      <c r="ASV1070" s="131"/>
      <c r="ASW1070" s="131"/>
      <c r="ASX1070" s="131"/>
      <c r="ASY1070" s="131"/>
      <c r="ASZ1070" s="131"/>
      <c r="ATA1070" s="131"/>
      <c r="ATB1070" s="131"/>
      <c r="ATC1070" s="131"/>
      <c r="ATD1070" s="131"/>
      <c r="ATE1070" s="131"/>
      <c r="ATF1070" s="131"/>
      <c r="ATG1070" s="131"/>
      <c r="ATH1070" s="131"/>
      <c r="ATI1070" s="131"/>
      <c r="ATJ1070" s="131"/>
      <c r="ATK1070" s="131"/>
      <c r="ATL1070" s="131"/>
      <c r="ATM1070" s="131"/>
      <c r="ATN1070" s="131"/>
      <c r="ATO1070" s="131"/>
      <c r="ATP1070" s="131"/>
      <c r="ATQ1070" s="131"/>
      <c r="ATR1070" s="131"/>
      <c r="ATS1070" s="131"/>
      <c r="ATT1070" s="131"/>
      <c r="ATU1070" s="131"/>
      <c r="ATV1070" s="131"/>
      <c r="ATW1070" s="131"/>
      <c r="ATX1070" s="131"/>
      <c r="ATY1070" s="131"/>
      <c r="ATZ1070" s="131"/>
      <c r="AUA1070" s="131"/>
      <c r="AUB1070" s="131"/>
      <c r="AUC1070" s="131"/>
      <c r="AUD1070" s="131"/>
      <c r="AUE1070" s="131"/>
      <c r="AUF1070" s="131"/>
      <c r="AUG1070" s="131"/>
      <c r="AUH1070" s="131"/>
      <c r="AUI1070" s="131"/>
      <c r="AUJ1070" s="131"/>
      <c r="AUK1070" s="131"/>
      <c r="AUL1070" s="131"/>
      <c r="AUM1070" s="131"/>
      <c r="AUN1070" s="131"/>
      <c r="AUO1070" s="131"/>
      <c r="AUP1070" s="131"/>
      <c r="AUQ1070" s="131"/>
      <c r="AUR1070" s="131"/>
      <c r="AUS1070" s="131"/>
      <c r="AUT1070" s="131"/>
      <c r="AUU1070" s="131"/>
      <c r="AUV1070" s="131"/>
      <c r="AUW1070" s="131"/>
      <c r="AUX1070" s="131"/>
      <c r="AUY1070" s="131"/>
      <c r="AUZ1070" s="131"/>
      <c r="AVA1070" s="131"/>
      <c r="AVB1070" s="131"/>
      <c r="AVC1070" s="131"/>
      <c r="AVD1070" s="131"/>
      <c r="AVE1070" s="131"/>
      <c r="AVF1070" s="131"/>
      <c r="AVG1070" s="131"/>
      <c r="AVH1070" s="131"/>
      <c r="AVI1070" s="131"/>
      <c r="AVJ1070" s="131"/>
      <c r="AVK1070" s="131"/>
      <c r="AVL1070" s="131"/>
      <c r="AVM1070" s="131"/>
      <c r="AVN1070" s="131"/>
      <c r="AVO1070" s="131"/>
      <c r="AVP1070" s="131"/>
      <c r="AVQ1070" s="131"/>
      <c r="AVR1070" s="131"/>
      <c r="AVS1070" s="131"/>
      <c r="AVT1070" s="131"/>
      <c r="AVU1070" s="131"/>
      <c r="AVV1070" s="131"/>
      <c r="AVW1070" s="131"/>
      <c r="AVX1070" s="131"/>
      <c r="AVY1070" s="131"/>
      <c r="AVZ1070" s="131"/>
      <c r="AWA1070" s="131"/>
      <c r="AWB1070" s="131"/>
      <c r="AWC1070" s="131"/>
      <c r="AWD1070" s="131"/>
      <c r="AWE1070" s="131"/>
      <c r="AWF1070" s="131"/>
      <c r="AWG1070" s="131"/>
      <c r="AWH1070" s="131"/>
      <c r="AWI1070" s="131"/>
      <c r="AWJ1070" s="131"/>
      <c r="AWK1070" s="131"/>
      <c r="AWL1070" s="131"/>
      <c r="AWM1070" s="131"/>
      <c r="AWN1070" s="131"/>
      <c r="AWO1070" s="131"/>
      <c r="AWP1070" s="131"/>
      <c r="AWQ1070" s="131"/>
      <c r="AWR1070" s="131"/>
      <c r="AWS1070" s="131"/>
      <c r="AWT1070" s="131"/>
      <c r="AWU1070" s="131"/>
      <c r="AWV1070" s="131"/>
      <c r="AWW1070" s="131"/>
      <c r="AWX1070" s="131"/>
      <c r="AWY1070" s="131"/>
      <c r="AWZ1070" s="131"/>
      <c r="AXA1070" s="131"/>
      <c r="AXB1070" s="131"/>
      <c r="AXC1070" s="131"/>
      <c r="AXD1070" s="131"/>
      <c r="AXE1070" s="131"/>
      <c r="AXF1070" s="131"/>
      <c r="AXG1070" s="131"/>
      <c r="AXH1070" s="131"/>
      <c r="AXI1070" s="131"/>
      <c r="AXJ1070" s="131"/>
      <c r="AXK1070" s="131"/>
      <c r="AXL1070" s="131"/>
      <c r="AXM1070" s="131"/>
      <c r="AXN1070" s="131"/>
      <c r="AXO1070" s="131"/>
      <c r="AXP1070" s="131"/>
      <c r="AXQ1070" s="131"/>
      <c r="AXR1070" s="131"/>
      <c r="AXS1070" s="131"/>
      <c r="AXT1070" s="131"/>
      <c r="AXU1070" s="131"/>
      <c r="AXV1070" s="131"/>
      <c r="AXW1070" s="131"/>
      <c r="AXX1070" s="131"/>
    </row>
    <row r="1071" spans="1:1324" s="106" customFormat="1" ht="15.75" hidden="1" customHeight="1" x14ac:dyDescent="0.2">
      <c r="A1071" s="79" t="s">
        <v>135</v>
      </c>
      <c r="B1071" s="79" t="s">
        <v>124</v>
      </c>
      <c r="C1071" s="89" t="s">
        <v>123</v>
      </c>
      <c r="D1071" s="89" t="s">
        <v>134</v>
      </c>
      <c r="E1071" s="66">
        <v>36551</v>
      </c>
      <c r="F1071" s="79"/>
      <c r="G1071" s="30" t="s">
        <v>1184</v>
      </c>
      <c r="H1071" s="30">
        <v>42005</v>
      </c>
      <c r="I1071" s="30" t="s">
        <v>1065</v>
      </c>
      <c r="J1071" s="173"/>
      <c r="K1071" s="87">
        <v>1</v>
      </c>
      <c r="L1071" s="87">
        <v>1</v>
      </c>
      <c r="M1071" s="87">
        <v>1</v>
      </c>
      <c r="N1071" s="87">
        <v>1</v>
      </c>
      <c r="O1071" s="87">
        <v>1</v>
      </c>
      <c r="P1071" s="87">
        <v>1</v>
      </c>
      <c r="Q1071" s="87">
        <v>1</v>
      </c>
      <c r="R1071" s="87">
        <v>1</v>
      </c>
      <c r="S1071" s="87">
        <v>1</v>
      </c>
      <c r="T1071" s="87">
        <v>1</v>
      </c>
      <c r="U1071" s="87">
        <v>1</v>
      </c>
      <c r="V1071" s="87">
        <v>1</v>
      </c>
      <c r="W1071" s="87">
        <v>0</v>
      </c>
      <c r="X1071" s="87">
        <v>0</v>
      </c>
      <c r="Y1071" s="87">
        <v>0</v>
      </c>
      <c r="Z1071" s="87">
        <v>1</v>
      </c>
      <c r="AA1071" s="87">
        <v>1</v>
      </c>
      <c r="AB1071" s="87">
        <f t="shared" si="100"/>
        <v>2</v>
      </c>
      <c r="AC1071" s="87">
        <f t="shared" si="101"/>
        <v>2</v>
      </c>
      <c r="AD1071" s="87">
        <f t="shared" si="102"/>
        <v>2</v>
      </c>
      <c r="AE1071" s="87">
        <f t="shared" si="103"/>
        <v>2</v>
      </c>
      <c r="AF1071" s="104" t="s">
        <v>2460</v>
      </c>
      <c r="AG1071" s="131"/>
      <c r="AH1071" s="131"/>
      <c r="AI1071" s="131"/>
      <c r="AJ1071" s="131"/>
      <c r="AK1071" s="131"/>
      <c r="AL1071" s="131"/>
      <c r="AM1071" s="131"/>
      <c r="AN1071" s="131"/>
      <c r="AO1071" s="131"/>
      <c r="AP1071" s="131"/>
      <c r="AQ1071" s="131"/>
      <c r="AR1071" s="131"/>
      <c r="AS1071" s="131"/>
      <c r="AT1071" s="131"/>
      <c r="AU1071" s="131"/>
      <c r="AV1071" s="131"/>
      <c r="AW1071" s="131"/>
      <c r="AX1071" s="131"/>
      <c r="AY1071" s="131"/>
      <c r="AZ1071" s="131"/>
      <c r="BA1071" s="131"/>
      <c r="BB1071" s="131"/>
      <c r="BC1071" s="131"/>
      <c r="BD1071" s="131"/>
      <c r="BE1071" s="131"/>
      <c r="BF1071" s="131"/>
      <c r="BG1071" s="131"/>
      <c r="BH1071" s="131"/>
      <c r="BI1071" s="131"/>
      <c r="BJ1071" s="131"/>
      <c r="BK1071" s="131"/>
      <c r="BL1071" s="131"/>
      <c r="BM1071" s="131"/>
      <c r="BN1071" s="131"/>
      <c r="BO1071" s="131"/>
      <c r="BP1071" s="131"/>
      <c r="BQ1071" s="131"/>
      <c r="BR1071" s="131"/>
      <c r="BS1071" s="131"/>
      <c r="BT1071" s="131"/>
      <c r="BU1071" s="131"/>
      <c r="BV1071" s="131"/>
      <c r="BW1071" s="131"/>
      <c r="BX1071" s="131"/>
      <c r="BY1071" s="131"/>
      <c r="BZ1071" s="131"/>
      <c r="CA1071" s="131"/>
      <c r="CB1071" s="131"/>
      <c r="CC1071" s="131"/>
      <c r="CD1071" s="131"/>
      <c r="CE1071" s="131"/>
      <c r="CF1071" s="131"/>
      <c r="CG1071" s="131"/>
      <c r="CH1071" s="131"/>
      <c r="CI1071" s="131"/>
      <c r="CJ1071" s="131"/>
      <c r="CK1071" s="131"/>
      <c r="CL1071" s="131"/>
      <c r="CM1071" s="131"/>
      <c r="CN1071" s="131"/>
      <c r="CO1071" s="131"/>
      <c r="CP1071" s="131"/>
      <c r="CQ1071" s="131"/>
      <c r="CR1071" s="131"/>
      <c r="CS1071" s="131"/>
      <c r="CT1071" s="131"/>
      <c r="CU1071" s="131"/>
      <c r="CV1071" s="131"/>
      <c r="CW1071" s="131"/>
      <c r="CX1071" s="131"/>
      <c r="CY1071" s="131"/>
      <c r="CZ1071" s="131"/>
      <c r="DA1071" s="131"/>
      <c r="DB1071" s="131"/>
      <c r="DC1071" s="131"/>
      <c r="DD1071" s="131"/>
      <c r="DE1071" s="131"/>
      <c r="DF1071" s="131"/>
      <c r="DG1071" s="131"/>
      <c r="DH1071" s="131"/>
      <c r="DI1071" s="131"/>
      <c r="DJ1071" s="131"/>
      <c r="DK1071" s="131"/>
      <c r="DL1071" s="131"/>
      <c r="DM1071" s="131"/>
      <c r="DN1071" s="131"/>
      <c r="DO1071" s="131"/>
      <c r="DP1071" s="131"/>
      <c r="DQ1071" s="131"/>
      <c r="DR1071" s="131"/>
      <c r="DS1071" s="131"/>
      <c r="DT1071" s="131"/>
      <c r="DU1071" s="131"/>
      <c r="DV1071" s="131"/>
      <c r="DW1071" s="131"/>
      <c r="DX1071" s="131"/>
      <c r="DY1071" s="131"/>
      <c r="DZ1071" s="131"/>
      <c r="EA1071" s="131"/>
      <c r="EB1071" s="131"/>
      <c r="EC1071" s="131"/>
      <c r="ED1071" s="131"/>
      <c r="EE1071" s="131"/>
      <c r="EF1071" s="131"/>
      <c r="EG1071" s="131"/>
      <c r="EH1071" s="131"/>
      <c r="EI1071" s="131"/>
      <c r="EJ1071" s="131"/>
      <c r="EK1071" s="131"/>
      <c r="EL1071" s="131"/>
      <c r="EM1071" s="131"/>
      <c r="EN1071" s="131"/>
      <c r="EO1071" s="131"/>
      <c r="EP1071" s="131"/>
      <c r="EQ1071" s="131"/>
      <c r="ER1071" s="131"/>
      <c r="ES1071" s="131"/>
      <c r="ET1071" s="131"/>
      <c r="EU1071" s="131"/>
      <c r="EV1071" s="131"/>
      <c r="EW1071" s="131"/>
      <c r="EX1071" s="131"/>
      <c r="EY1071" s="131"/>
      <c r="EZ1071" s="131"/>
      <c r="FA1071" s="131"/>
      <c r="FB1071" s="131"/>
      <c r="FC1071" s="131"/>
      <c r="FD1071" s="131"/>
      <c r="FE1071" s="131"/>
      <c r="FF1071" s="131"/>
      <c r="FG1071" s="131"/>
      <c r="FH1071" s="131"/>
      <c r="FI1071" s="131"/>
      <c r="FJ1071" s="131"/>
      <c r="FK1071" s="131"/>
      <c r="FL1071" s="131"/>
      <c r="FM1071" s="131"/>
      <c r="FN1071" s="131"/>
      <c r="FO1071" s="131"/>
      <c r="FP1071" s="131"/>
      <c r="FQ1071" s="131"/>
      <c r="FR1071" s="131"/>
      <c r="FS1071" s="131"/>
      <c r="FT1071" s="131"/>
      <c r="FU1071" s="131"/>
      <c r="FV1071" s="131"/>
      <c r="FW1071" s="131"/>
      <c r="FX1071" s="131"/>
      <c r="FY1071" s="131"/>
      <c r="FZ1071" s="131"/>
      <c r="GA1071" s="131"/>
      <c r="GB1071" s="131"/>
      <c r="GC1071" s="131"/>
      <c r="GD1071" s="131"/>
      <c r="GE1071" s="131"/>
      <c r="GF1071" s="131"/>
      <c r="GG1071" s="131"/>
      <c r="GH1071" s="131"/>
      <c r="GI1071" s="131"/>
      <c r="GJ1071" s="131"/>
      <c r="GK1071" s="131"/>
      <c r="GL1071" s="131"/>
      <c r="GM1071" s="131"/>
      <c r="GN1071" s="131"/>
      <c r="GO1071" s="131"/>
      <c r="GP1071" s="131"/>
      <c r="GQ1071" s="131"/>
      <c r="GR1071" s="131"/>
      <c r="GS1071" s="131"/>
      <c r="GT1071" s="131"/>
      <c r="GU1071" s="131"/>
      <c r="GV1071" s="131"/>
      <c r="GW1071" s="131"/>
      <c r="GX1071" s="131"/>
      <c r="GY1071" s="131"/>
      <c r="GZ1071" s="131"/>
      <c r="HA1071" s="131"/>
      <c r="HB1071" s="131"/>
      <c r="HC1071" s="131"/>
      <c r="HD1071" s="131"/>
      <c r="HE1071" s="131"/>
      <c r="HF1071" s="131"/>
      <c r="HG1071" s="131"/>
      <c r="HH1071" s="131"/>
      <c r="HI1071" s="131"/>
      <c r="HJ1071" s="131"/>
      <c r="HK1071" s="131"/>
      <c r="HL1071" s="131"/>
      <c r="HM1071" s="131"/>
      <c r="HN1071" s="131"/>
      <c r="HO1071" s="131"/>
      <c r="HP1071" s="131"/>
      <c r="HQ1071" s="131"/>
      <c r="HR1071" s="131"/>
      <c r="HS1071" s="131"/>
      <c r="HT1071" s="131"/>
      <c r="HU1071" s="131"/>
      <c r="HV1071" s="131"/>
      <c r="HW1071" s="131"/>
      <c r="HX1071" s="131"/>
      <c r="HY1071" s="131"/>
      <c r="HZ1071" s="131"/>
      <c r="IA1071" s="131"/>
      <c r="IB1071" s="131"/>
      <c r="IC1071" s="131"/>
      <c r="ID1071" s="131"/>
      <c r="IE1071" s="131"/>
      <c r="IF1071" s="131"/>
      <c r="IG1071" s="131"/>
      <c r="IH1071" s="131"/>
      <c r="II1071" s="131"/>
      <c r="IJ1071" s="131"/>
      <c r="IK1071" s="131"/>
      <c r="IL1071" s="131"/>
      <c r="IM1071" s="131"/>
      <c r="IN1071" s="131"/>
      <c r="IO1071" s="131"/>
      <c r="IP1071" s="131"/>
      <c r="IQ1071" s="131"/>
      <c r="IR1071" s="131"/>
      <c r="IS1071" s="131"/>
      <c r="IT1071" s="131"/>
      <c r="IU1071" s="131"/>
      <c r="IV1071" s="131"/>
      <c r="IW1071" s="131"/>
      <c r="IX1071" s="131"/>
      <c r="IY1071" s="131"/>
      <c r="IZ1071" s="131"/>
      <c r="JA1071" s="131"/>
      <c r="JB1071" s="131"/>
      <c r="JC1071" s="131"/>
      <c r="JD1071" s="131"/>
      <c r="JE1071" s="131"/>
      <c r="JF1071" s="131"/>
      <c r="JG1071" s="131"/>
      <c r="JH1071" s="131"/>
      <c r="JI1071" s="131"/>
      <c r="JJ1071" s="131"/>
      <c r="JK1071" s="131"/>
      <c r="JL1071" s="131"/>
      <c r="JM1071" s="131"/>
      <c r="JN1071" s="131"/>
      <c r="JO1071" s="131"/>
      <c r="JP1071" s="131"/>
      <c r="JQ1071" s="131"/>
      <c r="JR1071" s="131"/>
      <c r="JS1071" s="131"/>
      <c r="JT1071" s="131"/>
      <c r="JU1071" s="131"/>
      <c r="JV1071" s="131"/>
      <c r="JW1071" s="131"/>
      <c r="JX1071" s="131"/>
      <c r="JY1071" s="131"/>
      <c r="JZ1071" s="131"/>
      <c r="KA1071" s="131"/>
      <c r="KB1071" s="131"/>
      <c r="KC1071" s="131"/>
      <c r="KD1071" s="131"/>
      <c r="KE1071" s="131"/>
      <c r="KF1071" s="131"/>
      <c r="KG1071" s="131"/>
      <c r="KH1071" s="131"/>
      <c r="KI1071" s="131"/>
      <c r="KJ1071" s="131"/>
      <c r="KK1071" s="131"/>
      <c r="KL1071" s="131"/>
      <c r="KM1071" s="131"/>
      <c r="KN1071" s="131"/>
      <c r="KO1071" s="131"/>
      <c r="KP1071" s="131"/>
      <c r="KQ1071" s="131"/>
      <c r="KR1071" s="131"/>
      <c r="KS1071" s="131"/>
      <c r="KT1071" s="131"/>
      <c r="KU1071" s="131"/>
      <c r="KV1071" s="131"/>
      <c r="KW1071" s="131"/>
      <c r="KX1071" s="131"/>
      <c r="KY1071" s="131"/>
      <c r="KZ1071" s="131"/>
      <c r="LA1071" s="131"/>
      <c r="LB1071" s="131"/>
      <c r="LC1071" s="131"/>
      <c r="LD1071" s="131"/>
      <c r="LE1071" s="131"/>
      <c r="LF1071" s="131"/>
      <c r="LG1071" s="131"/>
      <c r="LH1071" s="131"/>
      <c r="LI1071" s="131"/>
      <c r="LJ1071" s="131"/>
      <c r="LK1071" s="131"/>
      <c r="LL1071" s="131"/>
      <c r="LM1071" s="131"/>
      <c r="LN1071" s="131"/>
      <c r="LO1071" s="131"/>
      <c r="LP1071" s="131"/>
      <c r="LQ1071" s="131"/>
      <c r="LR1071" s="131"/>
      <c r="LS1071" s="131"/>
      <c r="LT1071" s="131"/>
      <c r="LU1071" s="131"/>
      <c r="LV1071" s="131"/>
      <c r="LW1071" s="131"/>
      <c r="LX1071" s="131"/>
      <c r="LY1071" s="131"/>
      <c r="LZ1071" s="131"/>
      <c r="MA1071" s="131"/>
      <c r="MB1071" s="131"/>
      <c r="MC1071" s="131"/>
      <c r="MD1071" s="131"/>
      <c r="ME1071" s="131"/>
      <c r="MF1071" s="131"/>
      <c r="MG1071" s="131"/>
      <c r="MH1071" s="131"/>
      <c r="MI1071" s="131"/>
      <c r="MJ1071" s="131"/>
      <c r="MK1071" s="131"/>
      <c r="ML1071" s="131"/>
      <c r="MM1071" s="131"/>
      <c r="MN1071" s="131"/>
      <c r="MO1071" s="131"/>
      <c r="MP1071" s="131"/>
      <c r="MQ1071" s="131"/>
      <c r="MR1071" s="131"/>
      <c r="MS1071" s="131"/>
      <c r="MT1071" s="131"/>
      <c r="MU1071" s="131"/>
      <c r="MV1071" s="131"/>
      <c r="MW1071" s="131"/>
      <c r="MX1071" s="131"/>
      <c r="MY1071" s="131"/>
      <c r="MZ1071" s="131"/>
      <c r="NA1071" s="131"/>
      <c r="NB1071" s="131"/>
      <c r="NC1071" s="131"/>
      <c r="ND1071" s="131"/>
      <c r="NE1071" s="131"/>
      <c r="NF1071" s="131"/>
      <c r="NG1071" s="131"/>
      <c r="NH1071" s="131"/>
      <c r="NI1071" s="131"/>
      <c r="NJ1071" s="131"/>
      <c r="NK1071" s="131"/>
      <c r="NL1071" s="131"/>
      <c r="NM1071" s="131"/>
      <c r="NN1071" s="131"/>
      <c r="NO1071" s="131"/>
      <c r="NP1071" s="131"/>
      <c r="NQ1071" s="131"/>
      <c r="NR1071" s="131"/>
      <c r="NS1071" s="131"/>
      <c r="NT1071" s="131"/>
      <c r="NU1071" s="131"/>
      <c r="NV1071" s="131"/>
      <c r="NW1071" s="131"/>
      <c r="NX1071" s="131"/>
      <c r="NY1071" s="131"/>
      <c r="NZ1071" s="131"/>
      <c r="OA1071" s="131"/>
      <c r="OB1071" s="131"/>
      <c r="OC1071" s="131"/>
      <c r="OD1071" s="131"/>
      <c r="OE1071" s="131"/>
      <c r="OF1071" s="131"/>
      <c r="OG1071" s="131"/>
      <c r="OH1071" s="131"/>
      <c r="OI1071" s="131"/>
      <c r="OJ1071" s="131"/>
      <c r="OK1071" s="131"/>
      <c r="OL1071" s="131"/>
      <c r="OM1071" s="131"/>
      <c r="ON1071" s="131"/>
      <c r="OO1071" s="131"/>
      <c r="OP1071" s="131"/>
      <c r="OQ1071" s="131"/>
      <c r="OR1071" s="131"/>
      <c r="OS1071" s="131"/>
      <c r="OT1071" s="131"/>
      <c r="OU1071" s="131"/>
      <c r="OV1071" s="131"/>
      <c r="OW1071" s="131"/>
      <c r="OX1071" s="131"/>
      <c r="OY1071" s="131"/>
      <c r="OZ1071" s="131"/>
      <c r="PA1071" s="131"/>
      <c r="PB1071" s="131"/>
      <c r="PC1071" s="131"/>
      <c r="PD1071" s="131"/>
      <c r="PE1071" s="131"/>
      <c r="PF1071" s="131"/>
      <c r="PG1071" s="131"/>
      <c r="PH1071" s="131"/>
      <c r="PI1071" s="131"/>
      <c r="PJ1071" s="131"/>
      <c r="PK1071" s="131"/>
      <c r="PL1071" s="131"/>
      <c r="PM1071" s="131"/>
      <c r="PN1071" s="131"/>
      <c r="PO1071" s="131"/>
      <c r="PP1071" s="131"/>
      <c r="PQ1071" s="131"/>
      <c r="PR1071" s="131"/>
      <c r="PS1071" s="131"/>
      <c r="PT1071" s="131"/>
      <c r="PU1071" s="131"/>
      <c r="PV1071" s="131"/>
      <c r="PW1071" s="131"/>
      <c r="PX1071" s="131"/>
      <c r="PY1071" s="131"/>
      <c r="PZ1071" s="131"/>
      <c r="QA1071" s="131"/>
      <c r="QB1071" s="131"/>
      <c r="QC1071" s="131"/>
      <c r="QD1071" s="131"/>
      <c r="QE1071" s="131"/>
      <c r="QF1071" s="131"/>
      <c r="QG1071" s="131"/>
      <c r="QH1071" s="131"/>
      <c r="QI1071" s="131"/>
      <c r="QJ1071" s="131"/>
      <c r="QK1071" s="131"/>
      <c r="QL1071" s="131"/>
      <c r="QM1071" s="131"/>
      <c r="QN1071" s="131"/>
      <c r="QO1071" s="131"/>
      <c r="QP1071" s="131"/>
      <c r="QQ1071" s="131"/>
      <c r="QR1071" s="131"/>
      <c r="QS1071" s="131"/>
      <c r="QT1071" s="131"/>
      <c r="QU1071" s="131"/>
      <c r="QV1071" s="131"/>
      <c r="QW1071" s="131"/>
      <c r="QX1071" s="131"/>
      <c r="QY1071" s="131"/>
      <c r="QZ1071" s="131"/>
      <c r="RA1071" s="131"/>
      <c r="RB1071" s="131"/>
      <c r="RC1071" s="131"/>
      <c r="RD1071" s="131"/>
      <c r="RE1071" s="131"/>
      <c r="RF1071" s="131"/>
      <c r="RG1071" s="131"/>
      <c r="RH1071" s="131"/>
      <c r="RI1071" s="131"/>
      <c r="RJ1071" s="131"/>
      <c r="RK1071" s="131"/>
      <c r="RL1071" s="131"/>
      <c r="RM1071" s="131"/>
      <c r="RN1071" s="131"/>
      <c r="RO1071" s="131"/>
      <c r="RP1071" s="131"/>
      <c r="RQ1071" s="131"/>
      <c r="RR1071" s="131"/>
      <c r="RS1071" s="131"/>
      <c r="RT1071" s="131"/>
      <c r="RU1071" s="131"/>
      <c r="RV1071" s="131"/>
      <c r="RW1071" s="131"/>
      <c r="RX1071" s="131"/>
      <c r="RY1071" s="131"/>
      <c r="RZ1071" s="131"/>
      <c r="SA1071" s="131"/>
      <c r="SB1071" s="131"/>
      <c r="SC1071" s="131"/>
      <c r="SD1071" s="131"/>
      <c r="SE1071" s="131"/>
      <c r="SF1071" s="131"/>
      <c r="SG1071" s="131"/>
      <c r="SH1071" s="131"/>
      <c r="SI1071" s="131"/>
      <c r="SJ1071" s="131"/>
      <c r="SK1071" s="131"/>
      <c r="SL1071" s="131"/>
      <c r="SM1071" s="131"/>
      <c r="SN1071" s="131"/>
      <c r="SO1071" s="131"/>
      <c r="SP1071" s="131"/>
      <c r="SQ1071" s="131"/>
      <c r="SR1071" s="131"/>
      <c r="SS1071" s="131"/>
      <c r="ST1071" s="131"/>
      <c r="SU1071" s="131"/>
      <c r="SV1071" s="131"/>
      <c r="SW1071" s="131"/>
      <c r="SX1071" s="131"/>
      <c r="SY1071" s="131"/>
      <c r="SZ1071" s="131"/>
      <c r="TA1071" s="131"/>
      <c r="TB1071" s="131"/>
      <c r="TC1071" s="131"/>
      <c r="TD1071" s="131"/>
      <c r="TE1071" s="131"/>
      <c r="TF1071" s="131"/>
      <c r="TG1071" s="131"/>
      <c r="TH1071" s="131"/>
      <c r="TI1071" s="131"/>
      <c r="TJ1071" s="131"/>
      <c r="TK1071" s="131"/>
      <c r="TL1071" s="131"/>
      <c r="TM1071" s="131"/>
      <c r="TN1071" s="131"/>
      <c r="TO1071" s="131"/>
      <c r="TP1071" s="131"/>
      <c r="TQ1071" s="131"/>
      <c r="TR1071" s="131"/>
      <c r="TS1071" s="131"/>
      <c r="TT1071" s="131"/>
      <c r="TU1071" s="131"/>
      <c r="TV1071" s="131"/>
      <c r="TW1071" s="131"/>
      <c r="TX1071" s="131"/>
      <c r="TY1071" s="131"/>
      <c r="TZ1071" s="131"/>
      <c r="UA1071" s="131"/>
      <c r="UB1071" s="131"/>
      <c r="UC1071" s="131"/>
      <c r="UD1071" s="131"/>
      <c r="UE1071" s="131"/>
      <c r="UF1071" s="131"/>
      <c r="UG1071" s="131"/>
      <c r="UH1071" s="131"/>
      <c r="UI1071" s="131"/>
      <c r="UJ1071" s="131"/>
      <c r="UK1071" s="131"/>
      <c r="UL1071" s="131"/>
      <c r="UM1071" s="131"/>
      <c r="UN1071" s="131"/>
      <c r="UO1071" s="131"/>
      <c r="UP1071" s="131"/>
      <c r="UQ1071" s="131"/>
      <c r="UR1071" s="131"/>
      <c r="US1071" s="131"/>
      <c r="UT1071" s="131"/>
      <c r="UU1071" s="131"/>
      <c r="UV1071" s="131"/>
      <c r="UW1071" s="131"/>
      <c r="UX1071" s="131"/>
      <c r="UY1071" s="131"/>
      <c r="UZ1071" s="131"/>
      <c r="VA1071" s="131"/>
      <c r="VB1071" s="131"/>
      <c r="VC1071" s="131"/>
      <c r="VD1071" s="131"/>
      <c r="VE1071" s="131"/>
      <c r="VF1071" s="131"/>
      <c r="VG1071" s="131"/>
      <c r="VH1071" s="131"/>
      <c r="VI1071" s="131"/>
      <c r="VJ1071" s="131"/>
      <c r="VK1071" s="131"/>
      <c r="VL1071" s="131"/>
      <c r="VM1071" s="131"/>
      <c r="VN1071" s="131"/>
      <c r="VO1071" s="131"/>
      <c r="VP1071" s="131"/>
      <c r="VQ1071" s="131"/>
      <c r="VR1071" s="131"/>
      <c r="VS1071" s="131"/>
      <c r="VT1071" s="131"/>
      <c r="VU1071" s="131"/>
      <c r="VV1071" s="131"/>
      <c r="VW1071" s="131"/>
      <c r="VX1071" s="131"/>
      <c r="VY1071" s="131"/>
      <c r="VZ1071" s="131"/>
      <c r="WA1071" s="131"/>
      <c r="WB1071" s="131"/>
      <c r="WC1071" s="131"/>
      <c r="WD1071" s="131"/>
      <c r="WE1071" s="131"/>
      <c r="WF1071" s="131"/>
      <c r="WG1071" s="131"/>
      <c r="WH1071" s="131"/>
      <c r="WI1071" s="131"/>
      <c r="WJ1071" s="131"/>
      <c r="WK1071" s="131"/>
      <c r="WL1071" s="131"/>
      <c r="WM1071" s="131"/>
      <c r="WN1071" s="131"/>
      <c r="WO1071" s="131"/>
      <c r="WP1071" s="131"/>
      <c r="WQ1071" s="131"/>
      <c r="WR1071" s="131"/>
      <c r="WS1071" s="131"/>
      <c r="WT1071" s="131"/>
      <c r="WU1071" s="131"/>
      <c r="WV1071" s="131"/>
      <c r="WW1071" s="131"/>
      <c r="WX1071" s="131"/>
      <c r="WY1071" s="131"/>
      <c r="WZ1071" s="131"/>
      <c r="XA1071" s="131"/>
      <c r="XB1071" s="131"/>
      <c r="XC1071" s="131"/>
      <c r="XD1071" s="131"/>
      <c r="XE1071" s="131"/>
      <c r="XF1071" s="131"/>
      <c r="XG1071" s="131"/>
      <c r="XH1071" s="131"/>
      <c r="XI1071" s="131"/>
      <c r="XJ1071" s="131"/>
      <c r="XK1071" s="131"/>
      <c r="XL1071" s="131"/>
      <c r="XM1071" s="131"/>
      <c r="XN1071" s="131"/>
      <c r="XO1071" s="131"/>
      <c r="XP1071" s="131"/>
      <c r="XQ1071" s="131"/>
      <c r="XR1071" s="131"/>
      <c r="XS1071" s="131"/>
      <c r="XT1071" s="131"/>
      <c r="XU1071" s="131"/>
      <c r="XV1071" s="131"/>
      <c r="XW1071" s="131"/>
      <c r="XX1071" s="131"/>
      <c r="XY1071" s="131"/>
      <c r="XZ1071" s="131"/>
      <c r="YA1071" s="131"/>
      <c r="YB1071" s="131"/>
      <c r="YC1071" s="131"/>
      <c r="YD1071" s="131"/>
      <c r="YE1071" s="131"/>
      <c r="YF1071" s="131"/>
      <c r="YG1071" s="131"/>
      <c r="YH1071" s="131"/>
      <c r="YI1071" s="131"/>
      <c r="YJ1071" s="131"/>
      <c r="YK1071" s="131"/>
      <c r="YL1071" s="131"/>
      <c r="YM1071" s="131"/>
      <c r="YN1071" s="131"/>
      <c r="YO1071" s="131"/>
      <c r="YP1071" s="131"/>
      <c r="YQ1071" s="131"/>
      <c r="YR1071" s="131"/>
      <c r="YS1071" s="131"/>
      <c r="YT1071" s="131"/>
      <c r="YU1071" s="131"/>
      <c r="YV1071" s="131"/>
      <c r="YW1071" s="131"/>
      <c r="YX1071" s="131"/>
      <c r="YY1071" s="131"/>
      <c r="YZ1071" s="131"/>
      <c r="ZA1071" s="131"/>
      <c r="ZB1071" s="131"/>
      <c r="ZC1071" s="131"/>
      <c r="ZD1071" s="131"/>
      <c r="ZE1071" s="131"/>
      <c r="ZF1071" s="131"/>
      <c r="ZG1071" s="131"/>
      <c r="ZH1071" s="131"/>
      <c r="ZI1071" s="131"/>
      <c r="ZJ1071" s="131"/>
      <c r="ZK1071" s="131"/>
      <c r="ZL1071" s="131"/>
      <c r="ZM1071" s="131"/>
      <c r="ZN1071" s="131"/>
      <c r="ZO1071" s="131"/>
      <c r="ZP1071" s="131"/>
      <c r="ZQ1071" s="131"/>
      <c r="ZR1071" s="131"/>
      <c r="ZS1071" s="131"/>
      <c r="ZT1071" s="131"/>
      <c r="ZU1071" s="131"/>
      <c r="ZV1071" s="131"/>
      <c r="ZW1071" s="131"/>
      <c r="ZX1071" s="131"/>
      <c r="ZY1071" s="131"/>
      <c r="ZZ1071" s="131"/>
      <c r="AAA1071" s="131"/>
      <c r="AAB1071" s="131"/>
      <c r="AAC1071" s="131"/>
      <c r="AAD1071" s="131"/>
      <c r="AAE1071" s="131"/>
      <c r="AAF1071" s="131"/>
      <c r="AAG1071" s="131"/>
      <c r="AAH1071" s="131"/>
      <c r="AAI1071" s="131"/>
      <c r="AAJ1071" s="131"/>
      <c r="AAK1071" s="131"/>
      <c r="AAL1071" s="131"/>
      <c r="AAM1071" s="131"/>
      <c r="AAN1071" s="131"/>
      <c r="AAO1071" s="131"/>
      <c r="AAP1071" s="131"/>
      <c r="AAQ1071" s="131"/>
      <c r="AAR1071" s="131"/>
      <c r="AAS1071" s="131"/>
      <c r="AAT1071" s="131"/>
      <c r="AAU1071" s="131"/>
      <c r="AAV1071" s="131"/>
      <c r="AAW1071" s="131"/>
      <c r="AAX1071" s="131"/>
      <c r="AAY1071" s="131"/>
      <c r="AAZ1071" s="131"/>
      <c r="ABA1071" s="131"/>
      <c r="ABB1071" s="131"/>
      <c r="ABC1071" s="131"/>
      <c r="ABD1071" s="131"/>
      <c r="ABE1071" s="131"/>
      <c r="ABF1071" s="131"/>
      <c r="ABG1071" s="131"/>
      <c r="ABH1071" s="131"/>
      <c r="ABI1071" s="131"/>
      <c r="ABJ1071" s="131"/>
      <c r="ABK1071" s="131"/>
      <c r="ABL1071" s="131"/>
      <c r="ABM1071" s="131"/>
      <c r="ABN1071" s="131"/>
      <c r="ABO1071" s="131"/>
      <c r="ABP1071" s="131"/>
      <c r="ABQ1071" s="131"/>
      <c r="ABR1071" s="131"/>
      <c r="ABS1071" s="131"/>
      <c r="ABT1071" s="131"/>
      <c r="ABU1071" s="131"/>
      <c r="ABV1071" s="131"/>
      <c r="ABW1071" s="131"/>
      <c r="ABX1071" s="131"/>
      <c r="ABY1071" s="131"/>
      <c r="ABZ1071" s="131"/>
      <c r="ACA1071" s="131"/>
      <c r="ACB1071" s="131"/>
      <c r="ACC1071" s="131"/>
      <c r="ACD1071" s="131"/>
      <c r="ACE1071" s="131"/>
      <c r="ACF1071" s="131"/>
      <c r="ACG1071" s="131"/>
      <c r="ACH1071" s="131"/>
      <c r="ACI1071" s="131"/>
      <c r="ACJ1071" s="131"/>
      <c r="ACK1071" s="131"/>
      <c r="ACL1071" s="131"/>
      <c r="ACM1071" s="131"/>
      <c r="ACN1071" s="131"/>
      <c r="ACO1071" s="131"/>
      <c r="ACP1071" s="131"/>
      <c r="ACQ1071" s="131"/>
      <c r="ACR1071" s="131"/>
      <c r="ACS1071" s="131"/>
      <c r="ACT1071" s="131"/>
      <c r="ACU1071" s="131"/>
      <c r="ACV1071" s="131"/>
      <c r="ACW1071" s="131"/>
      <c r="ACX1071" s="131"/>
      <c r="ACY1071" s="131"/>
      <c r="ACZ1071" s="131"/>
      <c r="ADA1071" s="131"/>
      <c r="ADB1071" s="131"/>
      <c r="ADC1071" s="131"/>
      <c r="ADD1071" s="131"/>
      <c r="ADE1071" s="131"/>
      <c r="ADF1071" s="131"/>
      <c r="ADG1071" s="131"/>
      <c r="ADH1071" s="131"/>
      <c r="ADI1071" s="131"/>
      <c r="ADJ1071" s="131"/>
      <c r="ADK1071" s="131"/>
      <c r="ADL1071" s="131"/>
      <c r="ADM1071" s="131"/>
      <c r="ADN1071" s="131"/>
      <c r="ADO1071" s="131"/>
      <c r="ADP1071" s="131"/>
      <c r="ADQ1071" s="131"/>
      <c r="ADR1071" s="131"/>
      <c r="ADS1071" s="131"/>
      <c r="ADT1071" s="131"/>
      <c r="ADU1071" s="131"/>
      <c r="ADV1071" s="131"/>
      <c r="ADW1071" s="131"/>
      <c r="ADX1071" s="131"/>
      <c r="ADY1071" s="131"/>
      <c r="ADZ1071" s="131"/>
      <c r="AEA1071" s="131"/>
      <c r="AEB1071" s="131"/>
      <c r="AEC1071" s="131"/>
      <c r="AED1071" s="131"/>
      <c r="AEE1071" s="131"/>
      <c r="AEF1071" s="131"/>
      <c r="AEG1071" s="131"/>
      <c r="AEH1071" s="131"/>
      <c r="AEI1071" s="131"/>
      <c r="AEJ1071" s="131"/>
      <c r="AEK1071" s="131"/>
      <c r="AEL1071" s="131"/>
      <c r="AEM1071" s="131"/>
      <c r="AEN1071" s="131"/>
      <c r="AEO1071" s="131"/>
      <c r="AEP1071" s="131"/>
      <c r="AEQ1071" s="131"/>
      <c r="AER1071" s="131"/>
      <c r="AES1071" s="131"/>
      <c r="AET1071" s="131"/>
      <c r="AEU1071" s="131"/>
      <c r="AEV1071" s="131"/>
      <c r="AEW1071" s="131"/>
      <c r="AEX1071" s="131"/>
      <c r="AEY1071" s="131"/>
      <c r="AEZ1071" s="131"/>
      <c r="AFA1071" s="131"/>
      <c r="AFB1071" s="131"/>
      <c r="AFC1071" s="131"/>
      <c r="AFD1071" s="131"/>
      <c r="AFE1071" s="131"/>
      <c r="AFF1071" s="131"/>
      <c r="AFG1071" s="131"/>
      <c r="AFH1071" s="131"/>
      <c r="AFI1071" s="131"/>
      <c r="AFJ1071" s="131"/>
      <c r="AFK1071" s="131"/>
      <c r="AFL1071" s="131"/>
      <c r="AFM1071" s="131"/>
      <c r="AFN1071" s="131"/>
      <c r="AFO1071" s="131"/>
      <c r="AFP1071" s="131"/>
      <c r="AFQ1071" s="131"/>
      <c r="AFR1071" s="131"/>
      <c r="AFS1071" s="131"/>
      <c r="AFT1071" s="131"/>
      <c r="AFU1071" s="131"/>
      <c r="AFV1071" s="131"/>
      <c r="AFW1071" s="131"/>
      <c r="AFX1071" s="131"/>
      <c r="AFY1071" s="131"/>
      <c r="AFZ1071" s="131"/>
      <c r="AGA1071" s="131"/>
      <c r="AGB1071" s="131"/>
      <c r="AGC1071" s="131"/>
      <c r="AGD1071" s="131"/>
      <c r="AGE1071" s="131"/>
      <c r="AGF1071" s="131"/>
      <c r="AGG1071" s="131"/>
      <c r="AGH1071" s="131"/>
      <c r="AGI1071" s="131"/>
      <c r="AGJ1071" s="131"/>
      <c r="AGK1071" s="131"/>
      <c r="AGL1071" s="131"/>
      <c r="AGM1071" s="131"/>
      <c r="AGN1071" s="131"/>
      <c r="AGO1071" s="131"/>
      <c r="AGP1071" s="131"/>
      <c r="AGQ1071" s="131"/>
      <c r="AGR1071" s="131"/>
      <c r="AGS1071" s="131"/>
      <c r="AGT1071" s="131"/>
      <c r="AGU1071" s="131"/>
      <c r="AGV1071" s="131"/>
      <c r="AGW1071" s="131"/>
      <c r="AGX1071" s="131"/>
      <c r="AGY1071" s="131"/>
      <c r="AGZ1071" s="131"/>
      <c r="AHA1071" s="131"/>
      <c r="AHB1071" s="131"/>
      <c r="AHC1071" s="131"/>
      <c r="AHD1071" s="131"/>
      <c r="AHE1071" s="131"/>
      <c r="AHF1071" s="131"/>
      <c r="AHG1071" s="131"/>
      <c r="AHH1071" s="131"/>
      <c r="AHI1071" s="131"/>
      <c r="AHJ1071" s="131"/>
      <c r="AHK1071" s="131"/>
      <c r="AHL1071" s="131"/>
      <c r="AHM1071" s="131"/>
      <c r="AHN1071" s="131"/>
      <c r="AHO1071" s="131"/>
      <c r="AHP1071" s="131"/>
      <c r="AHQ1071" s="131"/>
      <c r="AHR1071" s="131"/>
      <c r="AHS1071" s="131"/>
      <c r="AHT1071" s="131"/>
      <c r="AHU1071" s="131"/>
      <c r="AHV1071" s="131"/>
      <c r="AHW1071" s="131"/>
      <c r="AHX1071" s="131"/>
      <c r="AHY1071" s="131"/>
      <c r="AHZ1071" s="131"/>
      <c r="AIA1071" s="131"/>
      <c r="AIB1071" s="131"/>
      <c r="AIC1071" s="131"/>
      <c r="AID1071" s="131"/>
      <c r="AIE1071" s="131"/>
      <c r="AIF1071" s="131"/>
      <c r="AIG1071" s="131"/>
      <c r="AIH1071" s="131"/>
      <c r="AII1071" s="131"/>
      <c r="AIJ1071" s="131"/>
      <c r="AIK1071" s="131"/>
      <c r="AIL1071" s="131"/>
      <c r="AIM1071" s="131"/>
      <c r="AIN1071" s="131"/>
      <c r="AIO1071" s="131"/>
      <c r="AIP1071" s="131"/>
      <c r="AIQ1071" s="131"/>
      <c r="AIR1071" s="131"/>
      <c r="AIS1071" s="131"/>
      <c r="AIT1071" s="131"/>
      <c r="AIU1071" s="131"/>
      <c r="AIV1071" s="131"/>
      <c r="AIW1071" s="131"/>
      <c r="AIX1071" s="131"/>
      <c r="AIY1071" s="131"/>
      <c r="AIZ1071" s="131"/>
      <c r="AJA1071" s="131"/>
      <c r="AJB1071" s="131"/>
      <c r="AJC1071" s="131"/>
      <c r="AJD1071" s="131"/>
      <c r="AJE1071" s="131"/>
      <c r="AJF1071" s="131"/>
      <c r="AJG1071" s="131"/>
      <c r="AJH1071" s="131"/>
      <c r="AJI1071" s="131"/>
      <c r="AJJ1071" s="131"/>
      <c r="AJK1071" s="131"/>
      <c r="AJL1071" s="131"/>
      <c r="AJM1071" s="131"/>
      <c r="AJN1071" s="131"/>
      <c r="AJO1071" s="131"/>
      <c r="AJP1071" s="131"/>
      <c r="AJQ1071" s="131"/>
      <c r="AJR1071" s="131"/>
      <c r="AJS1071" s="131"/>
      <c r="AJT1071" s="131"/>
      <c r="AJU1071" s="131"/>
      <c r="AJV1071" s="131"/>
      <c r="AJW1071" s="131"/>
      <c r="AJX1071" s="131"/>
      <c r="AJY1071" s="131"/>
      <c r="AJZ1071" s="131"/>
      <c r="AKA1071" s="131"/>
      <c r="AKB1071" s="131"/>
      <c r="AKC1071" s="131"/>
      <c r="AKD1071" s="131"/>
      <c r="AKE1071" s="131"/>
      <c r="AKF1071" s="131"/>
      <c r="AKG1071" s="131"/>
      <c r="AKH1071" s="131"/>
      <c r="AKI1071" s="131"/>
      <c r="AKJ1071" s="131"/>
      <c r="AKK1071" s="131"/>
      <c r="AKL1071" s="131"/>
      <c r="AKM1071" s="131"/>
      <c r="AKN1071" s="131"/>
      <c r="AKO1071" s="131"/>
      <c r="AKP1071" s="131"/>
      <c r="AKQ1071" s="131"/>
      <c r="AKR1071" s="131"/>
      <c r="AKS1071" s="131"/>
      <c r="AKT1071" s="131"/>
      <c r="AKU1071" s="131"/>
      <c r="AKV1071" s="131"/>
      <c r="AKW1071" s="131"/>
      <c r="AKX1071" s="131"/>
      <c r="AKY1071" s="131"/>
      <c r="AKZ1071" s="131"/>
      <c r="ALA1071" s="131"/>
      <c r="ALB1071" s="131"/>
      <c r="ALC1071" s="131"/>
      <c r="ALD1071" s="131"/>
      <c r="ALE1071" s="131"/>
      <c r="ALF1071" s="131"/>
      <c r="ALG1071" s="131"/>
      <c r="ALH1071" s="131"/>
      <c r="ALI1071" s="131"/>
      <c r="ALJ1071" s="131"/>
      <c r="ALK1071" s="131"/>
      <c r="ALL1071" s="131"/>
      <c r="ALM1071" s="131"/>
      <c r="ALN1071" s="131"/>
      <c r="ALO1071" s="131"/>
      <c r="ALP1071" s="131"/>
      <c r="ALQ1071" s="131"/>
      <c r="ALR1071" s="131"/>
      <c r="ALS1071" s="131"/>
      <c r="ALT1071" s="131"/>
      <c r="ALU1071" s="131"/>
      <c r="ALV1071" s="131"/>
      <c r="ALW1071" s="131"/>
      <c r="ALX1071" s="131"/>
      <c r="ALY1071" s="131"/>
      <c r="ALZ1071" s="131"/>
      <c r="AMA1071" s="131"/>
      <c r="AMB1071" s="131"/>
      <c r="AMC1071" s="131"/>
      <c r="AMD1071" s="131"/>
      <c r="AME1071" s="131"/>
      <c r="AMF1071" s="131"/>
      <c r="AMG1071" s="131"/>
      <c r="AMH1071" s="131"/>
      <c r="AMI1071" s="131"/>
      <c r="AMJ1071" s="131"/>
      <c r="AMK1071" s="131"/>
      <c r="AML1071" s="131"/>
      <c r="AMM1071" s="131"/>
      <c r="AMN1071" s="131"/>
      <c r="AMO1071" s="131"/>
      <c r="AMP1071" s="131"/>
      <c r="AMQ1071" s="131"/>
      <c r="AMR1071" s="131"/>
      <c r="AMS1071" s="131"/>
      <c r="AMT1071" s="131"/>
      <c r="AMU1071" s="131"/>
      <c r="AMV1071" s="131"/>
      <c r="AMW1071" s="131"/>
      <c r="AMX1071" s="131"/>
      <c r="AMY1071" s="131"/>
      <c r="AMZ1071" s="131"/>
      <c r="ANA1071" s="131"/>
      <c r="ANB1071" s="131"/>
      <c r="ANC1071" s="131"/>
      <c r="AND1071" s="131"/>
      <c r="ANE1071" s="131"/>
      <c r="ANF1071" s="131"/>
      <c r="ANG1071" s="131"/>
      <c r="ANH1071" s="131"/>
      <c r="ANI1071" s="131"/>
      <c r="ANJ1071" s="131"/>
      <c r="ANK1071" s="131"/>
      <c r="ANL1071" s="131"/>
      <c r="ANM1071" s="131"/>
      <c r="ANN1071" s="131"/>
      <c r="ANO1071" s="131"/>
      <c r="ANP1071" s="131"/>
      <c r="ANQ1071" s="131"/>
      <c r="ANR1071" s="131"/>
      <c r="ANS1071" s="131"/>
      <c r="ANT1071" s="131"/>
      <c r="ANU1071" s="131"/>
      <c r="ANV1071" s="131"/>
      <c r="ANW1071" s="131"/>
      <c r="ANX1071" s="131"/>
      <c r="ANY1071" s="131"/>
      <c r="ANZ1071" s="131"/>
      <c r="AOA1071" s="131"/>
      <c r="AOB1071" s="131"/>
      <c r="AOC1071" s="131"/>
      <c r="AOD1071" s="131"/>
      <c r="AOE1071" s="131"/>
      <c r="AOF1071" s="131"/>
      <c r="AOG1071" s="131"/>
      <c r="AOH1071" s="131"/>
      <c r="AOI1071" s="131"/>
      <c r="AOJ1071" s="131"/>
      <c r="AOK1071" s="131"/>
      <c r="AOL1071" s="131"/>
      <c r="AOM1071" s="131"/>
      <c r="AON1071" s="131"/>
      <c r="AOO1071" s="131"/>
      <c r="AOP1071" s="131"/>
      <c r="AOQ1071" s="131"/>
      <c r="AOR1071" s="131"/>
      <c r="AOS1071" s="131"/>
      <c r="AOT1071" s="131"/>
      <c r="AOU1071" s="131"/>
      <c r="AOV1071" s="131"/>
      <c r="AOW1071" s="131"/>
      <c r="AOX1071" s="131"/>
      <c r="AOY1071" s="131"/>
      <c r="AOZ1071" s="131"/>
      <c r="APA1071" s="131"/>
      <c r="APB1071" s="131"/>
      <c r="APC1071" s="131"/>
      <c r="APD1071" s="131"/>
      <c r="APE1071" s="131"/>
      <c r="APF1071" s="131"/>
      <c r="APG1071" s="131"/>
      <c r="APH1071" s="131"/>
      <c r="API1071" s="131"/>
      <c r="APJ1071" s="131"/>
      <c r="APK1071" s="131"/>
      <c r="APL1071" s="131"/>
      <c r="APM1071" s="131"/>
      <c r="APN1071" s="131"/>
      <c r="APO1071" s="131"/>
      <c r="APP1071" s="131"/>
      <c r="APQ1071" s="131"/>
      <c r="APR1071" s="131"/>
      <c r="APS1071" s="131"/>
      <c r="APT1071" s="131"/>
      <c r="APU1071" s="131"/>
      <c r="APV1071" s="131"/>
      <c r="APW1071" s="131"/>
      <c r="APX1071" s="131"/>
      <c r="APY1071" s="131"/>
      <c r="APZ1071" s="131"/>
      <c r="AQA1071" s="131"/>
      <c r="AQB1071" s="131"/>
      <c r="AQC1071" s="131"/>
      <c r="AQD1071" s="131"/>
      <c r="AQE1071" s="131"/>
      <c r="AQF1071" s="131"/>
      <c r="AQG1071" s="131"/>
      <c r="AQH1071" s="131"/>
      <c r="AQI1071" s="131"/>
      <c r="AQJ1071" s="131"/>
      <c r="AQK1071" s="131"/>
      <c r="AQL1071" s="131"/>
      <c r="AQM1071" s="131"/>
      <c r="AQN1071" s="131"/>
      <c r="AQO1071" s="131"/>
      <c r="AQP1071" s="131"/>
      <c r="AQQ1071" s="131"/>
      <c r="AQR1071" s="131"/>
      <c r="AQS1071" s="131"/>
      <c r="AQT1071" s="131"/>
      <c r="AQU1071" s="131"/>
      <c r="AQV1071" s="131"/>
      <c r="AQW1071" s="131"/>
      <c r="AQX1071" s="131"/>
      <c r="AQY1071" s="131"/>
      <c r="AQZ1071" s="131"/>
      <c r="ARA1071" s="131"/>
      <c r="ARB1071" s="131"/>
      <c r="ARC1071" s="131"/>
      <c r="ARD1071" s="131"/>
      <c r="ARE1071" s="131"/>
      <c r="ARF1071" s="131"/>
      <c r="ARG1071" s="131"/>
      <c r="ARH1071" s="131"/>
      <c r="ARI1071" s="131"/>
      <c r="ARJ1071" s="131"/>
      <c r="ARK1071" s="131"/>
      <c r="ARL1071" s="131"/>
      <c r="ARM1071" s="131"/>
      <c r="ARN1071" s="131"/>
      <c r="ARO1071" s="131"/>
      <c r="ARP1071" s="131"/>
      <c r="ARQ1071" s="131"/>
      <c r="ARR1071" s="131"/>
      <c r="ARS1071" s="131"/>
      <c r="ART1071" s="131"/>
      <c r="ARU1071" s="131"/>
      <c r="ARV1071" s="131"/>
      <c r="ARW1071" s="131"/>
      <c r="ARX1071" s="131"/>
      <c r="ARY1071" s="131"/>
      <c r="ARZ1071" s="131"/>
      <c r="ASA1071" s="131"/>
      <c r="ASB1071" s="131"/>
      <c r="ASC1071" s="131"/>
      <c r="ASD1071" s="131"/>
      <c r="ASE1071" s="131"/>
      <c r="ASF1071" s="131"/>
      <c r="ASG1071" s="131"/>
      <c r="ASH1071" s="131"/>
      <c r="ASI1071" s="131"/>
      <c r="ASJ1071" s="131"/>
      <c r="ASK1071" s="131"/>
      <c r="ASL1071" s="131"/>
      <c r="ASM1071" s="131"/>
      <c r="ASN1071" s="131"/>
      <c r="ASO1071" s="131"/>
      <c r="ASP1071" s="131"/>
      <c r="ASQ1071" s="131"/>
      <c r="ASR1071" s="131"/>
      <c r="ASS1071" s="131"/>
      <c r="AST1071" s="131"/>
      <c r="ASU1071" s="131"/>
      <c r="ASV1071" s="131"/>
      <c r="ASW1071" s="131"/>
      <c r="ASX1071" s="131"/>
      <c r="ASY1071" s="131"/>
      <c r="ASZ1071" s="131"/>
      <c r="ATA1071" s="131"/>
      <c r="ATB1071" s="131"/>
      <c r="ATC1071" s="131"/>
      <c r="ATD1071" s="131"/>
      <c r="ATE1071" s="131"/>
      <c r="ATF1071" s="131"/>
      <c r="ATG1071" s="131"/>
      <c r="ATH1071" s="131"/>
      <c r="ATI1071" s="131"/>
      <c r="ATJ1071" s="131"/>
      <c r="ATK1071" s="131"/>
      <c r="ATL1071" s="131"/>
      <c r="ATM1071" s="131"/>
      <c r="ATN1071" s="131"/>
      <c r="ATO1071" s="131"/>
      <c r="ATP1071" s="131"/>
      <c r="ATQ1071" s="131"/>
      <c r="ATR1071" s="131"/>
      <c r="ATS1071" s="131"/>
      <c r="ATT1071" s="131"/>
      <c r="ATU1071" s="131"/>
      <c r="ATV1071" s="131"/>
      <c r="ATW1071" s="131"/>
      <c r="ATX1071" s="131"/>
      <c r="ATY1071" s="131"/>
      <c r="ATZ1071" s="131"/>
      <c r="AUA1071" s="131"/>
      <c r="AUB1071" s="131"/>
      <c r="AUC1071" s="131"/>
      <c r="AUD1071" s="131"/>
      <c r="AUE1071" s="131"/>
      <c r="AUF1071" s="131"/>
      <c r="AUG1071" s="131"/>
      <c r="AUH1071" s="131"/>
      <c r="AUI1071" s="131"/>
      <c r="AUJ1071" s="131"/>
      <c r="AUK1071" s="131"/>
      <c r="AUL1071" s="131"/>
      <c r="AUM1071" s="131"/>
      <c r="AUN1071" s="131"/>
      <c r="AUO1071" s="131"/>
      <c r="AUP1071" s="131"/>
      <c r="AUQ1071" s="131"/>
      <c r="AUR1071" s="131"/>
      <c r="AUS1071" s="131"/>
      <c r="AUT1071" s="131"/>
      <c r="AUU1071" s="131"/>
      <c r="AUV1071" s="131"/>
      <c r="AUW1071" s="131"/>
      <c r="AUX1071" s="131"/>
      <c r="AUY1071" s="131"/>
      <c r="AUZ1071" s="131"/>
      <c r="AVA1071" s="131"/>
      <c r="AVB1071" s="131"/>
      <c r="AVC1071" s="131"/>
      <c r="AVD1071" s="131"/>
      <c r="AVE1071" s="131"/>
      <c r="AVF1071" s="131"/>
      <c r="AVG1071" s="131"/>
      <c r="AVH1071" s="131"/>
      <c r="AVI1071" s="131"/>
      <c r="AVJ1071" s="131"/>
      <c r="AVK1071" s="131"/>
      <c r="AVL1071" s="131"/>
      <c r="AVM1071" s="131"/>
      <c r="AVN1071" s="131"/>
      <c r="AVO1071" s="131"/>
      <c r="AVP1071" s="131"/>
      <c r="AVQ1071" s="131"/>
      <c r="AVR1071" s="131"/>
      <c r="AVS1071" s="131"/>
      <c r="AVT1071" s="131"/>
      <c r="AVU1071" s="131"/>
      <c r="AVV1071" s="131"/>
      <c r="AVW1071" s="131"/>
      <c r="AVX1071" s="131"/>
      <c r="AVY1071" s="131"/>
      <c r="AVZ1071" s="131"/>
      <c r="AWA1071" s="131"/>
      <c r="AWB1071" s="131"/>
      <c r="AWC1071" s="131"/>
      <c r="AWD1071" s="131"/>
      <c r="AWE1071" s="131"/>
      <c r="AWF1071" s="131"/>
      <c r="AWG1071" s="131"/>
      <c r="AWH1071" s="131"/>
      <c r="AWI1071" s="131"/>
      <c r="AWJ1071" s="131"/>
      <c r="AWK1071" s="131"/>
      <c r="AWL1071" s="131"/>
      <c r="AWM1071" s="131"/>
      <c r="AWN1071" s="131"/>
      <c r="AWO1071" s="131"/>
      <c r="AWP1071" s="131"/>
      <c r="AWQ1071" s="131"/>
      <c r="AWR1071" s="131"/>
      <c r="AWS1071" s="131"/>
      <c r="AWT1071" s="131"/>
      <c r="AWU1071" s="131"/>
      <c r="AWV1071" s="131"/>
      <c r="AWW1071" s="131"/>
      <c r="AWX1071" s="131"/>
      <c r="AWY1071" s="131"/>
      <c r="AWZ1071" s="131"/>
      <c r="AXA1071" s="131"/>
      <c r="AXB1071" s="131"/>
      <c r="AXC1071" s="131"/>
      <c r="AXD1071" s="131"/>
      <c r="AXE1071" s="131"/>
      <c r="AXF1071" s="131"/>
      <c r="AXG1071" s="131"/>
      <c r="AXH1071" s="131"/>
      <c r="AXI1071" s="131"/>
      <c r="AXJ1071" s="131"/>
      <c r="AXK1071" s="131"/>
      <c r="AXL1071" s="131"/>
      <c r="AXM1071" s="131"/>
      <c r="AXN1071" s="131"/>
      <c r="AXO1071" s="131"/>
      <c r="AXP1071" s="131"/>
      <c r="AXQ1071" s="131"/>
      <c r="AXR1071" s="131"/>
      <c r="AXS1071" s="131"/>
      <c r="AXT1071" s="131"/>
      <c r="AXU1071" s="131"/>
      <c r="AXV1071" s="131"/>
      <c r="AXW1071" s="131"/>
      <c r="AXX1071" s="131"/>
    </row>
    <row r="1072" spans="1:1324" s="106" customFormat="1" ht="15.75" hidden="1" customHeight="1" x14ac:dyDescent="0.2">
      <c r="A1072" s="79" t="s">
        <v>133</v>
      </c>
      <c r="B1072" s="79" t="s">
        <v>124</v>
      </c>
      <c r="C1072" s="89" t="s">
        <v>123</v>
      </c>
      <c r="D1072" s="89" t="s">
        <v>132</v>
      </c>
      <c r="E1072" s="66">
        <v>36580</v>
      </c>
      <c r="F1072" s="79"/>
      <c r="G1072" s="30" t="s">
        <v>1184</v>
      </c>
      <c r="H1072" s="30">
        <v>42005</v>
      </c>
      <c r="I1072" s="30" t="s">
        <v>1065</v>
      </c>
      <c r="J1072" s="173"/>
      <c r="K1072" s="87">
        <v>1</v>
      </c>
      <c r="L1072" s="87">
        <v>1</v>
      </c>
      <c r="M1072" s="87">
        <v>1</v>
      </c>
      <c r="N1072" s="87">
        <v>1</v>
      </c>
      <c r="O1072" s="87">
        <v>1</v>
      </c>
      <c r="P1072" s="87">
        <v>1</v>
      </c>
      <c r="Q1072" s="87">
        <v>1</v>
      </c>
      <c r="R1072" s="87">
        <v>1</v>
      </c>
      <c r="S1072" s="87">
        <v>1</v>
      </c>
      <c r="T1072" s="87">
        <v>1</v>
      </c>
      <c r="U1072" s="87">
        <v>1</v>
      </c>
      <c r="V1072" s="87">
        <v>1</v>
      </c>
      <c r="W1072" s="87">
        <v>0</v>
      </c>
      <c r="X1072" s="87">
        <v>0</v>
      </c>
      <c r="Y1072" s="87">
        <v>0</v>
      </c>
      <c r="Z1072" s="87">
        <v>1</v>
      </c>
      <c r="AA1072" s="87">
        <v>1</v>
      </c>
      <c r="AB1072" s="87">
        <f t="shared" si="100"/>
        <v>2</v>
      </c>
      <c r="AC1072" s="87">
        <f t="shared" si="101"/>
        <v>2</v>
      </c>
      <c r="AD1072" s="87">
        <f t="shared" si="102"/>
        <v>2</v>
      </c>
      <c r="AE1072" s="87">
        <f t="shared" si="103"/>
        <v>2</v>
      </c>
      <c r="AF1072" s="104"/>
      <c r="AG1072" s="131"/>
      <c r="AH1072" s="131"/>
      <c r="AI1072" s="131"/>
      <c r="AJ1072" s="131"/>
      <c r="AK1072" s="131"/>
      <c r="AL1072" s="131"/>
      <c r="AM1072" s="131"/>
      <c r="AN1072" s="131"/>
      <c r="AO1072" s="131"/>
      <c r="AP1072" s="131"/>
      <c r="AQ1072" s="131"/>
      <c r="AR1072" s="131"/>
      <c r="AS1072" s="131"/>
      <c r="AT1072" s="131"/>
      <c r="AU1072" s="131"/>
      <c r="AV1072" s="131"/>
      <c r="AW1072" s="131"/>
      <c r="AX1072" s="131"/>
      <c r="AY1072" s="131"/>
      <c r="AZ1072" s="131"/>
      <c r="BA1072" s="131"/>
      <c r="BB1072" s="131"/>
      <c r="BC1072" s="131"/>
      <c r="BD1072" s="131"/>
      <c r="BE1072" s="131"/>
      <c r="BF1072" s="131"/>
      <c r="BG1072" s="131"/>
      <c r="BH1072" s="131"/>
      <c r="BI1072" s="131"/>
      <c r="BJ1072" s="131"/>
      <c r="BK1072" s="131"/>
      <c r="BL1072" s="131"/>
      <c r="BM1072" s="131"/>
      <c r="BN1072" s="131"/>
      <c r="BO1072" s="131"/>
      <c r="BP1072" s="131"/>
      <c r="BQ1072" s="131"/>
      <c r="BR1072" s="131"/>
      <c r="BS1072" s="131"/>
      <c r="BT1072" s="131"/>
      <c r="BU1072" s="131"/>
      <c r="BV1072" s="131"/>
      <c r="BW1072" s="131"/>
      <c r="BX1072" s="131"/>
      <c r="BY1072" s="131"/>
      <c r="BZ1072" s="131"/>
      <c r="CA1072" s="131"/>
      <c r="CB1072" s="131"/>
      <c r="CC1072" s="131"/>
      <c r="CD1072" s="131"/>
      <c r="CE1072" s="131"/>
      <c r="CF1072" s="131"/>
      <c r="CG1072" s="131"/>
      <c r="CH1072" s="131"/>
      <c r="CI1072" s="131"/>
      <c r="CJ1072" s="131"/>
      <c r="CK1072" s="131"/>
      <c r="CL1072" s="131"/>
      <c r="CM1072" s="131"/>
      <c r="CN1072" s="131"/>
      <c r="CO1072" s="131"/>
      <c r="CP1072" s="131"/>
      <c r="CQ1072" s="131"/>
      <c r="CR1072" s="131"/>
      <c r="CS1072" s="131"/>
      <c r="CT1072" s="131"/>
      <c r="CU1072" s="131"/>
      <c r="CV1072" s="131"/>
      <c r="CW1072" s="131"/>
      <c r="CX1072" s="131"/>
      <c r="CY1072" s="131"/>
      <c r="CZ1072" s="131"/>
      <c r="DA1072" s="131"/>
      <c r="DB1072" s="131"/>
      <c r="DC1072" s="131"/>
      <c r="DD1072" s="131"/>
      <c r="DE1072" s="131"/>
      <c r="DF1072" s="131"/>
      <c r="DG1072" s="131"/>
      <c r="DH1072" s="131"/>
      <c r="DI1072" s="131"/>
      <c r="DJ1072" s="131"/>
      <c r="DK1072" s="131"/>
      <c r="DL1072" s="131"/>
      <c r="DM1072" s="131"/>
      <c r="DN1072" s="131"/>
      <c r="DO1072" s="131"/>
      <c r="DP1072" s="131"/>
      <c r="DQ1072" s="131"/>
      <c r="DR1072" s="131"/>
      <c r="DS1072" s="131"/>
      <c r="DT1072" s="131"/>
      <c r="DU1072" s="131"/>
      <c r="DV1072" s="131"/>
      <c r="DW1072" s="131"/>
      <c r="DX1072" s="131"/>
      <c r="DY1072" s="131"/>
      <c r="DZ1072" s="131"/>
      <c r="EA1072" s="131"/>
      <c r="EB1072" s="131"/>
      <c r="EC1072" s="131"/>
      <c r="ED1072" s="131"/>
      <c r="EE1072" s="131"/>
      <c r="EF1072" s="131"/>
      <c r="EG1072" s="131"/>
      <c r="EH1072" s="131"/>
      <c r="EI1072" s="131"/>
      <c r="EJ1072" s="131"/>
      <c r="EK1072" s="131"/>
      <c r="EL1072" s="131"/>
      <c r="EM1072" s="131"/>
      <c r="EN1072" s="131"/>
      <c r="EO1072" s="131"/>
      <c r="EP1072" s="131"/>
      <c r="EQ1072" s="131"/>
      <c r="ER1072" s="131"/>
      <c r="ES1072" s="131"/>
      <c r="ET1072" s="131"/>
      <c r="EU1072" s="131"/>
      <c r="EV1072" s="131"/>
      <c r="EW1072" s="131"/>
      <c r="EX1072" s="131"/>
      <c r="EY1072" s="131"/>
      <c r="EZ1072" s="131"/>
      <c r="FA1072" s="131"/>
      <c r="FB1072" s="131"/>
      <c r="FC1072" s="131"/>
      <c r="FD1072" s="131"/>
      <c r="FE1072" s="131"/>
      <c r="FF1072" s="131"/>
      <c r="FG1072" s="131"/>
      <c r="FH1072" s="131"/>
      <c r="FI1072" s="131"/>
      <c r="FJ1072" s="131"/>
      <c r="FK1072" s="131"/>
      <c r="FL1072" s="131"/>
      <c r="FM1072" s="131"/>
      <c r="FN1072" s="131"/>
      <c r="FO1072" s="131"/>
      <c r="FP1072" s="131"/>
      <c r="FQ1072" s="131"/>
      <c r="FR1072" s="131"/>
      <c r="FS1072" s="131"/>
      <c r="FT1072" s="131"/>
      <c r="FU1072" s="131"/>
      <c r="FV1072" s="131"/>
      <c r="FW1072" s="131"/>
      <c r="FX1072" s="131"/>
      <c r="FY1072" s="131"/>
      <c r="FZ1072" s="131"/>
      <c r="GA1072" s="131"/>
      <c r="GB1072" s="131"/>
      <c r="GC1072" s="131"/>
      <c r="GD1072" s="131"/>
      <c r="GE1072" s="131"/>
      <c r="GF1072" s="131"/>
      <c r="GG1072" s="131"/>
      <c r="GH1072" s="131"/>
      <c r="GI1072" s="131"/>
      <c r="GJ1072" s="131"/>
      <c r="GK1072" s="131"/>
      <c r="GL1072" s="131"/>
      <c r="GM1072" s="131"/>
      <c r="GN1072" s="131"/>
      <c r="GO1072" s="131"/>
      <c r="GP1072" s="131"/>
      <c r="GQ1072" s="131"/>
      <c r="GR1072" s="131"/>
      <c r="GS1072" s="131"/>
      <c r="GT1072" s="131"/>
      <c r="GU1072" s="131"/>
      <c r="GV1072" s="131"/>
      <c r="GW1072" s="131"/>
      <c r="GX1072" s="131"/>
      <c r="GY1072" s="131"/>
      <c r="GZ1072" s="131"/>
      <c r="HA1072" s="131"/>
      <c r="HB1072" s="131"/>
      <c r="HC1072" s="131"/>
      <c r="HD1072" s="131"/>
      <c r="HE1072" s="131"/>
      <c r="HF1072" s="131"/>
      <c r="HG1072" s="131"/>
      <c r="HH1072" s="131"/>
      <c r="HI1072" s="131"/>
      <c r="HJ1072" s="131"/>
      <c r="HK1072" s="131"/>
      <c r="HL1072" s="131"/>
      <c r="HM1072" s="131"/>
      <c r="HN1072" s="131"/>
      <c r="HO1072" s="131"/>
      <c r="HP1072" s="131"/>
      <c r="HQ1072" s="131"/>
      <c r="HR1072" s="131"/>
      <c r="HS1072" s="131"/>
      <c r="HT1072" s="131"/>
      <c r="HU1072" s="131"/>
      <c r="HV1072" s="131"/>
      <c r="HW1072" s="131"/>
      <c r="HX1072" s="131"/>
      <c r="HY1072" s="131"/>
      <c r="HZ1072" s="131"/>
      <c r="IA1072" s="131"/>
      <c r="IB1072" s="131"/>
      <c r="IC1072" s="131"/>
      <c r="ID1072" s="131"/>
      <c r="IE1072" s="131"/>
      <c r="IF1072" s="131"/>
      <c r="IG1072" s="131"/>
      <c r="IH1072" s="131"/>
      <c r="II1072" s="131"/>
      <c r="IJ1072" s="131"/>
      <c r="IK1072" s="131"/>
      <c r="IL1072" s="131"/>
      <c r="IM1072" s="131"/>
      <c r="IN1072" s="131"/>
      <c r="IO1072" s="131"/>
      <c r="IP1072" s="131"/>
      <c r="IQ1072" s="131"/>
      <c r="IR1072" s="131"/>
      <c r="IS1072" s="131"/>
      <c r="IT1072" s="131"/>
      <c r="IU1072" s="131"/>
      <c r="IV1072" s="131"/>
      <c r="IW1072" s="131"/>
      <c r="IX1072" s="131"/>
      <c r="IY1072" s="131"/>
      <c r="IZ1072" s="131"/>
      <c r="JA1072" s="131"/>
      <c r="JB1072" s="131"/>
      <c r="JC1072" s="131"/>
      <c r="JD1072" s="131"/>
      <c r="JE1072" s="131"/>
      <c r="JF1072" s="131"/>
      <c r="JG1072" s="131"/>
      <c r="JH1072" s="131"/>
      <c r="JI1072" s="131"/>
      <c r="JJ1072" s="131"/>
      <c r="JK1072" s="131"/>
      <c r="JL1072" s="131"/>
      <c r="JM1072" s="131"/>
      <c r="JN1072" s="131"/>
      <c r="JO1072" s="131"/>
      <c r="JP1072" s="131"/>
      <c r="JQ1072" s="131"/>
      <c r="JR1072" s="131"/>
      <c r="JS1072" s="131"/>
      <c r="JT1072" s="131"/>
      <c r="JU1072" s="131"/>
      <c r="JV1072" s="131"/>
      <c r="JW1072" s="131"/>
      <c r="JX1072" s="131"/>
      <c r="JY1072" s="131"/>
      <c r="JZ1072" s="131"/>
      <c r="KA1072" s="131"/>
      <c r="KB1072" s="131"/>
      <c r="KC1072" s="131"/>
      <c r="KD1072" s="131"/>
      <c r="KE1072" s="131"/>
      <c r="KF1072" s="131"/>
      <c r="KG1072" s="131"/>
      <c r="KH1072" s="131"/>
      <c r="KI1072" s="131"/>
      <c r="KJ1072" s="131"/>
      <c r="KK1072" s="131"/>
      <c r="KL1072" s="131"/>
      <c r="KM1072" s="131"/>
      <c r="KN1072" s="131"/>
      <c r="KO1072" s="131"/>
      <c r="KP1072" s="131"/>
      <c r="KQ1072" s="131"/>
      <c r="KR1072" s="131"/>
      <c r="KS1072" s="131"/>
      <c r="KT1072" s="131"/>
      <c r="KU1072" s="131"/>
      <c r="KV1072" s="131"/>
      <c r="KW1072" s="131"/>
      <c r="KX1072" s="131"/>
      <c r="KY1072" s="131"/>
      <c r="KZ1072" s="131"/>
      <c r="LA1072" s="131"/>
      <c r="LB1072" s="131"/>
      <c r="LC1072" s="131"/>
      <c r="LD1072" s="131"/>
      <c r="LE1072" s="131"/>
      <c r="LF1072" s="131"/>
      <c r="LG1072" s="131"/>
      <c r="LH1072" s="131"/>
      <c r="LI1072" s="131"/>
      <c r="LJ1072" s="131"/>
      <c r="LK1072" s="131"/>
      <c r="LL1072" s="131"/>
      <c r="LM1072" s="131"/>
      <c r="LN1072" s="131"/>
      <c r="LO1072" s="131"/>
      <c r="LP1072" s="131"/>
      <c r="LQ1072" s="131"/>
      <c r="LR1072" s="131"/>
      <c r="LS1072" s="131"/>
      <c r="LT1072" s="131"/>
      <c r="LU1072" s="131"/>
      <c r="LV1072" s="131"/>
      <c r="LW1072" s="131"/>
      <c r="LX1072" s="131"/>
      <c r="LY1072" s="131"/>
      <c r="LZ1072" s="131"/>
      <c r="MA1072" s="131"/>
      <c r="MB1072" s="131"/>
      <c r="MC1072" s="131"/>
      <c r="MD1072" s="131"/>
      <c r="ME1072" s="131"/>
      <c r="MF1072" s="131"/>
      <c r="MG1072" s="131"/>
      <c r="MH1072" s="131"/>
      <c r="MI1072" s="131"/>
      <c r="MJ1072" s="131"/>
      <c r="MK1072" s="131"/>
      <c r="ML1072" s="131"/>
      <c r="MM1072" s="131"/>
      <c r="MN1072" s="131"/>
      <c r="MO1072" s="131"/>
      <c r="MP1072" s="131"/>
      <c r="MQ1072" s="131"/>
      <c r="MR1072" s="131"/>
      <c r="MS1072" s="131"/>
      <c r="MT1072" s="131"/>
      <c r="MU1072" s="131"/>
      <c r="MV1072" s="131"/>
      <c r="MW1072" s="131"/>
      <c r="MX1072" s="131"/>
      <c r="MY1072" s="131"/>
      <c r="MZ1072" s="131"/>
      <c r="NA1072" s="131"/>
      <c r="NB1072" s="131"/>
      <c r="NC1072" s="131"/>
      <c r="ND1072" s="131"/>
      <c r="NE1072" s="131"/>
      <c r="NF1072" s="131"/>
      <c r="NG1072" s="131"/>
      <c r="NH1072" s="131"/>
      <c r="NI1072" s="131"/>
      <c r="NJ1072" s="131"/>
      <c r="NK1072" s="131"/>
      <c r="NL1072" s="131"/>
      <c r="NM1072" s="131"/>
      <c r="NN1072" s="131"/>
      <c r="NO1072" s="131"/>
      <c r="NP1072" s="131"/>
      <c r="NQ1072" s="131"/>
      <c r="NR1072" s="131"/>
      <c r="NS1072" s="131"/>
      <c r="NT1072" s="131"/>
      <c r="NU1072" s="131"/>
      <c r="NV1072" s="131"/>
      <c r="NW1072" s="131"/>
      <c r="NX1072" s="131"/>
      <c r="NY1072" s="131"/>
      <c r="NZ1072" s="131"/>
      <c r="OA1072" s="131"/>
      <c r="OB1072" s="131"/>
      <c r="OC1072" s="131"/>
      <c r="OD1072" s="131"/>
      <c r="OE1072" s="131"/>
      <c r="OF1072" s="131"/>
      <c r="OG1072" s="131"/>
      <c r="OH1072" s="131"/>
      <c r="OI1072" s="131"/>
      <c r="OJ1072" s="131"/>
      <c r="OK1072" s="131"/>
      <c r="OL1072" s="131"/>
      <c r="OM1072" s="131"/>
      <c r="ON1072" s="131"/>
      <c r="OO1072" s="131"/>
      <c r="OP1072" s="131"/>
      <c r="OQ1072" s="131"/>
      <c r="OR1072" s="131"/>
      <c r="OS1072" s="131"/>
      <c r="OT1072" s="131"/>
      <c r="OU1072" s="131"/>
      <c r="OV1072" s="131"/>
      <c r="OW1072" s="131"/>
      <c r="OX1072" s="131"/>
      <c r="OY1072" s="131"/>
      <c r="OZ1072" s="131"/>
      <c r="PA1072" s="131"/>
      <c r="PB1072" s="131"/>
      <c r="PC1072" s="131"/>
      <c r="PD1072" s="131"/>
      <c r="PE1072" s="131"/>
      <c r="PF1072" s="131"/>
      <c r="PG1072" s="131"/>
      <c r="PH1072" s="131"/>
      <c r="PI1072" s="131"/>
      <c r="PJ1072" s="131"/>
      <c r="PK1072" s="131"/>
      <c r="PL1072" s="131"/>
      <c r="PM1072" s="131"/>
      <c r="PN1072" s="131"/>
      <c r="PO1072" s="131"/>
      <c r="PP1072" s="131"/>
      <c r="PQ1072" s="131"/>
      <c r="PR1072" s="131"/>
      <c r="PS1072" s="131"/>
      <c r="PT1072" s="131"/>
      <c r="PU1072" s="131"/>
      <c r="PV1072" s="131"/>
      <c r="PW1072" s="131"/>
      <c r="PX1072" s="131"/>
      <c r="PY1072" s="131"/>
      <c r="PZ1072" s="131"/>
      <c r="QA1072" s="131"/>
      <c r="QB1072" s="131"/>
      <c r="QC1072" s="131"/>
      <c r="QD1072" s="131"/>
      <c r="QE1072" s="131"/>
      <c r="QF1072" s="131"/>
      <c r="QG1072" s="131"/>
      <c r="QH1072" s="131"/>
      <c r="QI1072" s="131"/>
      <c r="QJ1072" s="131"/>
      <c r="QK1072" s="131"/>
      <c r="QL1072" s="131"/>
      <c r="QM1072" s="131"/>
      <c r="QN1072" s="131"/>
      <c r="QO1072" s="131"/>
      <c r="QP1072" s="131"/>
      <c r="QQ1072" s="131"/>
      <c r="QR1072" s="131"/>
      <c r="QS1072" s="131"/>
      <c r="QT1072" s="131"/>
      <c r="QU1072" s="131"/>
      <c r="QV1072" s="131"/>
      <c r="QW1072" s="131"/>
      <c r="QX1072" s="131"/>
      <c r="QY1072" s="131"/>
      <c r="QZ1072" s="131"/>
      <c r="RA1072" s="131"/>
      <c r="RB1072" s="131"/>
      <c r="RC1072" s="131"/>
      <c r="RD1072" s="131"/>
      <c r="RE1072" s="131"/>
      <c r="RF1072" s="131"/>
      <c r="RG1072" s="131"/>
      <c r="RH1072" s="131"/>
      <c r="RI1072" s="131"/>
      <c r="RJ1072" s="131"/>
      <c r="RK1072" s="131"/>
      <c r="RL1072" s="131"/>
      <c r="RM1072" s="131"/>
      <c r="RN1072" s="131"/>
      <c r="RO1072" s="131"/>
      <c r="RP1072" s="131"/>
      <c r="RQ1072" s="131"/>
      <c r="RR1072" s="131"/>
      <c r="RS1072" s="131"/>
      <c r="RT1072" s="131"/>
      <c r="RU1072" s="131"/>
      <c r="RV1072" s="131"/>
      <c r="RW1072" s="131"/>
      <c r="RX1072" s="131"/>
      <c r="RY1072" s="131"/>
      <c r="RZ1072" s="131"/>
      <c r="SA1072" s="131"/>
      <c r="SB1072" s="131"/>
      <c r="SC1072" s="131"/>
      <c r="SD1072" s="131"/>
      <c r="SE1072" s="131"/>
      <c r="SF1072" s="131"/>
      <c r="SG1072" s="131"/>
      <c r="SH1072" s="131"/>
      <c r="SI1072" s="131"/>
      <c r="SJ1072" s="131"/>
      <c r="SK1072" s="131"/>
      <c r="SL1072" s="131"/>
      <c r="SM1072" s="131"/>
      <c r="SN1072" s="131"/>
      <c r="SO1072" s="131"/>
      <c r="SP1072" s="131"/>
      <c r="SQ1072" s="131"/>
      <c r="SR1072" s="131"/>
      <c r="SS1072" s="131"/>
      <c r="ST1072" s="131"/>
      <c r="SU1072" s="131"/>
      <c r="SV1072" s="131"/>
      <c r="SW1072" s="131"/>
      <c r="SX1072" s="131"/>
      <c r="SY1072" s="131"/>
      <c r="SZ1072" s="131"/>
      <c r="TA1072" s="131"/>
      <c r="TB1072" s="131"/>
      <c r="TC1072" s="131"/>
      <c r="TD1072" s="131"/>
      <c r="TE1072" s="131"/>
      <c r="TF1072" s="131"/>
      <c r="TG1072" s="131"/>
      <c r="TH1072" s="131"/>
      <c r="TI1072" s="131"/>
      <c r="TJ1072" s="131"/>
      <c r="TK1072" s="131"/>
      <c r="TL1072" s="131"/>
      <c r="TM1072" s="131"/>
      <c r="TN1072" s="131"/>
      <c r="TO1072" s="131"/>
      <c r="TP1072" s="131"/>
      <c r="TQ1072" s="131"/>
      <c r="TR1072" s="131"/>
      <c r="TS1072" s="131"/>
      <c r="TT1072" s="131"/>
      <c r="TU1072" s="131"/>
      <c r="TV1072" s="131"/>
      <c r="TW1072" s="131"/>
      <c r="TX1072" s="131"/>
      <c r="TY1072" s="131"/>
      <c r="TZ1072" s="131"/>
      <c r="UA1072" s="131"/>
      <c r="UB1072" s="131"/>
      <c r="UC1072" s="131"/>
      <c r="UD1072" s="131"/>
      <c r="UE1072" s="131"/>
      <c r="UF1072" s="131"/>
      <c r="UG1072" s="131"/>
      <c r="UH1072" s="131"/>
      <c r="UI1072" s="131"/>
      <c r="UJ1072" s="131"/>
      <c r="UK1072" s="131"/>
      <c r="UL1072" s="131"/>
      <c r="UM1072" s="131"/>
      <c r="UN1072" s="131"/>
      <c r="UO1072" s="131"/>
      <c r="UP1072" s="131"/>
      <c r="UQ1072" s="131"/>
      <c r="UR1072" s="131"/>
      <c r="US1072" s="131"/>
      <c r="UT1072" s="131"/>
      <c r="UU1072" s="131"/>
      <c r="UV1072" s="131"/>
      <c r="UW1072" s="131"/>
      <c r="UX1072" s="131"/>
      <c r="UY1072" s="131"/>
      <c r="UZ1072" s="131"/>
      <c r="VA1072" s="131"/>
      <c r="VB1072" s="131"/>
      <c r="VC1072" s="131"/>
      <c r="VD1072" s="131"/>
      <c r="VE1072" s="131"/>
      <c r="VF1072" s="131"/>
      <c r="VG1072" s="131"/>
      <c r="VH1072" s="131"/>
      <c r="VI1072" s="131"/>
      <c r="VJ1072" s="131"/>
      <c r="VK1072" s="131"/>
      <c r="VL1072" s="131"/>
      <c r="VM1072" s="131"/>
      <c r="VN1072" s="131"/>
      <c r="VO1072" s="131"/>
      <c r="VP1072" s="131"/>
      <c r="VQ1072" s="131"/>
      <c r="VR1072" s="131"/>
      <c r="VS1072" s="131"/>
      <c r="VT1072" s="131"/>
      <c r="VU1072" s="131"/>
      <c r="VV1072" s="131"/>
      <c r="VW1072" s="131"/>
      <c r="VX1072" s="131"/>
      <c r="VY1072" s="131"/>
      <c r="VZ1072" s="131"/>
      <c r="WA1072" s="131"/>
      <c r="WB1072" s="131"/>
      <c r="WC1072" s="131"/>
      <c r="WD1072" s="131"/>
      <c r="WE1072" s="131"/>
      <c r="WF1072" s="131"/>
      <c r="WG1072" s="131"/>
      <c r="WH1072" s="131"/>
      <c r="WI1072" s="131"/>
      <c r="WJ1072" s="131"/>
      <c r="WK1072" s="131"/>
      <c r="WL1072" s="131"/>
      <c r="WM1072" s="131"/>
      <c r="WN1072" s="131"/>
      <c r="WO1072" s="131"/>
      <c r="WP1072" s="131"/>
      <c r="WQ1072" s="131"/>
      <c r="WR1072" s="131"/>
      <c r="WS1072" s="131"/>
      <c r="WT1072" s="131"/>
      <c r="WU1072" s="131"/>
      <c r="WV1072" s="131"/>
      <c r="WW1072" s="131"/>
      <c r="WX1072" s="131"/>
      <c r="WY1072" s="131"/>
      <c r="WZ1072" s="131"/>
      <c r="XA1072" s="131"/>
      <c r="XB1072" s="131"/>
      <c r="XC1072" s="131"/>
      <c r="XD1072" s="131"/>
      <c r="XE1072" s="131"/>
      <c r="XF1072" s="131"/>
      <c r="XG1072" s="131"/>
      <c r="XH1072" s="131"/>
      <c r="XI1072" s="131"/>
      <c r="XJ1072" s="131"/>
      <c r="XK1072" s="131"/>
      <c r="XL1072" s="131"/>
      <c r="XM1072" s="131"/>
      <c r="XN1072" s="131"/>
      <c r="XO1072" s="131"/>
      <c r="XP1072" s="131"/>
      <c r="XQ1072" s="131"/>
      <c r="XR1072" s="131"/>
      <c r="XS1072" s="131"/>
      <c r="XT1072" s="131"/>
      <c r="XU1072" s="131"/>
      <c r="XV1072" s="131"/>
      <c r="XW1072" s="131"/>
      <c r="XX1072" s="131"/>
      <c r="XY1072" s="131"/>
      <c r="XZ1072" s="131"/>
      <c r="YA1072" s="131"/>
      <c r="YB1072" s="131"/>
      <c r="YC1072" s="131"/>
      <c r="YD1072" s="131"/>
      <c r="YE1072" s="131"/>
      <c r="YF1072" s="131"/>
      <c r="YG1072" s="131"/>
      <c r="YH1072" s="131"/>
      <c r="YI1072" s="131"/>
      <c r="YJ1072" s="131"/>
      <c r="YK1072" s="131"/>
      <c r="YL1072" s="131"/>
      <c r="YM1072" s="131"/>
      <c r="YN1072" s="131"/>
      <c r="YO1072" s="131"/>
      <c r="YP1072" s="131"/>
      <c r="YQ1072" s="131"/>
      <c r="YR1072" s="131"/>
      <c r="YS1072" s="131"/>
      <c r="YT1072" s="131"/>
      <c r="YU1072" s="131"/>
      <c r="YV1072" s="131"/>
      <c r="YW1072" s="131"/>
      <c r="YX1072" s="131"/>
      <c r="YY1072" s="131"/>
      <c r="YZ1072" s="131"/>
      <c r="ZA1072" s="131"/>
      <c r="ZB1072" s="131"/>
      <c r="ZC1072" s="131"/>
      <c r="ZD1072" s="131"/>
      <c r="ZE1072" s="131"/>
      <c r="ZF1072" s="131"/>
      <c r="ZG1072" s="131"/>
      <c r="ZH1072" s="131"/>
      <c r="ZI1072" s="131"/>
      <c r="ZJ1072" s="131"/>
      <c r="ZK1072" s="131"/>
      <c r="ZL1072" s="131"/>
      <c r="ZM1072" s="131"/>
      <c r="ZN1072" s="131"/>
      <c r="ZO1072" s="131"/>
      <c r="ZP1072" s="131"/>
      <c r="ZQ1072" s="131"/>
      <c r="ZR1072" s="131"/>
      <c r="ZS1072" s="131"/>
      <c r="ZT1072" s="131"/>
      <c r="ZU1072" s="131"/>
      <c r="ZV1072" s="131"/>
      <c r="ZW1072" s="131"/>
      <c r="ZX1072" s="131"/>
      <c r="ZY1072" s="131"/>
      <c r="ZZ1072" s="131"/>
      <c r="AAA1072" s="131"/>
      <c r="AAB1072" s="131"/>
      <c r="AAC1072" s="131"/>
      <c r="AAD1072" s="131"/>
      <c r="AAE1072" s="131"/>
      <c r="AAF1072" s="131"/>
      <c r="AAG1072" s="131"/>
      <c r="AAH1072" s="131"/>
      <c r="AAI1072" s="131"/>
      <c r="AAJ1072" s="131"/>
      <c r="AAK1072" s="131"/>
      <c r="AAL1072" s="131"/>
      <c r="AAM1072" s="131"/>
      <c r="AAN1072" s="131"/>
      <c r="AAO1072" s="131"/>
      <c r="AAP1072" s="131"/>
      <c r="AAQ1072" s="131"/>
      <c r="AAR1072" s="131"/>
      <c r="AAS1072" s="131"/>
      <c r="AAT1072" s="131"/>
      <c r="AAU1072" s="131"/>
      <c r="AAV1072" s="131"/>
      <c r="AAW1072" s="131"/>
      <c r="AAX1072" s="131"/>
      <c r="AAY1072" s="131"/>
      <c r="AAZ1072" s="131"/>
      <c r="ABA1072" s="131"/>
      <c r="ABB1072" s="131"/>
      <c r="ABC1072" s="131"/>
      <c r="ABD1072" s="131"/>
      <c r="ABE1072" s="131"/>
      <c r="ABF1072" s="131"/>
      <c r="ABG1072" s="131"/>
      <c r="ABH1072" s="131"/>
      <c r="ABI1072" s="131"/>
      <c r="ABJ1072" s="131"/>
      <c r="ABK1072" s="131"/>
      <c r="ABL1072" s="131"/>
      <c r="ABM1072" s="131"/>
      <c r="ABN1072" s="131"/>
      <c r="ABO1072" s="131"/>
      <c r="ABP1072" s="131"/>
      <c r="ABQ1072" s="131"/>
      <c r="ABR1072" s="131"/>
      <c r="ABS1072" s="131"/>
      <c r="ABT1072" s="131"/>
      <c r="ABU1072" s="131"/>
      <c r="ABV1072" s="131"/>
      <c r="ABW1072" s="131"/>
      <c r="ABX1072" s="131"/>
      <c r="ABY1072" s="131"/>
      <c r="ABZ1072" s="131"/>
      <c r="ACA1072" s="131"/>
      <c r="ACB1072" s="131"/>
      <c r="ACC1072" s="131"/>
      <c r="ACD1072" s="131"/>
      <c r="ACE1072" s="131"/>
      <c r="ACF1072" s="131"/>
      <c r="ACG1072" s="131"/>
      <c r="ACH1072" s="131"/>
      <c r="ACI1072" s="131"/>
      <c r="ACJ1072" s="131"/>
      <c r="ACK1072" s="131"/>
      <c r="ACL1072" s="131"/>
      <c r="ACM1072" s="131"/>
      <c r="ACN1072" s="131"/>
      <c r="ACO1072" s="131"/>
      <c r="ACP1072" s="131"/>
      <c r="ACQ1072" s="131"/>
      <c r="ACR1072" s="131"/>
      <c r="ACS1072" s="131"/>
      <c r="ACT1072" s="131"/>
      <c r="ACU1072" s="131"/>
      <c r="ACV1072" s="131"/>
      <c r="ACW1072" s="131"/>
      <c r="ACX1072" s="131"/>
      <c r="ACY1072" s="131"/>
      <c r="ACZ1072" s="131"/>
      <c r="ADA1072" s="131"/>
      <c r="ADB1072" s="131"/>
      <c r="ADC1072" s="131"/>
      <c r="ADD1072" s="131"/>
      <c r="ADE1072" s="131"/>
      <c r="ADF1072" s="131"/>
      <c r="ADG1072" s="131"/>
      <c r="ADH1072" s="131"/>
      <c r="ADI1072" s="131"/>
      <c r="ADJ1072" s="131"/>
      <c r="ADK1072" s="131"/>
      <c r="ADL1072" s="131"/>
      <c r="ADM1072" s="131"/>
      <c r="ADN1072" s="131"/>
      <c r="ADO1072" s="131"/>
      <c r="ADP1072" s="131"/>
      <c r="ADQ1072" s="131"/>
      <c r="ADR1072" s="131"/>
      <c r="ADS1072" s="131"/>
      <c r="ADT1072" s="131"/>
      <c r="ADU1072" s="131"/>
      <c r="ADV1072" s="131"/>
      <c r="ADW1072" s="131"/>
      <c r="ADX1072" s="131"/>
      <c r="ADY1072" s="131"/>
      <c r="ADZ1072" s="131"/>
      <c r="AEA1072" s="131"/>
      <c r="AEB1072" s="131"/>
      <c r="AEC1072" s="131"/>
      <c r="AED1072" s="131"/>
      <c r="AEE1072" s="131"/>
      <c r="AEF1072" s="131"/>
      <c r="AEG1072" s="131"/>
      <c r="AEH1072" s="131"/>
      <c r="AEI1072" s="131"/>
      <c r="AEJ1072" s="131"/>
      <c r="AEK1072" s="131"/>
      <c r="AEL1072" s="131"/>
      <c r="AEM1072" s="131"/>
      <c r="AEN1072" s="131"/>
      <c r="AEO1072" s="131"/>
      <c r="AEP1072" s="131"/>
      <c r="AEQ1072" s="131"/>
      <c r="AER1072" s="131"/>
      <c r="AES1072" s="131"/>
      <c r="AET1072" s="131"/>
      <c r="AEU1072" s="131"/>
      <c r="AEV1072" s="131"/>
      <c r="AEW1072" s="131"/>
      <c r="AEX1072" s="131"/>
      <c r="AEY1072" s="131"/>
      <c r="AEZ1072" s="131"/>
      <c r="AFA1072" s="131"/>
      <c r="AFB1072" s="131"/>
      <c r="AFC1072" s="131"/>
      <c r="AFD1072" s="131"/>
      <c r="AFE1072" s="131"/>
      <c r="AFF1072" s="131"/>
      <c r="AFG1072" s="131"/>
      <c r="AFH1072" s="131"/>
      <c r="AFI1072" s="131"/>
      <c r="AFJ1072" s="131"/>
      <c r="AFK1072" s="131"/>
      <c r="AFL1072" s="131"/>
      <c r="AFM1072" s="131"/>
      <c r="AFN1072" s="131"/>
      <c r="AFO1072" s="131"/>
      <c r="AFP1072" s="131"/>
      <c r="AFQ1072" s="131"/>
      <c r="AFR1072" s="131"/>
      <c r="AFS1072" s="131"/>
      <c r="AFT1072" s="131"/>
      <c r="AFU1072" s="131"/>
      <c r="AFV1072" s="131"/>
      <c r="AFW1072" s="131"/>
      <c r="AFX1072" s="131"/>
      <c r="AFY1072" s="131"/>
      <c r="AFZ1072" s="131"/>
      <c r="AGA1072" s="131"/>
      <c r="AGB1072" s="131"/>
      <c r="AGC1072" s="131"/>
      <c r="AGD1072" s="131"/>
      <c r="AGE1072" s="131"/>
      <c r="AGF1072" s="131"/>
      <c r="AGG1072" s="131"/>
      <c r="AGH1072" s="131"/>
      <c r="AGI1072" s="131"/>
      <c r="AGJ1072" s="131"/>
      <c r="AGK1072" s="131"/>
      <c r="AGL1072" s="131"/>
      <c r="AGM1072" s="131"/>
      <c r="AGN1072" s="131"/>
      <c r="AGO1072" s="131"/>
      <c r="AGP1072" s="131"/>
      <c r="AGQ1072" s="131"/>
      <c r="AGR1072" s="131"/>
      <c r="AGS1072" s="131"/>
      <c r="AGT1072" s="131"/>
      <c r="AGU1072" s="131"/>
      <c r="AGV1072" s="131"/>
      <c r="AGW1072" s="131"/>
      <c r="AGX1072" s="131"/>
      <c r="AGY1072" s="131"/>
      <c r="AGZ1072" s="131"/>
      <c r="AHA1072" s="131"/>
      <c r="AHB1072" s="131"/>
      <c r="AHC1072" s="131"/>
      <c r="AHD1072" s="131"/>
      <c r="AHE1072" s="131"/>
      <c r="AHF1072" s="131"/>
      <c r="AHG1072" s="131"/>
      <c r="AHH1072" s="131"/>
      <c r="AHI1072" s="131"/>
      <c r="AHJ1072" s="131"/>
      <c r="AHK1072" s="131"/>
      <c r="AHL1072" s="131"/>
      <c r="AHM1072" s="131"/>
      <c r="AHN1072" s="131"/>
      <c r="AHO1072" s="131"/>
      <c r="AHP1072" s="131"/>
      <c r="AHQ1072" s="131"/>
      <c r="AHR1072" s="131"/>
      <c r="AHS1072" s="131"/>
      <c r="AHT1072" s="131"/>
      <c r="AHU1072" s="131"/>
      <c r="AHV1072" s="131"/>
      <c r="AHW1072" s="131"/>
      <c r="AHX1072" s="131"/>
      <c r="AHY1072" s="131"/>
      <c r="AHZ1072" s="131"/>
      <c r="AIA1072" s="131"/>
      <c r="AIB1072" s="131"/>
      <c r="AIC1072" s="131"/>
      <c r="AID1072" s="131"/>
      <c r="AIE1072" s="131"/>
      <c r="AIF1072" s="131"/>
      <c r="AIG1072" s="131"/>
      <c r="AIH1072" s="131"/>
      <c r="AII1072" s="131"/>
      <c r="AIJ1072" s="131"/>
      <c r="AIK1072" s="131"/>
      <c r="AIL1072" s="131"/>
      <c r="AIM1072" s="131"/>
      <c r="AIN1072" s="131"/>
      <c r="AIO1072" s="131"/>
      <c r="AIP1072" s="131"/>
      <c r="AIQ1072" s="131"/>
      <c r="AIR1072" s="131"/>
      <c r="AIS1072" s="131"/>
      <c r="AIT1072" s="131"/>
      <c r="AIU1072" s="131"/>
      <c r="AIV1072" s="131"/>
      <c r="AIW1072" s="131"/>
      <c r="AIX1072" s="131"/>
      <c r="AIY1072" s="131"/>
      <c r="AIZ1072" s="131"/>
      <c r="AJA1072" s="131"/>
      <c r="AJB1072" s="131"/>
      <c r="AJC1072" s="131"/>
      <c r="AJD1072" s="131"/>
      <c r="AJE1072" s="131"/>
      <c r="AJF1072" s="131"/>
      <c r="AJG1072" s="131"/>
      <c r="AJH1072" s="131"/>
      <c r="AJI1072" s="131"/>
      <c r="AJJ1072" s="131"/>
      <c r="AJK1072" s="131"/>
      <c r="AJL1072" s="131"/>
      <c r="AJM1072" s="131"/>
      <c r="AJN1072" s="131"/>
      <c r="AJO1072" s="131"/>
      <c r="AJP1072" s="131"/>
      <c r="AJQ1072" s="131"/>
      <c r="AJR1072" s="131"/>
      <c r="AJS1072" s="131"/>
      <c r="AJT1072" s="131"/>
      <c r="AJU1072" s="131"/>
      <c r="AJV1072" s="131"/>
      <c r="AJW1072" s="131"/>
      <c r="AJX1072" s="131"/>
      <c r="AJY1072" s="131"/>
      <c r="AJZ1072" s="131"/>
      <c r="AKA1072" s="131"/>
      <c r="AKB1072" s="131"/>
      <c r="AKC1072" s="131"/>
      <c r="AKD1072" s="131"/>
      <c r="AKE1072" s="131"/>
      <c r="AKF1072" s="131"/>
      <c r="AKG1072" s="131"/>
      <c r="AKH1072" s="131"/>
      <c r="AKI1072" s="131"/>
      <c r="AKJ1072" s="131"/>
      <c r="AKK1072" s="131"/>
      <c r="AKL1072" s="131"/>
      <c r="AKM1072" s="131"/>
      <c r="AKN1072" s="131"/>
      <c r="AKO1072" s="131"/>
      <c r="AKP1072" s="131"/>
      <c r="AKQ1072" s="131"/>
      <c r="AKR1072" s="131"/>
      <c r="AKS1072" s="131"/>
      <c r="AKT1072" s="131"/>
      <c r="AKU1072" s="131"/>
      <c r="AKV1072" s="131"/>
      <c r="AKW1072" s="131"/>
      <c r="AKX1072" s="131"/>
      <c r="AKY1072" s="131"/>
      <c r="AKZ1072" s="131"/>
      <c r="ALA1072" s="131"/>
      <c r="ALB1072" s="131"/>
      <c r="ALC1072" s="131"/>
      <c r="ALD1072" s="131"/>
      <c r="ALE1072" s="131"/>
      <c r="ALF1072" s="131"/>
      <c r="ALG1072" s="131"/>
      <c r="ALH1072" s="131"/>
      <c r="ALI1072" s="131"/>
      <c r="ALJ1072" s="131"/>
      <c r="ALK1072" s="131"/>
      <c r="ALL1072" s="131"/>
      <c r="ALM1072" s="131"/>
      <c r="ALN1072" s="131"/>
      <c r="ALO1072" s="131"/>
      <c r="ALP1072" s="131"/>
      <c r="ALQ1072" s="131"/>
      <c r="ALR1072" s="131"/>
      <c r="ALS1072" s="131"/>
      <c r="ALT1072" s="131"/>
      <c r="ALU1072" s="131"/>
      <c r="ALV1072" s="131"/>
      <c r="ALW1072" s="131"/>
      <c r="ALX1072" s="131"/>
      <c r="ALY1072" s="131"/>
      <c r="ALZ1072" s="131"/>
      <c r="AMA1072" s="131"/>
      <c r="AMB1072" s="131"/>
      <c r="AMC1072" s="131"/>
      <c r="AMD1072" s="131"/>
      <c r="AME1072" s="131"/>
      <c r="AMF1072" s="131"/>
      <c r="AMG1072" s="131"/>
      <c r="AMH1072" s="131"/>
      <c r="AMI1072" s="131"/>
      <c r="AMJ1072" s="131"/>
      <c r="AMK1072" s="131"/>
      <c r="AML1072" s="131"/>
      <c r="AMM1072" s="131"/>
      <c r="AMN1072" s="131"/>
      <c r="AMO1072" s="131"/>
      <c r="AMP1072" s="131"/>
      <c r="AMQ1072" s="131"/>
      <c r="AMR1072" s="131"/>
      <c r="AMS1072" s="131"/>
      <c r="AMT1072" s="131"/>
      <c r="AMU1072" s="131"/>
      <c r="AMV1072" s="131"/>
      <c r="AMW1072" s="131"/>
      <c r="AMX1072" s="131"/>
      <c r="AMY1072" s="131"/>
      <c r="AMZ1072" s="131"/>
      <c r="ANA1072" s="131"/>
      <c r="ANB1072" s="131"/>
      <c r="ANC1072" s="131"/>
      <c r="AND1072" s="131"/>
      <c r="ANE1072" s="131"/>
      <c r="ANF1072" s="131"/>
      <c r="ANG1072" s="131"/>
      <c r="ANH1072" s="131"/>
      <c r="ANI1072" s="131"/>
      <c r="ANJ1072" s="131"/>
      <c r="ANK1072" s="131"/>
      <c r="ANL1072" s="131"/>
      <c r="ANM1072" s="131"/>
      <c r="ANN1072" s="131"/>
      <c r="ANO1072" s="131"/>
      <c r="ANP1072" s="131"/>
      <c r="ANQ1072" s="131"/>
      <c r="ANR1072" s="131"/>
      <c r="ANS1072" s="131"/>
      <c r="ANT1072" s="131"/>
      <c r="ANU1072" s="131"/>
      <c r="ANV1072" s="131"/>
      <c r="ANW1072" s="131"/>
      <c r="ANX1072" s="131"/>
      <c r="ANY1072" s="131"/>
      <c r="ANZ1072" s="131"/>
      <c r="AOA1072" s="131"/>
      <c r="AOB1072" s="131"/>
      <c r="AOC1072" s="131"/>
      <c r="AOD1072" s="131"/>
      <c r="AOE1072" s="131"/>
      <c r="AOF1072" s="131"/>
      <c r="AOG1072" s="131"/>
      <c r="AOH1072" s="131"/>
      <c r="AOI1072" s="131"/>
      <c r="AOJ1072" s="131"/>
      <c r="AOK1072" s="131"/>
      <c r="AOL1072" s="131"/>
      <c r="AOM1072" s="131"/>
      <c r="AON1072" s="131"/>
      <c r="AOO1072" s="131"/>
      <c r="AOP1072" s="131"/>
      <c r="AOQ1072" s="131"/>
      <c r="AOR1072" s="131"/>
      <c r="AOS1072" s="131"/>
      <c r="AOT1072" s="131"/>
      <c r="AOU1072" s="131"/>
      <c r="AOV1072" s="131"/>
      <c r="AOW1072" s="131"/>
      <c r="AOX1072" s="131"/>
      <c r="AOY1072" s="131"/>
      <c r="AOZ1072" s="131"/>
      <c r="APA1072" s="131"/>
      <c r="APB1072" s="131"/>
      <c r="APC1072" s="131"/>
      <c r="APD1072" s="131"/>
      <c r="APE1072" s="131"/>
      <c r="APF1072" s="131"/>
      <c r="APG1072" s="131"/>
      <c r="APH1072" s="131"/>
      <c r="API1072" s="131"/>
      <c r="APJ1072" s="131"/>
      <c r="APK1072" s="131"/>
      <c r="APL1072" s="131"/>
      <c r="APM1072" s="131"/>
      <c r="APN1072" s="131"/>
      <c r="APO1072" s="131"/>
      <c r="APP1072" s="131"/>
      <c r="APQ1072" s="131"/>
      <c r="APR1072" s="131"/>
      <c r="APS1072" s="131"/>
      <c r="APT1072" s="131"/>
      <c r="APU1072" s="131"/>
      <c r="APV1072" s="131"/>
      <c r="APW1072" s="131"/>
      <c r="APX1072" s="131"/>
      <c r="APY1072" s="131"/>
      <c r="APZ1072" s="131"/>
      <c r="AQA1072" s="131"/>
      <c r="AQB1072" s="131"/>
      <c r="AQC1072" s="131"/>
      <c r="AQD1072" s="131"/>
      <c r="AQE1072" s="131"/>
      <c r="AQF1072" s="131"/>
      <c r="AQG1072" s="131"/>
      <c r="AQH1072" s="131"/>
      <c r="AQI1072" s="131"/>
      <c r="AQJ1072" s="131"/>
      <c r="AQK1072" s="131"/>
      <c r="AQL1072" s="131"/>
      <c r="AQM1072" s="131"/>
      <c r="AQN1072" s="131"/>
      <c r="AQO1072" s="131"/>
      <c r="AQP1072" s="131"/>
      <c r="AQQ1072" s="131"/>
      <c r="AQR1072" s="131"/>
      <c r="AQS1072" s="131"/>
      <c r="AQT1072" s="131"/>
      <c r="AQU1072" s="131"/>
      <c r="AQV1072" s="131"/>
      <c r="AQW1072" s="131"/>
      <c r="AQX1072" s="131"/>
      <c r="AQY1072" s="131"/>
      <c r="AQZ1072" s="131"/>
      <c r="ARA1072" s="131"/>
      <c r="ARB1072" s="131"/>
      <c r="ARC1072" s="131"/>
      <c r="ARD1072" s="131"/>
      <c r="ARE1072" s="131"/>
      <c r="ARF1072" s="131"/>
      <c r="ARG1072" s="131"/>
      <c r="ARH1072" s="131"/>
      <c r="ARI1072" s="131"/>
      <c r="ARJ1072" s="131"/>
      <c r="ARK1072" s="131"/>
      <c r="ARL1072" s="131"/>
      <c r="ARM1072" s="131"/>
      <c r="ARN1072" s="131"/>
      <c r="ARO1072" s="131"/>
      <c r="ARP1072" s="131"/>
      <c r="ARQ1072" s="131"/>
      <c r="ARR1072" s="131"/>
      <c r="ARS1072" s="131"/>
      <c r="ART1072" s="131"/>
      <c r="ARU1072" s="131"/>
      <c r="ARV1072" s="131"/>
      <c r="ARW1072" s="131"/>
      <c r="ARX1072" s="131"/>
      <c r="ARY1072" s="131"/>
      <c r="ARZ1072" s="131"/>
      <c r="ASA1072" s="131"/>
      <c r="ASB1072" s="131"/>
      <c r="ASC1072" s="131"/>
      <c r="ASD1072" s="131"/>
      <c r="ASE1072" s="131"/>
      <c r="ASF1072" s="131"/>
      <c r="ASG1072" s="131"/>
      <c r="ASH1072" s="131"/>
      <c r="ASI1072" s="131"/>
      <c r="ASJ1072" s="131"/>
      <c r="ASK1072" s="131"/>
      <c r="ASL1072" s="131"/>
      <c r="ASM1072" s="131"/>
      <c r="ASN1072" s="131"/>
      <c r="ASO1072" s="131"/>
      <c r="ASP1072" s="131"/>
      <c r="ASQ1072" s="131"/>
      <c r="ASR1072" s="131"/>
      <c r="ASS1072" s="131"/>
      <c r="AST1072" s="131"/>
      <c r="ASU1072" s="131"/>
      <c r="ASV1072" s="131"/>
      <c r="ASW1072" s="131"/>
      <c r="ASX1072" s="131"/>
      <c r="ASY1072" s="131"/>
      <c r="ASZ1072" s="131"/>
      <c r="ATA1072" s="131"/>
      <c r="ATB1072" s="131"/>
      <c r="ATC1072" s="131"/>
      <c r="ATD1072" s="131"/>
      <c r="ATE1072" s="131"/>
      <c r="ATF1072" s="131"/>
      <c r="ATG1072" s="131"/>
      <c r="ATH1072" s="131"/>
      <c r="ATI1072" s="131"/>
      <c r="ATJ1072" s="131"/>
      <c r="ATK1072" s="131"/>
      <c r="ATL1072" s="131"/>
      <c r="ATM1072" s="131"/>
      <c r="ATN1072" s="131"/>
      <c r="ATO1072" s="131"/>
      <c r="ATP1072" s="131"/>
      <c r="ATQ1072" s="131"/>
      <c r="ATR1072" s="131"/>
      <c r="ATS1072" s="131"/>
      <c r="ATT1072" s="131"/>
      <c r="ATU1072" s="131"/>
      <c r="ATV1072" s="131"/>
      <c r="ATW1072" s="131"/>
      <c r="ATX1072" s="131"/>
      <c r="ATY1072" s="131"/>
      <c r="ATZ1072" s="131"/>
      <c r="AUA1072" s="131"/>
      <c r="AUB1072" s="131"/>
      <c r="AUC1072" s="131"/>
      <c r="AUD1072" s="131"/>
      <c r="AUE1072" s="131"/>
      <c r="AUF1072" s="131"/>
      <c r="AUG1072" s="131"/>
      <c r="AUH1072" s="131"/>
      <c r="AUI1072" s="131"/>
      <c r="AUJ1072" s="131"/>
      <c r="AUK1072" s="131"/>
      <c r="AUL1072" s="131"/>
      <c r="AUM1072" s="131"/>
      <c r="AUN1072" s="131"/>
      <c r="AUO1072" s="131"/>
      <c r="AUP1072" s="131"/>
      <c r="AUQ1072" s="131"/>
      <c r="AUR1072" s="131"/>
      <c r="AUS1072" s="131"/>
      <c r="AUT1072" s="131"/>
      <c r="AUU1072" s="131"/>
      <c r="AUV1072" s="131"/>
      <c r="AUW1072" s="131"/>
      <c r="AUX1072" s="131"/>
      <c r="AUY1072" s="131"/>
      <c r="AUZ1072" s="131"/>
      <c r="AVA1072" s="131"/>
      <c r="AVB1072" s="131"/>
      <c r="AVC1072" s="131"/>
      <c r="AVD1072" s="131"/>
      <c r="AVE1072" s="131"/>
      <c r="AVF1072" s="131"/>
      <c r="AVG1072" s="131"/>
      <c r="AVH1072" s="131"/>
      <c r="AVI1072" s="131"/>
      <c r="AVJ1072" s="131"/>
      <c r="AVK1072" s="131"/>
      <c r="AVL1072" s="131"/>
      <c r="AVM1072" s="131"/>
      <c r="AVN1072" s="131"/>
      <c r="AVO1072" s="131"/>
      <c r="AVP1072" s="131"/>
      <c r="AVQ1072" s="131"/>
      <c r="AVR1072" s="131"/>
      <c r="AVS1072" s="131"/>
      <c r="AVT1072" s="131"/>
      <c r="AVU1072" s="131"/>
      <c r="AVV1072" s="131"/>
      <c r="AVW1072" s="131"/>
      <c r="AVX1072" s="131"/>
      <c r="AVY1072" s="131"/>
      <c r="AVZ1072" s="131"/>
      <c r="AWA1072" s="131"/>
      <c r="AWB1072" s="131"/>
      <c r="AWC1072" s="131"/>
      <c r="AWD1072" s="131"/>
      <c r="AWE1072" s="131"/>
      <c r="AWF1072" s="131"/>
      <c r="AWG1072" s="131"/>
      <c r="AWH1072" s="131"/>
      <c r="AWI1072" s="131"/>
      <c r="AWJ1072" s="131"/>
      <c r="AWK1072" s="131"/>
      <c r="AWL1072" s="131"/>
      <c r="AWM1072" s="131"/>
      <c r="AWN1072" s="131"/>
      <c r="AWO1072" s="131"/>
      <c r="AWP1072" s="131"/>
      <c r="AWQ1072" s="131"/>
      <c r="AWR1072" s="131"/>
      <c r="AWS1072" s="131"/>
      <c r="AWT1072" s="131"/>
      <c r="AWU1072" s="131"/>
      <c r="AWV1072" s="131"/>
      <c r="AWW1072" s="131"/>
      <c r="AWX1072" s="131"/>
      <c r="AWY1072" s="131"/>
      <c r="AWZ1072" s="131"/>
      <c r="AXA1072" s="131"/>
      <c r="AXB1072" s="131"/>
      <c r="AXC1072" s="131"/>
      <c r="AXD1072" s="131"/>
      <c r="AXE1072" s="131"/>
      <c r="AXF1072" s="131"/>
      <c r="AXG1072" s="131"/>
      <c r="AXH1072" s="131"/>
      <c r="AXI1072" s="131"/>
      <c r="AXJ1072" s="131"/>
      <c r="AXK1072" s="131"/>
      <c r="AXL1072" s="131"/>
      <c r="AXM1072" s="131"/>
      <c r="AXN1072" s="131"/>
      <c r="AXO1072" s="131"/>
      <c r="AXP1072" s="131"/>
      <c r="AXQ1072" s="131"/>
      <c r="AXR1072" s="131"/>
      <c r="AXS1072" s="131"/>
      <c r="AXT1072" s="131"/>
      <c r="AXU1072" s="131"/>
      <c r="AXV1072" s="131"/>
      <c r="AXW1072" s="131"/>
      <c r="AXX1072" s="131"/>
    </row>
    <row r="1073" spans="1:1324" s="106" customFormat="1" ht="15.75" hidden="1" customHeight="1" x14ac:dyDescent="0.2">
      <c r="A1073" s="79" t="s">
        <v>131</v>
      </c>
      <c r="B1073" s="79" t="s">
        <v>124</v>
      </c>
      <c r="C1073" s="89" t="s">
        <v>123</v>
      </c>
      <c r="D1073" s="89" t="s">
        <v>130</v>
      </c>
      <c r="E1073" s="66">
        <v>36703</v>
      </c>
      <c r="F1073" s="79"/>
      <c r="G1073" s="30" t="s">
        <v>1184</v>
      </c>
      <c r="H1073" s="30">
        <v>42005</v>
      </c>
      <c r="I1073" s="30" t="s">
        <v>1065</v>
      </c>
      <c r="J1073" s="173"/>
      <c r="K1073" s="87">
        <v>1</v>
      </c>
      <c r="L1073" s="87">
        <v>1</v>
      </c>
      <c r="M1073" s="87">
        <v>1</v>
      </c>
      <c r="N1073" s="87">
        <v>1</v>
      </c>
      <c r="O1073" s="87">
        <v>1</v>
      </c>
      <c r="P1073" s="87">
        <v>1</v>
      </c>
      <c r="Q1073" s="87">
        <v>1</v>
      </c>
      <c r="R1073" s="87">
        <v>1</v>
      </c>
      <c r="S1073" s="87">
        <v>1</v>
      </c>
      <c r="T1073" s="87">
        <v>1</v>
      </c>
      <c r="U1073" s="87">
        <v>1</v>
      </c>
      <c r="V1073" s="87">
        <v>1</v>
      </c>
      <c r="W1073" s="87">
        <v>1</v>
      </c>
      <c r="X1073" s="87">
        <v>1</v>
      </c>
      <c r="Y1073" s="87">
        <v>1</v>
      </c>
      <c r="Z1073" s="87">
        <v>1</v>
      </c>
      <c r="AA1073" s="87">
        <v>1</v>
      </c>
      <c r="AB1073" s="87">
        <f t="shared" si="100"/>
        <v>2</v>
      </c>
      <c r="AC1073" s="87">
        <f t="shared" si="101"/>
        <v>2</v>
      </c>
      <c r="AD1073" s="87">
        <f t="shared" si="102"/>
        <v>2</v>
      </c>
      <c r="AE1073" s="87">
        <f t="shared" si="103"/>
        <v>2</v>
      </c>
      <c r="AF1073" s="104"/>
      <c r="AG1073" s="131"/>
      <c r="AH1073" s="131"/>
      <c r="AI1073" s="131"/>
      <c r="AJ1073" s="131"/>
      <c r="AK1073" s="131"/>
      <c r="AL1073" s="131"/>
      <c r="AM1073" s="131"/>
      <c r="AN1073" s="131"/>
      <c r="AO1073" s="131"/>
      <c r="AP1073" s="131"/>
      <c r="AQ1073" s="131"/>
      <c r="AR1073" s="131"/>
      <c r="AS1073" s="131"/>
      <c r="AT1073" s="131"/>
      <c r="AU1073" s="131"/>
      <c r="AV1073" s="131"/>
      <c r="AW1073" s="131"/>
      <c r="AX1073" s="131"/>
      <c r="AY1073" s="131"/>
      <c r="AZ1073" s="131"/>
      <c r="BA1073" s="131"/>
      <c r="BB1073" s="131"/>
      <c r="BC1073" s="131"/>
      <c r="BD1073" s="131"/>
      <c r="BE1073" s="131"/>
      <c r="BF1073" s="131"/>
      <c r="BG1073" s="131"/>
      <c r="BH1073" s="131"/>
      <c r="BI1073" s="131"/>
      <c r="BJ1073" s="131"/>
      <c r="BK1073" s="131"/>
      <c r="BL1073" s="131"/>
      <c r="BM1073" s="131"/>
      <c r="BN1073" s="131"/>
      <c r="BO1073" s="131"/>
      <c r="BP1073" s="131"/>
      <c r="BQ1073" s="131"/>
      <c r="BR1073" s="131"/>
      <c r="BS1073" s="131"/>
      <c r="BT1073" s="131"/>
      <c r="BU1073" s="131"/>
      <c r="BV1073" s="131"/>
      <c r="BW1073" s="131"/>
      <c r="BX1073" s="131"/>
      <c r="BY1073" s="131"/>
      <c r="BZ1073" s="131"/>
      <c r="CA1073" s="131"/>
      <c r="CB1073" s="131"/>
      <c r="CC1073" s="131"/>
      <c r="CD1073" s="131"/>
      <c r="CE1073" s="131"/>
      <c r="CF1073" s="131"/>
      <c r="CG1073" s="131"/>
      <c r="CH1073" s="131"/>
      <c r="CI1073" s="131"/>
      <c r="CJ1073" s="131"/>
      <c r="CK1073" s="131"/>
      <c r="CL1073" s="131"/>
      <c r="CM1073" s="131"/>
      <c r="CN1073" s="131"/>
      <c r="CO1073" s="131"/>
      <c r="CP1073" s="131"/>
      <c r="CQ1073" s="131"/>
      <c r="CR1073" s="131"/>
      <c r="CS1073" s="131"/>
      <c r="CT1073" s="131"/>
      <c r="CU1073" s="131"/>
      <c r="CV1073" s="131"/>
      <c r="CW1073" s="131"/>
      <c r="CX1073" s="131"/>
      <c r="CY1073" s="131"/>
      <c r="CZ1073" s="131"/>
      <c r="DA1073" s="131"/>
      <c r="DB1073" s="131"/>
      <c r="DC1073" s="131"/>
      <c r="DD1073" s="131"/>
      <c r="DE1073" s="131"/>
      <c r="DF1073" s="131"/>
      <c r="DG1073" s="131"/>
      <c r="DH1073" s="131"/>
      <c r="DI1073" s="131"/>
      <c r="DJ1073" s="131"/>
      <c r="DK1073" s="131"/>
      <c r="DL1073" s="131"/>
      <c r="DM1073" s="131"/>
      <c r="DN1073" s="131"/>
      <c r="DO1073" s="131"/>
      <c r="DP1073" s="131"/>
      <c r="DQ1073" s="131"/>
      <c r="DR1073" s="131"/>
      <c r="DS1073" s="131"/>
      <c r="DT1073" s="131"/>
      <c r="DU1073" s="131"/>
      <c r="DV1073" s="131"/>
      <c r="DW1073" s="131"/>
      <c r="DX1073" s="131"/>
      <c r="DY1073" s="131"/>
      <c r="DZ1073" s="131"/>
      <c r="EA1073" s="131"/>
      <c r="EB1073" s="131"/>
      <c r="EC1073" s="131"/>
      <c r="ED1073" s="131"/>
      <c r="EE1073" s="131"/>
      <c r="EF1073" s="131"/>
      <c r="EG1073" s="131"/>
      <c r="EH1073" s="131"/>
      <c r="EI1073" s="131"/>
      <c r="EJ1073" s="131"/>
      <c r="EK1073" s="131"/>
      <c r="EL1073" s="131"/>
      <c r="EM1073" s="131"/>
      <c r="EN1073" s="131"/>
      <c r="EO1073" s="131"/>
      <c r="EP1073" s="131"/>
      <c r="EQ1073" s="131"/>
      <c r="ER1073" s="131"/>
      <c r="ES1073" s="131"/>
      <c r="ET1073" s="131"/>
      <c r="EU1073" s="131"/>
      <c r="EV1073" s="131"/>
      <c r="EW1073" s="131"/>
      <c r="EX1073" s="131"/>
      <c r="EY1073" s="131"/>
      <c r="EZ1073" s="131"/>
      <c r="FA1073" s="131"/>
      <c r="FB1073" s="131"/>
      <c r="FC1073" s="131"/>
      <c r="FD1073" s="131"/>
      <c r="FE1073" s="131"/>
      <c r="FF1073" s="131"/>
      <c r="FG1073" s="131"/>
      <c r="FH1073" s="131"/>
      <c r="FI1073" s="131"/>
      <c r="FJ1073" s="131"/>
      <c r="FK1073" s="131"/>
      <c r="FL1073" s="131"/>
      <c r="FM1073" s="131"/>
      <c r="FN1073" s="131"/>
      <c r="FO1073" s="131"/>
      <c r="FP1073" s="131"/>
      <c r="FQ1073" s="131"/>
      <c r="FR1073" s="131"/>
      <c r="FS1073" s="131"/>
      <c r="FT1073" s="131"/>
      <c r="FU1073" s="131"/>
      <c r="FV1073" s="131"/>
      <c r="FW1073" s="131"/>
      <c r="FX1073" s="131"/>
      <c r="FY1073" s="131"/>
      <c r="FZ1073" s="131"/>
      <c r="GA1073" s="131"/>
      <c r="GB1073" s="131"/>
      <c r="GC1073" s="131"/>
      <c r="GD1073" s="131"/>
      <c r="GE1073" s="131"/>
      <c r="GF1073" s="131"/>
      <c r="GG1073" s="131"/>
      <c r="GH1073" s="131"/>
      <c r="GI1073" s="131"/>
      <c r="GJ1073" s="131"/>
      <c r="GK1073" s="131"/>
      <c r="GL1073" s="131"/>
      <c r="GM1073" s="131"/>
      <c r="GN1073" s="131"/>
      <c r="GO1073" s="131"/>
      <c r="GP1073" s="131"/>
      <c r="GQ1073" s="131"/>
      <c r="GR1073" s="131"/>
      <c r="GS1073" s="131"/>
      <c r="GT1073" s="131"/>
      <c r="GU1073" s="131"/>
      <c r="GV1073" s="131"/>
      <c r="GW1073" s="131"/>
      <c r="GX1073" s="131"/>
      <c r="GY1073" s="131"/>
      <c r="GZ1073" s="131"/>
      <c r="HA1073" s="131"/>
      <c r="HB1073" s="131"/>
      <c r="HC1073" s="131"/>
      <c r="HD1073" s="131"/>
      <c r="HE1073" s="131"/>
      <c r="HF1073" s="131"/>
      <c r="HG1073" s="131"/>
      <c r="HH1073" s="131"/>
      <c r="HI1073" s="131"/>
      <c r="HJ1073" s="131"/>
      <c r="HK1073" s="131"/>
      <c r="HL1073" s="131"/>
      <c r="HM1073" s="131"/>
      <c r="HN1073" s="131"/>
      <c r="HO1073" s="131"/>
      <c r="HP1073" s="131"/>
      <c r="HQ1073" s="131"/>
      <c r="HR1073" s="131"/>
      <c r="HS1073" s="131"/>
      <c r="HT1073" s="131"/>
      <c r="HU1073" s="131"/>
      <c r="HV1073" s="131"/>
      <c r="HW1073" s="131"/>
      <c r="HX1073" s="131"/>
      <c r="HY1073" s="131"/>
      <c r="HZ1073" s="131"/>
      <c r="IA1073" s="131"/>
      <c r="IB1073" s="131"/>
      <c r="IC1073" s="131"/>
      <c r="ID1073" s="131"/>
      <c r="IE1073" s="131"/>
      <c r="IF1073" s="131"/>
      <c r="IG1073" s="131"/>
      <c r="IH1073" s="131"/>
      <c r="II1073" s="131"/>
      <c r="IJ1073" s="131"/>
      <c r="IK1073" s="131"/>
      <c r="IL1073" s="131"/>
      <c r="IM1073" s="131"/>
      <c r="IN1073" s="131"/>
      <c r="IO1073" s="131"/>
      <c r="IP1073" s="131"/>
      <c r="IQ1073" s="131"/>
      <c r="IR1073" s="131"/>
      <c r="IS1073" s="131"/>
      <c r="IT1073" s="131"/>
      <c r="IU1073" s="131"/>
      <c r="IV1073" s="131"/>
      <c r="IW1073" s="131"/>
      <c r="IX1073" s="131"/>
      <c r="IY1073" s="131"/>
      <c r="IZ1073" s="131"/>
      <c r="JA1073" s="131"/>
      <c r="JB1073" s="131"/>
      <c r="JC1073" s="131"/>
      <c r="JD1073" s="131"/>
      <c r="JE1073" s="131"/>
      <c r="JF1073" s="131"/>
      <c r="JG1073" s="131"/>
      <c r="JH1073" s="131"/>
      <c r="JI1073" s="131"/>
      <c r="JJ1073" s="131"/>
      <c r="JK1073" s="131"/>
      <c r="JL1073" s="131"/>
      <c r="JM1073" s="131"/>
      <c r="JN1073" s="131"/>
      <c r="JO1073" s="131"/>
      <c r="JP1073" s="131"/>
      <c r="JQ1073" s="131"/>
      <c r="JR1073" s="131"/>
      <c r="JS1073" s="131"/>
      <c r="JT1073" s="131"/>
      <c r="JU1073" s="131"/>
      <c r="JV1073" s="131"/>
      <c r="JW1073" s="131"/>
      <c r="JX1073" s="131"/>
      <c r="JY1073" s="131"/>
      <c r="JZ1073" s="131"/>
      <c r="KA1073" s="131"/>
      <c r="KB1073" s="131"/>
      <c r="KC1073" s="131"/>
      <c r="KD1073" s="131"/>
      <c r="KE1073" s="131"/>
      <c r="KF1073" s="131"/>
      <c r="KG1073" s="131"/>
      <c r="KH1073" s="131"/>
      <c r="KI1073" s="131"/>
      <c r="KJ1073" s="131"/>
      <c r="KK1073" s="131"/>
      <c r="KL1073" s="131"/>
      <c r="KM1073" s="131"/>
      <c r="KN1073" s="131"/>
      <c r="KO1073" s="131"/>
      <c r="KP1073" s="131"/>
      <c r="KQ1073" s="131"/>
      <c r="KR1073" s="131"/>
      <c r="KS1073" s="131"/>
      <c r="KT1073" s="131"/>
      <c r="KU1073" s="131"/>
      <c r="KV1073" s="131"/>
      <c r="KW1073" s="131"/>
      <c r="KX1073" s="131"/>
      <c r="KY1073" s="131"/>
      <c r="KZ1073" s="131"/>
      <c r="LA1073" s="131"/>
      <c r="LB1073" s="131"/>
      <c r="LC1073" s="131"/>
      <c r="LD1073" s="131"/>
      <c r="LE1073" s="131"/>
      <c r="LF1073" s="131"/>
      <c r="LG1073" s="131"/>
      <c r="LH1073" s="131"/>
      <c r="LI1073" s="131"/>
      <c r="LJ1073" s="131"/>
      <c r="LK1073" s="131"/>
      <c r="LL1073" s="131"/>
      <c r="LM1073" s="131"/>
      <c r="LN1073" s="131"/>
      <c r="LO1073" s="131"/>
      <c r="LP1073" s="131"/>
      <c r="LQ1073" s="131"/>
      <c r="LR1073" s="131"/>
      <c r="LS1073" s="131"/>
      <c r="LT1073" s="131"/>
      <c r="LU1073" s="131"/>
      <c r="LV1073" s="131"/>
      <c r="LW1073" s="131"/>
      <c r="LX1073" s="131"/>
      <c r="LY1073" s="131"/>
      <c r="LZ1073" s="131"/>
      <c r="MA1073" s="131"/>
      <c r="MB1073" s="131"/>
      <c r="MC1073" s="131"/>
      <c r="MD1073" s="131"/>
      <c r="ME1073" s="131"/>
      <c r="MF1073" s="131"/>
      <c r="MG1073" s="131"/>
      <c r="MH1073" s="131"/>
      <c r="MI1073" s="131"/>
      <c r="MJ1073" s="131"/>
      <c r="MK1073" s="131"/>
      <c r="ML1073" s="131"/>
      <c r="MM1073" s="131"/>
      <c r="MN1073" s="131"/>
      <c r="MO1073" s="131"/>
      <c r="MP1073" s="131"/>
      <c r="MQ1073" s="131"/>
      <c r="MR1073" s="131"/>
      <c r="MS1073" s="131"/>
      <c r="MT1073" s="131"/>
      <c r="MU1073" s="131"/>
      <c r="MV1073" s="131"/>
      <c r="MW1073" s="131"/>
      <c r="MX1073" s="131"/>
      <c r="MY1073" s="131"/>
      <c r="MZ1073" s="131"/>
      <c r="NA1073" s="131"/>
      <c r="NB1073" s="131"/>
      <c r="NC1073" s="131"/>
      <c r="ND1073" s="131"/>
      <c r="NE1073" s="131"/>
      <c r="NF1073" s="131"/>
      <c r="NG1073" s="131"/>
      <c r="NH1073" s="131"/>
      <c r="NI1073" s="131"/>
      <c r="NJ1073" s="131"/>
      <c r="NK1073" s="131"/>
      <c r="NL1073" s="131"/>
      <c r="NM1073" s="131"/>
      <c r="NN1073" s="131"/>
      <c r="NO1073" s="131"/>
      <c r="NP1073" s="131"/>
      <c r="NQ1073" s="131"/>
      <c r="NR1073" s="131"/>
      <c r="NS1073" s="131"/>
      <c r="NT1073" s="131"/>
      <c r="NU1073" s="131"/>
      <c r="NV1073" s="131"/>
      <c r="NW1073" s="131"/>
      <c r="NX1073" s="131"/>
      <c r="NY1073" s="131"/>
      <c r="NZ1073" s="131"/>
      <c r="OA1073" s="131"/>
      <c r="OB1073" s="131"/>
      <c r="OC1073" s="131"/>
      <c r="OD1073" s="131"/>
      <c r="OE1073" s="131"/>
      <c r="OF1073" s="131"/>
      <c r="OG1073" s="131"/>
      <c r="OH1073" s="131"/>
      <c r="OI1073" s="131"/>
      <c r="OJ1073" s="131"/>
      <c r="OK1073" s="131"/>
      <c r="OL1073" s="131"/>
      <c r="OM1073" s="131"/>
      <c r="ON1073" s="131"/>
      <c r="OO1073" s="131"/>
      <c r="OP1073" s="131"/>
      <c r="OQ1073" s="131"/>
      <c r="OR1073" s="131"/>
      <c r="OS1073" s="131"/>
      <c r="OT1073" s="131"/>
      <c r="OU1073" s="131"/>
      <c r="OV1073" s="131"/>
      <c r="OW1073" s="131"/>
      <c r="OX1073" s="131"/>
      <c r="OY1073" s="131"/>
      <c r="OZ1073" s="131"/>
      <c r="PA1073" s="131"/>
      <c r="PB1073" s="131"/>
      <c r="PC1073" s="131"/>
      <c r="PD1073" s="131"/>
      <c r="PE1073" s="131"/>
      <c r="PF1073" s="131"/>
      <c r="PG1073" s="131"/>
      <c r="PH1073" s="131"/>
      <c r="PI1073" s="131"/>
      <c r="PJ1073" s="131"/>
      <c r="PK1073" s="131"/>
      <c r="PL1073" s="131"/>
      <c r="PM1073" s="131"/>
      <c r="PN1073" s="131"/>
      <c r="PO1073" s="131"/>
      <c r="PP1073" s="131"/>
      <c r="PQ1073" s="131"/>
      <c r="PR1073" s="131"/>
      <c r="PS1073" s="131"/>
      <c r="PT1073" s="131"/>
      <c r="PU1073" s="131"/>
      <c r="PV1073" s="131"/>
      <c r="PW1073" s="131"/>
      <c r="PX1073" s="131"/>
      <c r="PY1073" s="131"/>
      <c r="PZ1073" s="131"/>
      <c r="QA1073" s="131"/>
      <c r="QB1073" s="131"/>
      <c r="QC1073" s="131"/>
      <c r="QD1073" s="131"/>
      <c r="QE1073" s="131"/>
      <c r="QF1073" s="131"/>
      <c r="QG1073" s="131"/>
      <c r="QH1073" s="131"/>
      <c r="QI1073" s="131"/>
      <c r="QJ1073" s="131"/>
      <c r="QK1073" s="131"/>
      <c r="QL1073" s="131"/>
      <c r="QM1073" s="131"/>
      <c r="QN1073" s="131"/>
      <c r="QO1073" s="131"/>
      <c r="QP1073" s="131"/>
      <c r="QQ1073" s="131"/>
      <c r="QR1073" s="131"/>
      <c r="QS1073" s="131"/>
      <c r="QT1073" s="131"/>
      <c r="QU1073" s="131"/>
      <c r="QV1073" s="131"/>
      <c r="QW1073" s="131"/>
      <c r="QX1073" s="131"/>
      <c r="QY1073" s="131"/>
      <c r="QZ1073" s="131"/>
      <c r="RA1073" s="131"/>
      <c r="RB1073" s="131"/>
      <c r="RC1073" s="131"/>
      <c r="RD1073" s="131"/>
      <c r="RE1073" s="131"/>
      <c r="RF1073" s="131"/>
      <c r="RG1073" s="131"/>
      <c r="RH1073" s="131"/>
      <c r="RI1073" s="131"/>
      <c r="RJ1073" s="131"/>
      <c r="RK1073" s="131"/>
      <c r="RL1073" s="131"/>
      <c r="RM1073" s="131"/>
      <c r="RN1073" s="131"/>
      <c r="RO1073" s="131"/>
      <c r="RP1073" s="131"/>
      <c r="RQ1073" s="131"/>
      <c r="RR1073" s="131"/>
      <c r="RS1073" s="131"/>
      <c r="RT1073" s="131"/>
      <c r="RU1073" s="131"/>
      <c r="RV1073" s="131"/>
      <c r="RW1073" s="131"/>
      <c r="RX1073" s="131"/>
      <c r="RY1073" s="131"/>
      <c r="RZ1073" s="131"/>
      <c r="SA1073" s="131"/>
      <c r="SB1073" s="131"/>
      <c r="SC1073" s="131"/>
      <c r="SD1073" s="131"/>
      <c r="SE1073" s="131"/>
      <c r="SF1073" s="131"/>
      <c r="SG1073" s="131"/>
      <c r="SH1073" s="131"/>
      <c r="SI1073" s="131"/>
      <c r="SJ1073" s="131"/>
      <c r="SK1073" s="131"/>
      <c r="SL1073" s="131"/>
      <c r="SM1073" s="131"/>
      <c r="SN1073" s="131"/>
      <c r="SO1073" s="131"/>
      <c r="SP1073" s="131"/>
      <c r="SQ1073" s="131"/>
      <c r="SR1073" s="131"/>
      <c r="SS1073" s="131"/>
      <c r="ST1073" s="131"/>
      <c r="SU1073" s="131"/>
      <c r="SV1073" s="131"/>
      <c r="SW1073" s="131"/>
      <c r="SX1073" s="131"/>
      <c r="SY1073" s="131"/>
      <c r="SZ1073" s="131"/>
      <c r="TA1073" s="131"/>
      <c r="TB1073" s="131"/>
      <c r="TC1073" s="131"/>
      <c r="TD1073" s="131"/>
      <c r="TE1073" s="131"/>
      <c r="TF1073" s="131"/>
      <c r="TG1073" s="131"/>
      <c r="TH1073" s="131"/>
      <c r="TI1073" s="131"/>
      <c r="TJ1073" s="131"/>
      <c r="TK1073" s="131"/>
      <c r="TL1073" s="131"/>
      <c r="TM1073" s="131"/>
      <c r="TN1073" s="131"/>
      <c r="TO1073" s="131"/>
      <c r="TP1073" s="131"/>
      <c r="TQ1073" s="131"/>
      <c r="TR1073" s="131"/>
      <c r="TS1073" s="131"/>
      <c r="TT1073" s="131"/>
      <c r="TU1073" s="131"/>
      <c r="TV1073" s="131"/>
      <c r="TW1073" s="131"/>
      <c r="TX1073" s="131"/>
      <c r="TY1073" s="131"/>
      <c r="TZ1073" s="131"/>
      <c r="UA1073" s="131"/>
      <c r="UB1073" s="131"/>
      <c r="UC1073" s="131"/>
      <c r="UD1073" s="131"/>
      <c r="UE1073" s="131"/>
      <c r="UF1073" s="131"/>
      <c r="UG1073" s="131"/>
      <c r="UH1073" s="131"/>
      <c r="UI1073" s="131"/>
      <c r="UJ1073" s="131"/>
      <c r="UK1073" s="131"/>
      <c r="UL1073" s="131"/>
      <c r="UM1073" s="131"/>
      <c r="UN1073" s="131"/>
      <c r="UO1073" s="131"/>
      <c r="UP1073" s="131"/>
      <c r="UQ1073" s="131"/>
      <c r="UR1073" s="131"/>
      <c r="US1073" s="131"/>
      <c r="UT1073" s="131"/>
      <c r="UU1073" s="131"/>
      <c r="UV1073" s="131"/>
      <c r="UW1073" s="131"/>
      <c r="UX1073" s="131"/>
      <c r="UY1073" s="131"/>
      <c r="UZ1073" s="131"/>
      <c r="VA1073" s="131"/>
      <c r="VB1073" s="131"/>
      <c r="VC1073" s="131"/>
      <c r="VD1073" s="131"/>
      <c r="VE1073" s="131"/>
      <c r="VF1073" s="131"/>
      <c r="VG1073" s="131"/>
      <c r="VH1073" s="131"/>
      <c r="VI1073" s="131"/>
      <c r="VJ1073" s="131"/>
      <c r="VK1073" s="131"/>
      <c r="VL1073" s="131"/>
      <c r="VM1073" s="131"/>
      <c r="VN1073" s="131"/>
      <c r="VO1073" s="131"/>
      <c r="VP1073" s="131"/>
      <c r="VQ1073" s="131"/>
      <c r="VR1073" s="131"/>
      <c r="VS1073" s="131"/>
      <c r="VT1073" s="131"/>
      <c r="VU1073" s="131"/>
      <c r="VV1073" s="131"/>
      <c r="VW1073" s="131"/>
      <c r="VX1073" s="131"/>
      <c r="VY1073" s="131"/>
      <c r="VZ1073" s="131"/>
      <c r="WA1073" s="131"/>
      <c r="WB1073" s="131"/>
      <c r="WC1073" s="131"/>
      <c r="WD1073" s="131"/>
      <c r="WE1073" s="131"/>
      <c r="WF1073" s="131"/>
      <c r="WG1073" s="131"/>
      <c r="WH1073" s="131"/>
      <c r="WI1073" s="131"/>
      <c r="WJ1073" s="131"/>
      <c r="WK1073" s="131"/>
      <c r="WL1073" s="131"/>
      <c r="WM1073" s="131"/>
      <c r="WN1073" s="131"/>
      <c r="WO1073" s="131"/>
      <c r="WP1073" s="131"/>
      <c r="WQ1073" s="131"/>
      <c r="WR1073" s="131"/>
      <c r="WS1073" s="131"/>
      <c r="WT1073" s="131"/>
      <c r="WU1073" s="131"/>
      <c r="WV1073" s="131"/>
      <c r="WW1073" s="131"/>
      <c r="WX1073" s="131"/>
      <c r="WY1073" s="131"/>
      <c r="WZ1073" s="131"/>
      <c r="XA1073" s="131"/>
      <c r="XB1073" s="131"/>
      <c r="XC1073" s="131"/>
      <c r="XD1073" s="131"/>
      <c r="XE1073" s="131"/>
      <c r="XF1073" s="131"/>
      <c r="XG1073" s="131"/>
      <c r="XH1073" s="131"/>
      <c r="XI1073" s="131"/>
      <c r="XJ1073" s="131"/>
      <c r="XK1073" s="131"/>
      <c r="XL1073" s="131"/>
      <c r="XM1073" s="131"/>
      <c r="XN1073" s="131"/>
      <c r="XO1073" s="131"/>
      <c r="XP1073" s="131"/>
      <c r="XQ1073" s="131"/>
      <c r="XR1073" s="131"/>
      <c r="XS1073" s="131"/>
      <c r="XT1073" s="131"/>
      <c r="XU1073" s="131"/>
      <c r="XV1073" s="131"/>
      <c r="XW1073" s="131"/>
      <c r="XX1073" s="131"/>
      <c r="XY1073" s="131"/>
      <c r="XZ1073" s="131"/>
      <c r="YA1073" s="131"/>
      <c r="YB1073" s="131"/>
      <c r="YC1073" s="131"/>
      <c r="YD1073" s="131"/>
      <c r="YE1073" s="131"/>
      <c r="YF1073" s="131"/>
      <c r="YG1073" s="131"/>
      <c r="YH1073" s="131"/>
      <c r="YI1073" s="131"/>
      <c r="YJ1073" s="131"/>
      <c r="YK1073" s="131"/>
      <c r="YL1073" s="131"/>
      <c r="YM1073" s="131"/>
      <c r="YN1073" s="131"/>
      <c r="YO1073" s="131"/>
      <c r="YP1073" s="131"/>
      <c r="YQ1073" s="131"/>
      <c r="YR1073" s="131"/>
      <c r="YS1073" s="131"/>
      <c r="YT1073" s="131"/>
      <c r="YU1073" s="131"/>
      <c r="YV1073" s="131"/>
      <c r="YW1073" s="131"/>
      <c r="YX1073" s="131"/>
      <c r="YY1073" s="131"/>
      <c r="YZ1073" s="131"/>
      <c r="ZA1073" s="131"/>
      <c r="ZB1073" s="131"/>
      <c r="ZC1073" s="131"/>
      <c r="ZD1073" s="131"/>
      <c r="ZE1073" s="131"/>
      <c r="ZF1073" s="131"/>
      <c r="ZG1073" s="131"/>
      <c r="ZH1073" s="131"/>
      <c r="ZI1073" s="131"/>
      <c r="ZJ1073" s="131"/>
      <c r="ZK1073" s="131"/>
      <c r="ZL1073" s="131"/>
      <c r="ZM1073" s="131"/>
      <c r="ZN1073" s="131"/>
      <c r="ZO1073" s="131"/>
      <c r="ZP1073" s="131"/>
      <c r="ZQ1073" s="131"/>
      <c r="ZR1073" s="131"/>
      <c r="ZS1073" s="131"/>
      <c r="ZT1073" s="131"/>
      <c r="ZU1073" s="131"/>
      <c r="ZV1073" s="131"/>
      <c r="ZW1073" s="131"/>
      <c r="ZX1073" s="131"/>
      <c r="ZY1073" s="131"/>
      <c r="ZZ1073" s="131"/>
      <c r="AAA1073" s="131"/>
      <c r="AAB1073" s="131"/>
      <c r="AAC1073" s="131"/>
      <c r="AAD1073" s="131"/>
      <c r="AAE1073" s="131"/>
      <c r="AAF1073" s="131"/>
      <c r="AAG1073" s="131"/>
      <c r="AAH1073" s="131"/>
      <c r="AAI1073" s="131"/>
      <c r="AAJ1073" s="131"/>
      <c r="AAK1073" s="131"/>
      <c r="AAL1073" s="131"/>
      <c r="AAM1073" s="131"/>
      <c r="AAN1073" s="131"/>
      <c r="AAO1073" s="131"/>
      <c r="AAP1073" s="131"/>
      <c r="AAQ1073" s="131"/>
      <c r="AAR1073" s="131"/>
      <c r="AAS1073" s="131"/>
      <c r="AAT1073" s="131"/>
      <c r="AAU1073" s="131"/>
      <c r="AAV1073" s="131"/>
      <c r="AAW1073" s="131"/>
      <c r="AAX1073" s="131"/>
      <c r="AAY1073" s="131"/>
      <c r="AAZ1073" s="131"/>
      <c r="ABA1073" s="131"/>
      <c r="ABB1073" s="131"/>
      <c r="ABC1073" s="131"/>
      <c r="ABD1073" s="131"/>
      <c r="ABE1073" s="131"/>
      <c r="ABF1073" s="131"/>
      <c r="ABG1073" s="131"/>
      <c r="ABH1073" s="131"/>
      <c r="ABI1073" s="131"/>
      <c r="ABJ1073" s="131"/>
      <c r="ABK1073" s="131"/>
      <c r="ABL1073" s="131"/>
      <c r="ABM1073" s="131"/>
      <c r="ABN1073" s="131"/>
      <c r="ABO1073" s="131"/>
      <c r="ABP1073" s="131"/>
      <c r="ABQ1073" s="131"/>
      <c r="ABR1073" s="131"/>
      <c r="ABS1073" s="131"/>
      <c r="ABT1073" s="131"/>
      <c r="ABU1073" s="131"/>
      <c r="ABV1073" s="131"/>
      <c r="ABW1073" s="131"/>
      <c r="ABX1073" s="131"/>
      <c r="ABY1073" s="131"/>
      <c r="ABZ1073" s="131"/>
      <c r="ACA1073" s="131"/>
      <c r="ACB1073" s="131"/>
      <c r="ACC1073" s="131"/>
      <c r="ACD1073" s="131"/>
      <c r="ACE1073" s="131"/>
      <c r="ACF1073" s="131"/>
      <c r="ACG1073" s="131"/>
      <c r="ACH1073" s="131"/>
      <c r="ACI1073" s="131"/>
      <c r="ACJ1073" s="131"/>
      <c r="ACK1073" s="131"/>
      <c r="ACL1073" s="131"/>
      <c r="ACM1073" s="131"/>
      <c r="ACN1073" s="131"/>
      <c r="ACO1073" s="131"/>
      <c r="ACP1073" s="131"/>
      <c r="ACQ1073" s="131"/>
      <c r="ACR1073" s="131"/>
      <c r="ACS1073" s="131"/>
      <c r="ACT1073" s="131"/>
      <c r="ACU1073" s="131"/>
      <c r="ACV1073" s="131"/>
      <c r="ACW1073" s="131"/>
      <c r="ACX1073" s="131"/>
      <c r="ACY1073" s="131"/>
      <c r="ACZ1073" s="131"/>
      <c r="ADA1073" s="131"/>
      <c r="ADB1073" s="131"/>
      <c r="ADC1073" s="131"/>
      <c r="ADD1073" s="131"/>
      <c r="ADE1073" s="131"/>
      <c r="ADF1073" s="131"/>
      <c r="ADG1073" s="131"/>
      <c r="ADH1073" s="131"/>
      <c r="ADI1073" s="131"/>
      <c r="ADJ1073" s="131"/>
      <c r="ADK1073" s="131"/>
      <c r="ADL1073" s="131"/>
      <c r="ADM1073" s="131"/>
      <c r="ADN1073" s="131"/>
      <c r="ADO1073" s="131"/>
      <c r="ADP1073" s="131"/>
      <c r="ADQ1073" s="131"/>
      <c r="ADR1073" s="131"/>
      <c r="ADS1073" s="131"/>
      <c r="ADT1073" s="131"/>
      <c r="ADU1073" s="131"/>
      <c r="ADV1073" s="131"/>
      <c r="ADW1073" s="131"/>
      <c r="ADX1073" s="131"/>
      <c r="ADY1073" s="131"/>
      <c r="ADZ1073" s="131"/>
      <c r="AEA1073" s="131"/>
      <c r="AEB1073" s="131"/>
      <c r="AEC1073" s="131"/>
      <c r="AED1073" s="131"/>
      <c r="AEE1073" s="131"/>
      <c r="AEF1073" s="131"/>
      <c r="AEG1073" s="131"/>
      <c r="AEH1073" s="131"/>
      <c r="AEI1073" s="131"/>
      <c r="AEJ1073" s="131"/>
      <c r="AEK1073" s="131"/>
      <c r="AEL1073" s="131"/>
      <c r="AEM1073" s="131"/>
      <c r="AEN1073" s="131"/>
      <c r="AEO1073" s="131"/>
      <c r="AEP1073" s="131"/>
      <c r="AEQ1073" s="131"/>
      <c r="AER1073" s="131"/>
      <c r="AES1073" s="131"/>
      <c r="AET1073" s="131"/>
      <c r="AEU1073" s="131"/>
      <c r="AEV1073" s="131"/>
      <c r="AEW1073" s="131"/>
      <c r="AEX1073" s="131"/>
      <c r="AEY1073" s="131"/>
      <c r="AEZ1073" s="131"/>
      <c r="AFA1073" s="131"/>
      <c r="AFB1073" s="131"/>
      <c r="AFC1073" s="131"/>
      <c r="AFD1073" s="131"/>
      <c r="AFE1073" s="131"/>
      <c r="AFF1073" s="131"/>
      <c r="AFG1073" s="131"/>
      <c r="AFH1073" s="131"/>
      <c r="AFI1073" s="131"/>
      <c r="AFJ1073" s="131"/>
      <c r="AFK1073" s="131"/>
      <c r="AFL1073" s="131"/>
      <c r="AFM1073" s="131"/>
      <c r="AFN1073" s="131"/>
      <c r="AFO1073" s="131"/>
      <c r="AFP1073" s="131"/>
      <c r="AFQ1073" s="131"/>
      <c r="AFR1073" s="131"/>
      <c r="AFS1073" s="131"/>
      <c r="AFT1073" s="131"/>
      <c r="AFU1073" s="131"/>
      <c r="AFV1073" s="131"/>
      <c r="AFW1073" s="131"/>
      <c r="AFX1073" s="131"/>
      <c r="AFY1073" s="131"/>
      <c r="AFZ1073" s="131"/>
      <c r="AGA1073" s="131"/>
      <c r="AGB1073" s="131"/>
      <c r="AGC1073" s="131"/>
      <c r="AGD1073" s="131"/>
      <c r="AGE1073" s="131"/>
      <c r="AGF1073" s="131"/>
      <c r="AGG1073" s="131"/>
      <c r="AGH1073" s="131"/>
      <c r="AGI1073" s="131"/>
      <c r="AGJ1073" s="131"/>
      <c r="AGK1073" s="131"/>
      <c r="AGL1073" s="131"/>
      <c r="AGM1073" s="131"/>
      <c r="AGN1073" s="131"/>
      <c r="AGO1073" s="131"/>
      <c r="AGP1073" s="131"/>
      <c r="AGQ1073" s="131"/>
      <c r="AGR1073" s="131"/>
      <c r="AGS1073" s="131"/>
      <c r="AGT1073" s="131"/>
      <c r="AGU1073" s="131"/>
      <c r="AGV1073" s="131"/>
      <c r="AGW1073" s="131"/>
      <c r="AGX1073" s="131"/>
      <c r="AGY1073" s="131"/>
      <c r="AGZ1073" s="131"/>
      <c r="AHA1073" s="131"/>
      <c r="AHB1073" s="131"/>
      <c r="AHC1073" s="131"/>
      <c r="AHD1073" s="131"/>
      <c r="AHE1073" s="131"/>
      <c r="AHF1073" s="131"/>
      <c r="AHG1073" s="131"/>
      <c r="AHH1073" s="131"/>
      <c r="AHI1073" s="131"/>
      <c r="AHJ1073" s="131"/>
      <c r="AHK1073" s="131"/>
      <c r="AHL1073" s="131"/>
      <c r="AHM1073" s="131"/>
      <c r="AHN1073" s="131"/>
      <c r="AHO1073" s="131"/>
      <c r="AHP1073" s="131"/>
      <c r="AHQ1073" s="131"/>
      <c r="AHR1073" s="131"/>
      <c r="AHS1073" s="131"/>
      <c r="AHT1073" s="131"/>
      <c r="AHU1073" s="131"/>
      <c r="AHV1073" s="131"/>
      <c r="AHW1073" s="131"/>
      <c r="AHX1073" s="131"/>
      <c r="AHY1073" s="131"/>
      <c r="AHZ1073" s="131"/>
      <c r="AIA1073" s="131"/>
      <c r="AIB1073" s="131"/>
      <c r="AIC1073" s="131"/>
      <c r="AID1073" s="131"/>
      <c r="AIE1073" s="131"/>
      <c r="AIF1073" s="131"/>
      <c r="AIG1073" s="131"/>
      <c r="AIH1073" s="131"/>
      <c r="AII1073" s="131"/>
      <c r="AIJ1073" s="131"/>
      <c r="AIK1073" s="131"/>
      <c r="AIL1073" s="131"/>
      <c r="AIM1073" s="131"/>
      <c r="AIN1073" s="131"/>
      <c r="AIO1073" s="131"/>
      <c r="AIP1073" s="131"/>
      <c r="AIQ1073" s="131"/>
      <c r="AIR1073" s="131"/>
      <c r="AIS1073" s="131"/>
      <c r="AIT1073" s="131"/>
      <c r="AIU1073" s="131"/>
      <c r="AIV1073" s="131"/>
      <c r="AIW1073" s="131"/>
      <c r="AIX1073" s="131"/>
      <c r="AIY1073" s="131"/>
      <c r="AIZ1073" s="131"/>
      <c r="AJA1073" s="131"/>
      <c r="AJB1073" s="131"/>
      <c r="AJC1073" s="131"/>
      <c r="AJD1073" s="131"/>
      <c r="AJE1073" s="131"/>
      <c r="AJF1073" s="131"/>
      <c r="AJG1073" s="131"/>
      <c r="AJH1073" s="131"/>
      <c r="AJI1073" s="131"/>
      <c r="AJJ1073" s="131"/>
      <c r="AJK1073" s="131"/>
      <c r="AJL1073" s="131"/>
      <c r="AJM1073" s="131"/>
      <c r="AJN1073" s="131"/>
      <c r="AJO1073" s="131"/>
      <c r="AJP1073" s="131"/>
      <c r="AJQ1073" s="131"/>
      <c r="AJR1073" s="131"/>
      <c r="AJS1073" s="131"/>
      <c r="AJT1073" s="131"/>
      <c r="AJU1073" s="131"/>
      <c r="AJV1073" s="131"/>
      <c r="AJW1073" s="131"/>
      <c r="AJX1073" s="131"/>
      <c r="AJY1073" s="131"/>
      <c r="AJZ1073" s="131"/>
      <c r="AKA1073" s="131"/>
      <c r="AKB1073" s="131"/>
      <c r="AKC1073" s="131"/>
      <c r="AKD1073" s="131"/>
      <c r="AKE1073" s="131"/>
      <c r="AKF1073" s="131"/>
      <c r="AKG1073" s="131"/>
      <c r="AKH1073" s="131"/>
      <c r="AKI1073" s="131"/>
      <c r="AKJ1073" s="131"/>
      <c r="AKK1073" s="131"/>
      <c r="AKL1073" s="131"/>
      <c r="AKM1073" s="131"/>
      <c r="AKN1073" s="131"/>
      <c r="AKO1073" s="131"/>
      <c r="AKP1073" s="131"/>
      <c r="AKQ1073" s="131"/>
      <c r="AKR1073" s="131"/>
      <c r="AKS1073" s="131"/>
      <c r="AKT1073" s="131"/>
      <c r="AKU1073" s="131"/>
      <c r="AKV1073" s="131"/>
      <c r="AKW1073" s="131"/>
      <c r="AKX1073" s="131"/>
      <c r="AKY1073" s="131"/>
      <c r="AKZ1073" s="131"/>
      <c r="ALA1073" s="131"/>
      <c r="ALB1073" s="131"/>
      <c r="ALC1073" s="131"/>
      <c r="ALD1073" s="131"/>
      <c r="ALE1073" s="131"/>
      <c r="ALF1073" s="131"/>
      <c r="ALG1073" s="131"/>
      <c r="ALH1073" s="131"/>
      <c r="ALI1073" s="131"/>
      <c r="ALJ1073" s="131"/>
      <c r="ALK1073" s="131"/>
      <c r="ALL1073" s="131"/>
      <c r="ALM1073" s="131"/>
      <c r="ALN1073" s="131"/>
      <c r="ALO1073" s="131"/>
      <c r="ALP1073" s="131"/>
      <c r="ALQ1073" s="131"/>
      <c r="ALR1073" s="131"/>
      <c r="ALS1073" s="131"/>
      <c r="ALT1073" s="131"/>
      <c r="ALU1073" s="131"/>
      <c r="ALV1073" s="131"/>
      <c r="ALW1073" s="131"/>
      <c r="ALX1073" s="131"/>
      <c r="ALY1073" s="131"/>
      <c r="ALZ1073" s="131"/>
      <c r="AMA1073" s="131"/>
      <c r="AMB1073" s="131"/>
      <c r="AMC1073" s="131"/>
      <c r="AMD1073" s="131"/>
      <c r="AME1073" s="131"/>
      <c r="AMF1073" s="131"/>
      <c r="AMG1073" s="131"/>
      <c r="AMH1073" s="131"/>
      <c r="AMI1073" s="131"/>
      <c r="AMJ1073" s="131"/>
      <c r="AMK1073" s="131"/>
      <c r="AML1073" s="131"/>
      <c r="AMM1073" s="131"/>
      <c r="AMN1073" s="131"/>
      <c r="AMO1073" s="131"/>
      <c r="AMP1073" s="131"/>
      <c r="AMQ1073" s="131"/>
      <c r="AMR1073" s="131"/>
      <c r="AMS1073" s="131"/>
      <c r="AMT1073" s="131"/>
      <c r="AMU1073" s="131"/>
      <c r="AMV1073" s="131"/>
      <c r="AMW1073" s="131"/>
      <c r="AMX1073" s="131"/>
      <c r="AMY1073" s="131"/>
      <c r="AMZ1073" s="131"/>
      <c r="ANA1073" s="131"/>
      <c r="ANB1073" s="131"/>
      <c r="ANC1073" s="131"/>
      <c r="AND1073" s="131"/>
      <c r="ANE1073" s="131"/>
      <c r="ANF1073" s="131"/>
      <c r="ANG1073" s="131"/>
      <c r="ANH1073" s="131"/>
      <c r="ANI1073" s="131"/>
      <c r="ANJ1073" s="131"/>
      <c r="ANK1073" s="131"/>
      <c r="ANL1073" s="131"/>
      <c r="ANM1073" s="131"/>
      <c r="ANN1073" s="131"/>
      <c r="ANO1073" s="131"/>
      <c r="ANP1073" s="131"/>
      <c r="ANQ1073" s="131"/>
      <c r="ANR1073" s="131"/>
      <c r="ANS1073" s="131"/>
      <c r="ANT1073" s="131"/>
      <c r="ANU1073" s="131"/>
      <c r="ANV1073" s="131"/>
      <c r="ANW1073" s="131"/>
      <c r="ANX1073" s="131"/>
      <c r="ANY1073" s="131"/>
      <c r="ANZ1073" s="131"/>
      <c r="AOA1073" s="131"/>
      <c r="AOB1073" s="131"/>
      <c r="AOC1073" s="131"/>
      <c r="AOD1073" s="131"/>
      <c r="AOE1073" s="131"/>
      <c r="AOF1073" s="131"/>
      <c r="AOG1073" s="131"/>
      <c r="AOH1073" s="131"/>
      <c r="AOI1073" s="131"/>
      <c r="AOJ1073" s="131"/>
      <c r="AOK1073" s="131"/>
      <c r="AOL1073" s="131"/>
      <c r="AOM1073" s="131"/>
      <c r="AON1073" s="131"/>
      <c r="AOO1073" s="131"/>
      <c r="AOP1073" s="131"/>
      <c r="AOQ1073" s="131"/>
      <c r="AOR1073" s="131"/>
      <c r="AOS1073" s="131"/>
      <c r="AOT1073" s="131"/>
      <c r="AOU1073" s="131"/>
      <c r="AOV1073" s="131"/>
      <c r="AOW1073" s="131"/>
      <c r="AOX1073" s="131"/>
      <c r="AOY1073" s="131"/>
      <c r="AOZ1073" s="131"/>
      <c r="APA1073" s="131"/>
      <c r="APB1073" s="131"/>
      <c r="APC1073" s="131"/>
      <c r="APD1073" s="131"/>
      <c r="APE1073" s="131"/>
      <c r="APF1073" s="131"/>
      <c r="APG1073" s="131"/>
      <c r="APH1073" s="131"/>
      <c r="API1073" s="131"/>
      <c r="APJ1073" s="131"/>
      <c r="APK1073" s="131"/>
      <c r="APL1073" s="131"/>
      <c r="APM1073" s="131"/>
      <c r="APN1073" s="131"/>
      <c r="APO1073" s="131"/>
      <c r="APP1073" s="131"/>
      <c r="APQ1073" s="131"/>
      <c r="APR1073" s="131"/>
      <c r="APS1073" s="131"/>
      <c r="APT1073" s="131"/>
      <c r="APU1073" s="131"/>
      <c r="APV1073" s="131"/>
      <c r="APW1073" s="131"/>
      <c r="APX1073" s="131"/>
      <c r="APY1073" s="131"/>
      <c r="APZ1073" s="131"/>
      <c r="AQA1073" s="131"/>
      <c r="AQB1073" s="131"/>
      <c r="AQC1073" s="131"/>
      <c r="AQD1073" s="131"/>
      <c r="AQE1073" s="131"/>
      <c r="AQF1073" s="131"/>
      <c r="AQG1073" s="131"/>
      <c r="AQH1073" s="131"/>
      <c r="AQI1073" s="131"/>
      <c r="AQJ1073" s="131"/>
      <c r="AQK1073" s="131"/>
      <c r="AQL1073" s="131"/>
      <c r="AQM1073" s="131"/>
      <c r="AQN1073" s="131"/>
      <c r="AQO1073" s="131"/>
      <c r="AQP1073" s="131"/>
      <c r="AQQ1073" s="131"/>
      <c r="AQR1073" s="131"/>
      <c r="AQS1073" s="131"/>
      <c r="AQT1073" s="131"/>
      <c r="AQU1073" s="131"/>
      <c r="AQV1073" s="131"/>
      <c r="AQW1073" s="131"/>
      <c r="AQX1073" s="131"/>
      <c r="AQY1073" s="131"/>
      <c r="AQZ1073" s="131"/>
      <c r="ARA1073" s="131"/>
      <c r="ARB1073" s="131"/>
      <c r="ARC1073" s="131"/>
      <c r="ARD1073" s="131"/>
      <c r="ARE1073" s="131"/>
      <c r="ARF1073" s="131"/>
      <c r="ARG1073" s="131"/>
      <c r="ARH1073" s="131"/>
      <c r="ARI1073" s="131"/>
      <c r="ARJ1073" s="131"/>
      <c r="ARK1073" s="131"/>
      <c r="ARL1073" s="131"/>
      <c r="ARM1073" s="131"/>
      <c r="ARN1073" s="131"/>
      <c r="ARO1073" s="131"/>
      <c r="ARP1073" s="131"/>
      <c r="ARQ1073" s="131"/>
      <c r="ARR1073" s="131"/>
      <c r="ARS1073" s="131"/>
      <c r="ART1073" s="131"/>
      <c r="ARU1073" s="131"/>
      <c r="ARV1073" s="131"/>
      <c r="ARW1073" s="131"/>
      <c r="ARX1073" s="131"/>
      <c r="ARY1073" s="131"/>
      <c r="ARZ1073" s="131"/>
      <c r="ASA1073" s="131"/>
      <c r="ASB1073" s="131"/>
      <c r="ASC1073" s="131"/>
      <c r="ASD1073" s="131"/>
      <c r="ASE1073" s="131"/>
      <c r="ASF1073" s="131"/>
      <c r="ASG1073" s="131"/>
      <c r="ASH1073" s="131"/>
      <c r="ASI1073" s="131"/>
      <c r="ASJ1073" s="131"/>
      <c r="ASK1073" s="131"/>
      <c r="ASL1073" s="131"/>
      <c r="ASM1073" s="131"/>
      <c r="ASN1073" s="131"/>
      <c r="ASO1073" s="131"/>
      <c r="ASP1073" s="131"/>
      <c r="ASQ1073" s="131"/>
      <c r="ASR1073" s="131"/>
      <c r="ASS1073" s="131"/>
      <c r="AST1073" s="131"/>
      <c r="ASU1073" s="131"/>
      <c r="ASV1073" s="131"/>
      <c r="ASW1073" s="131"/>
      <c r="ASX1073" s="131"/>
      <c r="ASY1073" s="131"/>
      <c r="ASZ1073" s="131"/>
      <c r="ATA1073" s="131"/>
      <c r="ATB1073" s="131"/>
      <c r="ATC1073" s="131"/>
      <c r="ATD1073" s="131"/>
      <c r="ATE1073" s="131"/>
      <c r="ATF1073" s="131"/>
      <c r="ATG1073" s="131"/>
      <c r="ATH1073" s="131"/>
      <c r="ATI1073" s="131"/>
      <c r="ATJ1073" s="131"/>
      <c r="ATK1073" s="131"/>
      <c r="ATL1073" s="131"/>
      <c r="ATM1073" s="131"/>
      <c r="ATN1073" s="131"/>
      <c r="ATO1073" s="131"/>
      <c r="ATP1073" s="131"/>
      <c r="ATQ1073" s="131"/>
      <c r="ATR1073" s="131"/>
      <c r="ATS1073" s="131"/>
      <c r="ATT1073" s="131"/>
      <c r="ATU1073" s="131"/>
      <c r="ATV1073" s="131"/>
      <c r="ATW1073" s="131"/>
      <c r="ATX1073" s="131"/>
      <c r="ATY1073" s="131"/>
      <c r="ATZ1073" s="131"/>
      <c r="AUA1073" s="131"/>
      <c r="AUB1073" s="131"/>
      <c r="AUC1073" s="131"/>
      <c r="AUD1073" s="131"/>
      <c r="AUE1073" s="131"/>
      <c r="AUF1073" s="131"/>
      <c r="AUG1073" s="131"/>
      <c r="AUH1073" s="131"/>
      <c r="AUI1073" s="131"/>
      <c r="AUJ1073" s="131"/>
      <c r="AUK1073" s="131"/>
      <c r="AUL1073" s="131"/>
      <c r="AUM1073" s="131"/>
      <c r="AUN1073" s="131"/>
      <c r="AUO1073" s="131"/>
      <c r="AUP1073" s="131"/>
      <c r="AUQ1073" s="131"/>
      <c r="AUR1073" s="131"/>
      <c r="AUS1073" s="131"/>
      <c r="AUT1073" s="131"/>
      <c r="AUU1073" s="131"/>
      <c r="AUV1073" s="131"/>
      <c r="AUW1073" s="131"/>
      <c r="AUX1073" s="131"/>
      <c r="AUY1073" s="131"/>
      <c r="AUZ1073" s="131"/>
      <c r="AVA1073" s="131"/>
      <c r="AVB1073" s="131"/>
      <c r="AVC1073" s="131"/>
      <c r="AVD1073" s="131"/>
      <c r="AVE1073" s="131"/>
      <c r="AVF1073" s="131"/>
      <c r="AVG1073" s="131"/>
      <c r="AVH1073" s="131"/>
      <c r="AVI1073" s="131"/>
      <c r="AVJ1073" s="131"/>
      <c r="AVK1073" s="131"/>
      <c r="AVL1073" s="131"/>
      <c r="AVM1073" s="131"/>
      <c r="AVN1073" s="131"/>
      <c r="AVO1073" s="131"/>
      <c r="AVP1073" s="131"/>
      <c r="AVQ1073" s="131"/>
      <c r="AVR1073" s="131"/>
      <c r="AVS1073" s="131"/>
      <c r="AVT1073" s="131"/>
      <c r="AVU1073" s="131"/>
      <c r="AVV1073" s="131"/>
      <c r="AVW1073" s="131"/>
      <c r="AVX1073" s="131"/>
      <c r="AVY1073" s="131"/>
      <c r="AVZ1073" s="131"/>
      <c r="AWA1073" s="131"/>
      <c r="AWB1073" s="131"/>
      <c r="AWC1073" s="131"/>
      <c r="AWD1073" s="131"/>
      <c r="AWE1073" s="131"/>
      <c r="AWF1073" s="131"/>
      <c r="AWG1073" s="131"/>
      <c r="AWH1073" s="131"/>
      <c r="AWI1073" s="131"/>
      <c r="AWJ1073" s="131"/>
      <c r="AWK1073" s="131"/>
      <c r="AWL1073" s="131"/>
      <c r="AWM1073" s="131"/>
      <c r="AWN1073" s="131"/>
      <c r="AWO1073" s="131"/>
      <c r="AWP1073" s="131"/>
      <c r="AWQ1073" s="131"/>
      <c r="AWR1073" s="131"/>
      <c r="AWS1073" s="131"/>
      <c r="AWT1073" s="131"/>
      <c r="AWU1073" s="131"/>
      <c r="AWV1073" s="131"/>
      <c r="AWW1073" s="131"/>
      <c r="AWX1073" s="131"/>
      <c r="AWY1073" s="131"/>
      <c r="AWZ1073" s="131"/>
      <c r="AXA1073" s="131"/>
      <c r="AXB1073" s="131"/>
      <c r="AXC1073" s="131"/>
      <c r="AXD1073" s="131"/>
      <c r="AXE1073" s="131"/>
      <c r="AXF1073" s="131"/>
      <c r="AXG1073" s="131"/>
      <c r="AXH1073" s="131"/>
      <c r="AXI1073" s="131"/>
      <c r="AXJ1073" s="131"/>
      <c r="AXK1073" s="131"/>
      <c r="AXL1073" s="131"/>
      <c r="AXM1073" s="131"/>
      <c r="AXN1073" s="131"/>
      <c r="AXO1073" s="131"/>
      <c r="AXP1073" s="131"/>
      <c r="AXQ1073" s="131"/>
      <c r="AXR1073" s="131"/>
      <c r="AXS1073" s="131"/>
      <c r="AXT1073" s="131"/>
      <c r="AXU1073" s="131"/>
      <c r="AXV1073" s="131"/>
      <c r="AXW1073" s="131"/>
      <c r="AXX1073" s="131"/>
    </row>
    <row r="1074" spans="1:1324" s="106" customFormat="1" ht="15.75" hidden="1" customHeight="1" x14ac:dyDescent="0.2">
      <c r="A1074" s="79" t="s">
        <v>129</v>
      </c>
      <c r="B1074" s="79" t="s">
        <v>124</v>
      </c>
      <c r="C1074" s="89" t="s">
        <v>123</v>
      </c>
      <c r="D1074" s="89" t="s">
        <v>1465</v>
      </c>
      <c r="E1074" s="66">
        <v>36745</v>
      </c>
      <c r="F1074" s="79"/>
      <c r="G1074" s="30" t="s">
        <v>1184</v>
      </c>
      <c r="H1074" s="30">
        <v>42005</v>
      </c>
      <c r="I1074" s="30" t="s">
        <v>1065</v>
      </c>
      <c r="J1074" s="173"/>
      <c r="K1074" s="87">
        <v>1</v>
      </c>
      <c r="L1074" s="87">
        <v>1</v>
      </c>
      <c r="M1074" s="87">
        <v>1</v>
      </c>
      <c r="N1074" s="87">
        <v>1</v>
      </c>
      <c r="O1074" s="87">
        <v>1</v>
      </c>
      <c r="P1074" s="87">
        <v>1</v>
      </c>
      <c r="Q1074" s="87">
        <v>1</v>
      </c>
      <c r="R1074" s="87">
        <v>1</v>
      </c>
      <c r="S1074" s="87">
        <v>1</v>
      </c>
      <c r="T1074" s="87">
        <v>1</v>
      </c>
      <c r="U1074" s="87">
        <v>1</v>
      </c>
      <c r="V1074" s="87">
        <v>1</v>
      </c>
      <c r="W1074" s="87">
        <v>0</v>
      </c>
      <c r="X1074" s="87">
        <v>0</v>
      </c>
      <c r="Y1074" s="87">
        <v>0</v>
      </c>
      <c r="Z1074" s="87">
        <v>1</v>
      </c>
      <c r="AA1074" s="87">
        <v>1</v>
      </c>
      <c r="AB1074" s="87">
        <f t="shared" si="100"/>
        <v>2</v>
      </c>
      <c r="AC1074" s="87">
        <f t="shared" si="101"/>
        <v>2</v>
      </c>
      <c r="AD1074" s="87">
        <f t="shared" si="102"/>
        <v>2</v>
      </c>
      <c r="AE1074" s="87">
        <f t="shared" si="103"/>
        <v>2</v>
      </c>
      <c r="AF1074" s="104"/>
      <c r="AG1074" s="131"/>
    </row>
    <row r="1075" spans="1:1324" s="106" customFormat="1" ht="15.75" hidden="1" customHeight="1" x14ac:dyDescent="0.2">
      <c r="A1075" s="79" t="s">
        <v>128</v>
      </c>
      <c r="B1075" s="79" t="s">
        <v>124</v>
      </c>
      <c r="C1075" s="89" t="s">
        <v>123</v>
      </c>
      <c r="D1075" s="89" t="s">
        <v>10</v>
      </c>
      <c r="E1075" s="66">
        <v>36991</v>
      </c>
      <c r="F1075" s="79"/>
      <c r="G1075" s="30" t="s">
        <v>1184</v>
      </c>
      <c r="H1075" s="30">
        <v>42005</v>
      </c>
      <c r="I1075" s="30" t="s">
        <v>1065</v>
      </c>
      <c r="J1075" s="173"/>
      <c r="K1075" s="87">
        <v>1</v>
      </c>
      <c r="L1075" s="87">
        <v>1</v>
      </c>
      <c r="M1075" s="87">
        <v>1</v>
      </c>
      <c r="N1075" s="87">
        <v>1</v>
      </c>
      <c r="O1075" s="87">
        <v>1</v>
      </c>
      <c r="P1075" s="87">
        <v>1</v>
      </c>
      <c r="Q1075" s="87">
        <v>1</v>
      </c>
      <c r="R1075" s="87">
        <v>1</v>
      </c>
      <c r="S1075" s="87">
        <v>1</v>
      </c>
      <c r="T1075" s="87">
        <v>1</v>
      </c>
      <c r="U1075" s="87">
        <v>1</v>
      </c>
      <c r="V1075" s="87">
        <v>1</v>
      </c>
      <c r="W1075" s="87">
        <v>1</v>
      </c>
      <c r="X1075" s="87">
        <v>1</v>
      </c>
      <c r="Y1075" s="87">
        <v>1</v>
      </c>
      <c r="Z1075" s="87">
        <v>1</v>
      </c>
      <c r="AA1075" s="87">
        <v>1</v>
      </c>
      <c r="AB1075" s="87">
        <f t="shared" si="100"/>
        <v>2</v>
      </c>
      <c r="AC1075" s="87">
        <f t="shared" si="101"/>
        <v>2</v>
      </c>
      <c r="AD1075" s="87">
        <f t="shared" si="102"/>
        <v>2</v>
      </c>
      <c r="AE1075" s="87">
        <f t="shared" si="103"/>
        <v>2</v>
      </c>
      <c r="AF1075" s="104"/>
      <c r="AG1075" s="131"/>
    </row>
    <row r="1076" spans="1:1324" s="106" customFormat="1" ht="15.75" hidden="1" customHeight="1" x14ac:dyDescent="0.2">
      <c r="A1076" s="79" t="s">
        <v>127</v>
      </c>
      <c r="B1076" s="79" t="s">
        <v>124</v>
      </c>
      <c r="C1076" s="89" t="s">
        <v>123</v>
      </c>
      <c r="D1076" s="89" t="s">
        <v>126</v>
      </c>
      <c r="E1076" s="66">
        <v>37407</v>
      </c>
      <c r="F1076" s="79"/>
      <c r="G1076" s="30" t="s">
        <v>1184</v>
      </c>
      <c r="H1076" s="30">
        <v>42005</v>
      </c>
      <c r="I1076" s="30" t="s">
        <v>1065</v>
      </c>
      <c r="J1076" s="173"/>
      <c r="K1076" s="87">
        <v>1</v>
      </c>
      <c r="L1076" s="87">
        <v>1</v>
      </c>
      <c r="M1076" s="87">
        <v>1</v>
      </c>
      <c r="N1076" s="87">
        <v>1</v>
      </c>
      <c r="O1076" s="87">
        <v>1</v>
      </c>
      <c r="P1076" s="87">
        <v>1</v>
      </c>
      <c r="Q1076" s="87">
        <v>1</v>
      </c>
      <c r="R1076" s="87">
        <v>1</v>
      </c>
      <c r="S1076" s="87">
        <v>1</v>
      </c>
      <c r="T1076" s="87">
        <v>1</v>
      </c>
      <c r="U1076" s="87">
        <v>1</v>
      </c>
      <c r="V1076" s="87">
        <v>1</v>
      </c>
      <c r="W1076" s="87">
        <v>1</v>
      </c>
      <c r="X1076" s="87">
        <v>1</v>
      </c>
      <c r="Y1076" s="87">
        <v>1</v>
      </c>
      <c r="Z1076" s="87">
        <v>1</v>
      </c>
      <c r="AA1076" s="87">
        <v>1</v>
      </c>
      <c r="AB1076" s="87">
        <f t="shared" si="100"/>
        <v>2</v>
      </c>
      <c r="AC1076" s="87">
        <f t="shared" si="101"/>
        <v>2</v>
      </c>
      <c r="AD1076" s="87">
        <f t="shared" si="102"/>
        <v>2</v>
      </c>
      <c r="AE1076" s="87">
        <f t="shared" si="103"/>
        <v>2</v>
      </c>
      <c r="AF1076" s="104"/>
      <c r="AG1076" s="131"/>
      <c r="AH1076" s="131"/>
      <c r="AI1076" s="131"/>
      <c r="AJ1076" s="131"/>
      <c r="AK1076" s="131"/>
      <c r="AL1076" s="131"/>
      <c r="AM1076" s="131"/>
      <c r="AN1076" s="131"/>
      <c r="AO1076" s="131"/>
      <c r="AP1076" s="131"/>
      <c r="AQ1076" s="131"/>
      <c r="AR1076" s="131"/>
      <c r="AS1076" s="131"/>
      <c r="AT1076" s="131"/>
      <c r="AU1076" s="131"/>
      <c r="AV1076" s="131"/>
      <c r="AW1076" s="131"/>
      <c r="AX1076" s="131"/>
      <c r="AY1076" s="131"/>
      <c r="AZ1076" s="131"/>
      <c r="BA1076" s="131"/>
      <c r="BB1076" s="131"/>
      <c r="BC1076" s="131"/>
      <c r="BD1076" s="131"/>
      <c r="BE1076" s="131"/>
      <c r="BF1076" s="131"/>
      <c r="BG1076" s="131"/>
      <c r="BH1076" s="131"/>
      <c r="BI1076" s="131"/>
      <c r="BJ1076" s="131"/>
      <c r="BK1076" s="131"/>
      <c r="BL1076" s="131"/>
      <c r="BM1076" s="131"/>
      <c r="BN1076" s="131"/>
      <c r="BO1076" s="131"/>
      <c r="BP1076" s="131"/>
      <c r="BQ1076" s="131"/>
      <c r="BR1076" s="131"/>
      <c r="BS1076" s="131"/>
      <c r="BT1076" s="131"/>
      <c r="BU1076" s="131"/>
      <c r="BV1076" s="131"/>
      <c r="BW1076" s="131"/>
      <c r="BX1076" s="131"/>
      <c r="BY1076" s="131"/>
      <c r="BZ1076" s="131"/>
      <c r="CA1076" s="131"/>
      <c r="CB1076" s="131"/>
      <c r="CC1076" s="131"/>
      <c r="CD1076" s="131"/>
      <c r="CE1076" s="131"/>
      <c r="CF1076" s="131"/>
      <c r="CG1076" s="131"/>
      <c r="CH1076" s="131"/>
      <c r="CI1076" s="131"/>
      <c r="CJ1076" s="131"/>
      <c r="CK1076" s="131"/>
      <c r="CL1076" s="131"/>
      <c r="CM1076" s="131"/>
      <c r="CN1076" s="131"/>
      <c r="CO1076" s="131"/>
      <c r="CP1076" s="131"/>
      <c r="CQ1076" s="131"/>
      <c r="CR1076" s="131"/>
      <c r="CS1076" s="131"/>
      <c r="CT1076" s="131"/>
      <c r="CU1076" s="131"/>
      <c r="CV1076" s="131"/>
      <c r="CW1076" s="131"/>
      <c r="CX1076" s="131"/>
      <c r="CY1076" s="131"/>
      <c r="CZ1076" s="131"/>
      <c r="DA1076" s="131"/>
      <c r="DB1076" s="131"/>
      <c r="DC1076" s="131"/>
      <c r="DD1076" s="131"/>
      <c r="DE1076" s="131"/>
      <c r="DF1076" s="131"/>
      <c r="DG1076" s="131"/>
      <c r="DH1076" s="131"/>
      <c r="DI1076" s="131"/>
      <c r="DJ1076" s="131"/>
      <c r="DK1076" s="131"/>
      <c r="DL1076" s="131"/>
      <c r="DM1076" s="131"/>
      <c r="DN1076" s="131"/>
      <c r="DO1076" s="131"/>
      <c r="DP1076" s="131"/>
      <c r="DQ1076" s="131"/>
      <c r="DR1076" s="131"/>
      <c r="DS1076" s="131"/>
      <c r="DT1076" s="131"/>
      <c r="DU1076" s="131"/>
      <c r="DV1076" s="131"/>
      <c r="DW1076" s="131"/>
      <c r="DX1076" s="131"/>
      <c r="DY1076" s="131"/>
      <c r="DZ1076" s="131"/>
      <c r="EA1076" s="131"/>
      <c r="EB1076" s="131"/>
      <c r="EC1076" s="131"/>
      <c r="ED1076" s="131"/>
      <c r="EE1076" s="131"/>
      <c r="EF1076" s="131"/>
      <c r="EG1076" s="131"/>
      <c r="EH1076" s="131"/>
      <c r="EI1076" s="131"/>
      <c r="EJ1076" s="131"/>
      <c r="EK1076" s="131"/>
      <c r="EL1076" s="131"/>
      <c r="EM1076" s="131"/>
      <c r="EN1076" s="131"/>
      <c r="EO1076" s="131"/>
      <c r="EP1076" s="131"/>
      <c r="EQ1076" s="131"/>
      <c r="ER1076" s="131"/>
      <c r="ES1076" s="131"/>
      <c r="ET1076" s="131"/>
      <c r="EU1076" s="131"/>
      <c r="EV1076" s="131"/>
      <c r="EW1076" s="131"/>
      <c r="EX1076" s="131"/>
      <c r="EY1076" s="131"/>
      <c r="EZ1076" s="131"/>
      <c r="FA1076" s="131"/>
      <c r="FB1076" s="131"/>
      <c r="FC1076" s="131"/>
      <c r="FD1076" s="131"/>
      <c r="FE1076" s="131"/>
      <c r="FF1076" s="131"/>
      <c r="FG1076" s="131"/>
      <c r="FH1076" s="131"/>
      <c r="FI1076" s="131"/>
      <c r="FJ1076" s="131"/>
      <c r="FK1076" s="131"/>
      <c r="FL1076" s="131"/>
      <c r="FM1076" s="131"/>
      <c r="FN1076" s="131"/>
      <c r="FO1076" s="131"/>
      <c r="FP1076" s="131"/>
      <c r="FQ1076" s="131"/>
      <c r="FR1076" s="131"/>
      <c r="FS1076" s="131"/>
      <c r="FT1076" s="131"/>
      <c r="FU1076" s="131"/>
      <c r="FV1076" s="131"/>
      <c r="FW1076" s="131"/>
      <c r="FX1076" s="131"/>
      <c r="FY1076" s="131"/>
      <c r="FZ1076" s="131"/>
      <c r="GA1076" s="131"/>
      <c r="GB1076" s="131"/>
      <c r="GC1076" s="131"/>
      <c r="GD1076" s="131"/>
      <c r="GE1076" s="131"/>
      <c r="GF1076" s="131"/>
      <c r="GG1076" s="131"/>
      <c r="GH1076" s="131"/>
      <c r="GI1076" s="131"/>
      <c r="GJ1076" s="131"/>
      <c r="GK1076" s="131"/>
      <c r="GL1076" s="131"/>
      <c r="GM1076" s="131"/>
      <c r="GN1076" s="131"/>
      <c r="GO1076" s="131"/>
      <c r="GP1076" s="131"/>
      <c r="GQ1076" s="131"/>
      <c r="GR1076" s="131"/>
      <c r="GS1076" s="131"/>
      <c r="GT1076" s="131"/>
      <c r="GU1076" s="131"/>
      <c r="GV1076" s="131"/>
      <c r="GW1076" s="131"/>
      <c r="GX1076" s="131"/>
      <c r="GY1076" s="131"/>
      <c r="GZ1076" s="131"/>
      <c r="HA1076" s="131"/>
      <c r="HB1076" s="131"/>
      <c r="HC1076" s="131"/>
      <c r="HD1076" s="131"/>
      <c r="HE1076" s="131"/>
      <c r="HF1076" s="131"/>
      <c r="HG1076" s="131"/>
      <c r="HH1076" s="131"/>
      <c r="HI1076" s="131"/>
      <c r="HJ1076" s="131"/>
      <c r="HK1076" s="131"/>
      <c r="HL1076" s="131"/>
      <c r="HM1076" s="131"/>
      <c r="HN1076" s="131"/>
      <c r="HO1076" s="131"/>
      <c r="HP1076" s="131"/>
      <c r="HQ1076" s="131"/>
      <c r="HR1076" s="131"/>
      <c r="HS1076" s="131"/>
      <c r="HT1076" s="131"/>
      <c r="HU1076" s="131"/>
      <c r="HV1076" s="131"/>
      <c r="HW1076" s="131"/>
      <c r="HX1076" s="131"/>
      <c r="HY1076" s="131"/>
      <c r="HZ1076" s="131"/>
      <c r="IA1076" s="131"/>
      <c r="IB1076" s="131"/>
      <c r="IC1076" s="131"/>
      <c r="ID1076" s="131"/>
      <c r="IE1076" s="131"/>
      <c r="IF1076" s="131"/>
      <c r="IG1076" s="131"/>
      <c r="IH1076" s="131"/>
      <c r="II1076" s="131"/>
      <c r="IJ1076" s="131"/>
      <c r="IK1076" s="131"/>
      <c r="IL1076" s="131"/>
      <c r="IM1076" s="131"/>
      <c r="IN1076" s="131"/>
      <c r="IO1076" s="131"/>
      <c r="IP1076" s="131"/>
      <c r="IQ1076" s="131"/>
      <c r="IR1076" s="131"/>
      <c r="IS1076" s="131"/>
      <c r="IT1076" s="131"/>
      <c r="IU1076" s="131"/>
      <c r="IV1076" s="131"/>
      <c r="IW1076" s="131"/>
      <c r="IX1076" s="131"/>
      <c r="IY1076" s="131"/>
      <c r="IZ1076" s="131"/>
      <c r="JA1076" s="131"/>
      <c r="JB1076" s="131"/>
      <c r="JC1076" s="131"/>
      <c r="JD1076" s="131"/>
      <c r="JE1076" s="131"/>
      <c r="JF1076" s="131"/>
      <c r="JG1076" s="131"/>
      <c r="JH1076" s="131"/>
      <c r="JI1076" s="131"/>
      <c r="JJ1076" s="131"/>
      <c r="JK1076" s="131"/>
      <c r="JL1076" s="131"/>
      <c r="JM1076" s="131"/>
      <c r="JN1076" s="131"/>
      <c r="JO1076" s="131"/>
      <c r="JP1076" s="131"/>
      <c r="JQ1076" s="131"/>
      <c r="JR1076" s="131"/>
      <c r="JS1076" s="131"/>
      <c r="JT1076" s="131"/>
      <c r="JU1076" s="131"/>
      <c r="JV1076" s="131"/>
      <c r="JW1076" s="131"/>
      <c r="JX1076" s="131"/>
      <c r="JY1076" s="131"/>
      <c r="JZ1076" s="131"/>
      <c r="KA1076" s="131"/>
      <c r="KB1076" s="131"/>
      <c r="KC1076" s="131"/>
      <c r="KD1076" s="131"/>
      <c r="KE1076" s="131"/>
      <c r="KF1076" s="131"/>
      <c r="KG1076" s="131"/>
      <c r="KH1076" s="131"/>
      <c r="KI1076" s="131"/>
      <c r="KJ1076" s="131"/>
      <c r="KK1076" s="131"/>
      <c r="KL1076" s="131"/>
      <c r="KM1076" s="131"/>
      <c r="KN1076" s="131"/>
      <c r="KO1076" s="131"/>
      <c r="KP1076" s="131"/>
      <c r="KQ1076" s="131"/>
      <c r="KR1076" s="131"/>
      <c r="KS1076" s="131"/>
      <c r="KT1076" s="131"/>
      <c r="KU1076" s="131"/>
      <c r="KV1076" s="131"/>
      <c r="KW1076" s="131"/>
      <c r="KX1076" s="131"/>
      <c r="KY1076" s="131"/>
      <c r="KZ1076" s="131"/>
      <c r="LA1076" s="131"/>
      <c r="LB1076" s="131"/>
      <c r="LC1076" s="131"/>
      <c r="LD1076" s="131"/>
      <c r="LE1076" s="131"/>
      <c r="LF1076" s="131"/>
      <c r="LG1076" s="131"/>
      <c r="LH1076" s="131"/>
      <c r="LI1076" s="131"/>
      <c r="LJ1076" s="131"/>
      <c r="LK1076" s="131"/>
      <c r="LL1076" s="131"/>
      <c r="LM1076" s="131"/>
      <c r="LN1076" s="131"/>
      <c r="LO1076" s="131"/>
      <c r="LP1076" s="131"/>
      <c r="LQ1076" s="131"/>
      <c r="LR1076" s="131"/>
      <c r="LS1076" s="131"/>
      <c r="LT1076" s="131"/>
      <c r="LU1076" s="131"/>
      <c r="LV1076" s="131"/>
      <c r="LW1076" s="131"/>
      <c r="LX1076" s="131"/>
      <c r="LY1076" s="131"/>
      <c r="LZ1076" s="131"/>
      <c r="MA1076" s="131"/>
      <c r="MB1076" s="131"/>
      <c r="MC1076" s="131"/>
      <c r="MD1076" s="131"/>
      <c r="ME1076" s="131"/>
      <c r="MF1076" s="131"/>
      <c r="MG1076" s="131"/>
      <c r="MH1076" s="131"/>
      <c r="MI1076" s="131"/>
      <c r="MJ1076" s="131"/>
      <c r="MK1076" s="131"/>
      <c r="ML1076" s="131"/>
      <c r="MM1076" s="131"/>
      <c r="MN1076" s="131"/>
      <c r="MO1076" s="131"/>
      <c r="MP1076" s="131"/>
      <c r="MQ1076" s="131"/>
      <c r="MR1076" s="131"/>
      <c r="MS1076" s="131"/>
      <c r="MT1076" s="131"/>
      <c r="MU1076" s="131"/>
      <c r="MV1076" s="131"/>
      <c r="MW1076" s="131"/>
      <c r="MX1076" s="131"/>
      <c r="MY1076" s="131"/>
      <c r="MZ1076" s="131"/>
      <c r="NA1076" s="131"/>
      <c r="NB1076" s="131"/>
      <c r="NC1076" s="131"/>
      <c r="ND1076" s="131"/>
      <c r="NE1076" s="131"/>
      <c r="NF1076" s="131"/>
      <c r="NG1076" s="131"/>
      <c r="NH1076" s="131"/>
      <c r="NI1076" s="131"/>
      <c r="NJ1076" s="131"/>
      <c r="NK1076" s="131"/>
      <c r="NL1076" s="131"/>
      <c r="NM1076" s="131"/>
      <c r="NN1076" s="131"/>
      <c r="NO1076" s="131"/>
      <c r="NP1076" s="131"/>
      <c r="NQ1076" s="131"/>
      <c r="NR1076" s="131"/>
      <c r="NS1076" s="131"/>
      <c r="NT1076" s="131"/>
      <c r="NU1076" s="131"/>
      <c r="NV1076" s="131"/>
      <c r="NW1076" s="131"/>
      <c r="NX1076" s="131"/>
      <c r="NY1076" s="131"/>
      <c r="NZ1076" s="131"/>
      <c r="OA1076" s="131"/>
      <c r="OB1076" s="131"/>
      <c r="OC1076" s="131"/>
      <c r="OD1076" s="131"/>
      <c r="OE1076" s="131"/>
      <c r="OF1076" s="131"/>
      <c r="OG1076" s="131"/>
      <c r="OH1076" s="131"/>
      <c r="OI1076" s="131"/>
      <c r="OJ1076" s="131"/>
      <c r="OK1076" s="131"/>
      <c r="OL1076" s="131"/>
      <c r="OM1076" s="131"/>
      <c r="ON1076" s="131"/>
      <c r="OO1076" s="131"/>
      <c r="OP1076" s="131"/>
      <c r="OQ1076" s="131"/>
      <c r="OR1076" s="131"/>
      <c r="OS1076" s="131"/>
      <c r="OT1076" s="131"/>
      <c r="OU1076" s="131"/>
      <c r="OV1076" s="131"/>
      <c r="OW1076" s="131"/>
      <c r="OX1076" s="131"/>
      <c r="OY1076" s="131"/>
      <c r="OZ1076" s="131"/>
      <c r="PA1076" s="131"/>
      <c r="PB1076" s="131"/>
      <c r="PC1076" s="131"/>
      <c r="PD1076" s="131"/>
      <c r="PE1076" s="131"/>
      <c r="PF1076" s="131"/>
      <c r="PG1076" s="131"/>
      <c r="PH1076" s="131"/>
      <c r="PI1076" s="131"/>
      <c r="PJ1076" s="131"/>
      <c r="PK1076" s="131"/>
      <c r="PL1076" s="131"/>
      <c r="PM1076" s="131"/>
      <c r="PN1076" s="131"/>
      <c r="PO1076" s="131"/>
      <c r="PP1076" s="131"/>
      <c r="PQ1076" s="131"/>
      <c r="PR1076" s="131"/>
      <c r="PS1076" s="131"/>
      <c r="PT1076" s="131"/>
      <c r="PU1076" s="131"/>
      <c r="PV1076" s="131"/>
      <c r="PW1076" s="131"/>
      <c r="PX1076" s="131"/>
      <c r="PY1076" s="131"/>
      <c r="PZ1076" s="131"/>
      <c r="QA1076" s="131"/>
      <c r="QB1076" s="131"/>
      <c r="QC1076" s="131"/>
      <c r="QD1076" s="131"/>
      <c r="QE1076" s="131"/>
      <c r="QF1076" s="131"/>
      <c r="QG1076" s="131"/>
      <c r="QH1076" s="131"/>
      <c r="QI1076" s="131"/>
      <c r="QJ1076" s="131"/>
      <c r="QK1076" s="131"/>
      <c r="QL1076" s="131"/>
      <c r="QM1076" s="131"/>
      <c r="QN1076" s="131"/>
      <c r="QO1076" s="131"/>
      <c r="QP1076" s="131"/>
      <c r="QQ1076" s="131"/>
      <c r="QR1076" s="131"/>
      <c r="QS1076" s="131"/>
      <c r="QT1076" s="131"/>
      <c r="QU1076" s="131"/>
      <c r="QV1076" s="131"/>
      <c r="QW1076" s="131"/>
      <c r="QX1076" s="131"/>
      <c r="QY1076" s="131"/>
      <c r="QZ1076" s="131"/>
      <c r="RA1076" s="131"/>
      <c r="RB1076" s="131"/>
      <c r="RC1076" s="131"/>
      <c r="RD1076" s="131"/>
      <c r="RE1076" s="131"/>
      <c r="RF1076" s="131"/>
      <c r="RG1076" s="131"/>
      <c r="RH1076" s="131"/>
      <c r="RI1076" s="131"/>
      <c r="RJ1076" s="131"/>
      <c r="RK1076" s="131"/>
      <c r="RL1076" s="131"/>
      <c r="RM1076" s="131"/>
      <c r="RN1076" s="131"/>
      <c r="RO1076" s="131"/>
      <c r="RP1076" s="131"/>
      <c r="RQ1076" s="131"/>
      <c r="RR1076" s="131"/>
      <c r="RS1076" s="131"/>
      <c r="RT1076" s="131"/>
      <c r="RU1076" s="131"/>
      <c r="RV1076" s="131"/>
      <c r="RW1076" s="131"/>
      <c r="RX1076" s="131"/>
      <c r="RY1076" s="131"/>
      <c r="RZ1076" s="131"/>
      <c r="SA1076" s="131"/>
      <c r="SB1076" s="131"/>
      <c r="SC1076" s="131"/>
      <c r="SD1076" s="131"/>
      <c r="SE1076" s="131"/>
      <c r="SF1076" s="131"/>
      <c r="SG1076" s="131"/>
      <c r="SH1076" s="131"/>
      <c r="SI1076" s="131"/>
      <c r="SJ1076" s="131"/>
      <c r="SK1076" s="131"/>
      <c r="SL1076" s="131"/>
      <c r="SM1076" s="131"/>
      <c r="SN1076" s="131"/>
      <c r="SO1076" s="131"/>
      <c r="SP1076" s="131"/>
      <c r="SQ1076" s="131"/>
      <c r="SR1076" s="131"/>
      <c r="SS1076" s="131"/>
      <c r="ST1076" s="131"/>
      <c r="SU1076" s="131"/>
      <c r="SV1076" s="131"/>
      <c r="SW1076" s="131"/>
      <c r="SX1076" s="131"/>
      <c r="SY1076" s="131"/>
      <c r="SZ1076" s="131"/>
      <c r="TA1076" s="131"/>
      <c r="TB1076" s="131"/>
      <c r="TC1076" s="131"/>
      <c r="TD1076" s="131"/>
      <c r="TE1076" s="131"/>
      <c r="TF1076" s="131"/>
      <c r="TG1076" s="131"/>
      <c r="TH1076" s="131"/>
      <c r="TI1076" s="131"/>
      <c r="TJ1076" s="131"/>
      <c r="TK1076" s="131"/>
      <c r="TL1076" s="131"/>
      <c r="TM1076" s="131"/>
      <c r="TN1076" s="131"/>
      <c r="TO1076" s="131"/>
      <c r="TP1076" s="131"/>
      <c r="TQ1076" s="131"/>
      <c r="TR1076" s="131"/>
      <c r="TS1076" s="131"/>
      <c r="TT1076" s="131"/>
      <c r="TU1076" s="131"/>
      <c r="TV1076" s="131"/>
      <c r="TW1076" s="131"/>
      <c r="TX1076" s="131"/>
      <c r="TY1076" s="131"/>
      <c r="TZ1076" s="131"/>
      <c r="UA1076" s="131"/>
      <c r="UB1076" s="131"/>
      <c r="UC1076" s="131"/>
      <c r="UD1076" s="131"/>
      <c r="UE1076" s="131"/>
      <c r="UF1076" s="131"/>
      <c r="UG1076" s="131"/>
      <c r="UH1076" s="131"/>
      <c r="UI1076" s="131"/>
      <c r="UJ1076" s="131"/>
      <c r="UK1076" s="131"/>
      <c r="UL1076" s="131"/>
      <c r="UM1076" s="131"/>
      <c r="UN1076" s="131"/>
      <c r="UO1076" s="131"/>
      <c r="UP1076" s="131"/>
      <c r="UQ1076" s="131"/>
      <c r="UR1076" s="131"/>
      <c r="US1076" s="131"/>
      <c r="UT1076" s="131"/>
      <c r="UU1076" s="131"/>
      <c r="UV1076" s="131"/>
      <c r="UW1076" s="131"/>
      <c r="UX1076" s="131"/>
      <c r="UY1076" s="131"/>
      <c r="UZ1076" s="131"/>
      <c r="VA1076" s="131"/>
      <c r="VB1076" s="131"/>
      <c r="VC1076" s="131"/>
      <c r="VD1076" s="131"/>
      <c r="VE1076" s="131"/>
      <c r="VF1076" s="131"/>
      <c r="VG1076" s="131"/>
      <c r="VH1076" s="131"/>
      <c r="VI1076" s="131"/>
      <c r="VJ1076" s="131"/>
      <c r="VK1076" s="131"/>
      <c r="VL1076" s="131"/>
      <c r="VM1076" s="131"/>
      <c r="VN1076" s="131"/>
      <c r="VO1076" s="131"/>
      <c r="VP1076" s="131"/>
      <c r="VQ1076" s="131"/>
      <c r="VR1076" s="131"/>
      <c r="VS1076" s="131"/>
      <c r="VT1076" s="131"/>
      <c r="VU1076" s="131"/>
      <c r="VV1076" s="131"/>
      <c r="VW1076" s="131"/>
      <c r="VX1076" s="131"/>
      <c r="VY1076" s="131"/>
      <c r="VZ1076" s="131"/>
      <c r="WA1076" s="131"/>
      <c r="WB1076" s="131"/>
      <c r="WC1076" s="131"/>
      <c r="WD1076" s="131"/>
      <c r="WE1076" s="131"/>
      <c r="WF1076" s="131"/>
      <c r="WG1076" s="131"/>
      <c r="WH1076" s="131"/>
      <c r="WI1076" s="131"/>
      <c r="WJ1076" s="131"/>
      <c r="WK1076" s="131"/>
      <c r="WL1076" s="131"/>
      <c r="WM1076" s="131"/>
      <c r="WN1076" s="131"/>
      <c r="WO1076" s="131"/>
      <c r="WP1076" s="131"/>
      <c r="WQ1076" s="131"/>
      <c r="WR1076" s="131"/>
      <c r="WS1076" s="131"/>
      <c r="WT1076" s="131"/>
      <c r="WU1076" s="131"/>
      <c r="WV1076" s="131"/>
      <c r="WW1076" s="131"/>
      <c r="WX1076" s="131"/>
      <c r="WY1076" s="131"/>
      <c r="WZ1076" s="131"/>
      <c r="XA1076" s="131"/>
      <c r="XB1076" s="131"/>
      <c r="XC1076" s="131"/>
      <c r="XD1076" s="131"/>
      <c r="XE1076" s="131"/>
      <c r="XF1076" s="131"/>
      <c r="XG1076" s="131"/>
      <c r="XH1076" s="131"/>
      <c r="XI1076" s="131"/>
      <c r="XJ1076" s="131"/>
      <c r="XK1076" s="131"/>
      <c r="XL1076" s="131"/>
      <c r="XM1076" s="131"/>
      <c r="XN1076" s="131"/>
      <c r="XO1076" s="131"/>
      <c r="XP1076" s="131"/>
      <c r="XQ1076" s="131"/>
      <c r="XR1076" s="131"/>
      <c r="XS1076" s="131"/>
      <c r="XT1076" s="131"/>
      <c r="XU1076" s="131"/>
      <c r="XV1076" s="131"/>
      <c r="XW1076" s="131"/>
      <c r="XX1076" s="131"/>
      <c r="XY1076" s="131"/>
      <c r="XZ1076" s="131"/>
      <c r="YA1076" s="131"/>
      <c r="YB1076" s="131"/>
      <c r="YC1076" s="131"/>
      <c r="YD1076" s="131"/>
      <c r="YE1076" s="131"/>
      <c r="YF1076" s="131"/>
      <c r="YG1076" s="131"/>
      <c r="YH1076" s="131"/>
      <c r="YI1076" s="131"/>
      <c r="YJ1076" s="131"/>
      <c r="YK1076" s="131"/>
      <c r="YL1076" s="131"/>
      <c r="YM1076" s="131"/>
      <c r="YN1076" s="131"/>
      <c r="YO1076" s="131"/>
      <c r="YP1076" s="131"/>
      <c r="YQ1076" s="131"/>
      <c r="YR1076" s="131"/>
      <c r="YS1076" s="131"/>
      <c r="YT1076" s="131"/>
      <c r="YU1076" s="131"/>
      <c r="YV1076" s="131"/>
      <c r="YW1076" s="131"/>
      <c r="YX1076" s="131"/>
      <c r="YY1076" s="131"/>
      <c r="YZ1076" s="131"/>
      <c r="ZA1076" s="131"/>
      <c r="ZB1076" s="131"/>
      <c r="ZC1076" s="131"/>
      <c r="ZD1076" s="131"/>
      <c r="ZE1076" s="131"/>
      <c r="ZF1076" s="131"/>
      <c r="ZG1076" s="131"/>
      <c r="ZH1076" s="131"/>
      <c r="ZI1076" s="131"/>
      <c r="ZJ1076" s="131"/>
      <c r="ZK1076" s="131"/>
      <c r="ZL1076" s="131"/>
      <c r="ZM1076" s="131"/>
      <c r="ZN1076" s="131"/>
      <c r="ZO1076" s="131"/>
      <c r="ZP1076" s="131"/>
      <c r="ZQ1076" s="131"/>
      <c r="ZR1076" s="131"/>
      <c r="ZS1076" s="131"/>
      <c r="ZT1076" s="131"/>
      <c r="ZU1076" s="131"/>
      <c r="ZV1076" s="131"/>
      <c r="ZW1076" s="131"/>
      <c r="ZX1076" s="131"/>
      <c r="ZY1076" s="131"/>
      <c r="ZZ1076" s="131"/>
      <c r="AAA1076" s="131"/>
      <c r="AAB1076" s="131"/>
      <c r="AAC1076" s="131"/>
      <c r="AAD1076" s="131"/>
      <c r="AAE1076" s="131"/>
      <c r="AAF1076" s="131"/>
      <c r="AAG1076" s="131"/>
      <c r="AAH1076" s="131"/>
      <c r="AAI1076" s="131"/>
      <c r="AAJ1076" s="131"/>
      <c r="AAK1076" s="131"/>
      <c r="AAL1076" s="131"/>
      <c r="AAM1076" s="131"/>
      <c r="AAN1076" s="131"/>
      <c r="AAO1076" s="131"/>
      <c r="AAP1076" s="131"/>
      <c r="AAQ1076" s="131"/>
      <c r="AAR1076" s="131"/>
      <c r="AAS1076" s="131"/>
      <c r="AAT1076" s="131"/>
      <c r="AAU1076" s="131"/>
      <c r="AAV1076" s="131"/>
      <c r="AAW1076" s="131"/>
      <c r="AAX1076" s="131"/>
      <c r="AAY1076" s="131"/>
      <c r="AAZ1076" s="131"/>
      <c r="ABA1076" s="131"/>
      <c r="ABB1076" s="131"/>
      <c r="ABC1076" s="131"/>
      <c r="ABD1076" s="131"/>
      <c r="ABE1076" s="131"/>
      <c r="ABF1076" s="131"/>
      <c r="ABG1076" s="131"/>
      <c r="ABH1076" s="131"/>
      <c r="ABI1076" s="131"/>
      <c r="ABJ1076" s="131"/>
      <c r="ABK1076" s="131"/>
      <c r="ABL1076" s="131"/>
      <c r="ABM1076" s="131"/>
      <c r="ABN1076" s="131"/>
      <c r="ABO1076" s="131"/>
      <c r="ABP1076" s="131"/>
      <c r="ABQ1076" s="131"/>
      <c r="ABR1076" s="131"/>
      <c r="ABS1076" s="131"/>
      <c r="ABT1076" s="131"/>
      <c r="ABU1076" s="131"/>
      <c r="ABV1076" s="131"/>
      <c r="ABW1076" s="131"/>
      <c r="ABX1076" s="131"/>
      <c r="ABY1076" s="131"/>
      <c r="ABZ1076" s="131"/>
      <c r="ACA1076" s="131"/>
      <c r="ACB1076" s="131"/>
      <c r="ACC1076" s="131"/>
      <c r="ACD1076" s="131"/>
      <c r="ACE1076" s="131"/>
      <c r="ACF1076" s="131"/>
      <c r="ACG1076" s="131"/>
      <c r="ACH1076" s="131"/>
      <c r="ACI1076" s="131"/>
      <c r="ACJ1076" s="131"/>
      <c r="ACK1076" s="131"/>
      <c r="ACL1076" s="131"/>
      <c r="ACM1076" s="131"/>
      <c r="ACN1076" s="131"/>
      <c r="ACO1076" s="131"/>
      <c r="ACP1076" s="131"/>
      <c r="ACQ1076" s="131"/>
      <c r="ACR1076" s="131"/>
      <c r="ACS1076" s="131"/>
      <c r="ACT1076" s="131"/>
      <c r="ACU1076" s="131"/>
      <c r="ACV1076" s="131"/>
      <c r="ACW1076" s="131"/>
      <c r="ACX1076" s="131"/>
      <c r="ACY1076" s="131"/>
      <c r="ACZ1076" s="131"/>
      <c r="ADA1076" s="131"/>
      <c r="ADB1076" s="131"/>
      <c r="ADC1076" s="131"/>
      <c r="ADD1076" s="131"/>
      <c r="ADE1076" s="131"/>
      <c r="ADF1076" s="131"/>
      <c r="ADG1076" s="131"/>
      <c r="ADH1076" s="131"/>
      <c r="ADI1076" s="131"/>
      <c r="ADJ1076" s="131"/>
      <c r="ADK1076" s="131"/>
      <c r="ADL1076" s="131"/>
      <c r="ADM1076" s="131"/>
      <c r="ADN1076" s="131"/>
      <c r="ADO1076" s="131"/>
      <c r="ADP1076" s="131"/>
      <c r="ADQ1076" s="131"/>
      <c r="ADR1076" s="131"/>
      <c r="ADS1076" s="131"/>
      <c r="ADT1076" s="131"/>
      <c r="ADU1076" s="131"/>
      <c r="ADV1076" s="131"/>
      <c r="ADW1076" s="131"/>
      <c r="ADX1076" s="131"/>
      <c r="ADY1076" s="131"/>
      <c r="ADZ1076" s="131"/>
      <c r="AEA1076" s="131"/>
      <c r="AEB1076" s="131"/>
      <c r="AEC1076" s="131"/>
      <c r="AED1076" s="131"/>
      <c r="AEE1076" s="131"/>
      <c r="AEF1076" s="131"/>
      <c r="AEG1076" s="131"/>
      <c r="AEH1076" s="131"/>
      <c r="AEI1076" s="131"/>
      <c r="AEJ1076" s="131"/>
      <c r="AEK1076" s="131"/>
      <c r="AEL1076" s="131"/>
      <c r="AEM1076" s="131"/>
      <c r="AEN1076" s="131"/>
      <c r="AEO1076" s="131"/>
      <c r="AEP1076" s="131"/>
      <c r="AEQ1076" s="131"/>
      <c r="AER1076" s="131"/>
      <c r="AES1076" s="131"/>
      <c r="AET1076" s="131"/>
      <c r="AEU1076" s="131"/>
      <c r="AEV1076" s="131"/>
      <c r="AEW1076" s="131"/>
      <c r="AEX1076" s="131"/>
      <c r="AEY1076" s="131"/>
      <c r="AEZ1076" s="131"/>
      <c r="AFA1076" s="131"/>
      <c r="AFB1076" s="131"/>
      <c r="AFC1076" s="131"/>
      <c r="AFD1076" s="131"/>
      <c r="AFE1076" s="131"/>
      <c r="AFF1076" s="131"/>
      <c r="AFG1076" s="131"/>
      <c r="AFH1076" s="131"/>
      <c r="AFI1076" s="131"/>
      <c r="AFJ1076" s="131"/>
      <c r="AFK1076" s="131"/>
      <c r="AFL1076" s="131"/>
      <c r="AFM1076" s="131"/>
      <c r="AFN1076" s="131"/>
      <c r="AFO1076" s="131"/>
      <c r="AFP1076" s="131"/>
      <c r="AFQ1076" s="131"/>
      <c r="AFR1076" s="131"/>
      <c r="AFS1076" s="131"/>
      <c r="AFT1076" s="131"/>
      <c r="AFU1076" s="131"/>
      <c r="AFV1076" s="131"/>
      <c r="AFW1076" s="131"/>
      <c r="AFX1076" s="131"/>
      <c r="AFY1076" s="131"/>
      <c r="AFZ1076" s="131"/>
      <c r="AGA1076" s="131"/>
      <c r="AGB1076" s="131"/>
      <c r="AGC1076" s="131"/>
      <c r="AGD1076" s="131"/>
      <c r="AGE1076" s="131"/>
      <c r="AGF1076" s="131"/>
      <c r="AGG1076" s="131"/>
      <c r="AGH1076" s="131"/>
      <c r="AGI1076" s="131"/>
      <c r="AGJ1076" s="131"/>
      <c r="AGK1076" s="131"/>
      <c r="AGL1076" s="131"/>
      <c r="AGM1076" s="131"/>
      <c r="AGN1076" s="131"/>
      <c r="AGO1076" s="131"/>
      <c r="AGP1076" s="131"/>
      <c r="AGQ1076" s="131"/>
      <c r="AGR1076" s="131"/>
      <c r="AGS1076" s="131"/>
      <c r="AGT1076" s="131"/>
      <c r="AGU1076" s="131"/>
      <c r="AGV1076" s="131"/>
      <c r="AGW1076" s="131"/>
      <c r="AGX1076" s="131"/>
      <c r="AGY1076" s="131"/>
      <c r="AGZ1076" s="131"/>
      <c r="AHA1076" s="131"/>
      <c r="AHB1076" s="131"/>
      <c r="AHC1076" s="131"/>
      <c r="AHD1076" s="131"/>
      <c r="AHE1076" s="131"/>
      <c r="AHF1076" s="131"/>
      <c r="AHG1076" s="131"/>
      <c r="AHH1076" s="131"/>
      <c r="AHI1076" s="131"/>
      <c r="AHJ1076" s="131"/>
      <c r="AHK1076" s="131"/>
      <c r="AHL1076" s="131"/>
      <c r="AHM1076" s="131"/>
      <c r="AHN1076" s="131"/>
      <c r="AHO1076" s="131"/>
      <c r="AHP1076" s="131"/>
      <c r="AHQ1076" s="131"/>
      <c r="AHR1076" s="131"/>
      <c r="AHS1076" s="131"/>
      <c r="AHT1076" s="131"/>
      <c r="AHU1076" s="131"/>
      <c r="AHV1076" s="131"/>
      <c r="AHW1076" s="131"/>
      <c r="AHX1076" s="131"/>
      <c r="AHY1076" s="131"/>
      <c r="AHZ1076" s="131"/>
      <c r="AIA1076" s="131"/>
      <c r="AIB1076" s="131"/>
      <c r="AIC1076" s="131"/>
      <c r="AID1076" s="131"/>
      <c r="AIE1076" s="131"/>
      <c r="AIF1076" s="131"/>
      <c r="AIG1076" s="131"/>
      <c r="AIH1076" s="131"/>
      <c r="AII1076" s="131"/>
      <c r="AIJ1076" s="131"/>
      <c r="AIK1076" s="131"/>
      <c r="AIL1076" s="131"/>
      <c r="AIM1076" s="131"/>
      <c r="AIN1076" s="131"/>
      <c r="AIO1076" s="131"/>
      <c r="AIP1076" s="131"/>
      <c r="AIQ1076" s="131"/>
      <c r="AIR1076" s="131"/>
      <c r="AIS1076" s="131"/>
      <c r="AIT1076" s="131"/>
      <c r="AIU1076" s="131"/>
      <c r="AIV1076" s="131"/>
      <c r="AIW1076" s="131"/>
      <c r="AIX1076" s="131"/>
      <c r="AIY1076" s="131"/>
      <c r="AIZ1076" s="131"/>
      <c r="AJA1076" s="131"/>
      <c r="AJB1076" s="131"/>
      <c r="AJC1076" s="131"/>
      <c r="AJD1076" s="131"/>
      <c r="AJE1076" s="131"/>
      <c r="AJF1076" s="131"/>
      <c r="AJG1076" s="131"/>
      <c r="AJH1076" s="131"/>
      <c r="AJI1076" s="131"/>
      <c r="AJJ1076" s="131"/>
      <c r="AJK1076" s="131"/>
      <c r="AJL1076" s="131"/>
      <c r="AJM1076" s="131"/>
      <c r="AJN1076" s="131"/>
      <c r="AJO1076" s="131"/>
      <c r="AJP1076" s="131"/>
      <c r="AJQ1076" s="131"/>
      <c r="AJR1076" s="131"/>
      <c r="AJS1076" s="131"/>
      <c r="AJT1076" s="131"/>
      <c r="AJU1076" s="131"/>
      <c r="AJV1076" s="131"/>
      <c r="AJW1076" s="131"/>
      <c r="AJX1076" s="131"/>
      <c r="AJY1076" s="131"/>
      <c r="AJZ1076" s="131"/>
      <c r="AKA1076" s="131"/>
      <c r="AKB1076" s="131"/>
      <c r="AKC1076" s="131"/>
      <c r="AKD1076" s="131"/>
      <c r="AKE1076" s="131"/>
      <c r="AKF1076" s="131"/>
      <c r="AKG1076" s="131"/>
      <c r="AKH1076" s="131"/>
      <c r="AKI1076" s="131"/>
      <c r="AKJ1076" s="131"/>
      <c r="AKK1076" s="131"/>
      <c r="AKL1076" s="131"/>
      <c r="AKM1076" s="131"/>
      <c r="AKN1076" s="131"/>
      <c r="AKO1076" s="131"/>
      <c r="AKP1076" s="131"/>
      <c r="AKQ1076" s="131"/>
      <c r="AKR1076" s="131"/>
      <c r="AKS1076" s="131"/>
      <c r="AKT1076" s="131"/>
      <c r="AKU1076" s="131"/>
      <c r="AKV1076" s="131"/>
      <c r="AKW1076" s="131"/>
      <c r="AKX1076" s="131"/>
      <c r="AKY1076" s="131"/>
      <c r="AKZ1076" s="131"/>
      <c r="ALA1076" s="131"/>
      <c r="ALB1076" s="131"/>
      <c r="ALC1076" s="131"/>
      <c r="ALD1076" s="131"/>
      <c r="ALE1076" s="131"/>
      <c r="ALF1076" s="131"/>
      <c r="ALG1076" s="131"/>
      <c r="ALH1076" s="131"/>
      <c r="ALI1076" s="131"/>
      <c r="ALJ1076" s="131"/>
      <c r="ALK1076" s="131"/>
      <c r="ALL1076" s="131"/>
      <c r="ALM1076" s="131"/>
      <c r="ALN1076" s="131"/>
      <c r="ALO1076" s="131"/>
      <c r="ALP1076" s="131"/>
      <c r="ALQ1076" s="131"/>
      <c r="ALR1076" s="131"/>
      <c r="ALS1076" s="131"/>
      <c r="ALT1076" s="131"/>
      <c r="ALU1076" s="131"/>
      <c r="ALV1076" s="131"/>
      <c r="ALW1076" s="131"/>
      <c r="ALX1076" s="131"/>
      <c r="ALY1076" s="131"/>
      <c r="ALZ1076" s="131"/>
      <c r="AMA1076" s="131"/>
      <c r="AMB1076" s="131"/>
      <c r="AMC1076" s="131"/>
      <c r="AMD1076" s="131"/>
      <c r="AME1076" s="131"/>
      <c r="AMF1076" s="131"/>
      <c r="AMG1076" s="131"/>
      <c r="AMH1076" s="131"/>
      <c r="AMI1076" s="131"/>
      <c r="AMJ1076" s="131"/>
      <c r="AMK1076" s="131"/>
      <c r="AML1076" s="131"/>
      <c r="AMM1076" s="131"/>
      <c r="AMN1076" s="131"/>
      <c r="AMO1076" s="131"/>
      <c r="AMP1076" s="131"/>
      <c r="AMQ1076" s="131"/>
      <c r="AMR1076" s="131"/>
      <c r="AMS1076" s="131"/>
      <c r="AMT1076" s="131"/>
      <c r="AMU1076" s="131"/>
      <c r="AMV1076" s="131"/>
      <c r="AMW1076" s="131"/>
      <c r="AMX1076" s="131"/>
      <c r="AMY1076" s="131"/>
      <c r="AMZ1076" s="131"/>
      <c r="ANA1076" s="131"/>
      <c r="ANB1076" s="131"/>
      <c r="ANC1076" s="131"/>
      <c r="AND1076" s="131"/>
      <c r="ANE1076" s="131"/>
      <c r="ANF1076" s="131"/>
      <c r="ANG1076" s="131"/>
      <c r="ANH1076" s="131"/>
      <c r="ANI1076" s="131"/>
      <c r="ANJ1076" s="131"/>
      <c r="ANK1076" s="131"/>
      <c r="ANL1076" s="131"/>
      <c r="ANM1076" s="131"/>
      <c r="ANN1076" s="131"/>
      <c r="ANO1076" s="131"/>
      <c r="ANP1076" s="131"/>
      <c r="ANQ1076" s="131"/>
      <c r="ANR1076" s="131"/>
      <c r="ANS1076" s="131"/>
      <c r="ANT1076" s="131"/>
      <c r="ANU1076" s="131"/>
      <c r="ANV1076" s="131"/>
      <c r="ANW1076" s="131"/>
      <c r="ANX1076" s="131"/>
      <c r="ANY1076" s="131"/>
      <c r="ANZ1076" s="131"/>
      <c r="AOA1076" s="131"/>
      <c r="AOB1076" s="131"/>
      <c r="AOC1076" s="131"/>
      <c r="AOD1076" s="131"/>
      <c r="AOE1076" s="131"/>
      <c r="AOF1076" s="131"/>
      <c r="AOG1076" s="131"/>
      <c r="AOH1076" s="131"/>
      <c r="AOI1076" s="131"/>
      <c r="AOJ1076" s="131"/>
      <c r="AOK1076" s="131"/>
      <c r="AOL1076" s="131"/>
      <c r="AOM1076" s="131"/>
      <c r="AON1076" s="131"/>
      <c r="AOO1076" s="131"/>
      <c r="AOP1076" s="131"/>
      <c r="AOQ1076" s="131"/>
      <c r="AOR1076" s="131"/>
      <c r="AOS1076" s="131"/>
      <c r="AOT1076" s="131"/>
      <c r="AOU1076" s="131"/>
      <c r="AOV1076" s="131"/>
      <c r="AOW1076" s="131"/>
      <c r="AOX1076" s="131"/>
      <c r="AOY1076" s="131"/>
      <c r="AOZ1076" s="131"/>
      <c r="APA1076" s="131"/>
      <c r="APB1076" s="131"/>
      <c r="APC1076" s="131"/>
      <c r="APD1076" s="131"/>
      <c r="APE1076" s="131"/>
      <c r="APF1076" s="131"/>
      <c r="APG1076" s="131"/>
      <c r="APH1076" s="131"/>
      <c r="API1076" s="131"/>
      <c r="APJ1076" s="131"/>
      <c r="APK1076" s="131"/>
      <c r="APL1076" s="131"/>
      <c r="APM1076" s="131"/>
      <c r="APN1076" s="131"/>
      <c r="APO1076" s="131"/>
      <c r="APP1076" s="131"/>
      <c r="APQ1076" s="131"/>
      <c r="APR1076" s="131"/>
      <c r="APS1076" s="131"/>
      <c r="APT1076" s="131"/>
      <c r="APU1076" s="131"/>
      <c r="APV1076" s="131"/>
      <c r="APW1076" s="131"/>
      <c r="APX1076" s="131"/>
      <c r="APY1076" s="131"/>
      <c r="APZ1076" s="131"/>
      <c r="AQA1076" s="131"/>
      <c r="AQB1076" s="131"/>
      <c r="AQC1076" s="131"/>
      <c r="AQD1076" s="131"/>
      <c r="AQE1076" s="131"/>
      <c r="AQF1076" s="131"/>
      <c r="AQG1076" s="131"/>
      <c r="AQH1076" s="131"/>
      <c r="AQI1076" s="131"/>
      <c r="AQJ1076" s="131"/>
      <c r="AQK1076" s="131"/>
      <c r="AQL1076" s="131"/>
      <c r="AQM1076" s="131"/>
      <c r="AQN1076" s="131"/>
      <c r="AQO1076" s="131"/>
      <c r="AQP1076" s="131"/>
      <c r="AQQ1076" s="131"/>
      <c r="AQR1076" s="131"/>
      <c r="AQS1076" s="131"/>
      <c r="AQT1076" s="131"/>
      <c r="AQU1076" s="131"/>
      <c r="AQV1076" s="131"/>
      <c r="AQW1076" s="131"/>
      <c r="AQX1076" s="131"/>
      <c r="AQY1076" s="131"/>
      <c r="AQZ1076" s="131"/>
      <c r="ARA1076" s="131"/>
      <c r="ARB1076" s="131"/>
      <c r="ARC1076" s="131"/>
      <c r="ARD1076" s="131"/>
      <c r="ARE1076" s="131"/>
      <c r="ARF1076" s="131"/>
      <c r="ARG1076" s="131"/>
      <c r="ARH1076" s="131"/>
      <c r="ARI1076" s="131"/>
      <c r="ARJ1076" s="131"/>
      <c r="ARK1076" s="131"/>
      <c r="ARL1076" s="131"/>
      <c r="ARM1076" s="131"/>
      <c r="ARN1076" s="131"/>
      <c r="ARO1076" s="131"/>
      <c r="ARP1076" s="131"/>
      <c r="ARQ1076" s="131"/>
      <c r="ARR1076" s="131"/>
      <c r="ARS1076" s="131"/>
      <c r="ART1076" s="131"/>
      <c r="ARU1076" s="131"/>
      <c r="ARV1076" s="131"/>
      <c r="ARW1076" s="131"/>
      <c r="ARX1076" s="131"/>
      <c r="ARY1076" s="131"/>
      <c r="ARZ1076" s="131"/>
      <c r="ASA1076" s="131"/>
      <c r="ASB1076" s="131"/>
      <c r="ASC1076" s="131"/>
      <c r="ASD1076" s="131"/>
      <c r="ASE1076" s="131"/>
      <c r="ASF1076" s="131"/>
      <c r="ASG1076" s="131"/>
      <c r="ASH1076" s="131"/>
      <c r="ASI1076" s="131"/>
      <c r="ASJ1076" s="131"/>
      <c r="ASK1076" s="131"/>
      <c r="ASL1076" s="131"/>
      <c r="ASM1076" s="131"/>
      <c r="ASN1076" s="131"/>
      <c r="ASO1076" s="131"/>
      <c r="ASP1076" s="131"/>
      <c r="ASQ1076" s="131"/>
      <c r="ASR1076" s="131"/>
      <c r="ASS1076" s="131"/>
      <c r="AST1076" s="131"/>
      <c r="ASU1076" s="131"/>
      <c r="ASV1076" s="131"/>
      <c r="ASW1076" s="131"/>
      <c r="ASX1076" s="131"/>
      <c r="ASY1076" s="131"/>
      <c r="ASZ1076" s="131"/>
      <c r="ATA1076" s="131"/>
      <c r="ATB1076" s="131"/>
      <c r="ATC1076" s="131"/>
      <c r="ATD1076" s="131"/>
      <c r="ATE1076" s="131"/>
      <c r="ATF1076" s="131"/>
      <c r="ATG1076" s="131"/>
      <c r="ATH1076" s="131"/>
      <c r="ATI1076" s="131"/>
      <c r="ATJ1076" s="131"/>
      <c r="ATK1076" s="131"/>
      <c r="ATL1076" s="131"/>
      <c r="ATM1076" s="131"/>
      <c r="ATN1076" s="131"/>
      <c r="ATO1076" s="131"/>
      <c r="ATP1076" s="131"/>
      <c r="ATQ1076" s="131"/>
      <c r="ATR1076" s="131"/>
      <c r="ATS1076" s="131"/>
      <c r="ATT1076" s="131"/>
      <c r="ATU1076" s="131"/>
      <c r="ATV1076" s="131"/>
      <c r="ATW1076" s="131"/>
      <c r="ATX1076" s="131"/>
      <c r="ATY1076" s="131"/>
      <c r="ATZ1076" s="131"/>
      <c r="AUA1076" s="131"/>
      <c r="AUB1076" s="131"/>
      <c r="AUC1076" s="131"/>
      <c r="AUD1076" s="131"/>
      <c r="AUE1076" s="131"/>
      <c r="AUF1076" s="131"/>
      <c r="AUG1076" s="131"/>
      <c r="AUH1076" s="131"/>
      <c r="AUI1076" s="131"/>
      <c r="AUJ1076" s="131"/>
      <c r="AUK1076" s="131"/>
      <c r="AUL1076" s="131"/>
      <c r="AUM1076" s="131"/>
      <c r="AUN1076" s="131"/>
      <c r="AUO1076" s="131"/>
      <c r="AUP1076" s="131"/>
      <c r="AUQ1076" s="131"/>
      <c r="AUR1076" s="131"/>
      <c r="AUS1076" s="131"/>
      <c r="AUT1076" s="131"/>
      <c r="AUU1076" s="131"/>
      <c r="AUV1076" s="131"/>
      <c r="AUW1076" s="131"/>
      <c r="AUX1076" s="131"/>
      <c r="AUY1076" s="131"/>
      <c r="AUZ1076" s="131"/>
      <c r="AVA1076" s="131"/>
      <c r="AVB1076" s="131"/>
      <c r="AVC1076" s="131"/>
      <c r="AVD1076" s="131"/>
      <c r="AVE1076" s="131"/>
      <c r="AVF1076" s="131"/>
      <c r="AVG1076" s="131"/>
      <c r="AVH1076" s="131"/>
      <c r="AVI1076" s="131"/>
      <c r="AVJ1076" s="131"/>
      <c r="AVK1076" s="131"/>
      <c r="AVL1076" s="131"/>
      <c r="AVM1076" s="131"/>
      <c r="AVN1076" s="131"/>
      <c r="AVO1076" s="131"/>
      <c r="AVP1076" s="131"/>
      <c r="AVQ1076" s="131"/>
      <c r="AVR1076" s="131"/>
      <c r="AVS1076" s="131"/>
      <c r="AVT1076" s="131"/>
      <c r="AVU1076" s="131"/>
      <c r="AVV1076" s="131"/>
      <c r="AVW1076" s="131"/>
      <c r="AVX1076" s="131"/>
      <c r="AVY1076" s="131"/>
      <c r="AVZ1076" s="131"/>
      <c r="AWA1076" s="131"/>
      <c r="AWB1076" s="131"/>
      <c r="AWC1076" s="131"/>
      <c r="AWD1076" s="131"/>
      <c r="AWE1076" s="131"/>
      <c r="AWF1076" s="131"/>
      <c r="AWG1076" s="131"/>
      <c r="AWH1076" s="131"/>
      <c r="AWI1076" s="131"/>
      <c r="AWJ1076" s="131"/>
      <c r="AWK1076" s="131"/>
      <c r="AWL1076" s="131"/>
      <c r="AWM1076" s="131"/>
      <c r="AWN1076" s="131"/>
      <c r="AWO1076" s="131"/>
      <c r="AWP1076" s="131"/>
      <c r="AWQ1076" s="131"/>
      <c r="AWR1076" s="131"/>
      <c r="AWS1076" s="131"/>
      <c r="AWT1076" s="131"/>
      <c r="AWU1076" s="131"/>
      <c r="AWV1076" s="131"/>
      <c r="AWW1076" s="131"/>
      <c r="AWX1076" s="131"/>
      <c r="AWY1076" s="131"/>
      <c r="AWZ1076" s="131"/>
      <c r="AXA1076" s="131"/>
      <c r="AXB1076" s="131"/>
      <c r="AXC1076" s="131"/>
      <c r="AXD1076" s="131"/>
      <c r="AXE1076" s="131"/>
      <c r="AXF1076" s="131"/>
      <c r="AXG1076" s="131"/>
      <c r="AXH1076" s="131"/>
      <c r="AXI1076" s="131"/>
      <c r="AXJ1076" s="131"/>
      <c r="AXK1076" s="131"/>
      <c r="AXL1076" s="131"/>
      <c r="AXM1076" s="131"/>
      <c r="AXN1076" s="131"/>
      <c r="AXO1076" s="131"/>
      <c r="AXP1076" s="131"/>
      <c r="AXQ1076" s="131"/>
      <c r="AXR1076" s="131"/>
      <c r="AXS1076" s="131"/>
      <c r="AXT1076" s="131"/>
      <c r="AXU1076" s="131"/>
      <c r="AXV1076" s="131"/>
      <c r="AXW1076" s="131"/>
      <c r="AXX1076" s="131"/>
    </row>
    <row r="1077" spans="1:1324" s="106" customFormat="1" ht="15.75" hidden="1" customHeight="1" x14ac:dyDescent="0.2">
      <c r="A1077" s="79" t="s">
        <v>125</v>
      </c>
      <c r="B1077" s="79" t="s">
        <v>124</v>
      </c>
      <c r="C1077" s="89" t="s">
        <v>123</v>
      </c>
      <c r="D1077" s="89" t="s">
        <v>110</v>
      </c>
      <c r="E1077" s="66">
        <v>37586</v>
      </c>
      <c r="F1077" s="79"/>
      <c r="G1077" s="30" t="s">
        <v>1184</v>
      </c>
      <c r="H1077" s="30">
        <v>42005</v>
      </c>
      <c r="I1077" s="30" t="s">
        <v>1065</v>
      </c>
      <c r="J1077" s="173"/>
      <c r="K1077" s="87">
        <v>1</v>
      </c>
      <c r="L1077" s="87">
        <v>1</v>
      </c>
      <c r="M1077" s="87">
        <v>1</v>
      </c>
      <c r="N1077" s="87">
        <v>1</v>
      </c>
      <c r="O1077" s="87">
        <v>1</v>
      </c>
      <c r="P1077" s="87">
        <v>1</v>
      </c>
      <c r="Q1077" s="87">
        <v>1</v>
      </c>
      <c r="R1077" s="87">
        <v>1</v>
      </c>
      <c r="S1077" s="87">
        <v>1</v>
      </c>
      <c r="T1077" s="87">
        <v>1</v>
      </c>
      <c r="U1077" s="87">
        <v>1</v>
      </c>
      <c r="V1077" s="87">
        <v>1</v>
      </c>
      <c r="W1077" s="87">
        <v>0</v>
      </c>
      <c r="X1077" s="87">
        <v>0</v>
      </c>
      <c r="Y1077" s="87">
        <v>0</v>
      </c>
      <c r="Z1077" s="87">
        <v>1</v>
      </c>
      <c r="AA1077" s="87">
        <v>1</v>
      </c>
      <c r="AB1077" s="87">
        <f t="shared" si="100"/>
        <v>2</v>
      </c>
      <c r="AC1077" s="87">
        <f t="shared" si="101"/>
        <v>2</v>
      </c>
      <c r="AD1077" s="87">
        <f t="shared" si="102"/>
        <v>2</v>
      </c>
      <c r="AE1077" s="87">
        <f t="shared" si="103"/>
        <v>2</v>
      </c>
      <c r="AF1077" s="104"/>
      <c r="AG1077" s="131"/>
      <c r="AH1077" s="131"/>
      <c r="AI1077" s="131"/>
      <c r="AJ1077" s="131"/>
      <c r="AK1077" s="131"/>
      <c r="AL1077" s="131"/>
      <c r="AM1077" s="131"/>
      <c r="AN1077" s="131"/>
      <c r="AO1077" s="131"/>
      <c r="AP1077" s="131"/>
      <c r="AQ1077" s="131"/>
      <c r="AR1077" s="131"/>
      <c r="AS1077" s="131"/>
      <c r="AT1077" s="131"/>
      <c r="AU1077" s="131"/>
      <c r="AV1077" s="131"/>
      <c r="AW1077" s="131"/>
      <c r="AX1077" s="131"/>
      <c r="AY1077" s="131"/>
      <c r="AZ1077" s="131"/>
      <c r="BA1077" s="131"/>
      <c r="BB1077" s="131"/>
      <c r="BC1077" s="131"/>
      <c r="BD1077" s="131"/>
      <c r="BE1077" s="131"/>
      <c r="BF1077" s="131"/>
      <c r="BG1077" s="131"/>
      <c r="BH1077" s="131"/>
      <c r="BI1077" s="131"/>
      <c r="BJ1077" s="131"/>
      <c r="BK1077" s="131"/>
      <c r="BL1077" s="131"/>
      <c r="BM1077" s="131"/>
      <c r="BN1077" s="131"/>
      <c r="BO1077" s="131"/>
      <c r="BP1077" s="131"/>
      <c r="BQ1077" s="131"/>
      <c r="BR1077" s="131"/>
      <c r="BS1077" s="131"/>
      <c r="BT1077" s="131"/>
      <c r="BU1077" s="131"/>
      <c r="BV1077" s="131"/>
      <c r="BW1077" s="131"/>
      <c r="BX1077" s="131"/>
      <c r="BY1077" s="131"/>
      <c r="BZ1077" s="131"/>
      <c r="CA1077" s="131"/>
      <c r="CB1077" s="131"/>
      <c r="CC1077" s="131"/>
      <c r="CD1077" s="131"/>
      <c r="CE1077" s="131"/>
      <c r="CF1077" s="131"/>
      <c r="CG1077" s="131"/>
      <c r="CH1077" s="131"/>
      <c r="CI1077" s="131"/>
      <c r="CJ1077" s="131"/>
      <c r="CK1077" s="131"/>
      <c r="CL1077" s="131"/>
      <c r="CM1077" s="131"/>
      <c r="CN1077" s="131"/>
      <c r="CO1077" s="131"/>
      <c r="CP1077" s="131"/>
      <c r="CQ1077" s="131"/>
      <c r="CR1077" s="131"/>
      <c r="CS1077" s="131"/>
      <c r="CT1077" s="131"/>
      <c r="CU1077" s="131"/>
      <c r="CV1077" s="131"/>
      <c r="CW1077" s="131"/>
      <c r="CX1077" s="131"/>
      <c r="CY1077" s="131"/>
      <c r="CZ1077" s="131"/>
      <c r="DA1077" s="131"/>
      <c r="DB1077" s="131"/>
      <c r="DC1077" s="131"/>
      <c r="DD1077" s="131"/>
      <c r="DE1077" s="131"/>
      <c r="DF1077" s="131"/>
      <c r="DG1077" s="131"/>
      <c r="DH1077" s="131"/>
      <c r="DI1077" s="131"/>
      <c r="DJ1077" s="131"/>
      <c r="DK1077" s="131"/>
      <c r="DL1077" s="131"/>
      <c r="DM1077" s="131"/>
      <c r="DN1077" s="131"/>
      <c r="DO1077" s="131"/>
      <c r="DP1077" s="131"/>
      <c r="DQ1077" s="131"/>
      <c r="DR1077" s="131"/>
      <c r="DS1077" s="131"/>
      <c r="DT1077" s="131"/>
      <c r="DU1077" s="131"/>
      <c r="DV1077" s="131"/>
      <c r="DW1077" s="131"/>
      <c r="DX1077" s="131"/>
      <c r="DY1077" s="131"/>
      <c r="DZ1077" s="131"/>
      <c r="EA1077" s="131"/>
      <c r="EB1077" s="131"/>
      <c r="EC1077" s="131"/>
      <c r="ED1077" s="131"/>
      <c r="EE1077" s="131"/>
      <c r="EF1077" s="131"/>
      <c r="EG1077" s="131"/>
      <c r="EH1077" s="131"/>
      <c r="EI1077" s="131"/>
      <c r="EJ1077" s="131"/>
      <c r="EK1077" s="131"/>
      <c r="EL1077" s="131"/>
      <c r="EM1077" s="131"/>
      <c r="EN1077" s="131"/>
      <c r="EO1077" s="131"/>
      <c r="EP1077" s="131"/>
      <c r="EQ1077" s="131"/>
      <c r="ER1077" s="131"/>
      <c r="ES1077" s="131"/>
      <c r="ET1077" s="131"/>
      <c r="EU1077" s="131"/>
      <c r="EV1077" s="131"/>
      <c r="EW1077" s="131"/>
      <c r="EX1077" s="131"/>
      <c r="EY1077" s="131"/>
      <c r="EZ1077" s="131"/>
      <c r="FA1077" s="131"/>
      <c r="FB1077" s="131"/>
      <c r="FC1077" s="131"/>
      <c r="FD1077" s="131"/>
      <c r="FE1077" s="131"/>
      <c r="FF1077" s="131"/>
      <c r="FG1077" s="131"/>
      <c r="FH1077" s="131"/>
      <c r="FI1077" s="131"/>
      <c r="FJ1077" s="131"/>
      <c r="FK1077" s="131"/>
      <c r="FL1077" s="131"/>
      <c r="FM1077" s="131"/>
      <c r="FN1077" s="131"/>
      <c r="FO1077" s="131"/>
      <c r="FP1077" s="131"/>
      <c r="FQ1077" s="131"/>
      <c r="FR1077" s="131"/>
      <c r="FS1077" s="131"/>
      <c r="FT1077" s="131"/>
      <c r="FU1077" s="131"/>
      <c r="FV1077" s="131"/>
      <c r="FW1077" s="131"/>
      <c r="FX1077" s="131"/>
      <c r="FY1077" s="131"/>
      <c r="FZ1077" s="131"/>
      <c r="GA1077" s="131"/>
      <c r="GB1077" s="131"/>
      <c r="GC1077" s="131"/>
      <c r="GD1077" s="131"/>
      <c r="GE1077" s="131"/>
      <c r="GF1077" s="131"/>
      <c r="GG1077" s="131"/>
      <c r="GH1077" s="131"/>
      <c r="GI1077" s="131"/>
      <c r="GJ1077" s="131"/>
      <c r="GK1077" s="131"/>
      <c r="GL1077" s="131"/>
      <c r="GM1077" s="131"/>
      <c r="GN1077" s="131"/>
      <c r="GO1077" s="131"/>
      <c r="GP1077" s="131"/>
      <c r="GQ1077" s="131"/>
      <c r="GR1077" s="131"/>
      <c r="GS1077" s="131"/>
      <c r="GT1077" s="131"/>
      <c r="GU1077" s="131"/>
      <c r="GV1077" s="131"/>
      <c r="GW1077" s="131"/>
      <c r="GX1077" s="131"/>
      <c r="GY1077" s="131"/>
      <c r="GZ1077" s="131"/>
      <c r="HA1077" s="131"/>
      <c r="HB1077" s="131"/>
      <c r="HC1077" s="131"/>
      <c r="HD1077" s="131"/>
      <c r="HE1077" s="131"/>
      <c r="HF1077" s="131"/>
      <c r="HG1077" s="131"/>
      <c r="HH1077" s="131"/>
      <c r="HI1077" s="131"/>
      <c r="HJ1077" s="131"/>
      <c r="HK1077" s="131"/>
      <c r="HL1077" s="131"/>
      <c r="HM1077" s="131"/>
      <c r="HN1077" s="131"/>
      <c r="HO1077" s="131"/>
      <c r="HP1077" s="131"/>
      <c r="HQ1077" s="131"/>
      <c r="HR1077" s="131"/>
      <c r="HS1077" s="131"/>
      <c r="HT1077" s="131"/>
      <c r="HU1077" s="131"/>
      <c r="HV1077" s="131"/>
      <c r="HW1077" s="131"/>
      <c r="HX1077" s="131"/>
      <c r="HY1077" s="131"/>
      <c r="HZ1077" s="131"/>
      <c r="IA1077" s="131"/>
      <c r="IB1077" s="131"/>
      <c r="IC1077" s="131"/>
      <c r="ID1077" s="131"/>
      <c r="IE1077" s="131"/>
      <c r="IF1077" s="131"/>
      <c r="IG1077" s="131"/>
      <c r="IH1077" s="131"/>
      <c r="II1077" s="131"/>
      <c r="IJ1077" s="131"/>
      <c r="IK1077" s="131"/>
      <c r="IL1077" s="131"/>
      <c r="IM1077" s="131"/>
      <c r="IN1077" s="131"/>
      <c r="IO1077" s="131"/>
      <c r="IP1077" s="131"/>
      <c r="IQ1077" s="131"/>
      <c r="IR1077" s="131"/>
      <c r="IS1077" s="131"/>
      <c r="IT1077" s="131"/>
      <c r="IU1077" s="131"/>
      <c r="IV1077" s="131"/>
      <c r="IW1077" s="131"/>
      <c r="IX1077" s="131"/>
      <c r="IY1077" s="131"/>
      <c r="IZ1077" s="131"/>
      <c r="JA1077" s="131"/>
      <c r="JB1077" s="131"/>
      <c r="JC1077" s="131"/>
      <c r="JD1077" s="131"/>
      <c r="JE1077" s="131"/>
      <c r="JF1077" s="131"/>
      <c r="JG1077" s="131"/>
      <c r="JH1077" s="131"/>
      <c r="JI1077" s="131"/>
      <c r="JJ1077" s="131"/>
      <c r="JK1077" s="131"/>
      <c r="JL1077" s="131"/>
      <c r="JM1077" s="131"/>
      <c r="JN1077" s="131"/>
      <c r="JO1077" s="131"/>
      <c r="JP1077" s="131"/>
      <c r="JQ1077" s="131"/>
      <c r="JR1077" s="131"/>
      <c r="JS1077" s="131"/>
      <c r="JT1077" s="131"/>
      <c r="JU1077" s="131"/>
      <c r="JV1077" s="131"/>
      <c r="JW1077" s="131"/>
      <c r="JX1077" s="131"/>
      <c r="JY1077" s="131"/>
      <c r="JZ1077" s="131"/>
      <c r="KA1077" s="131"/>
      <c r="KB1077" s="131"/>
      <c r="KC1077" s="131"/>
      <c r="KD1077" s="131"/>
      <c r="KE1077" s="131"/>
      <c r="KF1077" s="131"/>
      <c r="KG1077" s="131"/>
      <c r="KH1077" s="131"/>
      <c r="KI1077" s="131"/>
      <c r="KJ1077" s="131"/>
      <c r="KK1077" s="131"/>
      <c r="KL1077" s="131"/>
      <c r="KM1077" s="131"/>
      <c r="KN1077" s="131"/>
      <c r="KO1077" s="131"/>
      <c r="KP1077" s="131"/>
      <c r="KQ1077" s="131"/>
      <c r="KR1077" s="131"/>
      <c r="KS1077" s="131"/>
      <c r="KT1077" s="131"/>
      <c r="KU1077" s="131"/>
      <c r="KV1077" s="131"/>
      <c r="KW1077" s="131"/>
      <c r="KX1077" s="131"/>
      <c r="KY1077" s="131"/>
      <c r="KZ1077" s="131"/>
      <c r="LA1077" s="131"/>
      <c r="LB1077" s="131"/>
      <c r="LC1077" s="131"/>
      <c r="LD1077" s="131"/>
      <c r="LE1077" s="131"/>
      <c r="LF1077" s="131"/>
      <c r="LG1077" s="131"/>
      <c r="LH1077" s="131"/>
      <c r="LI1077" s="131"/>
      <c r="LJ1077" s="131"/>
      <c r="LK1077" s="131"/>
      <c r="LL1077" s="131"/>
      <c r="LM1077" s="131"/>
      <c r="LN1077" s="131"/>
      <c r="LO1077" s="131"/>
      <c r="LP1077" s="131"/>
      <c r="LQ1077" s="131"/>
      <c r="LR1077" s="131"/>
      <c r="LS1077" s="131"/>
      <c r="LT1077" s="131"/>
      <c r="LU1077" s="131"/>
      <c r="LV1077" s="131"/>
      <c r="LW1077" s="131"/>
      <c r="LX1077" s="131"/>
      <c r="LY1077" s="131"/>
      <c r="LZ1077" s="131"/>
      <c r="MA1077" s="131"/>
      <c r="MB1077" s="131"/>
      <c r="MC1077" s="131"/>
      <c r="MD1077" s="131"/>
      <c r="ME1077" s="131"/>
      <c r="MF1077" s="131"/>
      <c r="MG1077" s="131"/>
      <c r="MH1077" s="131"/>
      <c r="MI1077" s="131"/>
      <c r="MJ1077" s="131"/>
      <c r="MK1077" s="131"/>
      <c r="ML1077" s="131"/>
      <c r="MM1077" s="131"/>
      <c r="MN1077" s="131"/>
      <c r="MO1077" s="131"/>
      <c r="MP1077" s="131"/>
      <c r="MQ1077" s="131"/>
      <c r="MR1077" s="131"/>
      <c r="MS1077" s="131"/>
      <c r="MT1077" s="131"/>
      <c r="MU1077" s="131"/>
      <c r="MV1077" s="131"/>
      <c r="MW1077" s="131"/>
      <c r="MX1077" s="131"/>
      <c r="MY1077" s="131"/>
      <c r="MZ1077" s="131"/>
      <c r="NA1077" s="131"/>
      <c r="NB1077" s="131"/>
      <c r="NC1077" s="131"/>
      <c r="ND1077" s="131"/>
      <c r="NE1077" s="131"/>
      <c r="NF1077" s="131"/>
      <c r="NG1077" s="131"/>
      <c r="NH1077" s="131"/>
      <c r="NI1077" s="131"/>
      <c r="NJ1077" s="131"/>
      <c r="NK1077" s="131"/>
      <c r="NL1077" s="131"/>
      <c r="NM1077" s="131"/>
      <c r="NN1077" s="131"/>
      <c r="NO1077" s="131"/>
      <c r="NP1077" s="131"/>
      <c r="NQ1077" s="131"/>
      <c r="NR1077" s="131"/>
      <c r="NS1077" s="131"/>
      <c r="NT1077" s="131"/>
      <c r="NU1077" s="131"/>
      <c r="NV1077" s="131"/>
      <c r="NW1077" s="131"/>
      <c r="NX1077" s="131"/>
      <c r="NY1077" s="131"/>
      <c r="NZ1077" s="131"/>
      <c r="OA1077" s="131"/>
      <c r="OB1077" s="131"/>
      <c r="OC1077" s="131"/>
      <c r="OD1077" s="131"/>
      <c r="OE1077" s="131"/>
      <c r="OF1077" s="131"/>
      <c r="OG1077" s="131"/>
      <c r="OH1077" s="131"/>
      <c r="OI1077" s="131"/>
      <c r="OJ1077" s="131"/>
      <c r="OK1077" s="131"/>
      <c r="OL1077" s="131"/>
      <c r="OM1077" s="131"/>
      <c r="ON1077" s="131"/>
      <c r="OO1077" s="131"/>
      <c r="OP1077" s="131"/>
      <c r="OQ1077" s="131"/>
      <c r="OR1077" s="131"/>
      <c r="OS1077" s="131"/>
      <c r="OT1077" s="131"/>
      <c r="OU1077" s="131"/>
      <c r="OV1077" s="131"/>
      <c r="OW1077" s="131"/>
      <c r="OX1077" s="131"/>
      <c r="OY1077" s="131"/>
      <c r="OZ1077" s="131"/>
      <c r="PA1077" s="131"/>
      <c r="PB1077" s="131"/>
      <c r="PC1077" s="131"/>
      <c r="PD1077" s="131"/>
      <c r="PE1077" s="131"/>
      <c r="PF1077" s="131"/>
      <c r="PG1077" s="131"/>
      <c r="PH1077" s="131"/>
      <c r="PI1077" s="131"/>
      <c r="PJ1077" s="131"/>
      <c r="PK1077" s="131"/>
      <c r="PL1077" s="131"/>
      <c r="PM1077" s="131"/>
      <c r="PN1077" s="131"/>
      <c r="PO1077" s="131"/>
      <c r="PP1077" s="131"/>
      <c r="PQ1077" s="131"/>
      <c r="PR1077" s="131"/>
      <c r="PS1077" s="131"/>
      <c r="PT1077" s="131"/>
      <c r="PU1077" s="131"/>
      <c r="PV1077" s="131"/>
      <c r="PW1077" s="131"/>
      <c r="PX1077" s="131"/>
      <c r="PY1077" s="131"/>
      <c r="PZ1077" s="131"/>
      <c r="QA1077" s="131"/>
      <c r="QB1077" s="131"/>
      <c r="QC1077" s="131"/>
      <c r="QD1077" s="131"/>
      <c r="QE1077" s="131"/>
      <c r="QF1077" s="131"/>
      <c r="QG1077" s="131"/>
      <c r="QH1077" s="131"/>
      <c r="QI1077" s="131"/>
      <c r="QJ1077" s="131"/>
      <c r="QK1077" s="131"/>
      <c r="QL1077" s="131"/>
      <c r="QM1077" s="131"/>
      <c r="QN1077" s="131"/>
      <c r="QO1077" s="131"/>
      <c r="QP1077" s="131"/>
      <c r="QQ1077" s="131"/>
      <c r="QR1077" s="131"/>
      <c r="QS1077" s="131"/>
      <c r="QT1077" s="131"/>
      <c r="QU1077" s="131"/>
      <c r="QV1077" s="131"/>
      <c r="QW1077" s="131"/>
      <c r="QX1077" s="131"/>
      <c r="QY1077" s="131"/>
      <c r="QZ1077" s="131"/>
      <c r="RA1077" s="131"/>
      <c r="RB1077" s="131"/>
      <c r="RC1077" s="131"/>
      <c r="RD1077" s="131"/>
      <c r="RE1077" s="131"/>
      <c r="RF1077" s="131"/>
      <c r="RG1077" s="131"/>
      <c r="RH1077" s="131"/>
      <c r="RI1077" s="131"/>
      <c r="RJ1077" s="131"/>
      <c r="RK1077" s="131"/>
      <c r="RL1077" s="131"/>
      <c r="RM1077" s="131"/>
      <c r="RN1077" s="131"/>
      <c r="RO1077" s="131"/>
      <c r="RP1077" s="131"/>
      <c r="RQ1077" s="131"/>
      <c r="RR1077" s="131"/>
      <c r="RS1077" s="131"/>
      <c r="RT1077" s="131"/>
      <c r="RU1077" s="131"/>
      <c r="RV1077" s="131"/>
      <c r="RW1077" s="131"/>
      <c r="RX1077" s="131"/>
      <c r="RY1077" s="131"/>
      <c r="RZ1077" s="131"/>
      <c r="SA1077" s="131"/>
      <c r="SB1077" s="131"/>
      <c r="SC1077" s="131"/>
      <c r="SD1077" s="131"/>
      <c r="SE1077" s="131"/>
      <c r="SF1077" s="131"/>
      <c r="SG1077" s="131"/>
      <c r="SH1077" s="131"/>
      <c r="SI1077" s="131"/>
      <c r="SJ1077" s="131"/>
      <c r="SK1077" s="131"/>
      <c r="SL1077" s="131"/>
      <c r="SM1077" s="131"/>
      <c r="SN1077" s="131"/>
      <c r="SO1077" s="131"/>
      <c r="SP1077" s="131"/>
      <c r="SQ1077" s="131"/>
      <c r="SR1077" s="131"/>
      <c r="SS1077" s="131"/>
      <c r="ST1077" s="131"/>
      <c r="SU1077" s="131"/>
      <c r="SV1077" s="131"/>
      <c r="SW1077" s="131"/>
      <c r="SX1077" s="131"/>
      <c r="SY1077" s="131"/>
      <c r="SZ1077" s="131"/>
      <c r="TA1077" s="131"/>
      <c r="TB1077" s="131"/>
      <c r="TC1077" s="131"/>
      <c r="TD1077" s="131"/>
      <c r="TE1077" s="131"/>
      <c r="TF1077" s="131"/>
      <c r="TG1077" s="131"/>
      <c r="TH1077" s="131"/>
      <c r="TI1077" s="131"/>
      <c r="TJ1077" s="131"/>
      <c r="TK1077" s="131"/>
      <c r="TL1077" s="131"/>
      <c r="TM1077" s="131"/>
      <c r="TN1077" s="131"/>
      <c r="TO1077" s="131"/>
      <c r="TP1077" s="131"/>
      <c r="TQ1077" s="131"/>
      <c r="TR1077" s="131"/>
      <c r="TS1077" s="131"/>
      <c r="TT1077" s="131"/>
      <c r="TU1077" s="131"/>
      <c r="TV1077" s="131"/>
      <c r="TW1077" s="131"/>
      <c r="TX1077" s="131"/>
      <c r="TY1077" s="131"/>
      <c r="TZ1077" s="131"/>
      <c r="UA1077" s="131"/>
      <c r="UB1077" s="131"/>
      <c r="UC1077" s="131"/>
      <c r="UD1077" s="131"/>
      <c r="UE1077" s="131"/>
      <c r="UF1077" s="131"/>
      <c r="UG1077" s="131"/>
      <c r="UH1077" s="131"/>
      <c r="UI1077" s="131"/>
      <c r="UJ1077" s="131"/>
      <c r="UK1077" s="131"/>
      <c r="UL1077" s="131"/>
      <c r="UM1077" s="131"/>
      <c r="UN1077" s="131"/>
      <c r="UO1077" s="131"/>
      <c r="UP1077" s="131"/>
      <c r="UQ1077" s="131"/>
      <c r="UR1077" s="131"/>
      <c r="US1077" s="131"/>
      <c r="UT1077" s="131"/>
      <c r="UU1077" s="131"/>
      <c r="UV1077" s="131"/>
      <c r="UW1077" s="131"/>
      <c r="UX1077" s="131"/>
      <c r="UY1077" s="131"/>
      <c r="UZ1077" s="131"/>
      <c r="VA1077" s="131"/>
      <c r="VB1077" s="131"/>
      <c r="VC1077" s="131"/>
      <c r="VD1077" s="131"/>
      <c r="VE1077" s="131"/>
      <c r="VF1077" s="131"/>
      <c r="VG1077" s="131"/>
      <c r="VH1077" s="131"/>
      <c r="VI1077" s="131"/>
      <c r="VJ1077" s="131"/>
      <c r="VK1077" s="131"/>
      <c r="VL1077" s="131"/>
      <c r="VM1077" s="131"/>
      <c r="VN1077" s="131"/>
      <c r="VO1077" s="131"/>
      <c r="VP1077" s="131"/>
      <c r="VQ1077" s="131"/>
      <c r="VR1077" s="131"/>
      <c r="VS1077" s="131"/>
      <c r="VT1077" s="131"/>
      <c r="VU1077" s="131"/>
      <c r="VV1077" s="131"/>
      <c r="VW1077" s="131"/>
      <c r="VX1077" s="131"/>
      <c r="VY1077" s="131"/>
      <c r="VZ1077" s="131"/>
      <c r="WA1077" s="131"/>
      <c r="WB1077" s="131"/>
      <c r="WC1077" s="131"/>
      <c r="WD1077" s="131"/>
      <c r="WE1077" s="131"/>
      <c r="WF1077" s="131"/>
      <c r="WG1077" s="131"/>
      <c r="WH1077" s="131"/>
      <c r="WI1077" s="131"/>
      <c r="WJ1077" s="131"/>
      <c r="WK1077" s="131"/>
      <c r="WL1077" s="131"/>
      <c r="WM1077" s="131"/>
      <c r="WN1077" s="131"/>
      <c r="WO1077" s="131"/>
      <c r="WP1077" s="131"/>
      <c r="WQ1077" s="131"/>
      <c r="WR1077" s="131"/>
      <c r="WS1077" s="131"/>
      <c r="WT1077" s="131"/>
      <c r="WU1077" s="131"/>
      <c r="WV1077" s="131"/>
      <c r="WW1077" s="131"/>
      <c r="WX1077" s="131"/>
      <c r="WY1077" s="131"/>
      <c r="WZ1077" s="131"/>
      <c r="XA1077" s="131"/>
      <c r="XB1077" s="131"/>
      <c r="XC1077" s="131"/>
      <c r="XD1077" s="131"/>
      <c r="XE1077" s="131"/>
      <c r="XF1077" s="131"/>
      <c r="XG1077" s="131"/>
      <c r="XH1077" s="131"/>
      <c r="XI1077" s="131"/>
      <c r="XJ1077" s="131"/>
      <c r="XK1077" s="131"/>
      <c r="XL1077" s="131"/>
      <c r="XM1077" s="131"/>
      <c r="XN1077" s="131"/>
      <c r="XO1077" s="131"/>
      <c r="XP1077" s="131"/>
      <c r="XQ1077" s="131"/>
      <c r="XR1077" s="131"/>
      <c r="XS1077" s="131"/>
      <c r="XT1077" s="131"/>
      <c r="XU1077" s="131"/>
      <c r="XV1077" s="131"/>
      <c r="XW1077" s="131"/>
      <c r="XX1077" s="131"/>
      <c r="XY1077" s="131"/>
      <c r="XZ1077" s="131"/>
      <c r="YA1077" s="131"/>
      <c r="YB1077" s="131"/>
      <c r="YC1077" s="131"/>
      <c r="YD1077" s="131"/>
      <c r="YE1077" s="131"/>
      <c r="YF1077" s="131"/>
      <c r="YG1077" s="131"/>
      <c r="YH1077" s="131"/>
      <c r="YI1077" s="131"/>
      <c r="YJ1077" s="131"/>
      <c r="YK1077" s="131"/>
      <c r="YL1077" s="131"/>
      <c r="YM1077" s="131"/>
      <c r="YN1077" s="131"/>
      <c r="YO1077" s="131"/>
      <c r="YP1077" s="131"/>
      <c r="YQ1077" s="131"/>
      <c r="YR1077" s="131"/>
      <c r="YS1077" s="131"/>
      <c r="YT1077" s="131"/>
      <c r="YU1077" s="131"/>
      <c r="YV1077" s="131"/>
      <c r="YW1077" s="131"/>
      <c r="YX1077" s="131"/>
      <c r="YY1077" s="131"/>
      <c r="YZ1077" s="131"/>
      <c r="ZA1077" s="131"/>
      <c r="ZB1077" s="131"/>
      <c r="ZC1077" s="131"/>
      <c r="ZD1077" s="131"/>
      <c r="ZE1077" s="131"/>
      <c r="ZF1077" s="131"/>
      <c r="ZG1077" s="131"/>
      <c r="ZH1077" s="131"/>
      <c r="ZI1077" s="131"/>
      <c r="ZJ1077" s="131"/>
      <c r="ZK1077" s="131"/>
      <c r="ZL1077" s="131"/>
      <c r="ZM1077" s="131"/>
      <c r="ZN1077" s="131"/>
      <c r="ZO1077" s="131"/>
      <c r="ZP1077" s="131"/>
      <c r="ZQ1077" s="131"/>
      <c r="ZR1077" s="131"/>
      <c r="ZS1077" s="131"/>
      <c r="ZT1077" s="131"/>
      <c r="ZU1077" s="131"/>
      <c r="ZV1077" s="131"/>
      <c r="ZW1077" s="131"/>
      <c r="ZX1077" s="131"/>
      <c r="ZY1077" s="131"/>
      <c r="ZZ1077" s="131"/>
      <c r="AAA1077" s="131"/>
      <c r="AAB1077" s="131"/>
      <c r="AAC1077" s="131"/>
      <c r="AAD1077" s="131"/>
      <c r="AAE1077" s="131"/>
      <c r="AAF1077" s="131"/>
      <c r="AAG1077" s="131"/>
      <c r="AAH1077" s="131"/>
      <c r="AAI1077" s="131"/>
      <c r="AAJ1077" s="131"/>
      <c r="AAK1077" s="131"/>
      <c r="AAL1077" s="131"/>
      <c r="AAM1077" s="131"/>
      <c r="AAN1077" s="131"/>
      <c r="AAO1077" s="131"/>
      <c r="AAP1077" s="131"/>
      <c r="AAQ1077" s="131"/>
      <c r="AAR1077" s="131"/>
      <c r="AAS1077" s="131"/>
      <c r="AAT1077" s="131"/>
      <c r="AAU1077" s="131"/>
      <c r="AAV1077" s="131"/>
      <c r="AAW1077" s="131"/>
      <c r="AAX1077" s="131"/>
      <c r="AAY1077" s="131"/>
      <c r="AAZ1077" s="131"/>
      <c r="ABA1077" s="131"/>
      <c r="ABB1077" s="131"/>
      <c r="ABC1077" s="131"/>
      <c r="ABD1077" s="131"/>
      <c r="ABE1077" s="131"/>
      <c r="ABF1077" s="131"/>
      <c r="ABG1077" s="131"/>
      <c r="ABH1077" s="131"/>
      <c r="ABI1077" s="131"/>
      <c r="ABJ1077" s="131"/>
      <c r="ABK1077" s="131"/>
      <c r="ABL1077" s="131"/>
      <c r="ABM1077" s="131"/>
      <c r="ABN1077" s="131"/>
      <c r="ABO1077" s="131"/>
      <c r="ABP1077" s="131"/>
      <c r="ABQ1077" s="131"/>
      <c r="ABR1077" s="131"/>
      <c r="ABS1077" s="131"/>
      <c r="ABT1077" s="131"/>
      <c r="ABU1077" s="131"/>
      <c r="ABV1077" s="131"/>
      <c r="ABW1077" s="131"/>
      <c r="ABX1077" s="131"/>
      <c r="ABY1077" s="131"/>
      <c r="ABZ1077" s="131"/>
      <c r="ACA1077" s="131"/>
      <c r="ACB1077" s="131"/>
      <c r="ACC1077" s="131"/>
      <c r="ACD1077" s="131"/>
      <c r="ACE1077" s="131"/>
      <c r="ACF1077" s="131"/>
      <c r="ACG1077" s="131"/>
      <c r="ACH1077" s="131"/>
      <c r="ACI1077" s="131"/>
      <c r="ACJ1077" s="131"/>
      <c r="ACK1077" s="131"/>
      <c r="ACL1077" s="131"/>
      <c r="ACM1077" s="131"/>
      <c r="ACN1077" s="131"/>
      <c r="ACO1077" s="131"/>
      <c r="ACP1077" s="131"/>
      <c r="ACQ1077" s="131"/>
      <c r="ACR1077" s="131"/>
      <c r="ACS1077" s="131"/>
      <c r="ACT1077" s="131"/>
      <c r="ACU1077" s="131"/>
      <c r="ACV1077" s="131"/>
      <c r="ACW1077" s="131"/>
      <c r="ACX1077" s="131"/>
      <c r="ACY1077" s="131"/>
      <c r="ACZ1077" s="131"/>
      <c r="ADA1077" s="131"/>
      <c r="ADB1077" s="131"/>
      <c r="ADC1077" s="131"/>
      <c r="ADD1077" s="131"/>
      <c r="ADE1077" s="131"/>
      <c r="ADF1077" s="131"/>
      <c r="ADG1077" s="131"/>
      <c r="ADH1077" s="131"/>
      <c r="ADI1077" s="131"/>
      <c r="ADJ1077" s="131"/>
      <c r="ADK1077" s="131"/>
      <c r="ADL1077" s="131"/>
      <c r="ADM1077" s="131"/>
      <c r="ADN1077" s="131"/>
      <c r="ADO1077" s="131"/>
      <c r="ADP1077" s="131"/>
      <c r="ADQ1077" s="131"/>
      <c r="ADR1077" s="131"/>
      <c r="ADS1077" s="131"/>
      <c r="ADT1077" s="131"/>
      <c r="ADU1077" s="131"/>
      <c r="ADV1077" s="131"/>
      <c r="ADW1077" s="131"/>
      <c r="ADX1077" s="131"/>
      <c r="ADY1077" s="131"/>
      <c r="ADZ1077" s="131"/>
      <c r="AEA1077" s="131"/>
      <c r="AEB1077" s="131"/>
      <c r="AEC1077" s="131"/>
      <c r="AED1077" s="131"/>
      <c r="AEE1077" s="131"/>
      <c r="AEF1077" s="131"/>
      <c r="AEG1077" s="131"/>
      <c r="AEH1077" s="131"/>
      <c r="AEI1077" s="131"/>
      <c r="AEJ1077" s="131"/>
      <c r="AEK1077" s="131"/>
      <c r="AEL1077" s="131"/>
      <c r="AEM1077" s="131"/>
      <c r="AEN1077" s="131"/>
      <c r="AEO1077" s="131"/>
      <c r="AEP1077" s="131"/>
      <c r="AEQ1077" s="131"/>
      <c r="AER1077" s="131"/>
      <c r="AES1077" s="131"/>
      <c r="AET1077" s="131"/>
      <c r="AEU1077" s="131"/>
      <c r="AEV1077" s="131"/>
      <c r="AEW1077" s="131"/>
      <c r="AEX1077" s="131"/>
      <c r="AEY1077" s="131"/>
      <c r="AEZ1077" s="131"/>
      <c r="AFA1077" s="131"/>
      <c r="AFB1077" s="131"/>
      <c r="AFC1077" s="131"/>
      <c r="AFD1077" s="131"/>
      <c r="AFE1077" s="131"/>
      <c r="AFF1077" s="131"/>
      <c r="AFG1077" s="131"/>
      <c r="AFH1077" s="131"/>
      <c r="AFI1077" s="131"/>
      <c r="AFJ1077" s="131"/>
      <c r="AFK1077" s="131"/>
      <c r="AFL1077" s="131"/>
      <c r="AFM1077" s="131"/>
      <c r="AFN1077" s="131"/>
      <c r="AFO1077" s="131"/>
      <c r="AFP1077" s="131"/>
      <c r="AFQ1077" s="131"/>
      <c r="AFR1077" s="131"/>
      <c r="AFS1077" s="131"/>
      <c r="AFT1077" s="131"/>
      <c r="AFU1077" s="131"/>
      <c r="AFV1077" s="131"/>
      <c r="AFW1077" s="131"/>
      <c r="AFX1077" s="131"/>
      <c r="AFY1077" s="131"/>
      <c r="AFZ1077" s="131"/>
      <c r="AGA1077" s="131"/>
      <c r="AGB1077" s="131"/>
      <c r="AGC1077" s="131"/>
      <c r="AGD1077" s="131"/>
      <c r="AGE1077" s="131"/>
      <c r="AGF1077" s="131"/>
      <c r="AGG1077" s="131"/>
      <c r="AGH1077" s="131"/>
      <c r="AGI1077" s="131"/>
      <c r="AGJ1077" s="131"/>
      <c r="AGK1077" s="131"/>
      <c r="AGL1077" s="131"/>
      <c r="AGM1077" s="131"/>
      <c r="AGN1077" s="131"/>
      <c r="AGO1077" s="131"/>
      <c r="AGP1077" s="131"/>
      <c r="AGQ1077" s="131"/>
      <c r="AGR1077" s="131"/>
      <c r="AGS1077" s="131"/>
      <c r="AGT1077" s="131"/>
      <c r="AGU1077" s="131"/>
      <c r="AGV1077" s="131"/>
      <c r="AGW1077" s="131"/>
      <c r="AGX1077" s="131"/>
      <c r="AGY1077" s="131"/>
      <c r="AGZ1077" s="131"/>
      <c r="AHA1077" s="131"/>
      <c r="AHB1077" s="131"/>
      <c r="AHC1077" s="131"/>
      <c r="AHD1077" s="131"/>
      <c r="AHE1077" s="131"/>
      <c r="AHF1077" s="131"/>
      <c r="AHG1077" s="131"/>
      <c r="AHH1077" s="131"/>
      <c r="AHI1077" s="131"/>
      <c r="AHJ1077" s="131"/>
      <c r="AHK1077" s="131"/>
      <c r="AHL1077" s="131"/>
      <c r="AHM1077" s="131"/>
      <c r="AHN1077" s="131"/>
      <c r="AHO1077" s="131"/>
      <c r="AHP1077" s="131"/>
      <c r="AHQ1077" s="131"/>
      <c r="AHR1077" s="131"/>
      <c r="AHS1077" s="131"/>
      <c r="AHT1077" s="131"/>
      <c r="AHU1077" s="131"/>
      <c r="AHV1077" s="131"/>
      <c r="AHW1077" s="131"/>
      <c r="AHX1077" s="131"/>
      <c r="AHY1077" s="131"/>
      <c r="AHZ1077" s="131"/>
      <c r="AIA1077" s="131"/>
      <c r="AIB1077" s="131"/>
      <c r="AIC1077" s="131"/>
      <c r="AID1077" s="131"/>
      <c r="AIE1077" s="131"/>
      <c r="AIF1077" s="131"/>
      <c r="AIG1077" s="131"/>
      <c r="AIH1077" s="131"/>
      <c r="AII1077" s="131"/>
      <c r="AIJ1077" s="131"/>
      <c r="AIK1077" s="131"/>
      <c r="AIL1077" s="131"/>
      <c r="AIM1077" s="131"/>
      <c r="AIN1077" s="131"/>
      <c r="AIO1077" s="131"/>
      <c r="AIP1077" s="131"/>
      <c r="AIQ1077" s="131"/>
      <c r="AIR1077" s="131"/>
      <c r="AIS1077" s="131"/>
      <c r="AIT1077" s="131"/>
      <c r="AIU1077" s="131"/>
      <c r="AIV1077" s="131"/>
      <c r="AIW1077" s="131"/>
      <c r="AIX1077" s="131"/>
      <c r="AIY1077" s="131"/>
      <c r="AIZ1077" s="131"/>
      <c r="AJA1077" s="131"/>
      <c r="AJB1077" s="131"/>
      <c r="AJC1077" s="131"/>
      <c r="AJD1077" s="131"/>
      <c r="AJE1077" s="131"/>
      <c r="AJF1077" s="131"/>
      <c r="AJG1077" s="131"/>
      <c r="AJH1077" s="131"/>
      <c r="AJI1077" s="131"/>
      <c r="AJJ1077" s="131"/>
      <c r="AJK1077" s="131"/>
      <c r="AJL1077" s="131"/>
      <c r="AJM1077" s="131"/>
      <c r="AJN1077" s="131"/>
      <c r="AJO1077" s="131"/>
      <c r="AJP1077" s="131"/>
      <c r="AJQ1077" s="131"/>
      <c r="AJR1077" s="131"/>
      <c r="AJS1077" s="131"/>
      <c r="AJT1077" s="131"/>
      <c r="AJU1077" s="131"/>
      <c r="AJV1077" s="131"/>
      <c r="AJW1077" s="131"/>
      <c r="AJX1077" s="131"/>
      <c r="AJY1077" s="131"/>
      <c r="AJZ1077" s="131"/>
      <c r="AKA1077" s="131"/>
      <c r="AKB1077" s="131"/>
      <c r="AKC1077" s="131"/>
      <c r="AKD1077" s="131"/>
      <c r="AKE1077" s="131"/>
      <c r="AKF1077" s="131"/>
      <c r="AKG1077" s="131"/>
      <c r="AKH1077" s="131"/>
      <c r="AKI1077" s="131"/>
      <c r="AKJ1077" s="131"/>
      <c r="AKK1077" s="131"/>
      <c r="AKL1077" s="131"/>
      <c r="AKM1077" s="131"/>
      <c r="AKN1077" s="131"/>
      <c r="AKO1077" s="131"/>
      <c r="AKP1077" s="131"/>
      <c r="AKQ1077" s="131"/>
      <c r="AKR1077" s="131"/>
      <c r="AKS1077" s="131"/>
      <c r="AKT1077" s="131"/>
      <c r="AKU1077" s="131"/>
      <c r="AKV1077" s="131"/>
      <c r="AKW1077" s="131"/>
      <c r="AKX1077" s="131"/>
      <c r="AKY1077" s="131"/>
      <c r="AKZ1077" s="131"/>
      <c r="ALA1077" s="131"/>
      <c r="ALB1077" s="131"/>
      <c r="ALC1077" s="131"/>
      <c r="ALD1077" s="131"/>
      <c r="ALE1077" s="131"/>
      <c r="ALF1077" s="131"/>
      <c r="ALG1077" s="131"/>
      <c r="ALH1077" s="131"/>
      <c r="ALI1077" s="131"/>
      <c r="ALJ1077" s="131"/>
      <c r="ALK1077" s="131"/>
      <c r="ALL1077" s="131"/>
      <c r="ALM1077" s="131"/>
      <c r="ALN1077" s="131"/>
      <c r="ALO1077" s="131"/>
      <c r="ALP1077" s="131"/>
      <c r="ALQ1077" s="131"/>
      <c r="ALR1077" s="131"/>
      <c r="ALS1077" s="131"/>
      <c r="ALT1077" s="131"/>
      <c r="ALU1077" s="131"/>
      <c r="ALV1077" s="131"/>
      <c r="ALW1077" s="131"/>
      <c r="ALX1077" s="131"/>
      <c r="ALY1077" s="131"/>
      <c r="ALZ1077" s="131"/>
      <c r="AMA1077" s="131"/>
      <c r="AMB1077" s="131"/>
      <c r="AMC1077" s="131"/>
      <c r="AMD1077" s="131"/>
      <c r="AME1077" s="131"/>
      <c r="AMF1077" s="131"/>
      <c r="AMG1077" s="131"/>
      <c r="AMH1077" s="131"/>
      <c r="AMI1077" s="131"/>
      <c r="AMJ1077" s="131"/>
      <c r="AMK1077" s="131"/>
      <c r="AML1077" s="131"/>
      <c r="AMM1077" s="131"/>
      <c r="AMN1077" s="131"/>
      <c r="AMO1077" s="131"/>
      <c r="AMP1077" s="131"/>
      <c r="AMQ1077" s="131"/>
      <c r="AMR1077" s="131"/>
      <c r="AMS1077" s="131"/>
      <c r="AMT1077" s="131"/>
      <c r="AMU1077" s="131"/>
      <c r="AMV1077" s="131"/>
      <c r="AMW1077" s="131"/>
      <c r="AMX1077" s="131"/>
      <c r="AMY1077" s="131"/>
      <c r="AMZ1077" s="131"/>
      <c r="ANA1077" s="131"/>
      <c r="ANB1077" s="131"/>
      <c r="ANC1077" s="131"/>
      <c r="AND1077" s="131"/>
      <c r="ANE1077" s="131"/>
      <c r="ANF1077" s="131"/>
      <c r="ANG1077" s="131"/>
      <c r="ANH1077" s="131"/>
      <c r="ANI1077" s="131"/>
      <c r="ANJ1077" s="131"/>
      <c r="ANK1077" s="131"/>
      <c r="ANL1077" s="131"/>
      <c r="ANM1077" s="131"/>
      <c r="ANN1077" s="131"/>
      <c r="ANO1077" s="131"/>
      <c r="ANP1077" s="131"/>
      <c r="ANQ1077" s="131"/>
      <c r="ANR1077" s="131"/>
      <c r="ANS1077" s="131"/>
      <c r="ANT1077" s="131"/>
      <c r="ANU1077" s="131"/>
      <c r="ANV1077" s="131"/>
      <c r="ANW1077" s="131"/>
      <c r="ANX1077" s="131"/>
      <c r="ANY1077" s="131"/>
      <c r="ANZ1077" s="131"/>
      <c r="AOA1077" s="131"/>
      <c r="AOB1077" s="131"/>
      <c r="AOC1077" s="131"/>
      <c r="AOD1077" s="131"/>
      <c r="AOE1077" s="131"/>
      <c r="AOF1077" s="131"/>
      <c r="AOG1077" s="131"/>
      <c r="AOH1077" s="131"/>
      <c r="AOI1077" s="131"/>
      <c r="AOJ1077" s="131"/>
      <c r="AOK1077" s="131"/>
      <c r="AOL1077" s="131"/>
      <c r="AOM1077" s="131"/>
      <c r="AON1077" s="131"/>
      <c r="AOO1077" s="131"/>
      <c r="AOP1077" s="131"/>
      <c r="AOQ1077" s="131"/>
      <c r="AOR1077" s="131"/>
      <c r="AOS1077" s="131"/>
      <c r="AOT1077" s="131"/>
      <c r="AOU1077" s="131"/>
      <c r="AOV1077" s="131"/>
      <c r="AOW1077" s="131"/>
      <c r="AOX1077" s="131"/>
      <c r="AOY1077" s="131"/>
      <c r="AOZ1077" s="131"/>
      <c r="APA1077" s="131"/>
      <c r="APB1077" s="131"/>
      <c r="APC1077" s="131"/>
      <c r="APD1077" s="131"/>
      <c r="APE1077" s="131"/>
      <c r="APF1077" s="131"/>
      <c r="APG1077" s="131"/>
      <c r="APH1077" s="131"/>
      <c r="API1077" s="131"/>
      <c r="APJ1077" s="131"/>
      <c r="APK1077" s="131"/>
      <c r="APL1077" s="131"/>
      <c r="APM1077" s="131"/>
      <c r="APN1077" s="131"/>
      <c r="APO1077" s="131"/>
      <c r="APP1077" s="131"/>
      <c r="APQ1077" s="131"/>
      <c r="APR1077" s="131"/>
      <c r="APS1077" s="131"/>
      <c r="APT1077" s="131"/>
      <c r="APU1077" s="131"/>
      <c r="APV1077" s="131"/>
      <c r="APW1077" s="131"/>
      <c r="APX1077" s="131"/>
      <c r="APY1077" s="131"/>
      <c r="APZ1077" s="131"/>
      <c r="AQA1077" s="131"/>
      <c r="AQB1077" s="131"/>
      <c r="AQC1077" s="131"/>
      <c r="AQD1077" s="131"/>
      <c r="AQE1077" s="131"/>
      <c r="AQF1077" s="131"/>
      <c r="AQG1077" s="131"/>
      <c r="AQH1077" s="131"/>
      <c r="AQI1077" s="131"/>
      <c r="AQJ1077" s="131"/>
      <c r="AQK1077" s="131"/>
      <c r="AQL1077" s="131"/>
      <c r="AQM1077" s="131"/>
      <c r="AQN1077" s="131"/>
      <c r="AQO1077" s="131"/>
      <c r="AQP1077" s="131"/>
      <c r="AQQ1077" s="131"/>
      <c r="AQR1077" s="131"/>
      <c r="AQS1077" s="131"/>
      <c r="AQT1077" s="131"/>
      <c r="AQU1077" s="131"/>
      <c r="AQV1077" s="131"/>
      <c r="AQW1077" s="131"/>
      <c r="AQX1077" s="131"/>
      <c r="AQY1077" s="131"/>
      <c r="AQZ1077" s="131"/>
      <c r="ARA1077" s="131"/>
      <c r="ARB1077" s="131"/>
      <c r="ARC1077" s="131"/>
      <c r="ARD1077" s="131"/>
      <c r="ARE1077" s="131"/>
      <c r="ARF1077" s="131"/>
      <c r="ARG1077" s="131"/>
      <c r="ARH1077" s="131"/>
      <c r="ARI1077" s="131"/>
      <c r="ARJ1077" s="131"/>
      <c r="ARK1077" s="131"/>
      <c r="ARL1077" s="131"/>
      <c r="ARM1077" s="131"/>
      <c r="ARN1077" s="131"/>
      <c r="ARO1077" s="131"/>
      <c r="ARP1077" s="131"/>
      <c r="ARQ1077" s="131"/>
      <c r="ARR1077" s="131"/>
      <c r="ARS1077" s="131"/>
      <c r="ART1077" s="131"/>
      <c r="ARU1077" s="131"/>
      <c r="ARV1077" s="131"/>
      <c r="ARW1077" s="131"/>
      <c r="ARX1077" s="131"/>
      <c r="ARY1077" s="131"/>
      <c r="ARZ1077" s="131"/>
      <c r="ASA1077" s="131"/>
      <c r="ASB1077" s="131"/>
      <c r="ASC1077" s="131"/>
      <c r="ASD1077" s="131"/>
      <c r="ASE1077" s="131"/>
      <c r="ASF1077" s="131"/>
      <c r="ASG1077" s="131"/>
      <c r="ASH1077" s="131"/>
      <c r="ASI1077" s="131"/>
      <c r="ASJ1077" s="131"/>
      <c r="ASK1077" s="131"/>
      <c r="ASL1077" s="131"/>
      <c r="ASM1077" s="131"/>
      <c r="ASN1077" s="131"/>
      <c r="ASO1077" s="131"/>
      <c r="ASP1077" s="131"/>
      <c r="ASQ1077" s="131"/>
      <c r="ASR1077" s="131"/>
      <c r="ASS1077" s="131"/>
      <c r="AST1077" s="131"/>
      <c r="ASU1077" s="131"/>
      <c r="ASV1077" s="131"/>
      <c r="ASW1077" s="131"/>
      <c r="ASX1077" s="131"/>
      <c r="ASY1077" s="131"/>
      <c r="ASZ1077" s="131"/>
      <c r="ATA1077" s="131"/>
      <c r="ATB1077" s="131"/>
      <c r="ATC1077" s="131"/>
      <c r="ATD1077" s="131"/>
      <c r="ATE1077" s="131"/>
      <c r="ATF1077" s="131"/>
      <c r="ATG1077" s="131"/>
      <c r="ATH1077" s="131"/>
      <c r="ATI1077" s="131"/>
      <c r="ATJ1077" s="131"/>
      <c r="ATK1077" s="131"/>
      <c r="ATL1077" s="131"/>
      <c r="ATM1077" s="131"/>
      <c r="ATN1077" s="131"/>
      <c r="ATO1077" s="131"/>
      <c r="ATP1077" s="131"/>
      <c r="ATQ1077" s="131"/>
      <c r="ATR1077" s="131"/>
      <c r="ATS1077" s="131"/>
      <c r="ATT1077" s="131"/>
      <c r="ATU1077" s="131"/>
      <c r="ATV1077" s="131"/>
      <c r="ATW1077" s="131"/>
      <c r="ATX1077" s="131"/>
      <c r="ATY1077" s="131"/>
      <c r="ATZ1077" s="131"/>
      <c r="AUA1077" s="131"/>
      <c r="AUB1077" s="131"/>
      <c r="AUC1077" s="131"/>
      <c r="AUD1077" s="131"/>
      <c r="AUE1077" s="131"/>
      <c r="AUF1077" s="131"/>
      <c r="AUG1077" s="131"/>
      <c r="AUH1077" s="131"/>
      <c r="AUI1077" s="131"/>
      <c r="AUJ1077" s="131"/>
      <c r="AUK1077" s="131"/>
      <c r="AUL1077" s="131"/>
      <c r="AUM1077" s="131"/>
      <c r="AUN1077" s="131"/>
      <c r="AUO1077" s="131"/>
      <c r="AUP1077" s="131"/>
      <c r="AUQ1077" s="131"/>
      <c r="AUR1077" s="131"/>
      <c r="AUS1077" s="131"/>
      <c r="AUT1077" s="131"/>
      <c r="AUU1077" s="131"/>
      <c r="AUV1077" s="131"/>
      <c r="AUW1077" s="131"/>
      <c r="AUX1077" s="131"/>
      <c r="AUY1077" s="131"/>
      <c r="AUZ1077" s="131"/>
      <c r="AVA1077" s="131"/>
      <c r="AVB1077" s="131"/>
      <c r="AVC1077" s="131"/>
      <c r="AVD1077" s="131"/>
      <c r="AVE1077" s="131"/>
      <c r="AVF1077" s="131"/>
      <c r="AVG1077" s="131"/>
      <c r="AVH1077" s="131"/>
      <c r="AVI1077" s="131"/>
      <c r="AVJ1077" s="131"/>
      <c r="AVK1077" s="131"/>
      <c r="AVL1077" s="131"/>
      <c r="AVM1077" s="131"/>
      <c r="AVN1077" s="131"/>
      <c r="AVO1077" s="131"/>
      <c r="AVP1077" s="131"/>
      <c r="AVQ1077" s="131"/>
      <c r="AVR1077" s="131"/>
      <c r="AVS1077" s="131"/>
      <c r="AVT1077" s="131"/>
      <c r="AVU1077" s="131"/>
      <c r="AVV1077" s="131"/>
      <c r="AVW1077" s="131"/>
      <c r="AVX1077" s="131"/>
      <c r="AVY1077" s="131"/>
      <c r="AVZ1077" s="131"/>
      <c r="AWA1077" s="131"/>
      <c r="AWB1077" s="131"/>
      <c r="AWC1077" s="131"/>
      <c r="AWD1077" s="131"/>
      <c r="AWE1077" s="131"/>
      <c r="AWF1077" s="131"/>
      <c r="AWG1077" s="131"/>
      <c r="AWH1077" s="131"/>
      <c r="AWI1077" s="131"/>
      <c r="AWJ1077" s="131"/>
      <c r="AWK1077" s="131"/>
      <c r="AWL1077" s="131"/>
      <c r="AWM1077" s="131"/>
      <c r="AWN1077" s="131"/>
      <c r="AWO1077" s="131"/>
      <c r="AWP1077" s="131"/>
      <c r="AWQ1077" s="131"/>
      <c r="AWR1077" s="131"/>
      <c r="AWS1077" s="131"/>
      <c r="AWT1077" s="131"/>
      <c r="AWU1077" s="131"/>
      <c r="AWV1077" s="131"/>
      <c r="AWW1077" s="131"/>
      <c r="AWX1077" s="131"/>
      <c r="AWY1077" s="131"/>
      <c r="AWZ1077" s="131"/>
      <c r="AXA1077" s="131"/>
      <c r="AXB1077" s="131"/>
      <c r="AXC1077" s="131"/>
      <c r="AXD1077" s="131"/>
      <c r="AXE1077" s="131"/>
      <c r="AXF1077" s="131"/>
      <c r="AXG1077" s="131"/>
      <c r="AXH1077" s="131"/>
      <c r="AXI1077" s="131"/>
      <c r="AXJ1077" s="131"/>
      <c r="AXK1077" s="131"/>
      <c r="AXL1077" s="131"/>
      <c r="AXM1077" s="131"/>
      <c r="AXN1077" s="131"/>
      <c r="AXO1077" s="131"/>
      <c r="AXP1077" s="131"/>
      <c r="AXQ1077" s="131"/>
      <c r="AXR1077" s="131"/>
      <c r="AXS1077" s="131"/>
      <c r="AXT1077" s="131"/>
      <c r="AXU1077" s="131"/>
      <c r="AXV1077" s="131"/>
      <c r="AXW1077" s="131"/>
      <c r="AXX1077" s="131"/>
    </row>
    <row r="1078" spans="1:1324" s="106" customFormat="1" ht="15.75" hidden="1" customHeight="1" x14ac:dyDescent="0.2">
      <c r="A1078" s="79" t="s">
        <v>122</v>
      </c>
      <c r="B1078" s="79" t="s">
        <v>1080</v>
      </c>
      <c r="C1078" s="89" t="s">
        <v>120</v>
      </c>
      <c r="D1078" s="89" t="s">
        <v>1002</v>
      </c>
      <c r="E1078" s="66">
        <v>39716</v>
      </c>
      <c r="F1078" s="79" t="s">
        <v>1182</v>
      </c>
      <c r="G1078" s="30" t="s">
        <v>1185</v>
      </c>
      <c r="H1078" s="30" t="s">
        <v>1065</v>
      </c>
      <c r="I1078" s="30" t="s">
        <v>1065</v>
      </c>
      <c r="J1078" s="173"/>
      <c r="K1078" s="87">
        <v>0</v>
      </c>
      <c r="L1078" s="87">
        <v>0</v>
      </c>
      <c r="M1078" s="87">
        <v>0</v>
      </c>
      <c r="N1078" s="87">
        <v>0</v>
      </c>
      <c r="O1078" s="87">
        <v>0</v>
      </c>
      <c r="P1078" s="87">
        <v>0</v>
      </c>
      <c r="Q1078" s="87">
        <v>0</v>
      </c>
      <c r="R1078" s="87">
        <v>0</v>
      </c>
      <c r="S1078" s="87">
        <v>0</v>
      </c>
      <c r="T1078" s="87">
        <v>0</v>
      </c>
      <c r="U1078" s="87">
        <v>0</v>
      </c>
      <c r="V1078" s="87">
        <v>0</v>
      </c>
      <c r="W1078" s="87">
        <v>0</v>
      </c>
      <c r="X1078" s="87">
        <v>0</v>
      </c>
      <c r="Y1078" s="87">
        <v>0</v>
      </c>
      <c r="Z1078" s="87">
        <v>0</v>
      </c>
      <c r="AA1078" s="87">
        <v>0</v>
      </c>
      <c r="AB1078" s="87">
        <f t="shared" si="100"/>
        <v>2</v>
      </c>
      <c r="AC1078" s="87">
        <f t="shared" si="101"/>
        <v>2</v>
      </c>
      <c r="AD1078" s="87">
        <f t="shared" si="102"/>
        <v>2</v>
      </c>
      <c r="AE1078" s="87">
        <f t="shared" si="103"/>
        <v>2</v>
      </c>
      <c r="AF1078" s="104"/>
      <c r="AG1078" s="131"/>
      <c r="AH1078" s="131"/>
      <c r="AI1078" s="131"/>
      <c r="AJ1078" s="131"/>
      <c r="AK1078" s="131"/>
      <c r="AL1078" s="131"/>
      <c r="AM1078" s="131"/>
      <c r="AN1078" s="131"/>
      <c r="AO1078" s="131"/>
      <c r="AP1078" s="131"/>
      <c r="AQ1078" s="131"/>
      <c r="AR1078" s="131"/>
      <c r="AS1078" s="131"/>
      <c r="AT1078" s="131"/>
      <c r="AU1078" s="131"/>
      <c r="AV1078" s="131"/>
      <c r="AW1078" s="131"/>
      <c r="AX1078" s="131"/>
      <c r="AY1078" s="131"/>
      <c r="AZ1078" s="131"/>
      <c r="BA1078" s="131"/>
      <c r="BB1078" s="131"/>
      <c r="BC1078" s="131"/>
      <c r="BD1078" s="131"/>
      <c r="BE1078" s="131"/>
      <c r="BF1078" s="131"/>
      <c r="BG1078" s="131"/>
      <c r="BH1078" s="131"/>
      <c r="BI1078" s="131"/>
      <c r="BJ1078" s="131"/>
      <c r="BK1078" s="131"/>
      <c r="BL1078" s="131"/>
      <c r="BM1078" s="131"/>
      <c r="BN1078" s="131"/>
      <c r="BO1078" s="131"/>
      <c r="BP1078" s="131"/>
      <c r="BQ1078" s="131"/>
      <c r="BR1078" s="131"/>
      <c r="BS1078" s="131"/>
      <c r="BT1078" s="131"/>
      <c r="BU1078" s="131"/>
      <c r="BV1078" s="131"/>
      <c r="BW1078" s="131"/>
      <c r="BX1078" s="131"/>
      <c r="BY1078" s="131"/>
      <c r="BZ1078" s="131"/>
      <c r="CA1078" s="131"/>
      <c r="CB1078" s="131"/>
      <c r="CC1078" s="131"/>
      <c r="CD1078" s="131"/>
      <c r="CE1078" s="131"/>
      <c r="CF1078" s="131"/>
      <c r="CG1078" s="131"/>
      <c r="CH1078" s="131"/>
      <c r="CI1078" s="131"/>
      <c r="CJ1078" s="131"/>
      <c r="CK1078" s="131"/>
      <c r="CL1078" s="131"/>
      <c r="CM1078" s="131"/>
      <c r="CN1078" s="131"/>
      <c r="CO1078" s="131"/>
      <c r="CP1078" s="131"/>
      <c r="CQ1078" s="131"/>
      <c r="CR1078" s="131"/>
      <c r="CS1078" s="131"/>
      <c r="CT1078" s="131"/>
      <c r="CU1078" s="131"/>
      <c r="CV1078" s="131"/>
      <c r="CW1078" s="131"/>
      <c r="CX1078" s="131"/>
      <c r="CY1078" s="131"/>
      <c r="CZ1078" s="131"/>
      <c r="DA1078" s="131"/>
      <c r="DB1078" s="131"/>
      <c r="DC1078" s="131"/>
      <c r="DD1078" s="131"/>
      <c r="DE1078" s="131"/>
      <c r="DF1078" s="131"/>
      <c r="DG1078" s="131"/>
      <c r="DH1078" s="131"/>
      <c r="DI1078" s="131"/>
      <c r="DJ1078" s="131"/>
      <c r="DK1078" s="131"/>
      <c r="DL1078" s="131"/>
      <c r="DM1078" s="131"/>
      <c r="DN1078" s="131"/>
      <c r="DO1078" s="131"/>
      <c r="DP1078" s="131"/>
      <c r="DQ1078" s="131"/>
      <c r="DR1078" s="131"/>
      <c r="DS1078" s="131"/>
      <c r="DT1078" s="131"/>
      <c r="DU1078" s="131"/>
      <c r="DV1078" s="131"/>
      <c r="DW1078" s="131"/>
      <c r="DX1078" s="131"/>
      <c r="DY1078" s="131"/>
      <c r="DZ1078" s="131"/>
      <c r="EA1078" s="131"/>
      <c r="EB1078" s="131"/>
      <c r="EC1078" s="131"/>
      <c r="ED1078" s="131"/>
      <c r="EE1078" s="131"/>
      <c r="EF1078" s="131"/>
      <c r="EG1078" s="131"/>
      <c r="EH1078" s="131"/>
      <c r="EI1078" s="131"/>
      <c r="EJ1078" s="131"/>
      <c r="EK1078" s="131"/>
      <c r="EL1078" s="131"/>
      <c r="EM1078" s="131"/>
      <c r="EN1078" s="131"/>
      <c r="EO1078" s="131"/>
      <c r="EP1078" s="131"/>
      <c r="EQ1078" s="131"/>
      <c r="ER1078" s="131"/>
      <c r="ES1078" s="131"/>
      <c r="ET1078" s="131"/>
      <c r="EU1078" s="131"/>
      <c r="EV1078" s="131"/>
      <c r="EW1078" s="131"/>
      <c r="EX1078" s="131"/>
      <c r="EY1078" s="131"/>
      <c r="EZ1078" s="131"/>
      <c r="FA1078" s="131"/>
      <c r="FB1078" s="131"/>
      <c r="FC1078" s="131"/>
      <c r="FD1078" s="131"/>
      <c r="FE1078" s="131"/>
      <c r="FF1078" s="131"/>
      <c r="FG1078" s="131"/>
      <c r="FH1078" s="131"/>
      <c r="FI1078" s="131"/>
      <c r="FJ1078" s="131"/>
      <c r="FK1078" s="131"/>
      <c r="FL1078" s="131"/>
      <c r="FM1078" s="131"/>
      <c r="FN1078" s="131"/>
      <c r="FO1078" s="131"/>
      <c r="FP1078" s="131"/>
      <c r="FQ1078" s="131"/>
      <c r="FR1078" s="131"/>
      <c r="FS1078" s="131"/>
      <c r="FT1078" s="131"/>
      <c r="FU1078" s="131"/>
      <c r="FV1078" s="131"/>
      <c r="FW1078" s="131"/>
      <c r="FX1078" s="131"/>
      <c r="FY1078" s="131"/>
      <c r="FZ1078" s="131"/>
      <c r="GA1078" s="131"/>
      <c r="GB1078" s="131"/>
      <c r="GC1078" s="131"/>
      <c r="GD1078" s="131"/>
      <c r="GE1078" s="131"/>
      <c r="GF1078" s="131"/>
      <c r="GG1078" s="131"/>
      <c r="GH1078" s="131"/>
      <c r="GI1078" s="131"/>
      <c r="GJ1078" s="131"/>
      <c r="GK1078" s="131"/>
      <c r="GL1078" s="131"/>
      <c r="GM1078" s="131"/>
      <c r="GN1078" s="131"/>
      <c r="GO1078" s="131"/>
      <c r="GP1078" s="131"/>
      <c r="GQ1078" s="131"/>
      <c r="GR1078" s="131"/>
      <c r="GS1078" s="131"/>
      <c r="GT1078" s="131"/>
      <c r="GU1078" s="131"/>
      <c r="GV1078" s="131"/>
      <c r="GW1078" s="131"/>
      <c r="GX1078" s="131"/>
      <c r="GY1078" s="131"/>
      <c r="GZ1078" s="131"/>
      <c r="HA1078" s="131"/>
      <c r="HB1078" s="131"/>
      <c r="HC1078" s="131"/>
      <c r="HD1078" s="131"/>
      <c r="HE1078" s="131"/>
      <c r="HF1078" s="131"/>
      <c r="HG1078" s="131"/>
      <c r="HH1078" s="131"/>
      <c r="HI1078" s="131"/>
      <c r="HJ1078" s="131"/>
      <c r="HK1078" s="131"/>
      <c r="HL1078" s="131"/>
      <c r="HM1078" s="131"/>
      <c r="HN1078" s="131"/>
      <c r="HO1078" s="131"/>
      <c r="HP1078" s="131"/>
      <c r="HQ1078" s="131"/>
      <c r="HR1078" s="131"/>
      <c r="HS1078" s="131"/>
      <c r="HT1078" s="131"/>
      <c r="HU1078" s="131"/>
      <c r="HV1078" s="131"/>
      <c r="HW1078" s="131"/>
      <c r="HX1078" s="131"/>
      <c r="HY1078" s="131"/>
      <c r="HZ1078" s="131"/>
      <c r="IA1078" s="131"/>
      <c r="IB1078" s="131"/>
      <c r="IC1078" s="131"/>
      <c r="ID1078" s="131"/>
      <c r="IE1078" s="131"/>
      <c r="IF1078" s="131"/>
      <c r="IG1078" s="131"/>
      <c r="IH1078" s="131"/>
      <c r="II1078" s="131"/>
      <c r="IJ1078" s="131"/>
      <c r="IK1078" s="131"/>
      <c r="IL1078" s="131"/>
      <c r="IM1078" s="131"/>
      <c r="IN1078" s="131"/>
      <c r="IO1078" s="131"/>
      <c r="IP1078" s="131"/>
      <c r="IQ1078" s="131"/>
      <c r="IR1078" s="131"/>
      <c r="IS1078" s="131"/>
      <c r="IT1078" s="131"/>
      <c r="IU1078" s="131"/>
      <c r="IV1078" s="131"/>
      <c r="IW1078" s="131"/>
      <c r="IX1078" s="131"/>
      <c r="IY1078" s="131"/>
      <c r="IZ1078" s="131"/>
      <c r="JA1078" s="131"/>
      <c r="JB1078" s="131"/>
      <c r="JC1078" s="131"/>
      <c r="JD1078" s="131"/>
      <c r="JE1078" s="131"/>
      <c r="JF1078" s="131"/>
      <c r="JG1078" s="131"/>
      <c r="JH1078" s="131"/>
      <c r="JI1078" s="131"/>
      <c r="JJ1078" s="131"/>
      <c r="JK1078" s="131"/>
      <c r="JL1078" s="131"/>
      <c r="JM1078" s="131"/>
      <c r="JN1078" s="131"/>
      <c r="JO1078" s="131"/>
      <c r="JP1078" s="131"/>
      <c r="JQ1078" s="131"/>
      <c r="JR1078" s="131"/>
      <c r="JS1078" s="131"/>
      <c r="JT1078" s="131"/>
      <c r="JU1078" s="131"/>
      <c r="JV1078" s="131"/>
      <c r="JW1078" s="131"/>
      <c r="JX1078" s="131"/>
      <c r="JY1078" s="131"/>
      <c r="JZ1078" s="131"/>
      <c r="KA1078" s="131"/>
      <c r="KB1078" s="131"/>
      <c r="KC1078" s="131"/>
      <c r="KD1078" s="131"/>
      <c r="KE1078" s="131"/>
      <c r="KF1078" s="131"/>
      <c r="KG1078" s="131"/>
      <c r="KH1078" s="131"/>
      <c r="KI1078" s="131"/>
      <c r="KJ1078" s="131"/>
      <c r="KK1078" s="131"/>
      <c r="KL1078" s="131"/>
      <c r="KM1078" s="131"/>
      <c r="KN1078" s="131"/>
      <c r="KO1078" s="131"/>
      <c r="KP1078" s="131"/>
      <c r="KQ1078" s="131"/>
      <c r="KR1078" s="131"/>
      <c r="KS1078" s="131"/>
      <c r="KT1078" s="131"/>
      <c r="KU1078" s="131"/>
      <c r="KV1078" s="131"/>
      <c r="KW1078" s="131"/>
      <c r="KX1078" s="131"/>
      <c r="KY1078" s="131"/>
      <c r="KZ1078" s="131"/>
      <c r="LA1078" s="131"/>
      <c r="LB1078" s="131"/>
      <c r="LC1078" s="131"/>
      <c r="LD1078" s="131"/>
      <c r="LE1078" s="131"/>
      <c r="LF1078" s="131"/>
      <c r="LG1078" s="131"/>
      <c r="LH1078" s="131"/>
      <c r="LI1078" s="131"/>
      <c r="LJ1078" s="131"/>
      <c r="LK1078" s="131"/>
      <c r="LL1078" s="131"/>
      <c r="LM1078" s="131"/>
      <c r="LN1078" s="131"/>
      <c r="LO1078" s="131"/>
      <c r="LP1078" s="131"/>
      <c r="LQ1078" s="131"/>
      <c r="LR1078" s="131"/>
      <c r="LS1078" s="131"/>
      <c r="LT1078" s="131"/>
      <c r="LU1078" s="131"/>
      <c r="LV1078" s="131"/>
      <c r="LW1078" s="131"/>
      <c r="LX1078" s="131"/>
      <c r="LY1078" s="131"/>
      <c r="LZ1078" s="131"/>
      <c r="MA1078" s="131"/>
      <c r="MB1078" s="131"/>
      <c r="MC1078" s="131"/>
      <c r="MD1078" s="131"/>
      <c r="ME1078" s="131"/>
      <c r="MF1078" s="131"/>
      <c r="MG1078" s="131"/>
      <c r="MH1078" s="131"/>
      <c r="MI1078" s="131"/>
      <c r="MJ1078" s="131"/>
      <c r="MK1078" s="131"/>
      <c r="ML1078" s="131"/>
      <c r="MM1078" s="131"/>
      <c r="MN1078" s="131"/>
      <c r="MO1078" s="131"/>
      <c r="MP1078" s="131"/>
      <c r="MQ1078" s="131"/>
      <c r="MR1078" s="131"/>
      <c r="MS1078" s="131"/>
      <c r="MT1078" s="131"/>
      <c r="MU1078" s="131"/>
      <c r="MV1078" s="131"/>
      <c r="MW1078" s="131"/>
      <c r="MX1078" s="131"/>
      <c r="MY1078" s="131"/>
      <c r="MZ1078" s="131"/>
      <c r="NA1078" s="131"/>
      <c r="NB1078" s="131"/>
      <c r="NC1078" s="131"/>
      <c r="ND1078" s="131"/>
      <c r="NE1078" s="131"/>
      <c r="NF1078" s="131"/>
      <c r="NG1078" s="131"/>
      <c r="NH1078" s="131"/>
      <c r="NI1078" s="131"/>
      <c r="NJ1078" s="131"/>
      <c r="NK1078" s="131"/>
      <c r="NL1078" s="131"/>
      <c r="NM1078" s="131"/>
      <c r="NN1078" s="131"/>
      <c r="NO1078" s="131"/>
      <c r="NP1078" s="131"/>
      <c r="NQ1078" s="131"/>
      <c r="NR1078" s="131"/>
      <c r="NS1078" s="131"/>
      <c r="NT1078" s="131"/>
      <c r="NU1078" s="131"/>
      <c r="NV1078" s="131"/>
      <c r="NW1078" s="131"/>
      <c r="NX1078" s="131"/>
      <c r="NY1078" s="131"/>
      <c r="NZ1078" s="131"/>
      <c r="OA1078" s="131"/>
      <c r="OB1078" s="131"/>
      <c r="OC1078" s="131"/>
      <c r="OD1078" s="131"/>
      <c r="OE1078" s="131"/>
      <c r="OF1078" s="131"/>
      <c r="OG1078" s="131"/>
      <c r="OH1078" s="131"/>
      <c r="OI1078" s="131"/>
      <c r="OJ1078" s="131"/>
      <c r="OK1078" s="131"/>
      <c r="OL1078" s="131"/>
      <c r="OM1078" s="131"/>
      <c r="ON1078" s="131"/>
      <c r="OO1078" s="131"/>
      <c r="OP1078" s="131"/>
      <c r="OQ1078" s="131"/>
      <c r="OR1078" s="131"/>
      <c r="OS1078" s="131"/>
      <c r="OT1078" s="131"/>
      <c r="OU1078" s="131"/>
      <c r="OV1078" s="131"/>
      <c r="OW1078" s="131"/>
      <c r="OX1078" s="131"/>
      <c r="OY1078" s="131"/>
      <c r="OZ1078" s="131"/>
      <c r="PA1078" s="131"/>
      <c r="PB1078" s="131"/>
      <c r="PC1078" s="131"/>
      <c r="PD1078" s="131"/>
      <c r="PE1078" s="131"/>
      <c r="PF1078" s="131"/>
      <c r="PG1078" s="131"/>
      <c r="PH1078" s="131"/>
      <c r="PI1078" s="131"/>
      <c r="PJ1078" s="131"/>
      <c r="PK1078" s="131"/>
      <c r="PL1078" s="131"/>
      <c r="PM1078" s="131"/>
      <c r="PN1078" s="131"/>
      <c r="PO1078" s="131"/>
      <c r="PP1078" s="131"/>
      <c r="PQ1078" s="131"/>
      <c r="PR1078" s="131"/>
      <c r="PS1078" s="131"/>
      <c r="PT1078" s="131"/>
      <c r="PU1078" s="131"/>
      <c r="PV1078" s="131"/>
      <c r="PW1078" s="131"/>
      <c r="PX1078" s="131"/>
      <c r="PY1078" s="131"/>
      <c r="PZ1078" s="131"/>
      <c r="QA1078" s="131"/>
      <c r="QB1078" s="131"/>
      <c r="QC1078" s="131"/>
      <c r="QD1078" s="131"/>
      <c r="QE1078" s="131"/>
      <c r="QF1078" s="131"/>
      <c r="QG1078" s="131"/>
      <c r="QH1078" s="131"/>
      <c r="QI1078" s="131"/>
      <c r="QJ1078" s="131"/>
      <c r="QK1078" s="131"/>
      <c r="QL1078" s="131"/>
      <c r="QM1078" s="131"/>
      <c r="QN1078" s="131"/>
      <c r="QO1078" s="131"/>
      <c r="QP1078" s="131"/>
      <c r="QQ1078" s="131"/>
      <c r="QR1078" s="131"/>
      <c r="QS1078" s="131"/>
      <c r="QT1078" s="131"/>
      <c r="QU1078" s="131"/>
      <c r="QV1078" s="131"/>
      <c r="QW1078" s="131"/>
      <c r="QX1078" s="131"/>
      <c r="QY1078" s="131"/>
      <c r="QZ1078" s="131"/>
      <c r="RA1078" s="131"/>
      <c r="RB1078" s="131"/>
      <c r="RC1078" s="131"/>
      <c r="RD1078" s="131"/>
      <c r="RE1078" s="131"/>
      <c r="RF1078" s="131"/>
      <c r="RG1078" s="131"/>
      <c r="RH1078" s="131"/>
      <c r="RI1078" s="131"/>
      <c r="RJ1078" s="131"/>
      <c r="RK1078" s="131"/>
      <c r="RL1078" s="131"/>
      <c r="RM1078" s="131"/>
      <c r="RN1078" s="131"/>
      <c r="RO1078" s="131"/>
      <c r="RP1078" s="131"/>
      <c r="RQ1078" s="131"/>
      <c r="RR1078" s="131"/>
      <c r="RS1078" s="131"/>
      <c r="RT1078" s="131"/>
      <c r="RU1078" s="131"/>
      <c r="RV1078" s="131"/>
      <c r="RW1078" s="131"/>
      <c r="RX1078" s="131"/>
      <c r="RY1078" s="131"/>
      <c r="RZ1078" s="131"/>
      <c r="SA1078" s="131"/>
      <c r="SB1078" s="131"/>
      <c r="SC1078" s="131"/>
      <c r="SD1078" s="131"/>
      <c r="SE1078" s="131"/>
      <c r="SF1078" s="131"/>
      <c r="SG1078" s="131"/>
      <c r="SH1078" s="131"/>
      <c r="SI1078" s="131"/>
      <c r="SJ1078" s="131"/>
      <c r="SK1078" s="131"/>
      <c r="SL1078" s="131"/>
      <c r="SM1078" s="131"/>
      <c r="SN1078" s="131"/>
      <c r="SO1078" s="131"/>
      <c r="SP1078" s="131"/>
      <c r="SQ1078" s="131"/>
      <c r="SR1078" s="131"/>
      <c r="SS1078" s="131"/>
      <c r="ST1078" s="131"/>
      <c r="SU1078" s="131"/>
      <c r="SV1078" s="131"/>
      <c r="SW1078" s="131"/>
      <c r="SX1078" s="131"/>
      <c r="SY1078" s="131"/>
      <c r="SZ1078" s="131"/>
      <c r="TA1078" s="131"/>
      <c r="TB1078" s="131"/>
      <c r="TC1078" s="131"/>
      <c r="TD1078" s="131"/>
      <c r="TE1078" s="131"/>
      <c r="TF1078" s="131"/>
      <c r="TG1078" s="131"/>
      <c r="TH1078" s="131"/>
      <c r="TI1078" s="131"/>
      <c r="TJ1078" s="131"/>
      <c r="TK1078" s="131"/>
      <c r="TL1078" s="131"/>
      <c r="TM1078" s="131"/>
      <c r="TN1078" s="131"/>
      <c r="TO1078" s="131"/>
      <c r="TP1078" s="131"/>
      <c r="TQ1078" s="131"/>
      <c r="TR1078" s="131"/>
      <c r="TS1078" s="131"/>
      <c r="TT1078" s="131"/>
      <c r="TU1078" s="131"/>
      <c r="TV1078" s="131"/>
      <c r="TW1078" s="131"/>
      <c r="TX1078" s="131"/>
      <c r="TY1078" s="131"/>
      <c r="TZ1078" s="131"/>
      <c r="UA1078" s="131"/>
      <c r="UB1078" s="131"/>
      <c r="UC1078" s="131"/>
      <c r="UD1078" s="131"/>
      <c r="UE1078" s="131"/>
      <c r="UF1078" s="131"/>
      <c r="UG1078" s="131"/>
      <c r="UH1078" s="131"/>
      <c r="UI1078" s="131"/>
      <c r="UJ1078" s="131"/>
      <c r="UK1078" s="131"/>
      <c r="UL1078" s="131"/>
      <c r="UM1078" s="131"/>
      <c r="UN1078" s="131"/>
      <c r="UO1078" s="131"/>
      <c r="UP1078" s="131"/>
      <c r="UQ1078" s="131"/>
      <c r="UR1078" s="131"/>
      <c r="US1078" s="131"/>
      <c r="UT1078" s="131"/>
      <c r="UU1078" s="131"/>
      <c r="UV1078" s="131"/>
      <c r="UW1078" s="131"/>
      <c r="UX1078" s="131"/>
      <c r="UY1078" s="131"/>
      <c r="UZ1078" s="131"/>
      <c r="VA1078" s="131"/>
      <c r="VB1078" s="131"/>
      <c r="VC1078" s="131"/>
      <c r="VD1078" s="131"/>
      <c r="VE1078" s="131"/>
      <c r="VF1078" s="131"/>
      <c r="VG1078" s="131"/>
      <c r="VH1078" s="131"/>
      <c r="VI1078" s="131"/>
      <c r="VJ1078" s="131"/>
      <c r="VK1078" s="131"/>
      <c r="VL1078" s="131"/>
      <c r="VM1078" s="131"/>
      <c r="VN1078" s="131"/>
      <c r="VO1078" s="131"/>
      <c r="VP1078" s="131"/>
      <c r="VQ1078" s="131"/>
      <c r="VR1078" s="131"/>
      <c r="VS1078" s="131"/>
      <c r="VT1078" s="131"/>
      <c r="VU1078" s="131"/>
      <c r="VV1078" s="131"/>
      <c r="VW1078" s="131"/>
      <c r="VX1078" s="131"/>
      <c r="VY1078" s="131"/>
      <c r="VZ1078" s="131"/>
      <c r="WA1078" s="131"/>
      <c r="WB1078" s="131"/>
      <c r="WC1078" s="131"/>
      <c r="WD1078" s="131"/>
      <c r="WE1078" s="131"/>
      <c r="WF1078" s="131"/>
      <c r="WG1078" s="131"/>
      <c r="WH1078" s="131"/>
      <c r="WI1078" s="131"/>
      <c r="WJ1078" s="131"/>
      <c r="WK1078" s="131"/>
      <c r="WL1078" s="131"/>
      <c r="WM1078" s="131"/>
      <c r="WN1078" s="131"/>
      <c r="WO1078" s="131"/>
      <c r="WP1078" s="131"/>
      <c r="WQ1078" s="131"/>
      <c r="WR1078" s="131"/>
      <c r="WS1078" s="131"/>
      <c r="WT1078" s="131"/>
      <c r="WU1078" s="131"/>
      <c r="WV1078" s="131"/>
      <c r="WW1078" s="131"/>
      <c r="WX1078" s="131"/>
      <c r="WY1078" s="131"/>
      <c r="WZ1078" s="131"/>
      <c r="XA1078" s="131"/>
      <c r="XB1078" s="131"/>
      <c r="XC1078" s="131"/>
      <c r="XD1078" s="131"/>
      <c r="XE1078" s="131"/>
      <c r="XF1078" s="131"/>
      <c r="XG1078" s="131"/>
      <c r="XH1078" s="131"/>
      <c r="XI1078" s="131"/>
      <c r="XJ1078" s="131"/>
      <c r="XK1078" s="131"/>
      <c r="XL1078" s="131"/>
      <c r="XM1078" s="131"/>
      <c r="XN1078" s="131"/>
      <c r="XO1078" s="131"/>
      <c r="XP1078" s="131"/>
      <c r="XQ1078" s="131"/>
      <c r="XR1078" s="131"/>
      <c r="XS1078" s="131"/>
      <c r="XT1078" s="131"/>
      <c r="XU1078" s="131"/>
      <c r="XV1078" s="131"/>
      <c r="XW1078" s="131"/>
      <c r="XX1078" s="131"/>
      <c r="XY1078" s="131"/>
      <c r="XZ1078" s="131"/>
      <c r="YA1078" s="131"/>
      <c r="YB1078" s="131"/>
      <c r="YC1078" s="131"/>
      <c r="YD1078" s="131"/>
      <c r="YE1078" s="131"/>
      <c r="YF1078" s="131"/>
      <c r="YG1078" s="131"/>
      <c r="YH1078" s="131"/>
      <c r="YI1078" s="131"/>
      <c r="YJ1078" s="131"/>
      <c r="YK1078" s="131"/>
      <c r="YL1078" s="131"/>
      <c r="YM1078" s="131"/>
      <c r="YN1078" s="131"/>
      <c r="YO1078" s="131"/>
      <c r="YP1078" s="131"/>
      <c r="YQ1078" s="131"/>
      <c r="YR1078" s="131"/>
      <c r="YS1078" s="131"/>
      <c r="YT1078" s="131"/>
      <c r="YU1078" s="131"/>
      <c r="YV1078" s="131"/>
      <c r="YW1078" s="131"/>
      <c r="YX1078" s="131"/>
      <c r="YY1078" s="131"/>
      <c r="YZ1078" s="131"/>
      <c r="ZA1078" s="131"/>
      <c r="ZB1078" s="131"/>
      <c r="ZC1078" s="131"/>
      <c r="ZD1078" s="131"/>
      <c r="ZE1078" s="131"/>
      <c r="ZF1078" s="131"/>
      <c r="ZG1078" s="131"/>
      <c r="ZH1078" s="131"/>
      <c r="ZI1078" s="131"/>
      <c r="ZJ1078" s="131"/>
      <c r="ZK1078" s="131"/>
      <c r="ZL1078" s="131"/>
      <c r="ZM1078" s="131"/>
      <c r="ZN1078" s="131"/>
      <c r="ZO1078" s="131"/>
      <c r="ZP1078" s="131"/>
      <c r="ZQ1078" s="131"/>
      <c r="ZR1078" s="131"/>
      <c r="ZS1078" s="131"/>
      <c r="ZT1078" s="131"/>
      <c r="ZU1078" s="131"/>
      <c r="ZV1078" s="131"/>
      <c r="ZW1078" s="131"/>
      <c r="ZX1078" s="131"/>
      <c r="ZY1078" s="131"/>
      <c r="ZZ1078" s="131"/>
      <c r="AAA1078" s="131"/>
      <c r="AAB1078" s="131"/>
      <c r="AAC1078" s="131"/>
      <c r="AAD1078" s="131"/>
      <c r="AAE1078" s="131"/>
      <c r="AAF1078" s="131"/>
      <c r="AAG1078" s="131"/>
      <c r="AAH1078" s="131"/>
      <c r="AAI1078" s="131"/>
      <c r="AAJ1078" s="131"/>
      <c r="AAK1078" s="131"/>
      <c r="AAL1078" s="131"/>
      <c r="AAM1078" s="131"/>
      <c r="AAN1078" s="131"/>
      <c r="AAO1078" s="131"/>
      <c r="AAP1078" s="131"/>
      <c r="AAQ1078" s="131"/>
      <c r="AAR1078" s="131"/>
      <c r="AAS1078" s="131"/>
      <c r="AAT1078" s="131"/>
      <c r="AAU1078" s="131"/>
      <c r="AAV1078" s="131"/>
      <c r="AAW1078" s="131"/>
      <c r="AAX1078" s="131"/>
      <c r="AAY1078" s="131"/>
      <c r="AAZ1078" s="131"/>
      <c r="ABA1078" s="131"/>
      <c r="ABB1078" s="131"/>
      <c r="ABC1078" s="131"/>
      <c r="ABD1078" s="131"/>
      <c r="ABE1078" s="131"/>
      <c r="ABF1078" s="131"/>
      <c r="ABG1078" s="131"/>
      <c r="ABH1078" s="131"/>
      <c r="ABI1078" s="131"/>
      <c r="ABJ1078" s="131"/>
      <c r="ABK1078" s="131"/>
      <c r="ABL1078" s="131"/>
      <c r="ABM1078" s="131"/>
      <c r="ABN1078" s="131"/>
      <c r="ABO1078" s="131"/>
      <c r="ABP1078" s="131"/>
      <c r="ABQ1078" s="131"/>
      <c r="ABR1078" s="131"/>
      <c r="ABS1078" s="131"/>
      <c r="ABT1078" s="131"/>
      <c r="ABU1078" s="131"/>
      <c r="ABV1078" s="131"/>
      <c r="ABW1078" s="131"/>
      <c r="ABX1078" s="131"/>
      <c r="ABY1078" s="131"/>
      <c r="ABZ1078" s="131"/>
      <c r="ACA1078" s="131"/>
      <c r="ACB1078" s="131"/>
      <c r="ACC1078" s="131"/>
      <c r="ACD1078" s="131"/>
      <c r="ACE1078" s="131"/>
      <c r="ACF1078" s="131"/>
      <c r="ACG1078" s="131"/>
      <c r="ACH1078" s="131"/>
      <c r="ACI1078" s="131"/>
      <c r="ACJ1078" s="131"/>
      <c r="ACK1078" s="131"/>
      <c r="ACL1078" s="131"/>
      <c r="ACM1078" s="131"/>
      <c r="ACN1078" s="131"/>
      <c r="ACO1078" s="131"/>
      <c r="ACP1078" s="131"/>
      <c r="ACQ1078" s="131"/>
      <c r="ACR1078" s="131"/>
      <c r="ACS1078" s="131"/>
      <c r="ACT1078" s="131"/>
      <c r="ACU1078" s="131"/>
      <c r="ACV1078" s="131"/>
      <c r="ACW1078" s="131"/>
      <c r="ACX1078" s="131"/>
      <c r="ACY1078" s="131"/>
      <c r="ACZ1078" s="131"/>
      <c r="ADA1078" s="131"/>
      <c r="ADB1078" s="131"/>
      <c r="ADC1078" s="131"/>
      <c r="ADD1078" s="131"/>
      <c r="ADE1078" s="131"/>
      <c r="ADF1078" s="131"/>
      <c r="ADG1078" s="131"/>
      <c r="ADH1078" s="131"/>
      <c r="ADI1078" s="131"/>
      <c r="ADJ1078" s="131"/>
      <c r="ADK1078" s="131"/>
      <c r="ADL1078" s="131"/>
      <c r="ADM1078" s="131"/>
      <c r="ADN1078" s="131"/>
      <c r="ADO1078" s="131"/>
      <c r="ADP1078" s="131"/>
      <c r="ADQ1078" s="131"/>
      <c r="ADR1078" s="131"/>
      <c r="ADS1078" s="131"/>
      <c r="ADT1078" s="131"/>
      <c r="ADU1078" s="131"/>
      <c r="ADV1078" s="131"/>
      <c r="ADW1078" s="131"/>
      <c r="ADX1078" s="131"/>
      <c r="ADY1078" s="131"/>
      <c r="ADZ1078" s="131"/>
      <c r="AEA1078" s="131"/>
      <c r="AEB1078" s="131"/>
      <c r="AEC1078" s="131"/>
      <c r="AED1078" s="131"/>
      <c r="AEE1078" s="131"/>
      <c r="AEF1078" s="131"/>
      <c r="AEG1078" s="131"/>
      <c r="AEH1078" s="131"/>
      <c r="AEI1078" s="131"/>
      <c r="AEJ1078" s="131"/>
      <c r="AEK1078" s="131"/>
      <c r="AEL1078" s="131"/>
      <c r="AEM1078" s="131"/>
      <c r="AEN1078" s="131"/>
      <c r="AEO1078" s="131"/>
      <c r="AEP1078" s="131"/>
      <c r="AEQ1078" s="131"/>
      <c r="AER1078" s="131"/>
      <c r="AES1078" s="131"/>
      <c r="AET1078" s="131"/>
      <c r="AEU1078" s="131"/>
      <c r="AEV1078" s="131"/>
      <c r="AEW1078" s="131"/>
      <c r="AEX1078" s="131"/>
      <c r="AEY1078" s="131"/>
      <c r="AEZ1078" s="131"/>
      <c r="AFA1078" s="131"/>
      <c r="AFB1078" s="131"/>
      <c r="AFC1078" s="131"/>
      <c r="AFD1078" s="131"/>
      <c r="AFE1078" s="131"/>
      <c r="AFF1078" s="131"/>
      <c r="AFG1078" s="131"/>
      <c r="AFH1078" s="131"/>
      <c r="AFI1078" s="131"/>
      <c r="AFJ1078" s="131"/>
      <c r="AFK1078" s="131"/>
      <c r="AFL1078" s="131"/>
      <c r="AFM1078" s="131"/>
      <c r="AFN1078" s="131"/>
      <c r="AFO1078" s="131"/>
      <c r="AFP1078" s="131"/>
      <c r="AFQ1078" s="131"/>
      <c r="AFR1078" s="131"/>
      <c r="AFS1078" s="131"/>
      <c r="AFT1078" s="131"/>
      <c r="AFU1078" s="131"/>
      <c r="AFV1078" s="131"/>
      <c r="AFW1078" s="131"/>
      <c r="AFX1078" s="131"/>
      <c r="AFY1078" s="131"/>
      <c r="AFZ1078" s="131"/>
      <c r="AGA1078" s="131"/>
      <c r="AGB1078" s="131"/>
      <c r="AGC1078" s="131"/>
      <c r="AGD1078" s="131"/>
      <c r="AGE1078" s="131"/>
      <c r="AGF1078" s="131"/>
      <c r="AGG1078" s="131"/>
      <c r="AGH1078" s="131"/>
      <c r="AGI1078" s="131"/>
      <c r="AGJ1078" s="131"/>
      <c r="AGK1078" s="131"/>
      <c r="AGL1078" s="131"/>
      <c r="AGM1078" s="131"/>
      <c r="AGN1078" s="131"/>
      <c r="AGO1078" s="131"/>
      <c r="AGP1078" s="131"/>
      <c r="AGQ1078" s="131"/>
      <c r="AGR1078" s="131"/>
      <c r="AGS1078" s="131"/>
      <c r="AGT1078" s="131"/>
      <c r="AGU1078" s="131"/>
      <c r="AGV1078" s="131"/>
      <c r="AGW1078" s="131"/>
      <c r="AGX1078" s="131"/>
      <c r="AGY1078" s="131"/>
      <c r="AGZ1078" s="131"/>
      <c r="AHA1078" s="131"/>
      <c r="AHB1078" s="131"/>
      <c r="AHC1078" s="131"/>
      <c r="AHD1078" s="131"/>
      <c r="AHE1078" s="131"/>
      <c r="AHF1078" s="131"/>
      <c r="AHG1078" s="131"/>
      <c r="AHH1078" s="131"/>
      <c r="AHI1078" s="131"/>
      <c r="AHJ1078" s="131"/>
      <c r="AHK1078" s="131"/>
      <c r="AHL1078" s="131"/>
      <c r="AHM1078" s="131"/>
      <c r="AHN1078" s="131"/>
      <c r="AHO1078" s="131"/>
      <c r="AHP1078" s="131"/>
      <c r="AHQ1078" s="131"/>
      <c r="AHR1078" s="131"/>
      <c r="AHS1078" s="131"/>
      <c r="AHT1078" s="131"/>
      <c r="AHU1078" s="131"/>
      <c r="AHV1078" s="131"/>
      <c r="AHW1078" s="131"/>
      <c r="AHX1078" s="131"/>
      <c r="AHY1078" s="131"/>
      <c r="AHZ1078" s="131"/>
      <c r="AIA1078" s="131"/>
      <c r="AIB1078" s="131"/>
      <c r="AIC1078" s="131"/>
      <c r="AID1078" s="131"/>
      <c r="AIE1078" s="131"/>
      <c r="AIF1078" s="131"/>
      <c r="AIG1078" s="131"/>
      <c r="AIH1078" s="131"/>
      <c r="AII1078" s="131"/>
      <c r="AIJ1078" s="131"/>
      <c r="AIK1078" s="131"/>
      <c r="AIL1078" s="131"/>
      <c r="AIM1078" s="131"/>
      <c r="AIN1078" s="131"/>
      <c r="AIO1078" s="131"/>
      <c r="AIP1078" s="131"/>
      <c r="AIQ1078" s="131"/>
      <c r="AIR1078" s="131"/>
      <c r="AIS1078" s="131"/>
      <c r="AIT1078" s="131"/>
      <c r="AIU1078" s="131"/>
      <c r="AIV1078" s="131"/>
      <c r="AIW1078" s="131"/>
      <c r="AIX1078" s="131"/>
      <c r="AIY1078" s="131"/>
      <c r="AIZ1078" s="131"/>
      <c r="AJA1078" s="131"/>
      <c r="AJB1078" s="131"/>
      <c r="AJC1078" s="131"/>
      <c r="AJD1078" s="131"/>
      <c r="AJE1078" s="131"/>
      <c r="AJF1078" s="131"/>
      <c r="AJG1078" s="131"/>
      <c r="AJH1078" s="131"/>
      <c r="AJI1078" s="131"/>
      <c r="AJJ1078" s="131"/>
      <c r="AJK1078" s="131"/>
      <c r="AJL1078" s="131"/>
      <c r="AJM1078" s="131"/>
      <c r="AJN1078" s="131"/>
      <c r="AJO1078" s="131"/>
      <c r="AJP1078" s="131"/>
      <c r="AJQ1078" s="131"/>
      <c r="AJR1078" s="131"/>
      <c r="AJS1078" s="131"/>
      <c r="AJT1078" s="131"/>
      <c r="AJU1078" s="131"/>
      <c r="AJV1078" s="131"/>
      <c r="AJW1078" s="131"/>
      <c r="AJX1078" s="131"/>
      <c r="AJY1078" s="131"/>
      <c r="AJZ1078" s="131"/>
      <c r="AKA1078" s="131"/>
      <c r="AKB1078" s="131"/>
      <c r="AKC1078" s="131"/>
      <c r="AKD1078" s="131"/>
      <c r="AKE1078" s="131"/>
      <c r="AKF1078" s="131"/>
      <c r="AKG1078" s="131"/>
      <c r="AKH1078" s="131"/>
      <c r="AKI1078" s="131"/>
      <c r="AKJ1078" s="131"/>
      <c r="AKK1078" s="131"/>
      <c r="AKL1078" s="131"/>
      <c r="AKM1078" s="131"/>
      <c r="AKN1078" s="131"/>
      <c r="AKO1078" s="131"/>
      <c r="AKP1078" s="131"/>
      <c r="AKQ1078" s="131"/>
      <c r="AKR1078" s="131"/>
      <c r="AKS1078" s="131"/>
      <c r="AKT1078" s="131"/>
      <c r="AKU1078" s="131"/>
      <c r="AKV1078" s="131"/>
      <c r="AKW1078" s="131"/>
      <c r="AKX1078" s="131"/>
      <c r="AKY1078" s="131"/>
      <c r="AKZ1078" s="131"/>
      <c r="ALA1078" s="131"/>
      <c r="ALB1078" s="131"/>
      <c r="ALC1078" s="131"/>
      <c r="ALD1078" s="131"/>
      <c r="ALE1078" s="131"/>
      <c r="ALF1078" s="131"/>
      <c r="ALG1078" s="131"/>
      <c r="ALH1078" s="131"/>
      <c r="ALI1078" s="131"/>
      <c r="ALJ1078" s="131"/>
      <c r="ALK1078" s="131"/>
      <c r="ALL1078" s="131"/>
      <c r="ALM1078" s="131"/>
      <c r="ALN1078" s="131"/>
      <c r="ALO1078" s="131"/>
      <c r="ALP1078" s="131"/>
      <c r="ALQ1078" s="131"/>
      <c r="ALR1078" s="131"/>
      <c r="ALS1078" s="131"/>
      <c r="ALT1078" s="131"/>
      <c r="ALU1078" s="131"/>
      <c r="ALV1078" s="131"/>
      <c r="ALW1078" s="131"/>
      <c r="ALX1078" s="131"/>
      <c r="ALY1078" s="131"/>
      <c r="ALZ1078" s="131"/>
      <c r="AMA1078" s="131"/>
      <c r="AMB1078" s="131"/>
      <c r="AMC1078" s="131"/>
      <c r="AMD1078" s="131"/>
      <c r="AME1078" s="131"/>
      <c r="AMF1078" s="131"/>
      <c r="AMG1078" s="131"/>
      <c r="AMH1078" s="131"/>
      <c r="AMI1078" s="131"/>
      <c r="AMJ1078" s="131"/>
      <c r="AMK1078" s="131"/>
      <c r="AML1078" s="131"/>
      <c r="AMM1078" s="131"/>
      <c r="AMN1078" s="131"/>
      <c r="AMO1078" s="131"/>
      <c r="AMP1078" s="131"/>
      <c r="AMQ1078" s="131"/>
      <c r="AMR1078" s="131"/>
      <c r="AMS1078" s="131"/>
      <c r="AMT1078" s="131"/>
      <c r="AMU1078" s="131"/>
      <c r="AMV1078" s="131"/>
      <c r="AMW1078" s="131"/>
      <c r="AMX1078" s="131"/>
      <c r="AMY1078" s="131"/>
      <c r="AMZ1078" s="131"/>
      <c r="ANA1078" s="131"/>
      <c r="ANB1078" s="131"/>
      <c r="ANC1078" s="131"/>
      <c r="AND1078" s="131"/>
      <c r="ANE1078" s="131"/>
      <c r="ANF1078" s="131"/>
      <c r="ANG1078" s="131"/>
      <c r="ANH1078" s="131"/>
      <c r="ANI1078" s="131"/>
      <c r="ANJ1078" s="131"/>
      <c r="ANK1078" s="131"/>
      <c r="ANL1078" s="131"/>
      <c r="ANM1078" s="131"/>
      <c r="ANN1078" s="131"/>
      <c r="ANO1078" s="131"/>
      <c r="ANP1078" s="131"/>
      <c r="ANQ1078" s="131"/>
      <c r="ANR1078" s="131"/>
      <c r="ANS1078" s="131"/>
      <c r="ANT1078" s="131"/>
      <c r="ANU1078" s="131"/>
      <c r="ANV1078" s="131"/>
      <c r="ANW1078" s="131"/>
      <c r="ANX1078" s="131"/>
      <c r="ANY1078" s="131"/>
      <c r="ANZ1078" s="131"/>
      <c r="AOA1078" s="131"/>
      <c r="AOB1078" s="131"/>
      <c r="AOC1078" s="131"/>
      <c r="AOD1078" s="131"/>
      <c r="AOE1078" s="131"/>
      <c r="AOF1078" s="131"/>
      <c r="AOG1078" s="131"/>
      <c r="AOH1078" s="131"/>
      <c r="AOI1078" s="131"/>
      <c r="AOJ1078" s="131"/>
      <c r="AOK1078" s="131"/>
      <c r="AOL1078" s="131"/>
      <c r="AOM1078" s="131"/>
      <c r="AON1078" s="131"/>
      <c r="AOO1078" s="131"/>
      <c r="AOP1078" s="131"/>
      <c r="AOQ1078" s="131"/>
      <c r="AOR1078" s="131"/>
      <c r="AOS1078" s="131"/>
      <c r="AOT1078" s="131"/>
      <c r="AOU1078" s="131"/>
      <c r="AOV1078" s="131"/>
      <c r="AOW1078" s="131"/>
      <c r="AOX1078" s="131"/>
      <c r="AOY1078" s="131"/>
      <c r="AOZ1078" s="131"/>
      <c r="APA1078" s="131"/>
      <c r="APB1078" s="131"/>
      <c r="APC1078" s="131"/>
      <c r="APD1078" s="131"/>
      <c r="APE1078" s="131"/>
      <c r="APF1078" s="131"/>
      <c r="APG1078" s="131"/>
      <c r="APH1078" s="131"/>
      <c r="API1078" s="131"/>
      <c r="APJ1078" s="131"/>
      <c r="APK1078" s="131"/>
      <c r="APL1078" s="131"/>
      <c r="APM1078" s="131"/>
      <c r="APN1078" s="131"/>
      <c r="APO1078" s="131"/>
      <c r="APP1078" s="131"/>
      <c r="APQ1078" s="131"/>
      <c r="APR1078" s="131"/>
      <c r="APS1078" s="131"/>
      <c r="APT1078" s="131"/>
      <c r="APU1078" s="131"/>
      <c r="APV1078" s="131"/>
      <c r="APW1078" s="131"/>
      <c r="APX1078" s="131"/>
      <c r="APY1078" s="131"/>
      <c r="APZ1078" s="131"/>
      <c r="AQA1078" s="131"/>
      <c r="AQB1078" s="131"/>
      <c r="AQC1078" s="131"/>
      <c r="AQD1078" s="131"/>
      <c r="AQE1078" s="131"/>
      <c r="AQF1078" s="131"/>
      <c r="AQG1078" s="131"/>
      <c r="AQH1078" s="131"/>
      <c r="AQI1078" s="131"/>
      <c r="AQJ1078" s="131"/>
      <c r="AQK1078" s="131"/>
      <c r="AQL1078" s="131"/>
      <c r="AQM1078" s="131"/>
      <c r="AQN1078" s="131"/>
      <c r="AQO1078" s="131"/>
      <c r="AQP1078" s="131"/>
      <c r="AQQ1078" s="131"/>
      <c r="AQR1078" s="131"/>
      <c r="AQS1078" s="131"/>
      <c r="AQT1078" s="131"/>
      <c r="AQU1078" s="131"/>
      <c r="AQV1078" s="131"/>
      <c r="AQW1078" s="131"/>
      <c r="AQX1078" s="131"/>
      <c r="AQY1078" s="131"/>
      <c r="AQZ1078" s="131"/>
      <c r="ARA1078" s="131"/>
      <c r="ARB1078" s="131"/>
      <c r="ARC1078" s="131"/>
      <c r="ARD1078" s="131"/>
      <c r="ARE1078" s="131"/>
      <c r="ARF1078" s="131"/>
      <c r="ARG1078" s="131"/>
      <c r="ARH1078" s="131"/>
      <c r="ARI1078" s="131"/>
      <c r="ARJ1078" s="131"/>
      <c r="ARK1078" s="131"/>
      <c r="ARL1078" s="131"/>
      <c r="ARM1078" s="131"/>
      <c r="ARN1078" s="131"/>
      <c r="ARO1078" s="131"/>
      <c r="ARP1078" s="131"/>
      <c r="ARQ1078" s="131"/>
      <c r="ARR1078" s="131"/>
      <c r="ARS1078" s="131"/>
      <c r="ART1078" s="131"/>
      <c r="ARU1078" s="131"/>
      <c r="ARV1078" s="131"/>
      <c r="ARW1078" s="131"/>
      <c r="ARX1078" s="131"/>
      <c r="ARY1078" s="131"/>
      <c r="ARZ1078" s="131"/>
      <c r="ASA1078" s="131"/>
      <c r="ASB1078" s="131"/>
      <c r="ASC1078" s="131"/>
      <c r="ASD1078" s="131"/>
      <c r="ASE1078" s="131"/>
      <c r="ASF1078" s="131"/>
      <c r="ASG1078" s="131"/>
      <c r="ASH1078" s="131"/>
      <c r="ASI1078" s="131"/>
      <c r="ASJ1078" s="131"/>
      <c r="ASK1078" s="131"/>
      <c r="ASL1078" s="131"/>
      <c r="ASM1078" s="131"/>
      <c r="ASN1078" s="131"/>
      <c r="ASO1078" s="131"/>
      <c r="ASP1078" s="131"/>
      <c r="ASQ1078" s="131"/>
      <c r="ASR1078" s="131"/>
      <c r="ASS1078" s="131"/>
      <c r="AST1078" s="131"/>
      <c r="ASU1078" s="131"/>
      <c r="ASV1078" s="131"/>
      <c r="ASW1078" s="131"/>
      <c r="ASX1078" s="131"/>
      <c r="ASY1078" s="131"/>
      <c r="ASZ1078" s="131"/>
      <c r="ATA1078" s="131"/>
      <c r="ATB1078" s="131"/>
      <c r="ATC1078" s="131"/>
      <c r="ATD1078" s="131"/>
      <c r="ATE1078" s="131"/>
      <c r="ATF1078" s="131"/>
      <c r="ATG1078" s="131"/>
      <c r="ATH1078" s="131"/>
      <c r="ATI1078" s="131"/>
      <c r="ATJ1078" s="131"/>
      <c r="ATK1078" s="131"/>
      <c r="ATL1078" s="131"/>
      <c r="ATM1078" s="131"/>
      <c r="ATN1078" s="131"/>
      <c r="ATO1078" s="131"/>
      <c r="ATP1078" s="131"/>
      <c r="ATQ1078" s="131"/>
      <c r="ATR1078" s="131"/>
      <c r="ATS1078" s="131"/>
      <c r="ATT1078" s="131"/>
      <c r="ATU1078" s="131"/>
      <c r="ATV1078" s="131"/>
      <c r="ATW1078" s="131"/>
      <c r="ATX1078" s="131"/>
      <c r="ATY1078" s="131"/>
      <c r="ATZ1078" s="131"/>
      <c r="AUA1078" s="131"/>
      <c r="AUB1078" s="131"/>
      <c r="AUC1078" s="131"/>
      <c r="AUD1078" s="131"/>
      <c r="AUE1078" s="131"/>
      <c r="AUF1078" s="131"/>
      <c r="AUG1078" s="131"/>
      <c r="AUH1078" s="131"/>
      <c r="AUI1078" s="131"/>
      <c r="AUJ1078" s="131"/>
      <c r="AUK1078" s="131"/>
      <c r="AUL1078" s="131"/>
      <c r="AUM1078" s="131"/>
      <c r="AUN1078" s="131"/>
      <c r="AUO1078" s="131"/>
      <c r="AUP1078" s="131"/>
      <c r="AUQ1078" s="131"/>
      <c r="AUR1078" s="131"/>
      <c r="AUS1078" s="131"/>
      <c r="AUT1078" s="131"/>
      <c r="AUU1078" s="131"/>
      <c r="AUV1078" s="131"/>
      <c r="AUW1078" s="131"/>
      <c r="AUX1078" s="131"/>
      <c r="AUY1078" s="131"/>
      <c r="AUZ1078" s="131"/>
      <c r="AVA1078" s="131"/>
      <c r="AVB1078" s="131"/>
      <c r="AVC1078" s="131"/>
      <c r="AVD1078" s="131"/>
      <c r="AVE1078" s="131"/>
      <c r="AVF1078" s="131"/>
      <c r="AVG1078" s="131"/>
      <c r="AVH1078" s="131"/>
      <c r="AVI1078" s="131"/>
      <c r="AVJ1078" s="131"/>
      <c r="AVK1078" s="131"/>
      <c r="AVL1078" s="131"/>
      <c r="AVM1078" s="131"/>
      <c r="AVN1078" s="131"/>
      <c r="AVO1078" s="131"/>
      <c r="AVP1078" s="131"/>
      <c r="AVQ1078" s="131"/>
      <c r="AVR1078" s="131"/>
      <c r="AVS1078" s="131"/>
      <c r="AVT1078" s="131"/>
      <c r="AVU1078" s="131"/>
      <c r="AVV1078" s="131"/>
      <c r="AVW1078" s="131"/>
      <c r="AVX1078" s="131"/>
      <c r="AVY1078" s="131"/>
      <c r="AVZ1078" s="131"/>
      <c r="AWA1078" s="131"/>
      <c r="AWB1078" s="131"/>
      <c r="AWC1078" s="131"/>
      <c r="AWD1078" s="131"/>
      <c r="AWE1078" s="131"/>
      <c r="AWF1078" s="131"/>
      <c r="AWG1078" s="131"/>
      <c r="AWH1078" s="131"/>
      <c r="AWI1078" s="131"/>
      <c r="AWJ1078" s="131"/>
      <c r="AWK1078" s="131"/>
      <c r="AWL1078" s="131"/>
      <c r="AWM1078" s="131"/>
      <c r="AWN1078" s="131"/>
      <c r="AWO1078" s="131"/>
      <c r="AWP1078" s="131"/>
      <c r="AWQ1078" s="131"/>
      <c r="AWR1078" s="131"/>
      <c r="AWS1078" s="131"/>
      <c r="AWT1078" s="131"/>
      <c r="AWU1078" s="131"/>
      <c r="AWV1078" s="131"/>
      <c r="AWW1078" s="131"/>
      <c r="AWX1078" s="131"/>
      <c r="AWY1078" s="131"/>
      <c r="AWZ1078" s="131"/>
      <c r="AXA1078" s="131"/>
      <c r="AXB1078" s="131"/>
      <c r="AXC1078" s="131"/>
      <c r="AXD1078" s="131"/>
      <c r="AXE1078" s="131"/>
      <c r="AXF1078" s="131"/>
      <c r="AXG1078" s="131"/>
      <c r="AXH1078" s="131"/>
      <c r="AXI1078" s="131"/>
      <c r="AXJ1078" s="131"/>
      <c r="AXK1078" s="131"/>
      <c r="AXL1078" s="131"/>
      <c r="AXM1078" s="131"/>
      <c r="AXN1078" s="131"/>
      <c r="AXO1078" s="131"/>
      <c r="AXP1078" s="131"/>
      <c r="AXQ1078" s="131"/>
      <c r="AXR1078" s="131"/>
      <c r="AXS1078" s="131"/>
      <c r="AXT1078" s="131"/>
      <c r="AXU1078" s="131"/>
      <c r="AXV1078" s="131"/>
      <c r="AXW1078" s="131"/>
      <c r="AXX1078" s="131"/>
    </row>
    <row r="1079" spans="1:1324" s="106" customFormat="1" ht="15.75" hidden="1" customHeight="1" x14ac:dyDescent="0.2">
      <c r="A1079" s="79" t="s">
        <v>121</v>
      </c>
      <c r="B1079" s="79" t="s">
        <v>1080</v>
      </c>
      <c r="C1079" s="89" t="s">
        <v>120</v>
      </c>
      <c r="D1079" s="89" t="s">
        <v>119</v>
      </c>
      <c r="E1079" s="66" t="s">
        <v>118</v>
      </c>
      <c r="F1079" s="79" t="s">
        <v>1167</v>
      </c>
      <c r="G1079" s="30" t="s">
        <v>1185</v>
      </c>
      <c r="H1079" s="30" t="s">
        <v>1065</v>
      </c>
      <c r="I1079" s="30" t="s">
        <v>1065</v>
      </c>
      <c r="J1079" s="173"/>
      <c r="K1079" s="87" t="s">
        <v>9</v>
      </c>
      <c r="L1079" s="87">
        <v>0</v>
      </c>
      <c r="M1079" s="87">
        <v>0</v>
      </c>
      <c r="N1079" s="87">
        <v>0</v>
      </c>
      <c r="O1079" s="87">
        <v>0</v>
      </c>
      <c r="P1079" s="87">
        <v>0</v>
      </c>
      <c r="Q1079" s="87">
        <v>0</v>
      </c>
      <c r="R1079" s="87">
        <v>0</v>
      </c>
      <c r="S1079" s="87">
        <v>0</v>
      </c>
      <c r="T1079" s="87">
        <v>0</v>
      </c>
      <c r="U1079" s="87">
        <v>0</v>
      </c>
      <c r="V1079" s="87">
        <v>0</v>
      </c>
      <c r="W1079" s="87">
        <v>0</v>
      </c>
      <c r="X1079" s="87">
        <v>0</v>
      </c>
      <c r="Y1079" s="87">
        <v>0</v>
      </c>
      <c r="Z1079" s="87">
        <v>0</v>
      </c>
      <c r="AA1079" s="87">
        <v>0</v>
      </c>
      <c r="AB1079" s="87">
        <f t="shared" si="100"/>
        <v>2</v>
      </c>
      <c r="AC1079" s="87">
        <f t="shared" si="101"/>
        <v>2</v>
      </c>
      <c r="AD1079" s="87">
        <f t="shared" si="102"/>
        <v>2</v>
      </c>
      <c r="AE1079" s="87">
        <f t="shared" si="103"/>
        <v>2</v>
      </c>
      <c r="AF1079" s="104"/>
    </row>
    <row r="1080" spans="1:1324" s="106" customFormat="1" ht="15.75" hidden="1" customHeight="1" x14ac:dyDescent="0.2">
      <c r="A1080" s="79" t="s">
        <v>117</v>
      </c>
      <c r="B1080" s="79" t="s">
        <v>106</v>
      </c>
      <c r="C1080" s="89" t="s">
        <v>105</v>
      </c>
      <c r="D1080" s="89" t="s">
        <v>116</v>
      </c>
      <c r="E1080" s="66">
        <v>36842</v>
      </c>
      <c r="F1080" s="79"/>
      <c r="G1080" s="30" t="s">
        <v>1184</v>
      </c>
      <c r="H1080" s="30">
        <v>42005</v>
      </c>
      <c r="I1080" s="30" t="s">
        <v>1065</v>
      </c>
      <c r="J1080" s="173"/>
      <c r="K1080" s="87">
        <v>1</v>
      </c>
      <c r="L1080" s="87">
        <v>1</v>
      </c>
      <c r="M1080" s="87">
        <v>1</v>
      </c>
      <c r="N1080" s="87">
        <v>1</v>
      </c>
      <c r="O1080" s="87">
        <v>1</v>
      </c>
      <c r="P1080" s="87">
        <v>1</v>
      </c>
      <c r="Q1080" s="87">
        <v>1</v>
      </c>
      <c r="R1080" s="87">
        <v>1</v>
      </c>
      <c r="S1080" s="87">
        <v>1</v>
      </c>
      <c r="T1080" s="87">
        <v>1</v>
      </c>
      <c r="U1080" s="87">
        <v>1</v>
      </c>
      <c r="V1080" s="87">
        <v>1</v>
      </c>
      <c r="W1080" s="87">
        <v>1</v>
      </c>
      <c r="X1080" s="87">
        <v>1</v>
      </c>
      <c r="Y1080" s="87">
        <v>1</v>
      </c>
      <c r="Z1080" s="87">
        <v>1</v>
      </c>
      <c r="AA1080" s="87">
        <v>1</v>
      </c>
      <c r="AB1080" s="87">
        <f t="shared" si="100"/>
        <v>2</v>
      </c>
      <c r="AC1080" s="87">
        <f t="shared" si="101"/>
        <v>2</v>
      </c>
      <c r="AD1080" s="87">
        <f t="shared" si="102"/>
        <v>2</v>
      </c>
      <c r="AE1080" s="87">
        <f t="shared" si="103"/>
        <v>2</v>
      </c>
      <c r="AF1080" s="104" t="s">
        <v>2461</v>
      </c>
      <c r="AG1080" s="131"/>
    </row>
    <row r="1081" spans="1:1324" s="106" customFormat="1" ht="15.75" hidden="1" customHeight="1" x14ac:dyDescent="0.2">
      <c r="A1081" s="79" t="s">
        <v>115</v>
      </c>
      <c r="B1081" s="79" t="s">
        <v>106</v>
      </c>
      <c r="C1081" s="89" t="s">
        <v>105</v>
      </c>
      <c r="D1081" s="89" t="s">
        <v>114</v>
      </c>
      <c r="E1081" s="66">
        <v>36843</v>
      </c>
      <c r="F1081" s="79"/>
      <c r="G1081" s="30" t="s">
        <v>1184</v>
      </c>
      <c r="H1081" s="30">
        <v>42005</v>
      </c>
      <c r="I1081" s="30" t="s">
        <v>1065</v>
      </c>
      <c r="J1081" s="173"/>
      <c r="K1081" s="87">
        <v>1</v>
      </c>
      <c r="L1081" s="87">
        <v>1</v>
      </c>
      <c r="M1081" s="87">
        <v>1</v>
      </c>
      <c r="N1081" s="87">
        <v>1</v>
      </c>
      <c r="O1081" s="87">
        <v>1</v>
      </c>
      <c r="P1081" s="87">
        <v>1</v>
      </c>
      <c r="Q1081" s="87">
        <v>1</v>
      </c>
      <c r="R1081" s="87">
        <v>1</v>
      </c>
      <c r="S1081" s="87">
        <v>1</v>
      </c>
      <c r="T1081" s="87">
        <v>1</v>
      </c>
      <c r="U1081" s="87">
        <v>1</v>
      </c>
      <c r="V1081" s="87">
        <v>1</v>
      </c>
      <c r="W1081" s="87">
        <v>1</v>
      </c>
      <c r="X1081" s="87">
        <v>1</v>
      </c>
      <c r="Y1081" s="87">
        <v>1</v>
      </c>
      <c r="Z1081" s="87">
        <v>1</v>
      </c>
      <c r="AA1081" s="87">
        <v>1</v>
      </c>
      <c r="AB1081" s="87">
        <f t="shared" si="100"/>
        <v>2</v>
      </c>
      <c r="AC1081" s="87">
        <f t="shared" si="101"/>
        <v>2</v>
      </c>
      <c r="AD1081" s="87">
        <f t="shared" si="102"/>
        <v>2</v>
      </c>
      <c r="AE1081" s="87">
        <f t="shared" si="103"/>
        <v>2</v>
      </c>
      <c r="AF1081" s="104"/>
      <c r="AG1081" s="131"/>
    </row>
    <row r="1082" spans="1:1324" s="106" customFormat="1" ht="15.75" hidden="1" customHeight="1" x14ac:dyDescent="0.2">
      <c r="A1082" s="79" t="s">
        <v>113</v>
      </c>
      <c r="B1082" s="79" t="s">
        <v>106</v>
      </c>
      <c r="C1082" s="89" t="s">
        <v>105</v>
      </c>
      <c r="D1082" s="89" t="s">
        <v>112</v>
      </c>
      <c r="E1082" s="66">
        <v>37550</v>
      </c>
      <c r="F1082" s="79"/>
      <c r="G1082" s="30" t="s">
        <v>1184</v>
      </c>
      <c r="H1082" s="30">
        <v>42005</v>
      </c>
      <c r="I1082" s="30" t="s">
        <v>1065</v>
      </c>
      <c r="J1082" s="173"/>
      <c r="K1082" s="87">
        <v>1</v>
      </c>
      <c r="L1082" s="87">
        <v>1</v>
      </c>
      <c r="M1082" s="87">
        <v>1</v>
      </c>
      <c r="N1082" s="87">
        <v>1</v>
      </c>
      <c r="O1082" s="87">
        <v>1</v>
      </c>
      <c r="P1082" s="87">
        <v>1</v>
      </c>
      <c r="Q1082" s="87">
        <v>1</v>
      </c>
      <c r="R1082" s="87">
        <v>1</v>
      </c>
      <c r="S1082" s="87">
        <v>1</v>
      </c>
      <c r="T1082" s="87">
        <v>1</v>
      </c>
      <c r="U1082" s="87">
        <v>1</v>
      </c>
      <c r="V1082" s="87">
        <v>1</v>
      </c>
      <c r="W1082" s="87">
        <v>0</v>
      </c>
      <c r="X1082" s="87">
        <v>0</v>
      </c>
      <c r="Y1082" s="87">
        <v>0</v>
      </c>
      <c r="Z1082" s="87">
        <v>1</v>
      </c>
      <c r="AA1082" s="87">
        <v>1</v>
      </c>
      <c r="AB1082" s="87">
        <f t="shared" si="100"/>
        <v>2</v>
      </c>
      <c r="AC1082" s="87">
        <f t="shared" si="101"/>
        <v>2</v>
      </c>
      <c r="AD1082" s="87">
        <f t="shared" si="102"/>
        <v>2</v>
      </c>
      <c r="AE1082" s="87">
        <f t="shared" si="103"/>
        <v>2</v>
      </c>
      <c r="AF1082" s="104"/>
      <c r="AG1082" s="131"/>
    </row>
    <row r="1083" spans="1:1324" s="106" customFormat="1" ht="15.75" hidden="1" customHeight="1" x14ac:dyDescent="0.2">
      <c r="A1083" s="79" t="s">
        <v>111</v>
      </c>
      <c r="B1083" s="79" t="s">
        <v>106</v>
      </c>
      <c r="C1083" s="89" t="s">
        <v>105</v>
      </c>
      <c r="D1083" s="89" t="s">
        <v>110</v>
      </c>
      <c r="E1083" s="66">
        <v>37620</v>
      </c>
      <c r="F1083" s="79"/>
      <c r="G1083" s="30" t="s">
        <v>1184</v>
      </c>
      <c r="H1083" s="30">
        <v>42005</v>
      </c>
      <c r="I1083" s="30" t="s">
        <v>1065</v>
      </c>
      <c r="J1083" s="173"/>
      <c r="K1083" s="87">
        <v>1</v>
      </c>
      <c r="L1083" s="87">
        <v>1</v>
      </c>
      <c r="M1083" s="87">
        <v>1</v>
      </c>
      <c r="N1083" s="87">
        <v>1</v>
      </c>
      <c r="O1083" s="87">
        <v>1</v>
      </c>
      <c r="P1083" s="87">
        <v>1</v>
      </c>
      <c r="Q1083" s="87">
        <v>1</v>
      </c>
      <c r="R1083" s="87">
        <v>1</v>
      </c>
      <c r="S1083" s="87">
        <v>1</v>
      </c>
      <c r="T1083" s="87">
        <v>1</v>
      </c>
      <c r="U1083" s="87">
        <v>1</v>
      </c>
      <c r="V1083" s="87">
        <v>1</v>
      </c>
      <c r="W1083" s="87">
        <v>0</v>
      </c>
      <c r="X1083" s="87">
        <v>0</v>
      </c>
      <c r="Y1083" s="87">
        <v>0</v>
      </c>
      <c r="Z1083" s="87">
        <v>1</v>
      </c>
      <c r="AA1083" s="87">
        <v>1</v>
      </c>
      <c r="AB1083" s="87">
        <f t="shared" si="100"/>
        <v>2</v>
      </c>
      <c r="AC1083" s="87">
        <f t="shared" si="101"/>
        <v>2</v>
      </c>
      <c r="AD1083" s="87">
        <f t="shared" si="102"/>
        <v>2</v>
      </c>
      <c r="AE1083" s="87">
        <f t="shared" si="103"/>
        <v>2</v>
      </c>
      <c r="AF1083" s="104"/>
      <c r="AG1083" s="131"/>
      <c r="AH1083" s="131"/>
      <c r="AI1083" s="131"/>
      <c r="AJ1083" s="131"/>
      <c r="AK1083" s="131"/>
      <c r="AL1083" s="131"/>
      <c r="AM1083" s="131"/>
      <c r="AN1083" s="131"/>
      <c r="AO1083" s="131"/>
      <c r="AP1083" s="131"/>
      <c r="AQ1083" s="131"/>
      <c r="AR1083" s="131"/>
      <c r="AS1083" s="131"/>
      <c r="AT1083" s="131"/>
      <c r="AU1083" s="131"/>
      <c r="AV1083" s="131"/>
      <c r="AW1083" s="131"/>
      <c r="AX1083" s="131"/>
      <c r="AY1083" s="131"/>
      <c r="AZ1083" s="131"/>
      <c r="BA1083" s="131"/>
      <c r="BB1083" s="131"/>
      <c r="BC1083" s="131"/>
      <c r="BD1083" s="131"/>
      <c r="BE1083" s="131"/>
      <c r="BF1083" s="131"/>
      <c r="BG1083" s="131"/>
      <c r="BH1083" s="131"/>
      <c r="BI1083" s="131"/>
      <c r="BJ1083" s="131"/>
      <c r="BK1083" s="131"/>
      <c r="BL1083" s="131"/>
      <c r="BM1083" s="131"/>
      <c r="BN1083" s="131"/>
      <c r="BO1083" s="131"/>
      <c r="BP1083" s="131"/>
      <c r="BQ1083" s="131"/>
      <c r="BR1083" s="131"/>
      <c r="BS1083" s="131"/>
      <c r="BT1083" s="131"/>
      <c r="BU1083" s="131"/>
      <c r="BV1083" s="131"/>
      <c r="BW1083" s="131"/>
      <c r="BX1083" s="131"/>
      <c r="BY1083" s="131"/>
      <c r="BZ1083" s="131"/>
      <c r="CA1083" s="131"/>
      <c r="CB1083" s="131"/>
      <c r="CC1083" s="131"/>
      <c r="CD1083" s="131"/>
      <c r="CE1083" s="131"/>
      <c r="CF1083" s="131"/>
      <c r="CG1083" s="131"/>
      <c r="CH1083" s="131"/>
      <c r="CI1083" s="131"/>
      <c r="CJ1083" s="131"/>
      <c r="CK1083" s="131"/>
      <c r="CL1083" s="131"/>
      <c r="CM1083" s="131"/>
      <c r="CN1083" s="131"/>
      <c r="CO1083" s="131"/>
      <c r="CP1083" s="131"/>
      <c r="CQ1083" s="131"/>
      <c r="CR1083" s="131"/>
      <c r="CS1083" s="131"/>
      <c r="CT1083" s="131"/>
      <c r="CU1083" s="131"/>
      <c r="CV1083" s="131"/>
      <c r="CW1083" s="131"/>
      <c r="CX1083" s="131"/>
      <c r="CY1083" s="131"/>
      <c r="CZ1083" s="131"/>
      <c r="DA1083" s="131"/>
      <c r="DB1083" s="131"/>
      <c r="DC1083" s="131"/>
      <c r="DD1083" s="131"/>
      <c r="DE1083" s="131"/>
      <c r="DF1083" s="131"/>
      <c r="DG1083" s="131"/>
      <c r="DH1083" s="131"/>
      <c r="DI1083" s="131"/>
      <c r="DJ1083" s="131"/>
      <c r="DK1083" s="131"/>
      <c r="DL1083" s="131"/>
      <c r="DM1083" s="131"/>
      <c r="DN1083" s="131"/>
      <c r="DO1083" s="131"/>
      <c r="DP1083" s="131"/>
      <c r="DQ1083" s="131"/>
      <c r="DR1083" s="131"/>
      <c r="DS1083" s="131"/>
      <c r="DT1083" s="131"/>
      <c r="DU1083" s="131"/>
      <c r="DV1083" s="131"/>
      <c r="DW1083" s="131"/>
      <c r="DX1083" s="131"/>
      <c r="DY1083" s="131"/>
      <c r="DZ1083" s="131"/>
      <c r="EA1083" s="131"/>
      <c r="EB1083" s="131"/>
      <c r="EC1083" s="131"/>
      <c r="ED1083" s="131"/>
      <c r="EE1083" s="131"/>
      <c r="EF1083" s="131"/>
      <c r="EG1083" s="131"/>
      <c r="EH1083" s="131"/>
      <c r="EI1083" s="131"/>
      <c r="EJ1083" s="131"/>
      <c r="EK1083" s="131"/>
      <c r="EL1083" s="131"/>
      <c r="EM1083" s="131"/>
      <c r="EN1083" s="131"/>
      <c r="EO1083" s="131"/>
      <c r="EP1083" s="131"/>
      <c r="EQ1083" s="131"/>
      <c r="ER1083" s="131"/>
      <c r="ES1083" s="131"/>
      <c r="ET1083" s="131"/>
      <c r="EU1083" s="131"/>
      <c r="EV1083" s="131"/>
      <c r="EW1083" s="131"/>
      <c r="EX1083" s="131"/>
      <c r="EY1083" s="131"/>
      <c r="EZ1083" s="131"/>
      <c r="FA1083" s="131"/>
      <c r="FB1083" s="131"/>
      <c r="FC1083" s="131"/>
      <c r="FD1083" s="131"/>
      <c r="FE1083" s="131"/>
      <c r="FF1083" s="131"/>
      <c r="FG1083" s="131"/>
      <c r="FH1083" s="131"/>
      <c r="FI1083" s="131"/>
      <c r="FJ1083" s="131"/>
      <c r="FK1083" s="131"/>
      <c r="FL1083" s="131"/>
      <c r="FM1083" s="131"/>
      <c r="FN1083" s="131"/>
      <c r="FO1083" s="131"/>
      <c r="FP1083" s="131"/>
      <c r="FQ1083" s="131"/>
      <c r="FR1083" s="131"/>
      <c r="FS1083" s="131"/>
      <c r="FT1083" s="131"/>
      <c r="FU1083" s="131"/>
      <c r="FV1083" s="131"/>
      <c r="FW1083" s="131"/>
      <c r="FX1083" s="131"/>
      <c r="FY1083" s="131"/>
      <c r="FZ1083" s="131"/>
      <c r="GA1083" s="131"/>
      <c r="GB1083" s="131"/>
      <c r="GC1083" s="131"/>
      <c r="GD1083" s="131"/>
      <c r="GE1083" s="131"/>
      <c r="GF1083" s="131"/>
      <c r="GG1083" s="131"/>
      <c r="GH1083" s="131"/>
      <c r="GI1083" s="131"/>
      <c r="GJ1083" s="131"/>
      <c r="GK1083" s="131"/>
      <c r="GL1083" s="131"/>
      <c r="GM1083" s="131"/>
      <c r="GN1083" s="131"/>
      <c r="GO1083" s="131"/>
      <c r="GP1083" s="131"/>
      <c r="GQ1083" s="131"/>
      <c r="GR1083" s="131"/>
      <c r="GS1083" s="131"/>
      <c r="GT1083" s="131"/>
      <c r="GU1083" s="131"/>
      <c r="GV1083" s="131"/>
      <c r="GW1083" s="131"/>
      <c r="GX1083" s="131"/>
      <c r="GY1083" s="131"/>
      <c r="GZ1083" s="131"/>
      <c r="HA1083" s="131"/>
      <c r="HB1083" s="131"/>
      <c r="HC1083" s="131"/>
      <c r="HD1083" s="131"/>
      <c r="HE1083" s="131"/>
      <c r="HF1083" s="131"/>
      <c r="HG1083" s="131"/>
      <c r="HH1083" s="131"/>
      <c r="HI1083" s="131"/>
      <c r="HJ1083" s="131"/>
      <c r="HK1083" s="131"/>
      <c r="HL1083" s="131"/>
      <c r="HM1083" s="131"/>
      <c r="HN1083" s="131"/>
      <c r="HO1083" s="131"/>
      <c r="HP1083" s="131"/>
      <c r="HQ1083" s="131"/>
      <c r="HR1083" s="131"/>
      <c r="HS1083" s="131"/>
      <c r="HT1083" s="131"/>
      <c r="HU1083" s="131"/>
      <c r="HV1083" s="131"/>
      <c r="HW1083" s="131"/>
      <c r="HX1083" s="131"/>
      <c r="HY1083" s="131"/>
      <c r="HZ1083" s="131"/>
      <c r="IA1083" s="131"/>
      <c r="IB1083" s="131"/>
      <c r="IC1083" s="131"/>
      <c r="ID1083" s="131"/>
      <c r="IE1083" s="131"/>
      <c r="IF1083" s="131"/>
      <c r="IG1083" s="131"/>
      <c r="IH1083" s="131"/>
      <c r="II1083" s="131"/>
      <c r="IJ1083" s="131"/>
      <c r="IK1083" s="131"/>
      <c r="IL1083" s="131"/>
      <c r="IM1083" s="131"/>
      <c r="IN1083" s="131"/>
      <c r="IO1083" s="131"/>
      <c r="IP1083" s="131"/>
      <c r="IQ1083" s="131"/>
      <c r="IR1083" s="131"/>
      <c r="IS1083" s="131"/>
      <c r="IT1083" s="131"/>
      <c r="IU1083" s="131"/>
      <c r="IV1083" s="131"/>
      <c r="IW1083" s="131"/>
      <c r="IX1083" s="131"/>
      <c r="IY1083" s="131"/>
      <c r="IZ1083" s="131"/>
      <c r="JA1083" s="131"/>
      <c r="JB1083" s="131"/>
      <c r="JC1083" s="131"/>
      <c r="JD1083" s="131"/>
      <c r="JE1083" s="131"/>
      <c r="JF1083" s="131"/>
      <c r="JG1083" s="131"/>
      <c r="JH1083" s="131"/>
      <c r="JI1083" s="131"/>
      <c r="JJ1083" s="131"/>
      <c r="JK1083" s="131"/>
      <c r="JL1083" s="131"/>
      <c r="JM1083" s="131"/>
      <c r="JN1083" s="131"/>
      <c r="JO1083" s="131"/>
      <c r="JP1083" s="131"/>
      <c r="JQ1083" s="131"/>
      <c r="JR1083" s="131"/>
      <c r="JS1083" s="131"/>
      <c r="JT1083" s="131"/>
      <c r="JU1083" s="131"/>
      <c r="JV1083" s="131"/>
      <c r="JW1083" s="131"/>
      <c r="JX1083" s="131"/>
      <c r="JY1083" s="131"/>
      <c r="JZ1083" s="131"/>
      <c r="KA1083" s="131"/>
      <c r="KB1083" s="131"/>
      <c r="KC1083" s="131"/>
      <c r="KD1083" s="131"/>
      <c r="KE1083" s="131"/>
      <c r="KF1083" s="131"/>
      <c r="KG1083" s="131"/>
      <c r="KH1083" s="131"/>
      <c r="KI1083" s="131"/>
      <c r="KJ1083" s="131"/>
      <c r="KK1083" s="131"/>
      <c r="KL1083" s="131"/>
      <c r="KM1083" s="131"/>
      <c r="KN1083" s="131"/>
      <c r="KO1083" s="131"/>
      <c r="KP1083" s="131"/>
      <c r="KQ1083" s="131"/>
      <c r="KR1083" s="131"/>
      <c r="KS1083" s="131"/>
      <c r="KT1083" s="131"/>
      <c r="KU1083" s="131"/>
      <c r="KV1083" s="131"/>
      <c r="KW1083" s="131"/>
      <c r="KX1083" s="131"/>
      <c r="KY1083" s="131"/>
      <c r="KZ1083" s="131"/>
      <c r="LA1083" s="131"/>
      <c r="LB1083" s="131"/>
      <c r="LC1083" s="131"/>
      <c r="LD1083" s="131"/>
      <c r="LE1083" s="131"/>
      <c r="LF1083" s="131"/>
      <c r="LG1083" s="131"/>
      <c r="LH1083" s="131"/>
      <c r="LI1083" s="131"/>
      <c r="LJ1083" s="131"/>
      <c r="LK1083" s="131"/>
      <c r="LL1083" s="131"/>
      <c r="LM1083" s="131"/>
      <c r="LN1083" s="131"/>
      <c r="LO1083" s="131"/>
      <c r="LP1083" s="131"/>
      <c r="LQ1083" s="131"/>
      <c r="LR1083" s="131"/>
      <c r="LS1083" s="131"/>
      <c r="LT1083" s="131"/>
      <c r="LU1083" s="131"/>
      <c r="LV1083" s="131"/>
      <c r="LW1083" s="131"/>
      <c r="LX1083" s="131"/>
      <c r="LY1083" s="131"/>
      <c r="LZ1083" s="131"/>
      <c r="MA1083" s="131"/>
      <c r="MB1083" s="131"/>
      <c r="MC1083" s="131"/>
      <c r="MD1083" s="131"/>
      <c r="ME1083" s="131"/>
      <c r="MF1083" s="131"/>
      <c r="MG1083" s="131"/>
      <c r="MH1083" s="131"/>
      <c r="MI1083" s="131"/>
      <c r="MJ1083" s="131"/>
      <c r="MK1083" s="131"/>
      <c r="ML1083" s="131"/>
      <c r="MM1083" s="131"/>
      <c r="MN1083" s="131"/>
      <c r="MO1083" s="131"/>
      <c r="MP1083" s="131"/>
      <c r="MQ1083" s="131"/>
      <c r="MR1083" s="131"/>
      <c r="MS1083" s="131"/>
      <c r="MT1083" s="131"/>
      <c r="MU1083" s="131"/>
      <c r="MV1083" s="131"/>
      <c r="MW1083" s="131"/>
      <c r="MX1083" s="131"/>
      <c r="MY1083" s="131"/>
      <c r="MZ1083" s="131"/>
      <c r="NA1083" s="131"/>
      <c r="NB1083" s="131"/>
      <c r="NC1083" s="131"/>
      <c r="ND1083" s="131"/>
      <c r="NE1083" s="131"/>
      <c r="NF1083" s="131"/>
      <c r="NG1083" s="131"/>
      <c r="NH1083" s="131"/>
      <c r="NI1083" s="131"/>
      <c r="NJ1083" s="131"/>
      <c r="NK1083" s="131"/>
      <c r="NL1083" s="131"/>
      <c r="NM1083" s="131"/>
      <c r="NN1083" s="131"/>
      <c r="NO1083" s="131"/>
      <c r="NP1083" s="131"/>
      <c r="NQ1083" s="131"/>
      <c r="NR1083" s="131"/>
      <c r="NS1083" s="131"/>
      <c r="NT1083" s="131"/>
      <c r="NU1083" s="131"/>
      <c r="NV1083" s="131"/>
      <c r="NW1083" s="131"/>
      <c r="NX1083" s="131"/>
      <c r="NY1083" s="131"/>
      <c r="NZ1083" s="131"/>
      <c r="OA1083" s="131"/>
      <c r="OB1083" s="131"/>
      <c r="OC1083" s="131"/>
      <c r="OD1083" s="131"/>
      <c r="OE1083" s="131"/>
      <c r="OF1083" s="131"/>
      <c r="OG1083" s="131"/>
      <c r="OH1083" s="131"/>
      <c r="OI1083" s="131"/>
      <c r="OJ1083" s="131"/>
      <c r="OK1083" s="131"/>
      <c r="OL1083" s="131"/>
      <c r="OM1083" s="131"/>
      <c r="ON1083" s="131"/>
      <c r="OO1083" s="131"/>
      <c r="OP1083" s="131"/>
      <c r="OQ1083" s="131"/>
      <c r="OR1083" s="131"/>
      <c r="OS1083" s="131"/>
      <c r="OT1083" s="131"/>
      <c r="OU1083" s="131"/>
      <c r="OV1083" s="131"/>
      <c r="OW1083" s="131"/>
      <c r="OX1083" s="131"/>
      <c r="OY1083" s="131"/>
      <c r="OZ1083" s="131"/>
      <c r="PA1083" s="131"/>
      <c r="PB1083" s="131"/>
      <c r="PC1083" s="131"/>
      <c r="PD1083" s="131"/>
      <c r="PE1083" s="131"/>
      <c r="PF1083" s="131"/>
      <c r="PG1083" s="131"/>
      <c r="PH1083" s="131"/>
      <c r="PI1083" s="131"/>
      <c r="PJ1083" s="131"/>
      <c r="PK1083" s="131"/>
      <c r="PL1083" s="131"/>
      <c r="PM1083" s="131"/>
      <c r="PN1083" s="131"/>
      <c r="PO1083" s="131"/>
      <c r="PP1083" s="131"/>
      <c r="PQ1083" s="131"/>
      <c r="PR1083" s="131"/>
      <c r="PS1083" s="131"/>
      <c r="PT1083" s="131"/>
      <c r="PU1083" s="131"/>
      <c r="PV1083" s="131"/>
      <c r="PW1083" s="131"/>
      <c r="PX1083" s="131"/>
      <c r="PY1083" s="131"/>
      <c r="PZ1083" s="131"/>
      <c r="QA1083" s="131"/>
      <c r="QB1083" s="131"/>
      <c r="QC1083" s="131"/>
      <c r="QD1083" s="131"/>
      <c r="QE1083" s="131"/>
      <c r="QF1083" s="131"/>
      <c r="QG1083" s="131"/>
      <c r="QH1083" s="131"/>
      <c r="QI1083" s="131"/>
      <c r="QJ1083" s="131"/>
      <c r="QK1083" s="131"/>
      <c r="QL1083" s="131"/>
      <c r="QM1083" s="131"/>
      <c r="QN1083" s="131"/>
      <c r="QO1083" s="131"/>
      <c r="QP1083" s="131"/>
      <c r="QQ1083" s="131"/>
      <c r="QR1083" s="131"/>
      <c r="QS1083" s="131"/>
      <c r="QT1083" s="131"/>
      <c r="QU1083" s="131"/>
      <c r="QV1083" s="131"/>
      <c r="QW1083" s="131"/>
      <c r="QX1083" s="131"/>
      <c r="QY1083" s="131"/>
      <c r="QZ1083" s="131"/>
      <c r="RA1083" s="131"/>
      <c r="RB1083" s="131"/>
      <c r="RC1083" s="131"/>
      <c r="RD1083" s="131"/>
      <c r="RE1083" s="131"/>
      <c r="RF1083" s="131"/>
      <c r="RG1083" s="131"/>
      <c r="RH1083" s="131"/>
      <c r="RI1083" s="131"/>
      <c r="RJ1083" s="131"/>
      <c r="RK1083" s="131"/>
      <c r="RL1083" s="131"/>
      <c r="RM1083" s="131"/>
      <c r="RN1083" s="131"/>
      <c r="RO1083" s="131"/>
      <c r="RP1083" s="131"/>
      <c r="RQ1083" s="131"/>
      <c r="RR1083" s="131"/>
      <c r="RS1083" s="131"/>
      <c r="RT1083" s="131"/>
      <c r="RU1083" s="131"/>
      <c r="RV1083" s="131"/>
      <c r="RW1083" s="131"/>
      <c r="RX1083" s="131"/>
      <c r="RY1083" s="131"/>
      <c r="RZ1083" s="131"/>
      <c r="SA1083" s="131"/>
      <c r="SB1083" s="131"/>
      <c r="SC1083" s="131"/>
      <c r="SD1083" s="131"/>
      <c r="SE1083" s="131"/>
      <c r="SF1083" s="131"/>
      <c r="SG1083" s="131"/>
      <c r="SH1083" s="131"/>
      <c r="SI1083" s="131"/>
      <c r="SJ1083" s="131"/>
      <c r="SK1083" s="131"/>
      <c r="SL1083" s="131"/>
      <c r="SM1083" s="131"/>
      <c r="SN1083" s="131"/>
      <c r="SO1083" s="131"/>
      <c r="SP1083" s="131"/>
      <c r="SQ1083" s="131"/>
      <c r="SR1083" s="131"/>
      <c r="SS1083" s="131"/>
      <c r="ST1083" s="131"/>
      <c r="SU1083" s="131"/>
      <c r="SV1083" s="131"/>
      <c r="SW1083" s="131"/>
      <c r="SX1083" s="131"/>
      <c r="SY1083" s="131"/>
      <c r="SZ1083" s="131"/>
      <c r="TA1083" s="131"/>
      <c r="TB1083" s="131"/>
      <c r="TC1083" s="131"/>
      <c r="TD1083" s="131"/>
      <c r="TE1083" s="131"/>
      <c r="TF1083" s="131"/>
      <c r="TG1083" s="131"/>
      <c r="TH1083" s="131"/>
      <c r="TI1083" s="131"/>
      <c r="TJ1083" s="131"/>
      <c r="TK1083" s="131"/>
      <c r="TL1083" s="131"/>
      <c r="TM1083" s="131"/>
      <c r="TN1083" s="131"/>
      <c r="TO1083" s="131"/>
      <c r="TP1083" s="131"/>
      <c r="TQ1083" s="131"/>
      <c r="TR1083" s="131"/>
      <c r="TS1083" s="131"/>
      <c r="TT1083" s="131"/>
      <c r="TU1083" s="131"/>
      <c r="TV1083" s="131"/>
      <c r="TW1083" s="131"/>
      <c r="TX1083" s="131"/>
      <c r="TY1083" s="131"/>
      <c r="TZ1083" s="131"/>
      <c r="UA1083" s="131"/>
      <c r="UB1083" s="131"/>
      <c r="UC1083" s="131"/>
      <c r="UD1083" s="131"/>
      <c r="UE1083" s="131"/>
      <c r="UF1083" s="131"/>
      <c r="UG1083" s="131"/>
      <c r="UH1083" s="131"/>
      <c r="UI1083" s="131"/>
      <c r="UJ1083" s="131"/>
      <c r="UK1083" s="131"/>
      <c r="UL1083" s="131"/>
      <c r="UM1083" s="131"/>
      <c r="UN1083" s="131"/>
      <c r="UO1083" s="131"/>
      <c r="UP1083" s="131"/>
      <c r="UQ1083" s="131"/>
      <c r="UR1083" s="131"/>
      <c r="US1083" s="131"/>
      <c r="UT1083" s="131"/>
      <c r="UU1083" s="131"/>
      <c r="UV1083" s="131"/>
      <c r="UW1083" s="131"/>
      <c r="UX1083" s="131"/>
      <c r="UY1083" s="131"/>
      <c r="UZ1083" s="131"/>
      <c r="VA1083" s="131"/>
      <c r="VB1083" s="131"/>
      <c r="VC1083" s="131"/>
      <c r="VD1083" s="131"/>
      <c r="VE1083" s="131"/>
      <c r="VF1083" s="131"/>
      <c r="VG1083" s="131"/>
      <c r="VH1083" s="131"/>
      <c r="VI1083" s="131"/>
      <c r="VJ1083" s="131"/>
      <c r="VK1083" s="131"/>
      <c r="VL1083" s="131"/>
      <c r="VM1083" s="131"/>
      <c r="VN1083" s="131"/>
      <c r="VO1083" s="131"/>
      <c r="VP1083" s="131"/>
      <c r="VQ1083" s="131"/>
      <c r="VR1083" s="131"/>
      <c r="VS1083" s="131"/>
      <c r="VT1083" s="131"/>
      <c r="VU1083" s="131"/>
      <c r="VV1083" s="131"/>
      <c r="VW1083" s="131"/>
      <c r="VX1083" s="131"/>
      <c r="VY1083" s="131"/>
      <c r="VZ1083" s="131"/>
      <c r="WA1083" s="131"/>
      <c r="WB1083" s="131"/>
      <c r="WC1083" s="131"/>
      <c r="WD1083" s="131"/>
      <c r="WE1083" s="131"/>
      <c r="WF1083" s="131"/>
      <c r="WG1083" s="131"/>
      <c r="WH1083" s="131"/>
      <c r="WI1083" s="131"/>
      <c r="WJ1083" s="131"/>
      <c r="WK1083" s="131"/>
      <c r="WL1083" s="131"/>
      <c r="WM1083" s="131"/>
      <c r="WN1083" s="131"/>
      <c r="WO1083" s="131"/>
      <c r="WP1083" s="131"/>
      <c r="WQ1083" s="131"/>
      <c r="WR1083" s="131"/>
      <c r="WS1083" s="131"/>
      <c r="WT1083" s="131"/>
      <c r="WU1083" s="131"/>
      <c r="WV1083" s="131"/>
      <c r="WW1083" s="131"/>
      <c r="WX1083" s="131"/>
      <c r="WY1083" s="131"/>
      <c r="WZ1083" s="131"/>
      <c r="XA1083" s="131"/>
      <c r="XB1083" s="131"/>
      <c r="XC1083" s="131"/>
      <c r="XD1083" s="131"/>
      <c r="XE1083" s="131"/>
      <c r="XF1083" s="131"/>
      <c r="XG1083" s="131"/>
      <c r="XH1083" s="131"/>
      <c r="XI1083" s="131"/>
      <c r="XJ1083" s="131"/>
      <c r="XK1083" s="131"/>
      <c r="XL1083" s="131"/>
      <c r="XM1083" s="131"/>
      <c r="XN1083" s="131"/>
      <c r="XO1083" s="131"/>
      <c r="XP1083" s="131"/>
      <c r="XQ1083" s="131"/>
      <c r="XR1083" s="131"/>
      <c r="XS1083" s="131"/>
      <c r="XT1083" s="131"/>
      <c r="XU1083" s="131"/>
      <c r="XV1083" s="131"/>
      <c r="XW1083" s="131"/>
      <c r="XX1083" s="131"/>
      <c r="XY1083" s="131"/>
      <c r="XZ1083" s="131"/>
      <c r="YA1083" s="131"/>
      <c r="YB1083" s="131"/>
      <c r="YC1083" s="131"/>
      <c r="YD1083" s="131"/>
      <c r="YE1083" s="131"/>
      <c r="YF1083" s="131"/>
      <c r="YG1083" s="131"/>
      <c r="YH1083" s="131"/>
      <c r="YI1083" s="131"/>
      <c r="YJ1083" s="131"/>
      <c r="YK1083" s="131"/>
      <c r="YL1083" s="131"/>
      <c r="YM1083" s="131"/>
      <c r="YN1083" s="131"/>
      <c r="YO1083" s="131"/>
      <c r="YP1083" s="131"/>
      <c r="YQ1083" s="131"/>
      <c r="YR1083" s="131"/>
      <c r="YS1083" s="131"/>
      <c r="YT1083" s="131"/>
      <c r="YU1083" s="131"/>
      <c r="YV1083" s="131"/>
      <c r="YW1083" s="131"/>
      <c r="YX1083" s="131"/>
      <c r="YY1083" s="131"/>
      <c r="YZ1083" s="131"/>
      <c r="ZA1083" s="131"/>
      <c r="ZB1083" s="131"/>
      <c r="ZC1083" s="131"/>
      <c r="ZD1083" s="131"/>
      <c r="ZE1083" s="131"/>
      <c r="ZF1083" s="131"/>
      <c r="ZG1083" s="131"/>
      <c r="ZH1083" s="131"/>
      <c r="ZI1083" s="131"/>
      <c r="ZJ1083" s="131"/>
      <c r="ZK1083" s="131"/>
      <c r="ZL1083" s="131"/>
      <c r="ZM1083" s="131"/>
      <c r="ZN1083" s="131"/>
      <c r="ZO1083" s="131"/>
      <c r="ZP1083" s="131"/>
      <c r="ZQ1083" s="131"/>
      <c r="ZR1083" s="131"/>
      <c r="ZS1083" s="131"/>
      <c r="ZT1083" s="131"/>
      <c r="ZU1083" s="131"/>
      <c r="ZV1083" s="131"/>
      <c r="ZW1083" s="131"/>
      <c r="ZX1083" s="131"/>
      <c r="ZY1083" s="131"/>
      <c r="ZZ1083" s="131"/>
      <c r="AAA1083" s="131"/>
      <c r="AAB1083" s="131"/>
      <c r="AAC1083" s="131"/>
      <c r="AAD1083" s="131"/>
      <c r="AAE1083" s="131"/>
      <c r="AAF1083" s="131"/>
      <c r="AAG1083" s="131"/>
      <c r="AAH1083" s="131"/>
      <c r="AAI1083" s="131"/>
      <c r="AAJ1083" s="131"/>
      <c r="AAK1083" s="131"/>
      <c r="AAL1083" s="131"/>
      <c r="AAM1083" s="131"/>
      <c r="AAN1083" s="131"/>
      <c r="AAO1083" s="131"/>
      <c r="AAP1083" s="131"/>
      <c r="AAQ1083" s="131"/>
      <c r="AAR1083" s="131"/>
      <c r="AAS1083" s="131"/>
      <c r="AAT1083" s="131"/>
      <c r="AAU1083" s="131"/>
      <c r="AAV1083" s="131"/>
      <c r="AAW1083" s="131"/>
      <c r="AAX1083" s="131"/>
      <c r="AAY1083" s="131"/>
      <c r="AAZ1083" s="131"/>
      <c r="ABA1083" s="131"/>
      <c r="ABB1083" s="131"/>
      <c r="ABC1083" s="131"/>
      <c r="ABD1083" s="131"/>
      <c r="ABE1083" s="131"/>
      <c r="ABF1083" s="131"/>
      <c r="ABG1083" s="131"/>
      <c r="ABH1083" s="131"/>
      <c r="ABI1083" s="131"/>
      <c r="ABJ1083" s="131"/>
      <c r="ABK1083" s="131"/>
      <c r="ABL1083" s="131"/>
      <c r="ABM1083" s="131"/>
      <c r="ABN1083" s="131"/>
      <c r="ABO1083" s="131"/>
      <c r="ABP1083" s="131"/>
      <c r="ABQ1083" s="131"/>
      <c r="ABR1083" s="131"/>
      <c r="ABS1083" s="131"/>
      <c r="ABT1083" s="131"/>
      <c r="ABU1083" s="131"/>
      <c r="ABV1083" s="131"/>
      <c r="ABW1083" s="131"/>
      <c r="ABX1083" s="131"/>
      <c r="ABY1083" s="131"/>
      <c r="ABZ1083" s="131"/>
      <c r="ACA1083" s="131"/>
      <c r="ACB1083" s="131"/>
      <c r="ACC1083" s="131"/>
      <c r="ACD1083" s="131"/>
      <c r="ACE1083" s="131"/>
      <c r="ACF1083" s="131"/>
      <c r="ACG1083" s="131"/>
      <c r="ACH1083" s="131"/>
      <c r="ACI1083" s="131"/>
      <c r="ACJ1083" s="131"/>
      <c r="ACK1083" s="131"/>
      <c r="ACL1083" s="131"/>
      <c r="ACM1083" s="131"/>
      <c r="ACN1083" s="131"/>
      <c r="ACO1083" s="131"/>
      <c r="ACP1083" s="131"/>
      <c r="ACQ1083" s="131"/>
      <c r="ACR1083" s="131"/>
      <c r="ACS1083" s="131"/>
      <c r="ACT1083" s="131"/>
      <c r="ACU1083" s="131"/>
      <c r="ACV1083" s="131"/>
      <c r="ACW1083" s="131"/>
      <c r="ACX1083" s="131"/>
      <c r="ACY1083" s="131"/>
      <c r="ACZ1083" s="131"/>
      <c r="ADA1083" s="131"/>
      <c r="ADB1083" s="131"/>
      <c r="ADC1083" s="131"/>
      <c r="ADD1083" s="131"/>
      <c r="ADE1083" s="131"/>
      <c r="ADF1083" s="131"/>
      <c r="ADG1083" s="131"/>
      <c r="ADH1083" s="131"/>
      <c r="ADI1083" s="131"/>
      <c r="ADJ1083" s="131"/>
      <c r="ADK1083" s="131"/>
      <c r="ADL1083" s="131"/>
      <c r="ADM1083" s="131"/>
      <c r="ADN1083" s="131"/>
      <c r="ADO1083" s="131"/>
      <c r="ADP1083" s="131"/>
      <c r="ADQ1083" s="131"/>
      <c r="ADR1083" s="131"/>
      <c r="ADS1083" s="131"/>
      <c r="ADT1083" s="131"/>
      <c r="ADU1083" s="131"/>
      <c r="ADV1083" s="131"/>
      <c r="ADW1083" s="131"/>
      <c r="ADX1083" s="131"/>
      <c r="ADY1083" s="131"/>
      <c r="ADZ1083" s="131"/>
      <c r="AEA1083" s="131"/>
      <c r="AEB1083" s="131"/>
      <c r="AEC1083" s="131"/>
      <c r="AED1083" s="131"/>
      <c r="AEE1083" s="131"/>
      <c r="AEF1083" s="131"/>
      <c r="AEG1083" s="131"/>
      <c r="AEH1083" s="131"/>
      <c r="AEI1083" s="131"/>
      <c r="AEJ1083" s="131"/>
      <c r="AEK1083" s="131"/>
      <c r="AEL1083" s="131"/>
      <c r="AEM1083" s="131"/>
      <c r="AEN1083" s="131"/>
      <c r="AEO1083" s="131"/>
      <c r="AEP1083" s="131"/>
      <c r="AEQ1083" s="131"/>
      <c r="AER1083" s="131"/>
      <c r="AES1083" s="131"/>
      <c r="AET1083" s="131"/>
      <c r="AEU1083" s="131"/>
      <c r="AEV1083" s="131"/>
      <c r="AEW1083" s="131"/>
      <c r="AEX1083" s="131"/>
      <c r="AEY1083" s="131"/>
      <c r="AEZ1083" s="131"/>
      <c r="AFA1083" s="131"/>
      <c r="AFB1083" s="131"/>
      <c r="AFC1083" s="131"/>
      <c r="AFD1083" s="131"/>
      <c r="AFE1083" s="131"/>
      <c r="AFF1083" s="131"/>
      <c r="AFG1083" s="131"/>
      <c r="AFH1083" s="131"/>
      <c r="AFI1083" s="131"/>
      <c r="AFJ1083" s="131"/>
      <c r="AFK1083" s="131"/>
      <c r="AFL1083" s="131"/>
      <c r="AFM1083" s="131"/>
      <c r="AFN1083" s="131"/>
      <c r="AFO1083" s="131"/>
      <c r="AFP1083" s="131"/>
      <c r="AFQ1083" s="131"/>
      <c r="AFR1083" s="131"/>
      <c r="AFS1083" s="131"/>
      <c r="AFT1083" s="131"/>
      <c r="AFU1083" s="131"/>
      <c r="AFV1083" s="131"/>
      <c r="AFW1083" s="131"/>
      <c r="AFX1083" s="131"/>
      <c r="AFY1083" s="131"/>
      <c r="AFZ1083" s="131"/>
      <c r="AGA1083" s="131"/>
      <c r="AGB1083" s="131"/>
      <c r="AGC1083" s="131"/>
      <c r="AGD1083" s="131"/>
      <c r="AGE1083" s="131"/>
      <c r="AGF1083" s="131"/>
      <c r="AGG1083" s="131"/>
      <c r="AGH1083" s="131"/>
      <c r="AGI1083" s="131"/>
      <c r="AGJ1083" s="131"/>
      <c r="AGK1083" s="131"/>
      <c r="AGL1083" s="131"/>
      <c r="AGM1083" s="131"/>
      <c r="AGN1083" s="131"/>
      <c r="AGO1083" s="131"/>
      <c r="AGP1083" s="131"/>
      <c r="AGQ1083" s="131"/>
      <c r="AGR1083" s="131"/>
      <c r="AGS1083" s="131"/>
      <c r="AGT1083" s="131"/>
      <c r="AGU1083" s="131"/>
      <c r="AGV1083" s="131"/>
      <c r="AGW1083" s="131"/>
      <c r="AGX1083" s="131"/>
      <c r="AGY1083" s="131"/>
      <c r="AGZ1083" s="131"/>
      <c r="AHA1083" s="131"/>
      <c r="AHB1083" s="131"/>
      <c r="AHC1083" s="131"/>
      <c r="AHD1083" s="131"/>
      <c r="AHE1083" s="131"/>
      <c r="AHF1083" s="131"/>
      <c r="AHG1083" s="131"/>
      <c r="AHH1083" s="131"/>
      <c r="AHI1083" s="131"/>
      <c r="AHJ1083" s="131"/>
      <c r="AHK1083" s="131"/>
      <c r="AHL1083" s="131"/>
      <c r="AHM1083" s="131"/>
      <c r="AHN1083" s="131"/>
      <c r="AHO1083" s="131"/>
      <c r="AHP1083" s="131"/>
      <c r="AHQ1083" s="131"/>
      <c r="AHR1083" s="131"/>
      <c r="AHS1083" s="131"/>
      <c r="AHT1083" s="131"/>
      <c r="AHU1083" s="131"/>
      <c r="AHV1083" s="131"/>
      <c r="AHW1083" s="131"/>
      <c r="AHX1083" s="131"/>
      <c r="AHY1083" s="131"/>
      <c r="AHZ1083" s="131"/>
      <c r="AIA1083" s="131"/>
      <c r="AIB1083" s="131"/>
      <c r="AIC1083" s="131"/>
      <c r="AID1083" s="131"/>
      <c r="AIE1083" s="131"/>
      <c r="AIF1083" s="131"/>
      <c r="AIG1083" s="131"/>
      <c r="AIH1083" s="131"/>
      <c r="AII1083" s="131"/>
      <c r="AIJ1083" s="131"/>
      <c r="AIK1083" s="131"/>
      <c r="AIL1083" s="131"/>
      <c r="AIM1083" s="131"/>
      <c r="AIN1083" s="131"/>
      <c r="AIO1083" s="131"/>
      <c r="AIP1083" s="131"/>
      <c r="AIQ1083" s="131"/>
      <c r="AIR1083" s="131"/>
      <c r="AIS1083" s="131"/>
      <c r="AIT1083" s="131"/>
      <c r="AIU1083" s="131"/>
      <c r="AIV1083" s="131"/>
      <c r="AIW1083" s="131"/>
      <c r="AIX1083" s="131"/>
      <c r="AIY1083" s="131"/>
      <c r="AIZ1083" s="131"/>
      <c r="AJA1083" s="131"/>
      <c r="AJB1083" s="131"/>
      <c r="AJC1083" s="131"/>
      <c r="AJD1083" s="131"/>
      <c r="AJE1083" s="131"/>
      <c r="AJF1083" s="131"/>
      <c r="AJG1083" s="131"/>
      <c r="AJH1083" s="131"/>
      <c r="AJI1083" s="131"/>
      <c r="AJJ1083" s="131"/>
      <c r="AJK1083" s="131"/>
      <c r="AJL1083" s="131"/>
      <c r="AJM1083" s="131"/>
      <c r="AJN1083" s="131"/>
      <c r="AJO1083" s="131"/>
      <c r="AJP1083" s="131"/>
      <c r="AJQ1083" s="131"/>
      <c r="AJR1083" s="131"/>
      <c r="AJS1083" s="131"/>
      <c r="AJT1083" s="131"/>
      <c r="AJU1083" s="131"/>
      <c r="AJV1083" s="131"/>
      <c r="AJW1083" s="131"/>
      <c r="AJX1083" s="131"/>
      <c r="AJY1083" s="131"/>
      <c r="AJZ1083" s="131"/>
      <c r="AKA1083" s="131"/>
      <c r="AKB1083" s="131"/>
      <c r="AKC1083" s="131"/>
      <c r="AKD1083" s="131"/>
      <c r="AKE1083" s="131"/>
      <c r="AKF1083" s="131"/>
      <c r="AKG1083" s="131"/>
      <c r="AKH1083" s="131"/>
      <c r="AKI1083" s="131"/>
      <c r="AKJ1083" s="131"/>
      <c r="AKK1083" s="131"/>
      <c r="AKL1083" s="131"/>
      <c r="AKM1083" s="131"/>
      <c r="AKN1083" s="131"/>
      <c r="AKO1083" s="131"/>
      <c r="AKP1083" s="131"/>
      <c r="AKQ1083" s="131"/>
      <c r="AKR1083" s="131"/>
      <c r="AKS1083" s="131"/>
      <c r="AKT1083" s="131"/>
      <c r="AKU1083" s="131"/>
      <c r="AKV1083" s="131"/>
      <c r="AKW1083" s="131"/>
      <c r="AKX1083" s="131"/>
      <c r="AKY1083" s="131"/>
      <c r="AKZ1083" s="131"/>
      <c r="ALA1083" s="131"/>
      <c r="ALB1083" s="131"/>
      <c r="ALC1083" s="131"/>
      <c r="ALD1083" s="131"/>
      <c r="ALE1083" s="131"/>
      <c r="ALF1083" s="131"/>
      <c r="ALG1083" s="131"/>
      <c r="ALH1083" s="131"/>
      <c r="ALI1083" s="131"/>
      <c r="ALJ1083" s="131"/>
      <c r="ALK1083" s="131"/>
      <c r="ALL1083" s="131"/>
      <c r="ALM1083" s="131"/>
      <c r="ALN1083" s="131"/>
      <c r="ALO1083" s="131"/>
      <c r="ALP1083" s="131"/>
      <c r="ALQ1083" s="131"/>
      <c r="ALR1083" s="131"/>
      <c r="ALS1083" s="131"/>
      <c r="ALT1083" s="131"/>
      <c r="ALU1083" s="131"/>
      <c r="ALV1083" s="131"/>
      <c r="ALW1083" s="131"/>
      <c r="ALX1083" s="131"/>
      <c r="ALY1083" s="131"/>
      <c r="ALZ1083" s="131"/>
      <c r="AMA1083" s="131"/>
      <c r="AMB1083" s="131"/>
      <c r="AMC1083" s="131"/>
      <c r="AMD1083" s="131"/>
      <c r="AME1083" s="131"/>
      <c r="AMF1083" s="131"/>
      <c r="AMG1083" s="131"/>
      <c r="AMH1083" s="131"/>
      <c r="AMI1083" s="131"/>
      <c r="AMJ1083" s="131"/>
      <c r="AMK1083" s="131"/>
      <c r="AML1083" s="131"/>
      <c r="AMM1083" s="131"/>
      <c r="AMN1083" s="131"/>
      <c r="AMO1083" s="131"/>
      <c r="AMP1083" s="131"/>
      <c r="AMQ1083" s="131"/>
      <c r="AMR1083" s="131"/>
      <c r="AMS1083" s="131"/>
      <c r="AMT1083" s="131"/>
      <c r="AMU1083" s="131"/>
      <c r="AMV1083" s="131"/>
      <c r="AMW1083" s="131"/>
      <c r="AMX1083" s="131"/>
      <c r="AMY1083" s="131"/>
      <c r="AMZ1083" s="131"/>
      <c r="ANA1083" s="131"/>
      <c r="ANB1083" s="131"/>
      <c r="ANC1083" s="131"/>
      <c r="AND1083" s="131"/>
      <c r="ANE1083" s="131"/>
      <c r="ANF1083" s="131"/>
      <c r="ANG1083" s="131"/>
      <c r="ANH1083" s="131"/>
      <c r="ANI1083" s="131"/>
      <c r="ANJ1083" s="131"/>
      <c r="ANK1083" s="131"/>
      <c r="ANL1083" s="131"/>
      <c r="ANM1083" s="131"/>
      <c r="ANN1083" s="131"/>
      <c r="ANO1083" s="131"/>
      <c r="ANP1083" s="131"/>
      <c r="ANQ1083" s="131"/>
      <c r="ANR1083" s="131"/>
      <c r="ANS1083" s="131"/>
      <c r="ANT1083" s="131"/>
      <c r="ANU1083" s="131"/>
      <c r="ANV1083" s="131"/>
      <c r="ANW1083" s="131"/>
      <c r="ANX1083" s="131"/>
      <c r="ANY1083" s="131"/>
      <c r="ANZ1083" s="131"/>
      <c r="AOA1083" s="131"/>
      <c r="AOB1083" s="131"/>
      <c r="AOC1083" s="131"/>
      <c r="AOD1083" s="131"/>
      <c r="AOE1083" s="131"/>
      <c r="AOF1083" s="131"/>
      <c r="AOG1083" s="131"/>
      <c r="AOH1083" s="131"/>
      <c r="AOI1083" s="131"/>
      <c r="AOJ1083" s="131"/>
      <c r="AOK1083" s="131"/>
      <c r="AOL1083" s="131"/>
      <c r="AOM1083" s="131"/>
      <c r="AON1083" s="131"/>
      <c r="AOO1083" s="131"/>
      <c r="AOP1083" s="131"/>
      <c r="AOQ1083" s="131"/>
      <c r="AOR1083" s="131"/>
      <c r="AOS1083" s="131"/>
      <c r="AOT1083" s="131"/>
      <c r="AOU1083" s="131"/>
      <c r="AOV1083" s="131"/>
      <c r="AOW1083" s="131"/>
      <c r="AOX1083" s="131"/>
      <c r="AOY1083" s="131"/>
      <c r="AOZ1083" s="131"/>
      <c r="APA1083" s="131"/>
      <c r="APB1083" s="131"/>
      <c r="APC1083" s="131"/>
      <c r="APD1083" s="131"/>
      <c r="APE1083" s="131"/>
      <c r="APF1083" s="131"/>
      <c r="APG1083" s="131"/>
      <c r="APH1083" s="131"/>
      <c r="API1083" s="131"/>
      <c r="APJ1083" s="131"/>
      <c r="APK1083" s="131"/>
      <c r="APL1083" s="131"/>
      <c r="APM1083" s="131"/>
      <c r="APN1083" s="131"/>
      <c r="APO1083" s="131"/>
      <c r="APP1083" s="131"/>
      <c r="APQ1083" s="131"/>
      <c r="APR1083" s="131"/>
      <c r="APS1083" s="131"/>
      <c r="APT1083" s="131"/>
      <c r="APU1083" s="131"/>
      <c r="APV1083" s="131"/>
      <c r="APW1083" s="131"/>
      <c r="APX1083" s="131"/>
      <c r="APY1083" s="131"/>
      <c r="APZ1083" s="131"/>
      <c r="AQA1083" s="131"/>
      <c r="AQB1083" s="131"/>
      <c r="AQC1083" s="131"/>
      <c r="AQD1083" s="131"/>
      <c r="AQE1083" s="131"/>
      <c r="AQF1083" s="131"/>
      <c r="AQG1083" s="131"/>
      <c r="AQH1083" s="131"/>
      <c r="AQI1083" s="131"/>
      <c r="AQJ1083" s="131"/>
      <c r="AQK1083" s="131"/>
      <c r="AQL1083" s="131"/>
      <c r="AQM1083" s="131"/>
      <c r="AQN1083" s="131"/>
      <c r="AQO1083" s="131"/>
      <c r="AQP1083" s="131"/>
      <c r="AQQ1083" s="131"/>
      <c r="AQR1083" s="131"/>
      <c r="AQS1083" s="131"/>
      <c r="AQT1083" s="131"/>
      <c r="AQU1083" s="131"/>
      <c r="AQV1083" s="131"/>
      <c r="AQW1083" s="131"/>
      <c r="AQX1083" s="131"/>
      <c r="AQY1083" s="131"/>
      <c r="AQZ1083" s="131"/>
      <c r="ARA1083" s="131"/>
      <c r="ARB1083" s="131"/>
      <c r="ARC1083" s="131"/>
      <c r="ARD1083" s="131"/>
      <c r="ARE1083" s="131"/>
      <c r="ARF1083" s="131"/>
      <c r="ARG1083" s="131"/>
      <c r="ARH1083" s="131"/>
      <c r="ARI1083" s="131"/>
      <c r="ARJ1083" s="131"/>
      <c r="ARK1083" s="131"/>
      <c r="ARL1083" s="131"/>
      <c r="ARM1083" s="131"/>
      <c r="ARN1083" s="131"/>
      <c r="ARO1083" s="131"/>
      <c r="ARP1083" s="131"/>
      <c r="ARQ1083" s="131"/>
      <c r="ARR1083" s="131"/>
      <c r="ARS1083" s="131"/>
      <c r="ART1083" s="131"/>
      <c r="ARU1083" s="131"/>
      <c r="ARV1083" s="131"/>
      <c r="ARW1083" s="131"/>
      <c r="ARX1083" s="131"/>
      <c r="ARY1083" s="131"/>
      <c r="ARZ1083" s="131"/>
      <c r="ASA1083" s="131"/>
      <c r="ASB1083" s="131"/>
      <c r="ASC1083" s="131"/>
      <c r="ASD1083" s="131"/>
      <c r="ASE1083" s="131"/>
      <c r="ASF1083" s="131"/>
      <c r="ASG1083" s="131"/>
      <c r="ASH1083" s="131"/>
      <c r="ASI1083" s="131"/>
      <c r="ASJ1083" s="131"/>
      <c r="ASK1083" s="131"/>
      <c r="ASL1083" s="131"/>
      <c r="ASM1083" s="131"/>
      <c r="ASN1083" s="131"/>
      <c r="ASO1083" s="131"/>
      <c r="ASP1083" s="131"/>
      <c r="ASQ1083" s="131"/>
      <c r="ASR1083" s="131"/>
      <c r="ASS1083" s="131"/>
      <c r="AST1083" s="131"/>
      <c r="ASU1083" s="131"/>
      <c r="ASV1083" s="131"/>
      <c r="ASW1083" s="131"/>
      <c r="ASX1083" s="131"/>
      <c r="ASY1083" s="131"/>
      <c r="ASZ1083" s="131"/>
      <c r="ATA1083" s="131"/>
      <c r="ATB1083" s="131"/>
      <c r="ATC1083" s="131"/>
      <c r="ATD1083" s="131"/>
      <c r="ATE1083" s="131"/>
      <c r="ATF1083" s="131"/>
      <c r="ATG1083" s="131"/>
      <c r="ATH1083" s="131"/>
      <c r="ATI1083" s="131"/>
      <c r="ATJ1083" s="131"/>
      <c r="ATK1083" s="131"/>
      <c r="ATL1083" s="131"/>
      <c r="ATM1083" s="131"/>
      <c r="ATN1083" s="131"/>
      <c r="ATO1083" s="131"/>
      <c r="ATP1083" s="131"/>
      <c r="ATQ1083" s="131"/>
      <c r="ATR1083" s="131"/>
      <c r="ATS1083" s="131"/>
      <c r="ATT1083" s="131"/>
      <c r="ATU1083" s="131"/>
      <c r="ATV1083" s="131"/>
      <c r="ATW1083" s="131"/>
      <c r="ATX1083" s="131"/>
      <c r="ATY1083" s="131"/>
      <c r="ATZ1083" s="131"/>
      <c r="AUA1083" s="131"/>
      <c r="AUB1083" s="131"/>
      <c r="AUC1083" s="131"/>
      <c r="AUD1083" s="131"/>
      <c r="AUE1083" s="131"/>
      <c r="AUF1083" s="131"/>
      <c r="AUG1083" s="131"/>
      <c r="AUH1083" s="131"/>
      <c r="AUI1083" s="131"/>
      <c r="AUJ1083" s="131"/>
      <c r="AUK1083" s="131"/>
      <c r="AUL1083" s="131"/>
      <c r="AUM1083" s="131"/>
      <c r="AUN1083" s="131"/>
      <c r="AUO1083" s="131"/>
      <c r="AUP1083" s="131"/>
      <c r="AUQ1083" s="131"/>
      <c r="AUR1083" s="131"/>
      <c r="AUS1083" s="131"/>
      <c r="AUT1083" s="131"/>
      <c r="AUU1083" s="131"/>
      <c r="AUV1083" s="131"/>
      <c r="AUW1083" s="131"/>
      <c r="AUX1083" s="131"/>
      <c r="AUY1083" s="131"/>
      <c r="AUZ1083" s="131"/>
      <c r="AVA1083" s="131"/>
      <c r="AVB1083" s="131"/>
      <c r="AVC1083" s="131"/>
      <c r="AVD1083" s="131"/>
      <c r="AVE1083" s="131"/>
      <c r="AVF1083" s="131"/>
      <c r="AVG1083" s="131"/>
      <c r="AVH1083" s="131"/>
      <c r="AVI1083" s="131"/>
      <c r="AVJ1083" s="131"/>
      <c r="AVK1083" s="131"/>
      <c r="AVL1083" s="131"/>
      <c r="AVM1083" s="131"/>
      <c r="AVN1083" s="131"/>
      <c r="AVO1083" s="131"/>
      <c r="AVP1083" s="131"/>
      <c r="AVQ1083" s="131"/>
      <c r="AVR1083" s="131"/>
      <c r="AVS1083" s="131"/>
      <c r="AVT1083" s="131"/>
      <c r="AVU1083" s="131"/>
      <c r="AVV1083" s="131"/>
      <c r="AVW1083" s="131"/>
      <c r="AVX1083" s="131"/>
      <c r="AVY1083" s="131"/>
      <c r="AVZ1083" s="131"/>
      <c r="AWA1083" s="131"/>
      <c r="AWB1083" s="131"/>
      <c r="AWC1083" s="131"/>
      <c r="AWD1083" s="131"/>
      <c r="AWE1083" s="131"/>
      <c r="AWF1083" s="131"/>
      <c r="AWG1083" s="131"/>
      <c r="AWH1083" s="131"/>
      <c r="AWI1083" s="131"/>
      <c r="AWJ1083" s="131"/>
      <c r="AWK1083" s="131"/>
      <c r="AWL1083" s="131"/>
      <c r="AWM1083" s="131"/>
      <c r="AWN1083" s="131"/>
      <c r="AWO1083" s="131"/>
      <c r="AWP1083" s="131"/>
      <c r="AWQ1083" s="131"/>
      <c r="AWR1083" s="131"/>
      <c r="AWS1083" s="131"/>
      <c r="AWT1083" s="131"/>
      <c r="AWU1083" s="131"/>
      <c r="AWV1083" s="131"/>
      <c r="AWW1083" s="131"/>
      <c r="AWX1083" s="131"/>
      <c r="AWY1083" s="131"/>
      <c r="AWZ1083" s="131"/>
      <c r="AXA1083" s="131"/>
      <c r="AXB1083" s="131"/>
      <c r="AXC1083" s="131"/>
      <c r="AXD1083" s="131"/>
      <c r="AXE1083" s="131"/>
      <c r="AXF1083" s="131"/>
      <c r="AXG1083" s="131"/>
      <c r="AXH1083" s="131"/>
      <c r="AXI1083" s="131"/>
      <c r="AXJ1083" s="131"/>
      <c r="AXK1083" s="131"/>
      <c r="AXL1083" s="131"/>
      <c r="AXM1083" s="131"/>
      <c r="AXN1083" s="131"/>
      <c r="AXO1083" s="131"/>
      <c r="AXP1083" s="131"/>
      <c r="AXQ1083" s="131"/>
      <c r="AXR1083" s="131"/>
      <c r="AXS1083" s="131"/>
      <c r="AXT1083" s="131"/>
      <c r="AXU1083" s="131"/>
      <c r="AXV1083" s="131"/>
      <c r="AXW1083" s="131"/>
      <c r="AXX1083" s="131"/>
    </row>
    <row r="1084" spans="1:1324" s="106" customFormat="1" ht="15.75" hidden="1" customHeight="1" x14ac:dyDescent="0.2">
      <c r="A1084" s="79" t="s">
        <v>109</v>
      </c>
      <c r="B1084" s="79" t="s">
        <v>106</v>
      </c>
      <c r="C1084" s="89" t="s">
        <v>105</v>
      </c>
      <c r="D1084" s="89" t="s">
        <v>108</v>
      </c>
      <c r="E1084" s="66">
        <v>37620</v>
      </c>
      <c r="F1084" s="79"/>
      <c r="G1084" s="30" t="s">
        <v>1184</v>
      </c>
      <c r="H1084" s="30">
        <v>42005</v>
      </c>
      <c r="I1084" s="30" t="s">
        <v>1065</v>
      </c>
      <c r="J1084" s="173"/>
      <c r="K1084" s="87">
        <v>1</v>
      </c>
      <c r="L1084" s="87">
        <v>1</v>
      </c>
      <c r="M1084" s="87">
        <v>1</v>
      </c>
      <c r="N1084" s="87">
        <v>1</v>
      </c>
      <c r="O1084" s="87">
        <v>1</v>
      </c>
      <c r="P1084" s="87">
        <v>1</v>
      </c>
      <c r="Q1084" s="87">
        <v>1</v>
      </c>
      <c r="R1084" s="87">
        <v>1</v>
      </c>
      <c r="S1084" s="87">
        <v>1</v>
      </c>
      <c r="T1084" s="87">
        <v>1</v>
      </c>
      <c r="U1084" s="87">
        <v>1</v>
      </c>
      <c r="V1084" s="87">
        <v>1</v>
      </c>
      <c r="W1084" s="87">
        <v>0</v>
      </c>
      <c r="X1084" s="87">
        <v>0</v>
      </c>
      <c r="Y1084" s="87">
        <v>0</v>
      </c>
      <c r="Z1084" s="87">
        <v>1</v>
      </c>
      <c r="AA1084" s="87">
        <v>1</v>
      </c>
      <c r="AB1084" s="87">
        <f t="shared" si="100"/>
        <v>2</v>
      </c>
      <c r="AC1084" s="87">
        <f t="shared" si="101"/>
        <v>2</v>
      </c>
      <c r="AD1084" s="87">
        <f t="shared" si="102"/>
        <v>2</v>
      </c>
      <c r="AE1084" s="87">
        <f t="shared" si="103"/>
        <v>2</v>
      </c>
      <c r="AF1084" s="104"/>
      <c r="AG1084" s="131"/>
      <c r="AH1084" s="131"/>
      <c r="AI1084" s="131"/>
      <c r="AJ1084" s="131"/>
      <c r="AK1084" s="131"/>
      <c r="AL1084" s="131"/>
      <c r="AM1084" s="131"/>
      <c r="AN1084" s="131"/>
      <c r="AO1084" s="131"/>
      <c r="AP1084" s="131"/>
      <c r="AQ1084" s="131"/>
      <c r="AR1084" s="131"/>
      <c r="AS1084" s="131"/>
      <c r="AT1084" s="131"/>
      <c r="AU1084" s="131"/>
      <c r="AV1084" s="131"/>
      <c r="AW1084" s="131"/>
      <c r="AX1084" s="131"/>
      <c r="AY1084" s="131"/>
      <c r="AZ1084" s="131"/>
      <c r="BA1084" s="131"/>
      <c r="BB1084" s="131"/>
      <c r="BC1084" s="131"/>
      <c r="BD1084" s="131"/>
      <c r="BE1084" s="131"/>
      <c r="BF1084" s="131"/>
      <c r="BG1084" s="131"/>
      <c r="BH1084" s="131"/>
      <c r="BI1084" s="131"/>
      <c r="BJ1084" s="131"/>
      <c r="BK1084" s="131"/>
      <c r="BL1084" s="131"/>
      <c r="BM1084" s="131"/>
      <c r="BN1084" s="131"/>
      <c r="BO1084" s="131"/>
      <c r="BP1084" s="131"/>
      <c r="BQ1084" s="131"/>
      <c r="BR1084" s="131"/>
      <c r="BS1084" s="131"/>
      <c r="BT1084" s="131"/>
      <c r="BU1084" s="131"/>
      <c r="BV1084" s="131"/>
      <c r="BW1084" s="131"/>
      <c r="BX1084" s="131"/>
      <c r="BY1084" s="131"/>
      <c r="BZ1084" s="131"/>
      <c r="CA1084" s="131"/>
      <c r="CB1084" s="131"/>
      <c r="CC1084" s="131"/>
      <c r="CD1084" s="131"/>
      <c r="CE1084" s="131"/>
      <c r="CF1084" s="131"/>
      <c r="CG1084" s="131"/>
      <c r="CH1084" s="131"/>
      <c r="CI1084" s="131"/>
      <c r="CJ1084" s="131"/>
      <c r="CK1084" s="131"/>
      <c r="CL1084" s="131"/>
      <c r="CM1084" s="131"/>
      <c r="CN1084" s="131"/>
      <c r="CO1084" s="131"/>
      <c r="CP1084" s="131"/>
      <c r="CQ1084" s="131"/>
      <c r="CR1084" s="131"/>
      <c r="CS1084" s="131"/>
      <c r="CT1084" s="131"/>
      <c r="CU1084" s="131"/>
      <c r="CV1084" s="131"/>
      <c r="CW1084" s="131"/>
      <c r="CX1084" s="131"/>
      <c r="CY1084" s="131"/>
      <c r="CZ1084" s="131"/>
      <c r="DA1084" s="131"/>
      <c r="DB1084" s="131"/>
      <c r="DC1084" s="131"/>
      <c r="DD1084" s="131"/>
      <c r="DE1084" s="131"/>
      <c r="DF1084" s="131"/>
      <c r="DG1084" s="131"/>
      <c r="DH1084" s="131"/>
      <c r="DI1084" s="131"/>
      <c r="DJ1084" s="131"/>
      <c r="DK1084" s="131"/>
      <c r="DL1084" s="131"/>
      <c r="DM1084" s="131"/>
      <c r="DN1084" s="131"/>
      <c r="DO1084" s="131"/>
      <c r="DP1084" s="131"/>
      <c r="DQ1084" s="131"/>
      <c r="DR1084" s="131"/>
      <c r="DS1084" s="131"/>
      <c r="DT1084" s="131"/>
      <c r="DU1084" s="131"/>
      <c r="DV1084" s="131"/>
      <c r="DW1084" s="131"/>
      <c r="DX1084" s="131"/>
      <c r="DY1084" s="131"/>
      <c r="DZ1084" s="131"/>
      <c r="EA1084" s="131"/>
      <c r="EB1084" s="131"/>
      <c r="EC1084" s="131"/>
      <c r="ED1084" s="131"/>
      <c r="EE1084" s="131"/>
      <c r="EF1084" s="131"/>
      <c r="EG1084" s="131"/>
      <c r="EH1084" s="131"/>
      <c r="EI1084" s="131"/>
      <c r="EJ1084" s="131"/>
      <c r="EK1084" s="131"/>
      <c r="EL1084" s="131"/>
      <c r="EM1084" s="131"/>
      <c r="EN1084" s="131"/>
      <c r="EO1084" s="131"/>
      <c r="EP1084" s="131"/>
      <c r="EQ1084" s="131"/>
      <c r="ER1084" s="131"/>
      <c r="ES1084" s="131"/>
      <c r="ET1084" s="131"/>
      <c r="EU1084" s="131"/>
      <c r="EV1084" s="131"/>
      <c r="EW1084" s="131"/>
      <c r="EX1084" s="131"/>
      <c r="EY1084" s="131"/>
      <c r="EZ1084" s="131"/>
      <c r="FA1084" s="131"/>
      <c r="FB1084" s="131"/>
      <c r="FC1084" s="131"/>
      <c r="FD1084" s="131"/>
      <c r="FE1084" s="131"/>
      <c r="FF1084" s="131"/>
      <c r="FG1084" s="131"/>
      <c r="FH1084" s="131"/>
      <c r="FI1084" s="131"/>
      <c r="FJ1084" s="131"/>
      <c r="FK1084" s="131"/>
      <c r="FL1084" s="131"/>
      <c r="FM1084" s="131"/>
      <c r="FN1084" s="131"/>
      <c r="FO1084" s="131"/>
      <c r="FP1084" s="131"/>
      <c r="FQ1084" s="131"/>
      <c r="FR1084" s="131"/>
      <c r="FS1084" s="131"/>
      <c r="FT1084" s="131"/>
      <c r="FU1084" s="131"/>
      <c r="FV1084" s="131"/>
      <c r="FW1084" s="131"/>
      <c r="FX1084" s="131"/>
      <c r="FY1084" s="131"/>
      <c r="FZ1084" s="131"/>
      <c r="GA1084" s="131"/>
      <c r="GB1084" s="131"/>
      <c r="GC1084" s="131"/>
      <c r="GD1084" s="131"/>
      <c r="GE1084" s="131"/>
      <c r="GF1084" s="131"/>
      <c r="GG1084" s="131"/>
      <c r="GH1084" s="131"/>
      <c r="GI1084" s="131"/>
      <c r="GJ1084" s="131"/>
      <c r="GK1084" s="131"/>
      <c r="GL1084" s="131"/>
      <c r="GM1084" s="131"/>
      <c r="GN1084" s="131"/>
      <c r="GO1084" s="131"/>
      <c r="GP1084" s="131"/>
      <c r="GQ1084" s="131"/>
      <c r="GR1084" s="131"/>
      <c r="GS1084" s="131"/>
      <c r="GT1084" s="131"/>
      <c r="GU1084" s="131"/>
      <c r="GV1084" s="131"/>
      <c r="GW1084" s="131"/>
      <c r="GX1084" s="131"/>
      <c r="GY1084" s="131"/>
      <c r="GZ1084" s="131"/>
      <c r="HA1084" s="131"/>
      <c r="HB1084" s="131"/>
      <c r="HC1084" s="131"/>
      <c r="HD1084" s="131"/>
      <c r="HE1084" s="131"/>
      <c r="HF1084" s="131"/>
      <c r="HG1084" s="131"/>
      <c r="HH1084" s="131"/>
      <c r="HI1084" s="131"/>
      <c r="HJ1084" s="131"/>
      <c r="HK1084" s="131"/>
      <c r="HL1084" s="131"/>
      <c r="HM1084" s="131"/>
      <c r="HN1084" s="131"/>
      <c r="HO1084" s="131"/>
      <c r="HP1084" s="131"/>
      <c r="HQ1084" s="131"/>
      <c r="HR1084" s="131"/>
      <c r="HS1084" s="131"/>
      <c r="HT1084" s="131"/>
      <c r="HU1084" s="131"/>
      <c r="HV1084" s="131"/>
      <c r="HW1084" s="131"/>
      <c r="HX1084" s="131"/>
      <c r="HY1084" s="131"/>
      <c r="HZ1084" s="131"/>
      <c r="IA1084" s="131"/>
      <c r="IB1084" s="131"/>
      <c r="IC1084" s="131"/>
      <c r="ID1084" s="131"/>
      <c r="IE1084" s="131"/>
      <c r="IF1084" s="131"/>
      <c r="IG1084" s="131"/>
      <c r="IH1084" s="131"/>
      <c r="II1084" s="131"/>
      <c r="IJ1084" s="131"/>
      <c r="IK1084" s="131"/>
      <c r="IL1084" s="131"/>
      <c r="IM1084" s="131"/>
      <c r="IN1084" s="131"/>
      <c r="IO1084" s="131"/>
      <c r="IP1084" s="131"/>
      <c r="IQ1084" s="131"/>
      <c r="IR1084" s="131"/>
      <c r="IS1084" s="131"/>
      <c r="IT1084" s="131"/>
      <c r="IU1084" s="131"/>
      <c r="IV1084" s="131"/>
      <c r="IW1084" s="131"/>
      <c r="IX1084" s="131"/>
      <c r="IY1084" s="131"/>
      <c r="IZ1084" s="131"/>
      <c r="JA1084" s="131"/>
      <c r="JB1084" s="131"/>
      <c r="JC1084" s="131"/>
      <c r="JD1084" s="131"/>
      <c r="JE1084" s="131"/>
      <c r="JF1084" s="131"/>
      <c r="JG1084" s="131"/>
      <c r="JH1084" s="131"/>
      <c r="JI1084" s="131"/>
      <c r="JJ1084" s="131"/>
      <c r="JK1084" s="131"/>
      <c r="JL1084" s="131"/>
      <c r="JM1084" s="131"/>
      <c r="JN1084" s="131"/>
      <c r="JO1084" s="131"/>
      <c r="JP1084" s="131"/>
      <c r="JQ1084" s="131"/>
      <c r="JR1084" s="131"/>
      <c r="JS1084" s="131"/>
      <c r="JT1084" s="131"/>
      <c r="JU1084" s="131"/>
      <c r="JV1084" s="131"/>
      <c r="JW1084" s="131"/>
      <c r="JX1084" s="131"/>
      <c r="JY1084" s="131"/>
      <c r="JZ1084" s="131"/>
      <c r="KA1084" s="131"/>
      <c r="KB1084" s="131"/>
      <c r="KC1084" s="131"/>
      <c r="KD1084" s="131"/>
      <c r="KE1084" s="131"/>
      <c r="KF1084" s="131"/>
      <c r="KG1084" s="131"/>
      <c r="KH1084" s="131"/>
      <c r="KI1084" s="131"/>
      <c r="KJ1084" s="131"/>
      <c r="KK1084" s="131"/>
      <c r="KL1084" s="131"/>
      <c r="KM1084" s="131"/>
      <c r="KN1084" s="131"/>
      <c r="KO1084" s="131"/>
      <c r="KP1084" s="131"/>
      <c r="KQ1084" s="131"/>
      <c r="KR1084" s="131"/>
      <c r="KS1084" s="131"/>
      <c r="KT1084" s="131"/>
      <c r="KU1084" s="131"/>
      <c r="KV1084" s="131"/>
      <c r="KW1084" s="131"/>
      <c r="KX1084" s="131"/>
      <c r="KY1084" s="131"/>
      <c r="KZ1084" s="131"/>
      <c r="LA1084" s="131"/>
      <c r="LB1084" s="131"/>
      <c r="LC1084" s="131"/>
      <c r="LD1084" s="131"/>
      <c r="LE1084" s="131"/>
      <c r="LF1084" s="131"/>
      <c r="LG1084" s="131"/>
      <c r="LH1084" s="131"/>
      <c r="LI1084" s="131"/>
      <c r="LJ1084" s="131"/>
      <c r="LK1084" s="131"/>
      <c r="LL1084" s="131"/>
      <c r="LM1084" s="131"/>
      <c r="LN1084" s="131"/>
      <c r="LO1084" s="131"/>
      <c r="LP1084" s="131"/>
      <c r="LQ1084" s="131"/>
      <c r="LR1084" s="131"/>
      <c r="LS1084" s="131"/>
      <c r="LT1084" s="131"/>
      <c r="LU1084" s="131"/>
      <c r="LV1084" s="131"/>
      <c r="LW1084" s="131"/>
      <c r="LX1084" s="131"/>
      <c r="LY1084" s="131"/>
      <c r="LZ1084" s="131"/>
      <c r="MA1084" s="131"/>
      <c r="MB1084" s="131"/>
      <c r="MC1084" s="131"/>
      <c r="MD1084" s="131"/>
      <c r="ME1084" s="131"/>
      <c r="MF1084" s="131"/>
      <c r="MG1084" s="131"/>
      <c r="MH1084" s="131"/>
      <c r="MI1084" s="131"/>
      <c r="MJ1084" s="131"/>
      <c r="MK1084" s="131"/>
      <c r="ML1084" s="131"/>
      <c r="MM1084" s="131"/>
      <c r="MN1084" s="131"/>
      <c r="MO1084" s="131"/>
      <c r="MP1084" s="131"/>
      <c r="MQ1084" s="131"/>
      <c r="MR1084" s="131"/>
      <c r="MS1084" s="131"/>
      <c r="MT1084" s="131"/>
      <c r="MU1084" s="131"/>
      <c r="MV1084" s="131"/>
      <c r="MW1084" s="131"/>
      <c r="MX1084" s="131"/>
      <c r="MY1084" s="131"/>
      <c r="MZ1084" s="131"/>
      <c r="NA1084" s="131"/>
      <c r="NB1084" s="131"/>
      <c r="NC1084" s="131"/>
      <c r="ND1084" s="131"/>
      <c r="NE1084" s="131"/>
      <c r="NF1084" s="131"/>
      <c r="NG1084" s="131"/>
      <c r="NH1084" s="131"/>
      <c r="NI1084" s="131"/>
      <c r="NJ1084" s="131"/>
      <c r="NK1084" s="131"/>
      <c r="NL1084" s="131"/>
      <c r="NM1084" s="131"/>
      <c r="NN1084" s="131"/>
      <c r="NO1084" s="131"/>
      <c r="NP1084" s="131"/>
      <c r="NQ1084" s="131"/>
      <c r="NR1084" s="131"/>
      <c r="NS1084" s="131"/>
      <c r="NT1084" s="131"/>
      <c r="NU1084" s="131"/>
      <c r="NV1084" s="131"/>
      <c r="NW1084" s="131"/>
      <c r="NX1084" s="131"/>
      <c r="NY1084" s="131"/>
      <c r="NZ1084" s="131"/>
      <c r="OA1084" s="131"/>
      <c r="OB1084" s="131"/>
      <c r="OC1084" s="131"/>
      <c r="OD1084" s="131"/>
      <c r="OE1084" s="131"/>
      <c r="OF1084" s="131"/>
      <c r="OG1084" s="131"/>
      <c r="OH1084" s="131"/>
      <c r="OI1084" s="131"/>
      <c r="OJ1084" s="131"/>
      <c r="OK1084" s="131"/>
      <c r="OL1084" s="131"/>
      <c r="OM1084" s="131"/>
      <c r="ON1084" s="131"/>
      <c r="OO1084" s="131"/>
      <c r="OP1084" s="131"/>
      <c r="OQ1084" s="131"/>
      <c r="OR1084" s="131"/>
      <c r="OS1084" s="131"/>
      <c r="OT1084" s="131"/>
      <c r="OU1084" s="131"/>
      <c r="OV1084" s="131"/>
      <c r="OW1084" s="131"/>
      <c r="OX1084" s="131"/>
      <c r="OY1084" s="131"/>
      <c r="OZ1084" s="131"/>
      <c r="PA1084" s="131"/>
      <c r="PB1084" s="131"/>
      <c r="PC1084" s="131"/>
      <c r="PD1084" s="131"/>
      <c r="PE1084" s="131"/>
      <c r="PF1084" s="131"/>
      <c r="PG1084" s="131"/>
      <c r="PH1084" s="131"/>
      <c r="PI1084" s="131"/>
      <c r="PJ1084" s="131"/>
      <c r="PK1084" s="131"/>
      <c r="PL1084" s="131"/>
      <c r="PM1084" s="131"/>
      <c r="PN1084" s="131"/>
      <c r="PO1084" s="131"/>
      <c r="PP1084" s="131"/>
      <c r="PQ1084" s="131"/>
      <c r="PR1084" s="131"/>
      <c r="PS1084" s="131"/>
      <c r="PT1084" s="131"/>
      <c r="PU1084" s="131"/>
      <c r="PV1084" s="131"/>
      <c r="PW1084" s="131"/>
      <c r="PX1084" s="131"/>
      <c r="PY1084" s="131"/>
      <c r="PZ1084" s="131"/>
      <c r="QA1084" s="131"/>
      <c r="QB1084" s="131"/>
      <c r="QC1084" s="131"/>
      <c r="QD1084" s="131"/>
      <c r="QE1084" s="131"/>
      <c r="QF1084" s="131"/>
      <c r="QG1084" s="131"/>
      <c r="QH1084" s="131"/>
      <c r="QI1084" s="131"/>
      <c r="QJ1084" s="131"/>
      <c r="QK1084" s="131"/>
      <c r="QL1084" s="131"/>
      <c r="QM1084" s="131"/>
      <c r="QN1084" s="131"/>
      <c r="QO1084" s="131"/>
      <c r="QP1084" s="131"/>
      <c r="QQ1084" s="131"/>
      <c r="QR1084" s="131"/>
      <c r="QS1084" s="131"/>
      <c r="QT1084" s="131"/>
      <c r="QU1084" s="131"/>
      <c r="QV1084" s="131"/>
      <c r="QW1084" s="131"/>
      <c r="QX1084" s="131"/>
      <c r="QY1084" s="131"/>
      <c r="QZ1084" s="131"/>
      <c r="RA1084" s="131"/>
      <c r="RB1084" s="131"/>
      <c r="RC1084" s="131"/>
      <c r="RD1084" s="131"/>
      <c r="RE1084" s="131"/>
      <c r="RF1084" s="131"/>
      <c r="RG1084" s="131"/>
      <c r="RH1084" s="131"/>
      <c r="RI1084" s="131"/>
      <c r="RJ1084" s="131"/>
      <c r="RK1084" s="131"/>
      <c r="RL1084" s="131"/>
      <c r="RM1084" s="131"/>
      <c r="RN1084" s="131"/>
      <c r="RO1084" s="131"/>
      <c r="RP1084" s="131"/>
      <c r="RQ1084" s="131"/>
      <c r="RR1084" s="131"/>
      <c r="RS1084" s="131"/>
      <c r="RT1084" s="131"/>
      <c r="RU1084" s="131"/>
      <c r="RV1084" s="131"/>
      <c r="RW1084" s="131"/>
      <c r="RX1084" s="131"/>
      <c r="RY1084" s="131"/>
      <c r="RZ1084" s="131"/>
      <c r="SA1084" s="131"/>
      <c r="SB1084" s="131"/>
      <c r="SC1084" s="131"/>
      <c r="SD1084" s="131"/>
      <c r="SE1084" s="131"/>
      <c r="SF1084" s="131"/>
      <c r="SG1084" s="131"/>
      <c r="SH1084" s="131"/>
      <c r="SI1084" s="131"/>
      <c r="SJ1084" s="131"/>
      <c r="SK1084" s="131"/>
      <c r="SL1084" s="131"/>
      <c r="SM1084" s="131"/>
      <c r="SN1084" s="131"/>
      <c r="SO1084" s="131"/>
      <c r="SP1084" s="131"/>
      <c r="SQ1084" s="131"/>
      <c r="SR1084" s="131"/>
      <c r="SS1084" s="131"/>
      <c r="ST1084" s="131"/>
      <c r="SU1084" s="131"/>
      <c r="SV1084" s="131"/>
      <c r="SW1084" s="131"/>
      <c r="SX1084" s="131"/>
      <c r="SY1084" s="131"/>
      <c r="SZ1084" s="131"/>
      <c r="TA1084" s="131"/>
      <c r="TB1084" s="131"/>
      <c r="TC1084" s="131"/>
      <c r="TD1084" s="131"/>
      <c r="TE1084" s="131"/>
      <c r="TF1084" s="131"/>
      <c r="TG1084" s="131"/>
      <c r="TH1084" s="131"/>
      <c r="TI1084" s="131"/>
      <c r="TJ1084" s="131"/>
      <c r="TK1084" s="131"/>
      <c r="TL1084" s="131"/>
      <c r="TM1084" s="131"/>
      <c r="TN1084" s="131"/>
      <c r="TO1084" s="131"/>
      <c r="TP1084" s="131"/>
      <c r="TQ1084" s="131"/>
      <c r="TR1084" s="131"/>
      <c r="TS1084" s="131"/>
      <c r="TT1084" s="131"/>
      <c r="TU1084" s="131"/>
      <c r="TV1084" s="131"/>
      <c r="TW1084" s="131"/>
      <c r="TX1084" s="131"/>
      <c r="TY1084" s="131"/>
      <c r="TZ1084" s="131"/>
      <c r="UA1084" s="131"/>
      <c r="UB1084" s="131"/>
      <c r="UC1084" s="131"/>
      <c r="UD1084" s="131"/>
      <c r="UE1084" s="131"/>
      <c r="UF1084" s="131"/>
      <c r="UG1084" s="131"/>
      <c r="UH1084" s="131"/>
      <c r="UI1084" s="131"/>
      <c r="UJ1084" s="131"/>
      <c r="UK1084" s="131"/>
      <c r="UL1084" s="131"/>
      <c r="UM1084" s="131"/>
      <c r="UN1084" s="131"/>
      <c r="UO1084" s="131"/>
      <c r="UP1084" s="131"/>
      <c r="UQ1084" s="131"/>
      <c r="UR1084" s="131"/>
      <c r="US1084" s="131"/>
      <c r="UT1084" s="131"/>
      <c r="UU1084" s="131"/>
      <c r="UV1084" s="131"/>
      <c r="UW1084" s="131"/>
      <c r="UX1084" s="131"/>
      <c r="UY1084" s="131"/>
      <c r="UZ1084" s="131"/>
      <c r="VA1084" s="131"/>
      <c r="VB1084" s="131"/>
      <c r="VC1084" s="131"/>
      <c r="VD1084" s="131"/>
      <c r="VE1084" s="131"/>
      <c r="VF1084" s="131"/>
      <c r="VG1084" s="131"/>
      <c r="VH1084" s="131"/>
      <c r="VI1084" s="131"/>
      <c r="VJ1084" s="131"/>
      <c r="VK1084" s="131"/>
      <c r="VL1084" s="131"/>
      <c r="VM1084" s="131"/>
      <c r="VN1084" s="131"/>
      <c r="VO1084" s="131"/>
      <c r="VP1084" s="131"/>
      <c r="VQ1084" s="131"/>
      <c r="VR1084" s="131"/>
      <c r="VS1084" s="131"/>
      <c r="VT1084" s="131"/>
      <c r="VU1084" s="131"/>
      <c r="VV1084" s="131"/>
      <c r="VW1084" s="131"/>
      <c r="VX1084" s="131"/>
      <c r="VY1084" s="131"/>
      <c r="VZ1084" s="131"/>
      <c r="WA1084" s="131"/>
      <c r="WB1084" s="131"/>
      <c r="WC1084" s="131"/>
      <c r="WD1084" s="131"/>
      <c r="WE1084" s="131"/>
      <c r="WF1084" s="131"/>
      <c r="WG1084" s="131"/>
      <c r="WH1084" s="131"/>
      <c r="WI1084" s="131"/>
      <c r="WJ1084" s="131"/>
      <c r="WK1084" s="131"/>
      <c r="WL1084" s="131"/>
      <c r="WM1084" s="131"/>
      <c r="WN1084" s="131"/>
      <c r="WO1084" s="131"/>
      <c r="WP1084" s="131"/>
      <c r="WQ1084" s="131"/>
      <c r="WR1084" s="131"/>
      <c r="WS1084" s="131"/>
      <c r="WT1084" s="131"/>
      <c r="WU1084" s="131"/>
      <c r="WV1084" s="131"/>
      <c r="WW1084" s="131"/>
      <c r="WX1084" s="131"/>
      <c r="WY1084" s="131"/>
      <c r="WZ1084" s="131"/>
      <c r="XA1084" s="131"/>
      <c r="XB1084" s="131"/>
      <c r="XC1084" s="131"/>
      <c r="XD1084" s="131"/>
      <c r="XE1084" s="131"/>
      <c r="XF1084" s="131"/>
      <c r="XG1084" s="131"/>
      <c r="XH1084" s="131"/>
      <c r="XI1084" s="131"/>
      <c r="XJ1084" s="131"/>
      <c r="XK1084" s="131"/>
      <c r="XL1084" s="131"/>
      <c r="XM1084" s="131"/>
      <c r="XN1084" s="131"/>
      <c r="XO1084" s="131"/>
      <c r="XP1084" s="131"/>
      <c r="XQ1084" s="131"/>
      <c r="XR1084" s="131"/>
      <c r="XS1084" s="131"/>
      <c r="XT1084" s="131"/>
      <c r="XU1084" s="131"/>
      <c r="XV1084" s="131"/>
      <c r="XW1084" s="131"/>
      <c r="XX1084" s="131"/>
      <c r="XY1084" s="131"/>
      <c r="XZ1084" s="131"/>
      <c r="YA1084" s="131"/>
      <c r="YB1084" s="131"/>
      <c r="YC1084" s="131"/>
      <c r="YD1084" s="131"/>
      <c r="YE1084" s="131"/>
      <c r="YF1084" s="131"/>
      <c r="YG1084" s="131"/>
      <c r="YH1084" s="131"/>
      <c r="YI1084" s="131"/>
      <c r="YJ1084" s="131"/>
      <c r="YK1084" s="131"/>
      <c r="YL1084" s="131"/>
      <c r="YM1084" s="131"/>
      <c r="YN1084" s="131"/>
      <c r="YO1084" s="131"/>
      <c r="YP1084" s="131"/>
      <c r="YQ1084" s="131"/>
      <c r="YR1084" s="131"/>
      <c r="YS1084" s="131"/>
      <c r="YT1084" s="131"/>
      <c r="YU1084" s="131"/>
      <c r="YV1084" s="131"/>
      <c r="YW1084" s="131"/>
      <c r="YX1084" s="131"/>
      <c r="YY1084" s="131"/>
      <c r="YZ1084" s="131"/>
      <c r="ZA1084" s="131"/>
      <c r="ZB1084" s="131"/>
      <c r="ZC1084" s="131"/>
      <c r="ZD1084" s="131"/>
      <c r="ZE1084" s="131"/>
      <c r="ZF1084" s="131"/>
      <c r="ZG1084" s="131"/>
      <c r="ZH1084" s="131"/>
      <c r="ZI1084" s="131"/>
      <c r="ZJ1084" s="131"/>
      <c r="ZK1084" s="131"/>
      <c r="ZL1084" s="131"/>
      <c r="ZM1084" s="131"/>
      <c r="ZN1084" s="131"/>
      <c r="ZO1084" s="131"/>
      <c r="ZP1084" s="131"/>
      <c r="ZQ1084" s="131"/>
      <c r="ZR1084" s="131"/>
      <c r="ZS1084" s="131"/>
      <c r="ZT1084" s="131"/>
      <c r="ZU1084" s="131"/>
      <c r="ZV1084" s="131"/>
      <c r="ZW1084" s="131"/>
      <c r="ZX1084" s="131"/>
      <c r="ZY1084" s="131"/>
      <c r="ZZ1084" s="131"/>
      <c r="AAA1084" s="131"/>
      <c r="AAB1084" s="131"/>
      <c r="AAC1084" s="131"/>
      <c r="AAD1084" s="131"/>
      <c r="AAE1084" s="131"/>
      <c r="AAF1084" s="131"/>
      <c r="AAG1084" s="131"/>
      <c r="AAH1084" s="131"/>
      <c r="AAI1084" s="131"/>
      <c r="AAJ1084" s="131"/>
      <c r="AAK1084" s="131"/>
      <c r="AAL1084" s="131"/>
      <c r="AAM1084" s="131"/>
      <c r="AAN1084" s="131"/>
      <c r="AAO1084" s="131"/>
      <c r="AAP1084" s="131"/>
      <c r="AAQ1084" s="131"/>
      <c r="AAR1084" s="131"/>
      <c r="AAS1084" s="131"/>
      <c r="AAT1084" s="131"/>
      <c r="AAU1084" s="131"/>
      <c r="AAV1084" s="131"/>
      <c r="AAW1084" s="131"/>
      <c r="AAX1084" s="131"/>
      <c r="AAY1084" s="131"/>
      <c r="AAZ1084" s="131"/>
      <c r="ABA1084" s="131"/>
      <c r="ABB1084" s="131"/>
      <c r="ABC1084" s="131"/>
      <c r="ABD1084" s="131"/>
      <c r="ABE1084" s="131"/>
      <c r="ABF1084" s="131"/>
      <c r="ABG1084" s="131"/>
      <c r="ABH1084" s="131"/>
      <c r="ABI1084" s="131"/>
      <c r="ABJ1084" s="131"/>
      <c r="ABK1084" s="131"/>
      <c r="ABL1084" s="131"/>
      <c r="ABM1084" s="131"/>
      <c r="ABN1084" s="131"/>
      <c r="ABO1084" s="131"/>
      <c r="ABP1084" s="131"/>
      <c r="ABQ1084" s="131"/>
      <c r="ABR1084" s="131"/>
      <c r="ABS1084" s="131"/>
      <c r="ABT1084" s="131"/>
      <c r="ABU1084" s="131"/>
      <c r="ABV1084" s="131"/>
      <c r="ABW1084" s="131"/>
      <c r="ABX1084" s="131"/>
      <c r="ABY1084" s="131"/>
      <c r="ABZ1084" s="131"/>
      <c r="ACA1084" s="131"/>
      <c r="ACB1084" s="131"/>
      <c r="ACC1084" s="131"/>
      <c r="ACD1084" s="131"/>
      <c r="ACE1084" s="131"/>
      <c r="ACF1084" s="131"/>
      <c r="ACG1084" s="131"/>
      <c r="ACH1084" s="131"/>
      <c r="ACI1084" s="131"/>
      <c r="ACJ1084" s="131"/>
      <c r="ACK1084" s="131"/>
      <c r="ACL1084" s="131"/>
      <c r="ACM1084" s="131"/>
      <c r="ACN1084" s="131"/>
      <c r="ACO1084" s="131"/>
      <c r="ACP1084" s="131"/>
      <c r="ACQ1084" s="131"/>
      <c r="ACR1084" s="131"/>
      <c r="ACS1084" s="131"/>
      <c r="ACT1084" s="131"/>
      <c r="ACU1084" s="131"/>
      <c r="ACV1084" s="131"/>
      <c r="ACW1084" s="131"/>
      <c r="ACX1084" s="131"/>
      <c r="ACY1084" s="131"/>
      <c r="ACZ1084" s="131"/>
      <c r="ADA1084" s="131"/>
      <c r="ADB1084" s="131"/>
      <c r="ADC1084" s="131"/>
      <c r="ADD1084" s="131"/>
      <c r="ADE1084" s="131"/>
      <c r="ADF1084" s="131"/>
      <c r="ADG1084" s="131"/>
      <c r="ADH1084" s="131"/>
      <c r="ADI1084" s="131"/>
      <c r="ADJ1084" s="131"/>
      <c r="ADK1084" s="131"/>
      <c r="ADL1084" s="131"/>
      <c r="ADM1084" s="131"/>
      <c r="ADN1084" s="131"/>
      <c r="ADO1084" s="131"/>
      <c r="ADP1084" s="131"/>
      <c r="ADQ1084" s="131"/>
      <c r="ADR1084" s="131"/>
      <c r="ADS1084" s="131"/>
      <c r="ADT1084" s="131"/>
      <c r="ADU1084" s="131"/>
      <c r="ADV1084" s="131"/>
      <c r="ADW1084" s="131"/>
      <c r="ADX1084" s="131"/>
      <c r="ADY1084" s="131"/>
      <c r="ADZ1084" s="131"/>
      <c r="AEA1084" s="131"/>
      <c r="AEB1084" s="131"/>
      <c r="AEC1084" s="131"/>
      <c r="AED1084" s="131"/>
      <c r="AEE1084" s="131"/>
      <c r="AEF1084" s="131"/>
      <c r="AEG1084" s="131"/>
      <c r="AEH1084" s="131"/>
      <c r="AEI1084" s="131"/>
      <c r="AEJ1084" s="131"/>
      <c r="AEK1084" s="131"/>
      <c r="AEL1084" s="131"/>
      <c r="AEM1084" s="131"/>
      <c r="AEN1084" s="131"/>
      <c r="AEO1084" s="131"/>
      <c r="AEP1084" s="131"/>
      <c r="AEQ1084" s="131"/>
      <c r="AER1084" s="131"/>
      <c r="AES1084" s="131"/>
      <c r="AET1084" s="131"/>
      <c r="AEU1084" s="131"/>
      <c r="AEV1084" s="131"/>
      <c r="AEW1084" s="131"/>
      <c r="AEX1084" s="131"/>
      <c r="AEY1084" s="131"/>
      <c r="AEZ1084" s="131"/>
      <c r="AFA1084" s="131"/>
      <c r="AFB1084" s="131"/>
      <c r="AFC1084" s="131"/>
      <c r="AFD1084" s="131"/>
      <c r="AFE1084" s="131"/>
      <c r="AFF1084" s="131"/>
      <c r="AFG1084" s="131"/>
      <c r="AFH1084" s="131"/>
      <c r="AFI1084" s="131"/>
      <c r="AFJ1084" s="131"/>
      <c r="AFK1084" s="131"/>
      <c r="AFL1084" s="131"/>
      <c r="AFM1084" s="131"/>
      <c r="AFN1084" s="131"/>
      <c r="AFO1084" s="131"/>
      <c r="AFP1084" s="131"/>
      <c r="AFQ1084" s="131"/>
      <c r="AFR1084" s="131"/>
      <c r="AFS1084" s="131"/>
      <c r="AFT1084" s="131"/>
      <c r="AFU1084" s="131"/>
      <c r="AFV1084" s="131"/>
      <c r="AFW1084" s="131"/>
      <c r="AFX1084" s="131"/>
      <c r="AFY1084" s="131"/>
      <c r="AFZ1084" s="131"/>
      <c r="AGA1084" s="131"/>
      <c r="AGB1084" s="131"/>
      <c r="AGC1084" s="131"/>
      <c r="AGD1084" s="131"/>
      <c r="AGE1084" s="131"/>
      <c r="AGF1084" s="131"/>
      <c r="AGG1084" s="131"/>
      <c r="AGH1084" s="131"/>
      <c r="AGI1084" s="131"/>
      <c r="AGJ1084" s="131"/>
      <c r="AGK1084" s="131"/>
      <c r="AGL1084" s="131"/>
      <c r="AGM1084" s="131"/>
      <c r="AGN1084" s="131"/>
      <c r="AGO1084" s="131"/>
      <c r="AGP1084" s="131"/>
      <c r="AGQ1084" s="131"/>
      <c r="AGR1084" s="131"/>
      <c r="AGS1084" s="131"/>
      <c r="AGT1084" s="131"/>
      <c r="AGU1084" s="131"/>
      <c r="AGV1084" s="131"/>
      <c r="AGW1084" s="131"/>
      <c r="AGX1084" s="131"/>
      <c r="AGY1084" s="131"/>
      <c r="AGZ1084" s="131"/>
      <c r="AHA1084" s="131"/>
      <c r="AHB1084" s="131"/>
      <c r="AHC1084" s="131"/>
      <c r="AHD1084" s="131"/>
      <c r="AHE1084" s="131"/>
      <c r="AHF1084" s="131"/>
      <c r="AHG1084" s="131"/>
      <c r="AHH1084" s="131"/>
      <c r="AHI1084" s="131"/>
      <c r="AHJ1084" s="131"/>
      <c r="AHK1084" s="131"/>
      <c r="AHL1084" s="131"/>
      <c r="AHM1084" s="131"/>
      <c r="AHN1084" s="131"/>
      <c r="AHO1084" s="131"/>
      <c r="AHP1084" s="131"/>
      <c r="AHQ1084" s="131"/>
      <c r="AHR1084" s="131"/>
      <c r="AHS1084" s="131"/>
      <c r="AHT1084" s="131"/>
      <c r="AHU1084" s="131"/>
      <c r="AHV1084" s="131"/>
      <c r="AHW1084" s="131"/>
      <c r="AHX1084" s="131"/>
      <c r="AHY1084" s="131"/>
      <c r="AHZ1084" s="131"/>
      <c r="AIA1084" s="131"/>
      <c r="AIB1084" s="131"/>
      <c r="AIC1084" s="131"/>
      <c r="AID1084" s="131"/>
      <c r="AIE1084" s="131"/>
      <c r="AIF1084" s="131"/>
      <c r="AIG1084" s="131"/>
      <c r="AIH1084" s="131"/>
      <c r="AII1084" s="131"/>
      <c r="AIJ1084" s="131"/>
      <c r="AIK1084" s="131"/>
      <c r="AIL1084" s="131"/>
      <c r="AIM1084" s="131"/>
      <c r="AIN1084" s="131"/>
      <c r="AIO1084" s="131"/>
      <c r="AIP1084" s="131"/>
      <c r="AIQ1084" s="131"/>
      <c r="AIR1084" s="131"/>
      <c r="AIS1084" s="131"/>
      <c r="AIT1084" s="131"/>
      <c r="AIU1084" s="131"/>
      <c r="AIV1084" s="131"/>
      <c r="AIW1084" s="131"/>
      <c r="AIX1084" s="131"/>
      <c r="AIY1084" s="131"/>
      <c r="AIZ1084" s="131"/>
      <c r="AJA1084" s="131"/>
      <c r="AJB1084" s="131"/>
      <c r="AJC1084" s="131"/>
      <c r="AJD1084" s="131"/>
      <c r="AJE1084" s="131"/>
      <c r="AJF1084" s="131"/>
      <c r="AJG1084" s="131"/>
      <c r="AJH1084" s="131"/>
      <c r="AJI1084" s="131"/>
      <c r="AJJ1084" s="131"/>
      <c r="AJK1084" s="131"/>
      <c r="AJL1084" s="131"/>
      <c r="AJM1084" s="131"/>
      <c r="AJN1084" s="131"/>
      <c r="AJO1084" s="131"/>
      <c r="AJP1084" s="131"/>
      <c r="AJQ1084" s="131"/>
      <c r="AJR1084" s="131"/>
      <c r="AJS1084" s="131"/>
      <c r="AJT1084" s="131"/>
      <c r="AJU1084" s="131"/>
      <c r="AJV1084" s="131"/>
      <c r="AJW1084" s="131"/>
      <c r="AJX1084" s="131"/>
      <c r="AJY1084" s="131"/>
      <c r="AJZ1084" s="131"/>
      <c r="AKA1084" s="131"/>
      <c r="AKB1084" s="131"/>
      <c r="AKC1084" s="131"/>
      <c r="AKD1084" s="131"/>
      <c r="AKE1084" s="131"/>
      <c r="AKF1084" s="131"/>
      <c r="AKG1084" s="131"/>
      <c r="AKH1084" s="131"/>
      <c r="AKI1084" s="131"/>
      <c r="AKJ1084" s="131"/>
      <c r="AKK1084" s="131"/>
      <c r="AKL1084" s="131"/>
      <c r="AKM1084" s="131"/>
      <c r="AKN1084" s="131"/>
      <c r="AKO1084" s="131"/>
      <c r="AKP1084" s="131"/>
      <c r="AKQ1084" s="131"/>
      <c r="AKR1084" s="131"/>
      <c r="AKS1084" s="131"/>
      <c r="AKT1084" s="131"/>
      <c r="AKU1084" s="131"/>
      <c r="AKV1084" s="131"/>
      <c r="AKW1084" s="131"/>
      <c r="AKX1084" s="131"/>
      <c r="AKY1084" s="131"/>
      <c r="AKZ1084" s="131"/>
      <c r="ALA1084" s="131"/>
      <c r="ALB1084" s="131"/>
      <c r="ALC1084" s="131"/>
      <c r="ALD1084" s="131"/>
      <c r="ALE1084" s="131"/>
      <c r="ALF1084" s="131"/>
      <c r="ALG1084" s="131"/>
      <c r="ALH1084" s="131"/>
      <c r="ALI1084" s="131"/>
      <c r="ALJ1084" s="131"/>
      <c r="ALK1084" s="131"/>
      <c r="ALL1084" s="131"/>
      <c r="ALM1084" s="131"/>
      <c r="ALN1084" s="131"/>
      <c r="ALO1084" s="131"/>
      <c r="ALP1084" s="131"/>
      <c r="ALQ1084" s="131"/>
      <c r="ALR1084" s="131"/>
      <c r="ALS1084" s="131"/>
      <c r="ALT1084" s="131"/>
      <c r="ALU1084" s="131"/>
      <c r="ALV1084" s="131"/>
      <c r="ALW1084" s="131"/>
      <c r="ALX1084" s="131"/>
      <c r="ALY1084" s="131"/>
      <c r="ALZ1084" s="131"/>
      <c r="AMA1084" s="131"/>
      <c r="AMB1084" s="131"/>
      <c r="AMC1084" s="131"/>
      <c r="AMD1084" s="131"/>
      <c r="AME1084" s="131"/>
      <c r="AMF1084" s="131"/>
      <c r="AMG1084" s="131"/>
      <c r="AMH1084" s="131"/>
      <c r="AMI1084" s="131"/>
      <c r="AMJ1084" s="131"/>
      <c r="AMK1084" s="131"/>
      <c r="AML1084" s="131"/>
      <c r="AMM1084" s="131"/>
      <c r="AMN1084" s="131"/>
      <c r="AMO1084" s="131"/>
      <c r="AMP1084" s="131"/>
      <c r="AMQ1084" s="131"/>
      <c r="AMR1084" s="131"/>
      <c r="AMS1084" s="131"/>
      <c r="AMT1084" s="131"/>
      <c r="AMU1084" s="131"/>
      <c r="AMV1084" s="131"/>
      <c r="AMW1084" s="131"/>
      <c r="AMX1084" s="131"/>
      <c r="AMY1084" s="131"/>
      <c r="AMZ1084" s="131"/>
      <c r="ANA1084" s="131"/>
      <c r="ANB1084" s="131"/>
      <c r="ANC1084" s="131"/>
      <c r="AND1084" s="131"/>
      <c r="ANE1084" s="131"/>
      <c r="ANF1084" s="131"/>
      <c r="ANG1084" s="131"/>
      <c r="ANH1084" s="131"/>
      <c r="ANI1084" s="131"/>
      <c r="ANJ1084" s="131"/>
      <c r="ANK1084" s="131"/>
      <c r="ANL1084" s="131"/>
      <c r="ANM1084" s="131"/>
      <c r="ANN1084" s="131"/>
      <c r="ANO1084" s="131"/>
      <c r="ANP1084" s="131"/>
      <c r="ANQ1084" s="131"/>
      <c r="ANR1084" s="131"/>
      <c r="ANS1084" s="131"/>
      <c r="ANT1084" s="131"/>
      <c r="ANU1084" s="131"/>
      <c r="ANV1084" s="131"/>
      <c r="ANW1084" s="131"/>
      <c r="ANX1084" s="131"/>
      <c r="ANY1084" s="131"/>
      <c r="ANZ1084" s="131"/>
      <c r="AOA1084" s="131"/>
      <c r="AOB1084" s="131"/>
      <c r="AOC1084" s="131"/>
      <c r="AOD1084" s="131"/>
      <c r="AOE1084" s="131"/>
      <c r="AOF1084" s="131"/>
      <c r="AOG1084" s="131"/>
      <c r="AOH1084" s="131"/>
      <c r="AOI1084" s="131"/>
      <c r="AOJ1084" s="131"/>
      <c r="AOK1084" s="131"/>
      <c r="AOL1084" s="131"/>
      <c r="AOM1084" s="131"/>
      <c r="AON1084" s="131"/>
      <c r="AOO1084" s="131"/>
      <c r="AOP1084" s="131"/>
      <c r="AOQ1084" s="131"/>
      <c r="AOR1084" s="131"/>
      <c r="AOS1084" s="131"/>
      <c r="AOT1084" s="131"/>
      <c r="AOU1084" s="131"/>
      <c r="AOV1084" s="131"/>
      <c r="AOW1084" s="131"/>
      <c r="AOX1084" s="131"/>
      <c r="AOY1084" s="131"/>
      <c r="AOZ1084" s="131"/>
      <c r="APA1084" s="131"/>
      <c r="APB1084" s="131"/>
      <c r="APC1084" s="131"/>
      <c r="APD1084" s="131"/>
      <c r="APE1084" s="131"/>
      <c r="APF1084" s="131"/>
      <c r="APG1084" s="131"/>
      <c r="APH1084" s="131"/>
      <c r="API1084" s="131"/>
      <c r="APJ1084" s="131"/>
      <c r="APK1084" s="131"/>
      <c r="APL1084" s="131"/>
      <c r="APM1084" s="131"/>
      <c r="APN1084" s="131"/>
      <c r="APO1084" s="131"/>
      <c r="APP1084" s="131"/>
      <c r="APQ1084" s="131"/>
      <c r="APR1084" s="131"/>
      <c r="APS1084" s="131"/>
      <c r="APT1084" s="131"/>
      <c r="APU1084" s="131"/>
      <c r="APV1084" s="131"/>
      <c r="APW1084" s="131"/>
      <c r="APX1084" s="131"/>
      <c r="APY1084" s="131"/>
      <c r="APZ1084" s="131"/>
      <c r="AQA1084" s="131"/>
      <c r="AQB1084" s="131"/>
      <c r="AQC1084" s="131"/>
      <c r="AQD1084" s="131"/>
      <c r="AQE1084" s="131"/>
      <c r="AQF1084" s="131"/>
      <c r="AQG1084" s="131"/>
      <c r="AQH1084" s="131"/>
      <c r="AQI1084" s="131"/>
      <c r="AQJ1084" s="131"/>
      <c r="AQK1084" s="131"/>
      <c r="AQL1084" s="131"/>
      <c r="AQM1084" s="131"/>
      <c r="AQN1084" s="131"/>
      <c r="AQO1084" s="131"/>
      <c r="AQP1084" s="131"/>
      <c r="AQQ1084" s="131"/>
      <c r="AQR1084" s="131"/>
      <c r="AQS1084" s="131"/>
      <c r="AQT1084" s="131"/>
      <c r="AQU1084" s="131"/>
      <c r="AQV1084" s="131"/>
      <c r="AQW1084" s="131"/>
      <c r="AQX1084" s="131"/>
      <c r="AQY1084" s="131"/>
      <c r="AQZ1084" s="131"/>
      <c r="ARA1084" s="131"/>
      <c r="ARB1084" s="131"/>
      <c r="ARC1084" s="131"/>
      <c r="ARD1084" s="131"/>
      <c r="ARE1084" s="131"/>
      <c r="ARF1084" s="131"/>
      <c r="ARG1084" s="131"/>
      <c r="ARH1084" s="131"/>
      <c r="ARI1084" s="131"/>
      <c r="ARJ1084" s="131"/>
      <c r="ARK1084" s="131"/>
      <c r="ARL1084" s="131"/>
      <c r="ARM1084" s="131"/>
      <c r="ARN1084" s="131"/>
      <c r="ARO1084" s="131"/>
      <c r="ARP1084" s="131"/>
      <c r="ARQ1084" s="131"/>
      <c r="ARR1084" s="131"/>
      <c r="ARS1084" s="131"/>
      <c r="ART1084" s="131"/>
      <c r="ARU1084" s="131"/>
      <c r="ARV1084" s="131"/>
      <c r="ARW1084" s="131"/>
      <c r="ARX1084" s="131"/>
      <c r="ARY1084" s="131"/>
      <c r="ARZ1084" s="131"/>
      <c r="ASA1084" s="131"/>
      <c r="ASB1084" s="131"/>
      <c r="ASC1084" s="131"/>
      <c r="ASD1084" s="131"/>
      <c r="ASE1084" s="131"/>
      <c r="ASF1084" s="131"/>
      <c r="ASG1084" s="131"/>
      <c r="ASH1084" s="131"/>
      <c r="ASI1084" s="131"/>
      <c r="ASJ1084" s="131"/>
      <c r="ASK1084" s="131"/>
      <c r="ASL1084" s="131"/>
      <c r="ASM1084" s="131"/>
      <c r="ASN1084" s="131"/>
      <c r="ASO1084" s="131"/>
      <c r="ASP1084" s="131"/>
      <c r="ASQ1084" s="131"/>
      <c r="ASR1084" s="131"/>
      <c r="ASS1084" s="131"/>
      <c r="AST1084" s="131"/>
      <c r="ASU1084" s="131"/>
      <c r="ASV1084" s="131"/>
      <c r="ASW1084" s="131"/>
      <c r="ASX1084" s="131"/>
      <c r="ASY1084" s="131"/>
      <c r="ASZ1084" s="131"/>
      <c r="ATA1084" s="131"/>
      <c r="ATB1084" s="131"/>
      <c r="ATC1084" s="131"/>
      <c r="ATD1084" s="131"/>
      <c r="ATE1084" s="131"/>
      <c r="ATF1084" s="131"/>
      <c r="ATG1084" s="131"/>
      <c r="ATH1084" s="131"/>
      <c r="ATI1084" s="131"/>
      <c r="ATJ1084" s="131"/>
      <c r="ATK1084" s="131"/>
      <c r="ATL1084" s="131"/>
      <c r="ATM1084" s="131"/>
      <c r="ATN1084" s="131"/>
      <c r="ATO1084" s="131"/>
      <c r="ATP1084" s="131"/>
      <c r="ATQ1084" s="131"/>
      <c r="ATR1084" s="131"/>
      <c r="ATS1084" s="131"/>
      <c r="ATT1084" s="131"/>
      <c r="ATU1084" s="131"/>
      <c r="ATV1084" s="131"/>
      <c r="ATW1084" s="131"/>
      <c r="ATX1084" s="131"/>
      <c r="ATY1084" s="131"/>
      <c r="ATZ1084" s="131"/>
      <c r="AUA1084" s="131"/>
      <c r="AUB1084" s="131"/>
      <c r="AUC1084" s="131"/>
      <c r="AUD1084" s="131"/>
      <c r="AUE1084" s="131"/>
      <c r="AUF1084" s="131"/>
      <c r="AUG1084" s="131"/>
      <c r="AUH1084" s="131"/>
      <c r="AUI1084" s="131"/>
      <c r="AUJ1084" s="131"/>
      <c r="AUK1084" s="131"/>
      <c r="AUL1084" s="131"/>
      <c r="AUM1084" s="131"/>
      <c r="AUN1084" s="131"/>
      <c r="AUO1084" s="131"/>
      <c r="AUP1084" s="131"/>
      <c r="AUQ1084" s="131"/>
      <c r="AUR1084" s="131"/>
      <c r="AUS1084" s="131"/>
      <c r="AUT1084" s="131"/>
      <c r="AUU1084" s="131"/>
      <c r="AUV1084" s="131"/>
      <c r="AUW1084" s="131"/>
      <c r="AUX1084" s="131"/>
      <c r="AUY1084" s="131"/>
      <c r="AUZ1084" s="131"/>
      <c r="AVA1084" s="131"/>
      <c r="AVB1084" s="131"/>
      <c r="AVC1084" s="131"/>
      <c r="AVD1084" s="131"/>
      <c r="AVE1084" s="131"/>
      <c r="AVF1084" s="131"/>
      <c r="AVG1084" s="131"/>
      <c r="AVH1084" s="131"/>
      <c r="AVI1084" s="131"/>
      <c r="AVJ1084" s="131"/>
      <c r="AVK1084" s="131"/>
      <c r="AVL1084" s="131"/>
      <c r="AVM1084" s="131"/>
      <c r="AVN1084" s="131"/>
      <c r="AVO1084" s="131"/>
      <c r="AVP1084" s="131"/>
      <c r="AVQ1084" s="131"/>
      <c r="AVR1084" s="131"/>
      <c r="AVS1084" s="131"/>
      <c r="AVT1084" s="131"/>
      <c r="AVU1084" s="131"/>
      <c r="AVV1084" s="131"/>
      <c r="AVW1084" s="131"/>
      <c r="AVX1084" s="131"/>
      <c r="AVY1084" s="131"/>
      <c r="AVZ1084" s="131"/>
      <c r="AWA1084" s="131"/>
      <c r="AWB1084" s="131"/>
      <c r="AWC1084" s="131"/>
      <c r="AWD1084" s="131"/>
      <c r="AWE1084" s="131"/>
      <c r="AWF1084" s="131"/>
      <c r="AWG1084" s="131"/>
      <c r="AWH1084" s="131"/>
      <c r="AWI1084" s="131"/>
      <c r="AWJ1084" s="131"/>
      <c r="AWK1084" s="131"/>
      <c r="AWL1084" s="131"/>
      <c r="AWM1084" s="131"/>
      <c r="AWN1084" s="131"/>
      <c r="AWO1084" s="131"/>
      <c r="AWP1084" s="131"/>
      <c r="AWQ1084" s="131"/>
      <c r="AWR1084" s="131"/>
      <c r="AWS1084" s="131"/>
      <c r="AWT1084" s="131"/>
      <c r="AWU1084" s="131"/>
      <c r="AWV1084" s="131"/>
      <c r="AWW1084" s="131"/>
      <c r="AWX1084" s="131"/>
      <c r="AWY1084" s="131"/>
      <c r="AWZ1084" s="131"/>
      <c r="AXA1084" s="131"/>
      <c r="AXB1084" s="131"/>
      <c r="AXC1084" s="131"/>
      <c r="AXD1084" s="131"/>
      <c r="AXE1084" s="131"/>
      <c r="AXF1084" s="131"/>
      <c r="AXG1084" s="131"/>
      <c r="AXH1084" s="131"/>
      <c r="AXI1084" s="131"/>
      <c r="AXJ1084" s="131"/>
      <c r="AXK1084" s="131"/>
      <c r="AXL1084" s="131"/>
      <c r="AXM1084" s="131"/>
      <c r="AXN1084" s="131"/>
      <c r="AXO1084" s="131"/>
      <c r="AXP1084" s="131"/>
      <c r="AXQ1084" s="131"/>
      <c r="AXR1084" s="131"/>
      <c r="AXS1084" s="131"/>
      <c r="AXT1084" s="131"/>
      <c r="AXU1084" s="131"/>
      <c r="AXV1084" s="131"/>
      <c r="AXW1084" s="131"/>
      <c r="AXX1084" s="131"/>
    </row>
    <row r="1085" spans="1:1324" s="106" customFormat="1" ht="15.75" hidden="1" customHeight="1" x14ac:dyDescent="0.2">
      <c r="A1085" s="79" t="s">
        <v>107</v>
      </c>
      <c r="B1085" s="79" t="s">
        <v>106</v>
      </c>
      <c r="C1085" s="89" t="s">
        <v>105</v>
      </c>
      <c r="D1085" s="89" t="s">
        <v>104</v>
      </c>
      <c r="E1085" s="66">
        <v>37999</v>
      </c>
      <c r="F1085" s="79"/>
      <c r="G1085" s="30" t="s">
        <v>1184</v>
      </c>
      <c r="H1085" s="30">
        <v>42005</v>
      </c>
      <c r="I1085" s="30" t="s">
        <v>1065</v>
      </c>
      <c r="J1085" s="173"/>
      <c r="K1085" s="87" t="s">
        <v>7</v>
      </c>
      <c r="L1085" s="87">
        <v>1</v>
      </c>
      <c r="M1085" s="87">
        <v>1</v>
      </c>
      <c r="N1085" s="87" t="s">
        <v>326</v>
      </c>
      <c r="O1085" s="87">
        <v>1</v>
      </c>
      <c r="P1085" s="87" t="s">
        <v>326</v>
      </c>
      <c r="Q1085" s="87">
        <v>1</v>
      </c>
      <c r="R1085" s="87" t="s">
        <v>326</v>
      </c>
      <c r="S1085" s="87">
        <v>1</v>
      </c>
      <c r="T1085" s="87" t="s">
        <v>346</v>
      </c>
      <c r="U1085" s="87">
        <v>1</v>
      </c>
      <c r="V1085" s="87">
        <v>1</v>
      </c>
      <c r="W1085" s="87">
        <v>0</v>
      </c>
      <c r="X1085" s="87">
        <v>0</v>
      </c>
      <c r="Y1085" s="87">
        <v>0</v>
      </c>
      <c r="Z1085" s="87">
        <v>1</v>
      </c>
      <c r="AA1085" s="87">
        <v>0</v>
      </c>
      <c r="AB1085" s="87">
        <f t="shared" si="100"/>
        <v>2</v>
      </c>
      <c r="AC1085" s="87">
        <f t="shared" si="101"/>
        <v>2</v>
      </c>
      <c r="AD1085" s="87">
        <f t="shared" si="102"/>
        <v>2</v>
      </c>
      <c r="AE1085" s="87">
        <f t="shared" si="103"/>
        <v>2</v>
      </c>
      <c r="AF1085" s="104"/>
      <c r="AH1085" s="131"/>
      <c r="AI1085" s="131"/>
      <c r="AJ1085" s="131"/>
      <c r="AK1085" s="131"/>
      <c r="AL1085" s="131"/>
      <c r="AM1085" s="131"/>
      <c r="AN1085" s="131"/>
      <c r="AO1085" s="131"/>
      <c r="AP1085" s="131"/>
      <c r="AQ1085" s="131"/>
      <c r="AR1085" s="131"/>
      <c r="AS1085" s="131"/>
      <c r="AT1085" s="131"/>
      <c r="AU1085" s="131"/>
      <c r="AV1085" s="131"/>
      <c r="AW1085" s="131"/>
      <c r="AX1085" s="131"/>
      <c r="AY1085" s="131"/>
      <c r="AZ1085" s="131"/>
      <c r="BA1085" s="131"/>
      <c r="BB1085" s="131"/>
      <c r="BC1085" s="131"/>
      <c r="BD1085" s="131"/>
      <c r="BE1085" s="131"/>
      <c r="BF1085" s="131"/>
      <c r="BG1085" s="131"/>
      <c r="BH1085" s="131"/>
      <c r="BI1085" s="131"/>
      <c r="BJ1085" s="131"/>
      <c r="BK1085" s="131"/>
      <c r="BL1085" s="131"/>
      <c r="BM1085" s="131"/>
      <c r="BN1085" s="131"/>
      <c r="BO1085" s="131"/>
      <c r="BP1085" s="131"/>
      <c r="BQ1085" s="131"/>
      <c r="BR1085" s="131"/>
      <c r="BS1085" s="131"/>
      <c r="BT1085" s="131"/>
      <c r="BU1085" s="131"/>
      <c r="BV1085" s="131"/>
      <c r="BW1085" s="131"/>
      <c r="BX1085" s="131"/>
      <c r="BY1085" s="131"/>
      <c r="BZ1085" s="131"/>
      <c r="CA1085" s="131"/>
      <c r="CB1085" s="131"/>
      <c r="CC1085" s="131"/>
      <c r="CD1085" s="131"/>
      <c r="CE1085" s="131"/>
      <c r="CF1085" s="131"/>
      <c r="CG1085" s="131"/>
      <c r="CH1085" s="131"/>
      <c r="CI1085" s="131"/>
      <c r="CJ1085" s="131"/>
      <c r="CK1085" s="131"/>
      <c r="CL1085" s="131"/>
      <c r="CM1085" s="131"/>
      <c r="CN1085" s="131"/>
      <c r="CO1085" s="131"/>
      <c r="CP1085" s="131"/>
      <c r="CQ1085" s="131"/>
      <c r="CR1085" s="131"/>
      <c r="CS1085" s="131"/>
      <c r="CT1085" s="131"/>
      <c r="CU1085" s="131"/>
      <c r="CV1085" s="131"/>
      <c r="CW1085" s="131"/>
      <c r="CX1085" s="131"/>
      <c r="CY1085" s="131"/>
      <c r="CZ1085" s="131"/>
      <c r="DA1085" s="131"/>
      <c r="DB1085" s="131"/>
      <c r="DC1085" s="131"/>
      <c r="DD1085" s="131"/>
      <c r="DE1085" s="131"/>
      <c r="DF1085" s="131"/>
      <c r="DG1085" s="131"/>
      <c r="DH1085" s="131"/>
      <c r="DI1085" s="131"/>
      <c r="DJ1085" s="131"/>
      <c r="DK1085" s="131"/>
      <c r="DL1085" s="131"/>
      <c r="DM1085" s="131"/>
      <c r="DN1085" s="131"/>
      <c r="DO1085" s="131"/>
      <c r="DP1085" s="131"/>
      <c r="DQ1085" s="131"/>
      <c r="DR1085" s="131"/>
      <c r="DS1085" s="131"/>
      <c r="DT1085" s="131"/>
      <c r="DU1085" s="131"/>
      <c r="DV1085" s="131"/>
      <c r="DW1085" s="131"/>
      <c r="DX1085" s="131"/>
      <c r="DY1085" s="131"/>
      <c r="DZ1085" s="131"/>
      <c r="EA1085" s="131"/>
      <c r="EB1085" s="131"/>
      <c r="EC1085" s="131"/>
      <c r="ED1085" s="131"/>
      <c r="EE1085" s="131"/>
      <c r="EF1085" s="131"/>
      <c r="EG1085" s="131"/>
      <c r="EH1085" s="131"/>
      <c r="EI1085" s="131"/>
      <c r="EJ1085" s="131"/>
      <c r="EK1085" s="131"/>
      <c r="EL1085" s="131"/>
      <c r="EM1085" s="131"/>
      <c r="EN1085" s="131"/>
      <c r="EO1085" s="131"/>
      <c r="EP1085" s="131"/>
      <c r="EQ1085" s="131"/>
      <c r="ER1085" s="131"/>
      <c r="ES1085" s="131"/>
      <c r="ET1085" s="131"/>
      <c r="EU1085" s="131"/>
      <c r="EV1085" s="131"/>
      <c r="EW1085" s="131"/>
      <c r="EX1085" s="131"/>
      <c r="EY1085" s="131"/>
      <c r="EZ1085" s="131"/>
      <c r="FA1085" s="131"/>
      <c r="FB1085" s="131"/>
      <c r="FC1085" s="131"/>
      <c r="FD1085" s="131"/>
      <c r="FE1085" s="131"/>
      <c r="FF1085" s="131"/>
      <c r="FG1085" s="131"/>
      <c r="FH1085" s="131"/>
      <c r="FI1085" s="131"/>
      <c r="FJ1085" s="131"/>
      <c r="FK1085" s="131"/>
      <c r="FL1085" s="131"/>
      <c r="FM1085" s="131"/>
      <c r="FN1085" s="131"/>
      <c r="FO1085" s="131"/>
      <c r="FP1085" s="131"/>
      <c r="FQ1085" s="131"/>
      <c r="FR1085" s="131"/>
      <c r="FS1085" s="131"/>
      <c r="FT1085" s="131"/>
      <c r="FU1085" s="131"/>
      <c r="FV1085" s="131"/>
      <c r="FW1085" s="131"/>
      <c r="FX1085" s="131"/>
      <c r="FY1085" s="131"/>
      <c r="FZ1085" s="131"/>
      <c r="GA1085" s="131"/>
      <c r="GB1085" s="131"/>
      <c r="GC1085" s="131"/>
      <c r="GD1085" s="131"/>
      <c r="GE1085" s="131"/>
      <c r="GF1085" s="131"/>
      <c r="GG1085" s="131"/>
      <c r="GH1085" s="131"/>
      <c r="GI1085" s="131"/>
      <c r="GJ1085" s="131"/>
      <c r="GK1085" s="131"/>
      <c r="GL1085" s="131"/>
      <c r="GM1085" s="131"/>
      <c r="GN1085" s="131"/>
      <c r="GO1085" s="131"/>
      <c r="GP1085" s="131"/>
      <c r="GQ1085" s="131"/>
      <c r="GR1085" s="131"/>
      <c r="GS1085" s="131"/>
      <c r="GT1085" s="131"/>
      <c r="GU1085" s="131"/>
      <c r="GV1085" s="131"/>
      <c r="GW1085" s="131"/>
      <c r="GX1085" s="131"/>
      <c r="GY1085" s="131"/>
      <c r="GZ1085" s="131"/>
      <c r="HA1085" s="131"/>
      <c r="HB1085" s="131"/>
      <c r="HC1085" s="131"/>
      <c r="HD1085" s="131"/>
      <c r="HE1085" s="131"/>
      <c r="HF1085" s="131"/>
      <c r="HG1085" s="131"/>
      <c r="HH1085" s="131"/>
      <c r="HI1085" s="131"/>
      <c r="HJ1085" s="131"/>
      <c r="HK1085" s="131"/>
      <c r="HL1085" s="131"/>
      <c r="HM1085" s="131"/>
      <c r="HN1085" s="131"/>
      <c r="HO1085" s="131"/>
      <c r="HP1085" s="131"/>
      <c r="HQ1085" s="131"/>
      <c r="HR1085" s="131"/>
      <c r="HS1085" s="131"/>
      <c r="HT1085" s="131"/>
      <c r="HU1085" s="131"/>
      <c r="HV1085" s="131"/>
      <c r="HW1085" s="131"/>
      <c r="HX1085" s="131"/>
      <c r="HY1085" s="131"/>
      <c r="HZ1085" s="131"/>
      <c r="IA1085" s="131"/>
      <c r="IB1085" s="131"/>
      <c r="IC1085" s="131"/>
      <c r="ID1085" s="131"/>
      <c r="IE1085" s="131"/>
      <c r="IF1085" s="131"/>
      <c r="IG1085" s="131"/>
      <c r="IH1085" s="131"/>
      <c r="II1085" s="131"/>
      <c r="IJ1085" s="131"/>
      <c r="IK1085" s="131"/>
      <c r="IL1085" s="131"/>
      <c r="IM1085" s="131"/>
      <c r="IN1085" s="131"/>
      <c r="IO1085" s="131"/>
      <c r="IP1085" s="131"/>
      <c r="IQ1085" s="131"/>
      <c r="IR1085" s="131"/>
      <c r="IS1085" s="131"/>
      <c r="IT1085" s="131"/>
      <c r="IU1085" s="131"/>
      <c r="IV1085" s="131"/>
      <c r="IW1085" s="131"/>
      <c r="IX1085" s="131"/>
      <c r="IY1085" s="131"/>
      <c r="IZ1085" s="131"/>
      <c r="JA1085" s="131"/>
      <c r="JB1085" s="131"/>
      <c r="JC1085" s="131"/>
      <c r="JD1085" s="131"/>
      <c r="JE1085" s="131"/>
      <c r="JF1085" s="131"/>
      <c r="JG1085" s="131"/>
      <c r="JH1085" s="131"/>
      <c r="JI1085" s="131"/>
      <c r="JJ1085" s="131"/>
      <c r="JK1085" s="131"/>
      <c r="JL1085" s="131"/>
      <c r="JM1085" s="131"/>
      <c r="JN1085" s="131"/>
      <c r="JO1085" s="131"/>
      <c r="JP1085" s="131"/>
      <c r="JQ1085" s="131"/>
      <c r="JR1085" s="131"/>
      <c r="JS1085" s="131"/>
      <c r="JT1085" s="131"/>
      <c r="JU1085" s="131"/>
      <c r="JV1085" s="131"/>
      <c r="JW1085" s="131"/>
      <c r="JX1085" s="131"/>
      <c r="JY1085" s="131"/>
      <c r="JZ1085" s="131"/>
      <c r="KA1085" s="131"/>
      <c r="KB1085" s="131"/>
      <c r="KC1085" s="131"/>
      <c r="KD1085" s="131"/>
      <c r="KE1085" s="131"/>
      <c r="KF1085" s="131"/>
      <c r="KG1085" s="131"/>
      <c r="KH1085" s="131"/>
      <c r="KI1085" s="131"/>
      <c r="KJ1085" s="131"/>
      <c r="KK1085" s="131"/>
      <c r="KL1085" s="131"/>
      <c r="KM1085" s="131"/>
      <c r="KN1085" s="131"/>
      <c r="KO1085" s="131"/>
      <c r="KP1085" s="131"/>
      <c r="KQ1085" s="131"/>
      <c r="KR1085" s="131"/>
      <c r="KS1085" s="131"/>
      <c r="KT1085" s="131"/>
      <c r="KU1085" s="131"/>
      <c r="KV1085" s="131"/>
      <c r="KW1085" s="131"/>
      <c r="KX1085" s="131"/>
      <c r="KY1085" s="131"/>
      <c r="KZ1085" s="131"/>
      <c r="LA1085" s="131"/>
      <c r="LB1085" s="131"/>
      <c r="LC1085" s="131"/>
      <c r="LD1085" s="131"/>
      <c r="LE1085" s="131"/>
      <c r="LF1085" s="131"/>
      <c r="LG1085" s="131"/>
      <c r="LH1085" s="131"/>
      <c r="LI1085" s="131"/>
      <c r="LJ1085" s="131"/>
      <c r="LK1085" s="131"/>
      <c r="LL1085" s="131"/>
      <c r="LM1085" s="131"/>
      <c r="LN1085" s="131"/>
      <c r="LO1085" s="131"/>
      <c r="LP1085" s="131"/>
      <c r="LQ1085" s="131"/>
      <c r="LR1085" s="131"/>
      <c r="LS1085" s="131"/>
      <c r="LT1085" s="131"/>
      <c r="LU1085" s="131"/>
      <c r="LV1085" s="131"/>
      <c r="LW1085" s="131"/>
      <c r="LX1085" s="131"/>
      <c r="LY1085" s="131"/>
      <c r="LZ1085" s="131"/>
      <c r="MA1085" s="131"/>
      <c r="MB1085" s="131"/>
      <c r="MC1085" s="131"/>
      <c r="MD1085" s="131"/>
      <c r="ME1085" s="131"/>
      <c r="MF1085" s="131"/>
      <c r="MG1085" s="131"/>
      <c r="MH1085" s="131"/>
      <c r="MI1085" s="131"/>
      <c r="MJ1085" s="131"/>
      <c r="MK1085" s="131"/>
      <c r="ML1085" s="131"/>
      <c r="MM1085" s="131"/>
      <c r="MN1085" s="131"/>
      <c r="MO1085" s="131"/>
      <c r="MP1085" s="131"/>
      <c r="MQ1085" s="131"/>
      <c r="MR1085" s="131"/>
      <c r="MS1085" s="131"/>
      <c r="MT1085" s="131"/>
      <c r="MU1085" s="131"/>
      <c r="MV1085" s="131"/>
      <c r="MW1085" s="131"/>
      <c r="MX1085" s="131"/>
      <c r="MY1085" s="131"/>
      <c r="MZ1085" s="131"/>
      <c r="NA1085" s="131"/>
      <c r="NB1085" s="131"/>
      <c r="NC1085" s="131"/>
      <c r="ND1085" s="131"/>
      <c r="NE1085" s="131"/>
      <c r="NF1085" s="131"/>
      <c r="NG1085" s="131"/>
      <c r="NH1085" s="131"/>
      <c r="NI1085" s="131"/>
      <c r="NJ1085" s="131"/>
      <c r="NK1085" s="131"/>
      <c r="NL1085" s="131"/>
      <c r="NM1085" s="131"/>
      <c r="NN1085" s="131"/>
      <c r="NO1085" s="131"/>
      <c r="NP1085" s="131"/>
      <c r="NQ1085" s="131"/>
      <c r="NR1085" s="131"/>
      <c r="NS1085" s="131"/>
      <c r="NT1085" s="131"/>
      <c r="NU1085" s="131"/>
      <c r="NV1085" s="131"/>
      <c r="NW1085" s="131"/>
      <c r="NX1085" s="131"/>
      <c r="NY1085" s="131"/>
      <c r="NZ1085" s="131"/>
      <c r="OA1085" s="131"/>
      <c r="OB1085" s="131"/>
      <c r="OC1085" s="131"/>
      <c r="OD1085" s="131"/>
      <c r="OE1085" s="131"/>
      <c r="OF1085" s="131"/>
      <c r="OG1085" s="131"/>
      <c r="OH1085" s="131"/>
      <c r="OI1085" s="131"/>
      <c r="OJ1085" s="131"/>
      <c r="OK1085" s="131"/>
      <c r="OL1085" s="131"/>
      <c r="OM1085" s="131"/>
      <c r="ON1085" s="131"/>
      <c r="OO1085" s="131"/>
      <c r="OP1085" s="131"/>
      <c r="OQ1085" s="131"/>
      <c r="OR1085" s="131"/>
      <c r="OS1085" s="131"/>
      <c r="OT1085" s="131"/>
      <c r="OU1085" s="131"/>
      <c r="OV1085" s="131"/>
      <c r="OW1085" s="131"/>
      <c r="OX1085" s="131"/>
      <c r="OY1085" s="131"/>
      <c r="OZ1085" s="131"/>
      <c r="PA1085" s="131"/>
      <c r="PB1085" s="131"/>
      <c r="PC1085" s="131"/>
      <c r="PD1085" s="131"/>
      <c r="PE1085" s="131"/>
      <c r="PF1085" s="131"/>
      <c r="PG1085" s="131"/>
      <c r="PH1085" s="131"/>
      <c r="PI1085" s="131"/>
      <c r="PJ1085" s="131"/>
      <c r="PK1085" s="131"/>
      <c r="PL1085" s="131"/>
      <c r="PM1085" s="131"/>
      <c r="PN1085" s="131"/>
      <c r="PO1085" s="131"/>
      <c r="PP1085" s="131"/>
      <c r="PQ1085" s="131"/>
      <c r="PR1085" s="131"/>
      <c r="PS1085" s="131"/>
      <c r="PT1085" s="131"/>
      <c r="PU1085" s="131"/>
      <c r="PV1085" s="131"/>
      <c r="PW1085" s="131"/>
      <c r="PX1085" s="131"/>
      <c r="PY1085" s="131"/>
      <c r="PZ1085" s="131"/>
      <c r="QA1085" s="131"/>
      <c r="QB1085" s="131"/>
      <c r="QC1085" s="131"/>
      <c r="QD1085" s="131"/>
      <c r="QE1085" s="131"/>
      <c r="QF1085" s="131"/>
      <c r="QG1085" s="131"/>
      <c r="QH1085" s="131"/>
      <c r="QI1085" s="131"/>
      <c r="QJ1085" s="131"/>
      <c r="QK1085" s="131"/>
      <c r="QL1085" s="131"/>
      <c r="QM1085" s="131"/>
      <c r="QN1085" s="131"/>
      <c r="QO1085" s="131"/>
      <c r="QP1085" s="131"/>
      <c r="QQ1085" s="131"/>
      <c r="QR1085" s="131"/>
      <c r="QS1085" s="131"/>
      <c r="QT1085" s="131"/>
      <c r="QU1085" s="131"/>
      <c r="QV1085" s="131"/>
      <c r="QW1085" s="131"/>
      <c r="QX1085" s="131"/>
      <c r="QY1085" s="131"/>
      <c r="QZ1085" s="131"/>
      <c r="RA1085" s="131"/>
      <c r="RB1085" s="131"/>
      <c r="RC1085" s="131"/>
      <c r="RD1085" s="131"/>
      <c r="RE1085" s="131"/>
      <c r="RF1085" s="131"/>
      <c r="RG1085" s="131"/>
      <c r="RH1085" s="131"/>
      <c r="RI1085" s="131"/>
      <c r="RJ1085" s="131"/>
      <c r="RK1085" s="131"/>
      <c r="RL1085" s="131"/>
      <c r="RM1085" s="131"/>
      <c r="RN1085" s="131"/>
      <c r="RO1085" s="131"/>
      <c r="RP1085" s="131"/>
      <c r="RQ1085" s="131"/>
      <c r="RR1085" s="131"/>
      <c r="RS1085" s="131"/>
      <c r="RT1085" s="131"/>
      <c r="RU1085" s="131"/>
      <c r="RV1085" s="131"/>
      <c r="RW1085" s="131"/>
      <c r="RX1085" s="131"/>
      <c r="RY1085" s="131"/>
      <c r="RZ1085" s="131"/>
      <c r="SA1085" s="131"/>
      <c r="SB1085" s="131"/>
      <c r="SC1085" s="131"/>
      <c r="SD1085" s="131"/>
      <c r="SE1085" s="131"/>
      <c r="SF1085" s="131"/>
      <c r="SG1085" s="131"/>
      <c r="SH1085" s="131"/>
      <c r="SI1085" s="131"/>
      <c r="SJ1085" s="131"/>
      <c r="SK1085" s="131"/>
      <c r="SL1085" s="131"/>
      <c r="SM1085" s="131"/>
      <c r="SN1085" s="131"/>
      <c r="SO1085" s="131"/>
      <c r="SP1085" s="131"/>
      <c r="SQ1085" s="131"/>
      <c r="SR1085" s="131"/>
      <c r="SS1085" s="131"/>
      <c r="ST1085" s="131"/>
      <c r="SU1085" s="131"/>
      <c r="SV1085" s="131"/>
      <c r="SW1085" s="131"/>
      <c r="SX1085" s="131"/>
      <c r="SY1085" s="131"/>
      <c r="SZ1085" s="131"/>
      <c r="TA1085" s="131"/>
      <c r="TB1085" s="131"/>
      <c r="TC1085" s="131"/>
      <c r="TD1085" s="131"/>
      <c r="TE1085" s="131"/>
      <c r="TF1085" s="131"/>
      <c r="TG1085" s="131"/>
      <c r="TH1085" s="131"/>
      <c r="TI1085" s="131"/>
      <c r="TJ1085" s="131"/>
      <c r="TK1085" s="131"/>
      <c r="TL1085" s="131"/>
      <c r="TM1085" s="131"/>
      <c r="TN1085" s="131"/>
      <c r="TO1085" s="131"/>
      <c r="TP1085" s="131"/>
      <c r="TQ1085" s="131"/>
      <c r="TR1085" s="131"/>
      <c r="TS1085" s="131"/>
      <c r="TT1085" s="131"/>
      <c r="TU1085" s="131"/>
      <c r="TV1085" s="131"/>
      <c r="TW1085" s="131"/>
      <c r="TX1085" s="131"/>
      <c r="TY1085" s="131"/>
      <c r="TZ1085" s="131"/>
      <c r="UA1085" s="131"/>
      <c r="UB1085" s="131"/>
      <c r="UC1085" s="131"/>
      <c r="UD1085" s="131"/>
      <c r="UE1085" s="131"/>
      <c r="UF1085" s="131"/>
      <c r="UG1085" s="131"/>
      <c r="UH1085" s="131"/>
      <c r="UI1085" s="131"/>
      <c r="UJ1085" s="131"/>
      <c r="UK1085" s="131"/>
      <c r="UL1085" s="131"/>
      <c r="UM1085" s="131"/>
      <c r="UN1085" s="131"/>
      <c r="UO1085" s="131"/>
      <c r="UP1085" s="131"/>
      <c r="UQ1085" s="131"/>
      <c r="UR1085" s="131"/>
      <c r="US1085" s="131"/>
      <c r="UT1085" s="131"/>
      <c r="UU1085" s="131"/>
      <c r="UV1085" s="131"/>
      <c r="UW1085" s="131"/>
      <c r="UX1085" s="131"/>
      <c r="UY1085" s="131"/>
      <c r="UZ1085" s="131"/>
      <c r="VA1085" s="131"/>
      <c r="VB1085" s="131"/>
      <c r="VC1085" s="131"/>
      <c r="VD1085" s="131"/>
      <c r="VE1085" s="131"/>
      <c r="VF1085" s="131"/>
      <c r="VG1085" s="131"/>
      <c r="VH1085" s="131"/>
      <c r="VI1085" s="131"/>
      <c r="VJ1085" s="131"/>
      <c r="VK1085" s="131"/>
      <c r="VL1085" s="131"/>
      <c r="VM1085" s="131"/>
      <c r="VN1085" s="131"/>
      <c r="VO1085" s="131"/>
      <c r="VP1085" s="131"/>
      <c r="VQ1085" s="131"/>
      <c r="VR1085" s="131"/>
      <c r="VS1085" s="131"/>
      <c r="VT1085" s="131"/>
      <c r="VU1085" s="131"/>
      <c r="VV1085" s="131"/>
      <c r="VW1085" s="131"/>
      <c r="VX1085" s="131"/>
      <c r="VY1085" s="131"/>
      <c r="VZ1085" s="131"/>
      <c r="WA1085" s="131"/>
      <c r="WB1085" s="131"/>
      <c r="WC1085" s="131"/>
      <c r="WD1085" s="131"/>
      <c r="WE1085" s="131"/>
      <c r="WF1085" s="131"/>
      <c r="WG1085" s="131"/>
      <c r="WH1085" s="131"/>
      <c r="WI1085" s="131"/>
      <c r="WJ1085" s="131"/>
      <c r="WK1085" s="131"/>
      <c r="WL1085" s="131"/>
      <c r="WM1085" s="131"/>
      <c r="WN1085" s="131"/>
      <c r="WO1085" s="131"/>
      <c r="WP1085" s="131"/>
      <c r="WQ1085" s="131"/>
      <c r="WR1085" s="131"/>
      <c r="WS1085" s="131"/>
      <c r="WT1085" s="131"/>
      <c r="WU1085" s="131"/>
      <c r="WV1085" s="131"/>
      <c r="WW1085" s="131"/>
      <c r="WX1085" s="131"/>
      <c r="WY1085" s="131"/>
      <c r="WZ1085" s="131"/>
      <c r="XA1085" s="131"/>
      <c r="XB1085" s="131"/>
      <c r="XC1085" s="131"/>
      <c r="XD1085" s="131"/>
      <c r="XE1085" s="131"/>
      <c r="XF1085" s="131"/>
      <c r="XG1085" s="131"/>
      <c r="XH1085" s="131"/>
      <c r="XI1085" s="131"/>
      <c r="XJ1085" s="131"/>
      <c r="XK1085" s="131"/>
      <c r="XL1085" s="131"/>
      <c r="XM1085" s="131"/>
      <c r="XN1085" s="131"/>
      <c r="XO1085" s="131"/>
      <c r="XP1085" s="131"/>
      <c r="XQ1085" s="131"/>
      <c r="XR1085" s="131"/>
      <c r="XS1085" s="131"/>
      <c r="XT1085" s="131"/>
      <c r="XU1085" s="131"/>
      <c r="XV1085" s="131"/>
      <c r="XW1085" s="131"/>
      <c r="XX1085" s="131"/>
      <c r="XY1085" s="131"/>
      <c r="XZ1085" s="131"/>
      <c r="YA1085" s="131"/>
      <c r="YB1085" s="131"/>
      <c r="YC1085" s="131"/>
      <c r="YD1085" s="131"/>
      <c r="YE1085" s="131"/>
      <c r="YF1085" s="131"/>
      <c r="YG1085" s="131"/>
      <c r="YH1085" s="131"/>
      <c r="YI1085" s="131"/>
      <c r="YJ1085" s="131"/>
      <c r="YK1085" s="131"/>
      <c r="YL1085" s="131"/>
      <c r="YM1085" s="131"/>
      <c r="YN1085" s="131"/>
      <c r="YO1085" s="131"/>
      <c r="YP1085" s="131"/>
      <c r="YQ1085" s="131"/>
      <c r="YR1085" s="131"/>
      <c r="YS1085" s="131"/>
      <c r="YT1085" s="131"/>
      <c r="YU1085" s="131"/>
      <c r="YV1085" s="131"/>
      <c r="YW1085" s="131"/>
      <c r="YX1085" s="131"/>
      <c r="YY1085" s="131"/>
      <c r="YZ1085" s="131"/>
      <c r="ZA1085" s="131"/>
      <c r="ZB1085" s="131"/>
      <c r="ZC1085" s="131"/>
      <c r="ZD1085" s="131"/>
      <c r="ZE1085" s="131"/>
      <c r="ZF1085" s="131"/>
      <c r="ZG1085" s="131"/>
      <c r="ZH1085" s="131"/>
      <c r="ZI1085" s="131"/>
      <c r="ZJ1085" s="131"/>
      <c r="ZK1085" s="131"/>
      <c r="ZL1085" s="131"/>
      <c r="ZM1085" s="131"/>
      <c r="ZN1085" s="131"/>
      <c r="ZO1085" s="131"/>
      <c r="ZP1085" s="131"/>
      <c r="ZQ1085" s="131"/>
      <c r="ZR1085" s="131"/>
      <c r="ZS1085" s="131"/>
      <c r="ZT1085" s="131"/>
      <c r="ZU1085" s="131"/>
      <c r="ZV1085" s="131"/>
      <c r="ZW1085" s="131"/>
      <c r="ZX1085" s="131"/>
      <c r="ZY1085" s="131"/>
      <c r="ZZ1085" s="131"/>
      <c r="AAA1085" s="131"/>
      <c r="AAB1085" s="131"/>
      <c r="AAC1085" s="131"/>
      <c r="AAD1085" s="131"/>
      <c r="AAE1085" s="131"/>
      <c r="AAF1085" s="131"/>
      <c r="AAG1085" s="131"/>
      <c r="AAH1085" s="131"/>
      <c r="AAI1085" s="131"/>
      <c r="AAJ1085" s="131"/>
      <c r="AAK1085" s="131"/>
      <c r="AAL1085" s="131"/>
      <c r="AAM1085" s="131"/>
      <c r="AAN1085" s="131"/>
      <c r="AAO1085" s="131"/>
      <c r="AAP1085" s="131"/>
      <c r="AAQ1085" s="131"/>
      <c r="AAR1085" s="131"/>
      <c r="AAS1085" s="131"/>
      <c r="AAT1085" s="131"/>
      <c r="AAU1085" s="131"/>
      <c r="AAV1085" s="131"/>
      <c r="AAW1085" s="131"/>
      <c r="AAX1085" s="131"/>
      <c r="AAY1085" s="131"/>
      <c r="AAZ1085" s="131"/>
      <c r="ABA1085" s="131"/>
      <c r="ABB1085" s="131"/>
      <c r="ABC1085" s="131"/>
      <c r="ABD1085" s="131"/>
      <c r="ABE1085" s="131"/>
      <c r="ABF1085" s="131"/>
      <c r="ABG1085" s="131"/>
      <c r="ABH1085" s="131"/>
      <c r="ABI1085" s="131"/>
      <c r="ABJ1085" s="131"/>
      <c r="ABK1085" s="131"/>
      <c r="ABL1085" s="131"/>
      <c r="ABM1085" s="131"/>
      <c r="ABN1085" s="131"/>
      <c r="ABO1085" s="131"/>
      <c r="ABP1085" s="131"/>
      <c r="ABQ1085" s="131"/>
      <c r="ABR1085" s="131"/>
      <c r="ABS1085" s="131"/>
      <c r="ABT1085" s="131"/>
      <c r="ABU1085" s="131"/>
      <c r="ABV1085" s="131"/>
      <c r="ABW1085" s="131"/>
      <c r="ABX1085" s="131"/>
      <c r="ABY1085" s="131"/>
      <c r="ABZ1085" s="131"/>
      <c r="ACA1085" s="131"/>
      <c r="ACB1085" s="131"/>
      <c r="ACC1085" s="131"/>
      <c r="ACD1085" s="131"/>
      <c r="ACE1085" s="131"/>
      <c r="ACF1085" s="131"/>
      <c r="ACG1085" s="131"/>
      <c r="ACH1085" s="131"/>
      <c r="ACI1085" s="131"/>
      <c r="ACJ1085" s="131"/>
      <c r="ACK1085" s="131"/>
      <c r="ACL1085" s="131"/>
      <c r="ACM1085" s="131"/>
      <c r="ACN1085" s="131"/>
      <c r="ACO1085" s="131"/>
      <c r="ACP1085" s="131"/>
      <c r="ACQ1085" s="131"/>
      <c r="ACR1085" s="131"/>
      <c r="ACS1085" s="131"/>
      <c r="ACT1085" s="131"/>
      <c r="ACU1085" s="131"/>
      <c r="ACV1085" s="131"/>
      <c r="ACW1085" s="131"/>
      <c r="ACX1085" s="131"/>
      <c r="ACY1085" s="131"/>
      <c r="ACZ1085" s="131"/>
      <c r="ADA1085" s="131"/>
      <c r="ADB1085" s="131"/>
      <c r="ADC1085" s="131"/>
      <c r="ADD1085" s="131"/>
      <c r="ADE1085" s="131"/>
      <c r="ADF1085" s="131"/>
      <c r="ADG1085" s="131"/>
      <c r="ADH1085" s="131"/>
      <c r="ADI1085" s="131"/>
      <c r="ADJ1085" s="131"/>
      <c r="ADK1085" s="131"/>
      <c r="ADL1085" s="131"/>
      <c r="ADM1085" s="131"/>
      <c r="ADN1085" s="131"/>
      <c r="ADO1085" s="131"/>
      <c r="ADP1085" s="131"/>
      <c r="ADQ1085" s="131"/>
      <c r="ADR1085" s="131"/>
      <c r="ADS1085" s="131"/>
      <c r="ADT1085" s="131"/>
      <c r="ADU1085" s="131"/>
      <c r="ADV1085" s="131"/>
      <c r="ADW1085" s="131"/>
      <c r="ADX1085" s="131"/>
      <c r="ADY1085" s="131"/>
      <c r="ADZ1085" s="131"/>
      <c r="AEA1085" s="131"/>
      <c r="AEB1085" s="131"/>
      <c r="AEC1085" s="131"/>
      <c r="AED1085" s="131"/>
      <c r="AEE1085" s="131"/>
      <c r="AEF1085" s="131"/>
      <c r="AEG1085" s="131"/>
      <c r="AEH1085" s="131"/>
      <c r="AEI1085" s="131"/>
      <c r="AEJ1085" s="131"/>
      <c r="AEK1085" s="131"/>
      <c r="AEL1085" s="131"/>
      <c r="AEM1085" s="131"/>
      <c r="AEN1085" s="131"/>
      <c r="AEO1085" s="131"/>
      <c r="AEP1085" s="131"/>
      <c r="AEQ1085" s="131"/>
      <c r="AER1085" s="131"/>
      <c r="AES1085" s="131"/>
      <c r="AET1085" s="131"/>
      <c r="AEU1085" s="131"/>
      <c r="AEV1085" s="131"/>
      <c r="AEW1085" s="131"/>
      <c r="AEX1085" s="131"/>
      <c r="AEY1085" s="131"/>
      <c r="AEZ1085" s="131"/>
      <c r="AFA1085" s="131"/>
      <c r="AFB1085" s="131"/>
      <c r="AFC1085" s="131"/>
      <c r="AFD1085" s="131"/>
      <c r="AFE1085" s="131"/>
      <c r="AFF1085" s="131"/>
      <c r="AFG1085" s="131"/>
      <c r="AFH1085" s="131"/>
      <c r="AFI1085" s="131"/>
      <c r="AFJ1085" s="131"/>
      <c r="AFK1085" s="131"/>
      <c r="AFL1085" s="131"/>
      <c r="AFM1085" s="131"/>
      <c r="AFN1085" s="131"/>
      <c r="AFO1085" s="131"/>
      <c r="AFP1085" s="131"/>
      <c r="AFQ1085" s="131"/>
      <c r="AFR1085" s="131"/>
      <c r="AFS1085" s="131"/>
      <c r="AFT1085" s="131"/>
      <c r="AFU1085" s="131"/>
      <c r="AFV1085" s="131"/>
      <c r="AFW1085" s="131"/>
      <c r="AFX1085" s="131"/>
      <c r="AFY1085" s="131"/>
      <c r="AFZ1085" s="131"/>
      <c r="AGA1085" s="131"/>
      <c r="AGB1085" s="131"/>
      <c r="AGC1085" s="131"/>
      <c r="AGD1085" s="131"/>
      <c r="AGE1085" s="131"/>
      <c r="AGF1085" s="131"/>
      <c r="AGG1085" s="131"/>
      <c r="AGH1085" s="131"/>
      <c r="AGI1085" s="131"/>
      <c r="AGJ1085" s="131"/>
      <c r="AGK1085" s="131"/>
      <c r="AGL1085" s="131"/>
      <c r="AGM1085" s="131"/>
      <c r="AGN1085" s="131"/>
      <c r="AGO1085" s="131"/>
      <c r="AGP1085" s="131"/>
      <c r="AGQ1085" s="131"/>
      <c r="AGR1085" s="131"/>
      <c r="AGS1085" s="131"/>
      <c r="AGT1085" s="131"/>
      <c r="AGU1085" s="131"/>
      <c r="AGV1085" s="131"/>
      <c r="AGW1085" s="131"/>
      <c r="AGX1085" s="131"/>
      <c r="AGY1085" s="131"/>
      <c r="AGZ1085" s="131"/>
      <c r="AHA1085" s="131"/>
      <c r="AHB1085" s="131"/>
      <c r="AHC1085" s="131"/>
      <c r="AHD1085" s="131"/>
      <c r="AHE1085" s="131"/>
      <c r="AHF1085" s="131"/>
      <c r="AHG1085" s="131"/>
      <c r="AHH1085" s="131"/>
      <c r="AHI1085" s="131"/>
      <c r="AHJ1085" s="131"/>
      <c r="AHK1085" s="131"/>
      <c r="AHL1085" s="131"/>
      <c r="AHM1085" s="131"/>
      <c r="AHN1085" s="131"/>
      <c r="AHO1085" s="131"/>
      <c r="AHP1085" s="131"/>
      <c r="AHQ1085" s="131"/>
      <c r="AHR1085" s="131"/>
      <c r="AHS1085" s="131"/>
      <c r="AHT1085" s="131"/>
      <c r="AHU1085" s="131"/>
      <c r="AHV1085" s="131"/>
      <c r="AHW1085" s="131"/>
      <c r="AHX1085" s="131"/>
      <c r="AHY1085" s="131"/>
      <c r="AHZ1085" s="131"/>
      <c r="AIA1085" s="131"/>
      <c r="AIB1085" s="131"/>
      <c r="AIC1085" s="131"/>
      <c r="AID1085" s="131"/>
      <c r="AIE1085" s="131"/>
      <c r="AIF1085" s="131"/>
      <c r="AIG1085" s="131"/>
      <c r="AIH1085" s="131"/>
      <c r="AII1085" s="131"/>
      <c r="AIJ1085" s="131"/>
      <c r="AIK1085" s="131"/>
      <c r="AIL1085" s="131"/>
      <c r="AIM1085" s="131"/>
      <c r="AIN1085" s="131"/>
      <c r="AIO1085" s="131"/>
      <c r="AIP1085" s="131"/>
      <c r="AIQ1085" s="131"/>
      <c r="AIR1085" s="131"/>
      <c r="AIS1085" s="131"/>
      <c r="AIT1085" s="131"/>
      <c r="AIU1085" s="131"/>
      <c r="AIV1085" s="131"/>
      <c r="AIW1085" s="131"/>
      <c r="AIX1085" s="131"/>
      <c r="AIY1085" s="131"/>
      <c r="AIZ1085" s="131"/>
      <c r="AJA1085" s="131"/>
      <c r="AJB1085" s="131"/>
      <c r="AJC1085" s="131"/>
      <c r="AJD1085" s="131"/>
      <c r="AJE1085" s="131"/>
      <c r="AJF1085" s="131"/>
      <c r="AJG1085" s="131"/>
      <c r="AJH1085" s="131"/>
      <c r="AJI1085" s="131"/>
      <c r="AJJ1085" s="131"/>
      <c r="AJK1085" s="131"/>
      <c r="AJL1085" s="131"/>
      <c r="AJM1085" s="131"/>
      <c r="AJN1085" s="131"/>
      <c r="AJO1085" s="131"/>
      <c r="AJP1085" s="131"/>
      <c r="AJQ1085" s="131"/>
      <c r="AJR1085" s="131"/>
      <c r="AJS1085" s="131"/>
      <c r="AJT1085" s="131"/>
      <c r="AJU1085" s="131"/>
      <c r="AJV1085" s="131"/>
      <c r="AJW1085" s="131"/>
      <c r="AJX1085" s="131"/>
      <c r="AJY1085" s="131"/>
      <c r="AJZ1085" s="131"/>
      <c r="AKA1085" s="131"/>
      <c r="AKB1085" s="131"/>
      <c r="AKC1085" s="131"/>
      <c r="AKD1085" s="131"/>
      <c r="AKE1085" s="131"/>
      <c r="AKF1085" s="131"/>
      <c r="AKG1085" s="131"/>
      <c r="AKH1085" s="131"/>
      <c r="AKI1085" s="131"/>
      <c r="AKJ1085" s="131"/>
      <c r="AKK1085" s="131"/>
      <c r="AKL1085" s="131"/>
      <c r="AKM1085" s="131"/>
      <c r="AKN1085" s="131"/>
      <c r="AKO1085" s="131"/>
      <c r="AKP1085" s="131"/>
      <c r="AKQ1085" s="131"/>
      <c r="AKR1085" s="131"/>
      <c r="AKS1085" s="131"/>
      <c r="AKT1085" s="131"/>
      <c r="AKU1085" s="131"/>
      <c r="AKV1085" s="131"/>
      <c r="AKW1085" s="131"/>
      <c r="AKX1085" s="131"/>
      <c r="AKY1085" s="131"/>
      <c r="AKZ1085" s="131"/>
      <c r="ALA1085" s="131"/>
      <c r="ALB1085" s="131"/>
      <c r="ALC1085" s="131"/>
      <c r="ALD1085" s="131"/>
      <c r="ALE1085" s="131"/>
      <c r="ALF1085" s="131"/>
      <c r="ALG1085" s="131"/>
      <c r="ALH1085" s="131"/>
      <c r="ALI1085" s="131"/>
      <c r="ALJ1085" s="131"/>
      <c r="ALK1085" s="131"/>
      <c r="ALL1085" s="131"/>
      <c r="ALM1085" s="131"/>
      <c r="ALN1085" s="131"/>
      <c r="ALO1085" s="131"/>
      <c r="ALP1085" s="131"/>
      <c r="ALQ1085" s="131"/>
      <c r="ALR1085" s="131"/>
      <c r="ALS1085" s="131"/>
      <c r="ALT1085" s="131"/>
      <c r="ALU1085" s="131"/>
      <c r="ALV1085" s="131"/>
      <c r="ALW1085" s="131"/>
      <c r="ALX1085" s="131"/>
      <c r="ALY1085" s="131"/>
      <c r="ALZ1085" s="131"/>
      <c r="AMA1085" s="131"/>
      <c r="AMB1085" s="131"/>
      <c r="AMC1085" s="131"/>
      <c r="AMD1085" s="131"/>
      <c r="AME1085" s="131"/>
      <c r="AMF1085" s="131"/>
      <c r="AMG1085" s="131"/>
      <c r="AMH1085" s="131"/>
      <c r="AMI1085" s="131"/>
      <c r="AMJ1085" s="131"/>
      <c r="AMK1085" s="131"/>
      <c r="AML1085" s="131"/>
      <c r="AMM1085" s="131"/>
      <c r="AMN1085" s="131"/>
      <c r="AMO1085" s="131"/>
      <c r="AMP1085" s="131"/>
      <c r="AMQ1085" s="131"/>
      <c r="AMR1085" s="131"/>
      <c r="AMS1085" s="131"/>
      <c r="AMT1085" s="131"/>
      <c r="AMU1085" s="131"/>
      <c r="AMV1085" s="131"/>
      <c r="AMW1085" s="131"/>
      <c r="AMX1085" s="131"/>
      <c r="AMY1085" s="131"/>
      <c r="AMZ1085" s="131"/>
      <c r="ANA1085" s="131"/>
      <c r="ANB1085" s="131"/>
      <c r="ANC1085" s="131"/>
      <c r="AND1085" s="131"/>
      <c r="ANE1085" s="131"/>
      <c r="ANF1085" s="131"/>
      <c r="ANG1085" s="131"/>
      <c r="ANH1085" s="131"/>
      <c r="ANI1085" s="131"/>
      <c r="ANJ1085" s="131"/>
      <c r="ANK1085" s="131"/>
      <c r="ANL1085" s="131"/>
      <c r="ANM1085" s="131"/>
      <c r="ANN1085" s="131"/>
      <c r="ANO1085" s="131"/>
      <c r="ANP1085" s="131"/>
      <c r="ANQ1085" s="131"/>
      <c r="ANR1085" s="131"/>
      <c r="ANS1085" s="131"/>
      <c r="ANT1085" s="131"/>
      <c r="ANU1085" s="131"/>
      <c r="ANV1085" s="131"/>
      <c r="ANW1085" s="131"/>
      <c r="ANX1085" s="131"/>
      <c r="ANY1085" s="131"/>
      <c r="ANZ1085" s="131"/>
      <c r="AOA1085" s="131"/>
      <c r="AOB1085" s="131"/>
      <c r="AOC1085" s="131"/>
      <c r="AOD1085" s="131"/>
      <c r="AOE1085" s="131"/>
      <c r="AOF1085" s="131"/>
      <c r="AOG1085" s="131"/>
      <c r="AOH1085" s="131"/>
      <c r="AOI1085" s="131"/>
      <c r="AOJ1085" s="131"/>
      <c r="AOK1085" s="131"/>
      <c r="AOL1085" s="131"/>
      <c r="AOM1085" s="131"/>
      <c r="AON1085" s="131"/>
      <c r="AOO1085" s="131"/>
      <c r="AOP1085" s="131"/>
      <c r="AOQ1085" s="131"/>
      <c r="AOR1085" s="131"/>
      <c r="AOS1085" s="131"/>
      <c r="AOT1085" s="131"/>
      <c r="AOU1085" s="131"/>
      <c r="AOV1085" s="131"/>
      <c r="AOW1085" s="131"/>
      <c r="AOX1085" s="131"/>
      <c r="AOY1085" s="131"/>
      <c r="AOZ1085" s="131"/>
      <c r="APA1085" s="131"/>
      <c r="APB1085" s="131"/>
      <c r="APC1085" s="131"/>
      <c r="APD1085" s="131"/>
      <c r="APE1085" s="131"/>
      <c r="APF1085" s="131"/>
      <c r="APG1085" s="131"/>
      <c r="APH1085" s="131"/>
      <c r="API1085" s="131"/>
      <c r="APJ1085" s="131"/>
      <c r="APK1085" s="131"/>
      <c r="APL1085" s="131"/>
      <c r="APM1085" s="131"/>
      <c r="APN1085" s="131"/>
      <c r="APO1085" s="131"/>
      <c r="APP1085" s="131"/>
      <c r="APQ1085" s="131"/>
      <c r="APR1085" s="131"/>
      <c r="APS1085" s="131"/>
      <c r="APT1085" s="131"/>
      <c r="APU1085" s="131"/>
      <c r="APV1085" s="131"/>
      <c r="APW1085" s="131"/>
      <c r="APX1085" s="131"/>
      <c r="APY1085" s="131"/>
      <c r="APZ1085" s="131"/>
      <c r="AQA1085" s="131"/>
      <c r="AQB1085" s="131"/>
      <c r="AQC1085" s="131"/>
      <c r="AQD1085" s="131"/>
      <c r="AQE1085" s="131"/>
      <c r="AQF1085" s="131"/>
      <c r="AQG1085" s="131"/>
      <c r="AQH1085" s="131"/>
      <c r="AQI1085" s="131"/>
      <c r="AQJ1085" s="131"/>
      <c r="AQK1085" s="131"/>
      <c r="AQL1085" s="131"/>
      <c r="AQM1085" s="131"/>
      <c r="AQN1085" s="131"/>
      <c r="AQO1085" s="131"/>
      <c r="AQP1085" s="131"/>
      <c r="AQQ1085" s="131"/>
      <c r="AQR1085" s="131"/>
      <c r="AQS1085" s="131"/>
      <c r="AQT1085" s="131"/>
      <c r="AQU1085" s="131"/>
      <c r="AQV1085" s="131"/>
      <c r="AQW1085" s="131"/>
      <c r="AQX1085" s="131"/>
      <c r="AQY1085" s="131"/>
      <c r="AQZ1085" s="131"/>
      <c r="ARA1085" s="131"/>
      <c r="ARB1085" s="131"/>
      <c r="ARC1085" s="131"/>
      <c r="ARD1085" s="131"/>
      <c r="ARE1085" s="131"/>
      <c r="ARF1085" s="131"/>
      <c r="ARG1085" s="131"/>
      <c r="ARH1085" s="131"/>
      <c r="ARI1085" s="131"/>
      <c r="ARJ1085" s="131"/>
      <c r="ARK1085" s="131"/>
      <c r="ARL1085" s="131"/>
      <c r="ARM1085" s="131"/>
      <c r="ARN1085" s="131"/>
      <c r="ARO1085" s="131"/>
      <c r="ARP1085" s="131"/>
      <c r="ARQ1085" s="131"/>
      <c r="ARR1085" s="131"/>
      <c r="ARS1085" s="131"/>
      <c r="ART1085" s="131"/>
      <c r="ARU1085" s="131"/>
      <c r="ARV1085" s="131"/>
      <c r="ARW1085" s="131"/>
      <c r="ARX1085" s="131"/>
      <c r="ARY1085" s="131"/>
      <c r="ARZ1085" s="131"/>
      <c r="ASA1085" s="131"/>
      <c r="ASB1085" s="131"/>
      <c r="ASC1085" s="131"/>
      <c r="ASD1085" s="131"/>
      <c r="ASE1085" s="131"/>
      <c r="ASF1085" s="131"/>
      <c r="ASG1085" s="131"/>
      <c r="ASH1085" s="131"/>
      <c r="ASI1085" s="131"/>
      <c r="ASJ1085" s="131"/>
      <c r="ASK1085" s="131"/>
      <c r="ASL1085" s="131"/>
      <c r="ASM1085" s="131"/>
      <c r="ASN1085" s="131"/>
      <c r="ASO1085" s="131"/>
      <c r="ASP1085" s="131"/>
      <c r="ASQ1085" s="131"/>
      <c r="ASR1085" s="131"/>
      <c r="ASS1085" s="131"/>
      <c r="AST1085" s="131"/>
      <c r="ASU1085" s="131"/>
      <c r="ASV1085" s="131"/>
      <c r="ASW1085" s="131"/>
      <c r="ASX1085" s="131"/>
      <c r="ASY1085" s="131"/>
      <c r="ASZ1085" s="131"/>
      <c r="ATA1085" s="131"/>
      <c r="ATB1085" s="131"/>
      <c r="ATC1085" s="131"/>
      <c r="ATD1085" s="131"/>
      <c r="ATE1085" s="131"/>
      <c r="ATF1085" s="131"/>
      <c r="ATG1085" s="131"/>
      <c r="ATH1085" s="131"/>
      <c r="ATI1085" s="131"/>
      <c r="ATJ1085" s="131"/>
      <c r="ATK1085" s="131"/>
      <c r="ATL1085" s="131"/>
      <c r="ATM1085" s="131"/>
      <c r="ATN1085" s="131"/>
      <c r="ATO1085" s="131"/>
      <c r="ATP1085" s="131"/>
      <c r="ATQ1085" s="131"/>
      <c r="ATR1085" s="131"/>
      <c r="ATS1085" s="131"/>
      <c r="ATT1085" s="131"/>
      <c r="ATU1085" s="131"/>
      <c r="ATV1085" s="131"/>
      <c r="ATW1085" s="131"/>
      <c r="ATX1085" s="131"/>
      <c r="ATY1085" s="131"/>
      <c r="ATZ1085" s="131"/>
      <c r="AUA1085" s="131"/>
      <c r="AUB1085" s="131"/>
      <c r="AUC1085" s="131"/>
      <c r="AUD1085" s="131"/>
      <c r="AUE1085" s="131"/>
      <c r="AUF1085" s="131"/>
      <c r="AUG1085" s="131"/>
      <c r="AUH1085" s="131"/>
      <c r="AUI1085" s="131"/>
      <c r="AUJ1085" s="131"/>
      <c r="AUK1085" s="131"/>
      <c r="AUL1085" s="131"/>
      <c r="AUM1085" s="131"/>
      <c r="AUN1085" s="131"/>
      <c r="AUO1085" s="131"/>
      <c r="AUP1085" s="131"/>
      <c r="AUQ1085" s="131"/>
      <c r="AUR1085" s="131"/>
      <c r="AUS1085" s="131"/>
      <c r="AUT1085" s="131"/>
      <c r="AUU1085" s="131"/>
      <c r="AUV1085" s="131"/>
      <c r="AUW1085" s="131"/>
      <c r="AUX1085" s="131"/>
      <c r="AUY1085" s="131"/>
      <c r="AUZ1085" s="131"/>
      <c r="AVA1085" s="131"/>
      <c r="AVB1085" s="131"/>
      <c r="AVC1085" s="131"/>
      <c r="AVD1085" s="131"/>
      <c r="AVE1085" s="131"/>
      <c r="AVF1085" s="131"/>
      <c r="AVG1085" s="131"/>
      <c r="AVH1085" s="131"/>
      <c r="AVI1085" s="131"/>
      <c r="AVJ1085" s="131"/>
      <c r="AVK1085" s="131"/>
      <c r="AVL1085" s="131"/>
      <c r="AVM1085" s="131"/>
      <c r="AVN1085" s="131"/>
      <c r="AVO1085" s="131"/>
      <c r="AVP1085" s="131"/>
      <c r="AVQ1085" s="131"/>
      <c r="AVR1085" s="131"/>
      <c r="AVS1085" s="131"/>
      <c r="AVT1085" s="131"/>
      <c r="AVU1085" s="131"/>
      <c r="AVV1085" s="131"/>
      <c r="AVW1085" s="131"/>
      <c r="AVX1085" s="131"/>
      <c r="AVY1085" s="131"/>
      <c r="AVZ1085" s="131"/>
      <c r="AWA1085" s="131"/>
      <c r="AWB1085" s="131"/>
      <c r="AWC1085" s="131"/>
      <c r="AWD1085" s="131"/>
      <c r="AWE1085" s="131"/>
      <c r="AWF1085" s="131"/>
      <c r="AWG1085" s="131"/>
      <c r="AWH1085" s="131"/>
      <c r="AWI1085" s="131"/>
      <c r="AWJ1085" s="131"/>
      <c r="AWK1085" s="131"/>
      <c r="AWL1085" s="131"/>
      <c r="AWM1085" s="131"/>
      <c r="AWN1085" s="131"/>
      <c r="AWO1085" s="131"/>
      <c r="AWP1085" s="131"/>
      <c r="AWQ1085" s="131"/>
      <c r="AWR1085" s="131"/>
      <c r="AWS1085" s="131"/>
      <c r="AWT1085" s="131"/>
      <c r="AWU1085" s="131"/>
      <c r="AWV1085" s="131"/>
      <c r="AWW1085" s="131"/>
      <c r="AWX1085" s="131"/>
      <c r="AWY1085" s="131"/>
      <c r="AWZ1085" s="131"/>
      <c r="AXA1085" s="131"/>
      <c r="AXB1085" s="131"/>
      <c r="AXC1085" s="131"/>
      <c r="AXD1085" s="131"/>
      <c r="AXE1085" s="131"/>
      <c r="AXF1085" s="131"/>
      <c r="AXG1085" s="131"/>
      <c r="AXH1085" s="131"/>
      <c r="AXI1085" s="131"/>
      <c r="AXJ1085" s="131"/>
      <c r="AXK1085" s="131"/>
      <c r="AXL1085" s="131"/>
      <c r="AXM1085" s="131"/>
      <c r="AXN1085" s="131"/>
      <c r="AXO1085" s="131"/>
      <c r="AXP1085" s="131"/>
      <c r="AXQ1085" s="131"/>
      <c r="AXR1085" s="131"/>
      <c r="AXS1085" s="131"/>
      <c r="AXT1085" s="131"/>
      <c r="AXU1085" s="131"/>
      <c r="AXV1085" s="131"/>
      <c r="AXW1085" s="131"/>
      <c r="AXX1085" s="131"/>
    </row>
    <row r="1086" spans="1:1324" s="106" customFormat="1" ht="15.75" hidden="1" customHeight="1" x14ac:dyDescent="0.2">
      <c r="A1086" s="79" t="s">
        <v>103</v>
      </c>
      <c r="B1086" s="79" t="s">
        <v>102</v>
      </c>
      <c r="C1086" s="89" t="s">
        <v>101</v>
      </c>
      <c r="D1086" s="89" t="s">
        <v>100</v>
      </c>
      <c r="E1086" s="66">
        <v>39693</v>
      </c>
      <c r="F1086" s="79" t="s">
        <v>1167</v>
      </c>
      <c r="G1086" s="30" t="s">
        <v>1185</v>
      </c>
      <c r="H1086" s="30">
        <v>42005</v>
      </c>
      <c r="I1086" s="30" t="s">
        <v>1065</v>
      </c>
      <c r="J1086" s="173"/>
      <c r="K1086" s="87" t="s">
        <v>7</v>
      </c>
      <c r="L1086" s="87">
        <v>1</v>
      </c>
      <c r="M1086" s="87">
        <v>1</v>
      </c>
      <c r="N1086" s="87" t="s">
        <v>326</v>
      </c>
      <c r="O1086" s="87">
        <v>1</v>
      </c>
      <c r="P1086" s="87" t="s">
        <v>326</v>
      </c>
      <c r="Q1086" s="87">
        <v>1</v>
      </c>
      <c r="R1086" s="87" t="s">
        <v>326</v>
      </c>
      <c r="S1086" s="87">
        <v>1</v>
      </c>
      <c r="T1086" s="87" t="s">
        <v>49</v>
      </c>
      <c r="U1086" s="87">
        <v>1</v>
      </c>
      <c r="V1086" s="87">
        <v>1</v>
      </c>
      <c r="W1086" s="87">
        <v>0</v>
      </c>
      <c r="X1086" s="87">
        <v>0</v>
      </c>
      <c r="Y1086" s="87">
        <v>0</v>
      </c>
      <c r="Z1086" s="87">
        <v>1</v>
      </c>
      <c r="AA1086" s="87">
        <v>0</v>
      </c>
      <c r="AB1086" s="87">
        <f t="shared" si="100"/>
        <v>2</v>
      </c>
      <c r="AC1086" s="87">
        <f t="shared" si="101"/>
        <v>2</v>
      </c>
      <c r="AD1086" s="87">
        <f t="shared" si="102"/>
        <v>2</v>
      </c>
      <c r="AE1086" s="87">
        <f t="shared" si="103"/>
        <v>2</v>
      </c>
      <c r="AF1086" s="104" t="s">
        <v>2462</v>
      </c>
      <c r="AG1086" s="131"/>
      <c r="AH1086" s="131"/>
      <c r="AI1086" s="131"/>
      <c r="AJ1086" s="131"/>
      <c r="AK1086" s="131"/>
      <c r="AL1086" s="131"/>
      <c r="AM1086" s="131"/>
      <c r="AN1086" s="131"/>
      <c r="AO1086" s="131"/>
      <c r="AP1086" s="131"/>
      <c r="AQ1086" s="131"/>
      <c r="AR1086" s="131"/>
      <c r="AS1086" s="131"/>
      <c r="AT1086" s="131"/>
      <c r="AU1086" s="131"/>
      <c r="AV1086" s="131"/>
      <c r="AW1086" s="131"/>
      <c r="AX1086" s="131"/>
      <c r="AY1086" s="131"/>
      <c r="AZ1086" s="131"/>
      <c r="BA1086" s="131"/>
      <c r="BB1086" s="131"/>
      <c r="BC1086" s="131"/>
      <c r="BD1086" s="131"/>
      <c r="BE1086" s="131"/>
      <c r="BF1086" s="131"/>
      <c r="BG1086" s="131"/>
      <c r="BH1086" s="131"/>
      <c r="BI1086" s="131"/>
      <c r="BJ1086" s="131"/>
      <c r="BK1086" s="131"/>
      <c r="BL1086" s="131"/>
      <c r="BM1086" s="131"/>
      <c r="BN1086" s="131"/>
      <c r="BO1086" s="131"/>
      <c r="BP1086" s="131"/>
      <c r="BQ1086" s="131"/>
      <c r="BR1086" s="131"/>
      <c r="BS1086" s="131"/>
      <c r="BT1086" s="131"/>
      <c r="BU1086" s="131"/>
      <c r="BV1086" s="131"/>
      <c r="BW1086" s="131"/>
      <c r="BX1086" s="131"/>
      <c r="BY1086" s="131"/>
      <c r="BZ1086" s="131"/>
      <c r="CA1086" s="131"/>
      <c r="CB1086" s="131"/>
      <c r="CC1086" s="131"/>
      <c r="CD1086" s="131"/>
      <c r="CE1086" s="131"/>
      <c r="CF1086" s="131"/>
      <c r="CG1086" s="131"/>
      <c r="CH1086" s="131"/>
      <c r="CI1086" s="131"/>
      <c r="CJ1086" s="131"/>
      <c r="CK1086" s="131"/>
      <c r="CL1086" s="131"/>
      <c r="CM1086" s="131"/>
      <c r="CN1086" s="131"/>
      <c r="CO1086" s="131"/>
      <c r="CP1086" s="131"/>
      <c r="CQ1086" s="131"/>
      <c r="CR1086" s="131"/>
      <c r="CS1086" s="131"/>
      <c r="CT1086" s="131"/>
      <c r="CU1086" s="131"/>
      <c r="CV1086" s="131"/>
      <c r="CW1086" s="131"/>
      <c r="CX1086" s="131"/>
      <c r="CY1086" s="131"/>
      <c r="CZ1086" s="131"/>
      <c r="DA1086" s="131"/>
      <c r="DB1086" s="131"/>
      <c r="DC1086" s="131"/>
      <c r="DD1086" s="131"/>
      <c r="DE1086" s="131"/>
      <c r="DF1086" s="131"/>
      <c r="DG1086" s="131"/>
      <c r="DH1086" s="131"/>
      <c r="DI1086" s="131"/>
      <c r="DJ1086" s="131"/>
      <c r="DK1086" s="131"/>
      <c r="DL1086" s="131"/>
      <c r="DM1086" s="131"/>
      <c r="DN1086" s="131"/>
      <c r="DO1086" s="131"/>
      <c r="DP1086" s="131"/>
      <c r="DQ1086" s="131"/>
      <c r="DR1086" s="131"/>
      <c r="DS1086" s="131"/>
      <c r="DT1086" s="131"/>
      <c r="DU1086" s="131"/>
      <c r="DV1086" s="131"/>
      <c r="DW1086" s="131"/>
      <c r="DX1086" s="131"/>
      <c r="DY1086" s="131"/>
      <c r="DZ1086" s="131"/>
      <c r="EA1086" s="131"/>
      <c r="EB1086" s="131"/>
      <c r="EC1086" s="131"/>
      <c r="ED1086" s="131"/>
      <c r="EE1086" s="131"/>
      <c r="EF1086" s="131"/>
      <c r="EG1086" s="131"/>
      <c r="EH1086" s="131"/>
      <c r="EI1086" s="131"/>
      <c r="EJ1086" s="131"/>
      <c r="EK1086" s="131"/>
      <c r="EL1086" s="131"/>
      <c r="EM1086" s="131"/>
      <c r="EN1086" s="131"/>
      <c r="EO1086" s="131"/>
      <c r="EP1086" s="131"/>
      <c r="EQ1086" s="131"/>
      <c r="ER1086" s="131"/>
      <c r="ES1086" s="131"/>
      <c r="ET1086" s="131"/>
      <c r="EU1086" s="131"/>
      <c r="EV1086" s="131"/>
      <c r="EW1086" s="131"/>
      <c r="EX1086" s="131"/>
      <c r="EY1086" s="131"/>
      <c r="EZ1086" s="131"/>
      <c r="FA1086" s="131"/>
      <c r="FB1086" s="131"/>
      <c r="FC1086" s="131"/>
      <c r="FD1086" s="131"/>
      <c r="FE1086" s="131"/>
      <c r="FF1086" s="131"/>
      <c r="FG1086" s="131"/>
      <c r="FH1086" s="131"/>
      <c r="FI1086" s="131"/>
      <c r="FJ1086" s="131"/>
      <c r="FK1086" s="131"/>
      <c r="FL1086" s="131"/>
      <c r="FM1086" s="131"/>
      <c r="FN1086" s="131"/>
      <c r="FO1086" s="131"/>
      <c r="FP1086" s="131"/>
      <c r="FQ1086" s="131"/>
      <c r="FR1086" s="131"/>
      <c r="FS1086" s="131"/>
      <c r="FT1086" s="131"/>
      <c r="FU1086" s="131"/>
      <c r="FV1086" s="131"/>
      <c r="FW1086" s="131"/>
      <c r="FX1086" s="131"/>
      <c r="FY1086" s="131"/>
      <c r="FZ1086" s="131"/>
      <c r="GA1086" s="131"/>
      <c r="GB1086" s="131"/>
      <c r="GC1086" s="131"/>
      <c r="GD1086" s="131"/>
      <c r="GE1086" s="131"/>
      <c r="GF1086" s="131"/>
      <c r="GG1086" s="131"/>
      <c r="GH1086" s="131"/>
      <c r="GI1086" s="131"/>
      <c r="GJ1086" s="131"/>
      <c r="GK1086" s="131"/>
      <c r="GL1086" s="131"/>
      <c r="GM1086" s="131"/>
      <c r="GN1086" s="131"/>
      <c r="GO1086" s="131"/>
      <c r="GP1086" s="131"/>
      <c r="GQ1086" s="131"/>
      <c r="GR1086" s="131"/>
      <c r="GS1086" s="131"/>
      <c r="GT1086" s="131"/>
      <c r="GU1086" s="131"/>
      <c r="GV1086" s="131"/>
      <c r="GW1086" s="131"/>
      <c r="GX1086" s="131"/>
      <c r="GY1086" s="131"/>
      <c r="GZ1086" s="131"/>
      <c r="HA1086" s="131"/>
      <c r="HB1086" s="131"/>
      <c r="HC1086" s="131"/>
      <c r="HD1086" s="131"/>
      <c r="HE1086" s="131"/>
      <c r="HF1086" s="131"/>
      <c r="HG1086" s="131"/>
      <c r="HH1086" s="131"/>
      <c r="HI1086" s="131"/>
      <c r="HJ1086" s="131"/>
      <c r="HK1086" s="131"/>
      <c r="HL1086" s="131"/>
      <c r="HM1086" s="131"/>
      <c r="HN1086" s="131"/>
      <c r="HO1086" s="131"/>
      <c r="HP1086" s="131"/>
      <c r="HQ1086" s="131"/>
      <c r="HR1086" s="131"/>
      <c r="HS1086" s="131"/>
      <c r="HT1086" s="131"/>
      <c r="HU1086" s="131"/>
      <c r="HV1086" s="131"/>
      <c r="HW1086" s="131"/>
      <c r="HX1086" s="131"/>
      <c r="HY1086" s="131"/>
      <c r="HZ1086" s="131"/>
      <c r="IA1086" s="131"/>
      <c r="IB1086" s="131"/>
      <c r="IC1086" s="131"/>
      <c r="ID1086" s="131"/>
      <c r="IE1086" s="131"/>
      <c r="IF1086" s="131"/>
      <c r="IG1086" s="131"/>
      <c r="IH1086" s="131"/>
      <c r="II1086" s="131"/>
      <c r="IJ1086" s="131"/>
      <c r="IK1086" s="131"/>
      <c r="IL1086" s="131"/>
      <c r="IM1086" s="131"/>
      <c r="IN1086" s="131"/>
      <c r="IO1086" s="131"/>
      <c r="IP1086" s="131"/>
      <c r="IQ1086" s="131"/>
      <c r="IR1086" s="131"/>
      <c r="IS1086" s="131"/>
      <c r="IT1086" s="131"/>
      <c r="IU1086" s="131"/>
      <c r="IV1086" s="131"/>
      <c r="IW1086" s="131"/>
      <c r="IX1086" s="131"/>
      <c r="IY1086" s="131"/>
      <c r="IZ1086" s="131"/>
      <c r="JA1086" s="131"/>
      <c r="JB1086" s="131"/>
      <c r="JC1086" s="131"/>
      <c r="JD1086" s="131"/>
      <c r="JE1086" s="131"/>
      <c r="JF1086" s="131"/>
      <c r="JG1086" s="131"/>
      <c r="JH1086" s="131"/>
      <c r="JI1086" s="131"/>
      <c r="JJ1086" s="131"/>
      <c r="JK1086" s="131"/>
      <c r="JL1086" s="131"/>
      <c r="JM1086" s="131"/>
      <c r="JN1086" s="131"/>
      <c r="JO1086" s="131"/>
      <c r="JP1086" s="131"/>
      <c r="JQ1086" s="131"/>
      <c r="JR1086" s="131"/>
      <c r="JS1086" s="131"/>
      <c r="JT1086" s="131"/>
      <c r="JU1086" s="131"/>
      <c r="JV1086" s="131"/>
      <c r="JW1086" s="131"/>
      <c r="JX1086" s="131"/>
      <c r="JY1086" s="131"/>
      <c r="JZ1086" s="131"/>
      <c r="KA1086" s="131"/>
      <c r="KB1086" s="131"/>
      <c r="KC1086" s="131"/>
      <c r="KD1086" s="131"/>
      <c r="KE1086" s="131"/>
      <c r="KF1086" s="131"/>
      <c r="KG1086" s="131"/>
      <c r="KH1086" s="131"/>
      <c r="KI1086" s="131"/>
      <c r="KJ1086" s="131"/>
      <c r="KK1086" s="131"/>
      <c r="KL1086" s="131"/>
      <c r="KM1086" s="131"/>
      <c r="KN1086" s="131"/>
      <c r="KO1086" s="131"/>
      <c r="KP1086" s="131"/>
      <c r="KQ1086" s="131"/>
      <c r="KR1086" s="131"/>
      <c r="KS1086" s="131"/>
      <c r="KT1086" s="131"/>
      <c r="KU1086" s="131"/>
      <c r="KV1086" s="131"/>
      <c r="KW1086" s="131"/>
      <c r="KX1086" s="131"/>
      <c r="KY1086" s="131"/>
      <c r="KZ1086" s="131"/>
      <c r="LA1086" s="131"/>
      <c r="LB1086" s="131"/>
      <c r="LC1086" s="131"/>
      <c r="LD1086" s="131"/>
      <c r="LE1086" s="131"/>
      <c r="LF1086" s="131"/>
      <c r="LG1086" s="131"/>
      <c r="LH1086" s="131"/>
      <c r="LI1086" s="131"/>
      <c r="LJ1086" s="131"/>
      <c r="LK1086" s="131"/>
      <c r="LL1086" s="131"/>
      <c r="LM1086" s="131"/>
      <c r="LN1086" s="131"/>
      <c r="LO1086" s="131"/>
      <c r="LP1086" s="131"/>
      <c r="LQ1086" s="131"/>
      <c r="LR1086" s="131"/>
      <c r="LS1086" s="131"/>
      <c r="LT1086" s="131"/>
      <c r="LU1086" s="131"/>
      <c r="LV1086" s="131"/>
      <c r="LW1086" s="131"/>
      <c r="LX1086" s="131"/>
      <c r="LY1086" s="131"/>
      <c r="LZ1086" s="131"/>
      <c r="MA1086" s="131"/>
      <c r="MB1086" s="131"/>
      <c r="MC1086" s="131"/>
      <c r="MD1086" s="131"/>
      <c r="ME1086" s="131"/>
      <c r="MF1086" s="131"/>
      <c r="MG1086" s="131"/>
      <c r="MH1086" s="131"/>
      <c r="MI1086" s="131"/>
      <c r="MJ1086" s="131"/>
      <c r="MK1086" s="131"/>
      <c r="ML1086" s="131"/>
      <c r="MM1086" s="131"/>
      <c r="MN1086" s="131"/>
      <c r="MO1086" s="131"/>
      <c r="MP1086" s="131"/>
      <c r="MQ1086" s="131"/>
      <c r="MR1086" s="131"/>
      <c r="MS1086" s="131"/>
      <c r="MT1086" s="131"/>
      <c r="MU1086" s="131"/>
      <c r="MV1086" s="131"/>
      <c r="MW1086" s="131"/>
      <c r="MX1086" s="131"/>
      <c r="MY1086" s="131"/>
      <c r="MZ1086" s="131"/>
      <c r="NA1086" s="131"/>
      <c r="NB1086" s="131"/>
      <c r="NC1086" s="131"/>
      <c r="ND1086" s="131"/>
      <c r="NE1086" s="131"/>
      <c r="NF1086" s="131"/>
      <c r="NG1086" s="131"/>
      <c r="NH1086" s="131"/>
      <c r="NI1086" s="131"/>
      <c r="NJ1086" s="131"/>
      <c r="NK1086" s="131"/>
      <c r="NL1086" s="131"/>
      <c r="NM1086" s="131"/>
      <c r="NN1086" s="131"/>
      <c r="NO1086" s="131"/>
      <c r="NP1086" s="131"/>
      <c r="NQ1086" s="131"/>
      <c r="NR1086" s="131"/>
      <c r="NS1086" s="131"/>
      <c r="NT1086" s="131"/>
      <c r="NU1086" s="131"/>
      <c r="NV1086" s="131"/>
      <c r="NW1086" s="131"/>
      <c r="NX1086" s="131"/>
      <c r="NY1086" s="131"/>
      <c r="NZ1086" s="131"/>
      <c r="OA1086" s="131"/>
      <c r="OB1086" s="131"/>
      <c r="OC1086" s="131"/>
      <c r="OD1086" s="131"/>
      <c r="OE1086" s="131"/>
      <c r="OF1086" s="131"/>
      <c r="OG1086" s="131"/>
      <c r="OH1086" s="131"/>
      <c r="OI1086" s="131"/>
      <c r="OJ1086" s="131"/>
      <c r="OK1086" s="131"/>
      <c r="OL1086" s="131"/>
      <c r="OM1086" s="131"/>
      <c r="ON1086" s="131"/>
      <c r="OO1086" s="131"/>
      <c r="OP1086" s="131"/>
      <c r="OQ1086" s="131"/>
      <c r="OR1086" s="131"/>
      <c r="OS1086" s="131"/>
      <c r="OT1086" s="131"/>
      <c r="OU1086" s="131"/>
      <c r="OV1086" s="131"/>
      <c r="OW1086" s="131"/>
      <c r="OX1086" s="131"/>
      <c r="OY1086" s="131"/>
      <c r="OZ1086" s="131"/>
      <c r="PA1086" s="131"/>
      <c r="PB1086" s="131"/>
      <c r="PC1086" s="131"/>
      <c r="PD1086" s="131"/>
      <c r="PE1086" s="131"/>
      <c r="PF1086" s="131"/>
      <c r="PG1086" s="131"/>
      <c r="PH1086" s="131"/>
      <c r="PI1086" s="131"/>
      <c r="PJ1086" s="131"/>
      <c r="PK1086" s="131"/>
      <c r="PL1086" s="131"/>
      <c r="PM1086" s="131"/>
      <c r="PN1086" s="131"/>
      <c r="PO1086" s="131"/>
      <c r="PP1086" s="131"/>
      <c r="PQ1086" s="131"/>
      <c r="PR1086" s="131"/>
      <c r="PS1086" s="131"/>
      <c r="PT1086" s="131"/>
      <c r="PU1086" s="131"/>
      <c r="PV1086" s="131"/>
      <c r="PW1086" s="131"/>
      <c r="PX1086" s="131"/>
      <c r="PY1086" s="131"/>
      <c r="PZ1086" s="131"/>
      <c r="QA1086" s="131"/>
      <c r="QB1086" s="131"/>
      <c r="QC1086" s="131"/>
      <c r="QD1086" s="131"/>
      <c r="QE1086" s="131"/>
      <c r="QF1086" s="131"/>
      <c r="QG1086" s="131"/>
      <c r="QH1086" s="131"/>
      <c r="QI1086" s="131"/>
      <c r="QJ1086" s="131"/>
      <c r="QK1086" s="131"/>
      <c r="QL1086" s="131"/>
      <c r="QM1086" s="131"/>
      <c r="QN1086" s="131"/>
      <c r="QO1086" s="131"/>
      <c r="QP1086" s="131"/>
      <c r="QQ1086" s="131"/>
      <c r="QR1086" s="131"/>
      <c r="QS1086" s="131"/>
      <c r="QT1086" s="131"/>
      <c r="QU1086" s="131"/>
      <c r="QV1086" s="131"/>
      <c r="QW1086" s="131"/>
      <c r="QX1086" s="131"/>
      <c r="QY1086" s="131"/>
      <c r="QZ1086" s="131"/>
      <c r="RA1086" s="131"/>
      <c r="RB1086" s="131"/>
      <c r="RC1086" s="131"/>
      <c r="RD1086" s="131"/>
      <c r="RE1086" s="131"/>
      <c r="RF1086" s="131"/>
      <c r="RG1086" s="131"/>
      <c r="RH1086" s="131"/>
      <c r="RI1086" s="131"/>
      <c r="RJ1086" s="131"/>
      <c r="RK1086" s="131"/>
      <c r="RL1086" s="131"/>
      <c r="RM1086" s="131"/>
      <c r="RN1086" s="131"/>
      <c r="RO1086" s="131"/>
      <c r="RP1086" s="131"/>
      <c r="RQ1086" s="131"/>
      <c r="RR1086" s="131"/>
      <c r="RS1086" s="131"/>
      <c r="RT1086" s="131"/>
      <c r="RU1086" s="131"/>
      <c r="RV1086" s="131"/>
      <c r="RW1086" s="131"/>
      <c r="RX1086" s="131"/>
      <c r="RY1086" s="131"/>
      <c r="RZ1086" s="131"/>
      <c r="SA1086" s="131"/>
      <c r="SB1086" s="131"/>
      <c r="SC1086" s="131"/>
      <c r="SD1086" s="131"/>
      <c r="SE1086" s="131"/>
      <c r="SF1086" s="131"/>
      <c r="SG1086" s="131"/>
      <c r="SH1086" s="131"/>
      <c r="SI1086" s="131"/>
      <c r="SJ1086" s="131"/>
      <c r="SK1086" s="131"/>
      <c r="SL1086" s="131"/>
      <c r="SM1086" s="131"/>
      <c r="SN1086" s="131"/>
      <c r="SO1086" s="131"/>
      <c r="SP1086" s="131"/>
      <c r="SQ1086" s="131"/>
      <c r="SR1086" s="131"/>
      <c r="SS1086" s="131"/>
      <c r="ST1086" s="131"/>
      <c r="SU1086" s="131"/>
      <c r="SV1086" s="131"/>
      <c r="SW1086" s="131"/>
      <c r="SX1086" s="131"/>
      <c r="SY1086" s="131"/>
      <c r="SZ1086" s="131"/>
      <c r="TA1086" s="131"/>
      <c r="TB1086" s="131"/>
      <c r="TC1086" s="131"/>
      <c r="TD1086" s="131"/>
      <c r="TE1086" s="131"/>
      <c r="TF1086" s="131"/>
      <c r="TG1086" s="131"/>
      <c r="TH1086" s="131"/>
      <c r="TI1086" s="131"/>
      <c r="TJ1086" s="131"/>
      <c r="TK1086" s="131"/>
      <c r="TL1086" s="131"/>
      <c r="TM1086" s="131"/>
      <c r="TN1086" s="131"/>
      <c r="TO1086" s="131"/>
      <c r="TP1086" s="131"/>
      <c r="TQ1086" s="131"/>
      <c r="TR1086" s="131"/>
      <c r="TS1086" s="131"/>
      <c r="TT1086" s="131"/>
      <c r="TU1086" s="131"/>
      <c r="TV1086" s="131"/>
      <c r="TW1086" s="131"/>
      <c r="TX1086" s="131"/>
      <c r="TY1086" s="131"/>
      <c r="TZ1086" s="131"/>
      <c r="UA1086" s="131"/>
      <c r="UB1086" s="131"/>
      <c r="UC1086" s="131"/>
      <c r="UD1086" s="131"/>
      <c r="UE1086" s="131"/>
      <c r="UF1086" s="131"/>
      <c r="UG1086" s="131"/>
      <c r="UH1086" s="131"/>
      <c r="UI1086" s="131"/>
      <c r="UJ1086" s="131"/>
      <c r="UK1086" s="131"/>
      <c r="UL1086" s="131"/>
      <c r="UM1086" s="131"/>
      <c r="UN1086" s="131"/>
      <c r="UO1086" s="131"/>
      <c r="UP1086" s="131"/>
      <c r="UQ1086" s="131"/>
      <c r="UR1086" s="131"/>
      <c r="US1086" s="131"/>
      <c r="UT1086" s="131"/>
      <c r="UU1086" s="131"/>
      <c r="UV1086" s="131"/>
      <c r="UW1086" s="131"/>
      <c r="UX1086" s="131"/>
      <c r="UY1086" s="131"/>
      <c r="UZ1086" s="131"/>
      <c r="VA1086" s="131"/>
      <c r="VB1086" s="131"/>
      <c r="VC1086" s="131"/>
      <c r="VD1086" s="131"/>
      <c r="VE1086" s="131"/>
      <c r="VF1086" s="131"/>
      <c r="VG1086" s="131"/>
      <c r="VH1086" s="131"/>
      <c r="VI1086" s="131"/>
      <c r="VJ1086" s="131"/>
      <c r="VK1086" s="131"/>
      <c r="VL1086" s="131"/>
      <c r="VM1086" s="131"/>
      <c r="VN1086" s="131"/>
      <c r="VO1086" s="131"/>
      <c r="VP1086" s="131"/>
      <c r="VQ1086" s="131"/>
      <c r="VR1086" s="131"/>
      <c r="VS1086" s="131"/>
      <c r="VT1086" s="131"/>
      <c r="VU1086" s="131"/>
      <c r="VV1086" s="131"/>
      <c r="VW1086" s="131"/>
      <c r="VX1086" s="131"/>
      <c r="VY1086" s="131"/>
      <c r="VZ1086" s="131"/>
      <c r="WA1086" s="131"/>
      <c r="WB1086" s="131"/>
      <c r="WC1086" s="131"/>
      <c r="WD1086" s="131"/>
      <c r="WE1086" s="131"/>
      <c r="WF1086" s="131"/>
      <c r="WG1086" s="131"/>
      <c r="WH1086" s="131"/>
      <c r="WI1086" s="131"/>
      <c r="WJ1086" s="131"/>
      <c r="WK1086" s="131"/>
      <c r="WL1086" s="131"/>
      <c r="WM1086" s="131"/>
      <c r="WN1086" s="131"/>
      <c r="WO1086" s="131"/>
      <c r="WP1086" s="131"/>
      <c r="WQ1086" s="131"/>
      <c r="WR1086" s="131"/>
      <c r="WS1086" s="131"/>
      <c r="WT1086" s="131"/>
      <c r="WU1086" s="131"/>
      <c r="WV1086" s="131"/>
      <c r="WW1086" s="131"/>
      <c r="WX1086" s="131"/>
      <c r="WY1086" s="131"/>
      <c r="WZ1086" s="131"/>
      <c r="XA1086" s="131"/>
      <c r="XB1086" s="131"/>
      <c r="XC1086" s="131"/>
      <c r="XD1086" s="131"/>
      <c r="XE1086" s="131"/>
      <c r="XF1086" s="131"/>
      <c r="XG1086" s="131"/>
      <c r="XH1086" s="131"/>
      <c r="XI1086" s="131"/>
      <c r="XJ1086" s="131"/>
      <c r="XK1086" s="131"/>
      <c r="XL1086" s="131"/>
      <c r="XM1086" s="131"/>
      <c r="XN1086" s="131"/>
      <c r="XO1086" s="131"/>
      <c r="XP1086" s="131"/>
      <c r="XQ1086" s="131"/>
      <c r="XR1086" s="131"/>
      <c r="XS1086" s="131"/>
      <c r="XT1086" s="131"/>
      <c r="XU1086" s="131"/>
      <c r="XV1086" s="131"/>
      <c r="XW1086" s="131"/>
      <c r="XX1086" s="131"/>
      <c r="XY1086" s="131"/>
      <c r="XZ1086" s="131"/>
      <c r="YA1086" s="131"/>
      <c r="YB1086" s="131"/>
      <c r="YC1086" s="131"/>
      <c r="YD1086" s="131"/>
      <c r="YE1086" s="131"/>
      <c r="YF1086" s="131"/>
      <c r="YG1086" s="131"/>
      <c r="YH1086" s="131"/>
      <c r="YI1086" s="131"/>
      <c r="YJ1086" s="131"/>
      <c r="YK1086" s="131"/>
      <c r="YL1086" s="131"/>
      <c r="YM1086" s="131"/>
      <c r="YN1086" s="131"/>
      <c r="YO1086" s="131"/>
      <c r="YP1086" s="131"/>
      <c r="YQ1086" s="131"/>
      <c r="YR1086" s="131"/>
      <c r="YS1086" s="131"/>
      <c r="YT1086" s="131"/>
      <c r="YU1086" s="131"/>
      <c r="YV1086" s="131"/>
      <c r="YW1086" s="131"/>
      <c r="YX1086" s="131"/>
      <c r="YY1086" s="131"/>
      <c r="YZ1086" s="131"/>
      <c r="ZA1086" s="131"/>
      <c r="ZB1086" s="131"/>
      <c r="ZC1086" s="131"/>
      <c r="ZD1086" s="131"/>
      <c r="ZE1086" s="131"/>
      <c r="ZF1086" s="131"/>
      <c r="ZG1086" s="131"/>
      <c r="ZH1086" s="131"/>
      <c r="ZI1086" s="131"/>
      <c r="ZJ1086" s="131"/>
      <c r="ZK1086" s="131"/>
      <c r="ZL1086" s="131"/>
      <c r="ZM1086" s="131"/>
      <c r="ZN1086" s="131"/>
      <c r="ZO1086" s="131"/>
      <c r="ZP1086" s="131"/>
      <c r="ZQ1086" s="131"/>
      <c r="ZR1086" s="131"/>
      <c r="ZS1086" s="131"/>
      <c r="ZT1086" s="131"/>
      <c r="ZU1086" s="131"/>
      <c r="ZV1086" s="131"/>
      <c r="ZW1086" s="131"/>
      <c r="ZX1086" s="131"/>
      <c r="ZY1086" s="131"/>
      <c r="ZZ1086" s="131"/>
      <c r="AAA1086" s="131"/>
      <c r="AAB1086" s="131"/>
      <c r="AAC1086" s="131"/>
      <c r="AAD1086" s="131"/>
      <c r="AAE1086" s="131"/>
      <c r="AAF1086" s="131"/>
      <c r="AAG1086" s="131"/>
      <c r="AAH1086" s="131"/>
      <c r="AAI1086" s="131"/>
      <c r="AAJ1086" s="131"/>
      <c r="AAK1086" s="131"/>
      <c r="AAL1086" s="131"/>
      <c r="AAM1086" s="131"/>
      <c r="AAN1086" s="131"/>
      <c r="AAO1086" s="131"/>
      <c r="AAP1086" s="131"/>
      <c r="AAQ1086" s="131"/>
      <c r="AAR1086" s="131"/>
      <c r="AAS1086" s="131"/>
      <c r="AAT1086" s="131"/>
      <c r="AAU1086" s="131"/>
      <c r="AAV1086" s="131"/>
      <c r="AAW1086" s="131"/>
      <c r="AAX1086" s="131"/>
      <c r="AAY1086" s="131"/>
      <c r="AAZ1086" s="131"/>
      <c r="ABA1086" s="131"/>
      <c r="ABB1086" s="131"/>
      <c r="ABC1086" s="131"/>
      <c r="ABD1086" s="131"/>
      <c r="ABE1086" s="131"/>
      <c r="ABF1086" s="131"/>
      <c r="ABG1086" s="131"/>
      <c r="ABH1086" s="131"/>
      <c r="ABI1086" s="131"/>
      <c r="ABJ1086" s="131"/>
      <c r="ABK1086" s="131"/>
      <c r="ABL1086" s="131"/>
      <c r="ABM1086" s="131"/>
      <c r="ABN1086" s="131"/>
      <c r="ABO1086" s="131"/>
      <c r="ABP1086" s="131"/>
      <c r="ABQ1086" s="131"/>
      <c r="ABR1086" s="131"/>
      <c r="ABS1086" s="131"/>
      <c r="ABT1086" s="131"/>
      <c r="ABU1086" s="131"/>
      <c r="ABV1086" s="131"/>
      <c r="ABW1086" s="131"/>
      <c r="ABX1086" s="131"/>
      <c r="ABY1086" s="131"/>
      <c r="ABZ1086" s="131"/>
      <c r="ACA1086" s="131"/>
      <c r="ACB1086" s="131"/>
      <c r="ACC1086" s="131"/>
      <c r="ACD1086" s="131"/>
      <c r="ACE1086" s="131"/>
      <c r="ACF1086" s="131"/>
      <c r="ACG1086" s="131"/>
      <c r="ACH1086" s="131"/>
      <c r="ACI1086" s="131"/>
      <c r="ACJ1086" s="131"/>
      <c r="ACK1086" s="131"/>
      <c r="ACL1086" s="131"/>
      <c r="ACM1086" s="131"/>
      <c r="ACN1086" s="131"/>
      <c r="ACO1086" s="131"/>
      <c r="ACP1086" s="131"/>
      <c r="ACQ1086" s="131"/>
      <c r="ACR1086" s="131"/>
      <c r="ACS1086" s="131"/>
      <c r="ACT1086" s="131"/>
      <c r="ACU1086" s="131"/>
      <c r="ACV1086" s="131"/>
      <c r="ACW1086" s="131"/>
      <c r="ACX1086" s="131"/>
      <c r="ACY1086" s="131"/>
      <c r="ACZ1086" s="131"/>
      <c r="ADA1086" s="131"/>
      <c r="ADB1086" s="131"/>
      <c r="ADC1086" s="131"/>
      <c r="ADD1086" s="131"/>
      <c r="ADE1086" s="131"/>
      <c r="ADF1086" s="131"/>
      <c r="ADG1086" s="131"/>
      <c r="ADH1086" s="131"/>
      <c r="ADI1086" s="131"/>
      <c r="ADJ1086" s="131"/>
      <c r="ADK1086" s="131"/>
      <c r="ADL1086" s="131"/>
      <c r="ADM1086" s="131"/>
      <c r="ADN1086" s="131"/>
      <c r="ADO1086" s="131"/>
      <c r="ADP1086" s="131"/>
      <c r="ADQ1086" s="131"/>
      <c r="ADR1086" s="131"/>
      <c r="ADS1086" s="131"/>
      <c r="ADT1086" s="131"/>
      <c r="ADU1086" s="131"/>
      <c r="ADV1086" s="131"/>
      <c r="ADW1086" s="131"/>
      <c r="ADX1086" s="131"/>
      <c r="ADY1086" s="131"/>
      <c r="ADZ1086" s="131"/>
      <c r="AEA1086" s="131"/>
      <c r="AEB1086" s="131"/>
      <c r="AEC1086" s="131"/>
      <c r="AED1086" s="131"/>
      <c r="AEE1086" s="131"/>
      <c r="AEF1086" s="131"/>
      <c r="AEG1086" s="131"/>
      <c r="AEH1086" s="131"/>
      <c r="AEI1086" s="131"/>
      <c r="AEJ1086" s="131"/>
      <c r="AEK1086" s="131"/>
      <c r="AEL1086" s="131"/>
      <c r="AEM1086" s="131"/>
      <c r="AEN1086" s="131"/>
      <c r="AEO1086" s="131"/>
      <c r="AEP1086" s="131"/>
      <c r="AEQ1086" s="131"/>
      <c r="AER1086" s="131"/>
      <c r="AES1086" s="131"/>
      <c r="AET1086" s="131"/>
      <c r="AEU1086" s="131"/>
      <c r="AEV1086" s="131"/>
      <c r="AEW1086" s="131"/>
      <c r="AEX1086" s="131"/>
      <c r="AEY1086" s="131"/>
      <c r="AEZ1086" s="131"/>
      <c r="AFA1086" s="131"/>
      <c r="AFB1086" s="131"/>
      <c r="AFC1086" s="131"/>
      <c r="AFD1086" s="131"/>
      <c r="AFE1086" s="131"/>
      <c r="AFF1086" s="131"/>
      <c r="AFG1086" s="131"/>
      <c r="AFH1086" s="131"/>
      <c r="AFI1086" s="131"/>
      <c r="AFJ1086" s="131"/>
      <c r="AFK1086" s="131"/>
      <c r="AFL1086" s="131"/>
      <c r="AFM1086" s="131"/>
      <c r="AFN1086" s="131"/>
      <c r="AFO1086" s="131"/>
      <c r="AFP1086" s="131"/>
      <c r="AFQ1086" s="131"/>
      <c r="AFR1086" s="131"/>
      <c r="AFS1086" s="131"/>
      <c r="AFT1086" s="131"/>
      <c r="AFU1086" s="131"/>
      <c r="AFV1086" s="131"/>
      <c r="AFW1086" s="131"/>
      <c r="AFX1086" s="131"/>
      <c r="AFY1086" s="131"/>
      <c r="AFZ1086" s="131"/>
      <c r="AGA1086" s="131"/>
      <c r="AGB1086" s="131"/>
      <c r="AGC1086" s="131"/>
      <c r="AGD1086" s="131"/>
      <c r="AGE1086" s="131"/>
      <c r="AGF1086" s="131"/>
      <c r="AGG1086" s="131"/>
      <c r="AGH1086" s="131"/>
      <c r="AGI1086" s="131"/>
      <c r="AGJ1086" s="131"/>
      <c r="AGK1086" s="131"/>
      <c r="AGL1086" s="131"/>
      <c r="AGM1086" s="131"/>
      <c r="AGN1086" s="131"/>
      <c r="AGO1086" s="131"/>
      <c r="AGP1086" s="131"/>
      <c r="AGQ1086" s="131"/>
      <c r="AGR1086" s="131"/>
      <c r="AGS1086" s="131"/>
      <c r="AGT1086" s="131"/>
      <c r="AGU1086" s="131"/>
      <c r="AGV1086" s="131"/>
      <c r="AGW1086" s="131"/>
      <c r="AGX1086" s="131"/>
      <c r="AGY1086" s="131"/>
      <c r="AGZ1086" s="131"/>
      <c r="AHA1086" s="131"/>
      <c r="AHB1086" s="131"/>
      <c r="AHC1086" s="131"/>
      <c r="AHD1086" s="131"/>
      <c r="AHE1086" s="131"/>
      <c r="AHF1086" s="131"/>
      <c r="AHG1086" s="131"/>
      <c r="AHH1086" s="131"/>
      <c r="AHI1086" s="131"/>
      <c r="AHJ1086" s="131"/>
      <c r="AHK1086" s="131"/>
      <c r="AHL1086" s="131"/>
      <c r="AHM1086" s="131"/>
      <c r="AHN1086" s="131"/>
      <c r="AHO1086" s="131"/>
      <c r="AHP1086" s="131"/>
      <c r="AHQ1086" s="131"/>
      <c r="AHR1086" s="131"/>
      <c r="AHS1086" s="131"/>
      <c r="AHT1086" s="131"/>
      <c r="AHU1086" s="131"/>
      <c r="AHV1086" s="131"/>
      <c r="AHW1086" s="131"/>
      <c r="AHX1086" s="131"/>
      <c r="AHY1086" s="131"/>
      <c r="AHZ1086" s="131"/>
      <c r="AIA1086" s="131"/>
      <c r="AIB1086" s="131"/>
      <c r="AIC1086" s="131"/>
      <c r="AID1086" s="131"/>
      <c r="AIE1086" s="131"/>
      <c r="AIF1086" s="131"/>
      <c r="AIG1086" s="131"/>
      <c r="AIH1086" s="131"/>
      <c r="AII1086" s="131"/>
      <c r="AIJ1086" s="131"/>
      <c r="AIK1086" s="131"/>
      <c r="AIL1086" s="131"/>
      <c r="AIM1086" s="131"/>
      <c r="AIN1086" s="131"/>
      <c r="AIO1086" s="131"/>
      <c r="AIP1086" s="131"/>
      <c r="AIQ1086" s="131"/>
      <c r="AIR1086" s="131"/>
      <c r="AIS1086" s="131"/>
      <c r="AIT1086" s="131"/>
      <c r="AIU1086" s="131"/>
      <c r="AIV1086" s="131"/>
      <c r="AIW1086" s="131"/>
      <c r="AIX1086" s="131"/>
      <c r="AIY1086" s="131"/>
      <c r="AIZ1086" s="131"/>
      <c r="AJA1086" s="131"/>
      <c r="AJB1086" s="131"/>
      <c r="AJC1086" s="131"/>
      <c r="AJD1086" s="131"/>
      <c r="AJE1086" s="131"/>
      <c r="AJF1086" s="131"/>
      <c r="AJG1086" s="131"/>
      <c r="AJH1086" s="131"/>
      <c r="AJI1086" s="131"/>
      <c r="AJJ1086" s="131"/>
      <c r="AJK1086" s="131"/>
      <c r="AJL1086" s="131"/>
      <c r="AJM1086" s="131"/>
      <c r="AJN1086" s="131"/>
      <c r="AJO1086" s="131"/>
      <c r="AJP1086" s="131"/>
      <c r="AJQ1086" s="131"/>
      <c r="AJR1086" s="131"/>
      <c r="AJS1086" s="131"/>
      <c r="AJT1086" s="131"/>
      <c r="AJU1086" s="131"/>
      <c r="AJV1086" s="131"/>
      <c r="AJW1086" s="131"/>
      <c r="AJX1086" s="131"/>
      <c r="AJY1086" s="131"/>
      <c r="AJZ1086" s="131"/>
      <c r="AKA1086" s="131"/>
      <c r="AKB1086" s="131"/>
      <c r="AKC1086" s="131"/>
      <c r="AKD1086" s="131"/>
      <c r="AKE1086" s="131"/>
      <c r="AKF1086" s="131"/>
      <c r="AKG1086" s="131"/>
      <c r="AKH1086" s="131"/>
      <c r="AKI1086" s="131"/>
      <c r="AKJ1086" s="131"/>
      <c r="AKK1086" s="131"/>
      <c r="AKL1086" s="131"/>
      <c r="AKM1086" s="131"/>
      <c r="AKN1086" s="131"/>
      <c r="AKO1086" s="131"/>
      <c r="AKP1086" s="131"/>
      <c r="AKQ1086" s="131"/>
      <c r="AKR1086" s="131"/>
      <c r="AKS1086" s="131"/>
      <c r="AKT1086" s="131"/>
      <c r="AKU1086" s="131"/>
      <c r="AKV1086" s="131"/>
      <c r="AKW1086" s="131"/>
      <c r="AKX1086" s="131"/>
      <c r="AKY1086" s="131"/>
      <c r="AKZ1086" s="131"/>
      <c r="ALA1086" s="131"/>
      <c r="ALB1086" s="131"/>
      <c r="ALC1086" s="131"/>
      <c r="ALD1086" s="131"/>
      <c r="ALE1086" s="131"/>
      <c r="ALF1086" s="131"/>
      <c r="ALG1086" s="131"/>
      <c r="ALH1086" s="131"/>
      <c r="ALI1086" s="131"/>
      <c r="ALJ1086" s="131"/>
      <c r="ALK1086" s="131"/>
      <c r="ALL1086" s="131"/>
      <c r="ALM1086" s="131"/>
      <c r="ALN1086" s="131"/>
      <c r="ALO1086" s="131"/>
      <c r="ALP1086" s="131"/>
      <c r="ALQ1086" s="131"/>
      <c r="ALR1086" s="131"/>
      <c r="ALS1086" s="131"/>
      <c r="ALT1086" s="131"/>
      <c r="ALU1086" s="131"/>
      <c r="ALV1086" s="131"/>
      <c r="ALW1086" s="131"/>
      <c r="ALX1086" s="131"/>
      <c r="ALY1086" s="131"/>
      <c r="ALZ1086" s="131"/>
      <c r="AMA1086" s="131"/>
      <c r="AMB1086" s="131"/>
      <c r="AMC1086" s="131"/>
      <c r="AMD1086" s="131"/>
      <c r="AME1086" s="131"/>
      <c r="AMF1086" s="131"/>
      <c r="AMG1086" s="131"/>
      <c r="AMH1086" s="131"/>
      <c r="AMI1086" s="131"/>
      <c r="AMJ1086" s="131"/>
      <c r="AMK1086" s="131"/>
      <c r="AML1086" s="131"/>
      <c r="AMM1086" s="131"/>
      <c r="AMN1086" s="131"/>
      <c r="AMO1086" s="131"/>
      <c r="AMP1086" s="131"/>
      <c r="AMQ1086" s="131"/>
      <c r="AMR1086" s="131"/>
      <c r="AMS1086" s="131"/>
      <c r="AMT1086" s="131"/>
      <c r="AMU1086" s="131"/>
      <c r="AMV1086" s="131"/>
      <c r="AMW1086" s="131"/>
      <c r="AMX1086" s="131"/>
      <c r="AMY1086" s="131"/>
      <c r="AMZ1086" s="131"/>
      <c r="ANA1086" s="131"/>
      <c r="ANB1086" s="131"/>
      <c r="ANC1086" s="131"/>
      <c r="AND1086" s="131"/>
      <c r="ANE1086" s="131"/>
      <c r="ANF1086" s="131"/>
      <c r="ANG1086" s="131"/>
      <c r="ANH1086" s="131"/>
      <c r="ANI1086" s="131"/>
      <c r="ANJ1086" s="131"/>
      <c r="ANK1086" s="131"/>
      <c r="ANL1086" s="131"/>
      <c r="ANM1086" s="131"/>
      <c r="ANN1086" s="131"/>
      <c r="ANO1086" s="131"/>
      <c r="ANP1086" s="131"/>
      <c r="ANQ1086" s="131"/>
      <c r="ANR1086" s="131"/>
      <c r="ANS1086" s="131"/>
      <c r="ANT1086" s="131"/>
      <c r="ANU1086" s="131"/>
      <c r="ANV1086" s="131"/>
      <c r="ANW1086" s="131"/>
      <c r="ANX1086" s="131"/>
      <c r="ANY1086" s="131"/>
      <c r="ANZ1086" s="131"/>
      <c r="AOA1086" s="131"/>
      <c r="AOB1086" s="131"/>
      <c r="AOC1086" s="131"/>
      <c r="AOD1086" s="131"/>
      <c r="AOE1086" s="131"/>
      <c r="AOF1086" s="131"/>
      <c r="AOG1086" s="131"/>
      <c r="AOH1086" s="131"/>
      <c r="AOI1086" s="131"/>
      <c r="AOJ1086" s="131"/>
      <c r="AOK1086" s="131"/>
      <c r="AOL1086" s="131"/>
      <c r="AOM1086" s="131"/>
      <c r="AON1086" s="131"/>
      <c r="AOO1086" s="131"/>
      <c r="AOP1086" s="131"/>
      <c r="AOQ1086" s="131"/>
      <c r="AOR1086" s="131"/>
      <c r="AOS1086" s="131"/>
      <c r="AOT1086" s="131"/>
      <c r="AOU1086" s="131"/>
      <c r="AOV1086" s="131"/>
      <c r="AOW1086" s="131"/>
      <c r="AOX1086" s="131"/>
      <c r="AOY1086" s="131"/>
      <c r="AOZ1086" s="131"/>
      <c r="APA1086" s="131"/>
      <c r="APB1086" s="131"/>
      <c r="APC1086" s="131"/>
      <c r="APD1086" s="131"/>
      <c r="APE1086" s="131"/>
      <c r="APF1086" s="131"/>
      <c r="APG1086" s="131"/>
      <c r="APH1086" s="131"/>
      <c r="API1086" s="131"/>
      <c r="APJ1086" s="131"/>
      <c r="APK1086" s="131"/>
      <c r="APL1086" s="131"/>
      <c r="APM1086" s="131"/>
      <c r="APN1086" s="131"/>
      <c r="APO1086" s="131"/>
      <c r="APP1086" s="131"/>
      <c r="APQ1086" s="131"/>
      <c r="APR1086" s="131"/>
      <c r="APS1086" s="131"/>
      <c r="APT1086" s="131"/>
      <c r="APU1086" s="131"/>
      <c r="APV1086" s="131"/>
      <c r="APW1086" s="131"/>
      <c r="APX1086" s="131"/>
      <c r="APY1086" s="131"/>
      <c r="APZ1086" s="131"/>
      <c r="AQA1086" s="131"/>
      <c r="AQB1086" s="131"/>
      <c r="AQC1086" s="131"/>
      <c r="AQD1086" s="131"/>
      <c r="AQE1086" s="131"/>
      <c r="AQF1086" s="131"/>
      <c r="AQG1086" s="131"/>
      <c r="AQH1086" s="131"/>
      <c r="AQI1086" s="131"/>
      <c r="AQJ1086" s="131"/>
      <c r="AQK1086" s="131"/>
      <c r="AQL1086" s="131"/>
      <c r="AQM1086" s="131"/>
      <c r="AQN1086" s="131"/>
      <c r="AQO1086" s="131"/>
      <c r="AQP1086" s="131"/>
      <c r="AQQ1086" s="131"/>
      <c r="AQR1086" s="131"/>
      <c r="AQS1086" s="131"/>
      <c r="AQT1086" s="131"/>
      <c r="AQU1086" s="131"/>
      <c r="AQV1086" s="131"/>
      <c r="AQW1086" s="131"/>
      <c r="AQX1086" s="131"/>
      <c r="AQY1086" s="131"/>
      <c r="AQZ1086" s="131"/>
      <c r="ARA1086" s="131"/>
      <c r="ARB1086" s="131"/>
      <c r="ARC1086" s="131"/>
      <c r="ARD1086" s="131"/>
      <c r="ARE1086" s="131"/>
      <c r="ARF1086" s="131"/>
      <c r="ARG1086" s="131"/>
      <c r="ARH1086" s="131"/>
      <c r="ARI1086" s="131"/>
      <c r="ARJ1086" s="131"/>
      <c r="ARK1086" s="131"/>
      <c r="ARL1086" s="131"/>
      <c r="ARM1086" s="131"/>
      <c r="ARN1086" s="131"/>
      <c r="ARO1086" s="131"/>
      <c r="ARP1086" s="131"/>
      <c r="ARQ1086" s="131"/>
      <c r="ARR1086" s="131"/>
      <c r="ARS1086" s="131"/>
      <c r="ART1086" s="131"/>
      <c r="ARU1086" s="131"/>
      <c r="ARV1086" s="131"/>
      <c r="ARW1086" s="131"/>
      <c r="ARX1086" s="131"/>
      <c r="ARY1086" s="131"/>
      <c r="ARZ1086" s="131"/>
      <c r="ASA1086" s="131"/>
      <c r="ASB1086" s="131"/>
      <c r="ASC1086" s="131"/>
      <c r="ASD1086" s="131"/>
      <c r="ASE1086" s="131"/>
      <c r="ASF1086" s="131"/>
      <c r="ASG1086" s="131"/>
      <c r="ASH1086" s="131"/>
      <c r="ASI1086" s="131"/>
      <c r="ASJ1086" s="131"/>
      <c r="ASK1086" s="131"/>
      <c r="ASL1086" s="131"/>
      <c r="ASM1086" s="131"/>
      <c r="ASN1086" s="131"/>
      <c r="ASO1086" s="131"/>
      <c r="ASP1086" s="131"/>
      <c r="ASQ1086" s="131"/>
      <c r="ASR1086" s="131"/>
      <c r="ASS1086" s="131"/>
      <c r="AST1086" s="131"/>
      <c r="ASU1086" s="131"/>
      <c r="ASV1086" s="131"/>
      <c r="ASW1086" s="131"/>
      <c r="ASX1086" s="131"/>
      <c r="ASY1086" s="131"/>
      <c r="ASZ1086" s="131"/>
      <c r="ATA1086" s="131"/>
      <c r="ATB1086" s="131"/>
      <c r="ATC1086" s="131"/>
      <c r="ATD1086" s="131"/>
      <c r="ATE1086" s="131"/>
      <c r="ATF1086" s="131"/>
      <c r="ATG1086" s="131"/>
      <c r="ATH1086" s="131"/>
      <c r="ATI1086" s="131"/>
      <c r="ATJ1086" s="131"/>
      <c r="ATK1086" s="131"/>
      <c r="ATL1086" s="131"/>
      <c r="ATM1086" s="131"/>
      <c r="ATN1086" s="131"/>
      <c r="ATO1086" s="131"/>
      <c r="ATP1086" s="131"/>
      <c r="ATQ1086" s="131"/>
      <c r="ATR1086" s="131"/>
      <c r="ATS1086" s="131"/>
      <c r="ATT1086" s="131"/>
      <c r="ATU1086" s="131"/>
      <c r="ATV1086" s="131"/>
      <c r="ATW1086" s="131"/>
      <c r="ATX1086" s="131"/>
      <c r="ATY1086" s="131"/>
      <c r="ATZ1086" s="131"/>
      <c r="AUA1086" s="131"/>
      <c r="AUB1086" s="131"/>
      <c r="AUC1086" s="131"/>
      <c r="AUD1086" s="131"/>
      <c r="AUE1086" s="131"/>
      <c r="AUF1086" s="131"/>
      <c r="AUG1086" s="131"/>
      <c r="AUH1086" s="131"/>
      <c r="AUI1086" s="131"/>
      <c r="AUJ1086" s="131"/>
      <c r="AUK1086" s="131"/>
      <c r="AUL1086" s="131"/>
      <c r="AUM1086" s="131"/>
      <c r="AUN1086" s="131"/>
      <c r="AUO1086" s="131"/>
      <c r="AUP1086" s="131"/>
      <c r="AUQ1086" s="131"/>
      <c r="AUR1086" s="131"/>
      <c r="AUS1086" s="131"/>
      <c r="AUT1086" s="131"/>
      <c r="AUU1086" s="131"/>
      <c r="AUV1086" s="131"/>
      <c r="AUW1086" s="131"/>
      <c r="AUX1086" s="131"/>
      <c r="AUY1086" s="131"/>
      <c r="AUZ1086" s="131"/>
      <c r="AVA1086" s="131"/>
      <c r="AVB1086" s="131"/>
      <c r="AVC1086" s="131"/>
      <c r="AVD1086" s="131"/>
      <c r="AVE1086" s="131"/>
      <c r="AVF1086" s="131"/>
      <c r="AVG1086" s="131"/>
      <c r="AVH1086" s="131"/>
      <c r="AVI1086" s="131"/>
      <c r="AVJ1086" s="131"/>
      <c r="AVK1086" s="131"/>
      <c r="AVL1086" s="131"/>
      <c r="AVM1086" s="131"/>
      <c r="AVN1086" s="131"/>
      <c r="AVO1086" s="131"/>
      <c r="AVP1086" s="131"/>
      <c r="AVQ1086" s="131"/>
      <c r="AVR1086" s="131"/>
      <c r="AVS1086" s="131"/>
      <c r="AVT1086" s="131"/>
      <c r="AVU1086" s="131"/>
      <c r="AVV1086" s="131"/>
      <c r="AVW1086" s="131"/>
      <c r="AVX1086" s="131"/>
      <c r="AVY1086" s="131"/>
      <c r="AVZ1086" s="131"/>
      <c r="AWA1086" s="131"/>
      <c r="AWB1086" s="131"/>
      <c r="AWC1086" s="131"/>
      <c r="AWD1086" s="131"/>
      <c r="AWE1086" s="131"/>
      <c r="AWF1086" s="131"/>
      <c r="AWG1086" s="131"/>
      <c r="AWH1086" s="131"/>
      <c r="AWI1086" s="131"/>
      <c r="AWJ1086" s="131"/>
      <c r="AWK1086" s="131"/>
      <c r="AWL1086" s="131"/>
      <c r="AWM1086" s="131"/>
      <c r="AWN1086" s="131"/>
      <c r="AWO1086" s="131"/>
      <c r="AWP1086" s="131"/>
      <c r="AWQ1086" s="131"/>
      <c r="AWR1086" s="131"/>
      <c r="AWS1086" s="131"/>
      <c r="AWT1086" s="131"/>
      <c r="AWU1086" s="131"/>
      <c r="AWV1086" s="131"/>
      <c r="AWW1086" s="131"/>
      <c r="AWX1086" s="131"/>
      <c r="AWY1086" s="131"/>
      <c r="AWZ1086" s="131"/>
      <c r="AXA1086" s="131"/>
      <c r="AXB1086" s="131"/>
      <c r="AXC1086" s="131"/>
      <c r="AXD1086" s="131"/>
      <c r="AXE1086" s="131"/>
      <c r="AXF1086" s="131"/>
      <c r="AXG1086" s="131"/>
      <c r="AXH1086" s="131"/>
      <c r="AXI1086" s="131"/>
      <c r="AXJ1086" s="131"/>
      <c r="AXK1086" s="131"/>
      <c r="AXL1086" s="131"/>
      <c r="AXM1086" s="131"/>
      <c r="AXN1086" s="131"/>
      <c r="AXO1086" s="131"/>
      <c r="AXP1086" s="131"/>
      <c r="AXQ1086" s="131"/>
      <c r="AXR1086" s="131"/>
      <c r="AXS1086" s="131"/>
      <c r="AXT1086" s="131"/>
      <c r="AXU1086" s="131"/>
      <c r="AXV1086" s="131"/>
      <c r="AXW1086" s="131"/>
      <c r="AXX1086" s="131"/>
    </row>
    <row r="1087" spans="1:1324" s="106" customFormat="1" ht="15.75" hidden="1" customHeight="1" x14ac:dyDescent="0.2">
      <c r="A1087" s="79" t="s">
        <v>1226</v>
      </c>
      <c r="B1087" s="79" t="s">
        <v>102</v>
      </c>
      <c r="C1087" s="89" t="s">
        <v>101</v>
      </c>
      <c r="D1087" s="89" t="s">
        <v>1227</v>
      </c>
      <c r="E1087" s="66">
        <v>40661</v>
      </c>
      <c r="F1087" s="79" t="s">
        <v>1167</v>
      </c>
      <c r="G1087" s="30" t="s">
        <v>1185</v>
      </c>
      <c r="H1087" s="30">
        <v>42005</v>
      </c>
      <c r="I1087" s="30" t="s">
        <v>1065</v>
      </c>
      <c r="J1087" s="173"/>
      <c r="K1087" s="87" t="s">
        <v>7</v>
      </c>
      <c r="L1087" s="87">
        <v>1</v>
      </c>
      <c r="M1087" s="87">
        <v>1</v>
      </c>
      <c r="N1087" s="87" t="s">
        <v>326</v>
      </c>
      <c r="O1087" s="87">
        <v>1</v>
      </c>
      <c r="P1087" s="87" t="s">
        <v>326</v>
      </c>
      <c r="Q1087" s="87">
        <v>1</v>
      </c>
      <c r="R1087" s="87" t="s">
        <v>326</v>
      </c>
      <c r="S1087" s="87">
        <v>1</v>
      </c>
      <c r="T1087" s="87" t="s">
        <v>49</v>
      </c>
      <c r="U1087" s="87">
        <v>1</v>
      </c>
      <c r="V1087" s="87">
        <v>1</v>
      </c>
      <c r="W1087" s="87">
        <v>0</v>
      </c>
      <c r="X1087" s="87">
        <v>0</v>
      </c>
      <c r="Y1087" s="87">
        <v>0</v>
      </c>
      <c r="Z1087" s="87">
        <v>1</v>
      </c>
      <c r="AA1087" s="87">
        <v>0</v>
      </c>
      <c r="AB1087" s="87">
        <f t="shared" si="100"/>
        <v>2</v>
      </c>
      <c r="AC1087" s="87">
        <f t="shared" si="101"/>
        <v>2</v>
      </c>
      <c r="AD1087" s="87">
        <f t="shared" si="102"/>
        <v>2</v>
      </c>
      <c r="AE1087" s="87">
        <f t="shared" si="103"/>
        <v>2</v>
      </c>
      <c r="AF1087" s="104"/>
      <c r="AG1087" s="131"/>
      <c r="AH1087" s="131"/>
      <c r="AI1087" s="131"/>
      <c r="AJ1087" s="131"/>
      <c r="AK1087" s="131"/>
      <c r="AL1087" s="131"/>
      <c r="AM1087" s="131"/>
      <c r="AN1087" s="131"/>
      <c r="AO1087" s="131"/>
      <c r="AP1087" s="131"/>
      <c r="AQ1087" s="131"/>
      <c r="AR1087" s="131"/>
      <c r="AS1087" s="131"/>
      <c r="AT1087" s="131"/>
      <c r="AU1087" s="131"/>
      <c r="AV1087" s="131"/>
      <c r="AW1087" s="131"/>
      <c r="AX1087" s="131"/>
      <c r="AY1087" s="131"/>
      <c r="AZ1087" s="131"/>
      <c r="BA1087" s="131"/>
      <c r="BB1087" s="131"/>
      <c r="BC1087" s="131"/>
      <c r="BD1087" s="131"/>
      <c r="BE1087" s="131"/>
      <c r="BF1087" s="131"/>
      <c r="BG1087" s="131"/>
      <c r="BH1087" s="131"/>
      <c r="BI1087" s="131"/>
      <c r="BJ1087" s="131"/>
      <c r="BK1087" s="131"/>
      <c r="BL1087" s="131"/>
      <c r="BM1087" s="131"/>
      <c r="BN1087" s="131"/>
      <c r="BO1087" s="131"/>
      <c r="BP1087" s="131"/>
      <c r="BQ1087" s="131"/>
      <c r="BR1087" s="131"/>
      <c r="BS1087" s="131"/>
      <c r="BT1087" s="131"/>
      <c r="BU1087" s="131"/>
      <c r="BV1087" s="131"/>
      <c r="BW1087" s="131"/>
      <c r="BX1087" s="131"/>
      <c r="BY1087" s="131"/>
      <c r="BZ1087" s="131"/>
      <c r="CA1087" s="131"/>
      <c r="CB1087" s="131"/>
      <c r="CC1087" s="131"/>
      <c r="CD1087" s="131"/>
      <c r="CE1087" s="131"/>
      <c r="CF1087" s="131"/>
      <c r="CG1087" s="131"/>
      <c r="CH1087" s="131"/>
      <c r="CI1087" s="131"/>
      <c r="CJ1087" s="131"/>
      <c r="CK1087" s="131"/>
      <c r="CL1087" s="131"/>
      <c r="CM1087" s="131"/>
      <c r="CN1087" s="131"/>
      <c r="CO1087" s="131"/>
      <c r="CP1087" s="131"/>
      <c r="CQ1087" s="131"/>
      <c r="CR1087" s="131"/>
      <c r="CS1087" s="131"/>
      <c r="CT1087" s="131"/>
      <c r="CU1087" s="131"/>
      <c r="CV1087" s="131"/>
      <c r="CW1087" s="131"/>
      <c r="CX1087" s="131"/>
      <c r="CY1087" s="131"/>
      <c r="CZ1087" s="131"/>
      <c r="DA1087" s="131"/>
      <c r="DB1087" s="131"/>
      <c r="DC1087" s="131"/>
      <c r="DD1087" s="131"/>
      <c r="DE1087" s="131"/>
      <c r="DF1087" s="131"/>
      <c r="DG1087" s="131"/>
      <c r="DH1087" s="131"/>
      <c r="DI1087" s="131"/>
      <c r="DJ1087" s="131"/>
      <c r="DK1087" s="131"/>
      <c r="DL1087" s="131"/>
      <c r="DM1087" s="131"/>
      <c r="DN1087" s="131"/>
      <c r="DO1087" s="131"/>
      <c r="DP1087" s="131"/>
      <c r="DQ1087" s="131"/>
      <c r="DR1087" s="131"/>
      <c r="DS1087" s="131"/>
      <c r="DT1087" s="131"/>
      <c r="DU1087" s="131"/>
      <c r="DV1087" s="131"/>
      <c r="DW1087" s="131"/>
      <c r="DX1087" s="131"/>
      <c r="DY1087" s="131"/>
      <c r="DZ1087" s="131"/>
      <c r="EA1087" s="131"/>
      <c r="EB1087" s="131"/>
      <c r="EC1087" s="131"/>
      <c r="ED1087" s="131"/>
      <c r="EE1087" s="131"/>
      <c r="EF1087" s="131"/>
      <c r="EG1087" s="131"/>
      <c r="EH1087" s="131"/>
      <c r="EI1087" s="131"/>
      <c r="EJ1087" s="131"/>
      <c r="EK1087" s="131"/>
      <c r="EL1087" s="131"/>
      <c r="EM1087" s="131"/>
      <c r="EN1087" s="131"/>
      <c r="EO1087" s="131"/>
      <c r="EP1087" s="131"/>
      <c r="EQ1087" s="131"/>
      <c r="ER1087" s="131"/>
      <c r="ES1087" s="131"/>
      <c r="ET1087" s="131"/>
      <c r="EU1087" s="131"/>
      <c r="EV1087" s="131"/>
      <c r="EW1087" s="131"/>
      <c r="EX1087" s="131"/>
      <c r="EY1087" s="131"/>
      <c r="EZ1087" s="131"/>
      <c r="FA1087" s="131"/>
      <c r="FB1087" s="131"/>
      <c r="FC1087" s="131"/>
      <c r="FD1087" s="131"/>
      <c r="FE1087" s="131"/>
      <c r="FF1087" s="131"/>
      <c r="FG1087" s="131"/>
      <c r="FH1087" s="131"/>
      <c r="FI1087" s="131"/>
      <c r="FJ1087" s="131"/>
      <c r="FK1087" s="131"/>
      <c r="FL1087" s="131"/>
      <c r="FM1087" s="131"/>
      <c r="FN1087" s="131"/>
      <c r="FO1087" s="131"/>
      <c r="FP1087" s="131"/>
      <c r="FQ1087" s="131"/>
      <c r="FR1087" s="131"/>
      <c r="FS1087" s="131"/>
      <c r="FT1087" s="131"/>
      <c r="FU1087" s="131"/>
      <c r="FV1087" s="131"/>
      <c r="FW1087" s="131"/>
      <c r="FX1087" s="131"/>
      <c r="FY1087" s="131"/>
      <c r="FZ1087" s="131"/>
      <c r="GA1087" s="131"/>
      <c r="GB1087" s="131"/>
      <c r="GC1087" s="131"/>
      <c r="GD1087" s="131"/>
      <c r="GE1087" s="131"/>
      <c r="GF1087" s="131"/>
      <c r="GG1087" s="131"/>
      <c r="GH1087" s="131"/>
      <c r="GI1087" s="131"/>
      <c r="GJ1087" s="131"/>
      <c r="GK1087" s="131"/>
      <c r="GL1087" s="131"/>
      <c r="GM1087" s="131"/>
      <c r="GN1087" s="131"/>
      <c r="GO1087" s="131"/>
      <c r="GP1087" s="131"/>
      <c r="GQ1087" s="131"/>
      <c r="GR1087" s="131"/>
      <c r="GS1087" s="131"/>
      <c r="GT1087" s="131"/>
      <c r="GU1087" s="131"/>
      <c r="GV1087" s="131"/>
      <c r="GW1087" s="131"/>
      <c r="GX1087" s="131"/>
      <c r="GY1087" s="131"/>
      <c r="GZ1087" s="131"/>
      <c r="HA1087" s="131"/>
      <c r="HB1087" s="131"/>
      <c r="HC1087" s="131"/>
      <c r="HD1087" s="131"/>
      <c r="HE1087" s="131"/>
      <c r="HF1087" s="131"/>
      <c r="HG1087" s="131"/>
      <c r="HH1087" s="131"/>
      <c r="HI1087" s="131"/>
      <c r="HJ1087" s="131"/>
      <c r="HK1087" s="131"/>
      <c r="HL1087" s="131"/>
      <c r="HM1087" s="131"/>
      <c r="HN1087" s="131"/>
      <c r="HO1087" s="131"/>
      <c r="HP1087" s="131"/>
      <c r="HQ1087" s="131"/>
      <c r="HR1087" s="131"/>
      <c r="HS1087" s="131"/>
      <c r="HT1087" s="131"/>
      <c r="HU1087" s="131"/>
      <c r="HV1087" s="131"/>
      <c r="HW1087" s="131"/>
      <c r="HX1087" s="131"/>
      <c r="HY1087" s="131"/>
      <c r="HZ1087" s="131"/>
      <c r="IA1087" s="131"/>
      <c r="IB1087" s="131"/>
      <c r="IC1087" s="131"/>
      <c r="ID1087" s="131"/>
      <c r="IE1087" s="131"/>
      <c r="IF1087" s="131"/>
      <c r="IG1087" s="131"/>
      <c r="IH1087" s="131"/>
      <c r="II1087" s="131"/>
      <c r="IJ1087" s="131"/>
      <c r="IK1087" s="131"/>
      <c r="IL1087" s="131"/>
      <c r="IM1087" s="131"/>
      <c r="IN1087" s="131"/>
      <c r="IO1087" s="131"/>
      <c r="IP1087" s="131"/>
      <c r="IQ1087" s="131"/>
      <c r="IR1087" s="131"/>
      <c r="IS1087" s="131"/>
      <c r="IT1087" s="131"/>
      <c r="IU1087" s="131"/>
      <c r="IV1087" s="131"/>
      <c r="IW1087" s="131"/>
      <c r="IX1087" s="131"/>
      <c r="IY1087" s="131"/>
      <c r="IZ1087" s="131"/>
      <c r="JA1087" s="131"/>
      <c r="JB1087" s="131"/>
      <c r="JC1087" s="131"/>
      <c r="JD1087" s="131"/>
      <c r="JE1087" s="131"/>
      <c r="JF1087" s="131"/>
      <c r="JG1087" s="131"/>
      <c r="JH1087" s="131"/>
      <c r="JI1087" s="131"/>
      <c r="JJ1087" s="131"/>
      <c r="JK1087" s="131"/>
      <c r="JL1087" s="131"/>
      <c r="JM1087" s="131"/>
      <c r="JN1087" s="131"/>
      <c r="JO1087" s="131"/>
      <c r="JP1087" s="131"/>
      <c r="JQ1087" s="131"/>
      <c r="JR1087" s="131"/>
      <c r="JS1087" s="131"/>
      <c r="JT1087" s="131"/>
      <c r="JU1087" s="131"/>
      <c r="JV1087" s="131"/>
      <c r="JW1087" s="131"/>
      <c r="JX1087" s="131"/>
      <c r="JY1087" s="131"/>
      <c r="JZ1087" s="131"/>
      <c r="KA1087" s="131"/>
      <c r="KB1087" s="131"/>
      <c r="KC1087" s="131"/>
      <c r="KD1087" s="131"/>
      <c r="KE1087" s="131"/>
      <c r="KF1087" s="131"/>
      <c r="KG1087" s="131"/>
      <c r="KH1087" s="131"/>
      <c r="KI1087" s="131"/>
      <c r="KJ1087" s="131"/>
      <c r="KK1087" s="131"/>
      <c r="KL1087" s="131"/>
      <c r="KM1087" s="131"/>
      <c r="KN1087" s="131"/>
      <c r="KO1087" s="131"/>
      <c r="KP1087" s="131"/>
      <c r="KQ1087" s="131"/>
      <c r="KR1087" s="131"/>
      <c r="KS1087" s="131"/>
      <c r="KT1087" s="131"/>
      <c r="KU1087" s="131"/>
      <c r="KV1087" s="131"/>
      <c r="KW1087" s="131"/>
      <c r="KX1087" s="131"/>
      <c r="KY1087" s="131"/>
      <c r="KZ1087" s="131"/>
      <c r="LA1087" s="131"/>
      <c r="LB1087" s="131"/>
      <c r="LC1087" s="131"/>
      <c r="LD1087" s="131"/>
      <c r="LE1087" s="131"/>
      <c r="LF1087" s="131"/>
      <c r="LG1087" s="131"/>
      <c r="LH1087" s="131"/>
      <c r="LI1087" s="131"/>
      <c r="LJ1087" s="131"/>
      <c r="LK1087" s="131"/>
      <c r="LL1087" s="131"/>
      <c r="LM1087" s="131"/>
      <c r="LN1087" s="131"/>
      <c r="LO1087" s="131"/>
      <c r="LP1087" s="131"/>
      <c r="LQ1087" s="131"/>
      <c r="LR1087" s="131"/>
      <c r="LS1087" s="131"/>
      <c r="LT1087" s="131"/>
      <c r="LU1087" s="131"/>
      <c r="LV1087" s="131"/>
      <c r="LW1087" s="131"/>
      <c r="LX1087" s="131"/>
      <c r="LY1087" s="131"/>
      <c r="LZ1087" s="131"/>
      <c r="MA1087" s="131"/>
      <c r="MB1087" s="131"/>
      <c r="MC1087" s="131"/>
      <c r="MD1087" s="131"/>
      <c r="ME1087" s="131"/>
      <c r="MF1087" s="131"/>
      <c r="MG1087" s="131"/>
      <c r="MH1087" s="131"/>
      <c r="MI1087" s="131"/>
      <c r="MJ1087" s="131"/>
      <c r="MK1087" s="131"/>
      <c r="ML1087" s="131"/>
      <c r="MM1087" s="131"/>
      <c r="MN1087" s="131"/>
      <c r="MO1087" s="131"/>
      <c r="MP1087" s="131"/>
      <c r="MQ1087" s="131"/>
      <c r="MR1087" s="131"/>
      <c r="MS1087" s="131"/>
      <c r="MT1087" s="131"/>
      <c r="MU1087" s="131"/>
      <c r="MV1087" s="131"/>
      <c r="MW1087" s="131"/>
      <c r="MX1087" s="131"/>
      <c r="MY1087" s="131"/>
      <c r="MZ1087" s="131"/>
      <c r="NA1087" s="131"/>
      <c r="NB1087" s="131"/>
      <c r="NC1087" s="131"/>
      <c r="ND1087" s="131"/>
      <c r="NE1087" s="131"/>
      <c r="NF1087" s="131"/>
      <c r="NG1087" s="131"/>
      <c r="NH1087" s="131"/>
      <c r="NI1087" s="131"/>
      <c r="NJ1087" s="131"/>
      <c r="NK1087" s="131"/>
      <c r="NL1087" s="131"/>
      <c r="NM1087" s="131"/>
      <c r="NN1087" s="131"/>
      <c r="NO1087" s="131"/>
      <c r="NP1087" s="131"/>
      <c r="NQ1087" s="131"/>
      <c r="NR1087" s="131"/>
      <c r="NS1087" s="131"/>
      <c r="NT1087" s="131"/>
      <c r="NU1087" s="131"/>
      <c r="NV1087" s="131"/>
      <c r="NW1087" s="131"/>
      <c r="NX1087" s="131"/>
      <c r="NY1087" s="131"/>
      <c r="NZ1087" s="131"/>
      <c r="OA1087" s="131"/>
      <c r="OB1087" s="131"/>
      <c r="OC1087" s="131"/>
      <c r="OD1087" s="131"/>
      <c r="OE1087" s="131"/>
      <c r="OF1087" s="131"/>
      <c r="OG1087" s="131"/>
      <c r="OH1087" s="131"/>
      <c r="OI1087" s="131"/>
      <c r="OJ1087" s="131"/>
      <c r="OK1087" s="131"/>
      <c r="OL1087" s="131"/>
      <c r="OM1087" s="131"/>
      <c r="ON1087" s="131"/>
      <c r="OO1087" s="131"/>
      <c r="OP1087" s="131"/>
      <c r="OQ1087" s="131"/>
      <c r="OR1087" s="131"/>
      <c r="OS1087" s="131"/>
      <c r="OT1087" s="131"/>
      <c r="OU1087" s="131"/>
      <c r="OV1087" s="131"/>
      <c r="OW1087" s="131"/>
      <c r="OX1087" s="131"/>
      <c r="OY1087" s="131"/>
      <c r="OZ1087" s="131"/>
      <c r="PA1087" s="131"/>
      <c r="PB1087" s="131"/>
      <c r="PC1087" s="131"/>
      <c r="PD1087" s="131"/>
      <c r="PE1087" s="131"/>
      <c r="PF1087" s="131"/>
      <c r="PG1087" s="131"/>
      <c r="PH1087" s="131"/>
      <c r="PI1087" s="131"/>
      <c r="PJ1087" s="131"/>
      <c r="PK1087" s="131"/>
      <c r="PL1087" s="131"/>
      <c r="PM1087" s="131"/>
      <c r="PN1087" s="131"/>
      <c r="PO1087" s="131"/>
      <c r="PP1087" s="131"/>
      <c r="PQ1087" s="131"/>
      <c r="PR1087" s="131"/>
      <c r="PS1087" s="131"/>
      <c r="PT1087" s="131"/>
      <c r="PU1087" s="131"/>
      <c r="PV1087" s="131"/>
      <c r="PW1087" s="131"/>
      <c r="PX1087" s="131"/>
      <c r="PY1087" s="131"/>
      <c r="PZ1087" s="131"/>
      <c r="QA1087" s="131"/>
      <c r="QB1087" s="131"/>
      <c r="QC1087" s="131"/>
      <c r="QD1087" s="131"/>
      <c r="QE1087" s="131"/>
      <c r="QF1087" s="131"/>
      <c r="QG1087" s="131"/>
      <c r="QH1087" s="131"/>
      <c r="QI1087" s="131"/>
      <c r="QJ1087" s="131"/>
      <c r="QK1087" s="131"/>
      <c r="QL1087" s="131"/>
      <c r="QM1087" s="131"/>
      <c r="QN1087" s="131"/>
      <c r="QO1087" s="131"/>
      <c r="QP1087" s="131"/>
      <c r="QQ1087" s="131"/>
      <c r="QR1087" s="131"/>
      <c r="QS1087" s="131"/>
      <c r="QT1087" s="131"/>
      <c r="QU1087" s="131"/>
      <c r="QV1087" s="131"/>
      <c r="QW1087" s="131"/>
      <c r="QX1087" s="131"/>
      <c r="QY1087" s="131"/>
      <c r="QZ1087" s="131"/>
      <c r="RA1087" s="131"/>
      <c r="RB1087" s="131"/>
      <c r="RC1087" s="131"/>
      <c r="RD1087" s="131"/>
      <c r="RE1087" s="131"/>
      <c r="RF1087" s="131"/>
      <c r="RG1087" s="131"/>
      <c r="RH1087" s="131"/>
      <c r="RI1087" s="131"/>
      <c r="RJ1087" s="131"/>
      <c r="RK1087" s="131"/>
      <c r="RL1087" s="131"/>
      <c r="RM1087" s="131"/>
      <c r="RN1087" s="131"/>
      <c r="RO1087" s="131"/>
      <c r="RP1087" s="131"/>
      <c r="RQ1087" s="131"/>
      <c r="RR1087" s="131"/>
      <c r="RS1087" s="131"/>
      <c r="RT1087" s="131"/>
      <c r="RU1087" s="131"/>
      <c r="RV1087" s="131"/>
      <c r="RW1087" s="131"/>
      <c r="RX1087" s="131"/>
      <c r="RY1087" s="131"/>
      <c r="RZ1087" s="131"/>
      <c r="SA1087" s="131"/>
      <c r="SB1087" s="131"/>
      <c r="SC1087" s="131"/>
      <c r="SD1087" s="131"/>
      <c r="SE1087" s="131"/>
      <c r="SF1087" s="131"/>
      <c r="SG1087" s="131"/>
      <c r="SH1087" s="131"/>
      <c r="SI1087" s="131"/>
      <c r="SJ1087" s="131"/>
      <c r="SK1087" s="131"/>
      <c r="SL1087" s="131"/>
      <c r="SM1087" s="131"/>
      <c r="SN1087" s="131"/>
      <c r="SO1087" s="131"/>
      <c r="SP1087" s="131"/>
      <c r="SQ1087" s="131"/>
      <c r="SR1087" s="131"/>
      <c r="SS1087" s="131"/>
      <c r="ST1087" s="131"/>
      <c r="SU1087" s="131"/>
      <c r="SV1087" s="131"/>
      <c r="SW1087" s="131"/>
      <c r="SX1087" s="131"/>
      <c r="SY1087" s="131"/>
      <c r="SZ1087" s="131"/>
      <c r="TA1087" s="131"/>
      <c r="TB1087" s="131"/>
      <c r="TC1087" s="131"/>
      <c r="TD1087" s="131"/>
      <c r="TE1087" s="131"/>
      <c r="TF1087" s="131"/>
      <c r="TG1087" s="131"/>
      <c r="TH1087" s="131"/>
      <c r="TI1087" s="131"/>
      <c r="TJ1087" s="131"/>
      <c r="TK1087" s="131"/>
      <c r="TL1087" s="131"/>
      <c r="TM1087" s="131"/>
      <c r="TN1087" s="131"/>
      <c r="TO1087" s="131"/>
      <c r="TP1087" s="131"/>
      <c r="TQ1087" s="131"/>
      <c r="TR1087" s="131"/>
      <c r="TS1087" s="131"/>
      <c r="TT1087" s="131"/>
      <c r="TU1087" s="131"/>
      <c r="TV1087" s="131"/>
      <c r="TW1087" s="131"/>
      <c r="TX1087" s="131"/>
      <c r="TY1087" s="131"/>
      <c r="TZ1087" s="131"/>
      <c r="UA1087" s="131"/>
      <c r="UB1087" s="131"/>
      <c r="UC1087" s="131"/>
      <c r="UD1087" s="131"/>
      <c r="UE1087" s="131"/>
      <c r="UF1087" s="131"/>
      <c r="UG1087" s="131"/>
      <c r="UH1087" s="131"/>
      <c r="UI1087" s="131"/>
      <c r="UJ1087" s="131"/>
      <c r="UK1087" s="131"/>
      <c r="UL1087" s="131"/>
      <c r="UM1087" s="131"/>
      <c r="UN1087" s="131"/>
      <c r="UO1087" s="131"/>
      <c r="UP1087" s="131"/>
      <c r="UQ1087" s="131"/>
      <c r="UR1087" s="131"/>
      <c r="US1087" s="131"/>
      <c r="UT1087" s="131"/>
      <c r="UU1087" s="131"/>
      <c r="UV1087" s="131"/>
      <c r="UW1087" s="131"/>
      <c r="UX1087" s="131"/>
      <c r="UY1087" s="131"/>
      <c r="UZ1087" s="131"/>
      <c r="VA1087" s="131"/>
      <c r="VB1087" s="131"/>
      <c r="VC1087" s="131"/>
      <c r="VD1087" s="131"/>
      <c r="VE1087" s="131"/>
      <c r="VF1087" s="131"/>
      <c r="VG1087" s="131"/>
      <c r="VH1087" s="131"/>
      <c r="VI1087" s="131"/>
      <c r="VJ1087" s="131"/>
      <c r="VK1087" s="131"/>
      <c r="VL1087" s="131"/>
      <c r="VM1087" s="131"/>
      <c r="VN1087" s="131"/>
      <c r="VO1087" s="131"/>
      <c r="VP1087" s="131"/>
      <c r="VQ1087" s="131"/>
      <c r="VR1087" s="131"/>
      <c r="VS1087" s="131"/>
      <c r="VT1087" s="131"/>
      <c r="VU1087" s="131"/>
      <c r="VV1087" s="131"/>
      <c r="VW1087" s="131"/>
      <c r="VX1087" s="131"/>
      <c r="VY1087" s="131"/>
      <c r="VZ1087" s="131"/>
      <c r="WA1087" s="131"/>
      <c r="WB1087" s="131"/>
      <c r="WC1087" s="131"/>
      <c r="WD1087" s="131"/>
      <c r="WE1087" s="131"/>
      <c r="WF1087" s="131"/>
      <c r="WG1087" s="131"/>
      <c r="WH1087" s="131"/>
      <c r="WI1087" s="131"/>
      <c r="WJ1087" s="131"/>
      <c r="WK1087" s="131"/>
      <c r="WL1087" s="131"/>
      <c r="WM1087" s="131"/>
      <c r="WN1087" s="131"/>
      <c r="WO1087" s="131"/>
      <c r="WP1087" s="131"/>
      <c r="WQ1087" s="131"/>
      <c r="WR1087" s="131"/>
      <c r="WS1087" s="131"/>
      <c r="WT1087" s="131"/>
      <c r="WU1087" s="131"/>
      <c r="WV1087" s="131"/>
      <c r="WW1087" s="131"/>
      <c r="WX1087" s="131"/>
      <c r="WY1087" s="131"/>
      <c r="WZ1087" s="131"/>
      <c r="XA1087" s="131"/>
      <c r="XB1087" s="131"/>
      <c r="XC1087" s="131"/>
      <c r="XD1087" s="131"/>
      <c r="XE1087" s="131"/>
      <c r="XF1087" s="131"/>
      <c r="XG1087" s="131"/>
      <c r="XH1087" s="131"/>
      <c r="XI1087" s="131"/>
      <c r="XJ1087" s="131"/>
      <c r="XK1087" s="131"/>
      <c r="XL1087" s="131"/>
      <c r="XM1087" s="131"/>
      <c r="XN1087" s="131"/>
      <c r="XO1087" s="131"/>
      <c r="XP1087" s="131"/>
      <c r="XQ1087" s="131"/>
      <c r="XR1087" s="131"/>
      <c r="XS1087" s="131"/>
      <c r="XT1087" s="131"/>
      <c r="XU1087" s="131"/>
      <c r="XV1087" s="131"/>
      <c r="XW1087" s="131"/>
      <c r="XX1087" s="131"/>
      <c r="XY1087" s="131"/>
      <c r="XZ1087" s="131"/>
      <c r="YA1087" s="131"/>
      <c r="YB1087" s="131"/>
      <c r="YC1087" s="131"/>
      <c r="YD1087" s="131"/>
      <c r="YE1087" s="131"/>
      <c r="YF1087" s="131"/>
      <c r="YG1087" s="131"/>
      <c r="YH1087" s="131"/>
      <c r="YI1087" s="131"/>
      <c r="YJ1087" s="131"/>
      <c r="YK1087" s="131"/>
      <c r="YL1087" s="131"/>
      <c r="YM1087" s="131"/>
      <c r="YN1087" s="131"/>
      <c r="YO1087" s="131"/>
      <c r="YP1087" s="131"/>
      <c r="YQ1087" s="131"/>
      <c r="YR1087" s="131"/>
      <c r="YS1087" s="131"/>
      <c r="YT1087" s="131"/>
      <c r="YU1087" s="131"/>
      <c r="YV1087" s="131"/>
      <c r="YW1087" s="131"/>
      <c r="YX1087" s="131"/>
      <c r="YY1087" s="131"/>
      <c r="YZ1087" s="131"/>
      <c r="ZA1087" s="131"/>
      <c r="ZB1087" s="131"/>
      <c r="ZC1087" s="131"/>
      <c r="ZD1087" s="131"/>
      <c r="ZE1087" s="131"/>
      <c r="ZF1087" s="131"/>
      <c r="ZG1087" s="131"/>
      <c r="ZH1087" s="131"/>
      <c r="ZI1087" s="131"/>
      <c r="ZJ1087" s="131"/>
      <c r="ZK1087" s="131"/>
      <c r="ZL1087" s="131"/>
      <c r="ZM1087" s="131"/>
      <c r="ZN1087" s="131"/>
      <c r="ZO1087" s="131"/>
      <c r="ZP1087" s="131"/>
      <c r="ZQ1087" s="131"/>
      <c r="ZR1087" s="131"/>
      <c r="ZS1087" s="131"/>
      <c r="ZT1087" s="131"/>
      <c r="ZU1087" s="131"/>
      <c r="ZV1087" s="131"/>
      <c r="ZW1087" s="131"/>
      <c r="ZX1087" s="131"/>
      <c r="ZY1087" s="131"/>
      <c r="ZZ1087" s="131"/>
      <c r="AAA1087" s="131"/>
      <c r="AAB1087" s="131"/>
      <c r="AAC1087" s="131"/>
      <c r="AAD1087" s="131"/>
      <c r="AAE1087" s="131"/>
      <c r="AAF1087" s="131"/>
      <c r="AAG1087" s="131"/>
      <c r="AAH1087" s="131"/>
      <c r="AAI1087" s="131"/>
      <c r="AAJ1087" s="131"/>
      <c r="AAK1087" s="131"/>
      <c r="AAL1087" s="131"/>
      <c r="AAM1087" s="131"/>
      <c r="AAN1087" s="131"/>
      <c r="AAO1087" s="131"/>
      <c r="AAP1087" s="131"/>
      <c r="AAQ1087" s="131"/>
      <c r="AAR1087" s="131"/>
      <c r="AAS1087" s="131"/>
      <c r="AAT1087" s="131"/>
      <c r="AAU1087" s="131"/>
      <c r="AAV1087" s="131"/>
      <c r="AAW1087" s="131"/>
      <c r="AAX1087" s="131"/>
      <c r="AAY1087" s="131"/>
      <c r="AAZ1087" s="131"/>
      <c r="ABA1087" s="131"/>
      <c r="ABB1087" s="131"/>
      <c r="ABC1087" s="131"/>
      <c r="ABD1087" s="131"/>
      <c r="ABE1087" s="131"/>
      <c r="ABF1087" s="131"/>
      <c r="ABG1087" s="131"/>
      <c r="ABH1087" s="131"/>
      <c r="ABI1087" s="131"/>
      <c r="ABJ1087" s="131"/>
      <c r="ABK1087" s="131"/>
      <c r="ABL1087" s="131"/>
      <c r="ABM1087" s="131"/>
      <c r="ABN1087" s="131"/>
      <c r="ABO1087" s="131"/>
      <c r="ABP1087" s="131"/>
      <c r="ABQ1087" s="131"/>
      <c r="ABR1087" s="131"/>
      <c r="ABS1087" s="131"/>
      <c r="ABT1087" s="131"/>
      <c r="ABU1087" s="131"/>
      <c r="ABV1087" s="131"/>
      <c r="ABW1087" s="131"/>
      <c r="ABX1087" s="131"/>
      <c r="ABY1087" s="131"/>
      <c r="ABZ1087" s="131"/>
      <c r="ACA1087" s="131"/>
      <c r="ACB1087" s="131"/>
      <c r="ACC1087" s="131"/>
      <c r="ACD1087" s="131"/>
      <c r="ACE1087" s="131"/>
      <c r="ACF1087" s="131"/>
      <c r="ACG1087" s="131"/>
      <c r="ACH1087" s="131"/>
      <c r="ACI1087" s="131"/>
      <c r="ACJ1087" s="131"/>
      <c r="ACK1087" s="131"/>
      <c r="ACL1087" s="131"/>
      <c r="ACM1087" s="131"/>
      <c r="ACN1087" s="131"/>
      <c r="ACO1087" s="131"/>
      <c r="ACP1087" s="131"/>
      <c r="ACQ1087" s="131"/>
      <c r="ACR1087" s="131"/>
      <c r="ACS1087" s="131"/>
      <c r="ACT1087" s="131"/>
      <c r="ACU1087" s="131"/>
      <c r="ACV1087" s="131"/>
      <c r="ACW1087" s="131"/>
      <c r="ACX1087" s="131"/>
      <c r="ACY1087" s="131"/>
      <c r="ACZ1087" s="131"/>
      <c r="ADA1087" s="131"/>
      <c r="ADB1087" s="131"/>
      <c r="ADC1087" s="131"/>
      <c r="ADD1087" s="131"/>
      <c r="ADE1087" s="131"/>
      <c r="ADF1087" s="131"/>
      <c r="ADG1087" s="131"/>
      <c r="ADH1087" s="131"/>
      <c r="ADI1087" s="131"/>
      <c r="ADJ1087" s="131"/>
      <c r="ADK1087" s="131"/>
      <c r="ADL1087" s="131"/>
      <c r="ADM1087" s="131"/>
      <c r="ADN1087" s="131"/>
      <c r="ADO1087" s="131"/>
      <c r="ADP1087" s="131"/>
      <c r="ADQ1087" s="131"/>
      <c r="ADR1087" s="131"/>
      <c r="ADS1087" s="131"/>
      <c r="ADT1087" s="131"/>
      <c r="ADU1087" s="131"/>
      <c r="ADV1087" s="131"/>
      <c r="ADW1087" s="131"/>
      <c r="ADX1087" s="131"/>
      <c r="ADY1087" s="131"/>
      <c r="ADZ1087" s="131"/>
      <c r="AEA1087" s="131"/>
      <c r="AEB1087" s="131"/>
      <c r="AEC1087" s="131"/>
      <c r="AED1087" s="131"/>
      <c r="AEE1087" s="131"/>
      <c r="AEF1087" s="131"/>
      <c r="AEG1087" s="131"/>
      <c r="AEH1087" s="131"/>
      <c r="AEI1087" s="131"/>
      <c r="AEJ1087" s="131"/>
      <c r="AEK1087" s="131"/>
      <c r="AEL1087" s="131"/>
      <c r="AEM1087" s="131"/>
      <c r="AEN1087" s="131"/>
      <c r="AEO1087" s="131"/>
      <c r="AEP1087" s="131"/>
      <c r="AEQ1087" s="131"/>
      <c r="AER1087" s="131"/>
      <c r="AES1087" s="131"/>
      <c r="AET1087" s="131"/>
      <c r="AEU1087" s="131"/>
      <c r="AEV1087" s="131"/>
      <c r="AEW1087" s="131"/>
      <c r="AEX1087" s="131"/>
      <c r="AEY1087" s="131"/>
      <c r="AEZ1087" s="131"/>
      <c r="AFA1087" s="131"/>
      <c r="AFB1087" s="131"/>
      <c r="AFC1087" s="131"/>
      <c r="AFD1087" s="131"/>
      <c r="AFE1087" s="131"/>
      <c r="AFF1087" s="131"/>
      <c r="AFG1087" s="131"/>
      <c r="AFH1087" s="131"/>
      <c r="AFI1087" s="131"/>
      <c r="AFJ1087" s="131"/>
      <c r="AFK1087" s="131"/>
      <c r="AFL1087" s="131"/>
      <c r="AFM1087" s="131"/>
      <c r="AFN1087" s="131"/>
      <c r="AFO1087" s="131"/>
      <c r="AFP1087" s="131"/>
      <c r="AFQ1087" s="131"/>
      <c r="AFR1087" s="131"/>
      <c r="AFS1087" s="131"/>
      <c r="AFT1087" s="131"/>
      <c r="AFU1087" s="131"/>
      <c r="AFV1087" s="131"/>
      <c r="AFW1087" s="131"/>
      <c r="AFX1087" s="131"/>
      <c r="AFY1087" s="131"/>
      <c r="AFZ1087" s="131"/>
      <c r="AGA1087" s="131"/>
      <c r="AGB1087" s="131"/>
      <c r="AGC1087" s="131"/>
      <c r="AGD1087" s="131"/>
      <c r="AGE1087" s="131"/>
      <c r="AGF1087" s="131"/>
      <c r="AGG1087" s="131"/>
      <c r="AGH1087" s="131"/>
      <c r="AGI1087" s="131"/>
      <c r="AGJ1087" s="131"/>
      <c r="AGK1087" s="131"/>
      <c r="AGL1087" s="131"/>
      <c r="AGM1087" s="131"/>
      <c r="AGN1087" s="131"/>
      <c r="AGO1087" s="131"/>
      <c r="AGP1087" s="131"/>
      <c r="AGQ1087" s="131"/>
      <c r="AGR1087" s="131"/>
      <c r="AGS1087" s="131"/>
      <c r="AGT1087" s="131"/>
      <c r="AGU1087" s="131"/>
      <c r="AGV1087" s="131"/>
      <c r="AGW1087" s="131"/>
      <c r="AGX1087" s="131"/>
      <c r="AGY1087" s="131"/>
      <c r="AGZ1087" s="131"/>
      <c r="AHA1087" s="131"/>
      <c r="AHB1087" s="131"/>
      <c r="AHC1087" s="131"/>
      <c r="AHD1087" s="131"/>
      <c r="AHE1087" s="131"/>
      <c r="AHF1087" s="131"/>
      <c r="AHG1087" s="131"/>
      <c r="AHH1087" s="131"/>
      <c r="AHI1087" s="131"/>
      <c r="AHJ1087" s="131"/>
      <c r="AHK1087" s="131"/>
      <c r="AHL1087" s="131"/>
      <c r="AHM1087" s="131"/>
      <c r="AHN1087" s="131"/>
      <c r="AHO1087" s="131"/>
      <c r="AHP1087" s="131"/>
      <c r="AHQ1087" s="131"/>
      <c r="AHR1087" s="131"/>
      <c r="AHS1087" s="131"/>
      <c r="AHT1087" s="131"/>
      <c r="AHU1087" s="131"/>
      <c r="AHV1087" s="131"/>
      <c r="AHW1087" s="131"/>
      <c r="AHX1087" s="131"/>
      <c r="AHY1087" s="131"/>
      <c r="AHZ1087" s="131"/>
      <c r="AIA1087" s="131"/>
      <c r="AIB1087" s="131"/>
      <c r="AIC1087" s="131"/>
      <c r="AID1087" s="131"/>
      <c r="AIE1087" s="131"/>
      <c r="AIF1087" s="131"/>
      <c r="AIG1087" s="131"/>
      <c r="AIH1087" s="131"/>
      <c r="AII1087" s="131"/>
      <c r="AIJ1087" s="131"/>
      <c r="AIK1087" s="131"/>
      <c r="AIL1087" s="131"/>
      <c r="AIM1087" s="131"/>
      <c r="AIN1087" s="131"/>
      <c r="AIO1087" s="131"/>
      <c r="AIP1087" s="131"/>
      <c r="AIQ1087" s="131"/>
      <c r="AIR1087" s="131"/>
      <c r="AIS1087" s="131"/>
      <c r="AIT1087" s="131"/>
      <c r="AIU1087" s="131"/>
      <c r="AIV1087" s="131"/>
      <c r="AIW1087" s="131"/>
      <c r="AIX1087" s="131"/>
      <c r="AIY1087" s="131"/>
      <c r="AIZ1087" s="131"/>
      <c r="AJA1087" s="131"/>
      <c r="AJB1087" s="131"/>
      <c r="AJC1087" s="131"/>
      <c r="AJD1087" s="131"/>
      <c r="AJE1087" s="131"/>
      <c r="AJF1087" s="131"/>
      <c r="AJG1087" s="131"/>
      <c r="AJH1087" s="131"/>
      <c r="AJI1087" s="131"/>
      <c r="AJJ1087" s="131"/>
      <c r="AJK1087" s="131"/>
      <c r="AJL1087" s="131"/>
      <c r="AJM1087" s="131"/>
      <c r="AJN1087" s="131"/>
      <c r="AJO1087" s="131"/>
      <c r="AJP1087" s="131"/>
      <c r="AJQ1087" s="131"/>
      <c r="AJR1087" s="131"/>
      <c r="AJS1087" s="131"/>
      <c r="AJT1087" s="131"/>
      <c r="AJU1087" s="131"/>
      <c r="AJV1087" s="131"/>
      <c r="AJW1087" s="131"/>
      <c r="AJX1087" s="131"/>
      <c r="AJY1087" s="131"/>
      <c r="AJZ1087" s="131"/>
      <c r="AKA1087" s="131"/>
      <c r="AKB1087" s="131"/>
      <c r="AKC1087" s="131"/>
      <c r="AKD1087" s="131"/>
      <c r="AKE1087" s="131"/>
      <c r="AKF1087" s="131"/>
      <c r="AKG1087" s="131"/>
      <c r="AKH1087" s="131"/>
      <c r="AKI1087" s="131"/>
      <c r="AKJ1087" s="131"/>
      <c r="AKK1087" s="131"/>
      <c r="AKL1087" s="131"/>
      <c r="AKM1087" s="131"/>
      <c r="AKN1087" s="131"/>
      <c r="AKO1087" s="131"/>
      <c r="AKP1087" s="131"/>
      <c r="AKQ1087" s="131"/>
      <c r="AKR1087" s="131"/>
      <c r="AKS1087" s="131"/>
      <c r="AKT1087" s="131"/>
      <c r="AKU1087" s="131"/>
      <c r="AKV1087" s="131"/>
      <c r="AKW1087" s="131"/>
      <c r="AKX1087" s="131"/>
      <c r="AKY1087" s="131"/>
      <c r="AKZ1087" s="131"/>
      <c r="ALA1087" s="131"/>
      <c r="ALB1087" s="131"/>
      <c r="ALC1087" s="131"/>
      <c r="ALD1087" s="131"/>
      <c r="ALE1087" s="131"/>
      <c r="ALF1087" s="131"/>
      <c r="ALG1087" s="131"/>
      <c r="ALH1087" s="131"/>
      <c r="ALI1087" s="131"/>
      <c r="ALJ1087" s="131"/>
      <c r="ALK1087" s="131"/>
      <c r="ALL1087" s="131"/>
      <c r="ALM1087" s="131"/>
      <c r="ALN1087" s="131"/>
      <c r="ALO1087" s="131"/>
      <c r="ALP1087" s="131"/>
      <c r="ALQ1087" s="131"/>
      <c r="ALR1087" s="131"/>
      <c r="ALS1087" s="131"/>
      <c r="ALT1087" s="131"/>
      <c r="ALU1087" s="131"/>
      <c r="ALV1087" s="131"/>
      <c r="ALW1087" s="131"/>
      <c r="ALX1087" s="131"/>
      <c r="ALY1087" s="131"/>
      <c r="ALZ1087" s="131"/>
      <c r="AMA1087" s="131"/>
      <c r="AMB1087" s="131"/>
      <c r="AMC1087" s="131"/>
      <c r="AMD1087" s="131"/>
      <c r="AME1087" s="131"/>
      <c r="AMF1087" s="131"/>
      <c r="AMG1087" s="131"/>
      <c r="AMH1087" s="131"/>
      <c r="AMI1087" s="131"/>
      <c r="AMJ1087" s="131"/>
      <c r="AMK1087" s="131"/>
      <c r="AML1087" s="131"/>
      <c r="AMM1087" s="131"/>
      <c r="AMN1087" s="131"/>
      <c r="AMO1087" s="131"/>
      <c r="AMP1087" s="131"/>
      <c r="AMQ1087" s="131"/>
      <c r="AMR1087" s="131"/>
      <c r="AMS1087" s="131"/>
      <c r="AMT1087" s="131"/>
      <c r="AMU1087" s="131"/>
      <c r="AMV1087" s="131"/>
      <c r="AMW1087" s="131"/>
      <c r="AMX1087" s="131"/>
      <c r="AMY1087" s="131"/>
      <c r="AMZ1087" s="131"/>
      <c r="ANA1087" s="131"/>
      <c r="ANB1087" s="131"/>
      <c r="ANC1087" s="131"/>
      <c r="AND1087" s="131"/>
      <c r="ANE1087" s="131"/>
      <c r="ANF1087" s="131"/>
      <c r="ANG1087" s="131"/>
      <c r="ANH1087" s="131"/>
      <c r="ANI1087" s="131"/>
      <c r="ANJ1087" s="131"/>
      <c r="ANK1087" s="131"/>
      <c r="ANL1087" s="131"/>
      <c r="ANM1087" s="131"/>
      <c r="ANN1087" s="131"/>
      <c r="ANO1087" s="131"/>
      <c r="ANP1087" s="131"/>
      <c r="ANQ1087" s="131"/>
      <c r="ANR1087" s="131"/>
      <c r="ANS1087" s="131"/>
      <c r="ANT1087" s="131"/>
      <c r="ANU1087" s="131"/>
      <c r="ANV1087" s="131"/>
      <c r="ANW1087" s="131"/>
      <c r="ANX1087" s="131"/>
      <c r="ANY1087" s="131"/>
      <c r="ANZ1087" s="131"/>
      <c r="AOA1087" s="131"/>
      <c r="AOB1087" s="131"/>
      <c r="AOC1087" s="131"/>
      <c r="AOD1087" s="131"/>
      <c r="AOE1087" s="131"/>
      <c r="AOF1087" s="131"/>
      <c r="AOG1087" s="131"/>
      <c r="AOH1087" s="131"/>
      <c r="AOI1087" s="131"/>
      <c r="AOJ1087" s="131"/>
      <c r="AOK1087" s="131"/>
      <c r="AOL1087" s="131"/>
      <c r="AOM1087" s="131"/>
      <c r="AON1087" s="131"/>
      <c r="AOO1087" s="131"/>
      <c r="AOP1087" s="131"/>
      <c r="AOQ1087" s="131"/>
      <c r="AOR1087" s="131"/>
      <c r="AOS1087" s="131"/>
      <c r="AOT1087" s="131"/>
      <c r="AOU1087" s="131"/>
      <c r="AOV1087" s="131"/>
      <c r="AOW1087" s="131"/>
      <c r="AOX1087" s="131"/>
      <c r="AOY1087" s="131"/>
      <c r="AOZ1087" s="131"/>
      <c r="APA1087" s="131"/>
      <c r="APB1087" s="131"/>
      <c r="APC1087" s="131"/>
      <c r="APD1087" s="131"/>
      <c r="APE1087" s="131"/>
      <c r="APF1087" s="131"/>
      <c r="APG1087" s="131"/>
      <c r="APH1087" s="131"/>
      <c r="API1087" s="131"/>
      <c r="APJ1087" s="131"/>
      <c r="APK1087" s="131"/>
      <c r="APL1087" s="131"/>
      <c r="APM1087" s="131"/>
      <c r="APN1087" s="131"/>
      <c r="APO1087" s="131"/>
      <c r="APP1087" s="131"/>
      <c r="APQ1087" s="131"/>
      <c r="APR1087" s="131"/>
      <c r="APS1087" s="131"/>
      <c r="APT1087" s="131"/>
      <c r="APU1087" s="131"/>
      <c r="APV1087" s="131"/>
      <c r="APW1087" s="131"/>
      <c r="APX1087" s="131"/>
      <c r="APY1087" s="131"/>
      <c r="APZ1087" s="131"/>
      <c r="AQA1087" s="131"/>
      <c r="AQB1087" s="131"/>
      <c r="AQC1087" s="131"/>
      <c r="AQD1087" s="131"/>
      <c r="AQE1087" s="131"/>
      <c r="AQF1087" s="131"/>
      <c r="AQG1087" s="131"/>
      <c r="AQH1087" s="131"/>
      <c r="AQI1087" s="131"/>
      <c r="AQJ1087" s="131"/>
      <c r="AQK1087" s="131"/>
      <c r="AQL1087" s="131"/>
      <c r="AQM1087" s="131"/>
      <c r="AQN1087" s="131"/>
      <c r="AQO1087" s="131"/>
      <c r="AQP1087" s="131"/>
      <c r="AQQ1087" s="131"/>
      <c r="AQR1087" s="131"/>
      <c r="AQS1087" s="131"/>
      <c r="AQT1087" s="131"/>
      <c r="AQU1087" s="131"/>
      <c r="AQV1087" s="131"/>
      <c r="AQW1087" s="131"/>
      <c r="AQX1087" s="131"/>
      <c r="AQY1087" s="131"/>
      <c r="AQZ1087" s="131"/>
      <c r="ARA1087" s="131"/>
      <c r="ARB1087" s="131"/>
      <c r="ARC1087" s="131"/>
      <c r="ARD1087" s="131"/>
      <c r="ARE1087" s="131"/>
      <c r="ARF1087" s="131"/>
      <c r="ARG1087" s="131"/>
      <c r="ARH1087" s="131"/>
      <c r="ARI1087" s="131"/>
      <c r="ARJ1087" s="131"/>
      <c r="ARK1087" s="131"/>
      <c r="ARL1087" s="131"/>
      <c r="ARM1087" s="131"/>
      <c r="ARN1087" s="131"/>
      <c r="ARO1087" s="131"/>
      <c r="ARP1087" s="131"/>
      <c r="ARQ1087" s="131"/>
      <c r="ARR1087" s="131"/>
      <c r="ARS1087" s="131"/>
      <c r="ART1087" s="131"/>
      <c r="ARU1087" s="131"/>
      <c r="ARV1087" s="131"/>
      <c r="ARW1087" s="131"/>
      <c r="ARX1087" s="131"/>
      <c r="ARY1087" s="131"/>
      <c r="ARZ1087" s="131"/>
      <c r="ASA1087" s="131"/>
      <c r="ASB1087" s="131"/>
      <c r="ASC1087" s="131"/>
      <c r="ASD1087" s="131"/>
      <c r="ASE1087" s="131"/>
      <c r="ASF1087" s="131"/>
      <c r="ASG1087" s="131"/>
      <c r="ASH1087" s="131"/>
      <c r="ASI1087" s="131"/>
      <c r="ASJ1087" s="131"/>
      <c r="ASK1087" s="131"/>
      <c r="ASL1087" s="131"/>
      <c r="ASM1087" s="131"/>
      <c r="ASN1087" s="131"/>
      <c r="ASO1087" s="131"/>
      <c r="ASP1087" s="131"/>
      <c r="ASQ1087" s="131"/>
      <c r="ASR1087" s="131"/>
      <c r="ASS1087" s="131"/>
      <c r="AST1087" s="131"/>
      <c r="ASU1087" s="131"/>
      <c r="ASV1087" s="131"/>
      <c r="ASW1087" s="131"/>
      <c r="ASX1087" s="131"/>
      <c r="ASY1087" s="131"/>
      <c r="ASZ1087" s="131"/>
      <c r="ATA1087" s="131"/>
      <c r="ATB1087" s="131"/>
      <c r="ATC1087" s="131"/>
      <c r="ATD1087" s="131"/>
      <c r="ATE1087" s="131"/>
      <c r="ATF1087" s="131"/>
      <c r="ATG1087" s="131"/>
      <c r="ATH1087" s="131"/>
      <c r="ATI1087" s="131"/>
      <c r="ATJ1087" s="131"/>
      <c r="ATK1087" s="131"/>
      <c r="ATL1087" s="131"/>
      <c r="ATM1087" s="131"/>
      <c r="ATN1087" s="131"/>
      <c r="ATO1087" s="131"/>
      <c r="ATP1087" s="131"/>
      <c r="ATQ1087" s="131"/>
      <c r="ATR1087" s="131"/>
      <c r="ATS1087" s="131"/>
      <c r="ATT1087" s="131"/>
      <c r="ATU1087" s="131"/>
      <c r="ATV1087" s="131"/>
      <c r="ATW1087" s="131"/>
      <c r="ATX1087" s="131"/>
      <c r="ATY1087" s="131"/>
      <c r="ATZ1087" s="131"/>
      <c r="AUA1087" s="131"/>
      <c r="AUB1087" s="131"/>
      <c r="AUC1087" s="131"/>
      <c r="AUD1087" s="131"/>
      <c r="AUE1087" s="131"/>
      <c r="AUF1087" s="131"/>
      <c r="AUG1087" s="131"/>
      <c r="AUH1087" s="131"/>
      <c r="AUI1087" s="131"/>
      <c r="AUJ1087" s="131"/>
      <c r="AUK1087" s="131"/>
      <c r="AUL1087" s="131"/>
      <c r="AUM1087" s="131"/>
      <c r="AUN1087" s="131"/>
      <c r="AUO1087" s="131"/>
      <c r="AUP1087" s="131"/>
      <c r="AUQ1087" s="131"/>
      <c r="AUR1087" s="131"/>
      <c r="AUS1087" s="131"/>
      <c r="AUT1087" s="131"/>
      <c r="AUU1087" s="131"/>
      <c r="AUV1087" s="131"/>
      <c r="AUW1087" s="131"/>
      <c r="AUX1087" s="131"/>
      <c r="AUY1087" s="131"/>
      <c r="AUZ1087" s="131"/>
      <c r="AVA1087" s="131"/>
      <c r="AVB1087" s="131"/>
      <c r="AVC1087" s="131"/>
      <c r="AVD1087" s="131"/>
      <c r="AVE1087" s="131"/>
      <c r="AVF1087" s="131"/>
      <c r="AVG1087" s="131"/>
      <c r="AVH1087" s="131"/>
      <c r="AVI1087" s="131"/>
      <c r="AVJ1087" s="131"/>
      <c r="AVK1087" s="131"/>
      <c r="AVL1087" s="131"/>
      <c r="AVM1087" s="131"/>
      <c r="AVN1087" s="131"/>
      <c r="AVO1087" s="131"/>
      <c r="AVP1087" s="131"/>
      <c r="AVQ1087" s="131"/>
      <c r="AVR1087" s="131"/>
      <c r="AVS1087" s="131"/>
      <c r="AVT1087" s="131"/>
      <c r="AVU1087" s="131"/>
      <c r="AVV1087" s="131"/>
      <c r="AVW1087" s="131"/>
      <c r="AVX1087" s="131"/>
      <c r="AVY1087" s="131"/>
      <c r="AVZ1087" s="131"/>
      <c r="AWA1087" s="131"/>
      <c r="AWB1087" s="131"/>
      <c r="AWC1087" s="131"/>
      <c r="AWD1087" s="131"/>
      <c r="AWE1087" s="131"/>
      <c r="AWF1087" s="131"/>
      <c r="AWG1087" s="131"/>
      <c r="AWH1087" s="131"/>
      <c r="AWI1087" s="131"/>
      <c r="AWJ1087" s="131"/>
      <c r="AWK1087" s="131"/>
      <c r="AWL1087" s="131"/>
      <c r="AWM1087" s="131"/>
      <c r="AWN1087" s="131"/>
      <c r="AWO1087" s="131"/>
      <c r="AWP1087" s="131"/>
      <c r="AWQ1087" s="131"/>
      <c r="AWR1087" s="131"/>
      <c r="AWS1087" s="131"/>
      <c r="AWT1087" s="131"/>
      <c r="AWU1087" s="131"/>
      <c r="AWV1087" s="131"/>
      <c r="AWW1087" s="131"/>
      <c r="AWX1087" s="131"/>
      <c r="AWY1087" s="131"/>
      <c r="AWZ1087" s="131"/>
      <c r="AXA1087" s="131"/>
      <c r="AXB1087" s="131"/>
      <c r="AXC1087" s="131"/>
      <c r="AXD1087" s="131"/>
      <c r="AXE1087" s="131"/>
      <c r="AXF1087" s="131"/>
      <c r="AXG1087" s="131"/>
      <c r="AXH1087" s="131"/>
      <c r="AXI1087" s="131"/>
      <c r="AXJ1087" s="131"/>
      <c r="AXK1087" s="131"/>
      <c r="AXL1087" s="131"/>
      <c r="AXM1087" s="131"/>
      <c r="AXN1087" s="131"/>
      <c r="AXO1087" s="131"/>
      <c r="AXP1087" s="131"/>
      <c r="AXQ1087" s="131"/>
      <c r="AXR1087" s="131"/>
      <c r="AXS1087" s="131"/>
      <c r="AXT1087" s="131"/>
      <c r="AXU1087" s="131"/>
      <c r="AXV1087" s="131"/>
      <c r="AXW1087" s="131"/>
      <c r="AXX1087" s="131"/>
    </row>
    <row r="1088" spans="1:1324" s="106" customFormat="1" ht="15.75" hidden="1" customHeight="1" x14ac:dyDescent="0.2">
      <c r="A1088" s="79" t="s">
        <v>99</v>
      </c>
      <c r="B1088" s="79" t="s">
        <v>1643</v>
      </c>
      <c r="C1088" s="89" t="s">
        <v>98</v>
      </c>
      <c r="D1088" s="89" t="s">
        <v>97</v>
      </c>
      <c r="E1088" s="66">
        <v>39710</v>
      </c>
      <c r="F1088" s="79" t="s">
        <v>1167</v>
      </c>
      <c r="G1088" s="30" t="s">
        <v>1185</v>
      </c>
      <c r="H1088" s="30">
        <v>42005</v>
      </c>
      <c r="I1088" s="30" t="s">
        <v>1065</v>
      </c>
      <c r="J1088" s="173"/>
      <c r="K1088" s="87" t="s">
        <v>6</v>
      </c>
      <c r="L1088" s="87">
        <v>1</v>
      </c>
      <c r="M1088" s="87">
        <v>1</v>
      </c>
      <c r="N1088" s="87" t="s">
        <v>326</v>
      </c>
      <c r="O1088" s="87">
        <v>1</v>
      </c>
      <c r="P1088" s="87" t="s">
        <v>326</v>
      </c>
      <c r="Q1088" s="87">
        <v>1</v>
      </c>
      <c r="R1088" s="87" t="s">
        <v>326</v>
      </c>
      <c r="S1088" s="87">
        <v>1</v>
      </c>
      <c r="T1088" s="87" t="s">
        <v>49</v>
      </c>
      <c r="U1088" s="87">
        <v>1</v>
      </c>
      <c r="V1088" s="87">
        <v>1</v>
      </c>
      <c r="W1088" s="87">
        <v>0</v>
      </c>
      <c r="X1088" s="87">
        <v>0</v>
      </c>
      <c r="Y1088" s="87">
        <v>0</v>
      </c>
      <c r="Z1088" s="87">
        <v>1</v>
      </c>
      <c r="AA1088" s="87">
        <v>0</v>
      </c>
      <c r="AB1088" s="87">
        <f t="shared" si="100"/>
        <v>2</v>
      </c>
      <c r="AC1088" s="87">
        <f t="shared" si="101"/>
        <v>2</v>
      </c>
      <c r="AD1088" s="87">
        <f t="shared" si="102"/>
        <v>2</v>
      </c>
      <c r="AE1088" s="87">
        <f t="shared" si="103"/>
        <v>2</v>
      </c>
      <c r="AF1088" s="104" t="s">
        <v>2463</v>
      </c>
      <c r="AG1088" s="131"/>
      <c r="AH1088" s="131"/>
      <c r="AI1088" s="131"/>
      <c r="AJ1088" s="131"/>
      <c r="AK1088" s="131"/>
      <c r="AL1088" s="131"/>
      <c r="AM1088" s="131"/>
      <c r="AN1088" s="131"/>
      <c r="AO1088" s="131"/>
      <c r="AP1088" s="131"/>
      <c r="AQ1088" s="131"/>
      <c r="AR1088" s="131"/>
      <c r="AS1088" s="131"/>
      <c r="AT1088" s="131"/>
      <c r="AU1088" s="131"/>
      <c r="AV1088" s="131"/>
      <c r="AW1088" s="131"/>
      <c r="AX1088" s="131"/>
      <c r="AY1088" s="131"/>
      <c r="AZ1088" s="131"/>
      <c r="BA1088" s="131"/>
      <c r="BB1088" s="131"/>
      <c r="BC1088" s="131"/>
      <c r="BD1088" s="131"/>
      <c r="BE1088" s="131"/>
      <c r="BF1088" s="131"/>
      <c r="BG1088" s="131"/>
      <c r="BH1088" s="131"/>
      <c r="BI1088" s="131"/>
      <c r="BJ1088" s="131"/>
      <c r="BK1088" s="131"/>
      <c r="BL1088" s="131"/>
      <c r="BM1088" s="131"/>
      <c r="BN1088" s="131"/>
      <c r="BO1088" s="131"/>
      <c r="BP1088" s="131"/>
      <c r="BQ1088" s="131"/>
      <c r="BR1088" s="131"/>
      <c r="BS1088" s="131"/>
      <c r="BT1088" s="131"/>
      <c r="BU1088" s="131"/>
      <c r="BV1088" s="131"/>
      <c r="BW1088" s="131"/>
      <c r="BX1088" s="131"/>
      <c r="BY1088" s="131"/>
      <c r="BZ1088" s="131"/>
      <c r="CA1088" s="131"/>
      <c r="CB1088" s="131"/>
      <c r="CC1088" s="131"/>
      <c r="CD1088" s="131"/>
      <c r="CE1088" s="131"/>
      <c r="CF1088" s="131"/>
      <c r="CG1088" s="131"/>
      <c r="CH1088" s="131"/>
      <c r="CI1088" s="131"/>
      <c r="CJ1088" s="131"/>
      <c r="CK1088" s="131"/>
      <c r="CL1088" s="131"/>
      <c r="CM1088" s="131"/>
      <c r="CN1088" s="131"/>
      <c r="CO1088" s="131"/>
      <c r="CP1088" s="131"/>
      <c r="CQ1088" s="131"/>
      <c r="CR1088" s="131"/>
      <c r="CS1088" s="131"/>
      <c r="CT1088" s="131"/>
      <c r="CU1088" s="131"/>
      <c r="CV1088" s="131"/>
      <c r="CW1088" s="131"/>
      <c r="CX1088" s="131"/>
      <c r="CY1088" s="131"/>
      <c r="CZ1088" s="131"/>
      <c r="DA1088" s="131"/>
      <c r="DB1088" s="131"/>
      <c r="DC1088" s="131"/>
      <c r="DD1088" s="131"/>
      <c r="DE1088" s="131"/>
      <c r="DF1088" s="131"/>
      <c r="DG1088" s="131"/>
      <c r="DH1088" s="131"/>
      <c r="DI1088" s="131"/>
      <c r="DJ1088" s="131"/>
      <c r="DK1088" s="131"/>
      <c r="DL1088" s="131"/>
      <c r="DM1088" s="131"/>
      <c r="DN1088" s="131"/>
      <c r="DO1088" s="131"/>
      <c r="DP1088" s="131"/>
      <c r="DQ1088" s="131"/>
      <c r="DR1088" s="131"/>
      <c r="DS1088" s="131"/>
      <c r="DT1088" s="131"/>
      <c r="DU1088" s="131"/>
      <c r="DV1088" s="131"/>
      <c r="DW1088" s="131"/>
      <c r="DX1088" s="131"/>
      <c r="DY1088" s="131"/>
      <c r="DZ1088" s="131"/>
      <c r="EA1088" s="131"/>
      <c r="EB1088" s="131"/>
      <c r="EC1088" s="131"/>
      <c r="ED1088" s="131"/>
      <c r="EE1088" s="131"/>
      <c r="EF1088" s="131"/>
      <c r="EG1088" s="131"/>
      <c r="EH1088" s="131"/>
      <c r="EI1088" s="131"/>
      <c r="EJ1088" s="131"/>
      <c r="EK1088" s="131"/>
      <c r="EL1088" s="131"/>
      <c r="EM1088" s="131"/>
      <c r="EN1088" s="131"/>
      <c r="EO1088" s="131"/>
      <c r="EP1088" s="131"/>
      <c r="EQ1088" s="131"/>
      <c r="ER1088" s="131"/>
      <c r="ES1088" s="131"/>
      <c r="ET1088" s="131"/>
      <c r="EU1088" s="131"/>
      <c r="EV1088" s="131"/>
      <c r="EW1088" s="131"/>
      <c r="EX1088" s="131"/>
      <c r="EY1088" s="131"/>
      <c r="EZ1088" s="131"/>
      <c r="FA1088" s="131"/>
      <c r="FB1088" s="131"/>
      <c r="FC1088" s="131"/>
      <c r="FD1088" s="131"/>
      <c r="FE1088" s="131"/>
      <c r="FF1088" s="131"/>
      <c r="FG1088" s="131"/>
      <c r="FH1088" s="131"/>
      <c r="FI1088" s="131"/>
      <c r="FJ1088" s="131"/>
      <c r="FK1088" s="131"/>
      <c r="FL1088" s="131"/>
      <c r="FM1088" s="131"/>
      <c r="FN1088" s="131"/>
      <c r="FO1088" s="131"/>
      <c r="FP1088" s="131"/>
      <c r="FQ1088" s="131"/>
      <c r="FR1088" s="131"/>
      <c r="FS1088" s="131"/>
      <c r="FT1088" s="131"/>
      <c r="FU1088" s="131"/>
      <c r="FV1088" s="131"/>
      <c r="FW1088" s="131"/>
      <c r="FX1088" s="131"/>
      <c r="FY1088" s="131"/>
      <c r="FZ1088" s="131"/>
      <c r="GA1088" s="131"/>
      <c r="GB1088" s="131"/>
      <c r="GC1088" s="131"/>
      <c r="GD1088" s="131"/>
      <c r="GE1088" s="131"/>
      <c r="GF1088" s="131"/>
      <c r="GG1088" s="131"/>
      <c r="GH1088" s="131"/>
      <c r="GI1088" s="131"/>
      <c r="GJ1088" s="131"/>
      <c r="GK1088" s="131"/>
      <c r="GL1088" s="131"/>
      <c r="GM1088" s="131"/>
      <c r="GN1088" s="131"/>
      <c r="GO1088" s="131"/>
      <c r="GP1088" s="131"/>
      <c r="GQ1088" s="131"/>
      <c r="GR1088" s="131"/>
      <c r="GS1088" s="131"/>
      <c r="GT1088" s="131"/>
      <c r="GU1088" s="131"/>
      <c r="GV1088" s="131"/>
      <c r="GW1088" s="131"/>
      <c r="GX1088" s="131"/>
      <c r="GY1088" s="131"/>
      <c r="GZ1088" s="131"/>
      <c r="HA1088" s="131"/>
      <c r="HB1088" s="131"/>
      <c r="HC1088" s="131"/>
      <c r="HD1088" s="131"/>
      <c r="HE1088" s="131"/>
      <c r="HF1088" s="131"/>
      <c r="HG1088" s="131"/>
      <c r="HH1088" s="131"/>
      <c r="HI1088" s="131"/>
      <c r="HJ1088" s="131"/>
      <c r="HK1088" s="131"/>
      <c r="HL1088" s="131"/>
      <c r="HM1088" s="131"/>
      <c r="HN1088" s="131"/>
      <c r="HO1088" s="131"/>
      <c r="HP1088" s="131"/>
      <c r="HQ1088" s="131"/>
      <c r="HR1088" s="131"/>
      <c r="HS1088" s="131"/>
      <c r="HT1088" s="131"/>
      <c r="HU1088" s="131"/>
      <c r="HV1088" s="131"/>
      <c r="HW1088" s="131"/>
      <c r="HX1088" s="131"/>
      <c r="HY1088" s="131"/>
      <c r="HZ1088" s="131"/>
      <c r="IA1088" s="131"/>
      <c r="IB1088" s="131"/>
      <c r="IC1088" s="131"/>
      <c r="ID1088" s="131"/>
      <c r="IE1088" s="131"/>
      <c r="IF1088" s="131"/>
      <c r="IG1088" s="131"/>
      <c r="IH1088" s="131"/>
      <c r="II1088" s="131"/>
      <c r="IJ1088" s="131"/>
      <c r="IK1088" s="131"/>
      <c r="IL1088" s="131"/>
      <c r="IM1088" s="131"/>
      <c r="IN1088" s="131"/>
      <c r="IO1088" s="131"/>
      <c r="IP1088" s="131"/>
      <c r="IQ1088" s="131"/>
      <c r="IR1088" s="131"/>
      <c r="IS1088" s="131"/>
      <c r="IT1088" s="131"/>
      <c r="IU1088" s="131"/>
      <c r="IV1088" s="131"/>
      <c r="IW1088" s="131"/>
      <c r="IX1088" s="131"/>
      <c r="IY1088" s="131"/>
      <c r="IZ1088" s="131"/>
      <c r="JA1088" s="131"/>
      <c r="JB1088" s="131"/>
      <c r="JC1088" s="131"/>
      <c r="JD1088" s="131"/>
      <c r="JE1088" s="131"/>
      <c r="JF1088" s="131"/>
      <c r="JG1088" s="131"/>
      <c r="JH1088" s="131"/>
      <c r="JI1088" s="131"/>
      <c r="JJ1088" s="131"/>
      <c r="JK1088" s="131"/>
      <c r="JL1088" s="131"/>
      <c r="JM1088" s="131"/>
      <c r="JN1088" s="131"/>
      <c r="JO1088" s="131"/>
      <c r="JP1088" s="131"/>
      <c r="JQ1088" s="131"/>
      <c r="JR1088" s="131"/>
      <c r="JS1088" s="131"/>
      <c r="JT1088" s="131"/>
      <c r="JU1088" s="131"/>
      <c r="JV1088" s="131"/>
      <c r="JW1088" s="131"/>
      <c r="JX1088" s="131"/>
      <c r="JY1088" s="131"/>
      <c r="JZ1088" s="131"/>
      <c r="KA1088" s="131"/>
      <c r="KB1088" s="131"/>
      <c r="KC1088" s="131"/>
      <c r="KD1088" s="131"/>
      <c r="KE1088" s="131"/>
      <c r="KF1088" s="131"/>
      <c r="KG1088" s="131"/>
      <c r="KH1088" s="131"/>
      <c r="KI1088" s="131"/>
      <c r="KJ1088" s="131"/>
      <c r="KK1088" s="131"/>
      <c r="KL1088" s="131"/>
      <c r="KM1088" s="131"/>
      <c r="KN1088" s="131"/>
      <c r="KO1088" s="131"/>
      <c r="KP1088" s="131"/>
      <c r="KQ1088" s="131"/>
      <c r="KR1088" s="131"/>
      <c r="KS1088" s="131"/>
      <c r="KT1088" s="131"/>
      <c r="KU1088" s="131"/>
      <c r="KV1088" s="131"/>
      <c r="KW1088" s="131"/>
      <c r="KX1088" s="131"/>
      <c r="KY1088" s="131"/>
      <c r="KZ1088" s="131"/>
      <c r="LA1088" s="131"/>
      <c r="LB1088" s="131"/>
      <c r="LC1088" s="131"/>
      <c r="LD1088" s="131"/>
      <c r="LE1088" s="131"/>
      <c r="LF1088" s="131"/>
      <c r="LG1088" s="131"/>
      <c r="LH1088" s="131"/>
      <c r="LI1088" s="131"/>
      <c r="LJ1088" s="131"/>
      <c r="LK1088" s="131"/>
      <c r="LL1088" s="131"/>
      <c r="LM1088" s="131"/>
      <c r="LN1088" s="131"/>
      <c r="LO1088" s="131"/>
      <c r="LP1088" s="131"/>
      <c r="LQ1088" s="131"/>
      <c r="LR1088" s="131"/>
      <c r="LS1088" s="131"/>
      <c r="LT1088" s="131"/>
      <c r="LU1088" s="131"/>
      <c r="LV1088" s="131"/>
      <c r="LW1088" s="131"/>
      <c r="LX1088" s="131"/>
      <c r="LY1088" s="131"/>
      <c r="LZ1088" s="131"/>
      <c r="MA1088" s="131"/>
      <c r="MB1088" s="131"/>
      <c r="MC1088" s="131"/>
      <c r="MD1088" s="131"/>
      <c r="ME1088" s="131"/>
      <c r="MF1088" s="131"/>
      <c r="MG1088" s="131"/>
      <c r="MH1088" s="131"/>
      <c r="MI1088" s="131"/>
      <c r="MJ1088" s="131"/>
      <c r="MK1088" s="131"/>
      <c r="ML1088" s="131"/>
      <c r="MM1088" s="131"/>
      <c r="MN1088" s="131"/>
      <c r="MO1088" s="131"/>
      <c r="MP1088" s="131"/>
      <c r="MQ1088" s="131"/>
      <c r="MR1088" s="131"/>
      <c r="MS1088" s="131"/>
      <c r="MT1088" s="131"/>
      <c r="MU1088" s="131"/>
      <c r="MV1088" s="131"/>
      <c r="MW1088" s="131"/>
      <c r="MX1088" s="131"/>
      <c r="MY1088" s="131"/>
      <c r="MZ1088" s="131"/>
      <c r="NA1088" s="131"/>
      <c r="NB1088" s="131"/>
      <c r="NC1088" s="131"/>
      <c r="ND1088" s="131"/>
      <c r="NE1088" s="131"/>
      <c r="NF1088" s="131"/>
      <c r="NG1088" s="131"/>
      <c r="NH1088" s="131"/>
      <c r="NI1088" s="131"/>
      <c r="NJ1088" s="131"/>
      <c r="NK1088" s="131"/>
      <c r="NL1088" s="131"/>
      <c r="NM1088" s="131"/>
      <c r="NN1088" s="131"/>
      <c r="NO1088" s="131"/>
      <c r="NP1088" s="131"/>
      <c r="NQ1088" s="131"/>
      <c r="NR1088" s="131"/>
      <c r="NS1088" s="131"/>
      <c r="NT1088" s="131"/>
      <c r="NU1088" s="131"/>
      <c r="NV1088" s="131"/>
      <c r="NW1088" s="131"/>
      <c r="NX1088" s="131"/>
      <c r="NY1088" s="131"/>
      <c r="NZ1088" s="131"/>
      <c r="OA1088" s="131"/>
      <c r="OB1088" s="131"/>
      <c r="OC1088" s="131"/>
      <c r="OD1088" s="131"/>
      <c r="OE1088" s="131"/>
      <c r="OF1088" s="131"/>
      <c r="OG1088" s="131"/>
      <c r="OH1088" s="131"/>
      <c r="OI1088" s="131"/>
      <c r="OJ1088" s="131"/>
      <c r="OK1088" s="131"/>
      <c r="OL1088" s="131"/>
      <c r="OM1088" s="131"/>
      <c r="ON1088" s="131"/>
      <c r="OO1088" s="131"/>
      <c r="OP1088" s="131"/>
      <c r="OQ1088" s="131"/>
      <c r="OR1088" s="131"/>
      <c r="OS1088" s="131"/>
      <c r="OT1088" s="131"/>
      <c r="OU1088" s="131"/>
      <c r="OV1088" s="131"/>
      <c r="OW1088" s="131"/>
      <c r="OX1088" s="131"/>
      <c r="OY1088" s="131"/>
      <c r="OZ1088" s="131"/>
      <c r="PA1088" s="131"/>
      <c r="PB1088" s="131"/>
      <c r="PC1088" s="131"/>
      <c r="PD1088" s="131"/>
      <c r="PE1088" s="131"/>
      <c r="PF1088" s="131"/>
      <c r="PG1088" s="131"/>
      <c r="PH1088" s="131"/>
      <c r="PI1088" s="131"/>
      <c r="PJ1088" s="131"/>
      <c r="PK1088" s="131"/>
      <c r="PL1088" s="131"/>
      <c r="PM1088" s="131"/>
      <c r="PN1088" s="131"/>
      <c r="PO1088" s="131"/>
      <c r="PP1088" s="131"/>
      <c r="PQ1088" s="131"/>
      <c r="PR1088" s="131"/>
      <c r="PS1088" s="131"/>
      <c r="PT1088" s="131"/>
      <c r="PU1088" s="131"/>
      <c r="PV1088" s="131"/>
      <c r="PW1088" s="131"/>
      <c r="PX1088" s="131"/>
      <c r="PY1088" s="131"/>
      <c r="PZ1088" s="131"/>
      <c r="QA1088" s="131"/>
      <c r="QB1088" s="131"/>
      <c r="QC1088" s="131"/>
      <c r="QD1088" s="131"/>
      <c r="QE1088" s="131"/>
      <c r="QF1088" s="131"/>
      <c r="QG1088" s="131"/>
      <c r="QH1088" s="131"/>
      <c r="QI1088" s="131"/>
      <c r="QJ1088" s="131"/>
      <c r="QK1088" s="131"/>
      <c r="QL1088" s="131"/>
      <c r="QM1088" s="131"/>
      <c r="QN1088" s="131"/>
      <c r="QO1088" s="131"/>
      <c r="QP1088" s="131"/>
      <c r="QQ1088" s="131"/>
      <c r="QR1088" s="131"/>
      <c r="QS1088" s="131"/>
      <c r="QT1088" s="131"/>
      <c r="QU1088" s="131"/>
      <c r="QV1088" s="131"/>
      <c r="QW1088" s="131"/>
      <c r="QX1088" s="131"/>
      <c r="QY1088" s="131"/>
      <c r="QZ1088" s="131"/>
      <c r="RA1088" s="131"/>
      <c r="RB1088" s="131"/>
      <c r="RC1088" s="131"/>
      <c r="RD1088" s="131"/>
      <c r="RE1088" s="131"/>
      <c r="RF1088" s="131"/>
      <c r="RG1088" s="131"/>
      <c r="RH1088" s="131"/>
      <c r="RI1088" s="131"/>
      <c r="RJ1088" s="131"/>
      <c r="RK1088" s="131"/>
      <c r="RL1088" s="131"/>
      <c r="RM1088" s="131"/>
      <c r="RN1088" s="131"/>
      <c r="RO1088" s="131"/>
      <c r="RP1088" s="131"/>
      <c r="RQ1088" s="131"/>
      <c r="RR1088" s="131"/>
      <c r="RS1088" s="131"/>
      <c r="RT1088" s="131"/>
      <c r="RU1088" s="131"/>
      <c r="RV1088" s="131"/>
      <c r="RW1088" s="131"/>
      <c r="RX1088" s="131"/>
      <c r="RY1088" s="131"/>
      <c r="RZ1088" s="131"/>
      <c r="SA1088" s="131"/>
      <c r="SB1088" s="131"/>
      <c r="SC1088" s="131"/>
      <c r="SD1088" s="131"/>
      <c r="SE1088" s="131"/>
      <c r="SF1088" s="131"/>
      <c r="SG1088" s="131"/>
      <c r="SH1088" s="131"/>
      <c r="SI1088" s="131"/>
      <c r="SJ1088" s="131"/>
      <c r="SK1088" s="131"/>
      <c r="SL1088" s="131"/>
      <c r="SM1088" s="131"/>
      <c r="SN1088" s="131"/>
      <c r="SO1088" s="131"/>
      <c r="SP1088" s="131"/>
      <c r="SQ1088" s="131"/>
      <c r="SR1088" s="131"/>
      <c r="SS1088" s="131"/>
      <c r="ST1088" s="131"/>
      <c r="SU1088" s="131"/>
      <c r="SV1088" s="131"/>
      <c r="SW1088" s="131"/>
      <c r="SX1088" s="131"/>
      <c r="SY1088" s="131"/>
      <c r="SZ1088" s="131"/>
      <c r="TA1088" s="131"/>
      <c r="TB1088" s="131"/>
      <c r="TC1088" s="131"/>
      <c r="TD1088" s="131"/>
      <c r="TE1088" s="131"/>
      <c r="TF1088" s="131"/>
      <c r="TG1088" s="131"/>
      <c r="TH1088" s="131"/>
      <c r="TI1088" s="131"/>
      <c r="TJ1088" s="131"/>
      <c r="TK1088" s="131"/>
      <c r="TL1088" s="131"/>
      <c r="TM1088" s="131"/>
      <c r="TN1088" s="131"/>
      <c r="TO1088" s="131"/>
      <c r="TP1088" s="131"/>
      <c r="TQ1088" s="131"/>
      <c r="TR1088" s="131"/>
      <c r="TS1088" s="131"/>
      <c r="TT1088" s="131"/>
      <c r="TU1088" s="131"/>
      <c r="TV1088" s="131"/>
      <c r="TW1088" s="131"/>
      <c r="TX1088" s="131"/>
      <c r="TY1088" s="131"/>
      <c r="TZ1088" s="131"/>
      <c r="UA1088" s="131"/>
      <c r="UB1088" s="131"/>
      <c r="UC1088" s="131"/>
      <c r="UD1088" s="131"/>
      <c r="UE1088" s="131"/>
      <c r="UF1088" s="131"/>
      <c r="UG1088" s="131"/>
      <c r="UH1088" s="131"/>
      <c r="UI1088" s="131"/>
      <c r="UJ1088" s="131"/>
      <c r="UK1088" s="131"/>
      <c r="UL1088" s="131"/>
      <c r="UM1088" s="131"/>
      <c r="UN1088" s="131"/>
      <c r="UO1088" s="131"/>
      <c r="UP1088" s="131"/>
      <c r="UQ1088" s="131"/>
      <c r="UR1088" s="131"/>
      <c r="US1088" s="131"/>
      <c r="UT1088" s="131"/>
      <c r="UU1088" s="131"/>
      <c r="UV1088" s="131"/>
      <c r="UW1088" s="131"/>
      <c r="UX1088" s="131"/>
      <c r="UY1088" s="131"/>
      <c r="UZ1088" s="131"/>
      <c r="VA1088" s="131"/>
      <c r="VB1088" s="131"/>
      <c r="VC1088" s="131"/>
      <c r="VD1088" s="131"/>
      <c r="VE1088" s="131"/>
      <c r="VF1088" s="131"/>
      <c r="VG1088" s="131"/>
      <c r="VH1088" s="131"/>
      <c r="VI1088" s="131"/>
      <c r="VJ1088" s="131"/>
      <c r="VK1088" s="131"/>
      <c r="VL1088" s="131"/>
      <c r="VM1088" s="131"/>
      <c r="VN1088" s="131"/>
      <c r="VO1088" s="131"/>
      <c r="VP1088" s="131"/>
      <c r="VQ1088" s="131"/>
      <c r="VR1088" s="131"/>
      <c r="VS1088" s="131"/>
      <c r="VT1088" s="131"/>
      <c r="VU1088" s="131"/>
      <c r="VV1088" s="131"/>
      <c r="VW1088" s="131"/>
      <c r="VX1088" s="131"/>
      <c r="VY1088" s="131"/>
      <c r="VZ1088" s="131"/>
      <c r="WA1088" s="131"/>
      <c r="WB1088" s="131"/>
      <c r="WC1088" s="131"/>
      <c r="WD1088" s="131"/>
      <c r="WE1088" s="131"/>
      <c r="WF1088" s="131"/>
      <c r="WG1088" s="131"/>
      <c r="WH1088" s="131"/>
      <c r="WI1088" s="131"/>
      <c r="WJ1088" s="131"/>
      <c r="WK1088" s="131"/>
      <c r="WL1088" s="131"/>
      <c r="WM1088" s="131"/>
      <c r="WN1088" s="131"/>
      <c r="WO1088" s="131"/>
      <c r="WP1088" s="131"/>
      <c r="WQ1088" s="131"/>
      <c r="WR1088" s="131"/>
      <c r="WS1088" s="131"/>
      <c r="WT1088" s="131"/>
      <c r="WU1088" s="131"/>
      <c r="WV1088" s="131"/>
      <c r="WW1088" s="131"/>
      <c r="WX1088" s="131"/>
      <c r="WY1088" s="131"/>
      <c r="WZ1088" s="131"/>
      <c r="XA1088" s="131"/>
      <c r="XB1088" s="131"/>
      <c r="XC1088" s="131"/>
      <c r="XD1088" s="131"/>
      <c r="XE1088" s="131"/>
      <c r="XF1088" s="131"/>
      <c r="XG1088" s="131"/>
      <c r="XH1088" s="131"/>
      <c r="XI1088" s="131"/>
      <c r="XJ1088" s="131"/>
      <c r="XK1088" s="131"/>
      <c r="XL1088" s="131"/>
      <c r="XM1088" s="131"/>
      <c r="XN1088" s="131"/>
      <c r="XO1088" s="131"/>
      <c r="XP1088" s="131"/>
      <c r="XQ1088" s="131"/>
      <c r="XR1088" s="131"/>
      <c r="XS1088" s="131"/>
      <c r="XT1088" s="131"/>
      <c r="XU1088" s="131"/>
      <c r="XV1088" s="131"/>
      <c r="XW1088" s="131"/>
      <c r="XX1088" s="131"/>
      <c r="XY1088" s="131"/>
      <c r="XZ1088" s="131"/>
      <c r="YA1088" s="131"/>
      <c r="YB1088" s="131"/>
      <c r="YC1088" s="131"/>
      <c r="YD1088" s="131"/>
      <c r="YE1088" s="131"/>
      <c r="YF1088" s="131"/>
      <c r="YG1088" s="131"/>
      <c r="YH1088" s="131"/>
      <c r="YI1088" s="131"/>
      <c r="YJ1088" s="131"/>
      <c r="YK1088" s="131"/>
      <c r="YL1088" s="131"/>
      <c r="YM1088" s="131"/>
      <c r="YN1088" s="131"/>
      <c r="YO1088" s="131"/>
      <c r="YP1088" s="131"/>
      <c r="YQ1088" s="131"/>
      <c r="YR1088" s="131"/>
      <c r="YS1088" s="131"/>
      <c r="YT1088" s="131"/>
      <c r="YU1088" s="131"/>
      <c r="YV1088" s="131"/>
      <c r="YW1088" s="131"/>
      <c r="YX1088" s="131"/>
      <c r="YY1088" s="131"/>
      <c r="YZ1088" s="131"/>
      <c r="ZA1088" s="131"/>
      <c r="ZB1088" s="131"/>
      <c r="ZC1088" s="131"/>
      <c r="ZD1088" s="131"/>
      <c r="ZE1088" s="131"/>
      <c r="ZF1088" s="131"/>
      <c r="ZG1088" s="131"/>
      <c r="ZH1088" s="131"/>
      <c r="ZI1088" s="131"/>
      <c r="ZJ1088" s="131"/>
      <c r="ZK1088" s="131"/>
      <c r="ZL1088" s="131"/>
      <c r="ZM1088" s="131"/>
      <c r="ZN1088" s="131"/>
      <c r="ZO1088" s="131"/>
      <c r="ZP1088" s="131"/>
      <c r="ZQ1088" s="131"/>
      <c r="ZR1088" s="131"/>
      <c r="ZS1088" s="131"/>
      <c r="ZT1088" s="131"/>
      <c r="ZU1088" s="131"/>
      <c r="ZV1088" s="131"/>
      <c r="ZW1088" s="131"/>
      <c r="ZX1088" s="131"/>
      <c r="ZY1088" s="131"/>
      <c r="ZZ1088" s="131"/>
      <c r="AAA1088" s="131"/>
      <c r="AAB1088" s="131"/>
      <c r="AAC1088" s="131"/>
      <c r="AAD1088" s="131"/>
      <c r="AAE1088" s="131"/>
      <c r="AAF1088" s="131"/>
      <c r="AAG1088" s="131"/>
      <c r="AAH1088" s="131"/>
      <c r="AAI1088" s="131"/>
      <c r="AAJ1088" s="131"/>
      <c r="AAK1088" s="131"/>
      <c r="AAL1088" s="131"/>
      <c r="AAM1088" s="131"/>
      <c r="AAN1088" s="131"/>
      <c r="AAO1088" s="131"/>
      <c r="AAP1088" s="131"/>
      <c r="AAQ1088" s="131"/>
      <c r="AAR1088" s="131"/>
      <c r="AAS1088" s="131"/>
      <c r="AAT1088" s="131"/>
      <c r="AAU1088" s="131"/>
      <c r="AAV1088" s="131"/>
      <c r="AAW1088" s="131"/>
      <c r="AAX1088" s="131"/>
      <c r="AAY1088" s="131"/>
      <c r="AAZ1088" s="131"/>
      <c r="ABA1088" s="131"/>
      <c r="ABB1088" s="131"/>
      <c r="ABC1088" s="131"/>
      <c r="ABD1088" s="131"/>
      <c r="ABE1088" s="131"/>
      <c r="ABF1088" s="131"/>
      <c r="ABG1088" s="131"/>
      <c r="ABH1088" s="131"/>
      <c r="ABI1088" s="131"/>
      <c r="ABJ1088" s="131"/>
      <c r="ABK1088" s="131"/>
      <c r="ABL1088" s="131"/>
      <c r="ABM1088" s="131"/>
      <c r="ABN1088" s="131"/>
      <c r="ABO1088" s="131"/>
      <c r="ABP1088" s="131"/>
      <c r="ABQ1088" s="131"/>
      <c r="ABR1088" s="131"/>
      <c r="ABS1088" s="131"/>
      <c r="ABT1088" s="131"/>
      <c r="ABU1088" s="131"/>
      <c r="ABV1088" s="131"/>
      <c r="ABW1088" s="131"/>
      <c r="ABX1088" s="131"/>
      <c r="ABY1088" s="131"/>
      <c r="ABZ1088" s="131"/>
      <c r="ACA1088" s="131"/>
      <c r="ACB1088" s="131"/>
      <c r="ACC1088" s="131"/>
      <c r="ACD1088" s="131"/>
      <c r="ACE1088" s="131"/>
      <c r="ACF1088" s="131"/>
      <c r="ACG1088" s="131"/>
      <c r="ACH1088" s="131"/>
      <c r="ACI1088" s="131"/>
      <c r="ACJ1088" s="131"/>
      <c r="ACK1088" s="131"/>
      <c r="ACL1088" s="131"/>
      <c r="ACM1088" s="131"/>
      <c r="ACN1088" s="131"/>
      <c r="ACO1088" s="131"/>
      <c r="ACP1088" s="131"/>
      <c r="ACQ1088" s="131"/>
      <c r="ACR1088" s="131"/>
      <c r="ACS1088" s="131"/>
      <c r="ACT1088" s="131"/>
      <c r="ACU1088" s="131"/>
      <c r="ACV1088" s="131"/>
      <c r="ACW1088" s="131"/>
      <c r="ACX1088" s="131"/>
      <c r="ACY1088" s="131"/>
      <c r="ACZ1088" s="131"/>
      <c r="ADA1088" s="131"/>
      <c r="ADB1088" s="131"/>
      <c r="ADC1088" s="131"/>
      <c r="ADD1088" s="131"/>
      <c r="ADE1088" s="131"/>
      <c r="ADF1088" s="131"/>
      <c r="ADG1088" s="131"/>
      <c r="ADH1088" s="131"/>
      <c r="ADI1088" s="131"/>
      <c r="ADJ1088" s="131"/>
      <c r="ADK1088" s="131"/>
      <c r="ADL1088" s="131"/>
      <c r="ADM1088" s="131"/>
      <c r="ADN1088" s="131"/>
      <c r="ADO1088" s="131"/>
      <c r="ADP1088" s="131"/>
      <c r="ADQ1088" s="131"/>
      <c r="ADR1088" s="131"/>
      <c r="ADS1088" s="131"/>
      <c r="ADT1088" s="131"/>
      <c r="ADU1088" s="131"/>
      <c r="ADV1088" s="131"/>
      <c r="ADW1088" s="131"/>
      <c r="ADX1088" s="131"/>
      <c r="ADY1088" s="131"/>
      <c r="ADZ1088" s="131"/>
      <c r="AEA1088" s="131"/>
      <c r="AEB1088" s="131"/>
      <c r="AEC1088" s="131"/>
      <c r="AED1088" s="131"/>
      <c r="AEE1088" s="131"/>
      <c r="AEF1088" s="131"/>
      <c r="AEG1088" s="131"/>
      <c r="AEH1088" s="131"/>
      <c r="AEI1088" s="131"/>
      <c r="AEJ1088" s="131"/>
      <c r="AEK1088" s="131"/>
      <c r="AEL1088" s="131"/>
      <c r="AEM1088" s="131"/>
      <c r="AEN1088" s="131"/>
      <c r="AEO1088" s="131"/>
      <c r="AEP1088" s="131"/>
      <c r="AEQ1088" s="131"/>
      <c r="AER1088" s="131"/>
      <c r="AES1088" s="131"/>
      <c r="AET1088" s="131"/>
      <c r="AEU1088" s="131"/>
      <c r="AEV1088" s="131"/>
      <c r="AEW1088" s="131"/>
      <c r="AEX1088" s="131"/>
      <c r="AEY1088" s="131"/>
      <c r="AEZ1088" s="131"/>
      <c r="AFA1088" s="131"/>
      <c r="AFB1088" s="131"/>
      <c r="AFC1088" s="131"/>
      <c r="AFD1088" s="131"/>
      <c r="AFE1088" s="131"/>
      <c r="AFF1088" s="131"/>
      <c r="AFG1088" s="131"/>
      <c r="AFH1088" s="131"/>
      <c r="AFI1088" s="131"/>
      <c r="AFJ1088" s="131"/>
      <c r="AFK1088" s="131"/>
      <c r="AFL1088" s="131"/>
      <c r="AFM1088" s="131"/>
      <c r="AFN1088" s="131"/>
      <c r="AFO1088" s="131"/>
      <c r="AFP1088" s="131"/>
      <c r="AFQ1088" s="131"/>
      <c r="AFR1088" s="131"/>
      <c r="AFS1088" s="131"/>
      <c r="AFT1088" s="131"/>
      <c r="AFU1088" s="131"/>
      <c r="AFV1088" s="131"/>
      <c r="AFW1088" s="131"/>
      <c r="AFX1088" s="131"/>
      <c r="AFY1088" s="131"/>
      <c r="AFZ1088" s="131"/>
      <c r="AGA1088" s="131"/>
      <c r="AGB1088" s="131"/>
      <c r="AGC1088" s="131"/>
      <c r="AGD1088" s="131"/>
      <c r="AGE1088" s="131"/>
      <c r="AGF1088" s="131"/>
      <c r="AGG1088" s="131"/>
      <c r="AGH1088" s="131"/>
      <c r="AGI1088" s="131"/>
      <c r="AGJ1088" s="131"/>
      <c r="AGK1088" s="131"/>
      <c r="AGL1088" s="131"/>
      <c r="AGM1088" s="131"/>
      <c r="AGN1088" s="131"/>
      <c r="AGO1088" s="131"/>
      <c r="AGP1088" s="131"/>
      <c r="AGQ1088" s="131"/>
      <c r="AGR1088" s="131"/>
      <c r="AGS1088" s="131"/>
      <c r="AGT1088" s="131"/>
      <c r="AGU1088" s="131"/>
      <c r="AGV1088" s="131"/>
      <c r="AGW1088" s="131"/>
      <c r="AGX1088" s="131"/>
      <c r="AGY1088" s="131"/>
      <c r="AGZ1088" s="131"/>
      <c r="AHA1088" s="131"/>
      <c r="AHB1088" s="131"/>
      <c r="AHC1088" s="131"/>
      <c r="AHD1088" s="131"/>
      <c r="AHE1088" s="131"/>
      <c r="AHF1088" s="131"/>
      <c r="AHG1088" s="131"/>
      <c r="AHH1088" s="131"/>
      <c r="AHI1088" s="131"/>
      <c r="AHJ1088" s="131"/>
      <c r="AHK1088" s="131"/>
      <c r="AHL1088" s="131"/>
      <c r="AHM1088" s="131"/>
      <c r="AHN1088" s="131"/>
      <c r="AHO1088" s="131"/>
      <c r="AHP1088" s="131"/>
      <c r="AHQ1088" s="131"/>
      <c r="AHR1088" s="131"/>
      <c r="AHS1088" s="131"/>
      <c r="AHT1088" s="131"/>
      <c r="AHU1088" s="131"/>
      <c r="AHV1088" s="131"/>
      <c r="AHW1088" s="131"/>
      <c r="AHX1088" s="131"/>
      <c r="AHY1088" s="131"/>
      <c r="AHZ1088" s="131"/>
      <c r="AIA1088" s="131"/>
      <c r="AIB1088" s="131"/>
      <c r="AIC1088" s="131"/>
      <c r="AID1088" s="131"/>
      <c r="AIE1088" s="131"/>
      <c r="AIF1088" s="131"/>
      <c r="AIG1088" s="131"/>
      <c r="AIH1088" s="131"/>
      <c r="AII1088" s="131"/>
      <c r="AIJ1088" s="131"/>
      <c r="AIK1088" s="131"/>
      <c r="AIL1088" s="131"/>
      <c r="AIM1088" s="131"/>
      <c r="AIN1088" s="131"/>
      <c r="AIO1088" s="131"/>
      <c r="AIP1088" s="131"/>
      <c r="AIQ1088" s="131"/>
      <c r="AIR1088" s="131"/>
      <c r="AIS1088" s="131"/>
      <c r="AIT1088" s="131"/>
      <c r="AIU1088" s="131"/>
      <c r="AIV1088" s="131"/>
      <c r="AIW1088" s="131"/>
      <c r="AIX1088" s="131"/>
      <c r="AIY1088" s="131"/>
      <c r="AIZ1088" s="131"/>
      <c r="AJA1088" s="131"/>
      <c r="AJB1088" s="131"/>
      <c r="AJC1088" s="131"/>
      <c r="AJD1088" s="131"/>
      <c r="AJE1088" s="131"/>
      <c r="AJF1088" s="131"/>
      <c r="AJG1088" s="131"/>
      <c r="AJH1088" s="131"/>
      <c r="AJI1088" s="131"/>
      <c r="AJJ1088" s="131"/>
      <c r="AJK1088" s="131"/>
      <c r="AJL1088" s="131"/>
      <c r="AJM1088" s="131"/>
      <c r="AJN1088" s="131"/>
      <c r="AJO1088" s="131"/>
      <c r="AJP1088" s="131"/>
      <c r="AJQ1088" s="131"/>
      <c r="AJR1088" s="131"/>
      <c r="AJS1088" s="131"/>
      <c r="AJT1088" s="131"/>
      <c r="AJU1088" s="131"/>
      <c r="AJV1088" s="131"/>
      <c r="AJW1088" s="131"/>
      <c r="AJX1088" s="131"/>
      <c r="AJY1088" s="131"/>
      <c r="AJZ1088" s="131"/>
      <c r="AKA1088" s="131"/>
      <c r="AKB1088" s="131"/>
      <c r="AKC1088" s="131"/>
      <c r="AKD1088" s="131"/>
      <c r="AKE1088" s="131"/>
      <c r="AKF1088" s="131"/>
      <c r="AKG1088" s="131"/>
      <c r="AKH1088" s="131"/>
      <c r="AKI1088" s="131"/>
      <c r="AKJ1088" s="131"/>
      <c r="AKK1088" s="131"/>
      <c r="AKL1088" s="131"/>
      <c r="AKM1088" s="131"/>
      <c r="AKN1088" s="131"/>
      <c r="AKO1088" s="131"/>
      <c r="AKP1088" s="131"/>
      <c r="AKQ1088" s="131"/>
      <c r="AKR1088" s="131"/>
      <c r="AKS1088" s="131"/>
      <c r="AKT1088" s="131"/>
      <c r="AKU1088" s="131"/>
      <c r="AKV1088" s="131"/>
      <c r="AKW1088" s="131"/>
      <c r="AKX1088" s="131"/>
      <c r="AKY1088" s="131"/>
      <c r="AKZ1088" s="131"/>
      <c r="ALA1088" s="131"/>
      <c r="ALB1088" s="131"/>
      <c r="ALC1088" s="131"/>
      <c r="ALD1088" s="131"/>
      <c r="ALE1088" s="131"/>
      <c r="ALF1088" s="131"/>
      <c r="ALG1088" s="131"/>
      <c r="ALH1088" s="131"/>
      <c r="ALI1088" s="131"/>
      <c r="ALJ1088" s="131"/>
      <c r="ALK1088" s="131"/>
      <c r="ALL1088" s="131"/>
      <c r="ALM1088" s="131"/>
      <c r="ALN1088" s="131"/>
      <c r="ALO1088" s="131"/>
      <c r="ALP1088" s="131"/>
      <c r="ALQ1088" s="131"/>
      <c r="ALR1088" s="131"/>
      <c r="ALS1088" s="131"/>
      <c r="ALT1088" s="131"/>
      <c r="ALU1088" s="131"/>
      <c r="ALV1088" s="131"/>
      <c r="ALW1088" s="131"/>
      <c r="ALX1088" s="131"/>
      <c r="ALY1088" s="131"/>
      <c r="ALZ1088" s="131"/>
      <c r="AMA1088" s="131"/>
      <c r="AMB1088" s="131"/>
      <c r="AMC1088" s="131"/>
      <c r="AMD1088" s="131"/>
      <c r="AME1088" s="131"/>
      <c r="AMF1088" s="131"/>
      <c r="AMG1088" s="131"/>
      <c r="AMH1088" s="131"/>
      <c r="AMI1088" s="131"/>
      <c r="AMJ1088" s="131"/>
      <c r="AMK1088" s="131"/>
      <c r="AML1088" s="131"/>
      <c r="AMM1088" s="131"/>
      <c r="AMN1088" s="131"/>
      <c r="AMO1088" s="131"/>
      <c r="AMP1088" s="131"/>
      <c r="AMQ1088" s="131"/>
      <c r="AMR1088" s="131"/>
      <c r="AMS1088" s="131"/>
      <c r="AMT1088" s="131"/>
      <c r="AMU1088" s="131"/>
      <c r="AMV1088" s="131"/>
      <c r="AMW1088" s="131"/>
      <c r="AMX1088" s="131"/>
      <c r="AMY1088" s="131"/>
      <c r="AMZ1088" s="131"/>
      <c r="ANA1088" s="131"/>
      <c r="ANB1088" s="131"/>
      <c r="ANC1088" s="131"/>
      <c r="AND1088" s="131"/>
      <c r="ANE1088" s="131"/>
      <c r="ANF1088" s="131"/>
      <c r="ANG1088" s="131"/>
      <c r="ANH1088" s="131"/>
      <c r="ANI1088" s="131"/>
      <c r="ANJ1088" s="131"/>
      <c r="ANK1088" s="131"/>
      <c r="ANL1088" s="131"/>
      <c r="ANM1088" s="131"/>
      <c r="ANN1088" s="131"/>
      <c r="ANO1088" s="131"/>
      <c r="ANP1088" s="131"/>
      <c r="ANQ1088" s="131"/>
      <c r="ANR1088" s="131"/>
      <c r="ANS1088" s="131"/>
      <c r="ANT1088" s="131"/>
      <c r="ANU1088" s="131"/>
      <c r="ANV1088" s="131"/>
      <c r="ANW1088" s="131"/>
      <c r="ANX1088" s="131"/>
      <c r="ANY1088" s="131"/>
      <c r="ANZ1088" s="131"/>
      <c r="AOA1088" s="131"/>
      <c r="AOB1088" s="131"/>
      <c r="AOC1088" s="131"/>
      <c r="AOD1088" s="131"/>
      <c r="AOE1088" s="131"/>
      <c r="AOF1088" s="131"/>
      <c r="AOG1088" s="131"/>
      <c r="AOH1088" s="131"/>
      <c r="AOI1088" s="131"/>
      <c r="AOJ1088" s="131"/>
      <c r="AOK1088" s="131"/>
      <c r="AOL1088" s="131"/>
      <c r="AOM1088" s="131"/>
      <c r="AON1088" s="131"/>
      <c r="AOO1088" s="131"/>
      <c r="AOP1088" s="131"/>
      <c r="AOQ1088" s="131"/>
      <c r="AOR1088" s="131"/>
      <c r="AOS1088" s="131"/>
      <c r="AOT1088" s="131"/>
      <c r="AOU1088" s="131"/>
      <c r="AOV1088" s="131"/>
      <c r="AOW1088" s="131"/>
      <c r="AOX1088" s="131"/>
      <c r="AOY1088" s="131"/>
      <c r="AOZ1088" s="131"/>
      <c r="APA1088" s="131"/>
      <c r="APB1088" s="131"/>
      <c r="APC1088" s="131"/>
      <c r="APD1088" s="131"/>
      <c r="APE1088" s="131"/>
      <c r="APF1088" s="131"/>
      <c r="APG1088" s="131"/>
      <c r="APH1088" s="131"/>
      <c r="API1088" s="131"/>
      <c r="APJ1088" s="131"/>
      <c r="APK1088" s="131"/>
      <c r="APL1088" s="131"/>
      <c r="APM1088" s="131"/>
      <c r="APN1088" s="131"/>
      <c r="APO1088" s="131"/>
      <c r="APP1088" s="131"/>
      <c r="APQ1088" s="131"/>
      <c r="APR1088" s="131"/>
      <c r="APS1088" s="131"/>
      <c r="APT1088" s="131"/>
      <c r="APU1088" s="131"/>
      <c r="APV1088" s="131"/>
      <c r="APW1088" s="131"/>
      <c r="APX1088" s="131"/>
      <c r="APY1088" s="131"/>
      <c r="APZ1088" s="131"/>
      <c r="AQA1088" s="131"/>
      <c r="AQB1088" s="131"/>
      <c r="AQC1088" s="131"/>
      <c r="AQD1088" s="131"/>
      <c r="AQE1088" s="131"/>
      <c r="AQF1088" s="131"/>
      <c r="AQG1088" s="131"/>
      <c r="AQH1088" s="131"/>
      <c r="AQI1088" s="131"/>
      <c r="AQJ1088" s="131"/>
      <c r="AQK1088" s="131"/>
      <c r="AQL1088" s="131"/>
      <c r="AQM1088" s="131"/>
      <c r="AQN1088" s="131"/>
      <c r="AQO1088" s="131"/>
      <c r="AQP1088" s="131"/>
      <c r="AQQ1088" s="131"/>
      <c r="AQR1088" s="131"/>
      <c r="AQS1088" s="131"/>
      <c r="AQT1088" s="131"/>
      <c r="AQU1088" s="131"/>
      <c r="AQV1088" s="131"/>
      <c r="AQW1088" s="131"/>
      <c r="AQX1088" s="131"/>
      <c r="AQY1088" s="131"/>
      <c r="AQZ1088" s="131"/>
      <c r="ARA1088" s="131"/>
      <c r="ARB1088" s="131"/>
      <c r="ARC1088" s="131"/>
      <c r="ARD1088" s="131"/>
      <c r="ARE1088" s="131"/>
      <c r="ARF1088" s="131"/>
      <c r="ARG1088" s="131"/>
      <c r="ARH1088" s="131"/>
      <c r="ARI1088" s="131"/>
      <c r="ARJ1088" s="131"/>
      <c r="ARK1088" s="131"/>
      <c r="ARL1088" s="131"/>
      <c r="ARM1088" s="131"/>
      <c r="ARN1088" s="131"/>
      <c r="ARO1088" s="131"/>
      <c r="ARP1088" s="131"/>
      <c r="ARQ1088" s="131"/>
      <c r="ARR1088" s="131"/>
      <c r="ARS1088" s="131"/>
      <c r="ART1088" s="131"/>
      <c r="ARU1088" s="131"/>
      <c r="ARV1088" s="131"/>
      <c r="ARW1088" s="131"/>
      <c r="ARX1088" s="131"/>
      <c r="ARY1088" s="131"/>
      <c r="ARZ1088" s="131"/>
      <c r="ASA1088" s="131"/>
      <c r="ASB1088" s="131"/>
      <c r="ASC1088" s="131"/>
      <c r="ASD1088" s="131"/>
      <c r="ASE1088" s="131"/>
      <c r="ASF1088" s="131"/>
      <c r="ASG1088" s="131"/>
      <c r="ASH1088" s="131"/>
      <c r="ASI1088" s="131"/>
      <c r="ASJ1088" s="131"/>
      <c r="ASK1088" s="131"/>
      <c r="ASL1088" s="131"/>
      <c r="ASM1088" s="131"/>
      <c r="ASN1088" s="131"/>
      <c r="ASO1088" s="131"/>
      <c r="ASP1088" s="131"/>
      <c r="ASQ1088" s="131"/>
      <c r="ASR1088" s="131"/>
      <c r="ASS1088" s="131"/>
      <c r="AST1088" s="131"/>
      <c r="ASU1088" s="131"/>
      <c r="ASV1088" s="131"/>
      <c r="ASW1088" s="131"/>
      <c r="ASX1088" s="131"/>
      <c r="ASY1088" s="131"/>
      <c r="ASZ1088" s="131"/>
      <c r="ATA1088" s="131"/>
      <c r="ATB1088" s="131"/>
      <c r="ATC1088" s="131"/>
      <c r="ATD1088" s="131"/>
      <c r="ATE1088" s="131"/>
      <c r="ATF1088" s="131"/>
      <c r="ATG1088" s="131"/>
      <c r="ATH1088" s="131"/>
      <c r="ATI1088" s="131"/>
      <c r="ATJ1088" s="131"/>
      <c r="ATK1088" s="131"/>
      <c r="ATL1088" s="131"/>
      <c r="ATM1088" s="131"/>
      <c r="ATN1088" s="131"/>
      <c r="ATO1088" s="131"/>
      <c r="ATP1088" s="131"/>
      <c r="ATQ1088" s="131"/>
      <c r="ATR1088" s="131"/>
      <c r="ATS1088" s="131"/>
      <c r="ATT1088" s="131"/>
      <c r="ATU1088" s="131"/>
      <c r="ATV1088" s="131"/>
      <c r="ATW1088" s="131"/>
      <c r="ATX1088" s="131"/>
      <c r="ATY1088" s="131"/>
      <c r="ATZ1088" s="131"/>
      <c r="AUA1088" s="131"/>
      <c r="AUB1088" s="131"/>
      <c r="AUC1088" s="131"/>
      <c r="AUD1088" s="131"/>
      <c r="AUE1088" s="131"/>
      <c r="AUF1088" s="131"/>
      <c r="AUG1088" s="131"/>
      <c r="AUH1088" s="131"/>
      <c r="AUI1088" s="131"/>
      <c r="AUJ1088" s="131"/>
      <c r="AUK1088" s="131"/>
      <c r="AUL1088" s="131"/>
      <c r="AUM1088" s="131"/>
      <c r="AUN1088" s="131"/>
      <c r="AUO1088" s="131"/>
      <c r="AUP1088" s="131"/>
      <c r="AUQ1088" s="131"/>
      <c r="AUR1088" s="131"/>
      <c r="AUS1088" s="131"/>
      <c r="AUT1088" s="131"/>
      <c r="AUU1088" s="131"/>
      <c r="AUV1088" s="131"/>
      <c r="AUW1088" s="131"/>
      <c r="AUX1088" s="131"/>
      <c r="AUY1088" s="131"/>
      <c r="AUZ1088" s="131"/>
      <c r="AVA1088" s="131"/>
      <c r="AVB1088" s="131"/>
      <c r="AVC1088" s="131"/>
      <c r="AVD1088" s="131"/>
      <c r="AVE1088" s="131"/>
      <c r="AVF1088" s="131"/>
      <c r="AVG1088" s="131"/>
      <c r="AVH1088" s="131"/>
      <c r="AVI1088" s="131"/>
      <c r="AVJ1088" s="131"/>
      <c r="AVK1088" s="131"/>
      <c r="AVL1088" s="131"/>
      <c r="AVM1088" s="131"/>
      <c r="AVN1088" s="131"/>
      <c r="AVO1088" s="131"/>
      <c r="AVP1088" s="131"/>
      <c r="AVQ1088" s="131"/>
      <c r="AVR1088" s="131"/>
      <c r="AVS1088" s="131"/>
      <c r="AVT1088" s="131"/>
      <c r="AVU1088" s="131"/>
      <c r="AVV1088" s="131"/>
      <c r="AVW1088" s="131"/>
      <c r="AVX1088" s="131"/>
      <c r="AVY1088" s="131"/>
      <c r="AVZ1088" s="131"/>
      <c r="AWA1088" s="131"/>
      <c r="AWB1088" s="131"/>
      <c r="AWC1088" s="131"/>
      <c r="AWD1088" s="131"/>
      <c r="AWE1088" s="131"/>
      <c r="AWF1088" s="131"/>
      <c r="AWG1088" s="131"/>
      <c r="AWH1088" s="131"/>
      <c r="AWI1088" s="131"/>
      <c r="AWJ1088" s="131"/>
      <c r="AWK1088" s="131"/>
      <c r="AWL1088" s="131"/>
      <c r="AWM1088" s="131"/>
      <c r="AWN1088" s="131"/>
      <c r="AWO1088" s="131"/>
      <c r="AWP1088" s="131"/>
      <c r="AWQ1088" s="131"/>
      <c r="AWR1088" s="131"/>
      <c r="AWS1088" s="131"/>
      <c r="AWT1088" s="131"/>
      <c r="AWU1088" s="131"/>
      <c r="AWV1088" s="131"/>
      <c r="AWW1088" s="131"/>
      <c r="AWX1088" s="131"/>
      <c r="AWY1088" s="131"/>
      <c r="AWZ1088" s="131"/>
      <c r="AXA1088" s="131"/>
      <c r="AXB1088" s="131"/>
      <c r="AXC1088" s="131"/>
      <c r="AXD1088" s="131"/>
      <c r="AXE1088" s="131"/>
      <c r="AXF1088" s="131"/>
      <c r="AXG1088" s="131"/>
      <c r="AXH1088" s="131"/>
      <c r="AXI1088" s="131"/>
      <c r="AXJ1088" s="131"/>
      <c r="AXK1088" s="131"/>
      <c r="AXL1088" s="131"/>
      <c r="AXM1088" s="131"/>
      <c r="AXN1088" s="131"/>
      <c r="AXO1088" s="131"/>
      <c r="AXP1088" s="131"/>
      <c r="AXQ1088" s="131"/>
      <c r="AXR1088" s="131"/>
      <c r="AXS1088" s="131"/>
      <c r="AXT1088" s="131"/>
      <c r="AXU1088" s="131"/>
      <c r="AXV1088" s="131"/>
      <c r="AXW1088" s="131"/>
      <c r="AXX1088" s="131"/>
    </row>
    <row r="1089" spans="1:1324" s="106" customFormat="1" ht="15.75" hidden="1" customHeight="1" x14ac:dyDescent="0.2">
      <c r="A1089" s="79" t="s">
        <v>96</v>
      </c>
      <c r="B1089" s="79" t="s">
        <v>95</v>
      </c>
      <c r="C1089" s="89" t="s">
        <v>94</v>
      </c>
      <c r="D1089" s="89" t="s">
        <v>10</v>
      </c>
      <c r="E1089" s="66">
        <v>36822</v>
      </c>
      <c r="F1089" s="79" t="s">
        <v>1167</v>
      </c>
      <c r="G1089" s="30" t="s">
        <v>1185</v>
      </c>
      <c r="H1089" s="30">
        <v>42005</v>
      </c>
      <c r="I1089" s="30" t="s">
        <v>1065</v>
      </c>
      <c r="J1089" s="173"/>
      <c r="K1089" s="87" t="s">
        <v>6</v>
      </c>
      <c r="L1089" s="87">
        <v>1</v>
      </c>
      <c r="M1089" s="87">
        <v>1</v>
      </c>
      <c r="N1089" s="87" t="s">
        <v>326</v>
      </c>
      <c r="O1089" s="87">
        <v>1</v>
      </c>
      <c r="P1089" s="87" t="s">
        <v>326</v>
      </c>
      <c r="Q1089" s="87">
        <v>1</v>
      </c>
      <c r="R1089" s="87" t="s">
        <v>326</v>
      </c>
      <c r="S1089" s="87">
        <v>1</v>
      </c>
      <c r="T1089" s="87" t="s">
        <v>49</v>
      </c>
      <c r="U1089" s="87">
        <v>1</v>
      </c>
      <c r="V1089" s="87">
        <v>1</v>
      </c>
      <c r="W1089" s="87">
        <v>0</v>
      </c>
      <c r="X1089" s="87">
        <v>0</v>
      </c>
      <c r="Y1089" s="87">
        <v>0</v>
      </c>
      <c r="Z1089" s="87">
        <v>1</v>
      </c>
      <c r="AA1089" s="87">
        <v>0</v>
      </c>
      <c r="AB1089" s="87">
        <f t="shared" si="100"/>
        <v>2</v>
      </c>
      <c r="AC1089" s="87">
        <f t="shared" si="101"/>
        <v>2</v>
      </c>
      <c r="AD1089" s="87">
        <f t="shared" si="102"/>
        <v>2</v>
      </c>
      <c r="AE1089" s="87">
        <f t="shared" si="103"/>
        <v>2</v>
      </c>
      <c r="AF1089" s="104" t="s">
        <v>2464</v>
      </c>
      <c r="AH1089" s="131"/>
      <c r="AI1089" s="131"/>
      <c r="AJ1089" s="131"/>
      <c r="AK1089" s="131"/>
      <c r="AL1089" s="131"/>
      <c r="AM1089" s="131"/>
      <c r="AN1089" s="131"/>
      <c r="AO1089" s="131"/>
      <c r="AP1089" s="131"/>
      <c r="AQ1089" s="131"/>
      <c r="AR1089" s="131"/>
      <c r="AS1089" s="131"/>
      <c r="AT1089" s="131"/>
      <c r="AU1089" s="131"/>
      <c r="AV1089" s="131"/>
      <c r="AW1089" s="131"/>
      <c r="AX1089" s="131"/>
      <c r="AY1089" s="131"/>
      <c r="AZ1089" s="131"/>
      <c r="BA1089" s="131"/>
      <c r="BB1089" s="131"/>
      <c r="BC1089" s="131"/>
      <c r="BD1089" s="131"/>
      <c r="BE1089" s="131"/>
      <c r="BF1089" s="131"/>
      <c r="BG1089" s="131"/>
      <c r="BH1089" s="131"/>
      <c r="BI1089" s="131"/>
      <c r="BJ1089" s="131"/>
      <c r="BK1089" s="131"/>
      <c r="BL1089" s="131"/>
      <c r="BM1089" s="131"/>
      <c r="BN1089" s="131"/>
      <c r="BO1089" s="131"/>
      <c r="BP1089" s="131"/>
      <c r="BQ1089" s="131"/>
      <c r="BR1089" s="131"/>
      <c r="BS1089" s="131"/>
      <c r="BT1089" s="131"/>
      <c r="BU1089" s="131"/>
      <c r="BV1089" s="131"/>
      <c r="BW1089" s="131"/>
      <c r="BX1089" s="131"/>
      <c r="BY1089" s="131"/>
      <c r="BZ1089" s="131"/>
      <c r="CA1089" s="131"/>
      <c r="CB1089" s="131"/>
      <c r="CC1089" s="131"/>
      <c r="CD1089" s="131"/>
      <c r="CE1089" s="131"/>
      <c r="CF1089" s="131"/>
      <c r="CG1089" s="131"/>
      <c r="CH1089" s="131"/>
      <c r="CI1089" s="131"/>
      <c r="CJ1089" s="131"/>
      <c r="CK1089" s="131"/>
      <c r="CL1089" s="131"/>
      <c r="CM1089" s="131"/>
      <c r="CN1089" s="131"/>
      <c r="CO1089" s="131"/>
      <c r="CP1089" s="131"/>
      <c r="CQ1089" s="131"/>
      <c r="CR1089" s="131"/>
      <c r="CS1089" s="131"/>
      <c r="CT1089" s="131"/>
      <c r="CU1089" s="131"/>
      <c r="CV1089" s="131"/>
      <c r="CW1089" s="131"/>
      <c r="CX1089" s="131"/>
      <c r="CY1089" s="131"/>
      <c r="CZ1089" s="131"/>
      <c r="DA1089" s="131"/>
      <c r="DB1089" s="131"/>
      <c r="DC1089" s="131"/>
      <c r="DD1089" s="131"/>
      <c r="DE1089" s="131"/>
      <c r="DF1089" s="131"/>
      <c r="DG1089" s="131"/>
      <c r="DH1089" s="131"/>
      <c r="DI1089" s="131"/>
      <c r="DJ1089" s="131"/>
      <c r="DK1089" s="131"/>
      <c r="DL1089" s="131"/>
      <c r="DM1089" s="131"/>
      <c r="DN1089" s="131"/>
      <c r="DO1089" s="131"/>
      <c r="DP1089" s="131"/>
      <c r="DQ1089" s="131"/>
      <c r="DR1089" s="131"/>
      <c r="DS1089" s="131"/>
      <c r="DT1089" s="131"/>
      <c r="DU1089" s="131"/>
      <c r="DV1089" s="131"/>
      <c r="DW1089" s="131"/>
      <c r="DX1089" s="131"/>
      <c r="DY1089" s="131"/>
      <c r="DZ1089" s="131"/>
      <c r="EA1089" s="131"/>
      <c r="EB1089" s="131"/>
      <c r="EC1089" s="131"/>
      <c r="ED1089" s="131"/>
      <c r="EE1089" s="131"/>
      <c r="EF1089" s="131"/>
      <c r="EG1089" s="131"/>
      <c r="EH1089" s="131"/>
      <c r="EI1089" s="131"/>
      <c r="EJ1089" s="131"/>
      <c r="EK1089" s="131"/>
      <c r="EL1089" s="131"/>
      <c r="EM1089" s="131"/>
      <c r="EN1089" s="131"/>
      <c r="EO1089" s="131"/>
      <c r="EP1089" s="131"/>
      <c r="EQ1089" s="131"/>
      <c r="ER1089" s="131"/>
      <c r="ES1089" s="131"/>
      <c r="ET1089" s="131"/>
      <c r="EU1089" s="131"/>
      <c r="EV1089" s="131"/>
      <c r="EW1089" s="131"/>
      <c r="EX1089" s="131"/>
      <c r="EY1089" s="131"/>
      <c r="EZ1089" s="131"/>
      <c r="FA1089" s="131"/>
      <c r="FB1089" s="131"/>
      <c r="FC1089" s="131"/>
      <c r="FD1089" s="131"/>
      <c r="FE1089" s="131"/>
      <c r="FF1089" s="131"/>
      <c r="FG1089" s="131"/>
      <c r="FH1089" s="131"/>
      <c r="FI1089" s="131"/>
      <c r="FJ1089" s="131"/>
      <c r="FK1089" s="131"/>
      <c r="FL1089" s="131"/>
      <c r="FM1089" s="131"/>
      <c r="FN1089" s="131"/>
      <c r="FO1089" s="131"/>
      <c r="FP1089" s="131"/>
      <c r="FQ1089" s="131"/>
      <c r="FR1089" s="131"/>
      <c r="FS1089" s="131"/>
      <c r="FT1089" s="131"/>
      <c r="FU1089" s="131"/>
      <c r="FV1089" s="131"/>
      <c r="FW1089" s="131"/>
      <c r="FX1089" s="131"/>
      <c r="FY1089" s="131"/>
      <c r="FZ1089" s="131"/>
      <c r="GA1089" s="131"/>
      <c r="GB1089" s="131"/>
      <c r="GC1089" s="131"/>
      <c r="GD1089" s="131"/>
      <c r="GE1089" s="131"/>
      <c r="GF1089" s="131"/>
      <c r="GG1089" s="131"/>
      <c r="GH1089" s="131"/>
      <c r="GI1089" s="131"/>
      <c r="GJ1089" s="131"/>
      <c r="GK1089" s="131"/>
      <c r="GL1089" s="131"/>
      <c r="GM1089" s="131"/>
      <c r="GN1089" s="131"/>
      <c r="GO1089" s="131"/>
      <c r="GP1089" s="131"/>
      <c r="GQ1089" s="131"/>
      <c r="GR1089" s="131"/>
      <c r="GS1089" s="131"/>
      <c r="GT1089" s="131"/>
      <c r="GU1089" s="131"/>
      <c r="GV1089" s="131"/>
      <c r="GW1089" s="131"/>
      <c r="GX1089" s="131"/>
      <c r="GY1089" s="131"/>
      <c r="GZ1089" s="131"/>
      <c r="HA1089" s="131"/>
      <c r="HB1089" s="131"/>
      <c r="HC1089" s="131"/>
      <c r="HD1089" s="131"/>
      <c r="HE1089" s="131"/>
      <c r="HF1089" s="131"/>
      <c r="HG1089" s="131"/>
      <c r="HH1089" s="131"/>
      <c r="HI1089" s="131"/>
      <c r="HJ1089" s="131"/>
      <c r="HK1089" s="131"/>
      <c r="HL1089" s="131"/>
      <c r="HM1089" s="131"/>
      <c r="HN1089" s="131"/>
      <c r="HO1089" s="131"/>
      <c r="HP1089" s="131"/>
      <c r="HQ1089" s="131"/>
      <c r="HR1089" s="131"/>
      <c r="HS1089" s="131"/>
      <c r="HT1089" s="131"/>
      <c r="HU1089" s="131"/>
      <c r="HV1089" s="131"/>
      <c r="HW1089" s="131"/>
      <c r="HX1089" s="131"/>
      <c r="HY1089" s="131"/>
      <c r="HZ1089" s="131"/>
      <c r="IA1089" s="131"/>
      <c r="IB1089" s="131"/>
      <c r="IC1089" s="131"/>
      <c r="ID1089" s="131"/>
      <c r="IE1089" s="131"/>
      <c r="IF1089" s="131"/>
      <c r="IG1089" s="131"/>
      <c r="IH1089" s="131"/>
      <c r="II1089" s="131"/>
      <c r="IJ1089" s="131"/>
      <c r="IK1089" s="131"/>
      <c r="IL1089" s="131"/>
      <c r="IM1089" s="131"/>
      <c r="IN1089" s="131"/>
      <c r="IO1089" s="131"/>
      <c r="IP1089" s="131"/>
      <c r="IQ1089" s="131"/>
      <c r="IR1089" s="131"/>
      <c r="IS1089" s="131"/>
      <c r="IT1089" s="131"/>
      <c r="IU1089" s="131"/>
      <c r="IV1089" s="131"/>
      <c r="IW1089" s="131"/>
      <c r="IX1089" s="131"/>
      <c r="IY1089" s="131"/>
      <c r="IZ1089" s="131"/>
      <c r="JA1089" s="131"/>
      <c r="JB1089" s="131"/>
      <c r="JC1089" s="131"/>
      <c r="JD1089" s="131"/>
      <c r="JE1089" s="131"/>
      <c r="JF1089" s="131"/>
      <c r="JG1089" s="131"/>
      <c r="JH1089" s="131"/>
      <c r="JI1089" s="131"/>
      <c r="JJ1089" s="131"/>
      <c r="JK1089" s="131"/>
      <c r="JL1089" s="131"/>
      <c r="JM1089" s="131"/>
      <c r="JN1089" s="131"/>
      <c r="JO1089" s="131"/>
      <c r="JP1089" s="131"/>
      <c r="JQ1089" s="131"/>
      <c r="JR1089" s="131"/>
      <c r="JS1089" s="131"/>
      <c r="JT1089" s="131"/>
      <c r="JU1089" s="131"/>
      <c r="JV1089" s="131"/>
      <c r="JW1089" s="131"/>
      <c r="JX1089" s="131"/>
      <c r="JY1089" s="131"/>
      <c r="JZ1089" s="131"/>
      <c r="KA1089" s="131"/>
      <c r="KB1089" s="131"/>
      <c r="KC1089" s="131"/>
      <c r="KD1089" s="131"/>
      <c r="KE1089" s="131"/>
      <c r="KF1089" s="131"/>
      <c r="KG1089" s="131"/>
      <c r="KH1089" s="131"/>
      <c r="KI1089" s="131"/>
      <c r="KJ1089" s="131"/>
      <c r="KK1089" s="131"/>
      <c r="KL1089" s="131"/>
      <c r="KM1089" s="131"/>
      <c r="KN1089" s="131"/>
      <c r="KO1089" s="131"/>
      <c r="KP1089" s="131"/>
      <c r="KQ1089" s="131"/>
      <c r="KR1089" s="131"/>
      <c r="KS1089" s="131"/>
      <c r="KT1089" s="131"/>
      <c r="KU1089" s="131"/>
      <c r="KV1089" s="131"/>
      <c r="KW1089" s="131"/>
      <c r="KX1089" s="131"/>
      <c r="KY1089" s="131"/>
      <c r="KZ1089" s="131"/>
      <c r="LA1089" s="131"/>
      <c r="LB1089" s="131"/>
      <c r="LC1089" s="131"/>
      <c r="LD1089" s="131"/>
      <c r="LE1089" s="131"/>
      <c r="LF1089" s="131"/>
      <c r="LG1089" s="131"/>
      <c r="LH1089" s="131"/>
      <c r="LI1089" s="131"/>
      <c r="LJ1089" s="131"/>
      <c r="LK1089" s="131"/>
      <c r="LL1089" s="131"/>
      <c r="LM1089" s="131"/>
      <c r="LN1089" s="131"/>
      <c r="LO1089" s="131"/>
      <c r="LP1089" s="131"/>
      <c r="LQ1089" s="131"/>
      <c r="LR1089" s="131"/>
      <c r="LS1089" s="131"/>
      <c r="LT1089" s="131"/>
      <c r="LU1089" s="131"/>
      <c r="LV1089" s="131"/>
      <c r="LW1089" s="131"/>
      <c r="LX1089" s="131"/>
      <c r="LY1089" s="131"/>
      <c r="LZ1089" s="131"/>
      <c r="MA1089" s="131"/>
      <c r="MB1089" s="131"/>
      <c r="MC1089" s="131"/>
      <c r="MD1089" s="131"/>
      <c r="ME1089" s="131"/>
      <c r="MF1089" s="131"/>
      <c r="MG1089" s="131"/>
      <c r="MH1089" s="131"/>
      <c r="MI1089" s="131"/>
      <c r="MJ1089" s="131"/>
      <c r="MK1089" s="131"/>
      <c r="ML1089" s="131"/>
      <c r="MM1089" s="131"/>
      <c r="MN1089" s="131"/>
      <c r="MO1089" s="131"/>
      <c r="MP1089" s="131"/>
      <c r="MQ1089" s="131"/>
      <c r="MR1089" s="131"/>
      <c r="MS1089" s="131"/>
      <c r="MT1089" s="131"/>
      <c r="MU1089" s="131"/>
      <c r="MV1089" s="131"/>
      <c r="MW1089" s="131"/>
      <c r="MX1089" s="131"/>
      <c r="MY1089" s="131"/>
      <c r="MZ1089" s="131"/>
      <c r="NA1089" s="131"/>
      <c r="NB1089" s="131"/>
      <c r="NC1089" s="131"/>
      <c r="ND1089" s="131"/>
      <c r="NE1089" s="131"/>
      <c r="NF1089" s="131"/>
      <c r="NG1089" s="131"/>
      <c r="NH1089" s="131"/>
      <c r="NI1089" s="131"/>
      <c r="NJ1089" s="131"/>
      <c r="NK1089" s="131"/>
      <c r="NL1089" s="131"/>
      <c r="NM1089" s="131"/>
      <c r="NN1089" s="131"/>
      <c r="NO1089" s="131"/>
      <c r="NP1089" s="131"/>
      <c r="NQ1089" s="131"/>
      <c r="NR1089" s="131"/>
      <c r="NS1089" s="131"/>
      <c r="NT1089" s="131"/>
      <c r="NU1089" s="131"/>
      <c r="NV1089" s="131"/>
      <c r="NW1089" s="131"/>
      <c r="NX1089" s="131"/>
      <c r="NY1089" s="131"/>
      <c r="NZ1089" s="131"/>
      <c r="OA1089" s="131"/>
      <c r="OB1089" s="131"/>
      <c r="OC1089" s="131"/>
      <c r="OD1089" s="131"/>
      <c r="OE1089" s="131"/>
      <c r="OF1089" s="131"/>
      <c r="OG1089" s="131"/>
      <c r="OH1089" s="131"/>
      <c r="OI1089" s="131"/>
      <c r="OJ1089" s="131"/>
      <c r="OK1089" s="131"/>
      <c r="OL1089" s="131"/>
      <c r="OM1089" s="131"/>
      <c r="ON1089" s="131"/>
      <c r="OO1089" s="131"/>
      <c r="OP1089" s="131"/>
      <c r="OQ1089" s="131"/>
      <c r="OR1089" s="131"/>
      <c r="OS1089" s="131"/>
      <c r="OT1089" s="131"/>
      <c r="OU1089" s="131"/>
      <c r="OV1089" s="131"/>
      <c r="OW1089" s="131"/>
      <c r="OX1089" s="131"/>
      <c r="OY1089" s="131"/>
      <c r="OZ1089" s="131"/>
      <c r="PA1089" s="131"/>
      <c r="PB1089" s="131"/>
      <c r="PC1089" s="131"/>
      <c r="PD1089" s="131"/>
      <c r="PE1089" s="131"/>
      <c r="PF1089" s="131"/>
      <c r="PG1089" s="131"/>
      <c r="PH1089" s="131"/>
      <c r="PI1089" s="131"/>
      <c r="PJ1089" s="131"/>
      <c r="PK1089" s="131"/>
      <c r="PL1089" s="131"/>
      <c r="PM1089" s="131"/>
      <c r="PN1089" s="131"/>
      <c r="PO1089" s="131"/>
      <c r="PP1089" s="131"/>
      <c r="PQ1089" s="131"/>
      <c r="PR1089" s="131"/>
      <c r="PS1089" s="131"/>
      <c r="PT1089" s="131"/>
      <c r="PU1089" s="131"/>
      <c r="PV1089" s="131"/>
      <c r="PW1089" s="131"/>
      <c r="PX1089" s="131"/>
      <c r="PY1089" s="131"/>
      <c r="PZ1089" s="131"/>
      <c r="QA1089" s="131"/>
      <c r="QB1089" s="131"/>
      <c r="QC1089" s="131"/>
      <c r="QD1089" s="131"/>
      <c r="QE1089" s="131"/>
      <c r="QF1089" s="131"/>
      <c r="QG1089" s="131"/>
      <c r="QH1089" s="131"/>
      <c r="QI1089" s="131"/>
      <c r="QJ1089" s="131"/>
      <c r="QK1089" s="131"/>
      <c r="QL1089" s="131"/>
      <c r="QM1089" s="131"/>
      <c r="QN1089" s="131"/>
      <c r="QO1089" s="131"/>
      <c r="QP1089" s="131"/>
      <c r="QQ1089" s="131"/>
      <c r="QR1089" s="131"/>
      <c r="QS1089" s="131"/>
      <c r="QT1089" s="131"/>
      <c r="QU1089" s="131"/>
      <c r="QV1089" s="131"/>
      <c r="QW1089" s="131"/>
      <c r="QX1089" s="131"/>
      <c r="QY1089" s="131"/>
      <c r="QZ1089" s="131"/>
      <c r="RA1089" s="131"/>
      <c r="RB1089" s="131"/>
      <c r="RC1089" s="131"/>
      <c r="RD1089" s="131"/>
      <c r="RE1089" s="131"/>
      <c r="RF1089" s="131"/>
      <c r="RG1089" s="131"/>
      <c r="RH1089" s="131"/>
      <c r="RI1089" s="131"/>
      <c r="RJ1089" s="131"/>
      <c r="RK1089" s="131"/>
      <c r="RL1089" s="131"/>
      <c r="RM1089" s="131"/>
      <c r="RN1089" s="131"/>
      <c r="RO1089" s="131"/>
      <c r="RP1089" s="131"/>
      <c r="RQ1089" s="131"/>
      <c r="RR1089" s="131"/>
      <c r="RS1089" s="131"/>
      <c r="RT1089" s="131"/>
      <c r="RU1089" s="131"/>
      <c r="RV1089" s="131"/>
      <c r="RW1089" s="131"/>
      <c r="RX1089" s="131"/>
      <c r="RY1089" s="131"/>
      <c r="RZ1089" s="131"/>
      <c r="SA1089" s="131"/>
      <c r="SB1089" s="131"/>
      <c r="SC1089" s="131"/>
      <c r="SD1089" s="131"/>
      <c r="SE1089" s="131"/>
      <c r="SF1089" s="131"/>
      <c r="SG1089" s="131"/>
      <c r="SH1089" s="131"/>
      <c r="SI1089" s="131"/>
      <c r="SJ1089" s="131"/>
      <c r="SK1089" s="131"/>
      <c r="SL1089" s="131"/>
      <c r="SM1089" s="131"/>
      <c r="SN1089" s="131"/>
      <c r="SO1089" s="131"/>
      <c r="SP1089" s="131"/>
      <c r="SQ1089" s="131"/>
      <c r="SR1089" s="131"/>
      <c r="SS1089" s="131"/>
      <c r="ST1089" s="131"/>
      <c r="SU1089" s="131"/>
      <c r="SV1089" s="131"/>
      <c r="SW1089" s="131"/>
      <c r="SX1089" s="131"/>
      <c r="SY1089" s="131"/>
      <c r="SZ1089" s="131"/>
      <c r="TA1089" s="131"/>
      <c r="TB1089" s="131"/>
      <c r="TC1089" s="131"/>
      <c r="TD1089" s="131"/>
      <c r="TE1089" s="131"/>
      <c r="TF1089" s="131"/>
      <c r="TG1089" s="131"/>
      <c r="TH1089" s="131"/>
      <c r="TI1089" s="131"/>
      <c r="TJ1089" s="131"/>
      <c r="TK1089" s="131"/>
      <c r="TL1089" s="131"/>
      <c r="TM1089" s="131"/>
      <c r="TN1089" s="131"/>
      <c r="TO1089" s="131"/>
      <c r="TP1089" s="131"/>
      <c r="TQ1089" s="131"/>
      <c r="TR1089" s="131"/>
      <c r="TS1089" s="131"/>
      <c r="TT1089" s="131"/>
      <c r="TU1089" s="131"/>
      <c r="TV1089" s="131"/>
      <c r="TW1089" s="131"/>
      <c r="TX1089" s="131"/>
      <c r="TY1089" s="131"/>
      <c r="TZ1089" s="131"/>
      <c r="UA1089" s="131"/>
      <c r="UB1089" s="131"/>
      <c r="UC1089" s="131"/>
      <c r="UD1089" s="131"/>
      <c r="UE1089" s="131"/>
      <c r="UF1089" s="131"/>
      <c r="UG1089" s="131"/>
      <c r="UH1089" s="131"/>
      <c r="UI1089" s="131"/>
      <c r="UJ1089" s="131"/>
      <c r="UK1089" s="131"/>
      <c r="UL1089" s="131"/>
      <c r="UM1089" s="131"/>
      <c r="UN1089" s="131"/>
      <c r="UO1089" s="131"/>
      <c r="UP1089" s="131"/>
      <c r="UQ1089" s="131"/>
      <c r="UR1089" s="131"/>
      <c r="US1089" s="131"/>
      <c r="UT1089" s="131"/>
      <c r="UU1089" s="131"/>
      <c r="UV1089" s="131"/>
      <c r="UW1089" s="131"/>
      <c r="UX1089" s="131"/>
      <c r="UY1089" s="131"/>
      <c r="UZ1089" s="131"/>
      <c r="VA1089" s="131"/>
      <c r="VB1089" s="131"/>
      <c r="VC1089" s="131"/>
      <c r="VD1089" s="131"/>
      <c r="VE1089" s="131"/>
      <c r="VF1089" s="131"/>
      <c r="VG1089" s="131"/>
      <c r="VH1089" s="131"/>
      <c r="VI1089" s="131"/>
      <c r="VJ1089" s="131"/>
      <c r="VK1089" s="131"/>
      <c r="VL1089" s="131"/>
      <c r="VM1089" s="131"/>
      <c r="VN1089" s="131"/>
      <c r="VO1089" s="131"/>
      <c r="VP1089" s="131"/>
      <c r="VQ1089" s="131"/>
      <c r="VR1089" s="131"/>
      <c r="VS1089" s="131"/>
      <c r="VT1089" s="131"/>
      <c r="VU1089" s="131"/>
      <c r="VV1089" s="131"/>
      <c r="VW1089" s="131"/>
      <c r="VX1089" s="131"/>
      <c r="VY1089" s="131"/>
      <c r="VZ1089" s="131"/>
      <c r="WA1089" s="131"/>
      <c r="WB1089" s="131"/>
      <c r="WC1089" s="131"/>
      <c r="WD1089" s="131"/>
      <c r="WE1089" s="131"/>
      <c r="WF1089" s="131"/>
      <c r="WG1089" s="131"/>
      <c r="WH1089" s="131"/>
      <c r="WI1089" s="131"/>
      <c r="WJ1089" s="131"/>
      <c r="WK1089" s="131"/>
      <c r="WL1089" s="131"/>
      <c r="WM1089" s="131"/>
      <c r="WN1089" s="131"/>
      <c r="WO1089" s="131"/>
      <c r="WP1089" s="131"/>
      <c r="WQ1089" s="131"/>
      <c r="WR1089" s="131"/>
      <c r="WS1089" s="131"/>
      <c r="WT1089" s="131"/>
      <c r="WU1089" s="131"/>
      <c r="WV1089" s="131"/>
      <c r="WW1089" s="131"/>
      <c r="WX1089" s="131"/>
      <c r="WY1089" s="131"/>
      <c r="WZ1089" s="131"/>
      <c r="XA1089" s="131"/>
      <c r="XB1089" s="131"/>
      <c r="XC1089" s="131"/>
      <c r="XD1089" s="131"/>
      <c r="XE1089" s="131"/>
      <c r="XF1089" s="131"/>
      <c r="XG1089" s="131"/>
      <c r="XH1089" s="131"/>
      <c r="XI1089" s="131"/>
      <c r="XJ1089" s="131"/>
      <c r="XK1089" s="131"/>
      <c r="XL1089" s="131"/>
      <c r="XM1089" s="131"/>
      <c r="XN1089" s="131"/>
      <c r="XO1089" s="131"/>
      <c r="XP1089" s="131"/>
      <c r="XQ1089" s="131"/>
      <c r="XR1089" s="131"/>
      <c r="XS1089" s="131"/>
      <c r="XT1089" s="131"/>
      <c r="XU1089" s="131"/>
      <c r="XV1089" s="131"/>
      <c r="XW1089" s="131"/>
      <c r="XX1089" s="131"/>
      <c r="XY1089" s="131"/>
      <c r="XZ1089" s="131"/>
      <c r="YA1089" s="131"/>
      <c r="YB1089" s="131"/>
      <c r="YC1089" s="131"/>
      <c r="YD1089" s="131"/>
      <c r="YE1089" s="131"/>
      <c r="YF1089" s="131"/>
      <c r="YG1089" s="131"/>
      <c r="YH1089" s="131"/>
      <c r="YI1089" s="131"/>
      <c r="YJ1089" s="131"/>
      <c r="YK1089" s="131"/>
      <c r="YL1089" s="131"/>
      <c r="YM1089" s="131"/>
      <c r="YN1089" s="131"/>
      <c r="YO1089" s="131"/>
      <c r="YP1089" s="131"/>
      <c r="YQ1089" s="131"/>
      <c r="YR1089" s="131"/>
      <c r="YS1089" s="131"/>
      <c r="YT1089" s="131"/>
      <c r="YU1089" s="131"/>
      <c r="YV1089" s="131"/>
      <c r="YW1089" s="131"/>
      <c r="YX1089" s="131"/>
      <c r="YY1089" s="131"/>
      <c r="YZ1089" s="131"/>
      <c r="ZA1089" s="131"/>
      <c r="ZB1089" s="131"/>
      <c r="ZC1089" s="131"/>
      <c r="ZD1089" s="131"/>
      <c r="ZE1089" s="131"/>
      <c r="ZF1089" s="131"/>
      <c r="ZG1089" s="131"/>
      <c r="ZH1089" s="131"/>
      <c r="ZI1089" s="131"/>
      <c r="ZJ1089" s="131"/>
      <c r="ZK1089" s="131"/>
      <c r="ZL1089" s="131"/>
      <c r="ZM1089" s="131"/>
      <c r="ZN1089" s="131"/>
      <c r="ZO1089" s="131"/>
      <c r="ZP1089" s="131"/>
      <c r="ZQ1089" s="131"/>
      <c r="ZR1089" s="131"/>
      <c r="ZS1089" s="131"/>
      <c r="ZT1089" s="131"/>
      <c r="ZU1089" s="131"/>
      <c r="ZV1089" s="131"/>
      <c r="ZW1089" s="131"/>
      <c r="ZX1089" s="131"/>
      <c r="ZY1089" s="131"/>
      <c r="ZZ1089" s="131"/>
      <c r="AAA1089" s="131"/>
      <c r="AAB1089" s="131"/>
      <c r="AAC1089" s="131"/>
      <c r="AAD1089" s="131"/>
      <c r="AAE1089" s="131"/>
      <c r="AAF1089" s="131"/>
      <c r="AAG1089" s="131"/>
      <c r="AAH1089" s="131"/>
      <c r="AAI1089" s="131"/>
      <c r="AAJ1089" s="131"/>
      <c r="AAK1089" s="131"/>
      <c r="AAL1089" s="131"/>
      <c r="AAM1089" s="131"/>
      <c r="AAN1089" s="131"/>
      <c r="AAO1089" s="131"/>
      <c r="AAP1089" s="131"/>
      <c r="AAQ1089" s="131"/>
      <c r="AAR1089" s="131"/>
      <c r="AAS1089" s="131"/>
      <c r="AAT1089" s="131"/>
      <c r="AAU1089" s="131"/>
      <c r="AAV1089" s="131"/>
      <c r="AAW1089" s="131"/>
      <c r="AAX1089" s="131"/>
      <c r="AAY1089" s="131"/>
      <c r="AAZ1089" s="131"/>
      <c r="ABA1089" s="131"/>
      <c r="ABB1089" s="131"/>
      <c r="ABC1089" s="131"/>
      <c r="ABD1089" s="131"/>
      <c r="ABE1089" s="131"/>
      <c r="ABF1089" s="131"/>
      <c r="ABG1089" s="131"/>
      <c r="ABH1089" s="131"/>
      <c r="ABI1089" s="131"/>
      <c r="ABJ1089" s="131"/>
      <c r="ABK1089" s="131"/>
      <c r="ABL1089" s="131"/>
      <c r="ABM1089" s="131"/>
      <c r="ABN1089" s="131"/>
      <c r="ABO1089" s="131"/>
      <c r="ABP1089" s="131"/>
      <c r="ABQ1089" s="131"/>
      <c r="ABR1089" s="131"/>
      <c r="ABS1089" s="131"/>
      <c r="ABT1089" s="131"/>
      <c r="ABU1089" s="131"/>
      <c r="ABV1089" s="131"/>
      <c r="ABW1089" s="131"/>
      <c r="ABX1089" s="131"/>
      <c r="ABY1089" s="131"/>
      <c r="ABZ1089" s="131"/>
      <c r="ACA1089" s="131"/>
      <c r="ACB1089" s="131"/>
      <c r="ACC1089" s="131"/>
      <c r="ACD1089" s="131"/>
      <c r="ACE1089" s="131"/>
      <c r="ACF1089" s="131"/>
      <c r="ACG1089" s="131"/>
      <c r="ACH1089" s="131"/>
      <c r="ACI1089" s="131"/>
      <c r="ACJ1089" s="131"/>
      <c r="ACK1089" s="131"/>
      <c r="ACL1089" s="131"/>
      <c r="ACM1089" s="131"/>
      <c r="ACN1089" s="131"/>
      <c r="ACO1089" s="131"/>
      <c r="ACP1089" s="131"/>
      <c r="ACQ1089" s="131"/>
      <c r="ACR1089" s="131"/>
      <c r="ACS1089" s="131"/>
      <c r="ACT1089" s="131"/>
      <c r="ACU1089" s="131"/>
      <c r="ACV1089" s="131"/>
      <c r="ACW1089" s="131"/>
      <c r="ACX1089" s="131"/>
      <c r="ACY1089" s="131"/>
      <c r="ACZ1089" s="131"/>
      <c r="ADA1089" s="131"/>
      <c r="ADB1089" s="131"/>
      <c r="ADC1089" s="131"/>
      <c r="ADD1089" s="131"/>
      <c r="ADE1089" s="131"/>
      <c r="ADF1089" s="131"/>
      <c r="ADG1089" s="131"/>
      <c r="ADH1089" s="131"/>
      <c r="ADI1089" s="131"/>
      <c r="ADJ1089" s="131"/>
      <c r="ADK1089" s="131"/>
      <c r="ADL1089" s="131"/>
      <c r="ADM1089" s="131"/>
      <c r="ADN1089" s="131"/>
      <c r="ADO1089" s="131"/>
      <c r="ADP1089" s="131"/>
      <c r="ADQ1089" s="131"/>
      <c r="ADR1089" s="131"/>
      <c r="ADS1089" s="131"/>
      <c r="ADT1089" s="131"/>
      <c r="ADU1089" s="131"/>
      <c r="ADV1089" s="131"/>
      <c r="ADW1089" s="131"/>
      <c r="ADX1089" s="131"/>
      <c r="ADY1089" s="131"/>
      <c r="ADZ1089" s="131"/>
      <c r="AEA1089" s="131"/>
      <c r="AEB1089" s="131"/>
      <c r="AEC1089" s="131"/>
      <c r="AED1089" s="131"/>
      <c r="AEE1089" s="131"/>
      <c r="AEF1089" s="131"/>
      <c r="AEG1089" s="131"/>
      <c r="AEH1089" s="131"/>
      <c r="AEI1089" s="131"/>
      <c r="AEJ1089" s="131"/>
      <c r="AEK1089" s="131"/>
      <c r="AEL1089" s="131"/>
      <c r="AEM1089" s="131"/>
      <c r="AEN1089" s="131"/>
      <c r="AEO1089" s="131"/>
      <c r="AEP1089" s="131"/>
      <c r="AEQ1089" s="131"/>
      <c r="AER1089" s="131"/>
      <c r="AES1089" s="131"/>
      <c r="AET1089" s="131"/>
      <c r="AEU1089" s="131"/>
      <c r="AEV1089" s="131"/>
      <c r="AEW1089" s="131"/>
      <c r="AEX1089" s="131"/>
      <c r="AEY1089" s="131"/>
      <c r="AEZ1089" s="131"/>
      <c r="AFA1089" s="131"/>
      <c r="AFB1089" s="131"/>
      <c r="AFC1089" s="131"/>
      <c r="AFD1089" s="131"/>
      <c r="AFE1089" s="131"/>
      <c r="AFF1089" s="131"/>
      <c r="AFG1089" s="131"/>
      <c r="AFH1089" s="131"/>
      <c r="AFI1089" s="131"/>
      <c r="AFJ1089" s="131"/>
      <c r="AFK1089" s="131"/>
      <c r="AFL1089" s="131"/>
      <c r="AFM1089" s="131"/>
      <c r="AFN1089" s="131"/>
      <c r="AFO1089" s="131"/>
      <c r="AFP1089" s="131"/>
      <c r="AFQ1089" s="131"/>
      <c r="AFR1089" s="131"/>
      <c r="AFS1089" s="131"/>
      <c r="AFT1089" s="131"/>
      <c r="AFU1089" s="131"/>
      <c r="AFV1089" s="131"/>
      <c r="AFW1089" s="131"/>
      <c r="AFX1089" s="131"/>
      <c r="AFY1089" s="131"/>
      <c r="AFZ1089" s="131"/>
      <c r="AGA1089" s="131"/>
      <c r="AGB1089" s="131"/>
      <c r="AGC1089" s="131"/>
      <c r="AGD1089" s="131"/>
      <c r="AGE1089" s="131"/>
      <c r="AGF1089" s="131"/>
      <c r="AGG1089" s="131"/>
      <c r="AGH1089" s="131"/>
      <c r="AGI1089" s="131"/>
      <c r="AGJ1089" s="131"/>
      <c r="AGK1089" s="131"/>
      <c r="AGL1089" s="131"/>
      <c r="AGM1089" s="131"/>
      <c r="AGN1089" s="131"/>
      <c r="AGO1089" s="131"/>
      <c r="AGP1089" s="131"/>
      <c r="AGQ1089" s="131"/>
      <c r="AGR1089" s="131"/>
      <c r="AGS1089" s="131"/>
      <c r="AGT1089" s="131"/>
      <c r="AGU1089" s="131"/>
      <c r="AGV1089" s="131"/>
      <c r="AGW1089" s="131"/>
      <c r="AGX1089" s="131"/>
      <c r="AGY1089" s="131"/>
      <c r="AGZ1089" s="131"/>
      <c r="AHA1089" s="131"/>
      <c r="AHB1089" s="131"/>
      <c r="AHC1089" s="131"/>
      <c r="AHD1089" s="131"/>
      <c r="AHE1089" s="131"/>
      <c r="AHF1089" s="131"/>
      <c r="AHG1089" s="131"/>
      <c r="AHH1089" s="131"/>
      <c r="AHI1089" s="131"/>
      <c r="AHJ1089" s="131"/>
      <c r="AHK1089" s="131"/>
      <c r="AHL1089" s="131"/>
      <c r="AHM1089" s="131"/>
      <c r="AHN1089" s="131"/>
      <c r="AHO1089" s="131"/>
      <c r="AHP1089" s="131"/>
      <c r="AHQ1089" s="131"/>
      <c r="AHR1089" s="131"/>
      <c r="AHS1089" s="131"/>
      <c r="AHT1089" s="131"/>
      <c r="AHU1089" s="131"/>
      <c r="AHV1089" s="131"/>
      <c r="AHW1089" s="131"/>
      <c r="AHX1089" s="131"/>
      <c r="AHY1089" s="131"/>
      <c r="AHZ1089" s="131"/>
      <c r="AIA1089" s="131"/>
      <c r="AIB1089" s="131"/>
      <c r="AIC1089" s="131"/>
      <c r="AID1089" s="131"/>
      <c r="AIE1089" s="131"/>
      <c r="AIF1089" s="131"/>
      <c r="AIG1089" s="131"/>
      <c r="AIH1089" s="131"/>
      <c r="AII1089" s="131"/>
      <c r="AIJ1089" s="131"/>
      <c r="AIK1089" s="131"/>
      <c r="AIL1089" s="131"/>
      <c r="AIM1089" s="131"/>
      <c r="AIN1089" s="131"/>
      <c r="AIO1089" s="131"/>
      <c r="AIP1089" s="131"/>
      <c r="AIQ1089" s="131"/>
      <c r="AIR1089" s="131"/>
      <c r="AIS1089" s="131"/>
      <c r="AIT1089" s="131"/>
      <c r="AIU1089" s="131"/>
      <c r="AIV1089" s="131"/>
      <c r="AIW1089" s="131"/>
      <c r="AIX1089" s="131"/>
      <c r="AIY1089" s="131"/>
      <c r="AIZ1089" s="131"/>
      <c r="AJA1089" s="131"/>
      <c r="AJB1089" s="131"/>
      <c r="AJC1089" s="131"/>
      <c r="AJD1089" s="131"/>
      <c r="AJE1089" s="131"/>
      <c r="AJF1089" s="131"/>
      <c r="AJG1089" s="131"/>
      <c r="AJH1089" s="131"/>
      <c r="AJI1089" s="131"/>
      <c r="AJJ1089" s="131"/>
      <c r="AJK1089" s="131"/>
      <c r="AJL1089" s="131"/>
      <c r="AJM1089" s="131"/>
      <c r="AJN1089" s="131"/>
      <c r="AJO1089" s="131"/>
      <c r="AJP1089" s="131"/>
      <c r="AJQ1089" s="131"/>
      <c r="AJR1089" s="131"/>
      <c r="AJS1089" s="131"/>
      <c r="AJT1089" s="131"/>
      <c r="AJU1089" s="131"/>
      <c r="AJV1089" s="131"/>
      <c r="AJW1089" s="131"/>
      <c r="AJX1089" s="131"/>
      <c r="AJY1089" s="131"/>
      <c r="AJZ1089" s="131"/>
      <c r="AKA1089" s="131"/>
      <c r="AKB1089" s="131"/>
      <c r="AKC1089" s="131"/>
      <c r="AKD1089" s="131"/>
      <c r="AKE1089" s="131"/>
      <c r="AKF1089" s="131"/>
      <c r="AKG1089" s="131"/>
      <c r="AKH1089" s="131"/>
      <c r="AKI1089" s="131"/>
      <c r="AKJ1089" s="131"/>
      <c r="AKK1089" s="131"/>
      <c r="AKL1089" s="131"/>
      <c r="AKM1089" s="131"/>
      <c r="AKN1089" s="131"/>
      <c r="AKO1089" s="131"/>
      <c r="AKP1089" s="131"/>
      <c r="AKQ1089" s="131"/>
      <c r="AKR1089" s="131"/>
      <c r="AKS1089" s="131"/>
      <c r="AKT1089" s="131"/>
      <c r="AKU1089" s="131"/>
      <c r="AKV1089" s="131"/>
      <c r="AKW1089" s="131"/>
      <c r="AKX1089" s="131"/>
      <c r="AKY1089" s="131"/>
      <c r="AKZ1089" s="131"/>
      <c r="ALA1089" s="131"/>
      <c r="ALB1089" s="131"/>
      <c r="ALC1089" s="131"/>
      <c r="ALD1089" s="131"/>
      <c r="ALE1089" s="131"/>
      <c r="ALF1089" s="131"/>
      <c r="ALG1089" s="131"/>
      <c r="ALH1089" s="131"/>
      <c r="ALI1089" s="131"/>
      <c r="ALJ1089" s="131"/>
      <c r="ALK1089" s="131"/>
      <c r="ALL1089" s="131"/>
      <c r="ALM1089" s="131"/>
      <c r="ALN1089" s="131"/>
      <c r="ALO1089" s="131"/>
      <c r="ALP1089" s="131"/>
      <c r="ALQ1089" s="131"/>
      <c r="ALR1089" s="131"/>
      <c r="ALS1089" s="131"/>
      <c r="ALT1089" s="131"/>
      <c r="ALU1089" s="131"/>
      <c r="ALV1089" s="131"/>
      <c r="ALW1089" s="131"/>
      <c r="ALX1089" s="131"/>
      <c r="ALY1089" s="131"/>
      <c r="ALZ1089" s="131"/>
      <c r="AMA1089" s="131"/>
      <c r="AMB1089" s="131"/>
      <c r="AMC1089" s="131"/>
      <c r="AMD1089" s="131"/>
      <c r="AME1089" s="131"/>
      <c r="AMF1089" s="131"/>
      <c r="AMG1089" s="131"/>
      <c r="AMH1089" s="131"/>
      <c r="AMI1089" s="131"/>
      <c r="AMJ1089" s="131"/>
      <c r="AMK1089" s="131"/>
      <c r="AML1089" s="131"/>
      <c r="AMM1089" s="131"/>
      <c r="AMN1089" s="131"/>
      <c r="AMO1089" s="131"/>
      <c r="AMP1089" s="131"/>
      <c r="AMQ1089" s="131"/>
      <c r="AMR1089" s="131"/>
      <c r="AMS1089" s="131"/>
      <c r="AMT1089" s="131"/>
      <c r="AMU1089" s="131"/>
      <c r="AMV1089" s="131"/>
      <c r="AMW1089" s="131"/>
      <c r="AMX1089" s="131"/>
      <c r="AMY1089" s="131"/>
      <c r="AMZ1089" s="131"/>
      <c r="ANA1089" s="131"/>
      <c r="ANB1089" s="131"/>
      <c r="ANC1089" s="131"/>
      <c r="AND1089" s="131"/>
      <c r="ANE1089" s="131"/>
      <c r="ANF1089" s="131"/>
      <c r="ANG1089" s="131"/>
      <c r="ANH1089" s="131"/>
      <c r="ANI1089" s="131"/>
      <c r="ANJ1089" s="131"/>
      <c r="ANK1089" s="131"/>
      <c r="ANL1089" s="131"/>
      <c r="ANM1089" s="131"/>
      <c r="ANN1089" s="131"/>
      <c r="ANO1089" s="131"/>
      <c r="ANP1089" s="131"/>
      <c r="ANQ1089" s="131"/>
      <c r="ANR1089" s="131"/>
      <c r="ANS1089" s="131"/>
      <c r="ANT1089" s="131"/>
      <c r="ANU1089" s="131"/>
      <c r="ANV1089" s="131"/>
      <c r="ANW1089" s="131"/>
      <c r="ANX1089" s="131"/>
      <c r="ANY1089" s="131"/>
      <c r="ANZ1089" s="131"/>
      <c r="AOA1089" s="131"/>
      <c r="AOB1089" s="131"/>
      <c r="AOC1089" s="131"/>
      <c r="AOD1089" s="131"/>
      <c r="AOE1089" s="131"/>
      <c r="AOF1089" s="131"/>
      <c r="AOG1089" s="131"/>
      <c r="AOH1089" s="131"/>
      <c r="AOI1089" s="131"/>
      <c r="AOJ1089" s="131"/>
      <c r="AOK1089" s="131"/>
      <c r="AOL1089" s="131"/>
      <c r="AOM1089" s="131"/>
      <c r="AON1089" s="131"/>
      <c r="AOO1089" s="131"/>
      <c r="AOP1089" s="131"/>
      <c r="AOQ1089" s="131"/>
      <c r="AOR1089" s="131"/>
      <c r="AOS1089" s="131"/>
      <c r="AOT1089" s="131"/>
      <c r="AOU1089" s="131"/>
      <c r="AOV1089" s="131"/>
      <c r="AOW1089" s="131"/>
      <c r="AOX1089" s="131"/>
      <c r="AOY1089" s="131"/>
      <c r="AOZ1089" s="131"/>
      <c r="APA1089" s="131"/>
      <c r="APB1089" s="131"/>
      <c r="APC1089" s="131"/>
      <c r="APD1089" s="131"/>
      <c r="APE1089" s="131"/>
      <c r="APF1089" s="131"/>
      <c r="APG1089" s="131"/>
      <c r="APH1089" s="131"/>
      <c r="API1089" s="131"/>
      <c r="APJ1089" s="131"/>
      <c r="APK1089" s="131"/>
      <c r="APL1089" s="131"/>
      <c r="APM1089" s="131"/>
      <c r="APN1089" s="131"/>
      <c r="APO1089" s="131"/>
      <c r="APP1089" s="131"/>
      <c r="APQ1089" s="131"/>
      <c r="APR1089" s="131"/>
      <c r="APS1089" s="131"/>
      <c r="APT1089" s="131"/>
      <c r="APU1089" s="131"/>
      <c r="APV1089" s="131"/>
      <c r="APW1089" s="131"/>
      <c r="APX1089" s="131"/>
      <c r="APY1089" s="131"/>
      <c r="APZ1089" s="131"/>
      <c r="AQA1089" s="131"/>
      <c r="AQB1089" s="131"/>
      <c r="AQC1089" s="131"/>
      <c r="AQD1089" s="131"/>
      <c r="AQE1089" s="131"/>
      <c r="AQF1089" s="131"/>
      <c r="AQG1089" s="131"/>
      <c r="AQH1089" s="131"/>
      <c r="AQI1089" s="131"/>
      <c r="AQJ1089" s="131"/>
      <c r="AQK1089" s="131"/>
      <c r="AQL1089" s="131"/>
      <c r="AQM1089" s="131"/>
      <c r="AQN1089" s="131"/>
      <c r="AQO1089" s="131"/>
      <c r="AQP1089" s="131"/>
      <c r="AQQ1089" s="131"/>
      <c r="AQR1089" s="131"/>
      <c r="AQS1089" s="131"/>
      <c r="AQT1089" s="131"/>
      <c r="AQU1089" s="131"/>
      <c r="AQV1089" s="131"/>
      <c r="AQW1089" s="131"/>
      <c r="AQX1089" s="131"/>
      <c r="AQY1089" s="131"/>
      <c r="AQZ1089" s="131"/>
      <c r="ARA1089" s="131"/>
      <c r="ARB1089" s="131"/>
      <c r="ARC1089" s="131"/>
      <c r="ARD1089" s="131"/>
      <c r="ARE1089" s="131"/>
      <c r="ARF1089" s="131"/>
      <c r="ARG1089" s="131"/>
      <c r="ARH1089" s="131"/>
      <c r="ARI1089" s="131"/>
      <c r="ARJ1089" s="131"/>
      <c r="ARK1089" s="131"/>
      <c r="ARL1089" s="131"/>
      <c r="ARM1089" s="131"/>
      <c r="ARN1089" s="131"/>
      <c r="ARO1089" s="131"/>
      <c r="ARP1089" s="131"/>
      <c r="ARQ1089" s="131"/>
      <c r="ARR1089" s="131"/>
      <c r="ARS1089" s="131"/>
      <c r="ART1089" s="131"/>
      <c r="ARU1089" s="131"/>
      <c r="ARV1089" s="131"/>
      <c r="ARW1089" s="131"/>
      <c r="ARX1089" s="131"/>
      <c r="ARY1089" s="131"/>
      <c r="ARZ1089" s="131"/>
      <c r="ASA1089" s="131"/>
      <c r="ASB1089" s="131"/>
      <c r="ASC1089" s="131"/>
      <c r="ASD1089" s="131"/>
      <c r="ASE1089" s="131"/>
      <c r="ASF1089" s="131"/>
      <c r="ASG1089" s="131"/>
      <c r="ASH1089" s="131"/>
      <c r="ASI1089" s="131"/>
      <c r="ASJ1089" s="131"/>
      <c r="ASK1089" s="131"/>
      <c r="ASL1089" s="131"/>
      <c r="ASM1089" s="131"/>
      <c r="ASN1089" s="131"/>
      <c r="ASO1089" s="131"/>
      <c r="ASP1089" s="131"/>
      <c r="ASQ1089" s="131"/>
      <c r="ASR1089" s="131"/>
      <c r="ASS1089" s="131"/>
      <c r="AST1089" s="131"/>
      <c r="ASU1089" s="131"/>
      <c r="ASV1089" s="131"/>
      <c r="ASW1089" s="131"/>
      <c r="ASX1089" s="131"/>
      <c r="ASY1089" s="131"/>
      <c r="ASZ1089" s="131"/>
      <c r="ATA1089" s="131"/>
      <c r="ATB1089" s="131"/>
      <c r="ATC1089" s="131"/>
      <c r="ATD1089" s="131"/>
      <c r="ATE1089" s="131"/>
      <c r="ATF1089" s="131"/>
      <c r="ATG1089" s="131"/>
      <c r="ATH1089" s="131"/>
      <c r="ATI1089" s="131"/>
      <c r="ATJ1089" s="131"/>
      <c r="ATK1089" s="131"/>
      <c r="ATL1089" s="131"/>
      <c r="ATM1089" s="131"/>
      <c r="ATN1089" s="131"/>
      <c r="ATO1089" s="131"/>
      <c r="ATP1089" s="131"/>
      <c r="ATQ1089" s="131"/>
      <c r="ATR1089" s="131"/>
      <c r="ATS1089" s="131"/>
      <c r="ATT1089" s="131"/>
      <c r="ATU1089" s="131"/>
      <c r="ATV1089" s="131"/>
      <c r="ATW1089" s="131"/>
      <c r="ATX1089" s="131"/>
      <c r="ATY1089" s="131"/>
      <c r="ATZ1089" s="131"/>
      <c r="AUA1089" s="131"/>
      <c r="AUB1089" s="131"/>
      <c r="AUC1089" s="131"/>
      <c r="AUD1089" s="131"/>
      <c r="AUE1089" s="131"/>
      <c r="AUF1089" s="131"/>
      <c r="AUG1089" s="131"/>
      <c r="AUH1089" s="131"/>
      <c r="AUI1089" s="131"/>
      <c r="AUJ1089" s="131"/>
      <c r="AUK1089" s="131"/>
      <c r="AUL1089" s="131"/>
      <c r="AUM1089" s="131"/>
      <c r="AUN1089" s="131"/>
      <c r="AUO1089" s="131"/>
      <c r="AUP1089" s="131"/>
      <c r="AUQ1089" s="131"/>
      <c r="AUR1089" s="131"/>
      <c r="AUS1089" s="131"/>
      <c r="AUT1089" s="131"/>
      <c r="AUU1089" s="131"/>
      <c r="AUV1089" s="131"/>
      <c r="AUW1089" s="131"/>
      <c r="AUX1089" s="131"/>
      <c r="AUY1089" s="131"/>
      <c r="AUZ1089" s="131"/>
      <c r="AVA1089" s="131"/>
      <c r="AVB1089" s="131"/>
      <c r="AVC1089" s="131"/>
      <c r="AVD1089" s="131"/>
      <c r="AVE1089" s="131"/>
      <c r="AVF1089" s="131"/>
      <c r="AVG1089" s="131"/>
      <c r="AVH1089" s="131"/>
      <c r="AVI1089" s="131"/>
      <c r="AVJ1089" s="131"/>
      <c r="AVK1089" s="131"/>
      <c r="AVL1089" s="131"/>
      <c r="AVM1089" s="131"/>
      <c r="AVN1089" s="131"/>
      <c r="AVO1089" s="131"/>
      <c r="AVP1089" s="131"/>
      <c r="AVQ1089" s="131"/>
      <c r="AVR1089" s="131"/>
      <c r="AVS1089" s="131"/>
      <c r="AVT1089" s="131"/>
      <c r="AVU1089" s="131"/>
      <c r="AVV1089" s="131"/>
      <c r="AVW1089" s="131"/>
      <c r="AVX1089" s="131"/>
      <c r="AVY1089" s="131"/>
      <c r="AVZ1089" s="131"/>
      <c r="AWA1089" s="131"/>
      <c r="AWB1089" s="131"/>
      <c r="AWC1089" s="131"/>
      <c r="AWD1089" s="131"/>
      <c r="AWE1089" s="131"/>
      <c r="AWF1089" s="131"/>
      <c r="AWG1089" s="131"/>
      <c r="AWH1089" s="131"/>
      <c r="AWI1089" s="131"/>
      <c r="AWJ1089" s="131"/>
      <c r="AWK1089" s="131"/>
      <c r="AWL1089" s="131"/>
      <c r="AWM1089" s="131"/>
      <c r="AWN1089" s="131"/>
      <c r="AWO1089" s="131"/>
      <c r="AWP1089" s="131"/>
      <c r="AWQ1089" s="131"/>
      <c r="AWR1089" s="131"/>
      <c r="AWS1089" s="131"/>
      <c r="AWT1089" s="131"/>
      <c r="AWU1089" s="131"/>
      <c r="AWV1089" s="131"/>
      <c r="AWW1089" s="131"/>
      <c r="AWX1089" s="131"/>
      <c r="AWY1089" s="131"/>
      <c r="AWZ1089" s="131"/>
      <c r="AXA1089" s="131"/>
      <c r="AXB1089" s="131"/>
      <c r="AXC1089" s="131"/>
      <c r="AXD1089" s="131"/>
      <c r="AXE1089" s="131"/>
      <c r="AXF1089" s="131"/>
      <c r="AXG1089" s="131"/>
      <c r="AXH1089" s="131"/>
      <c r="AXI1089" s="131"/>
      <c r="AXJ1089" s="131"/>
      <c r="AXK1089" s="131"/>
      <c r="AXL1089" s="131"/>
      <c r="AXM1089" s="131"/>
      <c r="AXN1089" s="131"/>
      <c r="AXO1089" s="131"/>
      <c r="AXP1089" s="131"/>
      <c r="AXQ1089" s="131"/>
      <c r="AXR1089" s="131"/>
      <c r="AXS1089" s="131"/>
      <c r="AXT1089" s="131"/>
      <c r="AXU1089" s="131"/>
      <c r="AXV1089" s="131"/>
      <c r="AXW1089" s="131"/>
      <c r="AXX1089" s="131"/>
    </row>
    <row r="1090" spans="1:1324" s="106" customFormat="1" ht="15.75" hidden="1" customHeight="1" x14ac:dyDescent="0.2">
      <c r="A1090" s="79" t="s">
        <v>2982</v>
      </c>
      <c r="B1090" s="79" t="s">
        <v>95</v>
      </c>
      <c r="C1090" s="89" t="s">
        <v>94</v>
      </c>
      <c r="D1090" s="89" t="s">
        <v>275</v>
      </c>
      <c r="E1090" s="66">
        <v>37558</v>
      </c>
      <c r="F1090" s="79" t="s">
        <v>2753</v>
      </c>
      <c r="G1090" s="30" t="s">
        <v>1795</v>
      </c>
      <c r="H1090" s="30">
        <v>42696</v>
      </c>
      <c r="I1090" s="30" t="s">
        <v>1065</v>
      </c>
      <c r="J1090" s="173"/>
      <c r="K1090" s="87" t="s">
        <v>1276</v>
      </c>
      <c r="L1090" s="87">
        <v>1</v>
      </c>
      <c r="M1090" s="87">
        <v>1</v>
      </c>
      <c r="N1090" s="87" t="s">
        <v>326</v>
      </c>
      <c r="O1090" s="87">
        <v>1</v>
      </c>
      <c r="P1090" s="87" t="s">
        <v>326</v>
      </c>
      <c r="Q1090" s="87">
        <v>1</v>
      </c>
      <c r="R1090" s="87" t="s">
        <v>326</v>
      </c>
      <c r="S1090" s="87">
        <v>1</v>
      </c>
      <c r="T1090" s="87" t="s">
        <v>49</v>
      </c>
      <c r="U1090" s="87">
        <v>1</v>
      </c>
      <c r="V1090" s="87">
        <v>1</v>
      </c>
      <c r="W1090" s="87">
        <v>0</v>
      </c>
      <c r="X1090" s="87">
        <v>0</v>
      </c>
      <c r="Y1090" s="87">
        <v>0</v>
      </c>
      <c r="Z1090" s="87">
        <v>0</v>
      </c>
      <c r="AA1090" s="87">
        <v>0</v>
      </c>
      <c r="AB1090" s="87">
        <v>0</v>
      </c>
      <c r="AC1090" s="87">
        <v>0</v>
      </c>
      <c r="AD1090" s="87">
        <v>0</v>
      </c>
      <c r="AE1090" s="87">
        <v>0</v>
      </c>
      <c r="AF1090" s="104"/>
    </row>
    <row r="1091" spans="1:1324" s="131" customFormat="1" ht="15.75" hidden="1" customHeight="1" x14ac:dyDescent="0.2">
      <c r="A1091" s="79" t="s">
        <v>93</v>
      </c>
      <c r="B1091" s="79" t="s">
        <v>92</v>
      </c>
      <c r="C1091" s="89" t="s">
        <v>92</v>
      </c>
      <c r="D1091" s="89" t="s">
        <v>91</v>
      </c>
      <c r="E1091" s="66">
        <v>39593</v>
      </c>
      <c r="F1091" s="79" t="s">
        <v>1167</v>
      </c>
      <c r="G1091" s="30" t="s">
        <v>1185</v>
      </c>
      <c r="H1091" s="30" t="s">
        <v>1065</v>
      </c>
      <c r="I1091" s="30" t="s">
        <v>1065</v>
      </c>
      <c r="J1091" s="173"/>
      <c r="K1091" s="87" t="s">
        <v>9</v>
      </c>
      <c r="L1091" s="87">
        <v>0</v>
      </c>
      <c r="M1091" s="87">
        <v>0</v>
      </c>
      <c r="N1091" s="87">
        <v>0</v>
      </c>
      <c r="O1091" s="87">
        <v>0</v>
      </c>
      <c r="P1091" s="87">
        <v>0</v>
      </c>
      <c r="Q1091" s="87">
        <v>0</v>
      </c>
      <c r="R1091" s="87">
        <v>0</v>
      </c>
      <c r="S1091" s="87">
        <v>0</v>
      </c>
      <c r="T1091" s="87">
        <v>0</v>
      </c>
      <c r="U1091" s="87">
        <v>0</v>
      </c>
      <c r="V1091" s="87">
        <v>0</v>
      </c>
      <c r="W1091" s="87">
        <v>0</v>
      </c>
      <c r="X1091" s="87">
        <v>0</v>
      </c>
      <c r="Y1091" s="87">
        <v>0</v>
      </c>
      <c r="Z1091" s="87">
        <v>0</v>
      </c>
      <c r="AA1091" s="87">
        <v>0</v>
      </c>
      <c r="AB1091" s="87">
        <f t="shared" ref="AB1091:AB1102" si="104">IF((ISERROR(VLOOKUP($A1091,RTlist2,40,FALSE)))=TRUE,2,VLOOKUP($A1091,RTlist2,40,FALSE))</f>
        <v>2</v>
      </c>
      <c r="AC1091" s="87">
        <f t="shared" ref="AC1091:AC1102" si="105">IF((ISERROR(VLOOKUP($A1091,RTlist2,41,FALSE)))=TRUE,2,VLOOKUP($A1091,RTlist2,41,FALSE))</f>
        <v>2</v>
      </c>
      <c r="AD1091" s="87">
        <f t="shared" ref="AD1091:AD1102" si="106">IF((ISERROR(VLOOKUP($A1091,RTlist2,36,FALSE)))=TRUE,2,VLOOKUP($A1091,RTlist2,36,FALSE))</f>
        <v>2</v>
      </c>
      <c r="AE1091" s="87">
        <f t="shared" ref="AE1091:AE1102" si="107">IF((ISERROR(VLOOKUP($A1091,RTlist2,37,FALSE)))=TRUE,2,VLOOKUP($A1091,RTlist2,37,FALSE))</f>
        <v>2</v>
      </c>
      <c r="AF1091" s="104"/>
    </row>
    <row r="1092" spans="1:1324" s="106" customFormat="1" ht="15.75" hidden="1" customHeight="1" x14ac:dyDescent="0.2">
      <c r="A1092" s="79" t="s">
        <v>90</v>
      </c>
      <c r="B1092" s="79" t="s">
        <v>80</v>
      </c>
      <c r="C1092" s="89" t="s">
        <v>79</v>
      </c>
      <c r="D1092" s="89" t="s">
        <v>89</v>
      </c>
      <c r="E1092" s="66">
        <v>37582</v>
      </c>
      <c r="F1092" s="79"/>
      <c r="G1092" s="30" t="s">
        <v>1184</v>
      </c>
      <c r="H1092" s="30">
        <v>42005</v>
      </c>
      <c r="I1092" s="30" t="s">
        <v>1065</v>
      </c>
      <c r="J1092" s="173"/>
      <c r="K1092" s="87">
        <v>1</v>
      </c>
      <c r="L1092" s="87">
        <v>1</v>
      </c>
      <c r="M1092" s="87">
        <v>1</v>
      </c>
      <c r="N1092" s="87">
        <v>1</v>
      </c>
      <c r="O1092" s="87">
        <v>1</v>
      </c>
      <c r="P1092" s="87">
        <v>1</v>
      </c>
      <c r="Q1092" s="87">
        <v>1</v>
      </c>
      <c r="R1092" s="87">
        <v>1</v>
      </c>
      <c r="S1092" s="87">
        <v>1</v>
      </c>
      <c r="T1092" s="87">
        <v>1</v>
      </c>
      <c r="U1092" s="87">
        <v>1</v>
      </c>
      <c r="V1092" s="87">
        <v>1</v>
      </c>
      <c r="W1092" s="87">
        <v>0</v>
      </c>
      <c r="X1092" s="87">
        <v>0</v>
      </c>
      <c r="Y1092" s="87">
        <v>0</v>
      </c>
      <c r="Z1092" s="87">
        <v>1</v>
      </c>
      <c r="AA1092" s="87">
        <v>1</v>
      </c>
      <c r="AB1092" s="87">
        <f t="shared" si="104"/>
        <v>2</v>
      </c>
      <c r="AC1092" s="87">
        <f t="shared" si="105"/>
        <v>2</v>
      </c>
      <c r="AD1092" s="87">
        <f t="shared" si="106"/>
        <v>2</v>
      </c>
      <c r="AE1092" s="87">
        <f t="shared" si="107"/>
        <v>2</v>
      </c>
      <c r="AF1092" s="104" t="s">
        <v>2465</v>
      </c>
      <c r="AG1092" s="131"/>
    </row>
    <row r="1093" spans="1:1324" s="106" customFormat="1" ht="15.75" hidden="1" customHeight="1" x14ac:dyDescent="0.2">
      <c r="A1093" s="79" t="s">
        <v>88</v>
      </c>
      <c r="B1093" s="79" t="s">
        <v>80</v>
      </c>
      <c r="C1093" s="89" t="s">
        <v>79</v>
      </c>
      <c r="D1093" s="89" t="s">
        <v>87</v>
      </c>
      <c r="E1093" s="66">
        <v>39226</v>
      </c>
      <c r="F1093" s="79"/>
      <c r="G1093" s="30" t="s">
        <v>1184</v>
      </c>
      <c r="H1093" s="30">
        <v>42005</v>
      </c>
      <c r="I1093" s="30" t="s">
        <v>1065</v>
      </c>
      <c r="J1093" s="173"/>
      <c r="K1093" s="87">
        <v>1</v>
      </c>
      <c r="L1093" s="87">
        <v>1</v>
      </c>
      <c r="M1093" s="87">
        <v>1</v>
      </c>
      <c r="N1093" s="87">
        <v>1</v>
      </c>
      <c r="O1093" s="87">
        <v>1</v>
      </c>
      <c r="P1093" s="87">
        <v>1</v>
      </c>
      <c r="Q1093" s="87">
        <v>1</v>
      </c>
      <c r="R1093" s="87">
        <v>1</v>
      </c>
      <c r="S1093" s="87">
        <v>1</v>
      </c>
      <c r="T1093" s="87">
        <v>1</v>
      </c>
      <c r="U1093" s="87">
        <v>1</v>
      </c>
      <c r="V1093" s="87">
        <v>1</v>
      </c>
      <c r="W1093" s="87">
        <v>0</v>
      </c>
      <c r="X1093" s="87">
        <v>0</v>
      </c>
      <c r="Y1093" s="87">
        <v>0</v>
      </c>
      <c r="Z1093" s="87">
        <v>1</v>
      </c>
      <c r="AA1093" s="87">
        <v>1</v>
      </c>
      <c r="AB1093" s="87">
        <f t="shared" si="104"/>
        <v>2</v>
      </c>
      <c r="AC1093" s="87">
        <f t="shared" si="105"/>
        <v>2</v>
      </c>
      <c r="AD1093" s="87">
        <f t="shared" si="106"/>
        <v>2</v>
      </c>
      <c r="AE1093" s="87">
        <f t="shared" si="107"/>
        <v>2</v>
      </c>
      <c r="AF1093" s="104"/>
    </row>
    <row r="1094" spans="1:1324" s="106" customFormat="1" ht="15.75" hidden="1" customHeight="1" x14ac:dyDescent="0.2">
      <c r="A1094" s="79" t="s">
        <v>86</v>
      </c>
      <c r="B1094" s="79" t="s">
        <v>80</v>
      </c>
      <c r="C1094" s="89" t="s">
        <v>79</v>
      </c>
      <c r="D1094" s="89" t="s">
        <v>85</v>
      </c>
      <c r="E1094" s="66">
        <v>39226</v>
      </c>
      <c r="F1094" s="79" t="s">
        <v>1167</v>
      </c>
      <c r="G1094" s="30" t="s">
        <v>1184</v>
      </c>
      <c r="H1094" s="30">
        <v>42005</v>
      </c>
      <c r="I1094" s="30" t="s">
        <v>1065</v>
      </c>
      <c r="J1094" s="173"/>
      <c r="K1094" s="87">
        <v>1</v>
      </c>
      <c r="L1094" s="87">
        <v>1</v>
      </c>
      <c r="M1094" s="87">
        <v>1</v>
      </c>
      <c r="N1094" s="87">
        <v>1</v>
      </c>
      <c r="O1094" s="87">
        <v>1</v>
      </c>
      <c r="P1094" s="87">
        <v>1</v>
      </c>
      <c r="Q1094" s="87">
        <v>1</v>
      </c>
      <c r="R1094" s="87">
        <v>1</v>
      </c>
      <c r="S1094" s="87">
        <v>1</v>
      </c>
      <c r="T1094" s="87">
        <v>1</v>
      </c>
      <c r="U1094" s="87">
        <v>1</v>
      </c>
      <c r="V1094" s="87">
        <v>1</v>
      </c>
      <c r="W1094" s="87">
        <v>0</v>
      </c>
      <c r="X1094" s="87">
        <v>0</v>
      </c>
      <c r="Y1094" s="87">
        <v>0</v>
      </c>
      <c r="Z1094" s="87">
        <v>1</v>
      </c>
      <c r="AA1094" s="87">
        <v>1</v>
      </c>
      <c r="AB1094" s="87">
        <f t="shared" si="104"/>
        <v>2</v>
      </c>
      <c r="AC1094" s="87">
        <f t="shared" si="105"/>
        <v>2</v>
      </c>
      <c r="AD1094" s="87">
        <f t="shared" si="106"/>
        <v>2</v>
      </c>
      <c r="AE1094" s="87">
        <f t="shared" si="107"/>
        <v>2</v>
      </c>
      <c r="AF1094" s="104"/>
    </row>
    <row r="1095" spans="1:1324" s="106" customFormat="1" ht="15.75" hidden="1" customHeight="1" x14ac:dyDescent="0.2">
      <c r="A1095" s="79" t="s">
        <v>84</v>
      </c>
      <c r="B1095" s="79" t="s">
        <v>80</v>
      </c>
      <c r="C1095" s="89" t="s">
        <v>79</v>
      </c>
      <c r="D1095" s="89" t="s">
        <v>1466</v>
      </c>
      <c r="E1095" s="66">
        <v>37181</v>
      </c>
      <c r="F1095" s="79"/>
      <c r="G1095" s="30" t="s">
        <v>1184</v>
      </c>
      <c r="H1095" s="30">
        <v>42005</v>
      </c>
      <c r="I1095" s="30" t="s">
        <v>1065</v>
      </c>
      <c r="J1095" s="173"/>
      <c r="K1095" s="87" t="s">
        <v>7</v>
      </c>
      <c r="L1095" s="87">
        <v>1</v>
      </c>
      <c r="M1095" s="87">
        <v>1</v>
      </c>
      <c r="N1095" s="87" t="s">
        <v>51</v>
      </c>
      <c r="O1095" s="87">
        <v>1</v>
      </c>
      <c r="P1095" s="87" t="s">
        <v>50</v>
      </c>
      <c r="Q1095" s="87">
        <v>1</v>
      </c>
      <c r="R1095" s="87" t="s">
        <v>50</v>
      </c>
      <c r="S1095" s="87">
        <v>1</v>
      </c>
      <c r="T1095" s="87" t="s">
        <v>49</v>
      </c>
      <c r="U1095" s="87">
        <v>1</v>
      </c>
      <c r="V1095" s="87">
        <v>1</v>
      </c>
      <c r="W1095" s="87">
        <v>0</v>
      </c>
      <c r="X1095" s="87">
        <v>0</v>
      </c>
      <c r="Y1095" s="87">
        <v>0</v>
      </c>
      <c r="Z1095" s="87">
        <v>1</v>
      </c>
      <c r="AA1095" s="87">
        <v>0</v>
      </c>
      <c r="AB1095" s="87">
        <f t="shared" si="104"/>
        <v>2</v>
      </c>
      <c r="AC1095" s="87">
        <f t="shared" si="105"/>
        <v>2</v>
      </c>
      <c r="AD1095" s="87">
        <f t="shared" si="106"/>
        <v>2</v>
      </c>
      <c r="AE1095" s="87">
        <f t="shared" si="107"/>
        <v>2</v>
      </c>
      <c r="AF1095" s="104"/>
    </row>
    <row r="1096" spans="1:1324" s="106" customFormat="1" ht="15.75" hidden="1" customHeight="1" x14ac:dyDescent="0.2">
      <c r="A1096" s="79" t="s">
        <v>83</v>
      </c>
      <c r="B1096" s="79" t="s">
        <v>80</v>
      </c>
      <c r="C1096" s="89" t="s">
        <v>79</v>
      </c>
      <c r="D1096" s="89" t="s">
        <v>82</v>
      </c>
      <c r="E1096" s="66">
        <v>37181</v>
      </c>
      <c r="F1096" s="79"/>
      <c r="G1096" s="30" t="s">
        <v>1184</v>
      </c>
      <c r="H1096" s="30">
        <v>42005</v>
      </c>
      <c r="I1096" s="30" t="s">
        <v>1065</v>
      </c>
      <c r="J1096" s="173"/>
      <c r="K1096" s="87" t="s">
        <v>7</v>
      </c>
      <c r="L1096" s="87">
        <v>1</v>
      </c>
      <c r="M1096" s="87">
        <v>1</v>
      </c>
      <c r="N1096" s="87" t="s">
        <v>326</v>
      </c>
      <c r="O1096" s="87">
        <v>1</v>
      </c>
      <c r="P1096" s="87" t="s">
        <v>326</v>
      </c>
      <c r="Q1096" s="87">
        <v>1</v>
      </c>
      <c r="R1096" s="87" t="s">
        <v>326</v>
      </c>
      <c r="S1096" s="87">
        <v>1</v>
      </c>
      <c r="T1096" s="87" t="s">
        <v>346</v>
      </c>
      <c r="U1096" s="87">
        <v>1</v>
      </c>
      <c r="V1096" s="87">
        <v>1</v>
      </c>
      <c r="W1096" s="87">
        <v>0</v>
      </c>
      <c r="X1096" s="87">
        <v>0</v>
      </c>
      <c r="Y1096" s="87">
        <v>0</v>
      </c>
      <c r="Z1096" s="87">
        <v>1</v>
      </c>
      <c r="AA1096" s="87">
        <v>0</v>
      </c>
      <c r="AB1096" s="87">
        <f t="shared" si="104"/>
        <v>2</v>
      </c>
      <c r="AC1096" s="87">
        <f t="shared" si="105"/>
        <v>2</v>
      </c>
      <c r="AD1096" s="87">
        <f t="shared" si="106"/>
        <v>2</v>
      </c>
      <c r="AE1096" s="87">
        <f t="shared" si="107"/>
        <v>2</v>
      </c>
      <c r="AF1096" s="104"/>
      <c r="AG1096" s="131"/>
    </row>
    <row r="1097" spans="1:1324" s="106" customFormat="1" ht="15.75" hidden="1" customHeight="1" x14ac:dyDescent="0.2">
      <c r="A1097" s="79" t="s">
        <v>81</v>
      </c>
      <c r="B1097" s="79" t="s">
        <v>80</v>
      </c>
      <c r="C1097" s="89" t="s">
        <v>79</v>
      </c>
      <c r="D1097" s="89" t="s">
        <v>78</v>
      </c>
      <c r="E1097" s="66">
        <v>38446</v>
      </c>
      <c r="F1097" s="79"/>
      <c r="G1097" s="30" t="s">
        <v>1184</v>
      </c>
      <c r="H1097" s="30">
        <v>42005</v>
      </c>
      <c r="I1097" s="30" t="s">
        <v>1065</v>
      </c>
      <c r="J1097" s="173"/>
      <c r="K1097" s="87" t="s">
        <v>7</v>
      </c>
      <c r="L1097" s="87">
        <v>1</v>
      </c>
      <c r="M1097" s="87">
        <v>1</v>
      </c>
      <c r="N1097" s="87" t="s">
        <v>326</v>
      </c>
      <c r="O1097" s="87">
        <v>1</v>
      </c>
      <c r="P1097" s="87" t="s">
        <v>326</v>
      </c>
      <c r="Q1097" s="87">
        <v>1</v>
      </c>
      <c r="R1097" s="87" t="s">
        <v>326</v>
      </c>
      <c r="S1097" s="87">
        <v>1</v>
      </c>
      <c r="T1097" s="87" t="s">
        <v>346</v>
      </c>
      <c r="U1097" s="87">
        <v>1</v>
      </c>
      <c r="V1097" s="87">
        <v>1</v>
      </c>
      <c r="W1097" s="87">
        <v>0</v>
      </c>
      <c r="X1097" s="87">
        <v>0</v>
      </c>
      <c r="Y1097" s="87">
        <v>0</v>
      </c>
      <c r="Z1097" s="87">
        <v>1</v>
      </c>
      <c r="AA1097" s="87">
        <v>0</v>
      </c>
      <c r="AB1097" s="87">
        <f t="shared" si="104"/>
        <v>2</v>
      </c>
      <c r="AC1097" s="87">
        <f t="shared" si="105"/>
        <v>2</v>
      </c>
      <c r="AD1097" s="87">
        <f t="shared" si="106"/>
        <v>2</v>
      </c>
      <c r="AE1097" s="87">
        <f t="shared" si="107"/>
        <v>2</v>
      </c>
      <c r="AF1097" s="104"/>
      <c r="AG1097" s="131"/>
    </row>
    <row r="1098" spans="1:1324" s="106" customFormat="1" ht="15.75" hidden="1" customHeight="1" x14ac:dyDescent="0.2">
      <c r="A1098" s="79" t="s">
        <v>77</v>
      </c>
      <c r="B1098" s="79" t="s">
        <v>70</v>
      </c>
      <c r="C1098" s="89" t="s">
        <v>69</v>
      </c>
      <c r="D1098" s="89" t="s">
        <v>76</v>
      </c>
      <c r="E1098" s="66">
        <v>38932</v>
      </c>
      <c r="F1098" s="79"/>
      <c r="G1098" s="30" t="s">
        <v>1185</v>
      </c>
      <c r="H1098" s="30">
        <v>42005</v>
      </c>
      <c r="I1098" s="30" t="s">
        <v>1065</v>
      </c>
      <c r="J1098" s="173"/>
      <c r="K1098" s="87" t="s">
        <v>7</v>
      </c>
      <c r="L1098" s="87">
        <v>1</v>
      </c>
      <c r="M1098" s="87">
        <v>1</v>
      </c>
      <c r="N1098" s="87" t="s">
        <v>50</v>
      </c>
      <c r="O1098" s="87">
        <v>1</v>
      </c>
      <c r="P1098" s="87" t="s">
        <v>50</v>
      </c>
      <c r="Q1098" s="87">
        <v>1</v>
      </c>
      <c r="R1098" s="87" t="s">
        <v>50</v>
      </c>
      <c r="S1098" s="87">
        <v>1</v>
      </c>
      <c r="T1098" s="87" t="s">
        <v>49</v>
      </c>
      <c r="U1098" s="87">
        <v>1</v>
      </c>
      <c r="V1098" s="87">
        <v>1</v>
      </c>
      <c r="W1098" s="87">
        <v>1</v>
      </c>
      <c r="X1098" s="87">
        <v>1</v>
      </c>
      <c r="Y1098" s="87">
        <v>1</v>
      </c>
      <c r="Z1098" s="87">
        <v>1</v>
      </c>
      <c r="AA1098" s="87">
        <v>0</v>
      </c>
      <c r="AB1098" s="87">
        <f t="shared" si="104"/>
        <v>2</v>
      </c>
      <c r="AC1098" s="87">
        <f t="shared" si="105"/>
        <v>2</v>
      </c>
      <c r="AD1098" s="87">
        <f t="shared" si="106"/>
        <v>2</v>
      </c>
      <c r="AE1098" s="87">
        <f t="shared" si="107"/>
        <v>2</v>
      </c>
      <c r="AF1098" s="104" t="s">
        <v>2466</v>
      </c>
      <c r="AG1098" s="131"/>
    </row>
    <row r="1099" spans="1:1324" s="106" customFormat="1" ht="15.75" hidden="1" customHeight="1" x14ac:dyDescent="0.2">
      <c r="A1099" s="79" t="s">
        <v>75</v>
      </c>
      <c r="B1099" s="79" t="s">
        <v>70</v>
      </c>
      <c r="C1099" s="89" t="s">
        <v>69</v>
      </c>
      <c r="D1099" s="89" t="s">
        <v>676</v>
      </c>
      <c r="E1099" s="66">
        <v>39377</v>
      </c>
      <c r="F1099" s="79"/>
      <c r="G1099" s="30" t="s">
        <v>1185</v>
      </c>
      <c r="H1099" s="30">
        <v>42005</v>
      </c>
      <c r="I1099" s="30" t="s">
        <v>1065</v>
      </c>
      <c r="J1099" s="173"/>
      <c r="K1099" s="87" t="s">
        <v>6</v>
      </c>
      <c r="L1099" s="87">
        <v>1</v>
      </c>
      <c r="M1099" s="87">
        <v>1</v>
      </c>
      <c r="N1099" s="87" t="s">
        <v>50</v>
      </c>
      <c r="O1099" s="87">
        <v>1</v>
      </c>
      <c r="P1099" s="87" t="s">
        <v>50</v>
      </c>
      <c r="Q1099" s="87">
        <v>1</v>
      </c>
      <c r="R1099" s="87" t="s">
        <v>50</v>
      </c>
      <c r="S1099" s="87">
        <v>1</v>
      </c>
      <c r="T1099" s="87" t="s">
        <v>49</v>
      </c>
      <c r="U1099" s="87">
        <v>1</v>
      </c>
      <c r="V1099" s="87">
        <v>1</v>
      </c>
      <c r="W1099" s="87">
        <v>1</v>
      </c>
      <c r="X1099" s="87">
        <v>1</v>
      </c>
      <c r="Y1099" s="87">
        <v>1</v>
      </c>
      <c r="Z1099" s="87">
        <v>1</v>
      </c>
      <c r="AA1099" s="87">
        <v>0</v>
      </c>
      <c r="AB1099" s="87">
        <f t="shared" si="104"/>
        <v>2</v>
      </c>
      <c r="AC1099" s="87">
        <f t="shared" si="105"/>
        <v>2</v>
      </c>
      <c r="AD1099" s="87">
        <f t="shared" si="106"/>
        <v>2</v>
      </c>
      <c r="AE1099" s="87">
        <f t="shared" si="107"/>
        <v>2</v>
      </c>
      <c r="AF1099" s="104"/>
    </row>
    <row r="1100" spans="1:1324" s="106" customFormat="1" ht="15.75" hidden="1" customHeight="1" x14ac:dyDescent="0.2">
      <c r="A1100" s="79" t="s">
        <v>74</v>
      </c>
      <c r="B1100" s="79" t="s">
        <v>70</v>
      </c>
      <c r="C1100" s="89" t="s">
        <v>69</v>
      </c>
      <c r="D1100" s="89" t="s">
        <v>674</v>
      </c>
      <c r="E1100" s="66">
        <v>39580</v>
      </c>
      <c r="F1100" s="79"/>
      <c r="G1100" s="30" t="s">
        <v>1185</v>
      </c>
      <c r="H1100" s="30">
        <v>42005</v>
      </c>
      <c r="I1100" s="30" t="s">
        <v>1065</v>
      </c>
      <c r="J1100" s="173"/>
      <c r="K1100" s="87" t="s">
        <v>6</v>
      </c>
      <c r="L1100" s="87">
        <v>1</v>
      </c>
      <c r="M1100" s="87">
        <v>1</v>
      </c>
      <c r="N1100" s="87" t="s">
        <v>50</v>
      </c>
      <c r="O1100" s="87">
        <v>1</v>
      </c>
      <c r="P1100" s="87" t="s">
        <v>50</v>
      </c>
      <c r="Q1100" s="87">
        <v>1</v>
      </c>
      <c r="R1100" s="87" t="s">
        <v>50</v>
      </c>
      <c r="S1100" s="87">
        <v>1</v>
      </c>
      <c r="T1100" s="87" t="s">
        <v>49</v>
      </c>
      <c r="U1100" s="87">
        <v>1</v>
      </c>
      <c r="V1100" s="87">
        <v>1</v>
      </c>
      <c r="W1100" s="87">
        <v>1</v>
      </c>
      <c r="X1100" s="87">
        <v>1</v>
      </c>
      <c r="Y1100" s="87">
        <v>1</v>
      </c>
      <c r="Z1100" s="87">
        <v>1</v>
      </c>
      <c r="AA1100" s="87">
        <v>0</v>
      </c>
      <c r="AB1100" s="87">
        <f t="shared" si="104"/>
        <v>2</v>
      </c>
      <c r="AC1100" s="87">
        <f t="shared" si="105"/>
        <v>2</v>
      </c>
      <c r="AD1100" s="87">
        <f t="shared" si="106"/>
        <v>2</v>
      </c>
      <c r="AE1100" s="87">
        <f t="shared" si="107"/>
        <v>2</v>
      </c>
      <c r="AF1100" s="104"/>
      <c r="AG1100" s="131"/>
    </row>
    <row r="1101" spans="1:1324" s="106" customFormat="1" ht="15.75" hidden="1" customHeight="1" x14ac:dyDescent="0.2">
      <c r="A1101" s="79" t="s">
        <v>73</v>
      </c>
      <c r="B1101" s="79" t="s">
        <v>70</v>
      </c>
      <c r="C1101" s="89" t="s">
        <v>69</v>
      </c>
      <c r="D1101" s="89" t="s">
        <v>72</v>
      </c>
      <c r="E1101" s="66">
        <v>40389</v>
      </c>
      <c r="F1101" s="79"/>
      <c r="G1101" s="30" t="s">
        <v>1185</v>
      </c>
      <c r="H1101" s="30">
        <v>42005</v>
      </c>
      <c r="I1101" s="30" t="s">
        <v>1065</v>
      </c>
      <c r="J1101" s="173"/>
      <c r="K1101" s="87" t="s">
        <v>50</v>
      </c>
      <c r="L1101" s="87">
        <v>1</v>
      </c>
      <c r="M1101" s="87">
        <v>1</v>
      </c>
      <c r="N1101" s="87" t="s">
        <v>50</v>
      </c>
      <c r="O1101" s="87">
        <v>1</v>
      </c>
      <c r="P1101" s="87" t="s">
        <v>50</v>
      </c>
      <c r="Q1101" s="87">
        <v>1</v>
      </c>
      <c r="R1101" s="87" t="s">
        <v>50</v>
      </c>
      <c r="S1101" s="87">
        <v>1</v>
      </c>
      <c r="T1101" s="87" t="s">
        <v>49</v>
      </c>
      <c r="U1101" s="87">
        <v>1</v>
      </c>
      <c r="V1101" s="87">
        <v>1</v>
      </c>
      <c r="W1101" s="87">
        <v>0</v>
      </c>
      <c r="X1101" s="87">
        <v>0</v>
      </c>
      <c r="Y1101" s="87">
        <v>0</v>
      </c>
      <c r="Z1101" s="87">
        <v>1</v>
      </c>
      <c r="AA1101" s="87">
        <v>0</v>
      </c>
      <c r="AB1101" s="87">
        <f t="shared" si="104"/>
        <v>2</v>
      </c>
      <c r="AC1101" s="87">
        <f t="shared" si="105"/>
        <v>2</v>
      </c>
      <c r="AD1101" s="87">
        <f t="shared" si="106"/>
        <v>2</v>
      </c>
      <c r="AE1101" s="87">
        <f t="shared" si="107"/>
        <v>2</v>
      </c>
      <c r="AF1101" s="104"/>
      <c r="AG1101" s="131"/>
    </row>
    <row r="1102" spans="1:1324" s="106" customFormat="1" ht="15.75" hidden="1" customHeight="1" x14ac:dyDescent="0.2">
      <c r="A1102" s="79" t="s">
        <v>71</v>
      </c>
      <c r="B1102" s="79" t="s">
        <v>70</v>
      </c>
      <c r="C1102" s="89" t="s">
        <v>69</v>
      </c>
      <c r="D1102" s="89" t="s">
        <v>68</v>
      </c>
      <c r="E1102" s="66">
        <v>40389</v>
      </c>
      <c r="F1102" s="79"/>
      <c r="G1102" s="30" t="s">
        <v>1185</v>
      </c>
      <c r="H1102" s="30">
        <v>42005</v>
      </c>
      <c r="I1102" s="30" t="s">
        <v>1065</v>
      </c>
      <c r="J1102" s="173"/>
      <c r="K1102" s="87" t="s">
        <v>7</v>
      </c>
      <c r="L1102" s="87">
        <v>1</v>
      </c>
      <c r="M1102" s="87">
        <v>1</v>
      </c>
      <c r="N1102" s="87" t="s">
        <v>50</v>
      </c>
      <c r="O1102" s="87">
        <v>1</v>
      </c>
      <c r="P1102" s="87" t="s">
        <v>50</v>
      </c>
      <c r="Q1102" s="87">
        <v>1</v>
      </c>
      <c r="R1102" s="87" t="s">
        <v>50</v>
      </c>
      <c r="S1102" s="87">
        <v>1</v>
      </c>
      <c r="T1102" s="87" t="s">
        <v>49</v>
      </c>
      <c r="U1102" s="87">
        <v>1</v>
      </c>
      <c r="V1102" s="87">
        <v>1</v>
      </c>
      <c r="W1102" s="87">
        <v>0</v>
      </c>
      <c r="X1102" s="87">
        <v>0</v>
      </c>
      <c r="Y1102" s="87">
        <v>0</v>
      </c>
      <c r="Z1102" s="87">
        <v>1</v>
      </c>
      <c r="AA1102" s="87">
        <v>0</v>
      </c>
      <c r="AB1102" s="87">
        <f t="shared" si="104"/>
        <v>2</v>
      </c>
      <c r="AC1102" s="87">
        <f t="shared" si="105"/>
        <v>2</v>
      </c>
      <c r="AD1102" s="87">
        <f t="shared" si="106"/>
        <v>2</v>
      </c>
      <c r="AE1102" s="87">
        <f t="shared" si="107"/>
        <v>2</v>
      </c>
      <c r="AF1102" s="104"/>
    </row>
    <row r="1103" spans="1:1324" s="106" customFormat="1" ht="15.75" hidden="1" customHeight="1" x14ac:dyDescent="0.2">
      <c r="A1103" s="79" t="s">
        <v>2656</v>
      </c>
      <c r="B1103" s="79" t="s">
        <v>70</v>
      </c>
      <c r="C1103" s="89" t="s">
        <v>69</v>
      </c>
      <c r="D1103" s="89" t="s">
        <v>10</v>
      </c>
      <c r="E1103" s="66">
        <v>42103</v>
      </c>
      <c r="F1103" s="79" t="s">
        <v>1167</v>
      </c>
      <c r="G1103" s="30" t="s">
        <v>1185</v>
      </c>
      <c r="H1103" s="30">
        <v>42227</v>
      </c>
      <c r="I1103" s="30" t="s">
        <v>1065</v>
      </c>
      <c r="J1103" s="173"/>
      <c r="K1103" s="87" t="s">
        <v>1807</v>
      </c>
      <c r="L1103" s="87">
        <v>1</v>
      </c>
      <c r="M1103" s="87">
        <v>1</v>
      </c>
      <c r="N1103" s="87" t="s">
        <v>326</v>
      </c>
      <c r="O1103" s="87">
        <v>1</v>
      </c>
      <c r="P1103" s="87" t="s">
        <v>326</v>
      </c>
      <c r="Q1103" s="87">
        <v>1</v>
      </c>
      <c r="R1103" s="87" t="s">
        <v>326</v>
      </c>
      <c r="S1103" s="87">
        <v>1</v>
      </c>
      <c r="T1103" s="87" t="s">
        <v>49</v>
      </c>
      <c r="U1103" s="87">
        <v>1</v>
      </c>
      <c r="V1103" s="87">
        <v>1</v>
      </c>
      <c r="W1103" s="87">
        <v>0</v>
      </c>
      <c r="X1103" s="87">
        <v>0</v>
      </c>
      <c r="Y1103" s="87">
        <v>0</v>
      </c>
      <c r="Z1103" s="87">
        <v>0</v>
      </c>
      <c r="AA1103" s="87">
        <v>0</v>
      </c>
      <c r="AB1103" s="87">
        <v>0</v>
      </c>
      <c r="AC1103" s="87">
        <v>0</v>
      </c>
      <c r="AD1103" s="87">
        <v>0</v>
      </c>
      <c r="AE1103" s="87">
        <v>0</v>
      </c>
      <c r="AF1103" s="104"/>
    </row>
    <row r="1104" spans="1:1324" s="106" customFormat="1" ht="15.75" hidden="1" customHeight="1" x14ac:dyDescent="0.2">
      <c r="A1104" s="154" t="s">
        <v>2946</v>
      </c>
      <c r="B1104" s="154" t="s">
        <v>70</v>
      </c>
      <c r="C1104" s="166" t="s">
        <v>69</v>
      </c>
      <c r="D1104" s="166" t="s">
        <v>2947</v>
      </c>
      <c r="E1104" s="167">
        <v>42643</v>
      </c>
      <c r="F1104" s="154" t="s">
        <v>1167</v>
      </c>
      <c r="G1104" s="152" t="s">
        <v>1185</v>
      </c>
      <c r="H1104" s="152">
        <v>42661</v>
      </c>
      <c r="I1104" s="30" t="s">
        <v>1065</v>
      </c>
      <c r="J1104" s="173"/>
      <c r="K1104" s="87" t="s">
        <v>6</v>
      </c>
      <c r="L1104" s="87">
        <v>1</v>
      </c>
      <c r="M1104" s="87">
        <v>1</v>
      </c>
      <c r="N1104" s="87" t="s">
        <v>326</v>
      </c>
      <c r="O1104" s="87">
        <v>1</v>
      </c>
      <c r="P1104" s="87" t="s">
        <v>326</v>
      </c>
      <c r="Q1104" s="87">
        <v>1</v>
      </c>
      <c r="R1104" s="87" t="s">
        <v>326</v>
      </c>
      <c r="S1104" s="87">
        <v>1</v>
      </c>
      <c r="T1104" s="87" t="s">
        <v>49</v>
      </c>
      <c r="U1104" s="87">
        <v>1</v>
      </c>
      <c r="V1104" s="87">
        <v>1</v>
      </c>
      <c r="W1104" s="87">
        <v>0</v>
      </c>
      <c r="X1104" s="87">
        <v>0</v>
      </c>
      <c r="Y1104" s="87">
        <v>0</v>
      </c>
      <c r="Z1104" s="87">
        <v>0</v>
      </c>
      <c r="AA1104" s="87">
        <v>0</v>
      </c>
      <c r="AB1104" s="87">
        <v>0</v>
      </c>
      <c r="AC1104" s="87">
        <v>0</v>
      </c>
      <c r="AD1104" s="87">
        <v>0</v>
      </c>
      <c r="AE1104" s="87">
        <v>0</v>
      </c>
      <c r="AF1104" s="104"/>
      <c r="AG1104" s="146"/>
      <c r="AH1104" s="146"/>
      <c r="AI1104" s="146"/>
      <c r="AJ1104" s="146"/>
      <c r="AK1104" s="146"/>
      <c r="AL1104" s="146"/>
      <c r="AM1104" s="146"/>
      <c r="AN1104" s="146"/>
      <c r="AO1104" s="146"/>
      <c r="AP1104" s="146"/>
      <c r="AQ1104" s="146"/>
      <c r="AR1104" s="146"/>
      <c r="AS1104" s="146"/>
      <c r="AT1104" s="146"/>
      <c r="AU1104" s="146"/>
      <c r="AV1104" s="146"/>
      <c r="AW1104" s="146"/>
      <c r="AX1104" s="146"/>
      <c r="AY1104" s="146"/>
      <c r="AZ1104" s="146"/>
      <c r="BA1104" s="146"/>
      <c r="BB1104" s="146"/>
      <c r="BC1104" s="146"/>
      <c r="BD1104" s="146"/>
      <c r="BE1104" s="146"/>
      <c r="BF1104" s="146"/>
      <c r="BG1104" s="146"/>
      <c r="BH1104" s="146"/>
      <c r="BI1104" s="146"/>
      <c r="BJ1104" s="146"/>
      <c r="BK1104" s="146"/>
      <c r="BL1104" s="146"/>
      <c r="BM1104" s="146"/>
      <c r="BN1104" s="146"/>
      <c r="BO1104" s="146"/>
      <c r="BP1104" s="146"/>
      <c r="BQ1104" s="146"/>
      <c r="BR1104" s="146"/>
      <c r="BS1104" s="146"/>
      <c r="BT1104" s="146"/>
      <c r="BU1104" s="146"/>
      <c r="BV1104" s="146"/>
      <c r="BW1104" s="146"/>
      <c r="BX1104" s="146"/>
      <c r="BY1104" s="146"/>
      <c r="BZ1104" s="146"/>
      <c r="CA1104" s="146"/>
      <c r="CB1104" s="146"/>
      <c r="CC1104" s="146"/>
      <c r="CD1104" s="146"/>
      <c r="CE1104" s="146"/>
      <c r="CF1104" s="146"/>
      <c r="CG1104" s="146"/>
      <c r="CH1104" s="146"/>
      <c r="CI1104" s="146"/>
      <c r="CJ1104" s="146"/>
      <c r="CK1104" s="146"/>
      <c r="CL1104" s="146"/>
      <c r="CM1104" s="146"/>
      <c r="CN1104" s="146"/>
      <c r="CO1104" s="146"/>
      <c r="CP1104" s="146"/>
      <c r="CQ1104" s="146"/>
      <c r="CR1104" s="146"/>
      <c r="CS1104" s="146"/>
      <c r="CT1104" s="146"/>
      <c r="CU1104" s="146"/>
      <c r="CV1104" s="146"/>
      <c r="CW1104" s="146"/>
      <c r="CX1104" s="146"/>
      <c r="CY1104" s="146"/>
      <c r="CZ1104" s="146"/>
      <c r="DA1104" s="146"/>
      <c r="DB1104" s="146"/>
      <c r="DC1104" s="146"/>
      <c r="DD1104" s="146"/>
      <c r="DE1104" s="146"/>
      <c r="DF1104" s="146"/>
      <c r="DG1104" s="146"/>
      <c r="DH1104" s="146"/>
      <c r="DI1104" s="146"/>
      <c r="DJ1104" s="146"/>
      <c r="DK1104" s="146"/>
      <c r="DL1104" s="146"/>
      <c r="DM1104" s="146"/>
      <c r="DN1104" s="146"/>
      <c r="DO1104" s="146"/>
      <c r="DP1104" s="146"/>
      <c r="DQ1104" s="146"/>
      <c r="DR1104" s="146"/>
      <c r="DS1104" s="146"/>
      <c r="DT1104" s="146"/>
      <c r="DU1104" s="146"/>
      <c r="DV1104" s="146"/>
      <c r="DW1104" s="146"/>
      <c r="DX1104" s="146"/>
      <c r="DY1104" s="146"/>
      <c r="DZ1104" s="146"/>
      <c r="EA1104" s="146"/>
      <c r="EB1104" s="146"/>
      <c r="EC1104" s="146"/>
      <c r="ED1104" s="146"/>
      <c r="EE1104" s="146"/>
      <c r="EF1104" s="146"/>
      <c r="EG1104" s="146"/>
      <c r="EH1104" s="146"/>
      <c r="EI1104" s="146"/>
      <c r="EJ1104" s="146"/>
      <c r="EK1104" s="146"/>
      <c r="EL1104" s="146"/>
      <c r="EM1104" s="146"/>
      <c r="EN1104" s="146"/>
      <c r="EO1104" s="146"/>
      <c r="EP1104" s="146"/>
      <c r="EQ1104" s="146"/>
      <c r="ER1104" s="146"/>
      <c r="ES1104" s="146"/>
      <c r="ET1104" s="146"/>
      <c r="EU1104" s="146"/>
      <c r="EV1104" s="146"/>
      <c r="EW1104" s="146"/>
      <c r="EX1104" s="146"/>
      <c r="EY1104" s="146"/>
      <c r="EZ1104" s="146"/>
      <c r="FA1104" s="146"/>
      <c r="FB1104" s="146"/>
      <c r="FC1104" s="146"/>
      <c r="FD1104" s="146"/>
      <c r="FE1104" s="146"/>
      <c r="FF1104" s="146"/>
      <c r="FG1104" s="146"/>
      <c r="FH1104" s="146"/>
      <c r="FI1104" s="146"/>
      <c r="FJ1104" s="146"/>
      <c r="FK1104" s="146"/>
      <c r="FL1104" s="146"/>
      <c r="FM1104" s="146"/>
      <c r="FN1104" s="146"/>
      <c r="FO1104" s="146"/>
      <c r="FP1104" s="146"/>
      <c r="FQ1104" s="146"/>
      <c r="FR1104" s="146"/>
      <c r="FS1104" s="146"/>
      <c r="FT1104" s="146"/>
      <c r="FU1104" s="146"/>
      <c r="FV1104" s="146"/>
      <c r="FW1104" s="146"/>
      <c r="FX1104" s="146"/>
      <c r="FY1104" s="146"/>
      <c r="FZ1104" s="146"/>
      <c r="GA1104" s="146"/>
      <c r="GB1104" s="146"/>
      <c r="GC1104" s="146"/>
      <c r="GD1104" s="146"/>
      <c r="GE1104" s="146"/>
      <c r="GF1104" s="146"/>
      <c r="GG1104" s="146"/>
      <c r="GH1104" s="146"/>
      <c r="GI1104" s="146"/>
      <c r="GJ1104" s="146"/>
      <c r="GK1104" s="146"/>
      <c r="GL1104" s="146"/>
      <c r="GM1104" s="146"/>
      <c r="GN1104" s="146"/>
      <c r="GO1104" s="146"/>
      <c r="GP1104" s="146"/>
      <c r="GQ1104" s="146"/>
      <c r="GR1104" s="146"/>
      <c r="GS1104" s="146"/>
      <c r="GT1104" s="146"/>
      <c r="GU1104" s="146"/>
      <c r="GV1104" s="146"/>
      <c r="GW1104" s="146"/>
      <c r="GX1104" s="146"/>
      <c r="GY1104" s="146"/>
      <c r="GZ1104" s="146"/>
      <c r="HA1104" s="146"/>
      <c r="HB1104" s="146"/>
      <c r="HC1104" s="146"/>
      <c r="HD1104" s="146"/>
      <c r="HE1104" s="146"/>
      <c r="HF1104" s="146"/>
      <c r="HG1104" s="146"/>
      <c r="HH1104" s="146"/>
      <c r="HI1104" s="146"/>
      <c r="HJ1104" s="146"/>
      <c r="HK1104" s="146"/>
      <c r="HL1104" s="146"/>
      <c r="HM1104" s="146"/>
      <c r="HN1104" s="146"/>
      <c r="HO1104" s="146"/>
      <c r="HP1104" s="146"/>
      <c r="HQ1104" s="146"/>
      <c r="HR1104" s="146"/>
      <c r="HS1104" s="146"/>
      <c r="HT1104" s="146"/>
      <c r="HU1104" s="146"/>
      <c r="HV1104" s="146"/>
      <c r="HW1104" s="146"/>
      <c r="HX1104" s="146"/>
      <c r="HY1104" s="146"/>
      <c r="HZ1104" s="146"/>
      <c r="IA1104" s="146"/>
      <c r="IB1104" s="146"/>
      <c r="IC1104" s="146"/>
      <c r="ID1104" s="146"/>
      <c r="IE1104" s="146"/>
      <c r="IF1104" s="146"/>
      <c r="IG1104" s="146"/>
      <c r="IH1104" s="146"/>
      <c r="II1104" s="146"/>
      <c r="IJ1104" s="146"/>
      <c r="IK1104" s="146"/>
      <c r="IL1104" s="146"/>
      <c r="IM1104" s="146"/>
      <c r="IN1104" s="146"/>
      <c r="IO1104" s="146"/>
      <c r="IP1104" s="146"/>
      <c r="IQ1104" s="146"/>
      <c r="IR1104" s="146"/>
      <c r="IS1104" s="146"/>
      <c r="IT1104" s="146"/>
      <c r="IU1104" s="146"/>
      <c r="IV1104" s="146"/>
      <c r="IW1104" s="146"/>
      <c r="IX1104" s="146"/>
      <c r="IY1104" s="146"/>
      <c r="IZ1104" s="146"/>
      <c r="JA1104" s="146"/>
      <c r="JB1104" s="146"/>
      <c r="JC1104" s="146"/>
      <c r="JD1104" s="146"/>
      <c r="JE1104" s="146"/>
      <c r="JF1104" s="146"/>
      <c r="JG1104" s="146"/>
      <c r="JH1104" s="146"/>
      <c r="JI1104" s="146"/>
      <c r="JJ1104" s="146"/>
      <c r="JK1104" s="146"/>
      <c r="JL1104" s="146"/>
      <c r="JM1104" s="146"/>
      <c r="JN1104" s="146"/>
      <c r="JO1104" s="146"/>
      <c r="JP1104" s="146"/>
      <c r="JQ1104" s="146"/>
      <c r="JR1104" s="146"/>
      <c r="JS1104" s="146"/>
      <c r="JT1104" s="146"/>
      <c r="JU1104" s="146"/>
      <c r="JV1104" s="146"/>
      <c r="JW1104" s="146"/>
      <c r="JX1104" s="146"/>
      <c r="JY1104" s="146"/>
      <c r="JZ1104" s="146"/>
      <c r="KA1104" s="146"/>
      <c r="KB1104" s="146"/>
      <c r="KC1104" s="146"/>
      <c r="KD1104" s="146"/>
      <c r="KE1104" s="146"/>
      <c r="KF1104" s="146"/>
      <c r="KG1104" s="146"/>
      <c r="KH1104" s="146"/>
      <c r="KI1104" s="146"/>
      <c r="KJ1104" s="146"/>
      <c r="KK1104" s="146"/>
      <c r="KL1104" s="146"/>
      <c r="KM1104" s="146"/>
      <c r="KN1104" s="146"/>
      <c r="KO1104" s="146"/>
      <c r="KP1104" s="146"/>
      <c r="KQ1104" s="146"/>
      <c r="KR1104" s="146"/>
      <c r="KS1104" s="146"/>
      <c r="KT1104" s="146"/>
      <c r="KU1104" s="146"/>
      <c r="KV1104" s="146"/>
      <c r="KW1104" s="146"/>
      <c r="KX1104" s="146"/>
      <c r="KY1104" s="146"/>
      <c r="KZ1104" s="146"/>
      <c r="LA1104" s="146"/>
      <c r="LB1104" s="146"/>
      <c r="LC1104" s="146"/>
      <c r="LD1104" s="146"/>
      <c r="LE1104" s="146"/>
      <c r="LF1104" s="146"/>
      <c r="LG1104" s="146"/>
      <c r="LH1104" s="146"/>
      <c r="LI1104" s="146"/>
      <c r="LJ1104" s="146"/>
      <c r="LK1104" s="146"/>
      <c r="LL1104" s="146"/>
      <c r="LM1104" s="146"/>
      <c r="LN1104" s="146"/>
      <c r="LO1104" s="146"/>
      <c r="LP1104" s="146"/>
      <c r="LQ1104" s="146"/>
      <c r="LR1104" s="146"/>
      <c r="LS1104" s="146"/>
      <c r="LT1104" s="146"/>
      <c r="LU1104" s="146"/>
      <c r="LV1104" s="146"/>
      <c r="LW1104" s="146"/>
      <c r="LX1104" s="146"/>
      <c r="LY1104" s="146"/>
      <c r="LZ1104" s="146"/>
      <c r="MA1104" s="146"/>
      <c r="MB1104" s="146"/>
      <c r="MC1104" s="146"/>
      <c r="MD1104" s="146"/>
      <c r="ME1104" s="146"/>
      <c r="MF1104" s="146"/>
      <c r="MG1104" s="146"/>
      <c r="MH1104" s="146"/>
      <c r="MI1104" s="146"/>
      <c r="MJ1104" s="146"/>
      <c r="MK1104" s="146"/>
      <c r="ML1104" s="146"/>
      <c r="MM1104" s="146"/>
      <c r="MN1104" s="146"/>
      <c r="MO1104" s="146"/>
      <c r="MP1104" s="146"/>
      <c r="MQ1104" s="146"/>
      <c r="MR1104" s="146"/>
      <c r="MS1104" s="146"/>
      <c r="MT1104" s="146"/>
      <c r="MU1104" s="146"/>
      <c r="MV1104" s="146"/>
      <c r="MW1104" s="146"/>
      <c r="MX1104" s="146"/>
      <c r="MY1104" s="146"/>
      <c r="MZ1104" s="146"/>
      <c r="NA1104" s="146"/>
      <c r="NB1104" s="146"/>
      <c r="NC1104" s="146"/>
      <c r="ND1104" s="146"/>
      <c r="NE1104" s="146"/>
      <c r="NF1104" s="146"/>
      <c r="NG1104" s="146"/>
      <c r="NH1104" s="146"/>
      <c r="NI1104" s="146"/>
      <c r="NJ1104" s="146"/>
      <c r="NK1104" s="146"/>
      <c r="NL1104" s="146"/>
      <c r="NM1104" s="146"/>
      <c r="NN1104" s="146"/>
      <c r="NO1104" s="146"/>
      <c r="NP1104" s="146"/>
      <c r="NQ1104" s="146"/>
      <c r="NR1104" s="146"/>
      <c r="NS1104" s="146"/>
      <c r="NT1104" s="146"/>
      <c r="NU1104" s="146"/>
      <c r="NV1104" s="146"/>
      <c r="NW1104" s="146"/>
      <c r="NX1104" s="146"/>
      <c r="NY1104" s="146"/>
      <c r="NZ1104" s="146"/>
      <c r="OA1104" s="146"/>
      <c r="OB1104" s="146"/>
      <c r="OC1104" s="146"/>
      <c r="OD1104" s="146"/>
      <c r="OE1104" s="146"/>
      <c r="OF1104" s="146"/>
      <c r="OG1104" s="146"/>
      <c r="OH1104" s="146"/>
      <c r="OI1104" s="146"/>
      <c r="OJ1104" s="146"/>
      <c r="OK1104" s="146"/>
      <c r="OL1104" s="146"/>
      <c r="OM1104" s="146"/>
      <c r="ON1104" s="146"/>
      <c r="OO1104" s="146"/>
      <c r="OP1104" s="146"/>
      <c r="OQ1104" s="146"/>
      <c r="OR1104" s="146"/>
      <c r="OS1104" s="146"/>
      <c r="OT1104" s="146"/>
      <c r="OU1104" s="146"/>
      <c r="OV1104" s="146"/>
      <c r="OW1104" s="146"/>
      <c r="OX1104" s="146"/>
      <c r="OY1104" s="146"/>
      <c r="OZ1104" s="146"/>
      <c r="PA1104" s="146"/>
      <c r="PB1104" s="146"/>
      <c r="PC1104" s="146"/>
      <c r="PD1104" s="146"/>
      <c r="PE1104" s="146"/>
      <c r="PF1104" s="146"/>
      <c r="PG1104" s="146"/>
      <c r="PH1104" s="146"/>
      <c r="PI1104" s="146"/>
      <c r="PJ1104" s="146"/>
      <c r="PK1104" s="146"/>
      <c r="PL1104" s="146"/>
      <c r="PM1104" s="146"/>
      <c r="PN1104" s="146"/>
      <c r="PO1104" s="146"/>
      <c r="PP1104" s="146"/>
      <c r="PQ1104" s="146"/>
      <c r="PR1104" s="146"/>
      <c r="PS1104" s="146"/>
      <c r="PT1104" s="146"/>
      <c r="PU1104" s="146"/>
      <c r="PV1104" s="146"/>
      <c r="PW1104" s="146"/>
      <c r="PX1104" s="146"/>
      <c r="PY1104" s="146"/>
      <c r="PZ1104" s="146"/>
      <c r="QA1104" s="146"/>
      <c r="QB1104" s="146"/>
      <c r="QC1104" s="146"/>
      <c r="QD1104" s="146"/>
      <c r="QE1104" s="146"/>
      <c r="QF1104" s="146"/>
      <c r="QG1104" s="146"/>
      <c r="QH1104" s="146"/>
      <c r="QI1104" s="146"/>
      <c r="QJ1104" s="146"/>
      <c r="QK1104" s="146"/>
      <c r="QL1104" s="146"/>
      <c r="QM1104" s="146"/>
      <c r="QN1104" s="146"/>
      <c r="QO1104" s="146"/>
      <c r="QP1104" s="146"/>
      <c r="QQ1104" s="146"/>
      <c r="QR1104" s="146"/>
      <c r="QS1104" s="146"/>
      <c r="QT1104" s="146"/>
      <c r="QU1104" s="146"/>
      <c r="QV1104" s="146"/>
      <c r="QW1104" s="146"/>
      <c r="QX1104" s="146"/>
      <c r="QY1104" s="146"/>
      <c r="QZ1104" s="146"/>
      <c r="RA1104" s="146"/>
      <c r="RB1104" s="146"/>
      <c r="RC1104" s="146"/>
      <c r="RD1104" s="146"/>
      <c r="RE1104" s="146"/>
      <c r="RF1104" s="146"/>
      <c r="RG1104" s="146"/>
      <c r="RH1104" s="146"/>
      <c r="RI1104" s="146"/>
      <c r="RJ1104" s="146"/>
      <c r="RK1104" s="146"/>
      <c r="RL1104" s="146"/>
      <c r="RM1104" s="146"/>
      <c r="RN1104" s="146"/>
      <c r="RO1104" s="146"/>
      <c r="RP1104" s="146"/>
      <c r="RQ1104" s="146"/>
      <c r="RR1104" s="146"/>
      <c r="RS1104" s="146"/>
      <c r="RT1104" s="146"/>
      <c r="RU1104" s="146"/>
      <c r="RV1104" s="146"/>
      <c r="RW1104" s="146"/>
      <c r="RX1104" s="146"/>
      <c r="RY1104" s="146"/>
      <c r="RZ1104" s="146"/>
      <c r="SA1104" s="146"/>
      <c r="SB1104" s="146"/>
      <c r="SC1104" s="146"/>
      <c r="SD1104" s="146"/>
      <c r="SE1104" s="146"/>
      <c r="SF1104" s="146"/>
      <c r="SG1104" s="146"/>
      <c r="SH1104" s="146"/>
      <c r="SI1104" s="146"/>
      <c r="SJ1104" s="146"/>
      <c r="SK1104" s="146"/>
      <c r="SL1104" s="146"/>
      <c r="SM1104" s="146"/>
      <c r="SN1104" s="146"/>
      <c r="SO1104" s="146"/>
      <c r="SP1104" s="146"/>
      <c r="SQ1104" s="146"/>
      <c r="SR1104" s="146"/>
      <c r="SS1104" s="146"/>
      <c r="ST1104" s="146"/>
      <c r="SU1104" s="146"/>
      <c r="SV1104" s="146"/>
      <c r="SW1104" s="146"/>
      <c r="SX1104" s="146"/>
      <c r="SY1104" s="146"/>
      <c r="SZ1104" s="146"/>
      <c r="TA1104" s="146"/>
      <c r="TB1104" s="146"/>
      <c r="TC1104" s="146"/>
      <c r="TD1104" s="146"/>
      <c r="TE1104" s="146"/>
      <c r="TF1104" s="146"/>
      <c r="TG1104" s="146"/>
      <c r="TH1104" s="146"/>
      <c r="TI1104" s="146"/>
      <c r="TJ1104" s="146"/>
      <c r="TK1104" s="146"/>
      <c r="TL1104" s="146"/>
      <c r="TM1104" s="146"/>
      <c r="TN1104" s="146"/>
      <c r="TO1104" s="146"/>
      <c r="TP1104" s="146"/>
      <c r="TQ1104" s="146"/>
      <c r="TR1104" s="146"/>
      <c r="TS1104" s="146"/>
      <c r="TT1104" s="146"/>
      <c r="TU1104" s="146"/>
      <c r="TV1104" s="146"/>
      <c r="TW1104" s="146"/>
      <c r="TX1104" s="146"/>
      <c r="TY1104" s="146"/>
      <c r="TZ1104" s="146"/>
      <c r="UA1104" s="146"/>
      <c r="UB1104" s="146"/>
      <c r="UC1104" s="146"/>
      <c r="UD1104" s="146"/>
      <c r="UE1104" s="146"/>
      <c r="UF1104" s="146"/>
      <c r="UG1104" s="146"/>
      <c r="UH1104" s="146"/>
      <c r="UI1104" s="146"/>
      <c r="UJ1104" s="146"/>
      <c r="UK1104" s="146"/>
      <c r="UL1104" s="146"/>
      <c r="UM1104" s="146"/>
      <c r="UN1104" s="146"/>
      <c r="UO1104" s="146"/>
      <c r="UP1104" s="146"/>
      <c r="UQ1104" s="146"/>
      <c r="UR1104" s="146"/>
      <c r="US1104" s="146"/>
      <c r="UT1104" s="146"/>
      <c r="UU1104" s="146"/>
      <c r="UV1104" s="146"/>
      <c r="UW1104" s="146"/>
      <c r="UX1104" s="146"/>
      <c r="UY1104" s="146"/>
      <c r="UZ1104" s="146"/>
      <c r="VA1104" s="146"/>
      <c r="VB1104" s="146"/>
      <c r="VC1104" s="146"/>
      <c r="VD1104" s="146"/>
      <c r="VE1104" s="146"/>
      <c r="VF1104" s="146"/>
      <c r="VG1104" s="146"/>
      <c r="VH1104" s="146"/>
      <c r="VI1104" s="146"/>
      <c r="VJ1104" s="146"/>
      <c r="VK1104" s="146"/>
      <c r="VL1104" s="146"/>
      <c r="VM1104" s="146"/>
      <c r="VN1104" s="146"/>
      <c r="VO1104" s="146"/>
      <c r="VP1104" s="146"/>
      <c r="VQ1104" s="146"/>
      <c r="VR1104" s="146"/>
      <c r="VS1104" s="146"/>
      <c r="VT1104" s="146"/>
      <c r="VU1104" s="146"/>
      <c r="VV1104" s="146"/>
      <c r="VW1104" s="146"/>
      <c r="VX1104" s="146"/>
      <c r="VY1104" s="146"/>
      <c r="VZ1104" s="146"/>
      <c r="WA1104" s="146"/>
      <c r="WB1104" s="146"/>
      <c r="WC1104" s="146"/>
      <c r="WD1104" s="146"/>
      <c r="WE1104" s="146"/>
      <c r="WF1104" s="146"/>
      <c r="WG1104" s="146"/>
      <c r="WH1104" s="146"/>
      <c r="WI1104" s="146"/>
      <c r="WJ1104" s="146"/>
      <c r="WK1104" s="146"/>
      <c r="WL1104" s="146"/>
      <c r="WM1104" s="146"/>
      <c r="WN1104" s="146"/>
      <c r="WO1104" s="146"/>
      <c r="WP1104" s="146"/>
      <c r="WQ1104" s="146"/>
      <c r="WR1104" s="146"/>
      <c r="WS1104" s="146"/>
      <c r="WT1104" s="146"/>
      <c r="WU1104" s="146"/>
      <c r="WV1104" s="146"/>
      <c r="WW1104" s="146"/>
      <c r="WX1104" s="146"/>
      <c r="WY1104" s="146"/>
      <c r="WZ1104" s="146"/>
      <c r="XA1104" s="146"/>
      <c r="XB1104" s="146"/>
      <c r="XC1104" s="146"/>
      <c r="XD1104" s="146"/>
      <c r="XE1104" s="146"/>
      <c r="XF1104" s="146"/>
      <c r="XG1104" s="146"/>
      <c r="XH1104" s="146"/>
      <c r="XI1104" s="146"/>
      <c r="XJ1104" s="146"/>
      <c r="XK1104" s="146"/>
      <c r="XL1104" s="146"/>
      <c r="XM1104" s="146"/>
      <c r="XN1104" s="146"/>
      <c r="XO1104" s="146"/>
      <c r="XP1104" s="146"/>
      <c r="XQ1104" s="146"/>
      <c r="XR1104" s="146"/>
      <c r="XS1104" s="146"/>
      <c r="XT1104" s="146"/>
      <c r="XU1104" s="146"/>
      <c r="XV1104" s="146"/>
      <c r="XW1104" s="146"/>
      <c r="XX1104" s="146"/>
      <c r="XY1104" s="146"/>
      <c r="XZ1104" s="146"/>
      <c r="YA1104" s="146"/>
      <c r="YB1104" s="146"/>
      <c r="YC1104" s="146"/>
      <c r="YD1104" s="146"/>
      <c r="YE1104" s="146"/>
      <c r="YF1104" s="146"/>
      <c r="YG1104" s="146"/>
      <c r="YH1104" s="146"/>
      <c r="YI1104" s="146"/>
      <c r="YJ1104" s="146"/>
      <c r="YK1104" s="146"/>
      <c r="YL1104" s="146"/>
      <c r="YM1104" s="146"/>
      <c r="YN1104" s="146"/>
      <c r="YO1104" s="146"/>
      <c r="YP1104" s="146"/>
      <c r="YQ1104" s="146"/>
      <c r="YR1104" s="146"/>
      <c r="YS1104" s="146"/>
      <c r="YT1104" s="146"/>
      <c r="YU1104" s="146"/>
      <c r="YV1104" s="146"/>
      <c r="YW1104" s="146"/>
      <c r="YX1104" s="146"/>
      <c r="YY1104" s="146"/>
      <c r="YZ1104" s="146"/>
      <c r="ZA1104" s="146"/>
      <c r="ZB1104" s="146"/>
      <c r="ZC1104" s="146"/>
      <c r="ZD1104" s="146"/>
      <c r="ZE1104" s="146"/>
      <c r="ZF1104" s="146"/>
      <c r="ZG1104" s="146"/>
      <c r="ZH1104" s="146"/>
      <c r="ZI1104" s="146"/>
      <c r="ZJ1104" s="146"/>
      <c r="ZK1104" s="146"/>
      <c r="ZL1104" s="146"/>
      <c r="ZM1104" s="146"/>
      <c r="ZN1104" s="146"/>
      <c r="ZO1104" s="146"/>
      <c r="ZP1104" s="146"/>
      <c r="ZQ1104" s="146"/>
      <c r="ZR1104" s="146"/>
      <c r="ZS1104" s="146"/>
      <c r="ZT1104" s="146"/>
      <c r="ZU1104" s="146"/>
      <c r="ZV1104" s="146"/>
      <c r="ZW1104" s="146"/>
      <c r="ZX1104" s="146"/>
      <c r="ZY1104" s="146"/>
      <c r="ZZ1104" s="146"/>
      <c r="AAA1104" s="146"/>
      <c r="AAB1104" s="146"/>
      <c r="AAC1104" s="146"/>
      <c r="AAD1104" s="146"/>
      <c r="AAE1104" s="146"/>
      <c r="AAF1104" s="146"/>
      <c r="AAG1104" s="146"/>
      <c r="AAH1104" s="146"/>
      <c r="AAI1104" s="146"/>
      <c r="AAJ1104" s="146"/>
      <c r="AAK1104" s="146"/>
      <c r="AAL1104" s="146"/>
      <c r="AAM1104" s="146"/>
      <c r="AAN1104" s="146"/>
      <c r="AAO1104" s="146"/>
      <c r="AAP1104" s="146"/>
      <c r="AAQ1104" s="146"/>
      <c r="AAR1104" s="146"/>
      <c r="AAS1104" s="146"/>
      <c r="AAT1104" s="146"/>
      <c r="AAU1104" s="146"/>
      <c r="AAV1104" s="146"/>
      <c r="AAW1104" s="146"/>
      <c r="AAX1104" s="146"/>
      <c r="AAY1104" s="146"/>
      <c r="AAZ1104" s="146"/>
      <c r="ABA1104" s="146"/>
      <c r="ABB1104" s="146"/>
      <c r="ABC1104" s="146"/>
      <c r="ABD1104" s="146"/>
      <c r="ABE1104" s="146"/>
      <c r="ABF1104" s="146"/>
      <c r="ABG1104" s="146"/>
      <c r="ABH1104" s="146"/>
      <c r="ABI1104" s="146"/>
      <c r="ABJ1104" s="146"/>
      <c r="ABK1104" s="146"/>
      <c r="ABL1104" s="146"/>
      <c r="ABM1104" s="146"/>
      <c r="ABN1104" s="146"/>
      <c r="ABO1104" s="146"/>
      <c r="ABP1104" s="146"/>
      <c r="ABQ1104" s="146"/>
      <c r="ABR1104" s="146"/>
      <c r="ABS1104" s="146"/>
      <c r="ABT1104" s="146"/>
      <c r="ABU1104" s="146"/>
      <c r="ABV1104" s="146"/>
      <c r="ABW1104" s="146"/>
      <c r="ABX1104" s="146"/>
      <c r="ABY1104" s="146"/>
      <c r="ABZ1104" s="146"/>
      <c r="ACA1104" s="146"/>
      <c r="ACB1104" s="146"/>
      <c r="ACC1104" s="146"/>
      <c r="ACD1104" s="146"/>
      <c r="ACE1104" s="146"/>
      <c r="ACF1104" s="146"/>
      <c r="ACG1104" s="146"/>
      <c r="ACH1104" s="146"/>
      <c r="ACI1104" s="146"/>
      <c r="ACJ1104" s="146"/>
      <c r="ACK1104" s="146"/>
      <c r="ACL1104" s="146"/>
      <c r="ACM1104" s="146"/>
      <c r="ACN1104" s="146"/>
      <c r="ACO1104" s="146"/>
      <c r="ACP1104" s="146"/>
      <c r="ACQ1104" s="146"/>
      <c r="ACR1104" s="146"/>
      <c r="ACS1104" s="146"/>
      <c r="ACT1104" s="146"/>
      <c r="ACU1104" s="146"/>
      <c r="ACV1104" s="146"/>
      <c r="ACW1104" s="146"/>
      <c r="ACX1104" s="146"/>
      <c r="ACY1104" s="146"/>
      <c r="ACZ1104" s="146"/>
      <c r="ADA1104" s="146"/>
      <c r="ADB1104" s="146"/>
      <c r="ADC1104" s="146"/>
      <c r="ADD1104" s="146"/>
      <c r="ADE1104" s="146"/>
      <c r="ADF1104" s="146"/>
      <c r="ADG1104" s="146"/>
      <c r="ADH1104" s="146"/>
      <c r="ADI1104" s="146"/>
      <c r="ADJ1104" s="146"/>
      <c r="ADK1104" s="146"/>
      <c r="ADL1104" s="146"/>
      <c r="ADM1104" s="146"/>
      <c r="ADN1104" s="146"/>
      <c r="ADO1104" s="146"/>
      <c r="ADP1104" s="146"/>
      <c r="ADQ1104" s="146"/>
      <c r="ADR1104" s="146"/>
      <c r="ADS1104" s="146"/>
      <c r="ADT1104" s="146"/>
      <c r="ADU1104" s="146"/>
      <c r="ADV1104" s="146"/>
      <c r="ADW1104" s="146"/>
      <c r="ADX1104" s="146"/>
      <c r="ADY1104" s="146"/>
      <c r="ADZ1104" s="146"/>
      <c r="AEA1104" s="146"/>
      <c r="AEB1104" s="146"/>
      <c r="AEC1104" s="146"/>
      <c r="AED1104" s="146"/>
      <c r="AEE1104" s="146"/>
      <c r="AEF1104" s="146"/>
      <c r="AEG1104" s="146"/>
      <c r="AEH1104" s="146"/>
      <c r="AEI1104" s="146"/>
      <c r="AEJ1104" s="146"/>
      <c r="AEK1104" s="146"/>
      <c r="AEL1104" s="146"/>
      <c r="AEM1104" s="146"/>
      <c r="AEN1104" s="146"/>
      <c r="AEO1104" s="146"/>
      <c r="AEP1104" s="146"/>
      <c r="AEQ1104" s="146"/>
      <c r="AER1104" s="146"/>
      <c r="AES1104" s="146"/>
      <c r="AET1104" s="146"/>
      <c r="AEU1104" s="146"/>
      <c r="AEV1104" s="146"/>
      <c r="AEW1104" s="146"/>
      <c r="AEX1104" s="146"/>
      <c r="AEY1104" s="146"/>
      <c r="AEZ1104" s="146"/>
      <c r="AFA1104" s="146"/>
      <c r="AFB1104" s="146"/>
      <c r="AFC1104" s="146"/>
      <c r="AFD1104" s="146"/>
      <c r="AFE1104" s="146"/>
      <c r="AFF1104" s="146"/>
      <c r="AFG1104" s="146"/>
      <c r="AFH1104" s="146"/>
      <c r="AFI1104" s="146"/>
      <c r="AFJ1104" s="146"/>
      <c r="AFK1104" s="146"/>
      <c r="AFL1104" s="146"/>
      <c r="AFM1104" s="146"/>
      <c r="AFN1104" s="146"/>
      <c r="AFO1104" s="146"/>
      <c r="AFP1104" s="146"/>
      <c r="AFQ1104" s="146"/>
      <c r="AFR1104" s="146"/>
      <c r="AFS1104" s="146"/>
      <c r="AFT1104" s="146"/>
      <c r="AFU1104" s="146"/>
      <c r="AFV1104" s="146"/>
      <c r="AFW1104" s="146"/>
      <c r="AFX1104" s="146"/>
      <c r="AFY1104" s="146"/>
      <c r="AFZ1104" s="146"/>
      <c r="AGA1104" s="146"/>
      <c r="AGB1104" s="146"/>
      <c r="AGC1104" s="146"/>
      <c r="AGD1104" s="146"/>
      <c r="AGE1104" s="146"/>
      <c r="AGF1104" s="146"/>
      <c r="AGG1104" s="146"/>
      <c r="AGH1104" s="146"/>
      <c r="AGI1104" s="146"/>
      <c r="AGJ1104" s="146"/>
      <c r="AGK1104" s="146"/>
      <c r="AGL1104" s="146"/>
      <c r="AGM1104" s="146"/>
      <c r="AGN1104" s="146"/>
      <c r="AGO1104" s="146"/>
      <c r="AGP1104" s="146"/>
      <c r="AGQ1104" s="146"/>
      <c r="AGR1104" s="146"/>
      <c r="AGS1104" s="146"/>
      <c r="AGT1104" s="146"/>
      <c r="AGU1104" s="146"/>
      <c r="AGV1104" s="146"/>
      <c r="AGW1104" s="146"/>
      <c r="AGX1104" s="146"/>
      <c r="AGY1104" s="146"/>
      <c r="AGZ1104" s="146"/>
      <c r="AHA1104" s="146"/>
      <c r="AHB1104" s="146"/>
      <c r="AHC1104" s="146"/>
      <c r="AHD1104" s="146"/>
      <c r="AHE1104" s="146"/>
      <c r="AHF1104" s="146"/>
      <c r="AHG1104" s="146"/>
      <c r="AHH1104" s="146"/>
      <c r="AHI1104" s="146"/>
      <c r="AHJ1104" s="146"/>
      <c r="AHK1104" s="146"/>
      <c r="AHL1104" s="146"/>
      <c r="AHM1104" s="146"/>
      <c r="AHN1104" s="146"/>
      <c r="AHO1104" s="146"/>
      <c r="AHP1104" s="146"/>
      <c r="AHQ1104" s="146"/>
      <c r="AHR1104" s="146"/>
      <c r="AHS1104" s="146"/>
      <c r="AHT1104" s="146"/>
      <c r="AHU1104" s="146"/>
      <c r="AHV1104" s="146"/>
      <c r="AHW1104" s="146"/>
      <c r="AHX1104" s="146"/>
      <c r="AHY1104" s="146"/>
      <c r="AHZ1104" s="146"/>
      <c r="AIA1104" s="146"/>
      <c r="AIB1104" s="146"/>
      <c r="AIC1104" s="146"/>
      <c r="AID1104" s="146"/>
      <c r="AIE1104" s="146"/>
      <c r="AIF1104" s="146"/>
      <c r="AIG1104" s="146"/>
      <c r="AIH1104" s="146"/>
      <c r="AII1104" s="146"/>
      <c r="AIJ1104" s="146"/>
      <c r="AIK1104" s="146"/>
      <c r="AIL1104" s="146"/>
      <c r="AIM1104" s="146"/>
      <c r="AIN1104" s="146"/>
      <c r="AIO1104" s="146"/>
      <c r="AIP1104" s="146"/>
      <c r="AIQ1104" s="146"/>
      <c r="AIR1104" s="146"/>
      <c r="AIS1104" s="146"/>
      <c r="AIT1104" s="146"/>
      <c r="AIU1104" s="146"/>
      <c r="AIV1104" s="146"/>
      <c r="AIW1104" s="146"/>
      <c r="AIX1104" s="146"/>
      <c r="AIY1104" s="146"/>
      <c r="AIZ1104" s="146"/>
      <c r="AJA1104" s="146"/>
      <c r="AJB1104" s="146"/>
      <c r="AJC1104" s="146"/>
      <c r="AJD1104" s="146"/>
      <c r="AJE1104" s="146"/>
      <c r="AJF1104" s="146"/>
      <c r="AJG1104" s="146"/>
      <c r="AJH1104" s="146"/>
      <c r="AJI1104" s="146"/>
      <c r="AJJ1104" s="146"/>
      <c r="AJK1104" s="146"/>
      <c r="AJL1104" s="146"/>
      <c r="AJM1104" s="146"/>
      <c r="AJN1104" s="146"/>
      <c r="AJO1104" s="146"/>
      <c r="AJP1104" s="146"/>
      <c r="AJQ1104" s="146"/>
      <c r="AJR1104" s="146"/>
      <c r="AJS1104" s="146"/>
      <c r="AJT1104" s="146"/>
      <c r="AJU1104" s="146"/>
      <c r="AJV1104" s="146"/>
      <c r="AJW1104" s="146"/>
      <c r="AJX1104" s="146"/>
      <c r="AJY1104" s="146"/>
      <c r="AJZ1104" s="146"/>
      <c r="AKA1104" s="146"/>
      <c r="AKB1104" s="146"/>
      <c r="AKC1104" s="146"/>
      <c r="AKD1104" s="146"/>
      <c r="AKE1104" s="146"/>
      <c r="AKF1104" s="146"/>
      <c r="AKG1104" s="146"/>
      <c r="AKH1104" s="146"/>
      <c r="AKI1104" s="146"/>
      <c r="AKJ1104" s="146"/>
      <c r="AKK1104" s="146"/>
      <c r="AKL1104" s="146"/>
      <c r="AKM1104" s="146"/>
      <c r="AKN1104" s="146"/>
      <c r="AKO1104" s="146"/>
      <c r="AKP1104" s="146"/>
      <c r="AKQ1104" s="146"/>
      <c r="AKR1104" s="146"/>
      <c r="AKS1104" s="146"/>
      <c r="AKT1104" s="146"/>
      <c r="AKU1104" s="146"/>
      <c r="AKV1104" s="146"/>
      <c r="AKW1104" s="146"/>
      <c r="AKX1104" s="146"/>
      <c r="AKY1104" s="146"/>
      <c r="AKZ1104" s="146"/>
      <c r="ALA1104" s="146"/>
      <c r="ALB1104" s="146"/>
      <c r="ALC1104" s="146"/>
      <c r="ALD1104" s="146"/>
      <c r="ALE1104" s="146"/>
      <c r="ALF1104" s="146"/>
      <c r="ALG1104" s="146"/>
      <c r="ALH1104" s="146"/>
      <c r="ALI1104" s="146"/>
      <c r="ALJ1104" s="146"/>
      <c r="ALK1104" s="146"/>
      <c r="ALL1104" s="146"/>
      <c r="ALM1104" s="146"/>
      <c r="ALN1104" s="146"/>
      <c r="ALO1104" s="146"/>
      <c r="ALP1104" s="146"/>
      <c r="ALQ1104" s="146"/>
      <c r="ALR1104" s="146"/>
      <c r="ALS1104" s="146"/>
      <c r="ALT1104" s="146"/>
      <c r="ALU1104" s="146"/>
      <c r="ALV1104" s="146"/>
      <c r="ALW1104" s="146"/>
      <c r="ALX1104" s="146"/>
      <c r="ALY1104" s="146"/>
      <c r="ALZ1104" s="146"/>
      <c r="AMA1104" s="146"/>
      <c r="AMB1104" s="146"/>
      <c r="AMC1104" s="146"/>
      <c r="AMD1104" s="146"/>
      <c r="AME1104" s="146"/>
      <c r="AMF1104" s="146"/>
      <c r="AMG1104" s="146"/>
      <c r="AMH1104" s="146"/>
      <c r="AMI1104" s="146"/>
      <c r="AMJ1104" s="146"/>
      <c r="AMK1104" s="146"/>
      <c r="AML1104" s="146"/>
      <c r="AMM1104" s="146"/>
      <c r="AMN1104" s="146"/>
      <c r="AMO1104" s="146"/>
      <c r="AMP1104" s="146"/>
      <c r="AMQ1104" s="146"/>
      <c r="AMR1104" s="146"/>
      <c r="AMS1104" s="146"/>
      <c r="AMT1104" s="146"/>
      <c r="AMU1104" s="146"/>
      <c r="AMV1104" s="146"/>
      <c r="AMW1104" s="146"/>
      <c r="AMX1104" s="146"/>
      <c r="AMY1104" s="146"/>
      <c r="AMZ1104" s="146"/>
      <c r="ANA1104" s="146"/>
      <c r="ANB1104" s="146"/>
      <c r="ANC1104" s="146"/>
      <c r="AND1104" s="146"/>
      <c r="ANE1104" s="146"/>
      <c r="ANF1104" s="146"/>
      <c r="ANG1104" s="146"/>
      <c r="ANH1104" s="146"/>
      <c r="ANI1104" s="146"/>
      <c r="ANJ1104" s="146"/>
      <c r="ANK1104" s="146"/>
      <c r="ANL1104" s="146"/>
      <c r="ANM1104" s="146"/>
      <c r="ANN1104" s="146"/>
      <c r="ANO1104" s="146"/>
      <c r="ANP1104" s="146"/>
      <c r="ANQ1104" s="146"/>
      <c r="ANR1104" s="146"/>
      <c r="ANS1104" s="146"/>
      <c r="ANT1104" s="146"/>
      <c r="ANU1104" s="146"/>
      <c r="ANV1104" s="146"/>
      <c r="ANW1104" s="146"/>
      <c r="ANX1104" s="146"/>
      <c r="ANY1104" s="146"/>
      <c r="ANZ1104" s="146"/>
      <c r="AOA1104" s="146"/>
      <c r="AOB1104" s="146"/>
      <c r="AOC1104" s="146"/>
      <c r="AOD1104" s="146"/>
      <c r="AOE1104" s="146"/>
      <c r="AOF1104" s="146"/>
      <c r="AOG1104" s="146"/>
      <c r="AOH1104" s="146"/>
      <c r="AOI1104" s="146"/>
      <c r="AOJ1104" s="146"/>
      <c r="AOK1104" s="146"/>
      <c r="AOL1104" s="146"/>
      <c r="AOM1104" s="146"/>
      <c r="AON1104" s="146"/>
      <c r="AOO1104" s="146"/>
      <c r="AOP1104" s="146"/>
      <c r="AOQ1104" s="146"/>
      <c r="AOR1104" s="146"/>
      <c r="AOS1104" s="146"/>
      <c r="AOT1104" s="146"/>
      <c r="AOU1104" s="146"/>
      <c r="AOV1104" s="146"/>
      <c r="AOW1104" s="146"/>
      <c r="AOX1104" s="146"/>
      <c r="AOY1104" s="146"/>
      <c r="AOZ1104" s="146"/>
      <c r="APA1104" s="146"/>
      <c r="APB1104" s="146"/>
      <c r="APC1104" s="146"/>
      <c r="APD1104" s="146"/>
      <c r="APE1104" s="146"/>
      <c r="APF1104" s="146"/>
      <c r="APG1104" s="146"/>
      <c r="APH1104" s="146"/>
      <c r="API1104" s="146"/>
      <c r="APJ1104" s="146"/>
      <c r="APK1104" s="146"/>
      <c r="APL1104" s="146"/>
      <c r="APM1104" s="146"/>
      <c r="APN1104" s="146"/>
      <c r="APO1104" s="146"/>
      <c r="APP1104" s="146"/>
      <c r="APQ1104" s="146"/>
      <c r="APR1104" s="146"/>
      <c r="APS1104" s="146"/>
      <c r="APT1104" s="146"/>
      <c r="APU1104" s="146"/>
      <c r="APV1104" s="146"/>
      <c r="APW1104" s="146"/>
      <c r="APX1104" s="146"/>
      <c r="APY1104" s="146"/>
      <c r="APZ1104" s="146"/>
      <c r="AQA1104" s="146"/>
      <c r="AQB1104" s="146"/>
      <c r="AQC1104" s="146"/>
      <c r="AQD1104" s="146"/>
      <c r="AQE1104" s="146"/>
      <c r="AQF1104" s="146"/>
      <c r="AQG1104" s="146"/>
      <c r="AQH1104" s="146"/>
      <c r="AQI1104" s="146"/>
      <c r="AQJ1104" s="146"/>
      <c r="AQK1104" s="146"/>
      <c r="AQL1104" s="146"/>
      <c r="AQM1104" s="146"/>
      <c r="AQN1104" s="146"/>
      <c r="AQO1104" s="146"/>
      <c r="AQP1104" s="146"/>
      <c r="AQQ1104" s="146"/>
      <c r="AQR1104" s="146"/>
      <c r="AQS1104" s="146"/>
      <c r="AQT1104" s="146"/>
      <c r="AQU1104" s="146"/>
      <c r="AQV1104" s="146"/>
      <c r="AQW1104" s="146"/>
      <c r="AQX1104" s="146"/>
      <c r="AQY1104" s="146"/>
      <c r="AQZ1104" s="146"/>
      <c r="ARA1104" s="146"/>
      <c r="ARB1104" s="146"/>
      <c r="ARC1104" s="146"/>
      <c r="ARD1104" s="146"/>
      <c r="ARE1104" s="146"/>
      <c r="ARF1104" s="146"/>
      <c r="ARG1104" s="146"/>
      <c r="ARH1104" s="146"/>
      <c r="ARI1104" s="146"/>
      <c r="ARJ1104" s="146"/>
      <c r="ARK1104" s="146"/>
      <c r="ARL1104" s="146"/>
      <c r="ARM1104" s="146"/>
      <c r="ARN1104" s="146"/>
      <c r="ARO1104" s="146"/>
      <c r="ARP1104" s="146"/>
      <c r="ARQ1104" s="146"/>
      <c r="ARR1104" s="146"/>
      <c r="ARS1104" s="146"/>
      <c r="ART1104" s="146"/>
      <c r="ARU1104" s="146"/>
      <c r="ARV1104" s="146"/>
      <c r="ARW1104" s="146"/>
      <c r="ARX1104" s="146"/>
      <c r="ARY1104" s="146"/>
      <c r="ARZ1104" s="146"/>
      <c r="ASA1104" s="146"/>
      <c r="ASB1104" s="146"/>
      <c r="ASC1104" s="146"/>
      <c r="ASD1104" s="146"/>
      <c r="ASE1104" s="146"/>
      <c r="ASF1104" s="146"/>
      <c r="ASG1104" s="146"/>
      <c r="ASH1104" s="146"/>
      <c r="ASI1104" s="146"/>
      <c r="ASJ1104" s="146"/>
      <c r="ASK1104" s="146"/>
      <c r="ASL1104" s="146"/>
      <c r="ASM1104" s="146"/>
      <c r="ASN1104" s="146"/>
      <c r="ASO1104" s="146"/>
      <c r="ASP1104" s="146"/>
      <c r="ASQ1104" s="146"/>
      <c r="ASR1104" s="146"/>
      <c r="ASS1104" s="146"/>
      <c r="AST1104" s="146"/>
      <c r="ASU1104" s="146"/>
      <c r="ASV1104" s="146"/>
      <c r="ASW1104" s="146"/>
      <c r="ASX1104" s="146"/>
      <c r="ASY1104" s="146"/>
      <c r="ASZ1104" s="146"/>
      <c r="ATA1104" s="146"/>
      <c r="ATB1104" s="146"/>
      <c r="ATC1104" s="146"/>
      <c r="ATD1104" s="146"/>
      <c r="ATE1104" s="146"/>
      <c r="ATF1104" s="146"/>
      <c r="ATG1104" s="146"/>
      <c r="ATH1104" s="146"/>
      <c r="ATI1104" s="146"/>
      <c r="ATJ1104" s="146"/>
      <c r="ATK1104" s="146"/>
      <c r="ATL1104" s="146"/>
      <c r="ATM1104" s="146"/>
      <c r="ATN1104" s="146"/>
      <c r="ATO1104" s="146"/>
      <c r="ATP1104" s="146"/>
      <c r="ATQ1104" s="146"/>
      <c r="ATR1104" s="146"/>
      <c r="ATS1104" s="146"/>
      <c r="ATT1104" s="146"/>
      <c r="ATU1104" s="146"/>
      <c r="ATV1104" s="146"/>
      <c r="ATW1104" s="146"/>
      <c r="ATX1104" s="146"/>
      <c r="ATY1104" s="146"/>
      <c r="ATZ1104" s="146"/>
      <c r="AUA1104" s="146"/>
      <c r="AUB1104" s="146"/>
      <c r="AUC1104" s="146"/>
      <c r="AUD1104" s="146"/>
      <c r="AUE1104" s="146"/>
      <c r="AUF1104" s="146"/>
      <c r="AUG1104" s="146"/>
      <c r="AUH1104" s="146"/>
      <c r="AUI1104" s="146"/>
      <c r="AUJ1104" s="146"/>
      <c r="AUK1104" s="146"/>
      <c r="AUL1104" s="146"/>
      <c r="AUM1104" s="146"/>
      <c r="AUN1104" s="146"/>
      <c r="AUO1104" s="146"/>
      <c r="AUP1104" s="146"/>
      <c r="AUQ1104" s="146"/>
      <c r="AUR1104" s="146"/>
      <c r="AUS1104" s="146"/>
      <c r="AUT1104" s="146"/>
      <c r="AUU1104" s="146"/>
      <c r="AUV1104" s="146"/>
      <c r="AUW1104" s="146"/>
      <c r="AUX1104" s="146"/>
      <c r="AUY1104" s="146"/>
      <c r="AUZ1104" s="146"/>
      <c r="AVA1104" s="146"/>
      <c r="AVB1104" s="146"/>
      <c r="AVC1104" s="146"/>
      <c r="AVD1104" s="146"/>
      <c r="AVE1104" s="146"/>
      <c r="AVF1104" s="146"/>
      <c r="AVG1104" s="146"/>
      <c r="AVH1104" s="146"/>
      <c r="AVI1104" s="146"/>
      <c r="AVJ1104" s="146"/>
      <c r="AVK1104" s="146"/>
      <c r="AVL1104" s="146"/>
      <c r="AVM1104" s="146"/>
      <c r="AVN1104" s="146"/>
      <c r="AVO1104" s="146"/>
      <c r="AVP1104" s="146"/>
      <c r="AVQ1104" s="146"/>
      <c r="AVR1104" s="146"/>
      <c r="AVS1104" s="146"/>
      <c r="AVT1104" s="146"/>
      <c r="AVU1104" s="146"/>
      <c r="AVV1104" s="146"/>
      <c r="AVW1104" s="146"/>
      <c r="AVX1104" s="146"/>
      <c r="AVY1104" s="146"/>
      <c r="AVZ1104" s="146"/>
      <c r="AWA1104" s="146"/>
      <c r="AWB1104" s="146"/>
      <c r="AWC1104" s="146"/>
      <c r="AWD1104" s="146"/>
      <c r="AWE1104" s="146"/>
      <c r="AWF1104" s="146"/>
      <c r="AWG1104" s="146"/>
      <c r="AWH1104" s="146"/>
      <c r="AWI1104" s="146"/>
      <c r="AWJ1104" s="146"/>
      <c r="AWK1104" s="146"/>
      <c r="AWL1104" s="146"/>
      <c r="AWM1104" s="146"/>
      <c r="AWN1104" s="146"/>
      <c r="AWO1104" s="146"/>
      <c r="AWP1104" s="146"/>
      <c r="AWQ1104" s="146"/>
      <c r="AWR1104" s="146"/>
      <c r="AWS1104" s="146"/>
      <c r="AWT1104" s="146"/>
      <c r="AWU1104" s="146"/>
      <c r="AWV1104" s="146"/>
      <c r="AWW1104" s="146"/>
      <c r="AWX1104" s="146"/>
      <c r="AWY1104" s="146"/>
      <c r="AWZ1104" s="146"/>
      <c r="AXA1104" s="146"/>
      <c r="AXB1104" s="146"/>
      <c r="AXC1104" s="146"/>
      <c r="AXD1104" s="146"/>
      <c r="AXE1104" s="146"/>
      <c r="AXF1104" s="146"/>
      <c r="AXG1104" s="146"/>
      <c r="AXH1104" s="146"/>
      <c r="AXI1104" s="146"/>
      <c r="AXJ1104" s="146"/>
      <c r="AXK1104" s="146"/>
      <c r="AXL1104" s="146"/>
      <c r="AXM1104" s="146"/>
      <c r="AXN1104" s="146"/>
      <c r="AXO1104" s="146"/>
      <c r="AXP1104" s="146"/>
      <c r="AXQ1104" s="146"/>
      <c r="AXR1104" s="146"/>
      <c r="AXS1104" s="146"/>
      <c r="AXT1104" s="146"/>
      <c r="AXU1104" s="146"/>
      <c r="AXV1104" s="146"/>
      <c r="AXW1104" s="146"/>
      <c r="AXX1104" s="146"/>
    </row>
    <row r="1105" spans="1:1324" s="146" customFormat="1" ht="15.75" hidden="1" customHeight="1" x14ac:dyDescent="0.2">
      <c r="A1105" s="79" t="s">
        <v>67</v>
      </c>
      <c r="B1105" s="79" t="s">
        <v>65</v>
      </c>
      <c r="C1105" s="89" t="s">
        <v>1132</v>
      </c>
      <c r="D1105" s="89" t="s">
        <v>59</v>
      </c>
      <c r="E1105" s="66">
        <v>39603</v>
      </c>
      <c r="F1105" s="79"/>
      <c r="G1105" s="30" t="s">
        <v>1184</v>
      </c>
      <c r="H1105" s="30">
        <v>42005</v>
      </c>
      <c r="I1105" s="30" t="s">
        <v>1065</v>
      </c>
      <c r="J1105" s="173"/>
      <c r="K1105" s="87" t="s">
        <v>7</v>
      </c>
      <c r="L1105" s="87">
        <v>1</v>
      </c>
      <c r="M1105" s="87">
        <v>1</v>
      </c>
      <c r="N1105" s="87" t="s">
        <v>326</v>
      </c>
      <c r="O1105" s="87">
        <v>1</v>
      </c>
      <c r="P1105" s="87" t="s">
        <v>326</v>
      </c>
      <c r="Q1105" s="87">
        <v>1</v>
      </c>
      <c r="R1105" s="87" t="s">
        <v>326</v>
      </c>
      <c r="S1105" s="87">
        <v>1</v>
      </c>
      <c r="T1105" s="87" t="s">
        <v>346</v>
      </c>
      <c r="U1105" s="87">
        <v>1</v>
      </c>
      <c r="V1105" s="87">
        <v>1</v>
      </c>
      <c r="W1105" s="87">
        <v>0</v>
      </c>
      <c r="X1105" s="87">
        <v>0</v>
      </c>
      <c r="Y1105" s="87">
        <v>0</v>
      </c>
      <c r="Z1105" s="87">
        <v>1</v>
      </c>
      <c r="AA1105" s="87">
        <v>0</v>
      </c>
      <c r="AB1105" s="87">
        <f t="shared" ref="AB1105:AB1110" si="108">IF((ISERROR(VLOOKUP($A1105,RTlist2,40,FALSE)))=TRUE,2,VLOOKUP($A1105,RTlist2,40,FALSE))</f>
        <v>2</v>
      </c>
      <c r="AC1105" s="87">
        <f t="shared" ref="AC1105:AC1110" si="109">IF((ISERROR(VLOOKUP($A1105,RTlist2,41,FALSE)))=TRUE,2,VLOOKUP($A1105,RTlist2,41,FALSE))</f>
        <v>2</v>
      </c>
      <c r="AD1105" s="87">
        <f t="shared" ref="AD1105:AD1110" si="110">IF((ISERROR(VLOOKUP($A1105,RTlist2,36,FALSE)))=TRUE,2,VLOOKUP($A1105,RTlist2,36,FALSE))</f>
        <v>2</v>
      </c>
      <c r="AE1105" s="87">
        <f t="shared" ref="AE1105:AE1110" si="111">IF((ISERROR(VLOOKUP($A1105,RTlist2,37,FALSE)))=TRUE,2,VLOOKUP($A1105,RTlist2,37,FALSE))</f>
        <v>2</v>
      </c>
      <c r="AF1105" s="104" t="s">
        <v>2467</v>
      </c>
      <c r="AG1105" s="131"/>
      <c r="AH1105" s="131"/>
      <c r="AI1105" s="131"/>
      <c r="AJ1105" s="131"/>
      <c r="AK1105" s="131"/>
      <c r="AL1105" s="131"/>
      <c r="AM1105" s="131"/>
      <c r="AN1105" s="131"/>
      <c r="AO1105" s="131"/>
      <c r="AP1105" s="131"/>
      <c r="AQ1105" s="131"/>
      <c r="AR1105" s="131"/>
      <c r="AS1105" s="131"/>
      <c r="AT1105" s="131"/>
      <c r="AU1105" s="131"/>
      <c r="AV1105" s="131"/>
      <c r="AW1105" s="131"/>
      <c r="AX1105" s="131"/>
      <c r="AY1105" s="131"/>
      <c r="AZ1105" s="131"/>
      <c r="BA1105" s="131"/>
      <c r="BB1105" s="131"/>
      <c r="BC1105" s="131"/>
      <c r="BD1105" s="131"/>
      <c r="BE1105" s="131"/>
      <c r="BF1105" s="131"/>
      <c r="BG1105" s="131"/>
      <c r="BH1105" s="131"/>
      <c r="BI1105" s="131"/>
      <c r="BJ1105" s="131"/>
      <c r="BK1105" s="131"/>
      <c r="BL1105" s="131"/>
      <c r="BM1105" s="131"/>
      <c r="BN1105" s="131"/>
      <c r="BO1105" s="131"/>
      <c r="BP1105" s="131"/>
      <c r="BQ1105" s="131"/>
      <c r="BR1105" s="131"/>
      <c r="BS1105" s="131"/>
      <c r="BT1105" s="131"/>
      <c r="BU1105" s="131"/>
      <c r="BV1105" s="131"/>
      <c r="BW1105" s="131"/>
      <c r="BX1105" s="131"/>
      <c r="BY1105" s="131"/>
      <c r="BZ1105" s="131"/>
      <c r="CA1105" s="131"/>
      <c r="CB1105" s="131"/>
      <c r="CC1105" s="131"/>
      <c r="CD1105" s="131"/>
      <c r="CE1105" s="131"/>
      <c r="CF1105" s="131"/>
      <c r="CG1105" s="131"/>
      <c r="CH1105" s="131"/>
      <c r="CI1105" s="131"/>
      <c r="CJ1105" s="131"/>
      <c r="CK1105" s="131"/>
      <c r="CL1105" s="131"/>
      <c r="CM1105" s="131"/>
      <c r="CN1105" s="131"/>
      <c r="CO1105" s="131"/>
      <c r="CP1105" s="131"/>
      <c r="CQ1105" s="131"/>
      <c r="CR1105" s="131"/>
      <c r="CS1105" s="131"/>
      <c r="CT1105" s="131"/>
      <c r="CU1105" s="131"/>
      <c r="CV1105" s="131"/>
      <c r="CW1105" s="131"/>
      <c r="CX1105" s="131"/>
      <c r="CY1105" s="131"/>
      <c r="CZ1105" s="131"/>
      <c r="DA1105" s="131"/>
      <c r="DB1105" s="131"/>
      <c r="DC1105" s="131"/>
      <c r="DD1105" s="131"/>
      <c r="DE1105" s="131"/>
      <c r="DF1105" s="131"/>
      <c r="DG1105" s="131"/>
      <c r="DH1105" s="131"/>
      <c r="DI1105" s="131"/>
      <c r="DJ1105" s="131"/>
      <c r="DK1105" s="131"/>
      <c r="DL1105" s="131"/>
      <c r="DM1105" s="131"/>
      <c r="DN1105" s="131"/>
      <c r="DO1105" s="131"/>
      <c r="DP1105" s="131"/>
      <c r="DQ1105" s="131"/>
      <c r="DR1105" s="131"/>
      <c r="DS1105" s="131"/>
      <c r="DT1105" s="131"/>
      <c r="DU1105" s="131"/>
      <c r="DV1105" s="131"/>
      <c r="DW1105" s="131"/>
      <c r="DX1105" s="131"/>
      <c r="DY1105" s="131"/>
      <c r="DZ1105" s="131"/>
      <c r="EA1105" s="131"/>
      <c r="EB1105" s="131"/>
      <c r="EC1105" s="131"/>
      <c r="ED1105" s="131"/>
      <c r="EE1105" s="131"/>
      <c r="EF1105" s="131"/>
      <c r="EG1105" s="131"/>
      <c r="EH1105" s="131"/>
      <c r="EI1105" s="131"/>
      <c r="EJ1105" s="131"/>
      <c r="EK1105" s="131"/>
      <c r="EL1105" s="131"/>
      <c r="EM1105" s="131"/>
      <c r="EN1105" s="131"/>
      <c r="EO1105" s="131"/>
      <c r="EP1105" s="131"/>
      <c r="EQ1105" s="131"/>
      <c r="ER1105" s="131"/>
      <c r="ES1105" s="131"/>
      <c r="ET1105" s="131"/>
      <c r="EU1105" s="131"/>
      <c r="EV1105" s="131"/>
      <c r="EW1105" s="131"/>
      <c r="EX1105" s="131"/>
      <c r="EY1105" s="131"/>
      <c r="EZ1105" s="131"/>
      <c r="FA1105" s="131"/>
      <c r="FB1105" s="131"/>
      <c r="FC1105" s="131"/>
      <c r="FD1105" s="131"/>
      <c r="FE1105" s="131"/>
      <c r="FF1105" s="131"/>
      <c r="FG1105" s="131"/>
      <c r="FH1105" s="131"/>
      <c r="FI1105" s="131"/>
      <c r="FJ1105" s="131"/>
      <c r="FK1105" s="131"/>
      <c r="FL1105" s="131"/>
      <c r="FM1105" s="131"/>
      <c r="FN1105" s="131"/>
      <c r="FO1105" s="131"/>
      <c r="FP1105" s="131"/>
      <c r="FQ1105" s="131"/>
      <c r="FR1105" s="131"/>
      <c r="FS1105" s="131"/>
      <c r="FT1105" s="131"/>
      <c r="FU1105" s="131"/>
      <c r="FV1105" s="131"/>
      <c r="FW1105" s="131"/>
      <c r="FX1105" s="131"/>
      <c r="FY1105" s="131"/>
      <c r="FZ1105" s="131"/>
      <c r="GA1105" s="131"/>
      <c r="GB1105" s="131"/>
      <c r="GC1105" s="131"/>
      <c r="GD1105" s="131"/>
      <c r="GE1105" s="131"/>
      <c r="GF1105" s="131"/>
      <c r="GG1105" s="131"/>
      <c r="GH1105" s="131"/>
      <c r="GI1105" s="131"/>
      <c r="GJ1105" s="131"/>
      <c r="GK1105" s="131"/>
      <c r="GL1105" s="131"/>
      <c r="GM1105" s="131"/>
      <c r="GN1105" s="131"/>
      <c r="GO1105" s="131"/>
      <c r="GP1105" s="131"/>
      <c r="GQ1105" s="131"/>
      <c r="GR1105" s="131"/>
      <c r="GS1105" s="131"/>
      <c r="GT1105" s="131"/>
      <c r="GU1105" s="131"/>
      <c r="GV1105" s="131"/>
      <c r="GW1105" s="131"/>
      <c r="GX1105" s="131"/>
      <c r="GY1105" s="131"/>
      <c r="GZ1105" s="131"/>
      <c r="HA1105" s="131"/>
      <c r="HB1105" s="131"/>
      <c r="HC1105" s="131"/>
      <c r="HD1105" s="131"/>
      <c r="HE1105" s="131"/>
      <c r="HF1105" s="131"/>
      <c r="HG1105" s="131"/>
      <c r="HH1105" s="131"/>
      <c r="HI1105" s="131"/>
      <c r="HJ1105" s="131"/>
      <c r="HK1105" s="131"/>
      <c r="HL1105" s="131"/>
      <c r="HM1105" s="131"/>
      <c r="HN1105" s="131"/>
      <c r="HO1105" s="131"/>
      <c r="HP1105" s="131"/>
      <c r="HQ1105" s="131"/>
      <c r="HR1105" s="131"/>
      <c r="HS1105" s="131"/>
      <c r="HT1105" s="131"/>
      <c r="HU1105" s="131"/>
      <c r="HV1105" s="131"/>
      <c r="HW1105" s="131"/>
      <c r="HX1105" s="131"/>
      <c r="HY1105" s="131"/>
      <c r="HZ1105" s="131"/>
      <c r="IA1105" s="131"/>
      <c r="IB1105" s="131"/>
      <c r="IC1105" s="131"/>
      <c r="ID1105" s="131"/>
      <c r="IE1105" s="131"/>
      <c r="IF1105" s="131"/>
      <c r="IG1105" s="131"/>
      <c r="IH1105" s="131"/>
      <c r="II1105" s="131"/>
      <c r="IJ1105" s="131"/>
      <c r="IK1105" s="131"/>
      <c r="IL1105" s="131"/>
      <c r="IM1105" s="131"/>
      <c r="IN1105" s="131"/>
      <c r="IO1105" s="131"/>
      <c r="IP1105" s="131"/>
      <c r="IQ1105" s="131"/>
      <c r="IR1105" s="131"/>
      <c r="IS1105" s="131"/>
      <c r="IT1105" s="131"/>
      <c r="IU1105" s="131"/>
      <c r="IV1105" s="131"/>
      <c r="IW1105" s="131"/>
      <c r="IX1105" s="131"/>
      <c r="IY1105" s="131"/>
      <c r="IZ1105" s="131"/>
      <c r="JA1105" s="131"/>
      <c r="JB1105" s="131"/>
      <c r="JC1105" s="131"/>
      <c r="JD1105" s="131"/>
      <c r="JE1105" s="131"/>
      <c r="JF1105" s="131"/>
      <c r="JG1105" s="131"/>
      <c r="JH1105" s="131"/>
      <c r="JI1105" s="131"/>
      <c r="JJ1105" s="131"/>
      <c r="JK1105" s="131"/>
      <c r="JL1105" s="131"/>
      <c r="JM1105" s="131"/>
      <c r="JN1105" s="131"/>
      <c r="JO1105" s="131"/>
      <c r="JP1105" s="131"/>
      <c r="JQ1105" s="131"/>
      <c r="JR1105" s="131"/>
      <c r="JS1105" s="131"/>
      <c r="JT1105" s="131"/>
      <c r="JU1105" s="131"/>
      <c r="JV1105" s="131"/>
      <c r="JW1105" s="131"/>
      <c r="JX1105" s="131"/>
      <c r="JY1105" s="131"/>
      <c r="JZ1105" s="131"/>
      <c r="KA1105" s="131"/>
      <c r="KB1105" s="131"/>
      <c r="KC1105" s="131"/>
      <c r="KD1105" s="131"/>
      <c r="KE1105" s="131"/>
      <c r="KF1105" s="131"/>
      <c r="KG1105" s="131"/>
      <c r="KH1105" s="131"/>
      <c r="KI1105" s="131"/>
      <c r="KJ1105" s="131"/>
      <c r="KK1105" s="131"/>
      <c r="KL1105" s="131"/>
      <c r="KM1105" s="131"/>
      <c r="KN1105" s="131"/>
      <c r="KO1105" s="131"/>
      <c r="KP1105" s="131"/>
      <c r="KQ1105" s="131"/>
      <c r="KR1105" s="131"/>
      <c r="KS1105" s="131"/>
      <c r="KT1105" s="131"/>
      <c r="KU1105" s="131"/>
      <c r="KV1105" s="131"/>
      <c r="KW1105" s="131"/>
      <c r="KX1105" s="131"/>
      <c r="KY1105" s="131"/>
      <c r="KZ1105" s="131"/>
      <c r="LA1105" s="131"/>
      <c r="LB1105" s="131"/>
      <c r="LC1105" s="131"/>
      <c r="LD1105" s="131"/>
      <c r="LE1105" s="131"/>
      <c r="LF1105" s="131"/>
      <c r="LG1105" s="131"/>
      <c r="LH1105" s="131"/>
      <c r="LI1105" s="131"/>
      <c r="LJ1105" s="131"/>
      <c r="LK1105" s="131"/>
      <c r="LL1105" s="131"/>
      <c r="LM1105" s="131"/>
      <c r="LN1105" s="131"/>
      <c r="LO1105" s="131"/>
      <c r="LP1105" s="131"/>
      <c r="LQ1105" s="131"/>
      <c r="LR1105" s="131"/>
      <c r="LS1105" s="131"/>
      <c r="LT1105" s="131"/>
      <c r="LU1105" s="131"/>
      <c r="LV1105" s="131"/>
      <c r="LW1105" s="131"/>
      <c r="LX1105" s="131"/>
      <c r="LY1105" s="131"/>
      <c r="LZ1105" s="131"/>
      <c r="MA1105" s="131"/>
      <c r="MB1105" s="131"/>
      <c r="MC1105" s="131"/>
      <c r="MD1105" s="131"/>
      <c r="ME1105" s="131"/>
      <c r="MF1105" s="131"/>
      <c r="MG1105" s="131"/>
      <c r="MH1105" s="131"/>
      <c r="MI1105" s="131"/>
      <c r="MJ1105" s="131"/>
      <c r="MK1105" s="131"/>
      <c r="ML1105" s="131"/>
      <c r="MM1105" s="131"/>
      <c r="MN1105" s="131"/>
      <c r="MO1105" s="131"/>
      <c r="MP1105" s="131"/>
      <c r="MQ1105" s="131"/>
      <c r="MR1105" s="131"/>
      <c r="MS1105" s="131"/>
      <c r="MT1105" s="131"/>
      <c r="MU1105" s="131"/>
      <c r="MV1105" s="131"/>
      <c r="MW1105" s="131"/>
      <c r="MX1105" s="131"/>
      <c r="MY1105" s="131"/>
      <c r="MZ1105" s="131"/>
      <c r="NA1105" s="131"/>
      <c r="NB1105" s="131"/>
      <c r="NC1105" s="131"/>
      <c r="ND1105" s="131"/>
      <c r="NE1105" s="131"/>
      <c r="NF1105" s="131"/>
      <c r="NG1105" s="131"/>
      <c r="NH1105" s="131"/>
      <c r="NI1105" s="131"/>
      <c r="NJ1105" s="131"/>
      <c r="NK1105" s="131"/>
      <c r="NL1105" s="131"/>
      <c r="NM1105" s="131"/>
      <c r="NN1105" s="131"/>
      <c r="NO1105" s="131"/>
      <c r="NP1105" s="131"/>
      <c r="NQ1105" s="131"/>
      <c r="NR1105" s="131"/>
      <c r="NS1105" s="131"/>
      <c r="NT1105" s="131"/>
      <c r="NU1105" s="131"/>
      <c r="NV1105" s="131"/>
      <c r="NW1105" s="131"/>
      <c r="NX1105" s="131"/>
      <c r="NY1105" s="131"/>
      <c r="NZ1105" s="131"/>
      <c r="OA1105" s="131"/>
      <c r="OB1105" s="131"/>
      <c r="OC1105" s="131"/>
      <c r="OD1105" s="131"/>
      <c r="OE1105" s="131"/>
      <c r="OF1105" s="131"/>
      <c r="OG1105" s="131"/>
      <c r="OH1105" s="131"/>
      <c r="OI1105" s="131"/>
      <c r="OJ1105" s="131"/>
      <c r="OK1105" s="131"/>
      <c r="OL1105" s="131"/>
      <c r="OM1105" s="131"/>
      <c r="ON1105" s="131"/>
      <c r="OO1105" s="131"/>
      <c r="OP1105" s="131"/>
      <c r="OQ1105" s="131"/>
      <c r="OR1105" s="131"/>
      <c r="OS1105" s="131"/>
      <c r="OT1105" s="131"/>
      <c r="OU1105" s="131"/>
      <c r="OV1105" s="131"/>
      <c r="OW1105" s="131"/>
      <c r="OX1105" s="131"/>
      <c r="OY1105" s="131"/>
      <c r="OZ1105" s="131"/>
      <c r="PA1105" s="131"/>
      <c r="PB1105" s="131"/>
      <c r="PC1105" s="131"/>
      <c r="PD1105" s="131"/>
      <c r="PE1105" s="131"/>
      <c r="PF1105" s="131"/>
      <c r="PG1105" s="131"/>
      <c r="PH1105" s="131"/>
      <c r="PI1105" s="131"/>
      <c r="PJ1105" s="131"/>
      <c r="PK1105" s="131"/>
      <c r="PL1105" s="131"/>
      <c r="PM1105" s="131"/>
      <c r="PN1105" s="131"/>
      <c r="PO1105" s="131"/>
      <c r="PP1105" s="131"/>
      <c r="PQ1105" s="131"/>
      <c r="PR1105" s="131"/>
      <c r="PS1105" s="131"/>
      <c r="PT1105" s="131"/>
      <c r="PU1105" s="131"/>
      <c r="PV1105" s="131"/>
      <c r="PW1105" s="131"/>
      <c r="PX1105" s="131"/>
      <c r="PY1105" s="131"/>
      <c r="PZ1105" s="131"/>
      <c r="QA1105" s="131"/>
      <c r="QB1105" s="131"/>
      <c r="QC1105" s="131"/>
      <c r="QD1105" s="131"/>
      <c r="QE1105" s="131"/>
      <c r="QF1105" s="131"/>
      <c r="QG1105" s="131"/>
      <c r="QH1105" s="131"/>
      <c r="QI1105" s="131"/>
      <c r="QJ1105" s="131"/>
      <c r="QK1105" s="131"/>
      <c r="QL1105" s="131"/>
      <c r="QM1105" s="131"/>
      <c r="QN1105" s="131"/>
      <c r="QO1105" s="131"/>
      <c r="QP1105" s="131"/>
      <c r="QQ1105" s="131"/>
      <c r="QR1105" s="131"/>
      <c r="QS1105" s="131"/>
      <c r="QT1105" s="131"/>
      <c r="QU1105" s="131"/>
      <c r="QV1105" s="131"/>
      <c r="QW1105" s="131"/>
      <c r="QX1105" s="131"/>
      <c r="QY1105" s="131"/>
      <c r="QZ1105" s="131"/>
      <c r="RA1105" s="131"/>
      <c r="RB1105" s="131"/>
      <c r="RC1105" s="131"/>
      <c r="RD1105" s="131"/>
      <c r="RE1105" s="131"/>
      <c r="RF1105" s="131"/>
      <c r="RG1105" s="131"/>
      <c r="RH1105" s="131"/>
      <c r="RI1105" s="131"/>
      <c r="RJ1105" s="131"/>
      <c r="RK1105" s="131"/>
      <c r="RL1105" s="131"/>
      <c r="RM1105" s="131"/>
      <c r="RN1105" s="131"/>
      <c r="RO1105" s="131"/>
      <c r="RP1105" s="131"/>
      <c r="RQ1105" s="131"/>
      <c r="RR1105" s="131"/>
      <c r="RS1105" s="131"/>
      <c r="RT1105" s="131"/>
      <c r="RU1105" s="131"/>
      <c r="RV1105" s="131"/>
      <c r="RW1105" s="131"/>
      <c r="RX1105" s="131"/>
      <c r="RY1105" s="131"/>
      <c r="RZ1105" s="131"/>
      <c r="SA1105" s="131"/>
      <c r="SB1105" s="131"/>
      <c r="SC1105" s="131"/>
      <c r="SD1105" s="131"/>
      <c r="SE1105" s="131"/>
      <c r="SF1105" s="131"/>
      <c r="SG1105" s="131"/>
      <c r="SH1105" s="131"/>
      <c r="SI1105" s="131"/>
      <c r="SJ1105" s="131"/>
      <c r="SK1105" s="131"/>
      <c r="SL1105" s="131"/>
      <c r="SM1105" s="131"/>
      <c r="SN1105" s="131"/>
      <c r="SO1105" s="131"/>
      <c r="SP1105" s="131"/>
      <c r="SQ1105" s="131"/>
      <c r="SR1105" s="131"/>
      <c r="SS1105" s="131"/>
      <c r="ST1105" s="131"/>
      <c r="SU1105" s="131"/>
      <c r="SV1105" s="131"/>
      <c r="SW1105" s="131"/>
      <c r="SX1105" s="131"/>
      <c r="SY1105" s="131"/>
      <c r="SZ1105" s="131"/>
      <c r="TA1105" s="131"/>
      <c r="TB1105" s="131"/>
      <c r="TC1105" s="131"/>
      <c r="TD1105" s="131"/>
      <c r="TE1105" s="131"/>
      <c r="TF1105" s="131"/>
      <c r="TG1105" s="131"/>
      <c r="TH1105" s="131"/>
      <c r="TI1105" s="131"/>
      <c r="TJ1105" s="131"/>
      <c r="TK1105" s="131"/>
      <c r="TL1105" s="131"/>
      <c r="TM1105" s="131"/>
      <c r="TN1105" s="131"/>
      <c r="TO1105" s="131"/>
      <c r="TP1105" s="131"/>
      <c r="TQ1105" s="131"/>
      <c r="TR1105" s="131"/>
      <c r="TS1105" s="131"/>
      <c r="TT1105" s="131"/>
      <c r="TU1105" s="131"/>
      <c r="TV1105" s="131"/>
      <c r="TW1105" s="131"/>
      <c r="TX1105" s="131"/>
      <c r="TY1105" s="131"/>
      <c r="TZ1105" s="131"/>
      <c r="UA1105" s="131"/>
      <c r="UB1105" s="131"/>
      <c r="UC1105" s="131"/>
      <c r="UD1105" s="131"/>
      <c r="UE1105" s="131"/>
      <c r="UF1105" s="131"/>
      <c r="UG1105" s="131"/>
      <c r="UH1105" s="131"/>
      <c r="UI1105" s="131"/>
      <c r="UJ1105" s="131"/>
      <c r="UK1105" s="131"/>
      <c r="UL1105" s="131"/>
      <c r="UM1105" s="131"/>
      <c r="UN1105" s="131"/>
      <c r="UO1105" s="131"/>
      <c r="UP1105" s="131"/>
      <c r="UQ1105" s="131"/>
      <c r="UR1105" s="131"/>
      <c r="US1105" s="131"/>
      <c r="UT1105" s="131"/>
      <c r="UU1105" s="131"/>
      <c r="UV1105" s="131"/>
      <c r="UW1105" s="131"/>
      <c r="UX1105" s="131"/>
      <c r="UY1105" s="131"/>
      <c r="UZ1105" s="131"/>
      <c r="VA1105" s="131"/>
      <c r="VB1105" s="131"/>
      <c r="VC1105" s="131"/>
      <c r="VD1105" s="131"/>
      <c r="VE1105" s="131"/>
      <c r="VF1105" s="131"/>
      <c r="VG1105" s="131"/>
      <c r="VH1105" s="131"/>
      <c r="VI1105" s="131"/>
      <c r="VJ1105" s="131"/>
      <c r="VK1105" s="131"/>
      <c r="VL1105" s="131"/>
      <c r="VM1105" s="131"/>
      <c r="VN1105" s="131"/>
      <c r="VO1105" s="131"/>
      <c r="VP1105" s="131"/>
      <c r="VQ1105" s="131"/>
      <c r="VR1105" s="131"/>
      <c r="VS1105" s="131"/>
      <c r="VT1105" s="131"/>
      <c r="VU1105" s="131"/>
      <c r="VV1105" s="131"/>
      <c r="VW1105" s="131"/>
      <c r="VX1105" s="131"/>
      <c r="VY1105" s="131"/>
      <c r="VZ1105" s="131"/>
      <c r="WA1105" s="131"/>
      <c r="WB1105" s="131"/>
      <c r="WC1105" s="131"/>
      <c r="WD1105" s="131"/>
      <c r="WE1105" s="131"/>
      <c r="WF1105" s="131"/>
      <c r="WG1105" s="131"/>
      <c r="WH1105" s="131"/>
      <c r="WI1105" s="131"/>
      <c r="WJ1105" s="131"/>
      <c r="WK1105" s="131"/>
      <c r="WL1105" s="131"/>
      <c r="WM1105" s="131"/>
      <c r="WN1105" s="131"/>
      <c r="WO1105" s="131"/>
      <c r="WP1105" s="131"/>
      <c r="WQ1105" s="131"/>
      <c r="WR1105" s="131"/>
      <c r="WS1105" s="131"/>
      <c r="WT1105" s="131"/>
      <c r="WU1105" s="131"/>
      <c r="WV1105" s="131"/>
      <c r="WW1105" s="131"/>
      <c r="WX1105" s="131"/>
      <c r="WY1105" s="131"/>
      <c r="WZ1105" s="131"/>
      <c r="XA1105" s="131"/>
      <c r="XB1105" s="131"/>
      <c r="XC1105" s="131"/>
      <c r="XD1105" s="131"/>
      <c r="XE1105" s="131"/>
      <c r="XF1105" s="131"/>
      <c r="XG1105" s="131"/>
      <c r="XH1105" s="131"/>
      <c r="XI1105" s="131"/>
      <c r="XJ1105" s="131"/>
      <c r="XK1105" s="131"/>
      <c r="XL1105" s="131"/>
      <c r="XM1105" s="131"/>
      <c r="XN1105" s="131"/>
      <c r="XO1105" s="131"/>
      <c r="XP1105" s="131"/>
      <c r="XQ1105" s="131"/>
      <c r="XR1105" s="131"/>
      <c r="XS1105" s="131"/>
      <c r="XT1105" s="131"/>
      <c r="XU1105" s="131"/>
      <c r="XV1105" s="131"/>
      <c r="XW1105" s="131"/>
      <c r="XX1105" s="131"/>
      <c r="XY1105" s="131"/>
      <c r="XZ1105" s="131"/>
      <c r="YA1105" s="131"/>
      <c r="YB1105" s="131"/>
      <c r="YC1105" s="131"/>
      <c r="YD1105" s="131"/>
      <c r="YE1105" s="131"/>
      <c r="YF1105" s="131"/>
      <c r="YG1105" s="131"/>
      <c r="YH1105" s="131"/>
      <c r="YI1105" s="131"/>
      <c r="YJ1105" s="131"/>
      <c r="YK1105" s="131"/>
      <c r="YL1105" s="131"/>
      <c r="YM1105" s="131"/>
      <c r="YN1105" s="131"/>
      <c r="YO1105" s="131"/>
      <c r="YP1105" s="131"/>
      <c r="YQ1105" s="131"/>
      <c r="YR1105" s="131"/>
      <c r="YS1105" s="131"/>
      <c r="YT1105" s="131"/>
      <c r="YU1105" s="131"/>
      <c r="YV1105" s="131"/>
      <c r="YW1105" s="131"/>
      <c r="YX1105" s="131"/>
      <c r="YY1105" s="131"/>
      <c r="YZ1105" s="131"/>
      <c r="ZA1105" s="131"/>
      <c r="ZB1105" s="131"/>
      <c r="ZC1105" s="131"/>
      <c r="ZD1105" s="131"/>
      <c r="ZE1105" s="131"/>
      <c r="ZF1105" s="131"/>
      <c r="ZG1105" s="131"/>
      <c r="ZH1105" s="131"/>
      <c r="ZI1105" s="131"/>
      <c r="ZJ1105" s="131"/>
      <c r="ZK1105" s="131"/>
      <c r="ZL1105" s="131"/>
      <c r="ZM1105" s="131"/>
      <c r="ZN1105" s="131"/>
      <c r="ZO1105" s="131"/>
      <c r="ZP1105" s="131"/>
      <c r="ZQ1105" s="131"/>
      <c r="ZR1105" s="131"/>
      <c r="ZS1105" s="131"/>
      <c r="ZT1105" s="131"/>
      <c r="ZU1105" s="131"/>
      <c r="ZV1105" s="131"/>
      <c r="ZW1105" s="131"/>
      <c r="ZX1105" s="131"/>
      <c r="ZY1105" s="131"/>
      <c r="ZZ1105" s="131"/>
      <c r="AAA1105" s="131"/>
      <c r="AAB1105" s="131"/>
      <c r="AAC1105" s="131"/>
      <c r="AAD1105" s="131"/>
      <c r="AAE1105" s="131"/>
      <c r="AAF1105" s="131"/>
      <c r="AAG1105" s="131"/>
      <c r="AAH1105" s="131"/>
      <c r="AAI1105" s="131"/>
      <c r="AAJ1105" s="131"/>
      <c r="AAK1105" s="131"/>
      <c r="AAL1105" s="131"/>
      <c r="AAM1105" s="131"/>
      <c r="AAN1105" s="131"/>
      <c r="AAO1105" s="131"/>
      <c r="AAP1105" s="131"/>
      <c r="AAQ1105" s="131"/>
      <c r="AAR1105" s="131"/>
      <c r="AAS1105" s="131"/>
      <c r="AAT1105" s="131"/>
      <c r="AAU1105" s="131"/>
      <c r="AAV1105" s="131"/>
      <c r="AAW1105" s="131"/>
      <c r="AAX1105" s="131"/>
      <c r="AAY1105" s="131"/>
      <c r="AAZ1105" s="131"/>
      <c r="ABA1105" s="131"/>
      <c r="ABB1105" s="131"/>
      <c r="ABC1105" s="131"/>
      <c r="ABD1105" s="131"/>
      <c r="ABE1105" s="131"/>
      <c r="ABF1105" s="131"/>
      <c r="ABG1105" s="131"/>
      <c r="ABH1105" s="131"/>
      <c r="ABI1105" s="131"/>
      <c r="ABJ1105" s="131"/>
      <c r="ABK1105" s="131"/>
      <c r="ABL1105" s="131"/>
      <c r="ABM1105" s="131"/>
      <c r="ABN1105" s="131"/>
      <c r="ABO1105" s="131"/>
      <c r="ABP1105" s="131"/>
      <c r="ABQ1105" s="131"/>
      <c r="ABR1105" s="131"/>
      <c r="ABS1105" s="131"/>
      <c r="ABT1105" s="131"/>
      <c r="ABU1105" s="131"/>
      <c r="ABV1105" s="131"/>
      <c r="ABW1105" s="131"/>
      <c r="ABX1105" s="131"/>
      <c r="ABY1105" s="131"/>
      <c r="ABZ1105" s="131"/>
      <c r="ACA1105" s="131"/>
      <c r="ACB1105" s="131"/>
      <c r="ACC1105" s="131"/>
      <c r="ACD1105" s="131"/>
      <c r="ACE1105" s="131"/>
      <c r="ACF1105" s="131"/>
      <c r="ACG1105" s="131"/>
      <c r="ACH1105" s="131"/>
      <c r="ACI1105" s="131"/>
      <c r="ACJ1105" s="131"/>
      <c r="ACK1105" s="131"/>
      <c r="ACL1105" s="131"/>
      <c r="ACM1105" s="131"/>
      <c r="ACN1105" s="131"/>
      <c r="ACO1105" s="131"/>
      <c r="ACP1105" s="131"/>
      <c r="ACQ1105" s="131"/>
      <c r="ACR1105" s="131"/>
      <c r="ACS1105" s="131"/>
      <c r="ACT1105" s="131"/>
      <c r="ACU1105" s="131"/>
      <c r="ACV1105" s="131"/>
      <c r="ACW1105" s="131"/>
      <c r="ACX1105" s="131"/>
      <c r="ACY1105" s="131"/>
      <c r="ACZ1105" s="131"/>
      <c r="ADA1105" s="131"/>
      <c r="ADB1105" s="131"/>
      <c r="ADC1105" s="131"/>
      <c r="ADD1105" s="131"/>
      <c r="ADE1105" s="131"/>
      <c r="ADF1105" s="131"/>
      <c r="ADG1105" s="131"/>
      <c r="ADH1105" s="131"/>
      <c r="ADI1105" s="131"/>
      <c r="ADJ1105" s="131"/>
      <c r="ADK1105" s="131"/>
      <c r="ADL1105" s="131"/>
      <c r="ADM1105" s="131"/>
      <c r="ADN1105" s="131"/>
      <c r="ADO1105" s="131"/>
      <c r="ADP1105" s="131"/>
      <c r="ADQ1105" s="131"/>
      <c r="ADR1105" s="131"/>
      <c r="ADS1105" s="131"/>
      <c r="ADT1105" s="131"/>
      <c r="ADU1105" s="131"/>
      <c r="ADV1105" s="131"/>
      <c r="ADW1105" s="131"/>
      <c r="ADX1105" s="131"/>
      <c r="ADY1105" s="131"/>
      <c r="ADZ1105" s="131"/>
      <c r="AEA1105" s="131"/>
      <c r="AEB1105" s="131"/>
      <c r="AEC1105" s="131"/>
      <c r="AED1105" s="131"/>
      <c r="AEE1105" s="131"/>
      <c r="AEF1105" s="131"/>
      <c r="AEG1105" s="131"/>
      <c r="AEH1105" s="131"/>
      <c r="AEI1105" s="131"/>
      <c r="AEJ1105" s="131"/>
      <c r="AEK1105" s="131"/>
      <c r="AEL1105" s="131"/>
      <c r="AEM1105" s="131"/>
      <c r="AEN1105" s="131"/>
      <c r="AEO1105" s="131"/>
      <c r="AEP1105" s="131"/>
      <c r="AEQ1105" s="131"/>
      <c r="AER1105" s="131"/>
      <c r="AES1105" s="131"/>
      <c r="AET1105" s="131"/>
      <c r="AEU1105" s="131"/>
      <c r="AEV1105" s="131"/>
      <c r="AEW1105" s="131"/>
      <c r="AEX1105" s="131"/>
      <c r="AEY1105" s="131"/>
      <c r="AEZ1105" s="131"/>
      <c r="AFA1105" s="131"/>
      <c r="AFB1105" s="131"/>
      <c r="AFC1105" s="131"/>
      <c r="AFD1105" s="131"/>
      <c r="AFE1105" s="131"/>
      <c r="AFF1105" s="131"/>
      <c r="AFG1105" s="131"/>
      <c r="AFH1105" s="131"/>
      <c r="AFI1105" s="131"/>
      <c r="AFJ1105" s="131"/>
      <c r="AFK1105" s="131"/>
      <c r="AFL1105" s="131"/>
      <c r="AFM1105" s="131"/>
      <c r="AFN1105" s="131"/>
      <c r="AFO1105" s="131"/>
      <c r="AFP1105" s="131"/>
      <c r="AFQ1105" s="131"/>
      <c r="AFR1105" s="131"/>
      <c r="AFS1105" s="131"/>
      <c r="AFT1105" s="131"/>
      <c r="AFU1105" s="131"/>
      <c r="AFV1105" s="131"/>
      <c r="AFW1105" s="131"/>
      <c r="AFX1105" s="131"/>
      <c r="AFY1105" s="131"/>
      <c r="AFZ1105" s="131"/>
      <c r="AGA1105" s="131"/>
      <c r="AGB1105" s="131"/>
      <c r="AGC1105" s="131"/>
      <c r="AGD1105" s="131"/>
      <c r="AGE1105" s="131"/>
      <c r="AGF1105" s="131"/>
      <c r="AGG1105" s="131"/>
      <c r="AGH1105" s="131"/>
      <c r="AGI1105" s="131"/>
      <c r="AGJ1105" s="131"/>
      <c r="AGK1105" s="131"/>
      <c r="AGL1105" s="131"/>
      <c r="AGM1105" s="131"/>
      <c r="AGN1105" s="131"/>
      <c r="AGO1105" s="131"/>
      <c r="AGP1105" s="131"/>
      <c r="AGQ1105" s="131"/>
      <c r="AGR1105" s="131"/>
      <c r="AGS1105" s="131"/>
      <c r="AGT1105" s="131"/>
      <c r="AGU1105" s="131"/>
      <c r="AGV1105" s="131"/>
      <c r="AGW1105" s="131"/>
      <c r="AGX1105" s="131"/>
      <c r="AGY1105" s="131"/>
      <c r="AGZ1105" s="131"/>
      <c r="AHA1105" s="131"/>
      <c r="AHB1105" s="131"/>
      <c r="AHC1105" s="131"/>
      <c r="AHD1105" s="131"/>
      <c r="AHE1105" s="131"/>
      <c r="AHF1105" s="131"/>
      <c r="AHG1105" s="131"/>
      <c r="AHH1105" s="131"/>
      <c r="AHI1105" s="131"/>
      <c r="AHJ1105" s="131"/>
      <c r="AHK1105" s="131"/>
      <c r="AHL1105" s="131"/>
      <c r="AHM1105" s="131"/>
      <c r="AHN1105" s="131"/>
      <c r="AHO1105" s="131"/>
      <c r="AHP1105" s="131"/>
      <c r="AHQ1105" s="131"/>
      <c r="AHR1105" s="131"/>
      <c r="AHS1105" s="131"/>
      <c r="AHT1105" s="131"/>
      <c r="AHU1105" s="131"/>
      <c r="AHV1105" s="131"/>
      <c r="AHW1105" s="131"/>
      <c r="AHX1105" s="131"/>
      <c r="AHY1105" s="131"/>
      <c r="AHZ1105" s="131"/>
      <c r="AIA1105" s="131"/>
      <c r="AIB1105" s="131"/>
      <c r="AIC1105" s="131"/>
      <c r="AID1105" s="131"/>
      <c r="AIE1105" s="131"/>
      <c r="AIF1105" s="131"/>
      <c r="AIG1105" s="131"/>
      <c r="AIH1105" s="131"/>
      <c r="AII1105" s="131"/>
      <c r="AIJ1105" s="131"/>
      <c r="AIK1105" s="131"/>
      <c r="AIL1105" s="131"/>
      <c r="AIM1105" s="131"/>
      <c r="AIN1105" s="131"/>
      <c r="AIO1105" s="131"/>
      <c r="AIP1105" s="131"/>
      <c r="AIQ1105" s="131"/>
      <c r="AIR1105" s="131"/>
      <c r="AIS1105" s="131"/>
      <c r="AIT1105" s="131"/>
      <c r="AIU1105" s="131"/>
      <c r="AIV1105" s="131"/>
      <c r="AIW1105" s="131"/>
      <c r="AIX1105" s="131"/>
      <c r="AIY1105" s="131"/>
      <c r="AIZ1105" s="131"/>
      <c r="AJA1105" s="131"/>
      <c r="AJB1105" s="131"/>
      <c r="AJC1105" s="131"/>
      <c r="AJD1105" s="131"/>
      <c r="AJE1105" s="131"/>
      <c r="AJF1105" s="131"/>
      <c r="AJG1105" s="131"/>
      <c r="AJH1105" s="131"/>
      <c r="AJI1105" s="131"/>
      <c r="AJJ1105" s="131"/>
      <c r="AJK1105" s="131"/>
      <c r="AJL1105" s="131"/>
      <c r="AJM1105" s="131"/>
      <c r="AJN1105" s="131"/>
      <c r="AJO1105" s="131"/>
      <c r="AJP1105" s="131"/>
      <c r="AJQ1105" s="131"/>
      <c r="AJR1105" s="131"/>
      <c r="AJS1105" s="131"/>
      <c r="AJT1105" s="131"/>
      <c r="AJU1105" s="131"/>
      <c r="AJV1105" s="131"/>
      <c r="AJW1105" s="131"/>
      <c r="AJX1105" s="131"/>
      <c r="AJY1105" s="131"/>
      <c r="AJZ1105" s="131"/>
      <c r="AKA1105" s="131"/>
      <c r="AKB1105" s="131"/>
      <c r="AKC1105" s="131"/>
      <c r="AKD1105" s="131"/>
      <c r="AKE1105" s="131"/>
      <c r="AKF1105" s="131"/>
      <c r="AKG1105" s="131"/>
      <c r="AKH1105" s="131"/>
      <c r="AKI1105" s="131"/>
      <c r="AKJ1105" s="131"/>
      <c r="AKK1105" s="131"/>
      <c r="AKL1105" s="131"/>
      <c r="AKM1105" s="131"/>
      <c r="AKN1105" s="131"/>
      <c r="AKO1105" s="131"/>
      <c r="AKP1105" s="131"/>
      <c r="AKQ1105" s="131"/>
      <c r="AKR1105" s="131"/>
      <c r="AKS1105" s="131"/>
      <c r="AKT1105" s="131"/>
      <c r="AKU1105" s="131"/>
      <c r="AKV1105" s="131"/>
      <c r="AKW1105" s="131"/>
      <c r="AKX1105" s="131"/>
      <c r="AKY1105" s="131"/>
      <c r="AKZ1105" s="131"/>
      <c r="ALA1105" s="131"/>
      <c r="ALB1105" s="131"/>
      <c r="ALC1105" s="131"/>
      <c r="ALD1105" s="131"/>
      <c r="ALE1105" s="131"/>
      <c r="ALF1105" s="131"/>
      <c r="ALG1105" s="131"/>
      <c r="ALH1105" s="131"/>
      <c r="ALI1105" s="131"/>
      <c r="ALJ1105" s="131"/>
      <c r="ALK1105" s="131"/>
      <c r="ALL1105" s="131"/>
      <c r="ALM1105" s="131"/>
      <c r="ALN1105" s="131"/>
      <c r="ALO1105" s="131"/>
      <c r="ALP1105" s="131"/>
      <c r="ALQ1105" s="131"/>
      <c r="ALR1105" s="131"/>
      <c r="ALS1105" s="131"/>
      <c r="ALT1105" s="131"/>
      <c r="ALU1105" s="131"/>
      <c r="ALV1105" s="131"/>
      <c r="ALW1105" s="131"/>
      <c r="ALX1105" s="131"/>
      <c r="ALY1105" s="131"/>
      <c r="ALZ1105" s="131"/>
      <c r="AMA1105" s="131"/>
      <c r="AMB1105" s="131"/>
      <c r="AMC1105" s="131"/>
      <c r="AMD1105" s="131"/>
      <c r="AME1105" s="131"/>
      <c r="AMF1105" s="131"/>
      <c r="AMG1105" s="131"/>
      <c r="AMH1105" s="131"/>
      <c r="AMI1105" s="131"/>
      <c r="AMJ1105" s="131"/>
      <c r="AMK1105" s="131"/>
      <c r="AML1105" s="131"/>
      <c r="AMM1105" s="131"/>
      <c r="AMN1105" s="131"/>
      <c r="AMO1105" s="131"/>
      <c r="AMP1105" s="131"/>
      <c r="AMQ1105" s="131"/>
      <c r="AMR1105" s="131"/>
      <c r="AMS1105" s="131"/>
      <c r="AMT1105" s="131"/>
      <c r="AMU1105" s="131"/>
      <c r="AMV1105" s="131"/>
      <c r="AMW1105" s="131"/>
      <c r="AMX1105" s="131"/>
      <c r="AMY1105" s="131"/>
      <c r="AMZ1105" s="131"/>
      <c r="ANA1105" s="131"/>
      <c r="ANB1105" s="131"/>
      <c r="ANC1105" s="131"/>
      <c r="AND1105" s="131"/>
      <c r="ANE1105" s="131"/>
      <c r="ANF1105" s="131"/>
      <c r="ANG1105" s="131"/>
      <c r="ANH1105" s="131"/>
      <c r="ANI1105" s="131"/>
      <c r="ANJ1105" s="131"/>
      <c r="ANK1105" s="131"/>
      <c r="ANL1105" s="131"/>
      <c r="ANM1105" s="131"/>
      <c r="ANN1105" s="131"/>
      <c r="ANO1105" s="131"/>
      <c r="ANP1105" s="131"/>
      <c r="ANQ1105" s="131"/>
      <c r="ANR1105" s="131"/>
      <c r="ANS1105" s="131"/>
      <c r="ANT1105" s="131"/>
      <c r="ANU1105" s="131"/>
      <c r="ANV1105" s="131"/>
      <c r="ANW1105" s="131"/>
      <c r="ANX1105" s="131"/>
      <c r="ANY1105" s="131"/>
      <c r="ANZ1105" s="131"/>
      <c r="AOA1105" s="131"/>
      <c r="AOB1105" s="131"/>
      <c r="AOC1105" s="131"/>
      <c r="AOD1105" s="131"/>
      <c r="AOE1105" s="131"/>
      <c r="AOF1105" s="131"/>
      <c r="AOG1105" s="131"/>
      <c r="AOH1105" s="131"/>
      <c r="AOI1105" s="131"/>
      <c r="AOJ1105" s="131"/>
      <c r="AOK1105" s="131"/>
      <c r="AOL1105" s="131"/>
      <c r="AOM1105" s="131"/>
      <c r="AON1105" s="131"/>
      <c r="AOO1105" s="131"/>
      <c r="AOP1105" s="131"/>
      <c r="AOQ1105" s="131"/>
      <c r="AOR1105" s="131"/>
      <c r="AOS1105" s="131"/>
      <c r="AOT1105" s="131"/>
      <c r="AOU1105" s="131"/>
      <c r="AOV1105" s="131"/>
      <c r="AOW1105" s="131"/>
      <c r="AOX1105" s="131"/>
      <c r="AOY1105" s="131"/>
      <c r="AOZ1105" s="131"/>
      <c r="APA1105" s="131"/>
      <c r="APB1105" s="131"/>
      <c r="APC1105" s="131"/>
      <c r="APD1105" s="131"/>
      <c r="APE1105" s="131"/>
      <c r="APF1105" s="131"/>
      <c r="APG1105" s="131"/>
      <c r="APH1105" s="131"/>
      <c r="API1105" s="131"/>
      <c r="APJ1105" s="131"/>
      <c r="APK1105" s="131"/>
      <c r="APL1105" s="131"/>
      <c r="APM1105" s="131"/>
      <c r="APN1105" s="131"/>
      <c r="APO1105" s="131"/>
      <c r="APP1105" s="131"/>
      <c r="APQ1105" s="131"/>
      <c r="APR1105" s="131"/>
      <c r="APS1105" s="131"/>
      <c r="APT1105" s="131"/>
      <c r="APU1105" s="131"/>
      <c r="APV1105" s="131"/>
      <c r="APW1105" s="131"/>
      <c r="APX1105" s="131"/>
      <c r="APY1105" s="131"/>
      <c r="APZ1105" s="131"/>
      <c r="AQA1105" s="131"/>
      <c r="AQB1105" s="131"/>
      <c r="AQC1105" s="131"/>
      <c r="AQD1105" s="131"/>
      <c r="AQE1105" s="131"/>
      <c r="AQF1105" s="131"/>
      <c r="AQG1105" s="131"/>
      <c r="AQH1105" s="131"/>
      <c r="AQI1105" s="131"/>
      <c r="AQJ1105" s="131"/>
      <c r="AQK1105" s="131"/>
      <c r="AQL1105" s="131"/>
      <c r="AQM1105" s="131"/>
      <c r="AQN1105" s="131"/>
      <c r="AQO1105" s="131"/>
      <c r="AQP1105" s="131"/>
      <c r="AQQ1105" s="131"/>
      <c r="AQR1105" s="131"/>
      <c r="AQS1105" s="131"/>
      <c r="AQT1105" s="131"/>
      <c r="AQU1105" s="131"/>
      <c r="AQV1105" s="131"/>
      <c r="AQW1105" s="131"/>
      <c r="AQX1105" s="131"/>
      <c r="AQY1105" s="131"/>
      <c r="AQZ1105" s="131"/>
      <c r="ARA1105" s="131"/>
      <c r="ARB1105" s="131"/>
      <c r="ARC1105" s="131"/>
      <c r="ARD1105" s="131"/>
      <c r="ARE1105" s="131"/>
      <c r="ARF1105" s="131"/>
      <c r="ARG1105" s="131"/>
      <c r="ARH1105" s="131"/>
      <c r="ARI1105" s="131"/>
      <c r="ARJ1105" s="131"/>
      <c r="ARK1105" s="131"/>
      <c r="ARL1105" s="131"/>
      <c r="ARM1105" s="131"/>
      <c r="ARN1105" s="131"/>
      <c r="ARO1105" s="131"/>
      <c r="ARP1105" s="131"/>
      <c r="ARQ1105" s="131"/>
      <c r="ARR1105" s="131"/>
      <c r="ARS1105" s="131"/>
      <c r="ART1105" s="131"/>
      <c r="ARU1105" s="131"/>
      <c r="ARV1105" s="131"/>
      <c r="ARW1105" s="131"/>
      <c r="ARX1105" s="131"/>
      <c r="ARY1105" s="131"/>
      <c r="ARZ1105" s="131"/>
      <c r="ASA1105" s="131"/>
      <c r="ASB1105" s="131"/>
      <c r="ASC1105" s="131"/>
      <c r="ASD1105" s="131"/>
      <c r="ASE1105" s="131"/>
      <c r="ASF1105" s="131"/>
      <c r="ASG1105" s="131"/>
      <c r="ASH1105" s="131"/>
      <c r="ASI1105" s="131"/>
      <c r="ASJ1105" s="131"/>
      <c r="ASK1105" s="131"/>
      <c r="ASL1105" s="131"/>
      <c r="ASM1105" s="131"/>
      <c r="ASN1105" s="131"/>
      <c r="ASO1105" s="131"/>
      <c r="ASP1105" s="131"/>
      <c r="ASQ1105" s="131"/>
      <c r="ASR1105" s="131"/>
      <c r="ASS1105" s="131"/>
      <c r="AST1105" s="131"/>
      <c r="ASU1105" s="131"/>
      <c r="ASV1105" s="131"/>
      <c r="ASW1105" s="131"/>
      <c r="ASX1105" s="131"/>
      <c r="ASY1105" s="131"/>
      <c r="ASZ1105" s="131"/>
      <c r="ATA1105" s="131"/>
      <c r="ATB1105" s="131"/>
      <c r="ATC1105" s="131"/>
      <c r="ATD1105" s="131"/>
      <c r="ATE1105" s="131"/>
      <c r="ATF1105" s="131"/>
      <c r="ATG1105" s="131"/>
      <c r="ATH1105" s="131"/>
      <c r="ATI1105" s="131"/>
      <c r="ATJ1105" s="131"/>
      <c r="ATK1105" s="131"/>
      <c r="ATL1105" s="131"/>
      <c r="ATM1105" s="131"/>
      <c r="ATN1105" s="131"/>
      <c r="ATO1105" s="131"/>
      <c r="ATP1105" s="131"/>
      <c r="ATQ1105" s="131"/>
      <c r="ATR1105" s="131"/>
      <c r="ATS1105" s="131"/>
      <c r="ATT1105" s="131"/>
      <c r="ATU1105" s="131"/>
      <c r="ATV1105" s="131"/>
      <c r="ATW1105" s="131"/>
      <c r="ATX1105" s="131"/>
      <c r="ATY1105" s="131"/>
      <c r="ATZ1105" s="131"/>
      <c r="AUA1105" s="131"/>
      <c r="AUB1105" s="131"/>
      <c r="AUC1105" s="131"/>
      <c r="AUD1105" s="131"/>
      <c r="AUE1105" s="131"/>
      <c r="AUF1105" s="131"/>
      <c r="AUG1105" s="131"/>
      <c r="AUH1105" s="131"/>
      <c r="AUI1105" s="131"/>
      <c r="AUJ1105" s="131"/>
      <c r="AUK1105" s="131"/>
      <c r="AUL1105" s="131"/>
      <c r="AUM1105" s="131"/>
      <c r="AUN1105" s="131"/>
      <c r="AUO1105" s="131"/>
      <c r="AUP1105" s="131"/>
      <c r="AUQ1105" s="131"/>
      <c r="AUR1105" s="131"/>
      <c r="AUS1105" s="131"/>
      <c r="AUT1105" s="131"/>
      <c r="AUU1105" s="131"/>
      <c r="AUV1105" s="131"/>
      <c r="AUW1105" s="131"/>
      <c r="AUX1105" s="131"/>
      <c r="AUY1105" s="131"/>
      <c r="AUZ1105" s="131"/>
      <c r="AVA1105" s="131"/>
      <c r="AVB1105" s="131"/>
      <c r="AVC1105" s="131"/>
      <c r="AVD1105" s="131"/>
      <c r="AVE1105" s="131"/>
      <c r="AVF1105" s="131"/>
      <c r="AVG1105" s="131"/>
      <c r="AVH1105" s="131"/>
      <c r="AVI1105" s="131"/>
      <c r="AVJ1105" s="131"/>
      <c r="AVK1105" s="131"/>
      <c r="AVL1105" s="131"/>
      <c r="AVM1105" s="131"/>
      <c r="AVN1105" s="131"/>
      <c r="AVO1105" s="131"/>
      <c r="AVP1105" s="131"/>
      <c r="AVQ1105" s="131"/>
      <c r="AVR1105" s="131"/>
      <c r="AVS1105" s="131"/>
      <c r="AVT1105" s="131"/>
      <c r="AVU1105" s="131"/>
      <c r="AVV1105" s="131"/>
      <c r="AVW1105" s="131"/>
      <c r="AVX1105" s="131"/>
      <c r="AVY1105" s="131"/>
      <c r="AVZ1105" s="131"/>
      <c r="AWA1105" s="131"/>
      <c r="AWB1105" s="131"/>
      <c r="AWC1105" s="131"/>
      <c r="AWD1105" s="131"/>
      <c r="AWE1105" s="131"/>
      <c r="AWF1105" s="131"/>
      <c r="AWG1105" s="131"/>
      <c r="AWH1105" s="131"/>
      <c r="AWI1105" s="131"/>
      <c r="AWJ1105" s="131"/>
      <c r="AWK1105" s="131"/>
      <c r="AWL1105" s="131"/>
      <c r="AWM1105" s="131"/>
      <c r="AWN1105" s="131"/>
      <c r="AWO1105" s="131"/>
      <c r="AWP1105" s="131"/>
      <c r="AWQ1105" s="131"/>
      <c r="AWR1105" s="131"/>
      <c r="AWS1105" s="131"/>
      <c r="AWT1105" s="131"/>
      <c r="AWU1105" s="131"/>
      <c r="AWV1105" s="131"/>
      <c r="AWW1105" s="131"/>
      <c r="AWX1105" s="131"/>
      <c r="AWY1105" s="131"/>
      <c r="AWZ1105" s="131"/>
      <c r="AXA1105" s="131"/>
      <c r="AXB1105" s="131"/>
      <c r="AXC1105" s="131"/>
      <c r="AXD1105" s="131"/>
      <c r="AXE1105" s="131"/>
      <c r="AXF1105" s="131"/>
      <c r="AXG1105" s="131"/>
      <c r="AXH1105" s="131"/>
      <c r="AXI1105" s="131"/>
      <c r="AXJ1105" s="131"/>
      <c r="AXK1105" s="131"/>
      <c r="AXL1105" s="131"/>
      <c r="AXM1105" s="131"/>
      <c r="AXN1105" s="131"/>
      <c r="AXO1105" s="131"/>
      <c r="AXP1105" s="131"/>
      <c r="AXQ1105" s="131"/>
      <c r="AXR1105" s="131"/>
      <c r="AXS1105" s="131"/>
      <c r="AXT1105" s="131"/>
      <c r="AXU1105" s="131"/>
      <c r="AXV1105" s="131"/>
      <c r="AXW1105" s="131"/>
      <c r="AXX1105" s="131"/>
    </row>
    <row r="1106" spans="1:1324" s="106" customFormat="1" ht="15.75" hidden="1" customHeight="1" x14ac:dyDescent="0.2">
      <c r="A1106" s="79" t="s">
        <v>66</v>
      </c>
      <c r="B1106" s="79" t="s">
        <v>65</v>
      </c>
      <c r="C1106" s="89" t="s">
        <v>1132</v>
      </c>
      <c r="D1106" s="89" t="s">
        <v>64</v>
      </c>
      <c r="E1106" s="66">
        <v>40100</v>
      </c>
      <c r="F1106" s="79"/>
      <c r="G1106" s="30" t="s">
        <v>1184</v>
      </c>
      <c r="H1106" s="30">
        <v>42005</v>
      </c>
      <c r="I1106" s="30" t="s">
        <v>1065</v>
      </c>
      <c r="J1106" s="173"/>
      <c r="K1106" s="87" t="s">
        <v>6</v>
      </c>
      <c r="L1106" s="87">
        <v>1</v>
      </c>
      <c r="M1106" s="87">
        <v>1</v>
      </c>
      <c r="N1106" s="87" t="s">
        <v>51</v>
      </c>
      <c r="O1106" s="87">
        <v>1</v>
      </c>
      <c r="P1106" s="87" t="s">
        <v>50</v>
      </c>
      <c r="Q1106" s="87">
        <v>1</v>
      </c>
      <c r="R1106" s="87" t="s">
        <v>50</v>
      </c>
      <c r="S1106" s="87">
        <v>1</v>
      </c>
      <c r="T1106" s="87" t="s">
        <v>49</v>
      </c>
      <c r="U1106" s="87">
        <v>1</v>
      </c>
      <c r="V1106" s="87">
        <v>1</v>
      </c>
      <c r="W1106" s="87">
        <v>0</v>
      </c>
      <c r="X1106" s="87">
        <v>0</v>
      </c>
      <c r="Y1106" s="87">
        <v>0</v>
      </c>
      <c r="Z1106" s="87">
        <v>1</v>
      </c>
      <c r="AA1106" s="87">
        <v>0</v>
      </c>
      <c r="AB1106" s="87">
        <f t="shared" si="108"/>
        <v>2</v>
      </c>
      <c r="AC1106" s="87">
        <f t="shared" si="109"/>
        <v>2</v>
      </c>
      <c r="AD1106" s="87">
        <f t="shared" si="110"/>
        <v>2</v>
      </c>
      <c r="AE1106" s="87">
        <f t="shared" si="111"/>
        <v>2</v>
      </c>
      <c r="AF1106" s="104"/>
      <c r="AG1106" s="131"/>
      <c r="AH1106" s="131"/>
      <c r="AI1106" s="131"/>
      <c r="AJ1106" s="131"/>
      <c r="AK1106" s="131"/>
      <c r="AL1106" s="131"/>
      <c r="AM1106" s="131"/>
      <c r="AN1106" s="131"/>
      <c r="AO1106" s="131"/>
      <c r="AP1106" s="131"/>
      <c r="AQ1106" s="131"/>
      <c r="AR1106" s="131"/>
      <c r="AS1106" s="131"/>
      <c r="AT1106" s="131"/>
      <c r="AU1106" s="131"/>
      <c r="AV1106" s="131"/>
      <c r="AW1106" s="131"/>
      <c r="AX1106" s="131"/>
      <c r="AY1106" s="131"/>
      <c r="AZ1106" s="131"/>
      <c r="BA1106" s="131"/>
      <c r="BB1106" s="131"/>
      <c r="BC1106" s="131"/>
      <c r="BD1106" s="131"/>
      <c r="BE1106" s="131"/>
      <c r="BF1106" s="131"/>
      <c r="BG1106" s="131"/>
      <c r="BH1106" s="131"/>
      <c r="BI1106" s="131"/>
      <c r="BJ1106" s="131"/>
      <c r="BK1106" s="131"/>
      <c r="BL1106" s="131"/>
      <c r="BM1106" s="131"/>
      <c r="BN1106" s="131"/>
      <c r="BO1106" s="131"/>
      <c r="BP1106" s="131"/>
      <c r="BQ1106" s="131"/>
      <c r="BR1106" s="131"/>
      <c r="BS1106" s="131"/>
      <c r="BT1106" s="131"/>
      <c r="BU1106" s="131"/>
      <c r="BV1106" s="131"/>
      <c r="BW1106" s="131"/>
      <c r="BX1106" s="131"/>
      <c r="BY1106" s="131"/>
      <c r="BZ1106" s="131"/>
      <c r="CA1106" s="131"/>
      <c r="CB1106" s="131"/>
      <c r="CC1106" s="131"/>
      <c r="CD1106" s="131"/>
      <c r="CE1106" s="131"/>
      <c r="CF1106" s="131"/>
      <c r="CG1106" s="131"/>
      <c r="CH1106" s="131"/>
      <c r="CI1106" s="131"/>
      <c r="CJ1106" s="131"/>
      <c r="CK1106" s="131"/>
      <c r="CL1106" s="131"/>
      <c r="CM1106" s="131"/>
      <c r="CN1106" s="131"/>
      <c r="CO1106" s="131"/>
      <c r="CP1106" s="131"/>
      <c r="CQ1106" s="131"/>
      <c r="CR1106" s="131"/>
      <c r="CS1106" s="131"/>
      <c r="CT1106" s="131"/>
      <c r="CU1106" s="131"/>
      <c r="CV1106" s="131"/>
      <c r="CW1106" s="131"/>
      <c r="CX1106" s="131"/>
      <c r="CY1106" s="131"/>
      <c r="CZ1106" s="131"/>
      <c r="DA1106" s="131"/>
      <c r="DB1106" s="131"/>
      <c r="DC1106" s="131"/>
      <c r="DD1106" s="131"/>
      <c r="DE1106" s="131"/>
      <c r="DF1106" s="131"/>
      <c r="DG1106" s="131"/>
      <c r="DH1106" s="131"/>
      <c r="DI1106" s="131"/>
      <c r="DJ1106" s="131"/>
      <c r="DK1106" s="131"/>
      <c r="DL1106" s="131"/>
      <c r="DM1106" s="131"/>
      <c r="DN1106" s="131"/>
      <c r="DO1106" s="131"/>
      <c r="DP1106" s="131"/>
      <c r="DQ1106" s="131"/>
      <c r="DR1106" s="131"/>
      <c r="DS1106" s="131"/>
      <c r="DT1106" s="131"/>
      <c r="DU1106" s="131"/>
      <c r="DV1106" s="131"/>
      <c r="DW1106" s="131"/>
      <c r="DX1106" s="131"/>
      <c r="DY1106" s="131"/>
      <c r="DZ1106" s="131"/>
      <c r="EA1106" s="131"/>
      <c r="EB1106" s="131"/>
      <c r="EC1106" s="131"/>
      <c r="ED1106" s="131"/>
      <c r="EE1106" s="131"/>
      <c r="EF1106" s="131"/>
      <c r="EG1106" s="131"/>
      <c r="EH1106" s="131"/>
      <c r="EI1106" s="131"/>
      <c r="EJ1106" s="131"/>
      <c r="EK1106" s="131"/>
      <c r="EL1106" s="131"/>
      <c r="EM1106" s="131"/>
      <c r="EN1106" s="131"/>
      <c r="EO1106" s="131"/>
      <c r="EP1106" s="131"/>
      <c r="EQ1106" s="131"/>
      <c r="ER1106" s="131"/>
      <c r="ES1106" s="131"/>
      <c r="ET1106" s="131"/>
      <c r="EU1106" s="131"/>
      <c r="EV1106" s="131"/>
      <c r="EW1106" s="131"/>
      <c r="EX1106" s="131"/>
      <c r="EY1106" s="131"/>
      <c r="EZ1106" s="131"/>
      <c r="FA1106" s="131"/>
      <c r="FB1106" s="131"/>
      <c r="FC1106" s="131"/>
      <c r="FD1106" s="131"/>
      <c r="FE1106" s="131"/>
      <c r="FF1106" s="131"/>
      <c r="FG1106" s="131"/>
      <c r="FH1106" s="131"/>
      <c r="FI1106" s="131"/>
      <c r="FJ1106" s="131"/>
      <c r="FK1106" s="131"/>
      <c r="FL1106" s="131"/>
      <c r="FM1106" s="131"/>
      <c r="FN1106" s="131"/>
      <c r="FO1106" s="131"/>
      <c r="FP1106" s="131"/>
      <c r="FQ1106" s="131"/>
      <c r="FR1106" s="131"/>
      <c r="FS1106" s="131"/>
      <c r="FT1106" s="131"/>
      <c r="FU1106" s="131"/>
      <c r="FV1106" s="131"/>
      <c r="FW1106" s="131"/>
      <c r="FX1106" s="131"/>
      <c r="FY1106" s="131"/>
      <c r="FZ1106" s="131"/>
      <c r="GA1106" s="131"/>
      <c r="GB1106" s="131"/>
      <c r="GC1106" s="131"/>
      <c r="GD1106" s="131"/>
      <c r="GE1106" s="131"/>
      <c r="GF1106" s="131"/>
      <c r="GG1106" s="131"/>
      <c r="GH1106" s="131"/>
      <c r="GI1106" s="131"/>
      <c r="GJ1106" s="131"/>
      <c r="GK1106" s="131"/>
      <c r="GL1106" s="131"/>
      <c r="GM1106" s="131"/>
      <c r="GN1106" s="131"/>
      <c r="GO1106" s="131"/>
      <c r="GP1106" s="131"/>
      <c r="GQ1106" s="131"/>
      <c r="GR1106" s="131"/>
      <c r="GS1106" s="131"/>
      <c r="GT1106" s="131"/>
      <c r="GU1106" s="131"/>
      <c r="GV1106" s="131"/>
      <c r="GW1106" s="131"/>
      <c r="GX1106" s="131"/>
      <c r="GY1106" s="131"/>
      <c r="GZ1106" s="131"/>
      <c r="HA1106" s="131"/>
      <c r="HB1106" s="131"/>
      <c r="HC1106" s="131"/>
      <c r="HD1106" s="131"/>
      <c r="HE1106" s="131"/>
      <c r="HF1106" s="131"/>
      <c r="HG1106" s="131"/>
      <c r="HH1106" s="131"/>
      <c r="HI1106" s="131"/>
      <c r="HJ1106" s="131"/>
      <c r="HK1106" s="131"/>
      <c r="HL1106" s="131"/>
      <c r="HM1106" s="131"/>
      <c r="HN1106" s="131"/>
      <c r="HO1106" s="131"/>
      <c r="HP1106" s="131"/>
      <c r="HQ1106" s="131"/>
      <c r="HR1106" s="131"/>
      <c r="HS1106" s="131"/>
      <c r="HT1106" s="131"/>
      <c r="HU1106" s="131"/>
      <c r="HV1106" s="131"/>
      <c r="HW1106" s="131"/>
      <c r="HX1106" s="131"/>
      <c r="HY1106" s="131"/>
      <c r="HZ1106" s="131"/>
      <c r="IA1106" s="131"/>
      <c r="IB1106" s="131"/>
      <c r="IC1106" s="131"/>
      <c r="ID1106" s="131"/>
      <c r="IE1106" s="131"/>
      <c r="IF1106" s="131"/>
      <c r="IG1106" s="131"/>
      <c r="IH1106" s="131"/>
      <c r="II1106" s="131"/>
      <c r="IJ1106" s="131"/>
      <c r="IK1106" s="131"/>
      <c r="IL1106" s="131"/>
      <c r="IM1106" s="131"/>
      <c r="IN1106" s="131"/>
      <c r="IO1106" s="131"/>
      <c r="IP1106" s="131"/>
      <c r="IQ1106" s="131"/>
      <c r="IR1106" s="131"/>
      <c r="IS1106" s="131"/>
      <c r="IT1106" s="131"/>
      <c r="IU1106" s="131"/>
      <c r="IV1106" s="131"/>
      <c r="IW1106" s="131"/>
      <c r="IX1106" s="131"/>
      <c r="IY1106" s="131"/>
      <c r="IZ1106" s="131"/>
      <c r="JA1106" s="131"/>
      <c r="JB1106" s="131"/>
      <c r="JC1106" s="131"/>
      <c r="JD1106" s="131"/>
      <c r="JE1106" s="131"/>
      <c r="JF1106" s="131"/>
      <c r="JG1106" s="131"/>
      <c r="JH1106" s="131"/>
      <c r="JI1106" s="131"/>
      <c r="JJ1106" s="131"/>
      <c r="JK1106" s="131"/>
      <c r="JL1106" s="131"/>
      <c r="JM1106" s="131"/>
      <c r="JN1106" s="131"/>
      <c r="JO1106" s="131"/>
      <c r="JP1106" s="131"/>
      <c r="JQ1106" s="131"/>
      <c r="JR1106" s="131"/>
      <c r="JS1106" s="131"/>
      <c r="JT1106" s="131"/>
      <c r="JU1106" s="131"/>
      <c r="JV1106" s="131"/>
      <c r="JW1106" s="131"/>
      <c r="JX1106" s="131"/>
      <c r="JY1106" s="131"/>
      <c r="JZ1106" s="131"/>
      <c r="KA1106" s="131"/>
      <c r="KB1106" s="131"/>
      <c r="KC1106" s="131"/>
      <c r="KD1106" s="131"/>
      <c r="KE1106" s="131"/>
      <c r="KF1106" s="131"/>
      <c r="KG1106" s="131"/>
      <c r="KH1106" s="131"/>
      <c r="KI1106" s="131"/>
      <c r="KJ1106" s="131"/>
      <c r="KK1106" s="131"/>
      <c r="KL1106" s="131"/>
      <c r="KM1106" s="131"/>
      <c r="KN1106" s="131"/>
      <c r="KO1106" s="131"/>
      <c r="KP1106" s="131"/>
      <c r="KQ1106" s="131"/>
      <c r="KR1106" s="131"/>
      <c r="KS1106" s="131"/>
      <c r="KT1106" s="131"/>
      <c r="KU1106" s="131"/>
      <c r="KV1106" s="131"/>
      <c r="KW1106" s="131"/>
      <c r="KX1106" s="131"/>
      <c r="KY1106" s="131"/>
      <c r="KZ1106" s="131"/>
      <c r="LA1106" s="131"/>
      <c r="LB1106" s="131"/>
      <c r="LC1106" s="131"/>
      <c r="LD1106" s="131"/>
      <c r="LE1106" s="131"/>
      <c r="LF1106" s="131"/>
      <c r="LG1106" s="131"/>
      <c r="LH1106" s="131"/>
      <c r="LI1106" s="131"/>
      <c r="LJ1106" s="131"/>
      <c r="LK1106" s="131"/>
      <c r="LL1106" s="131"/>
      <c r="LM1106" s="131"/>
      <c r="LN1106" s="131"/>
      <c r="LO1106" s="131"/>
      <c r="LP1106" s="131"/>
      <c r="LQ1106" s="131"/>
      <c r="LR1106" s="131"/>
      <c r="LS1106" s="131"/>
      <c r="LT1106" s="131"/>
      <c r="LU1106" s="131"/>
      <c r="LV1106" s="131"/>
      <c r="LW1106" s="131"/>
      <c r="LX1106" s="131"/>
      <c r="LY1106" s="131"/>
      <c r="LZ1106" s="131"/>
      <c r="MA1106" s="131"/>
      <c r="MB1106" s="131"/>
      <c r="MC1106" s="131"/>
      <c r="MD1106" s="131"/>
      <c r="ME1106" s="131"/>
      <c r="MF1106" s="131"/>
      <c r="MG1106" s="131"/>
      <c r="MH1106" s="131"/>
      <c r="MI1106" s="131"/>
      <c r="MJ1106" s="131"/>
      <c r="MK1106" s="131"/>
      <c r="ML1106" s="131"/>
      <c r="MM1106" s="131"/>
      <c r="MN1106" s="131"/>
      <c r="MO1106" s="131"/>
      <c r="MP1106" s="131"/>
      <c r="MQ1106" s="131"/>
      <c r="MR1106" s="131"/>
      <c r="MS1106" s="131"/>
      <c r="MT1106" s="131"/>
      <c r="MU1106" s="131"/>
      <c r="MV1106" s="131"/>
      <c r="MW1106" s="131"/>
      <c r="MX1106" s="131"/>
      <c r="MY1106" s="131"/>
      <c r="MZ1106" s="131"/>
      <c r="NA1106" s="131"/>
      <c r="NB1106" s="131"/>
      <c r="NC1106" s="131"/>
      <c r="ND1106" s="131"/>
      <c r="NE1106" s="131"/>
      <c r="NF1106" s="131"/>
      <c r="NG1106" s="131"/>
      <c r="NH1106" s="131"/>
      <c r="NI1106" s="131"/>
      <c r="NJ1106" s="131"/>
      <c r="NK1106" s="131"/>
      <c r="NL1106" s="131"/>
      <c r="NM1106" s="131"/>
      <c r="NN1106" s="131"/>
      <c r="NO1106" s="131"/>
      <c r="NP1106" s="131"/>
      <c r="NQ1106" s="131"/>
      <c r="NR1106" s="131"/>
      <c r="NS1106" s="131"/>
      <c r="NT1106" s="131"/>
      <c r="NU1106" s="131"/>
      <c r="NV1106" s="131"/>
      <c r="NW1106" s="131"/>
      <c r="NX1106" s="131"/>
      <c r="NY1106" s="131"/>
      <c r="NZ1106" s="131"/>
      <c r="OA1106" s="131"/>
      <c r="OB1106" s="131"/>
      <c r="OC1106" s="131"/>
      <c r="OD1106" s="131"/>
      <c r="OE1106" s="131"/>
      <c r="OF1106" s="131"/>
      <c r="OG1106" s="131"/>
      <c r="OH1106" s="131"/>
      <c r="OI1106" s="131"/>
      <c r="OJ1106" s="131"/>
      <c r="OK1106" s="131"/>
      <c r="OL1106" s="131"/>
      <c r="OM1106" s="131"/>
      <c r="ON1106" s="131"/>
      <c r="OO1106" s="131"/>
      <c r="OP1106" s="131"/>
      <c r="OQ1106" s="131"/>
      <c r="OR1106" s="131"/>
      <c r="OS1106" s="131"/>
      <c r="OT1106" s="131"/>
      <c r="OU1106" s="131"/>
      <c r="OV1106" s="131"/>
      <c r="OW1106" s="131"/>
      <c r="OX1106" s="131"/>
      <c r="OY1106" s="131"/>
      <c r="OZ1106" s="131"/>
      <c r="PA1106" s="131"/>
      <c r="PB1106" s="131"/>
      <c r="PC1106" s="131"/>
      <c r="PD1106" s="131"/>
      <c r="PE1106" s="131"/>
      <c r="PF1106" s="131"/>
      <c r="PG1106" s="131"/>
      <c r="PH1106" s="131"/>
      <c r="PI1106" s="131"/>
      <c r="PJ1106" s="131"/>
      <c r="PK1106" s="131"/>
      <c r="PL1106" s="131"/>
      <c r="PM1106" s="131"/>
      <c r="PN1106" s="131"/>
      <c r="PO1106" s="131"/>
      <c r="PP1106" s="131"/>
      <c r="PQ1106" s="131"/>
      <c r="PR1106" s="131"/>
      <c r="PS1106" s="131"/>
      <c r="PT1106" s="131"/>
      <c r="PU1106" s="131"/>
      <c r="PV1106" s="131"/>
      <c r="PW1106" s="131"/>
      <c r="PX1106" s="131"/>
      <c r="PY1106" s="131"/>
      <c r="PZ1106" s="131"/>
      <c r="QA1106" s="131"/>
      <c r="QB1106" s="131"/>
      <c r="QC1106" s="131"/>
      <c r="QD1106" s="131"/>
      <c r="QE1106" s="131"/>
      <c r="QF1106" s="131"/>
      <c r="QG1106" s="131"/>
      <c r="QH1106" s="131"/>
      <c r="QI1106" s="131"/>
      <c r="QJ1106" s="131"/>
      <c r="QK1106" s="131"/>
      <c r="QL1106" s="131"/>
      <c r="QM1106" s="131"/>
      <c r="QN1106" s="131"/>
      <c r="QO1106" s="131"/>
      <c r="QP1106" s="131"/>
      <c r="QQ1106" s="131"/>
      <c r="QR1106" s="131"/>
      <c r="QS1106" s="131"/>
      <c r="QT1106" s="131"/>
      <c r="QU1106" s="131"/>
      <c r="QV1106" s="131"/>
      <c r="QW1106" s="131"/>
      <c r="QX1106" s="131"/>
      <c r="QY1106" s="131"/>
      <c r="QZ1106" s="131"/>
      <c r="RA1106" s="131"/>
      <c r="RB1106" s="131"/>
      <c r="RC1106" s="131"/>
      <c r="RD1106" s="131"/>
      <c r="RE1106" s="131"/>
      <c r="RF1106" s="131"/>
      <c r="RG1106" s="131"/>
      <c r="RH1106" s="131"/>
      <c r="RI1106" s="131"/>
      <c r="RJ1106" s="131"/>
      <c r="RK1106" s="131"/>
      <c r="RL1106" s="131"/>
      <c r="RM1106" s="131"/>
      <c r="RN1106" s="131"/>
      <c r="RO1106" s="131"/>
      <c r="RP1106" s="131"/>
      <c r="RQ1106" s="131"/>
      <c r="RR1106" s="131"/>
      <c r="RS1106" s="131"/>
      <c r="RT1106" s="131"/>
      <c r="RU1106" s="131"/>
      <c r="RV1106" s="131"/>
      <c r="RW1106" s="131"/>
      <c r="RX1106" s="131"/>
      <c r="RY1106" s="131"/>
      <c r="RZ1106" s="131"/>
      <c r="SA1106" s="131"/>
      <c r="SB1106" s="131"/>
      <c r="SC1106" s="131"/>
      <c r="SD1106" s="131"/>
      <c r="SE1106" s="131"/>
      <c r="SF1106" s="131"/>
      <c r="SG1106" s="131"/>
      <c r="SH1106" s="131"/>
      <c r="SI1106" s="131"/>
      <c r="SJ1106" s="131"/>
      <c r="SK1106" s="131"/>
      <c r="SL1106" s="131"/>
      <c r="SM1106" s="131"/>
      <c r="SN1106" s="131"/>
      <c r="SO1106" s="131"/>
      <c r="SP1106" s="131"/>
      <c r="SQ1106" s="131"/>
      <c r="SR1106" s="131"/>
      <c r="SS1106" s="131"/>
      <c r="ST1106" s="131"/>
      <c r="SU1106" s="131"/>
      <c r="SV1106" s="131"/>
      <c r="SW1106" s="131"/>
      <c r="SX1106" s="131"/>
      <c r="SY1106" s="131"/>
      <c r="SZ1106" s="131"/>
      <c r="TA1106" s="131"/>
      <c r="TB1106" s="131"/>
      <c r="TC1106" s="131"/>
      <c r="TD1106" s="131"/>
      <c r="TE1106" s="131"/>
      <c r="TF1106" s="131"/>
      <c r="TG1106" s="131"/>
      <c r="TH1106" s="131"/>
      <c r="TI1106" s="131"/>
      <c r="TJ1106" s="131"/>
      <c r="TK1106" s="131"/>
      <c r="TL1106" s="131"/>
      <c r="TM1106" s="131"/>
      <c r="TN1106" s="131"/>
      <c r="TO1106" s="131"/>
      <c r="TP1106" s="131"/>
      <c r="TQ1106" s="131"/>
      <c r="TR1106" s="131"/>
      <c r="TS1106" s="131"/>
      <c r="TT1106" s="131"/>
      <c r="TU1106" s="131"/>
      <c r="TV1106" s="131"/>
      <c r="TW1106" s="131"/>
      <c r="TX1106" s="131"/>
      <c r="TY1106" s="131"/>
      <c r="TZ1106" s="131"/>
      <c r="UA1106" s="131"/>
      <c r="UB1106" s="131"/>
      <c r="UC1106" s="131"/>
      <c r="UD1106" s="131"/>
      <c r="UE1106" s="131"/>
      <c r="UF1106" s="131"/>
      <c r="UG1106" s="131"/>
      <c r="UH1106" s="131"/>
      <c r="UI1106" s="131"/>
      <c r="UJ1106" s="131"/>
      <c r="UK1106" s="131"/>
      <c r="UL1106" s="131"/>
      <c r="UM1106" s="131"/>
      <c r="UN1106" s="131"/>
      <c r="UO1106" s="131"/>
      <c r="UP1106" s="131"/>
      <c r="UQ1106" s="131"/>
      <c r="UR1106" s="131"/>
      <c r="US1106" s="131"/>
      <c r="UT1106" s="131"/>
      <c r="UU1106" s="131"/>
      <c r="UV1106" s="131"/>
      <c r="UW1106" s="131"/>
      <c r="UX1106" s="131"/>
      <c r="UY1106" s="131"/>
      <c r="UZ1106" s="131"/>
      <c r="VA1106" s="131"/>
      <c r="VB1106" s="131"/>
      <c r="VC1106" s="131"/>
      <c r="VD1106" s="131"/>
      <c r="VE1106" s="131"/>
      <c r="VF1106" s="131"/>
      <c r="VG1106" s="131"/>
      <c r="VH1106" s="131"/>
      <c r="VI1106" s="131"/>
      <c r="VJ1106" s="131"/>
      <c r="VK1106" s="131"/>
      <c r="VL1106" s="131"/>
      <c r="VM1106" s="131"/>
      <c r="VN1106" s="131"/>
      <c r="VO1106" s="131"/>
      <c r="VP1106" s="131"/>
      <c r="VQ1106" s="131"/>
      <c r="VR1106" s="131"/>
      <c r="VS1106" s="131"/>
      <c r="VT1106" s="131"/>
      <c r="VU1106" s="131"/>
      <c r="VV1106" s="131"/>
      <c r="VW1106" s="131"/>
      <c r="VX1106" s="131"/>
      <c r="VY1106" s="131"/>
      <c r="VZ1106" s="131"/>
      <c r="WA1106" s="131"/>
      <c r="WB1106" s="131"/>
      <c r="WC1106" s="131"/>
      <c r="WD1106" s="131"/>
      <c r="WE1106" s="131"/>
      <c r="WF1106" s="131"/>
      <c r="WG1106" s="131"/>
      <c r="WH1106" s="131"/>
      <c r="WI1106" s="131"/>
      <c r="WJ1106" s="131"/>
      <c r="WK1106" s="131"/>
      <c r="WL1106" s="131"/>
      <c r="WM1106" s="131"/>
      <c r="WN1106" s="131"/>
      <c r="WO1106" s="131"/>
      <c r="WP1106" s="131"/>
      <c r="WQ1106" s="131"/>
      <c r="WR1106" s="131"/>
      <c r="WS1106" s="131"/>
      <c r="WT1106" s="131"/>
      <c r="WU1106" s="131"/>
      <c r="WV1106" s="131"/>
      <c r="WW1106" s="131"/>
      <c r="WX1106" s="131"/>
      <c r="WY1106" s="131"/>
      <c r="WZ1106" s="131"/>
      <c r="XA1106" s="131"/>
      <c r="XB1106" s="131"/>
      <c r="XC1106" s="131"/>
      <c r="XD1106" s="131"/>
      <c r="XE1106" s="131"/>
      <c r="XF1106" s="131"/>
      <c r="XG1106" s="131"/>
      <c r="XH1106" s="131"/>
      <c r="XI1106" s="131"/>
      <c r="XJ1106" s="131"/>
      <c r="XK1106" s="131"/>
      <c r="XL1106" s="131"/>
      <c r="XM1106" s="131"/>
      <c r="XN1106" s="131"/>
      <c r="XO1106" s="131"/>
      <c r="XP1106" s="131"/>
      <c r="XQ1106" s="131"/>
      <c r="XR1106" s="131"/>
      <c r="XS1106" s="131"/>
      <c r="XT1106" s="131"/>
      <c r="XU1106" s="131"/>
      <c r="XV1106" s="131"/>
      <c r="XW1106" s="131"/>
      <c r="XX1106" s="131"/>
      <c r="XY1106" s="131"/>
      <c r="XZ1106" s="131"/>
      <c r="YA1106" s="131"/>
      <c r="YB1106" s="131"/>
      <c r="YC1106" s="131"/>
      <c r="YD1106" s="131"/>
      <c r="YE1106" s="131"/>
      <c r="YF1106" s="131"/>
      <c r="YG1106" s="131"/>
      <c r="YH1106" s="131"/>
      <c r="YI1106" s="131"/>
      <c r="YJ1106" s="131"/>
      <c r="YK1106" s="131"/>
      <c r="YL1106" s="131"/>
      <c r="YM1106" s="131"/>
      <c r="YN1106" s="131"/>
      <c r="YO1106" s="131"/>
      <c r="YP1106" s="131"/>
      <c r="YQ1106" s="131"/>
      <c r="YR1106" s="131"/>
      <c r="YS1106" s="131"/>
      <c r="YT1106" s="131"/>
      <c r="YU1106" s="131"/>
      <c r="YV1106" s="131"/>
      <c r="YW1106" s="131"/>
      <c r="YX1106" s="131"/>
      <c r="YY1106" s="131"/>
      <c r="YZ1106" s="131"/>
      <c r="ZA1106" s="131"/>
      <c r="ZB1106" s="131"/>
      <c r="ZC1106" s="131"/>
      <c r="ZD1106" s="131"/>
      <c r="ZE1106" s="131"/>
      <c r="ZF1106" s="131"/>
      <c r="ZG1106" s="131"/>
      <c r="ZH1106" s="131"/>
      <c r="ZI1106" s="131"/>
      <c r="ZJ1106" s="131"/>
      <c r="ZK1106" s="131"/>
      <c r="ZL1106" s="131"/>
      <c r="ZM1106" s="131"/>
      <c r="ZN1106" s="131"/>
      <c r="ZO1106" s="131"/>
      <c r="ZP1106" s="131"/>
      <c r="ZQ1106" s="131"/>
      <c r="ZR1106" s="131"/>
      <c r="ZS1106" s="131"/>
      <c r="ZT1106" s="131"/>
      <c r="ZU1106" s="131"/>
      <c r="ZV1106" s="131"/>
      <c r="ZW1106" s="131"/>
      <c r="ZX1106" s="131"/>
      <c r="ZY1106" s="131"/>
      <c r="ZZ1106" s="131"/>
      <c r="AAA1106" s="131"/>
      <c r="AAB1106" s="131"/>
      <c r="AAC1106" s="131"/>
      <c r="AAD1106" s="131"/>
      <c r="AAE1106" s="131"/>
      <c r="AAF1106" s="131"/>
      <c r="AAG1106" s="131"/>
      <c r="AAH1106" s="131"/>
      <c r="AAI1106" s="131"/>
      <c r="AAJ1106" s="131"/>
      <c r="AAK1106" s="131"/>
      <c r="AAL1106" s="131"/>
      <c r="AAM1106" s="131"/>
      <c r="AAN1106" s="131"/>
      <c r="AAO1106" s="131"/>
      <c r="AAP1106" s="131"/>
      <c r="AAQ1106" s="131"/>
      <c r="AAR1106" s="131"/>
      <c r="AAS1106" s="131"/>
      <c r="AAT1106" s="131"/>
      <c r="AAU1106" s="131"/>
      <c r="AAV1106" s="131"/>
      <c r="AAW1106" s="131"/>
      <c r="AAX1106" s="131"/>
      <c r="AAY1106" s="131"/>
      <c r="AAZ1106" s="131"/>
      <c r="ABA1106" s="131"/>
      <c r="ABB1106" s="131"/>
      <c r="ABC1106" s="131"/>
      <c r="ABD1106" s="131"/>
      <c r="ABE1106" s="131"/>
      <c r="ABF1106" s="131"/>
      <c r="ABG1106" s="131"/>
      <c r="ABH1106" s="131"/>
      <c r="ABI1106" s="131"/>
      <c r="ABJ1106" s="131"/>
      <c r="ABK1106" s="131"/>
      <c r="ABL1106" s="131"/>
      <c r="ABM1106" s="131"/>
      <c r="ABN1106" s="131"/>
      <c r="ABO1106" s="131"/>
      <c r="ABP1106" s="131"/>
      <c r="ABQ1106" s="131"/>
      <c r="ABR1106" s="131"/>
      <c r="ABS1106" s="131"/>
      <c r="ABT1106" s="131"/>
      <c r="ABU1106" s="131"/>
      <c r="ABV1106" s="131"/>
      <c r="ABW1106" s="131"/>
      <c r="ABX1106" s="131"/>
      <c r="ABY1106" s="131"/>
      <c r="ABZ1106" s="131"/>
      <c r="ACA1106" s="131"/>
      <c r="ACB1106" s="131"/>
      <c r="ACC1106" s="131"/>
      <c r="ACD1106" s="131"/>
      <c r="ACE1106" s="131"/>
      <c r="ACF1106" s="131"/>
      <c r="ACG1106" s="131"/>
      <c r="ACH1106" s="131"/>
      <c r="ACI1106" s="131"/>
      <c r="ACJ1106" s="131"/>
      <c r="ACK1106" s="131"/>
      <c r="ACL1106" s="131"/>
      <c r="ACM1106" s="131"/>
      <c r="ACN1106" s="131"/>
      <c r="ACO1106" s="131"/>
      <c r="ACP1106" s="131"/>
      <c r="ACQ1106" s="131"/>
      <c r="ACR1106" s="131"/>
      <c r="ACS1106" s="131"/>
      <c r="ACT1106" s="131"/>
      <c r="ACU1106" s="131"/>
      <c r="ACV1106" s="131"/>
      <c r="ACW1106" s="131"/>
      <c r="ACX1106" s="131"/>
      <c r="ACY1106" s="131"/>
      <c r="ACZ1106" s="131"/>
      <c r="ADA1106" s="131"/>
      <c r="ADB1106" s="131"/>
      <c r="ADC1106" s="131"/>
      <c r="ADD1106" s="131"/>
      <c r="ADE1106" s="131"/>
      <c r="ADF1106" s="131"/>
      <c r="ADG1106" s="131"/>
      <c r="ADH1106" s="131"/>
      <c r="ADI1106" s="131"/>
      <c r="ADJ1106" s="131"/>
      <c r="ADK1106" s="131"/>
      <c r="ADL1106" s="131"/>
      <c r="ADM1106" s="131"/>
      <c r="ADN1106" s="131"/>
      <c r="ADO1106" s="131"/>
      <c r="ADP1106" s="131"/>
      <c r="ADQ1106" s="131"/>
      <c r="ADR1106" s="131"/>
      <c r="ADS1106" s="131"/>
      <c r="ADT1106" s="131"/>
      <c r="ADU1106" s="131"/>
      <c r="ADV1106" s="131"/>
      <c r="ADW1106" s="131"/>
      <c r="ADX1106" s="131"/>
      <c r="ADY1106" s="131"/>
      <c r="ADZ1106" s="131"/>
      <c r="AEA1106" s="131"/>
      <c r="AEB1106" s="131"/>
      <c r="AEC1106" s="131"/>
      <c r="AED1106" s="131"/>
      <c r="AEE1106" s="131"/>
      <c r="AEF1106" s="131"/>
      <c r="AEG1106" s="131"/>
      <c r="AEH1106" s="131"/>
      <c r="AEI1106" s="131"/>
      <c r="AEJ1106" s="131"/>
      <c r="AEK1106" s="131"/>
      <c r="AEL1106" s="131"/>
      <c r="AEM1106" s="131"/>
      <c r="AEN1106" s="131"/>
      <c r="AEO1106" s="131"/>
      <c r="AEP1106" s="131"/>
      <c r="AEQ1106" s="131"/>
      <c r="AER1106" s="131"/>
      <c r="AES1106" s="131"/>
      <c r="AET1106" s="131"/>
      <c r="AEU1106" s="131"/>
      <c r="AEV1106" s="131"/>
      <c r="AEW1106" s="131"/>
      <c r="AEX1106" s="131"/>
      <c r="AEY1106" s="131"/>
      <c r="AEZ1106" s="131"/>
      <c r="AFA1106" s="131"/>
      <c r="AFB1106" s="131"/>
      <c r="AFC1106" s="131"/>
      <c r="AFD1106" s="131"/>
      <c r="AFE1106" s="131"/>
      <c r="AFF1106" s="131"/>
      <c r="AFG1106" s="131"/>
      <c r="AFH1106" s="131"/>
      <c r="AFI1106" s="131"/>
      <c r="AFJ1106" s="131"/>
      <c r="AFK1106" s="131"/>
      <c r="AFL1106" s="131"/>
      <c r="AFM1106" s="131"/>
      <c r="AFN1106" s="131"/>
      <c r="AFO1106" s="131"/>
      <c r="AFP1106" s="131"/>
      <c r="AFQ1106" s="131"/>
      <c r="AFR1106" s="131"/>
      <c r="AFS1106" s="131"/>
      <c r="AFT1106" s="131"/>
      <c r="AFU1106" s="131"/>
      <c r="AFV1106" s="131"/>
      <c r="AFW1106" s="131"/>
      <c r="AFX1106" s="131"/>
      <c r="AFY1106" s="131"/>
      <c r="AFZ1106" s="131"/>
      <c r="AGA1106" s="131"/>
      <c r="AGB1106" s="131"/>
      <c r="AGC1106" s="131"/>
      <c r="AGD1106" s="131"/>
      <c r="AGE1106" s="131"/>
      <c r="AGF1106" s="131"/>
      <c r="AGG1106" s="131"/>
      <c r="AGH1106" s="131"/>
      <c r="AGI1106" s="131"/>
      <c r="AGJ1106" s="131"/>
      <c r="AGK1106" s="131"/>
      <c r="AGL1106" s="131"/>
      <c r="AGM1106" s="131"/>
      <c r="AGN1106" s="131"/>
      <c r="AGO1106" s="131"/>
      <c r="AGP1106" s="131"/>
      <c r="AGQ1106" s="131"/>
      <c r="AGR1106" s="131"/>
      <c r="AGS1106" s="131"/>
      <c r="AGT1106" s="131"/>
      <c r="AGU1106" s="131"/>
      <c r="AGV1106" s="131"/>
      <c r="AGW1106" s="131"/>
      <c r="AGX1106" s="131"/>
      <c r="AGY1106" s="131"/>
      <c r="AGZ1106" s="131"/>
      <c r="AHA1106" s="131"/>
      <c r="AHB1106" s="131"/>
      <c r="AHC1106" s="131"/>
      <c r="AHD1106" s="131"/>
      <c r="AHE1106" s="131"/>
      <c r="AHF1106" s="131"/>
      <c r="AHG1106" s="131"/>
      <c r="AHH1106" s="131"/>
      <c r="AHI1106" s="131"/>
      <c r="AHJ1106" s="131"/>
      <c r="AHK1106" s="131"/>
      <c r="AHL1106" s="131"/>
      <c r="AHM1106" s="131"/>
      <c r="AHN1106" s="131"/>
      <c r="AHO1106" s="131"/>
      <c r="AHP1106" s="131"/>
      <c r="AHQ1106" s="131"/>
      <c r="AHR1106" s="131"/>
      <c r="AHS1106" s="131"/>
      <c r="AHT1106" s="131"/>
      <c r="AHU1106" s="131"/>
      <c r="AHV1106" s="131"/>
      <c r="AHW1106" s="131"/>
      <c r="AHX1106" s="131"/>
      <c r="AHY1106" s="131"/>
      <c r="AHZ1106" s="131"/>
      <c r="AIA1106" s="131"/>
      <c r="AIB1106" s="131"/>
      <c r="AIC1106" s="131"/>
      <c r="AID1106" s="131"/>
      <c r="AIE1106" s="131"/>
      <c r="AIF1106" s="131"/>
      <c r="AIG1106" s="131"/>
      <c r="AIH1106" s="131"/>
      <c r="AII1106" s="131"/>
      <c r="AIJ1106" s="131"/>
      <c r="AIK1106" s="131"/>
      <c r="AIL1106" s="131"/>
      <c r="AIM1106" s="131"/>
      <c r="AIN1106" s="131"/>
      <c r="AIO1106" s="131"/>
      <c r="AIP1106" s="131"/>
      <c r="AIQ1106" s="131"/>
      <c r="AIR1106" s="131"/>
      <c r="AIS1106" s="131"/>
      <c r="AIT1106" s="131"/>
      <c r="AIU1106" s="131"/>
      <c r="AIV1106" s="131"/>
      <c r="AIW1106" s="131"/>
      <c r="AIX1106" s="131"/>
      <c r="AIY1106" s="131"/>
      <c r="AIZ1106" s="131"/>
      <c r="AJA1106" s="131"/>
      <c r="AJB1106" s="131"/>
      <c r="AJC1106" s="131"/>
      <c r="AJD1106" s="131"/>
      <c r="AJE1106" s="131"/>
      <c r="AJF1106" s="131"/>
      <c r="AJG1106" s="131"/>
      <c r="AJH1106" s="131"/>
      <c r="AJI1106" s="131"/>
      <c r="AJJ1106" s="131"/>
      <c r="AJK1106" s="131"/>
      <c r="AJL1106" s="131"/>
      <c r="AJM1106" s="131"/>
      <c r="AJN1106" s="131"/>
      <c r="AJO1106" s="131"/>
      <c r="AJP1106" s="131"/>
      <c r="AJQ1106" s="131"/>
      <c r="AJR1106" s="131"/>
      <c r="AJS1106" s="131"/>
      <c r="AJT1106" s="131"/>
      <c r="AJU1106" s="131"/>
      <c r="AJV1106" s="131"/>
      <c r="AJW1106" s="131"/>
      <c r="AJX1106" s="131"/>
      <c r="AJY1106" s="131"/>
      <c r="AJZ1106" s="131"/>
      <c r="AKA1106" s="131"/>
      <c r="AKB1106" s="131"/>
      <c r="AKC1106" s="131"/>
      <c r="AKD1106" s="131"/>
      <c r="AKE1106" s="131"/>
      <c r="AKF1106" s="131"/>
      <c r="AKG1106" s="131"/>
      <c r="AKH1106" s="131"/>
      <c r="AKI1106" s="131"/>
      <c r="AKJ1106" s="131"/>
      <c r="AKK1106" s="131"/>
      <c r="AKL1106" s="131"/>
      <c r="AKM1106" s="131"/>
      <c r="AKN1106" s="131"/>
      <c r="AKO1106" s="131"/>
      <c r="AKP1106" s="131"/>
      <c r="AKQ1106" s="131"/>
      <c r="AKR1106" s="131"/>
      <c r="AKS1106" s="131"/>
      <c r="AKT1106" s="131"/>
      <c r="AKU1106" s="131"/>
      <c r="AKV1106" s="131"/>
      <c r="AKW1106" s="131"/>
      <c r="AKX1106" s="131"/>
      <c r="AKY1106" s="131"/>
      <c r="AKZ1106" s="131"/>
      <c r="ALA1106" s="131"/>
      <c r="ALB1106" s="131"/>
      <c r="ALC1106" s="131"/>
      <c r="ALD1106" s="131"/>
      <c r="ALE1106" s="131"/>
      <c r="ALF1106" s="131"/>
      <c r="ALG1106" s="131"/>
      <c r="ALH1106" s="131"/>
      <c r="ALI1106" s="131"/>
      <c r="ALJ1106" s="131"/>
      <c r="ALK1106" s="131"/>
      <c r="ALL1106" s="131"/>
      <c r="ALM1106" s="131"/>
      <c r="ALN1106" s="131"/>
      <c r="ALO1106" s="131"/>
      <c r="ALP1106" s="131"/>
      <c r="ALQ1106" s="131"/>
      <c r="ALR1106" s="131"/>
      <c r="ALS1106" s="131"/>
      <c r="ALT1106" s="131"/>
      <c r="ALU1106" s="131"/>
      <c r="ALV1106" s="131"/>
      <c r="ALW1106" s="131"/>
      <c r="ALX1106" s="131"/>
      <c r="ALY1106" s="131"/>
      <c r="ALZ1106" s="131"/>
      <c r="AMA1106" s="131"/>
      <c r="AMB1106" s="131"/>
      <c r="AMC1106" s="131"/>
      <c r="AMD1106" s="131"/>
      <c r="AME1106" s="131"/>
      <c r="AMF1106" s="131"/>
      <c r="AMG1106" s="131"/>
      <c r="AMH1106" s="131"/>
      <c r="AMI1106" s="131"/>
      <c r="AMJ1106" s="131"/>
      <c r="AMK1106" s="131"/>
      <c r="AML1106" s="131"/>
      <c r="AMM1106" s="131"/>
      <c r="AMN1106" s="131"/>
      <c r="AMO1106" s="131"/>
      <c r="AMP1106" s="131"/>
      <c r="AMQ1106" s="131"/>
      <c r="AMR1106" s="131"/>
      <c r="AMS1106" s="131"/>
      <c r="AMT1106" s="131"/>
      <c r="AMU1106" s="131"/>
      <c r="AMV1106" s="131"/>
      <c r="AMW1106" s="131"/>
      <c r="AMX1106" s="131"/>
      <c r="AMY1106" s="131"/>
      <c r="AMZ1106" s="131"/>
      <c r="ANA1106" s="131"/>
      <c r="ANB1106" s="131"/>
      <c r="ANC1106" s="131"/>
      <c r="AND1106" s="131"/>
      <c r="ANE1106" s="131"/>
      <c r="ANF1106" s="131"/>
      <c r="ANG1106" s="131"/>
      <c r="ANH1106" s="131"/>
      <c r="ANI1106" s="131"/>
      <c r="ANJ1106" s="131"/>
      <c r="ANK1106" s="131"/>
      <c r="ANL1106" s="131"/>
      <c r="ANM1106" s="131"/>
      <c r="ANN1106" s="131"/>
      <c r="ANO1106" s="131"/>
      <c r="ANP1106" s="131"/>
      <c r="ANQ1106" s="131"/>
      <c r="ANR1106" s="131"/>
      <c r="ANS1106" s="131"/>
      <c r="ANT1106" s="131"/>
      <c r="ANU1106" s="131"/>
      <c r="ANV1106" s="131"/>
      <c r="ANW1106" s="131"/>
      <c r="ANX1106" s="131"/>
      <c r="ANY1106" s="131"/>
      <c r="ANZ1106" s="131"/>
      <c r="AOA1106" s="131"/>
      <c r="AOB1106" s="131"/>
      <c r="AOC1106" s="131"/>
      <c r="AOD1106" s="131"/>
      <c r="AOE1106" s="131"/>
      <c r="AOF1106" s="131"/>
      <c r="AOG1106" s="131"/>
      <c r="AOH1106" s="131"/>
      <c r="AOI1106" s="131"/>
      <c r="AOJ1106" s="131"/>
      <c r="AOK1106" s="131"/>
      <c r="AOL1106" s="131"/>
      <c r="AOM1106" s="131"/>
      <c r="AON1106" s="131"/>
      <c r="AOO1106" s="131"/>
      <c r="AOP1106" s="131"/>
      <c r="AOQ1106" s="131"/>
      <c r="AOR1106" s="131"/>
      <c r="AOS1106" s="131"/>
      <c r="AOT1106" s="131"/>
      <c r="AOU1106" s="131"/>
      <c r="AOV1106" s="131"/>
      <c r="AOW1106" s="131"/>
      <c r="AOX1106" s="131"/>
      <c r="AOY1106" s="131"/>
      <c r="AOZ1106" s="131"/>
      <c r="APA1106" s="131"/>
      <c r="APB1106" s="131"/>
      <c r="APC1106" s="131"/>
      <c r="APD1106" s="131"/>
      <c r="APE1106" s="131"/>
      <c r="APF1106" s="131"/>
      <c r="APG1106" s="131"/>
      <c r="APH1106" s="131"/>
      <c r="API1106" s="131"/>
      <c r="APJ1106" s="131"/>
      <c r="APK1106" s="131"/>
      <c r="APL1106" s="131"/>
      <c r="APM1106" s="131"/>
      <c r="APN1106" s="131"/>
      <c r="APO1106" s="131"/>
      <c r="APP1106" s="131"/>
      <c r="APQ1106" s="131"/>
      <c r="APR1106" s="131"/>
      <c r="APS1106" s="131"/>
      <c r="APT1106" s="131"/>
      <c r="APU1106" s="131"/>
      <c r="APV1106" s="131"/>
      <c r="APW1106" s="131"/>
      <c r="APX1106" s="131"/>
      <c r="APY1106" s="131"/>
      <c r="APZ1106" s="131"/>
      <c r="AQA1106" s="131"/>
      <c r="AQB1106" s="131"/>
      <c r="AQC1106" s="131"/>
      <c r="AQD1106" s="131"/>
      <c r="AQE1106" s="131"/>
      <c r="AQF1106" s="131"/>
      <c r="AQG1106" s="131"/>
      <c r="AQH1106" s="131"/>
      <c r="AQI1106" s="131"/>
      <c r="AQJ1106" s="131"/>
      <c r="AQK1106" s="131"/>
      <c r="AQL1106" s="131"/>
      <c r="AQM1106" s="131"/>
      <c r="AQN1106" s="131"/>
      <c r="AQO1106" s="131"/>
      <c r="AQP1106" s="131"/>
      <c r="AQQ1106" s="131"/>
      <c r="AQR1106" s="131"/>
      <c r="AQS1106" s="131"/>
      <c r="AQT1106" s="131"/>
      <c r="AQU1106" s="131"/>
      <c r="AQV1106" s="131"/>
      <c r="AQW1106" s="131"/>
      <c r="AQX1106" s="131"/>
      <c r="AQY1106" s="131"/>
      <c r="AQZ1106" s="131"/>
      <c r="ARA1106" s="131"/>
      <c r="ARB1106" s="131"/>
      <c r="ARC1106" s="131"/>
      <c r="ARD1106" s="131"/>
      <c r="ARE1106" s="131"/>
      <c r="ARF1106" s="131"/>
      <c r="ARG1106" s="131"/>
      <c r="ARH1106" s="131"/>
      <c r="ARI1106" s="131"/>
      <c r="ARJ1106" s="131"/>
      <c r="ARK1106" s="131"/>
      <c r="ARL1106" s="131"/>
      <c r="ARM1106" s="131"/>
      <c r="ARN1106" s="131"/>
      <c r="ARO1106" s="131"/>
      <c r="ARP1106" s="131"/>
      <c r="ARQ1106" s="131"/>
      <c r="ARR1106" s="131"/>
      <c r="ARS1106" s="131"/>
      <c r="ART1106" s="131"/>
      <c r="ARU1106" s="131"/>
      <c r="ARV1106" s="131"/>
      <c r="ARW1106" s="131"/>
      <c r="ARX1106" s="131"/>
      <c r="ARY1106" s="131"/>
      <c r="ARZ1106" s="131"/>
      <c r="ASA1106" s="131"/>
      <c r="ASB1106" s="131"/>
      <c r="ASC1106" s="131"/>
      <c r="ASD1106" s="131"/>
      <c r="ASE1106" s="131"/>
      <c r="ASF1106" s="131"/>
      <c r="ASG1106" s="131"/>
      <c r="ASH1106" s="131"/>
      <c r="ASI1106" s="131"/>
      <c r="ASJ1106" s="131"/>
      <c r="ASK1106" s="131"/>
      <c r="ASL1106" s="131"/>
      <c r="ASM1106" s="131"/>
      <c r="ASN1106" s="131"/>
      <c r="ASO1106" s="131"/>
      <c r="ASP1106" s="131"/>
      <c r="ASQ1106" s="131"/>
      <c r="ASR1106" s="131"/>
      <c r="ASS1106" s="131"/>
      <c r="AST1106" s="131"/>
      <c r="ASU1106" s="131"/>
      <c r="ASV1106" s="131"/>
      <c r="ASW1106" s="131"/>
      <c r="ASX1106" s="131"/>
      <c r="ASY1106" s="131"/>
      <c r="ASZ1106" s="131"/>
      <c r="ATA1106" s="131"/>
      <c r="ATB1106" s="131"/>
      <c r="ATC1106" s="131"/>
      <c r="ATD1106" s="131"/>
      <c r="ATE1106" s="131"/>
      <c r="ATF1106" s="131"/>
      <c r="ATG1106" s="131"/>
      <c r="ATH1106" s="131"/>
      <c r="ATI1106" s="131"/>
      <c r="ATJ1106" s="131"/>
      <c r="ATK1106" s="131"/>
      <c r="ATL1106" s="131"/>
      <c r="ATM1106" s="131"/>
      <c r="ATN1106" s="131"/>
      <c r="ATO1106" s="131"/>
      <c r="ATP1106" s="131"/>
      <c r="ATQ1106" s="131"/>
      <c r="ATR1106" s="131"/>
      <c r="ATS1106" s="131"/>
      <c r="ATT1106" s="131"/>
      <c r="ATU1106" s="131"/>
      <c r="ATV1106" s="131"/>
      <c r="ATW1106" s="131"/>
      <c r="ATX1106" s="131"/>
      <c r="ATY1106" s="131"/>
      <c r="ATZ1106" s="131"/>
      <c r="AUA1106" s="131"/>
      <c r="AUB1106" s="131"/>
      <c r="AUC1106" s="131"/>
      <c r="AUD1106" s="131"/>
      <c r="AUE1106" s="131"/>
      <c r="AUF1106" s="131"/>
      <c r="AUG1106" s="131"/>
      <c r="AUH1106" s="131"/>
      <c r="AUI1106" s="131"/>
      <c r="AUJ1106" s="131"/>
      <c r="AUK1106" s="131"/>
      <c r="AUL1106" s="131"/>
      <c r="AUM1106" s="131"/>
      <c r="AUN1106" s="131"/>
      <c r="AUO1106" s="131"/>
      <c r="AUP1106" s="131"/>
      <c r="AUQ1106" s="131"/>
      <c r="AUR1106" s="131"/>
      <c r="AUS1106" s="131"/>
      <c r="AUT1106" s="131"/>
      <c r="AUU1106" s="131"/>
      <c r="AUV1106" s="131"/>
      <c r="AUW1106" s="131"/>
      <c r="AUX1106" s="131"/>
      <c r="AUY1106" s="131"/>
      <c r="AUZ1106" s="131"/>
      <c r="AVA1106" s="131"/>
      <c r="AVB1106" s="131"/>
      <c r="AVC1106" s="131"/>
      <c r="AVD1106" s="131"/>
      <c r="AVE1106" s="131"/>
      <c r="AVF1106" s="131"/>
      <c r="AVG1106" s="131"/>
      <c r="AVH1106" s="131"/>
      <c r="AVI1106" s="131"/>
      <c r="AVJ1106" s="131"/>
      <c r="AVK1106" s="131"/>
      <c r="AVL1106" s="131"/>
      <c r="AVM1106" s="131"/>
      <c r="AVN1106" s="131"/>
      <c r="AVO1106" s="131"/>
      <c r="AVP1106" s="131"/>
      <c r="AVQ1106" s="131"/>
      <c r="AVR1106" s="131"/>
      <c r="AVS1106" s="131"/>
      <c r="AVT1106" s="131"/>
      <c r="AVU1106" s="131"/>
      <c r="AVV1106" s="131"/>
      <c r="AVW1106" s="131"/>
      <c r="AVX1106" s="131"/>
      <c r="AVY1106" s="131"/>
      <c r="AVZ1106" s="131"/>
      <c r="AWA1106" s="131"/>
      <c r="AWB1106" s="131"/>
      <c r="AWC1106" s="131"/>
      <c r="AWD1106" s="131"/>
      <c r="AWE1106" s="131"/>
      <c r="AWF1106" s="131"/>
      <c r="AWG1106" s="131"/>
      <c r="AWH1106" s="131"/>
      <c r="AWI1106" s="131"/>
      <c r="AWJ1106" s="131"/>
      <c r="AWK1106" s="131"/>
      <c r="AWL1106" s="131"/>
      <c r="AWM1106" s="131"/>
      <c r="AWN1106" s="131"/>
      <c r="AWO1106" s="131"/>
      <c r="AWP1106" s="131"/>
      <c r="AWQ1106" s="131"/>
      <c r="AWR1106" s="131"/>
      <c r="AWS1106" s="131"/>
      <c r="AWT1106" s="131"/>
      <c r="AWU1106" s="131"/>
      <c r="AWV1106" s="131"/>
      <c r="AWW1106" s="131"/>
      <c r="AWX1106" s="131"/>
      <c r="AWY1106" s="131"/>
      <c r="AWZ1106" s="131"/>
      <c r="AXA1106" s="131"/>
      <c r="AXB1106" s="131"/>
      <c r="AXC1106" s="131"/>
      <c r="AXD1106" s="131"/>
      <c r="AXE1106" s="131"/>
      <c r="AXF1106" s="131"/>
      <c r="AXG1106" s="131"/>
      <c r="AXH1106" s="131"/>
      <c r="AXI1106" s="131"/>
      <c r="AXJ1106" s="131"/>
      <c r="AXK1106" s="131"/>
      <c r="AXL1106" s="131"/>
      <c r="AXM1106" s="131"/>
      <c r="AXN1106" s="131"/>
      <c r="AXO1106" s="131"/>
      <c r="AXP1106" s="131"/>
      <c r="AXQ1106" s="131"/>
      <c r="AXR1106" s="131"/>
      <c r="AXS1106" s="131"/>
      <c r="AXT1106" s="131"/>
      <c r="AXU1106" s="131"/>
      <c r="AXV1106" s="131"/>
      <c r="AXW1106" s="131"/>
      <c r="AXX1106" s="131"/>
    </row>
    <row r="1107" spans="1:1324" s="106" customFormat="1" ht="15.75" hidden="1" customHeight="1" x14ac:dyDescent="0.2">
      <c r="A1107" s="79" t="s">
        <v>1345</v>
      </c>
      <c r="B1107" s="79" t="s">
        <v>65</v>
      </c>
      <c r="C1107" s="89" t="s">
        <v>1132</v>
      </c>
      <c r="D1107" s="89" t="s">
        <v>1174</v>
      </c>
      <c r="E1107" s="66">
        <v>40801</v>
      </c>
      <c r="F1107" s="79" t="s">
        <v>1167</v>
      </c>
      <c r="G1107" s="30" t="s">
        <v>1184</v>
      </c>
      <c r="H1107" s="30">
        <v>42005</v>
      </c>
      <c r="I1107" s="30" t="s">
        <v>1065</v>
      </c>
      <c r="J1107" s="173"/>
      <c r="K1107" s="87" t="s">
        <v>7</v>
      </c>
      <c r="L1107" s="87">
        <v>1</v>
      </c>
      <c r="M1107" s="87">
        <v>1</v>
      </c>
      <c r="N1107" s="87" t="s">
        <v>326</v>
      </c>
      <c r="O1107" s="87">
        <v>1</v>
      </c>
      <c r="P1107" s="87" t="s">
        <v>326</v>
      </c>
      <c r="Q1107" s="87">
        <v>1</v>
      </c>
      <c r="R1107" s="87" t="s">
        <v>326</v>
      </c>
      <c r="S1107" s="87">
        <v>1</v>
      </c>
      <c r="T1107" s="87" t="s">
        <v>49</v>
      </c>
      <c r="U1107" s="87">
        <v>1</v>
      </c>
      <c r="V1107" s="87">
        <v>1</v>
      </c>
      <c r="W1107" s="87">
        <v>0</v>
      </c>
      <c r="X1107" s="87">
        <v>0</v>
      </c>
      <c r="Y1107" s="87">
        <v>0</v>
      </c>
      <c r="Z1107" s="87">
        <v>1</v>
      </c>
      <c r="AA1107" s="87">
        <v>0</v>
      </c>
      <c r="AB1107" s="87">
        <f t="shared" si="108"/>
        <v>2</v>
      </c>
      <c r="AC1107" s="87">
        <f t="shared" si="109"/>
        <v>2</v>
      </c>
      <c r="AD1107" s="87">
        <f t="shared" si="110"/>
        <v>2</v>
      </c>
      <c r="AE1107" s="87">
        <f t="shared" si="111"/>
        <v>2</v>
      </c>
      <c r="AF1107" s="104"/>
      <c r="AG1107" s="131"/>
      <c r="AH1107" s="131"/>
      <c r="AI1107" s="131"/>
      <c r="AJ1107" s="131"/>
      <c r="AK1107" s="131"/>
      <c r="AL1107" s="131"/>
      <c r="AM1107" s="131"/>
      <c r="AN1107" s="131"/>
      <c r="AO1107" s="131"/>
      <c r="AP1107" s="131"/>
      <c r="AQ1107" s="131"/>
      <c r="AR1107" s="131"/>
      <c r="AS1107" s="131"/>
      <c r="AT1107" s="131"/>
      <c r="AU1107" s="131"/>
      <c r="AV1107" s="131"/>
      <c r="AW1107" s="131"/>
      <c r="AX1107" s="131"/>
      <c r="AY1107" s="131"/>
      <c r="AZ1107" s="131"/>
      <c r="BA1107" s="131"/>
      <c r="BB1107" s="131"/>
      <c r="BC1107" s="131"/>
      <c r="BD1107" s="131"/>
      <c r="BE1107" s="131"/>
      <c r="BF1107" s="131"/>
      <c r="BG1107" s="131"/>
      <c r="BH1107" s="131"/>
      <c r="BI1107" s="131"/>
      <c r="BJ1107" s="131"/>
      <c r="BK1107" s="131"/>
      <c r="BL1107" s="131"/>
      <c r="BM1107" s="131"/>
      <c r="BN1107" s="131"/>
      <c r="BO1107" s="131"/>
      <c r="BP1107" s="131"/>
      <c r="BQ1107" s="131"/>
      <c r="BR1107" s="131"/>
      <c r="BS1107" s="131"/>
      <c r="BT1107" s="131"/>
      <c r="BU1107" s="131"/>
      <c r="BV1107" s="131"/>
      <c r="BW1107" s="131"/>
      <c r="BX1107" s="131"/>
      <c r="BY1107" s="131"/>
      <c r="BZ1107" s="131"/>
      <c r="CA1107" s="131"/>
      <c r="CB1107" s="131"/>
      <c r="CC1107" s="131"/>
      <c r="CD1107" s="131"/>
      <c r="CE1107" s="131"/>
      <c r="CF1107" s="131"/>
      <c r="CG1107" s="131"/>
      <c r="CH1107" s="131"/>
      <c r="CI1107" s="131"/>
      <c r="CJ1107" s="131"/>
      <c r="CK1107" s="131"/>
      <c r="CL1107" s="131"/>
      <c r="CM1107" s="131"/>
      <c r="CN1107" s="131"/>
      <c r="CO1107" s="131"/>
      <c r="CP1107" s="131"/>
      <c r="CQ1107" s="131"/>
      <c r="CR1107" s="131"/>
      <c r="CS1107" s="131"/>
      <c r="CT1107" s="131"/>
      <c r="CU1107" s="131"/>
      <c r="CV1107" s="131"/>
      <c r="CW1107" s="131"/>
      <c r="CX1107" s="131"/>
      <c r="CY1107" s="131"/>
      <c r="CZ1107" s="131"/>
      <c r="DA1107" s="131"/>
      <c r="DB1107" s="131"/>
      <c r="DC1107" s="131"/>
      <c r="DD1107" s="131"/>
      <c r="DE1107" s="131"/>
      <c r="DF1107" s="131"/>
      <c r="DG1107" s="131"/>
      <c r="DH1107" s="131"/>
      <c r="DI1107" s="131"/>
      <c r="DJ1107" s="131"/>
      <c r="DK1107" s="131"/>
      <c r="DL1107" s="131"/>
      <c r="DM1107" s="131"/>
      <c r="DN1107" s="131"/>
      <c r="DO1107" s="131"/>
      <c r="DP1107" s="131"/>
      <c r="DQ1107" s="131"/>
      <c r="DR1107" s="131"/>
      <c r="DS1107" s="131"/>
      <c r="DT1107" s="131"/>
      <c r="DU1107" s="131"/>
      <c r="DV1107" s="131"/>
      <c r="DW1107" s="131"/>
      <c r="DX1107" s="131"/>
      <c r="DY1107" s="131"/>
      <c r="DZ1107" s="131"/>
      <c r="EA1107" s="131"/>
      <c r="EB1107" s="131"/>
      <c r="EC1107" s="131"/>
      <c r="ED1107" s="131"/>
      <c r="EE1107" s="131"/>
      <c r="EF1107" s="131"/>
      <c r="EG1107" s="131"/>
      <c r="EH1107" s="131"/>
      <c r="EI1107" s="131"/>
      <c r="EJ1107" s="131"/>
      <c r="EK1107" s="131"/>
      <c r="EL1107" s="131"/>
      <c r="EM1107" s="131"/>
      <c r="EN1107" s="131"/>
      <c r="EO1107" s="131"/>
      <c r="EP1107" s="131"/>
      <c r="EQ1107" s="131"/>
      <c r="ER1107" s="131"/>
      <c r="ES1107" s="131"/>
      <c r="ET1107" s="131"/>
      <c r="EU1107" s="131"/>
      <c r="EV1107" s="131"/>
      <c r="EW1107" s="131"/>
      <c r="EX1107" s="131"/>
      <c r="EY1107" s="131"/>
      <c r="EZ1107" s="131"/>
      <c r="FA1107" s="131"/>
      <c r="FB1107" s="131"/>
      <c r="FC1107" s="131"/>
      <c r="FD1107" s="131"/>
      <c r="FE1107" s="131"/>
      <c r="FF1107" s="131"/>
      <c r="FG1107" s="131"/>
      <c r="FH1107" s="131"/>
      <c r="FI1107" s="131"/>
      <c r="FJ1107" s="131"/>
      <c r="FK1107" s="131"/>
      <c r="FL1107" s="131"/>
      <c r="FM1107" s="131"/>
      <c r="FN1107" s="131"/>
      <c r="FO1107" s="131"/>
      <c r="FP1107" s="131"/>
      <c r="FQ1107" s="131"/>
      <c r="FR1107" s="131"/>
      <c r="FS1107" s="131"/>
      <c r="FT1107" s="131"/>
      <c r="FU1107" s="131"/>
      <c r="FV1107" s="131"/>
      <c r="FW1107" s="131"/>
      <c r="FX1107" s="131"/>
      <c r="FY1107" s="131"/>
      <c r="FZ1107" s="131"/>
      <c r="GA1107" s="131"/>
      <c r="GB1107" s="131"/>
      <c r="GC1107" s="131"/>
      <c r="GD1107" s="131"/>
      <c r="GE1107" s="131"/>
      <c r="GF1107" s="131"/>
      <c r="GG1107" s="131"/>
      <c r="GH1107" s="131"/>
      <c r="GI1107" s="131"/>
      <c r="GJ1107" s="131"/>
      <c r="GK1107" s="131"/>
      <c r="GL1107" s="131"/>
      <c r="GM1107" s="131"/>
      <c r="GN1107" s="131"/>
      <c r="GO1107" s="131"/>
      <c r="GP1107" s="131"/>
      <c r="GQ1107" s="131"/>
      <c r="GR1107" s="131"/>
      <c r="GS1107" s="131"/>
      <c r="GT1107" s="131"/>
      <c r="GU1107" s="131"/>
      <c r="GV1107" s="131"/>
      <c r="GW1107" s="131"/>
      <c r="GX1107" s="131"/>
      <c r="GY1107" s="131"/>
      <c r="GZ1107" s="131"/>
      <c r="HA1107" s="131"/>
      <c r="HB1107" s="131"/>
      <c r="HC1107" s="131"/>
      <c r="HD1107" s="131"/>
      <c r="HE1107" s="131"/>
      <c r="HF1107" s="131"/>
      <c r="HG1107" s="131"/>
      <c r="HH1107" s="131"/>
      <c r="HI1107" s="131"/>
      <c r="HJ1107" s="131"/>
      <c r="HK1107" s="131"/>
      <c r="HL1107" s="131"/>
      <c r="HM1107" s="131"/>
      <c r="HN1107" s="131"/>
      <c r="HO1107" s="131"/>
      <c r="HP1107" s="131"/>
      <c r="HQ1107" s="131"/>
      <c r="HR1107" s="131"/>
      <c r="HS1107" s="131"/>
      <c r="HT1107" s="131"/>
      <c r="HU1107" s="131"/>
      <c r="HV1107" s="131"/>
      <c r="HW1107" s="131"/>
      <c r="HX1107" s="131"/>
      <c r="HY1107" s="131"/>
      <c r="HZ1107" s="131"/>
      <c r="IA1107" s="131"/>
      <c r="IB1107" s="131"/>
      <c r="IC1107" s="131"/>
      <c r="ID1107" s="131"/>
      <c r="IE1107" s="131"/>
      <c r="IF1107" s="131"/>
      <c r="IG1107" s="131"/>
      <c r="IH1107" s="131"/>
      <c r="II1107" s="131"/>
      <c r="IJ1107" s="131"/>
      <c r="IK1107" s="131"/>
      <c r="IL1107" s="131"/>
      <c r="IM1107" s="131"/>
      <c r="IN1107" s="131"/>
      <c r="IO1107" s="131"/>
      <c r="IP1107" s="131"/>
      <c r="IQ1107" s="131"/>
      <c r="IR1107" s="131"/>
      <c r="IS1107" s="131"/>
      <c r="IT1107" s="131"/>
      <c r="IU1107" s="131"/>
      <c r="IV1107" s="131"/>
      <c r="IW1107" s="131"/>
      <c r="IX1107" s="131"/>
      <c r="IY1107" s="131"/>
      <c r="IZ1107" s="131"/>
      <c r="JA1107" s="131"/>
      <c r="JB1107" s="131"/>
      <c r="JC1107" s="131"/>
      <c r="JD1107" s="131"/>
      <c r="JE1107" s="131"/>
      <c r="JF1107" s="131"/>
      <c r="JG1107" s="131"/>
      <c r="JH1107" s="131"/>
      <c r="JI1107" s="131"/>
      <c r="JJ1107" s="131"/>
      <c r="JK1107" s="131"/>
      <c r="JL1107" s="131"/>
      <c r="JM1107" s="131"/>
      <c r="JN1107" s="131"/>
      <c r="JO1107" s="131"/>
      <c r="JP1107" s="131"/>
      <c r="JQ1107" s="131"/>
      <c r="JR1107" s="131"/>
      <c r="JS1107" s="131"/>
      <c r="JT1107" s="131"/>
      <c r="JU1107" s="131"/>
      <c r="JV1107" s="131"/>
      <c r="JW1107" s="131"/>
      <c r="JX1107" s="131"/>
      <c r="JY1107" s="131"/>
      <c r="JZ1107" s="131"/>
      <c r="KA1107" s="131"/>
      <c r="KB1107" s="131"/>
      <c r="KC1107" s="131"/>
      <c r="KD1107" s="131"/>
      <c r="KE1107" s="131"/>
      <c r="KF1107" s="131"/>
      <c r="KG1107" s="131"/>
      <c r="KH1107" s="131"/>
      <c r="KI1107" s="131"/>
      <c r="KJ1107" s="131"/>
      <c r="KK1107" s="131"/>
      <c r="KL1107" s="131"/>
      <c r="KM1107" s="131"/>
      <c r="KN1107" s="131"/>
      <c r="KO1107" s="131"/>
      <c r="KP1107" s="131"/>
      <c r="KQ1107" s="131"/>
      <c r="KR1107" s="131"/>
      <c r="KS1107" s="131"/>
      <c r="KT1107" s="131"/>
      <c r="KU1107" s="131"/>
      <c r="KV1107" s="131"/>
      <c r="KW1107" s="131"/>
      <c r="KX1107" s="131"/>
      <c r="KY1107" s="131"/>
      <c r="KZ1107" s="131"/>
      <c r="LA1107" s="131"/>
      <c r="LB1107" s="131"/>
      <c r="LC1107" s="131"/>
      <c r="LD1107" s="131"/>
      <c r="LE1107" s="131"/>
      <c r="LF1107" s="131"/>
      <c r="LG1107" s="131"/>
      <c r="LH1107" s="131"/>
      <c r="LI1107" s="131"/>
      <c r="LJ1107" s="131"/>
      <c r="LK1107" s="131"/>
      <c r="LL1107" s="131"/>
      <c r="LM1107" s="131"/>
      <c r="LN1107" s="131"/>
      <c r="LO1107" s="131"/>
      <c r="LP1107" s="131"/>
      <c r="LQ1107" s="131"/>
      <c r="LR1107" s="131"/>
      <c r="LS1107" s="131"/>
      <c r="LT1107" s="131"/>
      <c r="LU1107" s="131"/>
      <c r="LV1107" s="131"/>
      <c r="LW1107" s="131"/>
      <c r="LX1107" s="131"/>
      <c r="LY1107" s="131"/>
      <c r="LZ1107" s="131"/>
      <c r="MA1107" s="131"/>
      <c r="MB1107" s="131"/>
      <c r="MC1107" s="131"/>
      <c r="MD1107" s="131"/>
      <c r="ME1107" s="131"/>
      <c r="MF1107" s="131"/>
      <c r="MG1107" s="131"/>
      <c r="MH1107" s="131"/>
      <c r="MI1107" s="131"/>
      <c r="MJ1107" s="131"/>
      <c r="MK1107" s="131"/>
      <c r="ML1107" s="131"/>
      <c r="MM1107" s="131"/>
      <c r="MN1107" s="131"/>
      <c r="MO1107" s="131"/>
      <c r="MP1107" s="131"/>
      <c r="MQ1107" s="131"/>
      <c r="MR1107" s="131"/>
      <c r="MS1107" s="131"/>
      <c r="MT1107" s="131"/>
      <c r="MU1107" s="131"/>
      <c r="MV1107" s="131"/>
      <c r="MW1107" s="131"/>
      <c r="MX1107" s="131"/>
      <c r="MY1107" s="131"/>
      <c r="MZ1107" s="131"/>
      <c r="NA1107" s="131"/>
      <c r="NB1107" s="131"/>
      <c r="NC1107" s="131"/>
      <c r="ND1107" s="131"/>
      <c r="NE1107" s="131"/>
      <c r="NF1107" s="131"/>
      <c r="NG1107" s="131"/>
      <c r="NH1107" s="131"/>
      <c r="NI1107" s="131"/>
      <c r="NJ1107" s="131"/>
      <c r="NK1107" s="131"/>
      <c r="NL1107" s="131"/>
      <c r="NM1107" s="131"/>
      <c r="NN1107" s="131"/>
      <c r="NO1107" s="131"/>
      <c r="NP1107" s="131"/>
      <c r="NQ1107" s="131"/>
      <c r="NR1107" s="131"/>
      <c r="NS1107" s="131"/>
      <c r="NT1107" s="131"/>
      <c r="NU1107" s="131"/>
      <c r="NV1107" s="131"/>
      <c r="NW1107" s="131"/>
      <c r="NX1107" s="131"/>
      <c r="NY1107" s="131"/>
      <c r="NZ1107" s="131"/>
      <c r="OA1107" s="131"/>
      <c r="OB1107" s="131"/>
      <c r="OC1107" s="131"/>
      <c r="OD1107" s="131"/>
      <c r="OE1107" s="131"/>
      <c r="OF1107" s="131"/>
      <c r="OG1107" s="131"/>
      <c r="OH1107" s="131"/>
      <c r="OI1107" s="131"/>
      <c r="OJ1107" s="131"/>
      <c r="OK1107" s="131"/>
      <c r="OL1107" s="131"/>
      <c r="OM1107" s="131"/>
      <c r="ON1107" s="131"/>
      <c r="OO1107" s="131"/>
      <c r="OP1107" s="131"/>
      <c r="OQ1107" s="131"/>
      <c r="OR1107" s="131"/>
      <c r="OS1107" s="131"/>
      <c r="OT1107" s="131"/>
      <c r="OU1107" s="131"/>
      <c r="OV1107" s="131"/>
      <c r="OW1107" s="131"/>
      <c r="OX1107" s="131"/>
      <c r="OY1107" s="131"/>
      <c r="OZ1107" s="131"/>
      <c r="PA1107" s="131"/>
      <c r="PB1107" s="131"/>
      <c r="PC1107" s="131"/>
      <c r="PD1107" s="131"/>
      <c r="PE1107" s="131"/>
      <c r="PF1107" s="131"/>
      <c r="PG1107" s="131"/>
      <c r="PH1107" s="131"/>
      <c r="PI1107" s="131"/>
      <c r="PJ1107" s="131"/>
      <c r="PK1107" s="131"/>
      <c r="PL1107" s="131"/>
      <c r="PM1107" s="131"/>
      <c r="PN1107" s="131"/>
      <c r="PO1107" s="131"/>
      <c r="PP1107" s="131"/>
      <c r="PQ1107" s="131"/>
      <c r="PR1107" s="131"/>
      <c r="PS1107" s="131"/>
      <c r="PT1107" s="131"/>
      <c r="PU1107" s="131"/>
      <c r="PV1107" s="131"/>
      <c r="PW1107" s="131"/>
      <c r="PX1107" s="131"/>
      <c r="PY1107" s="131"/>
      <c r="PZ1107" s="131"/>
      <c r="QA1107" s="131"/>
      <c r="QB1107" s="131"/>
      <c r="QC1107" s="131"/>
      <c r="QD1107" s="131"/>
      <c r="QE1107" s="131"/>
      <c r="QF1107" s="131"/>
      <c r="QG1107" s="131"/>
      <c r="QH1107" s="131"/>
      <c r="QI1107" s="131"/>
      <c r="QJ1107" s="131"/>
      <c r="QK1107" s="131"/>
      <c r="QL1107" s="131"/>
      <c r="QM1107" s="131"/>
      <c r="QN1107" s="131"/>
      <c r="QO1107" s="131"/>
      <c r="QP1107" s="131"/>
      <c r="QQ1107" s="131"/>
      <c r="QR1107" s="131"/>
      <c r="QS1107" s="131"/>
      <c r="QT1107" s="131"/>
      <c r="QU1107" s="131"/>
      <c r="QV1107" s="131"/>
      <c r="QW1107" s="131"/>
      <c r="QX1107" s="131"/>
      <c r="QY1107" s="131"/>
      <c r="QZ1107" s="131"/>
      <c r="RA1107" s="131"/>
      <c r="RB1107" s="131"/>
      <c r="RC1107" s="131"/>
      <c r="RD1107" s="131"/>
      <c r="RE1107" s="131"/>
      <c r="RF1107" s="131"/>
      <c r="RG1107" s="131"/>
      <c r="RH1107" s="131"/>
      <c r="RI1107" s="131"/>
      <c r="RJ1107" s="131"/>
      <c r="RK1107" s="131"/>
      <c r="RL1107" s="131"/>
      <c r="RM1107" s="131"/>
      <c r="RN1107" s="131"/>
      <c r="RO1107" s="131"/>
      <c r="RP1107" s="131"/>
      <c r="RQ1107" s="131"/>
      <c r="RR1107" s="131"/>
      <c r="RS1107" s="131"/>
      <c r="RT1107" s="131"/>
      <c r="RU1107" s="131"/>
      <c r="RV1107" s="131"/>
      <c r="RW1107" s="131"/>
      <c r="RX1107" s="131"/>
      <c r="RY1107" s="131"/>
      <c r="RZ1107" s="131"/>
      <c r="SA1107" s="131"/>
      <c r="SB1107" s="131"/>
      <c r="SC1107" s="131"/>
      <c r="SD1107" s="131"/>
      <c r="SE1107" s="131"/>
      <c r="SF1107" s="131"/>
      <c r="SG1107" s="131"/>
      <c r="SH1107" s="131"/>
      <c r="SI1107" s="131"/>
      <c r="SJ1107" s="131"/>
      <c r="SK1107" s="131"/>
      <c r="SL1107" s="131"/>
      <c r="SM1107" s="131"/>
      <c r="SN1107" s="131"/>
      <c r="SO1107" s="131"/>
      <c r="SP1107" s="131"/>
      <c r="SQ1107" s="131"/>
      <c r="SR1107" s="131"/>
      <c r="SS1107" s="131"/>
      <c r="ST1107" s="131"/>
      <c r="SU1107" s="131"/>
      <c r="SV1107" s="131"/>
      <c r="SW1107" s="131"/>
      <c r="SX1107" s="131"/>
      <c r="SY1107" s="131"/>
      <c r="SZ1107" s="131"/>
      <c r="TA1107" s="131"/>
      <c r="TB1107" s="131"/>
      <c r="TC1107" s="131"/>
      <c r="TD1107" s="131"/>
      <c r="TE1107" s="131"/>
      <c r="TF1107" s="131"/>
      <c r="TG1107" s="131"/>
      <c r="TH1107" s="131"/>
      <c r="TI1107" s="131"/>
      <c r="TJ1107" s="131"/>
      <c r="TK1107" s="131"/>
      <c r="TL1107" s="131"/>
      <c r="TM1107" s="131"/>
      <c r="TN1107" s="131"/>
      <c r="TO1107" s="131"/>
      <c r="TP1107" s="131"/>
      <c r="TQ1107" s="131"/>
      <c r="TR1107" s="131"/>
      <c r="TS1107" s="131"/>
      <c r="TT1107" s="131"/>
      <c r="TU1107" s="131"/>
      <c r="TV1107" s="131"/>
      <c r="TW1107" s="131"/>
      <c r="TX1107" s="131"/>
      <c r="TY1107" s="131"/>
      <c r="TZ1107" s="131"/>
      <c r="UA1107" s="131"/>
      <c r="UB1107" s="131"/>
      <c r="UC1107" s="131"/>
      <c r="UD1107" s="131"/>
      <c r="UE1107" s="131"/>
      <c r="UF1107" s="131"/>
      <c r="UG1107" s="131"/>
      <c r="UH1107" s="131"/>
      <c r="UI1107" s="131"/>
      <c r="UJ1107" s="131"/>
      <c r="UK1107" s="131"/>
      <c r="UL1107" s="131"/>
      <c r="UM1107" s="131"/>
      <c r="UN1107" s="131"/>
      <c r="UO1107" s="131"/>
      <c r="UP1107" s="131"/>
      <c r="UQ1107" s="131"/>
      <c r="UR1107" s="131"/>
      <c r="US1107" s="131"/>
      <c r="UT1107" s="131"/>
      <c r="UU1107" s="131"/>
      <c r="UV1107" s="131"/>
      <c r="UW1107" s="131"/>
      <c r="UX1107" s="131"/>
      <c r="UY1107" s="131"/>
      <c r="UZ1107" s="131"/>
      <c r="VA1107" s="131"/>
      <c r="VB1107" s="131"/>
      <c r="VC1107" s="131"/>
      <c r="VD1107" s="131"/>
      <c r="VE1107" s="131"/>
      <c r="VF1107" s="131"/>
      <c r="VG1107" s="131"/>
      <c r="VH1107" s="131"/>
      <c r="VI1107" s="131"/>
      <c r="VJ1107" s="131"/>
      <c r="VK1107" s="131"/>
      <c r="VL1107" s="131"/>
      <c r="VM1107" s="131"/>
      <c r="VN1107" s="131"/>
      <c r="VO1107" s="131"/>
      <c r="VP1107" s="131"/>
      <c r="VQ1107" s="131"/>
      <c r="VR1107" s="131"/>
      <c r="VS1107" s="131"/>
      <c r="VT1107" s="131"/>
      <c r="VU1107" s="131"/>
      <c r="VV1107" s="131"/>
      <c r="VW1107" s="131"/>
      <c r="VX1107" s="131"/>
      <c r="VY1107" s="131"/>
      <c r="VZ1107" s="131"/>
      <c r="WA1107" s="131"/>
      <c r="WB1107" s="131"/>
      <c r="WC1107" s="131"/>
      <c r="WD1107" s="131"/>
      <c r="WE1107" s="131"/>
      <c r="WF1107" s="131"/>
      <c r="WG1107" s="131"/>
      <c r="WH1107" s="131"/>
      <c r="WI1107" s="131"/>
      <c r="WJ1107" s="131"/>
      <c r="WK1107" s="131"/>
      <c r="WL1107" s="131"/>
      <c r="WM1107" s="131"/>
      <c r="WN1107" s="131"/>
      <c r="WO1107" s="131"/>
      <c r="WP1107" s="131"/>
      <c r="WQ1107" s="131"/>
      <c r="WR1107" s="131"/>
      <c r="WS1107" s="131"/>
      <c r="WT1107" s="131"/>
      <c r="WU1107" s="131"/>
      <c r="WV1107" s="131"/>
      <c r="WW1107" s="131"/>
      <c r="WX1107" s="131"/>
      <c r="WY1107" s="131"/>
      <c r="WZ1107" s="131"/>
      <c r="XA1107" s="131"/>
      <c r="XB1107" s="131"/>
      <c r="XC1107" s="131"/>
      <c r="XD1107" s="131"/>
      <c r="XE1107" s="131"/>
      <c r="XF1107" s="131"/>
      <c r="XG1107" s="131"/>
      <c r="XH1107" s="131"/>
      <c r="XI1107" s="131"/>
      <c r="XJ1107" s="131"/>
      <c r="XK1107" s="131"/>
      <c r="XL1107" s="131"/>
      <c r="XM1107" s="131"/>
      <c r="XN1107" s="131"/>
      <c r="XO1107" s="131"/>
      <c r="XP1107" s="131"/>
      <c r="XQ1107" s="131"/>
      <c r="XR1107" s="131"/>
      <c r="XS1107" s="131"/>
      <c r="XT1107" s="131"/>
      <c r="XU1107" s="131"/>
      <c r="XV1107" s="131"/>
      <c r="XW1107" s="131"/>
      <c r="XX1107" s="131"/>
      <c r="XY1107" s="131"/>
      <c r="XZ1107" s="131"/>
      <c r="YA1107" s="131"/>
      <c r="YB1107" s="131"/>
      <c r="YC1107" s="131"/>
      <c r="YD1107" s="131"/>
      <c r="YE1107" s="131"/>
      <c r="YF1107" s="131"/>
      <c r="YG1107" s="131"/>
      <c r="YH1107" s="131"/>
      <c r="YI1107" s="131"/>
      <c r="YJ1107" s="131"/>
      <c r="YK1107" s="131"/>
      <c r="YL1107" s="131"/>
      <c r="YM1107" s="131"/>
      <c r="YN1107" s="131"/>
      <c r="YO1107" s="131"/>
      <c r="YP1107" s="131"/>
      <c r="YQ1107" s="131"/>
      <c r="YR1107" s="131"/>
      <c r="YS1107" s="131"/>
      <c r="YT1107" s="131"/>
      <c r="YU1107" s="131"/>
      <c r="YV1107" s="131"/>
      <c r="YW1107" s="131"/>
      <c r="YX1107" s="131"/>
      <c r="YY1107" s="131"/>
      <c r="YZ1107" s="131"/>
      <c r="ZA1107" s="131"/>
      <c r="ZB1107" s="131"/>
      <c r="ZC1107" s="131"/>
      <c r="ZD1107" s="131"/>
      <c r="ZE1107" s="131"/>
      <c r="ZF1107" s="131"/>
      <c r="ZG1107" s="131"/>
      <c r="ZH1107" s="131"/>
      <c r="ZI1107" s="131"/>
      <c r="ZJ1107" s="131"/>
      <c r="ZK1107" s="131"/>
      <c r="ZL1107" s="131"/>
      <c r="ZM1107" s="131"/>
      <c r="ZN1107" s="131"/>
      <c r="ZO1107" s="131"/>
      <c r="ZP1107" s="131"/>
      <c r="ZQ1107" s="131"/>
      <c r="ZR1107" s="131"/>
      <c r="ZS1107" s="131"/>
      <c r="ZT1107" s="131"/>
      <c r="ZU1107" s="131"/>
      <c r="ZV1107" s="131"/>
      <c r="ZW1107" s="131"/>
      <c r="ZX1107" s="131"/>
      <c r="ZY1107" s="131"/>
      <c r="ZZ1107" s="131"/>
      <c r="AAA1107" s="131"/>
      <c r="AAB1107" s="131"/>
      <c r="AAC1107" s="131"/>
      <c r="AAD1107" s="131"/>
      <c r="AAE1107" s="131"/>
      <c r="AAF1107" s="131"/>
      <c r="AAG1107" s="131"/>
      <c r="AAH1107" s="131"/>
      <c r="AAI1107" s="131"/>
      <c r="AAJ1107" s="131"/>
      <c r="AAK1107" s="131"/>
      <c r="AAL1107" s="131"/>
      <c r="AAM1107" s="131"/>
      <c r="AAN1107" s="131"/>
      <c r="AAO1107" s="131"/>
      <c r="AAP1107" s="131"/>
      <c r="AAQ1107" s="131"/>
      <c r="AAR1107" s="131"/>
      <c r="AAS1107" s="131"/>
      <c r="AAT1107" s="131"/>
      <c r="AAU1107" s="131"/>
      <c r="AAV1107" s="131"/>
      <c r="AAW1107" s="131"/>
      <c r="AAX1107" s="131"/>
      <c r="AAY1107" s="131"/>
      <c r="AAZ1107" s="131"/>
      <c r="ABA1107" s="131"/>
      <c r="ABB1107" s="131"/>
      <c r="ABC1107" s="131"/>
      <c r="ABD1107" s="131"/>
      <c r="ABE1107" s="131"/>
      <c r="ABF1107" s="131"/>
      <c r="ABG1107" s="131"/>
      <c r="ABH1107" s="131"/>
      <c r="ABI1107" s="131"/>
      <c r="ABJ1107" s="131"/>
      <c r="ABK1107" s="131"/>
      <c r="ABL1107" s="131"/>
      <c r="ABM1107" s="131"/>
      <c r="ABN1107" s="131"/>
      <c r="ABO1107" s="131"/>
      <c r="ABP1107" s="131"/>
      <c r="ABQ1107" s="131"/>
      <c r="ABR1107" s="131"/>
      <c r="ABS1107" s="131"/>
      <c r="ABT1107" s="131"/>
      <c r="ABU1107" s="131"/>
      <c r="ABV1107" s="131"/>
      <c r="ABW1107" s="131"/>
      <c r="ABX1107" s="131"/>
      <c r="ABY1107" s="131"/>
      <c r="ABZ1107" s="131"/>
      <c r="ACA1107" s="131"/>
      <c r="ACB1107" s="131"/>
      <c r="ACC1107" s="131"/>
      <c r="ACD1107" s="131"/>
      <c r="ACE1107" s="131"/>
      <c r="ACF1107" s="131"/>
      <c r="ACG1107" s="131"/>
      <c r="ACH1107" s="131"/>
      <c r="ACI1107" s="131"/>
      <c r="ACJ1107" s="131"/>
      <c r="ACK1107" s="131"/>
      <c r="ACL1107" s="131"/>
      <c r="ACM1107" s="131"/>
      <c r="ACN1107" s="131"/>
      <c r="ACO1107" s="131"/>
      <c r="ACP1107" s="131"/>
      <c r="ACQ1107" s="131"/>
      <c r="ACR1107" s="131"/>
      <c r="ACS1107" s="131"/>
      <c r="ACT1107" s="131"/>
      <c r="ACU1107" s="131"/>
      <c r="ACV1107" s="131"/>
      <c r="ACW1107" s="131"/>
      <c r="ACX1107" s="131"/>
      <c r="ACY1107" s="131"/>
      <c r="ACZ1107" s="131"/>
      <c r="ADA1107" s="131"/>
      <c r="ADB1107" s="131"/>
      <c r="ADC1107" s="131"/>
      <c r="ADD1107" s="131"/>
      <c r="ADE1107" s="131"/>
      <c r="ADF1107" s="131"/>
      <c r="ADG1107" s="131"/>
      <c r="ADH1107" s="131"/>
      <c r="ADI1107" s="131"/>
      <c r="ADJ1107" s="131"/>
      <c r="ADK1107" s="131"/>
      <c r="ADL1107" s="131"/>
      <c r="ADM1107" s="131"/>
      <c r="ADN1107" s="131"/>
      <c r="ADO1107" s="131"/>
      <c r="ADP1107" s="131"/>
      <c r="ADQ1107" s="131"/>
      <c r="ADR1107" s="131"/>
      <c r="ADS1107" s="131"/>
      <c r="ADT1107" s="131"/>
      <c r="ADU1107" s="131"/>
      <c r="ADV1107" s="131"/>
      <c r="ADW1107" s="131"/>
      <c r="ADX1107" s="131"/>
      <c r="ADY1107" s="131"/>
      <c r="ADZ1107" s="131"/>
      <c r="AEA1107" s="131"/>
      <c r="AEB1107" s="131"/>
      <c r="AEC1107" s="131"/>
      <c r="AED1107" s="131"/>
      <c r="AEE1107" s="131"/>
      <c r="AEF1107" s="131"/>
      <c r="AEG1107" s="131"/>
      <c r="AEH1107" s="131"/>
      <c r="AEI1107" s="131"/>
      <c r="AEJ1107" s="131"/>
      <c r="AEK1107" s="131"/>
      <c r="AEL1107" s="131"/>
      <c r="AEM1107" s="131"/>
      <c r="AEN1107" s="131"/>
      <c r="AEO1107" s="131"/>
      <c r="AEP1107" s="131"/>
      <c r="AEQ1107" s="131"/>
      <c r="AER1107" s="131"/>
      <c r="AES1107" s="131"/>
      <c r="AET1107" s="131"/>
      <c r="AEU1107" s="131"/>
      <c r="AEV1107" s="131"/>
      <c r="AEW1107" s="131"/>
      <c r="AEX1107" s="131"/>
      <c r="AEY1107" s="131"/>
      <c r="AEZ1107" s="131"/>
      <c r="AFA1107" s="131"/>
      <c r="AFB1107" s="131"/>
      <c r="AFC1107" s="131"/>
      <c r="AFD1107" s="131"/>
      <c r="AFE1107" s="131"/>
      <c r="AFF1107" s="131"/>
      <c r="AFG1107" s="131"/>
      <c r="AFH1107" s="131"/>
      <c r="AFI1107" s="131"/>
      <c r="AFJ1107" s="131"/>
      <c r="AFK1107" s="131"/>
      <c r="AFL1107" s="131"/>
      <c r="AFM1107" s="131"/>
      <c r="AFN1107" s="131"/>
      <c r="AFO1107" s="131"/>
      <c r="AFP1107" s="131"/>
      <c r="AFQ1107" s="131"/>
      <c r="AFR1107" s="131"/>
      <c r="AFS1107" s="131"/>
      <c r="AFT1107" s="131"/>
      <c r="AFU1107" s="131"/>
      <c r="AFV1107" s="131"/>
      <c r="AFW1107" s="131"/>
      <c r="AFX1107" s="131"/>
      <c r="AFY1107" s="131"/>
      <c r="AFZ1107" s="131"/>
      <c r="AGA1107" s="131"/>
      <c r="AGB1107" s="131"/>
      <c r="AGC1107" s="131"/>
      <c r="AGD1107" s="131"/>
      <c r="AGE1107" s="131"/>
      <c r="AGF1107" s="131"/>
      <c r="AGG1107" s="131"/>
      <c r="AGH1107" s="131"/>
      <c r="AGI1107" s="131"/>
      <c r="AGJ1107" s="131"/>
      <c r="AGK1107" s="131"/>
      <c r="AGL1107" s="131"/>
      <c r="AGM1107" s="131"/>
      <c r="AGN1107" s="131"/>
      <c r="AGO1107" s="131"/>
      <c r="AGP1107" s="131"/>
      <c r="AGQ1107" s="131"/>
      <c r="AGR1107" s="131"/>
      <c r="AGS1107" s="131"/>
      <c r="AGT1107" s="131"/>
      <c r="AGU1107" s="131"/>
      <c r="AGV1107" s="131"/>
      <c r="AGW1107" s="131"/>
      <c r="AGX1107" s="131"/>
      <c r="AGY1107" s="131"/>
      <c r="AGZ1107" s="131"/>
      <c r="AHA1107" s="131"/>
      <c r="AHB1107" s="131"/>
      <c r="AHC1107" s="131"/>
      <c r="AHD1107" s="131"/>
      <c r="AHE1107" s="131"/>
      <c r="AHF1107" s="131"/>
      <c r="AHG1107" s="131"/>
      <c r="AHH1107" s="131"/>
      <c r="AHI1107" s="131"/>
      <c r="AHJ1107" s="131"/>
      <c r="AHK1107" s="131"/>
      <c r="AHL1107" s="131"/>
      <c r="AHM1107" s="131"/>
      <c r="AHN1107" s="131"/>
      <c r="AHO1107" s="131"/>
      <c r="AHP1107" s="131"/>
      <c r="AHQ1107" s="131"/>
      <c r="AHR1107" s="131"/>
      <c r="AHS1107" s="131"/>
      <c r="AHT1107" s="131"/>
      <c r="AHU1107" s="131"/>
      <c r="AHV1107" s="131"/>
      <c r="AHW1107" s="131"/>
      <c r="AHX1107" s="131"/>
      <c r="AHY1107" s="131"/>
      <c r="AHZ1107" s="131"/>
      <c r="AIA1107" s="131"/>
      <c r="AIB1107" s="131"/>
      <c r="AIC1107" s="131"/>
      <c r="AID1107" s="131"/>
      <c r="AIE1107" s="131"/>
      <c r="AIF1107" s="131"/>
      <c r="AIG1107" s="131"/>
      <c r="AIH1107" s="131"/>
      <c r="AII1107" s="131"/>
      <c r="AIJ1107" s="131"/>
      <c r="AIK1107" s="131"/>
      <c r="AIL1107" s="131"/>
      <c r="AIM1107" s="131"/>
      <c r="AIN1107" s="131"/>
      <c r="AIO1107" s="131"/>
      <c r="AIP1107" s="131"/>
      <c r="AIQ1107" s="131"/>
      <c r="AIR1107" s="131"/>
      <c r="AIS1107" s="131"/>
      <c r="AIT1107" s="131"/>
      <c r="AIU1107" s="131"/>
      <c r="AIV1107" s="131"/>
      <c r="AIW1107" s="131"/>
      <c r="AIX1107" s="131"/>
      <c r="AIY1107" s="131"/>
      <c r="AIZ1107" s="131"/>
      <c r="AJA1107" s="131"/>
      <c r="AJB1107" s="131"/>
      <c r="AJC1107" s="131"/>
      <c r="AJD1107" s="131"/>
      <c r="AJE1107" s="131"/>
      <c r="AJF1107" s="131"/>
      <c r="AJG1107" s="131"/>
      <c r="AJH1107" s="131"/>
      <c r="AJI1107" s="131"/>
      <c r="AJJ1107" s="131"/>
      <c r="AJK1107" s="131"/>
      <c r="AJL1107" s="131"/>
      <c r="AJM1107" s="131"/>
      <c r="AJN1107" s="131"/>
      <c r="AJO1107" s="131"/>
      <c r="AJP1107" s="131"/>
      <c r="AJQ1107" s="131"/>
      <c r="AJR1107" s="131"/>
      <c r="AJS1107" s="131"/>
      <c r="AJT1107" s="131"/>
      <c r="AJU1107" s="131"/>
      <c r="AJV1107" s="131"/>
      <c r="AJW1107" s="131"/>
      <c r="AJX1107" s="131"/>
      <c r="AJY1107" s="131"/>
      <c r="AJZ1107" s="131"/>
      <c r="AKA1107" s="131"/>
      <c r="AKB1107" s="131"/>
      <c r="AKC1107" s="131"/>
      <c r="AKD1107" s="131"/>
      <c r="AKE1107" s="131"/>
      <c r="AKF1107" s="131"/>
      <c r="AKG1107" s="131"/>
      <c r="AKH1107" s="131"/>
      <c r="AKI1107" s="131"/>
      <c r="AKJ1107" s="131"/>
      <c r="AKK1107" s="131"/>
      <c r="AKL1107" s="131"/>
      <c r="AKM1107" s="131"/>
      <c r="AKN1107" s="131"/>
      <c r="AKO1107" s="131"/>
      <c r="AKP1107" s="131"/>
      <c r="AKQ1107" s="131"/>
      <c r="AKR1107" s="131"/>
      <c r="AKS1107" s="131"/>
      <c r="AKT1107" s="131"/>
      <c r="AKU1107" s="131"/>
      <c r="AKV1107" s="131"/>
      <c r="AKW1107" s="131"/>
      <c r="AKX1107" s="131"/>
      <c r="AKY1107" s="131"/>
      <c r="AKZ1107" s="131"/>
      <c r="ALA1107" s="131"/>
      <c r="ALB1107" s="131"/>
      <c r="ALC1107" s="131"/>
      <c r="ALD1107" s="131"/>
      <c r="ALE1107" s="131"/>
      <c r="ALF1107" s="131"/>
      <c r="ALG1107" s="131"/>
      <c r="ALH1107" s="131"/>
      <c r="ALI1107" s="131"/>
      <c r="ALJ1107" s="131"/>
      <c r="ALK1107" s="131"/>
      <c r="ALL1107" s="131"/>
      <c r="ALM1107" s="131"/>
      <c r="ALN1107" s="131"/>
      <c r="ALO1107" s="131"/>
      <c r="ALP1107" s="131"/>
      <c r="ALQ1107" s="131"/>
      <c r="ALR1107" s="131"/>
      <c r="ALS1107" s="131"/>
      <c r="ALT1107" s="131"/>
      <c r="ALU1107" s="131"/>
      <c r="ALV1107" s="131"/>
      <c r="ALW1107" s="131"/>
      <c r="ALX1107" s="131"/>
      <c r="ALY1107" s="131"/>
      <c r="ALZ1107" s="131"/>
      <c r="AMA1107" s="131"/>
      <c r="AMB1107" s="131"/>
      <c r="AMC1107" s="131"/>
      <c r="AMD1107" s="131"/>
      <c r="AME1107" s="131"/>
      <c r="AMF1107" s="131"/>
      <c r="AMG1107" s="131"/>
      <c r="AMH1107" s="131"/>
      <c r="AMI1107" s="131"/>
      <c r="AMJ1107" s="131"/>
      <c r="AMK1107" s="131"/>
      <c r="AML1107" s="131"/>
      <c r="AMM1107" s="131"/>
      <c r="AMN1107" s="131"/>
      <c r="AMO1107" s="131"/>
      <c r="AMP1107" s="131"/>
      <c r="AMQ1107" s="131"/>
      <c r="AMR1107" s="131"/>
      <c r="AMS1107" s="131"/>
      <c r="AMT1107" s="131"/>
      <c r="AMU1107" s="131"/>
      <c r="AMV1107" s="131"/>
      <c r="AMW1107" s="131"/>
      <c r="AMX1107" s="131"/>
      <c r="AMY1107" s="131"/>
      <c r="AMZ1107" s="131"/>
      <c r="ANA1107" s="131"/>
      <c r="ANB1107" s="131"/>
      <c r="ANC1107" s="131"/>
      <c r="AND1107" s="131"/>
      <c r="ANE1107" s="131"/>
      <c r="ANF1107" s="131"/>
      <c r="ANG1107" s="131"/>
      <c r="ANH1107" s="131"/>
      <c r="ANI1107" s="131"/>
      <c r="ANJ1107" s="131"/>
      <c r="ANK1107" s="131"/>
      <c r="ANL1107" s="131"/>
      <c r="ANM1107" s="131"/>
      <c r="ANN1107" s="131"/>
      <c r="ANO1107" s="131"/>
      <c r="ANP1107" s="131"/>
      <c r="ANQ1107" s="131"/>
      <c r="ANR1107" s="131"/>
      <c r="ANS1107" s="131"/>
      <c r="ANT1107" s="131"/>
      <c r="ANU1107" s="131"/>
      <c r="ANV1107" s="131"/>
      <c r="ANW1107" s="131"/>
      <c r="ANX1107" s="131"/>
      <c r="ANY1107" s="131"/>
      <c r="ANZ1107" s="131"/>
      <c r="AOA1107" s="131"/>
      <c r="AOB1107" s="131"/>
      <c r="AOC1107" s="131"/>
      <c r="AOD1107" s="131"/>
      <c r="AOE1107" s="131"/>
      <c r="AOF1107" s="131"/>
      <c r="AOG1107" s="131"/>
      <c r="AOH1107" s="131"/>
      <c r="AOI1107" s="131"/>
      <c r="AOJ1107" s="131"/>
      <c r="AOK1107" s="131"/>
      <c r="AOL1107" s="131"/>
      <c r="AOM1107" s="131"/>
      <c r="AON1107" s="131"/>
      <c r="AOO1107" s="131"/>
      <c r="AOP1107" s="131"/>
      <c r="AOQ1107" s="131"/>
      <c r="AOR1107" s="131"/>
      <c r="AOS1107" s="131"/>
      <c r="AOT1107" s="131"/>
      <c r="AOU1107" s="131"/>
      <c r="AOV1107" s="131"/>
      <c r="AOW1107" s="131"/>
      <c r="AOX1107" s="131"/>
      <c r="AOY1107" s="131"/>
      <c r="AOZ1107" s="131"/>
      <c r="APA1107" s="131"/>
      <c r="APB1107" s="131"/>
      <c r="APC1107" s="131"/>
      <c r="APD1107" s="131"/>
      <c r="APE1107" s="131"/>
      <c r="APF1107" s="131"/>
      <c r="APG1107" s="131"/>
      <c r="APH1107" s="131"/>
      <c r="API1107" s="131"/>
      <c r="APJ1107" s="131"/>
      <c r="APK1107" s="131"/>
      <c r="APL1107" s="131"/>
      <c r="APM1107" s="131"/>
      <c r="APN1107" s="131"/>
      <c r="APO1107" s="131"/>
      <c r="APP1107" s="131"/>
      <c r="APQ1107" s="131"/>
      <c r="APR1107" s="131"/>
      <c r="APS1107" s="131"/>
      <c r="APT1107" s="131"/>
      <c r="APU1107" s="131"/>
      <c r="APV1107" s="131"/>
      <c r="APW1107" s="131"/>
      <c r="APX1107" s="131"/>
      <c r="APY1107" s="131"/>
      <c r="APZ1107" s="131"/>
      <c r="AQA1107" s="131"/>
      <c r="AQB1107" s="131"/>
      <c r="AQC1107" s="131"/>
      <c r="AQD1107" s="131"/>
      <c r="AQE1107" s="131"/>
      <c r="AQF1107" s="131"/>
      <c r="AQG1107" s="131"/>
      <c r="AQH1107" s="131"/>
      <c r="AQI1107" s="131"/>
      <c r="AQJ1107" s="131"/>
      <c r="AQK1107" s="131"/>
      <c r="AQL1107" s="131"/>
      <c r="AQM1107" s="131"/>
      <c r="AQN1107" s="131"/>
      <c r="AQO1107" s="131"/>
      <c r="AQP1107" s="131"/>
      <c r="AQQ1107" s="131"/>
      <c r="AQR1107" s="131"/>
      <c r="AQS1107" s="131"/>
      <c r="AQT1107" s="131"/>
      <c r="AQU1107" s="131"/>
      <c r="AQV1107" s="131"/>
      <c r="AQW1107" s="131"/>
      <c r="AQX1107" s="131"/>
      <c r="AQY1107" s="131"/>
      <c r="AQZ1107" s="131"/>
      <c r="ARA1107" s="131"/>
      <c r="ARB1107" s="131"/>
      <c r="ARC1107" s="131"/>
      <c r="ARD1107" s="131"/>
      <c r="ARE1107" s="131"/>
      <c r="ARF1107" s="131"/>
      <c r="ARG1107" s="131"/>
      <c r="ARH1107" s="131"/>
      <c r="ARI1107" s="131"/>
      <c r="ARJ1107" s="131"/>
      <c r="ARK1107" s="131"/>
      <c r="ARL1107" s="131"/>
      <c r="ARM1107" s="131"/>
      <c r="ARN1107" s="131"/>
      <c r="ARO1107" s="131"/>
      <c r="ARP1107" s="131"/>
      <c r="ARQ1107" s="131"/>
      <c r="ARR1107" s="131"/>
      <c r="ARS1107" s="131"/>
      <c r="ART1107" s="131"/>
      <c r="ARU1107" s="131"/>
      <c r="ARV1107" s="131"/>
      <c r="ARW1107" s="131"/>
      <c r="ARX1107" s="131"/>
      <c r="ARY1107" s="131"/>
      <c r="ARZ1107" s="131"/>
      <c r="ASA1107" s="131"/>
      <c r="ASB1107" s="131"/>
      <c r="ASC1107" s="131"/>
      <c r="ASD1107" s="131"/>
      <c r="ASE1107" s="131"/>
      <c r="ASF1107" s="131"/>
      <c r="ASG1107" s="131"/>
      <c r="ASH1107" s="131"/>
      <c r="ASI1107" s="131"/>
      <c r="ASJ1107" s="131"/>
      <c r="ASK1107" s="131"/>
      <c r="ASL1107" s="131"/>
      <c r="ASM1107" s="131"/>
      <c r="ASN1107" s="131"/>
      <c r="ASO1107" s="131"/>
      <c r="ASP1107" s="131"/>
      <c r="ASQ1107" s="131"/>
      <c r="ASR1107" s="131"/>
      <c r="ASS1107" s="131"/>
      <c r="AST1107" s="131"/>
      <c r="ASU1107" s="131"/>
      <c r="ASV1107" s="131"/>
      <c r="ASW1107" s="131"/>
      <c r="ASX1107" s="131"/>
      <c r="ASY1107" s="131"/>
      <c r="ASZ1107" s="131"/>
      <c r="ATA1107" s="131"/>
      <c r="ATB1107" s="131"/>
      <c r="ATC1107" s="131"/>
      <c r="ATD1107" s="131"/>
      <c r="ATE1107" s="131"/>
      <c r="ATF1107" s="131"/>
      <c r="ATG1107" s="131"/>
      <c r="ATH1107" s="131"/>
      <c r="ATI1107" s="131"/>
      <c r="ATJ1107" s="131"/>
      <c r="ATK1107" s="131"/>
      <c r="ATL1107" s="131"/>
      <c r="ATM1107" s="131"/>
      <c r="ATN1107" s="131"/>
      <c r="ATO1107" s="131"/>
      <c r="ATP1107" s="131"/>
      <c r="ATQ1107" s="131"/>
      <c r="ATR1107" s="131"/>
      <c r="ATS1107" s="131"/>
      <c r="ATT1107" s="131"/>
      <c r="ATU1107" s="131"/>
      <c r="ATV1107" s="131"/>
      <c r="ATW1107" s="131"/>
      <c r="ATX1107" s="131"/>
      <c r="ATY1107" s="131"/>
      <c r="ATZ1107" s="131"/>
      <c r="AUA1107" s="131"/>
      <c r="AUB1107" s="131"/>
      <c r="AUC1107" s="131"/>
      <c r="AUD1107" s="131"/>
      <c r="AUE1107" s="131"/>
      <c r="AUF1107" s="131"/>
      <c r="AUG1107" s="131"/>
      <c r="AUH1107" s="131"/>
      <c r="AUI1107" s="131"/>
      <c r="AUJ1107" s="131"/>
      <c r="AUK1107" s="131"/>
      <c r="AUL1107" s="131"/>
      <c r="AUM1107" s="131"/>
      <c r="AUN1107" s="131"/>
      <c r="AUO1107" s="131"/>
      <c r="AUP1107" s="131"/>
      <c r="AUQ1107" s="131"/>
      <c r="AUR1107" s="131"/>
      <c r="AUS1107" s="131"/>
      <c r="AUT1107" s="131"/>
      <c r="AUU1107" s="131"/>
      <c r="AUV1107" s="131"/>
      <c r="AUW1107" s="131"/>
      <c r="AUX1107" s="131"/>
      <c r="AUY1107" s="131"/>
      <c r="AUZ1107" s="131"/>
      <c r="AVA1107" s="131"/>
      <c r="AVB1107" s="131"/>
      <c r="AVC1107" s="131"/>
      <c r="AVD1107" s="131"/>
      <c r="AVE1107" s="131"/>
      <c r="AVF1107" s="131"/>
      <c r="AVG1107" s="131"/>
      <c r="AVH1107" s="131"/>
      <c r="AVI1107" s="131"/>
      <c r="AVJ1107" s="131"/>
      <c r="AVK1107" s="131"/>
      <c r="AVL1107" s="131"/>
      <c r="AVM1107" s="131"/>
      <c r="AVN1107" s="131"/>
      <c r="AVO1107" s="131"/>
      <c r="AVP1107" s="131"/>
      <c r="AVQ1107" s="131"/>
      <c r="AVR1107" s="131"/>
      <c r="AVS1107" s="131"/>
      <c r="AVT1107" s="131"/>
      <c r="AVU1107" s="131"/>
      <c r="AVV1107" s="131"/>
      <c r="AVW1107" s="131"/>
      <c r="AVX1107" s="131"/>
      <c r="AVY1107" s="131"/>
      <c r="AVZ1107" s="131"/>
      <c r="AWA1107" s="131"/>
      <c r="AWB1107" s="131"/>
      <c r="AWC1107" s="131"/>
      <c r="AWD1107" s="131"/>
      <c r="AWE1107" s="131"/>
      <c r="AWF1107" s="131"/>
      <c r="AWG1107" s="131"/>
      <c r="AWH1107" s="131"/>
      <c r="AWI1107" s="131"/>
      <c r="AWJ1107" s="131"/>
      <c r="AWK1107" s="131"/>
      <c r="AWL1107" s="131"/>
      <c r="AWM1107" s="131"/>
      <c r="AWN1107" s="131"/>
      <c r="AWO1107" s="131"/>
      <c r="AWP1107" s="131"/>
      <c r="AWQ1107" s="131"/>
      <c r="AWR1107" s="131"/>
      <c r="AWS1107" s="131"/>
      <c r="AWT1107" s="131"/>
      <c r="AWU1107" s="131"/>
      <c r="AWV1107" s="131"/>
      <c r="AWW1107" s="131"/>
      <c r="AWX1107" s="131"/>
      <c r="AWY1107" s="131"/>
      <c r="AWZ1107" s="131"/>
      <c r="AXA1107" s="131"/>
      <c r="AXB1107" s="131"/>
      <c r="AXC1107" s="131"/>
      <c r="AXD1107" s="131"/>
      <c r="AXE1107" s="131"/>
      <c r="AXF1107" s="131"/>
      <c r="AXG1107" s="131"/>
      <c r="AXH1107" s="131"/>
      <c r="AXI1107" s="131"/>
      <c r="AXJ1107" s="131"/>
      <c r="AXK1107" s="131"/>
      <c r="AXL1107" s="131"/>
      <c r="AXM1107" s="131"/>
      <c r="AXN1107" s="131"/>
      <c r="AXO1107" s="131"/>
      <c r="AXP1107" s="131"/>
      <c r="AXQ1107" s="131"/>
      <c r="AXR1107" s="131"/>
      <c r="AXS1107" s="131"/>
      <c r="AXT1107" s="131"/>
      <c r="AXU1107" s="131"/>
      <c r="AXV1107" s="131"/>
      <c r="AXW1107" s="131"/>
      <c r="AXX1107" s="131"/>
    </row>
    <row r="1108" spans="1:1324" s="131" customFormat="1" ht="15.75" hidden="1" customHeight="1" x14ac:dyDescent="0.2">
      <c r="A1108" s="79" t="s">
        <v>1346</v>
      </c>
      <c r="B1108" s="79" t="s">
        <v>65</v>
      </c>
      <c r="C1108" s="89" t="s">
        <v>1132</v>
      </c>
      <c r="D1108" s="89" t="s">
        <v>1191</v>
      </c>
      <c r="E1108" s="66">
        <v>39911</v>
      </c>
      <c r="F1108" s="79" t="s">
        <v>1167</v>
      </c>
      <c r="G1108" s="30" t="s">
        <v>1184</v>
      </c>
      <c r="H1108" s="30">
        <v>42005</v>
      </c>
      <c r="I1108" s="30" t="s">
        <v>1065</v>
      </c>
      <c r="J1108" s="173"/>
      <c r="K1108" s="87" t="s">
        <v>1276</v>
      </c>
      <c r="L1108" s="87">
        <v>1</v>
      </c>
      <c r="M1108" s="87">
        <v>1</v>
      </c>
      <c r="N1108" s="87" t="s">
        <v>326</v>
      </c>
      <c r="O1108" s="87">
        <v>1</v>
      </c>
      <c r="P1108" s="87" t="s">
        <v>326</v>
      </c>
      <c r="Q1108" s="87">
        <v>1</v>
      </c>
      <c r="R1108" s="87" t="s">
        <v>326</v>
      </c>
      <c r="S1108" s="87">
        <v>1</v>
      </c>
      <c r="T1108" s="87" t="s">
        <v>49</v>
      </c>
      <c r="U1108" s="87">
        <v>1</v>
      </c>
      <c r="V1108" s="87">
        <v>1</v>
      </c>
      <c r="W1108" s="87">
        <v>0</v>
      </c>
      <c r="X1108" s="87">
        <v>0</v>
      </c>
      <c r="Y1108" s="87">
        <v>0</v>
      </c>
      <c r="Z1108" s="87">
        <v>1</v>
      </c>
      <c r="AA1108" s="87">
        <v>0</v>
      </c>
      <c r="AB1108" s="87">
        <f t="shared" si="108"/>
        <v>2</v>
      </c>
      <c r="AC1108" s="87">
        <f t="shared" si="109"/>
        <v>2</v>
      </c>
      <c r="AD1108" s="87">
        <f t="shared" si="110"/>
        <v>2</v>
      </c>
      <c r="AE1108" s="87">
        <f t="shared" si="111"/>
        <v>2</v>
      </c>
      <c r="AF1108" s="104"/>
    </row>
    <row r="1109" spans="1:1324" s="106" customFormat="1" ht="15.75" hidden="1" customHeight="1" x14ac:dyDescent="0.2">
      <c r="A1109" s="79" t="s">
        <v>1347</v>
      </c>
      <c r="B1109" s="79" t="s">
        <v>65</v>
      </c>
      <c r="C1109" s="89" t="s">
        <v>1132</v>
      </c>
      <c r="D1109" s="89" t="s">
        <v>1199</v>
      </c>
      <c r="E1109" s="66">
        <v>40785</v>
      </c>
      <c r="F1109" s="79" t="s">
        <v>1167</v>
      </c>
      <c r="G1109" s="30" t="s">
        <v>1184</v>
      </c>
      <c r="H1109" s="30">
        <v>42005</v>
      </c>
      <c r="I1109" s="30" t="s">
        <v>1065</v>
      </c>
      <c r="J1109" s="173"/>
      <c r="K1109" s="87" t="s">
        <v>1276</v>
      </c>
      <c r="L1109" s="87">
        <v>1</v>
      </c>
      <c r="M1109" s="87">
        <v>1</v>
      </c>
      <c r="N1109" s="87" t="s">
        <v>326</v>
      </c>
      <c r="O1109" s="87">
        <v>1</v>
      </c>
      <c r="P1109" s="87" t="s">
        <v>326</v>
      </c>
      <c r="Q1109" s="87">
        <v>1</v>
      </c>
      <c r="R1109" s="87" t="s">
        <v>326</v>
      </c>
      <c r="S1109" s="87">
        <v>1</v>
      </c>
      <c r="T1109" s="87" t="s">
        <v>49</v>
      </c>
      <c r="U1109" s="87">
        <v>1</v>
      </c>
      <c r="V1109" s="87">
        <v>1</v>
      </c>
      <c r="W1109" s="87">
        <v>0</v>
      </c>
      <c r="X1109" s="87">
        <v>0</v>
      </c>
      <c r="Y1109" s="87">
        <v>0</v>
      </c>
      <c r="Z1109" s="87">
        <v>1</v>
      </c>
      <c r="AA1109" s="87">
        <v>0</v>
      </c>
      <c r="AB1109" s="87">
        <f t="shared" si="108"/>
        <v>2</v>
      </c>
      <c r="AC1109" s="87">
        <f t="shared" si="109"/>
        <v>2</v>
      </c>
      <c r="AD1109" s="87">
        <f t="shared" si="110"/>
        <v>2</v>
      </c>
      <c r="AE1109" s="87">
        <f t="shared" si="111"/>
        <v>2</v>
      </c>
      <c r="AF1109" s="104"/>
    </row>
    <row r="1110" spans="1:1324" s="106" customFormat="1" ht="15.75" hidden="1" customHeight="1" x14ac:dyDescent="0.2">
      <c r="A1110" s="79" t="s">
        <v>63</v>
      </c>
      <c r="B1110" s="79" t="s">
        <v>62</v>
      </c>
      <c r="C1110" s="89" t="s">
        <v>61</v>
      </c>
      <c r="D1110" s="89" t="s">
        <v>10</v>
      </c>
      <c r="E1110" s="66">
        <v>40392</v>
      </c>
      <c r="F1110" s="79"/>
      <c r="G1110" s="30" t="s">
        <v>1184</v>
      </c>
      <c r="H1110" s="30">
        <v>42005</v>
      </c>
      <c r="I1110" s="30" t="s">
        <v>1065</v>
      </c>
      <c r="J1110" s="173"/>
      <c r="K1110" s="87" t="s">
        <v>7</v>
      </c>
      <c r="L1110" s="87">
        <v>1</v>
      </c>
      <c r="M1110" s="87">
        <v>1</v>
      </c>
      <c r="N1110" s="87" t="s">
        <v>326</v>
      </c>
      <c r="O1110" s="87">
        <v>1</v>
      </c>
      <c r="P1110" s="87" t="s">
        <v>326</v>
      </c>
      <c r="Q1110" s="87">
        <v>1</v>
      </c>
      <c r="R1110" s="87" t="s">
        <v>326</v>
      </c>
      <c r="S1110" s="87">
        <v>1</v>
      </c>
      <c r="T1110" s="87" t="s">
        <v>346</v>
      </c>
      <c r="U1110" s="87">
        <v>1</v>
      </c>
      <c r="V1110" s="87">
        <v>1</v>
      </c>
      <c r="W1110" s="87">
        <v>0</v>
      </c>
      <c r="X1110" s="87">
        <v>0</v>
      </c>
      <c r="Y1110" s="87">
        <v>0</v>
      </c>
      <c r="Z1110" s="87">
        <v>1</v>
      </c>
      <c r="AA1110" s="87">
        <v>0</v>
      </c>
      <c r="AB1110" s="87">
        <f t="shared" si="108"/>
        <v>2</v>
      </c>
      <c r="AC1110" s="87">
        <f t="shared" si="109"/>
        <v>2</v>
      </c>
      <c r="AD1110" s="87">
        <f t="shared" si="110"/>
        <v>2</v>
      </c>
      <c r="AE1110" s="87">
        <f t="shared" si="111"/>
        <v>2</v>
      </c>
      <c r="AF1110" s="104" t="s">
        <v>2468</v>
      </c>
      <c r="AG1110" s="131"/>
      <c r="AH1110" s="131"/>
      <c r="AI1110" s="131"/>
      <c r="AJ1110" s="131"/>
      <c r="AK1110" s="131"/>
      <c r="AL1110" s="131"/>
      <c r="AM1110" s="131"/>
      <c r="AN1110" s="131"/>
      <c r="AO1110" s="131"/>
      <c r="AP1110" s="131"/>
      <c r="AQ1110" s="131"/>
      <c r="AR1110" s="131"/>
      <c r="AS1110" s="131"/>
      <c r="AT1110" s="131"/>
      <c r="AU1110" s="131"/>
      <c r="AV1110" s="131"/>
      <c r="AW1110" s="131"/>
      <c r="AX1110" s="131"/>
      <c r="AY1110" s="131"/>
      <c r="AZ1110" s="131"/>
      <c r="BA1110" s="131"/>
      <c r="BB1110" s="131"/>
      <c r="BC1110" s="131"/>
      <c r="BD1110" s="131"/>
      <c r="BE1110" s="131"/>
      <c r="BF1110" s="131"/>
      <c r="BG1110" s="131"/>
      <c r="BH1110" s="131"/>
      <c r="BI1110" s="131"/>
      <c r="BJ1110" s="131"/>
      <c r="BK1110" s="131"/>
      <c r="BL1110" s="131"/>
      <c r="BM1110" s="131"/>
      <c r="BN1110" s="131"/>
      <c r="BO1110" s="131"/>
      <c r="BP1110" s="131"/>
      <c r="BQ1110" s="131"/>
      <c r="BR1110" s="131"/>
      <c r="BS1110" s="131"/>
      <c r="BT1110" s="131"/>
      <c r="BU1110" s="131"/>
      <c r="BV1110" s="131"/>
      <c r="BW1110" s="131"/>
      <c r="BX1110" s="131"/>
      <c r="BY1110" s="131"/>
      <c r="BZ1110" s="131"/>
      <c r="CA1110" s="131"/>
      <c r="CB1110" s="131"/>
      <c r="CC1110" s="131"/>
      <c r="CD1110" s="131"/>
      <c r="CE1110" s="131"/>
      <c r="CF1110" s="131"/>
      <c r="CG1110" s="131"/>
      <c r="CH1110" s="131"/>
      <c r="CI1110" s="131"/>
      <c r="CJ1110" s="131"/>
      <c r="CK1110" s="131"/>
      <c r="CL1110" s="131"/>
      <c r="CM1110" s="131"/>
      <c r="CN1110" s="131"/>
      <c r="CO1110" s="131"/>
      <c r="CP1110" s="131"/>
      <c r="CQ1110" s="131"/>
      <c r="CR1110" s="131"/>
      <c r="CS1110" s="131"/>
      <c r="CT1110" s="131"/>
      <c r="CU1110" s="131"/>
      <c r="CV1110" s="131"/>
      <c r="CW1110" s="131"/>
      <c r="CX1110" s="131"/>
      <c r="CY1110" s="131"/>
      <c r="CZ1110" s="131"/>
      <c r="DA1110" s="131"/>
      <c r="DB1110" s="131"/>
      <c r="DC1110" s="131"/>
      <c r="DD1110" s="131"/>
      <c r="DE1110" s="131"/>
      <c r="DF1110" s="131"/>
      <c r="DG1110" s="131"/>
      <c r="DH1110" s="131"/>
      <c r="DI1110" s="131"/>
      <c r="DJ1110" s="131"/>
      <c r="DK1110" s="131"/>
      <c r="DL1110" s="131"/>
      <c r="DM1110" s="131"/>
      <c r="DN1110" s="131"/>
      <c r="DO1110" s="131"/>
      <c r="DP1110" s="131"/>
      <c r="DQ1110" s="131"/>
      <c r="DR1110" s="131"/>
      <c r="DS1110" s="131"/>
      <c r="DT1110" s="131"/>
      <c r="DU1110" s="131"/>
      <c r="DV1110" s="131"/>
      <c r="DW1110" s="131"/>
      <c r="DX1110" s="131"/>
      <c r="DY1110" s="131"/>
      <c r="DZ1110" s="131"/>
      <c r="EA1110" s="131"/>
      <c r="EB1110" s="131"/>
      <c r="EC1110" s="131"/>
      <c r="ED1110" s="131"/>
      <c r="EE1110" s="131"/>
      <c r="EF1110" s="131"/>
      <c r="EG1110" s="131"/>
      <c r="EH1110" s="131"/>
      <c r="EI1110" s="131"/>
      <c r="EJ1110" s="131"/>
      <c r="EK1110" s="131"/>
      <c r="EL1110" s="131"/>
      <c r="EM1110" s="131"/>
      <c r="EN1110" s="131"/>
      <c r="EO1110" s="131"/>
      <c r="EP1110" s="131"/>
      <c r="EQ1110" s="131"/>
      <c r="ER1110" s="131"/>
      <c r="ES1110" s="131"/>
      <c r="ET1110" s="131"/>
      <c r="EU1110" s="131"/>
      <c r="EV1110" s="131"/>
      <c r="EW1110" s="131"/>
      <c r="EX1110" s="131"/>
      <c r="EY1110" s="131"/>
      <c r="EZ1110" s="131"/>
      <c r="FA1110" s="131"/>
      <c r="FB1110" s="131"/>
      <c r="FC1110" s="131"/>
      <c r="FD1110" s="131"/>
      <c r="FE1110" s="131"/>
      <c r="FF1110" s="131"/>
      <c r="FG1110" s="131"/>
      <c r="FH1110" s="131"/>
      <c r="FI1110" s="131"/>
      <c r="FJ1110" s="131"/>
      <c r="FK1110" s="131"/>
      <c r="FL1110" s="131"/>
      <c r="FM1110" s="131"/>
      <c r="FN1110" s="131"/>
      <c r="FO1110" s="131"/>
      <c r="FP1110" s="131"/>
      <c r="FQ1110" s="131"/>
      <c r="FR1110" s="131"/>
      <c r="FS1110" s="131"/>
      <c r="FT1110" s="131"/>
      <c r="FU1110" s="131"/>
      <c r="FV1110" s="131"/>
      <c r="FW1110" s="131"/>
      <c r="FX1110" s="131"/>
      <c r="FY1110" s="131"/>
      <c r="FZ1110" s="131"/>
      <c r="GA1110" s="131"/>
      <c r="GB1110" s="131"/>
      <c r="GC1110" s="131"/>
      <c r="GD1110" s="131"/>
      <c r="GE1110" s="131"/>
      <c r="GF1110" s="131"/>
      <c r="GG1110" s="131"/>
      <c r="GH1110" s="131"/>
      <c r="GI1110" s="131"/>
      <c r="GJ1110" s="131"/>
      <c r="GK1110" s="131"/>
      <c r="GL1110" s="131"/>
      <c r="GM1110" s="131"/>
      <c r="GN1110" s="131"/>
      <c r="GO1110" s="131"/>
      <c r="GP1110" s="131"/>
      <c r="GQ1110" s="131"/>
      <c r="GR1110" s="131"/>
      <c r="GS1110" s="131"/>
      <c r="GT1110" s="131"/>
      <c r="GU1110" s="131"/>
      <c r="GV1110" s="131"/>
      <c r="GW1110" s="131"/>
      <c r="GX1110" s="131"/>
      <c r="GY1110" s="131"/>
      <c r="GZ1110" s="131"/>
      <c r="HA1110" s="131"/>
      <c r="HB1110" s="131"/>
      <c r="HC1110" s="131"/>
      <c r="HD1110" s="131"/>
      <c r="HE1110" s="131"/>
      <c r="HF1110" s="131"/>
      <c r="HG1110" s="131"/>
      <c r="HH1110" s="131"/>
      <c r="HI1110" s="131"/>
      <c r="HJ1110" s="131"/>
      <c r="HK1110" s="131"/>
      <c r="HL1110" s="131"/>
      <c r="HM1110" s="131"/>
      <c r="HN1110" s="131"/>
      <c r="HO1110" s="131"/>
      <c r="HP1110" s="131"/>
      <c r="HQ1110" s="131"/>
      <c r="HR1110" s="131"/>
      <c r="HS1110" s="131"/>
      <c r="HT1110" s="131"/>
      <c r="HU1110" s="131"/>
      <c r="HV1110" s="131"/>
      <c r="HW1110" s="131"/>
      <c r="HX1110" s="131"/>
      <c r="HY1110" s="131"/>
      <c r="HZ1110" s="131"/>
      <c r="IA1110" s="131"/>
      <c r="IB1110" s="131"/>
      <c r="IC1110" s="131"/>
      <c r="ID1110" s="131"/>
      <c r="IE1110" s="131"/>
      <c r="IF1110" s="131"/>
      <c r="IG1110" s="131"/>
      <c r="IH1110" s="131"/>
      <c r="II1110" s="131"/>
      <c r="IJ1110" s="131"/>
      <c r="IK1110" s="131"/>
      <c r="IL1110" s="131"/>
      <c r="IM1110" s="131"/>
      <c r="IN1110" s="131"/>
      <c r="IO1110" s="131"/>
      <c r="IP1110" s="131"/>
      <c r="IQ1110" s="131"/>
      <c r="IR1110" s="131"/>
      <c r="IS1110" s="131"/>
      <c r="IT1110" s="131"/>
      <c r="IU1110" s="131"/>
      <c r="IV1110" s="131"/>
      <c r="IW1110" s="131"/>
      <c r="IX1110" s="131"/>
      <c r="IY1110" s="131"/>
      <c r="IZ1110" s="131"/>
      <c r="JA1110" s="131"/>
      <c r="JB1110" s="131"/>
      <c r="JC1110" s="131"/>
      <c r="JD1110" s="131"/>
      <c r="JE1110" s="131"/>
      <c r="JF1110" s="131"/>
      <c r="JG1110" s="131"/>
      <c r="JH1110" s="131"/>
      <c r="JI1110" s="131"/>
      <c r="JJ1110" s="131"/>
      <c r="JK1110" s="131"/>
      <c r="JL1110" s="131"/>
      <c r="JM1110" s="131"/>
      <c r="JN1110" s="131"/>
      <c r="JO1110" s="131"/>
      <c r="JP1110" s="131"/>
      <c r="JQ1110" s="131"/>
      <c r="JR1110" s="131"/>
      <c r="JS1110" s="131"/>
      <c r="JT1110" s="131"/>
      <c r="JU1110" s="131"/>
      <c r="JV1110" s="131"/>
      <c r="JW1110" s="131"/>
      <c r="JX1110" s="131"/>
      <c r="JY1110" s="131"/>
      <c r="JZ1110" s="131"/>
      <c r="KA1110" s="131"/>
      <c r="KB1110" s="131"/>
      <c r="KC1110" s="131"/>
      <c r="KD1110" s="131"/>
      <c r="KE1110" s="131"/>
      <c r="KF1110" s="131"/>
      <c r="KG1110" s="131"/>
      <c r="KH1110" s="131"/>
      <c r="KI1110" s="131"/>
      <c r="KJ1110" s="131"/>
      <c r="KK1110" s="131"/>
      <c r="KL1110" s="131"/>
      <c r="KM1110" s="131"/>
      <c r="KN1110" s="131"/>
      <c r="KO1110" s="131"/>
      <c r="KP1110" s="131"/>
      <c r="KQ1110" s="131"/>
      <c r="KR1110" s="131"/>
      <c r="KS1110" s="131"/>
      <c r="KT1110" s="131"/>
      <c r="KU1110" s="131"/>
      <c r="KV1110" s="131"/>
      <c r="KW1110" s="131"/>
      <c r="KX1110" s="131"/>
      <c r="KY1110" s="131"/>
      <c r="KZ1110" s="131"/>
      <c r="LA1110" s="131"/>
      <c r="LB1110" s="131"/>
      <c r="LC1110" s="131"/>
      <c r="LD1110" s="131"/>
      <c r="LE1110" s="131"/>
      <c r="LF1110" s="131"/>
      <c r="LG1110" s="131"/>
      <c r="LH1110" s="131"/>
      <c r="LI1110" s="131"/>
      <c r="LJ1110" s="131"/>
      <c r="LK1110" s="131"/>
      <c r="LL1110" s="131"/>
      <c r="LM1110" s="131"/>
      <c r="LN1110" s="131"/>
      <c r="LO1110" s="131"/>
      <c r="LP1110" s="131"/>
      <c r="LQ1110" s="131"/>
      <c r="LR1110" s="131"/>
      <c r="LS1110" s="131"/>
      <c r="LT1110" s="131"/>
      <c r="LU1110" s="131"/>
      <c r="LV1110" s="131"/>
      <c r="LW1110" s="131"/>
      <c r="LX1110" s="131"/>
      <c r="LY1110" s="131"/>
      <c r="LZ1110" s="131"/>
      <c r="MA1110" s="131"/>
      <c r="MB1110" s="131"/>
      <c r="MC1110" s="131"/>
      <c r="MD1110" s="131"/>
      <c r="ME1110" s="131"/>
      <c r="MF1110" s="131"/>
      <c r="MG1110" s="131"/>
      <c r="MH1110" s="131"/>
      <c r="MI1110" s="131"/>
      <c r="MJ1110" s="131"/>
      <c r="MK1110" s="131"/>
      <c r="ML1110" s="131"/>
      <c r="MM1110" s="131"/>
      <c r="MN1110" s="131"/>
      <c r="MO1110" s="131"/>
      <c r="MP1110" s="131"/>
      <c r="MQ1110" s="131"/>
      <c r="MR1110" s="131"/>
      <c r="MS1110" s="131"/>
      <c r="MT1110" s="131"/>
      <c r="MU1110" s="131"/>
      <c r="MV1110" s="131"/>
      <c r="MW1110" s="131"/>
      <c r="MX1110" s="131"/>
      <c r="MY1110" s="131"/>
      <c r="MZ1110" s="131"/>
      <c r="NA1110" s="131"/>
      <c r="NB1110" s="131"/>
      <c r="NC1110" s="131"/>
      <c r="ND1110" s="131"/>
      <c r="NE1110" s="131"/>
      <c r="NF1110" s="131"/>
      <c r="NG1110" s="131"/>
      <c r="NH1110" s="131"/>
      <c r="NI1110" s="131"/>
      <c r="NJ1110" s="131"/>
      <c r="NK1110" s="131"/>
      <c r="NL1110" s="131"/>
      <c r="NM1110" s="131"/>
      <c r="NN1110" s="131"/>
      <c r="NO1110" s="131"/>
      <c r="NP1110" s="131"/>
      <c r="NQ1110" s="131"/>
      <c r="NR1110" s="131"/>
      <c r="NS1110" s="131"/>
      <c r="NT1110" s="131"/>
      <c r="NU1110" s="131"/>
      <c r="NV1110" s="131"/>
      <c r="NW1110" s="131"/>
      <c r="NX1110" s="131"/>
      <c r="NY1110" s="131"/>
      <c r="NZ1110" s="131"/>
      <c r="OA1110" s="131"/>
      <c r="OB1110" s="131"/>
      <c r="OC1110" s="131"/>
      <c r="OD1110" s="131"/>
      <c r="OE1110" s="131"/>
      <c r="OF1110" s="131"/>
      <c r="OG1110" s="131"/>
      <c r="OH1110" s="131"/>
      <c r="OI1110" s="131"/>
      <c r="OJ1110" s="131"/>
      <c r="OK1110" s="131"/>
      <c r="OL1110" s="131"/>
      <c r="OM1110" s="131"/>
      <c r="ON1110" s="131"/>
      <c r="OO1110" s="131"/>
      <c r="OP1110" s="131"/>
      <c r="OQ1110" s="131"/>
      <c r="OR1110" s="131"/>
      <c r="OS1110" s="131"/>
      <c r="OT1110" s="131"/>
      <c r="OU1110" s="131"/>
      <c r="OV1110" s="131"/>
      <c r="OW1110" s="131"/>
      <c r="OX1110" s="131"/>
      <c r="OY1110" s="131"/>
      <c r="OZ1110" s="131"/>
      <c r="PA1110" s="131"/>
      <c r="PB1110" s="131"/>
      <c r="PC1110" s="131"/>
      <c r="PD1110" s="131"/>
      <c r="PE1110" s="131"/>
      <c r="PF1110" s="131"/>
      <c r="PG1110" s="131"/>
      <c r="PH1110" s="131"/>
      <c r="PI1110" s="131"/>
      <c r="PJ1110" s="131"/>
      <c r="PK1110" s="131"/>
      <c r="PL1110" s="131"/>
      <c r="PM1110" s="131"/>
      <c r="PN1110" s="131"/>
      <c r="PO1110" s="131"/>
      <c r="PP1110" s="131"/>
      <c r="PQ1110" s="131"/>
      <c r="PR1110" s="131"/>
      <c r="PS1110" s="131"/>
      <c r="PT1110" s="131"/>
      <c r="PU1110" s="131"/>
      <c r="PV1110" s="131"/>
      <c r="PW1110" s="131"/>
      <c r="PX1110" s="131"/>
      <c r="PY1110" s="131"/>
      <c r="PZ1110" s="131"/>
      <c r="QA1110" s="131"/>
      <c r="QB1110" s="131"/>
      <c r="QC1110" s="131"/>
      <c r="QD1110" s="131"/>
      <c r="QE1110" s="131"/>
      <c r="QF1110" s="131"/>
      <c r="QG1110" s="131"/>
      <c r="QH1110" s="131"/>
      <c r="QI1110" s="131"/>
      <c r="QJ1110" s="131"/>
      <c r="QK1110" s="131"/>
      <c r="QL1110" s="131"/>
      <c r="QM1110" s="131"/>
      <c r="QN1110" s="131"/>
      <c r="QO1110" s="131"/>
      <c r="QP1110" s="131"/>
      <c r="QQ1110" s="131"/>
      <c r="QR1110" s="131"/>
      <c r="QS1110" s="131"/>
      <c r="QT1110" s="131"/>
      <c r="QU1110" s="131"/>
      <c r="QV1110" s="131"/>
      <c r="QW1110" s="131"/>
      <c r="QX1110" s="131"/>
      <c r="QY1110" s="131"/>
      <c r="QZ1110" s="131"/>
      <c r="RA1110" s="131"/>
      <c r="RB1110" s="131"/>
      <c r="RC1110" s="131"/>
      <c r="RD1110" s="131"/>
      <c r="RE1110" s="131"/>
      <c r="RF1110" s="131"/>
      <c r="RG1110" s="131"/>
      <c r="RH1110" s="131"/>
      <c r="RI1110" s="131"/>
      <c r="RJ1110" s="131"/>
      <c r="RK1110" s="131"/>
      <c r="RL1110" s="131"/>
      <c r="RM1110" s="131"/>
      <c r="RN1110" s="131"/>
      <c r="RO1110" s="131"/>
      <c r="RP1110" s="131"/>
      <c r="RQ1110" s="131"/>
      <c r="RR1110" s="131"/>
      <c r="RS1110" s="131"/>
      <c r="RT1110" s="131"/>
      <c r="RU1110" s="131"/>
      <c r="RV1110" s="131"/>
      <c r="RW1110" s="131"/>
      <c r="RX1110" s="131"/>
      <c r="RY1110" s="131"/>
      <c r="RZ1110" s="131"/>
      <c r="SA1110" s="131"/>
      <c r="SB1110" s="131"/>
      <c r="SC1110" s="131"/>
      <c r="SD1110" s="131"/>
      <c r="SE1110" s="131"/>
      <c r="SF1110" s="131"/>
      <c r="SG1110" s="131"/>
      <c r="SH1110" s="131"/>
      <c r="SI1110" s="131"/>
      <c r="SJ1110" s="131"/>
      <c r="SK1110" s="131"/>
      <c r="SL1110" s="131"/>
      <c r="SM1110" s="131"/>
      <c r="SN1110" s="131"/>
      <c r="SO1110" s="131"/>
      <c r="SP1110" s="131"/>
      <c r="SQ1110" s="131"/>
      <c r="SR1110" s="131"/>
      <c r="SS1110" s="131"/>
      <c r="ST1110" s="131"/>
      <c r="SU1110" s="131"/>
      <c r="SV1110" s="131"/>
      <c r="SW1110" s="131"/>
      <c r="SX1110" s="131"/>
      <c r="SY1110" s="131"/>
      <c r="SZ1110" s="131"/>
      <c r="TA1110" s="131"/>
      <c r="TB1110" s="131"/>
      <c r="TC1110" s="131"/>
      <c r="TD1110" s="131"/>
      <c r="TE1110" s="131"/>
      <c r="TF1110" s="131"/>
      <c r="TG1110" s="131"/>
      <c r="TH1110" s="131"/>
      <c r="TI1110" s="131"/>
      <c r="TJ1110" s="131"/>
      <c r="TK1110" s="131"/>
      <c r="TL1110" s="131"/>
      <c r="TM1110" s="131"/>
      <c r="TN1110" s="131"/>
      <c r="TO1110" s="131"/>
      <c r="TP1110" s="131"/>
      <c r="TQ1110" s="131"/>
      <c r="TR1110" s="131"/>
      <c r="TS1110" s="131"/>
      <c r="TT1110" s="131"/>
      <c r="TU1110" s="131"/>
      <c r="TV1110" s="131"/>
      <c r="TW1110" s="131"/>
      <c r="TX1110" s="131"/>
      <c r="TY1110" s="131"/>
      <c r="TZ1110" s="131"/>
      <c r="UA1110" s="131"/>
      <c r="UB1110" s="131"/>
      <c r="UC1110" s="131"/>
      <c r="UD1110" s="131"/>
      <c r="UE1110" s="131"/>
      <c r="UF1110" s="131"/>
      <c r="UG1110" s="131"/>
      <c r="UH1110" s="131"/>
      <c r="UI1110" s="131"/>
      <c r="UJ1110" s="131"/>
      <c r="UK1110" s="131"/>
      <c r="UL1110" s="131"/>
      <c r="UM1110" s="131"/>
      <c r="UN1110" s="131"/>
      <c r="UO1110" s="131"/>
      <c r="UP1110" s="131"/>
      <c r="UQ1110" s="131"/>
      <c r="UR1110" s="131"/>
      <c r="US1110" s="131"/>
      <c r="UT1110" s="131"/>
      <c r="UU1110" s="131"/>
      <c r="UV1110" s="131"/>
      <c r="UW1110" s="131"/>
      <c r="UX1110" s="131"/>
      <c r="UY1110" s="131"/>
      <c r="UZ1110" s="131"/>
      <c r="VA1110" s="131"/>
      <c r="VB1110" s="131"/>
      <c r="VC1110" s="131"/>
      <c r="VD1110" s="131"/>
      <c r="VE1110" s="131"/>
      <c r="VF1110" s="131"/>
      <c r="VG1110" s="131"/>
      <c r="VH1110" s="131"/>
      <c r="VI1110" s="131"/>
      <c r="VJ1110" s="131"/>
      <c r="VK1110" s="131"/>
      <c r="VL1110" s="131"/>
      <c r="VM1110" s="131"/>
      <c r="VN1110" s="131"/>
      <c r="VO1110" s="131"/>
      <c r="VP1110" s="131"/>
      <c r="VQ1110" s="131"/>
      <c r="VR1110" s="131"/>
      <c r="VS1110" s="131"/>
      <c r="VT1110" s="131"/>
      <c r="VU1110" s="131"/>
      <c r="VV1110" s="131"/>
      <c r="VW1110" s="131"/>
      <c r="VX1110" s="131"/>
      <c r="VY1110" s="131"/>
      <c r="VZ1110" s="131"/>
      <c r="WA1110" s="131"/>
      <c r="WB1110" s="131"/>
      <c r="WC1110" s="131"/>
      <c r="WD1110" s="131"/>
      <c r="WE1110" s="131"/>
      <c r="WF1110" s="131"/>
      <c r="WG1110" s="131"/>
      <c r="WH1110" s="131"/>
      <c r="WI1110" s="131"/>
      <c r="WJ1110" s="131"/>
      <c r="WK1110" s="131"/>
      <c r="WL1110" s="131"/>
      <c r="WM1110" s="131"/>
      <c r="WN1110" s="131"/>
      <c r="WO1110" s="131"/>
      <c r="WP1110" s="131"/>
      <c r="WQ1110" s="131"/>
      <c r="WR1110" s="131"/>
      <c r="WS1110" s="131"/>
      <c r="WT1110" s="131"/>
      <c r="WU1110" s="131"/>
      <c r="WV1110" s="131"/>
      <c r="WW1110" s="131"/>
      <c r="WX1110" s="131"/>
      <c r="WY1110" s="131"/>
      <c r="WZ1110" s="131"/>
      <c r="XA1110" s="131"/>
      <c r="XB1110" s="131"/>
      <c r="XC1110" s="131"/>
      <c r="XD1110" s="131"/>
      <c r="XE1110" s="131"/>
      <c r="XF1110" s="131"/>
      <c r="XG1110" s="131"/>
      <c r="XH1110" s="131"/>
      <c r="XI1110" s="131"/>
      <c r="XJ1110" s="131"/>
      <c r="XK1110" s="131"/>
      <c r="XL1110" s="131"/>
      <c r="XM1110" s="131"/>
      <c r="XN1110" s="131"/>
      <c r="XO1110" s="131"/>
      <c r="XP1110" s="131"/>
      <c r="XQ1110" s="131"/>
      <c r="XR1110" s="131"/>
      <c r="XS1110" s="131"/>
      <c r="XT1110" s="131"/>
      <c r="XU1110" s="131"/>
      <c r="XV1110" s="131"/>
      <c r="XW1110" s="131"/>
      <c r="XX1110" s="131"/>
      <c r="XY1110" s="131"/>
      <c r="XZ1110" s="131"/>
      <c r="YA1110" s="131"/>
      <c r="YB1110" s="131"/>
      <c r="YC1110" s="131"/>
      <c r="YD1110" s="131"/>
      <c r="YE1110" s="131"/>
      <c r="YF1110" s="131"/>
      <c r="YG1110" s="131"/>
      <c r="YH1110" s="131"/>
      <c r="YI1110" s="131"/>
      <c r="YJ1110" s="131"/>
      <c r="YK1110" s="131"/>
      <c r="YL1110" s="131"/>
      <c r="YM1110" s="131"/>
      <c r="YN1110" s="131"/>
      <c r="YO1110" s="131"/>
      <c r="YP1110" s="131"/>
      <c r="YQ1110" s="131"/>
      <c r="YR1110" s="131"/>
      <c r="YS1110" s="131"/>
      <c r="YT1110" s="131"/>
      <c r="YU1110" s="131"/>
      <c r="YV1110" s="131"/>
      <c r="YW1110" s="131"/>
      <c r="YX1110" s="131"/>
      <c r="YY1110" s="131"/>
      <c r="YZ1110" s="131"/>
      <c r="ZA1110" s="131"/>
      <c r="ZB1110" s="131"/>
      <c r="ZC1110" s="131"/>
      <c r="ZD1110" s="131"/>
      <c r="ZE1110" s="131"/>
      <c r="ZF1110" s="131"/>
      <c r="ZG1110" s="131"/>
      <c r="ZH1110" s="131"/>
      <c r="ZI1110" s="131"/>
      <c r="ZJ1110" s="131"/>
      <c r="ZK1110" s="131"/>
      <c r="ZL1110" s="131"/>
      <c r="ZM1110" s="131"/>
      <c r="ZN1110" s="131"/>
      <c r="ZO1110" s="131"/>
      <c r="ZP1110" s="131"/>
      <c r="ZQ1110" s="131"/>
      <c r="ZR1110" s="131"/>
      <c r="ZS1110" s="131"/>
      <c r="ZT1110" s="131"/>
      <c r="ZU1110" s="131"/>
      <c r="ZV1110" s="131"/>
      <c r="ZW1110" s="131"/>
      <c r="ZX1110" s="131"/>
      <c r="ZY1110" s="131"/>
      <c r="ZZ1110" s="131"/>
      <c r="AAA1110" s="131"/>
      <c r="AAB1110" s="131"/>
      <c r="AAC1110" s="131"/>
      <c r="AAD1110" s="131"/>
      <c r="AAE1110" s="131"/>
      <c r="AAF1110" s="131"/>
      <c r="AAG1110" s="131"/>
      <c r="AAH1110" s="131"/>
      <c r="AAI1110" s="131"/>
      <c r="AAJ1110" s="131"/>
      <c r="AAK1110" s="131"/>
      <c r="AAL1110" s="131"/>
      <c r="AAM1110" s="131"/>
      <c r="AAN1110" s="131"/>
      <c r="AAO1110" s="131"/>
      <c r="AAP1110" s="131"/>
      <c r="AAQ1110" s="131"/>
      <c r="AAR1110" s="131"/>
      <c r="AAS1110" s="131"/>
      <c r="AAT1110" s="131"/>
      <c r="AAU1110" s="131"/>
      <c r="AAV1110" s="131"/>
      <c r="AAW1110" s="131"/>
      <c r="AAX1110" s="131"/>
      <c r="AAY1110" s="131"/>
      <c r="AAZ1110" s="131"/>
      <c r="ABA1110" s="131"/>
      <c r="ABB1110" s="131"/>
      <c r="ABC1110" s="131"/>
      <c r="ABD1110" s="131"/>
      <c r="ABE1110" s="131"/>
      <c r="ABF1110" s="131"/>
      <c r="ABG1110" s="131"/>
      <c r="ABH1110" s="131"/>
      <c r="ABI1110" s="131"/>
      <c r="ABJ1110" s="131"/>
      <c r="ABK1110" s="131"/>
      <c r="ABL1110" s="131"/>
      <c r="ABM1110" s="131"/>
      <c r="ABN1110" s="131"/>
      <c r="ABO1110" s="131"/>
      <c r="ABP1110" s="131"/>
      <c r="ABQ1110" s="131"/>
      <c r="ABR1110" s="131"/>
      <c r="ABS1110" s="131"/>
      <c r="ABT1110" s="131"/>
      <c r="ABU1110" s="131"/>
      <c r="ABV1110" s="131"/>
      <c r="ABW1110" s="131"/>
      <c r="ABX1110" s="131"/>
      <c r="ABY1110" s="131"/>
      <c r="ABZ1110" s="131"/>
      <c r="ACA1110" s="131"/>
      <c r="ACB1110" s="131"/>
      <c r="ACC1110" s="131"/>
      <c r="ACD1110" s="131"/>
      <c r="ACE1110" s="131"/>
      <c r="ACF1110" s="131"/>
      <c r="ACG1110" s="131"/>
      <c r="ACH1110" s="131"/>
      <c r="ACI1110" s="131"/>
      <c r="ACJ1110" s="131"/>
      <c r="ACK1110" s="131"/>
      <c r="ACL1110" s="131"/>
      <c r="ACM1110" s="131"/>
      <c r="ACN1110" s="131"/>
      <c r="ACO1110" s="131"/>
      <c r="ACP1110" s="131"/>
      <c r="ACQ1110" s="131"/>
      <c r="ACR1110" s="131"/>
      <c r="ACS1110" s="131"/>
      <c r="ACT1110" s="131"/>
      <c r="ACU1110" s="131"/>
      <c r="ACV1110" s="131"/>
      <c r="ACW1110" s="131"/>
      <c r="ACX1110" s="131"/>
      <c r="ACY1110" s="131"/>
      <c r="ACZ1110" s="131"/>
      <c r="ADA1110" s="131"/>
      <c r="ADB1110" s="131"/>
      <c r="ADC1110" s="131"/>
      <c r="ADD1110" s="131"/>
      <c r="ADE1110" s="131"/>
      <c r="ADF1110" s="131"/>
      <c r="ADG1110" s="131"/>
      <c r="ADH1110" s="131"/>
      <c r="ADI1110" s="131"/>
      <c r="ADJ1110" s="131"/>
      <c r="ADK1110" s="131"/>
      <c r="ADL1110" s="131"/>
      <c r="ADM1110" s="131"/>
      <c r="ADN1110" s="131"/>
      <c r="ADO1110" s="131"/>
      <c r="ADP1110" s="131"/>
      <c r="ADQ1110" s="131"/>
      <c r="ADR1110" s="131"/>
      <c r="ADS1110" s="131"/>
      <c r="ADT1110" s="131"/>
      <c r="ADU1110" s="131"/>
      <c r="ADV1110" s="131"/>
      <c r="ADW1110" s="131"/>
      <c r="ADX1110" s="131"/>
      <c r="ADY1110" s="131"/>
      <c r="ADZ1110" s="131"/>
      <c r="AEA1110" s="131"/>
      <c r="AEB1110" s="131"/>
      <c r="AEC1110" s="131"/>
      <c r="AED1110" s="131"/>
      <c r="AEE1110" s="131"/>
      <c r="AEF1110" s="131"/>
      <c r="AEG1110" s="131"/>
      <c r="AEH1110" s="131"/>
      <c r="AEI1110" s="131"/>
      <c r="AEJ1110" s="131"/>
      <c r="AEK1110" s="131"/>
      <c r="AEL1110" s="131"/>
      <c r="AEM1110" s="131"/>
      <c r="AEN1110" s="131"/>
      <c r="AEO1110" s="131"/>
      <c r="AEP1110" s="131"/>
      <c r="AEQ1110" s="131"/>
      <c r="AER1110" s="131"/>
      <c r="AES1110" s="131"/>
      <c r="AET1110" s="131"/>
      <c r="AEU1110" s="131"/>
      <c r="AEV1110" s="131"/>
      <c r="AEW1110" s="131"/>
      <c r="AEX1110" s="131"/>
      <c r="AEY1110" s="131"/>
      <c r="AEZ1110" s="131"/>
      <c r="AFA1110" s="131"/>
      <c r="AFB1110" s="131"/>
      <c r="AFC1110" s="131"/>
      <c r="AFD1110" s="131"/>
      <c r="AFE1110" s="131"/>
      <c r="AFF1110" s="131"/>
      <c r="AFG1110" s="131"/>
      <c r="AFH1110" s="131"/>
      <c r="AFI1110" s="131"/>
      <c r="AFJ1110" s="131"/>
      <c r="AFK1110" s="131"/>
      <c r="AFL1110" s="131"/>
      <c r="AFM1110" s="131"/>
      <c r="AFN1110" s="131"/>
      <c r="AFO1110" s="131"/>
      <c r="AFP1110" s="131"/>
      <c r="AFQ1110" s="131"/>
      <c r="AFR1110" s="131"/>
      <c r="AFS1110" s="131"/>
      <c r="AFT1110" s="131"/>
      <c r="AFU1110" s="131"/>
      <c r="AFV1110" s="131"/>
      <c r="AFW1110" s="131"/>
      <c r="AFX1110" s="131"/>
      <c r="AFY1110" s="131"/>
      <c r="AFZ1110" s="131"/>
      <c r="AGA1110" s="131"/>
      <c r="AGB1110" s="131"/>
      <c r="AGC1110" s="131"/>
      <c r="AGD1110" s="131"/>
      <c r="AGE1110" s="131"/>
      <c r="AGF1110" s="131"/>
      <c r="AGG1110" s="131"/>
      <c r="AGH1110" s="131"/>
      <c r="AGI1110" s="131"/>
      <c r="AGJ1110" s="131"/>
      <c r="AGK1110" s="131"/>
      <c r="AGL1110" s="131"/>
      <c r="AGM1110" s="131"/>
      <c r="AGN1110" s="131"/>
      <c r="AGO1110" s="131"/>
      <c r="AGP1110" s="131"/>
      <c r="AGQ1110" s="131"/>
      <c r="AGR1110" s="131"/>
      <c r="AGS1110" s="131"/>
      <c r="AGT1110" s="131"/>
      <c r="AGU1110" s="131"/>
      <c r="AGV1110" s="131"/>
      <c r="AGW1110" s="131"/>
      <c r="AGX1110" s="131"/>
      <c r="AGY1110" s="131"/>
      <c r="AGZ1110" s="131"/>
      <c r="AHA1110" s="131"/>
      <c r="AHB1110" s="131"/>
      <c r="AHC1110" s="131"/>
      <c r="AHD1110" s="131"/>
      <c r="AHE1110" s="131"/>
      <c r="AHF1110" s="131"/>
      <c r="AHG1110" s="131"/>
      <c r="AHH1110" s="131"/>
      <c r="AHI1110" s="131"/>
      <c r="AHJ1110" s="131"/>
      <c r="AHK1110" s="131"/>
      <c r="AHL1110" s="131"/>
      <c r="AHM1110" s="131"/>
      <c r="AHN1110" s="131"/>
      <c r="AHO1110" s="131"/>
      <c r="AHP1110" s="131"/>
      <c r="AHQ1110" s="131"/>
      <c r="AHR1110" s="131"/>
      <c r="AHS1110" s="131"/>
      <c r="AHT1110" s="131"/>
      <c r="AHU1110" s="131"/>
      <c r="AHV1110" s="131"/>
      <c r="AHW1110" s="131"/>
      <c r="AHX1110" s="131"/>
      <c r="AHY1110" s="131"/>
      <c r="AHZ1110" s="131"/>
      <c r="AIA1110" s="131"/>
      <c r="AIB1110" s="131"/>
      <c r="AIC1110" s="131"/>
      <c r="AID1110" s="131"/>
      <c r="AIE1110" s="131"/>
      <c r="AIF1110" s="131"/>
      <c r="AIG1110" s="131"/>
      <c r="AIH1110" s="131"/>
      <c r="AII1110" s="131"/>
      <c r="AIJ1110" s="131"/>
      <c r="AIK1110" s="131"/>
      <c r="AIL1110" s="131"/>
      <c r="AIM1110" s="131"/>
      <c r="AIN1110" s="131"/>
      <c r="AIO1110" s="131"/>
      <c r="AIP1110" s="131"/>
      <c r="AIQ1110" s="131"/>
      <c r="AIR1110" s="131"/>
      <c r="AIS1110" s="131"/>
      <c r="AIT1110" s="131"/>
      <c r="AIU1110" s="131"/>
      <c r="AIV1110" s="131"/>
      <c r="AIW1110" s="131"/>
      <c r="AIX1110" s="131"/>
      <c r="AIY1110" s="131"/>
      <c r="AIZ1110" s="131"/>
      <c r="AJA1110" s="131"/>
      <c r="AJB1110" s="131"/>
      <c r="AJC1110" s="131"/>
      <c r="AJD1110" s="131"/>
      <c r="AJE1110" s="131"/>
      <c r="AJF1110" s="131"/>
      <c r="AJG1110" s="131"/>
      <c r="AJH1110" s="131"/>
      <c r="AJI1110" s="131"/>
      <c r="AJJ1110" s="131"/>
      <c r="AJK1110" s="131"/>
      <c r="AJL1110" s="131"/>
      <c r="AJM1110" s="131"/>
      <c r="AJN1110" s="131"/>
      <c r="AJO1110" s="131"/>
      <c r="AJP1110" s="131"/>
      <c r="AJQ1110" s="131"/>
      <c r="AJR1110" s="131"/>
      <c r="AJS1110" s="131"/>
      <c r="AJT1110" s="131"/>
      <c r="AJU1110" s="131"/>
      <c r="AJV1110" s="131"/>
      <c r="AJW1110" s="131"/>
      <c r="AJX1110" s="131"/>
      <c r="AJY1110" s="131"/>
      <c r="AJZ1110" s="131"/>
      <c r="AKA1110" s="131"/>
      <c r="AKB1110" s="131"/>
      <c r="AKC1110" s="131"/>
      <c r="AKD1110" s="131"/>
      <c r="AKE1110" s="131"/>
      <c r="AKF1110" s="131"/>
      <c r="AKG1110" s="131"/>
      <c r="AKH1110" s="131"/>
      <c r="AKI1110" s="131"/>
      <c r="AKJ1110" s="131"/>
      <c r="AKK1110" s="131"/>
      <c r="AKL1110" s="131"/>
      <c r="AKM1110" s="131"/>
      <c r="AKN1110" s="131"/>
      <c r="AKO1110" s="131"/>
      <c r="AKP1110" s="131"/>
      <c r="AKQ1110" s="131"/>
      <c r="AKR1110" s="131"/>
      <c r="AKS1110" s="131"/>
      <c r="AKT1110" s="131"/>
      <c r="AKU1110" s="131"/>
      <c r="AKV1110" s="131"/>
      <c r="AKW1110" s="131"/>
      <c r="AKX1110" s="131"/>
      <c r="AKY1110" s="131"/>
      <c r="AKZ1110" s="131"/>
      <c r="ALA1110" s="131"/>
      <c r="ALB1110" s="131"/>
      <c r="ALC1110" s="131"/>
      <c r="ALD1110" s="131"/>
      <c r="ALE1110" s="131"/>
      <c r="ALF1110" s="131"/>
      <c r="ALG1110" s="131"/>
      <c r="ALH1110" s="131"/>
      <c r="ALI1110" s="131"/>
      <c r="ALJ1110" s="131"/>
      <c r="ALK1110" s="131"/>
      <c r="ALL1110" s="131"/>
      <c r="ALM1110" s="131"/>
      <c r="ALN1110" s="131"/>
      <c r="ALO1110" s="131"/>
      <c r="ALP1110" s="131"/>
      <c r="ALQ1110" s="131"/>
      <c r="ALR1110" s="131"/>
      <c r="ALS1110" s="131"/>
      <c r="ALT1110" s="131"/>
      <c r="ALU1110" s="131"/>
      <c r="ALV1110" s="131"/>
      <c r="ALW1110" s="131"/>
      <c r="ALX1110" s="131"/>
      <c r="ALY1110" s="131"/>
      <c r="ALZ1110" s="131"/>
      <c r="AMA1110" s="131"/>
      <c r="AMB1110" s="131"/>
      <c r="AMC1110" s="131"/>
      <c r="AMD1110" s="131"/>
      <c r="AME1110" s="131"/>
      <c r="AMF1110" s="131"/>
      <c r="AMG1110" s="131"/>
      <c r="AMH1110" s="131"/>
      <c r="AMI1110" s="131"/>
      <c r="AMJ1110" s="131"/>
      <c r="AMK1110" s="131"/>
      <c r="AML1110" s="131"/>
      <c r="AMM1110" s="131"/>
      <c r="AMN1110" s="131"/>
      <c r="AMO1110" s="131"/>
      <c r="AMP1110" s="131"/>
      <c r="AMQ1110" s="131"/>
      <c r="AMR1110" s="131"/>
      <c r="AMS1110" s="131"/>
      <c r="AMT1110" s="131"/>
      <c r="AMU1110" s="131"/>
      <c r="AMV1110" s="131"/>
      <c r="AMW1110" s="131"/>
      <c r="AMX1110" s="131"/>
      <c r="AMY1110" s="131"/>
      <c r="AMZ1110" s="131"/>
      <c r="ANA1110" s="131"/>
      <c r="ANB1110" s="131"/>
      <c r="ANC1110" s="131"/>
      <c r="AND1110" s="131"/>
      <c r="ANE1110" s="131"/>
      <c r="ANF1110" s="131"/>
      <c r="ANG1110" s="131"/>
      <c r="ANH1110" s="131"/>
      <c r="ANI1110" s="131"/>
      <c r="ANJ1110" s="131"/>
      <c r="ANK1110" s="131"/>
      <c r="ANL1110" s="131"/>
      <c r="ANM1110" s="131"/>
      <c r="ANN1110" s="131"/>
      <c r="ANO1110" s="131"/>
      <c r="ANP1110" s="131"/>
      <c r="ANQ1110" s="131"/>
      <c r="ANR1110" s="131"/>
      <c r="ANS1110" s="131"/>
      <c r="ANT1110" s="131"/>
      <c r="ANU1110" s="131"/>
      <c r="ANV1110" s="131"/>
      <c r="ANW1110" s="131"/>
      <c r="ANX1110" s="131"/>
      <c r="ANY1110" s="131"/>
      <c r="ANZ1110" s="131"/>
      <c r="AOA1110" s="131"/>
      <c r="AOB1110" s="131"/>
      <c r="AOC1110" s="131"/>
      <c r="AOD1110" s="131"/>
      <c r="AOE1110" s="131"/>
      <c r="AOF1110" s="131"/>
      <c r="AOG1110" s="131"/>
      <c r="AOH1110" s="131"/>
      <c r="AOI1110" s="131"/>
      <c r="AOJ1110" s="131"/>
      <c r="AOK1110" s="131"/>
      <c r="AOL1110" s="131"/>
      <c r="AOM1110" s="131"/>
      <c r="AON1110" s="131"/>
      <c r="AOO1110" s="131"/>
      <c r="AOP1110" s="131"/>
      <c r="AOQ1110" s="131"/>
      <c r="AOR1110" s="131"/>
      <c r="AOS1110" s="131"/>
      <c r="AOT1110" s="131"/>
      <c r="AOU1110" s="131"/>
      <c r="AOV1110" s="131"/>
      <c r="AOW1110" s="131"/>
      <c r="AOX1110" s="131"/>
      <c r="AOY1110" s="131"/>
      <c r="AOZ1110" s="131"/>
      <c r="APA1110" s="131"/>
      <c r="APB1110" s="131"/>
      <c r="APC1110" s="131"/>
      <c r="APD1110" s="131"/>
      <c r="APE1110" s="131"/>
      <c r="APF1110" s="131"/>
      <c r="APG1110" s="131"/>
      <c r="APH1110" s="131"/>
      <c r="API1110" s="131"/>
      <c r="APJ1110" s="131"/>
      <c r="APK1110" s="131"/>
      <c r="APL1110" s="131"/>
      <c r="APM1110" s="131"/>
      <c r="APN1110" s="131"/>
      <c r="APO1110" s="131"/>
      <c r="APP1110" s="131"/>
      <c r="APQ1110" s="131"/>
      <c r="APR1110" s="131"/>
      <c r="APS1110" s="131"/>
      <c r="APT1110" s="131"/>
      <c r="APU1110" s="131"/>
      <c r="APV1110" s="131"/>
      <c r="APW1110" s="131"/>
      <c r="APX1110" s="131"/>
      <c r="APY1110" s="131"/>
      <c r="APZ1110" s="131"/>
      <c r="AQA1110" s="131"/>
      <c r="AQB1110" s="131"/>
      <c r="AQC1110" s="131"/>
      <c r="AQD1110" s="131"/>
      <c r="AQE1110" s="131"/>
      <c r="AQF1110" s="131"/>
      <c r="AQG1110" s="131"/>
      <c r="AQH1110" s="131"/>
      <c r="AQI1110" s="131"/>
      <c r="AQJ1110" s="131"/>
      <c r="AQK1110" s="131"/>
      <c r="AQL1110" s="131"/>
      <c r="AQM1110" s="131"/>
      <c r="AQN1110" s="131"/>
      <c r="AQO1110" s="131"/>
      <c r="AQP1110" s="131"/>
      <c r="AQQ1110" s="131"/>
      <c r="AQR1110" s="131"/>
      <c r="AQS1110" s="131"/>
      <c r="AQT1110" s="131"/>
      <c r="AQU1110" s="131"/>
      <c r="AQV1110" s="131"/>
      <c r="AQW1110" s="131"/>
      <c r="AQX1110" s="131"/>
      <c r="AQY1110" s="131"/>
      <c r="AQZ1110" s="131"/>
      <c r="ARA1110" s="131"/>
      <c r="ARB1110" s="131"/>
      <c r="ARC1110" s="131"/>
      <c r="ARD1110" s="131"/>
      <c r="ARE1110" s="131"/>
      <c r="ARF1110" s="131"/>
      <c r="ARG1110" s="131"/>
      <c r="ARH1110" s="131"/>
      <c r="ARI1110" s="131"/>
      <c r="ARJ1110" s="131"/>
      <c r="ARK1110" s="131"/>
      <c r="ARL1110" s="131"/>
      <c r="ARM1110" s="131"/>
      <c r="ARN1110" s="131"/>
      <c r="ARO1110" s="131"/>
      <c r="ARP1110" s="131"/>
      <c r="ARQ1110" s="131"/>
      <c r="ARR1110" s="131"/>
      <c r="ARS1110" s="131"/>
      <c r="ART1110" s="131"/>
      <c r="ARU1110" s="131"/>
      <c r="ARV1110" s="131"/>
      <c r="ARW1110" s="131"/>
      <c r="ARX1110" s="131"/>
      <c r="ARY1110" s="131"/>
      <c r="ARZ1110" s="131"/>
      <c r="ASA1110" s="131"/>
      <c r="ASB1110" s="131"/>
      <c r="ASC1110" s="131"/>
      <c r="ASD1110" s="131"/>
      <c r="ASE1110" s="131"/>
      <c r="ASF1110" s="131"/>
      <c r="ASG1110" s="131"/>
      <c r="ASH1110" s="131"/>
      <c r="ASI1110" s="131"/>
      <c r="ASJ1110" s="131"/>
      <c r="ASK1110" s="131"/>
      <c r="ASL1110" s="131"/>
      <c r="ASM1110" s="131"/>
      <c r="ASN1110" s="131"/>
      <c r="ASO1110" s="131"/>
      <c r="ASP1110" s="131"/>
      <c r="ASQ1110" s="131"/>
      <c r="ASR1110" s="131"/>
      <c r="ASS1110" s="131"/>
      <c r="AST1110" s="131"/>
      <c r="ASU1110" s="131"/>
      <c r="ASV1110" s="131"/>
      <c r="ASW1110" s="131"/>
      <c r="ASX1110" s="131"/>
      <c r="ASY1110" s="131"/>
      <c r="ASZ1110" s="131"/>
      <c r="ATA1110" s="131"/>
      <c r="ATB1110" s="131"/>
      <c r="ATC1110" s="131"/>
      <c r="ATD1110" s="131"/>
      <c r="ATE1110" s="131"/>
      <c r="ATF1110" s="131"/>
      <c r="ATG1110" s="131"/>
      <c r="ATH1110" s="131"/>
      <c r="ATI1110" s="131"/>
      <c r="ATJ1110" s="131"/>
      <c r="ATK1110" s="131"/>
      <c r="ATL1110" s="131"/>
      <c r="ATM1110" s="131"/>
      <c r="ATN1110" s="131"/>
      <c r="ATO1110" s="131"/>
      <c r="ATP1110" s="131"/>
      <c r="ATQ1110" s="131"/>
      <c r="ATR1110" s="131"/>
      <c r="ATS1110" s="131"/>
      <c r="ATT1110" s="131"/>
      <c r="ATU1110" s="131"/>
      <c r="ATV1110" s="131"/>
      <c r="ATW1110" s="131"/>
      <c r="ATX1110" s="131"/>
      <c r="ATY1110" s="131"/>
      <c r="ATZ1110" s="131"/>
      <c r="AUA1110" s="131"/>
      <c r="AUB1110" s="131"/>
      <c r="AUC1110" s="131"/>
      <c r="AUD1110" s="131"/>
      <c r="AUE1110" s="131"/>
      <c r="AUF1110" s="131"/>
      <c r="AUG1110" s="131"/>
      <c r="AUH1110" s="131"/>
      <c r="AUI1110" s="131"/>
      <c r="AUJ1110" s="131"/>
      <c r="AUK1110" s="131"/>
      <c r="AUL1110" s="131"/>
      <c r="AUM1110" s="131"/>
      <c r="AUN1110" s="131"/>
      <c r="AUO1110" s="131"/>
      <c r="AUP1110" s="131"/>
      <c r="AUQ1110" s="131"/>
      <c r="AUR1110" s="131"/>
      <c r="AUS1110" s="131"/>
      <c r="AUT1110" s="131"/>
      <c r="AUU1110" s="131"/>
      <c r="AUV1110" s="131"/>
      <c r="AUW1110" s="131"/>
      <c r="AUX1110" s="131"/>
      <c r="AUY1110" s="131"/>
      <c r="AUZ1110" s="131"/>
      <c r="AVA1110" s="131"/>
      <c r="AVB1110" s="131"/>
      <c r="AVC1110" s="131"/>
      <c r="AVD1110" s="131"/>
      <c r="AVE1110" s="131"/>
      <c r="AVF1110" s="131"/>
      <c r="AVG1110" s="131"/>
      <c r="AVH1110" s="131"/>
      <c r="AVI1110" s="131"/>
      <c r="AVJ1110" s="131"/>
      <c r="AVK1110" s="131"/>
      <c r="AVL1110" s="131"/>
      <c r="AVM1110" s="131"/>
      <c r="AVN1110" s="131"/>
      <c r="AVO1110" s="131"/>
      <c r="AVP1110" s="131"/>
      <c r="AVQ1110" s="131"/>
      <c r="AVR1110" s="131"/>
      <c r="AVS1110" s="131"/>
      <c r="AVT1110" s="131"/>
      <c r="AVU1110" s="131"/>
      <c r="AVV1110" s="131"/>
      <c r="AVW1110" s="131"/>
      <c r="AVX1110" s="131"/>
      <c r="AVY1110" s="131"/>
      <c r="AVZ1110" s="131"/>
      <c r="AWA1110" s="131"/>
      <c r="AWB1110" s="131"/>
      <c r="AWC1110" s="131"/>
      <c r="AWD1110" s="131"/>
      <c r="AWE1110" s="131"/>
      <c r="AWF1110" s="131"/>
      <c r="AWG1110" s="131"/>
      <c r="AWH1110" s="131"/>
      <c r="AWI1110" s="131"/>
      <c r="AWJ1110" s="131"/>
      <c r="AWK1110" s="131"/>
      <c r="AWL1110" s="131"/>
      <c r="AWM1110" s="131"/>
      <c r="AWN1110" s="131"/>
      <c r="AWO1110" s="131"/>
      <c r="AWP1110" s="131"/>
      <c r="AWQ1110" s="131"/>
      <c r="AWR1110" s="131"/>
      <c r="AWS1110" s="131"/>
      <c r="AWT1110" s="131"/>
      <c r="AWU1110" s="131"/>
      <c r="AWV1110" s="131"/>
      <c r="AWW1110" s="131"/>
      <c r="AWX1110" s="131"/>
      <c r="AWY1110" s="131"/>
      <c r="AWZ1110" s="131"/>
      <c r="AXA1110" s="131"/>
      <c r="AXB1110" s="131"/>
      <c r="AXC1110" s="131"/>
      <c r="AXD1110" s="131"/>
      <c r="AXE1110" s="131"/>
      <c r="AXF1110" s="131"/>
      <c r="AXG1110" s="131"/>
      <c r="AXH1110" s="131"/>
      <c r="AXI1110" s="131"/>
      <c r="AXJ1110" s="131"/>
      <c r="AXK1110" s="131"/>
      <c r="AXL1110" s="131"/>
      <c r="AXM1110" s="131"/>
      <c r="AXN1110" s="131"/>
      <c r="AXO1110" s="131"/>
      <c r="AXP1110" s="131"/>
      <c r="AXQ1110" s="131"/>
      <c r="AXR1110" s="131"/>
      <c r="AXS1110" s="131"/>
      <c r="AXT1110" s="131"/>
      <c r="AXU1110" s="131"/>
      <c r="AXV1110" s="131"/>
      <c r="AXW1110" s="131"/>
      <c r="AXX1110" s="131"/>
    </row>
    <row r="1111" spans="1:1324" s="106" customFormat="1" ht="15.75" hidden="1" customHeight="1" x14ac:dyDescent="0.2">
      <c r="A1111" s="79" t="s">
        <v>1505</v>
      </c>
      <c r="B1111" s="79" t="s">
        <v>2641</v>
      </c>
      <c r="C1111" s="89" t="s">
        <v>3258</v>
      </c>
      <c r="D1111" s="89" t="s">
        <v>1202</v>
      </c>
      <c r="E1111" s="66">
        <v>41101</v>
      </c>
      <c r="F1111" s="79" t="s">
        <v>1167</v>
      </c>
      <c r="G1111" s="30" t="s">
        <v>1184</v>
      </c>
      <c r="H1111" s="30">
        <v>42005</v>
      </c>
      <c r="I1111" s="30" t="s">
        <v>1065</v>
      </c>
      <c r="J1111" s="173"/>
      <c r="K1111" s="87" t="s">
        <v>1276</v>
      </c>
      <c r="L1111" s="87">
        <v>1</v>
      </c>
      <c r="M1111" s="87">
        <v>1</v>
      </c>
      <c r="N1111" s="87" t="s">
        <v>326</v>
      </c>
      <c r="O1111" s="87">
        <v>1</v>
      </c>
      <c r="P1111" s="87" t="s">
        <v>326</v>
      </c>
      <c r="Q1111" s="87">
        <v>1</v>
      </c>
      <c r="R1111" s="87" t="s">
        <v>326</v>
      </c>
      <c r="S1111" s="87">
        <v>1</v>
      </c>
      <c r="T1111" s="87" t="s">
        <v>49</v>
      </c>
      <c r="U1111" s="87">
        <v>1</v>
      </c>
      <c r="V1111" s="87">
        <v>1</v>
      </c>
      <c r="W1111" s="87">
        <v>0</v>
      </c>
      <c r="X1111" s="87">
        <v>0</v>
      </c>
      <c r="Y1111" s="87">
        <v>0</v>
      </c>
      <c r="Z1111" s="87">
        <v>0</v>
      </c>
      <c r="AA1111" s="87">
        <v>0</v>
      </c>
      <c r="AB1111" s="87">
        <v>0</v>
      </c>
      <c r="AC1111" s="87">
        <v>0</v>
      </c>
      <c r="AD1111" s="87">
        <v>0</v>
      </c>
      <c r="AE1111" s="87">
        <v>0</v>
      </c>
      <c r="AF1111" s="104" t="s">
        <v>2469</v>
      </c>
      <c r="AG1111" s="131"/>
    </row>
    <row r="1112" spans="1:1324" s="106" customFormat="1" ht="15.75" hidden="1" customHeight="1" x14ac:dyDescent="0.2">
      <c r="A1112" s="79" t="s">
        <v>2195</v>
      </c>
      <c r="B1112" s="79" t="s">
        <v>2641</v>
      </c>
      <c r="C1112" s="89" t="s">
        <v>3258</v>
      </c>
      <c r="D1112" s="89" t="s">
        <v>1227</v>
      </c>
      <c r="E1112" s="66">
        <v>42080</v>
      </c>
      <c r="F1112" s="79" t="s">
        <v>1167</v>
      </c>
      <c r="G1112" s="30" t="s">
        <v>1184</v>
      </c>
      <c r="H1112" s="30">
        <v>42101</v>
      </c>
      <c r="I1112" s="30" t="s">
        <v>1065</v>
      </c>
      <c r="J1112" s="173"/>
      <c r="K1112" s="87" t="s">
        <v>6</v>
      </c>
      <c r="L1112" s="87">
        <v>1</v>
      </c>
      <c r="M1112" s="87">
        <v>1</v>
      </c>
      <c r="N1112" s="87" t="s">
        <v>49</v>
      </c>
      <c r="O1112" s="87">
        <v>1</v>
      </c>
      <c r="P1112" s="87" t="s">
        <v>49</v>
      </c>
      <c r="Q1112" s="87">
        <v>1</v>
      </c>
      <c r="R1112" s="87" t="s">
        <v>49</v>
      </c>
      <c r="S1112" s="87">
        <v>1</v>
      </c>
      <c r="T1112" s="87" t="s">
        <v>326</v>
      </c>
      <c r="U1112" s="87">
        <v>1</v>
      </c>
      <c r="V1112" s="87">
        <v>0</v>
      </c>
      <c r="W1112" s="87">
        <v>0</v>
      </c>
      <c r="X1112" s="87">
        <v>0</v>
      </c>
      <c r="Y1112" s="87">
        <v>0</v>
      </c>
      <c r="Z1112" s="87">
        <v>1</v>
      </c>
      <c r="AA1112" s="87">
        <v>0</v>
      </c>
      <c r="AB1112" s="87">
        <v>0</v>
      </c>
      <c r="AC1112" s="87">
        <v>0</v>
      </c>
      <c r="AD1112" s="87">
        <v>0</v>
      </c>
      <c r="AE1112" s="87">
        <v>0</v>
      </c>
      <c r="AF1112" s="104"/>
      <c r="AG1112" s="131"/>
    </row>
    <row r="1113" spans="1:1324" s="106" customFormat="1" ht="15.75" hidden="1" customHeight="1" x14ac:dyDescent="0.2">
      <c r="A1113" s="79" t="s">
        <v>2196</v>
      </c>
      <c r="B1113" s="79" t="s">
        <v>2641</v>
      </c>
      <c r="C1113" s="89" t="s">
        <v>3258</v>
      </c>
      <c r="D1113" s="89" t="s">
        <v>2197</v>
      </c>
      <c r="E1113" s="66">
        <v>42080</v>
      </c>
      <c r="F1113" s="79" t="s">
        <v>1167</v>
      </c>
      <c r="G1113" s="30" t="s">
        <v>1184</v>
      </c>
      <c r="H1113" s="30">
        <v>42101</v>
      </c>
      <c r="I1113" s="30" t="s">
        <v>1065</v>
      </c>
      <c r="J1113" s="173"/>
      <c r="K1113" s="87" t="s">
        <v>6</v>
      </c>
      <c r="L1113" s="87">
        <v>1</v>
      </c>
      <c r="M1113" s="87">
        <v>1</v>
      </c>
      <c r="N1113" s="87" t="s">
        <v>49</v>
      </c>
      <c r="O1113" s="87">
        <v>1</v>
      </c>
      <c r="P1113" s="87" t="s">
        <v>49</v>
      </c>
      <c r="Q1113" s="87">
        <v>1</v>
      </c>
      <c r="R1113" s="87" t="s">
        <v>49</v>
      </c>
      <c r="S1113" s="87">
        <v>1</v>
      </c>
      <c r="T1113" s="87" t="s">
        <v>326</v>
      </c>
      <c r="U1113" s="87">
        <v>1</v>
      </c>
      <c r="V1113" s="87">
        <v>0</v>
      </c>
      <c r="W1113" s="87">
        <v>0</v>
      </c>
      <c r="X1113" s="87">
        <v>0</v>
      </c>
      <c r="Y1113" s="87">
        <v>0</v>
      </c>
      <c r="Z1113" s="87">
        <v>1</v>
      </c>
      <c r="AA1113" s="87">
        <v>0</v>
      </c>
      <c r="AB1113" s="87">
        <v>0</v>
      </c>
      <c r="AC1113" s="87">
        <v>0</v>
      </c>
      <c r="AD1113" s="87">
        <v>0</v>
      </c>
      <c r="AE1113" s="87">
        <v>0</v>
      </c>
      <c r="AF1113" s="104"/>
      <c r="AG1113" s="131"/>
    </row>
    <row r="1114" spans="1:1324" s="106" customFormat="1" ht="15.75" hidden="1" customHeight="1" x14ac:dyDescent="0.2">
      <c r="A1114" s="79" t="s">
        <v>2663</v>
      </c>
      <c r="B1114" s="79" t="s">
        <v>2641</v>
      </c>
      <c r="C1114" s="89" t="s">
        <v>3258</v>
      </c>
      <c r="D1114" s="89" t="s">
        <v>2664</v>
      </c>
      <c r="E1114" s="66">
        <v>42226</v>
      </c>
      <c r="F1114" s="79" t="s">
        <v>1167</v>
      </c>
      <c r="G1114" s="30" t="s">
        <v>1184</v>
      </c>
      <c r="H1114" s="30">
        <v>42248</v>
      </c>
      <c r="I1114" s="30" t="s">
        <v>1065</v>
      </c>
      <c r="J1114" s="173"/>
      <c r="K1114" s="87" t="s">
        <v>6</v>
      </c>
      <c r="L1114" s="87">
        <v>1</v>
      </c>
      <c r="M1114" s="87">
        <v>1</v>
      </c>
      <c r="N1114" s="87" t="s">
        <v>326</v>
      </c>
      <c r="O1114" s="87">
        <v>1</v>
      </c>
      <c r="P1114" s="87" t="s">
        <v>326</v>
      </c>
      <c r="Q1114" s="87">
        <v>1</v>
      </c>
      <c r="R1114" s="87" t="s">
        <v>326</v>
      </c>
      <c r="S1114" s="87">
        <v>1</v>
      </c>
      <c r="T1114" s="87" t="s">
        <v>49</v>
      </c>
      <c r="U1114" s="87">
        <v>1</v>
      </c>
      <c r="V1114" s="87">
        <v>1</v>
      </c>
      <c r="W1114" s="87">
        <v>1</v>
      </c>
      <c r="X1114" s="87">
        <v>1</v>
      </c>
      <c r="Y1114" s="87">
        <v>1</v>
      </c>
      <c r="Z1114" s="87">
        <v>0</v>
      </c>
      <c r="AA1114" s="87">
        <v>0</v>
      </c>
      <c r="AB1114" s="87">
        <v>0</v>
      </c>
      <c r="AC1114" s="87">
        <v>0</v>
      </c>
      <c r="AD1114" s="87">
        <v>0</v>
      </c>
      <c r="AE1114" s="87">
        <v>0</v>
      </c>
      <c r="AF1114" s="104"/>
    </row>
    <row r="1115" spans="1:1324" s="106" customFormat="1" ht="15.75" hidden="1" customHeight="1" x14ac:dyDescent="0.2">
      <c r="A1115" s="79" t="s">
        <v>3146</v>
      </c>
      <c r="B1115" s="79" t="s">
        <v>2641</v>
      </c>
      <c r="C1115" s="89" t="s">
        <v>3258</v>
      </c>
      <c r="D1115" s="89" t="s">
        <v>3147</v>
      </c>
      <c r="E1115" s="66">
        <v>42788</v>
      </c>
      <c r="F1115" s="79" t="s">
        <v>1167</v>
      </c>
      <c r="G1115" s="30" t="s">
        <v>1184</v>
      </c>
      <c r="H1115" s="30">
        <v>42856</v>
      </c>
      <c r="I1115" s="30" t="s">
        <v>1065</v>
      </c>
      <c r="J1115" s="173"/>
      <c r="K1115" s="87" t="s">
        <v>326</v>
      </c>
      <c r="L1115" s="87">
        <v>1</v>
      </c>
      <c r="M1115" s="87">
        <v>1</v>
      </c>
      <c r="N1115" s="87" t="s">
        <v>326</v>
      </c>
      <c r="O1115" s="87">
        <v>1</v>
      </c>
      <c r="P1115" s="87" t="s">
        <v>326</v>
      </c>
      <c r="Q1115" s="87">
        <v>1</v>
      </c>
      <c r="R1115" s="87" t="s">
        <v>326</v>
      </c>
      <c r="S1115" s="87">
        <v>1</v>
      </c>
      <c r="T1115" s="87" t="s">
        <v>326</v>
      </c>
      <c r="U1115" s="87">
        <v>1</v>
      </c>
      <c r="V1115" s="87">
        <v>1</v>
      </c>
      <c r="W1115" s="87">
        <v>0</v>
      </c>
      <c r="X1115" s="87">
        <v>0</v>
      </c>
      <c r="Y1115" s="87">
        <v>0</v>
      </c>
      <c r="Z1115" s="87">
        <v>1</v>
      </c>
      <c r="AA1115" s="87">
        <v>0</v>
      </c>
      <c r="AB1115" s="87">
        <v>1</v>
      </c>
      <c r="AC1115" s="87">
        <v>0</v>
      </c>
      <c r="AD1115" s="87">
        <v>0</v>
      </c>
      <c r="AE1115" s="87">
        <v>0</v>
      </c>
      <c r="AF1115" s="104"/>
    </row>
    <row r="1116" spans="1:1324" s="131" customFormat="1" ht="15.75" hidden="1" customHeight="1" x14ac:dyDescent="0.2">
      <c r="A1116" s="79" t="s">
        <v>60</v>
      </c>
      <c r="B1116" s="79" t="s">
        <v>53</v>
      </c>
      <c r="C1116" s="89" t="s">
        <v>52</v>
      </c>
      <c r="D1116" s="89" t="s">
        <v>59</v>
      </c>
      <c r="E1116" s="66">
        <v>39428</v>
      </c>
      <c r="F1116" s="79"/>
      <c r="G1116" s="30" t="s">
        <v>1184</v>
      </c>
      <c r="H1116" s="30">
        <v>42005</v>
      </c>
      <c r="I1116" s="30" t="s">
        <v>1065</v>
      </c>
      <c r="J1116" s="173"/>
      <c r="K1116" s="87" t="s">
        <v>7</v>
      </c>
      <c r="L1116" s="87">
        <v>1</v>
      </c>
      <c r="M1116" s="87">
        <v>1</v>
      </c>
      <c r="N1116" s="87" t="s">
        <v>326</v>
      </c>
      <c r="O1116" s="87">
        <v>1</v>
      </c>
      <c r="P1116" s="87" t="s">
        <v>326</v>
      </c>
      <c r="Q1116" s="87">
        <v>1</v>
      </c>
      <c r="R1116" s="87" t="s">
        <v>326</v>
      </c>
      <c r="S1116" s="87">
        <v>1</v>
      </c>
      <c r="T1116" s="87" t="s">
        <v>346</v>
      </c>
      <c r="U1116" s="87">
        <v>1</v>
      </c>
      <c r="V1116" s="87">
        <v>1</v>
      </c>
      <c r="W1116" s="87">
        <v>0</v>
      </c>
      <c r="X1116" s="87">
        <v>0</v>
      </c>
      <c r="Y1116" s="87">
        <v>0</v>
      </c>
      <c r="Z1116" s="87">
        <v>1</v>
      </c>
      <c r="AA1116" s="87">
        <v>0</v>
      </c>
      <c r="AB1116" s="87">
        <f t="shared" ref="AB1116:AB1127" si="112">IF((ISERROR(VLOOKUP($A1116,RTlist2,40,FALSE)))=TRUE,2,VLOOKUP($A1116,RTlist2,40,FALSE))</f>
        <v>2</v>
      </c>
      <c r="AC1116" s="87">
        <f t="shared" ref="AC1116:AC1127" si="113">IF((ISERROR(VLOOKUP($A1116,RTlist2,41,FALSE)))=TRUE,2,VLOOKUP($A1116,RTlist2,41,FALSE))</f>
        <v>2</v>
      </c>
      <c r="AD1116" s="87">
        <f t="shared" ref="AD1116:AD1127" si="114">IF((ISERROR(VLOOKUP($A1116,RTlist2,36,FALSE)))=TRUE,2,VLOOKUP($A1116,RTlist2,36,FALSE))</f>
        <v>2</v>
      </c>
      <c r="AE1116" s="87">
        <f t="shared" ref="AE1116:AE1127" si="115">IF((ISERROR(VLOOKUP($A1116,RTlist2,37,FALSE)))=TRUE,2,VLOOKUP($A1116,RTlist2,37,FALSE))</f>
        <v>2</v>
      </c>
      <c r="AF1116" s="104" t="s">
        <v>2470</v>
      </c>
    </row>
    <row r="1117" spans="1:1324" s="106" customFormat="1" ht="15.75" hidden="1" customHeight="1" x14ac:dyDescent="0.2">
      <c r="A1117" s="79" t="s">
        <v>58</v>
      </c>
      <c r="B1117" s="79" t="s">
        <v>53</v>
      </c>
      <c r="C1117" s="89" t="s">
        <v>52</v>
      </c>
      <c r="D1117" s="89" t="s">
        <v>57</v>
      </c>
      <c r="E1117" s="66">
        <v>39478</v>
      </c>
      <c r="F1117" s="79"/>
      <c r="G1117" s="30" t="s">
        <v>1184</v>
      </c>
      <c r="H1117" s="30">
        <v>42005</v>
      </c>
      <c r="I1117" s="30" t="s">
        <v>1065</v>
      </c>
      <c r="J1117" s="173"/>
      <c r="K1117" s="87" t="s">
        <v>7</v>
      </c>
      <c r="L1117" s="87">
        <v>1</v>
      </c>
      <c r="M1117" s="87">
        <v>1</v>
      </c>
      <c r="N1117" s="87" t="s">
        <v>51</v>
      </c>
      <c r="O1117" s="87">
        <v>1</v>
      </c>
      <c r="P1117" s="87" t="s">
        <v>50</v>
      </c>
      <c r="Q1117" s="87">
        <v>1</v>
      </c>
      <c r="R1117" s="87" t="s">
        <v>50</v>
      </c>
      <c r="S1117" s="87">
        <v>1</v>
      </c>
      <c r="T1117" s="87" t="s">
        <v>49</v>
      </c>
      <c r="U1117" s="87">
        <v>1</v>
      </c>
      <c r="V1117" s="87">
        <v>1</v>
      </c>
      <c r="W1117" s="87">
        <v>0</v>
      </c>
      <c r="X1117" s="87">
        <v>0</v>
      </c>
      <c r="Y1117" s="87">
        <v>0</v>
      </c>
      <c r="Z1117" s="87">
        <v>1</v>
      </c>
      <c r="AA1117" s="87">
        <v>0</v>
      </c>
      <c r="AB1117" s="87">
        <f t="shared" si="112"/>
        <v>2</v>
      </c>
      <c r="AC1117" s="87">
        <f t="shared" si="113"/>
        <v>2</v>
      </c>
      <c r="AD1117" s="87">
        <f t="shared" si="114"/>
        <v>2</v>
      </c>
      <c r="AE1117" s="87">
        <f t="shared" si="115"/>
        <v>2</v>
      </c>
      <c r="AF1117" s="104"/>
    </row>
    <row r="1118" spans="1:1324" s="106" customFormat="1" ht="15.75" hidden="1" customHeight="1" x14ac:dyDescent="0.2">
      <c r="A1118" s="79" t="s">
        <v>56</v>
      </c>
      <c r="B1118" s="79" t="s">
        <v>53</v>
      </c>
      <c r="C1118" s="89" t="s">
        <v>52</v>
      </c>
      <c r="D1118" s="89" t="s">
        <v>55</v>
      </c>
      <c r="E1118" s="66">
        <v>39811</v>
      </c>
      <c r="F1118" s="79"/>
      <c r="G1118" s="30" t="s">
        <v>1184</v>
      </c>
      <c r="H1118" s="30">
        <v>42005</v>
      </c>
      <c r="I1118" s="30" t="s">
        <v>1065</v>
      </c>
      <c r="J1118" s="173"/>
      <c r="K1118" s="87" t="s">
        <v>7</v>
      </c>
      <c r="L1118" s="87">
        <v>1</v>
      </c>
      <c r="M1118" s="87">
        <v>1</v>
      </c>
      <c r="N1118" s="87" t="s">
        <v>326</v>
      </c>
      <c r="O1118" s="87">
        <v>1</v>
      </c>
      <c r="P1118" s="87" t="s">
        <v>326</v>
      </c>
      <c r="Q1118" s="87">
        <v>1</v>
      </c>
      <c r="R1118" s="87" t="s">
        <v>326</v>
      </c>
      <c r="S1118" s="87">
        <v>1</v>
      </c>
      <c r="T1118" s="87" t="s">
        <v>346</v>
      </c>
      <c r="U1118" s="87">
        <v>1</v>
      </c>
      <c r="V1118" s="87">
        <v>1</v>
      </c>
      <c r="W1118" s="87">
        <v>0</v>
      </c>
      <c r="X1118" s="87">
        <v>0</v>
      </c>
      <c r="Y1118" s="87">
        <v>0</v>
      </c>
      <c r="Z1118" s="87" t="s">
        <v>1065</v>
      </c>
      <c r="AA1118" s="87">
        <v>0</v>
      </c>
      <c r="AB1118" s="87">
        <f t="shared" si="112"/>
        <v>2</v>
      </c>
      <c r="AC1118" s="87">
        <f t="shared" si="113"/>
        <v>2</v>
      </c>
      <c r="AD1118" s="87">
        <f t="shared" si="114"/>
        <v>2</v>
      </c>
      <c r="AE1118" s="87">
        <f t="shared" si="115"/>
        <v>2</v>
      </c>
      <c r="AF1118" s="104"/>
    </row>
    <row r="1119" spans="1:1324" s="131" customFormat="1" ht="15.75" hidden="1" customHeight="1" x14ac:dyDescent="0.2">
      <c r="A1119" s="79" t="s">
        <v>54</v>
      </c>
      <c r="B1119" s="79" t="s">
        <v>53</v>
      </c>
      <c r="C1119" s="89" t="s">
        <v>52</v>
      </c>
      <c r="D1119" s="89" t="s">
        <v>10</v>
      </c>
      <c r="E1119" s="66">
        <v>40268</v>
      </c>
      <c r="F1119" s="79"/>
      <c r="G1119" s="30" t="s">
        <v>1184</v>
      </c>
      <c r="H1119" s="30">
        <v>42005</v>
      </c>
      <c r="I1119" s="30" t="s">
        <v>1065</v>
      </c>
      <c r="J1119" s="173"/>
      <c r="K1119" s="87" t="s">
        <v>7</v>
      </c>
      <c r="L1119" s="87">
        <v>1</v>
      </c>
      <c r="M1119" s="87">
        <v>1</v>
      </c>
      <c r="N1119" s="87" t="s">
        <v>51</v>
      </c>
      <c r="O1119" s="87">
        <v>1</v>
      </c>
      <c r="P1119" s="87" t="s">
        <v>50</v>
      </c>
      <c r="Q1119" s="87">
        <v>1</v>
      </c>
      <c r="R1119" s="87" t="s">
        <v>50</v>
      </c>
      <c r="S1119" s="87">
        <v>1</v>
      </c>
      <c r="T1119" s="87" t="s">
        <v>49</v>
      </c>
      <c r="U1119" s="87">
        <v>1</v>
      </c>
      <c r="V1119" s="87">
        <v>1</v>
      </c>
      <c r="W1119" s="87">
        <v>0</v>
      </c>
      <c r="X1119" s="87">
        <v>0</v>
      </c>
      <c r="Y1119" s="87">
        <v>0</v>
      </c>
      <c r="Z1119" s="87">
        <v>1</v>
      </c>
      <c r="AA1119" s="87">
        <v>0</v>
      </c>
      <c r="AB1119" s="87">
        <f t="shared" si="112"/>
        <v>2</v>
      </c>
      <c r="AC1119" s="87">
        <f t="shared" si="113"/>
        <v>2</v>
      </c>
      <c r="AD1119" s="87">
        <f t="shared" si="114"/>
        <v>2</v>
      </c>
      <c r="AE1119" s="87">
        <f t="shared" si="115"/>
        <v>2</v>
      </c>
      <c r="AF1119" s="104"/>
    </row>
    <row r="1120" spans="1:1324" s="106" customFormat="1" ht="15.75" hidden="1" customHeight="1" x14ac:dyDescent="0.2">
      <c r="A1120" s="79" t="s">
        <v>48</v>
      </c>
      <c r="B1120" s="79" t="s">
        <v>47</v>
      </c>
      <c r="C1120" s="89" t="s">
        <v>1133</v>
      </c>
      <c r="D1120" s="89" t="s">
        <v>46</v>
      </c>
      <c r="E1120" s="66">
        <v>40010</v>
      </c>
      <c r="F1120" s="79" t="s">
        <v>1167</v>
      </c>
      <c r="G1120" s="30" t="s">
        <v>1185</v>
      </c>
      <c r="H1120" s="30">
        <v>42005</v>
      </c>
      <c r="I1120" s="30" t="s">
        <v>1065</v>
      </c>
      <c r="J1120" s="173"/>
      <c r="K1120" s="87" t="s">
        <v>6</v>
      </c>
      <c r="L1120" s="87">
        <v>1</v>
      </c>
      <c r="M1120" s="87">
        <v>1</v>
      </c>
      <c r="N1120" s="87" t="s">
        <v>326</v>
      </c>
      <c r="O1120" s="87">
        <v>1</v>
      </c>
      <c r="P1120" s="87" t="s">
        <v>326</v>
      </c>
      <c r="Q1120" s="87">
        <v>1</v>
      </c>
      <c r="R1120" s="87" t="s">
        <v>326</v>
      </c>
      <c r="S1120" s="87">
        <v>1</v>
      </c>
      <c r="T1120" s="87" t="s">
        <v>49</v>
      </c>
      <c r="U1120" s="87">
        <v>1</v>
      </c>
      <c r="V1120" s="87">
        <v>1</v>
      </c>
      <c r="W1120" s="87">
        <v>0</v>
      </c>
      <c r="X1120" s="87">
        <v>0</v>
      </c>
      <c r="Y1120" s="87">
        <v>0</v>
      </c>
      <c r="Z1120" s="87">
        <v>1</v>
      </c>
      <c r="AA1120" s="87">
        <v>0</v>
      </c>
      <c r="AB1120" s="87">
        <f t="shared" si="112"/>
        <v>2</v>
      </c>
      <c r="AC1120" s="87">
        <f t="shared" si="113"/>
        <v>2</v>
      </c>
      <c r="AD1120" s="87">
        <f t="shared" si="114"/>
        <v>2</v>
      </c>
      <c r="AE1120" s="87">
        <f t="shared" si="115"/>
        <v>2</v>
      </c>
      <c r="AF1120" s="104" t="s">
        <v>2471</v>
      </c>
    </row>
    <row r="1121" spans="1:1324" s="106" customFormat="1" ht="15.75" hidden="1" customHeight="1" x14ac:dyDescent="0.2">
      <c r="A1121" s="79" t="s">
        <v>45</v>
      </c>
      <c r="B1121" s="79" t="s">
        <v>44</v>
      </c>
      <c r="C1121" s="89" t="s">
        <v>1134</v>
      </c>
      <c r="D1121" s="89" t="s">
        <v>10</v>
      </c>
      <c r="E1121" s="66">
        <v>39995</v>
      </c>
      <c r="F1121" s="79" t="s">
        <v>1167</v>
      </c>
      <c r="G1121" s="30" t="s">
        <v>1185</v>
      </c>
      <c r="H1121" s="30">
        <v>42005</v>
      </c>
      <c r="I1121" s="30" t="s">
        <v>1065</v>
      </c>
      <c r="J1121" s="173"/>
      <c r="K1121" s="87" t="s">
        <v>6</v>
      </c>
      <c r="L1121" s="87">
        <v>1</v>
      </c>
      <c r="M1121" s="87">
        <v>1</v>
      </c>
      <c r="N1121" s="87" t="s">
        <v>326</v>
      </c>
      <c r="O1121" s="87">
        <v>1</v>
      </c>
      <c r="P1121" s="87" t="s">
        <v>326</v>
      </c>
      <c r="Q1121" s="87">
        <v>1</v>
      </c>
      <c r="R1121" s="87" t="s">
        <v>326</v>
      </c>
      <c r="S1121" s="87">
        <v>1</v>
      </c>
      <c r="T1121" s="87" t="s">
        <v>49</v>
      </c>
      <c r="U1121" s="87">
        <v>1</v>
      </c>
      <c r="V1121" s="87">
        <v>1</v>
      </c>
      <c r="W1121" s="87">
        <v>0</v>
      </c>
      <c r="X1121" s="87">
        <v>0</v>
      </c>
      <c r="Y1121" s="87">
        <v>0</v>
      </c>
      <c r="Z1121" s="87">
        <v>1</v>
      </c>
      <c r="AA1121" s="87">
        <v>0</v>
      </c>
      <c r="AB1121" s="87">
        <f t="shared" si="112"/>
        <v>2</v>
      </c>
      <c r="AC1121" s="87">
        <f t="shared" si="113"/>
        <v>2</v>
      </c>
      <c r="AD1121" s="87">
        <f t="shared" si="114"/>
        <v>2</v>
      </c>
      <c r="AE1121" s="87">
        <f t="shared" si="115"/>
        <v>2</v>
      </c>
      <c r="AF1121" s="104" t="s">
        <v>2472</v>
      </c>
    </row>
    <row r="1122" spans="1:1324" s="106" customFormat="1" ht="15.75" hidden="1" customHeight="1" x14ac:dyDescent="0.2">
      <c r="A1122" s="79" t="s">
        <v>1223</v>
      </c>
      <c r="B1122" s="79" t="s">
        <v>44</v>
      </c>
      <c r="C1122" s="89" t="s">
        <v>1134</v>
      </c>
      <c r="D1122" s="89" t="s">
        <v>1224</v>
      </c>
      <c r="E1122" s="66">
        <v>40616</v>
      </c>
      <c r="F1122" s="79" t="s">
        <v>1167</v>
      </c>
      <c r="G1122" s="30" t="s">
        <v>1185</v>
      </c>
      <c r="H1122" s="30" t="s">
        <v>1065</v>
      </c>
      <c r="I1122" s="30" t="s">
        <v>1065</v>
      </c>
      <c r="J1122" s="173"/>
      <c r="K1122" s="87">
        <v>0</v>
      </c>
      <c r="L1122" s="87">
        <v>0</v>
      </c>
      <c r="M1122" s="87">
        <v>0</v>
      </c>
      <c r="N1122" s="87">
        <v>0</v>
      </c>
      <c r="O1122" s="87">
        <v>0</v>
      </c>
      <c r="P1122" s="87">
        <v>0</v>
      </c>
      <c r="Q1122" s="87">
        <v>0</v>
      </c>
      <c r="R1122" s="87">
        <v>0</v>
      </c>
      <c r="S1122" s="87">
        <v>0</v>
      </c>
      <c r="T1122" s="87">
        <v>0</v>
      </c>
      <c r="U1122" s="87">
        <v>0</v>
      </c>
      <c r="V1122" s="87">
        <v>0</v>
      </c>
      <c r="W1122" s="87">
        <v>0</v>
      </c>
      <c r="X1122" s="87">
        <v>0</v>
      </c>
      <c r="Y1122" s="87">
        <v>0</v>
      </c>
      <c r="Z1122" s="87">
        <v>0</v>
      </c>
      <c r="AA1122" s="87">
        <v>0</v>
      </c>
      <c r="AB1122" s="87">
        <f t="shared" si="112"/>
        <v>2</v>
      </c>
      <c r="AC1122" s="87">
        <f t="shared" si="113"/>
        <v>2</v>
      </c>
      <c r="AD1122" s="87">
        <f t="shared" si="114"/>
        <v>2</v>
      </c>
      <c r="AE1122" s="87">
        <f t="shared" si="115"/>
        <v>2</v>
      </c>
      <c r="AF1122" s="104"/>
    </row>
    <row r="1123" spans="1:1324" s="106" customFormat="1" ht="15.75" hidden="1" customHeight="1" x14ac:dyDescent="0.2">
      <c r="A1123" s="79" t="s">
        <v>43</v>
      </c>
      <c r="B1123" s="79" t="s">
        <v>42</v>
      </c>
      <c r="C1123" s="89" t="s">
        <v>2145</v>
      </c>
      <c r="D1123" s="89" t="s">
        <v>1174</v>
      </c>
      <c r="E1123" s="66">
        <v>39990</v>
      </c>
      <c r="F1123" s="79" t="s">
        <v>1167</v>
      </c>
      <c r="G1123" s="30" t="s">
        <v>1185</v>
      </c>
      <c r="H1123" s="30">
        <v>42059</v>
      </c>
      <c r="I1123" s="30" t="s">
        <v>1065</v>
      </c>
      <c r="J1123" s="173"/>
      <c r="K1123" s="87" t="s">
        <v>6</v>
      </c>
      <c r="L1123" s="87">
        <v>1</v>
      </c>
      <c r="M1123" s="87">
        <v>1</v>
      </c>
      <c r="N1123" s="87" t="s">
        <v>326</v>
      </c>
      <c r="O1123" s="87">
        <v>1</v>
      </c>
      <c r="P1123" s="87" t="s">
        <v>326</v>
      </c>
      <c r="Q1123" s="87">
        <v>1</v>
      </c>
      <c r="R1123" s="87" t="s">
        <v>326</v>
      </c>
      <c r="S1123" s="87">
        <v>1</v>
      </c>
      <c r="T1123" s="87" t="s">
        <v>49</v>
      </c>
      <c r="U1123" s="87">
        <v>1</v>
      </c>
      <c r="V1123" s="87">
        <v>1</v>
      </c>
      <c r="W1123" s="87">
        <v>1</v>
      </c>
      <c r="X1123" s="87">
        <v>1</v>
      </c>
      <c r="Y1123" s="87">
        <v>1</v>
      </c>
      <c r="Z1123" s="87">
        <v>0</v>
      </c>
      <c r="AA1123" s="87">
        <v>0</v>
      </c>
      <c r="AB1123" s="87">
        <f t="shared" si="112"/>
        <v>2</v>
      </c>
      <c r="AC1123" s="87">
        <f t="shared" si="113"/>
        <v>2</v>
      </c>
      <c r="AD1123" s="87">
        <f t="shared" si="114"/>
        <v>2</v>
      </c>
      <c r="AE1123" s="87">
        <f t="shared" si="115"/>
        <v>2</v>
      </c>
      <c r="AF1123" s="104" t="s">
        <v>2473</v>
      </c>
    </row>
    <row r="1124" spans="1:1324" s="106" customFormat="1" ht="15.75" hidden="1" customHeight="1" x14ac:dyDescent="0.2">
      <c r="A1124" s="79" t="s">
        <v>41</v>
      </c>
      <c r="B1124" s="79" t="s">
        <v>39</v>
      </c>
      <c r="C1124" s="89" t="s">
        <v>39</v>
      </c>
      <c r="D1124" s="89" t="s">
        <v>10</v>
      </c>
      <c r="E1124" s="66">
        <v>40106</v>
      </c>
      <c r="F1124" s="79" t="s">
        <v>1167</v>
      </c>
      <c r="G1124" s="30" t="s">
        <v>1185</v>
      </c>
      <c r="H1124" s="30">
        <v>42005</v>
      </c>
      <c r="I1124" s="30" t="s">
        <v>1065</v>
      </c>
      <c r="J1124" s="173"/>
      <c r="K1124" s="87" t="s">
        <v>7</v>
      </c>
      <c r="L1124" s="87">
        <v>1</v>
      </c>
      <c r="M1124" s="87">
        <v>1</v>
      </c>
      <c r="N1124" s="87" t="s">
        <v>326</v>
      </c>
      <c r="O1124" s="87">
        <v>1</v>
      </c>
      <c r="P1124" s="87" t="s">
        <v>326</v>
      </c>
      <c r="Q1124" s="87">
        <v>1</v>
      </c>
      <c r="R1124" s="87" t="s">
        <v>326</v>
      </c>
      <c r="S1124" s="87">
        <v>1</v>
      </c>
      <c r="T1124" s="87" t="s">
        <v>49</v>
      </c>
      <c r="U1124" s="87">
        <v>1</v>
      </c>
      <c r="V1124" s="87">
        <v>1</v>
      </c>
      <c r="W1124" s="87">
        <v>0</v>
      </c>
      <c r="X1124" s="87">
        <v>0</v>
      </c>
      <c r="Y1124" s="87">
        <v>0</v>
      </c>
      <c r="Z1124" s="87">
        <v>1</v>
      </c>
      <c r="AA1124" s="87">
        <v>0</v>
      </c>
      <c r="AB1124" s="87">
        <f t="shared" si="112"/>
        <v>2</v>
      </c>
      <c r="AC1124" s="87">
        <f t="shared" si="113"/>
        <v>2</v>
      </c>
      <c r="AD1124" s="87">
        <f t="shared" si="114"/>
        <v>2</v>
      </c>
      <c r="AE1124" s="87">
        <f t="shared" si="115"/>
        <v>2</v>
      </c>
      <c r="AF1124" s="104" t="s">
        <v>2474</v>
      </c>
    </row>
    <row r="1125" spans="1:1324" s="106" customFormat="1" ht="15.75" hidden="1" customHeight="1" x14ac:dyDescent="0.2">
      <c r="A1125" s="79" t="s">
        <v>40</v>
      </c>
      <c r="B1125" s="79" t="s">
        <v>39</v>
      </c>
      <c r="C1125" s="89" t="s">
        <v>39</v>
      </c>
      <c r="D1125" s="89" t="s">
        <v>38</v>
      </c>
      <c r="E1125" s="66">
        <v>40106</v>
      </c>
      <c r="F1125" s="79" t="s">
        <v>1167</v>
      </c>
      <c r="G1125" s="30" t="s">
        <v>1185</v>
      </c>
      <c r="H1125" s="30">
        <v>42005</v>
      </c>
      <c r="I1125" s="30" t="s">
        <v>1065</v>
      </c>
      <c r="J1125" s="173"/>
      <c r="K1125" s="87" t="s">
        <v>7</v>
      </c>
      <c r="L1125" s="87">
        <v>1</v>
      </c>
      <c r="M1125" s="87">
        <v>1</v>
      </c>
      <c r="N1125" s="87" t="s">
        <v>326</v>
      </c>
      <c r="O1125" s="87">
        <v>1</v>
      </c>
      <c r="P1125" s="87" t="s">
        <v>326</v>
      </c>
      <c r="Q1125" s="87">
        <v>1</v>
      </c>
      <c r="R1125" s="87" t="s">
        <v>326</v>
      </c>
      <c r="S1125" s="87">
        <v>1</v>
      </c>
      <c r="T1125" s="87" t="s">
        <v>49</v>
      </c>
      <c r="U1125" s="87">
        <v>1</v>
      </c>
      <c r="V1125" s="87">
        <v>1</v>
      </c>
      <c r="W1125" s="87">
        <v>1</v>
      </c>
      <c r="X1125" s="87">
        <v>1</v>
      </c>
      <c r="Y1125" s="87">
        <v>1</v>
      </c>
      <c r="Z1125" s="87">
        <v>1</v>
      </c>
      <c r="AA1125" s="87">
        <v>0</v>
      </c>
      <c r="AB1125" s="87">
        <f t="shared" si="112"/>
        <v>2</v>
      </c>
      <c r="AC1125" s="87">
        <f t="shared" si="113"/>
        <v>2</v>
      </c>
      <c r="AD1125" s="87">
        <f t="shared" si="114"/>
        <v>2</v>
      </c>
      <c r="AE1125" s="87">
        <f t="shared" si="115"/>
        <v>2</v>
      </c>
      <c r="AF1125" s="104"/>
    </row>
    <row r="1126" spans="1:1324" s="106" customFormat="1" ht="15.75" hidden="1" customHeight="1" x14ac:dyDescent="0.2">
      <c r="A1126" s="79" t="s">
        <v>37</v>
      </c>
      <c r="B1126" s="79" t="s">
        <v>36</v>
      </c>
      <c r="C1126" s="89" t="s">
        <v>1135</v>
      </c>
      <c r="D1126" s="89" t="s">
        <v>10</v>
      </c>
      <c r="E1126" s="66">
        <v>40143</v>
      </c>
      <c r="F1126" s="79" t="s">
        <v>1167</v>
      </c>
      <c r="G1126" s="30" t="s">
        <v>1185</v>
      </c>
      <c r="H1126" s="30">
        <v>42005</v>
      </c>
      <c r="I1126" s="30" t="s">
        <v>1065</v>
      </c>
      <c r="J1126" s="173"/>
      <c r="K1126" s="87" t="s">
        <v>7</v>
      </c>
      <c r="L1126" s="87">
        <v>1</v>
      </c>
      <c r="M1126" s="87">
        <v>1</v>
      </c>
      <c r="N1126" s="87" t="s">
        <v>285</v>
      </c>
      <c r="O1126" s="87">
        <v>1</v>
      </c>
      <c r="P1126" s="87" t="s">
        <v>285</v>
      </c>
      <c r="Q1126" s="87">
        <v>1</v>
      </c>
      <c r="R1126" s="87" t="s">
        <v>285</v>
      </c>
      <c r="S1126" s="87">
        <v>1</v>
      </c>
      <c r="T1126" s="87" t="s">
        <v>326</v>
      </c>
      <c r="U1126" s="87">
        <v>1</v>
      </c>
      <c r="V1126" s="87">
        <v>1</v>
      </c>
      <c r="W1126" s="87">
        <v>0</v>
      </c>
      <c r="X1126" s="87">
        <v>0</v>
      </c>
      <c r="Y1126" s="87">
        <v>0</v>
      </c>
      <c r="Z1126" s="87">
        <v>1</v>
      </c>
      <c r="AA1126" s="87">
        <v>0</v>
      </c>
      <c r="AB1126" s="87">
        <f t="shared" si="112"/>
        <v>2</v>
      </c>
      <c r="AC1126" s="87">
        <f t="shared" si="113"/>
        <v>2</v>
      </c>
      <c r="AD1126" s="87">
        <f t="shared" si="114"/>
        <v>2</v>
      </c>
      <c r="AE1126" s="87">
        <f t="shared" si="115"/>
        <v>2</v>
      </c>
      <c r="AF1126" s="104" t="s">
        <v>2475</v>
      </c>
    </row>
    <row r="1127" spans="1:1324" s="106" customFormat="1" ht="15.75" hidden="1" customHeight="1" x14ac:dyDescent="0.2">
      <c r="A1127" s="79" t="s">
        <v>35</v>
      </c>
      <c r="B1127" s="79" t="s">
        <v>34</v>
      </c>
      <c r="C1127" s="89" t="s">
        <v>1136</v>
      </c>
      <c r="D1127" s="89" t="s">
        <v>29</v>
      </c>
      <c r="E1127" s="66">
        <v>40147</v>
      </c>
      <c r="F1127" s="79" t="s">
        <v>1167</v>
      </c>
      <c r="G1127" s="30" t="s">
        <v>1185</v>
      </c>
      <c r="H1127" s="30">
        <v>42005</v>
      </c>
      <c r="I1127" s="30" t="s">
        <v>1065</v>
      </c>
      <c r="J1127" s="173"/>
      <c r="K1127" s="87" t="s">
        <v>7</v>
      </c>
      <c r="L1127" s="87">
        <v>1</v>
      </c>
      <c r="M1127" s="87">
        <v>1</v>
      </c>
      <c r="N1127" s="87" t="s">
        <v>326</v>
      </c>
      <c r="O1127" s="87">
        <v>1</v>
      </c>
      <c r="P1127" s="87" t="s">
        <v>326</v>
      </c>
      <c r="Q1127" s="87">
        <v>1</v>
      </c>
      <c r="R1127" s="87" t="s">
        <v>326</v>
      </c>
      <c r="S1127" s="87">
        <v>1</v>
      </c>
      <c r="T1127" s="87" t="s">
        <v>49</v>
      </c>
      <c r="U1127" s="87">
        <v>1</v>
      </c>
      <c r="V1127" s="87">
        <v>1</v>
      </c>
      <c r="W1127" s="87">
        <v>1</v>
      </c>
      <c r="X1127" s="87">
        <v>1</v>
      </c>
      <c r="Y1127" s="87">
        <v>1</v>
      </c>
      <c r="Z1127" s="87">
        <v>1</v>
      </c>
      <c r="AA1127" s="87">
        <v>0</v>
      </c>
      <c r="AB1127" s="87">
        <f t="shared" si="112"/>
        <v>2</v>
      </c>
      <c r="AC1127" s="87">
        <f t="shared" si="113"/>
        <v>2</v>
      </c>
      <c r="AD1127" s="87">
        <f t="shared" si="114"/>
        <v>2</v>
      </c>
      <c r="AE1127" s="87">
        <f t="shared" si="115"/>
        <v>2</v>
      </c>
      <c r="AF1127" s="104" t="s">
        <v>2476</v>
      </c>
    </row>
    <row r="1128" spans="1:1324" s="106" customFormat="1" ht="15.75" hidden="1" customHeight="1" x14ac:dyDescent="0.2">
      <c r="A1128" s="79" t="s">
        <v>1808</v>
      </c>
      <c r="B1128" s="79" t="s">
        <v>34</v>
      </c>
      <c r="C1128" s="89" t="s">
        <v>1136</v>
      </c>
      <c r="D1128" s="89" t="s">
        <v>110</v>
      </c>
      <c r="E1128" s="66">
        <v>41838</v>
      </c>
      <c r="F1128" s="79" t="s">
        <v>1167</v>
      </c>
      <c r="G1128" s="30" t="s">
        <v>1185</v>
      </c>
      <c r="H1128" s="30">
        <v>42005</v>
      </c>
      <c r="I1128" s="30" t="s">
        <v>1065</v>
      </c>
      <c r="J1128" s="173"/>
      <c r="K1128" s="87" t="s">
        <v>6</v>
      </c>
      <c r="L1128" s="87">
        <v>1</v>
      </c>
      <c r="M1128" s="87">
        <v>1</v>
      </c>
      <c r="N1128" s="87" t="s">
        <v>326</v>
      </c>
      <c r="O1128" s="87">
        <v>1</v>
      </c>
      <c r="P1128" s="87" t="s">
        <v>326</v>
      </c>
      <c r="Q1128" s="87">
        <v>1</v>
      </c>
      <c r="R1128" s="87" t="s">
        <v>326</v>
      </c>
      <c r="S1128" s="87">
        <v>1</v>
      </c>
      <c r="T1128" s="87" t="s">
        <v>49</v>
      </c>
      <c r="U1128" s="87">
        <v>1</v>
      </c>
      <c r="V1128" s="87">
        <v>1</v>
      </c>
      <c r="W1128" s="87">
        <v>1</v>
      </c>
      <c r="X1128" s="87">
        <v>1</v>
      </c>
      <c r="Y1128" s="87">
        <v>1</v>
      </c>
      <c r="Z1128" s="87">
        <v>0</v>
      </c>
      <c r="AA1128" s="87">
        <v>0</v>
      </c>
      <c r="AB1128" s="87">
        <v>0</v>
      </c>
      <c r="AC1128" s="87">
        <v>0</v>
      </c>
      <c r="AD1128" s="87">
        <v>0</v>
      </c>
      <c r="AE1128" s="87">
        <v>0</v>
      </c>
      <c r="AF1128" s="104"/>
      <c r="AG1128" s="131"/>
    </row>
    <row r="1129" spans="1:1324" s="106" customFormat="1" ht="15.75" hidden="1" customHeight="1" x14ac:dyDescent="0.2">
      <c r="A1129" s="79" t="s">
        <v>2825</v>
      </c>
      <c r="B1129" s="79" t="s">
        <v>34</v>
      </c>
      <c r="C1129" s="89" t="s">
        <v>1136</v>
      </c>
      <c r="D1129" s="89" t="s">
        <v>2826</v>
      </c>
      <c r="E1129" s="66">
        <v>42480</v>
      </c>
      <c r="F1129" s="79" t="s">
        <v>2753</v>
      </c>
      <c r="G1129" s="30" t="s">
        <v>1185</v>
      </c>
      <c r="H1129" s="30">
        <v>42500</v>
      </c>
      <c r="I1129" s="30" t="s">
        <v>1065</v>
      </c>
      <c r="J1129" s="173"/>
      <c r="K1129" s="87" t="s">
        <v>7</v>
      </c>
      <c r="L1129" s="87">
        <v>1</v>
      </c>
      <c r="M1129" s="87">
        <v>1</v>
      </c>
      <c r="N1129" s="87" t="s">
        <v>326</v>
      </c>
      <c r="O1129" s="87">
        <v>1</v>
      </c>
      <c r="P1129" s="87" t="s">
        <v>326</v>
      </c>
      <c r="Q1129" s="87">
        <v>1</v>
      </c>
      <c r="R1129" s="87" t="s">
        <v>326</v>
      </c>
      <c r="S1129" s="87">
        <v>1</v>
      </c>
      <c r="T1129" s="87" t="s">
        <v>49</v>
      </c>
      <c r="U1129" s="87">
        <v>1</v>
      </c>
      <c r="V1129" s="87">
        <v>1</v>
      </c>
      <c r="W1129" s="87">
        <v>1</v>
      </c>
      <c r="X1129" s="87">
        <v>1</v>
      </c>
      <c r="Y1129" s="87">
        <v>1</v>
      </c>
      <c r="Z1129" s="87">
        <v>0</v>
      </c>
      <c r="AA1129" s="87">
        <v>0</v>
      </c>
      <c r="AB1129" s="87">
        <v>0</v>
      </c>
      <c r="AC1129" s="87">
        <v>0</v>
      </c>
      <c r="AD1129" s="87">
        <v>0</v>
      </c>
      <c r="AE1129" s="87">
        <v>0</v>
      </c>
      <c r="AF1129" s="104"/>
      <c r="AG1129" s="131"/>
    </row>
    <row r="1130" spans="1:1324" s="106" customFormat="1" ht="15.75" hidden="1" customHeight="1" x14ac:dyDescent="0.2">
      <c r="A1130" s="154" t="s">
        <v>2951</v>
      </c>
      <c r="B1130" s="154" t="s">
        <v>34</v>
      </c>
      <c r="C1130" s="166" t="s">
        <v>1136</v>
      </c>
      <c r="D1130" s="166" t="s">
        <v>2952</v>
      </c>
      <c r="E1130" s="167">
        <v>42488</v>
      </c>
      <c r="F1130" s="154" t="s">
        <v>1182</v>
      </c>
      <c r="G1130" s="152" t="s">
        <v>1185</v>
      </c>
      <c r="H1130" s="152">
        <v>42668</v>
      </c>
      <c r="I1130" s="30" t="s">
        <v>1065</v>
      </c>
      <c r="J1130" s="173"/>
      <c r="K1130" s="87" t="s">
        <v>1807</v>
      </c>
      <c r="L1130" s="87">
        <v>1</v>
      </c>
      <c r="M1130" s="87">
        <v>1</v>
      </c>
      <c r="N1130" s="87" t="s">
        <v>326</v>
      </c>
      <c r="O1130" s="87">
        <v>1</v>
      </c>
      <c r="P1130" s="87" t="s">
        <v>326</v>
      </c>
      <c r="Q1130" s="87">
        <v>1</v>
      </c>
      <c r="R1130" s="87" t="s">
        <v>326</v>
      </c>
      <c r="S1130" s="87">
        <v>1</v>
      </c>
      <c r="T1130" s="87" t="s">
        <v>49</v>
      </c>
      <c r="U1130" s="87">
        <v>1</v>
      </c>
      <c r="V1130" s="87">
        <v>1</v>
      </c>
      <c r="W1130" s="87">
        <v>0</v>
      </c>
      <c r="X1130" s="87">
        <v>0</v>
      </c>
      <c r="Y1130" s="87">
        <v>0</v>
      </c>
      <c r="Z1130" s="87">
        <v>0</v>
      </c>
      <c r="AA1130" s="87">
        <v>0</v>
      </c>
      <c r="AB1130" s="87">
        <v>0</v>
      </c>
      <c r="AC1130" s="87">
        <v>0</v>
      </c>
      <c r="AD1130" s="87">
        <v>0</v>
      </c>
      <c r="AE1130" s="87">
        <v>0</v>
      </c>
      <c r="AF1130" s="104"/>
      <c r="AG1130" s="146"/>
      <c r="AH1130" s="146"/>
      <c r="AI1130" s="146"/>
      <c r="AJ1130" s="146"/>
      <c r="AK1130" s="146"/>
      <c r="AL1130" s="146"/>
      <c r="AM1130" s="146"/>
      <c r="AN1130" s="146"/>
      <c r="AO1130" s="146"/>
      <c r="AP1130" s="146"/>
      <c r="AQ1130" s="146"/>
      <c r="AR1130" s="146"/>
      <c r="AS1130" s="146"/>
      <c r="AT1130" s="146"/>
      <c r="AU1130" s="146"/>
      <c r="AV1130" s="146"/>
      <c r="AW1130" s="146"/>
      <c r="AX1130" s="146"/>
      <c r="AY1130" s="146"/>
      <c r="AZ1130" s="146"/>
      <c r="BA1130" s="146"/>
      <c r="BB1130" s="146"/>
      <c r="BC1130" s="146"/>
      <c r="BD1130" s="146"/>
      <c r="BE1130" s="146"/>
      <c r="BF1130" s="146"/>
      <c r="BG1130" s="146"/>
      <c r="BH1130" s="146"/>
      <c r="BI1130" s="146"/>
      <c r="BJ1130" s="146"/>
      <c r="BK1130" s="146"/>
      <c r="BL1130" s="146"/>
      <c r="BM1130" s="146"/>
      <c r="BN1130" s="146"/>
      <c r="BO1130" s="146"/>
      <c r="BP1130" s="146"/>
      <c r="BQ1130" s="146"/>
      <c r="BR1130" s="146"/>
      <c r="BS1130" s="146"/>
      <c r="BT1130" s="146"/>
      <c r="BU1130" s="146"/>
      <c r="BV1130" s="146"/>
      <c r="BW1130" s="146"/>
      <c r="BX1130" s="146"/>
      <c r="BY1130" s="146"/>
      <c r="BZ1130" s="146"/>
      <c r="CA1130" s="146"/>
      <c r="CB1130" s="146"/>
      <c r="CC1130" s="146"/>
      <c r="CD1130" s="146"/>
      <c r="CE1130" s="146"/>
      <c r="CF1130" s="146"/>
      <c r="CG1130" s="146"/>
      <c r="CH1130" s="146"/>
      <c r="CI1130" s="146"/>
      <c r="CJ1130" s="146"/>
      <c r="CK1130" s="146"/>
      <c r="CL1130" s="146"/>
      <c r="CM1130" s="146"/>
      <c r="CN1130" s="146"/>
      <c r="CO1130" s="146"/>
      <c r="CP1130" s="146"/>
      <c r="CQ1130" s="146"/>
      <c r="CR1130" s="146"/>
      <c r="CS1130" s="146"/>
      <c r="CT1130" s="146"/>
      <c r="CU1130" s="146"/>
      <c r="CV1130" s="146"/>
      <c r="CW1130" s="146"/>
      <c r="CX1130" s="146"/>
      <c r="CY1130" s="146"/>
      <c r="CZ1130" s="146"/>
      <c r="DA1130" s="146"/>
      <c r="DB1130" s="146"/>
      <c r="DC1130" s="146"/>
      <c r="DD1130" s="146"/>
      <c r="DE1130" s="146"/>
      <c r="DF1130" s="146"/>
      <c r="DG1130" s="146"/>
      <c r="DH1130" s="146"/>
      <c r="DI1130" s="146"/>
      <c r="DJ1130" s="146"/>
      <c r="DK1130" s="146"/>
      <c r="DL1130" s="146"/>
      <c r="DM1130" s="146"/>
      <c r="DN1130" s="146"/>
      <c r="DO1130" s="146"/>
      <c r="DP1130" s="146"/>
      <c r="DQ1130" s="146"/>
      <c r="DR1130" s="146"/>
      <c r="DS1130" s="146"/>
      <c r="DT1130" s="146"/>
      <c r="DU1130" s="146"/>
      <c r="DV1130" s="146"/>
      <c r="DW1130" s="146"/>
      <c r="DX1130" s="146"/>
      <c r="DY1130" s="146"/>
      <c r="DZ1130" s="146"/>
      <c r="EA1130" s="146"/>
      <c r="EB1130" s="146"/>
      <c r="EC1130" s="146"/>
      <c r="ED1130" s="146"/>
      <c r="EE1130" s="146"/>
      <c r="EF1130" s="146"/>
      <c r="EG1130" s="146"/>
      <c r="EH1130" s="146"/>
      <c r="EI1130" s="146"/>
      <c r="EJ1130" s="146"/>
      <c r="EK1130" s="146"/>
      <c r="EL1130" s="146"/>
      <c r="EM1130" s="146"/>
      <c r="EN1130" s="146"/>
      <c r="EO1130" s="146"/>
      <c r="EP1130" s="146"/>
      <c r="EQ1130" s="146"/>
      <c r="ER1130" s="146"/>
      <c r="ES1130" s="146"/>
      <c r="ET1130" s="146"/>
      <c r="EU1130" s="146"/>
      <c r="EV1130" s="146"/>
      <c r="EW1130" s="146"/>
      <c r="EX1130" s="146"/>
      <c r="EY1130" s="146"/>
      <c r="EZ1130" s="146"/>
      <c r="FA1130" s="146"/>
      <c r="FB1130" s="146"/>
      <c r="FC1130" s="146"/>
      <c r="FD1130" s="146"/>
      <c r="FE1130" s="146"/>
      <c r="FF1130" s="146"/>
      <c r="FG1130" s="146"/>
      <c r="FH1130" s="146"/>
      <c r="FI1130" s="146"/>
      <c r="FJ1130" s="146"/>
      <c r="FK1130" s="146"/>
      <c r="FL1130" s="146"/>
      <c r="FM1130" s="146"/>
      <c r="FN1130" s="146"/>
      <c r="FO1130" s="146"/>
      <c r="FP1130" s="146"/>
      <c r="FQ1130" s="146"/>
      <c r="FR1130" s="146"/>
      <c r="FS1130" s="146"/>
      <c r="FT1130" s="146"/>
      <c r="FU1130" s="146"/>
      <c r="FV1130" s="146"/>
      <c r="FW1130" s="146"/>
      <c r="FX1130" s="146"/>
      <c r="FY1130" s="146"/>
      <c r="FZ1130" s="146"/>
      <c r="GA1130" s="146"/>
      <c r="GB1130" s="146"/>
      <c r="GC1130" s="146"/>
      <c r="GD1130" s="146"/>
      <c r="GE1130" s="146"/>
      <c r="GF1130" s="146"/>
      <c r="GG1130" s="146"/>
      <c r="GH1130" s="146"/>
      <c r="GI1130" s="146"/>
      <c r="GJ1130" s="146"/>
      <c r="GK1130" s="146"/>
      <c r="GL1130" s="146"/>
      <c r="GM1130" s="146"/>
      <c r="GN1130" s="146"/>
      <c r="GO1130" s="146"/>
      <c r="GP1130" s="146"/>
      <c r="GQ1130" s="146"/>
      <c r="GR1130" s="146"/>
      <c r="GS1130" s="146"/>
      <c r="GT1130" s="146"/>
      <c r="GU1130" s="146"/>
      <c r="GV1130" s="146"/>
      <c r="GW1130" s="146"/>
      <c r="GX1130" s="146"/>
      <c r="GY1130" s="146"/>
      <c r="GZ1130" s="146"/>
      <c r="HA1130" s="146"/>
      <c r="HB1130" s="146"/>
      <c r="HC1130" s="146"/>
      <c r="HD1130" s="146"/>
      <c r="HE1130" s="146"/>
      <c r="HF1130" s="146"/>
      <c r="HG1130" s="146"/>
      <c r="HH1130" s="146"/>
      <c r="HI1130" s="146"/>
      <c r="HJ1130" s="146"/>
      <c r="HK1130" s="146"/>
      <c r="HL1130" s="146"/>
      <c r="HM1130" s="146"/>
      <c r="HN1130" s="146"/>
      <c r="HO1130" s="146"/>
      <c r="HP1130" s="146"/>
      <c r="HQ1130" s="146"/>
      <c r="HR1130" s="146"/>
      <c r="HS1130" s="146"/>
      <c r="HT1130" s="146"/>
      <c r="HU1130" s="146"/>
      <c r="HV1130" s="146"/>
      <c r="HW1130" s="146"/>
      <c r="HX1130" s="146"/>
      <c r="HY1130" s="146"/>
      <c r="HZ1130" s="146"/>
      <c r="IA1130" s="146"/>
      <c r="IB1130" s="146"/>
      <c r="IC1130" s="146"/>
      <c r="ID1130" s="146"/>
      <c r="IE1130" s="146"/>
      <c r="IF1130" s="146"/>
      <c r="IG1130" s="146"/>
      <c r="IH1130" s="146"/>
      <c r="II1130" s="146"/>
      <c r="IJ1130" s="146"/>
      <c r="IK1130" s="146"/>
      <c r="IL1130" s="146"/>
      <c r="IM1130" s="146"/>
      <c r="IN1130" s="146"/>
      <c r="IO1130" s="146"/>
      <c r="IP1130" s="146"/>
      <c r="IQ1130" s="146"/>
      <c r="IR1130" s="146"/>
      <c r="IS1130" s="146"/>
      <c r="IT1130" s="146"/>
      <c r="IU1130" s="146"/>
      <c r="IV1130" s="146"/>
      <c r="IW1130" s="146"/>
      <c r="IX1130" s="146"/>
      <c r="IY1130" s="146"/>
      <c r="IZ1130" s="146"/>
      <c r="JA1130" s="146"/>
      <c r="JB1130" s="146"/>
      <c r="JC1130" s="146"/>
      <c r="JD1130" s="146"/>
      <c r="JE1130" s="146"/>
      <c r="JF1130" s="146"/>
      <c r="JG1130" s="146"/>
      <c r="JH1130" s="146"/>
      <c r="JI1130" s="146"/>
      <c r="JJ1130" s="146"/>
      <c r="JK1130" s="146"/>
      <c r="JL1130" s="146"/>
      <c r="JM1130" s="146"/>
      <c r="JN1130" s="146"/>
      <c r="JO1130" s="146"/>
      <c r="JP1130" s="146"/>
      <c r="JQ1130" s="146"/>
      <c r="JR1130" s="146"/>
      <c r="JS1130" s="146"/>
      <c r="JT1130" s="146"/>
      <c r="JU1130" s="146"/>
      <c r="JV1130" s="146"/>
      <c r="JW1130" s="146"/>
      <c r="JX1130" s="146"/>
      <c r="JY1130" s="146"/>
      <c r="JZ1130" s="146"/>
      <c r="KA1130" s="146"/>
      <c r="KB1130" s="146"/>
      <c r="KC1130" s="146"/>
      <c r="KD1130" s="146"/>
      <c r="KE1130" s="146"/>
      <c r="KF1130" s="146"/>
      <c r="KG1130" s="146"/>
      <c r="KH1130" s="146"/>
      <c r="KI1130" s="146"/>
      <c r="KJ1130" s="146"/>
      <c r="KK1130" s="146"/>
      <c r="KL1130" s="146"/>
      <c r="KM1130" s="146"/>
      <c r="KN1130" s="146"/>
      <c r="KO1130" s="146"/>
      <c r="KP1130" s="146"/>
      <c r="KQ1130" s="146"/>
      <c r="KR1130" s="146"/>
      <c r="KS1130" s="146"/>
      <c r="KT1130" s="146"/>
      <c r="KU1130" s="146"/>
      <c r="KV1130" s="146"/>
      <c r="KW1130" s="146"/>
      <c r="KX1130" s="146"/>
      <c r="KY1130" s="146"/>
      <c r="KZ1130" s="146"/>
      <c r="LA1130" s="146"/>
      <c r="LB1130" s="146"/>
      <c r="LC1130" s="146"/>
      <c r="LD1130" s="146"/>
      <c r="LE1130" s="146"/>
      <c r="LF1130" s="146"/>
      <c r="LG1130" s="146"/>
      <c r="LH1130" s="146"/>
      <c r="LI1130" s="146"/>
      <c r="LJ1130" s="146"/>
      <c r="LK1130" s="146"/>
      <c r="LL1130" s="146"/>
      <c r="LM1130" s="146"/>
      <c r="LN1130" s="146"/>
      <c r="LO1130" s="146"/>
      <c r="LP1130" s="146"/>
      <c r="LQ1130" s="146"/>
      <c r="LR1130" s="146"/>
      <c r="LS1130" s="146"/>
      <c r="LT1130" s="146"/>
      <c r="LU1130" s="146"/>
      <c r="LV1130" s="146"/>
      <c r="LW1130" s="146"/>
      <c r="LX1130" s="146"/>
      <c r="LY1130" s="146"/>
      <c r="LZ1130" s="146"/>
      <c r="MA1130" s="146"/>
      <c r="MB1130" s="146"/>
      <c r="MC1130" s="146"/>
      <c r="MD1130" s="146"/>
      <c r="ME1130" s="146"/>
      <c r="MF1130" s="146"/>
      <c r="MG1130" s="146"/>
      <c r="MH1130" s="146"/>
      <c r="MI1130" s="146"/>
      <c r="MJ1130" s="146"/>
      <c r="MK1130" s="146"/>
      <c r="ML1130" s="146"/>
      <c r="MM1130" s="146"/>
      <c r="MN1130" s="146"/>
      <c r="MO1130" s="146"/>
      <c r="MP1130" s="146"/>
      <c r="MQ1130" s="146"/>
      <c r="MR1130" s="146"/>
      <c r="MS1130" s="146"/>
      <c r="MT1130" s="146"/>
      <c r="MU1130" s="146"/>
      <c r="MV1130" s="146"/>
      <c r="MW1130" s="146"/>
      <c r="MX1130" s="146"/>
      <c r="MY1130" s="146"/>
      <c r="MZ1130" s="146"/>
      <c r="NA1130" s="146"/>
      <c r="NB1130" s="146"/>
      <c r="NC1130" s="146"/>
      <c r="ND1130" s="146"/>
      <c r="NE1130" s="146"/>
      <c r="NF1130" s="146"/>
      <c r="NG1130" s="146"/>
      <c r="NH1130" s="146"/>
      <c r="NI1130" s="146"/>
      <c r="NJ1130" s="146"/>
      <c r="NK1130" s="146"/>
      <c r="NL1130" s="146"/>
      <c r="NM1130" s="146"/>
      <c r="NN1130" s="146"/>
      <c r="NO1130" s="146"/>
      <c r="NP1130" s="146"/>
      <c r="NQ1130" s="146"/>
      <c r="NR1130" s="146"/>
      <c r="NS1130" s="146"/>
      <c r="NT1130" s="146"/>
      <c r="NU1130" s="146"/>
      <c r="NV1130" s="146"/>
      <c r="NW1130" s="146"/>
      <c r="NX1130" s="146"/>
      <c r="NY1130" s="146"/>
      <c r="NZ1130" s="146"/>
      <c r="OA1130" s="146"/>
      <c r="OB1130" s="146"/>
      <c r="OC1130" s="146"/>
      <c r="OD1130" s="146"/>
      <c r="OE1130" s="146"/>
      <c r="OF1130" s="146"/>
      <c r="OG1130" s="146"/>
      <c r="OH1130" s="146"/>
      <c r="OI1130" s="146"/>
      <c r="OJ1130" s="146"/>
      <c r="OK1130" s="146"/>
      <c r="OL1130" s="146"/>
      <c r="OM1130" s="146"/>
      <c r="ON1130" s="146"/>
      <c r="OO1130" s="146"/>
      <c r="OP1130" s="146"/>
      <c r="OQ1130" s="146"/>
      <c r="OR1130" s="146"/>
      <c r="OS1130" s="146"/>
      <c r="OT1130" s="146"/>
      <c r="OU1130" s="146"/>
      <c r="OV1130" s="146"/>
      <c r="OW1130" s="146"/>
      <c r="OX1130" s="146"/>
      <c r="OY1130" s="146"/>
      <c r="OZ1130" s="146"/>
      <c r="PA1130" s="146"/>
      <c r="PB1130" s="146"/>
      <c r="PC1130" s="146"/>
      <c r="PD1130" s="146"/>
      <c r="PE1130" s="146"/>
      <c r="PF1130" s="146"/>
      <c r="PG1130" s="146"/>
      <c r="PH1130" s="146"/>
      <c r="PI1130" s="146"/>
      <c r="PJ1130" s="146"/>
      <c r="PK1130" s="146"/>
      <c r="PL1130" s="146"/>
      <c r="PM1130" s="146"/>
      <c r="PN1130" s="146"/>
      <c r="PO1130" s="146"/>
      <c r="PP1130" s="146"/>
      <c r="PQ1130" s="146"/>
      <c r="PR1130" s="146"/>
      <c r="PS1130" s="146"/>
      <c r="PT1130" s="146"/>
      <c r="PU1130" s="146"/>
      <c r="PV1130" s="146"/>
      <c r="PW1130" s="146"/>
      <c r="PX1130" s="146"/>
      <c r="PY1130" s="146"/>
      <c r="PZ1130" s="146"/>
      <c r="QA1130" s="146"/>
      <c r="QB1130" s="146"/>
      <c r="QC1130" s="146"/>
      <c r="QD1130" s="146"/>
      <c r="QE1130" s="146"/>
      <c r="QF1130" s="146"/>
      <c r="QG1130" s="146"/>
      <c r="QH1130" s="146"/>
      <c r="QI1130" s="146"/>
      <c r="QJ1130" s="146"/>
      <c r="QK1130" s="146"/>
      <c r="QL1130" s="146"/>
      <c r="QM1130" s="146"/>
      <c r="QN1130" s="146"/>
      <c r="QO1130" s="146"/>
      <c r="QP1130" s="146"/>
      <c r="QQ1130" s="146"/>
      <c r="QR1130" s="146"/>
      <c r="QS1130" s="146"/>
      <c r="QT1130" s="146"/>
      <c r="QU1130" s="146"/>
      <c r="QV1130" s="146"/>
      <c r="QW1130" s="146"/>
      <c r="QX1130" s="146"/>
      <c r="QY1130" s="146"/>
      <c r="QZ1130" s="146"/>
      <c r="RA1130" s="146"/>
      <c r="RB1130" s="146"/>
      <c r="RC1130" s="146"/>
      <c r="RD1130" s="146"/>
      <c r="RE1130" s="146"/>
      <c r="RF1130" s="146"/>
      <c r="RG1130" s="146"/>
      <c r="RH1130" s="146"/>
      <c r="RI1130" s="146"/>
      <c r="RJ1130" s="146"/>
      <c r="RK1130" s="146"/>
      <c r="RL1130" s="146"/>
      <c r="RM1130" s="146"/>
      <c r="RN1130" s="146"/>
      <c r="RO1130" s="146"/>
      <c r="RP1130" s="146"/>
      <c r="RQ1130" s="146"/>
      <c r="RR1130" s="146"/>
      <c r="RS1130" s="146"/>
      <c r="RT1130" s="146"/>
      <c r="RU1130" s="146"/>
      <c r="RV1130" s="146"/>
      <c r="RW1130" s="146"/>
      <c r="RX1130" s="146"/>
      <c r="RY1130" s="146"/>
      <c r="RZ1130" s="146"/>
      <c r="SA1130" s="146"/>
      <c r="SB1130" s="146"/>
      <c r="SC1130" s="146"/>
      <c r="SD1130" s="146"/>
      <c r="SE1130" s="146"/>
      <c r="SF1130" s="146"/>
      <c r="SG1130" s="146"/>
      <c r="SH1130" s="146"/>
      <c r="SI1130" s="146"/>
      <c r="SJ1130" s="146"/>
      <c r="SK1130" s="146"/>
      <c r="SL1130" s="146"/>
      <c r="SM1130" s="146"/>
      <c r="SN1130" s="146"/>
      <c r="SO1130" s="146"/>
      <c r="SP1130" s="146"/>
      <c r="SQ1130" s="146"/>
      <c r="SR1130" s="146"/>
      <c r="SS1130" s="146"/>
      <c r="ST1130" s="146"/>
      <c r="SU1130" s="146"/>
      <c r="SV1130" s="146"/>
      <c r="SW1130" s="146"/>
      <c r="SX1130" s="146"/>
      <c r="SY1130" s="146"/>
      <c r="SZ1130" s="146"/>
      <c r="TA1130" s="146"/>
      <c r="TB1130" s="146"/>
      <c r="TC1130" s="146"/>
      <c r="TD1130" s="146"/>
      <c r="TE1130" s="146"/>
      <c r="TF1130" s="146"/>
      <c r="TG1130" s="146"/>
      <c r="TH1130" s="146"/>
      <c r="TI1130" s="146"/>
      <c r="TJ1130" s="146"/>
      <c r="TK1130" s="146"/>
      <c r="TL1130" s="146"/>
      <c r="TM1130" s="146"/>
      <c r="TN1130" s="146"/>
      <c r="TO1130" s="146"/>
      <c r="TP1130" s="146"/>
      <c r="TQ1130" s="146"/>
      <c r="TR1130" s="146"/>
      <c r="TS1130" s="146"/>
      <c r="TT1130" s="146"/>
      <c r="TU1130" s="146"/>
      <c r="TV1130" s="146"/>
      <c r="TW1130" s="146"/>
      <c r="TX1130" s="146"/>
      <c r="TY1130" s="146"/>
      <c r="TZ1130" s="146"/>
      <c r="UA1130" s="146"/>
      <c r="UB1130" s="146"/>
      <c r="UC1130" s="146"/>
      <c r="UD1130" s="146"/>
      <c r="UE1130" s="146"/>
      <c r="UF1130" s="146"/>
      <c r="UG1130" s="146"/>
      <c r="UH1130" s="146"/>
      <c r="UI1130" s="146"/>
      <c r="UJ1130" s="146"/>
      <c r="UK1130" s="146"/>
      <c r="UL1130" s="146"/>
      <c r="UM1130" s="146"/>
      <c r="UN1130" s="146"/>
      <c r="UO1130" s="146"/>
      <c r="UP1130" s="146"/>
      <c r="UQ1130" s="146"/>
      <c r="UR1130" s="146"/>
      <c r="US1130" s="146"/>
      <c r="UT1130" s="146"/>
      <c r="UU1130" s="146"/>
      <c r="UV1130" s="146"/>
      <c r="UW1130" s="146"/>
      <c r="UX1130" s="146"/>
      <c r="UY1130" s="146"/>
      <c r="UZ1130" s="146"/>
      <c r="VA1130" s="146"/>
      <c r="VB1130" s="146"/>
      <c r="VC1130" s="146"/>
      <c r="VD1130" s="146"/>
      <c r="VE1130" s="146"/>
      <c r="VF1130" s="146"/>
      <c r="VG1130" s="146"/>
      <c r="VH1130" s="146"/>
      <c r="VI1130" s="146"/>
      <c r="VJ1130" s="146"/>
      <c r="VK1130" s="146"/>
      <c r="VL1130" s="146"/>
      <c r="VM1130" s="146"/>
      <c r="VN1130" s="146"/>
      <c r="VO1130" s="146"/>
      <c r="VP1130" s="146"/>
      <c r="VQ1130" s="146"/>
      <c r="VR1130" s="146"/>
      <c r="VS1130" s="146"/>
      <c r="VT1130" s="146"/>
      <c r="VU1130" s="146"/>
      <c r="VV1130" s="146"/>
      <c r="VW1130" s="146"/>
      <c r="VX1130" s="146"/>
      <c r="VY1130" s="146"/>
      <c r="VZ1130" s="146"/>
      <c r="WA1130" s="146"/>
      <c r="WB1130" s="146"/>
      <c r="WC1130" s="146"/>
      <c r="WD1130" s="146"/>
      <c r="WE1130" s="146"/>
      <c r="WF1130" s="146"/>
      <c r="WG1130" s="146"/>
      <c r="WH1130" s="146"/>
      <c r="WI1130" s="146"/>
      <c r="WJ1130" s="146"/>
      <c r="WK1130" s="146"/>
      <c r="WL1130" s="146"/>
      <c r="WM1130" s="146"/>
      <c r="WN1130" s="146"/>
      <c r="WO1130" s="146"/>
      <c r="WP1130" s="146"/>
      <c r="WQ1130" s="146"/>
      <c r="WR1130" s="146"/>
      <c r="WS1130" s="146"/>
      <c r="WT1130" s="146"/>
      <c r="WU1130" s="146"/>
      <c r="WV1130" s="146"/>
      <c r="WW1130" s="146"/>
      <c r="WX1130" s="146"/>
      <c r="WY1130" s="146"/>
      <c r="WZ1130" s="146"/>
      <c r="XA1130" s="146"/>
      <c r="XB1130" s="146"/>
      <c r="XC1130" s="146"/>
      <c r="XD1130" s="146"/>
      <c r="XE1130" s="146"/>
      <c r="XF1130" s="146"/>
      <c r="XG1130" s="146"/>
      <c r="XH1130" s="146"/>
      <c r="XI1130" s="146"/>
      <c r="XJ1130" s="146"/>
      <c r="XK1130" s="146"/>
      <c r="XL1130" s="146"/>
      <c r="XM1130" s="146"/>
      <c r="XN1130" s="146"/>
      <c r="XO1130" s="146"/>
      <c r="XP1130" s="146"/>
      <c r="XQ1130" s="146"/>
      <c r="XR1130" s="146"/>
      <c r="XS1130" s="146"/>
      <c r="XT1130" s="146"/>
      <c r="XU1130" s="146"/>
      <c r="XV1130" s="146"/>
      <c r="XW1130" s="146"/>
      <c r="XX1130" s="146"/>
      <c r="XY1130" s="146"/>
      <c r="XZ1130" s="146"/>
      <c r="YA1130" s="146"/>
      <c r="YB1130" s="146"/>
      <c r="YC1130" s="146"/>
      <c r="YD1130" s="146"/>
      <c r="YE1130" s="146"/>
      <c r="YF1130" s="146"/>
      <c r="YG1130" s="146"/>
      <c r="YH1130" s="146"/>
      <c r="YI1130" s="146"/>
      <c r="YJ1130" s="146"/>
      <c r="YK1130" s="146"/>
      <c r="YL1130" s="146"/>
      <c r="YM1130" s="146"/>
      <c r="YN1130" s="146"/>
      <c r="YO1130" s="146"/>
      <c r="YP1130" s="146"/>
      <c r="YQ1130" s="146"/>
      <c r="YR1130" s="146"/>
      <c r="YS1130" s="146"/>
      <c r="YT1130" s="146"/>
      <c r="YU1130" s="146"/>
      <c r="YV1130" s="146"/>
      <c r="YW1130" s="146"/>
      <c r="YX1130" s="146"/>
      <c r="YY1130" s="146"/>
      <c r="YZ1130" s="146"/>
      <c r="ZA1130" s="146"/>
      <c r="ZB1130" s="146"/>
      <c r="ZC1130" s="146"/>
      <c r="ZD1130" s="146"/>
      <c r="ZE1130" s="146"/>
      <c r="ZF1130" s="146"/>
      <c r="ZG1130" s="146"/>
      <c r="ZH1130" s="146"/>
      <c r="ZI1130" s="146"/>
      <c r="ZJ1130" s="146"/>
      <c r="ZK1130" s="146"/>
      <c r="ZL1130" s="146"/>
      <c r="ZM1130" s="146"/>
      <c r="ZN1130" s="146"/>
      <c r="ZO1130" s="146"/>
      <c r="ZP1130" s="146"/>
      <c r="ZQ1130" s="146"/>
      <c r="ZR1130" s="146"/>
      <c r="ZS1130" s="146"/>
      <c r="ZT1130" s="146"/>
      <c r="ZU1130" s="146"/>
      <c r="ZV1130" s="146"/>
      <c r="ZW1130" s="146"/>
      <c r="ZX1130" s="146"/>
      <c r="ZY1130" s="146"/>
      <c r="ZZ1130" s="146"/>
      <c r="AAA1130" s="146"/>
      <c r="AAB1130" s="146"/>
      <c r="AAC1130" s="146"/>
      <c r="AAD1130" s="146"/>
      <c r="AAE1130" s="146"/>
      <c r="AAF1130" s="146"/>
      <c r="AAG1130" s="146"/>
      <c r="AAH1130" s="146"/>
      <c r="AAI1130" s="146"/>
      <c r="AAJ1130" s="146"/>
      <c r="AAK1130" s="146"/>
      <c r="AAL1130" s="146"/>
      <c r="AAM1130" s="146"/>
      <c r="AAN1130" s="146"/>
      <c r="AAO1130" s="146"/>
      <c r="AAP1130" s="146"/>
      <c r="AAQ1130" s="146"/>
      <c r="AAR1130" s="146"/>
      <c r="AAS1130" s="146"/>
      <c r="AAT1130" s="146"/>
      <c r="AAU1130" s="146"/>
      <c r="AAV1130" s="146"/>
      <c r="AAW1130" s="146"/>
      <c r="AAX1130" s="146"/>
      <c r="AAY1130" s="146"/>
      <c r="AAZ1130" s="146"/>
      <c r="ABA1130" s="146"/>
      <c r="ABB1130" s="146"/>
      <c r="ABC1130" s="146"/>
      <c r="ABD1130" s="146"/>
      <c r="ABE1130" s="146"/>
      <c r="ABF1130" s="146"/>
      <c r="ABG1130" s="146"/>
      <c r="ABH1130" s="146"/>
      <c r="ABI1130" s="146"/>
      <c r="ABJ1130" s="146"/>
      <c r="ABK1130" s="146"/>
      <c r="ABL1130" s="146"/>
      <c r="ABM1130" s="146"/>
      <c r="ABN1130" s="146"/>
      <c r="ABO1130" s="146"/>
      <c r="ABP1130" s="146"/>
      <c r="ABQ1130" s="146"/>
      <c r="ABR1130" s="146"/>
      <c r="ABS1130" s="146"/>
      <c r="ABT1130" s="146"/>
      <c r="ABU1130" s="146"/>
      <c r="ABV1130" s="146"/>
      <c r="ABW1130" s="146"/>
      <c r="ABX1130" s="146"/>
      <c r="ABY1130" s="146"/>
      <c r="ABZ1130" s="146"/>
      <c r="ACA1130" s="146"/>
      <c r="ACB1130" s="146"/>
      <c r="ACC1130" s="146"/>
      <c r="ACD1130" s="146"/>
      <c r="ACE1130" s="146"/>
      <c r="ACF1130" s="146"/>
      <c r="ACG1130" s="146"/>
      <c r="ACH1130" s="146"/>
      <c r="ACI1130" s="146"/>
      <c r="ACJ1130" s="146"/>
      <c r="ACK1130" s="146"/>
      <c r="ACL1130" s="146"/>
      <c r="ACM1130" s="146"/>
      <c r="ACN1130" s="146"/>
      <c r="ACO1130" s="146"/>
      <c r="ACP1130" s="146"/>
      <c r="ACQ1130" s="146"/>
      <c r="ACR1130" s="146"/>
      <c r="ACS1130" s="146"/>
      <c r="ACT1130" s="146"/>
      <c r="ACU1130" s="146"/>
      <c r="ACV1130" s="146"/>
      <c r="ACW1130" s="146"/>
      <c r="ACX1130" s="146"/>
      <c r="ACY1130" s="146"/>
      <c r="ACZ1130" s="146"/>
      <c r="ADA1130" s="146"/>
      <c r="ADB1130" s="146"/>
      <c r="ADC1130" s="146"/>
      <c r="ADD1130" s="146"/>
      <c r="ADE1130" s="146"/>
      <c r="ADF1130" s="146"/>
      <c r="ADG1130" s="146"/>
      <c r="ADH1130" s="146"/>
      <c r="ADI1130" s="146"/>
      <c r="ADJ1130" s="146"/>
      <c r="ADK1130" s="146"/>
      <c r="ADL1130" s="146"/>
      <c r="ADM1130" s="146"/>
      <c r="ADN1130" s="146"/>
      <c r="ADO1130" s="146"/>
      <c r="ADP1130" s="146"/>
      <c r="ADQ1130" s="146"/>
      <c r="ADR1130" s="146"/>
      <c r="ADS1130" s="146"/>
      <c r="ADT1130" s="146"/>
      <c r="ADU1130" s="146"/>
      <c r="ADV1130" s="146"/>
      <c r="ADW1130" s="146"/>
      <c r="ADX1130" s="146"/>
      <c r="ADY1130" s="146"/>
      <c r="ADZ1130" s="146"/>
      <c r="AEA1130" s="146"/>
      <c r="AEB1130" s="146"/>
      <c r="AEC1130" s="146"/>
      <c r="AED1130" s="146"/>
      <c r="AEE1130" s="146"/>
      <c r="AEF1130" s="146"/>
      <c r="AEG1130" s="146"/>
      <c r="AEH1130" s="146"/>
      <c r="AEI1130" s="146"/>
      <c r="AEJ1130" s="146"/>
      <c r="AEK1130" s="146"/>
      <c r="AEL1130" s="146"/>
      <c r="AEM1130" s="146"/>
      <c r="AEN1130" s="146"/>
      <c r="AEO1130" s="146"/>
      <c r="AEP1130" s="146"/>
      <c r="AEQ1130" s="146"/>
      <c r="AER1130" s="146"/>
      <c r="AES1130" s="146"/>
      <c r="AET1130" s="146"/>
      <c r="AEU1130" s="146"/>
      <c r="AEV1130" s="146"/>
      <c r="AEW1130" s="146"/>
      <c r="AEX1130" s="146"/>
      <c r="AEY1130" s="146"/>
      <c r="AEZ1130" s="146"/>
      <c r="AFA1130" s="146"/>
      <c r="AFB1130" s="146"/>
      <c r="AFC1130" s="146"/>
      <c r="AFD1130" s="146"/>
      <c r="AFE1130" s="146"/>
      <c r="AFF1130" s="146"/>
      <c r="AFG1130" s="146"/>
      <c r="AFH1130" s="146"/>
      <c r="AFI1130" s="146"/>
      <c r="AFJ1130" s="146"/>
      <c r="AFK1130" s="146"/>
      <c r="AFL1130" s="146"/>
      <c r="AFM1130" s="146"/>
      <c r="AFN1130" s="146"/>
      <c r="AFO1130" s="146"/>
      <c r="AFP1130" s="146"/>
      <c r="AFQ1130" s="146"/>
      <c r="AFR1130" s="146"/>
      <c r="AFS1130" s="146"/>
      <c r="AFT1130" s="146"/>
      <c r="AFU1130" s="146"/>
      <c r="AFV1130" s="146"/>
      <c r="AFW1130" s="146"/>
      <c r="AFX1130" s="146"/>
      <c r="AFY1130" s="146"/>
      <c r="AFZ1130" s="146"/>
      <c r="AGA1130" s="146"/>
      <c r="AGB1130" s="146"/>
      <c r="AGC1130" s="146"/>
      <c r="AGD1130" s="146"/>
      <c r="AGE1130" s="146"/>
      <c r="AGF1130" s="146"/>
      <c r="AGG1130" s="146"/>
      <c r="AGH1130" s="146"/>
      <c r="AGI1130" s="146"/>
      <c r="AGJ1130" s="146"/>
      <c r="AGK1130" s="146"/>
      <c r="AGL1130" s="146"/>
      <c r="AGM1130" s="146"/>
      <c r="AGN1130" s="146"/>
      <c r="AGO1130" s="146"/>
      <c r="AGP1130" s="146"/>
      <c r="AGQ1130" s="146"/>
      <c r="AGR1130" s="146"/>
      <c r="AGS1130" s="146"/>
      <c r="AGT1130" s="146"/>
      <c r="AGU1130" s="146"/>
      <c r="AGV1130" s="146"/>
      <c r="AGW1130" s="146"/>
      <c r="AGX1130" s="146"/>
      <c r="AGY1130" s="146"/>
      <c r="AGZ1130" s="146"/>
      <c r="AHA1130" s="146"/>
      <c r="AHB1130" s="146"/>
      <c r="AHC1130" s="146"/>
      <c r="AHD1130" s="146"/>
      <c r="AHE1130" s="146"/>
      <c r="AHF1130" s="146"/>
      <c r="AHG1130" s="146"/>
      <c r="AHH1130" s="146"/>
      <c r="AHI1130" s="146"/>
      <c r="AHJ1130" s="146"/>
      <c r="AHK1130" s="146"/>
      <c r="AHL1130" s="146"/>
      <c r="AHM1130" s="146"/>
      <c r="AHN1130" s="146"/>
      <c r="AHO1130" s="146"/>
      <c r="AHP1130" s="146"/>
      <c r="AHQ1130" s="146"/>
      <c r="AHR1130" s="146"/>
      <c r="AHS1130" s="146"/>
      <c r="AHT1130" s="146"/>
      <c r="AHU1130" s="146"/>
      <c r="AHV1130" s="146"/>
      <c r="AHW1130" s="146"/>
      <c r="AHX1130" s="146"/>
      <c r="AHY1130" s="146"/>
      <c r="AHZ1130" s="146"/>
      <c r="AIA1130" s="146"/>
      <c r="AIB1130" s="146"/>
      <c r="AIC1130" s="146"/>
      <c r="AID1130" s="146"/>
      <c r="AIE1130" s="146"/>
      <c r="AIF1130" s="146"/>
      <c r="AIG1130" s="146"/>
      <c r="AIH1130" s="146"/>
      <c r="AII1130" s="146"/>
      <c r="AIJ1130" s="146"/>
      <c r="AIK1130" s="146"/>
      <c r="AIL1130" s="146"/>
      <c r="AIM1130" s="146"/>
      <c r="AIN1130" s="146"/>
      <c r="AIO1130" s="146"/>
      <c r="AIP1130" s="146"/>
      <c r="AIQ1130" s="146"/>
      <c r="AIR1130" s="146"/>
      <c r="AIS1130" s="146"/>
      <c r="AIT1130" s="146"/>
      <c r="AIU1130" s="146"/>
      <c r="AIV1130" s="146"/>
      <c r="AIW1130" s="146"/>
      <c r="AIX1130" s="146"/>
      <c r="AIY1130" s="146"/>
      <c r="AIZ1130" s="146"/>
      <c r="AJA1130" s="146"/>
      <c r="AJB1130" s="146"/>
      <c r="AJC1130" s="146"/>
      <c r="AJD1130" s="146"/>
      <c r="AJE1130" s="146"/>
      <c r="AJF1130" s="146"/>
      <c r="AJG1130" s="146"/>
      <c r="AJH1130" s="146"/>
      <c r="AJI1130" s="146"/>
      <c r="AJJ1130" s="146"/>
      <c r="AJK1130" s="146"/>
      <c r="AJL1130" s="146"/>
      <c r="AJM1130" s="146"/>
      <c r="AJN1130" s="146"/>
      <c r="AJO1130" s="146"/>
      <c r="AJP1130" s="146"/>
      <c r="AJQ1130" s="146"/>
      <c r="AJR1130" s="146"/>
      <c r="AJS1130" s="146"/>
      <c r="AJT1130" s="146"/>
      <c r="AJU1130" s="146"/>
      <c r="AJV1130" s="146"/>
      <c r="AJW1130" s="146"/>
      <c r="AJX1130" s="146"/>
      <c r="AJY1130" s="146"/>
      <c r="AJZ1130" s="146"/>
      <c r="AKA1130" s="146"/>
      <c r="AKB1130" s="146"/>
      <c r="AKC1130" s="146"/>
      <c r="AKD1130" s="146"/>
      <c r="AKE1130" s="146"/>
      <c r="AKF1130" s="146"/>
      <c r="AKG1130" s="146"/>
      <c r="AKH1130" s="146"/>
      <c r="AKI1130" s="146"/>
      <c r="AKJ1130" s="146"/>
      <c r="AKK1130" s="146"/>
      <c r="AKL1130" s="146"/>
      <c r="AKM1130" s="146"/>
      <c r="AKN1130" s="146"/>
      <c r="AKO1130" s="146"/>
      <c r="AKP1130" s="146"/>
      <c r="AKQ1130" s="146"/>
      <c r="AKR1130" s="146"/>
      <c r="AKS1130" s="146"/>
      <c r="AKT1130" s="146"/>
      <c r="AKU1130" s="146"/>
      <c r="AKV1130" s="146"/>
      <c r="AKW1130" s="146"/>
      <c r="AKX1130" s="146"/>
      <c r="AKY1130" s="146"/>
      <c r="AKZ1130" s="146"/>
      <c r="ALA1130" s="146"/>
      <c r="ALB1130" s="146"/>
      <c r="ALC1130" s="146"/>
      <c r="ALD1130" s="146"/>
      <c r="ALE1130" s="146"/>
      <c r="ALF1130" s="146"/>
      <c r="ALG1130" s="146"/>
      <c r="ALH1130" s="146"/>
      <c r="ALI1130" s="146"/>
      <c r="ALJ1130" s="146"/>
      <c r="ALK1130" s="146"/>
      <c r="ALL1130" s="146"/>
      <c r="ALM1130" s="146"/>
      <c r="ALN1130" s="146"/>
      <c r="ALO1130" s="146"/>
      <c r="ALP1130" s="146"/>
      <c r="ALQ1130" s="146"/>
      <c r="ALR1130" s="146"/>
      <c r="ALS1130" s="146"/>
      <c r="ALT1130" s="146"/>
      <c r="ALU1130" s="146"/>
      <c r="ALV1130" s="146"/>
      <c r="ALW1130" s="146"/>
      <c r="ALX1130" s="146"/>
      <c r="ALY1130" s="146"/>
      <c r="ALZ1130" s="146"/>
      <c r="AMA1130" s="146"/>
      <c r="AMB1130" s="146"/>
      <c r="AMC1130" s="146"/>
      <c r="AMD1130" s="146"/>
      <c r="AME1130" s="146"/>
      <c r="AMF1130" s="146"/>
      <c r="AMG1130" s="146"/>
      <c r="AMH1130" s="146"/>
      <c r="AMI1130" s="146"/>
      <c r="AMJ1130" s="146"/>
      <c r="AMK1130" s="146"/>
      <c r="AML1130" s="146"/>
      <c r="AMM1130" s="146"/>
      <c r="AMN1130" s="146"/>
      <c r="AMO1130" s="146"/>
      <c r="AMP1130" s="146"/>
      <c r="AMQ1130" s="146"/>
      <c r="AMR1130" s="146"/>
      <c r="AMS1130" s="146"/>
      <c r="AMT1130" s="146"/>
      <c r="AMU1130" s="146"/>
      <c r="AMV1130" s="146"/>
      <c r="AMW1130" s="146"/>
      <c r="AMX1130" s="146"/>
      <c r="AMY1130" s="146"/>
      <c r="AMZ1130" s="146"/>
      <c r="ANA1130" s="146"/>
      <c r="ANB1130" s="146"/>
      <c r="ANC1130" s="146"/>
      <c r="AND1130" s="146"/>
      <c r="ANE1130" s="146"/>
      <c r="ANF1130" s="146"/>
      <c r="ANG1130" s="146"/>
      <c r="ANH1130" s="146"/>
      <c r="ANI1130" s="146"/>
      <c r="ANJ1130" s="146"/>
      <c r="ANK1130" s="146"/>
      <c r="ANL1130" s="146"/>
      <c r="ANM1130" s="146"/>
      <c r="ANN1130" s="146"/>
      <c r="ANO1130" s="146"/>
      <c r="ANP1130" s="146"/>
      <c r="ANQ1130" s="146"/>
      <c r="ANR1130" s="146"/>
      <c r="ANS1130" s="146"/>
      <c r="ANT1130" s="146"/>
      <c r="ANU1130" s="146"/>
      <c r="ANV1130" s="146"/>
      <c r="ANW1130" s="146"/>
      <c r="ANX1130" s="146"/>
      <c r="ANY1130" s="146"/>
      <c r="ANZ1130" s="146"/>
      <c r="AOA1130" s="146"/>
      <c r="AOB1130" s="146"/>
      <c r="AOC1130" s="146"/>
      <c r="AOD1130" s="146"/>
      <c r="AOE1130" s="146"/>
      <c r="AOF1130" s="146"/>
      <c r="AOG1130" s="146"/>
      <c r="AOH1130" s="146"/>
      <c r="AOI1130" s="146"/>
      <c r="AOJ1130" s="146"/>
      <c r="AOK1130" s="146"/>
      <c r="AOL1130" s="146"/>
      <c r="AOM1130" s="146"/>
      <c r="AON1130" s="146"/>
      <c r="AOO1130" s="146"/>
      <c r="AOP1130" s="146"/>
      <c r="AOQ1130" s="146"/>
      <c r="AOR1130" s="146"/>
      <c r="AOS1130" s="146"/>
      <c r="AOT1130" s="146"/>
      <c r="AOU1130" s="146"/>
      <c r="AOV1130" s="146"/>
      <c r="AOW1130" s="146"/>
      <c r="AOX1130" s="146"/>
      <c r="AOY1130" s="146"/>
      <c r="AOZ1130" s="146"/>
      <c r="APA1130" s="146"/>
      <c r="APB1130" s="146"/>
      <c r="APC1130" s="146"/>
      <c r="APD1130" s="146"/>
      <c r="APE1130" s="146"/>
      <c r="APF1130" s="146"/>
      <c r="APG1130" s="146"/>
      <c r="APH1130" s="146"/>
      <c r="API1130" s="146"/>
      <c r="APJ1130" s="146"/>
      <c r="APK1130" s="146"/>
      <c r="APL1130" s="146"/>
      <c r="APM1130" s="146"/>
      <c r="APN1130" s="146"/>
      <c r="APO1130" s="146"/>
      <c r="APP1130" s="146"/>
      <c r="APQ1130" s="146"/>
      <c r="APR1130" s="146"/>
      <c r="APS1130" s="146"/>
      <c r="APT1130" s="146"/>
      <c r="APU1130" s="146"/>
      <c r="APV1130" s="146"/>
      <c r="APW1130" s="146"/>
      <c r="APX1130" s="146"/>
      <c r="APY1130" s="146"/>
      <c r="APZ1130" s="146"/>
      <c r="AQA1130" s="146"/>
      <c r="AQB1130" s="146"/>
      <c r="AQC1130" s="146"/>
      <c r="AQD1130" s="146"/>
      <c r="AQE1130" s="146"/>
      <c r="AQF1130" s="146"/>
      <c r="AQG1130" s="146"/>
      <c r="AQH1130" s="146"/>
      <c r="AQI1130" s="146"/>
      <c r="AQJ1130" s="146"/>
      <c r="AQK1130" s="146"/>
      <c r="AQL1130" s="146"/>
      <c r="AQM1130" s="146"/>
      <c r="AQN1130" s="146"/>
      <c r="AQO1130" s="146"/>
      <c r="AQP1130" s="146"/>
      <c r="AQQ1130" s="146"/>
      <c r="AQR1130" s="146"/>
      <c r="AQS1130" s="146"/>
      <c r="AQT1130" s="146"/>
      <c r="AQU1130" s="146"/>
      <c r="AQV1130" s="146"/>
      <c r="AQW1130" s="146"/>
      <c r="AQX1130" s="146"/>
      <c r="AQY1130" s="146"/>
      <c r="AQZ1130" s="146"/>
      <c r="ARA1130" s="146"/>
      <c r="ARB1130" s="146"/>
      <c r="ARC1130" s="146"/>
      <c r="ARD1130" s="146"/>
      <c r="ARE1130" s="146"/>
      <c r="ARF1130" s="146"/>
      <c r="ARG1130" s="146"/>
      <c r="ARH1130" s="146"/>
      <c r="ARI1130" s="146"/>
      <c r="ARJ1130" s="146"/>
      <c r="ARK1130" s="146"/>
      <c r="ARL1130" s="146"/>
      <c r="ARM1130" s="146"/>
      <c r="ARN1130" s="146"/>
      <c r="ARO1130" s="146"/>
      <c r="ARP1130" s="146"/>
      <c r="ARQ1130" s="146"/>
      <c r="ARR1130" s="146"/>
      <c r="ARS1130" s="146"/>
      <c r="ART1130" s="146"/>
      <c r="ARU1130" s="146"/>
      <c r="ARV1130" s="146"/>
      <c r="ARW1130" s="146"/>
      <c r="ARX1130" s="146"/>
      <c r="ARY1130" s="146"/>
      <c r="ARZ1130" s="146"/>
      <c r="ASA1130" s="146"/>
      <c r="ASB1130" s="146"/>
      <c r="ASC1130" s="146"/>
      <c r="ASD1130" s="146"/>
      <c r="ASE1130" s="146"/>
      <c r="ASF1130" s="146"/>
      <c r="ASG1130" s="146"/>
      <c r="ASH1130" s="146"/>
      <c r="ASI1130" s="146"/>
      <c r="ASJ1130" s="146"/>
      <c r="ASK1130" s="146"/>
      <c r="ASL1130" s="146"/>
      <c r="ASM1130" s="146"/>
      <c r="ASN1130" s="146"/>
      <c r="ASO1130" s="146"/>
      <c r="ASP1130" s="146"/>
      <c r="ASQ1130" s="146"/>
      <c r="ASR1130" s="146"/>
      <c r="ASS1130" s="146"/>
      <c r="AST1130" s="146"/>
      <c r="ASU1130" s="146"/>
      <c r="ASV1130" s="146"/>
      <c r="ASW1130" s="146"/>
      <c r="ASX1130" s="146"/>
      <c r="ASY1130" s="146"/>
      <c r="ASZ1130" s="146"/>
      <c r="ATA1130" s="146"/>
      <c r="ATB1130" s="146"/>
      <c r="ATC1130" s="146"/>
      <c r="ATD1130" s="146"/>
      <c r="ATE1130" s="146"/>
      <c r="ATF1130" s="146"/>
      <c r="ATG1130" s="146"/>
      <c r="ATH1130" s="146"/>
      <c r="ATI1130" s="146"/>
      <c r="ATJ1130" s="146"/>
      <c r="ATK1130" s="146"/>
      <c r="ATL1130" s="146"/>
      <c r="ATM1130" s="146"/>
      <c r="ATN1130" s="146"/>
      <c r="ATO1130" s="146"/>
      <c r="ATP1130" s="146"/>
      <c r="ATQ1130" s="146"/>
      <c r="ATR1130" s="146"/>
      <c r="ATS1130" s="146"/>
      <c r="ATT1130" s="146"/>
      <c r="ATU1130" s="146"/>
      <c r="ATV1130" s="146"/>
      <c r="ATW1130" s="146"/>
      <c r="ATX1130" s="146"/>
      <c r="ATY1130" s="146"/>
      <c r="ATZ1130" s="146"/>
      <c r="AUA1130" s="146"/>
      <c r="AUB1130" s="146"/>
      <c r="AUC1130" s="146"/>
      <c r="AUD1130" s="146"/>
      <c r="AUE1130" s="146"/>
      <c r="AUF1130" s="146"/>
      <c r="AUG1130" s="146"/>
      <c r="AUH1130" s="146"/>
      <c r="AUI1130" s="146"/>
      <c r="AUJ1130" s="146"/>
      <c r="AUK1130" s="146"/>
      <c r="AUL1130" s="146"/>
      <c r="AUM1130" s="146"/>
      <c r="AUN1130" s="146"/>
      <c r="AUO1130" s="146"/>
      <c r="AUP1130" s="146"/>
      <c r="AUQ1130" s="146"/>
      <c r="AUR1130" s="146"/>
      <c r="AUS1130" s="146"/>
      <c r="AUT1130" s="146"/>
      <c r="AUU1130" s="146"/>
      <c r="AUV1130" s="146"/>
      <c r="AUW1130" s="146"/>
      <c r="AUX1130" s="146"/>
      <c r="AUY1130" s="146"/>
      <c r="AUZ1130" s="146"/>
      <c r="AVA1130" s="146"/>
      <c r="AVB1130" s="146"/>
      <c r="AVC1130" s="146"/>
      <c r="AVD1130" s="146"/>
      <c r="AVE1130" s="146"/>
      <c r="AVF1130" s="146"/>
      <c r="AVG1130" s="146"/>
      <c r="AVH1130" s="146"/>
      <c r="AVI1130" s="146"/>
      <c r="AVJ1130" s="146"/>
      <c r="AVK1130" s="146"/>
      <c r="AVL1130" s="146"/>
      <c r="AVM1130" s="146"/>
      <c r="AVN1130" s="146"/>
      <c r="AVO1130" s="146"/>
      <c r="AVP1130" s="146"/>
      <c r="AVQ1130" s="146"/>
      <c r="AVR1130" s="146"/>
      <c r="AVS1130" s="146"/>
      <c r="AVT1130" s="146"/>
      <c r="AVU1130" s="146"/>
      <c r="AVV1130" s="146"/>
      <c r="AVW1130" s="146"/>
      <c r="AVX1130" s="146"/>
      <c r="AVY1130" s="146"/>
      <c r="AVZ1130" s="146"/>
      <c r="AWA1130" s="146"/>
      <c r="AWB1130" s="146"/>
      <c r="AWC1130" s="146"/>
      <c r="AWD1130" s="146"/>
      <c r="AWE1130" s="146"/>
      <c r="AWF1130" s="146"/>
      <c r="AWG1130" s="146"/>
      <c r="AWH1130" s="146"/>
      <c r="AWI1130" s="146"/>
      <c r="AWJ1130" s="146"/>
      <c r="AWK1130" s="146"/>
      <c r="AWL1130" s="146"/>
      <c r="AWM1130" s="146"/>
      <c r="AWN1130" s="146"/>
      <c r="AWO1130" s="146"/>
      <c r="AWP1130" s="146"/>
      <c r="AWQ1130" s="146"/>
      <c r="AWR1130" s="146"/>
      <c r="AWS1130" s="146"/>
      <c r="AWT1130" s="146"/>
      <c r="AWU1130" s="146"/>
      <c r="AWV1130" s="146"/>
      <c r="AWW1130" s="146"/>
      <c r="AWX1130" s="146"/>
      <c r="AWY1130" s="146"/>
      <c r="AWZ1130" s="146"/>
      <c r="AXA1130" s="146"/>
      <c r="AXB1130" s="146"/>
      <c r="AXC1130" s="146"/>
      <c r="AXD1130" s="146"/>
      <c r="AXE1130" s="146"/>
      <c r="AXF1130" s="146"/>
      <c r="AXG1130" s="146"/>
      <c r="AXH1130" s="146"/>
      <c r="AXI1130" s="146"/>
      <c r="AXJ1130" s="146"/>
      <c r="AXK1130" s="146"/>
      <c r="AXL1130" s="146"/>
      <c r="AXM1130" s="146"/>
      <c r="AXN1130" s="146"/>
      <c r="AXO1130" s="146"/>
      <c r="AXP1130" s="146"/>
      <c r="AXQ1130" s="146"/>
      <c r="AXR1130" s="146"/>
      <c r="AXS1130" s="146"/>
      <c r="AXT1130" s="146"/>
      <c r="AXU1130" s="146"/>
      <c r="AXV1130" s="146"/>
      <c r="AXW1130" s="146"/>
      <c r="AXX1130" s="146"/>
    </row>
    <row r="1131" spans="1:1324" s="146" customFormat="1" ht="15.75" hidden="1" customHeight="1" x14ac:dyDescent="0.2">
      <c r="A1131" s="79" t="s">
        <v>2955</v>
      </c>
      <c r="B1131" s="79" t="s">
        <v>34</v>
      </c>
      <c r="C1131" s="89" t="s">
        <v>1136</v>
      </c>
      <c r="D1131" s="89" t="s">
        <v>2947</v>
      </c>
      <c r="E1131" s="66">
        <v>42643</v>
      </c>
      <c r="F1131" s="79" t="s">
        <v>1167</v>
      </c>
      <c r="G1131" s="30" t="s">
        <v>1185</v>
      </c>
      <c r="H1131" s="30">
        <v>42668</v>
      </c>
      <c r="I1131" s="30" t="s">
        <v>1065</v>
      </c>
      <c r="J1131" s="173"/>
      <c r="K1131" s="87" t="s">
        <v>1807</v>
      </c>
      <c r="L1131" s="87">
        <v>1</v>
      </c>
      <c r="M1131" s="87">
        <v>1</v>
      </c>
      <c r="N1131" s="84" t="s">
        <v>326</v>
      </c>
      <c r="O1131" s="87">
        <v>1</v>
      </c>
      <c r="P1131" s="84" t="s">
        <v>326</v>
      </c>
      <c r="Q1131" s="87">
        <v>1</v>
      </c>
      <c r="R1131" s="84" t="s">
        <v>326</v>
      </c>
      <c r="S1131" s="87">
        <v>1</v>
      </c>
      <c r="T1131" s="87" t="s">
        <v>49</v>
      </c>
      <c r="U1131" s="87">
        <v>1</v>
      </c>
      <c r="V1131" s="87">
        <v>1</v>
      </c>
      <c r="W1131" s="87">
        <v>0</v>
      </c>
      <c r="X1131" s="87">
        <v>0</v>
      </c>
      <c r="Y1131" s="87">
        <v>0</v>
      </c>
      <c r="Z1131" s="87">
        <v>0</v>
      </c>
      <c r="AA1131" s="87">
        <v>0</v>
      </c>
      <c r="AB1131" s="87">
        <v>0</v>
      </c>
      <c r="AC1131" s="87">
        <v>0</v>
      </c>
      <c r="AD1131" s="87">
        <v>0</v>
      </c>
      <c r="AE1131" s="87">
        <v>0</v>
      </c>
      <c r="AF1131" s="104"/>
      <c r="AG1131" s="131"/>
      <c r="AH1131" s="131"/>
      <c r="AI1131" s="131"/>
      <c r="AJ1131" s="131"/>
      <c r="AK1131" s="131"/>
      <c r="AL1131" s="131"/>
      <c r="AM1131" s="131"/>
      <c r="AN1131" s="131"/>
      <c r="AO1131" s="131"/>
      <c r="AP1131" s="131"/>
      <c r="AQ1131" s="131"/>
      <c r="AR1131" s="131"/>
      <c r="AS1131" s="131"/>
      <c r="AT1131" s="131"/>
      <c r="AU1131" s="131"/>
      <c r="AV1131" s="131"/>
      <c r="AW1131" s="131"/>
      <c r="AX1131" s="131"/>
      <c r="AY1131" s="131"/>
      <c r="AZ1131" s="131"/>
      <c r="BA1131" s="131"/>
      <c r="BB1131" s="131"/>
      <c r="BC1131" s="131"/>
      <c r="BD1131" s="131"/>
      <c r="BE1131" s="131"/>
      <c r="BF1131" s="131"/>
      <c r="BG1131" s="131"/>
      <c r="BH1131" s="131"/>
      <c r="BI1131" s="131"/>
      <c r="BJ1131" s="131"/>
      <c r="BK1131" s="131"/>
      <c r="BL1131" s="131"/>
      <c r="BM1131" s="131"/>
      <c r="BN1131" s="131"/>
      <c r="BO1131" s="131"/>
      <c r="BP1131" s="131"/>
      <c r="BQ1131" s="131"/>
      <c r="BR1131" s="131"/>
      <c r="BS1131" s="131"/>
      <c r="BT1131" s="131"/>
      <c r="BU1131" s="131"/>
      <c r="BV1131" s="131"/>
      <c r="BW1131" s="131"/>
      <c r="BX1131" s="131"/>
      <c r="BY1131" s="131"/>
      <c r="BZ1131" s="131"/>
      <c r="CA1131" s="131"/>
      <c r="CB1131" s="131"/>
      <c r="CC1131" s="131"/>
      <c r="CD1131" s="131"/>
      <c r="CE1131" s="131"/>
      <c r="CF1131" s="131"/>
      <c r="CG1131" s="131"/>
      <c r="CH1131" s="131"/>
      <c r="CI1131" s="131"/>
      <c r="CJ1131" s="131"/>
      <c r="CK1131" s="131"/>
      <c r="CL1131" s="131"/>
      <c r="CM1131" s="131"/>
      <c r="CN1131" s="131"/>
      <c r="CO1131" s="131"/>
      <c r="CP1131" s="131"/>
      <c r="CQ1131" s="131"/>
      <c r="CR1131" s="131"/>
      <c r="CS1131" s="131"/>
      <c r="CT1131" s="131"/>
      <c r="CU1131" s="131"/>
      <c r="CV1131" s="131"/>
      <c r="CW1131" s="131"/>
      <c r="CX1131" s="131"/>
      <c r="CY1131" s="131"/>
      <c r="CZ1131" s="131"/>
      <c r="DA1131" s="131"/>
      <c r="DB1131" s="131"/>
      <c r="DC1131" s="131"/>
      <c r="DD1131" s="131"/>
      <c r="DE1131" s="131"/>
      <c r="DF1131" s="131"/>
      <c r="DG1131" s="131"/>
      <c r="DH1131" s="131"/>
      <c r="DI1131" s="131"/>
      <c r="DJ1131" s="131"/>
      <c r="DK1131" s="131"/>
      <c r="DL1131" s="131"/>
      <c r="DM1131" s="131"/>
      <c r="DN1131" s="131"/>
      <c r="DO1131" s="131"/>
      <c r="DP1131" s="131"/>
      <c r="DQ1131" s="131"/>
      <c r="DR1131" s="131"/>
      <c r="DS1131" s="131"/>
      <c r="DT1131" s="131"/>
      <c r="DU1131" s="131"/>
      <c r="DV1131" s="131"/>
      <c r="DW1131" s="131"/>
      <c r="DX1131" s="131"/>
      <c r="DY1131" s="131"/>
      <c r="DZ1131" s="131"/>
      <c r="EA1131" s="131"/>
      <c r="EB1131" s="131"/>
      <c r="EC1131" s="131"/>
      <c r="ED1131" s="131"/>
      <c r="EE1131" s="131"/>
      <c r="EF1131" s="131"/>
      <c r="EG1131" s="131"/>
      <c r="EH1131" s="131"/>
      <c r="EI1131" s="131"/>
      <c r="EJ1131" s="131"/>
      <c r="EK1131" s="131"/>
      <c r="EL1131" s="131"/>
      <c r="EM1131" s="131"/>
      <c r="EN1131" s="131"/>
      <c r="EO1131" s="131"/>
      <c r="EP1131" s="131"/>
      <c r="EQ1131" s="131"/>
      <c r="ER1131" s="131"/>
      <c r="ES1131" s="131"/>
      <c r="ET1131" s="131"/>
      <c r="EU1131" s="131"/>
      <c r="EV1131" s="131"/>
      <c r="EW1131" s="131"/>
      <c r="EX1131" s="131"/>
      <c r="EY1131" s="131"/>
      <c r="EZ1131" s="131"/>
      <c r="FA1131" s="131"/>
      <c r="FB1131" s="131"/>
      <c r="FC1131" s="131"/>
      <c r="FD1131" s="131"/>
      <c r="FE1131" s="131"/>
      <c r="FF1131" s="131"/>
      <c r="FG1131" s="131"/>
      <c r="FH1131" s="131"/>
      <c r="FI1131" s="131"/>
      <c r="FJ1131" s="131"/>
      <c r="FK1131" s="131"/>
      <c r="FL1131" s="131"/>
      <c r="FM1131" s="131"/>
      <c r="FN1131" s="131"/>
      <c r="FO1131" s="131"/>
      <c r="FP1131" s="131"/>
      <c r="FQ1131" s="131"/>
      <c r="FR1131" s="131"/>
      <c r="FS1131" s="131"/>
      <c r="FT1131" s="131"/>
      <c r="FU1131" s="131"/>
      <c r="FV1131" s="131"/>
      <c r="FW1131" s="131"/>
      <c r="FX1131" s="131"/>
      <c r="FY1131" s="131"/>
      <c r="FZ1131" s="131"/>
      <c r="GA1131" s="131"/>
      <c r="GB1131" s="131"/>
      <c r="GC1131" s="131"/>
      <c r="GD1131" s="131"/>
      <c r="GE1131" s="131"/>
      <c r="GF1131" s="131"/>
      <c r="GG1131" s="131"/>
      <c r="GH1131" s="131"/>
      <c r="GI1131" s="131"/>
      <c r="GJ1131" s="131"/>
      <c r="GK1131" s="131"/>
      <c r="GL1131" s="131"/>
      <c r="GM1131" s="131"/>
      <c r="GN1131" s="131"/>
      <c r="GO1131" s="131"/>
      <c r="GP1131" s="131"/>
      <c r="GQ1131" s="131"/>
      <c r="GR1131" s="131"/>
      <c r="GS1131" s="131"/>
      <c r="GT1131" s="131"/>
      <c r="GU1131" s="131"/>
      <c r="GV1131" s="131"/>
      <c r="GW1131" s="131"/>
      <c r="GX1131" s="131"/>
      <c r="GY1131" s="131"/>
      <c r="GZ1131" s="131"/>
      <c r="HA1131" s="131"/>
      <c r="HB1131" s="131"/>
      <c r="HC1131" s="131"/>
      <c r="HD1131" s="131"/>
      <c r="HE1131" s="131"/>
      <c r="HF1131" s="131"/>
      <c r="HG1131" s="131"/>
      <c r="HH1131" s="131"/>
      <c r="HI1131" s="131"/>
      <c r="HJ1131" s="131"/>
      <c r="HK1131" s="131"/>
      <c r="HL1131" s="131"/>
      <c r="HM1131" s="131"/>
      <c r="HN1131" s="131"/>
      <c r="HO1131" s="131"/>
      <c r="HP1131" s="131"/>
      <c r="HQ1131" s="131"/>
      <c r="HR1131" s="131"/>
      <c r="HS1131" s="131"/>
      <c r="HT1131" s="131"/>
      <c r="HU1131" s="131"/>
      <c r="HV1131" s="131"/>
      <c r="HW1131" s="131"/>
      <c r="HX1131" s="131"/>
      <c r="HY1131" s="131"/>
      <c r="HZ1131" s="131"/>
      <c r="IA1131" s="131"/>
      <c r="IB1131" s="131"/>
      <c r="IC1131" s="131"/>
      <c r="ID1131" s="131"/>
      <c r="IE1131" s="131"/>
      <c r="IF1131" s="131"/>
      <c r="IG1131" s="131"/>
      <c r="IH1131" s="131"/>
      <c r="II1131" s="131"/>
      <c r="IJ1131" s="131"/>
      <c r="IK1131" s="131"/>
      <c r="IL1131" s="131"/>
      <c r="IM1131" s="131"/>
      <c r="IN1131" s="131"/>
      <c r="IO1131" s="131"/>
      <c r="IP1131" s="131"/>
      <c r="IQ1131" s="131"/>
      <c r="IR1131" s="131"/>
      <c r="IS1131" s="131"/>
      <c r="IT1131" s="131"/>
      <c r="IU1131" s="131"/>
      <c r="IV1131" s="131"/>
      <c r="IW1131" s="131"/>
      <c r="IX1131" s="131"/>
      <c r="IY1131" s="131"/>
      <c r="IZ1131" s="131"/>
      <c r="JA1131" s="131"/>
      <c r="JB1131" s="131"/>
      <c r="JC1131" s="131"/>
      <c r="JD1131" s="131"/>
      <c r="JE1131" s="131"/>
      <c r="JF1131" s="131"/>
      <c r="JG1131" s="131"/>
      <c r="JH1131" s="131"/>
      <c r="JI1131" s="131"/>
      <c r="JJ1131" s="131"/>
      <c r="JK1131" s="131"/>
      <c r="JL1131" s="131"/>
      <c r="JM1131" s="131"/>
      <c r="JN1131" s="131"/>
      <c r="JO1131" s="131"/>
      <c r="JP1131" s="131"/>
      <c r="JQ1131" s="131"/>
      <c r="JR1131" s="131"/>
      <c r="JS1131" s="131"/>
      <c r="JT1131" s="131"/>
      <c r="JU1131" s="131"/>
      <c r="JV1131" s="131"/>
      <c r="JW1131" s="131"/>
      <c r="JX1131" s="131"/>
      <c r="JY1131" s="131"/>
      <c r="JZ1131" s="131"/>
      <c r="KA1131" s="131"/>
      <c r="KB1131" s="131"/>
      <c r="KC1131" s="131"/>
      <c r="KD1131" s="131"/>
      <c r="KE1131" s="131"/>
      <c r="KF1131" s="131"/>
      <c r="KG1131" s="131"/>
      <c r="KH1131" s="131"/>
      <c r="KI1131" s="131"/>
      <c r="KJ1131" s="131"/>
      <c r="KK1131" s="131"/>
      <c r="KL1131" s="131"/>
      <c r="KM1131" s="131"/>
      <c r="KN1131" s="131"/>
      <c r="KO1131" s="131"/>
      <c r="KP1131" s="131"/>
      <c r="KQ1131" s="131"/>
      <c r="KR1131" s="131"/>
      <c r="KS1131" s="131"/>
      <c r="KT1131" s="131"/>
      <c r="KU1131" s="131"/>
      <c r="KV1131" s="131"/>
      <c r="KW1131" s="131"/>
      <c r="KX1131" s="131"/>
      <c r="KY1131" s="131"/>
      <c r="KZ1131" s="131"/>
      <c r="LA1131" s="131"/>
      <c r="LB1131" s="131"/>
      <c r="LC1131" s="131"/>
      <c r="LD1131" s="131"/>
      <c r="LE1131" s="131"/>
      <c r="LF1131" s="131"/>
      <c r="LG1131" s="131"/>
      <c r="LH1131" s="131"/>
      <c r="LI1131" s="131"/>
      <c r="LJ1131" s="131"/>
      <c r="LK1131" s="131"/>
      <c r="LL1131" s="131"/>
      <c r="LM1131" s="131"/>
      <c r="LN1131" s="131"/>
      <c r="LO1131" s="131"/>
      <c r="LP1131" s="131"/>
      <c r="LQ1131" s="131"/>
      <c r="LR1131" s="131"/>
      <c r="LS1131" s="131"/>
      <c r="LT1131" s="131"/>
      <c r="LU1131" s="131"/>
      <c r="LV1131" s="131"/>
      <c r="LW1131" s="131"/>
      <c r="LX1131" s="131"/>
      <c r="LY1131" s="131"/>
      <c r="LZ1131" s="131"/>
      <c r="MA1131" s="131"/>
      <c r="MB1131" s="131"/>
      <c r="MC1131" s="131"/>
      <c r="MD1131" s="131"/>
      <c r="ME1131" s="131"/>
      <c r="MF1131" s="131"/>
      <c r="MG1131" s="131"/>
      <c r="MH1131" s="131"/>
      <c r="MI1131" s="131"/>
      <c r="MJ1131" s="131"/>
      <c r="MK1131" s="131"/>
      <c r="ML1131" s="131"/>
      <c r="MM1131" s="131"/>
      <c r="MN1131" s="131"/>
      <c r="MO1131" s="131"/>
      <c r="MP1131" s="131"/>
      <c r="MQ1131" s="131"/>
      <c r="MR1131" s="131"/>
      <c r="MS1131" s="131"/>
      <c r="MT1131" s="131"/>
      <c r="MU1131" s="131"/>
      <c r="MV1131" s="131"/>
      <c r="MW1131" s="131"/>
      <c r="MX1131" s="131"/>
      <c r="MY1131" s="131"/>
      <c r="MZ1131" s="131"/>
      <c r="NA1131" s="131"/>
      <c r="NB1131" s="131"/>
      <c r="NC1131" s="131"/>
      <c r="ND1131" s="131"/>
      <c r="NE1131" s="131"/>
      <c r="NF1131" s="131"/>
      <c r="NG1131" s="131"/>
      <c r="NH1131" s="131"/>
      <c r="NI1131" s="131"/>
      <c r="NJ1131" s="131"/>
      <c r="NK1131" s="131"/>
      <c r="NL1131" s="131"/>
      <c r="NM1131" s="131"/>
      <c r="NN1131" s="131"/>
      <c r="NO1131" s="131"/>
      <c r="NP1131" s="131"/>
      <c r="NQ1131" s="131"/>
      <c r="NR1131" s="131"/>
      <c r="NS1131" s="131"/>
      <c r="NT1131" s="131"/>
      <c r="NU1131" s="131"/>
      <c r="NV1131" s="131"/>
      <c r="NW1131" s="131"/>
      <c r="NX1131" s="131"/>
      <c r="NY1131" s="131"/>
      <c r="NZ1131" s="131"/>
      <c r="OA1131" s="131"/>
      <c r="OB1131" s="131"/>
      <c r="OC1131" s="131"/>
      <c r="OD1131" s="131"/>
      <c r="OE1131" s="131"/>
      <c r="OF1131" s="131"/>
      <c r="OG1131" s="131"/>
      <c r="OH1131" s="131"/>
      <c r="OI1131" s="131"/>
      <c r="OJ1131" s="131"/>
      <c r="OK1131" s="131"/>
      <c r="OL1131" s="131"/>
      <c r="OM1131" s="131"/>
      <c r="ON1131" s="131"/>
      <c r="OO1131" s="131"/>
      <c r="OP1131" s="131"/>
      <c r="OQ1131" s="131"/>
      <c r="OR1131" s="131"/>
      <c r="OS1131" s="131"/>
      <c r="OT1131" s="131"/>
      <c r="OU1131" s="131"/>
      <c r="OV1131" s="131"/>
      <c r="OW1131" s="131"/>
      <c r="OX1131" s="131"/>
      <c r="OY1131" s="131"/>
      <c r="OZ1131" s="131"/>
      <c r="PA1131" s="131"/>
      <c r="PB1131" s="131"/>
      <c r="PC1131" s="131"/>
      <c r="PD1131" s="131"/>
      <c r="PE1131" s="131"/>
      <c r="PF1131" s="131"/>
      <c r="PG1131" s="131"/>
      <c r="PH1131" s="131"/>
      <c r="PI1131" s="131"/>
      <c r="PJ1131" s="131"/>
      <c r="PK1131" s="131"/>
      <c r="PL1131" s="131"/>
      <c r="PM1131" s="131"/>
      <c r="PN1131" s="131"/>
      <c r="PO1131" s="131"/>
      <c r="PP1131" s="131"/>
      <c r="PQ1131" s="131"/>
      <c r="PR1131" s="131"/>
      <c r="PS1131" s="131"/>
      <c r="PT1131" s="131"/>
      <c r="PU1131" s="131"/>
      <c r="PV1131" s="131"/>
      <c r="PW1131" s="131"/>
      <c r="PX1131" s="131"/>
      <c r="PY1131" s="131"/>
      <c r="PZ1131" s="131"/>
      <c r="QA1131" s="131"/>
      <c r="QB1131" s="131"/>
      <c r="QC1131" s="131"/>
      <c r="QD1131" s="131"/>
      <c r="QE1131" s="131"/>
      <c r="QF1131" s="131"/>
      <c r="QG1131" s="131"/>
      <c r="QH1131" s="131"/>
      <c r="QI1131" s="131"/>
      <c r="QJ1131" s="131"/>
      <c r="QK1131" s="131"/>
      <c r="QL1131" s="131"/>
      <c r="QM1131" s="131"/>
      <c r="QN1131" s="131"/>
      <c r="QO1131" s="131"/>
      <c r="QP1131" s="131"/>
      <c r="QQ1131" s="131"/>
      <c r="QR1131" s="131"/>
      <c r="QS1131" s="131"/>
      <c r="QT1131" s="131"/>
      <c r="QU1131" s="131"/>
      <c r="QV1131" s="131"/>
      <c r="QW1131" s="131"/>
      <c r="QX1131" s="131"/>
      <c r="QY1131" s="131"/>
      <c r="QZ1131" s="131"/>
      <c r="RA1131" s="131"/>
      <c r="RB1131" s="131"/>
      <c r="RC1131" s="131"/>
      <c r="RD1131" s="131"/>
      <c r="RE1131" s="131"/>
      <c r="RF1131" s="131"/>
      <c r="RG1131" s="131"/>
      <c r="RH1131" s="131"/>
      <c r="RI1131" s="131"/>
      <c r="RJ1131" s="131"/>
      <c r="RK1131" s="131"/>
      <c r="RL1131" s="131"/>
      <c r="RM1131" s="131"/>
      <c r="RN1131" s="131"/>
      <c r="RO1131" s="131"/>
      <c r="RP1131" s="131"/>
      <c r="RQ1131" s="131"/>
      <c r="RR1131" s="131"/>
      <c r="RS1131" s="131"/>
      <c r="RT1131" s="131"/>
      <c r="RU1131" s="131"/>
      <c r="RV1131" s="131"/>
      <c r="RW1131" s="131"/>
      <c r="RX1131" s="131"/>
      <c r="RY1131" s="131"/>
      <c r="RZ1131" s="131"/>
      <c r="SA1131" s="131"/>
      <c r="SB1131" s="131"/>
      <c r="SC1131" s="131"/>
      <c r="SD1131" s="131"/>
      <c r="SE1131" s="131"/>
      <c r="SF1131" s="131"/>
      <c r="SG1131" s="131"/>
      <c r="SH1131" s="131"/>
      <c r="SI1131" s="131"/>
      <c r="SJ1131" s="131"/>
      <c r="SK1131" s="131"/>
      <c r="SL1131" s="131"/>
      <c r="SM1131" s="131"/>
      <c r="SN1131" s="131"/>
      <c r="SO1131" s="131"/>
      <c r="SP1131" s="131"/>
      <c r="SQ1131" s="131"/>
      <c r="SR1131" s="131"/>
      <c r="SS1131" s="131"/>
      <c r="ST1131" s="131"/>
      <c r="SU1131" s="131"/>
      <c r="SV1131" s="131"/>
      <c r="SW1131" s="131"/>
      <c r="SX1131" s="131"/>
      <c r="SY1131" s="131"/>
      <c r="SZ1131" s="131"/>
      <c r="TA1131" s="131"/>
      <c r="TB1131" s="131"/>
      <c r="TC1131" s="131"/>
      <c r="TD1131" s="131"/>
      <c r="TE1131" s="131"/>
      <c r="TF1131" s="131"/>
      <c r="TG1131" s="131"/>
      <c r="TH1131" s="131"/>
      <c r="TI1131" s="131"/>
      <c r="TJ1131" s="131"/>
      <c r="TK1131" s="131"/>
      <c r="TL1131" s="131"/>
      <c r="TM1131" s="131"/>
      <c r="TN1131" s="131"/>
      <c r="TO1131" s="131"/>
      <c r="TP1131" s="131"/>
      <c r="TQ1131" s="131"/>
      <c r="TR1131" s="131"/>
      <c r="TS1131" s="131"/>
      <c r="TT1131" s="131"/>
      <c r="TU1131" s="131"/>
      <c r="TV1131" s="131"/>
      <c r="TW1131" s="131"/>
      <c r="TX1131" s="131"/>
      <c r="TY1131" s="131"/>
      <c r="TZ1131" s="131"/>
      <c r="UA1131" s="131"/>
      <c r="UB1131" s="131"/>
      <c r="UC1131" s="131"/>
      <c r="UD1131" s="131"/>
      <c r="UE1131" s="131"/>
      <c r="UF1131" s="131"/>
      <c r="UG1131" s="131"/>
      <c r="UH1131" s="131"/>
      <c r="UI1131" s="131"/>
      <c r="UJ1131" s="131"/>
      <c r="UK1131" s="131"/>
      <c r="UL1131" s="131"/>
      <c r="UM1131" s="131"/>
      <c r="UN1131" s="131"/>
      <c r="UO1131" s="131"/>
      <c r="UP1131" s="131"/>
      <c r="UQ1131" s="131"/>
      <c r="UR1131" s="131"/>
      <c r="US1131" s="131"/>
      <c r="UT1131" s="131"/>
      <c r="UU1131" s="131"/>
      <c r="UV1131" s="131"/>
      <c r="UW1131" s="131"/>
      <c r="UX1131" s="131"/>
      <c r="UY1131" s="131"/>
      <c r="UZ1131" s="131"/>
      <c r="VA1131" s="131"/>
      <c r="VB1131" s="131"/>
      <c r="VC1131" s="131"/>
      <c r="VD1131" s="131"/>
      <c r="VE1131" s="131"/>
      <c r="VF1131" s="131"/>
      <c r="VG1131" s="131"/>
      <c r="VH1131" s="131"/>
      <c r="VI1131" s="131"/>
      <c r="VJ1131" s="131"/>
      <c r="VK1131" s="131"/>
      <c r="VL1131" s="131"/>
      <c r="VM1131" s="131"/>
      <c r="VN1131" s="131"/>
      <c r="VO1131" s="131"/>
      <c r="VP1131" s="131"/>
      <c r="VQ1131" s="131"/>
      <c r="VR1131" s="131"/>
      <c r="VS1131" s="131"/>
      <c r="VT1131" s="131"/>
      <c r="VU1131" s="131"/>
      <c r="VV1131" s="131"/>
      <c r="VW1131" s="131"/>
      <c r="VX1131" s="131"/>
      <c r="VY1131" s="131"/>
      <c r="VZ1131" s="131"/>
      <c r="WA1131" s="131"/>
      <c r="WB1131" s="131"/>
      <c r="WC1131" s="131"/>
      <c r="WD1131" s="131"/>
      <c r="WE1131" s="131"/>
      <c r="WF1131" s="131"/>
      <c r="WG1131" s="131"/>
      <c r="WH1131" s="131"/>
      <c r="WI1131" s="131"/>
      <c r="WJ1131" s="131"/>
      <c r="WK1131" s="131"/>
      <c r="WL1131" s="131"/>
      <c r="WM1131" s="131"/>
      <c r="WN1131" s="131"/>
      <c r="WO1131" s="131"/>
      <c r="WP1131" s="131"/>
      <c r="WQ1131" s="131"/>
      <c r="WR1131" s="131"/>
      <c r="WS1131" s="131"/>
      <c r="WT1131" s="131"/>
      <c r="WU1131" s="131"/>
      <c r="WV1131" s="131"/>
      <c r="WW1131" s="131"/>
      <c r="WX1131" s="131"/>
      <c r="WY1131" s="131"/>
      <c r="WZ1131" s="131"/>
      <c r="XA1131" s="131"/>
      <c r="XB1131" s="131"/>
      <c r="XC1131" s="131"/>
      <c r="XD1131" s="131"/>
      <c r="XE1131" s="131"/>
      <c r="XF1131" s="131"/>
      <c r="XG1131" s="131"/>
      <c r="XH1131" s="131"/>
      <c r="XI1131" s="131"/>
      <c r="XJ1131" s="131"/>
      <c r="XK1131" s="131"/>
      <c r="XL1131" s="131"/>
      <c r="XM1131" s="131"/>
      <c r="XN1131" s="131"/>
      <c r="XO1131" s="131"/>
      <c r="XP1131" s="131"/>
      <c r="XQ1131" s="131"/>
      <c r="XR1131" s="131"/>
      <c r="XS1131" s="131"/>
      <c r="XT1131" s="131"/>
      <c r="XU1131" s="131"/>
      <c r="XV1131" s="131"/>
      <c r="XW1131" s="131"/>
      <c r="XX1131" s="131"/>
      <c r="XY1131" s="131"/>
      <c r="XZ1131" s="131"/>
      <c r="YA1131" s="131"/>
      <c r="YB1131" s="131"/>
      <c r="YC1131" s="131"/>
      <c r="YD1131" s="131"/>
      <c r="YE1131" s="131"/>
      <c r="YF1131" s="131"/>
      <c r="YG1131" s="131"/>
      <c r="YH1131" s="131"/>
      <c r="YI1131" s="131"/>
      <c r="YJ1131" s="131"/>
      <c r="YK1131" s="131"/>
      <c r="YL1131" s="131"/>
      <c r="YM1131" s="131"/>
      <c r="YN1131" s="131"/>
      <c r="YO1131" s="131"/>
      <c r="YP1131" s="131"/>
      <c r="YQ1131" s="131"/>
      <c r="YR1131" s="131"/>
      <c r="YS1131" s="131"/>
      <c r="YT1131" s="131"/>
      <c r="YU1131" s="131"/>
      <c r="YV1131" s="131"/>
      <c r="YW1131" s="131"/>
      <c r="YX1131" s="131"/>
      <c r="YY1131" s="131"/>
      <c r="YZ1131" s="131"/>
      <c r="ZA1131" s="131"/>
      <c r="ZB1131" s="131"/>
      <c r="ZC1131" s="131"/>
      <c r="ZD1131" s="131"/>
      <c r="ZE1131" s="131"/>
      <c r="ZF1131" s="131"/>
      <c r="ZG1131" s="131"/>
      <c r="ZH1131" s="131"/>
      <c r="ZI1131" s="131"/>
      <c r="ZJ1131" s="131"/>
      <c r="ZK1131" s="131"/>
      <c r="ZL1131" s="131"/>
      <c r="ZM1131" s="131"/>
      <c r="ZN1131" s="131"/>
      <c r="ZO1131" s="131"/>
      <c r="ZP1131" s="131"/>
      <c r="ZQ1131" s="131"/>
      <c r="ZR1131" s="131"/>
      <c r="ZS1131" s="131"/>
      <c r="ZT1131" s="131"/>
      <c r="ZU1131" s="131"/>
      <c r="ZV1131" s="131"/>
      <c r="ZW1131" s="131"/>
      <c r="ZX1131" s="131"/>
      <c r="ZY1131" s="131"/>
      <c r="ZZ1131" s="131"/>
      <c r="AAA1131" s="131"/>
      <c r="AAB1131" s="131"/>
      <c r="AAC1131" s="131"/>
      <c r="AAD1131" s="131"/>
      <c r="AAE1131" s="131"/>
      <c r="AAF1131" s="131"/>
      <c r="AAG1131" s="131"/>
      <c r="AAH1131" s="131"/>
      <c r="AAI1131" s="131"/>
      <c r="AAJ1131" s="131"/>
      <c r="AAK1131" s="131"/>
      <c r="AAL1131" s="131"/>
      <c r="AAM1131" s="131"/>
      <c r="AAN1131" s="131"/>
      <c r="AAO1131" s="131"/>
      <c r="AAP1131" s="131"/>
      <c r="AAQ1131" s="131"/>
      <c r="AAR1131" s="131"/>
      <c r="AAS1131" s="131"/>
      <c r="AAT1131" s="131"/>
      <c r="AAU1131" s="131"/>
      <c r="AAV1131" s="131"/>
      <c r="AAW1131" s="131"/>
      <c r="AAX1131" s="131"/>
      <c r="AAY1131" s="131"/>
      <c r="AAZ1131" s="131"/>
      <c r="ABA1131" s="131"/>
      <c r="ABB1131" s="131"/>
      <c r="ABC1131" s="131"/>
      <c r="ABD1131" s="131"/>
      <c r="ABE1131" s="131"/>
      <c r="ABF1131" s="131"/>
      <c r="ABG1131" s="131"/>
      <c r="ABH1131" s="131"/>
      <c r="ABI1131" s="131"/>
      <c r="ABJ1131" s="131"/>
      <c r="ABK1131" s="131"/>
      <c r="ABL1131" s="131"/>
      <c r="ABM1131" s="131"/>
      <c r="ABN1131" s="131"/>
      <c r="ABO1131" s="131"/>
      <c r="ABP1131" s="131"/>
      <c r="ABQ1131" s="131"/>
      <c r="ABR1131" s="131"/>
      <c r="ABS1131" s="131"/>
      <c r="ABT1131" s="131"/>
      <c r="ABU1131" s="131"/>
      <c r="ABV1131" s="131"/>
      <c r="ABW1131" s="131"/>
      <c r="ABX1131" s="131"/>
      <c r="ABY1131" s="131"/>
      <c r="ABZ1131" s="131"/>
      <c r="ACA1131" s="131"/>
      <c r="ACB1131" s="131"/>
      <c r="ACC1131" s="131"/>
      <c r="ACD1131" s="131"/>
      <c r="ACE1131" s="131"/>
      <c r="ACF1131" s="131"/>
      <c r="ACG1131" s="131"/>
      <c r="ACH1131" s="131"/>
      <c r="ACI1131" s="131"/>
      <c r="ACJ1131" s="131"/>
      <c r="ACK1131" s="131"/>
      <c r="ACL1131" s="131"/>
      <c r="ACM1131" s="131"/>
      <c r="ACN1131" s="131"/>
      <c r="ACO1131" s="131"/>
      <c r="ACP1131" s="131"/>
      <c r="ACQ1131" s="131"/>
      <c r="ACR1131" s="131"/>
      <c r="ACS1131" s="131"/>
      <c r="ACT1131" s="131"/>
      <c r="ACU1131" s="131"/>
      <c r="ACV1131" s="131"/>
      <c r="ACW1131" s="131"/>
      <c r="ACX1131" s="131"/>
      <c r="ACY1131" s="131"/>
      <c r="ACZ1131" s="131"/>
      <c r="ADA1131" s="131"/>
      <c r="ADB1131" s="131"/>
      <c r="ADC1131" s="131"/>
      <c r="ADD1131" s="131"/>
      <c r="ADE1131" s="131"/>
      <c r="ADF1131" s="131"/>
      <c r="ADG1131" s="131"/>
      <c r="ADH1131" s="131"/>
      <c r="ADI1131" s="131"/>
      <c r="ADJ1131" s="131"/>
      <c r="ADK1131" s="131"/>
      <c r="ADL1131" s="131"/>
      <c r="ADM1131" s="131"/>
      <c r="ADN1131" s="131"/>
      <c r="ADO1131" s="131"/>
      <c r="ADP1131" s="131"/>
      <c r="ADQ1131" s="131"/>
      <c r="ADR1131" s="131"/>
      <c r="ADS1131" s="131"/>
      <c r="ADT1131" s="131"/>
      <c r="ADU1131" s="131"/>
      <c r="ADV1131" s="131"/>
      <c r="ADW1131" s="131"/>
      <c r="ADX1131" s="131"/>
      <c r="ADY1131" s="131"/>
      <c r="ADZ1131" s="131"/>
      <c r="AEA1131" s="131"/>
      <c r="AEB1131" s="131"/>
      <c r="AEC1131" s="131"/>
      <c r="AED1131" s="131"/>
      <c r="AEE1131" s="131"/>
      <c r="AEF1131" s="131"/>
      <c r="AEG1131" s="131"/>
      <c r="AEH1131" s="131"/>
      <c r="AEI1131" s="131"/>
      <c r="AEJ1131" s="131"/>
      <c r="AEK1131" s="131"/>
      <c r="AEL1131" s="131"/>
      <c r="AEM1131" s="131"/>
      <c r="AEN1131" s="131"/>
      <c r="AEO1131" s="131"/>
      <c r="AEP1131" s="131"/>
      <c r="AEQ1131" s="131"/>
      <c r="AER1131" s="131"/>
      <c r="AES1131" s="131"/>
      <c r="AET1131" s="131"/>
      <c r="AEU1131" s="131"/>
      <c r="AEV1131" s="131"/>
      <c r="AEW1131" s="131"/>
      <c r="AEX1131" s="131"/>
      <c r="AEY1131" s="131"/>
      <c r="AEZ1131" s="131"/>
      <c r="AFA1131" s="131"/>
      <c r="AFB1131" s="131"/>
      <c r="AFC1131" s="131"/>
      <c r="AFD1131" s="131"/>
      <c r="AFE1131" s="131"/>
      <c r="AFF1131" s="131"/>
      <c r="AFG1131" s="131"/>
      <c r="AFH1131" s="131"/>
      <c r="AFI1131" s="131"/>
      <c r="AFJ1131" s="131"/>
      <c r="AFK1131" s="131"/>
      <c r="AFL1131" s="131"/>
      <c r="AFM1131" s="131"/>
      <c r="AFN1131" s="131"/>
      <c r="AFO1131" s="131"/>
      <c r="AFP1131" s="131"/>
      <c r="AFQ1131" s="131"/>
      <c r="AFR1131" s="131"/>
      <c r="AFS1131" s="131"/>
      <c r="AFT1131" s="131"/>
      <c r="AFU1131" s="131"/>
      <c r="AFV1131" s="131"/>
      <c r="AFW1131" s="131"/>
      <c r="AFX1131" s="131"/>
      <c r="AFY1131" s="131"/>
      <c r="AFZ1131" s="131"/>
      <c r="AGA1131" s="131"/>
      <c r="AGB1131" s="131"/>
      <c r="AGC1131" s="131"/>
      <c r="AGD1131" s="131"/>
      <c r="AGE1131" s="131"/>
      <c r="AGF1131" s="131"/>
      <c r="AGG1131" s="131"/>
      <c r="AGH1131" s="131"/>
      <c r="AGI1131" s="131"/>
      <c r="AGJ1131" s="131"/>
      <c r="AGK1131" s="131"/>
      <c r="AGL1131" s="131"/>
      <c r="AGM1131" s="131"/>
      <c r="AGN1131" s="131"/>
      <c r="AGO1131" s="131"/>
      <c r="AGP1131" s="131"/>
      <c r="AGQ1131" s="131"/>
      <c r="AGR1131" s="131"/>
      <c r="AGS1131" s="131"/>
      <c r="AGT1131" s="131"/>
      <c r="AGU1131" s="131"/>
      <c r="AGV1131" s="131"/>
      <c r="AGW1131" s="131"/>
      <c r="AGX1131" s="131"/>
      <c r="AGY1131" s="131"/>
      <c r="AGZ1131" s="131"/>
      <c r="AHA1131" s="131"/>
      <c r="AHB1131" s="131"/>
      <c r="AHC1131" s="131"/>
      <c r="AHD1131" s="131"/>
      <c r="AHE1131" s="131"/>
      <c r="AHF1131" s="131"/>
      <c r="AHG1131" s="131"/>
      <c r="AHH1131" s="131"/>
      <c r="AHI1131" s="131"/>
      <c r="AHJ1131" s="131"/>
      <c r="AHK1131" s="131"/>
      <c r="AHL1131" s="131"/>
      <c r="AHM1131" s="131"/>
      <c r="AHN1131" s="131"/>
      <c r="AHO1131" s="131"/>
      <c r="AHP1131" s="131"/>
      <c r="AHQ1131" s="131"/>
      <c r="AHR1131" s="131"/>
      <c r="AHS1131" s="131"/>
      <c r="AHT1131" s="131"/>
      <c r="AHU1131" s="131"/>
      <c r="AHV1131" s="131"/>
      <c r="AHW1131" s="131"/>
      <c r="AHX1131" s="131"/>
      <c r="AHY1131" s="131"/>
      <c r="AHZ1131" s="131"/>
      <c r="AIA1131" s="131"/>
      <c r="AIB1131" s="131"/>
      <c r="AIC1131" s="131"/>
      <c r="AID1131" s="131"/>
      <c r="AIE1131" s="131"/>
      <c r="AIF1131" s="131"/>
      <c r="AIG1131" s="131"/>
      <c r="AIH1131" s="131"/>
      <c r="AII1131" s="131"/>
      <c r="AIJ1131" s="131"/>
      <c r="AIK1131" s="131"/>
      <c r="AIL1131" s="131"/>
      <c r="AIM1131" s="131"/>
      <c r="AIN1131" s="131"/>
      <c r="AIO1131" s="131"/>
      <c r="AIP1131" s="131"/>
      <c r="AIQ1131" s="131"/>
      <c r="AIR1131" s="131"/>
      <c r="AIS1131" s="131"/>
      <c r="AIT1131" s="131"/>
      <c r="AIU1131" s="131"/>
      <c r="AIV1131" s="131"/>
      <c r="AIW1131" s="131"/>
      <c r="AIX1131" s="131"/>
      <c r="AIY1131" s="131"/>
      <c r="AIZ1131" s="131"/>
      <c r="AJA1131" s="131"/>
      <c r="AJB1131" s="131"/>
      <c r="AJC1131" s="131"/>
      <c r="AJD1131" s="131"/>
      <c r="AJE1131" s="131"/>
      <c r="AJF1131" s="131"/>
      <c r="AJG1131" s="131"/>
      <c r="AJH1131" s="131"/>
      <c r="AJI1131" s="131"/>
      <c r="AJJ1131" s="131"/>
      <c r="AJK1131" s="131"/>
      <c r="AJL1131" s="131"/>
      <c r="AJM1131" s="131"/>
      <c r="AJN1131" s="131"/>
      <c r="AJO1131" s="131"/>
      <c r="AJP1131" s="131"/>
      <c r="AJQ1131" s="131"/>
      <c r="AJR1131" s="131"/>
      <c r="AJS1131" s="131"/>
      <c r="AJT1131" s="131"/>
      <c r="AJU1131" s="131"/>
      <c r="AJV1131" s="131"/>
      <c r="AJW1131" s="131"/>
      <c r="AJX1131" s="131"/>
      <c r="AJY1131" s="131"/>
      <c r="AJZ1131" s="131"/>
      <c r="AKA1131" s="131"/>
      <c r="AKB1131" s="131"/>
      <c r="AKC1131" s="131"/>
      <c r="AKD1131" s="131"/>
      <c r="AKE1131" s="131"/>
      <c r="AKF1131" s="131"/>
      <c r="AKG1131" s="131"/>
      <c r="AKH1131" s="131"/>
      <c r="AKI1131" s="131"/>
      <c r="AKJ1131" s="131"/>
      <c r="AKK1131" s="131"/>
      <c r="AKL1131" s="131"/>
      <c r="AKM1131" s="131"/>
      <c r="AKN1131" s="131"/>
      <c r="AKO1131" s="131"/>
      <c r="AKP1131" s="131"/>
      <c r="AKQ1131" s="131"/>
      <c r="AKR1131" s="131"/>
      <c r="AKS1131" s="131"/>
      <c r="AKT1131" s="131"/>
      <c r="AKU1131" s="131"/>
      <c r="AKV1131" s="131"/>
      <c r="AKW1131" s="131"/>
      <c r="AKX1131" s="131"/>
      <c r="AKY1131" s="131"/>
      <c r="AKZ1131" s="131"/>
      <c r="ALA1131" s="131"/>
      <c r="ALB1131" s="131"/>
      <c r="ALC1131" s="131"/>
      <c r="ALD1131" s="131"/>
      <c r="ALE1131" s="131"/>
      <c r="ALF1131" s="131"/>
      <c r="ALG1131" s="131"/>
      <c r="ALH1131" s="131"/>
      <c r="ALI1131" s="131"/>
      <c r="ALJ1131" s="131"/>
      <c r="ALK1131" s="131"/>
      <c r="ALL1131" s="131"/>
      <c r="ALM1131" s="131"/>
      <c r="ALN1131" s="131"/>
      <c r="ALO1131" s="131"/>
      <c r="ALP1131" s="131"/>
      <c r="ALQ1131" s="131"/>
      <c r="ALR1131" s="131"/>
      <c r="ALS1131" s="131"/>
      <c r="ALT1131" s="131"/>
      <c r="ALU1131" s="131"/>
      <c r="ALV1131" s="131"/>
      <c r="ALW1131" s="131"/>
      <c r="ALX1131" s="131"/>
      <c r="ALY1131" s="131"/>
      <c r="ALZ1131" s="131"/>
      <c r="AMA1131" s="131"/>
      <c r="AMB1131" s="131"/>
      <c r="AMC1131" s="131"/>
      <c r="AMD1131" s="131"/>
      <c r="AME1131" s="131"/>
      <c r="AMF1131" s="131"/>
      <c r="AMG1131" s="131"/>
      <c r="AMH1131" s="131"/>
      <c r="AMI1131" s="131"/>
      <c r="AMJ1131" s="131"/>
      <c r="AMK1131" s="131"/>
      <c r="AML1131" s="131"/>
      <c r="AMM1131" s="131"/>
      <c r="AMN1131" s="131"/>
      <c r="AMO1131" s="131"/>
      <c r="AMP1131" s="131"/>
      <c r="AMQ1131" s="131"/>
      <c r="AMR1131" s="131"/>
      <c r="AMS1131" s="131"/>
      <c r="AMT1131" s="131"/>
      <c r="AMU1131" s="131"/>
      <c r="AMV1131" s="131"/>
      <c r="AMW1131" s="131"/>
      <c r="AMX1131" s="131"/>
      <c r="AMY1131" s="131"/>
      <c r="AMZ1131" s="131"/>
      <c r="ANA1131" s="131"/>
      <c r="ANB1131" s="131"/>
      <c r="ANC1131" s="131"/>
      <c r="AND1131" s="131"/>
      <c r="ANE1131" s="131"/>
      <c r="ANF1131" s="131"/>
      <c r="ANG1131" s="131"/>
      <c r="ANH1131" s="131"/>
      <c r="ANI1131" s="131"/>
      <c r="ANJ1131" s="131"/>
      <c r="ANK1131" s="131"/>
      <c r="ANL1131" s="131"/>
      <c r="ANM1131" s="131"/>
      <c r="ANN1131" s="131"/>
      <c r="ANO1131" s="131"/>
      <c r="ANP1131" s="131"/>
      <c r="ANQ1131" s="131"/>
      <c r="ANR1131" s="131"/>
      <c r="ANS1131" s="131"/>
      <c r="ANT1131" s="131"/>
      <c r="ANU1131" s="131"/>
      <c r="ANV1131" s="131"/>
      <c r="ANW1131" s="131"/>
      <c r="ANX1131" s="131"/>
      <c r="ANY1131" s="131"/>
      <c r="ANZ1131" s="131"/>
      <c r="AOA1131" s="131"/>
      <c r="AOB1131" s="131"/>
      <c r="AOC1131" s="131"/>
      <c r="AOD1131" s="131"/>
      <c r="AOE1131" s="131"/>
      <c r="AOF1131" s="131"/>
      <c r="AOG1131" s="131"/>
      <c r="AOH1131" s="131"/>
      <c r="AOI1131" s="131"/>
      <c r="AOJ1131" s="131"/>
      <c r="AOK1131" s="131"/>
      <c r="AOL1131" s="131"/>
      <c r="AOM1131" s="131"/>
      <c r="AON1131" s="131"/>
      <c r="AOO1131" s="131"/>
      <c r="AOP1131" s="131"/>
      <c r="AOQ1131" s="131"/>
      <c r="AOR1131" s="131"/>
      <c r="AOS1131" s="131"/>
      <c r="AOT1131" s="131"/>
      <c r="AOU1131" s="131"/>
      <c r="AOV1131" s="131"/>
      <c r="AOW1131" s="131"/>
      <c r="AOX1131" s="131"/>
      <c r="AOY1131" s="131"/>
      <c r="AOZ1131" s="131"/>
      <c r="APA1131" s="131"/>
      <c r="APB1131" s="131"/>
      <c r="APC1131" s="131"/>
      <c r="APD1131" s="131"/>
      <c r="APE1131" s="131"/>
      <c r="APF1131" s="131"/>
      <c r="APG1131" s="131"/>
      <c r="APH1131" s="131"/>
      <c r="API1131" s="131"/>
      <c r="APJ1131" s="131"/>
      <c r="APK1131" s="131"/>
      <c r="APL1131" s="131"/>
      <c r="APM1131" s="131"/>
      <c r="APN1131" s="131"/>
      <c r="APO1131" s="131"/>
      <c r="APP1131" s="131"/>
      <c r="APQ1131" s="131"/>
      <c r="APR1131" s="131"/>
      <c r="APS1131" s="131"/>
      <c r="APT1131" s="131"/>
      <c r="APU1131" s="131"/>
      <c r="APV1131" s="131"/>
      <c r="APW1131" s="131"/>
      <c r="APX1131" s="131"/>
      <c r="APY1131" s="131"/>
      <c r="APZ1131" s="131"/>
      <c r="AQA1131" s="131"/>
      <c r="AQB1131" s="131"/>
      <c r="AQC1131" s="131"/>
      <c r="AQD1131" s="131"/>
      <c r="AQE1131" s="131"/>
      <c r="AQF1131" s="131"/>
      <c r="AQG1131" s="131"/>
      <c r="AQH1131" s="131"/>
      <c r="AQI1131" s="131"/>
      <c r="AQJ1131" s="131"/>
      <c r="AQK1131" s="131"/>
      <c r="AQL1131" s="131"/>
      <c r="AQM1131" s="131"/>
      <c r="AQN1131" s="131"/>
      <c r="AQO1131" s="131"/>
      <c r="AQP1131" s="131"/>
      <c r="AQQ1131" s="131"/>
      <c r="AQR1131" s="131"/>
      <c r="AQS1131" s="131"/>
      <c r="AQT1131" s="131"/>
      <c r="AQU1131" s="131"/>
      <c r="AQV1131" s="131"/>
      <c r="AQW1131" s="131"/>
      <c r="AQX1131" s="131"/>
      <c r="AQY1131" s="131"/>
      <c r="AQZ1131" s="131"/>
      <c r="ARA1131" s="131"/>
      <c r="ARB1131" s="131"/>
      <c r="ARC1131" s="131"/>
      <c r="ARD1131" s="131"/>
      <c r="ARE1131" s="131"/>
      <c r="ARF1131" s="131"/>
      <c r="ARG1131" s="131"/>
      <c r="ARH1131" s="131"/>
      <c r="ARI1131" s="131"/>
      <c r="ARJ1131" s="131"/>
      <c r="ARK1131" s="131"/>
      <c r="ARL1131" s="131"/>
      <c r="ARM1131" s="131"/>
      <c r="ARN1131" s="131"/>
      <c r="ARO1131" s="131"/>
      <c r="ARP1131" s="131"/>
      <c r="ARQ1131" s="131"/>
      <c r="ARR1131" s="131"/>
      <c r="ARS1131" s="131"/>
      <c r="ART1131" s="131"/>
      <c r="ARU1131" s="131"/>
      <c r="ARV1131" s="131"/>
      <c r="ARW1131" s="131"/>
      <c r="ARX1131" s="131"/>
      <c r="ARY1131" s="131"/>
      <c r="ARZ1131" s="131"/>
      <c r="ASA1131" s="131"/>
      <c r="ASB1131" s="131"/>
      <c r="ASC1131" s="131"/>
      <c r="ASD1131" s="131"/>
      <c r="ASE1131" s="131"/>
      <c r="ASF1131" s="131"/>
      <c r="ASG1131" s="131"/>
      <c r="ASH1131" s="131"/>
      <c r="ASI1131" s="131"/>
      <c r="ASJ1131" s="131"/>
      <c r="ASK1131" s="131"/>
      <c r="ASL1131" s="131"/>
      <c r="ASM1131" s="131"/>
      <c r="ASN1131" s="131"/>
      <c r="ASO1131" s="131"/>
      <c r="ASP1131" s="131"/>
      <c r="ASQ1131" s="131"/>
      <c r="ASR1131" s="131"/>
      <c r="ASS1131" s="131"/>
      <c r="AST1131" s="131"/>
      <c r="ASU1131" s="131"/>
      <c r="ASV1131" s="131"/>
      <c r="ASW1131" s="131"/>
      <c r="ASX1131" s="131"/>
      <c r="ASY1131" s="131"/>
      <c r="ASZ1131" s="131"/>
      <c r="ATA1131" s="131"/>
      <c r="ATB1131" s="131"/>
      <c r="ATC1131" s="131"/>
      <c r="ATD1131" s="131"/>
      <c r="ATE1131" s="131"/>
      <c r="ATF1131" s="131"/>
      <c r="ATG1131" s="131"/>
      <c r="ATH1131" s="131"/>
      <c r="ATI1131" s="131"/>
      <c r="ATJ1131" s="131"/>
      <c r="ATK1131" s="131"/>
      <c r="ATL1131" s="131"/>
      <c r="ATM1131" s="131"/>
      <c r="ATN1131" s="131"/>
      <c r="ATO1131" s="131"/>
      <c r="ATP1131" s="131"/>
      <c r="ATQ1131" s="131"/>
      <c r="ATR1131" s="131"/>
      <c r="ATS1131" s="131"/>
      <c r="ATT1131" s="131"/>
      <c r="ATU1131" s="131"/>
      <c r="ATV1131" s="131"/>
      <c r="ATW1131" s="131"/>
      <c r="ATX1131" s="131"/>
      <c r="ATY1131" s="131"/>
      <c r="ATZ1131" s="131"/>
      <c r="AUA1131" s="131"/>
      <c r="AUB1131" s="131"/>
      <c r="AUC1131" s="131"/>
      <c r="AUD1131" s="131"/>
      <c r="AUE1131" s="131"/>
      <c r="AUF1131" s="131"/>
      <c r="AUG1131" s="131"/>
      <c r="AUH1131" s="131"/>
      <c r="AUI1131" s="131"/>
      <c r="AUJ1131" s="131"/>
      <c r="AUK1131" s="131"/>
      <c r="AUL1131" s="131"/>
      <c r="AUM1131" s="131"/>
      <c r="AUN1131" s="131"/>
      <c r="AUO1131" s="131"/>
      <c r="AUP1131" s="131"/>
      <c r="AUQ1131" s="131"/>
      <c r="AUR1131" s="131"/>
      <c r="AUS1131" s="131"/>
      <c r="AUT1131" s="131"/>
      <c r="AUU1131" s="131"/>
      <c r="AUV1131" s="131"/>
      <c r="AUW1131" s="131"/>
      <c r="AUX1131" s="131"/>
      <c r="AUY1131" s="131"/>
      <c r="AUZ1131" s="131"/>
      <c r="AVA1131" s="131"/>
      <c r="AVB1131" s="131"/>
      <c r="AVC1131" s="131"/>
      <c r="AVD1131" s="131"/>
      <c r="AVE1131" s="131"/>
      <c r="AVF1131" s="131"/>
      <c r="AVG1131" s="131"/>
      <c r="AVH1131" s="131"/>
      <c r="AVI1131" s="131"/>
      <c r="AVJ1131" s="131"/>
      <c r="AVK1131" s="131"/>
      <c r="AVL1131" s="131"/>
      <c r="AVM1131" s="131"/>
      <c r="AVN1131" s="131"/>
      <c r="AVO1131" s="131"/>
      <c r="AVP1131" s="131"/>
      <c r="AVQ1131" s="131"/>
      <c r="AVR1131" s="131"/>
      <c r="AVS1131" s="131"/>
      <c r="AVT1131" s="131"/>
      <c r="AVU1131" s="131"/>
      <c r="AVV1131" s="131"/>
      <c r="AVW1131" s="131"/>
      <c r="AVX1131" s="131"/>
      <c r="AVY1131" s="131"/>
      <c r="AVZ1131" s="131"/>
      <c r="AWA1131" s="131"/>
      <c r="AWB1131" s="131"/>
      <c r="AWC1131" s="131"/>
      <c r="AWD1131" s="131"/>
      <c r="AWE1131" s="131"/>
      <c r="AWF1131" s="131"/>
      <c r="AWG1131" s="131"/>
      <c r="AWH1131" s="131"/>
      <c r="AWI1131" s="131"/>
      <c r="AWJ1131" s="131"/>
      <c r="AWK1131" s="131"/>
      <c r="AWL1131" s="131"/>
      <c r="AWM1131" s="131"/>
      <c r="AWN1131" s="131"/>
      <c r="AWO1131" s="131"/>
      <c r="AWP1131" s="131"/>
      <c r="AWQ1131" s="131"/>
      <c r="AWR1131" s="131"/>
      <c r="AWS1131" s="131"/>
      <c r="AWT1131" s="131"/>
      <c r="AWU1131" s="131"/>
      <c r="AWV1131" s="131"/>
      <c r="AWW1131" s="131"/>
      <c r="AWX1131" s="131"/>
      <c r="AWY1131" s="131"/>
      <c r="AWZ1131" s="131"/>
      <c r="AXA1131" s="131"/>
      <c r="AXB1131" s="131"/>
      <c r="AXC1131" s="131"/>
      <c r="AXD1131" s="131"/>
      <c r="AXE1131" s="131"/>
      <c r="AXF1131" s="131"/>
      <c r="AXG1131" s="131"/>
      <c r="AXH1131" s="131"/>
      <c r="AXI1131" s="131"/>
      <c r="AXJ1131" s="131"/>
      <c r="AXK1131" s="131"/>
      <c r="AXL1131" s="131"/>
      <c r="AXM1131" s="131"/>
      <c r="AXN1131" s="131"/>
      <c r="AXO1131" s="131"/>
      <c r="AXP1131" s="131"/>
      <c r="AXQ1131" s="131"/>
      <c r="AXR1131" s="131"/>
      <c r="AXS1131" s="131"/>
      <c r="AXT1131" s="131"/>
      <c r="AXU1131" s="131"/>
      <c r="AXV1131" s="131"/>
      <c r="AXW1131" s="131"/>
      <c r="AXX1131" s="131"/>
    </row>
    <row r="1132" spans="1:1324" s="131" customFormat="1" ht="15.75" hidden="1" customHeight="1" x14ac:dyDescent="0.2">
      <c r="A1132" s="79" t="s">
        <v>3215</v>
      </c>
      <c r="B1132" s="79" t="s">
        <v>34</v>
      </c>
      <c r="C1132" s="112" t="s">
        <v>1136</v>
      </c>
      <c r="D1132" s="112" t="s">
        <v>3216</v>
      </c>
      <c r="E1132" s="162">
        <v>42913</v>
      </c>
      <c r="F1132" s="79" t="s">
        <v>1182</v>
      </c>
      <c r="G1132" s="30" t="s">
        <v>1185</v>
      </c>
      <c r="H1132" s="30">
        <v>42926</v>
      </c>
      <c r="I1132" s="30" t="s">
        <v>3082</v>
      </c>
      <c r="J1132" s="173">
        <v>14</v>
      </c>
      <c r="K1132" s="87" t="s">
        <v>1807</v>
      </c>
      <c r="L1132" s="87">
        <v>1</v>
      </c>
      <c r="M1132" s="87">
        <v>1</v>
      </c>
      <c r="N1132" s="84" t="s">
        <v>3099</v>
      </c>
      <c r="O1132" s="87">
        <v>1</v>
      </c>
      <c r="P1132" s="84" t="s">
        <v>3099</v>
      </c>
      <c r="Q1132" s="87">
        <v>1</v>
      </c>
      <c r="R1132" s="84" t="s">
        <v>3099</v>
      </c>
      <c r="S1132" s="87">
        <v>1</v>
      </c>
      <c r="T1132" s="87" t="s">
        <v>326</v>
      </c>
      <c r="U1132" s="87">
        <v>1</v>
      </c>
      <c r="V1132" s="87">
        <v>1</v>
      </c>
      <c r="W1132" s="87">
        <v>0</v>
      </c>
      <c r="X1132" s="87">
        <v>0</v>
      </c>
      <c r="Y1132" s="87">
        <v>0</v>
      </c>
      <c r="Z1132" s="87"/>
      <c r="AA1132" s="87">
        <v>0</v>
      </c>
      <c r="AB1132" s="87"/>
      <c r="AC1132" s="87"/>
      <c r="AD1132" s="87"/>
      <c r="AE1132" s="87"/>
      <c r="AF1132" s="104"/>
    </row>
    <row r="1133" spans="1:1324" s="131" customFormat="1" ht="15.75" hidden="1" customHeight="1" x14ac:dyDescent="0.2">
      <c r="A1133" s="74" t="s">
        <v>33</v>
      </c>
      <c r="B1133" s="79" t="s">
        <v>32</v>
      </c>
      <c r="C1133" s="77" t="s">
        <v>1137</v>
      </c>
      <c r="D1133" s="77" t="s">
        <v>29</v>
      </c>
      <c r="E1133" s="51">
        <v>40147</v>
      </c>
      <c r="F1133" s="74" t="s">
        <v>1167</v>
      </c>
      <c r="G1133" s="30" t="s">
        <v>1185</v>
      </c>
      <c r="H1133" s="30">
        <v>42005</v>
      </c>
      <c r="I1133" s="30" t="s">
        <v>1065</v>
      </c>
      <c r="J1133" s="173"/>
      <c r="K1133" s="87" t="s">
        <v>7</v>
      </c>
      <c r="L1133" s="87">
        <v>1</v>
      </c>
      <c r="M1133" s="87">
        <v>1</v>
      </c>
      <c r="N1133" s="84" t="s">
        <v>1276</v>
      </c>
      <c r="O1133" s="84">
        <v>1</v>
      </c>
      <c r="P1133" s="84" t="s">
        <v>1276</v>
      </c>
      <c r="Q1133" s="84">
        <v>1</v>
      </c>
      <c r="R1133" s="84" t="s">
        <v>1276</v>
      </c>
      <c r="S1133" s="84">
        <v>1</v>
      </c>
      <c r="T1133" s="87" t="s">
        <v>49</v>
      </c>
      <c r="U1133" s="87">
        <v>1</v>
      </c>
      <c r="V1133" s="87">
        <v>1</v>
      </c>
      <c r="W1133" s="87">
        <v>1</v>
      </c>
      <c r="X1133" s="87">
        <v>1</v>
      </c>
      <c r="Y1133" s="87">
        <v>1</v>
      </c>
      <c r="Z1133" s="87">
        <v>1</v>
      </c>
      <c r="AA1133" s="87">
        <v>0</v>
      </c>
      <c r="AB1133" s="87">
        <f>IF((ISERROR(VLOOKUP($A1133,RTlist2,40,FALSE)))=TRUE,2,VLOOKUP($A1133,RTlist2,40,FALSE))</f>
        <v>2</v>
      </c>
      <c r="AC1133" s="87">
        <f>IF((ISERROR(VLOOKUP($A1133,RTlist2,41,FALSE)))=TRUE,2,VLOOKUP($A1133,RTlist2,41,FALSE))</f>
        <v>2</v>
      </c>
      <c r="AD1133" s="87">
        <f>IF((ISERROR(VLOOKUP($A1133,RTlist2,36,FALSE)))=TRUE,2,VLOOKUP($A1133,RTlist2,36,FALSE))</f>
        <v>2</v>
      </c>
      <c r="AE1133" s="87">
        <f>IF((ISERROR(VLOOKUP($A1133,RTlist2,37,FALSE)))=TRUE,2,VLOOKUP($A1133,RTlist2,37,FALSE))</f>
        <v>2</v>
      </c>
      <c r="AF1133" s="104" t="s">
        <v>2477</v>
      </c>
    </row>
    <row r="1134" spans="1:1324" s="131" customFormat="1" ht="15.75" hidden="1" customHeight="1" x14ac:dyDescent="0.2">
      <c r="A1134" s="79" t="s">
        <v>1809</v>
      </c>
      <c r="B1134" s="79" t="s">
        <v>32</v>
      </c>
      <c r="C1134" s="89" t="s">
        <v>1137</v>
      </c>
      <c r="D1134" s="89" t="s">
        <v>110</v>
      </c>
      <c r="E1134" s="66">
        <v>41838</v>
      </c>
      <c r="F1134" s="79" t="s">
        <v>1167</v>
      </c>
      <c r="G1134" s="30" t="s">
        <v>1185</v>
      </c>
      <c r="H1134" s="30">
        <v>42005</v>
      </c>
      <c r="I1134" s="30" t="s">
        <v>1065</v>
      </c>
      <c r="J1134" s="173"/>
      <c r="K1134" s="87" t="s">
        <v>6</v>
      </c>
      <c r="L1134" s="87">
        <v>1</v>
      </c>
      <c r="M1134" s="87">
        <v>1</v>
      </c>
      <c r="N1134" s="87" t="s">
        <v>326</v>
      </c>
      <c r="O1134" s="87">
        <v>1</v>
      </c>
      <c r="P1134" s="87" t="s">
        <v>326</v>
      </c>
      <c r="Q1134" s="87">
        <v>1</v>
      </c>
      <c r="R1134" s="87" t="s">
        <v>326</v>
      </c>
      <c r="S1134" s="87">
        <v>1</v>
      </c>
      <c r="T1134" s="87" t="s">
        <v>49</v>
      </c>
      <c r="U1134" s="87">
        <v>1</v>
      </c>
      <c r="V1134" s="87">
        <v>1</v>
      </c>
      <c r="W1134" s="87">
        <v>1</v>
      </c>
      <c r="X1134" s="87">
        <v>1</v>
      </c>
      <c r="Y1134" s="87">
        <v>1</v>
      </c>
      <c r="Z1134" s="87">
        <v>0</v>
      </c>
      <c r="AA1134" s="87">
        <v>0</v>
      </c>
      <c r="AB1134" s="87">
        <v>0</v>
      </c>
      <c r="AC1134" s="87">
        <v>0</v>
      </c>
      <c r="AD1134" s="87">
        <v>0</v>
      </c>
      <c r="AE1134" s="87">
        <v>0</v>
      </c>
      <c r="AF1134" s="104"/>
    </row>
    <row r="1135" spans="1:1324" s="106" customFormat="1" ht="15.75" hidden="1" customHeight="1" x14ac:dyDescent="0.2">
      <c r="A1135" s="79" t="s">
        <v>2827</v>
      </c>
      <c r="B1135" s="79" t="s">
        <v>32</v>
      </c>
      <c r="C1135" s="89" t="s">
        <v>1137</v>
      </c>
      <c r="D1135" s="89" t="s">
        <v>2826</v>
      </c>
      <c r="E1135" s="66">
        <v>42480</v>
      </c>
      <c r="F1135" s="79" t="s">
        <v>2753</v>
      </c>
      <c r="G1135" s="30" t="s">
        <v>1185</v>
      </c>
      <c r="H1135" s="30">
        <v>42500</v>
      </c>
      <c r="I1135" s="30" t="s">
        <v>1065</v>
      </c>
      <c r="J1135" s="173"/>
      <c r="K1135" s="87" t="s">
        <v>7</v>
      </c>
      <c r="L1135" s="87">
        <v>1</v>
      </c>
      <c r="M1135" s="87">
        <v>1</v>
      </c>
      <c r="N1135" s="87" t="s">
        <v>326</v>
      </c>
      <c r="O1135" s="87">
        <v>1</v>
      </c>
      <c r="P1135" s="87" t="s">
        <v>326</v>
      </c>
      <c r="Q1135" s="87">
        <v>1</v>
      </c>
      <c r="R1135" s="87" t="s">
        <v>326</v>
      </c>
      <c r="S1135" s="87">
        <v>1</v>
      </c>
      <c r="T1135" s="87" t="s">
        <v>49</v>
      </c>
      <c r="U1135" s="87">
        <v>1</v>
      </c>
      <c r="V1135" s="87">
        <v>1</v>
      </c>
      <c r="W1135" s="87">
        <v>1</v>
      </c>
      <c r="X1135" s="87">
        <v>1</v>
      </c>
      <c r="Y1135" s="87">
        <v>1</v>
      </c>
      <c r="Z1135" s="87">
        <v>0</v>
      </c>
      <c r="AA1135" s="87">
        <v>0</v>
      </c>
      <c r="AB1135" s="87">
        <v>0</v>
      </c>
      <c r="AC1135" s="87">
        <v>0</v>
      </c>
      <c r="AD1135" s="87">
        <v>0</v>
      </c>
      <c r="AE1135" s="87">
        <v>0</v>
      </c>
      <c r="AF1135" s="104"/>
      <c r="AG1135" s="131"/>
    </row>
    <row r="1136" spans="1:1324" s="131" customFormat="1" ht="15.75" hidden="1" customHeight="1" x14ac:dyDescent="0.2">
      <c r="A1136" s="79" t="s">
        <v>2953</v>
      </c>
      <c r="B1136" s="79" t="s">
        <v>32</v>
      </c>
      <c r="C1136" s="89" t="s">
        <v>1137</v>
      </c>
      <c r="D1136" s="89" t="s">
        <v>2947</v>
      </c>
      <c r="E1136" s="66">
        <v>42643</v>
      </c>
      <c r="F1136" s="79" t="s">
        <v>1167</v>
      </c>
      <c r="G1136" s="30" t="s">
        <v>1185</v>
      </c>
      <c r="H1136" s="30">
        <v>42668</v>
      </c>
      <c r="I1136" s="30" t="s">
        <v>1065</v>
      </c>
      <c r="J1136" s="173"/>
      <c r="K1136" s="87" t="s">
        <v>1807</v>
      </c>
      <c r="L1136" s="87">
        <v>1</v>
      </c>
      <c r="M1136" s="87">
        <v>1</v>
      </c>
      <c r="N1136" s="87" t="s">
        <v>326</v>
      </c>
      <c r="O1136" s="87">
        <v>1</v>
      </c>
      <c r="P1136" s="87" t="s">
        <v>326</v>
      </c>
      <c r="Q1136" s="87">
        <v>1</v>
      </c>
      <c r="R1136" s="87" t="s">
        <v>326</v>
      </c>
      <c r="S1136" s="87">
        <v>1</v>
      </c>
      <c r="T1136" s="87" t="s">
        <v>49</v>
      </c>
      <c r="U1136" s="87">
        <v>1</v>
      </c>
      <c r="V1136" s="87">
        <v>1</v>
      </c>
      <c r="W1136" s="87">
        <v>0</v>
      </c>
      <c r="X1136" s="87">
        <v>0</v>
      </c>
      <c r="Y1136" s="87">
        <v>0</v>
      </c>
      <c r="Z1136" s="87">
        <v>0</v>
      </c>
      <c r="AA1136" s="87">
        <v>0</v>
      </c>
      <c r="AB1136" s="87">
        <v>0</v>
      </c>
      <c r="AC1136" s="87">
        <v>0</v>
      </c>
      <c r="AD1136" s="87">
        <v>0</v>
      </c>
      <c r="AE1136" s="87">
        <v>0</v>
      </c>
      <c r="AF1136" s="104"/>
    </row>
    <row r="1137" spans="1:33" s="131" customFormat="1" ht="15.75" hidden="1" customHeight="1" x14ac:dyDescent="0.2">
      <c r="A1137" s="79" t="s">
        <v>3217</v>
      </c>
      <c r="B1137" s="79" t="s">
        <v>32</v>
      </c>
      <c r="C1137" s="89" t="s">
        <v>1137</v>
      </c>
      <c r="D1137" s="112" t="s">
        <v>3216</v>
      </c>
      <c r="E1137" s="162">
        <v>42913</v>
      </c>
      <c r="F1137" s="79" t="s">
        <v>1182</v>
      </c>
      <c r="G1137" s="30" t="s">
        <v>1185</v>
      </c>
      <c r="H1137" s="30">
        <v>42926</v>
      </c>
      <c r="I1137" s="30" t="s">
        <v>3082</v>
      </c>
      <c r="J1137" s="173">
        <v>14</v>
      </c>
      <c r="K1137" s="87" t="s">
        <v>1807</v>
      </c>
      <c r="L1137" s="87">
        <v>1</v>
      </c>
      <c r="M1137" s="87">
        <v>1</v>
      </c>
      <c r="N1137" s="84" t="s">
        <v>3099</v>
      </c>
      <c r="O1137" s="87">
        <v>1</v>
      </c>
      <c r="P1137" s="84" t="s">
        <v>3099</v>
      </c>
      <c r="Q1137" s="87">
        <v>1</v>
      </c>
      <c r="R1137" s="84" t="s">
        <v>3099</v>
      </c>
      <c r="S1137" s="87">
        <v>1</v>
      </c>
      <c r="T1137" s="87" t="s">
        <v>326</v>
      </c>
      <c r="U1137" s="87">
        <v>1</v>
      </c>
      <c r="V1137" s="87">
        <v>1</v>
      </c>
      <c r="W1137" s="87">
        <v>0</v>
      </c>
      <c r="X1137" s="87">
        <v>0</v>
      </c>
      <c r="Y1137" s="87">
        <v>0</v>
      </c>
      <c r="Z1137" s="87"/>
      <c r="AA1137" s="87">
        <v>0</v>
      </c>
      <c r="AB1137" s="87"/>
      <c r="AC1137" s="87"/>
      <c r="AD1137" s="87"/>
      <c r="AE1137" s="87"/>
      <c r="AF1137" s="104"/>
    </row>
    <row r="1138" spans="1:33" s="131" customFormat="1" ht="15.75" hidden="1" customHeight="1" x14ac:dyDescent="0.2">
      <c r="A1138" s="74" t="s">
        <v>31</v>
      </c>
      <c r="B1138" s="79" t="s">
        <v>30</v>
      </c>
      <c r="C1138" s="89" t="s">
        <v>1138</v>
      </c>
      <c r="D1138" s="77" t="s">
        <v>29</v>
      </c>
      <c r="E1138" s="51">
        <v>40147</v>
      </c>
      <c r="F1138" s="74" t="s">
        <v>1167</v>
      </c>
      <c r="G1138" s="30" t="s">
        <v>1185</v>
      </c>
      <c r="H1138" s="30">
        <v>42005</v>
      </c>
      <c r="I1138" s="30" t="s">
        <v>1065</v>
      </c>
      <c r="J1138" s="173"/>
      <c r="K1138" s="87" t="s">
        <v>7</v>
      </c>
      <c r="L1138" s="87">
        <v>1</v>
      </c>
      <c r="M1138" s="87">
        <v>1</v>
      </c>
      <c r="N1138" s="84" t="s">
        <v>326</v>
      </c>
      <c r="O1138" s="84">
        <v>1</v>
      </c>
      <c r="P1138" s="84" t="s">
        <v>326</v>
      </c>
      <c r="Q1138" s="84">
        <v>1</v>
      </c>
      <c r="R1138" s="84" t="s">
        <v>326</v>
      </c>
      <c r="S1138" s="84">
        <v>1</v>
      </c>
      <c r="T1138" s="87" t="s">
        <v>49</v>
      </c>
      <c r="U1138" s="87">
        <v>1</v>
      </c>
      <c r="V1138" s="87">
        <v>1</v>
      </c>
      <c r="W1138" s="87">
        <v>1</v>
      </c>
      <c r="X1138" s="87">
        <v>1</v>
      </c>
      <c r="Y1138" s="87">
        <v>1</v>
      </c>
      <c r="Z1138" s="87">
        <v>1</v>
      </c>
      <c r="AA1138" s="87">
        <v>0</v>
      </c>
      <c r="AB1138" s="87">
        <f>IF((ISERROR(VLOOKUP($A1138,RTlist2,40,FALSE)))=TRUE,2,VLOOKUP($A1138,RTlist2,40,FALSE))</f>
        <v>2</v>
      </c>
      <c r="AC1138" s="87">
        <f>IF((ISERROR(VLOOKUP($A1138,RTlist2,41,FALSE)))=TRUE,2,VLOOKUP($A1138,RTlist2,41,FALSE))</f>
        <v>2</v>
      </c>
      <c r="AD1138" s="87">
        <f>IF((ISERROR(VLOOKUP($A1138,RTlist2,36,FALSE)))=TRUE,2,VLOOKUP($A1138,RTlist2,36,FALSE))</f>
        <v>2</v>
      </c>
      <c r="AE1138" s="87">
        <f>IF((ISERROR(VLOOKUP($A1138,RTlist2,37,FALSE)))=TRUE,2,VLOOKUP($A1138,RTlist2,37,FALSE))</f>
        <v>2</v>
      </c>
      <c r="AF1138" s="104" t="s">
        <v>2478</v>
      </c>
    </row>
    <row r="1139" spans="1:33" s="131" customFormat="1" ht="15.75" hidden="1" customHeight="1" x14ac:dyDescent="0.2">
      <c r="A1139" s="79" t="s">
        <v>1810</v>
      </c>
      <c r="B1139" s="79" t="s">
        <v>30</v>
      </c>
      <c r="C1139" s="89" t="s">
        <v>1138</v>
      </c>
      <c r="D1139" s="89" t="s">
        <v>110</v>
      </c>
      <c r="E1139" s="66">
        <v>41838</v>
      </c>
      <c r="F1139" s="79" t="s">
        <v>1167</v>
      </c>
      <c r="G1139" s="30" t="s">
        <v>1185</v>
      </c>
      <c r="H1139" s="30">
        <v>42005</v>
      </c>
      <c r="I1139" s="30" t="s">
        <v>1065</v>
      </c>
      <c r="J1139" s="173"/>
      <c r="K1139" s="87" t="s">
        <v>6</v>
      </c>
      <c r="L1139" s="87">
        <v>1</v>
      </c>
      <c r="M1139" s="87">
        <v>1</v>
      </c>
      <c r="N1139" s="87" t="s">
        <v>326</v>
      </c>
      <c r="O1139" s="87">
        <v>1</v>
      </c>
      <c r="P1139" s="87" t="s">
        <v>326</v>
      </c>
      <c r="Q1139" s="87">
        <v>1</v>
      </c>
      <c r="R1139" s="87" t="s">
        <v>326</v>
      </c>
      <c r="S1139" s="87">
        <v>1</v>
      </c>
      <c r="T1139" s="87" t="s">
        <v>49</v>
      </c>
      <c r="U1139" s="87">
        <v>1</v>
      </c>
      <c r="V1139" s="87">
        <v>1</v>
      </c>
      <c r="W1139" s="87">
        <v>1</v>
      </c>
      <c r="X1139" s="87">
        <v>1</v>
      </c>
      <c r="Y1139" s="87">
        <v>1</v>
      </c>
      <c r="Z1139" s="87">
        <v>0</v>
      </c>
      <c r="AA1139" s="87">
        <v>0</v>
      </c>
      <c r="AB1139" s="87">
        <v>0</v>
      </c>
      <c r="AC1139" s="87">
        <v>0</v>
      </c>
      <c r="AD1139" s="87">
        <v>0</v>
      </c>
      <c r="AE1139" s="87">
        <v>0</v>
      </c>
      <c r="AF1139" s="104"/>
    </row>
    <row r="1140" spans="1:33" s="106" customFormat="1" ht="15.75" hidden="1" customHeight="1" x14ac:dyDescent="0.2">
      <c r="A1140" s="79" t="s">
        <v>2828</v>
      </c>
      <c r="B1140" s="79" t="s">
        <v>30</v>
      </c>
      <c r="C1140" s="89" t="s">
        <v>1138</v>
      </c>
      <c r="D1140" s="89" t="s">
        <v>2826</v>
      </c>
      <c r="E1140" s="66">
        <v>42480</v>
      </c>
      <c r="F1140" s="79" t="s">
        <v>2753</v>
      </c>
      <c r="G1140" s="30" t="s">
        <v>1185</v>
      </c>
      <c r="H1140" s="30">
        <v>42500</v>
      </c>
      <c r="I1140" s="30" t="s">
        <v>1065</v>
      </c>
      <c r="J1140" s="173"/>
      <c r="K1140" s="87" t="s">
        <v>7</v>
      </c>
      <c r="L1140" s="87">
        <v>1</v>
      </c>
      <c r="M1140" s="87">
        <v>1</v>
      </c>
      <c r="N1140" s="87" t="s">
        <v>326</v>
      </c>
      <c r="O1140" s="87">
        <v>1</v>
      </c>
      <c r="P1140" s="87" t="s">
        <v>326</v>
      </c>
      <c r="Q1140" s="87">
        <v>1</v>
      </c>
      <c r="R1140" s="87" t="s">
        <v>326</v>
      </c>
      <c r="S1140" s="87">
        <v>1</v>
      </c>
      <c r="T1140" s="87" t="s">
        <v>49</v>
      </c>
      <c r="U1140" s="87">
        <v>1</v>
      </c>
      <c r="V1140" s="87">
        <v>1</v>
      </c>
      <c r="W1140" s="87">
        <v>1</v>
      </c>
      <c r="X1140" s="87">
        <v>1</v>
      </c>
      <c r="Y1140" s="87">
        <v>1</v>
      </c>
      <c r="Z1140" s="87">
        <v>0</v>
      </c>
      <c r="AA1140" s="87">
        <v>0</v>
      </c>
      <c r="AB1140" s="87">
        <v>0</v>
      </c>
      <c r="AC1140" s="87">
        <v>0</v>
      </c>
      <c r="AD1140" s="87">
        <v>0</v>
      </c>
      <c r="AE1140" s="87">
        <v>0</v>
      </c>
      <c r="AF1140" s="104"/>
    </row>
    <row r="1141" spans="1:33" s="131" customFormat="1" ht="15.75" hidden="1" customHeight="1" x14ac:dyDescent="0.2">
      <c r="A1141" s="79" t="s">
        <v>2956</v>
      </c>
      <c r="B1141" s="79" t="s">
        <v>30</v>
      </c>
      <c r="C1141" s="89" t="s">
        <v>1138</v>
      </c>
      <c r="D1141" s="89" t="s">
        <v>2947</v>
      </c>
      <c r="E1141" s="66">
        <v>42643</v>
      </c>
      <c r="F1141" s="79" t="s">
        <v>1167</v>
      </c>
      <c r="G1141" s="30" t="s">
        <v>1185</v>
      </c>
      <c r="H1141" s="30">
        <v>42668</v>
      </c>
      <c r="I1141" s="30" t="s">
        <v>1065</v>
      </c>
      <c r="J1141" s="173"/>
      <c r="K1141" s="87" t="s">
        <v>1807</v>
      </c>
      <c r="L1141" s="87">
        <v>1</v>
      </c>
      <c r="M1141" s="87">
        <v>1</v>
      </c>
      <c r="N1141" s="87" t="s">
        <v>326</v>
      </c>
      <c r="O1141" s="87">
        <v>1</v>
      </c>
      <c r="P1141" s="87" t="s">
        <v>326</v>
      </c>
      <c r="Q1141" s="87">
        <v>1</v>
      </c>
      <c r="R1141" s="87" t="s">
        <v>326</v>
      </c>
      <c r="S1141" s="87">
        <v>1</v>
      </c>
      <c r="T1141" s="87" t="s">
        <v>49</v>
      </c>
      <c r="U1141" s="87">
        <v>1</v>
      </c>
      <c r="V1141" s="87">
        <v>1</v>
      </c>
      <c r="W1141" s="87">
        <v>0</v>
      </c>
      <c r="X1141" s="87">
        <v>0</v>
      </c>
      <c r="Y1141" s="87">
        <v>0</v>
      </c>
      <c r="Z1141" s="87">
        <v>0</v>
      </c>
      <c r="AA1141" s="87">
        <v>0</v>
      </c>
      <c r="AB1141" s="87">
        <v>0</v>
      </c>
      <c r="AC1141" s="87">
        <v>0</v>
      </c>
      <c r="AD1141" s="87">
        <v>0</v>
      </c>
      <c r="AE1141" s="87">
        <v>0</v>
      </c>
      <c r="AF1141" s="104"/>
    </row>
    <row r="1142" spans="1:33" s="131" customFormat="1" ht="15.75" hidden="1" customHeight="1" x14ac:dyDescent="0.2">
      <c r="A1142" s="79" t="s">
        <v>3218</v>
      </c>
      <c r="B1142" s="79" t="s">
        <v>30</v>
      </c>
      <c r="C1142" s="89" t="s">
        <v>1138</v>
      </c>
      <c r="D1142" s="112" t="s">
        <v>3216</v>
      </c>
      <c r="E1142" s="162">
        <v>42913</v>
      </c>
      <c r="F1142" s="79" t="s">
        <v>1182</v>
      </c>
      <c r="G1142" s="30" t="s">
        <v>1185</v>
      </c>
      <c r="H1142" s="30">
        <v>42926</v>
      </c>
      <c r="I1142" s="30" t="s">
        <v>3082</v>
      </c>
      <c r="J1142" s="173">
        <v>14</v>
      </c>
      <c r="K1142" s="87" t="s">
        <v>1807</v>
      </c>
      <c r="L1142" s="87">
        <v>1</v>
      </c>
      <c r="M1142" s="87">
        <v>1</v>
      </c>
      <c r="N1142" s="84" t="s">
        <v>3099</v>
      </c>
      <c r="O1142" s="87">
        <v>1</v>
      </c>
      <c r="P1142" s="84" t="s">
        <v>3099</v>
      </c>
      <c r="Q1142" s="87">
        <v>1</v>
      </c>
      <c r="R1142" s="84" t="s">
        <v>3099</v>
      </c>
      <c r="S1142" s="87">
        <v>1</v>
      </c>
      <c r="T1142" s="87" t="s">
        <v>326</v>
      </c>
      <c r="U1142" s="87">
        <v>1</v>
      </c>
      <c r="V1142" s="87">
        <v>1</v>
      </c>
      <c r="W1142" s="87">
        <v>0</v>
      </c>
      <c r="X1142" s="87">
        <v>0</v>
      </c>
      <c r="Y1142" s="87">
        <v>0</v>
      </c>
      <c r="Z1142" s="87"/>
      <c r="AA1142" s="87">
        <v>0</v>
      </c>
      <c r="AB1142" s="87"/>
      <c r="AC1142" s="87"/>
      <c r="AD1142" s="87"/>
      <c r="AE1142" s="87"/>
      <c r="AF1142" s="104"/>
    </row>
    <row r="1143" spans="1:33" s="131" customFormat="1" ht="15.75" hidden="1" customHeight="1" x14ac:dyDescent="0.2">
      <c r="A1143" s="74" t="s">
        <v>28</v>
      </c>
      <c r="B1143" s="79" t="s">
        <v>1359</v>
      </c>
      <c r="C1143" s="89" t="s">
        <v>1139</v>
      </c>
      <c r="D1143" s="77" t="s">
        <v>27</v>
      </c>
      <c r="E1143" s="51">
        <v>40164</v>
      </c>
      <c r="F1143" s="74" t="s">
        <v>1167</v>
      </c>
      <c r="G1143" s="30" t="s">
        <v>1185</v>
      </c>
      <c r="H1143" s="30">
        <v>42005</v>
      </c>
      <c r="I1143" s="30" t="s">
        <v>1065</v>
      </c>
      <c r="J1143" s="173"/>
      <c r="K1143" s="87" t="s">
        <v>6</v>
      </c>
      <c r="L1143" s="87">
        <v>1</v>
      </c>
      <c r="M1143" s="87">
        <v>1</v>
      </c>
      <c r="N1143" s="84" t="s">
        <v>326</v>
      </c>
      <c r="O1143" s="84">
        <v>1</v>
      </c>
      <c r="P1143" s="84" t="s">
        <v>326</v>
      </c>
      <c r="Q1143" s="84">
        <v>1</v>
      </c>
      <c r="R1143" s="84" t="s">
        <v>326</v>
      </c>
      <c r="S1143" s="84">
        <v>1</v>
      </c>
      <c r="T1143" s="87" t="s">
        <v>49</v>
      </c>
      <c r="U1143" s="87">
        <v>1</v>
      </c>
      <c r="V1143" s="87">
        <v>1</v>
      </c>
      <c r="W1143" s="87">
        <v>0</v>
      </c>
      <c r="X1143" s="87">
        <v>0</v>
      </c>
      <c r="Y1143" s="87">
        <v>0</v>
      </c>
      <c r="Z1143" s="87">
        <v>1</v>
      </c>
      <c r="AA1143" s="87">
        <v>0</v>
      </c>
      <c r="AB1143" s="87">
        <f>IF((ISERROR(VLOOKUP($A1143,RTlist2,40,FALSE)))=TRUE,2,VLOOKUP($A1143,RTlist2,40,FALSE))</f>
        <v>2</v>
      </c>
      <c r="AC1143" s="87">
        <f>IF((ISERROR(VLOOKUP($A1143,RTlist2,41,FALSE)))=TRUE,2,VLOOKUP($A1143,RTlist2,41,FALSE))</f>
        <v>2</v>
      </c>
      <c r="AD1143" s="87">
        <f>IF((ISERROR(VLOOKUP($A1143,RTlist2,36,FALSE)))=TRUE,2,VLOOKUP($A1143,RTlist2,36,FALSE))</f>
        <v>2</v>
      </c>
      <c r="AE1143" s="87">
        <f>IF((ISERROR(VLOOKUP($A1143,RTlist2,37,FALSE)))=TRUE,2,VLOOKUP($A1143,RTlist2,37,FALSE))</f>
        <v>2</v>
      </c>
      <c r="AF1143" s="104" t="s">
        <v>2479</v>
      </c>
    </row>
    <row r="1144" spans="1:33" s="131" customFormat="1" ht="15.75" hidden="1" customHeight="1" x14ac:dyDescent="0.2">
      <c r="A1144" s="79" t="s">
        <v>1358</v>
      </c>
      <c r="B1144" s="79" t="s">
        <v>1359</v>
      </c>
      <c r="C1144" s="89" t="s">
        <v>1139</v>
      </c>
      <c r="D1144" s="89" t="s">
        <v>89</v>
      </c>
      <c r="E1144" s="66">
        <v>40949</v>
      </c>
      <c r="F1144" s="79" t="s">
        <v>1167</v>
      </c>
      <c r="G1144" s="30" t="s">
        <v>1185</v>
      </c>
      <c r="H1144" s="30">
        <v>42005</v>
      </c>
      <c r="I1144" s="30" t="s">
        <v>1065</v>
      </c>
      <c r="J1144" s="173"/>
      <c r="K1144" s="87" t="s">
        <v>7</v>
      </c>
      <c r="L1144" s="87">
        <v>1</v>
      </c>
      <c r="M1144" s="87">
        <v>1</v>
      </c>
      <c r="N1144" s="87" t="s">
        <v>326</v>
      </c>
      <c r="O1144" s="87">
        <v>1</v>
      </c>
      <c r="P1144" s="87" t="s">
        <v>326</v>
      </c>
      <c r="Q1144" s="87">
        <v>1</v>
      </c>
      <c r="R1144" s="87" t="s">
        <v>326</v>
      </c>
      <c r="S1144" s="87">
        <v>1</v>
      </c>
      <c r="T1144" s="87" t="s">
        <v>49</v>
      </c>
      <c r="U1144" s="87">
        <v>1</v>
      </c>
      <c r="V1144" s="87">
        <v>1</v>
      </c>
      <c r="W1144" s="87">
        <v>0</v>
      </c>
      <c r="X1144" s="87">
        <v>0</v>
      </c>
      <c r="Y1144" s="87">
        <v>0</v>
      </c>
      <c r="Z1144" s="87">
        <v>1</v>
      </c>
      <c r="AA1144" s="87">
        <v>0</v>
      </c>
      <c r="AB1144" s="87">
        <f>IF((ISERROR(VLOOKUP($A1144,RTlist2,40,FALSE)))=TRUE,2,VLOOKUP($A1144,RTlist2,40,FALSE))</f>
        <v>2</v>
      </c>
      <c r="AC1144" s="87">
        <f>IF((ISERROR(VLOOKUP($A1144,RTlist2,41,FALSE)))=TRUE,2,VLOOKUP($A1144,RTlist2,41,FALSE))</f>
        <v>2</v>
      </c>
      <c r="AD1144" s="87">
        <f>IF((ISERROR(VLOOKUP($A1144,RTlist2,36,FALSE)))=TRUE,2,VLOOKUP($A1144,RTlist2,36,FALSE))</f>
        <v>2</v>
      </c>
      <c r="AE1144" s="87">
        <f>IF((ISERROR(VLOOKUP($A1144,RTlist2,37,FALSE)))=TRUE,2,VLOOKUP($A1144,RTlist2,37,FALSE))</f>
        <v>2</v>
      </c>
      <c r="AF1144" s="104"/>
    </row>
    <row r="1145" spans="1:33" s="106" customFormat="1" ht="15.75" hidden="1" customHeight="1" x14ac:dyDescent="0.2">
      <c r="A1145" s="79" t="s">
        <v>26</v>
      </c>
      <c r="B1145" s="79" t="s">
        <v>24</v>
      </c>
      <c r="C1145" s="89" t="s">
        <v>1675</v>
      </c>
      <c r="D1145" s="89" t="s">
        <v>1671</v>
      </c>
      <c r="E1145" s="66">
        <v>39792</v>
      </c>
      <c r="F1145" s="79" t="s">
        <v>1167</v>
      </c>
      <c r="G1145" s="30" t="s">
        <v>1185</v>
      </c>
      <c r="H1145" s="30">
        <v>42005</v>
      </c>
      <c r="I1145" s="30" t="s">
        <v>1065</v>
      </c>
      <c r="J1145" s="173"/>
      <c r="K1145" s="87" t="s">
        <v>6</v>
      </c>
      <c r="L1145" s="87">
        <v>1</v>
      </c>
      <c r="M1145" s="87">
        <v>1</v>
      </c>
      <c r="N1145" s="87" t="s">
        <v>326</v>
      </c>
      <c r="O1145" s="87">
        <v>1</v>
      </c>
      <c r="P1145" s="87" t="s">
        <v>326</v>
      </c>
      <c r="Q1145" s="87">
        <v>1</v>
      </c>
      <c r="R1145" s="87" t="s">
        <v>326</v>
      </c>
      <c r="S1145" s="87">
        <v>1</v>
      </c>
      <c r="T1145" s="87" t="s">
        <v>49</v>
      </c>
      <c r="U1145" s="87">
        <v>1</v>
      </c>
      <c r="V1145" s="87">
        <v>1</v>
      </c>
      <c r="W1145" s="87">
        <v>0</v>
      </c>
      <c r="X1145" s="87">
        <v>0</v>
      </c>
      <c r="Y1145" s="87">
        <v>0</v>
      </c>
      <c r="Z1145" s="87">
        <v>0</v>
      </c>
      <c r="AA1145" s="87">
        <v>0</v>
      </c>
      <c r="AB1145" s="87">
        <f>IF((ISERROR(VLOOKUP($A1145,RTlist2,40,FALSE)))=TRUE,2,VLOOKUP($A1145,RTlist2,40,FALSE))</f>
        <v>2</v>
      </c>
      <c r="AC1145" s="87">
        <f>IF((ISERROR(VLOOKUP($A1145,RTlist2,41,FALSE)))=TRUE,2,VLOOKUP($A1145,RTlist2,41,FALSE))</f>
        <v>2</v>
      </c>
      <c r="AD1145" s="87">
        <f>IF((ISERROR(VLOOKUP($A1145,RTlist2,36,FALSE)))=TRUE,2,VLOOKUP($A1145,RTlist2,36,FALSE))</f>
        <v>2</v>
      </c>
      <c r="AE1145" s="87">
        <f>IF((ISERROR(VLOOKUP($A1145,RTlist2,37,FALSE)))=TRUE,2,VLOOKUP($A1145,RTlist2,37,FALSE))</f>
        <v>2</v>
      </c>
      <c r="AF1145" s="104" t="s">
        <v>2480</v>
      </c>
      <c r="AG1145" s="131"/>
    </row>
    <row r="1146" spans="1:33" s="131" customFormat="1" ht="15.75" hidden="1" customHeight="1" x14ac:dyDescent="0.2">
      <c r="A1146" s="79" t="s">
        <v>25</v>
      </c>
      <c r="B1146" s="79" t="s">
        <v>24</v>
      </c>
      <c r="C1146" s="89" t="s">
        <v>1675</v>
      </c>
      <c r="D1146" s="89" t="s">
        <v>1672</v>
      </c>
      <c r="E1146" s="66">
        <v>39841</v>
      </c>
      <c r="F1146" s="79" t="s">
        <v>1167</v>
      </c>
      <c r="G1146" s="30" t="s">
        <v>1185</v>
      </c>
      <c r="H1146" s="30">
        <v>42005</v>
      </c>
      <c r="I1146" s="30" t="s">
        <v>1065</v>
      </c>
      <c r="J1146" s="173"/>
      <c r="K1146" s="87" t="s">
        <v>6</v>
      </c>
      <c r="L1146" s="87">
        <v>1</v>
      </c>
      <c r="M1146" s="87">
        <v>1</v>
      </c>
      <c r="N1146" s="87" t="s">
        <v>326</v>
      </c>
      <c r="O1146" s="87">
        <v>1</v>
      </c>
      <c r="P1146" s="87" t="s">
        <v>326</v>
      </c>
      <c r="Q1146" s="87">
        <v>1</v>
      </c>
      <c r="R1146" s="87" t="s">
        <v>326</v>
      </c>
      <c r="S1146" s="87">
        <v>1</v>
      </c>
      <c r="T1146" s="87" t="s">
        <v>49</v>
      </c>
      <c r="U1146" s="87">
        <v>1</v>
      </c>
      <c r="V1146" s="87">
        <v>1</v>
      </c>
      <c r="W1146" s="87">
        <v>0</v>
      </c>
      <c r="X1146" s="87">
        <v>0</v>
      </c>
      <c r="Y1146" s="87">
        <v>0</v>
      </c>
      <c r="Z1146" s="87">
        <v>0</v>
      </c>
      <c r="AA1146" s="87">
        <v>0</v>
      </c>
      <c r="AB1146" s="87">
        <f>IF((ISERROR(VLOOKUP($A1146,RTlist2,40,FALSE)))=TRUE,2,VLOOKUP($A1146,RTlist2,40,FALSE))</f>
        <v>2</v>
      </c>
      <c r="AC1146" s="87">
        <f>IF((ISERROR(VLOOKUP($A1146,RTlist2,41,FALSE)))=TRUE,2,VLOOKUP($A1146,RTlist2,41,FALSE))</f>
        <v>2</v>
      </c>
      <c r="AD1146" s="87">
        <f>IF((ISERROR(VLOOKUP($A1146,RTlist2,36,FALSE)))=TRUE,2,VLOOKUP($A1146,RTlist2,36,FALSE))</f>
        <v>2</v>
      </c>
      <c r="AE1146" s="87">
        <f>IF((ISERROR(VLOOKUP($A1146,RTlist2,37,FALSE)))=TRUE,2,VLOOKUP($A1146,RTlist2,37,FALSE))</f>
        <v>2</v>
      </c>
      <c r="AF1146" s="104"/>
    </row>
    <row r="1147" spans="1:33" s="106" customFormat="1" ht="15.75" hidden="1" customHeight="1" x14ac:dyDescent="0.2">
      <c r="A1147" s="79" t="s">
        <v>1673</v>
      </c>
      <c r="B1147" s="79" t="s">
        <v>24</v>
      </c>
      <c r="C1147" s="89" t="s">
        <v>1675</v>
      </c>
      <c r="D1147" s="89" t="s">
        <v>1674</v>
      </c>
      <c r="E1147" s="66">
        <v>40140</v>
      </c>
      <c r="F1147" s="79" t="s">
        <v>1167</v>
      </c>
      <c r="G1147" s="30" t="s">
        <v>1185</v>
      </c>
      <c r="H1147" s="30">
        <v>42005</v>
      </c>
      <c r="I1147" s="30" t="s">
        <v>1065</v>
      </c>
      <c r="J1147" s="173"/>
      <c r="K1147" s="87" t="s">
        <v>6</v>
      </c>
      <c r="L1147" s="87">
        <v>1</v>
      </c>
      <c r="M1147" s="87">
        <v>1</v>
      </c>
      <c r="N1147" s="87" t="s">
        <v>326</v>
      </c>
      <c r="O1147" s="87">
        <v>1</v>
      </c>
      <c r="P1147" s="87" t="s">
        <v>326</v>
      </c>
      <c r="Q1147" s="87">
        <v>1</v>
      </c>
      <c r="R1147" s="87" t="s">
        <v>326</v>
      </c>
      <c r="S1147" s="87">
        <v>1</v>
      </c>
      <c r="T1147" s="87" t="s">
        <v>49</v>
      </c>
      <c r="U1147" s="87">
        <v>1</v>
      </c>
      <c r="V1147" s="87">
        <v>1</v>
      </c>
      <c r="W1147" s="87">
        <v>0</v>
      </c>
      <c r="X1147" s="87">
        <v>0</v>
      </c>
      <c r="Y1147" s="87">
        <v>0</v>
      </c>
      <c r="Z1147" s="87">
        <v>0</v>
      </c>
      <c r="AA1147" s="87">
        <v>0</v>
      </c>
      <c r="AB1147" s="87">
        <v>0</v>
      </c>
      <c r="AC1147" s="87">
        <v>0</v>
      </c>
      <c r="AD1147" s="87">
        <v>0</v>
      </c>
      <c r="AE1147" s="87">
        <v>0</v>
      </c>
      <c r="AF1147" s="104"/>
    </row>
    <row r="1148" spans="1:33" s="106" customFormat="1" ht="15.75" hidden="1" customHeight="1" x14ac:dyDescent="0.2">
      <c r="A1148" s="79" t="s">
        <v>1590</v>
      </c>
      <c r="B1148" s="79" t="s">
        <v>1352</v>
      </c>
      <c r="C1148" s="89" t="s">
        <v>1219</v>
      </c>
      <c r="D1148" s="89" t="s">
        <v>1193</v>
      </c>
      <c r="E1148" s="66">
        <v>41302</v>
      </c>
      <c r="F1148" s="79" t="s">
        <v>1167</v>
      </c>
      <c r="G1148" s="30" t="s">
        <v>1185</v>
      </c>
      <c r="H1148" s="30">
        <v>42005</v>
      </c>
      <c r="I1148" s="30" t="s">
        <v>1065</v>
      </c>
      <c r="J1148" s="173"/>
      <c r="K1148" s="87" t="s">
        <v>49</v>
      </c>
      <c r="L1148" s="87">
        <v>1</v>
      </c>
      <c r="M1148" s="87">
        <v>1</v>
      </c>
      <c r="N1148" s="87" t="s">
        <v>49</v>
      </c>
      <c r="O1148" s="87">
        <v>1</v>
      </c>
      <c r="P1148" s="87" t="s">
        <v>49</v>
      </c>
      <c r="Q1148" s="87">
        <v>1</v>
      </c>
      <c r="R1148" s="87" t="s">
        <v>49</v>
      </c>
      <c r="S1148" s="87">
        <v>1</v>
      </c>
      <c r="T1148" s="87" t="s">
        <v>49</v>
      </c>
      <c r="U1148" s="87">
        <v>1</v>
      </c>
      <c r="V1148" s="87">
        <v>1</v>
      </c>
      <c r="W1148" s="87">
        <v>0</v>
      </c>
      <c r="X1148" s="87">
        <v>0</v>
      </c>
      <c r="Y1148" s="87">
        <v>0</v>
      </c>
      <c r="Z1148" s="87">
        <v>0</v>
      </c>
      <c r="AA1148" s="87">
        <v>0</v>
      </c>
      <c r="AB1148" s="87">
        <v>0</v>
      </c>
      <c r="AC1148" s="87">
        <v>0</v>
      </c>
      <c r="AD1148" s="87">
        <v>0</v>
      </c>
      <c r="AE1148" s="87">
        <v>0</v>
      </c>
      <c r="AF1148" s="104" t="s">
        <v>2481</v>
      </c>
    </row>
    <row r="1149" spans="1:33" s="106" customFormat="1" ht="15.75" hidden="1" customHeight="1" x14ac:dyDescent="0.2">
      <c r="A1149" s="79" t="s">
        <v>2534</v>
      </c>
      <c r="B1149" s="79" t="s">
        <v>1352</v>
      </c>
      <c r="C1149" s="89" t="s">
        <v>1219</v>
      </c>
      <c r="D1149" s="89" t="s">
        <v>89</v>
      </c>
      <c r="E1149" s="66">
        <v>42096</v>
      </c>
      <c r="F1149" s="79" t="s">
        <v>1167</v>
      </c>
      <c r="G1149" s="30" t="s">
        <v>1185</v>
      </c>
      <c r="H1149" s="30">
        <v>42136</v>
      </c>
      <c r="I1149" s="30" t="s">
        <v>1065</v>
      </c>
      <c r="J1149" s="173"/>
      <c r="K1149" s="87" t="s">
        <v>6</v>
      </c>
      <c r="L1149" s="87">
        <v>1</v>
      </c>
      <c r="M1149" s="87">
        <v>1</v>
      </c>
      <c r="N1149" s="87" t="s">
        <v>326</v>
      </c>
      <c r="O1149" s="87">
        <v>1</v>
      </c>
      <c r="P1149" s="87" t="s">
        <v>326</v>
      </c>
      <c r="Q1149" s="87">
        <v>1</v>
      </c>
      <c r="R1149" s="87" t="s">
        <v>326</v>
      </c>
      <c r="S1149" s="87">
        <v>1</v>
      </c>
      <c r="T1149" s="87" t="s">
        <v>49</v>
      </c>
      <c r="U1149" s="87">
        <v>1</v>
      </c>
      <c r="V1149" s="87">
        <v>1</v>
      </c>
      <c r="W1149" s="87">
        <v>1</v>
      </c>
      <c r="X1149" s="87">
        <v>1</v>
      </c>
      <c r="Y1149" s="87">
        <v>1</v>
      </c>
      <c r="Z1149" s="87">
        <v>0</v>
      </c>
      <c r="AA1149" s="87">
        <v>0</v>
      </c>
      <c r="AB1149" s="87">
        <v>0</v>
      </c>
      <c r="AC1149" s="87">
        <v>0</v>
      </c>
      <c r="AD1149" s="87">
        <v>0</v>
      </c>
      <c r="AE1149" s="87">
        <v>0</v>
      </c>
      <c r="AF1149" s="104"/>
    </row>
    <row r="1150" spans="1:33" s="106" customFormat="1" ht="15.75" hidden="1" customHeight="1" x14ac:dyDescent="0.2">
      <c r="A1150" s="79" t="s">
        <v>2535</v>
      </c>
      <c r="B1150" s="79" t="s">
        <v>1352</v>
      </c>
      <c r="C1150" s="89" t="s">
        <v>1219</v>
      </c>
      <c r="D1150" s="89" t="s">
        <v>2536</v>
      </c>
      <c r="E1150" s="66">
        <v>42096</v>
      </c>
      <c r="F1150" s="79" t="s">
        <v>1167</v>
      </c>
      <c r="G1150" s="30" t="s">
        <v>1185</v>
      </c>
      <c r="H1150" s="30">
        <v>42136</v>
      </c>
      <c r="I1150" s="30" t="s">
        <v>1065</v>
      </c>
      <c r="J1150" s="173"/>
      <c r="K1150" s="87" t="s">
        <v>6</v>
      </c>
      <c r="L1150" s="87">
        <v>1</v>
      </c>
      <c r="M1150" s="87">
        <v>1</v>
      </c>
      <c r="N1150" s="87" t="s">
        <v>326</v>
      </c>
      <c r="O1150" s="87">
        <v>1</v>
      </c>
      <c r="P1150" s="87" t="s">
        <v>326</v>
      </c>
      <c r="Q1150" s="87">
        <v>1</v>
      </c>
      <c r="R1150" s="87" t="s">
        <v>326</v>
      </c>
      <c r="S1150" s="87">
        <v>1</v>
      </c>
      <c r="T1150" s="87" t="s">
        <v>49</v>
      </c>
      <c r="U1150" s="87">
        <v>1</v>
      </c>
      <c r="V1150" s="87">
        <v>1</v>
      </c>
      <c r="W1150" s="87">
        <v>0</v>
      </c>
      <c r="X1150" s="87">
        <v>0</v>
      </c>
      <c r="Y1150" s="87">
        <v>0</v>
      </c>
      <c r="Z1150" s="87">
        <v>0</v>
      </c>
      <c r="AA1150" s="87">
        <v>0</v>
      </c>
      <c r="AB1150" s="87">
        <v>0</v>
      </c>
      <c r="AC1150" s="87">
        <v>0</v>
      </c>
      <c r="AD1150" s="87">
        <v>0</v>
      </c>
      <c r="AE1150" s="87">
        <v>0</v>
      </c>
      <c r="AF1150" s="104"/>
    </row>
    <row r="1151" spans="1:33" s="106" customFormat="1" ht="15.75" hidden="1" customHeight="1" x14ac:dyDescent="0.2">
      <c r="A1151" s="79" t="s">
        <v>2694</v>
      </c>
      <c r="B1151" s="79" t="s">
        <v>1352</v>
      </c>
      <c r="C1151" s="89" t="s">
        <v>1219</v>
      </c>
      <c r="D1151" s="89" t="s">
        <v>2167</v>
      </c>
      <c r="E1151" s="66">
        <v>42233</v>
      </c>
      <c r="F1151" s="79" t="s">
        <v>1167</v>
      </c>
      <c r="G1151" s="30" t="s">
        <v>1185</v>
      </c>
      <c r="H1151" s="30">
        <v>42332</v>
      </c>
      <c r="I1151" s="30" t="s">
        <v>1065</v>
      </c>
      <c r="J1151" s="173"/>
      <c r="K1151" s="87" t="s">
        <v>2695</v>
      </c>
      <c r="L1151" s="87">
        <v>1</v>
      </c>
      <c r="M1151" s="87">
        <v>1</v>
      </c>
      <c r="N1151" s="87" t="s">
        <v>326</v>
      </c>
      <c r="O1151" s="87">
        <v>1</v>
      </c>
      <c r="P1151" s="87" t="s">
        <v>326</v>
      </c>
      <c r="Q1151" s="87">
        <v>1</v>
      </c>
      <c r="R1151" s="87" t="s">
        <v>326</v>
      </c>
      <c r="S1151" s="87">
        <v>1</v>
      </c>
      <c r="T1151" s="87" t="s">
        <v>49</v>
      </c>
      <c r="U1151" s="87">
        <v>1</v>
      </c>
      <c r="V1151" s="87">
        <v>1</v>
      </c>
      <c r="W1151" s="87">
        <v>0</v>
      </c>
      <c r="X1151" s="87">
        <v>0</v>
      </c>
      <c r="Y1151" s="87">
        <v>0</v>
      </c>
      <c r="Z1151" s="87">
        <v>1</v>
      </c>
      <c r="AA1151" s="87">
        <v>0</v>
      </c>
      <c r="AB1151" s="87">
        <v>1</v>
      </c>
      <c r="AC1151" s="87">
        <v>0</v>
      </c>
      <c r="AD1151" s="87">
        <v>0</v>
      </c>
      <c r="AE1151" s="87">
        <v>0</v>
      </c>
      <c r="AF1151" s="104"/>
    </row>
    <row r="1152" spans="1:33" s="106" customFormat="1" ht="15.75" hidden="1" customHeight="1" x14ac:dyDescent="0.2">
      <c r="A1152" s="79" t="s">
        <v>23</v>
      </c>
      <c r="B1152" s="79" t="s">
        <v>1124</v>
      </c>
      <c r="C1152" s="89" t="s">
        <v>1140</v>
      </c>
      <c r="D1152" s="89" t="s">
        <v>22</v>
      </c>
      <c r="E1152" s="66">
        <v>40247</v>
      </c>
      <c r="F1152" s="79" t="s">
        <v>1167</v>
      </c>
      <c r="G1152" s="30" t="s">
        <v>1185</v>
      </c>
      <c r="H1152" s="30" t="s">
        <v>1065</v>
      </c>
      <c r="I1152" s="30" t="s">
        <v>1065</v>
      </c>
      <c r="J1152" s="173"/>
      <c r="K1152" s="87">
        <v>0</v>
      </c>
      <c r="L1152" s="87">
        <v>0</v>
      </c>
      <c r="M1152" s="87">
        <v>0</v>
      </c>
      <c r="N1152" s="87">
        <v>0</v>
      </c>
      <c r="O1152" s="87">
        <v>0</v>
      </c>
      <c r="P1152" s="87">
        <v>0</v>
      </c>
      <c r="Q1152" s="87">
        <v>0</v>
      </c>
      <c r="R1152" s="87">
        <v>0</v>
      </c>
      <c r="S1152" s="87">
        <v>0</v>
      </c>
      <c r="T1152" s="87">
        <v>0</v>
      </c>
      <c r="U1152" s="87">
        <v>0</v>
      </c>
      <c r="V1152" s="87">
        <v>0</v>
      </c>
      <c r="W1152" s="87">
        <v>0</v>
      </c>
      <c r="X1152" s="87">
        <v>0</v>
      </c>
      <c r="Y1152" s="87">
        <v>0</v>
      </c>
      <c r="Z1152" s="87">
        <v>0</v>
      </c>
      <c r="AA1152" s="87">
        <v>0</v>
      </c>
      <c r="AB1152" s="87">
        <f t="shared" ref="AB1152:AB1159" si="116">IF((ISERROR(VLOOKUP($A1152,RTlist2,40,FALSE)))=TRUE,2,VLOOKUP($A1152,RTlist2,40,FALSE))</f>
        <v>2</v>
      </c>
      <c r="AC1152" s="87">
        <f t="shared" ref="AC1152:AC1159" si="117">IF((ISERROR(VLOOKUP($A1152,RTlist2,41,FALSE)))=TRUE,2,VLOOKUP($A1152,RTlist2,41,FALSE))</f>
        <v>2</v>
      </c>
      <c r="AD1152" s="87">
        <f t="shared" ref="AD1152:AD1159" si="118">IF((ISERROR(VLOOKUP($A1152,RTlist2,36,FALSE)))=TRUE,2,VLOOKUP($A1152,RTlist2,36,FALSE))</f>
        <v>2</v>
      </c>
      <c r="AE1152" s="87">
        <f t="shared" ref="AE1152:AE1159" si="119">IF((ISERROR(VLOOKUP($A1152,RTlist2,37,FALSE)))=TRUE,2,VLOOKUP($A1152,RTlist2,37,FALSE))</f>
        <v>2</v>
      </c>
      <c r="AF1152" s="104"/>
    </row>
    <row r="1153" spans="1:33" s="106" customFormat="1" ht="15.75" hidden="1" customHeight="1" x14ac:dyDescent="0.2">
      <c r="A1153" s="79" t="s">
        <v>21</v>
      </c>
      <c r="B1153" s="79" t="s">
        <v>1124</v>
      </c>
      <c r="C1153" s="89" t="s">
        <v>1140</v>
      </c>
      <c r="D1153" s="89" t="s">
        <v>20</v>
      </c>
      <c r="E1153" s="66">
        <v>40253</v>
      </c>
      <c r="F1153" s="79" t="s">
        <v>1167</v>
      </c>
      <c r="G1153" s="30" t="s">
        <v>1185</v>
      </c>
      <c r="H1153" s="30" t="s">
        <v>1065</v>
      </c>
      <c r="I1153" s="30" t="s">
        <v>1065</v>
      </c>
      <c r="J1153" s="173"/>
      <c r="K1153" s="87">
        <v>0</v>
      </c>
      <c r="L1153" s="87">
        <v>0</v>
      </c>
      <c r="M1153" s="87">
        <v>0</v>
      </c>
      <c r="N1153" s="87">
        <v>0</v>
      </c>
      <c r="O1153" s="87">
        <v>0</v>
      </c>
      <c r="P1153" s="87">
        <v>0</v>
      </c>
      <c r="Q1153" s="87">
        <v>0</v>
      </c>
      <c r="R1153" s="87">
        <v>0</v>
      </c>
      <c r="S1153" s="87">
        <v>0</v>
      </c>
      <c r="T1153" s="87">
        <v>0</v>
      </c>
      <c r="U1153" s="87">
        <v>0</v>
      </c>
      <c r="V1153" s="87">
        <v>0</v>
      </c>
      <c r="W1153" s="87">
        <v>0</v>
      </c>
      <c r="X1153" s="87">
        <v>0</v>
      </c>
      <c r="Y1153" s="87">
        <v>0</v>
      </c>
      <c r="Z1153" s="87">
        <v>0</v>
      </c>
      <c r="AA1153" s="87">
        <v>0</v>
      </c>
      <c r="AB1153" s="87">
        <f t="shared" si="116"/>
        <v>2</v>
      </c>
      <c r="AC1153" s="87">
        <f t="shared" si="117"/>
        <v>2</v>
      </c>
      <c r="AD1153" s="87">
        <f t="shared" si="118"/>
        <v>2</v>
      </c>
      <c r="AE1153" s="87">
        <f t="shared" si="119"/>
        <v>2</v>
      </c>
      <c r="AF1153" s="104"/>
    </row>
    <row r="1154" spans="1:33" s="106" customFormat="1" ht="15.75" hidden="1" customHeight="1" x14ac:dyDescent="0.2">
      <c r="A1154" s="79" t="s">
        <v>1123</v>
      </c>
      <c r="B1154" s="79" t="s">
        <v>1124</v>
      </c>
      <c r="C1154" s="89" t="s">
        <v>1140</v>
      </c>
      <c r="D1154" s="89" t="s">
        <v>1125</v>
      </c>
      <c r="E1154" s="66">
        <v>40583</v>
      </c>
      <c r="F1154" s="79" t="s">
        <v>1167</v>
      </c>
      <c r="G1154" s="30" t="s">
        <v>1185</v>
      </c>
      <c r="H1154" s="30">
        <v>42005</v>
      </c>
      <c r="I1154" s="30" t="s">
        <v>1065</v>
      </c>
      <c r="J1154" s="173"/>
      <c r="K1154" s="87" t="s">
        <v>6</v>
      </c>
      <c r="L1154" s="87">
        <v>1</v>
      </c>
      <c r="M1154" s="87">
        <v>1</v>
      </c>
      <c r="N1154" s="87" t="s">
        <v>326</v>
      </c>
      <c r="O1154" s="87">
        <v>1</v>
      </c>
      <c r="P1154" s="87" t="s">
        <v>326</v>
      </c>
      <c r="Q1154" s="87">
        <v>1</v>
      </c>
      <c r="R1154" s="87" t="s">
        <v>326</v>
      </c>
      <c r="S1154" s="87">
        <v>1</v>
      </c>
      <c r="T1154" s="87" t="s">
        <v>49</v>
      </c>
      <c r="U1154" s="87">
        <v>1</v>
      </c>
      <c r="V1154" s="87">
        <v>1</v>
      </c>
      <c r="W1154" s="87">
        <v>0</v>
      </c>
      <c r="X1154" s="87">
        <v>0</v>
      </c>
      <c r="Y1154" s="87">
        <v>0</v>
      </c>
      <c r="Z1154" s="87">
        <v>1</v>
      </c>
      <c r="AA1154" s="87">
        <v>0</v>
      </c>
      <c r="AB1154" s="87">
        <f t="shared" si="116"/>
        <v>2</v>
      </c>
      <c r="AC1154" s="87">
        <f t="shared" si="117"/>
        <v>2</v>
      </c>
      <c r="AD1154" s="87">
        <f t="shared" si="118"/>
        <v>2</v>
      </c>
      <c r="AE1154" s="87">
        <f t="shared" si="119"/>
        <v>2</v>
      </c>
      <c r="AF1154" s="104"/>
    </row>
    <row r="1155" spans="1:33" s="131" customFormat="1" ht="15.75" hidden="1" customHeight="1" x14ac:dyDescent="0.2">
      <c r="A1155" s="79" t="s">
        <v>1153</v>
      </c>
      <c r="B1155" s="79" t="s">
        <v>1124</v>
      </c>
      <c r="C1155" s="89" t="s">
        <v>1140</v>
      </c>
      <c r="D1155" s="89" t="s">
        <v>1154</v>
      </c>
      <c r="E1155" s="66">
        <v>40619</v>
      </c>
      <c r="F1155" s="79" t="s">
        <v>1167</v>
      </c>
      <c r="G1155" s="30" t="s">
        <v>1185</v>
      </c>
      <c r="H1155" s="30" t="s">
        <v>1065</v>
      </c>
      <c r="I1155" s="30" t="s">
        <v>1065</v>
      </c>
      <c r="J1155" s="173"/>
      <c r="K1155" s="87">
        <v>0</v>
      </c>
      <c r="L1155" s="87">
        <v>0</v>
      </c>
      <c r="M1155" s="87">
        <v>0</v>
      </c>
      <c r="N1155" s="87">
        <v>0</v>
      </c>
      <c r="O1155" s="87">
        <v>0</v>
      </c>
      <c r="P1155" s="87">
        <v>0</v>
      </c>
      <c r="Q1155" s="87">
        <v>0</v>
      </c>
      <c r="R1155" s="87">
        <v>0</v>
      </c>
      <c r="S1155" s="87">
        <v>0</v>
      </c>
      <c r="T1155" s="87">
        <v>0</v>
      </c>
      <c r="U1155" s="87">
        <v>0</v>
      </c>
      <c r="V1155" s="87">
        <v>0</v>
      </c>
      <c r="W1155" s="87">
        <v>0</v>
      </c>
      <c r="X1155" s="87">
        <v>0</v>
      </c>
      <c r="Y1155" s="87">
        <v>0</v>
      </c>
      <c r="Z1155" s="87">
        <v>0</v>
      </c>
      <c r="AA1155" s="87">
        <v>0</v>
      </c>
      <c r="AB1155" s="87">
        <f t="shared" si="116"/>
        <v>2</v>
      </c>
      <c r="AC1155" s="87">
        <f t="shared" si="117"/>
        <v>2</v>
      </c>
      <c r="AD1155" s="87">
        <f t="shared" si="118"/>
        <v>2</v>
      </c>
      <c r="AE1155" s="87">
        <f t="shared" si="119"/>
        <v>2</v>
      </c>
      <c r="AF1155" s="104"/>
    </row>
    <row r="1156" spans="1:33" s="106" customFormat="1" ht="15.75" hidden="1" customHeight="1" x14ac:dyDescent="0.2">
      <c r="A1156" s="79" t="s">
        <v>1312</v>
      </c>
      <c r="B1156" s="79" t="s">
        <v>1124</v>
      </c>
      <c r="C1156" s="89" t="s">
        <v>1140</v>
      </c>
      <c r="D1156" s="89" t="s">
        <v>1210</v>
      </c>
      <c r="E1156" s="66">
        <v>40651</v>
      </c>
      <c r="F1156" s="79" t="s">
        <v>1167</v>
      </c>
      <c r="G1156" s="30" t="s">
        <v>1185</v>
      </c>
      <c r="H1156" s="30">
        <v>42005</v>
      </c>
      <c r="I1156" s="30" t="s">
        <v>1065</v>
      </c>
      <c r="J1156" s="173"/>
      <c r="K1156" s="87" t="s">
        <v>1276</v>
      </c>
      <c r="L1156" s="87">
        <v>1</v>
      </c>
      <c r="M1156" s="87">
        <v>1</v>
      </c>
      <c r="N1156" s="87" t="s">
        <v>326</v>
      </c>
      <c r="O1156" s="87">
        <v>1</v>
      </c>
      <c r="P1156" s="87" t="s">
        <v>326</v>
      </c>
      <c r="Q1156" s="87">
        <v>1</v>
      </c>
      <c r="R1156" s="87" t="s">
        <v>326</v>
      </c>
      <c r="S1156" s="87">
        <v>1</v>
      </c>
      <c r="T1156" s="87" t="s">
        <v>49</v>
      </c>
      <c r="U1156" s="87">
        <v>1</v>
      </c>
      <c r="V1156" s="87">
        <v>1</v>
      </c>
      <c r="W1156" s="87">
        <v>0</v>
      </c>
      <c r="X1156" s="87">
        <v>0</v>
      </c>
      <c r="Y1156" s="87">
        <v>0</v>
      </c>
      <c r="Z1156" s="87">
        <v>1</v>
      </c>
      <c r="AA1156" s="87">
        <v>0</v>
      </c>
      <c r="AB1156" s="87">
        <f t="shared" si="116"/>
        <v>2</v>
      </c>
      <c r="AC1156" s="87">
        <f t="shared" si="117"/>
        <v>2</v>
      </c>
      <c r="AD1156" s="87">
        <f t="shared" si="118"/>
        <v>2</v>
      </c>
      <c r="AE1156" s="87">
        <f t="shared" si="119"/>
        <v>2</v>
      </c>
      <c r="AF1156" s="104" t="s">
        <v>2482</v>
      </c>
      <c r="AG1156" s="131"/>
    </row>
    <row r="1157" spans="1:33" s="106" customFormat="1" ht="15.75" hidden="1" customHeight="1" x14ac:dyDescent="0.2">
      <c r="A1157" s="79" t="s">
        <v>1348</v>
      </c>
      <c r="B1157" s="79" t="s">
        <v>1124</v>
      </c>
      <c r="C1157" s="89" t="s">
        <v>1140</v>
      </c>
      <c r="D1157" s="89" t="s">
        <v>1349</v>
      </c>
      <c r="E1157" s="66">
        <v>40933</v>
      </c>
      <c r="F1157" s="79" t="s">
        <v>1167</v>
      </c>
      <c r="G1157" s="30" t="s">
        <v>1185</v>
      </c>
      <c r="H1157" s="30">
        <v>42005</v>
      </c>
      <c r="I1157" s="30" t="s">
        <v>1065</v>
      </c>
      <c r="J1157" s="173"/>
      <c r="K1157" s="87" t="s">
        <v>7</v>
      </c>
      <c r="L1157" s="87">
        <v>1</v>
      </c>
      <c r="M1157" s="87">
        <v>1</v>
      </c>
      <c r="N1157" s="87" t="s">
        <v>326</v>
      </c>
      <c r="O1157" s="87">
        <v>1</v>
      </c>
      <c r="P1157" s="87" t="s">
        <v>326</v>
      </c>
      <c r="Q1157" s="87">
        <v>1</v>
      </c>
      <c r="R1157" s="87" t="s">
        <v>326</v>
      </c>
      <c r="S1157" s="87">
        <v>1</v>
      </c>
      <c r="T1157" s="87" t="s">
        <v>49</v>
      </c>
      <c r="U1157" s="87">
        <v>1</v>
      </c>
      <c r="V1157" s="87">
        <v>1</v>
      </c>
      <c r="W1157" s="87">
        <v>0</v>
      </c>
      <c r="X1157" s="87">
        <v>0</v>
      </c>
      <c r="Y1157" s="87">
        <v>0</v>
      </c>
      <c r="Z1157" s="87">
        <v>1</v>
      </c>
      <c r="AA1157" s="87">
        <v>0</v>
      </c>
      <c r="AB1157" s="87">
        <f t="shared" si="116"/>
        <v>2</v>
      </c>
      <c r="AC1157" s="87">
        <f t="shared" si="117"/>
        <v>2</v>
      </c>
      <c r="AD1157" s="87">
        <f t="shared" si="118"/>
        <v>2</v>
      </c>
      <c r="AE1157" s="87">
        <f t="shared" si="119"/>
        <v>2</v>
      </c>
      <c r="AF1157" s="104"/>
      <c r="AG1157" s="131"/>
    </row>
    <row r="1158" spans="1:33" s="106" customFormat="1" ht="15.75" hidden="1" customHeight="1" x14ac:dyDescent="0.2">
      <c r="A1158" s="79" t="s">
        <v>1360</v>
      </c>
      <c r="B1158" s="79" t="s">
        <v>1124</v>
      </c>
      <c r="C1158" s="89" t="s">
        <v>1140</v>
      </c>
      <c r="D1158" s="89" t="s">
        <v>1361</v>
      </c>
      <c r="E1158" s="66">
        <v>40955</v>
      </c>
      <c r="F1158" s="79" t="s">
        <v>1167</v>
      </c>
      <c r="G1158" s="30" t="s">
        <v>1185</v>
      </c>
      <c r="H1158" s="30">
        <v>42005</v>
      </c>
      <c r="I1158" s="30" t="s">
        <v>1065</v>
      </c>
      <c r="J1158" s="173"/>
      <c r="K1158" s="87" t="s">
        <v>7</v>
      </c>
      <c r="L1158" s="87">
        <v>1</v>
      </c>
      <c r="M1158" s="87">
        <v>1</v>
      </c>
      <c r="N1158" s="87" t="s">
        <v>326</v>
      </c>
      <c r="O1158" s="87">
        <v>1</v>
      </c>
      <c r="P1158" s="87" t="s">
        <v>326</v>
      </c>
      <c r="Q1158" s="87">
        <v>1</v>
      </c>
      <c r="R1158" s="87" t="s">
        <v>326</v>
      </c>
      <c r="S1158" s="87">
        <v>1</v>
      </c>
      <c r="T1158" s="87" t="s">
        <v>49</v>
      </c>
      <c r="U1158" s="87">
        <v>1</v>
      </c>
      <c r="V1158" s="87">
        <v>1</v>
      </c>
      <c r="W1158" s="87">
        <v>0</v>
      </c>
      <c r="X1158" s="87">
        <v>0</v>
      </c>
      <c r="Y1158" s="87">
        <v>0</v>
      </c>
      <c r="Z1158" s="87">
        <v>1</v>
      </c>
      <c r="AA1158" s="87">
        <v>0</v>
      </c>
      <c r="AB1158" s="87">
        <f t="shared" si="116"/>
        <v>2</v>
      </c>
      <c r="AC1158" s="87">
        <f t="shared" si="117"/>
        <v>2</v>
      </c>
      <c r="AD1158" s="87">
        <f t="shared" si="118"/>
        <v>2</v>
      </c>
      <c r="AE1158" s="87">
        <f t="shared" si="119"/>
        <v>2</v>
      </c>
      <c r="AF1158" s="104"/>
      <c r="AG1158" s="131"/>
    </row>
    <row r="1159" spans="1:33" s="106" customFormat="1" ht="15.75" hidden="1" customHeight="1" x14ac:dyDescent="0.2">
      <c r="A1159" s="79" t="s">
        <v>1362</v>
      </c>
      <c r="B1159" s="79" t="s">
        <v>1124</v>
      </c>
      <c r="C1159" s="89" t="s">
        <v>1140</v>
      </c>
      <c r="D1159" s="89" t="s">
        <v>1363</v>
      </c>
      <c r="E1159" s="66">
        <v>40966</v>
      </c>
      <c r="F1159" s="79" t="s">
        <v>1167</v>
      </c>
      <c r="G1159" s="30" t="s">
        <v>1185</v>
      </c>
      <c r="H1159" s="30">
        <v>42005</v>
      </c>
      <c r="I1159" s="30" t="s">
        <v>1065</v>
      </c>
      <c r="J1159" s="173"/>
      <c r="K1159" s="87" t="s">
        <v>7</v>
      </c>
      <c r="L1159" s="87">
        <v>1</v>
      </c>
      <c r="M1159" s="87">
        <v>1</v>
      </c>
      <c r="N1159" s="87" t="s">
        <v>326</v>
      </c>
      <c r="O1159" s="87">
        <v>1</v>
      </c>
      <c r="P1159" s="87" t="s">
        <v>326</v>
      </c>
      <c r="Q1159" s="87">
        <v>1</v>
      </c>
      <c r="R1159" s="87" t="s">
        <v>326</v>
      </c>
      <c r="S1159" s="87">
        <v>1</v>
      </c>
      <c r="T1159" s="87" t="s">
        <v>346</v>
      </c>
      <c r="U1159" s="87">
        <v>1</v>
      </c>
      <c r="V1159" s="87">
        <v>1</v>
      </c>
      <c r="W1159" s="87">
        <v>0</v>
      </c>
      <c r="X1159" s="87">
        <v>0</v>
      </c>
      <c r="Y1159" s="87">
        <v>0</v>
      </c>
      <c r="Z1159" s="87">
        <v>1</v>
      </c>
      <c r="AA1159" s="87">
        <v>0</v>
      </c>
      <c r="AB1159" s="87">
        <f t="shared" si="116"/>
        <v>2</v>
      </c>
      <c r="AC1159" s="87">
        <f t="shared" si="117"/>
        <v>2</v>
      </c>
      <c r="AD1159" s="87">
        <f t="shared" si="118"/>
        <v>2</v>
      </c>
      <c r="AE1159" s="87">
        <f t="shared" si="119"/>
        <v>2</v>
      </c>
      <c r="AF1159" s="104"/>
    </row>
    <row r="1160" spans="1:33" s="106" customFormat="1" ht="15.75" hidden="1" customHeight="1" x14ac:dyDescent="0.2">
      <c r="A1160" s="79" t="s">
        <v>1546</v>
      </c>
      <c r="B1160" s="79" t="s">
        <v>1124</v>
      </c>
      <c r="C1160" s="89" t="s">
        <v>1140</v>
      </c>
      <c r="D1160" s="89" t="s">
        <v>1547</v>
      </c>
      <c r="E1160" s="66">
        <v>41312</v>
      </c>
      <c r="F1160" s="79" t="s">
        <v>1167</v>
      </c>
      <c r="G1160" s="30" t="s">
        <v>1185</v>
      </c>
      <c r="H1160" s="30">
        <v>42005</v>
      </c>
      <c r="I1160" s="30" t="s">
        <v>1065</v>
      </c>
      <c r="J1160" s="173"/>
      <c r="K1160" s="87" t="s">
        <v>7</v>
      </c>
      <c r="L1160" s="87">
        <v>1</v>
      </c>
      <c r="M1160" s="87">
        <v>1</v>
      </c>
      <c r="N1160" s="87" t="s">
        <v>326</v>
      </c>
      <c r="O1160" s="87">
        <v>1</v>
      </c>
      <c r="P1160" s="87" t="s">
        <v>326</v>
      </c>
      <c r="Q1160" s="87">
        <v>1</v>
      </c>
      <c r="R1160" s="87" t="s">
        <v>326</v>
      </c>
      <c r="S1160" s="87">
        <v>1</v>
      </c>
      <c r="T1160" s="87" t="s">
        <v>49</v>
      </c>
      <c r="U1160" s="87">
        <v>1</v>
      </c>
      <c r="V1160" s="87">
        <v>1</v>
      </c>
      <c r="W1160" s="87">
        <v>0</v>
      </c>
      <c r="X1160" s="87">
        <v>0</v>
      </c>
      <c r="Y1160" s="87">
        <v>0</v>
      </c>
      <c r="Z1160" s="87">
        <v>0</v>
      </c>
      <c r="AA1160" s="87">
        <v>0</v>
      </c>
      <c r="AB1160" s="87">
        <v>0</v>
      </c>
      <c r="AC1160" s="87">
        <v>0</v>
      </c>
      <c r="AD1160" s="87">
        <v>0</v>
      </c>
      <c r="AE1160" s="87">
        <v>0</v>
      </c>
      <c r="AF1160" s="104"/>
    </row>
    <row r="1161" spans="1:33" s="106" customFormat="1" ht="15.75" hidden="1" customHeight="1" x14ac:dyDescent="0.2">
      <c r="A1161" s="79" t="s">
        <v>1656</v>
      </c>
      <c r="B1161" s="79" t="s">
        <v>1124</v>
      </c>
      <c r="C1161" s="89" t="s">
        <v>1140</v>
      </c>
      <c r="D1161" s="89" t="s">
        <v>1657</v>
      </c>
      <c r="E1161" s="66">
        <v>41534</v>
      </c>
      <c r="F1161" s="79" t="s">
        <v>1167</v>
      </c>
      <c r="G1161" s="30" t="s">
        <v>1185</v>
      </c>
      <c r="H1161" s="30">
        <v>42005</v>
      </c>
      <c r="I1161" s="30" t="s">
        <v>1065</v>
      </c>
      <c r="J1161" s="173"/>
      <c r="K1161" s="87" t="s">
        <v>326</v>
      </c>
      <c r="L1161" s="87">
        <v>1</v>
      </c>
      <c r="M1161" s="87">
        <v>1</v>
      </c>
      <c r="N1161" s="87" t="s">
        <v>326</v>
      </c>
      <c r="O1161" s="87">
        <v>1</v>
      </c>
      <c r="P1161" s="87" t="s">
        <v>326</v>
      </c>
      <c r="Q1161" s="87">
        <v>1</v>
      </c>
      <c r="R1161" s="87" t="s">
        <v>326</v>
      </c>
      <c r="S1161" s="87">
        <v>1</v>
      </c>
      <c r="T1161" s="87" t="s">
        <v>49</v>
      </c>
      <c r="U1161" s="87">
        <v>1</v>
      </c>
      <c r="V1161" s="87">
        <v>1</v>
      </c>
      <c r="W1161" s="87">
        <v>0</v>
      </c>
      <c r="X1161" s="87">
        <v>0</v>
      </c>
      <c r="Y1161" s="87">
        <v>0</v>
      </c>
      <c r="Z1161" s="87">
        <v>0</v>
      </c>
      <c r="AA1161" s="87">
        <v>0</v>
      </c>
      <c r="AB1161" s="87">
        <v>0</v>
      </c>
      <c r="AC1161" s="87">
        <v>0</v>
      </c>
      <c r="AD1161" s="87">
        <v>0</v>
      </c>
      <c r="AE1161" s="87">
        <v>0</v>
      </c>
      <c r="AF1161" s="104"/>
    </row>
    <row r="1162" spans="1:33" s="106" customFormat="1" ht="15.75" hidden="1" customHeight="1" x14ac:dyDescent="0.2">
      <c r="A1162" s="79" t="s">
        <v>2184</v>
      </c>
      <c r="B1162" s="79" t="s">
        <v>1124</v>
      </c>
      <c r="C1162" s="89" t="s">
        <v>1140</v>
      </c>
      <c r="D1162" s="89" t="s">
        <v>2185</v>
      </c>
      <c r="E1162" s="66">
        <v>42075</v>
      </c>
      <c r="F1162" s="79" t="s">
        <v>1167</v>
      </c>
      <c r="G1162" s="30" t="s">
        <v>1185</v>
      </c>
      <c r="H1162" s="30">
        <v>42094</v>
      </c>
      <c r="I1162" s="30" t="s">
        <v>1065</v>
      </c>
      <c r="J1162" s="173"/>
      <c r="K1162" s="87" t="s">
        <v>6</v>
      </c>
      <c r="L1162" s="87">
        <v>1</v>
      </c>
      <c r="M1162" s="87">
        <v>1</v>
      </c>
      <c r="N1162" s="87" t="s">
        <v>326</v>
      </c>
      <c r="O1162" s="87">
        <v>1</v>
      </c>
      <c r="P1162" s="87" t="s">
        <v>326</v>
      </c>
      <c r="Q1162" s="87">
        <v>1</v>
      </c>
      <c r="R1162" s="87" t="s">
        <v>326</v>
      </c>
      <c r="S1162" s="87">
        <v>1</v>
      </c>
      <c r="T1162" s="87" t="s">
        <v>49</v>
      </c>
      <c r="U1162" s="87">
        <v>1</v>
      </c>
      <c r="V1162" s="87">
        <v>1</v>
      </c>
      <c r="W1162" s="87">
        <v>0</v>
      </c>
      <c r="X1162" s="87">
        <v>0</v>
      </c>
      <c r="Y1162" s="87">
        <v>0</v>
      </c>
      <c r="Z1162" s="87">
        <v>0</v>
      </c>
      <c r="AA1162" s="87">
        <v>0</v>
      </c>
      <c r="AB1162" s="87">
        <v>0</v>
      </c>
      <c r="AC1162" s="87">
        <v>0</v>
      </c>
      <c r="AD1162" s="87">
        <v>0</v>
      </c>
      <c r="AE1162" s="87">
        <v>0</v>
      </c>
      <c r="AF1162" s="104"/>
    </row>
    <row r="1163" spans="1:33" s="106" customFormat="1" ht="15.75" hidden="1" customHeight="1" x14ac:dyDescent="0.2">
      <c r="A1163" s="79" t="s">
        <v>2186</v>
      </c>
      <c r="B1163" s="79" t="s">
        <v>1124</v>
      </c>
      <c r="C1163" s="89" t="s">
        <v>1140</v>
      </c>
      <c r="D1163" s="89" t="s">
        <v>2187</v>
      </c>
      <c r="E1163" s="66">
        <v>42075</v>
      </c>
      <c r="F1163" s="79" t="s">
        <v>1167</v>
      </c>
      <c r="G1163" s="30" t="s">
        <v>1185</v>
      </c>
      <c r="H1163" s="30">
        <v>42094</v>
      </c>
      <c r="I1163" s="30" t="s">
        <v>1065</v>
      </c>
      <c r="J1163" s="173"/>
      <c r="K1163" s="87" t="s">
        <v>6</v>
      </c>
      <c r="L1163" s="87">
        <v>1</v>
      </c>
      <c r="M1163" s="87">
        <v>1</v>
      </c>
      <c r="N1163" s="87" t="s">
        <v>326</v>
      </c>
      <c r="O1163" s="87">
        <v>1</v>
      </c>
      <c r="P1163" s="87" t="s">
        <v>326</v>
      </c>
      <c r="Q1163" s="87">
        <v>1</v>
      </c>
      <c r="R1163" s="87" t="s">
        <v>326</v>
      </c>
      <c r="S1163" s="87">
        <v>1</v>
      </c>
      <c r="T1163" s="87" t="s">
        <v>49</v>
      </c>
      <c r="U1163" s="87">
        <v>1</v>
      </c>
      <c r="V1163" s="87">
        <v>1</v>
      </c>
      <c r="W1163" s="87">
        <v>0</v>
      </c>
      <c r="X1163" s="87">
        <v>0</v>
      </c>
      <c r="Y1163" s="87">
        <v>0</v>
      </c>
      <c r="Z1163" s="87">
        <v>0</v>
      </c>
      <c r="AA1163" s="87">
        <v>0</v>
      </c>
      <c r="AB1163" s="87">
        <v>0</v>
      </c>
      <c r="AC1163" s="87">
        <v>0</v>
      </c>
      <c r="AD1163" s="87">
        <v>0</v>
      </c>
      <c r="AE1163" s="87">
        <v>0</v>
      </c>
      <c r="AF1163" s="104"/>
    </row>
    <row r="1164" spans="1:33" s="106" customFormat="1" ht="15.75" hidden="1" customHeight="1" x14ac:dyDescent="0.2">
      <c r="A1164" s="79" t="s">
        <v>2752</v>
      </c>
      <c r="B1164" s="79" t="s">
        <v>1124</v>
      </c>
      <c r="C1164" s="89" t="s">
        <v>1140</v>
      </c>
      <c r="D1164" s="89" t="s">
        <v>2764</v>
      </c>
      <c r="E1164" s="66">
        <v>42389</v>
      </c>
      <c r="F1164" s="79" t="s">
        <v>2753</v>
      </c>
      <c r="G1164" s="30" t="s">
        <v>1185</v>
      </c>
      <c r="H1164" s="30">
        <v>42430</v>
      </c>
      <c r="I1164" s="30" t="s">
        <v>1065</v>
      </c>
      <c r="J1164" s="173"/>
      <c r="K1164" s="87" t="s">
        <v>1276</v>
      </c>
      <c r="L1164" s="87">
        <v>1</v>
      </c>
      <c r="M1164" s="87">
        <v>1</v>
      </c>
      <c r="N1164" s="87" t="s">
        <v>49</v>
      </c>
      <c r="O1164" s="87">
        <v>1</v>
      </c>
      <c r="P1164" s="87" t="s">
        <v>49</v>
      </c>
      <c r="Q1164" s="87">
        <v>1</v>
      </c>
      <c r="R1164" s="87" t="s">
        <v>49</v>
      </c>
      <c r="S1164" s="87">
        <v>1</v>
      </c>
      <c r="T1164" s="87" t="s">
        <v>326</v>
      </c>
      <c r="U1164" s="87">
        <v>1</v>
      </c>
      <c r="V1164" s="87">
        <v>1</v>
      </c>
      <c r="W1164" s="87">
        <v>0</v>
      </c>
      <c r="X1164" s="87">
        <v>0</v>
      </c>
      <c r="Y1164" s="87">
        <v>0</v>
      </c>
      <c r="Z1164" s="87">
        <v>0</v>
      </c>
      <c r="AA1164" s="87">
        <v>0</v>
      </c>
      <c r="AB1164" s="87">
        <v>0</v>
      </c>
      <c r="AC1164" s="87">
        <v>0</v>
      </c>
      <c r="AD1164" s="87">
        <v>0</v>
      </c>
      <c r="AE1164" s="87">
        <v>0</v>
      </c>
      <c r="AF1164" s="104"/>
    </row>
    <row r="1165" spans="1:33" s="106" customFormat="1" ht="15.75" hidden="1" customHeight="1" x14ac:dyDescent="0.2">
      <c r="A1165" s="79" t="s">
        <v>19</v>
      </c>
      <c r="B1165" s="79" t="s">
        <v>16</v>
      </c>
      <c r="C1165" s="89" t="s">
        <v>15</v>
      </c>
      <c r="D1165" s="89" t="s">
        <v>18</v>
      </c>
      <c r="E1165" s="66">
        <v>40392</v>
      </c>
      <c r="F1165" s="79"/>
      <c r="G1165" s="30" t="s">
        <v>1184</v>
      </c>
      <c r="H1165" s="30">
        <v>42005</v>
      </c>
      <c r="I1165" s="30" t="s">
        <v>1065</v>
      </c>
      <c r="J1165" s="173"/>
      <c r="K1165" s="87" t="s">
        <v>7</v>
      </c>
      <c r="L1165" s="87">
        <v>1</v>
      </c>
      <c r="M1165" s="87">
        <v>1</v>
      </c>
      <c r="N1165" s="87" t="s">
        <v>326</v>
      </c>
      <c r="O1165" s="87">
        <v>1</v>
      </c>
      <c r="P1165" s="87" t="s">
        <v>326</v>
      </c>
      <c r="Q1165" s="87">
        <v>1</v>
      </c>
      <c r="R1165" s="87" t="s">
        <v>326</v>
      </c>
      <c r="S1165" s="87">
        <v>1</v>
      </c>
      <c r="T1165" s="87" t="s">
        <v>346</v>
      </c>
      <c r="U1165" s="87">
        <v>1</v>
      </c>
      <c r="V1165" s="87">
        <v>1</v>
      </c>
      <c r="W1165" s="87">
        <v>0</v>
      </c>
      <c r="X1165" s="87">
        <v>0</v>
      </c>
      <c r="Y1165" s="87">
        <v>0</v>
      </c>
      <c r="Z1165" s="87">
        <v>1</v>
      </c>
      <c r="AA1165" s="87">
        <v>0</v>
      </c>
      <c r="AB1165" s="87">
        <f t="shared" ref="AB1165:AB1170" si="120">IF((ISERROR(VLOOKUP($A1166,RTlist2,40,FALSE)))=TRUE,2,VLOOKUP($A1166,RTlist2,40,FALSE))</f>
        <v>2</v>
      </c>
      <c r="AC1165" s="87">
        <f t="shared" ref="AC1165:AC1170" si="121">IF((ISERROR(VLOOKUP($A1166,RTlist2,41,FALSE)))=TRUE,2,VLOOKUP($A1166,RTlist2,41,FALSE))</f>
        <v>2</v>
      </c>
      <c r="AD1165" s="87">
        <f t="shared" ref="AD1165:AD1170" si="122">IF((ISERROR(VLOOKUP($A1166,RTlist2,36,FALSE)))=TRUE,2,VLOOKUP($A1166,RTlist2,36,FALSE))</f>
        <v>2</v>
      </c>
      <c r="AE1165" s="87">
        <f t="shared" ref="AE1165:AE1170" si="123">IF((ISERROR(VLOOKUP($A1166,RTlist2,37,FALSE)))=TRUE,2,VLOOKUP($A1166,RTlist2,37,FALSE))</f>
        <v>2</v>
      </c>
      <c r="AF1165" s="104" t="s">
        <v>2483</v>
      </c>
    </row>
    <row r="1166" spans="1:33" s="131" customFormat="1" ht="15.75" hidden="1" customHeight="1" x14ac:dyDescent="0.2">
      <c r="A1166" s="79" t="s">
        <v>17</v>
      </c>
      <c r="B1166" s="79" t="s">
        <v>16</v>
      </c>
      <c r="C1166" s="89" t="s">
        <v>15</v>
      </c>
      <c r="D1166" s="89" t="s">
        <v>14</v>
      </c>
      <c r="E1166" s="66">
        <v>40399</v>
      </c>
      <c r="F1166" s="79"/>
      <c r="G1166" s="30" t="s">
        <v>1184</v>
      </c>
      <c r="H1166" s="30">
        <v>42005</v>
      </c>
      <c r="I1166" s="30" t="s">
        <v>1065</v>
      </c>
      <c r="J1166" s="173"/>
      <c r="K1166" s="87" t="s">
        <v>7</v>
      </c>
      <c r="L1166" s="87">
        <v>1</v>
      </c>
      <c r="M1166" s="87">
        <v>1</v>
      </c>
      <c r="N1166" s="87" t="s">
        <v>326</v>
      </c>
      <c r="O1166" s="87">
        <v>1</v>
      </c>
      <c r="P1166" s="87" t="s">
        <v>326</v>
      </c>
      <c r="Q1166" s="87">
        <v>1</v>
      </c>
      <c r="R1166" s="87" t="s">
        <v>326</v>
      </c>
      <c r="S1166" s="87">
        <v>1</v>
      </c>
      <c r="T1166" s="87" t="s">
        <v>346</v>
      </c>
      <c r="U1166" s="87">
        <v>1</v>
      </c>
      <c r="V1166" s="87">
        <v>1</v>
      </c>
      <c r="W1166" s="87">
        <v>0</v>
      </c>
      <c r="X1166" s="87">
        <v>0</v>
      </c>
      <c r="Y1166" s="87">
        <v>0</v>
      </c>
      <c r="Z1166" s="87">
        <v>1</v>
      </c>
      <c r="AA1166" s="87">
        <v>0</v>
      </c>
      <c r="AB1166" s="87">
        <f t="shared" si="120"/>
        <v>2</v>
      </c>
      <c r="AC1166" s="87">
        <f t="shared" si="121"/>
        <v>2</v>
      </c>
      <c r="AD1166" s="87">
        <f t="shared" si="122"/>
        <v>2</v>
      </c>
      <c r="AE1166" s="87">
        <f t="shared" si="123"/>
        <v>2</v>
      </c>
      <c r="AF1166" s="104"/>
    </row>
    <row r="1167" spans="1:33" s="131" customFormat="1" ht="15.75" hidden="1" customHeight="1" x14ac:dyDescent="0.2">
      <c r="A1167" s="79" t="s">
        <v>13</v>
      </c>
      <c r="B1167" s="79" t="s">
        <v>12</v>
      </c>
      <c r="C1167" s="89" t="s">
        <v>11</v>
      </c>
      <c r="D1167" s="89" t="s">
        <v>91</v>
      </c>
      <c r="E1167" s="66">
        <v>40350</v>
      </c>
      <c r="F1167" s="79"/>
      <c r="G1167" s="30" t="s">
        <v>1185</v>
      </c>
      <c r="H1167" s="30" t="s">
        <v>1065</v>
      </c>
      <c r="I1167" s="30" t="s">
        <v>1065</v>
      </c>
      <c r="J1167" s="173"/>
      <c r="K1167" s="87" t="s">
        <v>9</v>
      </c>
      <c r="L1167" s="87">
        <v>0</v>
      </c>
      <c r="M1167" s="87">
        <v>0</v>
      </c>
      <c r="N1167" s="87">
        <v>0</v>
      </c>
      <c r="O1167" s="87">
        <v>0</v>
      </c>
      <c r="P1167" s="87">
        <v>0</v>
      </c>
      <c r="Q1167" s="87">
        <v>0</v>
      </c>
      <c r="R1167" s="87">
        <v>0</v>
      </c>
      <c r="S1167" s="87">
        <v>0</v>
      </c>
      <c r="T1167" s="87">
        <v>0</v>
      </c>
      <c r="U1167" s="87">
        <v>0</v>
      </c>
      <c r="V1167" s="87">
        <v>0</v>
      </c>
      <c r="W1167" s="87">
        <v>0</v>
      </c>
      <c r="X1167" s="87">
        <v>0</v>
      </c>
      <c r="Y1167" s="87">
        <v>0</v>
      </c>
      <c r="Z1167" s="87">
        <v>0</v>
      </c>
      <c r="AA1167" s="87">
        <v>0</v>
      </c>
      <c r="AB1167" s="87">
        <f t="shared" si="120"/>
        <v>2</v>
      </c>
      <c r="AC1167" s="87">
        <f t="shared" si="121"/>
        <v>2</v>
      </c>
      <c r="AD1167" s="87">
        <f t="shared" si="122"/>
        <v>2</v>
      </c>
      <c r="AE1167" s="87">
        <f t="shared" si="123"/>
        <v>2</v>
      </c>
      <c r="AF1167" s="104"/>
    </row>
    <row r="1168" spans="1:33" s="131" customFormat="1" ht="15.75" hidden="1" customHeight="1" x14ac:dyDescent="0.2">
      <c r="A1168" s="79" t="s">
        <v>982</v>
      </c>
      <c r="B1168" s="79" t="s">
        <v>983</v>
      </c>
      <c r="C1168" s="89" t="s">
        <v>984</v>
      </c>
      <c r="D1168" s="89" t="s">
        <v>633</v>
      </c>
      <c r="E1168" s="66">
        <v>40290</v>
      </c>
      <c r="F1168" s="79" t="s">
        <v>1160</v>
      </c>
      <c r="G1168" s="30" t="s">
        <v>1185</v>
      </c>
      <c r="H1168" s="30">
        <v>42005</v>
      </c>
      <c r="I1168" s="30" t="s">
        <v>1065</v>
      </c>
      <c r="J1168" s="173"/>
      <c r="K1168" s="87" t="s">
        <v>7</v>
      </c>
      <c r="L1168" s="87">
        <v>1</v>
      </c>
      <c r="M1168" s="87">
        <v>1</v>
      </c>
      <c r="N1168" s="87" t="s">
        <v>326</v>
      </c>
      <c r="O1168" s="87">
        <v>1</v>
      </c>
      <c r="P1168" s="87" t="s">
        <v>326</v>
      </c>
      <c r="Q1168" s="87">
        <v>1</v>
      </c>
      <c r="R1168" s="87" t="s">
        <v>326</v>
      </c>
      <c r="S1168" s="87">
        <v>1</v>
      </c>
      <c r="T1168" s="87" t="s">
        <v>49</v>
      </c>
      <c r="U1168" s="87">
        <v>1</v>
      </c>
      <c r="V1168" s="87">
        <v>1</v>
      </c>
      <c r="W1168" s="87">
        <v>0</v>
      </c>
      <c r="X1168" s="87">
        <v>0</v>
      </c>
      <c r="Y1168" s="87">
        <v>0</v>
      </c>
      <c r="Z1168" s="87">
        <v>1</v>
      </c>
      <c r="AA1168" s="87">
        <v>0</v>
      </c>
      <c r="AB1168" s="87">
        <f t="shared" si="120"/>
        <v>2</v>
      </c>
      <c r="AC1168" s="87">
        <f t="shared" si="121"/>
        <v>2</v>
      </c>
      <c r="AD1168" s="87">
        <f t="shared" si="122"/>
        <v>2</v>
      </c>
      <c r="AE1168" s="87">
        <f t="shared" si="123"/>
        <v>2</v>
      </c>
      <c r="AF1168" s="104" t="s">
        <v>2484</v>
      </c>
    </row>
    <row r="1169" spans="1:33" s="131" customFormat="1" ht="15.75" hidden="1" customHeight="1" x14ac:dyDescent="0.2">
      <c r="A1169" s="79" t="s">
        <v>985</v>
      </c>
      <c r="B1169" s="79" t="s">
        <v>983</v>
      </c>
      <c r="C1169" s="89" t="s">
        <v>984</v>
      </c>
      <c r="D1169" s="89" t="s">
        <v>997</v>
      </c>
      <c r="E1169" s="66">
        <v>40420</v>
      </c>
      <c r="F1169" s="79" t="s">
        <v>1160</v>
      </c>
      <c r="G1169" s="30" t="s">
        <v>1185</v>
      </c>
      <c r="H1169" s="30">
        <v>42005</v>
      </c>
      <c r="I1169" s="30" t="s">
        <v>1065</v>
      </c>
      <c r="J1169" s="173"/>
      <c r="K1169" s="87" t="s">
        <v>326</v>
      </c>
      <c r="L1169" s="87">
        <v>1</v>
      </c>
      <c r="M1169" s="87">
        <v>1</v>
      </c>
      <c r="N1169" s="87" t="s">
        <v>326</v>
      </c>
      <c r="O1169" s="87">
        <v>1</v>
      </c>
      <c r="P1169" s="87" t="s">
        <v>326</v>
      </c>
      <c r="Q1169" s="87">
        <v>1</v>
      </c>
      <c r="R1169" s="87" t="s">
        <v>326</v>
      </c>
      <c r="S1169" s="87">
        <v>1</v>
      </c>
      <c r="T1169" s="87" t="s">
        <v>49</v>
      </c>
      <c r="U1169" s="87">
        <v>1</v>
      </c>
      <c r="V1169" s="87">
        <v>1</v>
      </c>
      <c r="W1169" s="87">
        <v>0</v>
      </c>
      <c r="X1169" s="87">
        <v>0</v>
      </c>
      <c r="Y1169" s="87">
        <v>0</v>
      </c>
      <c r="Z1169" s="87">
        <v>1</v>
      </c>
      <c r="AA1169" s="87">
        <v>0</v>
      </c>
      <c r="AB1169" s="87">
        <f t="shared" si="120"/>
        <v>2</v>
      </c>
      <c r="AC1169" s="87">
        <f t="shared" si="121"/>
        <v>2</v>
      </c>
      <c r="AD1169" s="87">
        <f t="shared" si="122"/>
        <v>2</v>
      </c>
      <c r="AE1169" s="87">
        <f t="shared" si="123"/>
        <v>2</v>
      </c>
      <c r="AF1169" s="104"/>
    </row>
    <row r="1170" spans="1:33" s="131" customFormat="1" ht="15.75" hidden="1" customHeight="1" x14ac:dyDescent="0.2">
      <c r="A1170" s="79" t="s">
        <v>1013</v>
      </c>
      <c r="B1170" s="79" t="s">
        <v>2645</v>
      </c>
      <c r="C1170" s="89" t="s">
        <v>1781</v>
      </c>
      <c r="D1170" s="89" t="s">
        <v>1014</v>
      </c>
      <c r="E1170" s="66">
        <v>40477</v>
      </c>
      <c r="F1170" s="79" t="s">
        <v>1167</v>
      </c>
      <c r="G1170" s="30" t="s">
        <v>1185</v>
      </c>
      <c r="H1170" s="30">
        <v>42005</v>
      </c>
      <c r="I1170" s="30" t="s">
        <v>1065</v>
      </c>
      <c r="J1170" s="173"/>
      <c r="K1170" s="87" t="s">
        <v>6</v>
      </c>
      <c r="L1170" s="87">
        <v>1</v>
      </c>
      <c r="M1170" s="87">
        <v>1</v>
      </c>
      <c r="N1170" s="87" t="s">
        <v>326</v>
      </c>
      <c r="O1170" s="87">
        <v>1</v>
      </c>
      <c r="P1170" s="87" t="s">
        <v>326</v>
      </c>
      <c r="Q1170" s="87">
        <v>1</v>
      </c>
      <c r="R1170" s="87" t="s">
        <v>326</v>
      </c>
      <c r="S1170" s="87">
        <v>1</v>
      </c>
      <c r="T1170" s="87" t="s">
        <v>49</v>
      </c>
      <c r="U1170" s="87">
        <v>1</v>
      </c>
      <c r="V1170" s="87">
        <v>1</v>
      </c>
      <c r="W1170" s="87">
        <v>0</v>
      </c>
      <c r="X1170" s="87">
        <v>0</v>
      </c>
      <c r="Y1170" s="87">
        <v>0</v>
      </c>
      <c r="Z1170" s="87">
        <v>1</v>
      </c>
      <c r="AA1170" s="87">
        <v>0</v>
      </c>
      <c r="AB1170" s="87">
        <f t="shared" si="120"/>
        <v>2</v>
      </c>
      <c r="AC1170" s="87">
        <f t="shared" si="121"/>
        <v>2</v>
      </c>
      <c r="AD1170" s="87">
        <f t="shared" si="122"/>
        <v>2</v>
      </c>
      <c r="AE1170" s="87">
        <f t="shared" si="123"/>
        <v>2</v>
      </c>
      <c r="AF1170" s="104" t="s">
        <v>2485</v>
      </c>
    </row>
    <row r="1171" spans="1:33" s="131" customFormat="1" ht="15.75" hidden="1" customHeight="1" x14ac:dyDescent="0.2">
      <c r="A1171" s="79" t="s">
        <v>1778</v>
      </c>
      <c r="B1171" s="79" t="s">
        <v>2645</v>
      </c>
      <c r="C1171" s="89" t="s">
        <v>1781</v>
      </c>
      <c r="D1171" s="89" t="s">
        <v>110</v>
      </c>
      <c r="E1171" s="66">
        <v>41250</v>
      </c>
      <c r="F1171" s="79" t="s">
        <v>1167</v>
      </c>
      <c r="G1171" s="30" t="s">
        <v>1185</v>
      </c>
      <c r="H1171" s="30">
        <v>42005</v>
      </c>
      <c r="I1171" s="30" t="s">
        <v>1065</v>
      </c>
      <c r="J1171" s="173"/>
      <c r="K1171" s="87" t="s">
        <v>6</v>
      </c>
      <c r="L1171" s="87">
        <v>1</v>
      </c>
      <c r="M1171" s="87">
        <v>1</v>
      </c>
      <c r="N1171" s="87" t="s">
        <v>326</v>
      </c>
      <c r="O1171" s="87">
        <v>1</v>
      </c>
      <c r="P1171" s="87" t="s">
        <v>326</v>
      </c>
      <c r="Q1171" s="87">
        <v>1</v>
      </c>
      <c r="R1171" s="87" t="s">
        <v>326</v>
      </c>
      <c r="S1171" s="87">
        <v>1</v>
      </c>
      <c r="T1171" s="87" t="s">
        <v>49</v>
      </c>
      <c r="U1171" s="87">
        <v>1</v>
      </c>
      <c r="V1171" s="87">
        <v>1</v>
      </c>
      <c r="W1171" s="87">
        <v>1</v>
      </c>
      <c r="X1171" s="87">
        <v>1</v>
      </c>
      <c r="Y1171" s="87">
        <v>1</v>
      </c>
      <c r="Z1171" s="87">
        <v>0</v>
      </c>
      <c r="AA1171" s="87">
        <v>0</v>
      </c>
      <c r="AB1171" s="87">
        <v>0</v>
      </c>
      <c r="AC1171" s="87">
        <v>0</v>
      </c>
      <c r="AD1171" s="87">
        <v>0</v>
      </c>
      <c r="AE1171" s="87">
        <v>0</v>
      </c>
      <c r="AF1171" s="104"/>
    </row>
    <row r="1172" spans="1:33" s="131" customFormat="1" ht="15.75" hidden="1" customHeight="1" x14ac:dyDescent="0.2">
      <c r="A1172" s="170" t="s">
        <v>3359</v>
      </c>
      <c r="B1172" s="79" t="s">
        <v>2645</v>
      </c>
      <c r="C1172" s="171" t="s">
        <v>1781</v>
      </c>
      <c r="D1172" s="112" t="s">
        <v>3360</v>
      </c>
      <c r="E1172" s="162">
        <v>42432</v>
      </c>
      <c r="F1172" s="79" t="s">
        <v>1635</v>
      </c>
      <c r="G1172" s="30" t="s">
        <v>1185</v>
      </c>
      <c r="H1172" s="30">
        <v>43088</v>
      </c>
      <c r="I1172" s="30" t="s">
        <v>3083</v>
      </c>
      <c r="J1172" s="173">
        <v>22</v>
      </c>
      <c r="K1172" s="87" t="s">
        <v>3226</v>
      </c>
      <c r="L1172" s="87">
        <v>1</v>
      </c>
      <c r="M1172" s="87">
        <v>1</v>
      </c>
      <c r="N1172" s="87" t="s">
        <v>3277</v>
      </c>
      <c r="O1172" s="87">
        <v>1</v>
      </c>
      <c r="P1172" s="87" t="s">
        <v>3277</v>
      </c>
      <c r="Q1172" s="87">
        <v>1</v>
      </c>
      <c r="R1172" s="87" t="s">
        <v>3277</v>
      </c>
      <c r="S1172" s="87">
        <v>1</v>
      </c>
      <c r="T1172" s="87" t="s">
        <v>326</v>
      </c>
      <c r="U1172" s="87">
        <v>1</v>
      </c>
      <c r="V1172" s="87">
        <v>1</v>
      </c>
      <c r="W1172" s="87">
        <v>0</v>
      </c>
      <c r="X1172" s="87">
        <v>0</v>
      </c>
      <c r="Y1172" s="87">
        <v>0</v>
      </c>
      <c r="Z1172" s="86"/>
      <c r="AA1172" s="87">
        <v>0</v>
      </c>
      <c r="AB1172" s="87"/>
      <c r="AC1172" s="87"/>
      <c r="AD1172" s="87"/>
      <c r="AE1172" s="87"/>
      <c r="AF1172" s="104"/>
    </row>
    <row r="1173" spans="1:33" s="131" customFormat="1" ht="15.75" hidden="1" customHeight="1" x14ac:dyDescent="0.2">
      <c r="A1173" s="74" t="s">
        <v>1060</v>
      </c>
      <c r="B1173" s="74" t="s">
        <v>1379</v>
      </c>
      <c r="C1173" s="77" t="s">
        <v>1378</v>
      </c>
      <c r="D1173" s="77" t="s">
        <v>110</v>
      </c>
      <c r="E1173" s="51">
        <v>40494</v>
      </c>
      <c r="F1173" s="74" t="s">
        <v>1167</v>
      </c>
      <c r="G1173" s="30" t="s">
        <v>1185</v>
      </c>
      <c r="H1173" s="30">
        <v>42005</v>
      </c>
      <c r="I1173" s="30" t="s">
        <v>1065</v>
      </c>
      <c r="J1173" s="173"/>
      <c r="K1173" s="87" t="s">
        <v>7</v>
      </c>
      <c r="L1173" s="87">
        <v>1</v>
      </c>
      <c r="M1173" s="87">
        <v>1</v>
      </c>
      <c r="N1173" s="87" t="s">
        <v>49</v>
      </c>
      <c r="O1173" s="87">
        <v>1</v>
      </c>
      <c r="P1173" s="87" t="s">
        <v>49</v>
      </c>
      <c r="Q1173" s="87">
        <v>1</v>
      </c>
      <c r="R1173" s="87" t="s">
        <v>49</v>
      </c>
      <c r="S1173" s="87">
        <v>1</v>
      </c>
      <c r="T1173" s="87" t="s">
        <v>326</v>
      </c>
      <c r="U1173" s="87">
        <v>1</v>
      </c>
      <c r="V1173" s="87">
        <v>1</v>
      </c>
      <c r="W1173" s="87">
        <v>0</v>
      </c>
      <c r="X1173" s="87">
        <v>0</v>
      </c>
      <c r="Y1173" s="87">
        <v>0</v>
      </c>
      <c r="Z1173" s="87">
        <v>1</v>
      </c>
      <c r="AA1173" s="87">
        <v>0</v>
      </c>
      <c r="AB1173" s="87">
        <f>IF((ISERROR(VLOOKUP($A1174,RTlist2,40,FALSE)))=TRUE,2,VLOOKUP($A1174,RTlist2,40,FALSE))</f>
        <v>2</v>
      </c>
      <c r="AC1173" s="87">
        <f>IF((ISERROR(VLOOKUP($A1174,RTlist2,41,FALSE)))=TRUE,2,VLOOKUP($A1174,RTlist2,41,FALSE))</f>
        <v>2</v>
      </c>
      <c r="AD1173" s="87">
        <f>IF((ISERROR(VLOOKUP($A1174,RTlist2,36,FALSE)))=TRUE,2,VLOOKUP($A1174,RTlist2,36,FALSE))</f>
        <v>2</v>
      </c>
      <c r="AE1173" s="87">
        <f>IF((ISERROR(VLOOKUP($A1174,RTlist2,37,FALSE)))=TRUE,2,VLOOKUP($A1174,RTlist2,37,FALSE))</f>
        <v>2</v>
      </c>
      <c r="AF1173" s="104" t="s">
        <v>2486</v>
      </c>
    </row>
    <row r="1174" spans="1:33" s="131" customFormat="1" ht="15.75" hidden="1" customHeight="1" x14ac:dyDescent="0.2">
      <c r="A1174" s="79" t="s">
        <v>1061</v>
      </c>
      <c r="B1174" s="79" t="s">
        <v>1062</v>
      </c>
      <c r="C1174" s="89" t="s">
        <v>1063</v>
      </c>
      <c r="D1174" s="89" t="s">
        <v>1253</v>
      </c>
      <c r="E1174" s="66">
        <v>40422</v>
      </c>
      <c r="F1174" s="79" t="s">
        <v>1167</v>
      </c>
      <c r="G1174" s="30" t="s">
        <v>1185</v>
      </c>
      <c r="H1174" s="30" t="s">
        <v>1065</v>
      </c>
      <c r="I1174" s="30" t="s">
        <v>1065</v>
      </c>
      <c r="J1174" s="173"/>
      <c r="K1174" s="87" t="s">
        <v>9</v>
      </c>
      <c r="L1174" s="87">
        <v>0</v>
      </c>
      <c r="M1174" s="87">
        <v>0</v>
      </c>
      <c r="N1174" s="87">
        <v>0</v>
      </c>
      <c r="O1174" s="87">
        <v>0</v>
      </c>
      <c r="P1174" s="87">
        <v>0</v>
      </c>
      <c r="Q1174" s="87">
        <v>0</v>
      </c>
      <c r="R1174" s="87">
        <v>0</v>
      </c>
      <c r="S1174" s="87">
        <v>0</v>
      </c>
      <c r="T1174" s="87">
        <v>0</v>
      </c>
      <c r="U1174" s="87">
        <v>0</v>
      </c>
      <c r="V1174" s="87">
        <v>0</v>
      </c>
      <c r="W1174" s="87">
        <v>0</v>
      </c>
      <c r="X1174" s="87">
        <v>0</v>
      </c>
      <c r="Y1174" s="87">
        <v>0</v>
      </c>
      <c r="Z1174" s="87">
        <v>0</v>
      </c>
      <c r="AA1174" s="87">
        <v>0</v>
      </c>
      <c r="AB1174" s="87">
        <f>IF((ISERROR(VLOOKUP($A1175,RTlist2,40,FALSE)))=TRUE,2,VLOOKUP($A1175,RTlist2,40,FALSE))</f>
        <v>2</v>
      </c>
      <c r="AC1174" s="87">
        <f>IF((ISERROR(VLOOKUP($A1175,RTlist2,41,FALSE)))=TRUE,2,VLOOKUP($A1175,RTlist2,41,FALSE))</f>
        <v>2</v>
      </c>
      <c r="AD1174" s="87">
        <f>IF((ISERROR(VLOOKUP($A1175,RTlist2,36,FALSE)))=TRUE,2,VLOOKUP($A1175,RTlist2,36,FALSE))</f>
        <v>2</v>
      </c>
      <c r="AE1174" s="87">
        <f>IF((ISERROR(VLOOKUP($A1175,RTlist2,37,FALSE)))=TRUE,2,VLOOKUP($A1175,RTlist2,37,FALSE))</f>
        <v>2</v>
      </c>
      <c r="AF1174" s="104"/>
    </row>
    <row r="1175" spans="1:33" s="131" customFormat="1" ht="15.75" hidden="1" customHeight="1" x14ac:dyDescent="0.2">
      <c r="A1175" s="79" t="s">
        <v>1407</v>
      </c>
      <c r="B1175" s="79" t="s">
        <v>1062</v>
      </c>
      <c r="C1175" s="89" t="s">
        <v>1420</v>
      </c>
      <c r="D1175" s="89" t="s">
        <v>110</v>
      </c>
      <c r="E1175" s="66">
        <v>41072</v>
      </c>
      <c r="F1175" s="79" t="s">
        <v>1167</v>
      </c>
      <c r="G1175" s="30" t="s">
        <v>1185</v>
      </c>
      <c r="H1175" s="30">
        <v>42005</v>
      </c>
      <c r="I1175" s="30" t="s">
        <v>1065</v>
      </c>
      <c r="J1175" s="173"/>
      <c r="K1175" s="87" t="s">
        <v>6</v>
      </c>
      <c r="L1175" s="87">
        <v>1</v>
      </c>
      <c r="M1175" s="87">
        <v>1</v>
      </c>
      <c r="N1175" s="87" t="s">
        <v>326</v>
      </c>
      <c r="O1175" s="87">
        <v>1</v>
      </c>
      <c r="P1175" s="87" t="s">
        <v>326</v>
      </c>
      <c r="Q1175" s="87">
        <v>1</v>
      </c>
      <c r="R1175" s="87" t="s">
        <v>326</v>
      </c>
      <c r="S1175" s="87">
        <v>1</v>
      </c>
      <c r="T1175" s="87" t="s">
        <v>49</v>
      </c>
      <c r="U1175" s="87">
        <v>1</v>
      </c>
      <c r="V1175" s="87">
        <v>1</v>
      </c>
      <c r="W1175" s="87">
        <v>0</v>
      </c>
      <c r="X1175" s="87">
        <v>0</v>
      </c>
      <c r="Y1175" s="87">
        <v>0</v>
      </c>
      <c r="Z1175" s="87">
        <v>1</v>
      </c>
      <c r="AA1175" s="87">
        <v>0</v>
      </c>
      <c r="AB1175" s="87">
        <f>IF((ISERROR(VLOOKUP($A1176,RTlist2,40,FALSE)))=TRUE,2,VLOOKUP($A1176,RTlist2,40,FALSE))</f>
        <v>2</v>
      </c>
      <c r="AC1175" s="87">
        <f>IF((ISERROR(VLOOKUP($A1176,RTlist2,41,FALSE)))=TRUE,2,VLOOKUP($A1176,RTlist2,41,FALSE))</f>
        <v>2</v>
      </c>
      <c r="AD1175" s="87">
        <f>IF((ISERROR(VLOOKUP($A1176,RTlist2,36,FALSE)))=TRUE,2,VLOOKUP($A1176,RTlist2,36,FALSE))</f>
        <v>2</v>
      </c>
      <c r="AE1175" s="87">
        <f>IF((ISERROR(VLOOKUP($A1176,RTlist2,37,FALSE)))=TRUE,2,VLOOKUP($A1176,RTlist2,37,FALSE))</f>
        <v>2</v>
      </c>
      <c r="AF1175" s="104" t="s">
        <v>2487</v>
      </c>
    </row>
    <row r="1176" spans="1:33" s="131" customFormat="1" ht="15.75" hidden="1" customHeight="1" x14ac:dyDescent="0.2">
      <c r="A1176" s="79" t="s">
        <v>1417</v>
      </c>
      <c r="B1176" s="79" t="s">
        <v>1062</v>
      </c>
      <c r="C1176" s="89" t="s">
        <v>1420</v>
      </c>
      <c r="D1176" s="89" t="s">
        <v>130</v>
      </c>
      <c r="E1176" s="66">
        <v>40449</v>
      </c>
      <c r="F1176" s="79" t="s">
        <v>1167</v>
      </c>
      <c r="G1176" s="30" t="s">
        <v>1185</v>
      </c>
      <c r="H1176" s="30">
        <v>42005</v>
      </c>
      <c r="I1176" s="30" t="s">
        <v>1065</v>
      </c>
      <c r="J1176" s="173"/>
      <c r="K1176" s="87" t="s">
        <v>6</v>
      </c>
      <c r="L1176" s="87">
        <v>1</v>
      </c>
      <c r="M1176" s="87">
        <v>1</v>
      </c>
      <c r="N1176" s="87" t="s">
        <v>326</v>
      </c>
      <c r="O1176" s="87">
        <v>1</v>
      </c>
      <c r="P1176" s="87" t="s">
        <v>326</v>
      </c>
      <c r="Q1176" s="87">
        <v>1</v>
      </c>
      <c r="R1176" s="87" t="s">
        <v>326</v>
      </c>
      <c r="S1176" s="87">
        <v>1</v>
      </c>
      <c r="T1176" s="87" t="s">
        <v>49</v>
      </c>
      <c r="U1176" s="87">
        <v>1</v>
      </c>
      <c r="V1176" s="87">
        <v>1</v>
      </c>
      <c r="W1176" s="87">
        <v>0</v>
      </c>
      <c r="X1176" s="87">
        <v>0</v>
      </c>
      <c r="Y1176" s="87">
        <v>0</v>
      </c>
      <c r="Z1176" s="87">
        <v>1</v>
      </c>
      <c r="AA1176" s="87">
        <v>0</v>
      </c>
      <c r="AB1176" s="87">
        <f>IF((ISERROR(VLOOKUP($A1179,RTlist2,40,FALSE)))=TRUE,2,VLOOKUP($A1179,RTlist2,40,FALSE))</f>
        <v>2</v>
      </c>
      <c r="AC1176" s="87">
        <f>IF((ISERROR(VLOOKUP($A1179,RTlist2,41,FALSE)))=TRUE,2,VLOOKUP($A1179,RTlist2,41,FALSE))</f>
        <v>2</v>
      </c>
      <c r="AD1176" s="87">
        <f>IF((ISERROR(VLOOKUP($A1179,RTlist2,36,FALSE)))=TRUE,2,VLOOKUP($A1179,RTlist2,36,FALSE))</f>
        <v>2</v>
      </c>
      <c r="AE1176" s="87">
        <f>IF((ISERROR(VLOOKUP($A1179,RTlist2,37,FALSE)))=TRUE,2,VLOOKUP($A1179,RTlist2,37,FALSE))</f>
        <v>2</v>
      </c>
      <c r="AF1176" s="104"/>
    </row>
    <row r="1177" spans="1:33" s="131" customFormat="1" ht="15.75" hidden="1" customHeight="1" x14ac:dyDescent="0.2">
      <c r="A1177" s="79" t="s">
        <v>2544</v>
      </c>
      <c r="B1177" s="79" t="s">
        <v>2545</v>
      </c>
      <c r="C1177" s="89" t="s">
        <v>3257</v>
      </c>
      <c r="D1177" s="89" t="s">
        <v>76</v>
      </c>
      <c r="E1177" s="66">
        <v>41115</v>
      </c>
      <c r="F1177" s="79" t="s">
        <v>1167</v>
      </c>
      <c r="G1177" s="30" t="s">
        <v>1185</v>
      </c>
      <c r="H1177" s="30">
        <v>42150</v>
      </c>
      <c r="I1177" s="30" t="s">
        <v>1065</v>
      </c>
      <c r="J1177" s="173"/>
      <c r="K1177" s="87" t="s">
        <v>6</v>
      </c>
      <c r="L1177" s="87">
        <v>1</v>
      </c>
      <c r="M1177" s="87">
        <v>1</v>
      </c>
      <c r="N1177" s="87" t="s">
        <v>326</v>
      </c>
      <c r="O1177" s="87">
        <v>1</v>
      </c>
      <c r="P1177" s="87" t="s">
        <v>326</v>
      </c>
      <c r="Q1177" s="87">
        <v>1</v>
      </c>
      <c r="R1177" s="87" t="s">
        <v>326</v>
      </c>
      <c r="S1177" s="87">
        <v>1</v>
      </c>
      <c r="T1177" s="87" t="s">
        <v>49</v>
      </c>
      <c r="U1177" s="87">
        <v>1</v>
      </c>
      <c r="V1177" s="87">
        <v>1</v>
      </c>
      <c r="W1177" s="87">
        <v>0</v>
      </c>
      <c r="X1177" s="87">
        <v>0</v>
      </c>
      <c r="Y1177" s="87">
        <v>0</v>
      </c>
      <c r="Z1177" s="87">
        <v>0</v>
      </c>
      <c r="AA1177" s="87">
        <v>0</v>
      </c>
      <c r="AB1177" s="87">
        <v>0</v>
      </c>
      <c r="AC1177" s="87">
        <v>0</v>
      </c>
      <c r="AD1177" s="87">
        <v>0</v>
      </c>
      <c r="AE1177" s="87">
        <v>0</v>
      </c>
      <c r="AF1177" s="104" t="s">
        <v>2588</v>
      </c>
    </row>
    <row r="1178" spans="1:33" s="131" customFormat="1" ht="15.75" hidden="1" customHeight="1" x14ac:dyDescent="0.2">
      <c r="A1178" s="79" t="s">
        <v>2547</v>
      </c>
      <c r="B1178" s="79" t="s">
        <v>2545</v>
      </c>
      <c r="C1178" s="89" t="s">
        <v>3257</v>
      </c>
      <c r="D1178" s="89" t="s">
        <v>87</v>
      </c>
      <c r="E1178" s="66">
        <v>42065</v>
      </c>
      <c r="F1178" s="79" t="s">
        <v>1167</v>
      </c>
      <c r="G1178" s="30" t="s">
        <v>1185</v>
      </c>
      <c r="H1178" s="30">
        <v>42150</v>
      </c>
      <c r="I1178" s="30" t="s">
        <v>1065</v>
      </c>
      <c r="J1178" s="173"/>
      <c r="K1178" s="87" t="s">
        <v>6</v>
      </c>
      <c r="L1178" s="87">
        <v>1</v>
      </c>
      <c r="M1178" s="87">
        <v>1</v>
      </c>
      <c r="N1178" s="87" t="s">
        <v>326</v>
      </c>
      <c r="O1178" s="87">
        <v>1</v>
      </c>
      <c r="P1178" s="87" t="s">
        <v>326</v>
      </c>
      <c r="Q1178" s="87">
        <v>1</v>
      </c>
      <c r="R1178" s="87" t="s">
        <v>326</v>
      </c>
      <c r="S1178" s="87">
        <v>1</v>
      </c>
      <c r="T1178" s="87" t="s">
        <v>49</v>
      </c>
      <c r="U1178" s="87">
        <v>1</v>
      </c>
      <c r="V1178" s="87">
        <v>1</v>
      </c>
      <c r="W1178" s="87">
        <v>0</v>
      </c>
      <c r="X1178" s="87">
        <v>0</v>
      </c>
      <c r="Y1178" s="87">
        <v>0</v>
      </c>
      <c r="Z1178" s="87">
        <v>0</v>
      </c>
      <c r="AA1178" s="87">
        <v>0</v>
      </c>
      <c r="AB1178" s="87">
        <v>0</v>
      </c>
      <c r="AC1178" s="87">
        <v>0</v>
      </c>
      <c r="AD1178" s="87">
        <v>0</v>
      </c>
      <c r="AE1178" s="87">
        <v>0</v>
      </c>
      <c r="AF1178" s="104"/>
    </row>
    <row r="1179" spans="1:33" s="131" customFormat="1" ht="15.75" hidden="1" customHeight="1" x14ac:dyDescent="0.2">
      <c r="A1179" s="79" t="s">
        <v>1220</v>
      </c>
      <c r="B1179" s="79" t="s">
        <v>1221</v>
      </c>
      <c r="C1179" s="89" t="s">
        <v>1222</v>
      </c>
      <c r="D1179" s="89" t="s">
        <v>1196</v>
      </c>
      <c r="E1179" s="66">
        <v>40528</v>
      </c>
      <c r="F1179" s="79" t="s">
        <v>1167</v>
      </c>
      <c r="G1179" s="30" t="s">
        <v>1184</v>
      </c>
      <c r="H1179" s="30">
        <v>42005</v>
      </c>
      <c r="I1179" s="30" t="s">
        <v>1065</v>
      </c>
      <c r="J1179" s="173"/>
      <c r="K1179" s="87" t="s">
        <v>1276</v>
      </c>
      <c r="L1179" s="87">
        <v>1</v>
      </c>
      <c r="M1179" s="87">
        <v>1</v>
      </c>
      <c r="N1179" s="87" t="s">
        <v>326</v>
      </c>
      <c r="O1179" s="87">
        <v>1</v>
      </c>
      <c r="P1179" s="87" t="s">
        <v>326</v>
      </c>
      <c r="Q1179" s="87">
        <v>1</v>
      </c>
      <c r="R1179" s="87" t="s">
        <v>326</v>
      </c>
      <c r="S1179" s="87">
        <v>1</v>
      </c>
      <c r="T1179" s="87" t="s">
        <v>49</v>
      </c>
      <c r="U1179" s="87">
        <v>1</v>
      </c>
      <c r="V1179" s="87">
        <v>1</v>
      </c>
      <c r="W1179" s="87">
        <v>0</v>
      </c>
      <c r="X1179" s="87">
        <v>0</v>
      </c>
      <c r="Y1179" s="87">
        <v>0</v>
      </c>
      <c r="Z1179" s="87">
        <v>1</v>
      </c>
      <c r="AA1179" s="87">
        <v>0</v>
      </c>
      <c r="AB1179" s="87">
        <f>IF((ISERROR(VLOOKUP($A1180,RTlist2,40,FALSE)))=TRUE,2,VLOOKUP($A1180,RTlist2,40,FALSE))</f>
        <v>2</v>
      </c>
      <c r="AC1179" s="87">
        <f>IF((ISERROR(VLOOKUP($A1180,RTlist2,41,FALSE)))=TRUE,2,VLOOKUP($A1180,RTlist2,41,FALSE))</f>
        <v>2</v>
      </c>
      <c r="AD1179" s="87">
        <f>IF((ISERROR(VLOOKUP($A1180,RTlist2,36,FALSE)))=TRUE,2,VLOOKUP($A1180,RTlist2,36,FALSE))</f>
        <v>2</v>
      </c>
      <c r="AE1179" s="87">
        <f>IF((ISERROR(VLOOKUP($A1180,RTlist2,37,FALSE)))=TRUE,2,VLOOKUP($A1180,RTlist2,37,FALSE))</f>
        <v>2</v>
      </c>
      <c r="AF1179" s="104" t="s">
        <v>2488</v>
      </c>
    </row>
    <row r="1180" spans="1:33" s="131" customFormat="1" ht="15.75" hidden="1" customHeight="1" x14ac:dyDescent="0.2">
      <c r="A1180" s="79" t="s">
        <v>1333</v>
      </c>
      <c r="B1180" s="79" t="s">
        <v>1221</v>
      </c>
      <c r="C1180" s="89" t="s">
        <v>1222</v>
      </c>
      <c r="D1180" s="89" t="s">
        <v>1193</v>
      </c>
      <c r="E1180" s="66">
        <v>40827</v>
      </c>
      <c r="F1180" s="79" t="s">
        <v>1167</v>
      </c>
      <c r="G1180" s="30" t="s">
        <v>1184</v>
      </c>
      <c r="H1180" s="30">
        <v>42005</v>
      </c>
      <c r="I1180" s="30" t="s">
        <v>1065</v>
      </c>
      <c r="J1180" s="173"/>
      <c r="K1180" s="87" t="s">
        <v>1276</v>
      </c>
      <c r="L1180" s="87">
        <v>1</v>
      </c>
      <c r="M1180" s="87">
        <v>1</v>
      </c>
      <c r="N1180" s="87" t="s">
        <v>326</v>
      </c>
      <c r="O1180" s="87">
        <v>1</v>
      </c>
      <c r="P1180" s="87" t="s">
        <v>326</v>
      </c>
      <c r="Q1180" s="87">
        <v>1</v>
      </c>
      <c r="R1180" s="87" t="s">
        <v>326</v>
      </c>
      <c r="S1180" s="87">
        <v>1</v>
      </c>
      <c r="T1180" s="87" t="s">
        <v>49</v>
      </c>
      <c r="U1180" s="87">
        <v>1</v>
      </c>
      <c r="V1180" s="87">
        <v>1</v>
      </c>
      <c r="W1180" s="87">
        <v>0</v>
      </c>
      <c r="X1180" s="87">
        <v>0</v>
      </c>
      <c r="Y1180" s="87">
        <v>0</v>
      </c>
      <c r="Z1180" s="87">
        <v>1</v>
      </c>
      <c r="AA1180" s="87">
        <v>0</v>
      </c>
      <c r="AB1180" s="87">
        <f>IF((ISERROR(VLOOKUP($A1181,RTlist2,40,FALSE)))=TRUE,2,VLOOKUP($A1181,RTlist2,40,FALSE))</f>
        <v>2</v>
      </c>
      <c r="AC1180" s="87">
        <f>IF((ISERROR(VLOOKUP($A1181,RTlist2,41,FALSE)))=TRUE,2,VLOOKUP($A1181,RTlist2,41,FALSE))</f>
        <v>2</v>
      </c>
      <c r="AD1180" s="87">
        <f>IF((ISERROR(VLOOKUP($A1181,RTlist2,36,FALSE)))=TRUE,2,VLOOKUP($A1181,RTlist2,36,FALSE))</f>
        <v>2</v>
      </c>
      <c r="AE1180" s="87">
        <f>IF((ISERROR(VLOOKUP($A1181,RTlist2,37,FALSE)))=TRUE,2,VLOOKUP($A1181,RTlist2,37,FALSE))</f>
        <v>2</v>
      </c>
      <c r="AF1180" s="104"/>
    </row>
    <row r="1181" spans="1:33" s="131" customFormat="1" ht="15.75" hidden="1" customHeight="1" x14ac:dyDescent="0.2">
      <c r="A1181" s="79" t="s">
        <v>1606</v>
      </c>
      <c r="B1181" s="79" t="s">
        <v>1221</v>
      </c>
      <c r="C1181" s="89" t="s">
        <v>1222</v>
      </c>
      <c r="D1181" s="89" t="s">
        <v>1607</v>
      </c>
      <c r="E1181" s="66">
        <v>41439</v>
      </c>
      <c r="F1181" s="79" t="s">
        <v>1167</v>
      </c>
      <c r="G1181" s="30" t="s">
        <v>1184</v>
      </c>
      <c r="H1181" s="30">
        <v>42005</v>
      </c>
      <c r="I1181" s="30" t="s">
        <v>1065</v>
      </c>
      <c r="J1181" s="173"/>
      <c r="K1181" s="87" t="s">
        <v>6</v>
      </c>
      <c r="L1181" s="87">
        <v>1</v>
      </c>
      <c r="M1181" s="87">
        <v>1</v>
      </c>
      <c r="N1181" s="87" t="s">
        <v>49</v>
      </c>
      <c r="O1181" s="87">
        <v>1</v>
      </c>
      <c r="P1181" s="87" t="s">
        <v>49</v>
      </c>
      <c r="Q1181" s="87">
        <v>1</v>
      </c>
      <c r="R1181" s="87" t="s">
        <v>49</v>
      </c>
      <c r="S1181" s="87">
        <v>1</v>
      </c>
      <c r="T1181" s="87" t="s">
        <v>346</v>
      </c>
      <c r="U1181" s="87">
        <v>1</v>
      </c>
      <c r="V1181" s="87">
        <v>1</v>
      </c>
      <c r="W1181" s="87">
        <v>0</v>
      </c>
      <c r="X1181" s="87">
        <v>0</v>
      </c>
      <c r="Y1181" s="87">
        <v>0</v>
      </c>
      <c r="Z1181" s="87">
        <v>0</v>
      </c>
      <c r="AA1181" s="87">
        <v>0</v>
      </c>
      <c r="AB1181" s="87">
        <v>0</v>
      </c>
      <c r="AC1181" s="87">
        <v>0</v>
      </c>
      <c r="AD1181" s="87">
        <v>0</v>
      </c>
      <c r="AE1181" s="87">
        <v>0</v>
      </c>
      <c r="AF1181" s="104"/>
    </row>
    <row r="1182" spans="1:33" s="106" customFormat="1" ht="15.75" hidden="1" customHeight="1" x14ac:dyDescent="0.2">
      <c r="A1182" s="79" t="s">
        <v>1171</v>
      </c>
      <c r="B1182" s="79" t="s">
        <v>1172</v>
      </c>
      <c r="C1182" s="89" t="s">
        <v>1173</v>
      </c>
      <c r="D1182" s="89" t="s">
        <v>1174</v>
      </c>
      <c r="E1182" s="66">
        <v>40607</v>
      </c>
      <c r="F1182" s="79" t="s">
        <v>1167</v>
      </c>
      <c r="G1182" s="30" t="s">
        <v>1185</v>
      </c>
      <c r="H1182" s="30">
        <v>42005</v>
      </c>
      <c r="I1182" s="30" t="s">
        <v>1065</v>
      </c>
      <c r="J1182" s="173"/>
      <c r="K1182" s="87" t="s">
        <v>7</v>
      </c>
      <c r="L1182" s="87">
        <v>1</v>
      </c>
      <c r="M1182" s="87">
        <v>1</v>
      </c>
      <c r="N1182" s="87" t="s">
        <v>326</v>
      </c>
      <c r="O1182" s="87">
        <v>1</v>
      </c>
      <c r="P1182" s="87" t="s">
        <v>326</v>
      </c>
      <c r="Q1182" s="87">
        <v>1</v>
      </c>
      <c r="R1182" s="87" t="s">
        <v>326</v>
      </c>
      <c r="S1182" s="87">
        <v>1</v>
      </c>
      <c r="T1182" s="87" t="s">
        <v>49</v>
      </c>
      <c r="U1182" s="87">
        <v>1</v>
      </c>
      <c r="V1182" s="87">
        <v>1</v>
      </c>
      <c r="W1182" s="87">
        <v>0</v>
      </c>
      <c r="X1182" s="87">
        <v>0</v>
      </c>
      <c r="Y1182" s="87">
        <v>0</v>
      </c>
      <c r="Z1182" s="87">
        <v>1</v>
      </c>
      <c r="AA1182" s="87">
        <v>0</v>
      </c>
      <c r="AB1182" s="87">
        <f>IF((ISERROR(VLOOKUP($A1183,RTlist2,40,FALSE)))=TRUE,2,VLOOKUP($A1183,RTlist2,40,FALSE))</f>
        <v>2</v>
      </c>
      <c r="AC1182" s="87">
        <f>IF((ISERROR(VLOOKUP($A1183,RTlist2,41,FALSE)))=TRUE,2,VLOOKUP($A1183,RTlist2,41,FALSE))</f>
        <v>2</v>
      </c>
      <c r="AD1182" s="87">
        <f>IF((ISERROR(VLOOKUP($A1183,RTlist2,36,FALSE)))=TRUE,2,VLOOKUP($A1183,RTlist2,36,FALSE))</f>
        <v>2</v>
      </c>
      <c r="AE1182" s="87">
        <f>IF((ISERROR(VLOOKUP($A1183,RTlist2,37,FALSE)))=TRUE,2,VLOOKUP($A1183,RTlist2,37,FALSE))</f>
        <v>2</v>
      </c>
      <c r="AF1182" s="104" t="s">
        <v>2489</v>
      </c>
      <c r="AG1182" s="131"/>
    </row>
    <row r="1183" spans="1:33" s="131" customFormat="1" ht="15.75" hidden="1" customHeight="1" x14ac:dyDescent="0.2">
      <c r="A1183" s="79" t="s">
        <v>1313</v>
      </c>
      <c r="B1183" s="79" t="s">
        <v>1314</v>
      </c>
      <c r="C1183" s="89" t="s">
        <v>1315</v>
      </c>
      <c r="D1183" s="89" t="s">
        <v>140</v>
      </c>
      <c r="E1183" s="66">
        <v>40686</v>
      </c>
      <c r="F1183" s="79" t="s">
        <v>1167</v>
      </c>
      <c r="G1183" s="30" t="s">
        <v>1185</v>
      </c>
      <c r="H1183" s="30">
        <v>42005</v>
      </c>
      <c r="I1183" s="30" t="s">
        <v>1065</v>
      </c>
      <c r="J1183" s="173"/>
      <c r="K1183" s="87" t="s">
        <v>7</v>
      </c>
      <c r="L1183" s="87">
        <v>1</v>
      </c>
      <c r="M1183" s="87">
        <v>1</v>
      </c>
      <c r="N1183" s="87" t="s">
        <v>326</v>
      </c>
      <c r="O1183" s="87">
        <v>1</v>
      </c>
      <c r="P1183" s="87" t="s">
        <v>326</v>
      </c>
      <c r="Q1183" s="87">
        <v>1</v>
      </c>
      <c r="R1183" s="87" t="s">
        <v>326</v>
      </c>
      <c r="S1183" s="87">
        <v>1</v>
      </c>
      <c r="T1183" s="87" t="s">
        <v>49</v>
      </c>
      <c r="U1183" s="87">
        <v>1</v>
      </c>
      <c r="V1183" s="87">
        <v>1</v>
      </c>
      <c r="W1183" s="87">
        <v>0</v>
      </c>
      <c r="X1183" s="87">
        <v>0</v>
      </c>
      <c r="Y1183" s="87">
        <v>0</v>
      </c>
      <c r="Z1183" s="87">
        <v>1</v>
      </c>
      <c r="AA1183" s="87">
        <v>0</v>
      </c>
      <c r="AB1183" s="87">
        <f>IF((ISERROR(VLOOKUP($A1184,RTlist2,40,FALSE)))=TRUE,2,VLOOKUP($A1184,RTlist2,40,FALSE))</f>
        <v>2</v>
      </c>
      <c r="AC1183" s="87">
        <f>IF((ISERROR(VLOOKUP($A1184,RTlist2,41,FALSE)))=TRUE,2,VLOOKUP($A1184,RTlist2,41,FALSE))</f>
        <v>2</v>
      </c>
      <c r="AD1183" s="87">
        <f>IF((ISERROR(VLOOKUP($A1184,RTlist2,36,FALSE)))=TRUE,2,VLOOKUP($A1184,RTlist2,36,FALSE))</f>
        <v>2</v>
      </c>
      <c r="AE1183" s="87">
        <f>IF((ISERROR(VLOOKUP($A1184,RTlist2,37,FALSE)))=TRUE,2,VLOOKUP($A1184,RTlist2,37,FALSE))</f>
        <v>2</v>
      </c>
      <c r="AF1183" s="104" t="s">
        <v>2490</v>
      </c>
    </row>
    <row r="1184" spans="1:33" s="131" customFormat="1" ht="15.75" hidden="1" customHeight="1" x14ac:dyDescent="0.2">
      <c r="A1184" s="79" t="s">
        <v>1316</v>
      </c>
      <c r="B1184" s="79" t="s">
        <v>1314</v>
      </c>
      <c r="C1184" s="89" t="s">
        <v>1315</v>
      </c>
      <c r="D1184" s="89" t="s">
        <v>110</v>
      </c>
      <c r="E1184" s="66">
        <v>40833</v>
      </c>
      <c r="F1184" s="79" t="s">
        <v>1167</v>
      </c>
      <c r="G1184" s="30" t="s">
        <v>1185</v>
      </c>
      <c r="H1184" s="30">
        <v>42005</v>
      </c>
      <c r="I1184" s="30" t="s">
        <v>1065</v>
      </c>
      <c r="J1184" s="173"/>
      <c r="K1184" s="87" t="s">
        <v>7</v>
      </c>
      <c r="L1184" s="87">
        <v>1</v>
      </c>
      <c r="M1184" s="87">
        <v>1</v>
      </c>
      <c r="N1184" s="87" t="s">
        <v>326</v>
      </c>
      <c r="O1184" s="87">
        <v>1</v>
      </c>
      <c r="P1184" s="87" t="s">
        <v>326</v>
      </c>
      <c r="Q1184" s="87">
        <v>1</v>
      </c>
      <c r="R1184" s="87" t="s">
        <v>326</v>
      </c>
      <c r="S1184" s="87">
        <v>1</v>
      </c>
      <c r="T1184" s="87" t="s">
        <v>49</v>
      </c>
      <c r="U1184" s="87">
        <v>1</v>
      </c>
      <c r="V1184" s="87">
        <v>1</v>
      </c>
      <c r="W1184" s="87">
        <v>0</v>
      </c>
      <c r="X1184" s="87">
        <v>0</v>
      </c>
      <c r="Y1184" s="87">
        <v>0</v>
      </c>
      <c r="Z1184" s="87">
        <v>1</v>
      </c>
      <c r="AA1184" s="87">
        <v>0</v>
      </c>
      <c r="AB1184" s="87">
        <f>IF((ISERROR(VLOOKUP($A1185,RTlist2,40,FALSE)))=TRUE,2,VLOOKUP($A1185,RTlist2,40,FALSE))</f>
        <v>2</v>
      </c>
      <c r="AC1184" s="87">
        <f>IF((ISERROR(VLOOKUP($A1185,RTlist2,41,FALSE)))=TRUE,2,VLOOKUP($A1185,RTlist2,41,FALSE))</f>
        <v>2</v>
      </c>
      <c r="AD1184" s="87">
        <f>IF((ISERROR(VLOOKUP($A1185,RTlist2,36,FALSE)))=TRUE,2,VLOOKUP($A1185,RTlist2,36,FALSE))</f>
        <v>2</v>
      </c>
      <c r="AE1184" s="87">
        <f>IF((ISERROR(VLOOKUP($A1185,RTlist2,37,FALSE)))=TRUE,2,VLOOKUP($A1185,RTlist2,37,FALSE))</f>
        <v>2</v>
      </c>
      <c r="AF1184" s="104"/>
    </row>
    <row r="1185" spans="1:32" s="131" customFormat="1" ht="15.75" hidden="1" customHeight="1" x14ac:dyDescent="0.2">
      <c r="A1185" s="79" t="s">
        <v>1321</v>
      </c>
      <c r="B1185" s="79" t="s">
        <v>1314</v>
      </c>
      <c r="C1185" s="89" t="s">
        <v>1315</v>
      </c>
      <c r="D1185" s="89" t="s">
        <v>1322</v>
      </c>
      <c r="E1185" s="66">
        <v>40686</v>
      </c>
      <c r="F1185" s="79" t="s">
        <v>1167</v>
      </c>
      <c r="G1185" s="30" t="s">
        <v>1185</v>
      </c>
      <c r="H1185" s="30">
        <v>42005</v>
      </c>
      <c r="I1185" s="30" t="s">
        <v>1065</v>
      </c>
      <c r="J1185" s="173"/>
      <c r="K1185" s="87" t="s">
        <v>7</v>
      </c>
      <c r="L1185" s="87">
        <v>1</v>
      </c>
      <c r="M1185" s="87">
        <v>1</v>
      </c>
      <c r="N1185" s="87" t="s">
        <v>326</v>
      </c>
      <c r="O1185" s="87">
        <v>1</v>
      </c>
      <c r="P1185" s="87" t="s">
        <v>326</v>
      </c>
      <c r="Q1185" s="87">
        <v>1</v>
      </c>
      <c r="R1185" s="87" t="s">
        <v>326</v>
      </c>
      <c r="S1185" s="87">
        <v>1</v>
      </c>
      <c r="T1185" s="87" t="s">
        <v>49</v>
      </c>
      <c r="U1185" s="87">
        <v>1</v>
      </c>
      <c r="V1185" s="87">
        <v>1</v>
      </c>
      <c r="W1185" s="87">
        <v>0</v>
      </c>
      <c r="X1185" s="87">
        <v>0</v>
      </c>
      <c r="Y1185" s="87">
        <v>0</v>
      </c>
      <c r="Z1185" s="87">
        <v>1</v>
      </c>
      <c r="AA1185" s="87">
        <v>0</v>
      </c>
      <c r="AB1185" s="87">
        <f>IF((ISERROR(VLOOKUP($A1186,RTlist2,40,FALSE)))=TRUE,2,VLOOKUP($A1186,RTlist2,40,FALSE))</f>
        <v>2</v>
      </c>
      <c r="AC1185" s="87">
        <f>IF((ISERROR(VLOOKUP($A1186,RTlist2,41,FALSE)))=TRUE,2,VLOOKUP($A1186,RTlist2,41,FALSE))</f>
        <v>2</v>
      </c>
      <c r="AD1185" s="87">
        <f>IF((ISERROR(VLOOKUP($A1186,RTlist2,36,FALSE)))=TRUE,2,VLOOKUP($A1186,RTlist2,36,FALSE))</f>
        <v>2</v>
      </c>
      <c r="AE1185" s="87">
        <f>IF((ISERROR(VLOOKUP($A1186,RTlist2,37,FALSE)))=TRUE,2,VLOOKUP($A1186,RTlist2,37,FALSE))</f>
        <v>2</v>
      </c>
      <c r="AF1185" s="104"/>
    </row>
    <row r="1186" spans="1:32" s="131" customFormat="1" ht="15.75" hidden="1" customHeight="1" x14ac:dyDescent="0.2">
      <c r="A1186" s="79" t="s">
        <v>1317</v>
      </c>
      <c r="B1186" s="79" t="s">
        <v>1318</v>
      </c>
      <c r="C1186" s="89" t="s">
        <v>1319</v>
      </c>
      <c r="D1186" s="89" t="s">
        <v>10</v>
      </c>
      <c r="E1186" s="66" t="s">
        <v>1320</v>
      </c>
      <c r="F1186" s="79" t="s">
        <v>1167</v>
      </c>
      <c r="G1186" s="30" t="s">
        <v>1185</v>
      </c>
      <c r="H1186" s="30" t="s">
        <v>1065</v>
      </c>
      <c r="I1186" s="30" t="s">
        <v>1065</v>
      </c>
      <c r="J1186" s="173"/>
      <c r="K1186" s="87" t="s">
        <v>9</v>
      </c>
      <c r="L1186" s="87">
        <v>0</v>
      </c>
      <c r="M1186" s="87">
        <v>0</v>
      </c>
      <c r="N1186" s="87">
        <v>0</v>
      </c>
      <c r="O1186" s="87">
        <v>0</v>
      </c>
      <c r="P1186" s="87">
        <v>0</v>
      </c>
      <c r="Q1186" s="87">
        <v>0</v>
      </c>
      <c r="R1186" s="87">
        <v>0</v>
      </c>
      <c r="S1186" s="87">
        <v>0</v>
      </c>
      <c r="T1186" s="87">
        <v>0</v>
      </c>
      <c r="U1186" s="87">
        <v>0</v>
      </c>
      <c r="V1186" s="87">
        <v>0</v>
      </c>
      <c r="W1186" s="87">
        <v>0</v>
      </c>
      <c r="X1186" s="87">
        <v>0</v>
      </c>
      <c r="Y1186" s="87">
        <v>0</v>
      </c>
      <c r="Z1186" s="87">
        <v>0</v>
      </c>
      <c r="AA1186" s="87">
        <v>0</v>
      </c>
      <c r="AB1186" s="87">
        <f>IF((ISERROR(VLOOKUP($A1187,RTlist2,40,FALSE)))=TRUE,2,VLOOKUP($A1187,RTlist2,40,FALSE))</f>
        <v>2</v>
      </c>
      <c r="AC1186" s="87">
        <f>IF((ISERROR(VLOOKUP($A1187,RTlist2,41,FALSE)))=TRUE,2,VLOOKUP($A1187,RTlist2,41,FALSE))</f>
        <v>2</v>
      </c>
      <c r="AD1186" s="87">
        <f>IF((ISERROR(VLOOKUP($A1187,RTlist2,36,FALSE)))=TRUE,2,VLOOKUP($A1187,RTlist2,36,FALSE))</f>
        <v>2</v>
      </c>
      <c r="AE1186" s="87">
        <f>IF((ISERROR(VLOOKUP($A1187,RTlist2,37,FALSE)))=TRUE,2,VLOOKUP($A1187,RTlist2,37,FALSE))</f>
        <v>2</v>
      </c>
      <c r="AF1186" s="104"/>
    </row>
    <row r="1187" spans="1:32" s="131" customFormat="1" ht="15.75" hidden="1" customHeight="1" x14ac:dyDescent="0.2">
      <c r="A1187" s="79" t="s">
        <v>1527</v>
      </c>
      <c r="B1187" s="79" t="s">
        <v>1328</v>
      </c>
      <c r="C1187" s="89" t="s">
        <v>1329</v>
      </c>
      <c r="D1187" s="89" t="s">
        <v>1191</v>
      </c>
      <c r="E1187" s="66">
        <v>41208</v>
      </c>
      <c r="F1187" s="79" t="s">
        <v>1167</v>
      </c>
      <c r="G1187" s="30" t="s">
        <v>1185</v>
      </c>
      <c r="H1187" s="30">
        <v>42005</v>
      </c>
      <c r="I1187" s="30" t="s">
        <v>1065</v>
      </c>
      <c r="J1187" s="173"/>
      <c r="K1187" s="87" t="s">
        <v>326</v>
      </c>
      <c r="L1187" s="87">
        <v>1</v>
      </c>
      <c r="M1187" s="87">
        <v>1</v>
      </c>
      <c r="N1187" s="87" t="s">
        <v>326</v>
      </c>
      <c r="O1187" s="87">
        <v>1</v>
      </c>
      <c r="P1187" s="87" t="s">
        <v>326</v>
      </c>
      <c r="Q1187" s="87">
        <v>1</v>
      </c>
      <c r="R1187" s="87" t="s">
        <v>326</v>
      </c>
      <c r="S1187" s="87">
        <v>1</v>
      </c>
      <c r="T1187" s="87" t="s">
        <v>49</v>
      </c>
      <c r="U1187" s="87">
        <v>1</v>
      </c>
      <c r="V1187" s="87">
        <v>1</v>
      </c>
      <c r="W1187" s="87">
        <v>0</v>
      </c>
      <c r="X1187" s="87">
        <v>0</v>
      </c>
      <c r="Y1187" s="87">
        <v>0</v>
      </c>
      <c r="Z1187" s="87">
        <v>0</v>
      </c>
      <c r="AA1187" s="87">
        <v>0</v>
      </c>
      <c r="AB1187" s="87">
        <v>0</v>
      </c>
      <c r="AC1187" s="87">
        <v>0</v>
      </c>
      <c r="AD1187" s="87">
        <v>0</v>
      </c>
      <c r="AE1187" s="87">
        <v>0</v>
      </c>
      <c r="AF1187" s="104" t="s">
        <v>2491</v>
      </c>
    </row>
    <row r="1188" spans="1:32" s="131" customFormat="1" ht="15.75" hidden="1" customHeight="1" x14ac:dyDescent="0.2">
      <c r="A1188" s="79" t="s">
        <v>1782</v>
      </c>
      <c r="B1188" s="79" t="s">
        <v>1328</v>
      </c>
      <c r="C1188" s="89" t="s">
        <v>1783</v>
      </c>
      <c r="D1188" s="89" t="s">
        <v>1784</v>
      </c>
      <c r="E1188" s="66">
        <v>41743</v>
      </c>
      <c r="F1188" s="79" t="s">
        <v>1167</v>
      </c>
      <c r="G1188" s="30" t="s">
        <v>1185</v>
      </c>
      <c r="H1188" s="30">
        <v>42005</v>
      </c>
      <c r="I1188" s="30" t="s">
        <v>1065</v>
      </c>
      <c r="J1188" s="173"/>
      <c r="K1188" s="87" t="s">
        <v>7</v>
      </c>
      <c r="L1188" s="87">
        <v>1</v>
      </c>
      <c r="M1188" s="87">
        <v>1</v>
      </c>
      <c r="N1188" s="87" t="s">
        <v>326</v>
      </c>
      <c r="O1188" s="87">
        <v>1</v>
      </c>
      <c r="P1188" s="87" t="s">
        <v>326</v>
      </c>
      <c r="Q1188" s="87">
        <v>1</v>
      </c>
      <c r="R1188" s="87" t="s">
        <v>326</v>
      </c>
      <c r="S1188" s="87">
        <v>1</v>
      </c>
      <c r="T1188" s="87" t="s">
        <v>49</v>
      </c>
      <c r="U1188" s="87">
        <v>1</v>
      </c>
      <c r="V1188" s="87">
        <v>1</v>
      </c>
      <c r="W1188" s="87">
        <v>0</v>
      </c>
      <c r="X1188" s="87">
        <v>0</v>
      </c>
      <c r="Y1188" s="87">
        <v>0</v>
      </c>
      <c r="Z1188" s="87">
        <v>0</v>
      </c>
      <c r="AA1188" s="87">
        <v>0</v>
      </c>
      <c r="AB1188" s="87">
        <v>0</v>
      </c>
      <c r="AC1188" s="87">
        <v>0</v>
      </c>
      <c r="AD1188" s="87">
        <v>0</v>
      </c>
      <c r="AE1188" s="87">
        <v>0</v>
      </c>
      <c r="AF1188" s="104"/>
    </row>
    <row r="1189" spans="1:32" s="131" customFormat="1" ht="15.75" hidden="1" customHeight="1" x14ac:dyDescent="0.2">
      <c r="A1189" s="79" t="s">
        <v>2579</v>
      </c>
      <c r="B1189" s="79" t="s">
        <v>1328</v>
      </c>
      <c r="C1189" s="89" t="s">
        <v>1783</v>
      </c>
      <c r="D1189" s="89" t="s">
        <v>2580</v>
      </c>
      <c r="E1189" s="66">
        <v>41957</v>
      </c>
      <c r="F1189" s="79" t="s">
        <v>1167</v>
      </c>
      <c r="G1189" s="30" t="s">
        <v>1185</v>
      </c>
      <c r="H1189" s="30">
        <v>42163</v>
      </c>
      <c r="I1189" s="30" t="s">
        <v>1065</v>
      </c>
      <c r="J1189" s="173"/>
      <c r="K1189" s="87" t="s">
        <v>326</v>
      </c>
      <c r="L1189" s="87">
        <v>1</v>
      </c>
      <c r="M1189" s="87">
        <v>1</v>
      </c>
      <c r="N1189" s="87" t="s">
        <v>326</v>
      </c>
      <c r="O1189" s="87">
        <v>1</v>
      </c>
      <c r="P1189" s="87" t="s">
        <v>326</v>
      </c>
      <c r="Q1189" s="87">
        <v>1</v>
      </c>
      <c r="R1189" s="87" t="s">
        <v>326</v>
      </c>
      <c r="S1189" s="87">
        <v>1</v>
      </c>
      <c r="T1189" s="87" t="s">
        <v>49</v>
      </c>
      <c r="U1189" s="87">
        <v>1</v>
      </c>
      <c r="V1189" s="87">
        <v>1</v>
      </c>
      <c r="W1189" s="87">
        <v>0</v>
      </c>
      <c r="X1189" s="87">
        <v>0</v>
      </c>
      <c r="Y1189" s="87">
        <v>0</v>
      </c>
      <c r="Z1189" s="87">
        <v>0</v>
      </c>
      <c r="AA1189" s="87">
        <v>0</v>
      </c>
      <c r="AB1189" s="87">
        <v>0</v>
      </c>
      <c r="AC1189" s="87">
        <v>0</v>
      </c>
      <c r="AD1189" s="87">
        <v>0</v>
      </c>
      <c r="AE1189" s="87">
        <v>0</v>
      </c>
      <c r="AF1189" s="104"/>
    </row>
    <row r="1190" spans="1:32" s="131" customFormat="1" ht="15.75" hidden="1" customHeight="1" x14ac:dyDescent="0.2">
      <c r="A1190" s="100" t="s">
        <v>2843</v>
      </c>
      <c r="B1190" s="100" t="s">
        <v>1328</v>
      </c>
      <c r="C1190" s="101" t="s">
        <v>1783</v>
      </c>
      <c r="D1190" s="103" t="s">
        <v>1607</v>
      </c>
      <c r="E1190" s="30">
        <v>42355</v>
      </c>
      <c r="F1190" s="30" t="s">
        <v>1167</v>
      </c>
      <c r="G1190" s="30" t="s">
        <v>1185</v>
      </c>
      <c r="H1190" s="30">
        <v>42521</v>
      </c>
      <c r="I1190" s="30" t="s">
        <v>1065</v>
      </c>
      <c r="J1190" s="173"/>
      <c r="K1190" s="87" t="s">
        <v>6</v>
      </c>
      <c r="L1190" s="87">
        <v>1</v>
      </c>
      <c r="M1190" s="87">
        <v>1</v>
      </c>
      <c r="N1190" s="87" t="s">
        <v>326</v>
      </c>
      <c r="O1190" s="87">
        <v>1</v>
      </c>
      <c r="P1190" s="87" t="s">
        <v>326</v>
      </c>
      <c r="Q1190" s="87">
        <v>1</v>
      </c>
      <c r="R1190" s="87" t="s">
        <v>326</v>
      </c>
      <c r="S1190" s="87">
        <v>1</v>
      </c>
      <c r="T1190" s="87" t="s">
        <v>49</v>
      </c>
      <c r="U1190" s="87">
        <v>1</v>
      </c>
      <c r="V1190" s="87">
        <v>1</v>
      </c>
      <c r="W1190" s="87">
        <v>0</v>
      </c>
      <c r="X1190" s="87">
        <v>0</v>
      </c>
      <c r="Y1190" s="87">
        <v>0</v>
      </c>
      <c r="Z1190" s="87">
        <v>0</v>
      </c>
      <c r="AA1190" s="87">
        <v>0</v>
      </c>
      <c r="AB1190" s="87">
        <v>0</v>
      </c>
      <c r="AC1190" s="87">
        <v>0</v>
      </c>
      <c r="AD1190" s="87">
        <v>0</v>
      </c>
      <c r="AE1190" s="87">
        <v>0</v>
      </c>
      <c r="AF1190" s="103"/>
    </row>
    <row r="1191" spans="1:32" s="131" customFormat="1" ht="15.75" hidden="1" customHeight="1" x14ac:dyDescent="0.2">
      <c r="A1191" s="170" t="s">
        <v>3227</v>
      </c>
      <c r="B1191" s="79" t="s">
        <v>1328</v>
      </c>
      <c r="C1191" s="160" t="s">
        <v>1783</v>
      </c>
      <c r="D1191" s="112" t="s">
        <v>3228</v>
      </c>
      <c r="E1191" s="66">
        <v>42802</v>
      </c>
      <c r="F1191" s="79" t="s">
        <v>1167</v>
      </c>
      <c r="G1191" s="30" t="s">
        <v>1185</v>
      </c>
      <c r="H1191" s="30">
        <v>42941</v>
      </c>
      <c r="I1191" s="30" t="s">
        <v>3083</v>
      </c>
      <c r="J1191" s="173">
        <v>34</v>
      </c>
      <c r="K1191" s="87" t="s">
        <v>3226</v>
      </c>
      <c r="L1191" s="87">
        <v>1</v>
      </c>
      <c r="M1191" s="87">
        <v>1</v>
      </c>
      <c r="N1191" s="87" t="s">
        <v>3099</v>
      </c>
      <c r="O1191" s="87">
        <v>1</v>
      </c>
      <c r="P1191" s="87" t="s">
        <v>3099</v>
      </c>
      <c r="Q1191" s="87">
        <v>1</v>
      </c>
      <c r="R1191" s="87" t="s">
        <v>3099</v>
      </c>
      <c r="S1191" s="87">
        <v>1</v>
      </c>
      <c r="T1191" s="87" t="s">
        <v>326</v>
      </c>
      <c r="U1191" s="87">
        <v>1</v>
      </c>
      <c r="V1191" s="87">
        <v>1</v>
      </c>
      <c r="W1191" s="87">
        <v>1</v>
      </c>
      <c r="X1191" s="87">
        <v>1</v>
      </c>
      <c r="Y1191" s="87">
        <v>1</v>
      </c>
      <c r="Z1191" s="87"/>
      <c r="AA1191" s="87">
        <v>0</v>
      </c>
      <c r="AB1191" s="87"/>
      <c r="AC1191" s="87"/>
      <c r="AD1191" s="87"/>
      <c r="AE1191" s="87"/>
      <c r="AF1191" s="103"/>
    </row>
    <row r="1192" spans="1:32" s="131" customFormat="1" ht="15.75" hidden="1" customHeight="1" x14ac:dyDescent="0.2">
      <c r="A1192" s="74" t="s">
        <v>2175</v>
      </c>
      <c r="B1192" s="74" t="s">
        <v>2177</v>
      </c>
      <c r="C1192" s="77" t="s">
        <v>2178</v>
      </c>
      <c r="D1192" s="77" t="s">
        <v>10</v>
      </c>
      <c r="E1192" s="51">
        <v>41992</v>
      </c>
      <c r="F1192" s="74" t="s">
        <v>1167</v>
      </c>
      <c r="G1192" s="30" t="s">
        <v>1185</v>
      </c>
      <c r="H1192" s="30">
        <v>42080</v>
      </c>
      <c r="I1192" s="30" t="s">
        <v>1065</v>
      </c>
      <c r="J1192" s="173"/>
      <c r="K1192" s="87" t="s">
        <v>7</v>
      </c>
      <c r="L1192" s="87">
        <v>1</v>
      </c>
      <c r="M1192" s="87">
        <v>1</v>
      </c>
      <c r="N1192" s="87" t="s">
        <v>326</v>
      </c>
      <c r="O1192" s="87">
        <v>1</v>
      </c>
      <c r="P1192" s="87" t="s">
        <v>326</v>
      </c>
      <c r="Q1192" s="87">
        <v>1</v>
      </c>
      <c r="R1192" s="87" t="s">
        <v>326</v>
      </c>
      <c r="S1192" s="87">
        <v>1</v>
      </c>
      <c r="T1192" s="87" t="s">
        <v>49</v>
      </c>
      <c r="U1192" s="87">
        <v>1</v>
      </c>
      <c r="V1192" s="87">
        <v>1</v>
      </c>
      <c r="W1192" s="87">
        <v>0</v>
      </c>
      <c r="X1192" s="87">
        <v>0</v>
      </c>
      <c r="Y1192" s="87">
        <v>0</v>
      </c>
      <c r="Z1192" s="87">
        <v>0</v>
      </c>
      <c r="AA1192" s="87">
        <v>0</v>
      </c>
      <c r="AB1192" s="87">
        <v>0</v>
      </c>
      <c r="AC1192" s="87">
        <v>0</v>
      </c>
      <c r="AD1192" s="87">
        <v>0</v>
      </c>
      <c r="AE1192" s="87">
        <v>0</v>
      </c>
      <c r="AF1192" s="104" t="s">
        <v>2589</v>
      </c>
    </row>
    <row r="1193" spans="1:32" s="131" customFormat="1" ht="15.75" hidden="1" customHeight="1" x14ac:dyDescent="0.2">
      <c r="A1193" s="79" t="s">
        <v>2176</v>
      </c>
      <c r="B1193" s="79" t="s">
        <v>2177</v>
      </c>
      <c r="C1193" s="89" t="s">
        <v>2178</v>
      </c>
      <c r="D1193" s="89" t="s">
        <v>2179</v>
      </c>
      <c r="E1193" s="66">
        <v>42025</v>
      </c>
      <c r="F1193" s="79" t="s">
        <v>1167</v>
      </c>
      <c r="G1193" s="30" t="s">
        <v>1185</v>
      </c>
      <c r="H1193" s="30">
        <v>42080</v>
      </c>
      <c r="I1193" s="30" t="s">
        <v>1065</v>
      </c>
      <c r="J1193" s="173"/>
      <c r="K1193" s="87" t="s">
        <v>7</v>
      </c>
      <c r="L1193" s="87">
        <v>1</v>
      </c>
      <c r="M1193" s="87">
        <v>1</v>
      </c>
      <c r="N1193" s="87" t="s">
        <v>326</v>
      </c>
      <c r="O1193" s="87">
        <v>1</v>
      </c>
      <c r="P1193" s="87" t="s">
        <v>326</v>
      </c>
      <c r="Q1193" s="87">
        <v>1</v>
      </c>
      <c r="R1193" s="87" t="s">
        <v>326</v>
      </c>
      <c r="S1193" s="87">
        <v>1</v>
      </c>
      <c r="T1193" s="87" t="s">
        <v>49</v>
      </c>
      <c r="U1193" s="87">
        <v>1</v>
      </c>
      <c r="V1193" s="87">
        <v>1</v>
      </c>
      <c r="W1193" s="87">
        <v>0</v>
      </c>
      <c r="X1193" s="87">
        <v>0</v>
      </c>
      <c r="Y1193" s="87">
        <v>0</v>
      </c>
      <c r="Z1193" s="87">
        <v>0</v>
      </c>
      <c r="AA1193" s="87">
        <v>0</v>
      </c>
      <c r="AB1193" s="87">
        <v>0</v>
      </c>
      <c r="AC1193" s="87">
        <v>0</v>
      </c>
      <c r="AD1193" s="87">
        <v>0</v>
      </c>
      <c r="AE1193" s="87">
        <v>0</v>
      </c>
      <c r="AF1193" s="104"/>
    </row>
    <row r="1194" spans="1:32" s="131" customFormat="1" ht="15.75" hidden="1" customHeight="1" x14ac:dyDescent="0.2">
      <c r="A1194" s="79" t="s">
        <v>2972</v>
      </c>
      <c r="B1194" s="79" t="s">
        <v>2973</v>
      </c>
      <c r="C1194" s="89" t="s">
        <v>2974</v>
      </c>
      <c r="D1194" s="89" t="s">
        <v>10</v>
      </c>
      <c r="E1194" s="66">
        <v>42549</v>
      </c>
      <c r="F1194" s="79" t="s">
        <v>1167</v>
      </c>
      <c r="G1194" s="30" t="s">
        <v>1185</v>
      </c>
      <c r="H1194" s="30">
        <v>42675</v>
      </c>
      <c r="I1194" s="30" t="s">
        <v>1065</v>
      </c>
      <c r="J1194" s="173"/>
      <c r="K1194" s="87" t="s">
        <v>2695</v>
      </c>
      <c r="L1194" s="87">
        <v>1</v>
      </c>
      <c r="M1194" s="87">
        <v>1</v>
      </c>
      <c r="N1194" s="87" t="s">
        <v>326</v>
      </c>
      <c r="O1194" s="87">
        <v>1</v>
      </c>
      <c r="P1194" s="87" t="s">
        <v>326</v>
      </c>
      <c r="Q1194" s="87">
        <v>1</v>
      </c>
      <c r="R1194" s="87" t="s">
        <v>326</v>
      </c>
      <c r="S1194" s="87">
        <v>1</v>
      </c>
      <c r="T1194" s="87" t="s">
        <v>49</v>
      </c>
      <c r="U1194" s="87">
        <v>1</v>
      </c>
      <c r="V1194" s="87">
        <v>1</v>
      </c>
      <c r="W1194" s="87">
        <v>0</v>
      </c>
      <c r="X1194" s="87">
        <v>0</v>
      </c>
      <c r="Y1194" s="87">
        <v>0</v>
      </c>
      <c r="Z1194" s="87">
        <v>0</v>
      </c>
      <c r="AA1194" s="87">
        <v>0</v>
      </c>
      <c r="AB1194" s="87">
        <v>0</v>
      </c>
      <c r="AC1194" s="87">
        <v>0</v>
      </c>
      <c r="AD1194" s="87">
        <v>0</v>
      </c>
      <c r="AE1194" s="87">
        <v>0</v>
      </c>
      <c r="AF1194" s="104"/>
    </row>
    <row r="1195" spans="1:32" s="131" customFormat="1" ht="15.75" hidden="1" customHeight="1" x14ac:dyDescent="0.2">
      <c r="A1195" s="100" t="s">
        <v>2832</v>
      </c>
      <c r="B1195" s="154" t="s">
        <v>2833</v>
      </c>
      <c r="C1195" s="160" t="s">
        <v>2834</v>
      </c>
      <c r="D1195" s="112" t="s">
        <v>10</v>
      </c>
      <c r="E1195" s="66">
        <v>42453</v>
      </c>
      <c r="F1195" s="66" t="s">
        <v>1167</v>
      </c>
      <c r="G1195" s="30" t="s">
        <v>1186</v>
      </c>
      <c r="H1195" s="30">
        <v>42507</v>
      </c>
      <c r="I1195" s="30" t="s">
        <v>1065</v>
      </c>
      <c r="J1195" s="173"/>
      <c r="K1195" s="87" t="s">
        <v>2695</v>
      </c>
      <c r="L1195" s="87">
        <v>1</v>
      </c>
      <c r="M1195" s="87">
        <v>1</v>
      </c>
      <c r="N1195" s="87" t="s">
        <v>326</v>
      </c>
      <c r="O1195" s="87">
        <v>1</v>
      </c>
      <c r="P1195" s="87" t="s">
        <v>326</v>
      </c>
      <c r="Q1195" s="87">
        <v>1</v>
      </c>
      <c r="R1195" s="87" t="s">
        <v>326</v>
      </c>
      <c r="S1195" s="87">
        <v>1</v>
      </c>
      <c r="T1195" s="87" t="s">
        <v>49</v>
      </c>
      <c r="U1195" s="87">
        <v>1</v>
      </c>
      <c r="V1195" s="87">
        <v>1</v>
      </c>
      <c r="W1195" s="87">
        <v>0</v>
      </c>
      <c r="X1195" s="87">
        <v>0</v>
      </c>
      <c r="Y1195" s="87">
        <v>0</v>
      </c>
      <c r="Z1195" s="87">
        <v>0</v>
      </c>
      <c r="AA1195" s="87">
        <v>0</v>
      </c>
      <c r="AB1195" s="87">
        <v>0</v>
      </c>
      <c r="AC1195" s="87">
        <v>0</v>
      </c>
      <c r="AD1195" s="87">
        <v>0</v>
      </c>
      <c r="AE1195" s="87">
        <v>0</v>
      </c>
      <c r="AF1195" s="104"/>
    </row>
    <row r="1196" spans="1:32" s="131" customFormat="1" ht="15.75" hidden="1" customHeight="1" x14ac:dyDescent="0.2">
      <c r="A1196" s="100" t="s">
        <v>2835</v>
      </c>
      <c r="B1196" s="154" t="s">
        <v>2833</v>
      </c>
      <c r="C1196" s="160" t="s">
        <v>2834</v>
      </c>
      <c r="D1196" s="112" t="s">
        <v>1259</v>
      </c>
      <c r="E1196" s="66">
        <v>42453</v>
      </c>
      <c r="F1196" s="66" t="s">
        <v>1167</v>
      </c>
      <c r="G1196" s="30" t="s">
        <v>1186</v>
      </c>
      <c r="H1196" s="30">
        <v>42507</v>
      </c>
      <c r="I1196" s="30" t="s">
        <v>1065</v>
      </c>
      <c r="J1196" s="173"/>
      <c r="K1196" s="87" t="s">
        <v>2695</v>
      </c>
      <c r="L1196" s="87">
        <v>1</v>
      </c>
      <c r="M1196" s="87">
        <v>1</v>
      </c>
      <c r="N1196" s="87" t="s">
        <v>326</v>
      </c>
      <c r="O1196" s="87">
        <v>1</v>
      </c>
      <c r="P1196" s="87" t="s">
        <v>326</v>
      </c>
      <c r="Q1196" s="87">
        <v>1</v>
      </c>
      <c r="R1196" s="87" t="s">
        <v>326</v>
      </c>
      <c r="S1196" s="87">
        <v>1</v>
      </c>
      <c r="T1196" s="87" t="s">
        <v>49</v>
      </c>
      <c r="U1196" s="87">
        <v>1</v>
      </c>
      <c r="V1196" s="87">
        <v>1</v>
      </c>
      <c r="W1196" s="87">
        <v>0</v>
      </c>
      <c r="X1196" s="87">
        <v>0</v>
      </c>
      <c r="Y1196" s="87">
        <v>0</v>
      </c>
      <c r="Z1196" s="87">
        <v>0</v>
      </c>
      <c r="AA1196" s="87">
        <v>0</v>
      </c>
      <c r="AB1196" s="87">
        <v>0</v>
      </c>
      <c r="AC1196" s="87">
        <v>0</v>
      </c>
      <c r="AD1196" s="87">
        <v>0</v>
      </c>
      <c r="AE1196" s="87">
        <v>0</v>
      </c>
      <c r="AF1196" s="104"/>
    </row>
    <row r="1197" spans="1:32" s="131" customFormat="1" ht="15.75" hidden="1" customHeight="1" x14ac:dyDescent="0.2">
      <c r="A1197" s="100" t="s">
        <v>2870</v>
      </c>
      <c r="B1197" s="154" t="s">
        <v>2833</v>
      </c>
      <c r="C1197" s="160" t="s">
        <v>2834</v>
      </c>
      <c r="D1197" s="89" t="s">
        <v>2871</v>
      </c>
      <c r="E1197" s="66">
        <v>42522</v>
      </c>
      <c r="F1197" s="66" t="s">
        <v>1167</v>
      </c>
      <c r="G1197" s="30" t="s">
        <v>1186</v>
      </c>
      <c r="H1197" s="30">
        <v>42549</v>
      </c>
      <c r="I1197" s="30" t="s">
        <v>1065</v>
      </c>
      <c r="J1197" s="173"/>
      <c r="K1197" s="87" t="s">
        <v>326</v>
      </c>
      <c r="L1197" s="87">
        <v>1</v>
      </c>
      <c r="M1197" s="87">
        <v>1</v>
      </c>
      <c r="N1197" s="87" t="s">
        <v>326</v>
      </c>
      <c r="O1197" s="87">
        <v>1</v>
      </c>
      <c r="P1197" s="87" t="s">
        <v>326</v>
      </c>
      <c r="Q1197" s="87">
        <v>1</v>
      </c>
      <c r="R1197" s="87" t="s">
        <v>326</v>
      </c>
      <c r="S1197" s="87">
        <v>1</v>
      </c>
      <c r="T1197" s="87" t="s">
        <v>49</v>
      </c>
      <c r="U1197" s="87">
        <v>1</v>
      </c>
      <c r="V1197" s="87">
        <v>1</v>
      </c>
      <c r="W1197" s="87">
        <v>0</v>
      </c>
      <c r="X1197" s="87">
        <v>0</v>
      </c>
      <c r="Y1197" s="87">
        <v>0</v>
      </c>
      <c r="Z1197" s="87">
        <v>0</v>
      </c>
      <c r="AA1197" s="87">
        <v>0</v>
      </c>
      <c r="AB1197" s="87">
        <v>0</v>
      </c>
      <c r="AC1197" s="87">
        <v>0</v>
      </c>
      <c r="AD1197" s="87">
        <v>0</v>
      </c>
      <c r="AE1197" s="87">
        <v>0</v>
      </c>
      <c r="AF1197" s="104"/>
    </row>
    <row r="1198" spans="1:32" s="131" customFormat="1" ht="15.75" hidden="1" customHeight="1" x14ac:dyDescent="0.2">
      <c r="A1198" s="170" t="s">
        <v>3203</v>
      </c>
      <c r="B1198" s="170" t="s">
        <v>2833</v>
      </c>
      <c r="C1198" s="171" t="s">
        <v>2834</v>
      </c>
      <c r="D1198" s="77" t="s">
        <v>2947</v>
      </c>
      <c r="E1198" s="51">
        <v>42901</v>
      </c>
      <c r="F1198" s="79" t="s">
        <v>1167</v>
      </c>
      <c r="G1198" s="30" t="s">
        <v>1186</v>
      </c>
      <c r="H1198" s="30">
        <v>42919</v>
      </c>
      <c r="I1198" s="30" t="s">
        <v>3083</v>
      </c>
      <c r="J1198" s="173">
        <v>22</v>
      </c>
      <c r="K1198" s="87" t="s">
        <v>6</v>
      </c>
      <c r="L1198" s="87">
        <v>1</v>
      </c>
      <c r="M1198" s="87">
        <v>1</v>
      </c>
      <c r="N1198" s="87" t="s">
        <v>3099</v>
      </c>
      <c r="O1198" s="87">
        <v>0</v>
      </c>
      <c r="P1198" s="87" t="s">
        <v>3099</v>
      </c>
      <c r="Q1198" s="87">
        <v>0</v>
      </c>
      <c r="R1198" s="87" t="s">
        <v>3099</v>
      </c>
      <c r="S1198" s="87">
        <v>0</v>
      </c>
      <c r="T1198" s="87" t="s">
        <v>326</v>
      </c>
      <c r="U1198" s="87">
        <v>1</v>
      </c>
      <c r="V1198" s="87">
        <v>1</v>
      </c>
      <c r="W1198" s="87">
        <v>0</v>
      </c>
      <c r="X1198" s="87">
        <v>0</v>
      </c>
      <c r="Y1198" s="87">
        <v>0</v>
      </c>
      <c r="Z1198" s="87"/>
      <c r="AA1198" s="87">
        <v>0</v>
      </c>
      <c r="AB1198" s="87"/>
      <c r="AC1198" s="87"/>
      <c r="AD1198" s="87"/>
      <c r="AE1198" s="87"/>
      <c r="AF1198" s="104"/>
    </row>
    <row r="1199" spans="1:32" s="131" customFormat="1" ht="15.75" hidden="1" customHeight="1" x14ac:dyDescent="0.2">
      <c r="A1199" s="74" t="s">
        <v>2811</v>
      </c>
      <c r="B1199" s="74" t="s">
        <v>2812</v>
      </c>
      <c r="C1199" s="77" t="s">
        <v>2813</v>
      </c>
      <c r="D1199" s="77" t="s">
        <v>110</v>
      </c>
      <c r="E1199" s="51">
        <v>42355</v>
      </c>
      <c r="F1199" s="74" t="s">
        <v>1167</v>
      </c>
      <c r="G1199" s="30" t="s">
        <v>1185</v>
      </c>
      <c r="H1199" s="30">
        <v>42493</v>
      </c>
      <c r="I1199" s="30" t="s">
        <v>1065</v>
      </c>
      <c r="J1199" s="173"/>
      <c r="K1199" s="87" t="s">
        <v>6</v>
      </c>
      <c r="L1199" s="87">
        <v>1</v>
      </c>
      <c r="M1199" s="87">
        <v>1</v>
      </c>
      <c r="N1199" s="84" t="s">
        <v>326</v>
      </c>
      <c r="O1199" s="84">
        <v>1</v>
      </c>
      <c r="P1199" s="84" t="s">
        <v>326</v>
      </c>
      <c r="Q1199" s="84">
        <v>1</v>
      </c>
      <c r="R1199" s="84" t="s">
        <v>326</v>
      </c>
      <c r="S1199" s="84">
        <v>1</v>
      </c>
      <c r="T1199" s="87" t="s">
        <v>49</v>
      </c>
      <c r="U1199" s="87">
        <v>1</v>
      </c>
      <c r="V1199" s="87">
        <v>1</v>
      </c>
      <c r="W1199" s="87">
        <v>0</v>
      </c>
      <c r="X1199" s="87">
        <v>0</v>
      </c>
      <c r="Y1199" s="87">
        <v>0</v>
      </c>
      <c r="Z1199" s="87">
        <v>0</v>
      </c>
      <c r="AA1199" s="87">
        <v>0</v>
      </c>
      <c r="AB1199" s="87">
        <v>0</v>
      </c>
      <c r="AC1199" s="87">
        <v>0</v>
      </c>
      <c r="AD1199" s="87">
        <v>0</v>
      </c>
      <c r="AE1199" s="87">
        <v>0</v>
      </c>
      <c r="AF1199" s="104"/>
    </row>
    <row r="1200" spans="1:32" s="131" customFormat="1" ht="15.75" hidden="1" customHeight="1" x14ac:dyDescent="0.2">
      <c r="A1200" s="79" t="s">
        <v>2814</v>
      </c>
      <c r="B1200" s="79" t="s">
        <v>2812</v>
      </c>
      <c r="C1200" s="89" t="s">
        <v>2813</v>
      </c>
      <c r="D1200" s="89" t="s">
        <v>2815</v>
      </c>
      <c r="E1200" s="66">
        <v>42355</v>
      </c>
      <c r="F1200" s="79" t="s">
        <v>1167</v>
      </c>
      <c r="G1200" s="30" t="s">
        <v>1185</v>
      </c>
      <c r="H1200" s="30">
        <v>42493</v>
      </c>
      <c r="I1200" s="30" t="s">
        <v>1065</v>
      </c>
      <c r="J1200" s="173"/>
      <c r="K1200" s="87" t="s">
        <v>6</v>
      </c>
      <c r="L1200" s="87">
        <v>1</v>
      </c>
      <c r="M1200" s="87">
        <v>1</v>
      </c>
      <c r="N1200" s="87" t="s">
        <v>326</v>
      </c>
      <c r="O1200" s="87">
        <v>1</v>
      </c>
      <c r="P1200" s="87" t="s">
        <v>326</v>
      </c>
      <c r="Q1200" s="87">
        <v>1</v>
      </c>
      <c r="R1200" s="87" t="s">
        <v>326</v>
      </c>
      <c r="S1200" s="87">
        <v>1</v>
      </c>
      <c r="T1200" s="87" t="s">
        <v>49</v>
      </c>
      <c r="U1200" s="87">
        <v>1</v>
      </c>
      <c r="V1200" s="87">
        <v>1</v>
      </c>
      <c r="W1200" s="87">
        <v>0</v>
      </c>
      <c r="X1200" s="87">
        <v>0</v>
      </c>
      <c r="Y1200" s="87">
        <v>0</v>
      </c>
      <c r="Z1200" s="87">
        <v>0</v>
      </c>
      <c r="AA1200" s="87">
        <v>0</v>
      </c>
      <c r="AB1200" s="87">
        <v>0</v>
      </c>
      <c r="AC1200" s="87">
        <v>0</v>
      </c>
      <c r="AD1200" s="87">
        <v>0</v>
      </c>
      <c r="AE1200" s="87">
        <v>0</v>
      </c>
      <c r="AF1200" s="104"/>
    </row>
    <row r="1201" spans="1:32" s="131" customFormat="1" ht="15.75" hidden="1" customHeight="1" x14ac:dyDescent="0.2">
      <c r="A1201" s="79" t="s">
        <v>1355</v>
      </c>
      <c r="B1201" s="79" t="s">
        <v>1356</v>
      </c>
      <c r="C1201" s="89" t="s">
        <v>1357</v>
      </c>
      <c r="D1201" s="89" t="s">
        <v>110</v>
      </c>
      <c r="E1201" s="66">
        <v>40877</v>
      </c>
      <c r="F1201" s="79" t="s">
        <v>1167</v>
      </c>
      <c r="G1201" s="30" t="s">
        <v>1185</v>
      </c>
      <c r="H1201" s="30">
        <v>42005</v>
      </c>
      <c r="I1201" s="30" t="s">
        <v>1065</v>
      </c>
      <c r="J1201" s="173"/>
      <c r="K1201" s="87" t="s">
        <v>7</v>
      </c>
      <c r="L1201" s="87">
        <v>1</v>
      </c>
      <c r="M1201" s="87">
        <v>1</v>
      </c>
      <c r="N1201" s="87" t="s">
        <v>326</v>
      </c>
      <c r="O1201" s="87">
        <v>1</v>
      </c>
      <c r="P1201" s="87" t="s">
        <v>326</v>
      </c>
      <c r="Q1201" s="87">
        <v>1</v>
      </c>
      <c r="R1201" s="87" t="s">
        <v>326</v>
      </c>
      <c r="S1201" s="87">
        <v>1</v>
      </c>
      <c r="T1201" s="87" t="s">
        <v>49</v>
      </c>
      <c r="U1201" s="87">
        <v>1</v>
      </c>
      <c r="V1201" s="87">
        <v>1</v>
      </c>
      <c r="W1201" s="87">
        <v>0</v>
      </c>
      <c r="X1201" s="87">
        <v>0</v>
      </c>
      <c r="Y1201" s="87">
        <v>0</v>
      </c>
      <c r="Z1201" s="87">
        <v>1</v>
      </c>
      <c r="AA1201" s="87">
        <v>0</v>
      </c>
      <c r="AB1201" s="87">
        <f>IF((ISERROR(VLOOKUP($A1206,RTlist2,40,FALSE)))=TRUE,2,VLOOKUP($A1206,RTlist2,40,FALSE))</f>
        <v>2</v>
      </c>
      <c r="AC1201" s="87">
        <f>IF((ISERROR(VLOOKUP($A1206,RTlist2,41,FALSE)))=TRUE,2,VLOOKUP($A1206,RTlist2,41,FALSE))</f>
        <v>2</v>
      </c>
      <c r="AD1201" s="87">
        <f>IF((ISERROR(VLOOKUP($A1206,RTlist2,36,FALSE)))=TRUE,2,VLOOKUP($A1206,RTlist2,36,FALSE))</f>
        <v>2</v>
      </c>
      <c r="AE1201" s="87">
        <f>IF((ISERROR(VLOOKUP($A1206,RTlist2,37,FALSE)))=TRUE,2,VLOOKUP($A1206,RTlist2,37,FALSE))</f>
        <v>2</v>
      </c>
      <c r="AF1201" s="104" t="s">
        <v>2590</v>
      </c>
    </row>
    <row r="1202" spans="1:32" s="131" customFormat="1" ht="15.75" hidden="1" customHeight="1" x14ac:dyDescent="0.2">
      <c r="A1202" s="79" t="s">
        <v>2911</v>
      </c>
      <c r="B1202" s="170" t="s">
        <v>2912</v>
      </c>
      <c r="C1202" s="171" t="s">
        <v>2926</v>
      </c>
      <c r="D1202" s="89" t="s">
        <v>2913</v>
      </c>
      <c r="E1202" s="162">
        <v>42496</v>
      </c>
      <c r="F1202" s="79" t="s">
        <v>1167</v>
      </c>
      <c r="G1202" s="30" t="s">
        <v>1185</v>
      </c>
      <c r="H1202" s="30">
        <v>42605</v>
      </c>
      <c r="I1202" s="30" t="s">
        <v>1065</v>
      </c>
      <c r="J1202" s="173"/>
      <c r="K1202" s="87" t="s">
        <v>7</v>
      </c>
      <c r="L1202" s="87">
        <v>1</v>
      </c>
      <c r="M1202" s="87">
        <v>1</v>
      </c>
      <c r="N1202" s="87" t="s">
        <v>326</v>
      </c>
      <c r="O1202" s="87">
        <v>1</v>
      </c>
      <c r="P1202" s="87" t="s">
        <v>326</v>
      </c>
      <c r="Q1202" s="87">
        <v>1</v>
      </c>
      <c r="R1202" s="87" t="s">
        <v>326</v>
      </c>
      <c r="S1202" s="87">
        <v>1</v>
      </c>
      <c r="T1202" s="87" t="s">
        <v>49</v>
      </c>
      <c r="U1202" s="87">
        <v>1</v>
      </c>
      <c r="V1202" s="87">
        <v>1</v>
      </c>
      <c r="W1202" s="87">
        <v>1</v>
      </c>
      <c r="X1202" s="87">
        <v>1</v>
      </c>
      <c r="Y1202" s="87">
        <v>1</v>
      </c>
      <c r="Z1202" s="87">
        <v>0</v>
      </c>
      <c r="AA1202" s="87">
        <v>0</v>
      </c>
      <c r="AB1202" s="87">
        <v>0</v>
      </c>
      <c r="AC1202" s="87">
        <v>0</v>
      </c>
      <c r="AD1202" s="87">
        <v>0</v>
      </c>
      <c r="AE1202" s="87">
        <v>0</v>
      </c>
      <c r="AF1202" s="104"/>
    </row>
    <row r="1203" spans="1:32" s="131" customFormat="1" ht="15.75" hidden="1" customHeight="1" x14ac:dyDescent="0.2">
      <c r="A1203" s="79" t="s">
        <v>3063</v>
      </c>
      <c r="B1203" s="78" t="s">
        <v>2912</v>
      </c>
      <c r="C1203" s="73" t="s">
        <v>2926</v>
      </c>
      <c r="D1203" s="77" t="s">
        <v>110</v>
      </c>
      <c r="E1203" s="162">
        <v>42776</v>
      </c>
      <c r="F1203" s="74" t="s">
        <v>1167</v>
      </c>
      <c r="G1203" s="30" t="s">
        <v>1185</v>
      </c>
      <c r="H1203" s="30">
        <v>42801</v>
      </c>
      <c r="I1203" s="30" t="s">
        <v>1065</v>
      </c>
      <c r="J1203" s="173"/>
      <c r="K1203" s="87" t="s">
        <v>1276</v>
      </c>
      <c r="L1203" s="87">
        <v>1</v>
      </c>
      <c r="M1203" s="87">
        <v>1</v>
      </c>
      <c r="N1203" s="87" t="s">
        <v>326</v>
      </c>
      <c r="O1203" s="87">
        <v>1</v>
      </c>
      <c r="P1203" s="87" t="s">
        <v>326</v>
      </c>
      <c r="Q1203" s="87">
        <v>1</v>
      </c>
      <c r="R1203" s="87" t="s">
        <v>326</v>
      </c>
      <c r="S1203" s="87">
        <v>1</v>
      </c>
      <c r="T1203" s="87" t="s">
        <v>49</v>
      </c>
      <c r="U1203" s="87">
        <v>1</v>
      </c>
      <c r="V1203" s="87">
        <v>1</v>
      </c>
      <c r="W1203" s="87">
        <v>0</v>
      </c>
      <c r="X1203" s="87">
        <v>0</v>
      </c>
      <c r="Y1203" s="87">
        <v>0</v>
      </c>
      <c r="Z1203" s="87">
        <v>1</v>
      </c>
      <c r="AA1203" s="87">
        <v>0</v>
      </c>
      <c r="AB1203" s="87">
        <v>1</v>
      </c>
      <c r="AC1203" s="87">
        <v>0</v>
      </c>
      <c r="AD1203" s="87">
        <v>0</v>
      </c>
      <c r="AE1203" s="87">
        <v>0</v>
      </c>
      <c r="AF1203" s="104"/>
    </row>
    <row r="1204" spans="1:32" s="131" customFormat="1" ht="15.75" hidden="1" customHeight="1" x14ac:dyDescent="0.2">
      <c r="A1204" s="79" t="s">
        <v>2999</v>
      </c>
      <c r="B1204" s="170" t="s">
        <v>3000</v>
      </c>
      <c r="C1204" s="171" t="s">
        <v>3001</v>
      </c>
      <c r="D1204" s="89" t="s">
        <v>10</v>
      </c>
      <c r="E1204" s="162">
        <v>41181</v>
      </c>
      <c r="F1204" s="79" t="s">
        <v>1167</v>
      </c>
      <c r="G1204" s="30" t="s">
        <v>1185</v>
      </c>
      <c r="H1204" s="30">
        <v>42738</v>
      </c>
      <c r="I1204" s="30" t="s">
        <v>1065</v>
      </c>
      <c r="J1204" s="173"/>
      <c r="K1204" s="87" t="s">
        <v>1807</v>
      </c>
      <c r="L1204" s="87">
        <v>1</v>
      </c>
      <c r="M1204" s="87">
        <v>1</v>
      </c>
      <c r="N1204" s="87" t="s">
        <v>326</v>
      </c>
      <c r="O1204" s="87">
        <v>1</v>
      </c>
      <c r="P1204" s="87" t="s">
        <v>326</v>
      </c>
      <c r="Q1204" s="87">
        <v>1</v>
      </c>
      <c r="R1204" s="87" t="s">
        <v>326</v>
      </c>
      <c r="S1204" s="87">
        <v>1</v>
      </c>
      <c r="T1204" s="87" t="s">
        <v>49</v>
      </c>
      <c r="U1204" s="87">
        <v>1</v>
      </c>
      <c r="V1204" s="87">
        <v>1</v>
      </c>
      <c r="W1204" s="87">
        <v>0</v>
      </c>
      <c r="X1204" s="87">
        <v>0</v>
      </c>
      <c r="Y1204" s="87">
        <v>0</v>
      </c>
      <c r="Z1204" s="87">
        <v>0</v>
      </c>
      <c r="AA1204" s="87">
        <v>0</v>
      </c>
      <c r="AB1204" s="87">
        <v>0</v>
      </c>
      <c r="AC1204" s="87">
        <v>0</v>
      </c>
      <c r="AD1204" s="87">
        <v>0</v>
      </c>
      <c r="AE1204" s="87">
        <v>0</v>
      </c>
      <c r="AF1204" s="104"/>
    </row>
    <row r="1205" spans="1:32" s="131" customFormat="1" ht="15.75" hidden="1" customHeight="1" x14ac:dyDescent="0.2">
      <c r="A1205" s="79" t="s">
        <v>3002</v>
      </c>
      <c r="B1205" s="170" t="s">
        <v>3000</v>
      </c>
      <c r="C1205" s="171" t="s">
        <v>3001</v>
      </c>
      <c r="D1205" s="89" t="s">
        <v>3003</v>
      </c>
      <c r="E1205" s="162">
        <v>41181</v>
      </c>
      <c r="F1205" s="79" t="s">
        <v>1167</v>
      </c>
      <c r="G1205" s="30" t="s">
        <v>1185</v>
      </c>
      <c r="H1205" s="30">
        <v>42738</v>
      </c>
      <c r="I1205" s="30" t="s">
        <v>1065</v>
      </c>
      <c r="J1205" s="173"/>
      <c r="K1205" s="87" t="s">
        <v>1807</v>
      </c>
      <c r="L1205" s="87">
        <v>1</v>
      </c>
      <c r="M1205" s="87">
        <v>1</v>
      </c>
      <c r="N1205" s="87" t="s">
        <v>326</v>
      </c>
      <c r="O1205" s="87">
        <v>1</v>
      </c>
      <c r="P1205" s="87" t="s">
        <v>326</v>
      </c>
      <c r="Q1205" s="87">
        <v>1</v>
      </c>
      <c r="R1205" s="87" t="s">
        <v>326</v>
      </c>
      <c r="S1205" s="87">
        <v>1</v>
      </c>
      <c r="T1205" s="87" t="s">
        <v>49</v>
      </c>
      <c r="U1205" s="87">
        <v>1</v>
      </c>
      <c r="V1205" s="87">
        <v>1</v>
      </c>
      <c r="W1205" s="87">
        <v>0</v>
      </c>
      <c r="X1205" s="87">
        <v>0</v>
      </c>
      <c r="Y1205" s="87">
        <v>0</v>
      </c>
      <c r="Z1205" s="87">
        <v>0</v>
      </c>
      <c r="AA1205" s="87">
        <v>0</v>
      </c>
      <c r="AB1205" s="87">
        <v>0</v>
      </c>
      <c r="AC1205" s="87">
        <v>0</v>
      </c>
      <c r="AD1205" s="87">
        <v>0</v>
      </c>
      <c r="AE1205" s="87">
        <v>0</v>
      </c>
      <c r="AF1205" s="104"/>
    </row>
    <row r="1206" spans="1:32" s="131" customFormat="1" ht="15.75" hidden="1" customHeight="1" x14ac:dyDescent="0.2">
      <c r="A1206" s="79" t="s">
        <v>1573</v>
      </c>
      <c r="B1206" s="79" t="s">
        <v>1376</v>
      </c>
      <c r="C1206" s="89" t="s">
        <v>1377</v>
      </c>
      <c r="D1206" s="89" t="s">
        <v>1203</v>
      </c>
      <c r="E1206" s="66">
        <v>41344</v>
      </c>
      <c r="F1206" s="79" t="s">
        <v>1167</v>
      </c>
      <c r="G1206" s="30" t="s">
        <v>1185</v>
      </c>
      <c r="H1206" s="30">
        <v>42005</v>
      </c>
      <c r="I1206" s="30" t="s">
        <v>1065</v>
      </c>
      <c r="J1206" s="173"/>
      <c r="K1206" s="87" t="s">
        <v>326</v>
      </c>
      <c r="L1206" s="87">
        <v>1</v>
      </c>
      <c r="M1206" s="87">
        <v>1</v>
      </c>
      <c r="N1206" s="87" t="s">
        <v>326</v>
      </c>
      <c r="O1206" s="87">
        <v>1</v>
      </c>
      <c r="P1206" s="87" t="s">
        <v>326</v>
      </c>
      <c r="Q1206" s="87">
        <v>1</v>
      </c>
      <c r="R1206" s="87" t="s">
        <v>326</v>
      </c>
      <c r="S1206" s="87">
        <v>1</v>
      </c>
      <c r="T1206" s="87" t="s">
        <v>49</v>
      </c>
      <c r="U1206" s="87">
        <v>1</v>
      </c>
      <c r="V1206" s="87">
        <v>1</v>
      </c>
      <c r="W1206" s="87">
        <v>0</v>
      </c>
      <c r="X1206" s="87">
        <v>0</v>
      </c>
      <c r="Y1206" s="87">
        <v>0</v>
      </c>
      <c r="Z1206" s="87">
        <v>0</v>
      </c>
      <c r="AA1206" s="87">
        <v>0</v>
      </c>
      <c r="AB1206" s="87">
        <v>0</v>
      </c>
      <c r="AC1206" s="87">
        <v>0</v>
      </c>
      <c r="AD1206" s="87">
        <v>0</v>
      </c>
      <c r="AE1206" s="87">
        <v>0</v>
      </c>
      <c r="AF1206" s="104" t="s">
        <v>2492</v>
      </c>
    </row>
    <row r="1207" spans="1:32" s="131" customFormat="1" ht="15.75" hidden="1" customHeight="1" x14ac:dyDescent="0.2">
      <c r="A1207" s="79" t="s">
        <v>1695</v>
      </c>
      <c r="B1207" s="79" t="s">
        <v>1376</v>
      </c>
      <c r="C1207" s="89" t="s">
        <v>1377</v>
      </c>
      <c r="D1207" s="89" t="s">
        <v>10</v>
      </c>
      <c r="E1207" s="66">
        <v>41670</v>
      </c>
      <c r="F1207" s="79" t="s">
        <v>1167</v>
      </c>
      <c r="G1207" s="30" t="s">
        <v>1185</v>
      </c>
      <c r="H1207" s="30">
        <v>42005</v>
      </c>
      <c r="I1207" s="30" t="s">
        <v>1065</v>
      </c>
      <c r="J1207" s="173"/>
      <c r="K1207" s="87" t="s">
        <v>7</v>
      </c>
      <c r="L1207" s="87">
        <v>1</v>
      </c>
      <c r="M1207" s="87">
        <v>1</v>
      </c>
      <c r="N1207" s="87" t="s">
        <v>49</v>
      </c>
      <c r="O1207" s="87">
        <v>1</v>
      </c>
      <c r="P1207" s="87" t="s">
        <v>49</v>
      </c>
      <c r="Q1207" s="87">
        <v>1</v>
      </c>
      <c r="R1207" s="87" t="s">
        <v>49</v>
      </c>
      <c r="S1207" s="87">
        <v>1</v>
      </c>
      <c r="T1207" s="87" t="s">
        <v>326</v>
      </c>
      <c r="U1207" s="87">
        <v>1</v>
      </c>
      <c r="V1207" s="87">
        <v>0</v>
      </c>
      <c r="W1207" s="87">
        <v>0</v>
      </c>
      <c r="X1207" s="87">
        <v>0</v>
      </c>
      <c r="Y1207" s="87">
        <v>0</v>
      </c>
      <c r="Z1207" s="87">
        <v>1</v>
      </c>
      <c r="AA1207" s="87">
        <v>0</v>
      </c>
      <c r="AB1207" s="87">
        <v>1</v>
      </c>
      <c r="AC1207" s="87">
        <v>0</v>
      </c>
      <c r="AD1207" s="87">
        <v>0</v>
      </c>
      <c r="AE1207" s="87">
        <v>0</v>
      </c>
      <c r="AF1207" s="104"/>
    </row>
    <row r="1208" spans="1:32" s="131" customFormat="1" ht="15.75" hidden="1" customHeight="1" x14ac:dyDescent="0.2">
      <c r="A1208" s="79" t="s">
        <v>1697</v>
      </c>
      <c r="B1208" s="79" t="s">
        <v>1376</v>
      </c>
      <c r="C1208" s="89" t="s">
        <v>1377</v>
      </c>
      <c r="D1208" s="89" t="s">
        <v>1696</v>
      </c>
      <c r="E1208" s="66">
        <v>41670</v>
      </c>
      <c r="F1208" s="79" t="s">
        <v>1167</v>
      </c>
      <c r="G1208" s="30" t="s">
        <v>1185</v>
      </c>
      <c r="H1208" s="30">
        <v>42005</v>
      </c>
      <c r="I1208" s="30" t="s">
        <v>1065</v>
      </c>
      <c r="J1208" s="173"/>
      <c r="K1208" s="87" t="s">
        <v>7</v>
      </c>
      <c r="L1208" s="87">
        <v>1</v>
      </c>
      <c r="M1208" s="87">
        <v>1</v>
      </c>
      <c r="N1208" s="87" t="s">
        <v>49</v>
      </c>
      <c r="O1208" s="87">
        <v>1</v>
      </c>
      <c r="P1208" s="87" t="s">
        <v>49</v>
      </c>
      <c r="Q1208" s="87">
        <v>1</v>
      </c>
      <c r="R1208" s="87" t="s">
        <v>49</v>
      </c>
      <c r="S1208" s="87">
        <v>1</v>
      </c>
      <c r="T1208" s="87" t="s">
        <v>326</v>
      </c>
      <c r="U1208" s="87">
        <v>1</v>
      </c>
      <c r="V1208" s="87">
        <v>0</v>
      </c>
      <c r="W1208" s="87">
        <v>0</v>
      </c>
      <c r="X1208" s="87">
        <v>0</v>
      </c>
      <c r="Y1208" s="87">
        <v>0</v>
      </c>
      <c r="Z1208" s="87">
        <v>1</v>
      </c>
      <c r="AA1208" s="87">
        <v>0</v>
      </c>
      <c r="AB1208" s="87">
        <v>1</v>
      </c>
      <c r="AC1208" s="87">
        <v>0</v>
      </c>
      <c r="AD1208" s="87">
        <v>0</v>
      </c>
      <c r="AE1208" s="87">
        <v>0</v>
      </c>
      <c r="AF1208" s="104"/>
    </row>
    <row r="1209" spans="1:32" s="131" customFormat="1" ht="15.75" hidden="1" customHeight="1" x14ac:dyDescent="0.2">
      <c r="A1209" s="79" t="s">
        <v>2162</v>
      </c>
      <c r="B1209" s="79" t="s">
        <v>2163</v>
      </c>
      <c r="C1209" s="89" t="s">
        <v>2164</v>
      </c>
      <c r="D1209" s="89" t="s">
        <v>2165</v>
      </c>
      <c r="E1209" s="66">
        <v>40882</v>
      </c>
      <c r="F1209" s="79" t="s">
        <v>1167</v>
      </c>
      <c r="G1209" s="30" t="s">
        <v>1185</v>
      </c>
      <c r="H1209" s="30">
        <v>42080</v>
      </c>
      <c r="I1209" s="30" t="s">
        <v>1065</v>
      </c>
      <c r="J1209" s="173"/>
      <c r="K1209" s="87" t="s">
        <v>1276</v>
      </c>
      <c r="L1209" s="87">
        <v>1</v>
      </c>
      <c r="M1209" s="87">
        <v>1</v>
      </c>
      <c r="N1209" s="87" t="s">
        <v>326</v>
      </c>
      <c r="O1209" s="87">
        <v>1</v>
      </c>
      <c r="P1209" s="87" t="s">
        <v>326</v>
      </c>
      <c r="Q1209" s="87">
        <v>1</v>
      </c>
      <c r="R1209" s="87" t="s">
        <v>326</v>
      </c>
      <c r="S1209" s="87">
        <v>1</v>
      </c>
      <c r="T1209" s="87" t="s">
        <v>49</v>
      </c>
      <c r="U1209" s="87">
        <v>1</v>
      </c>
      <c r="V1209" s="87">
        <v>1</v>
      </c>
      <c r="W1209" s="87">
        <v>0</v>
      </c>
      <c r="X1209" s="87">
        <v>0</v>
      </c>
      <c r="Y1209" s="87">
        <v>0</v>
      </c>
      <c r="Z1209" s="87">
        <v>0</v>
      </c>
      <c r="AA1209" s="87">
        <v>0</v>
      </c>
      <c r="AB1209" s="87">
        <v>0</v>
      </c>
      <c r="AC1209" s="87">
        <v>0</v>
      </c>
      <c r="AD1209" s="87">
        <v>0</v>
      </c>
      <c r="AE1209" s="87">
        <v>0</v>
      </c>
      <c r="AF1209" s="104" t="s">
        <v>2493</v>
      </c>
    </row>
    <row r="1210" spans="1:32" s="131" customFormat="1" ht="15.75" hidden="1" customHeight="1" x14ac:dyDescent="0.2">
      <c r="A1210" s="79" t="s">
        <v>2166</v>
      </c>
      <c r="B1210" s="79" t="s">
        <v>2163</v>
      </c>
      <c r="C1210" s="89" t="s">
        <v>2164</v>
      </c>
      <c r="D1210" s="89" t="s">
        <v>2167</v>
      </c>
      <c r="E1210" s="66">
        <v>40947</v>
      </c>
      <c r="F1210" s="79" t="s">
        <v>1167</v>
      </c>
      <c r="G1210" s="30" t="s">
        <v>1185</v>
      </c>
      <c r="H1210" s="30">
        <v>42080</v>
      </c>
      <c r="I1210" s="30" t="s">
        <v>1065</v>
      </c>
      <c r="J1210" s="173"/>
      <c r="K1210" s="87" t="s">
        <v>1276</v>
      </c>
      <c r="L1210" s="87">
        <v>1</v>
      </c>
      <c r="M1210" s="87">
        <v>1</v>
      </c>
      <c r="N1210" s="87" t="s">
        <v>326</v>
      </c>
      <c r="O1210" s="87">
        <v>1</v>
      </c>
      <c r="P1210" s="87" t="s">
        <v>326</v>
      </c>
      <c r="Q1210" s="87">
        <v>1</v>
      </c>
      <c r="R1210" s="87" t="s">
        <v>326</v>
      </c>
      <c r="S1210" s="87">
        <v>1</v>
      </c>
      <c r="T1210" s="87" t="s">
        <v>49</v>
      </c>
      <c r="U1210" s="87">
        <v>1</v>
      </c>
      <c r="V1210" s="87">
        <v>1</v>
      </c>
      <c r="W1210" s="87">
        <v>0</v>
      </c>
      <c r="X1210" s="87">
        <v>0</v>
      </c>
      <c r="Y1210" s="87">
        <v>0</v>
      </c>
      <c r="Z1210" s="87">
        <v>0</v>
      </c>
      <c r="AA1210" s="87">
        <v>0</v>
      </c>
      <c r="AB1210" s="87">
        <v>0</v>
      </c>
      <c r="AC1210" s="87">
        <v>0</v>
      </c>
      <c r="AD1210" s="87">
        <v>0</v>
      </c>
      <c r="AE1210" s="87">
        <v>0</v>
      </c>
      <c r="AF1210" s="104"/>
    </row>
    <row r="1211" spans="1:32" s="131" customFormat="1" ht="15.75" hidden="1" customHeight="1" x14ac:dyDescent="0.2">
      <c r="A1211" s="74" t="s">
        <v>2173</v>
      </c>
      <c r="B1211" s="74" t="s">
        <v>2163</v>
      </c>
      <c r="C1211" s="77" t="s">
        <v>2164</v>
      </c>
      <c r="D1211" s="77" t="s">
        <v>2174</v>
      </c>
      <c r="E1211" s="51">
        <v>40961</v>
      </c>
      <c r="F1211" s="74" t="s">
        <v>1167</v>
      </c>
      <c r="G1211" s="30" t="s">
        <v>1185</v>
      </c>
      <c r="H1211" s="30">
        <v>42080</v>
      </c>
      <c r="I1211" s="30" t="s">
        <v>1065</v>
      </c>
      <c r="J1211" s="173"/>
      <c r="K1211" s="87" t="s">
        <v>1276</v>
      </c>
      <c r="L1211" s="87">
        <v>1</v>
      </c>
      <c r="M1211" s="87">
        <v>1</v>
      </c>
      <c r="N1211" s="87" t="s">
        <v>326</v>
      </c>
      <c r="O1211" s="87">
        <v>1</v>
      </c>
      <c r="P1211" s="87" t="s">
        <v>326</v>
      </c>
      <c r="Q1211" s="87">
        <v>1</v>
      </c>
      <c r="R1211" s="87" t="s">
        <v>326</v>
      </c>
      <c r="S1211" s="87">
        <v>1</v>
      </c>
      <c r="T1211" s="87" t="s">
        <v>49</v>
      </c>
      <c r="U1211" s="87">
        <v>1</v>
      </c>
      <c r="V1211" s="87">
        <v>1</v>
      </c>
      <c r="W1211" s="87">
        <v>0</v>
      </c>
      <c r="X1211" s="87">
        <v>0</v>
      </c>
      <c r="Y1211" s="87">
        <v>0</v>
      </c>
      <c r="Z1211" s="87">
        <v>0</v>
      </c>
      <c r="AA1211" s="87">
        <v>0</v>
      </c>
      <c r="AB1211" s="87">
        <v>0</v>
      </c>
      <c r="AC1211" s="87">
        <v>0</v>
      </c>
      <c r="AD1211" s="87">
        <v>0</v>
      </c>
      <c r="AE1211" s="87">
        <v>0</v>
      </c>
      <c r="AF1211" s="104"/>
    </row>
    <row r="1212" spans="1:32" s="131" customFormat="1" ht="15.75" hidden="1" customHeight="1" x14ac:dyDescent="0.2">
      <c r="A1212" s="74" t="s">
        <v>1393</v>
      </c>
      <c r="B1212" s="74" t="s">
        <v>1394</v>
      </c>
      <c r="C1212" s="77" t="s">
        <v>1395</v>
      </c>
      <c r="D1212" s="77" t="s">
        <v>110</v>
      </c>
      <c r="E1212" s="51">
        <v>41022</v>
      </c>
      <c r="F1212" s="74" t="s">
        <v>1167</v>
      </c>
      <c r="G1212" s="30" t="s">
        <v>1185</v>
      </c>
      <c r="H1212" s="30">
        <v>42005</v>
      </c>
      <c r="I1212" s="30" t="s">
        <v>1065</v>
      </c>
      <c r="J1212" s="173"/>
      <c r="K1212" s="87" t="s">
        <v>7</v>
      </c>
      <c r="L1212" s="87">
        <v>1</v>
      </c>
      <c r="M1212" s="87">
        <v>1</v>
      </c>
      <c r="N1212" s="87" t="s">
        <v>326</v>
      </c>
      <c r="O1212" s="87">
        <v>1</v>
      </c>
      <c r="P1212" s="87" t="s">
        <v>326</v>
      </c>
      <c r="Q1212" s="87">
        <v>1</v>
      </c>
      <c r="R1212" s="87" t="s">
        <v>326</v>
      </c>
      <c r="S1212" s="87">
        <v>1</v>
      </c>
      <c r="T1212" s="87" t="s">
        <v>49</v>
      </c>
      <c r="U1212" s="87">
        <v>1</v>
      </c>
      <c r="V1212" s="87">
        <v>1</v>
      </c>
      <c r="W1212" s="87">
        <v>0</v>
      </c>
      <c r="X1212" s="87">
        <v>0</v>
      </c>
      <c r="Y1212" s="87">
        <v>0</v>
      </c>
      <c r="Z1212" s="87">
        <v>1</v>
      </c>
      <c r="AA1212" s="87">
        <v>0</v>
      </c>
      <c r="AB1212" s="87">
        <f>IF((ISERROR(VLOOKUP($A1213,RTlist2,40,FALSE)))=TRUE,2,VLOOKUP($A1213,RTlist2,40,FALSE))</f>
        <v>2</v>
      </c>
      <c r="AC1212" s="87">
        <f>IF((ISERROR(VLOOKUP($A1213,RTlist2,41,FALSE)))=TRUE,2,VLOOKUP($A1213,RTlist2,41,FALSE))</f>
        <v>2</v>
      </c>
      <c r="AD1212" s="87">
        <f>IF((ISERROR(VLOOKUP($A1213,RTlist2,36,FALSE)))=TRUE,2,VLOOKUP($A1213,RTlist2,36,FALSE))</f>
        <v>2</v>
      </c>
      <c r="AE1212" s="87">
        <f>IF((ISERROR(VLOOKUP($A1213,RTlist2,37,FALSE)))=TRUE,2,VLOOKUP($A1213,RTlist2,37,FALSE))</f>
        <v>2</v>
      </c>
      <c r="AF1212" s="104" t="s">
        <v>2494</v>
      </c>
    </row>
    <row r="1213" spans="1:32" s="131" customFormat="1" ht="15.75" hidden="1" customHeight="1" x14ac:dyDescent="0.2">
      <c r="A1213" s="74" t="s">
        <v>1430</v>
      </c>
      <c r="B1213" s="74" t="s">
        <v>1394</v>
      </c>
      <c r="C1213" s="77" t="s">
        <v>1395</v>
      </c>
      <c r="D1213" s="77" t="s">
        <v>76</v>
      </c>
      <c r="E1213" s="51">
        <v>40298</v>
      </c>
      <c r="F1213" s="74" t="s">
        <v>1167</v>
      </c>
      <c r="G1213" s="30" t="s">
        <v>1185</v>
      </c>
      <c r="H1213" s="30">
        <v>42005</v>
      </c>
      <c r="I1213" s="30" t="s">
        <v>1065</v>
      </c>
      <c r="J1213" s="173"/>
      <c r="K1213" s="87" t="s">
        <v>6</v>
      </c>
      <c r="L1213" s="87">
        <v>1</v>
      </c>
      <c r="M1213" s="87">
        <v>1</v>
      </c>
      <c r="N1213" s="87" t="s">
        <v>326</v>
      </c>
      <c r="O1213" s="87">
        <v>1</v>
      </c>
      <c r="P1213" s="87" t="s">
        <v>326</v>
      </c>
      <c r="Q1213" s="87">
        <v>1</v>
      </c>
      <c r="R1213" s="87" t="s">
        <v>326</v>
      </c>
      <c r="S1213" s="87">
        <v>1</v>
      </c>
      <c r="T1213" s="87" t="s">
        <v>49</v>
      </c>
      <c r="U1213" s="87">
        <v>1</v>
      </c>
      <c r="V1213" s="87">
        <v>1</v>
      </c>
      <c r="W1213" s="87">
        <v>0</v>
      </c>
      <c r="X1213" s="87">
        <v>0</v>
      </c>
      <c r="Y1213" s="87">
        <v>0</v>
      </c>
      <c r="Z1213" s="87">
        <v>1</v>
      </c>
      <c r="AA1213" s="87">
        <v>0</v>
      </c>
      <c r="AB1213" s="87">
        <f>IF((ISERROR(VLOOKUP($A1258,RTlist2,40,FALSE)))=TRUE,2,VLOOKUP($A1258,RTlist2,40,FALSE))</f>
        <v>2</v>
      </c>
      <c r="AC1213" s="87">
        <f>IF((ISERROR(VLOOKUP($A1258,RTlist2,41,FALSE)))=TRUE,2,VLOOKUP($A1258,RTlist2,41,FALSE))</f>
        <v>2</v>
      </c>
      <c r="AD1213" s="87">
        <f>IF((ISERROR(VLOOKUP($A1258,RTlist2,36,FALSE)))=TRUE,2,VLOOKUP($A1258,RTlist2,36,FALSE))</f>
        <v>2</v>
      </c>
      <c r="AE1213" s="87">
        <f>IF((ISERROR(VLOOKUP($A1258,RTlist2,37,FALSE)))=TRUE,2,VLOOKUP($A1258,RTlist2,37,FALSE))</f>
        <v>2</v>
      </c>
      <c r="AF1213" s="104"/>
    </row>
    <row r="1214" spans="1:32" s="131" customFormat="1" ht="15.75" hidden="1" customHeight="1" x14ac:dyDescent="0.2">
      <c r="A1214" s="79" t="s">
        <v>2548</v>
      </c>
      <c r="B1214" s="79" t="s">
        <v>2549</v>
      </c>
      <c r="C1214" s="89" t="s">
        <v>2550</v>
      </c>
      <c r="D1214" s="89" t="s">
        <v>1200</v>
      </c>
      <c r="E1214" s="66">
        <v>42058</v>
      </c>
      <c r="F1214" s="79" t="s">
        <v>1167</v>
      </c>
      <c r="G1214" s="30" t="s">
        <v>1185</v>
      </c>
      <c r="H1214" s="30">
        <v>42150</v>
      </c>
      <c r="I1214" s="30" t="s">
        <v>1065</v>
      </c>
      <c r="J1214" s="173"/>
      <c r="K1214" s="87" t="s">
        <v>326</v>
      </c>
      <c r="L1214" s="87">
        <v>1</v>
      </c>
      <c r="M1214" s="87">
        <v>1</v>
      </c>
      <c r="N1214" s="87" t="s">
        <v>326</v>
      </c>
      <c r="O1214" s="87">
        <v>1</v>
      </c>
      <c r="P1214" s="87" t="s">
        <v>326</v>
      </c>
      <c r="Q1214" s="87">
        <v>1</v>
      </c>
      <c r="R1214" s="87" t="s">
        <v>326</v>
      </c>
      <c r="S1214" s="87">
        <v>1</v>
      </c>
      <c r="T1214" s="87" t="s">
        <v>49</v>
      </c>
      <c r="U1214" s="87">
        <v>1</v>
      </c>
      <c r="V1214" s="87">
        <v>1</v>
      </c>
      <c r="W1214" s="87">
        <v>0</v>
      </c>
      <c r="X1214" s="87">
        <v>0</v>
      </c>
      <c r="Y1214" s="87">
        <v>0</v>
      </c>
      <c r="Z1214" s="87">
        <v>0</v>
      </c>
      <c r="AA1214" s="87">
        <v>0</v>
      </c>
      <c r="AB1214" s="87">
        <v>0</v>
      </c>
      <c r="AC1214" s="87">
        <v>0</v>
      </c>
      <c r="AD1214" s="87">
        <v>0</v>
      </c>
      <c r="AE1214" s="87">
        <v>0</v>
      </c>
      <c r="AF1214" s="104" t="s">
        <v>2591</v>
      </c>
    </row>
    <row r="1215" spans="1:32" s="131" customFormat="1" ht="15.75" hidden="1" customHeight="1" x14ac:dyDescent="0.2">
      <c r="A1215" s="79" t="s">
        <v>2987</v>
      </c>
      <c r="B1215" s="79" t="s">
        <v>2549</v>
      </c>
      <c r="C1215" s="89" t="s">
        <v>2550</v>
      </c>
      <c r="D1215" s="89" t="s">
        <v>10</v>
      </c>
      <c r="E1215" s="66">
        <v>42640</v>
      </c>
      <c r="F1215" s="79" t="s">
        <v>1167</v>
      </c>
      <c r="G1215" s="30" t="s">
        <v>1185</v>
      </c>
      <c r="H1215" s="30">
        <v>42724</v>
      </c>
      <c r="I1215" s="30" t="s">
        <v>1065</v>
      </c>
      <c r="J1215" s="173"/>
      <c r="K1215" s="87" t="s">
        <v>7</v>
      </c>
      <c r="L1215" s="87">
        <v>1</v>
      </c>
      <c r="M1215" s="87">
        <v>1</v>
      </c>
      <c r="N1215" s="87" t="s">
        <v>326</v>
      </c>
      <c r="O1215" s="87">
        <v>1</v>
      </c>
      <c r="P1215" s="87" t="s">
        <v>326</v>
      </c>
      <c r="Q1215" s="87">
        <v>1</v>
      </c>
      <c r="R1215" s="87" t="s">
        <v>326</v>
      </c>
      <c r="S1215" s="87">
        <v>1</v>
      </c>
      <c r="T1215" s="87" t="s">
        <v>49</v>
      </c>
      <c r="U1215" s="87">
        <v>1</v>
      </c>
      <c r="V1215" s="87">
        <v>1</v>
      </c>
      <c r="W1215" s="87">
        <v>0</v>
      </c>
      <c r="X1215" s="87">
        <v>0</v>
      </c>
      <c r="Y1215" s="87">
        <v>0</v>
      </c>
      <c r="Z1215" s="87">
        <v>0</v>
      </c>
      <c r="AA1215" s="87">
        <v>0</v>
      </c>
      <c r="AB1215" s="87">
        <v>0</v>
      </c>
      <c r="AC1215" s="87">
        <v>0</v>
      </c>
      <c r="AD1215" s="87">
        <v>0</v>
      </c>
      <c r="AE1215" s="87">
        <v>0</v>
      </c>
      <c r="AF1215" s="104"/>
    </row>
    <row r="1216" spans="1:32" s="131" customFormat="1" ht="15.75" hidden="1" customHeight="1" x14ac:dyDescent="0.2">
      <c r="A1216" s="79" t="s">
        <v>2537</v>
      </c>
      <c r="B1216" s="79" t="s">
        <v>2538</v>
      </c>
      <c r="C1216" s="89" t="s">
        <v>2539</v>
      </c>
      <c r="D1216" s="89" t="s">
        <v>2540</v>
      </c>
      <c r="E1216" s="66">
        <v>42041</v>
      </c>
      <c r="F1216" s="79" t="s">
        <v>1167</v>
      </c>
      <c r="G1216" s="30" t="s">
        <v>1185</v>
      </c>
      <c r="H1216" s="30">
        <v>42136</v>
      </c>
      <c r="I1216" s="30" t="s">
        <v>1065</v>
      </c>
      <c r="J1216" s="173"/>
      <c r="K1216" s="87" t="s">
        <v>326</v>
      </c>
      <c r="L1216" s="87">
        <v>1</v>
      </c>
      <c r="M1216" s="87">
        <v>1</v>
      </c>
      <c r="N1216" s="87" t="s">
        <v>326</v>
      </c>
      <c r="O1216" s="87">
        <v>1</v>
      </c>
      <c r="P1216" s="87" t="s">
        <v>326</v>
      </c>
      <c r="Q1216" s="87">
        <v>1</v>
      </c>
      <c r="R1216" s="87" t="s">
        <v>326</v>
      </c>
      <c r="S1216" s="87">
        <v>1</v>
      </c>
      <c r="T1216" s="87" t="s">
        <v>49</v>
      </c>
      <c r="U1216" s="87">
        <v>1</v>
      </c>
      <c r="V1216" s="87">
        <v>1</v>
      </c>
      <c r="W1216" s="87">
        <v>0</v>
      </c>
      <c r="X1216" s="87">
        <v>0</v>
      </c>
      <c r="Y1216" s="87">
        <v>0</v>
      </c>
      <c r="Z1216" s="87">
        <v>0</v>
      </c>
      <c r="AA1216" s="87">
        <v>0</v>
      </c>
      <c r="AB1216" s="87">
        <v>0</v>
      </c>
      <c r="AC1216" s="87">
        <v>0</v>
      </c>
      <c r="AD1216" s="87">
        <v>0</v>
      </c>
      <c r="AE1216" s="87">
        <v>0</v>
      </c>
      <c r="AF1216" s="104" t="s">
        <v>2592</v>
      </c>
    </row>
    <row r="1217" spans="1:33" s="131" customFormat="1" ht="15.75" hidden="1" customHeight="1" x14ac:dyDescent="0.2">
      <c r="A1217" s="79" t="s">
        <v>2761</v>
      </c>
      <c r="B1217" s="79" t="s">
        <v>2762</v>
      </c>
      <c r="C1217" s="89" t="s">
        <v>2763</v>
      </c>
      <c r="D1217" s="89" t="s">
        <v>1200</v>
      </c>
      <c r="E1217" s="66">
        <v>42423</v>
      </c>
      <c r="F1217" s="79" t="s">
        <v>1167</v>
      </c>
      <c r="G1217" s="30" t="s">
        <v>1185</v>
      </c>
      <c r="H1217" s="30">
        <v>42437</v>
      </c>
      <c r="I1217" s="30" t="s">
        <v>1065</v>
      </c>
      <c r="J1217" s="173"/>
      <c r="K1217" s="87" t="s">
        <v>1276</v>
      </c>
      <c r="L1217" s="87">
        <v>1</v>
      </c>
      <c r="M1217" s="87">
        <v>1</v>
      </c>
      <c r="N1217" s="87" t="s">
        <v>326</v>
      </c>
      <c r="O1217" s="87">
        <v>1</v>
      </c>
      <c r="P1217" s="87" t="s">
        <v>326</v>
      </c>
      <c r="Q1217" s="87">
        <v>1</v>
      </c>
      <c r="R1217" s="87" t="s">
        <v>326</v>
      </c>
      <c r="S1217" s="87">
        <v>1</v>
      </c>
      <c r="T1217" s="87" t="s">
        <v>49</v>
      </c>
      <c r="U1217" s="87">
        <v>1</v>
      </c>
      <c r="V1217" s="87">
        <v>1</v>
      </c>
      <c r="W1217" s="87">
        <v>0</v>
      </c>
      <c r="X1217" s="87">
        <v>0</v>
      </c>
      <c r="Y1217" s="87">
        <v>0</v>
      </c>
      <c r="Z1217" s="87">
        <v>0</v>
      </c>
      <c r="AA1217" s="87">
        <v>0</v>
      </c>
      <c r="AB1217" s="87">
        <v>0</v>
      </c>
      <c r="AC1217" s="87">
        <v>0</v>
      </c>
      <c r="AD1217" s="87">
        <v>0</v>
      </c>
      <c r="AE1217" s="87">
        <v>0</v>
      </c>
      <c r="AF1217" s="104"/>
    </row>
    <row r="1218" spans="1:33" s="131" customFormat="1" ht="15.75" hidden="1" customHeight="1" x14ac:dyDescent="0.2">
      <c r="A1218" s="79" t="s">
        <v>3113</v>
      </c>
      <c r="B1218" s="79" t="s">
        <v>2762</v>
      </c>
      <c r="C1218" s="89" t="s">
        <v>2763</v>
      </c>
      <c r="D1218" s="89" t="s">
        <v>110</v>
      </c>
      <c r="E1218" s="162">
        <v>42810</v>
      </c>
      <c r="F1218" s="79" t="s">
        <v>1167</v>
      </c>
      <c r="G1218" s="30" t="s">
        <v>1185</v>
      </c>
      <c r="H1218" s="30">
        <v>42829</v>
      </c>
      <c r="I1218" s="30" t="s">
        <v>1065</v>
      </c>
      <c r="J1218" s="173"/>
      <c r="K1218" s="87" t="s">
        <v>6</v>
      </c>
      <c r="L1218" s="87">
        <v>1</v>
      </c>
      <c r="M1218" s="87">
        <v>1</v>
      </c>
      <c r="N1218" s="87" t="s">
        <v>326</v>
      </c>
      <c r="O1218" s="87">
        <v>1</v>
      </c>
      <c r="P1218" s="87" t="s">
        <v>326</v>
      </c>
      <c r="Q1218" s="87">
        <v>1</v>
      </c>
      <c r="R1218" s="87" t="s">
        <v>326</v>
      </c>
      <c r="S1218" s="87">
        <v>1</v>
      </c>
      <c r="T1218" s="87" t="s">
        <v>49</v>
      </c>
      <c r="U1218" s="87">
        <v>1</v>
      </c>
      <c r="V1218" s="87">
        <v>1</v>
      </c>
      <c r="W1218" s="87">
        <v>0</v>
      </c>
      <c r="X1218" s="87">
        <v>0</v>
      </c>
      <c r="Y1218" s="87">
        <v>0</v>
      </c>
      <c r="Z1218" s="87">
        <v>1</v>
      </c>
      <c r="AA1218" s="87">
        <v>0</v>
      </c>
      <c r="AB1218" s="87">
        <v>1</v>
      </c>
      <c r="AC1218" s="87">
        <v>0</v>
      </c>
      <c r="AD1218" s="87">
        <v>0</v>
      </c>
      <c r="AE1218" s="87">
        <v>0</v>
      </c>
      <c r="AF1218" s="104"/>
    </row>
    <row r="1219" spans="1:33" s="131" customFormat="1" ht="15.75" hidden="1" customHeight="1" x14ac:dyDescent="0.2">
      <c r="A1219" s="74" t="s">
        <v>2170</v>
      </c>
      <c r="B1219" s="74" t="s">
        <v>2159</v>
      </c>
      <c r="C1219" s="77" t="s">
        <v>2160</v>
      </c>
      <c r="D1219" s="77" t="s">
        <v>2158</v>
      </c>
      <c r="E1219" s="66">
        <v>40739</v>
      </c>
      <c r="F1219" s="74" t="s">
        <v>1167</v>
      </c>
      <c r="G1219" s="30" t="s">
        <v>1185</v>
      </c>
      <c r="H1219" s="30">
        <v>42080</v>
      </c>
      <c r="I1219" s="30" t="s">
        <v>1065</v>
      </c>
      <c r="J1219" s="173"/>
      <c r="K1219" s="87" t="s">
        <v>6</v>
      </c>
      <c r="L1219" s="87">
        <v>1</v>
      </c>
      <c r="M1219" s="87">
        <v>1</v>
      </c>
      <c r="N1219" s="87" t="s">
        <v>326</v>
      </c>
      <c r="O1219" s="87">
        <v>1</v>
      </c>
      <c r="P1219" s="87" t="s">
        <v>326</v>
      </c>
      <c r="Q1219" s="87">
        <v>1</v>
      </c>
      <c r="R1219" s="87" t="s">
        <v>326</v>
      </c>
      <c r="S1219" s="87">
        <v>1</v>
      </c>
      <c r="T1219" s="87" t="s">
        <v>49</v>
      </c>
      <c r="U1219" s="87">
        <v>1</v>
      </c>
      <c r="V1219" s="87">
        <v>1</v>
      </c>
      <c r="W1219" s="87">
        <v>0</v>
      </c>
      <c r="X1219" s="87">
        <v>0</v>
      </c>
      <c r="Y1219" s="87">
        <v>0</v>
      </c>
      <c r="Z1219" s="87">
        <v>0</v>
      </c>
      <c r="AA1219" s="87">
        <v>0</v>
      </c>
      <c r="AB1219" s="87">
        <v>0</v>
      </c>
      <c r="AC1219" s="87">
        <v>0</v>
      </c>
      <c r="AD1219" s="87">
        <v>0</v>
      </c>
      <c r="AE1219" s="87">
        <v>0</v>
      </c>
      <c r="AF1219" s="104" t="s">
        <v>2495</v>
      </c>
    </row>
    <row r="1220" spans="1:33" s="131" customFormat="1" ht="15.75" hidden="1" customHeight="1" x14ac:dyDescent="0.2">
      <c r="A1220" s="79" t="s">
        <v>2976</v>
      </c>
      <c r="B1220" s="79" t="s">
        <v>3107</v>
      </c>
      <c r="C1220" s="89" t="s">
        <v>3109</v>
      </c>
      <c r="D1220" s="89" t="s">
        <v>130</v>
      </c>
      <c r="E1220" s="66">
        <v>42668</v>
      </c>
      <c r="F1220" s="79" t="s">
        <v>1167</v>
      </c>
      <c r="G1220" s="30" t="s">
        <v>1185</v>
      </c>
      <c r="H1220" s="30">
        <v>42682</v>
      </c>
      <c r="I1220" s="30" t="s">
        <v>1065</v>
      </c>
      <c r="J1220" s="173"/>
      <c r="K1220" s="87" t="s">
        <v>6</v>
      </c>
      <c r="L1220" s="87">
        <v>1</v>
      </c>
      <c r="M1220" s="87">
        <v>1</v>
      </c>
      <c r="N1220" s="87" t="s">
        <v>326</v>
      </c>
      <c r="O1220" s="87">
        <v>1</v>
      </c>
      <c r="P1220" s="87" t="s">
        <v>326</v>
      </c>
      <c r="Q1220" s="87">
        <v>1</v>
      </c>
      <c r="R1220" s="87" t="s">
        <v>326</v>
      </c>
      <c r="S1220" s="87">
        <v>1</v>
      </c>
      <c r="T1220" s="87" t="s">
        <v>49</v>
      </c>
      <c r="U1220" s="87">
        <v>1</v>
      </c>
      <c r="V1220" s="87">
        <v>1</v>
      </c>
      <c r="W1220" s="87">
        <v>0</v>
      </c>
      <c r="X1220" s="87">
        <v>0</v>
      </c>
      <c r="Y1220" s="87">
        <v>0</v>
      </c>
      <c r="Z1220" s="87">
        <v>0</v>
      </c>
      <c r="AA1220" s="87">
        <v>0</v>
      </c>
      <c r="AB1220" s="87">
        <v>0</v>
      </c>
      <c r="AC1220" s="87">
        <v>0</v>
      </c>
      <c r="AD1220" s="87">
        <v>0</v>
      </c>
      <c r="AE1220" s="87">
        <v>0</v>
      </c>
      <c r="AF1220" s="104"/>
    </row>
    <row r="1221" spans="1:33" s="131" customFormat="1" ht="15.75" hidden="1" customHeight="1" x14ac:dyDescent="0.2">
      <c r="A1221" s="79" t="s">
        <v>3077</v>
      </c>
      <c r="B1221" s="79" t="s">
        <v>3107</v>
      </c>
      <c r="C1221" s="89" t="s">
        <v>3109</v>
      </c>
      <c r="D1221" s="89" t="s">
        <v>3078</v>
      </c>
      <c r="E1221" s="66">
        <v>42794</v>
      </c>
      <c r="F1221" s="79" t="s">
        <v>1167</v>
      </c>
      <c r="G1221" s="30" t="s">
        <v>1185</v>
      </c>
      <c r="H1221" s="30">
        <v>42808</v>
      </c>
      <c r="I1221" s="30" t="s">
        <v>1065</v>
      </c>
      <c r="J1221" s="173"/>
      <c r="K1221" s="87" t="s">
        <v>326</v>
      </c>
      <c r="L1221" s="87">
        <v>1</v>
      </c>
      <c r="M1221" s="87">
        <v>1</v>
      </c>
      <c r="N1221" s="87" t="s">
        <v>326</v>
      </c>
      <c r="O1221" s="87">
        <v>1</v>
      </c>
      <c r="P1221" s="87" t="s">
        <v>326</v>
      </c>
      <c r="Q1221" s="87">
        <v>1</v>
      </c>
      <c r="R1221" s="87" t="s">
        <v>326</v>
      </c>
      <c r="S1221" s="87">
        <v>1</v>
      </c>
      <c r="T1221" s="87" t="s">
        <v>49</v>
      </c>
      <c r="U1221" s="87">
        <v>1</v>
      </c>
      <c r="V1221" s="87">
        <v>1</v>
      </c>
      <c r="W1221" s="87">
        <v>0</v>
      </c>
      <c r="X1221" s="87">
        <v>0</v>
      </c>
      <c r="Y1221" s="87">
        <v>0</v>
      </c>
      <c r="Z1221" s="87">
        <v>1</v>
      </c>
      <c r="AA1221" s="87">
        <v>0</v>
      </c>
      <c r="AB1221" s="87">
        <v>1</v>
      </c>
      <c r="AC1221" s="87">
        <v>0</v>
      </c>
      <c r="AD1221" s="87">
        <v>0</v>
      </c>
      <c r="AE1221" s="87">
        <v>0</v>
      </c>
      <c r="AF1221" s="104"/>
    </row>
    <row r="1222" spans="1:33" s="131" customFormat="1" ht="15.75" hidden="1" customHeight="1" x14ac:dyDescent="0.2">
      <c r="A1222" s="74" t="s">
        <v>3179</v>
      </c>
      <c r="B1222" s="74" t="s">
        <v>3107</v>
      </c>
      <c r="C1222" s="77" t="s">
        <v>3109</v>
      </c>
      <c r="D1222" s="77" t="s">
        <v>3181</v>
      </c>
      <c r="E1222" s="66">
        <v>42885</v>
      </c>
      <c r="F1222" s="74" t="s">
        <v>1167</v>
      </c>
      <c r="G1222" s="30" t="s">
        <v>1185</v>
      </c>
      <c r="H1222" s="30">
        <v>42906</v>
      </c>
      <c r="I1222" s="30" t="s">
        <v>3083</v>
      </c>
      <c r="J1222" s="173">
        <v>169</v>
      </c>
      <c r="K1222" s="87" t="s">
        <v>6</v>
      </c>
      <c r="L1222" s="87">
        <v>1</v>
      </c>
      <c r="M1222" s="87">
        <v>1</v>
      </c>
      <c r="N1222" s="87" t="s">
        <v>3099</v>
      </c>
      <c r="O1222" s="87">
        <v>1</v>
      </c>
      <c r="P1222" s="87" t="s">
        <v>3099</v>
      </c>
      <c r="Q1222" s="87">
        <v>1</v>
      </c>
      <c r="R1222" s="87" t="s">
        <v>3099</v>
      </c>
      <c r="S1222" s="87">
        <v>1</v>
      </c>
      <c r="T1222" s="87" t="s">
        <v>326</v>
      </c>
      <c r="U1222" s="87">
        <v>1</v>
      </c>
      <c r="V1222" s="87">
        <v>1</v>
      </c>
      <c r="W1222" s="87">
        <v>0</v>
      </c>
      <c r="X1222" s="87">
        <v>0</v>
      </c>
      <c r="Y1222" s="87">
        <v>0</v>
      </c>
      <c r="Z1222" s="86">
        <v>0</v>
      </c>
      <c r="AA1222" s="87">
        <v>0</v>
      </c>
      <c r="AB1222" s="86">
        <v>0</v>
      </c>
      <c r="AC1222" s="86">
        <v>0</v>
      </c>
      <c r="AD1222" s="86">
        <v>0</v>
      </c>
      <c r="AE1222" s="86">
        <v>0</v>
      </c>
      <c r="AF1222" s="104"/>
    </row>
    <row r="1223" spans="1:33" s="131" customFormat="1" ht="15.75" hidden="1" customHeight="1" x14ac:dyDescent="0.2">
      <c r="A1223" s="79" t="s">
        <v>3180</v>
      </c>
      <c r="B1223" s="74" t="s">
        <v>3107</v>
      </c>
      <c r="C1223" s="77" t="s">
        <v>3109</v>
      </c>
      <c r="D1223" s="77" t="s">
        <v>3182</v>
      </c>
      <c r="E1223" s="66">
        <v>42885</v>
      </c>
      <c r="F1223" s="74" t="s">
        <v>1167</v>
      </c>
      <c r="G1223" s="30" t="s">
        <v>1185</v>
      </c>
      <c r="H1223" s="30">
        <v>42899</v>
      </c>
      <c r="I1223" s="30" t="s">
        <v>3082</v>
      </c>
      <c r="J1223" s="173">
        <v>18</v>
      </c>
      <c r="K1223" s="87" t="s">
        <v>3053</v>
      </c>
      <c r="L1223" s="87">
        <v>1</v>
      </c>
      <c r="M1223" s="87">
        <v>1</v>
      </c>
      <c r="N1223" s="87" t="s">
        <v>3057</v>
      </c>
      <c r="O1223" s="87">
        <v>1</v>
      </c>
      <c r="P1223" s="87" t="s">
        <v>3057</v>
      </c>
      <c r="Q1223" s="87">
        <v>1</v>
      </c>
      <c r="R1223" s="87" t="s">
        <v>3057</v>
      </c>
      <c r="S1223" s="87">
        <v>1</v>
      </c>
      <c r="T1223" s="87" t="s">
        <v>326</v>
      </c>
      <c r="U1223" s="87">
        <v>1</v>
      </c>
      <c r="V1223" s="87">
        <v>1</v>
      </c>
      <c r="W1223" s="87">
        <v>0</v>
      </c>
      <c r="X1223" s="87">
        <v>0</v>
      </c>
      <c r="Y1223" s="87">
        <v>0</v>
      </c>
      <c r="Z1223" s="86">
        <v>0</v>
      </c>
      <c r="AA1223" s="87">
        <v>0</v>
      </c>
      <c r="AB1223" s="86">
        <v>0</v>
      </c>
      <c r="AC1223" s="86">
        <v>0</v>
      </c>
      <c r="AD1223" s="86">
        <v>0</v>
      </c>
      <c r="AE1223" s="86">
        <v>0</v>
      </c>
      <c r="AF1223" s="104"/>
    </row>
    <row r="1224" spans="1:33" s="131" customFormat="1" ht="15.75" hidden="1" customHeight="1" x14ac:dyDescent="0.2">
      <c r="A1224" s="79" t="s">
        <v>1626</v>
      </c>
      <c r="B1224" s="74" t="s">
        <v>1627</v>
      </c>
      <c r="C1224" s="77" t="s">
        <v>3256</v>
      </c>
      <c r="D1224" s="77" t="s">
        <v>1174</v>
      </c>
      <c r="E1224" s="66">
        <v>40953</v>
      </c>
      <c r="F1224" s="74" t="s">
        <v>1167</v>
      </c>
      <c r="G1224" s="30" t="s">
        <v>1185</v>
      </c>
      <c r="H1224" s="30">
        <v>42005</v>
      </c>
      <c r="I1224" s="30" t="s">
        <v>1065</v>
      </c>
      <c r="J1224" s="173"/>
      <c r="K1224" s="87" t="s">
        <v>6</v>
      </c>
      <c r="L1224" s="87">
        <v>1</v>
      </c>
      <c r="M1224" s="87">
        <v>1</v>
      </c>
      <c r="N1224" s="87" t="s">
        <v>326</v>
      </c>
      <c r="O1224" s="87">
        <v>1</v>
      </c>
      <c r="P1224" s="87" t="s">
        <v>326</v>
      </c>
      <c r="Q1224" s="87">
        <v>1</v>
      </c>
      <c r="R1224" s="87" t="s">
        <v>326</v>
      </c>
      <c r="S1224" s="87">
        <v>1</v>
      </c>
      <c r="T1224" s="87" t="s">
        <v>49</v>
      </c>
      <c r="U1224" s="87">
        <v>1</v>
      </c>
      <c r="V1224" s="87">
        <v>1</v>
      </c>
      <c r="W1224" s="87">
        <v>0</v>
      </c>
      <c r="X1224" s="87">
        <v>0</v>
      </c>
      <c r="Y1224" s="87">
        <v>0</v>
      </c>
      <c r="Z1224" s="87">
        <v>0</v>
      </c>
      <c r="AA1224" s="87">
        <v>0</v>
      </c>
      <c r="AB1224" s="87">
        <v>0</v>
      </c>
      <c r="AC1224" s="87">
        <v>0</v>
      </c>
      <c r="AD1224" s="87">
        <v>0</v>
      </c>
      <c r="AE1224" s="87">
        <v>0</v>
      </c>
      <c r="AF1224" s="104" t="s">
        <v>2496</v>
      </c>
    </row>
    <row r="1225" spans="1:33" s="106" customFormat="1" ht="15.75" hidden="1" customHeight="1" x14ac:dyDescent="0.2">
      <c r="A1225" s="79" t="s">
        <v>1715</v>
      </c>
      <c r="B1225" s="74" t="s">
        <v>1716</v>
      </c>
      <c r="C1225" s="77" t="s">
        <v>1717</v>
      </c>
      <c r="D1225" s="77" t="s">
        <v>89</v>
      </c>
      <c r="E1225" s="51">
        <v>41473</v>
      </c>
      <c r="F1225" s="74" t="s">
        <v>1167</v>
      </c>
      <c r="G1225" s="30" t="s">
        <v>1185</v>
      </c>
      <c r="H1225" s="30">
        <v>42005</v>
      </c>
      <c r="I1225" s="30" t="s">
        <v>1065</v>
      </c>
      <c r="J1225" s="173"/>
      <c r="K1225" s="87" t="s">
        <v>6</v>
      </c>
      <c r="L1225" s="87">
        <v>1</v>
      </c>
      <c r="M1225" s="87">
        <v>1</v>
      </c>
      <c r="N1225" s="87" t="s">
        <v>326</v>
      </c>
      <c r="O1225" s="87">
        <v>1</v>
      </c>
      <c r="P1225" s="87" t="s">
        <v>326</v>
      </c>
      <c r="Q1225" s="87">
        <v>1</v>
      </c>
      <c r="R1225" s="87" t="s">
        <v>326</v>
      </c>
      <c r="S1225" s="87">
        <v>1</v>
      </c>
      <c r="T1225" s="87" t="s">
        <v>49</v>
      </c>
      <c r="U1225" s="87">
        <v>1</v>
      </c>
      <c r="V1225" s="87">
        <v>1</v>
      </c>
      <c r="W1225" s="87">
        <v>0</v>
      </c>
      <c r="X1225" s="87">
        <v>0</v>
      </c>
      <c r="Y1225" s="87">
        <v>0</v>
      </c>
      <c r="Z1225" s="87">
        <v>0</v>
      </c>
      <c r="AA1225" s="87">
        <v>0</v>
      </c>
      <c r="AB1225" s="87">
        <v>0</v>
      </c>
      <c r="AC1225" s="87">
        <v>0</v>
      </c>
      <c r="AD1225" s="87">
        <v>0</v>
      </c>
      <c r="AE1225" s="87">
        <v>0</v>
      </c>
      <c r="AF1225" s="104" t="s">
        <v>2497</v>
      </c>
    </row>
    <row r="1226" spans="1:33" s="106" customFormat="1" ht="15.75" hidden="1" customHeight="1" x14ac:dyDescent="0.2">
      <c r="A1226" s="79" t="s">
        <v>2156</v>
      </c>
      <c r="B1226" s="79" t="s">
        <v>1716</v>
      </c>
      <c r="C1226" s="89" t="s">
        <v>1717</v>
      </c>
      <c r="D1226" s="89" t="s">
        <v>2157</v>
      </c>
      <c r="E1226" s="66">
        <v>41598</v>
      </c>
      <c r="F1226" s="79" t="s">
        <v>1183</v>
      </c>
      <c r="G1226" s="30" t="s">
        <v>1185</v>
      </c>
      <c r="H1226" s="30">
        <v>42073</v>
      </c>
      <c r="I1226" s="30" t="s">
        <v>1065</v>
      </c>
      <c r="J1226" s="173"/>
      <c r="K1226" s="87" t="s">
        <v>1807</v>
      </c>
      <c r="L1226" s="87">
        <v>1</v>
      </c>
      <c r="M1226" s="87">
        <v>1</v>
      </c>
      <c r="N1226" s="87" t="s">
        <v>326</v>
      </c>
      <c r="O1226" s="87">
        <v>1</v>
      </c>
      <c r="P1226" s="87" t="s">
        <v>326</v>
      </c>
      <c r="Q1226" s="87">
        <v>1</v>
      </c>
      <c r="R1226" s="87" t="s">
        <v>326</v>
      </c>
      <c r="S1226" s="87">
        <v>1</v>
      </c>
      <c r="T1226" s="87" t="s">
        <v>49</v>
      </c>
      <c r="U1226" s="87">
        <v>1</v>
      </c>
      <c r="V1226" s="87">
        <v>1</v>
      </c>
      <c r="W1226" s="87">
        <v>0</v>
      </c>
      <c r="X1226" s="87">
        <v>0</v>
      </c>
      <c r="Y1226" s="87">
        <v>0</v>
      </c>
      <c r="Z1226" s="87">
        <v>0</v>
      </c>
      <c r="AA1226" s="87">
        <v>0</v>
      </c>
      <c r="AB1226" s="87">
        <v>0</v>
      </c>
      <c r="AC1226" s="87">
        <v>0</v>
      </c>
      <c r="AD1226" s="87">
        <v>0</v>
      </c>
      <c r="AE1226" s="87">
        <v>0</v>
      </c>
      <c r="AF1226" s="104"/>
    </row>
    <row r="1227" spans="1:33" s="106" customFormat="1" ht="15.75" hidden="1" customHeight="1" x14ac:dyDescent="0.2">
      <c r="A1227" s="79" t="s">
        <v>1751</v>
      </c>
      <c r="B1227" s="79" t="s">
        <v>1752</v>
      </c>
      <c r="C1227" s="89" t="s">
        <v>1753</v>
      </c>
      <c r="D1227" s="89" t="s">
        <v>1754</v>
      </c>
      <c r="E1227" s="66">
        <v>41547</v>
      </c>
      <c r="F1227" s="79" t="s">
        <v>1167</v>
      </c>
      <c r="G1227" s="30" t="s">
        <v>1185</v>
      </c>
      <c r="H1227" s="30">
        <v>42005</v>
      </c>
      <c r="I1227" s="30" t="s">
        <v>1065</v>
      </c>
      <c r="J1227" s="173"/>
      <c r="K1227" s="87" t="s">
        <v>6</v>
      </c>
      <c r="L1227" s="87">
        <v>1</v>
      </c>
      <c r="M1227" s="87">
        <v>1</v>
      </c>
      <c r="N1227" s="87" t="s">
        <v>326</v>
      </c>
      <c r="O1227" s="87">
        <v>1</v>
      </c>
      <c r="P1227" s="87" t="s">
        <v>326</v>
      </c>
      <c r="Q1227" s="87">
        <v>1</v>
      </c>
      <c r="R1227" s="87" t="s">
        <v>326</v>
      </c>
      <c r="S1227" s="87">
        <v>1</v>
      </c>
      <c r="T1227" s="87" t="s">
        <v>49</v>
      </c>
      <c r="U1227" s="87">
        <v>1</v>
      </c>
      <c r="V1227" s="87">
        <v>1</v>
      </c>
      <c r="W1227" s="87">
        <v>0</v>
      </c>
      <c r="X1227" s="87">
        <v>0</v>
      </c>
      <c r="Y1227" s="87">
        <v>0</v>
      </c>
      <c r="Z1227" s="87">
        <v>0</v>
      </c>
      <c r="AA1227" s="87">
        <v>0</v>
      </c>
      <c r="AB1227" s="87">
        <v>0</v>
      </c>
      <c r="AC1227" s="87">
        <v>0</v>
      </c>
      <c r="AD1227" s="87">
        <v>0</v>
      </c>
      <c r="AE1227" s="87">
        <v>0</v>
      </c>
      <c r="AF1227" s="104" t="s">
        <v>2498</v>
      </c>
    </row>
    <row r="1228" spans="1:33" s="106" customFormat="1" ht="15.75" hidden="1" customHeight="1" x14ac:dyDescent="0.2">
      <c r="A1228" s="79" t="s">
        <v>1755</v>
      </c>
      <c r="B1228" s="79" t="s">
        <v>1756</v>
      </c>
      <c r="C1228" s="89" t="s">
        <v>1757</v>
      </c>
      <c r="D1228" s="77" t="s">
        <v>1758</v>
      </c>
      <c r="E1228" s="66">
        <v>41081</v>
      </c>
      <c r="F1228" s="79" t="s">
        <v>1167</v>
      </c>
      <c r="G1228" s="30" t="s">
        <v>1185</v>
      </c>
      <c r="H1228" s="30">
        <v>42005</v>
      </c>
      <c r="I1228" s="30" t="s">
        <v>1065</v>
      </c>
      <c r="J1228" s="173"/>
      <c r="K1228" s="87" t="s">
        <v>6</v>
      </c>
      <c r="L1228" s="87">
        <v>1</v>
      </c>
      <c r="M1228" s="87">
        <v>1</v>
      </c>
      <c r="N1228" s="87" t="s">
        <v>326</v>
      </c>
      <c r="O1228" s="87">
        <v>1</v>
      </c>
      <c r="P1228" s="87" t="s">
        <v>326</v>
      </c>
      <c r="Q1228" s="87">
        <v>1</v>
      </c>
      <c r="R1228" s="87" t="s">
        <v>326</v>
      </c>
      <c r="S1228" s="87">
        <v>1</v>
      </c>
      <c r="T1228" s="87" t="s">
        <v>49</v>
      </c>
      <c r="U1228" s="87">
        <v>1</v>
      </c>
      <c r="V1228" s="87">
        <v>1</v>
      </c>
      <c r="W1228" s="87">
        <v>1</v>
      </c>
      <c r="X1228" s="87">
        <v>1</v>
      </c>
      <c r="Y1228" s="87">
        <v>1</v>
      </c>
      <c r="Z1228" s="87">
        <v>0</v>
      </c>
      <c r="AA1228" s="87">
        <v>0</v>
      </c>
      <c r="AB1228" s="87">
        <v>0</v>
      </c>
      <c r="AC1228" s="87">
        <v>0</v>
      </c>
      <c r="AD1228" s="87">
        <v>0</v>
      </c>
      <c r="AE1228" s="87">
        <v>0</v>
      </c>
      <c r="AF1228" s="104" t="s">
        <v>2499</v>
      </c>
    </row>
    <row r="1229" spans="1:33" s="106" customFormat="1" ht="15.75" hidden="1" customHeight="1" x14ac:dyDescent="0.2">
      <c r="A1229" s="79" t="s">
        <v>2155</v>
      </c>
      <c r="B1229" s="79" t="s">
        <v>1756</v>
      </c>
      <c r="C1229" s="89" t="s">
        <v>1757</v>
      </c>
      <c r="D1229" s="89" t="s">
        <v>110</v>
      </c>
      <c r="E1229" s="66">
        <v>41988</v>
      </c>
      <c r="F1229" s="79" t="s">
        <v>1167</v>
      </c>
      <c r="G1229" s="30" t="s">
        <v>1185</v>
      </c>
      <c r="H1229" s="30">
        <v>42073</v>
      </c>
      <c r="I1229" s="30" t="s">
        <v>1065</v>
      </c>
      <c r="J1229" s="173"/>
      <c r="K1229" s="87" t="s">
        <v>6</v>
      </c>
      <c r="L1229" s="87">
        <v>1</v>
      </c>
      <c r="M1229" s="87">
        <v>1</v>
      </c>
      <c r="N1229" s="87" t="s">
        <v>326</v>
      </c>
      <c r="O1229" s="87">
        <v>1</v>
      </c>
      <c r="P1229" s="87" t="s">
        <v>326</v>
      </c>
      <c r="Q1229" s="87">
        <v>1</v>
      </c>
      <c r="R1229" s="87" t="s">
        <v>326</v>
      </c>
      <c r="S1229" s="87">
        <v>1</v>
      </c>
      <c r="T1229" s="87" t="s">
        <v>49</v>
      </c>
      <c r="U1229" s="87">
        <v>1</v>
      </c>
      <c r="V1229" s="87">
        <v>1</v>
      </c>
      <c r="W1229" s="87">
        <v>0</v>
      </c>
      <c r="X1229" s="87">
        <v>0</v>
      </c>
      <c r="Y1229" s="87">
        <v>0</v>
      </c>
      <c r="Z1229" s="87">
        <v>0</v>
      </c>
      <c r="AA1229" s="87">
        <v>0</v>
      </c>
      <c r="AB1229" s="87">
        <v>0</v>
      </c>
      <c r="AC1229" s="87">
        <v>0</v>
      </c>
      <c r="AD1229" s="87">
        <v>0</v>
      </c>
      <c r="AE1229" s="87">
        <v>0</v>
      </c>
      <c r="AF1229" s="104"/>
    </row>
    <row r="1230" spans="1:33" s="106" customFormat="1" ht="15.75" hidden="1" customHeight="1" x14ac:dyDescent="0.2">
      <c r="A1230" s="79" t="s">
        <v>1775</v>
      </c>
      <c r="B1230" s="79" t="s">
        <v>2646</v>
      </c>
      <c r="C1230" s="89" t="s">
        <v>1776</v>
      </c>
      <c r="D1230" s="89" t="s">
        <v>1607</v>
      </c>
      <c r="E1230" s="66">
        <v>41779</v>
      </c>
      <c r="F1230" s="79" t="s">
        <v>1167</v>
      </c>
      <c r="G1230" s="30" t="s">
        <v>1185</v>
      </c>
      <c r="H1230" s="30">
        <v>42005</v>
      </c>
      <c r="I1230" s="30" t="s">
        <v>1065</v>
      </c>
      <c r="J1230" s="173"/>
      <c r="K1230" s="87" t="s">
        <v>6</v>
      </c>
      <c r="L1230" s="87">
        <v>1</v>
      </c>
      <c r="M1230" s="87">
        <v>1</v>
      </c>
      <c r="N1230" s="87" t="s">
        <v>326</v>
      </c>
      <c r="O1230" s="87">
        <v>1</v>
      </c>
      <c r="P1230" s="87" t="s">
        <v>326</v>
      </c>
      <c r="Q1230" s="87">
        <v>1</v>
      </c>
      <c r="R1230" s="87" t="s">
        <v>326</v>
      </c>
      <c r="S1230" s="87">
        <v>1</v>
      </c>
      <c r="T1230" s="87" t="s">
        <v>49</v>
      </c>
      <c r="U1230" s="87">
        <v>1</v>
      </c>
      <c r="V1230" s="87">
        <v>1</v>
      </c>
      <c r="W1230" s="87">
        <v>1</v>
      </c>
      <c r="X1230" s="87">
        <v>1</v>
      </c>
      <c r="Y1230" s="87">
        <v>1</v>
      </c>
      <c r="Z1230" s="87">
        <v>0</v>
      </c>
      <c r="AA1230" s="87">
        <v>0</v>
      </c>
      <c r="AB1230" s="87">
        <v>0</v>
      </c>
      <c r="AC1230" s="87">
        <v>0</v>
      </c>
      <c r="AD1230" s="87">
        <v>0</v>
      </c>
      <c r="AE1230" s="87">
        <v>0</v>
      </c>
      <c r="AF1230" s="104" t="s">
        <v>2500</v>
      </c>
      <c r="AG1230" s="131"/>
    </row>
    <row r="1231" spans="1:33" s="106" customFormat="1" ht="15.75" hidden="1" customHeight="1" x14ac:dyDescent="0.2">
      <c r="A1231" s="74" t="s">
        <v>2137</v>
      </c>
      <c r="B1231" s="74" t="s">
        <v>2138</v>
      </c>
      <c r="C1231" s="77" t="s">
        <v>2139</v>
      </c>
      <c r="D1231" s="77" t="s">
        <v>1193</v>
      </c>
      <c r="E1231" s="51">
        <v>41974</v>
      </c>
      <c r="F1231" s="74" t="s">
        <v>1167</v>
      </c>
      <c r="G1231" s="30" t="s">
        <v>1185</v>
      </c>
      <c r="H1231" s="30">
        <v>42045</v>
      </c>
      <c r="I1231" s="30" t="s">
        <v>1065</v>
      </c>
      <c r="J1231" s="173"/>
      <c r="K1231" s="87" t="s">
        <v>1276</v>
      </c>
      <c r="L1231" s="87">
        <v>1</v>
      </c>
      <c r="M1231" s="87">
        <v>1</v>
      </c>
      <c r="N1231" s="87" t="s">
        <v>326</v>
      </c>
      <c r="O1231" s="87">
        <v>1</v>
      </c>
      <c r="P1231" s="87" t="s">
        <v>326</v>
      </c>
      <c r="Q1231" s="87">
        <v>1</v>
      </c>
      <c r="R1231" s="87" t="s">
        <v>326</v>
      </c>
      <c r="S1231" s="87">
        <v>1</v>
      </c>
      <c r="T1231" s="87" t="s">
        <v>49</v>
      </c>
      <c r="U1231" s="87">
        <v>1</v>
      </c>
      <c r="V1231" s="87">
        <v>1</v>
      </c>
      <c r="W1231" s="87">
        <v>0</v>
      </c>
      <c r="X1231" s="87">
        <v>0</v>
      </c>
      <c r="Y1231" s="87">
        <v>0</v>
      </c>
      <c r="Z1231" s="87">
        <v>0</v>
      </c>
      <c r="AA1231" s="87">
        <v>0</v>
      </c>
      <c r="AB1231" s="87">
        <v>0</v>
      </c>
      <c r="AC1231" s="87">
        <v>0</v>
      </c>
      <c r="AD1231" s="87">
        <v>0</v>
      </c>
      <c r="AE1231" s="87">
        <v>0</v>
      </c>
      <c r="AF1231" s="104" t="s">
        <v>2501</v>
      </c>
    </row>
    <row r="1232" spans="1:33" s="106" customFormat="1" ht="15.75" hidden="1" customHeight="1" x14ac:dyDescent="0.2">
      <c r="A1232" s="79" t="s">
        <v>2718</v>
      </c>
      <c r="B1232" s="79" t="s">
        <v>2138</v>
      </c>
      <c r="C1232" s="89" t="s">
        <v>2139</v>
      </c>
      <c r="D1232" s="89" t="s">
        <v>2719</v>
      </c>
      <c r="E1232" s="66">
        <v>42380</v>
      </c>
      <c r="F1232" s="79" t="s">
        <v>1167</v>
      </c>
      <c r="G1232" s="30" t="s">
        <v>1185</v>
      </c>
      <c r="H1232" s="30">
        <v>42409</v>
      </c>
      <c r="I1232" s="30" t="s">
        <v>1065</v>
      </c>
      <c r="J1232" s="173"/>
      <c r="K1232" s="87" t="s">
        <v>1276</v>
      </c>
      <c r="L1232" s="87">
        <v>1</v>
      </c>
      <c r="M1232" s="87">
        <v>1</v>
      </c>
      <c r="N1232" s="87" t="s">
        <v>326</v>
      </c>
      <c r="O1232" s="87">
        <v>1</v>
      </c>
      <c r="P1232" s="87" t="s">
        <v>326</v>
      </c>
      <c r="Q1232" s="87">
        <v>1</v>
      </c>
      <c r="R1232" s="87" t="s">
        <v>326</v>
      </c>
      <c r="S1232" s="87">
        <v>1</v>
      </c>
      <c r="T1232" s="87" t="s">
        <v>49</v>
      </c>
      <c r="U1232" s="87">
        <v>1</v>
      </c>
      <c r="V1232" s="87">
        <v>1</v>
      </c>
      <c r="W1232" s="87">
        <v>0</v>
      </c>
      <c r="X1232" s="87">
        <v>0</v>
      </c>
      <c r="Y1232" s="87">
        <v>0</v>
      </c>
      <c r="Z1232" s="87">
        <v>0</v>
      </c>
      <c r="AA1232" s="87">
        <v>0</v>
      </c>
      <c r="AB1232" s="87">
        <v>0</v>
      </c>
      <c r="AC1232" s="87">
        <v>0</v>
      </c>
      <c r="AD1232" s="87">
        <v>0</v>
      </c>
      <c r="AE1232" s="87">
        <v>0</v>
      </c>
      <c r="AF1232" s="104"/>
    </row>
    <row r="1233" spans="1:1324" s="106" customFormat="1" ht="15.75" hidden="1" customHeight="1" x14ac:dyDescent="0.2">
      <c r="A1233" s="79" t="s">
        <v>2810</v>
      </c>
      <c r="B1233" s="79" t="s">
        <v>2138</v>
      </c>
      <c r="C1233" s="89" t="s">
        <v>2139</v>
      </c>
      <c r="D1233" s="89" t="s">
        <v>1203</v>
      </c>
      <c r="E1233" s="66">
        <v>42461</v>
      </c>
      <c r="F1233" s="79" t="s">
        <v>1167</v>
      </c>
      <c r="G1233" s="30" t="s">
        <v>1185</v>
      </c>
      <c r="H1233" s="30">
        <v>42486</v>
      </c>
      <c r="I1233" s="30" t="s">
        <v>1065</v>
      </c>
      <c r="J1233" s="173"/>
      <c r="K1233" s="87" t="s">
        <v>1276</v>
      </c>
      <c r="L1233" s="87">
        <v>1</v>
      </c>
      <c r="M1233" s="87">
        <v>1</v>
      </c>
      <c r="N1233" s="87" t="s">
        <v>326</v>
      </c>
      <c r="O1233" s="87">
        <v>1</v>
      </c>
      <c r="P1233" s="87" t="s">
        <v>326</v>
      </c>
      <c r="Q1233" s="87">
        <v>1</v>
      </c>
      <c r="R1233" s="87" t="s">
        <v>326</v>
      </c>
      <c r="S1233" s="87">
        <v>1</v>
      </c>
      <c r="T1233" s="87" t="s">
        <v>49</v>
      </c>
      <c r="U1233" s="87">
        <v>1</v>
      </c>
      <c r="V1233" s="87">
        <v>1</v>
      </c>
      <c r="W1233" s="87">
        <v>0</v>
      </c>
      <c r="X1233" s="87">
        <v>0</v>
      </c>
      <c r="Y1233" s="87">
        <v>0</v>
      </c>
      <c r="Z1233" s="87">
        <v>0</v>
      </c>
      <c r="AA1233" s="87">
        <v>0</v>
      </c>
      <c r="AB1233" s="87">
        <v>0</v>
      </c>
      <c r="AC1233" s="87">
        <v>0</v>
      </c>
      <c r="AD1233" s="87">
        <v>0</v>
      </c>
      <c r="AE1233" s="87">
        <v>0</v>
      </c>
      <c r="AF1233" s="104"/>
    </row>
    <row r="1234" spans="1:1324" s="131" customFormat="1" ht="15.75" hidden="1" customHeight="1" x14ac:dyDescent="0.2">
      <c r="A1234" s="79" t="s">
        <v>1804</v>
      </c>
      <c r="B1234" s="79" t="s">
        <v>1805</v>
      </c>
      <c r="C1234" s="89" t="s">
        <v>1806</v>
      </c>
      <c r="D1234" s="89" t="s">
        <v>89</v>
      </c>
      <c r="E1234" s="66">
        <v>41621</v>
      </c>
      <c r="F1234" s="79" t="s">
        <v>1167</v>
      </c>
      <c r="G1234" s="30" t="s">
        <v>1185</v>
      </c>
      <c r="H1234" s="30">
        <v>42005</v>
      </c>
      <c r="I1234" s="30" t="s">
        <v>1065</v>
      </c>
      <c r="J1234" s="173"/>
      <c r="K1234" s="87" t="s">
        <v>6</v>
      </c>
      <c r="L1234" s="87">
        <v>1</v>
      </c>
      <c r="M1234" s="87">
        <v>1</v>
      </c>
      <c r="N1234" s="87" t="s">
        <v>326</v>
      </c>
      <c r="O1234" s="87">
        <v>1</v>
      </c>
      <c r="P1234" s="87" t="s">
        <v>326</v>
      </c>
      <c r="Q1234" s="87">
        <v>1</v>
      </c>
      <c r="R1234" s="87" t="s">
        <v>326</v>
      </c>
      <c r="S1234" s="87">
        <v>1</v>
      </c>
      <c r="T1234" s="87" t="s">
        <v>49</v>
      </c>
      <c r="U1234" s="87">
        <v>1</v>
      </c>
      <c r="V1234" s="87">
        <v>1</v>
      </c>
      <c r="W1234" s="87">
        <v>1</v>
      </c>
      <c r="X1234" s="87">
        <v>1</v>
      </c>
      <c r="Y1234" s="87">
        <v>1</v>
      </c>
      <c r="Z1234" s="87">
        <v>0</v>
      </c>
      <c r="AA1234" s="87">
        <v>0</v>
      </c>
      <c r="AB1234" s="87">
        <v>0</v>
      </c>
      <c r="AC1234" s="87">
        <v>0</v>
      </c>
      <c r="AD1234" s="87">
        <v>0</v>
      </c>
      <c r="AE1234" s="87">
        <v>0</v>
      </c>
      <c r="AF1234" s="104" t="s">
        <v>2502</v>
      </c>
    </row>
    <row r="1235" spans="1:1324" s="106" customFormat="1" ht="15.75" hidden="1" customHeight="1" x14ac:dyDescent="0.2">
      <c r="A1235" s="79" t="s">
        <v>2124</v>
      </c>
      <c r="B1235" s="79" t="s">
        <v>1805</v>
      </c>
      <c r="C1235" s="89" t="s">
        <v>1806</v>
      </c>
      <c r="D1235" s="89" t="s">
        <v>2125</v>
      </c>
      <c r="E1235" s="66">
        <v>42024</v>
      </c>
      <c r="F1235" s="79" t="s">
        <v>1167</v>
      </c>
      <c r="G1235" s="30" t="s">
        <v>1185</v>
      </c>
      <c r="H1235" s="30">
        <v>42038</v>
      </c>
      <c r="I1235" s="30" t="s">
        <v>1065</v>
      </c>
      <c r="J1235" s="173"/>
      <c r="K1235" s="87" t="s">
        <v>7</v>
      </c>
      <c r="L1235" s="87">
        <v>1</v>
      </c>
      <c r="M1235" s="87">
        <v>1</v>
      </c>
      <c r="N1235" s="87" t="s">
        <v>326</v>
      </c>
      <c r="O1235" s="87">
        <v>1</v>
      </c>
      <c r="P1235" s="87" t="s">
        <v>326</v>
      </c>
      <c r="Q1235" s="87">
        <v>1</v>
      </c>
      <c r="R1235" s="87" t="s">
        <v>326</v>
      </c>
      <c r="S1235" s="87">
        <v>1</v>
      </c>
      <c r="T1235" s="87" t="s">
        <v>49</v>
      </c>
      <c r="U1235" s="87">
        <v>1</v>
      </c>
      <c r="V1235" s="87">
        <v>1</v>
      </c>
      <c r="W1235" s="87">
        <v>1</v>
      </c>
      <c r="X1235" s="87">
        <v>1</v>
      </c>
      <c r="Y1235" s="87">
        <v>1</v>
      </c>
      <c r="Z1235" s="87">
        <v>0</v>
      </c>
      <c r="AA1235" s="87">
        <v>0</v>
      </c>
      <c r="AB1235" s="87">
        <v>0</v>
      </c>
      <c r="AC1235" s="87">
        <v>0</v>
      </c>
      <c r="AD1235" s="87">
        <v>0</v>
      </c>
      <c r="AE1235" s="87">
        <v>0</v>
      </c>
      <c r="AF1235" s="104"/>
    </row>
    <row r="1236" spans="1:1324" s="106" customFormat="1" ht="15.75" hidden="1" customHeight="1" x14ac:dyDescent="0.2">
      <c r="A1236" s="79" t="s">
        <v>2941</v>
      </c>
      <c r="B1236" s="79" t="s">
        <v>1805</v>
      </c>
      <c r="C1236" s="89" t="s">
        <v>1806</v>
      </c>
      <c r="D1236" s="89" t="s">
        <v>2940</v>
      </c>
      <c r="E1236" s="66">
        <v>42642</v>
      </c>
      <c r="F1236" s="79" t="s">
        <v>1167</v>
      </c>
      <c r="G1236" s="30" t="s">
        <v>1185</v>
      </c>
      <c r="H1236" s="30">
        <v>42654</v>
      </c>
      <c r="I1236" s="30" t="s">
        <v>1065</v>
      </c>
      <c r="J1236" s="173"/>
      <c r="K1236" s="87" t="s">
        <v>7</v>
      </c>
      <c r="L1236" s="87">
        <v>1</v>
      </c>
      <c r="M1236" s="87">
        <v>1</v>
      </c>
      <c r="N1236" s="87" t="s">
        <v>326</v>
      </c>
      <c r="O1236" s="87">
        <v>1</v>
      </c>
      <c r="P1236" s="87" t="s">
        <v>326</v>
      </c>
      <c r="Q1236" s="87">
        <v>1</v>
      </c>
      <c r="R1236" s="87" t="s">
        <v>326</v>
      </c>
      <c r="S1236" s="87">
        <v>1</v>
      </c>
      <c r="T1236" s="87" t="s">
        <v>49</v>
      </c>
      <c r="U1236" s="87">
        <v>1</v>
      </c>
      <c r="V1236" s="87">
        <v>1</v>
      </c>
      <c r="W1236" s="87">
        <v>0</v>
      </c>
      <c r="X1236" s="87">
        <v>0</v>
      </c>
      <c r="Y1236" s="87">
        <v>0</v>
      </c>
      <c r="Z1236" s="87">
        <v>0</v>
      </c>
      <c r="AA1236" s="87">
        <v>0</v>
      </c>
      <c r="AB1236" s="87">
        <v>0</v>
      </c>
      <c r="AC1236" s="87">
        <v>0</v>
      </c>
      <c r="AD1236" s="87">
        <v>0</v>
      </c>
      <c r="AE1236" s="87">
        <v>0</v>
      </c>
      <c r="AF1236" s="104"/>
    </row>
    <row r="1237" spans="1:1324" s="131" customFormat="1" ht="15.75" hidden="1" customHeight="1" x14ac:dyDescent="0.2">
      <c r="A1237" s="79" t="s">
        <v>3150</v>
      </c>
      <c r="B1237" s="79" t="s">
        <v>3151</v>
      </c>
      <c r="C1237" s="89" t="s">
        <v>3152</v>
      </c>
      <c r="D1237" s="89" t="s">
        <v>1193</v>
      </c>
      <c r="E1237" s="66">
        <v>42846</v>
      </c>
      <c r="F1237" s="79" t="s">
        <v>1167</v>
      </c>
      <c r="G1237" s="30" t="s">
        <v>1185</v>
      </c>
      <c r="H1237" s="30">
        <v>42863</v>
      </c>
      <c r="I1237" s="30" t="s">
        <v>3083</v>
      </c>
      <c r="J1237" s="173">
        <v>9</v>
      </c>
      <c r="K1237" s="87" t="s">
        <v>2824</v>
      </c>
      <c r="L1237" s="87">
        <v>1</v>
      </c>
      <c r="M1237" s="87">
        <v>1</v>
      </c>
      <c r="N1237" s="87" t="s">
        <v>3099</v>
      </c>
      <c r="O1237" s="87">
        <v>1</v>
      </c>
      <c r="P1237" s="87" t="s">
        <v>3099</v>
      </c>
      <c r="Q1237" s="87">
        <v>1</v>
      </c>
      <c r="R1237" s="87" t="s">
        <v>3099</v>
      </c>
      <c r="S1237" s="87">
        <v>1</v>
      </c>
      <c r="T1237" s="87" t="s">
        <v>326</v>
      </c>
      <c r="U1237" s="87">
        <v>1</v>
      </c>
      <c r="V1237" s="87">
        <v>1</v>
      </c>
      <c r="W1237" s="87">
        <v>0</v>
      </c>
      <c r="X1237" s="87">
        <v>0</v>
      </c>
      <c r="Y1237" s="87">
        <v>0</v>
      </c>
      <c r="Z1237" s="87">
        <v>1</v>
      </c>
      <c r="AA1237" s="87">
        <v>0</v>
      </c>
      <c r="AB1237" s="87">
        <v>0</v>
      </c>
      <c r="AC1237" s="87">
        <v>0</v>
      </c>
      <c r="AD1237" s="87">
        <v>0</v>
      </c>
      <c r="AE1237" s="87">
        <v>0</v>
      </c>
      <c r="AF1237" s="104"/>
    </row>
    <row r="1238" spans="1:1324" s="131" customFormat="1" ht="15.75" hidden="1" customHeight="1" x14ac:dyDescent="0.2">
      <c r="A1238" s="74" t="s">
        <v>2116</v>
      </c>
      <c r="B1238" s="74" t="s">
        <v>2117</v>
      </c>
      <c r="C1238" s="77" t="s">
        <v>2118</v>
      </c>
      <c r="D1238" s="77" t="s">
        <v>110</v>
      </c>
      <c r="E1238" s="51">
        <v>41988</v>
      </c>
      <c r="F1238" s="74" t="s">
        <v>1167</v>
      </c>
      <c r="G1238" s="30" t="s">
        <v>1185</v>
      </c>
      <c r="H1238" s="30">
        <v>42031</v>
      </c>
      <c r="I1238" s="30" t="s">
        <v>1065</v>
      </c>
      <c r="J1238" s="173"/>
      <c r="K1238" s="87" t="s">
        <v>1807</v>
      </c>
      <c r="L1238" s="87">
        <v>1</v>
      </c>
      <c r="M1238" s="87">
        <v>1</v>
      </c>
      <c r="N1238" s="87" t="s">
        <v>326</v>
      </c>
      <c r="O1238" s="87">
        <v>1</v>
      </c>
      <c r="P1238" s="87" t="s">
        <v>326</v>
      </c>
      <c r="Q1238" s="87">
        <v>1</v>
      </c>
      <c r="R1238" s="87" t="s">
        <v>326</v>
      </c>
      <c r="S1238" s="87">
        <v>1</v>
      </c>
      <c r="T1238" s="87" t="s">
        <v>49</v>
      </c>
      <c r="U1238" s="87">
        <v>1</v>
      </c>
      <c r="V1238" s="87">
        <v>1</v>
      </c>
      <c r="W1238" s="87">
        <v>1</v>
      </c>
      <c r="X1238" s="87">
        <v>1</v>
      </c>
      <c r="Y1238" s="87">
        <v>1</v>
      </c>
      <c r="Z1238" s="87">
        <v>0</v>
      </c>
      <c r="AA1238" s="87">
        <v>0</v>
      </c>
      <c r="AB1238" s="87">
        <v>0</v>
      </c>
      <c r="AC1238" s="87">
        <v>0</v>
      </c>
      <c r="AD1238" s="87">
        <v>0</v>
      </c>
      <c r="AE1238" s="87">
        <v>0</v>
      </c>
      <c r="AF1238" s="104" t="s">
        <v>2503</v>
      </c>
    </row>
    <row r="1239" spans="1:1324" s="106" customFormat="1" ht="15.75" hidden="1" customHeight="1" x14ac:dyDescent="0.2">
      <c r="A1239" s="79" t="s">
        <v>2144</v>
      </c>
      <c r="B1239" s="79" t="s">
        <v>2141</v>
      </c>
      <c r="C1239" s="89" t="s">
        <v>2142</v>
      </c>
      <c r="D1239" s="89" t="s">
        <v>76</v>
      </c>
      <c r="E1239" s="66">
        <v>41988</v>
      </c>
      <c r="F1239" s="79" t="s">
        <v>1160</v>
      </c>
      <c r="G1239" s="30" t="s">
        <v>1185</v>
      </c>
      <c r="H1239" s="30">
        <v>42059</v>
      </c>
      <c r="I1239" s="30" t="s">
        <v>1065</v>
      </c>
      <c r="J1239" s="173"/>
      <c r="K1239" s="87" t="s">
        <v>346</v>
      </c>
      <c r="L1239" s="87">
        <v>1</v>
      </c>
      <c r="M1239" s="87">
        <v>1</v>
      </c>
      <c r="N1239" s="87" t="s">
        <v>326</v>
      </c>
      <c r="O1239" s="87">
        <v>1</v>
      </c>
      <c r="P1239" s="87" t="s">
        <v>326</v>
      </c>
      <c r="Q1239" s="87">
        <v>1</v>
      </c>
      <c r="R1239" s="87" t="s">
        <v>326</v>
      </c>
      <c r="S1239" s="87">
        <v>1</v>
      </c>
      <c r="T1239" s="87" t="s">
        <v>49</v>
      </c>
      <c r="U1239" s="87">
        <v>1</v>
      </c>
      <c r="V1239" s="87">
        <v>1</v>
      </c>
      <c r="W1239" s="87">
        <v>1</v>
      </c>
      <c r="X1239" s="87">
        <v>1</v>
      </c>
      <c r="Y1239" s="87">
        <v>1</v>
      </c>
      <c r="Z1239" s="87">
        <v>0</v>
      </c>
      <c r="AA1239" s="87">
        <v>0</v>
      </c>
      <c r="AB1239" s="87">
        <v>0</v>
      </c>
      <c r="AC1239" s="87">
        <v>0</v>
      </c>
      <c r="AD1239" s="87">
        <v>0</v>
      </c>
      <c r="AE1239" s="87">
        <v>0</v>
      </c>
      <c r="AF1239" s="104" t="s">
        <v>2504</v>
      </c>
    </row>
    <row r="1240" spans="1:1324" s="106" customFormat="1" ht="15.75" hidden="1" customHeight="1" x14ac:dyDescent="0.2">
      <c r="A1240" s="79" t="s">
        <v>2140</v>
      </c>
      <c r="B1240" s="79" t="s">
        <v>2141</v>
      </c>
      <c r="C1240" s="89" t="s">
        <v>2142</v>
      </c>
      <c r="D1240" s="89" t="s">
        <v>2143</v>
      </c>
      <c r="E1240" s="66">
        <v>41988</v>
      </c>
      <c r="F1240" s="79" t="s">
        <v>1160</v>
      </c>
      <c r="G1240" s="30" t="s">
        <v>1185</v>
      </c>
      <c r="H1240" s="30">
        <v>42059</v>
      </c>
      <c r="I1240" s="30" t="s">
        <v>1065</v>
      </c>
      <c r="J1240" s="173"/>
      <c r="K1240" s="87" t="s">
        <v>346</v>
      </c>
      <c r="L1240" s="87">
        <v>1</v>
      </c>
      <c r="M1240" s="87">
        <v>1</v>
      </c>
      <c r="N1240" s="87" t="s">
        <v>326</v>
      </c>
      <c r="O1240" s="87">
        <v>1</v>
      </c>
      <c r="P1240" s="87" t="s">
        <v>326</v>
      </c>
      <c r="Q1240" s="87">
        <v>1</v>
      </c>
      <c r="R1240" s="87" t="s">
        <v>326</v>
      </c>
      <c r="S1240" s="87">
        <v>1</v>
      </c>
      <c r="T1240" s="87" t="s">
        <v>49</v>
      </c>
      <c r="U1240" s="87">
        <v>1</v>
      </c>
      <c r="V1240" s="87">
        <v>1</v>
      </c>
      <c r="W1240" s="87">
        <v>0</v>
      </c>
      <c r="X1240" s="87">
        <v>0</v>
      </c>
      <c r="Y1240" s="87">
        <v>0</v>
      </c>
      <c r="Z1240" s="87">
        <v>0</v>
      </c>
      <c r="AA1240" s="87">
        <v>0</v>
      </c>
      <c r="AB1240" s="87">
        <v>0</v>
      </c>
      <c r="AC1240" s="87">
        <v>0</v>
      </c>
      <c r="AD1240" s="87">
        <v>0</v>
      </c>
      <c r="AE1240" s="87">
        <v>0</v>
      </c>
      <c r="AF1240" s="104"/>
    </row>
    <row r="1241" spans="1:1324" s="106" customFormat="1" ht="15.75" hidden="1" customHeight="1" x14ac:dyDescent="0.2">
      <c r="A1241" s="79" t="s">
        <v>3137</v>
      </c>
      <c r="B1241" s="79" t="s">
        <v>2141</v>
      </c>
      <c r="C1241" s="89" t="s">
        <v>2142</v>
      </c>
      <c r="D1241" s="89" t="s">
        <v>3138</v>
      </c>
      <c r="E1241" s="66">
        <v>42850</v>
      </c>
      <c r="F1241" s="79" t="s">
        <v>1182</v>
      </c>
      <c r="G1241" s="30" t="s">
        <v>1185</v>
      </c>
      <c r="H1241" s="30">
        <v>42863</v>
      </c>
      <c r="I1241" s="30" t="s">
        <v>3082</v>
      </c>
      <c r="J1241" s="173">
        <v>9</v>
      </c>
      <c r="K1241" s="87" t="s">
        <v>1807</v>
      </c>
      <c r="L1241" s="87">
        <v>1</v>
      </c>
      <c r="M1241" s="87">
        <v>1</v>
      </c>
      <c r="N1241" s="87" t="s">
        <v>3099</v>
      </c>
      <c r="O1241" s="87">
        <v>1</v>
      </c>
      <c r="P1241" s="87" t="s">
        <v>3099</v>
      </c>
      <c r="Q1241" s="87">
        <v>1</v>
      </c>
      <c r="R1241" s="87" t="s">
        <v>3099</v>
      </c>
      <c r="S1241" s="87">
        <v>1</v>
      </c>
      <c r="T1241" s="87" t="s">
        <v>326</v>
      </c>
      <c r="U1241" s="87">
        <v>1</v>
      </c>
      <c r="V1241" s="87">
        <v>1</v>
      </c>
      <c r="W1241" s="87">
        <v>0</v>
      </c>
      <c r="X1241" s="87">
        <v>0</v>
      </c>
      <c r="Y1241" s="87">
        <v>0</v>
      </c>
      <c r="Z1241" s="87">
        <v>1</v>
      </c>
      <c r="AA1241" s="87">
        <v>0</v>
      </c>
      <c r="AB1241" s="87">
        <v>0</v>
      </c>
      <c r="AC1241" s="87">
        <v>0</v>
      </c>
      <c r="AD1241" s="87">
        <v>0</v>
      </c>
      <c r="AE1241" s="87">
        <v>0</v>
      </c>
      <c r="AF1241" s="104"/>
    </row>
    <row r="1242" spans="1:1324" s="131" customFormat="1" ht="15.75" hidden="1" customHeight="1" x14ac:dyDescent="0.2">
      <c r="A1242" s="74" t="s">
        <v>2386</v>
      </c>
      <c r="B1242" s="74" t="s">
        <v>2387</v>
      </c>
      <c r="C1242" s="77" t="s">
        <v>2388</v>
      </c>
      <c r="D1242" s="77" t="s">
        <v>110</v>
      </c>
      <c r="E1242" s="51">
        <v>41058</v>
      </c>
      <c r="F1242" s="74" t="s">
        <v>1167</v>
      </c>
      <c r="G1242" s="30" t="s">
        <v>1185</v>
      </c>
      <c r="H1242" s="30">
        <v>42101</v>
      </c>
      <c r="I1242" s="30" t="s">
        <v>1065</v>
      </c>
      <c r="J1242" s="173"/>
      <c r="K1242" s="87" t="s">
        <v>4</v>
      </c>
      <c r="L1242" s="87">
        <v>1</v>
      </c>
      <c r="M1242" s="87">
        <v>1</v>
      </c>
      <c r="N1242" s="87" t="s">
        <v>49</v>
      </c>
      <c r="O1242" s="87">
        <v>1</v>
      </c>
      <c r="P1242" s="87" t="s">
        <v>49</v>
      </c>
      <c r="Q1242" s="87">
        <v>1</v>
      </c>
      <c r="R1242" s="87" t="s">
        <v>49</v>
      </c>
      <c r="S1242" s="87">
        <v>1</v>
      </c>
      <c r="T1242" s="87" t="s">
        <v>326</v>
      </c>
      <c r="U1242" s="87">
        <v>1</v>
      </c>
      <c r="V1242" s="87">
        <v>1</v>
      </c>
      <c r="W1242" s="87">
        <v>0</v>
      </c>
      <c r="X1242" s="87">
        <v>0</v>
      </c>
      <c r="Y1242" s="87">
        <v>0</v>
      </c>
      <c r="Z1242" s="87">
        <v>1</v>
      </c>
      <c r="AA1242" s="87">
        <v>0</v>
      </c>
      <c r="AB1242" s="87">
        <v>0</v>
      </c>
      <c r="AC1242" s="87">
        <v>0</v>
      </c>
      <c r="AD1242" s="87">
        <v>0</v>
      </c>
      <c r="AE1242" s="87">
        <v>0</v>
      </c>
      <c r="AF1242" s="104" t="s">
        <v>2593</v>
      </c>
    </row>
    <row r="1243" spans="1:1324" s="106" customFormat="1" ht="15.75" hidden="1" customHeight="1" x14ac:dyDescent="0.2">
      <c r="A1243" s="79" t="s">
        <v>2389</v>
      </c>
      <c r="B1243" s="79" t="s">
        <v>2387</v>
      </c>
      <c r="C1243" s="89" t="s">
        <v>2388</v>
      </c>
      <c r="D1243" s="89" t="s">
        <v>2397</v>
      </c>
      <c r="E1243" s="66">
        <v>41058</v>
      </c>
      <c r="F1243" s="79" t="s">
        <v>1167</v>
      </c>
      <c r="G1243" s="30" t="s">
        <v>1185</v>
      </c>
      <c r="H1243" s="30">
        <v>42101</v>
      </c>
      <c r="I1243" s="30" t="s">
        <v>1065</v>
      </c>
      <c r="J1243" s="173"/>
      <c r="K1243" s="87" t="s">
        <v>4</v>
      </c>
      <c r="L1243" s="87">
        <v>1</v>
      </c>
      <c r="M1243" s="87">
        <v>1</v>
      </c>
      <c r="N1243" s="87" t="s">
        <v>49</v>
      </c>
      <c r="O1243" s="87">
        <v>1</v>
      </c>
      <c r="P1243" s="87" t="s">
        <v>49</v>
      </c>
      <c r="Q1243" s="87">
        <v>1</v>
      </c>
      <c r="R1243" s="87" t="s">
        <v>49</v>
      </c>
      <c r="S1243" s="87">
        <v>1</v>
      </c>
      <c r="T1243" s="87" t="s">
        <v>326</v>
      </c>
      <c r="U1243" s="87">
        <v>1</v>
      </c>
      <c r="V1243" s="87">
        <v>1</v>
      </c>
      <c r="W1243" s="87">
        <v>0</v>
      </c>
      <c r="X1243" s="87">
        <v>0</v>
      </c>
      <c r="Y1243" s="87">
        <v>0</v>
      </c>
      <c r="Z1243" s="87">
        <v>1</v>
      </c>
      <c r="AA1243" s="87">
        <v>0</v>
      </c>
      <c r="AB1243" s="87">
        <v>0</v>
      </c>
      <c r="AC1243" s="87">
        <v>0</v>
      </c>
      <c r="AD1243" s="87">
        <v>0</v>
      </c>
      <c r="AE1243" s="87">
        <v>0</v>
      </c>
      <c r="AF1243" s="104"/>
    </row>
    <row r="1244" spans="1:1324" s="106" customFormat="1" ht="15.75" hidden="1" customHeight="1" x14ac:dyDescent="0.2">
      <c r="A1244" s="79" t="s">
        <v>2511</v>
      </c>
      <c r="B1244" s="79" t="s">
        <v>2512</v>
      </c>
      <c r="C1244" s="89" t="s">
        <v>2513</v>
      </c>
      <c r="D1244" s="89" t="s">
        <v>10</v>
      </c>
      <c r="E1244" s="66">
        <v>41570</v>
      </c>
      <c r="F1244" s="79" t="s">
        <v>1786</v>
      </c>
      <c r="G1244" s="30" t="s">
        <v>1185</v>
      </c>
      <c r="H1244" s="30">
        <v>42115</v>
      </c>
      <c r="I1244" s="30" t="s">
        <v>1065</v>
      </c>
      <c r="J1244" s="173"/>
      <c r="K1244" s="87" t="s">
        <v>1807</v>
      </c>
      <c r="L1244" s="87">
        <v>1</v>
      </c>
      <c r="M1244" s="87">
        <v>1</v>
      </c>
      <c r="N1244" s="87" t="s">
        <v>326</v>
      </c>
      <c r="O1244" s="87">
        <v>1</v>
      </c>
      <c r="P1244" s="87" t="s">
        <v>326</v>
      </c>
      <c r="Q1244" s="87">
        <v>1</v>
      </c>
      <c r="R1244" s="87" t="s">
        <v>326</v>
      </c>
      <c r="S1244" s="87">
        <v>1</v>
      </c>
      <c r="T1244" s="87" t="s">
        <v>49</v>
      </c>
      <c r="U1244" s="87">
        <v>1</v>
      </c>
      <c r="V1244" s="87">
        <v>1</v>
      </c>
      <c r="W1244" s="87">
        <v>0</v>
      </c>
      <c r="X1244" s="87">
        <v>0</v>
      </c>
      <c r="Y1244" s="87">
        <v>0</v>
      </c>
      <c r="Z1244" s="87">
        <v>0</v>
      </c>
      <c r="AA1244" s="87">
        <v>0</v>
      </c>
      <c r="AB1244" s="87">
        <v>0</v>
      </c>
      <c r="AC1244" s="87">
        <v>0</v>
      </c>
      <c r="AD1244" s="87">
        <v>0</v>
      </c>
      <c r="AE1244" s="87">
        <v>0</v>
      </c>
      <c r="AF1244" s="104" t="s">
        <v>2594</v>
      </c>
    </row>
    <row r="1245" spans="1:1324" s="106" customFormat="1" ht="15.75" hidden="1" customHeight="1" x14ac:dyDescent="0.2">
      <c r="A1245" s="79" t="s">
        <v>2514</v>
      </c>
      <c r="B1245" s="79" t="s">
        <v>2512</v>
      </c>
      <c r="C1245" s="89" t="s">
        <v>2513</v>
      </c>
      <c r="D1245" s="89" t="s">
        <v>2515</v>
      </c>
      <c r="E1245" s="66">
        <v>41570</v>
      </c>
      <c r="F1245" s="79" t="s">
        <v>1786</v>
      </c>
      <c r="G1245" s="30" t="s">
        <v>1185</v>
      </c>
      <c r="H1245" s="30">
        <v>42115</v>
      </c>
      <c r="I1245" s="30" t="s">
        <v>1065</v>
      </c>
      <c r="J1245" s="173"/>
      <c r="K1245" s="87" t="s">
        <v>1807</v>
      </c>
      <c r="L1245" s="87">
        <v>1</v>
      </c>
      <c r="M1245" s="87">
        <v>1</v>
      </c>
      <c r="N1245" s="87" t="s">
        <v>326</v>
      </c>
      <c r="O1245" s="87">
        <v>1</v>
      </c>
      <c r="P1245" s="87" t="s">
        <v>326</v>
      </c>
      <c r="Q1245" s="87">
        <v>1</v>
      </c>
      <c r="R1245" s="87" t="s">
        <v>326</v>
      </c>
      <c r="S1245" s="87">
        <v>1</v>
      </c>
      <c r="T1245" s="87" t="s">
        <v>49</v>
      </c>
      <c r="U1245" s="87">
        <v>1</v>
      </c>
      <c r="V1245" s="87">
        <v>1</v>
      </c>
      <c r="W1245" s="87">
        <v>0</v>
      </c>
      <c r="X1245" s="87">
        <v>0</v>
      </c>
      <c r="Y1245" s="87">
        <v>0</v>
      </c>
      <c r="Z1245" s="87">
        <v>0</v>
      </c>
      <c r="AA1245" s="87">
        <v>0</v>
      </c>
      <c r="AB1245" s="87">
        <v>0</v>
      </c>
      <c r="AC1245" s="87">
        <v>0</v>
      </c>
      <c r="AD1245" s="87">
        <v>0</v>
      </c>
      <c r="AE1245" s="87">
        <v>0</v>
      </c>
      <c r="AF1245" s="104"/>
    </row>
    <row r="1246" spans="1:1324" s="106" customFormat="1" ht="15.75" hidden="1" customHeight="1" x14ac:dyDescent="0.2">
      <c r="A1246" s="79" t="s">
        <v>2522</v>
      </c>
      <c r="B1246" s="79" t="s">
        <v>2525</v>
      </c>
      <c r="C1246" s="89" t="s">
        <v>2526</v>
      </c>
      <c r="D1246" s="89" t="s">
        <v>89</v>
      </c>
      <c r="E1246" s="66">
        <v>41204</v>
      </c>
      <c r="F1246" s="79" t="s">
        <v>1167</v>
      </c>
      <c r="G1246" s="30" t="s">
        <v>1185</v>
      </c>
      <c r="H1246" s="30">
        <v>42122</v>
      </c>
      <c r="I1246" s="30" t="s">
        <v>1065</v>
      </c>
      <c r="J1246" s="173"/>
      <c r="K1246" s="87" t="s">
        <v>1807</v>
      </c>
      <c r="L1246" s="87">
        <v>1</v>
      </c>
      <c r="M1246" s="87">
        <v>1</v>
      </c>
      <c r="N1246" s="87" t="s">
        <v>326</v>
      </c>
      <c r="O1246" s="87">
        <v>1</v>
      </c>
      <c r="P1246" s="87" t="s">
        <v>326</v>
      </c>
      <c r="Q1246" s="87">
        <v>1</v>
      </c>
      <c r="R1246" s="87" t="s">
        <v>326</v>
      </c>
      <c r="S1246" s="87">
        <v>1</v>
      </c>
      <c r="T1246" s="87" t="s">
        <v>49</v>
      </c>
      <c r="U1246" s="87">
        <v>1</v>
      </c>
      <c r="V1246" s="87">
        <v>1</v>
      </c>
      <c r="W1246" s="87">
        <v>1</v>
      </c>
      <c r="X1246" s="87">
        <v>1</v>
      </c>
      <c r="Y1246" s="87">
        <v>1</v>
      </c>
      <c r="Z1246" s="87">
        <v>0</v>
      </c>
      <c r="AA1246" s="87">
        <v>0</v>
      </c>
      <c r="AB1246" s="87">
        <v>0</v>
      </c>
      <c r="AC1246" s="87">
        <v>0</v>
      </c>
      <c r="AD1246" s="87">
        <v>0</v>
      </c>
      <c r="AE1246" s="87">
        <v>0</v>
      </c>
      <c r="AF1246" s="104" t="s">
        <v>2595</v>
      </c>
    </row>
    <row r="1247" spans="1:1324" s="106" customFormat="1" ht="15.75" hidden="1" customHeight="1" x14ac:dyDescent="0.2">
      <c r="A1247" s="79" t="s">
        <v>2523</v>
      </c>
      <c r="B1247" s="79" t="s">
        <v>2525</v>
      </c>
      <c r="C1247" s="89" t="s">
        <v>2526</v>
      </c>
      <c r="D1247" s="89" t="s">
        <v>2527</v>
      </c>
      <c r="E1247" s="66">
        <v>41794</v>
      </c>
      <c r="F1247" s="79" t="s">
        <v>1167</v>
      </c>
      <c r="G1247" s="30" t="s">
        <v>1185</v>
      </c>
      <c r="H1247" s="30">
        <v>42122</v>
      </c>
      <c r="I1247" s="30" t="s">
        <v>1065</v>
      </c>
      <c r="J1247" s="173"/>
      <c r="K1247" s="87" t="s">
        <v>1807</v>
      </c>
      <c r="L1247" s="87">
        <v>1</v>
      </c>
      <c r="M1247" s="87">
        <v>1</v>
      </c>
      <c r="N1247" s="87" t="s">
        <v>326</v>
      </c>
      <c r="O1247" s="87">
        <v>1</v>
      </c>
      <c r="P1247" s="87" t="s">
        <v>326</v>
      </c>
      <c r="Q1247" s="87">
        <v>1</v>
      </c>
      <c r="R1247" s="87" t="s">
        <v>326</v>
      </c>
      <c r="S1247" s="87">
        <v>1</v>
      </c>
      <c r="T1247" s="87" t="s">
        <v>49</v>
      </c>
      <c r="U1247" s="87">
        <v>1</v>
      </c>
      <c r="V1247" s="87">
        <v>1</v>
      </c>
      <c r="W1247" s="87">
        <v>1</v>
      </c>
      <c r="X1247" s="87">
        <v>1</v>
      </c>
      <c r="Y1247" s="87">
        <v>1</v>
      </c>
      <c r="Z1247" s="87">
        <v>0</v>
      </c>
      <c r="AA1247" s="87">
        <v>0</v>
      </c>
      <c r="AB1247" s="87">
        <v>0</v>
      </c>
      <c r="AC1247" s="87">
        <v>0</v>
      </c>
      <c r="AD1247" s="87">
        <v>0</v>
      </c>
      <c r="AE1247" s="87">
        <v>0</v>
      </c>
      <c r="AF1247" s="104"/>
      <c r="AH1247" s="131"/>
      <c r="AI1247" s="131"/>
      <c r="AJ1247" s="131"/>
      <c r="AK1247" s="131"/>
      <c r="AL1247" s="131"/>
      <c r="AM1247" s="131"/>
      <c r="AN1247" s="131"/>
      <c r="AO1247" s="131"/>
      <c r="AP1247" s="131"/>
      <c r="AQ1247" s="131"/>
      <c r="AR1247" s="131"/>
      <c r="AS1247" s="131"/>
      <c r="AT1247" s="131"/>
      <c r="AU1247" s="131"/>
      <c r="AV1247" s="131"/>
      <c r="AW1247" s="131"/>
      <c r="AX1247" s="131"/>
      <c r="AY1247" s="131"/>
      <c r="AZ1247" s="131"/>
      <c r="BA1247" s="131"/>
      <c r="BB1247" s="131"/>
      <c r="BC1247" s="131"/>
      <c r="BD1247" s="131"/>
      <c r="BE1247" s="131"/>
      <c r="BF1247" s="131"/>
      <c r="BG1247" s="131"/>
      <c r="BH1247" s="131"/>
      <c r="BI1247" s="131"/>
      <c r="BJ1247" s="131"/>
      <c r="BK1247" s="131"/>
      <c r="BL1247" s="131"/>
      <c r="BM1247" s="131"/>
      <c r="BN1247" s="131"/>
      <c r="BO1247" s="131"/>
      <c r="BP1247" s="131"/>
      <c r="BQ1247" s="131"/>
      <c r="BR1247" s="131"/>
      <c r="BS1247" s="131"/>
      <c r="BT1247" s="131"/>
      <c r="BU1247" s="131"/>
      <c r="BV1247" s="131"/>
      <c r="BW1247" s="131"/>
      <c r="BX1247" s="131"/>
      <c r="BY1247" s="131"/>
      <c r="BZ1247" s="131"/>
      <c r="CA1247" s="131"/>
      <c r="CB1247" s="131"/>
      <c r="CC1247" s="131"/>
      <c r="CD1247" s="131"/>
      <c r="CE1247" s="131"/>
      <c r="CF1247" s="131"/>
      <c r="CG1247" s="131"/>
      <c r="CH1247" s="131"/>
      <c r="CI1247" s="131"/>
      <c r="CJ1247" s="131"/>
      <c r="CK1247" s="131"/>
      <c r="CL1247" s="131"/>
      <c r="CM1247" s="131"/>
      <c r="CN1247" s="131"/>
      <c r="CO1247" s="131"/>
      <c r="CP1247" s="131"/>
      <c r="CQ1247" s="131"/>
      <c r="CR1247" s="131"/>
      <c r="CS1247" s="131"/>
      <c r="CT1247" s="131"/>
      <c r="CU1247" s="131"/>
      <c r="CV1247" s="131"/>
      <c r="CW1247" s="131"/>
      <c r="CX1247" s="131"/>
      <c r="CY1247" s="131"/>
      <c r="CZ1247" s="131"/>
      <c r="DA1247" s="131"/>
      <c r="DB1247" s="131"/>
      <c r="DC1247" s="131"/>
      <c r="DD1247" s="131"/>
      <c r="DE1247" s="131"/>
      <c r="DF1247" s="131"/>
      <c r="DG1247" s="131"/>
      <c r="DH1247" s="131"/>
      <c r="DI1247" s="131"/>
      <c r="DJ1247" s="131"/>
      <c r="DK1247" s="131"/>
      <c r="DL1247" s="131"/>
      <c r="DM1247" s="131"/>
      <c r="DN1247" s="131"/>
      <c r="DO1247" s="131"/>
      <c r="DP1247" s="131"/>
      <c r="DQ1247" s="131"/>
      <c r="DR1247" s="131"/>
      <c r="DS1247" s="131"/>
      <c r="DT1247" s="131"/>
      <c r="DU1247" s="131"/>
      <c r="DV1247" s="131"/>
      <c r="DW1247" s="131"/>
      <c r="DX1247" s="131"/>
      <c r="DY1247" s="131"/>
      <c r="DZ1247" s="131"/>
      <c r="EA1247" s="131"/>
      <c r="EB1247" s="131"/>
      <c r="EC1247" s="131"/>
      <c r="ED1247" s="131"/>
      <c r="EE1247" s="131"/>
      <c r="EF1247" s="131"/>
      <c r="EG1247" s="131"/>
      <c r="EH1247" s="131"/>
      <c r="EI1247" s="131"/>
      <c r="EJ1247" s="131"/>
      <c r="EK1247" s="131"/>
      <c r="EL1247" s="131"/>
      <c r="EM1247" s="131"/>
      <c r="EN1247" s="131"/>
      <c r="EO1247" s="131"/>
      <c r="EP1247" s="131"/>
      <c r="EQ1247" s="131"/>
      <c r="ER1247" s="131"/>
      <c r="ES1247" s="131"/>
      <c r="ET1247" s="131"/>
      <c r="EU1247" s="131"/>
      <c r="EV1247" s="131"/>
      <c r="EW1247" s="131"/>
      <c r="EX1247" s="131"/>
      <c r="EY1247" s="131"/>
      <c r="EZ1247" s="131"/>
      <c r="FA1247" s="131"/>
      <c r="FB1247" s="131"/>
      <c r="FC1247" s="131"/>
      <c r="FD1247" s="131"/>
      <c r="FE1247" s="131"/>
      <c r="FF1247" s="131"/>
      <c r="FG1247" s="131"/>
      <c r="FH1247" s="131"/>
      <c r="FI1247" s="131"/>
      <c r="FJ1247" s="131"/>
      <c r="FK1247" s="131"/>
      <c r="FL1247" s="131"/>
      <c r="FM1247" s="131"/>
      <c r="FN1247" s="131"/>
      <c r="FO1247" s="131"/>
      <c r="FP1247" s="131"/>
      <c r="FQ1247" s="131"/>
      <c r="FR1247" s="131"/>
      <c r="FS1247" s="131"/>
      <c r="FT1247" s="131"/>
      <c r="FU1247" s="131"/>
      <c r="FV1247" s="131"/>
      <c r="FW1247" s="131"/>
      <c r="FX1247" s="131"/>
      <c r="FY1247" s="131"/>
      <c r="FZ1247" s="131"/>
      <c r="GA1247" s="131"/>
      <c r="GB1247" s="131"/>
      <c r="GC1247" s="131"/>
      <c r="GD1247" s="131"/>
      <c r="GE1247" s="131"/>
      <c r="GF1247" s="131"/>
      <c r="GG1247" s="131"/>
      <c r="GH1247" s="131"/>
      <c r="GI1247" s="131"/>
      <c r="GJ1247" s="131"/>
      <c r="GK1247" s="131"/>
      <c r="GL1247" s="131"/>
      <c r="GM1247" s="131"/>
      <c r="GN1247" s="131"/>
      <c r="GO1247" s="131"/>
      <c r="GP1247" s="131"/>
      <c r="GQ1247" s="131"/>
      <c r="GR1247" s="131"/>
      <c r="GS1247" s="131"/>
      <c r="GT1247" s="131"/>
      <c r="GU1247" s="131"/>
      <c r="GV1247" s="131"/>
      <c r="GW1247" s="131"/>
      <c r="GX1247" s="131"/>
      <c r="GY1247" s="131"/>
      <c r="GZ1247" s="131"/>
      <c r="HA1247" s="131"/>
      <c r="HB1247" s="131"/>
      <c r="HC1247" s="131"/>
      <c r="HD1247" s="131"/>
      <c r="HE1247" s="131"/>
      <c r="HF1247" s="131"/>
      <c r="HG1247" s="131"/>
      <c r="HH1247" s="131"/>
      <c r="HI1247" s="131"/>
      <c r="HJ1247" s="131"/>
      <c r="HK1247" s="131"/>
      <c r="HL1247" s="131"/>
      <c r="HM1247" s="131"/>
      <c r="HN1247" s="131"/>
      <c r="HO1247" s="131"/>
      <c r="HP1247" s="131"/>
      <c r="HQ1247" s="131"/>
      <c r="HR1247" s="131"/>
      <c r="HS1247" s="131"/>
      <c r="HT1247" s="131"/>
      <c r="HU1247" s="131"/>
      <c r="HV1247" s="131"/>
      <c r="HW1247" s="131"/>
      <c r="HX1247" s="131"/>
      <c r="HY1247" s="131"/>
      <c r="HZ1247" s="131"/>
      <c r="IA1247" s="131"/>
      <c r="IB1247" s="131"/>
      <c r="IC1247" s="131"/>
      <c r="ID1247" s="131"/>
      <c r="IE1247" s="131"/>
      <c r="IF1247" s="131"/>
      <c r="IG1247" s="131"/>
      <c r="IH1247" s="131"/>
      <c r="II1247" s="131"/>
      <c r="IJ1247" s="131"/>
      <c r="IK1247" s="131"/>
      <c r="IL1247" s="131"/>
      <c r="IM1247" s="131"/>
      <c r="IN1247" s="131"/>
      <c r="IO1247" s="131"/>
      <c r="IP1247" s="131"/>
      <c r="IQ1247" s="131"/>
      <c r="IR1247" s="131"/>
      <c r="IS1247" s="131"/>
      <c r="IT1247" s="131"/>
      <c r="IU1247" s="131"/>
      <c r="IV1247" s="131"/>
      <c r="IW1247" s="131"/>
      <c r="IX1247" s="131"/>
      <c r="IY1247" s="131"/>
      <c r="IZ1247" s="131"/>
      <c r="JA1247" s="131"/>
      <c r="JB1247" s="131"/>
      <c r="JC1247" s="131"/>
      <c r="JD1247" s="131"/>
      <c r="JE1247" s="131"/>
      <c r="JF1247" s="131"/>
      <c r="JG1247" s="131"/>
      <c r="JH1247" s="131"/>
      <c r="JI1247" s="131"/>
      <c r="JJ1247" s="131"/>
      <c r="JK1247" s="131"/>
      <c r="JL1247" s="131"/>
      <c r="JM1247" s="131"/>
      <c r="JN1247" s="131"/>
      <c r="JO1247" s="131"/>
      <c r="JP1247" s="131"/>
      <c r="JQ1247" s="131"/>
      <c r="JR1247" s="131"/>
      <c r="JS1247" s="131"/>
      <c r="JT1247" s="131"/>
      <c r="JU1247" s="131"/>
      <c r="JV1247" s="131"/>
      <c r="JW1247" s="131"/>
      <c r="JX1247" s="131"/>
      <c r="JY1247" s="131"/>
      <c r="JZ1247" s="131"/>
      <c r="KA1247" s="131"/>
      <c r="KB1247" s="131"/>
      <c r="KC1247" s="131"/>
      <c r="KD1247" s="131"/>
      <c r="KE1247" s="131"/>
      <c r="KF1247" s="131"/>
      <c r="KG1247" s="131"/>
      <c r="KH1247" s="131"/>
      <c r="KI1247" s="131"/>
      <c r="KJ1247" s="131"/>
      <c r="KK1247" s="131"/>
      <c r="KL1247" s="131"/>
      <c r="KM1247" s="131"/>
      <c r="KN1247" s="131"/>
      <c r="KO1247" s="131"/>
      <c r="KP1247" s="131"/>
      <c r="KQ1247" s="131"/>
      <c r="KR1247" s="131"/>
      <c r="KS1247" s="131"/>
      <c r="KT1247" s="131"/>
      <c r="KU1247" s="131"/>
      <c r="KV1247" s="131"/>
      <c r="KW1247" s="131"/>
      <c r="KX1247" s="131"/>
      <c r="KY1247" s="131"/>
      <c r="KZ1247" s="131"/>
      <c r="LA1247" s="131"/>
      <c r="LB1247" s="131"/>
      <c r="LC1247" s="131"/>
      <c r="LD1247" s="131"/>
      <c r="LE1247" s="131"/>
      <c r="LF1247" s="131"/>
      <c r="LG1247" s="131"/>
      <c r="LH1247" s="131"/>
      <c r="LI1247" s="131"/>
      <c r="LJ1247" s="131"/>
      <c r="LK1247" s="131"/>
      <c r="LL1247" s="131"/>
      <c r="LM1247" s="131"/>
      <c r="LN1247" s="131"/>
      <c r="LO1247" s="131"/>
      <c r="LP1247" s="131"/>
      <c r="LQ1247" s="131"/>
      <c r="LR1247" s="131"/>
      <c r="LS1247" s="131"/>
      <c r="LT1247" s="131"/>
      <c r="LU1247" s="131"/>
      <c r="LV1247" s="131"/>
      <c r="LW1247" s="131"/>
      <c r="LX1247" s="131"/>
      <c r="LY1247" s="131"/>
      <c r="LZ1247" s="131"/>
      <c r="MA1247" s="131"/>
      <c r="MB1247" s="131"/>
      <c r="MC1247" s="131"/>
      <c r="MD1247" s="131"/>
      <c r="ME1247" s="131"/>
      <c r="MF1247" s="131"/>
      <c r="MG1247" s="131"/>
      <c r="MH1247" s="131"/>
      <c r="MI1247" s="131"/>
      <c r="MJ1247" s="131"/>
      <c r="MK1247" s="131"/>
      <c r="ML1247" s="131"/>
      <c r="MM1247" s="131"/>
      <c r="MN1247" s="131"/>
      <c r="MO1247" s="131"/>
      <c r="MP1247" s="131"/>
      <c r="MQ1247" s="131"/>
      <c r="MR1247" s="131"/>
      <c r="MS1247" s="131"/>
      <c r="MT1247" s="131"/>
      <c r="MU1247" s="131"/>
      <c r="MV1247" s="131"/>
      <c r="MW1247" s="131"/>
      <c r="MX1247" s="131"/>
      <c r="MY1247" s="131"/>
      <c r="MZ1247" s="131"/>
      <c r="NA1247" s="131"/>
      <c r="NB1247" s="131"/>
      <c r="NC1247" s="131"/>
      <c r="ND1247" s="131"/>
      <c r="NE1247" s="131"/>
      <c r="NF1247" s="131"/>
      <c r="NG1247" s="131"/>
      <c r="NH1247" s="131"/>
      <c r="NI1247" s="131"/>
      <c r="NJ1247" s="131"/>
      <c r="NK1247" s="131"/>
      <c r="NL1247" s="131"/>
      <c r="NM1247" s="131"/>
      <c r="NN1247" s="131"/>
      <c r="NO1247" s="131"/>
      <c r="NP1247" s="131"/>
      <c r="NQ1247" s="131"/>
      <c r="NR1247" s="131"/>
      <c r="NS1247" s="131"/>
      <c r="NT1247" s="131"/>
      <c r="NU1247" s="131"/>
      <c r="NV1247" s="131"/>
      <c r="NW1247" s="131"/>
      <c r="NX1247" s="131"/>
      <c r="NY1247" s="131"/>
      <c r="NZ1247" s="131"/>
      <c r="OA1247" s="131"/>
      <c r="OB1247" s="131"/>
      <c r="OC1247" s="131"/>
      <c r="OD1247" s="131"/>
      <c r="OE1247" s="131"/>
      <c r="OF1247" s="131"/>
      <c r="OG1247" s="131"/>
      <c r="OH1247" s="131"/>
      <c r="OI1247" s="131"/>
      <c r="OJ1247" s="131"/>
      <c r="OK1247" s="131"/>
      <c r="OL1247" s="131"/>
      <c r="OM1247" s="131"/>
      <c r="ON1247" s="131"/>
      <c r="OO1247" s="131"/>
      <c r="OP1247" s="131"/>
      <c r="OQ1247" s="131"/>
      <c r="OR1247" s="131"/>
      <c r="OS1247" s="131"/>
      <c r="OT1247" s="131"/>
      <c r="OU1247" s="131"/>
      <c r="OV1247" s="131"/>
      <c r="OW1247" s="131"/>
      <c r="OX1247" s="131"/>
      <c r="OY1247" s="131"/>
      <c r="OZ1247" s="131"/>
      <c r="PA1247" s="131"/>
      <c r="PB1247" s="131"/>
      <c r="PC1247" s="131"/>
      <c r="PD1247" s="131"/>
      <c r="PE1247" s="131"/>
      <c r="PF1247" s="131"/>
      <c r="PG1247" s="131"/>
      <c r="PH1247" s="131"/>
      <c r="PI1247" s="131"/>
      <c r="PJ1247" s="131"/>
      <c r="PK1247" s="131"/>
      <c r="PL1247" s="131"/>
      <c r="PM1247" s="131"/>
      <c r="PN1247" s="131"/>
      <c r="PO1247" s="131"/>
      <c r="PP1247" s="131"/>
      <c r="PQ1247" s="131"/>
      <c r="PR1247" s="131"/>
      <c r="PS1247" s="131"/>
      <c r="PT1247" s="131"/>
      <c r="PU1247" s="131"/>
      <c r="PV1247" s="131"/>
      <c r="PW1247" s="131"/>
      <c r="PX1247" s="131"/>
      <c r="PY1247" s="131"/>
      <c r="PZ1247" s="131"/>
      <c r="QA1247" s="131"/>
      <c r="QB1247" s="131"/>
      <c r="QC1247" s="131"/>
      <c r="QD1247" s="131"/>
      <c r="QE1247" s="131"/>
      <c r="QF1247" s="131"/>
      <c r="QG1247" s="131"/>
      <c r="QH1247" s="131"/>
      <c r="QI1247" s="131"/>
      <c r="QJ1247" s="131"/>
      <c r="QK1247" s="131"/>
      <c r="QL1247" s="131"/>
      <c r="QM1247" s="131"/>
      <c r="QN1247" s="131"/>
      <c r="QO1247" s="131"/>
      <c r="QP1247" s="131"/>
      <c r="QQ1247" s="131"/>
      <c r="QR1247" s="131"/>
      <c r="QS1247" s="131"/>
      <c r="QT1247" s="131"/>
      <c r="QU1247" s="131"/>
      <c r="QV1247" s="131"/>
      <c r="QW1247" s="131"/>
      <c r="QX1247" s="131"/>
      <c r="QY1247" s="131"/>
      <c r="QZ1247" s="131"/>
      <c r="RA1247" s="131"/>
      <c r="RB1247" s="131"/>
      <c r="RC1247" s="131"/>
      <c r="RD1247" s="131"/>
      <c r="RE1247" s="131"/>
      <c r="RF1247" s="131"/>
      <c r="RG1247" s="131"/>
      <c r="RH1247" s="131"/>
      <c r="RI1247" s="131"/>
      <c r="RJ1247" s="131"/>
      <c r="RK1247" s="131"/>
      <c r="RL1247" s="131"/>
      <c r="RM1247" s="131"/>
      <c r="RN1247" s="131"/>
      <c r="RO1247" s="131"/>
      <c r="RP1247" s="131"/>
      <c r="RQ1247" s="131"/>
      <c r="RR1247" s="131"/>
      <c r="RS1247" s="131"/>
      <c r="RT1247" s="131"/>
      <c r="RU1247" s="131"/>
      <c r="RV1247" s="131"/>
      <c r="RW1247" s="131"/>
      <c r="RX1247" s="131"/>
      <c r="RY1247" s="131"/>
      <c r="RZ1247" s="131"/>
      <c r="SA1247" s="131"/>
      <c r="SB1247" s="131"/>
      <c r="SC1247" s="131"/>
      <c r="SD1247" s="131"/>
      <c r="SE1247" s="131"/>
      <c r="SF1247" s="131"/>
      <c r="SG1247" s="131"/>
      <c r="SH1247" s="131"/>
      <c r="SI1247" s="131"/>
      <c r="SJ1247" s="131"/>
      <c r="SK1247" s="131"/>
      <c r="SL1247" s="131"/>
      <c r="SM1247" s="131"/>
      <c r="SN1247" s="131"/>
      <c r="SO1247" s="131"/>
      <c r="SP1247" s="131"/>
      <c r="SQ1247" s="131"/>
      <c r="SR1247" s="131"/>
      <c r="SS1247" s="131"/>
      <c r="ST1247" s="131"/>
      <c r="SU1247" s="131"/>
      <c r="SV1247" s="131"/>
      <c r="SW1247" s="131"/>
      <c r="SX1247" s="131"/>
      <c r="SY1247" s="131"/>
      <c r="SZ1247" s="131"/>
      <c r="TA1247" s="131"/>
      <c r="TB1247" s="131"/>
      <c r="TC1247" s="131"/>
      <c r="TD1247" s="131"/>
      <c r="TE1247" s="131"/>
      <c r="TF1247" s="131"/>
      <c r="TG1247" s="131"/>
      <c r="TH1247" s="131"/>
      <c r="TI1247" s="131"/>
      <c r="TJ1247" s="131"/>
      <c r="TK1247" s="131"/>
      <c r="TL1247" s="131"/>
      <c r="TM1247" s="131"/>
      <c r="TN1247" s="131"/>
      <c r="TO1247" s="131"/>
      <c r="TP1247" s="131"/>
      <c r="TQ1247" s="131"/>
      <c r="TR1247" s="131"/>
      <c r="TS1247" s="131"/>
      <c r="TT1247" s="131"/>
      <c r="TU1247" s="131"/>
      <c r="TV1247" s="131"/>
      <c r="TW1247" s="131"/>
      <c r="TX1247" s="131"/>
      <c r="TY1247" s="131"/>
      <c r="TZ1247" s="131"/>
      <c r="UA1247" s="131"/>
      <c r="UB1247" s="131"/>
      <c r="UC1247" s="131"/>
      <c r="UD1247" s="131"/>
      <c r="UE1247" s="131"/>
      <c r="UF1247" s="131"/>
      <c r="UG1247" s="131"/>
      <c r="UH1247" s="131"/>
      <c r="UI1247" s="131"/>
      <c r="UJ1247" s="131"/>
      <c r="UK1247" s="131"/>
      <c r="UL1247" s="131"/>
      <c r="UM1247" s="131"/>
      <c r="UN1247" s="131"/>
      <c r="UO1247" s="131"/>
      <c r="UP1247" s="131"/>
      <c r="UQ1247" s="131"/>
      <c r="UR1247" s="131"/>
      <c r="US1247" s="131"/>
      <c r="UT1247" s="131"/>
      <c r="UU1247" s="131"/>
      <c r="UV1247" s="131"/>
      <c r="UW1247" s="131"/>
      <c r="UX1247" s="131"/>
      <c r="UY1247" s="131"/>
      <c r="UZ1247" s="131"/>
      <c r="VA1247" s="131"/>
      <c r="VB1247" s="131"/>
      <c r="VC1247" s="131"/>
      <c r="VD1247" s="131"/>
      <c r="VE1247" s="131"/>
      <c r="VF1247" s="131"/>
      <c r="VG1247" s="131"/>
      <c r="VH1247" s="131"/>
      <c r="VI1247" s="131"/>
      <c r="VJ1247" s="131"/>
      <c r="VK1247" s="131"/>
      <c r="VL1247" s="131"/>
      <c r="VM1247" s="131"/>
      <c r="VN1247" s="131"/>
      <c r="VO1247" s="131"/>
      <c r="VP1247" s="131"/>
      <c r="VQ1247" s="131"/>
      <c r="VR1247" s="131"/>
      <c r="VS1247" s="131"/>
      <c r="VT1247" s="131"/>
      <c r="VU1247" s="131"/>
      <c r="VV1247" s="131"/>
      <c r="VW1247" s="131"/>
      <c r="VX1247" s="131"/>
      <c r="VY1247" s="131"/>
      <c r="VZ1247" s="131"/>
      <c r="WA1247" s="131"/>
      <c r="WB1247" s="131"/>
      <c r="WC1247" s="131"/>
      <c r="WD1247" s="131"/>
      <c r="WE1247" s="131"/>
      <c r="WF1247" s="131"/>
      <c r="WG1247" s="131"/>
      <c r="WH1247" s="131"/>
      <c r="WI1247" s="131"/>
      <c r="WJ1247" s="131"/>
      <c r="WK1247" s="131"/>
      <c r="WL1247" s="131"/>
      <c r="WM1247" s="131"/>
      <c r="WN1247" s="131"/>
      <c r="WO1247" s="131"/>
      <c r="WP1247" s="131"/>
      <c r="WQ1247" s="131"/>
      <c r="WR1247" s="131"/>
      <c r="WS1247" s="131"/>
      <c r="WT1247" s="131"/>
      <c r="WU1247" s="131"/>
      <c r="WV1247" s="131"/>
      <c r="WW1247" s="131"/>
      <c r="WX1247" s="131"/>
      <c r="WY1247" s="131"/>
      <c r="WZ1247" s="131"/>
      <c r="XA1247" s="131"/>
      <c r="XB1247" s="131"/>
      <c r="XC1247" s="131"/>
      <c r="XD1247" s="131"/>
      <c r="XE1247" s="131"/>
      <c r="XF1247" s="131"/>
      <c r="XG1247" s="131"/>
      <c r="XH1247" s="131"/>
      <c r="XI1247" s="131"/>
      <c r="XJ1247" s="131"/>
      <c r="XK1247" s="131"/>
      <c r="XL1247" s="131"/>
      <c r="XM1247" s="131"/>
      <c r="XN1247" s="131"/>
      <c r="XO1247" s="131"/>
      <c r="XP1247" s="131"/>
      <c r="XQ1247" s="131"/>
      <c r="XR1247" s="131"/>
      <c r="XS1247" s="131"/>
      <c r="XT1247" s="131"/>
      <c r="XU1247" s="131"/>
      <c r="XV1247" s="131"/>
      <c r="XW1247" s="131"/>
      <c r="XX1247" s="131"/>
      <c r="XY1247" s="131"/>
      <c r="XZ1247" s="131"/>
      <c r="YA1247" s="131"/>
      <c r="YB1247" s="131"/>
      <c r="YC1247" s="131"/>
      <c r="YD1247" s="131"/>
      <c r="YE1247" s="131"/>
      <c r="YF1247" s="131"/>
      <c r="YG1247" s="131"/>
      <c r="YH1247" s="131"/>
      <c r="YI1247" s="131"/>
      <c r="YJ1247" s="131"/>
      <c r="YK1247" s="131"/>
      <c r="YL1247" s="131"/>
      <c r="YM1247" s="131"/>
      <c r="YN1247" s="131"/>
      <c r="YO1247" s="131"/>
      <c r="YP1247" s="131"/>
      <c r="YQ1247" s="131"/>
      <c r="YR1247" s="131"/>
      <c r="YS1247" s="131"/>
      <c r="YT1247" s="131"/>
      <c r="YU1247" s="131"/>
      <c r="YV1247" s="131"/>
      <c r="YW1247" s="131"/>
      <c r="YX1247" s="131"/>
      <c r="YY1247" s="131"/>
      <c r="YZ1247" s="131"/>
      <c r="ZA1247" s="131"/>
      <c r="ZB1247" s="131"/>
      <c r="ZC1247" s="131"/>
      <c r="ZD1247" s="131"/>
      <c r="ZE1247" s="131"/>
      <c r="ZF1247" s="131"/>
      <c r="ZG1247" s="131"/>
      <c r="ZH1247" s="131"/>
      <c r="ZI1247" s="131"/>
      <c r="ZJ1247" s="131"/>
      <c r="ZK1247" s="131"/>
      <c r="ZL1247" s="131"/>
      <c r="ZM1247" s="131"/>
      <c r="ZN1247" s="131"/>
      <c r="ZO1247" s="131"/>
      <c r="ZP1247" s="131"/>
      <c r="ZQ1247" s="131"/>
      <c r="ZR1247" s="131"/>
      <c r="ZS1247" s="131"/>
      <c r="ZT1247" s="131"/>
      <c r="ZU1247" s="131"/>
      <c r="ZV1247" s="131"/>
      <c r="ZW1247" s="131"/>
      <c r="ZX1247" s="131"/>
      <c r="ZY1247" s="131"/>
      <c r="ZZ1247" s="131"/>
      <c r="AAA1247" s="131"/>
      <c r="AAB1247" s="131"/>
      <c r="AAC1247" s="131"/>
      <c r="AAD1247" s="131"/>
      <c r="AAE1247" s="131"/>
      <c r="AAF1247" s="131"/>
      <c r="AAG1247" s="131"/>
      <c r="AAH1247" s="131"/>
      <c r="AAI1247" s="131"/>
      <c r="AAJ1247" s="131"/>
      <c r="AAK1247" s="131"/>
      <c r="AAL1247" s="131"/>
      <c r="AAM1247" s="131"/>
      <c r="AAN1247" s="131"/>
      <c r="AAO1247" s="131"/>
      <c r="AAP1247" s="131"/>
      <c r="AAQ1247" s="131"/>
      <c r="AAR1247" s="131"/>
      <c r="AAS1247" s="131"/>
      <c r="AAT1247" s="131"/>
      <c r="AAU1247" s="131"/>
      <c r="AAV1247" s="131"/>
      <c r="AAW1247" s="131"/>
      <c r="AAX1247" s="131"/>
      <c r="AAY1247" s="131"/>
      <c r="AAZ1247" s="131"/>
      <c r="ABA1247" s="131"/>
      <c r="ABB1247" s="131"/>
      <c r="ABC1247" s="131"/>
      <c r="ABD1247" s="131"/>
      <c r="ABE1247" s="131"/>
      <c r="ABF1247" s="131"/>
      <c r="ABG1247" s="131"/>
      <c r="ABH1247" s="131"/>
      <c r="ABI1247" s="131"/>
      <c r="ABJ1247" s="131"/>
      <c r="ABK1247" s="131"/>
      <c r="ABL1247" s="131"/>
      <c r="ABM1247" s="131"/>
      <c r="ABN1247" s="131"/>
      <c r="ABO1247" s="131"/>
      <c r="ABP1247" s="131"/>
      <c r="ABQ1247" s="131"/>
      <c r="ABR1247" s="131"/>
      <c r="ABS1247" s="131"/>
      <c r="ABT1247" s="131"/>
      <c r="ABU1247" s="131"/>
      <c r="ABV1247" s="131"/>
      <c r="ABW1247" s="131"/>
      <c r="ABX1247" s="131"/>
      <c r="ABY1247" s="131"/>
      <c r="ABZ1247" s="131"/>
      <c r="ACA1247" s="131"/>
      <c r="ACB1247" s="131"/>
      <c r="ACC1247" s="131"/>
      <c r="ACD1247" s="131"/>
      <c r="ACE1247" s="131"/>
      <c r="ACF1247" s="131"/>
      <c r="ACG1247" s="131"/>
      <c r="ACH1247" s="131"/>
      <c r="ACI1247" s="131"/>
      <c r="ACJ1247" s="131"/>
      <c r="ACK1247" s="131"/>
      <c r="ACL1247" s="131"/>
      <c r="ACM1247" s="131"/>
      <c r="ACN1247" s="131"/>
      <c r="ACO1247" s="131"/>
      <c r="ACP1247" s="131"/>
      <c r="ACQ1247" s="131"/>
      <c r="ACR1247" s="131"/>
      <c r="ACS1247" s="131"/>
      <c r="ACT1247" s="131"/>
      <c r="ACU1247" s="131"/>
      <c r="ACV1247" s="131"/>
      <c r="ACW1247" s="131"/>
      <c r="ACX1247" s="131"/>
      <c r="ACY1247" s="131"/>
      <c r="ACZ1247" s="131"/>
      <c r="ADA1247" s="131"/>
      <c r="ADB1247" s="131"/>
      <c r="ADC1247" s="131"/>
      <c r="ADD1247" s="131"/>
      <c r="ADE1247" s="131"/>
      <c r="ADF1247" s="131"/>
      <c r="ADG1247" s="131"/>
      <c r="ADH1247" s="131"/>
      <c r="ADI1247" s="131"/>
      <c r="ADJ1247" s="131"/>
      <c r="ADK1247" s="131"/>
      <c r="ADL1247" s="131"/>
      <c r="ADM1247" s="131"/>
      <c r="ADN1247" s="131"/>
      <c r="ADO1247" s="131"/>
      <c r="ADP1247" s="131"/>
      <c r="ADQ1247" s="131"/>
      <c r="ADR1247" s="131"/>
      <c r="ADS1247" s="131"/>
      <c r="ADT1247" s="131"/>
      <c r="ADU1247" s="131"/>
      <c r="ADV1247" s="131"/>
      <c r="ADW1247" s="131"/>
      <c r="ADX1247" s="131"/>
      <c r="ADY1247" s="131"/>
      <c r="ADZ1247" s="131"/>
      <c r="AEA1247" s="131"/>
      <c r="AEB1247" s="131"/>
      <c r="AEC1247" s="131"/>
      <c r="AED1247" s="131"/>
      <c r="AEE1247" s="131"/>
      <c r="AEF1247" s="131"/>
      <c r="AEG1247" s="131"/>
      <c r="AEH1247" s="131"/>
      <c r="AEI1247" s="131"/>
      <c r="AEJ1247" s="131"/>
      <c r="AEK1247" s="131"/>
      <c r="AEL1247" s="131"/>
      <c r="AEM1247" s="131"/>
      <c r="AEN1247" s="131"/>
      <c r="AEO1247" s="131"/>
      <c r="AEP1247" s="131"/>
      <c r="AEQ1247" s="131"/>
      <c r="AER1247" s="131"/>
      <c r="AES1247" s="131"/>
      <c r="AET1247" s="131"/>
      <c r="AEU1247" s="131"/>
      <c r="AEV1247" s="131"/>
      <c r="AEW1247" s="131"/>
      <c r="AEX1247" s="131"/>
      <c r="AEY1247" s="131"/>
      <c r="AEZ1247" s="131"/>
      <c r="AFA1247" s="131"/>
      <c r="AFB1247" s="131"/>
      <c r="AFC1247" s="131"/>
      <c r="AFD1247" s="131"/>
      <c r="AFE1247" s="131"/>
      <c r="AFF1247" s="131"/>
      <c r="AFG1247" s="131"/>
      <c r="AFH1247" s="131"/>
      <c r="AFI1247" s="131"/>
      <c r="AFJ1247" s="131"/>
      <c r="AFK1247" s="131"/>
      <c r="AFL1247" s="131"/>
      <c r="AFM1247" s="131"/>
      <c r="AFN1247" s="131"/>
      <c r="AFO1247" s="131"/>
      <c r="AFP1247" s="131"/>
      <c r="AFQ1247" s="131"/>
      <c r="AFR1247" s="131"/>
      <c r="AFS1247" s="131"/>
      <c r="AFT1247" s="131"/>
      <c r="AFU1247" s="131"/>
      <c r="AFV1247" s="131"/>
      <c r="AFW1247" s="131"/>
      <c r="AFX1247" s="131"/>
      <c r="AFY1247" s="131"/>
      <c r="AFZ1247" s="131"/>
      <c r="AGA1247" s="131"/>
      <c r="AGB1247" s="131"/>
      <c r="AGC1247" s="131"/>
      <c r="AGD1247" s="131"/>
      <c r="AGE1247" s="131"/>
      <c r="AGF1247" s="131"/>
      <c r="AGG1247" s="131"/>
      <c r="AGH1247" s="131"/>
      <c r="AGI1247" s="131"/>
      <c r="AGJ1247" s="131"/>
      <c r="AGK1247" s="131"/>
      <c r="AGL1247" s="131"/>
      <c r="AGM1247" s="131"/>
      <c r="AGN1247" s="131"/>
      <c r="AGO1247" s="131"/>
      <c r="AGP1247" s="131"/>
      <c r="AGQ1247" s="131"/>
      <c r="AGR1247" s="131"/>
      <c r="AGS1247" s="131"/>
      <c r="AGT1247" s="131"/>
      <c r="AGU1247" s="131"/>
      <c r="AGV1247" s="131"/>
      <c r="AGW1247" s="131"/>
      <c r="AGX1247" s="131"/>
      <c r="AGY1247" s="131"/>
      <c r="AGZ1247" s="131"/>
      <c r="AHA1247" s="131"/>
      <c r="AHB1247" s="131"/>
      <c r="AHC1247" s="131"/>
      <c r="AHD1247" s="131"/>
      <c r="AHE1247" s="131"/>
      <c r="AHF1247" s="131"/>
      <c r="AHG1247" s="131"/>
      <c r="AHH1247" s="131"/>
      <c r="AHI1247" s="131"/>
      <c r="AHJ1247" s="131"/>
      <c r="AHK1247" s="131"/>
      <c r="AHL1247" s="131"/>
      <c r="AHM1247" s="131"/>
      <c r="AHN1247" s="131"/>
      <c r="AHO1247" s="131"/>
      <c r="AHP1247" s="131"/>
      <c r="AHQ1247" s="131"/>
      <c r="AHR1247" s="131"/>
      <c r="AHS1247" s="131"/>
      <c r="AHT1247" s="131"/>
      <c r="AHU1247" s="131"/>
      <c r="AHV1247" s="131"/>
      <c r="AHW1247" s="131"/>
      <c r="AHX1247" s="131"/>
      <c r="AHY1247" s="131"/>
      <c r="AHZ1247" s="131"/>
      <c r="AIA1247" s="131"/>
      <c r="AIB1247" s="131"/>
      <c r="AIC1247" s="131"/>
      <c r="AID1247" s="131"/>
      <c r="AIE1247" s="131"/>
      <c r="AIF1247" s="131"/>
      <c r="AIG1247" s="131"/>
      <c r="AIH1247" s="131"/>
      <c r="AII1247" s="131"/>
      <c r="AIJ1247" s="131"/>
      <c r="AIK1247" s="131"/>
      <c r="AIL1247" s="131"/>
      <c r="AIM1247" s="131"/>
      <c r="AIN1247" s="131"/>
      <c r="AIO1247" s="131"/>
      <c r="AIP1247" s="131"/>
      <c r="AIQ1247" s="131"/>
      <c r="AIR1247" s="131"/>
      <c r="AIS1247" s="131"/>
      <c r="AIT1247" s="131"/>
      <c r="AIU1247" s="131"/>
      <c r="AIV1247" s="131"/>
      <c r="AIW1247" s="131"/>
      <c r="AIX1247" s="131"/>
      <c r="AIY1247" s="131"/>
      <c r="AIZ1247" s="131"/>
      <c r="AJA1247" s="131"/>
      <c r="AJB1247" s="131"/>
      <c r="AJC1247" s="131"/>
      <c r="AJD1247" s="131"/>
      <c r="AJE1247" s="131"/>
      <c r="AJF1247" s="131"/>
      <c r="AJG1247" s="131"/>
      <c r="AJH1247" s="131"/>
      <c r="AJI1247" s="131"/>
      <c r="AJJ1247" s="131"/>
      <c r="AJK1247" s="131"/>
      <c r="AJL1247" s="131"/>
      <c r="AJM1247" s="131"/>
      <c r="AJN1247" s="131"/>
      <c r="AJO1247" s="131"/>
      <c r="AJP1247" s="131"/>
      <c r="AJQ1247" s="131"/>
      <c r="AJR1247" s="131"/>
      <c r="AJS1247" s="131"/>
      <c r="AJT1247" s="131"/>
      <c r="AJU1247" s="131"/>
      <c r="AJV1247" s="131"/>
      <c r="AJW1247" s="131"/>
      <c r="AJX1247" s="131"/>
      <c r="AJY1247" s="131"/>
      <c r="AJZ1247" s="131"/>
      <c r="AKA1247" s="131"/>
      <c r="AKB1247" s="131"/>
      <c r="AKC1247" s="131"/>
      <c r="AKD1247" s="131"/>
      <c r="AKE1247" s="131"/>
      <c r="AKF1247" s="131"/>
      <c r="AKG1247" s="131"/>
      <c r="AKH1247" s="131"/>
      <c r="AKI1247" s="131"/>
      <c r="AKJ1247" s="131"/>
      <c r="AKK1247" s="131"/>
      <c r="AKL1247" s="131"/>
      <c r="AKM1247" s="131"/>
      <c r="AKN1247" s="131"/>
      <c r="AKO1247" s="131"/>
      <c r="AKP1247" s="131"/>
      <c r="AKQ1247" s="131"/>
      <c r="AKR1247" s="131"/>
      <c r="AKS1247" s="131"/>
      <c r="AKT1247" s="131"/>
      <c r="AKU1247" s="131"/>
      <c r="AKV1247" s="131"/>
      <c r="AKW1247" s="131"/>
      <c r="AKX1247" s="131"/>
      <c r="AKY1247" s="131"/>
      <c r="AKZ1247" s="131"/>
      <c r="ALA1247" s="131"/>
      <c r="ALB1247" s="131"/>
      <c r="ALC1247" s="131"/>
      <c r="ALD1247" s="131"/>
      <c r="ALE1247" s="131"/>
      <c r="ALF1247" s="131"/>
      <c r="ALG1247" s="131"/>
      <c r="ALH1247" s="131"/>
      <c r="ALI1247" s="131"/>
      <c r="ALJ1247" s="131"/>
      <c r="ALK1247" s="131"/>
      <c r="ALL1247" s="131"/>
      <c r="ALM1247" s="131"/>
      <c r="ALN1247" s="131"/>
      <c r="ALO1247" s="131"/>
      <c r="ALP1247" s="131"/>
      <c r="ALQ1247" s="131"/>
      <c r="ALR1247" s="131"/>
      <c r="ALS1247" s="131"/>
      <c r="ALT1247" s="131"/>
      <c r="ALU1247" s="131"/>
      <c r="ALV1247" s="131"/>
      <c r="ALW1247" s="131"/>
      <c r="ALX1247" s="131"/>
      <c r="ALY1247" s="131"/>
      <c r="ALZ1247" s="131"/>
      <c r="AMA1247" s="131"/>
      <c r="AMB1247" s="131"/>
      <c r="AMC1247" s="131"/>
      <c r="AMD1247" s="131"/>
      <c r="AME1247" s="131"/>
      <c r="AMF1247" s="131"/>
      <c r="AMG1247" s="131"/>
      <c r="AMH1247" s="131"/>
      <c r="AMI1247" s="131"/>
      <c r="AMJ1247" s="131"/>
      <c r="AMK1247" s="131"/>
      <c r="AML1247" s="131"/>
      <c r="AMM1247" s="131"/>
      <c r="AMN1247" s="131"/>
      <c r="AMO1247" s="131"/>
      <c r="AMP1247" s="131"/>
      <c r="AMQ1247" s="131"/>
      <c r="AMR1247" s="131"/>
      <c r="AMS1247" s="131"/>
      <c r="AMT1247" s="131"/>
      <c r="AMU1247" s="131"/>
      <c r="AMV1247" s="131"/>
      <c r="AMW1247" s="131"/>
      <c r="AMX1247" s="131"/>
      <c r="AMY1247" s="131"/>
      <c r="AMZ1247" s="131"/>
      <c r="ANA1247" s="131"/>
      <c r="ANB1247" s="131"/>
      <c r="ANC1247" s="131"/>
      <c r="AND1247" s="131"/>
      <c r="ANE1247" s="131"/>
      <c r="ANF1247" s="131"/>
      <c r="ANG1247" s="131"/>
      <c r="ANH1247" s="131"/>
      <c r="ANI1247" s="131"/>
      <c r="ANJ1247" s="131"/>
      <c r="ANK1247" s="131"/>
      <c r="ANL1247" s="131"/>
      <c r="ANM1247" s="131"/>
      <c r="ANN1247" s="131"/>
      <c r="ANO1247" s="131"/>
      <c r="ANP1247" s="131"/>
      <c r="ANQ1247" s="131"/>
      <c r="ANR1247" s="131"/>
      <c r="ANS1247" s="131"/>
      <c r="ANT1247" s="131"/>
      <c r="ANU1247" s="131"/>
      <c r="ANV1247" s="131"/>
      <c r="ANW1247" s="131"/>
      <c r="ANX1247" s="131"/>
      <c r="ANY1247" s="131"/>
      <c r="ANZ1247" s="131"/>
      <c r="AOA1247" s="131"/>
      <c r="AOB1247" s="131"/>
      <c r="AOC1247" s="131"/>
      <c r="AOD1247" s="131"/>
      <c r="AOE1247" s="131"/>
      <c r="AOF1247" s="131"/>
      <c r="AOG1247" s="131"/>
      <c r="AOH1247" s="131"/>
      <c r="AOI1247" s="131"/>
      <c r="AOJ1247" s="131"/>
      <c r="AOK1247" s="131"/>
      <c r="AOL1247" s="131"/>
      <c r="AOM1247" s="131"/>
      <c r="AON1247" s="131"/>
      <c r="AOO1247" s="131"/>
      <c r="AOP1247" s="131"/>
      <c r="AOQ1247" s="131"/>
      <c r="AOR1247" s="131"/>
      <c r="AOS1247" s="131"/>
      <c r="AOT1247" s="131"/>
      <c r="AOU1247" s="131"/>
      <c r="AOV1247" s="131"/>
      <c r="AOW1247" s="131"/>
      <c r="AOX1247" s="131"/>
      <c r="AOY1247" s="131"/>
      <c r="AOZ1247" s="131"/>
      <c r="APA1247" s="131"/>
      <c r="APB1247" s="131"/>
      <c r="APC1247" s="131"/>
      <c r="APD1247" s="131"/>
      <c r="APE1247" s="131"/>
      <c r="APF1247" s="131"/>
      <c r="APG1247" s="131"/>
      <c r="APH1247" s="131"/>
      <c r="API1247" s="131"/>
      <c r="APJ1247" s="131"/>
      <c r="APK1247" s="131"/>
      <c r="APL1247" s="131"/>
      <c r="APM1247" s="131"/>
      <c r="APN1247" s="131"/>
      <c r="APO1247" s="131"/>
      <c r="APP1247" s="131"/>
      <c r="APQ1247" s="131"/>
      <c r="APR1247" s="131"/>
      <c r="APS1247" s="131"/>
      <c r="APT1247" s="131"/>
      <c r="APU1247" s="131"/>
      <c r="APV1247" s="131"/>
      <c r="APW1247" s="131"/>
      <c r="APX1247" s="131"/>
      <c r="APY1247" s="131"/>
      <c r="APZ1247" s="131"/>
      <c r="AQA1247" s="131"/>
      <c r="AQB1247" s="131"/>
      <c r="AQC1247" s="131"/>
      <c r="AQD1247" s="131"/>
      <c r="AQE1247" s="131"/>
      <c r="AQF1247" s="131"/>
      <c r="AQG1247" s="131"/>
      <c r="AQH1247" s="131"/>
      <c r="AQI1247" s="131"/>
      <c r="AQJ1247" s="131"/>
      <c r="AQK1247" s="131"/>
      <c r="AQL1247" s="131"/>
      <c r="AQM1247" s="131"/>
      <c r="AQN1247" s="131"/>
      <c r="AQO1247" s="131"/>
      <c r="AQP1247" s="131"/>
      <c r="AQQ1247" s="131"/>
      <c r="AQR1247" s="131"/>
      <c r="AQS1247" s="131"/>
      <c r="AQT1247" s="131"/>
      <c r="AQU1247" s="131"/>
      <c r="AQV1247" s="131"/>
      <c r="AQW1247" s="131"/>
      <c r="AQX1247" s="131"/>
      <c r="AQY1247" s="131"/>
      <c r="AQZ1247" s="131"/>
      <c r="ARA1247" s="131"/>
      <c r="ARB1247" s="131"/>
      <c r="ARC1247" s="131"/>
      <c r="ARD1247" s="131"/>
      <c r="ARE1247" s="131"/>
      <c r="ARF1247" s="131"/>
      <c r="ARG1247" s="131"/>
      <c r="ARH1247" s="131"/>
      <c r="ARI1247" s="131"/>
      <c r="ARJ1247" s="131"/>
      <c r="ARK1247" s="131"/>
      <c r="ARL1247" s="131"/>
      <c r="ARM1247" s="131"/>
      <c r="ARN1247" s="131"/>
      <c r="ARO1247" s="131"/>
      <c r="ARP1247" s="131"/>
      <c r="ARQ1247" s="131"/>
      <c r="ARR1247" s="131"/>
      <c r="ARS1247" s="131"/>
      <c r="ART1247" s="131"/>
      <c r="ARU1247" s="131"/>
      <c r="ARV1247" s="131"/>
      <c r="ARW1247" s="131"/>
      <c r="ARX1247" s="131"/>
      <c r="ARY1247" s="131"/>
      <c r="ARZ1247" s="131"/>
      <c r="ASA1247" s="131"/>
      <c r="ASB1247" s="131"/>
      <c r="ASC1247" s="131"/>
      <c r="ASD1247" s="131"/>
      <c r="ASE1247" s="131"/>
      <c r="ASF1247" s="131"/>
      <c r="ASG1247" s="131"/>
      <c r="ASH1247" s="131"/>
      <c r="ASI1247" s="131"/>
      <c r="ASJ1247" s="131"/>
      <c r="ASK1247" s="131"/>
      <c r="ASL1247" s="131"/>
      <c r="ASM1247" s="131"/>
      <c r="ASN1247" s="131"/>
      <c r="ASO1247" s="131"/>
      <c r="ASP1247" s="131"/>
      <c r="ASQ1247" s="131"/>
      <c r="ASR1247" s="131"/>
      <c r="ASS1247" s="131"/>
      <c r="AST1247" s="131"/>
      <c r="ASU1247" s="131"/>
      <c r="ASV1247" s="131"/>
      <c r="ASW1247" s="131"/>
      <c r="ASX1247" s="131"/>
      <c r="ASY1247" s="131"/>
      <c r="ASZ1247" s="131"/>
      <c r="ATA1247" s="131"/>
      <c r="ATB1247" s="131"/>
      <c r="ATC1247" s="131"/>
      <c r="ATD1247" s="131"/>
      <c r="ATE1247" s="131"/>
      <c r="ATF1247" s="131"/>
      <c r="ATG1247" s="131"/>
      <c r="ATH1247" s="131"/>
      <c r="ATI1247" s="131"/>
      <c r="ATJ1247" s="131"/>
      <c r="ATK1247" s="131"/>
      <c r="ATL1247" s="131"/>
      <c r="ATM1247" s="131"/>
      <c r="ATN1247" s="131"/>
      <c r="ATO1247" s="131"/>
      <c r="ATP1247" s="131"/>
      <c r="ATQ1247" s="131"/>
      <c r="ATR1247" s="131"/>
      <c r="ATS1247" s="131"/>
      <c r="ATT1247" s="131"/>
      <c r="ATU1247" s="131"/>
      <c r="ATV1247" s="131"/>
      <c r="ATW1247" s="131"/>
      <c r="ATX1247" s="131"/>
      <c r="ATY1247" s="131"/>
      <c r="ATZ1247" s="131"/>
      <c r="AUA1247" s="131"/>
      <c r="AUB1247" s="131"/>
      <c r="AUC1247" s="131"/>
      <c r="AUD1247" s="131"/>
      <c r="AUE1247" s="131"/>
      <c r="AUF1247" s="131"/>
      <c r="AUG1247" s="131"/>
      <c r="AUH1247" s="131"/>
      <c r="AUI1247" s="131"/>
      <c r="AUJ1247" s="131"/>
      <c r="AUK1247" s="131"/>
      <c r="AUL1247" s="131"/>
      <c r="AUM1247" s="131"/>
      <c r="AUN1247" s="131"/>
      <c r="AUO1247" s="131"/>
      <c r="AUP1247" s="131"/>
      <c r="AUQ1247" s="131"/>
      <c r="AUR1247" s="131"/>
      <c r="AUS1247" s="131"/>
      <c r="AUT1247" s="131"/>
      <c r="AUU1247" s="131"/>
      <c r="AUV1247" s="131"/>
      <c r="AUW1247" s="131"/>
      <c r="AUX1247" s="131"/>
      <c r="AUY1247" s="131"/>
      <c r="AUZ1247" s="131"/>
      <c r="AVA1247" s="131"/>
      <c r="AVB1247" s="131"/>
      <c r="AVC1247" s="131"/>
      <c r="AVD1247" s="131"/>
      <c r="AVE1247" s="131"/>
      <c r="AVF1247" s="131"/>
      <c r="AVG1247" s="131"/>
      <c r="AVH1247" s="131"/>
      <c r="AVI1247" s="131"/>
      <c r="AVJ1247" s="131"/>
      <c r="AVK1247" s="131"/>
      <c r="AVL1247" s="131"/>
      <c r="AVM1247" s="131"/>
      <c r="AVN1247" s="131"/>
      <c r="AVO1247" s="131"/>
      <c r="AVP1247" s="131"/>
      <c r="AVQ1247" s="131"/>
      <c r="AVR1247" s="131"/>
      <c r="AVS1247" s="131"/>
      <c r="AVT1247" s="131"/>
      <c r="AVU1247" s="131"/>
      <c r="AVV1247" s="131"/>
      <c r="AVW1247" s="131"/>
      <c r="AVX1247" s="131"/>
      <c r="AVY1247" s="131"/>
      <c r="AVZ1247" s="131"/>
      <c r="AWA1247" s="131"/>
      <c r="AWB1247" s="131"/>
      <c r="AWC1247" s="131"/>
      <c r="AWD1247" s="131"/>
      <c r="AWE1247" s="131"/>
      <c r="AWF1247" s="131"/>
      <c r="AWG1247" s="131"/>
      <c r="AWH1247" s="131"/>
      <c r="AWI1247" s="131"/>
      <c r="AWJ1247" s="131"/>
      <c r="AWK1247" s="131"/>
      <c r="AWL1247" s="131"/>
      <c r="AWM1247" s="131"/>
      <c r="AWN1247" s="131"/>
      <c r="AWO1247" s="131"/>
      <c r="AWP1247" s="131"/>
      <c r="AWQ1247" s="131"/>
      <c r="AWR1247" s="131"/>
      <c r="AWS1247" s="131"/>
      <c r="AWT1247" s="131"/>
      <c r="AWU1247" s="131"/>
      <c r="AWV1247" s="131"/>
      <c r="AWW1247" s="131"/>
      <c r="AWX1247" s="131"/>
      <c r="AWY1247" s="131"/>
      <c r="AWZ1247" s="131"/>
      <c r="AXA1247" s="131"/>
      <c r="AXB1247" s="131"/>
      <c r="AXC1247" s="131"/>
      <c r="AXD1247" s="131"/>
      <c r="AXE1247" s="131"/>
      <c r="AXF1247" s="131"/>
      <c r="AXG1247" s="131"/>
      <c r="AXH1247" s="131"/>
      <c r="AXI1247" s="131"/>
      <c r="AXJ1247" s="131"/>
      <c r="AXK1247" s="131"/>
      <c r="AXL1247" s="131"/>
      <c r="AXM1247" s="131"/>
      <c r="AXN1247" s="131"/>
      <c r="AXO1247" s="131"/>
      <c r="AXP1247" s="131"/>
      <c r="AXQ1247" s="131"/>
      <c r="AXR1247" s="131"/>
      <c r="AXS1247" s="131"/>
      <c r="AXT1247" s="131"/>
      <c r="AXU1247" s="131"/>
      <c r="AXV1247" s="131"/>
      <c r="AXW1247" s="131"/>
      <c r="AXX1247" s="131"/>
    </row>
    <row r="1248" spans="1:1324" s="106" customFormat="1" ht="15.75" hidden="1" customHeight="1" x14ac:dyDescent="0.2">
      <c r="A1248" s="79" t="s">
        <v>2524</v>
      </c>
      <c r="B1248" s="79" t="s">
        <v>2525</v>
      </c>
      <c r="C1248" s="89" t="s">
        <v>2526</v>
      </c>
      <c r="D1248" s="89" t="s">
        <v>2167</v>
      </c>
      <c r="E1248" s="66">
        <v>41871</v>
      </c>
      <c r="F1248" s="79" t="s">
        <v>1167</v>
      </c>
      <c r="G1248" s="30" t="s">
        <v>1185</v>
      </c>
      <c r="H1248" s="30">
        <v>42122</v>
      </c>
      <c r="I1248" s="30" t="s">
        <v>1065</v>
      </c>
      <c r="J1248" s="173"/>
      <c r="K1248" s="87" t="s">
        <v>1807</v>
      </c>
      <c r="L1248" s="87">
        <v>1</v>
      </c>
      <c r="M1248" s="87">
        <v>1</v>
      </c>
      <c r="N1248" s="87" t="s">
        <v>326</v>
      </c>
      <c r="O1248" s="87">
        <v>1</v>
      </c>
      <c r="P1248" s="87" t="s">
        <v>326</v>
      </c>
      <c r="Q1248" s="87">
        <v>1</v>
      </c>
      <c r="R1248" s="87" t="s">
        <v>326</v>
      </c>
      <c r="S1248" s="87">
        <v>1</v>
      </c>
      <c r="T1248" s="87" t="s">
        <v>49</v>
      </c>
      <c r="U1248" s="87">
        <v>1</v>
      </c>
      <c r="V1248" s="87">
        <v>1</v>
      </c>
      <c r="W1248" s="87">
        <v>0</v>
      </c>
      <c r="X1248" s="87">
        <v>0</v>
      </c>
      <c r="Y1248" s="87">
        <v>0</v>
      </c>
      <c r="Z1248" s="87">
        <v>0</v>
      </c>
      <c r="AA1248" s="87">
        <v>0</v>
      </c>
      <c r="AB1248" s="87">
        <v>0</v>
      </c>
      <c r="AC1248" s="87">
        <v>0</v>
      </c>
      <c r="AD1248" s="87">
        <v>0</v>
      </c>
      <c r="AE1248" s="87">
        <v>0</v>
      </c>
      <c r="AF1248" s="104"/>
      <c r="AG1248" s="131"/>
    </row>
    <row r="1249" spans="1:33" s="106" customFormat="1" ht="15.75" hidden="1" customHeight="1" x14ac:dyDescent="0.2">
      <c r="A1249" s="79" t="s">
        <v>2541</v>
      </c>
      <c r="B1249" s="79" t="s">
        <v>2542</v>
      </c>
      <c r="C1249" s="89" t="s">
        <v>2543</v>
      </c>
      <c r="D1249" s="89" t="s">
        <v>10</v>
      </c>
      <c r="E1249" s="66">
        <v>41536</v>
      </c>
      <c r="F1249" s="79" t="s">
        <v>1167</v>
      </c>
      <c r="G1249" s="30" t="s">
        <v>1185</v>
      </c>
      <c r="H1249" s="30">
        <v>42143</v>
      </c>
      <c r="I1249" s="30" t="s">
        <v>1065</v>
      </c>
      <c r="J1249" s="173"/>
      <c r="K1249" s="87" t="s">
        <v>7</v>
      </c>
      <c r="L1249" s="87">
        <v>1</v>
      </c>
      <c r="M1249" s="87">
        <v>1</v>
      </c>
      <c r="N1249" s="87" t="s">
        <v>326</v>
      </c>
      <c r="O1249" s="87">
        <v>1</v>
      </c>
      <c r="P1249" s="87" t="s">
        <v>326</v>
      </c>
      <c r="Q1249" s="87">
        <v>1</v>
      </c>
      <c r="R1249" s="87" t="s">
        <v>326</v>
      </c>
      <c r="S1249" s="87">
        <v>1</v>
      </c>
      <c r="T1249" s="87" t="s">
        <v>49</v>
      </c>
      <c r="U1249" s="87">
        <v>1</v>
      </c>
      <c r="V1249" s="87">
        <v>1</v>
      </c>
      <c r="W1249" s="87">
        <v>0</v>
      </c>
      <c r="X1249" s="87">
        <v>0</v>
      </c>
      <c r="Y1249" s="87">
        <v>0</v>
      </c>
      <c r="Z1249" s="87">
        <v>0</v>
      </c>
      <c r="AA1249" s="87">
        <v>0</v>
      </c>
      <c r="AB1249" s="87">
        <v>0</v>
      </c>
      <c r="AC1249" s="87">
        <v>0</v>
      </c>
      <c r="AD1249" s="87">
        <v>0</v>
      </c>
      <c r="AE1249" s="87">
        <v>0</v>
      </c>
      <c r="AF1249" s="104" t="s">
        <v>2596</v>
      </c>
      <c r="AG1249" s="131"/>
    </row>
    <row r="1250" spans="1:33" s="106" customFormat="1" ht="15.75" hidden="1" customHeight="1" x14ac:dyDescent="0.2">
      <c r="A1250" s="79" t="s">
        <v>2615</v>
      </c>
      <c r="B1250" s="79" t="s">
        <v>2616</v>
      </c>
      <c r="C1250" s="89" t="s">
        <v>2617</v>
      </c>
      <c r="D1250" s="89" t="s">
        <v>2618</v>
      </c>
      <c r="E1250" s="66">
        <v>41758</v>
      </c>
      <c r="F1250" s="79" t="s">
        <v>1167</v>
      </c>
      <c r="G1250" s="30" t="s">
        <v>1185</v>
      </c>
      <c r="H1250" s="30">
        <v>42199</v>
      </c>
      <c r="I1250" s="30" t="s">
        <v>1065</v>
      </c>
      <c r="J1250" s="173"/>
      <c r="K1250" s="87" t="s">
        <v>6</v>
      </c>
      <c r="L1250" s="87">
        <v>1</v>
      </c>
      <c r="M1250" s="87">
        <v>1</v>
      </c>
      <c r="N1250" s="87" t="s">
        <v>326</v>
      </c>
      <c r="O1250" s="87">
        <v>1</v>
      </c>
      <c r="P1250" s="87" t="s">
        <v>326</v>
      </c>
      <c r="Q1250" s="87">
        <v>1</v>
      </c>
      <c r="R1250" s="87" t="s">
        <v>326</v>
      </c>
      <c r="S1250" s="87">
        <v>1</v>
      </c>
      <c r="T1250" s="87" t="s">
        <v>49</v>
      </c>
      <c r="U1250" s="87">
        <v>1</v>
      </c>
      <c r="V1250" s="87">
        <v>1</v>
      </c>
      <c r="W1250" s="87">
        <v>1</v>
      </c>
      <c r="X1250" s="87">
        <v>1</v>
      </c>
      <c r="Y1250" s="87">
        <v>1</v>
      </c>
      <c r="Z1250" s="87">
        <v>0</v>
      </c>
      <c r="AA1250" s="87">
        <v>0</v>
      </c>
      <c r="AB1250" s="87">
        <v>0</v>
      </c>
      <c r="AC1250" s="87">
        <v>0</v>
      </c>
      <c r="AD1250" s="87">
        <v>0</v>
      </c>
      <c r="AE1250" s="87">
        <v>0</v>
      </c>
      <c r="AF1250" s="145" t="s">
        <v>2635</v>
      </c>
      <c r="AG1250" s="131"/>
    </row>
    <row r="1251" spans="1:33" s="131" customFormat="1" ht="15.75" hidden="1" customHeight="1" x14ac:dyDescent="0.2">
      <c r="A1251" s="74" t="s">
        <v>2619</v>
      </c>
      <c r="B1251" s="74" t="s">
        <v>2616</v>
      </c>
      <c r="C1251" s="77" t="s">
        <v>2617</v>
      </c>
      <c r="D1251" s="77" t="s">
        <v>2620</v>
      </c>
      <c r="E1251" s="51">
        <v>41803</v>
      </c>
      <c r="F1251" s="74" t="s">
        <v>1167</v>
      </c>
      <c r="G1251" s="30" t="s">
        <v>1185</v>
      </c>
      <c r="H1251" s="30">
        <v>42199</v>
      </c>
      <c r="I1251" s="30" t="s">
        <v>1065</v>
      </c>
      <c r="J1251" s="173"/>
      <c r="K1251" s="87" t="s">
        <v>6</v>
      </c>
      <c r="L1251" s="87">
        <v>1</v>
      </c>
      <c r="M1251" s="87">
        <v>1</v>
      </c>
      <c r="N1251" s="87" t="s">
        <v>326</v>
      </c>
      <c r="O1251" s="87">
        <v>1</v>
      </c>
      <c r="P1251" s="87" t="s">
        <v>326</v>
      </c>
      <c r="Q1251" s="87">
        <v>1</v>
      </c>
      <c r="R1251" s="87" t="s">
        <v>326</v>
      </c>
      <c r="S1251" s="87">
        <v>1</v>
      </c>
      <c r="T1251" s="87" t="s">
        <v>49</v>
      </c>
      <c r="U1251" s="87">
        <v>1</v>
      </c>
      <c r="V1251" s="87">
        <v>1</v>
      </c>
      <c r="W1251" s="87">
        <v>0</v>
      </c>
      <c r="X1251" s="87">
        <v>0</v>
      </c>
      <c r="Y1251" s="87">
        <v>0</v>
      </c>
      <c r="Z1251" s="87">
        <v>0</v>
      </c>
      <c r="AA1251" s="87">
        <v>0</v>
      </c>
      <c r="AB1251" s="87">
        <v>0</v>
      </c>
      <c r="AC1251" s="87">
        <v>0</v>
      </c>
      <c r="AD1251" s="87">
        <v>0</v>
      </c>
      <c r="AE1251" s="87">
        <v>0</v>
      </c>
      <c r="AF1251" s="115"/>
    </row>
    <row r="1252" spans="1:33" s="131" customFormat="1" ht="15.75" hidden="1" customHeight="1" x14ac:dyDescent="0.2">
      <c r="A1252" s="74" t="s">
        <v>3350</v>
      </c>
      <c r="B1252" s="74" t="s">
        <v>3351</v>
      </c>
      <c r="C1252" s="77" t="s">
        <v>3352</v>
      </c>
      <c r="D1252" s="77" t="s">
        <v>130</v>
      </c>
      <c r="E1252" s="51">
        <v>42923</v>
      </c>
      <c r="F1252" s="74" t="s">
        <v>1167</v>
      </c>
      <c r="G1252" s="30" t="s">
        <v>1185</v>
      </c>
      <c r="H1252" s="30">
        <v>43053</v>
      </c>
      <c r="I1252" s="30" t="s">
        <v>3082</v>
      </c>
      <c r="J1252" s="173">
        <v>95</v>
      </c>
      <c r="K1252" s="87" t="s">
        <v>1807</v>
      </c>
      <c r="L1252" s="87">
        <v>1</v>
      </c>
      <c r="M1252" s="87">
        <v>0</v>
      </c>
      <c r="N1252" s="87" t="s">
        <v>3277</v>
      </c>
      <c r="O1252" s="87">
        <v>1</v>
      </c>
      <c r="P1252" s="87" t="s">
        <v>3277</v>
      </c>
      <c r="Q1252" s="87">
        <v>1</v>
      </c>
      <c r="R1252" s="87" t="s">
        <v>3277</v>
      </c>
      <c r="S1252" s="87">
        <v>1</v>
      </c>
      <c r="T1252" s="87" t="s">
        <v>49</v>
      </c>
      <c r="U1252" s="87">
        <v>1</v>
      </c>
      <c r="V1252" s="87">
        <v>1</v>
      </c>
      <c r="W1252" s="87">
        <v>0</v>
      </c>
      <c r="X1252" s="87">
        <v>0</v>
      </c>
      <c r="Y1252" s="87">
        <v>0</v>
      </c>
      <c r="Z1252" s="87"/>
      <c r="AA1252" s="87">
        <v>0</v>
      </c>
      <c r="AB1252" s="87"/>
      <c r="AC1252" s="87"/>
      <c r="AD1252" s="87"/>
      <c r="AE1252" s="87"/>
      <c r="AF1252" s="104"/>
    </row>
    <row r="1253" spans="1:33" s="131" customFormat="1" ht="15.75" hidden="1" customHeight="1" x14ac:dyDescent="0.2">
      <c r="A1253" s="74" t="s">
        <v>3025</v>
      </c>
      <c r="B1253" s="74" t="s">
        <v>3026</v>
      </c>
      <c r="C1253" s="77" t="s">
        <v>3027</v>
      </c>
      <c r="D1253" s="77" t="s">
        <v>3036</v>
      </c>
      <c r="E1253" s="51">
        <v>42746</v>
      </c>
      <c r="F1253" s="74" t="s">
        <v>1167</v>
      </c>
      <c r="G1253" s="30" t="s">
        <v>1185</v>
      </c>
      <c r="H1253" s="30">
        <v>42766</v>
      </c>
      <c r="I1253" s="30" t="s">
        <v>1065</v>
      </c>
      <c r="J1253" s="173"/>
      <c r="K1253" s="87" t="s">
        <v>1807</v>
      </c>
      <c r="L1253" s="87">
        <v>1</v>
      </c>
      <c r="M1253" s="87">
        <v>1</v>
      </c>
      <c r="N1253" s="87" t="s">
        <v>326</v>
      </c>
      <c r="O1253" s="87">
        <v>1</v>
      </c>
      <c r="P1253" s="87" t="s">
        <v>326</v>
      </c>
      <c r="Q1253" s="87">
        <v>1</v>
      </c>
      <c r="R1253" s="87" t="s">
        <v>326</v>
      </c>
      <c r="S1253" s="87">
        <v>1</v>
      </c>
      <c r="T1253" s="87" t="s">
        <v>49</v>
      </c>
      <c r="U1253" s="87">
        <v>1</v>
      </c>
      <c r="V1253" s="87">
        <v>1</v>
      </c>
      <c r="W1253" s="87">
        <v>0</v>
      </c>
      <c r="X1253" s="87">
        <v>0</v>
      </c>
      <c r="Y1253" s="87">
        <v>0</v>
      </c>
      <c r="Z1253" s="87">
        <v>1</v>
      </c>
      <c r="AA1253" s="87">
        <v>0</v>
      </c>
      <c r="AB1253" s="87">
        <v>1</v>
      </c>
      <c r="AC1253" s="87">
        <v>0</v>
      </c>
      <c r="AD1253" s="87">
        <v>0</v>
      </c>
      <c r="AE1253" s="87">
        <v>0</v>
      </c>
      <c r="AF1253" s="104"/>
    </row>
    <row r="1254" spans="1:33" s="131" customFormat="1" ht="15.75" hidden="1" customHeight="1" x14ac:dyDescent="0.2">
      <c r="A1254" s="74" t="s">
        <v>2702</v>
      </c>
      <c r="B1254" s="74" t="s">
        <v>2703</v>
      </c>
      <c r="C1254" s="77" t="s">
        <v>2704</v>
      </c>
      <c r="D1254" s="77" t="s">
        <v>10</v>
      </c>
      <c r="E1254" s="51">
        <v>41936</v>
      </c>
      <c r="F1254" s="74" t="s">
        <v>1167</v>
      </c>
      <c r="G1254" s="30" t="s">
        <v>1185</v>
      </c>
      <c r="H1254" s="30">
        <v>42360</v>
      </c>
      <c r="I1254" s="30" t="s">
        <v>1065</v>
      </c>
      <c r="J1254" s="173"/>
      <c r="K1254" s="87" t="s">
        <v>1807</v>
      </c>
      <c r="L1254" s="87">
        <v>1</v>
      </c>
      <c r="M1254" s="87">
        <v>1</v>
      </c>
      <c r="N1254" s="87" t="s">
        <v>326</v>
      </c>
      <c r="O1254" s="87">
        <v>1</v>
      </c>
      <c r="P1254" s="87" t="s">
        <v>326</v>
      </c>
      <c r="Q1254" s="87">
        <v>1</v>
      </c>
      <c r="R1254" s="87" t="s">
        <v>326</v>
      </c>
      <c r="S1254" s="87">
        <v>1</v>
      </c>
      <c r="T1254" s="87" t="s">
        <v>49</v>
      </c>
      <c r="U1254" s="87">
        <v>1</v>
      </c>
      <c r="V1254" s="87">
        <v>1</v>
      </c>
      <c r="W1254" s="87">
        <v>0</v>
      </c>
      <c r="X1254" s="87">
        <v>0</v>
      </c>
      <c r="Y1254" s="87">
        <v>0</v>
      </c>
      <c r="Z1254" s="87">
        <v>0</v>
      </c>
      <c r="AA1254" s="87">
        <v>0</v>
      </c>
      <c r="AB1254" s="87">
        <v>0</v>
      </c>
      <c r="AC1254" s="87">
        <v>0</v>
      </c>
      <c r="AD1254" s="87">
        <v>0</v>
      </c>
      <c r="AE1254" s="87">
        <v>0</v>
      </c>
      <c r="AF1254" s="104"/>
    </row>
    <row r="1255" spans="1:33" s="131" customFormat="1" ht="15.75" hidden="1" customHeight="1" x14ac:dyDescent="0.2">
      <c r="A1255" s="74" t="s">
        <v>2853</v>
      </c>
      <c r="B1255" s="74" t="s">
        <v>2703</v>
      </c>
      <c r="C1255" s="77" t="s">
        <v>2704</v>
      </c>
      <c r="D1255" s="77" t="s">
        <v>2854</v>
      </c>
      <c r="E1255" s="51">
        <v>41918</v>
      </c>
      <c r="F1255" s="74" t="s">
        <v>1167</v>
      </c>
      <c r="G1255" s="30" t="s">
        <v>1185</v>
      </c>
      <c r="H1255" s="30">
        <v>42535</v>
      </c>
      <c r="I1255" s="30" t="s">
        <v>1065</v>
      </c>
      <c r="J1255" s="173"/>
      <c r="K1255" s="87" t="s">
        <v>1807</v>
      </c>
      <c r="L1255" s="87">
        <v>1</v>
      </c>
      <c r="M1255" s="87">
        <v>1</v>
      </c>
      <c r="N1255" s="87" t="s">
        <v>326</v>
      </c>
      <c r="O1255" s="87">
        <v>1</v>
      </c>
      <c r="P1255" s="87" t="s">
        <v>326</v>
      </c>
      <c r="Q1255" s="87">
        <v>1</v>
      </c>
      <c r="R1255" s="87" t="s">
        <v>326</v>
      </c>
      <c r="S1255" s="87">
        <v>1</v>
      </c>
      <c r="T1255" s="87" t="s">
        <v>49</v>
      </c>
      <c r="U1255" s="87">
        <v>1</v>
      </c>
      <c r="V1255" s="87">
        <v>1</v>
      </c>
      <c r="W1255" s="87">
        <v>0</v>
      </c>
      <c r="X1255" s="87">
        <v>0</v>
      </c>
      <c r="Y1255" s="87">
        <v>0</v>
      </c>
      <c r="Z1255" s="87">
        <v>0</v>
      </c>
      <c r="AA1255" s="87">
        <v>0</v>
      </c>
      <c r="AB1255" s="87">
        <v>0</v>
      </c>
      <c r="AC1255" s="87">
        <v>0</v>
      </c>
      <c r="AD1255" s="87">
        <v>0</v>
      </c>
      <c r="AE1255" s="87">
        <v>0</v>
      </c>
      <c r="AF1255" s="104"/>
    </row>
    <row r="1256" spans="1:33" s="131" customFormat="1" ht="15.75" hidden="1" customHeight="1" x14ac:dyDescent="0.2">
      <c r="A1256" s="74" t="s">
        <v>3072</v>
      </c>
      <c r="B1256" s="74" t="s">
        <v>2703</v>
      </c>
      <c r="C1256" s="77" t="s">
        <v>2704</v>
      </c>
      <c r="D1256" s="77" t="s">
        <v>3071</v>
      </c>
      <c r="E1256" s="51">
        <v>42787</v>
      </c>
      <c r="F1256" s="74" t="s">
        <v>1182</v>
      </c>
      <c r="G1256" s="30" t="s">
        <v>1185</v>
      </c>
      <c r="H1256" s="30">
        <v>42808</v>
      </c>
      <c r="I1256" s="30" t="s">
        <v>1065</v>
      </c>
      <c r="J1256" s="173"/>
      <c r="K1256" s="87" t="s">
        <v>6</v>
      </c>
      <c r="L1256" s="87">
        <v>1</v>
      </c>
      <c r="M1256" s="87">
        <v>1</v>
      </c>
      <c r="N1256" s="87" t="s">
        <v>326</v>
      </c>
      <c r="O1256" s="87">
        <v>1</v>
      </c>
      <c r="P1256" s="87" t="s">
        <v>326</v>
      </c>
      <c r="Q1256" s="87">
        <v>1</v>
      </c>
      <c r="R1256" s="87" t="s">
        <v>326</v>
      </c>
      <c r="S1256" s="87">
        <v>1</v>
      </c>
      <c r="T1256" s="87" t="s">
        <v>49</v>
      </c>
      <c r="U1256" s="87">
        <v>1</v>
      </c>
      <c r="V1256" s="87">
        <v>1</v>
      </c>
      <c r="W1256" s="87">
        <v>0</v>
      </c>
      <c r="X1256" s="87">
        <v>0</v>
      </c>
      <c r="Y1256" s="87">
        <v>0</v>
      </c>
      <c r="Z1256" s="87">
        <v>1</v>
      </c>
      <c r="AA1256" s="87">
        <v>0</v>
      </c>
      <c r="AB1256" s="87">
        <v>1</v>
      </c>
      <c r="AC1256" s="87">
        <v>0</v>
      </c>
      <c r="AD1256" s="87">
        <v>0</v>
      </c>
      <c r="AE1256" s="87">
        <v>0</v>
      </c>
      <c r="AF1256" s="104"/>
    </row>
    <row r="1257" spans="1:33" s="131" customFormat="1" ht="15.75" hidden="1" customHeight="1" x14ac:dyDescent="0.2">
      <c r="A1257" s="74" t="s">
        <v>2783</v>
      </c>
      <c r="B1257" s="74" t="s">
        <v>2784</v>
      </c>
      <c r="C1257" s="147" t="s">
        <v>2787</v>
      </c>
      <c r="D1257" s="77" t="s">
        <v>10</v>
      </c>
      <c r="E1257" s="51">
        <v>42419</v>
      </c>
      <c r="F1257" s="74" t="s">
        <v>1167</v>
      </c>
      <c r="G1257" s="30" t="s">
        <v>1185</v>
      </c>
      <c r="H1257" s="30">
        <v>42465</v>
      </c>
      <c r="I1257" s="30" t="s">
        <v>1065</v>
      </c>
      <c r="J1257" s="173"/>
      <c r="K1257" s="87" t="s">
        <v>1807</v>
      </c>
      <c r="L1257" s="87">
        <v>1</v>
      </c>
      <c r="M1257" s="87">
        <v>1</v>
      </c>
      <c r="N1257" s="84" t="s">
        <v>326</v>
      </c>
      <c r="O1257" s="87">
        <v>1</v>
      </c>
      <c r="P1257" s="84" t="s">
        <v>326</v>
      </c>
      <c r="Q1257" s="87">
        <v>1</v>
      </c>
      <c r="R1257" s="84" t="s">
        <v>326</v>
      </c>
      <c r="S1257" s="87">
        <v>1</v>
      </c>
      <c r="T1257" s="87" t="s">
        <v>49</v>
      </c>
      <c r="U1257" s="87">
        <v>1</v>
      </c>
      <c r="V1257" s="87">
        <v>1</v>
      </c>
      <c r="W1257" s="87">
        <v>1</v>
      </c>
      <c r="X1257" s="87">
        <v>1</v>
      </c>
      <c r="Y1257" s="87">
        <v>1</v>
      </c>
      <c r="Z1257" s="87">
        <v>0</v>
      </c>
      <c r="AA1257" s="87">
        <v>0</v>
      </c>
      <c r="AB1257" s="87">
        <v>1</v>
      </c>
      <c r="AC1257" s="87">
        <v>0</v>
      </c>
      <c r="AD1257" s="87">
        <v>0</v>
      </c>
      <c r="AE1257" s="87">
        <v>0</v>
      </c>
      <c r="AF1257" s="104"/>
    </row>
    <row r="1258" spans="1:33" s="131" customFormat="1" ht="15.75" hidden="1" customHeight="1" x14ac:dyDescent="0.2">
      <c r="A1258" s="74" t="s">
        <v>2893</v>
      </c>
      <c r="B1258" s="74" t="s">
        <v>2894</v>
      </c>
      <c r="C1258" s="147" t="s">
        <v>2895</v>
      </c>
      <c r="D1258" s="77" t="s">
        <v>1174</v>
      </c>
      <c r="E1258" s="51">
        <v>42444</v>
      </c>
      <c r="F1258" s="74" t="s">
        <v>1167</v>
      </c>
      <c r="G1258" s="30" t="s">
        <v>1185</v>
      </c>
      <c r="H1258" s="30">
        <v>42591</v>
      </c>
      <c r="I1258" s="30" t="s">
        <v>1065</v>
      </c>
      <c r="J1258" s="173"/>
      <c r="K1258" s="87" t="s">
        <v>2695</v>
      </c>
      <c r="L1258" s="87">
        <v>1</v>
      </c>
      <c r="M1258" s="87">
        <v>1</v>
      </c>
      <c r="N1258" s="87" t="s">
        <v>326</v>
      </c>
      <c r="O1258" s="87">
        <v>1</v>
      </c>
      <c r="P1258" s="87" t="s">
        <v>326</v>
      </c>
      <c r="Q1258" s="87">
        <v>1</v>
      </c>
      <c r="R1258" s="87" t="s">
        <v>326</v>
      </c>
      <c r="S1258" s="87">
        <v>1</v>
      </c>
      <c r="T1258" s="87" t="s">
        <v>49</v>
      </c>
      <c r="U1258" s="87">
        <v>1</v>
      </c>
      <c r="V1258" s="87">
        <v>1</v>
      </c>
      <c r="W1258" s="87">
        <v>0</v>
      </c>
      <c r="X1258" s="87">
        <v>0</v>
      </c>
      <c r="Y1258" s="87">
        <v>0</v>
      </c>
      <c r="Z1258" s="87">
        <v>0</v>
      </c>
      <c r="AA1258" s="87">
        <v>0</v>
      </c>
      <c r="AB1258" s="87">
        <v>0</v>
      </c>
      <c r="AC1258" s="87">
        <v>0</v>
      </c>
      <c r="AD1258" s="87">
        <v>0</v>
      </c>
      <c r="AE1258" s="87">
        <v>0</v>
      </c>
      <c r="AF1258" s="104"/>
    </row>
    <row r="1259" spans="1:33" s="131" customFormat="1" ht="15.75" hidden="1" customHeight="1" x14ac:dyDescent="0.2">
      <c r="A1259" s="74" t="s">
        <v>2914</v>
      </c>
      <c r="B1259" s="74" t="s">
        <v>2915</v>
      </c>
      <c r="C1259" s="147" t="s">
        <v>2916</v>
      </c>
      <c r="D1259" s="77" t="s">
        <v>2917</v>
      </c>
      <c r="E1259" s="51">
        <v>42577</v>
      </c>
      <c r="F1259" s="74" t="s">
        <v>1167</v>
      </c>
      <c r="G1259" s="30" t="s">
        <v>1185</v>
      </c>
      <c r="H1259" s="30">
        <v>42612</v>
      </c>
      <c r="I1259" s="30" t="s">
        <v>1065</v>
      </c>
      <c r="J1259" s="173"/>
      <c r="K1259" s="87" t="s">
        <v>1807</v>
      </c>
      <c r="L1259" s="87">
        <v>1</v>
      </c>
      <c r="M1259" s="87">
        <v>1</v>
      </c>
      <c r="N1259" s="87" t="s">
        <v>326</v>
      </c>
      <c r="O1259" s="87">
        <v>1</v>
      </c>
      <c r="P1259" s="87" t="s">
        <v>326</v>
      </c>
      <c r="Q1259" s="87">
        <v>1</v>
      </c>
      <c r="R1259" s="87" t="s">
        <v>326</v>
      </c>
      <c r="S1259" s="87">
        <v>1</v>
      </c>
      <c r="T1259" s="87" t="s">
        <v>49</v>
      </c>
      <c r="U1259" s="87">
        <v>1</v>
      </c>
      <c r="V1259" s="87">
        <v>1</v>
      </c>
      <c r="W1259" s="87">
        <v>0</v>
      </c>
      <c r="X1259" s="87">
        <v>0</v>
      </c>
      <c r="Y1259" s="87">
        <v>0</v>
      </c>
      <c r="Z1259" s="87">
        <v>0</v>
      </c>
      <c r="AA1259" s="87">
        <v>0</v>
      </c>
      <c r="AB1259" s="87">
        <v>0</v>
      </c>
      <c r="AC1259" s="87">
        <v>0</v>
      </c>
      <c r="AD1259" s="87">
        <v>0</v>
      </c>
      <c r="AE1259" s="87">
        <v>0</v>
      </c>
      <c r="AF1259" s="104"/>
    </row>
    <row r="1260" spans="1:33" s="131" customFormat="1" ht="15.75" hidden="1" customHeight="1" x14ac:dyDescent="0.2">
      <c r="A1260" s="74" t="s">
        <v>2918</v>
      </c>
      <c r="B1260" s="74" t="s">
        <v>2915</v>
      </c>
      <c r="C1260" s="147" t="s">
        <v>2916</v>
      </c>
      <c r="D1260" s="77" t="s">
        <v>2919</v>
      </c>
      <c r="E1260" s="51">
        <v>42577</v>
      </c>
      <c r="F1260" s="74" t="s">
        <v>1167</v>
      </c>
      <c r="G1260" s="30" t="s">
        <v>1185</v>
      </c>
      <c r="H1260" s="30">
        <v>42612</v>
      </c>
      <c r="I1260" s="30" t="s">
        <v>1065</v>
      </c>
      <c r="J1260" s="173"/>
      <c r="K1260" s="87" t="s">
        <v>1807</v>
      </c>
      <c r="L1260" s="87">
        <v>1</v>
      </c>
      <c r="M1260" s="87">
        <v>1</v>
      </c>
      <c r="N1260" s="87" t="s">
        <v>326</v>
      </c>
      <c r="O1260" s="87">
        <v>1</v>
      </c>
      <c r="P1260" s="87" t="s">
        <v>326</v>
      </c>
      <c r="Q1260" s="87">
        <v>1</v>
      </c>
      <c r="R1260" s="87" t="s">
        <v>326</v>
      </c>
      <c r="S1260" s="87">
        <v>1</v>
      </c>
      <c r="T1260" s="87" t="s">
        <v>49</v>
      </c>
      <c r="U1260" s="87">
        <v>1</v>
      </c>
      <c r="V1260" s="87">
        <v>1</v>
      </c>
      <c r="W1260" s="87">
        <v>0</v>
      </c>
      <c r="X1260" s="87">
        <v>0</v>
      </c>
      <c r="Y1260" s="87">
        <v>0</v>
      </c>
      <c r="Z1260" s="87">
        <v>0</v>
      </c>
      <c r="AA1260" s="87">
        <v>0</v>
      </c>
      <c r="AB1260" s="87">
        <v>0</v>
      </c>
      <c r="AC1260" s="87">
        <v>0</v>
      </c>
      <c r="AD1260" s="87">
        <v>0</v>
      </c>
      <c r="AE1260" s="87">
        <v>0</v>
      </c>
      <c r="AF1260" s="104"/>
    </row>
    <row r="1261" spans="1:33" s="131" customFormat="1" ht="15.75" hidden="1" customHeight="1" x14ac:dyDescent="0.2">
      <c r="A1261" s="74" t="s">
        <v>2923</v>
      </c>
      <c r="B1261" s="74" t="s">
        <v>2924</v>
      </c>
      <c r="C1261" s="147" t="s">
        <v>2925</v>
      </c>
      <c r="D1261" s="77" t="s">
        <v>10</v>
      </c>
      <c r="E1261" s="51">
        <v>42548</v>
      </c>
      <c r="F1261" s="74" t="s">
        <v>1167</v>
      </c>
      <c r="G1261" s="30" t="s">
        <v>1185</v>
      </c>
      <c r="H1261" s="30">
        <v>42619</v>
      </c>
      <c r="I1261" s="30" t="s">
        <v>1065</v>
      </c>
      <c r="J1261" s="173"/>
      <c r="K1261" s="87" t="s">
        <v>2824</v>
      </c>
      <c r="L1261" s="87">
        <v>1</v>
      </c>
      <c r="M1261" s="87">
        <v>1</v>
      </c>
      <c r="N1261" s="87" t="s">
        <v>49</v>
      </c>
      <c r="O1261" s="87">
        <v>1</v>
      </c>
      <c r="P1261" s="87" t="s">
        <v>49</v>
      </c>
      <c r="Q1261" s="87">
        <v>1</v>
      </c>
      <c r="R1261" s="87" t="s">
        <v>49</v>
      </c>
      <c r="S1261" s="87">
        <v>1</v>
      </c>
      <c r="T1261" s="87" t="s">
        <v>326</v>
      </c>
      <c r="U1261" s="87">
        <v>1</v>
      </c>
      <c r="V1261" s="87">
        <v>1</v>
      </c>
      <c r="W1261" s="87">
        <v>0</v>
      </c>
      <c r="X1261" s="87">
        <v>0</v>
      </c>
      <c r="Y1261" s="87">
        <v>0</v>
      </c>
      <c r="Z1261" s="87">
        <v>0</v>
      </c>
      <c r="AA1261" s="87">
        <v>0</v>
      </c>
      <c r="AB1261" s="87">
        <v>0</v>
      </c>
      <c r="AC1261" s="87">
        <v>0</v>
      </c>
      <c r="AD1261" s="87">
        <v>0</v>
      </c>
      <c r="AE1261" s="87">
        <v>0</v>
      </c>
      <c r="AF1261" s="104"/>
    </row>
    <row r="1262" spans="1:33" s="131" customFormat="1" ht="15.75" hidden="1" customHeight="1" x14ac:dyDescent="0.2">
      <c r="A1262" s="74" t="s">
        <v>2931</v>
      </c>
      <c r="B1262" s="74" t="s">
        <v>2932</v>
      </c>
      <c r="C1262" s="147" t="s">
        <v>2933</v>
      </c>
      <c r="D1262" s="77" t="s">
        <v>89</v>
      </c>
      <c r="E1262" s="51">
        <v>41803</v>
      </c>
      <c r="F1262" s="74" t="s">
        <v>1167</v>
      </c>
      <c r="G1262" s="30" t="s">
        <v>1185</v>
      </c>
      <c r="H1262" s="30">
        <v>42654</v>
      </c>
      <c r="I1262" s="30" t="s">
        <v>1065</v>
      </c>
      <c r="J1262" s="173"/>
      <c r="K1262" s="87" t="s">
        <v>6</v>
      </c>
      <c r="L1262" s="87">
        <v>1</v>
      </c>
      <c r="M1262" s="87">
        <v>1</v>
      </c>
      <c r="N1262" s="87" t="s">
        <v>326</v>
      </c>
      <c r="O1262" s="87">
        <v>1</v>
      </c>
      <c r="P1262" s="87" t="s">
        <v>326</v>
      </c>
      <c r="Q1262" s="87">
        <v>1</v>
      </c>
      <c r="R1262" s="87" t="s">
        <v>326</v>
      </c>
      <c r="S1262" s="87">
        <v>1</v>
      </c>
      <c r="T1262" s="87" t="s">
        <v>49</v>
      </c>
      <c r="U1262" s="87">
        <v>1</v>
      </c>
      <c r="V1262" s="87">
        <v>1</v>
      </c>
      <c r="W1262" s="87">
        <v>0</v>
      </c>
      <c r="X1262" s="87">
        <v>0</v>
      </c>
      <c r="Y1262" s="87">
        <v>0</v>
      </c>
      <c r="Z1262" s="87">
        <v>0</v>
      </c>
      <c r="AA1262" s="87">
        <v>0</v>
      </c>
      <c r="AB1262" s="87">
        <v>0</v>
      </c>
      <c r="AC1262" s="87">
        <v>0</v>
      </c>
      <c r="AD1262" s="87">
        <v>0</v>
      </c>
      <c r="AE1262" s="87">
        <v>0</v>
      </c>
      <c r="AF1262" s="104"/>
    </row>
    <row r="1263" spans="1:33" s="131" customFormat="1" ht="15.75" hidden="1" customHeight="1" x14ac:dyDescent="0.2">
      <c r="A1263" s="74" t="s">
        <v>2934</v>
      </c>
      <c r="B1263" s="74" t="s">
        <v>2932</v>
      </c>
      <c r="C1263" s="147" t="s">
        <v>2933</v>
      </c>
      <c r="D1263" s="77" t="s">
        <v>10</v>
      </c>
      <c r="E1263" s="51">
        <v>42548</v>
      </c>
      <c r="F1263" s="74" t="s">
        <v>1167</v>
      </c>
      <c r="G1263" s="9" t="s">
        <v>1185</v>
      </c>
      <c r="H1263" s="9">
        <v>42654</v>
      </c>
      <c r="I1263" s="30" t="s">
        <v>1065</v>
      </c>
      <c r="J1263" s="173"/>
      <c r="K1263" s="84" t="s">
        <v>6</v>
      </c>
      <c r="L1263" s="84">
        <v>1</v>
      </c>
      <c r="M1263" s="84">
        <v>1</v>
      </c>
      <c r="N1263" s="84" t="s">
        <v>326</v>
      </c>
      <c r="O1263" s="84">
        <v>1</v>
      </c>
      <c r="P1263" s="84" t="s">
        <v>326</v>
      </c>
      <c r="Q1263" s="84">
        <v>1</v>
      </c>
      <c r="R1263" s="84" t="s">
        <v>326</v>
      </c>
      <c r="S1263" s="84">
        <v>1</v>
      </c>
      <c r="T1263" s="84" t="s">
        <v>49</v>
      </c>
      <c r="U1263" s="84">
        <v>1</v>
      </c>
      <c r="V1263" s="84">
        <v>1</v>
      </c>
      <c r="W1263" s="84">
        <v>0</v>
      </c>
      <c r="X1263" s="84">
        <v>0</v>
      </c>
      <c r="Y1263" s="84">
        <v>0</v>
      </c>
      <c r="Z1263" s="84">
        <v>0</v>
      </c>
      <c r="AA1263" s="84">
        <v>0</v>
      </c>
      <c r="AB1263" s="84">
        <v>0</v>
      </c>
      <c r="AC1263" s="84">
        <v>0</v>
      </c>
      <c r="AD1263" s="84">
        <v>0</v>
      </c>
      <c r="AE1263" s="84">
        <v>0</v>
      </c>
      <c r="AF1263" s="110"/>
    </row>
    <row r="1264" spans="1:33" s="131" customFormat="1" ht="15.75" hidden="1" customHeight="1" x14ac:dyDescent="0.2">
      <c r="A1264" s="74" t="s">
        <v>2942</v>
      </c>
      <c r="B1264" s="74" t="s">
        <v>2932</v>
      </c>
      <c r="C1264" s="147" t="s">
        <v>2933</v>
      </c>
      <c r="D1264" s="77" t="s">
        <v>2943</v>
      </c>
      <c r="E1264" s="51">
        <v>41803</v>
      </c>
      <c r="F1264" s="74" t="s">
        <v>1167</v>
      </c>
      <c r="G1264" s="9" t="s">
        <v>1185</v>
      </c>
      <c r="H1264" s="9">
        <v>42654</v>
      </c>
      <c r="I1264" s="30" t="s">
        <v>1065</v>
      </c>
      <c r="J1264" s="173"/>
      <c r="K1264" s="84" t="s">
        <v>6</v>
      </c>
      <c r="L1264" s="84">
        <v>1</v>
      </c>
      <c r="M1264" s="84">
        <v>1</v>
      </c>
      <c r="N1264" s="84" t="s">
        <v>326</v>
      </c>
      <c r="O1264" s="84">
        <v>1</v>
      </c>
      <c r="P1264" s="84" t="s">
        <v>326</v>
      </c>
      <c r="Q1264" s="84">
        <v>1</v>
      </c>
      <c r="R1264" s="84" t="s">
        <v>326</v>
      </c>
      <c r="S1264" s="84">
        <v>1</v>
      </c>
      <c r="T1264" s="84" t="s">
        <v>49</v>
      </c>
      <c r="U1264" s="84">
        <v>1</v>
      </c>
      <c r="V1264" s="84">
        <v>1</v>
      </c>
      <c r="W1264" s="84">
        <v>0</v>
      </c>
      <c r="X1264" s="84">
        <v>0</v>
      </c>
      <c r="Y1264" s="84">
        <v>0</v>
      </c>
      <c r="Z1264" s="84">
        <v>0</v>
      </c>
      <c r="AA1264" s="84">
        <v>0</v>
      </c>
      <c r="AB1264" s="84">
        <v>0</v>
      </c>
      <c r="AC1264" s="84">
        <v>0</v>
      </c>
      <c r="AD1264" s="84">
        <v>0</v>
      </c>
      <c r="AE1264" s="84">
        <v>0</v>
      </c>
      <c r="AF1264" s="110"/>
    </row>
    <row r="1265" spans="1:32" s="131" customFormat="1" ht="15.75" hidden="1" customHeight="1" x14ac:dyDescent="0.2">
      <c r="A1265" s="74" t="s">
        <v>2957</v>
      </c>
      <c r="B1265" s="74" t="s">
        <v>2958</v>
      </c>
      <c r="C1265" s="147" t="s">
        <v>2959</v>
      </c>
      <c r="D1265" s="77" t="s">
        <v>2960</v>
      </c>
      <c r="E1265" s="51">
        <v>42633</v>
      </c>
      <c r="F1265" s="74" t="s">
        <v>1182</v>
      </c>
      <c r="G1265" s="9" t="s">
        <v>1185</v>
      </c>
      <c r="H1265" s="9">
        <v>42668</v>
      </c>
      <c r="I1265" s="30" t="s">
        <v>1065</v>
      </c>
      <c r="J1265" s="173"/>
      <c r="K1265" s="84" t="s">
        <v>1276</v>
      </c>
      <c r="L1265" s="84">
        <v>1</v>
      </c>
      <c r="M1265" s="84">
        <v>1</v>
      </c>
      <c r="N1265" s="84" t="s">
        <v>326</v>
      </c>
      <c r="O1265" s="84">
        <v>1</v>
      </c>
      <c r="P1265" s="84" t="s">
        <v>326</v>
      </c>
      <c r="Q1265" s="84">
        <v>1</v>
      </c>
      <c r="R1265" s="84" t="s">
        <v>326</v>
      </c>
      <c r="S1265" s="84">
        <v>1</v>
      </c>
      <c r="T1265" s="84" t="s">
        <v>49</v>
      </c>
      <c r="U1265" s="84">
        <v>1</v>
      </c>
      <c r="V1265" s="84">
        <v>1</v>
      </c>
      <c r="W1265" s="84">
        <v>0</v>
      </c>
      <c r="X1265" s="84">
        <v>0</v>
      </c>
      <c r="Y1265" s="84">
        <v>0</v>
      </c>
      <c r="Z1265" s="84">
        <v>0</v>
      </c>
      <c r="AA1265" s="84">
        <v>0</v>
      </c>
      <c r="AB1265" s="84">
        <v>0</v>
      </c>
      <c r="AC1265" s="84">
        <v>0</v>
      </c>
      <c r="AD1265" s="84">
        <v>0</v>
      </c>
      <c r="AE1265" s="84">
        <v>0</v>
      </c>
      <c r="AF1265" s="110"/>
    </row>
    <row r="1266" spans="1:32" s="131" customFormat="1" ht="15.75" hidden="1" customHeight="1" x14ac:dyDescent="0.2">
      <c r="A1266" s="74" t="s">
        <v>2989</v>
      </c>
      <c r="B1266" s="74" t="s">
        <v>2990</v>
      </c>
      <c r="C1266" s="147" t="s">
        <v>2991</v>
      </c>
      <c r="D1266" s="77" t="s">
        <v>2992</v>
      </c>
      <c r="E1266" s="51">
        <v>42692</v>
      </c>
      <c r="F1266" s="74" t="s">
        <v>1167</v>
      </c>
      <c r="G1266" s="9" t="s">
        <v>1185</v>
      </c>
      <c r="H1266" s="9">
        <v>42738</v>
      </c>
      <c r="I1266" s="30" t="s">
        <v>1065</v>
      </c>
      <c r="J1266" s="173"/>
      <c r="K1266" s="84" t="s">
        <v>6</v>
      </c>
      <c r="L1266" s="84">
        <v>1</v>
      </c>
      <c r="M1266" s="84">
        <v>1</v>
      </c>
      <c r="N1266" s="84" t="s">
        <v>326</v>
      </c>
      <c r="O1266" s="87">
        <v>1</v>
      </c>
      <c r="P1266" s="84" t="s">
        <v>326</v>
      </c>
      <c r="Q1266" s="87">
        <v>1</v>
      </c>
      <c r="R1266" s="84" t="s">
        <v>326</v>
      </c>
      <c r="S1266" s="87">
        <v>1</v>
      </c>
      <c r="T1266" s="84" t="s">
        <v>49</v>
      </c>
      <c r="U1266" s="84">
        <v>1</v>
      </c>
      <c r="V1266" s="84">
        <v>1</v>
      </c>
      <c r="W1266" s="84">
        <v>0</v>
      </c>
      <c r="X1266" s="84">
        <v>0</v>
      </c>
      <c r="Y1266" s="84">
        <v>0</v>
      </c>
      <c r="Z1266" s="84">
        <v>0</v>
      </c>
      <c r="AA1266" s="84">
        <v>0</v>
      </c>
      <c r="AB1266" s="84">
        <v>0</v>
      </c>
      <c r="AC1266" s="84">
        <v>0</v>
      </c>
      <c r="AD1266" s="84">
        <v>0</v>
      </c>
      <c r="AE1266" s="84">
        <v>0</v>
      </c>
      <c r="AF1266" s="110"/>
    </row>
    <row r="1267" spans="1:32" s="131" customFormat="1" ht="15.75" hidden="1" customHeight="1" x14ac:dyDescent="0.2">
      <c r="A1267" s="74" t="s">
        <v>3219</v>
      </c>
      <c r="B1267" s="74" t="s">
        <v>2990</v>
      </c>
      <c r="C1267" s="147" t="s">
        <v>2991</v>
      </c>
      <c r="D1267" s="77" t="s">
        <v>3220</v>
      </c>
      <c r="E1267" s="51">
        <v>42915</v>
      </c>
      <c r="F1267" s="74" t="s">
        <v>1167</v>
      </c>
      <c r="G1267" s="9" t="s">
        <v>1185</v>
      </c>
      <c r="H1267" s="9">
        <v>42926</v>
      </c>
      <c r="I1267" s="30" t="s">
        <v>3082</v>
      </c>
      <c r="J1267" s="173">
        <v>9</v>
      </c>
      <c r="K1267" s="84" t="s">
        <v>326</v>
      </c>
      <c r="L1267" s="84">
        <v>1</v>
      </c>
      <c r="M1267" s="84">
        <v>1</v>
      </c>
      <c r="N1267" s="84" t="s">
        <v>3057</v>
      </c>
      <c r="O1267" s="87">
        <v>1</v>
      </c>
      <c r="P1267" s="84" t="s">
        <v>3057</v>
      </c>
      <c r="Q1267" s="87">
        <v>1</v>
      </c>
      <c r="R1267" s="84" t="s">
        <v>3057</v>
      </c>
      <c r="S1267" s="87">
        <v>1</v>
      </c>
      <c r="T1267" s="84" t="s">
        <v>326</v>
      </c>
      <c r="U1267" s="84">
        <v>1</v>
      </c>
      <c r="V1267" s="84">
        <v>1</v>
      </c>
      <c r="W1267" s="84">
        <v>0</v>
      </c>
      <c r="X1267" s="84">
        <v>0</v>
      </c>
      <c r="Y1267" s="84">
        <v>0</v>
      </c>
      <c r="Z1267" s="168"/>
      <c r="AA1267" s="84">
        <v>0</v>
      </c>
      <c r="AB1267" s="84"/>
      <c r="AC1267" s="84"/>
      <c r="AD1267" s="84"/>
      <c r="AE1267" s="84"/>
      <c r="AF1267" s="110"/>
    </row>
    <row r="1268" spans="1:32" s="131" customFormat="1" ht="15.75" hidden="1" customHeight="1" x14ac:dyDescent="0.2">
      <c r="A1268" s="74" t="s">
        <v>2978</v>
      </c>
      <c r="B1268" s="74" t="s">
        <v>2979</v>
      </c>
      <c r="C1268" s="74" t="s">
        <v>2980</v>
      </c>
      <c r="D1268" s="77" t="s">
        <v>10</v>
      </c>
      <c r="E1268" s="51">
        <v>42594</v>
      </c>
      <c r="F1268" s="74" t="s">
        <v>1167</v>
      </c>
      <c r="G1268" s="9" t="s">
        <v>1185</v>
      </c>
      <c r="H1268" s="9">
        <v>42689</v>
      </c>
      <c r="I1268" s="30" t="s">
        <v>1065</v>
      </c>
      <c r="J1268" s="173"/>
      <c r="K1268" s="84" t="s">
        <v>6</v>
      </c>
      <c r="L1268" s="84">
        <v>1</v>
      </c>
      <c r="M1268" s="84">
        <v>1</v>
      </c>
      <c r="N1268" s="84" t="s">
        <v>326</v>
      </c>
      <c r="O1268" s="87">
        <v>1</v>
      </c>
      <c r="P1268" s="84" t="s">
        <v>326</v>
      </c>
      <c r="Q1268" s="87">
        <v>1</v>
      </c>
      <c r="R1268" s="84" t="s">
        <v>326</v>
      </c>
      <c r="S1268" s="87">
        <v>1</v>
      </c>
      <c r="T1268" s="84" t="s">
        <v>49</v>
      </c>
      <c r="U1268" s="84">
        <v>1</v>
      </c>
      <c r="V1268" s="84">
        <v>1</v>
      </c>
      <c r="W1268" s="84">
        <v>0</v>
      </c>
      <c r="X1268" s="84">
        <v>0</v>
      </c>
      <c r="Y1268" s="84">
        <v>0</v>
      </c>
      <c r="Z1268" s="84">
        <v>0</v>
      </c>
      <c r="AA1268" s="84">
        <v>0</v>
      </c>
      <c r="AB1268" s="84">
        <v>0</v>
      </c>
      <c r="AC1268" s="84">
        <v>0</v>
      </c>
      <c r="AD1268" s="84">
        <v>0</v>
      </c>
      <c r="AE1268" s="84">
        <v>0</v>
      </c>
      <c r="AF1268" s="110"/>
    </row>
    <row r="1269" spans="1:32" s="131" customFormat="1" ht="15.75" hidden="1" customHeight="1" x14ac:dyDescent="0.2">
      <c r="A1269" s="74" t="s">
        <v>2985</v>
      </c>
      <c r="B1269" s="74" t="s">
        <v>2986</v>
      </c>
      <c r="C1269" s="77" t="s">
        <v>3136</v>
      </c>
      <c r="D1269" s="77" t="s">
        <v>3004</v>
      </c>
      <c r="E1269" s="51">
        <v>42703</v>
      </c>
      <c r="F1269" s="74" t="s">
        <v>1182</v>
      </c>
      <c r="G1269" s="9" t="s">
        <v>1185</v>
      </c>
      <c r="H1269" s="9">
        <v>42717</v>
      </c>
      <c r="I1269" s="30" t="s">
        <v>1065</v>
      </c>
      <c r="J1269" s="173"/>
      <c r="K1269" s="84" t="s">
        <v>6</v>
      </c>
      <c r="L1269" s="84">
        <v>1</v>
      </c>
      <c r="M1269" s="84">
        <v>1</v>
      </c>
      <c r="N1269" s="84" t="s">
        <v>326</v>
      </c>
      <c r="O1269" s="87">
        <v>1</v>
      </c>
      <c r="P1269" s="84" t="s">
        <v>326</v>
      </c>
      <c r="Q1269" s="87">
        <v>1</v>
      </c>
      <c r="R1269" s="84" t="s">
        <v>326</v>
      </c>
      <c r="S1269" s="87">
        <v>1</v>
      </c>
      <c r="T1269" s="84" t="s">
        <v>49</v>
      </c>
      <c r="U1269" s="84">
        <v>1</v>
      </c>
      <c r="V1269" s="84">
        <v>1</v>
      </c>
      <c r="W1269" s="84">
        <v>0</v>
      </c>
      <c r="X1269" s="84">
        <v>0</v>
      </c>
      <c r="Y1269" s="84">
        <v>0</v>
      </c>
      <c r="Z1269" s="84">
        <v>0</v>
      </c>
      <c r="AA1269" s="84">
        <v>0</v>
      </c>
      <c r="AB1269" s="84">
        <v>0</v>
      </c>
      <c r="AC1269" s="84">
        <v>0</v>
      </c>
      <c r="AD1269" s="84">
        <v>0</v>
      </c>
      <c r="AE1269" s="84">
        <v>0</v>
      </c>
      <c r="AF1269" s="110"/>
    </row>
    <row r="1270" spans="1:32" s="131" customFormat="1" ht="15.75" hidden="1" customHeight="1" x14ac:dyDescent="0.2">
      <c r="A1270" s="74" t="s">
        <v>3120</v>
      </c>
      <c r="B1270" s="74" t="s">
        <v>2986</v>
      </c>
      <c r="C1270" s="64" t="s">
        <v>3136</v>
      </c>
      <c r="D1270" s="77" t="s">
        <v>3121</v>
      </c>
      <c r="E1270" s="51">
        <v>41849</v>
      </c>
      <c r="F1270" s="74" t="s">
        <v>1167</v>
      </c>
      <c r="G1270" s="9" t="s">
        <v>1185</v>
      </c>
      <c r="H1270" s="9">
        <v>42850</v>
      </c>
      <c r="I1270" s="30" t="s">
        <v>3083</v>
      </c>
      <c r="J1270" s="173">
        <v>209</v>
      </c>
      <c r="K1270" s="84" t="s">
        <v>6</v>
      </c>
      <c r="L1270" s="84">
        <v>1</v>
      </c>
      <c r="M1270" s="84">
        <v>1</v>
      </c>
      <c r="N1270" s="84" t="s">
        <v>3099</v>
      </c>
      <c r="O1270" s="87">
        <v>1</v>
      </c>
      <c r="P1270" s="84" t="s">
        <v>3099</v>
      </c>
      <c r="Q1270" s="87">
        <v>1</v>
      </c>
      <c r="R1270" s="84" t="s">
        <v>3099</v>
      </c>
      <c r="S1270" s="87">
        <v>1</v>
      </c>
      <c r="T1270" s="84" t="s">
        <v>326</v>
      </c>
      <c r="U1270" s="84">
        <v>1</v>
      </c>
      <c r="V1270" s="84">
        <v>1</v>
      </c>
      <c r="W1270" s="84">
        <v>0</v>
      </c>
      <c r="X1270" s="84">
        <v>0</v>
      </c>
      <c r="Y1270" s="84">
        <v>0</v>
      </c>
      <c r="Z1270" s="84">
        <v>1</v>
      </c>
      <c r="AA1270" s="84">
        <v>0</v>
      </c>
      <c r="AB1270" s="84">
        <v>1</v>
      </c>
      <c r="AC1270" s="84">
        <v>0</v>
      </c>
      <c r="AD1270" s="84">
        <v>0</v>
      </c>
      <c r="AE1270" s="84">
        <v>0</v>
      </c>
      <c r="AF1270" s="178"/>
    </row>
    <row r="1271" spans="1:32" s="131" customFormat="1" ht="15.75" hidden="1" customHeight="1" x14ac:dyDescent="0.2">
      <c r="A1271" s="74" t="s">
        <v>3007</v>
      </c>
      <c r="B1271" s="74" t="s">
        <v>3008</v>
      </c>
      <c r="C1271" s="77" t="s">
        <v>3009</v>
      </c>
      <c r="D1271" s="77" t="s">
        <v>3010</v>
      </c>
      <c r="E1271" s="51">
        <v>41011</v>
      </c>
      <c r="F1271" s="74" t="s">
        <v>1167</v>
      </c>
      <c r="G1271" s="9" t="s">
        <v>1185</v>
      </c>
      <c r="H1271" s="9">
        <v>42738</v>
      </c>
      <c r="I1271" s="30" t="s">
        <v>1065</v>
      </c>
      <c r="J1271" s="173"/>
      <c r="K1271" s="84" t="s">
        <v>1276</v>
      </c>
      <c r="L1271" s="84">
        <v>1</v>
      </c>
      <c r="M1271" s="84">
        <v>1</v>
      </c>
      <c r="N1271" s="84" t="s">
        <v>326</v>
      </c>
      <c r="O1271" s="87">
        <v>1</v>
      </c>
      <c r="P1271" s="84" t="s">
        <v>326</v>
      </c>
      <c r="Q1271" s="87">
        <v>1</v>
      </c>
      <c r="R1271" s="84" t="s">
        <v>326</v>
      </c>
      <c r="S1271" s="87">
        <v>1</v>
      </c>
      <c r="T1271" s="84" t="s">
        <v>49</v>
      </c>
      <c r="U1271" s="84">
        <v>1</v>
      </c>
      <c r="V1271" s="84">
        <v>1</v>
      </c>
      <c r="W1271" s="84">
        <v>0</v>
      </c>
      <c r="X1271" s="84">
        <v>0</v>
      </c>
      <c r="Y1271" s="84">
        <v>0</v>
      </c>
      <c r="Z1271" s="84">
        <v>0</v>
      </c>
      <c r="AA1271" s="84">
        <v>0</v>
      </c>
      <c r="AB1271" s="84">
        <v>0</v>
      </c>
      <c r="AC1271" s="84">
        <v>0</v>
      </c>
      <c r="AD1271" s="84">
        <v>0</v>
      </c>
      <c r="AE1271" s="84">
        <v>0</v>
      </c>
      <c r="AF1271" s="115"/>
    </row>
    <row r="1272" spans="1:32" s="131" customFormat="1" ht="15.75" hidden="1" customHeight="1" x14ac:dyDescent="0.2">
      <c r="A1272" s="74" t="s">
        <v>3161</v>
      </c>
      <c r="B1272" s="74" t="s">
        <v>3008</v>
      </c>
      <c r="C1272" s="64" t="s">
        <v>3009</v>
      </c>
      <c r="D1272" s="77" t="s">
        <v>3162</v>
      </c>
      <c r="E1272" s="51">
        <v>42436</v>
      </c>
      <c r="F1272" s="74" t="s">
        <v>1167</v>
      </c>
      <c r="G1272" s="9" t="s">
        <v>1185</v>
      </c>
      <c r="H1272" s="9">
        <v>42884</v>
      </c>
      <c r="I1272" s="30" t="s">
        <v>3083</v>
      </c>
      <c r="J1272" s="173">
        <v>26</v>
      </c>
      <c r="K1272" s="84" t="s">
        <v>3142</v>
      </c>
      <c r="L1272" s="84">
        <v>1</v>
      </c>
      <c r="M1272" s="84">
        <v>1</v>
      </c>
      <c r="N1272" s="84" t="s">
        <v>3099</v>
      </c>
      <c r="O1272" s="87">
        <v>1</v>
      </c>
      <c r="P1272" s="84" t="s">
        <v>3099</v>
      </c>
      <c r="Q1272" s="87">
        <v>1</v>
      </c>
      <c r="R1272" s="84" t="s">
        <v>3099</v>
      </c>
      <c r="S1272" s="87">
        <v>1</v>
      </c>
      <c r="T1272" s="84" t="s">
        <v>326</v>
      </c>
      <c r="U1272" s="84">
        <v>1</v>
      </c>
      <c r="V1272" s="84">
        <v>1</v>
      </c>
      <c r="W1272" s="84">
        <v>0</v>
      </c>
      <c r="X1272" s="84">
        <v>0</v>
      </c>
      <c r="Y1272" s="84">
        <v>0</v>
      </c>
      <c r="Z1272" s="84">
        <v>1</v>
      </c>
      <c r="AA1272" s="84">
        <v>0</v>
      </c>
      <c r="AB1272" s="84">
        <v>1</v>
      </c>
      <c r="AC1272" s="84">
        <v>0</v>
      </c>
      <c r="AD1272" s="84">
        <v>0</v>
      </c>
      <c r="AE1272" s="84">
        <v>0</v>
      </c>
      <c r="AF1272" s="104"/>
    </row>
    <row r="1273" spans="1:32" s="131" customFormat="1" ht="15.75" hidden="1" customHeight="1" x14ac:dyDescent="0.2">
      <c r="A1273" s="74" t="s">
        <v>3051</v>
      </c>
      <c r="B1273" s="74" t="s">
        <v>3054</v>
      </c>
      <c r="C1273" s="64" t="s">
        <v>3255</v>
      </c>
      <c r="D1273" s="77" t="s">
        <v>3052</v>
      </c>
      <c r="E1273" s="51">
        <v>42677</v>
      </c>
      <c r="F1273" s="74" t="s">
        <v>1167</v>
      </c>
      <c r="G1273" s="9" t="s">
        <v>1185</v>
      </c>
      <c r="H1273" s="30">
        <v>42801</v>
      </c>
      <c r="I1273" s="30" t="s">
        <v>1065</v>
      </c>
      <c r="J1273" s="173"/>
      <c r="K1273" s="84" t="s">
        <v>3053</v>
      </c>
      <c r="L1273" s="87">
        <v>1</v>
      </c>
      <c r="M1273" s="87">
        <v>1</v>
      </c>
      <c r="N1273" s="84" t="s">
        <v>326</v>
      </c>
      <c r="O1273" s="84">
        <v>1</v>
      </c>
      <c r="P1273" s="84" t="s">
        <v>326</v>
      </c>
      <c r="Q1273" s="84">
        <v>1</v>
      </c>
      <c r="R1273" s="84" t="s">
        <v>326</v>
      </c>
      <c r="S1273" s="84">
        <v>1</v>
      </c>
      <c r="T1273" s="87" t="s">
        <v>49</v>
      </c>
      <c r="U1273" s="87">
        <v>1</v>
      </c>
      <c r="V1273" s="87">
        <v>1</v>
      </c>
      <c r="W1273" s="87">
        <v>0</v>
      </c>
      <c r="X1273" s="87">
        <v>0</v>
      </c>
      <c r="Y1273" s="87">
        <v>0</v>
      </c>
      <c r="Z1273" s="87">
        <v>1</v>
      </c>
      <c r="AA1273" s="87">
        <v>0</v>
      </c>
      <c r="AB1273" s="87">
        <v>1</v>
      </c>
      <c r="AC1273" s="87">
        <v>0</v>
      </c>
      <c r="AD1273" s="87">
        <v>0</v>
      </c>
      <c r="AE1273" s="87">
        <v>0</v>
      </c>
      <c r="AF1273" s="104"/>
    </row>
    <row r="1274" spans="1:32" s="131" customFormat="1" ht="15.75" hidden="1" customHeight="1" x14ac:dyDescent="0.2">
      <c r="A1274" s="74" t="s">
        <v>3084</v>
      </c>
      <c r="B1274" s="74" t="s">
        <v>3085</v>
      </c>
      <c r="C1274" s="64" t="s">
        <v>3086</v>
      </c>
      <c r="D1274" s="77" t="s">
        <v>10</v>
      </c>
      <c r="E1274" s="51">
        <v>42788</v>
      </c>
      <c r="F1274" s="74" t="s">
        <v>1167</v>
      </c>
      <c r="G1274" s="9" t="s">
        <v>1185</v>
      </c>
      <c r="H1274" s="30">
        <v>42829</v>
      </c>
      <c r="I1274" s="30" t="s">
        <v>1065</v>
      </c>
      <c r="J1274" s="173"/>
      <c r="K1274" s="84" t="s">
        <v>1807</v>
      </c>
      <c r="L1274" s="84">
        <v>1</v>
      </c>
      <c r="M1274" s="84">
        <v>1</v>
      </c>
      <c r="N1274" s="84" t="s">
        <v>326</v>
      </c>
      <c r="O1274" s="87">
        <v>1</v>
      </c>
      <c r="P1274" s="84" t="s">
        <v>326</v>
      </c>
      <c r="Q1274" s="87">
        <v>1</v>
      </c>
      <c r="R1274" s="84" t="s">
        <v>326</v>
      </c>
      <c r="S1274" s="87">
        <v>1</v>
      </c>
      <c r="T1274" s="84" t="s">
        <v>49</v>
      </c>
      <c r="U1274" s="84">
        <v>1</v>
      </c>
      <c r="V1274" s="84">
        <v>1</v>
      </c>
      <c r="W1274" s="84">
        <v>0</v>
      </c>
      <c r="X1274" s="84">
        <v>0</v>
      </c>
      <c r="Y1274" s="84">
        <v>0</v>
      </c>
      <c r="Z1274" s="84">
        <v>1</v>
      </c>
      <c r="AA1274" s="84">
        <v>0</v>
      </c>
      <c r="AB1274" s="84">
        <v>1</v>
      </c>
      <c r="AC1274" s="84">
        <v>0</v>
      </c>
      <c r="AD1274" s="84">
        <v>0</v>
      </c>
      <c r="AE1274" s="84">
        <v>0</v>
      </c>
      <c r="AF1274" s="110"/>
    </row>
    <row r="1275" spans="1:32" s="131" customFormat="1" ht="15.75" hidden="1" customHeight="1" x14ac:dyDescent="0.2">
      <c r="A1275" s="74" t="s">
        <v>3110</v>
      </c>
      <c r="B1275" s="74" t="s">
        <v>3111</v>
      </c>
      <c r="C1275" s="64" t="s">
        <v>3112</v>
      </c>
      <c r="D1275" s="77" t="s">
        <v>2125</v>
      </c>
      <c r="E1275" s="51">
        <v>42808</v>
      </c>
      <c r="F1275" s="74" t="s">
        <v>1167</v>
      </c>
      <c r="G1275" s="9" t="s">
        <v>1185</v>
      </c>
      <c r="H1275" s="30">
        <v>42829</v>
      </c>
      <c r="I1275" s="30" t="s">
        <v>1065</v>
      </c>
      <c r="J1275" s="173"/>
      <c r="K1275" s="84" t="s">
        <v>1807</v>
      </c>
      <c r="L1275" s="84">
        <v>1</v>
      </c>
      <c r="M1275" s="84">
        <v>1</v>
      </c>
      <c r="N1275" s="84" t="s">
        <v>326</v>
      </c>
      <c r="O1275" s="87">
        <v>1</v>
      </c>
      <c r="P1275" s="84" t="s">
        <v>326</v>
      </c>
      <c r="Q1275" s="87">
        <v>1</v>
      </c>
      <c r="R1275" s="84" t="s">
        <v>326</v>
      </c>
      <c r="S1275" s="87">
        <v>1</v>
      </c>
      <c r="T1275" s="84" t="s">
        <v>49</v>
      </c>
      <c r="U1275" s="84">
        <v>1</v>
      </c>
      <c r="V1275" s="84">
        <v>1</v>
      </c>
      <c r="W1275" s="84">
        <v>0</v>
      </c>
      <c r="X1275" s="84">
        <v>0</v>
      </c>
      <c r="Y1275" s="84">
        <v>0</v>
      </c>
      <c r="Z1275" s="84">
        <v>0</v>
      </c>
      <c r="AA1275" s="84">
        <v>0</v>
      </c>
      <c r="AB1275" s="84">
        <v>0</v>
      </c>
      <c r="AC1275" s="84">
        <v>0</v>
      </c>
      <c r="AD1275" s="84">
        <v>0</v>
      </c>
      <c r="AE1275" s="84">
        <v>0</v>
      </c>
      <c r="AF1275" s="110"/>
    </row>
    <row r="1276" spans="1:32" s="131" customFormat="1" ht="15.75" hidden="1" customHeight="1" x14ac:dyDescent="0.2">
      <c r="A1276" s="74" t="s">
        <v>3246</v>
      </c>
      <c r="B1276" s="74" t="s">
        <v>3111</v>
      </c>
      <c r="C1276" s="64" t="s">
        <v>3112</v>
      </c>
      <c r="D1276" s="77" t="s">
        <v>3247</v>
      </c>
      <c r="E1276" s="51">
        <v>42961</v>
      </c>
      <c r="F1276" s="74" t="s">
        <v>1167</v>
      </c>
      <c r="G1276" s="9" t="s">
        <v>1185</v>
      </c>
      <c r="H1276" s="30">
        <v>42976</v>
      </c>
      <c r="I1276" s="30" t="s">
        <v>3083</v>
      </c>
      <c r="J1276" s="173">
        <v>172</v>
      </c>
      <c r="K1276" s="84" t="s">
        <v>1807</v>
      </c>
      <c r="L1276" s="84">
        <v>1</v>
      </c>
      <c r="M1276" s="84">
        <v>1</v>
      </c>
      <c r="N1276" s="84" t="s">
        <v>3099</v>
      </c>
      <c r="O1276" s="87">
        <v>1</v>
      </c>
      <c r="P1276" s="84" t="s">
        <v>3099</v>
      </c>
      <c r="Q1276" s="87">
        <v>1</v>
      </c>
      <c r="R1276" s="84" t="s">
        <v>3099</v>
      </c>
      <c r="S1276" s="87">
        <v>1</v>
      </c>
      <c r="T1276" s="84" t="s">
        <v>326</v>
      </c>
      <c r="U1276" s="84">
        <v>1</v>
      </c>
      <c r="V1276" s="84">
        <v>1</v>
      </c>
      <c r="W1276" s="84">
        <v>1</v>
      </c>
      <c r="X1276" s="84">
        <v>1</v>
      </c>
      <c r="Y1276" s="84">
        <v>0</v>
      </c>
      <c r="Z1276" s="168"/>
      <c r="AA1276" s="84">
        <v>0</v>
      </c>
      <c r="AB1276" s="84"/>
      <c r="AC1276" s="84"/>
      <c r="AD1276" s="84"/>
      <c r="AE1276" s="84"/>
      <c r="AF1276" s="110"/>
    </row>
    <row r="1277" spans="1:32" s="131" customFormat="1" ht="15.75" hidden="1" customHeight="1" x14ac:dyDescent="0.2">
      <c r="A1277" s="74" t="s">
        <v>3379</v>
      </c>
      <c r="B1277" s="74" t="s">
        <v>3380</v>
      </c>
      <c r="C1277" s="77" t="s">
        <v>3381</v>
      </c>
      <c r="D1277" s="77" t="s">
        <v>1193</v>
      </c>
      <c r="E1277" s="51">
        <v>43068</v>
      </c>
      <c r="F1277" s="74" t="s">
        <v>1167</v>
      </c>
      <c r="G1277" s="9" t="s">
        <v>1185</v>
      </c>
      <c r="H1277" s="30">
        <v>43116</v>
      </c>
      <c r="I1277" s="30" t="s">
        <v>3082</v>
      </c>
      <c r="J1277" s="173">
        <v>16</v>
      </c>
      <c r="K1277" s="87" t="s">
        <v>388</v>
      </c>
      <c r="L1277" s="87">
        <v>1</v>
      </c>
      <c r="M1277" s="87">
        <v>1</v>
      </c>
      <c r="N1277" s="87" t="s">
        <v>3277</v>
      </c>
      <c r="O1277" s="87">
        <v>1</v>
      </c>
      <c r="P1277" s="87" t="s">
        <v>3277</v>
      </c>
      <c r="Q1277" s="87">
        <v>1</v>
      </c>
      <c r="R1277" s="87" t="s">
        <v>3277</v>
      </c>
      <c r="S1277" s="87">
        <v>1</v>
      </c>
      <c r="T1277" s="87" t="s">
        <v>326</v>
      </c>
      <c r="U1277" s="87">
        <v>1</v>
      </c>
      <c r="V1277" s="87">
        <v>1</v>
      </c>
      <c r="W1277" s="87">
        <v>0</v>
      </c>
      <c r="X1277" s="87">
        <v>0</v>
      </c>
      <c r="Y1277" s="87">
        <v>0</v>
      </c>
      <c r="Z1277" s="86"/>
      <c r="AA1277" s="87">
        <v>0</v>
      </c>
      <c r="AB1277" s="87"/>
      <c r="AC1277" s="87"/>
      <c r="AD1277" s="87"/>
      <c r="AE1277" s="87"/>
      <c r="AF1277" s="110"/>
    </row>
    <row r="1278" spans="1:32" s="131" customFormat="1" ht="15.75" hidden="1" customHeight="1" x14ac:dyDescent="0.2">
      <c r="A1278" s="74" t="s">
        <v>3143</v>
      </c>
      <c r="B1278" s="74" t="s">
        <v>3144</v>
      </c>
      <c r="C1278" s="64" t="s">
        <v>3145</v>
      </c>
      <c r="D1278" s="77" t="s">
        <v>110</v>
      </c>
      <c r="E1278" s="51">
        <v>42809</v>
      </c>
      <c r="F1278" s="74" t="s">
        <v>1167</v>
      </c>
      <c r="G1278" s="9" t="s">
        <v>1185</v>
      </c>
      <c r="H1278" s="30">
        <v>42863</v>
      </c>
      <c r="I1278" s="30" t="s">
        <v>3082</v>
      </c>
      <c r="J1278" s="173">
        <v>14</v>
      </c>
      <c r="K1278" s="87" t="s">
        <v>1807</v>
      </c>
      <c r="L1278" s="87">
        <v>1</v>
      </c>
      <c r="M1278" s="87">
        <v>1</v>
      </c>
      <c r="N1278" s="87" t="s">
        <v>3099</v>
      </c>
      <c r="O1278" s="87">
        <v>1</v>
      </c>
      <c r="P1278" s="87" t="s">
        <v>3099</v>
      </c>
      <c r="Q1278" s="87">
        <v>1</v>
      </c>
      <c r="R1278" s="87" t="s">
        <v>3099</v>
      </c>
      <c r="S1278" s="87">
        <v>1</v>
      </c>
      <c r="T1278" s="87" t="s">
        <v>326</v>
      </c>
      <c r="U1278" s="87">
        <v>1</v>
      </c>
      <c r="V1278" s="87">
        <v>1</v>
      </c>
      <c r="W1278" s="87">
        <v>0</v>
      </c>
      <c r="X1278" s="87">
        <v>0</v>
      </c>
      <c r="Y1278" s="87">
        <v>0</v>
      </c>
      <c r="Z1278" s="87">
        <v>1</v>
      </c>
      <c r="AA1278" s="87">
        <v>0</v>
      </c>
      <c r="AB1278" s="87">
        <v>0</v>
      </c>
      <c r="AC1278" s="87">
        <v>0</v>
      </c>
      <c r="AD1278" s="87">
        <v>0</v>
      </c>
      <c r="AE1278" s="87">
        <v>0</v>
      </c>
      <c r="AF1278" s="110"/>
    </row>
    <row r="1279" spans="1:32" s="131" customFormat="1" ht="15.75" hidden="1" customHeight="1" x14ac:dyDescent="0.2">
      <c r="A1279" s="74" t="s">
        <v>3164</v>
      </c>
      <c r="B1279" s="74" t="s">
        <v>3165</v>
      </c>
      <c r="C1279" s="64" t="s">
        <v>3166</v>
      </c>
      <c r="D1279" s="77" t="s">
        <v>3167</v>
      </c>
      <c r="E1279" s="51">
        <v>42825</v>
      </c>
      <c r="F1279" s="74" t="s">
        <v>1167</v>
      </c>
      <c r="G1279" s="9" t="s">
        <v>1185</v>
      </c>
      <c r="H1279" s="30">
        <v>42892</v>
      </c>
      <c r="I1279" s="30" t="s">
        <v>3082</v>
      </c>
      <c r="J1279" s="173">
        <v>46</v>
      </c>
      <c r="K1279" s="87" t="s">
        <v>6</v>
      </c>
      <c r="L1279" s="87">
        <v>1</v>
      </c>
      <c r="M1279" s="87">
        <v>1</v>
      </c>
      <c r="N1279" s="87" t="s">
        <v>3057</v>
      </c>
      <c r="O1279" s="87">
        <v>1</v>
      </c>
      <c r="P1279" s="87" t="s">
        <v>3057</v>
      </c>
      <c r="Q1279" s="87">
        <v>1</v>
      </c>
      <c r="R1279" s="87" t="s">
        <v>3057</v>
      </c>
      <c r="S1279" s="87">
        <v>1</v>
      </c>
      <c r="T1279" s="87" t="s">
        <v>326</v>
      </c>
      <c r="U1279" s="87">
        <v>1</v>
      </c>
      <c r="V1279" s="87">
        <v>1</v>
      </c>
      <c r="W1279" s="87">
        <v>0</v>
      </c>
      <c r="X1279" s="87">
        <v>0</v>
      </c>
      <c r="Y1279" s="87">
        <v>0</v>
      </c>
      <c r="Z1279" s="87">
        <v>1</v>
      </c>
      <c r="AA1279" s="87">
        <v>0</v>
      </c>
      <c r="AB1279" s="87">
        <v>1</v>
      </c>
      <c r="AC1279" s="87">
        <v>0</v>
      </c>
      <c r="AD1279" s="87">
        <v>0</v>
      </c>
      <c r="AE1279" s="87">
        <v>0</v>
      </c>
      <c r="AF1279" s="110"/>
    </row>
    <row r="1280" spans="1:32" s="131" customFormat="1" ht="15.75" hidden="1" customHeight="1" x14ac:dyDescent="0.2">
      <c r="A1280" s="74" t="s">
        <v>3168</v>
      </c>
      <c r="B1280" s="74" t="s">
        <v>3165</v>
      </c>
      <c r="C1280" s="64" t="s">
        <v>3166</v>
      </c>
      <c r="D1280" s="77" t="s">
        <v>3169</v>
      </c>
      <c r="E1280" s="51">
        <v>42844</v>
      </c>
      <c r="F1280" s="74" t="s">
        <v>1167</v>
      </c>
      <c r="G1280" s="9" t="s">
        <v>1185</v>
      </c>
      <c r="H1280" s="30">
        <v>42892</v>
      </c>
      <c r="I1280" s="30" t="s">
        <v>3082</v>
      </c>
      <c r="J1280" s="173">
        <v>33</v>
      </c>
      <c r="K1280" s="84" t="s">
        <v>6</v>
      </c>
      <c r="L1280" s="87">
        <v>1</v>
      </c>
      <c r="M1280" s="87">
        <v>1</v>
      </c>
      <c r="N1280" s="87" t="s">
        <v>3057</v>
      </c>
      <c r="O1280" s="87">
        <v>1</v>
      </c>
      <c r="P1280" s="87" t="s">
        <v>3057</v>
      </c>
      <c r="Q1280" s="87">
        <v>1</v>
      </c>
      <c r="R1280" s="87" t="s">
        <v>3057</v>
      </c>
      <c r="S1280" s="87">
        <v>1</v>
      </c>
      <c r="T1280" s="87" t="s">
        <v>326</v>
      </c>
      <c r="U1280" s="87">
        <v>1</v>
      </c>
      <c r="V1280" s="87">
        <v>1</v>
      </c>
      <c r="W1280" s="87">
        <v>0</v>
      </c>
      <c r="X1280" s="87">
        <v>0</v>
      </c>
      <c r="Y1280" s="87">
        <v>0</v>
      </c>
      <c r="Z1280" s="87">
        <v>1</v>
      </c>
      <c r="AA1280" s="87">
        <v>0</v>
      </c>
      <c r="AB1280" s="87">
        <v>1</v>
      </c>
      <c r="AC1280" s="87">
        <v>0</v>
      </c>
      <c r="AD1280" s="87">
        <v>0</v>
      </c>
      <c r="AE1280" s="87">
        <v>0</v>
      </c>
      <c r="AF1280" s="104"/>
    </row>
    <row r="1281" spans="1:1324" s="131" customFormat="1" ht="15.75" customHeight="1" x14ac:dyDescent="0.2">
      <c r="A1281" s="199" t="s">
        <v>3419</v>
      </c>
      <c r="B1281" s="199" t="s">
        <v>3420</v>
      </c>
      <c r="C1281" s="202" t="s">
        <v>3421</v>
      </c>
      <c r="D1281" s="206" t="s">
        <v>3422</v>
      </c>
      <c r="E1281" s="209">
        <v>43131</v>
      </c>
      <c r="F1281" s="209" t="s">
        <v>1167</v>
      </c>
      <c r="G1281" s="209" t="s">
        <v>1185</v>
      </c>
      <c r="H1281" s="169">
        <v>43151</v>
      </c>
      <c r="I1281" s="169" t="s">
        <v>3083</v>
      </c>
      <c r="J1281" s="174">
        <v>20</v>
      </c>
      <c r="K1281" s="168" t="s">
        <v>3142</v>
      </c>
      <c r="L1281" s="86">
        <v>1</v>
      </c>
      <c r="M1281" s="86">
        <v>0</v>
      </c>
      <c r="N1281" s="86" t="s">
        <v>3099</v>
      </c>
      <c r="O1281" s="86">
        <v>1</v>
      </c>
      <c r="P1281" s="86" t="s">
        <v>3099</v>
      </c>
      <c r="Q1281" s="86">
        <v>1</v>
      </c>
      <c r="R1281" s="86" t="s">
        <v>3099</v>
      </c>
      <c r="S1281" s="86">
        <v>1</v>
      </c>
      <c r="T1281" s="86" t="s">
        <v>326</v>
      </c>
      <c r="U1281" s="86">
        <v>0</v>
      </c>
      <c r="V1281" s="86">
        <v>0</v>
      </c>
      <c r="W1281" s="86">
        <v>0</v>
      </c>
      <c r="X1281" s="86">
        <v>0</v>
      </c>
      <c r="Y1281" s="86">
        <v>0</v>
      </c>
      <c r="Z1281" s="86"/>
      <c r="AA1281" s="86">
        <v>0</v>
      </c>
      <c r="AB1281" s="71"/>
      <c r="AC1281" s="71"/>
      <c r="AD1281" s="71"/>
      <c r="AE1281" s="71"/>
      <c r="AF1281" s="103"/>
      <c r="AG1281" s="105"/>
      <c r="AH1281" s="105"/>
      <c r="AI1281" s="105"/>
      <c r="AJ1281" s="105"/>
      <c r="AK1281" s="105"/>
      <c r="AL1281" s="105"/>
      <c r="AM1281" s="105"/>
      <c r="AN1281" s="105"/>
      <c r="AO1281" s="105"/>
      <c r="AP1281" s="105"/>
      <c r="AQ1281" s="105"/>
      <c r="AR1281" s="105"/>
      <c r="AS1281" s="105"/>
      <c r="AT1281" s="105"/>
      <c r="AU1281" s="105"/>
      <c r="AV1281" s="105"/>
      <c r="AW1281" s="105"/>
      <c r="AX1281" s="105"/>
      <c r="AY1281" s="105"/>
      <c r="AZ1281" s="105"/>
      <c r="BA1281" s="105"/>
      <c r="BB1281" s="105"/>
      <c r="BC1281" s="105"/>
      <c r="BD1281" s="105"/>
      <c r="BE1281" s="105"/>
      <c r="BF1281" s="105"/>
      <c r="BG1281" s="105"/>
      <c r="BH1281" s="105"/>
      <c r="BI1281" s="105"/>
      <c r="BJ1281" s="105"/>
      <c r="BK1281" s="105"/>
      <c r="BL1281" s="105"/>
      <c r="BM1281" s="105"/>
      <c r="BN1281" s="105"/>
      <c r="BO1281" s="105"/>
      <c r="BP1281" s="105"/>
      <c r="BQ1281" s="105"/>
      <c r="BR1281" s="105"/>
      <c r="BS1281" s="105"/>
      <c r="BT1281" s="105"/>
      <c r="BU1281" s="105"/>
      <c r="BV1281" s="105"/>
      <c r="BW1281" s="105"/>
      <c r="BX1281" s="105"/>
      <c r="BY1281" s="105"/>
      <c r="BZ1281" s="105"/>
      <c r="CA1281" s="105"/>
      <c r="CB1281" s="105"/>
      <c r="CC1281" s="105"/>
      <c r="CD1281" s="105"/>
      <c r="CE1281" s="105"/>
      <c r="CF1281" s="105"/>
      <c r="CG1281" s="105"/>
      <c r="CH1281" s="105"/>
      <c r="CI1281" s="105"/>
      <c r="CJ1281" s="105"/>
      <c r="CK1281" s="105"/>
      <c r="CL1281" s="105"/>
      <c r="CM1281" s="105"/>
      <c r="CN1281" s="105"/>
      <c r="CO1281" s="105"/>
      <c r="CP1281" s="105"/>
      <c r="CQ1281" s="105"/>
      <c r="CR1281" s="105"/>
      <c r="CS1281" s="105"/>
      <c r="CT1281" s="105"/>
      <c r="CU1281" s="105"/>
      <c r="CV1281" s="105"/>
      <c r="CW1281" s="105"/>
      <c r="CX1281" s="105"/>
      <c r="CY1281" s="105"/>
      <c r="CZ1281" s="105"/>
      <c r="DA1281" s="105"/>
      <c r="DB1281" s="105"/>
      <c r="DC1281" s="105"/>
      <c r="DD1281" s="105"/>
      <c r="DE1281" s="105"/>
      <c r="DF1281" s="105"/>
      <c r="DG1281" s="105"/>
      <c r="DH1281" s="105"/>
      <c r="DI1281" s="105"/>
      <c r="DJ1281" s="105"/>
      <c r="DK1281" s="105"/>
      <c r="DL1281" s="105"/>
      <c r="DM1281" s="105"/>
      <c r="DN1281" s="105"/>
      <c r="DO1281" s="105"/>
      <c r="DP1281" s="105"/>
      <c r="DQ1281" s="105"/>
      <c r="DR1281" s="105"/>
      <c r="DS1281" s="105"/>
      <c r="DT1281" s="105"/>
      <c r="DU1281" s="105"/>
      <c r="DV1281" s="105"/>
      <c r="DW1281" s="105"/>
      <c r="DX1281" s="105"/>
      <c r="DY1281" s="105"/>
      <c r="DZ1281" s="105"/>
      <c r="EA1281" s="105"/>
      <c r="EB1281" s="105"/>
      <c r="EC1281" s="105"/>
      <c r="ED1281" s="105"/>
      <c r="EE1281" s="105"/>
      <c r="EF1281" s="105"/>
      <c r="EG1281" s="105"/>
      <c r="EH1281" s="105"/>
      <c r="EI1281" s="105"/>
      <c r="EJ1281" s="105"/>
      <c r="EK1281" s="105"/>
      <c r="EL1281" s="105"/>
      <c r="EM1281" s="105"/>
      <c r="EN1281" s="105"/>
      <c r="EO1281" s="105"/>
      <c r="EP1281" s="105"/>
      <c r="EQ1281" s="105"/>
      <c r="ER1281" s="105"/>
      <c r="ES1281" s="105"/>
      <c r="ET1281" s="105"/>
      <c r="EU1281" s="105"/>
      <c r="EV1281" s="105"/>
      <c r="EW1281" s="105"/>
      <c r="EX1281" s="105"/>
      <c r="EY1281" s="105"/>
      <c r="EZ1281" s="105"/>
      <c r="FA1281" s="105"/>
      <c r="FB1281" s="105"/>
      <c r="FC1281" s="105"/>
      <c r="FD1281" s="105"/>
      <c r="FE1281" s="105"/>
      <c r="FF1281" s="105"/>
      <c r="FG1281" s="105"/>
      <c r="FH1281" s="105"/>
      <c r="FI1281" s="105"/>
      <c r="FJ1281" s="105"/>
      <c r="FK1281" s="105"/>
      <c r="FL1281" s="105"/>
      <c r="FM1281" s="105"/>
      <c r="FN1281" s="105"/>
      <c r="FO1281" s="105"/>
      <c r="FP1281" s="105"/>
      <c r="FQ1281" s="105"/>
      <c r="FR1281" s="105"/>
      <c r="FS1281" s="105"/>
      <c r="FT1281" s="105"/>
      <c r="FU1281" s="105"/>
      <c r="FV1281" s="105"/>
      <c r="FW1281" s="105"/>
      <c r="FX1281" s="105"/>
      <c r="FY1281" s="105"/>
      <c r="FZ1281" s="105"/>
      <c r="GA1281" s="105"/>
      <c r="GB1281" s="105"/>
      <c r="GC1281" s="105"/>
      <c r="GD1281" s="105"/>
      <c r="GE1281" s="105"/>
      <c r="GF1281" s="105"/>
      <c r="GG1281" s="105"/>
      <c r="GH1281" s="105"/>
      <c r="GI1281" s="105"/>
      <c r="GJ1281" s="105"/>
      <c r="GK1281" s="105"/>
      <c r="GL1281" s="105"/>
      <c r="GM1281" s="105"/>
      <c r="GN1281" s="105"/>
      <c r="GO1281" s="105"/>
      <c r="GP1281" s="105"/>
      <c r="GQ1281" s="105"/>
      <c r="GR1281" s="105"/>
      <c r="GS1281" s="105"/>
      <c r="GT1281" s="105"/>
      <c r="GU1281" s="105"/>
      <c r="GV1281" s="105"/>
      <c r="GW1281" s="105"/>
      <c r="GX1281" s="105"/>
      <c r="GY1281" s="105"/>
      <c r="GZ1281" s="105"/>
      <c r="HA1281" s="105"/>
      <c r="HB1281" s="105"/>
      <c r="HC1281" s="105"/>
      <c r="HD1281" s="105"/>
      <c r="HE1281" s="105"/>
      <c r="HF1281" s="105"/>
      <c r="HG1281" s="105"/>
      <c r="HH1281" s="105"/>
      <c r="HI1281" s="105"/>
      <c r="HJ1281" s="105"/>
      <c r="HK1281" s="105"/>
      <c r="HL1281" s="105"/>
      <c r="HM1281" s="105"/>
      <c r="HN1281" s="105"/>
      <c r="HO1281" s="105"/>
      <c r="HP1281" s="105"/>
      <c r="HQ1281" s="105"/>
      <c r="HR1281" s="105"/>
      <c r="HS1281" s="105"/>
      <c r="HT1281" s="105"/>
      <c r="HU1281" s="105"/>
      <c r="HV1281" s="105"/>
      <c r="HW1281" s="105"/>
      <c r="HX1281" s="105"/>
      <c r="HY1281" s="105"/>
      <c r="HZ1281" s="105"/>
      <c r="IA1281" s="105"/>
      <c r="IB1281" s="105"/>
      <c r="IC1281" s="105"/>
      <c r="ID1281" s="105"/>
      <c r="IE1281" s="105"/>
      <c r="IF1281" s="105"/>
      <c r="IG1281" s="105"/>
      <c r="IH1281" s="105"/>
      <c r="II1281" s="105"/>
      <c r="IJ1281" s="105"/>
      <c r="IK1281" s="105"/>
      <c r="IL1281" s="105"/>
      <c r="IM1281" s="105"/>
      <c r="IN1281" s="105"/>
      <c r="IO1281" s="105"/>
      <c r="IP1281" s="105"/>
      <c r="IQ1281" s="105"/>
      <c r="IR1281" s="105"/>
      <c r="IS1281" s="105"/>
      <c r="IT1281" s="105"/>
      <c r="IU1281" s="105"/>
      <c r="IV1281" s="105"/>
      <c r="IW1281" s="105"/>
      <c r="IX1281" s="105"/>
      <c r="IY1281" s="105"/>
      <c r="IZ1281" s="105"/>
      <c r="JA1281" s="105"/>
      <c r="JB1281" s="105"/>
      <c r="JC1281" s="105"/>
      <c r="JD1281" s="105"/>
      <c r="JE1281" s="105"/>
      <c r="JF1281" s="105"/>
      <c r="JG1281" s="105"/>
      <c r="JH1281" s="105"/>
      <c r="JI1281" s="105"/>
      <c r="JJ1281" s="105"/>
      <c r="JK1281" s="105"/>
      <c r="JL1281" s="105"/>
      <c r="JM1281" s="105"/>
      <c r="JN1281" s="105"/>
      <c r="JO1281" s="105"/>
      <c r="JP1281" s="105"/>
      <c r="JQ1281" s="105"/>
      <c r="JR1281" s="105"/>
      <c r="JS1281" s="105"/>
      <c r="JT1281" s="105"/>
      <c r="JU1281" s="105"/>
      <c r="JV1281" s="105"/>
      <c r="JW1281" s="105"/>
      <c r="JX1281" s="105"/>
      <c r="JY1281" s="105"/>
      <c r="JZ1281" s="105"/>
      <c r="KA1281" s="105"/>
      <c r="KB1281" s="105"/>
      <c r="KC1281" s="105"/>
      <c r="KD1281" s="105"/>
      <c r="KE1281" s="105"/>
      <c r="KF1281" s="105"/>
      <c r="KG1281" s="105"/>
      <c r="KH1281" s="105"/>
      <c r="KI1281" s="105"/>
      <c r="KJ1281" s="105"/>
      <c r="KK1281" s="105"/>
      <c r="KL1281" s="105"/>
      <c r="KM1281" s="105"/>
      <c r="KN1281" s="105"/>
      <c r="KO1281" s="105"/>
      <c r="KP1281" s="105"/>
      <c r="KQ1281" s="105"/>
      <c r="KR1281" s="105"/>
      <c r="KS1281" s="105"/>
      <c r="KT1281" s="105"/>
      <c r="KU1281" s="105"/>
      <c r="KV1281" s="105"/>
      <c r="KW1281" s="105"/>
      <c r="KX1281" s="105"/>
      <c r="KY1281" s="105"/>
      <c r="KZ1281" s="105"/>
      <c r="LA1281" s="105"/>
      <c r="LB1281" s="105"/>
      <c r="LC1281" s="105"/>
      <c r="LD1281" s="105"/>
      <c r="LE1281" s="105"/>
      <c r="LF1281" s="105"/>
      <c r="LG1281" s="105"/>
      <c r="LH1281" s="105"/>
      <c r="LI1281" s="105"/>
      <c r="LJ1281" s="105"/>
      <c r="LK1281" s="105"/>
      <c r="LL1281" s="105"/>
      <c r="LM1281" s="105"/>
      <c r="LN1281" s="105"/>
      <c r="LO1281" s="105"/>
      <c r="LP1281" s="105"/>
      <c r="LQ1281" s="105"/>
      <c r="LR1281" s="105"/>
      <c r="LS1281" s="105"/>
      <c r="LT1281" s="105"/>
      <c r="LU1281" s="105"/>
      <c r="LV1281" s="105"/>
      <c r="LW1281" s="105"/>
      <c r="LX1281" s="105"/>
      <c r="LY1281" s="105"/>
      <c r="LZ1281" s="105"/>
      <c r="MA1281" s="105"/>
      <c r="MB1281" s="105"/>
      <c r="MC1281" s="105"/>
      <c r="MD1281" s="105"/>
      <c r="ME1281" s="105"/>
      <c r="MF1281" s="105"/>
      <c r="MG1281" s="105"/>
      <c r="MH1281" s="105"/>
      <c r="MI1281" s="105"/>
      <c r="MJ1281" s="105"/>
      <c r="MK1281" s="105"/>
      <c r="ML1281" s="105"/>
      <c r="MM1281" s="105"/>
      <c r="MN1281" s="105"/>
      <c r="MO1281" s="105"/>
      <c r="MP1281" s="105"/>
      <c r="MQ1281" s="105"/>
      <c r="MR1281" s="105"/>
      <c r="MS1281" s="105"/>
      <c r="MT1281" s="105"/>
      <c r="MU1281" s="105"/>
      <c r="MV1281" s="105"/>
      <c r="MW1281" s="105"/>
      <c r="MX1281" s="105"/>
      <c r="MY1281" s="105"/>
      <c r="MZ1281" s="105"/>
      <c r="NA1281" s="105"/>
      <c r="NB1281" s="105"/>
      <c r="NC1281" s="105"/>
      <c r="ND1281" s="105"/>
      <c r="NE1281" s="105"/>
      <c r="NF1281" s="105"/>
      <c r="NG1281" s="105"/>
      <c r="NH1281" s="105"/>
      <c r="NI1281" s="105"/>
      <c r="NJ1281" s="105"/>
      <c r="NK1281" s="105"/>
      <c r="NL1281" s="105"/>
      <c r="NM1281" s="105"/>
      <c r="NN1281" s="105"/>
      <c r="NO1281" s="105"/>
      <c r="NP1281" s="105"/>
      <c r="NQ1281" s="105"/>
      <c r="NR1281" s="105"/>
      <c r="NS1281" s="105"/>
      <c r="NT1281" s="105"/>
      <c r="NU1281" s="105"/>
      <c r="NV1281" s="105"/>
      <c r="NW1281" s="105"/>
      <c r="NX1281" s="105"/>
      <c r="NY1281" s="105"/>
      <c r="NZ1281" s="105"/>
      <c r="OA1281" s="105"/>
      <c r="OB1281" s="105"/>
      <c r="OC1281" s="105"/>
      <c r="OD1281" s="105"/>
      <c r="OE1281" s="105"/>
      <c r="OF1281" s="105"/>
      <c r="OG1281" s="105"/>
      <c r="OH1281" s="105"/>
      <c r="OI1281" s="105"/>
      <c r="OJ1281" s="105"/>
      <c r="OK1281" s="105"/>
      <c r="OL1281" s="105"/>
      <c r="OM1281" s="105"/>
      <c r="ON1281" s="105"/>
      <c r="OO1281" s="105"/>
      <c r="OP1281" s="105"/>
      <c r="OQ1281" s="105"/>
      <c r="OR1281" s="105"/>
      <c r="OS1281" s="105"/>
      <c r="OT1281" s="105"/>
      <c r="OU1281" s="105"/>
      <c r="OV1281" s="105"/>
      <c r="OW1281" s="105"/>
      <c r="OX1281" s="105"/>
      <c r="OY1281" s="105"/>
      <c r="OZ1281" s="105"/>
      <c r="PA1281" s="105"/>
      <c r="PB1281" s="105"/>
      <c r="PC1281" s="105"/>
      <c r="PD1281" s="105"/>
      <c r="PE1281" s="105"/>
      <c r="PF1281" s="105"/>
      <c r="PG1281" s="105"/>
      <c r="PH1281" s="105"/>
      <c r="PI1281" s="105"/>
      <c r="PJ1281" s="105"/>
      <c r="PK1281" s="105"/>
      <c r="PL1281" s="105"/>
      <c r="PM1281" s="105"/>
      <c r="PN1281" s="105"/>
      <c r="PO1281" s="105"/>
      <c r="PP1281" s="105"/>
      <c r="PQ1281" s="105"/>
      <c r="PR1281" s="105"/>
      <c r="PS1281" s="105"/>
      <c r="PT1281" s="105"/>
      <c r="PU1281" s="105"/>
      <c r="PV1281" s="105"/>
      <c r="PW1281" s="105"/>
      <c r="PX1281" s="105"/>
      <c r="PY1281" s="105"/>
      <c r="PZ1281" s="105"/>
      <c r="QA1281" s="105"/>
      <c r="QB1281" s="105"/>
      <c r="QC1281" s="105"/>
      <c r="QD1281" s="105"/>
      <c r="QE1281" s="105"/>
      <c r="QF1281" s="105"/>
      <c r="QG1281" s="105"/>
      <c r="QH1281" s="105"/>
      <c r="QI1281" s="105"/>
      <c r="QJ1281" s="105"/>
      <c r="QK1281" s="105"/>
      <c r="QL1281" s="105"/>
      <c r="QM1281" s="105"/>
      <c r="QN1281" s="105"/>
      <c r="QO1281" s="105"/>
      <c r="QP1281" s="105"/>
      <c r="QQ1281" s="105"/>
      <c r="QR1281" s="105"/>
      <c r="QS1281" s="105"/>
      <c r="QT1281" s="105"/>
      <c r="QU1281" s="105"/>
      <c r="QV1281" s="105"/>
      <c r="QW1281" s="105"/>
      <c r="QX1281" s="105"/>
      <c r="QY1281" s="105"/>
      <c r="QZ1281" s="105"/>
      <c r="RA1281" s="105"/>
      <c r="RB1281" s="105"/>
      <c r="RC1281" s="105"/>
      <c r="RD1281" s="105"/>
      <c r="RE1281" s="105"/>
      <c r="RF1281" s="105"/>
      <c r="RG1281" s="105"/>
      <c r="RH1281" s="105"/>
      <c r="RI1281" s="105"/>
      <c r="RJ1281" s="105"/>
      <c r="RK1281" s="105"/>
      <c r="RL1281" s="105"/>
      <c r="RM1281" s="105"/>
      <c r="RN1281" s="105"/>
      <c r="RO1281" s="105"/>
      <c r="RP1281" s="105"/>
      <c r="RQ1281" s="105"/>
      <c r="RR1281" s="105"/>
      <c r="RS1281" s="105"/>
      <c r="RT1281" s="105"/>
      <c r="RU1281" s="105"/>
      <c r="RV1281" s="105"/>
      <c r="RW1281" s="105"/>
      <c r="RX1281" s="105"/>
      <c r="RY1281" s="105"/>
      <c r="RZ1281" s="105"/>
      <c r="SA1281" s="105"/>
      <c r="SB1281" s="105"/>
      <c r="SC1281" s="105"/>
      <c r="SD1281" s="105"/>
      <c r="SE1281" s="105"/>
      <c r="SF1281" s="105"/>
      <c r="SG1281" s="105"/>
      <c r="SH1281" s="105"/>
      <c r="SI1281" s="105"/>
      <c r="SJ1281" s="105"/>
      <c r="SK1281" s="105"/>
      <c r="SL1281" s="105"/>
      <c r="SM1281" s="105"/>
      <c r="SN1281" s="105"/>
      <c r="SO1281" s="105"/>
      <c r="SP1281" s="105"/>
      <c r="SQ1281" s="105"/>
      <c r="SR1281" s="105"/>
      <c r="SS1281" s="105"/>
      <c r="ST1281" s="105"/>
      <c r="SU1281" s="105"/>
      <c r="SV1281" s="105"/>
      <c r="SW1281" s="105"/>
      <c r="SX1281" s="105"/>
      <c r="SY1281" s="105"/>
      <c r="SZ1281" s="105"/>
      <c r="TA1281" s="105"/>
      <c r="TB1281" s="105"/>
      <c r="TC1281" s="105"/>
      <c r="TD1281" s="105"/>
      <c r="TE1281" s="105"/>
      <c r="TF1281" s="105"/>
      <c r="TG1281" s="105"/>
      <c r="TH1281" s="105"/>
      <c r="TI1281" s="105"/>
      <c r="TJ1281" s="105"/>
      <c r="TK1281" s="105"/>
      <c r="TL1281" s="105"/>
      <c r="TM1281" s="105"/>
      <c r="TN1281" s="105"/>
      <c r="TO1281" s="105"/>
      <c r="TP1281" s="105"/>
      <c r="TQ1281" s="105"/>
      <c r="TR1281" s="105"/>
      <c r="TS1281" s="105"/>
      <c r="TT1281" s="105"/>
      <c r="TU1281" s="105"/>
      <c r="TV1281" s="105"/>
      <c r="TW1281" s="105"/>
      <c r="TX1281" s="105"/>
      <c r="TY1281" s="105"/>
      <c r="TZ1281" s="105"/>
      <c r="UA1281" s="105"/>
      <c r="UB1281" s="105"/>
      <c r="UC1281" s="105"/>
      <c r="UD1281" s="105"/>
      <c r="UE1281" s="105"/>
      <c r="UF1281" s="105"/>
      <c r="UG1281" s="105"/>
      <c r="UH1281" s="105"/>
      <c r="UI1281" s="105"/>
      <c r="UJ1281" s="105"/>
      <c r="UK1281" s="105"/>
      <c r="UL1281" s="105"/>
      <c r="UM1281" s="105"/>
      <c r="UN1281" s="105"/>
      <c r="UO1281" s="105"/>
      <c r="UP1281" s="105"/>
      <c r="UQ1281" s="105"/>
      <c r="UR1281" s="105"/>
      <c r="US1281" s="105"/>
      <c r="UT1281" s="105"/>
      <c r="UU1281" s="105"/>
      <c r="UV1281" s="105"/>
      <c r="UW1281" s="105"/>
      <c r="UX1281" s="105"/>
      <c r="UY1281" s="105"/>
      <c r="UZ1281" s="105"/>
      <c r="VA1281" s="105"/>
      <c r="VB1281" s="105"/>
      <c r="VC1281" s="105"/>
      <c r="VD1281" s="105"/>
      <c r="VE1281" s="105"/>
      <c r="VF1281" s="105"/>
      <c r="VG1281" s="105"/>
      <c r="VH1281" s="105"/>
      <c r="VI1281" s="105"/>
      <c r="VJ1281" s="105"/>
      <c r="VK1281" s="105"/>
      <c r="VL1281" s="105"/>
      <c r="VM1281" s="105"/>
      <c r="VN1281" s="105"/>
      <c r="VO1281" s="105"/>
      <c r="VP1281" s="105"/>
      <c r="VQ1281" s="105"/>
      <c r="VR1281" s="105"/>
      <c r="VS1281" s="105"/>
      <c r="VT1281" s="105"/>
      <c r="VU1281" s="105"/>
      <c r="VV1281" s="105"/>
      <c r="VW1281" s="105"/>
      <c r="VX1281" s="105"/>
      <c r="VY1281" s="105"/>
      <c r="VZ1281" s="105"/>
      <c r="WA1281" s="105"/>
      <c r="WB1281" s="105"/>
      <c r="WC1281" s="105"/>
      <c r="WD1281" s="105"/>
      <c r="WE1281" s="105"/>
      <c r="WF1281" s="105"/>
      <c r="WG1281" s="105"/>
      <c r="WH1281" s="105"/>
      <c r="WI1281" s="105"/>
      <c r="WJ1281" s="105"/>
      <c r="WK1281" s="105"/>
      <c r="WL1281" s="105"/>
      <c r="WM1281" s="105"/>
      <c r="WN1281" s="105"/>
      <c r="WO1281" s="105"/>
      <c r="WP1281" s="105"/>
      <c r="WQ1281" s="105"/>
      <c r="WR1281" s="105"/>
      <c r="WS1281" s="105"/>
      <c r="WT1281" s="105"/>
      <c r="WU1281" s="105"/>
      <c r="WV1281" s="105"/>
      <c r="WW1281" s="105"/>
      <c r="WX1281" s="105"/>
      <c r="WY1281" s="105"/>
      <c r="WZ1281" s="105"/>
      <c r="XA1281" s="105"/>
      <c r="XB1281" s="105"/>
      <c r="XC1281" s="105"/>
      <c r="XD1281" s="105"/>
      <c r="XE1281" s="105"/>
      <c r="XF1281" s="105"/>
      <c r="XG1281" s="105"/>
      <c r="XH1281" s="105"/>
      <c r="XI1281" s="105"/>
      <c r="XJ1281" s="105"/>
      <c r="XK1281" s="105"/>
      <c r="XL1281" s="105"/>
      <c r="XM1281" s="105"/>
      <c r="XN1281" s="105"/>
      <c r="XO1281" s="105"/>
      <c r="XP1281" s="105"/>
      <c r="XQ1281" s="105"/>
      <c r="XR1281" s="105"/>
      <c r="XS1281" s="105"/>
      <c r="XT1281" s="105"/>
      <c r="XU1281" s="105"/>
      <c r="XV1281" s="105"/>
      <c r="XW1281" s="105"/>
      <c r="XX1281" s="105"/>
      <c r="XY1281" s="105"/>
      <c r="XZ1281" s="105"/>
      <c r="YA1281" s="105"/>
      <c r="YB1281" s="105"/>
      <c r="YC1281" s="105"/>
      <c r="YD1281" s="105"/>
      <c r="YE1281" s="105"/>
      <c r="YF1281" s="105"/>
      <c r="YG1281" s="105"/>
      <c r="YH1281" s="105"/>
      <c r="YI1281" s="105"/>
      <c r="YJ1281" s="105"/>
      <c r="YK1281" s="105"/>
      <c r="YL1281" s="105"/>
      <c r="YM1281" s="105"/>
      <c r="YN1281" s="105"/>
      <c r="YO1281" s="105"/>
      <c r="YP1281" s="105"/>
      <c r="YQ1281" s="105"/>
      <c r="YR1281" s="105"/>
      <c r="YS1281" s="105"/>
      <c r="YT1281" s="105"/>
      <c r="YU1281" s="105"/>
      <c r="YV1281" s="105"/>
      <c r="YW1281" s="105"/>
      <c r="YX1281" s="105"/>
      <c r="YY1281" s="105"/>
      <c r="YZ1281" s="105"/>
      <c r="ZA1281" s="105"/>
      <c r="ZB1281" s="105"/>
      <c r="ZC1281" s="105"/>
      <c r="ZD1281" s="105"/>
      <c r="ZE1281" s="105"/>
      <c r="ZF1281" s="105"/>
      <c r="ZG1281" s="105"/>
      <c r="ZH1281" s="105"/>
      <c r="ZI1281" s="105"/>
      <c r="ZJ1281" s="105"/>
      <c r="ZK1281" s="105"/>
      <c r="ZL1281" s="105"/>
      <c r="ZM1281" s="105"/>
      <c r="ZN1281" s="105"/>
      <c r="ZO1281" s="105"/>
      <c r="ZP1281" s="105"/>
      <c r="ZQ1281" s="105"/>
      <c r="ZR1281" s="105"/>
      <c r="ZS1281" s="105"/>
      <c r="ZT1281" s="105"/>
      <c r="ZU1281" s="105"/>
      <c r="ZV1281" s="105"/>
      <c r="ZW1281" s="105"/>
      <c r="ZX1281" s="105"/>
      <c r="ZY1281" s="105"/>
      <c r="ZZ1281" s="105"/>
      <c r="AAA1281" s="105"/>
      <c r="AAB1281" s="105"/>
      <c r="AAC1281" s="105"/>
      <c r="AAD1281" s="105"/>
      <c r="AAE1281" s="105"/>
      <c r="AAF1281" s="105"/>
      <c r="AAG1281" s="105"/>
      <c r="AAH1281" s="105"/>
      <c r="AAI1281" s="105"/>
      <c r="AAJ1281" s="105"/>
      <c r="AAK1281" s="105"/>
      <c r="AAL1281" s="105"/>
      <c r="AAM1281" s="105"/>
      <c r="AAN1281" s="105"/>
      <c r="AAO1281" s="105"/>
      <c r="AAP1281" s="105"/>
      <c r="AAQ1281" s="105"/>
      <c r="AAR1281" s="105"/>
      <c r="AAS1281" s="105"/>
      <c r="AAT1281" s="105"/>
      <c r="AAU1281" s="105"/>
      <c r="AAV1281" s="105"/>
      <c r="AAW1281" s="105"/>
      <c r="AAX1281" s="105"/>
      <c r="AAY1281" s="105"/>
      <c r="AAZ1281" s="105"/>
      <c r="ABA1281" s="105"/>
      <c r="ABB1281" s="105"/>
      <c r="ABC1281" s="105"/>
      <c r="ABD1281" s="105"/>
      <c r="ABE1281" s="105"/>
      <c r="ABF1281" s="105"/>
      <c r="ABG1281" s="105"/>
      <c r="ABH1281" s="105"/>
      <c r="ABI1281" s="105"/>
      <c r="ABJ1281" s="105"/>
      <c r="ABK1281" s="105"/>
      <c r="ABL1281" s="105"/>
      <c r="ABM1281" s="105"/>
      <c r="ABN1281" s="105"/>
      <c r="ABO1281" s="105"/>
      <c r="ABP1281" s="105"/>
      <c r="ABQ1281" s="105"/>
      <c r="ABR1281" s="105"/>
      <c r="ABS1281" s="105"/>
      <c r="ABT1281" s="105"/>
      <c r="ABU1281" s="105"/>
      <c r="ABV1281" s="105"/>
      <c r="ABW1281" s="105"/>
      <c r="ABX1281" s="105"/>
      <c r="ABY1281" s="105"/>
      <c r="ABZ1281" s="105"/>
      <c r="ACA1281" s="105"/>
      <c r="ACB1281" s="105"/>
      <c r="ACC1281" s="105"/>
      <c r="ACD1281" s="105"/>
      <c r="ACE1281" s="105"/>
      <c r="ACF1281" s="105"/>
      <c r="ACG1281" s="105"/>
      <c r="ACH1281" s="105"/>
      <c r="ACI1281" s="105"/>
      <c r="ACJ1281" s="105"/>
      <c r="ACK1281" s="105"/>
      <c r="ACL1281" s="105"/>
      <c r="ACM1281" s="105"/>
      <c r="ACN1281" s="105"/>
      <c r="ACO1281" s="105"/>
      <c r="ACP1281" s="105"/>
      <c r="ACQ1281" s="105"/>
      <c r="ACR1281" s="105"/>
      <c r="ACS1281" s="105"/>
      <c r="ACT1281" s="105"/>
      <c r="ACU1281" s="105"/>
      <c r="ACV1281" s="105"/>
      <c r="ACW1281" s="105"/>
      <c r="ACX1281" s="105"/>
      <c r="ACY1281" s="105"/>
      <c r="ACZ1281" s="105"/>
      <c r="ADA1281" s="105"/>
      <c r="ADB1281" s="105"/>
      <c r="ADC1281" s="105"/>
      <c r="ADD1281" s="105"/>
      <c r="ADE1281" s="105"/>
      <c r="ADF1281" s="105"/>
      <c r="ADG1281" s="105"/>
      <c r="ADH1281" s="105"/>
      <c r="ADI1281" s="105"/>
      <c r="ADJ1281" s="105"/>
      <c r="ADK1281" s="105"/>
      <c r="ADL1281" s="105"/>
      <c r="ADM1281" s="105"/>
      <c r="ADN1281" s="105"/>
      <c r="ADO1281" s="105"/>
      <c r="ADP1281" s="105"/>
      <c r="ADQ1281" s="105"/>
      <c r="ADR1281" s="105"/>
      <c r="ADS1281" s="105"/>
      <c r="ADT1281" s="105"/>
      <c r="ADU1281" s="105"/>
      <c r="ADV1281" s="105"/>
      <c r="ADW1281" s="105"/>
      <c r="ADX1281" s="105"/>
      <c r="ADY1281" s="105"/>
      <c r="ADZ1281" s="105"/>
      <c r="AEA1281" s="105"/>
      <c r="AEB1281" s="105"/>
      <c r="AEC1281" s="105"/>
      <c r="AED1281" s="105"/>
      <c r="AEE1281" s="105"/>
      <c r="AEF1281" s="105"/>
      <c r="AEG1281" s="105"/>
      <c r="AEH1281" s="105"/>
      <c r="AEI1281" s="105"/>
      <c r="AEJ1281" s="105"/>
      <c r="AEK1281" s="105"/>
      <c r="AEL1281" s="105"/>
      <c r="AEM1281" s="105"/>
      <c r="AEN1281" s="105"/>
      <c r="AEO1281" s="105"/>
      <c r="AEP1281" s="105"/>
      <c r="AEQ1281" s="105"/>
      <c r="AER1281" s="105"/>
      <c r="AES1281" s="105"/>
      <c r="AET1281" s="105"/>
      <c r="AEU1281" s="105"/>
      <c r="AEV1281" s="105"/>
      <c r="AEW1281" s="105"/>
      <c r="AEX1281" s="105"/>
      <c r="AEY1281" s="105"/>
      <c r="AEZ1281" s="105"/>
      <c r="AFA1281" s="105"/>
      <c r="AFB1281" s="105"/>
      <c r="AFC1281" s="105"/>
      <c r="AFD1281" s="105"/>
      <c r="AFE1281" s="105"/>
      <c r="AFF1281" s="105"/>
      <c r="AFG1281" s="105"/>
      <c r="AFH1281" s="105"/>
      <c r="AFI1281" s="105"/>
      <c r="AFJ1281" s="105"/>
      <c r="AFK1281" s="105"/>
      <c r="AFL1281" s="105"/>
      <c r="AFM1281" s="105"/>
      <c r="AFN1281" s="105"/>
      <c r="AFO1281" s="105"/>
      <c r="AFP1281" s="105"/>
      <c r="AFQ1281" s="105"/>
      <c r="AFR1281" s="105"/>
      <c r="AFS1281" s="105"/>
      <c r="AFT1281" s="105"/>
      <c r="AFU1281" s="105"/>
      <c r="AFV1281" s="105"/>
      <c r="AFW1281" s="105"/>
      <c r="AFX1281" s="105"/>
      <c r="AFY1281" s="105"/>
      <c r="AFZ1281" s="105"/>
      <c r="AGA1281" s="105"/>
      <c r="AGB1281" s="105"/>
      <c r="AGC1281" s="105"/>
      <c r="AGD1281" s="105"/>
      <c r="AGE1281" s="105"/>
      <c r="AGF1281" s="105"/>
      <c r="AGG1281" s="105"/>
      <c r="AGH1281" s="105"/>
      <c r="AGI1281" s="105"/>
      <c r="AGJ1281" s="105"/>
      <c r="AGK1281" s="105"/>
      <c r="AGL1281" s="105"/>
      <c r="AGM1281" s="105"/>
      <c r="AGN1281" s="105"/>
      <c r="AGO1281" s="105"/>
      <c r="AGP1281" s="105"/>
      <c r="AGQ1281" s="105"/>
      <c r="AGR1281" s="105"/>
      <c r="AGS1281" s="105"/>
      <c r="AGT1281" s="105"/>
      <c r="AGU1281" s="105"/>
      <c r="AGV1281" s="105"/>
      <c r="AGW1281" s="105"/>
      <c r="AGX1281" s="105"/>
      <c r="AGY1281" s="105"/>
      <c r="AGZ1281" s="105"/>
      <c r="AHA1281" s="105"/>
      <c r="AHB1281" s="105"/>
      <c r="AHC1281" s="105"/>
      <c r="AHD1281" s="105"/>
      <c r="AHE1281" s="105"/>
      <c r="AHF1281" s="105"/>
      <c r="AHG1281" s="105"/>
      <c r="AHH1281" s="105"/>
      <c r="AHI1281" s="105"/>
      <c r="AHJ1281" s="105"/>
      <c r="AHK1281" s="105"/>
      <c r="AHL1281" s="105"/>
      <c r="AHM1281" s="105"/>
      <c r="AHN1281" s="105"/>
      <c r="AHO1281" s="105"/>
      <c r="AHP1281" s="105"/>
      <c r="AHQ1281" s="105"/>
      <c r="AHR1281" s="105"/>
      <c r="AHS1281" s="105"/>
      <c r="AHT1281" s="105"/>
      <c r="AHU1281" s="105"/>
      <c r="AHV1281" s="105"/>
      <c r="AHW1281" s="105"/>
      <c r="AHX1281" s="105"/>
      <c r="AHY1281" s="105"/>
      <c r="AHZ1281" s="105"/>
      <c r="AIA1281" s="105"/>
      <c r="AIB1281" s="105"/>
      <c r="AIC1281" s="105"/>
      <c r="AID1281" s="105"/>
      <c r="AIE1281" s="105"/>
      <c r="AIF1281" s="105"/>
      <c r="AIG1281" s="105"/>
      <c r="AIH1281" s="105"/>
      <c r="AII1281" s="105"/>
      <c r="AIJ1281" s="105"/>
      <c r="AIK1281" s="105"/>
      <c r="AIL1281" s="105"/>
      <c r="AIM1281" s="105"/>
      <c r="AIN1281" s="105"/>
      <c r="AIO1281" s="105"/>
      <c r="AIP1281" s="105"/>
      <c r="AIQ1281" s="105"/>
      <c r="AIR1281" s="105"/>
      <c r="AIS1281" s="105"/>
      <c r="AIT1281" s="105"/>
      <c r="AIU1281" s="105"/>
      <c r="AIV1281" s="105"/>
      <c r="AIW1281" s="105"/>
      <c r="AIX1281" s="105"/>
      <c r="AIY1281" s="105"/>
      <c r="AIZ1281" s="105"/>
      <c r="AJA1281" s="105"/>
      <c r="AJB1281" s="105"/>
      <c r="AJC1281" s="105"/>
      <c r="AJD1281" s="105"/>
      <c r="AJE1281" s="105"/>
      <c r="AJF1281" s="105"/>
      <c r="AJG1281" s="105"/>
      <c r="AJH1281" s="105"/>
      <c r="AJI1281" s="105"/>
      <c r="AJJ1281" s="105"/>
      <c r="AJK1281" s="105"/>
      <c r="AJL1281" s="105"/>
      <c r="AJM1281" s="105"/>
      <c r="AJN1281" s="105"/>
      <c r="AJO1281" s="105"/>
      <c r="AJP1281" s="105"/>
      <c r="AJQ1281" s="105"/>
      <c r="AJR1281" s="105"/>
      <c r="AJS1281" s="105"/>
      <c r="AJT1281" s="105"/>
      <c r="AJU1281" s="105"/>
      <c r="AJV1281" s="105"/>
      <c r="AJW1281" s="105"/>
      <c r="AJX1281" s="105"/>
      <c r="AJY1281" s="105"/>
      <c r="AJZ1281" s="105"/>
      <c r="AKA1281" s="105"/>
      <c r="AKB1281" s="105"/>
      <c r="AKC1281" s="105"/>
      <c r="AKD1281" s="105"/>
      <c r="AKE1281" s="105"/>
      <c r="AKF1281" s="105"/>
      <c r="AKG1281" s="105"/>
      <c r="AKH1281" s="105"/>
      <c r="AKI1281" s="105"/>
      <c r="AKJ1281" s="105"/>
      <c r="AKK1281" s="105"/>
      <c r="AKL1281" s="105"/>
      <c r="AKM1281" s="105"/>
      <c r="AKN1281" s="105"/>
      <c r="AKO1281" s="105"/>
      <c r="AKP1281" s="105"/>
      <c r="AKQ1281" s="105"/>
      <c r="AKR1281" s="105"/>
      <c r="AKS1281" s="105"/>
      <c r="AKT1281" s="105"/>
      <c r="AKU1281" s="105"/>
      <c r="AKV1281" s="105"/>
      <c r="AKW1281" s="105"/>
      <c r="AKX1281" s="105"/>
      <c r="AKY1281" s="105"/>
      <c r="AKZ1281" s="105"/>
      <c r="ALA1281" s="105"/>
      <c r="ALB1281" s="105"/>
      <c r="ALC1281" s="105"/>
      <c r="ALD1281" s="105"/>
      <c r="ALE1281" s="105"/>
      <c r="ALF1281" s="105"/>
      <c r="ALG1281" s="105"/>
      <c r="ALH1281" s="105"/>
      <c r="ALI1281" s="105"/>
      <c r="ALJ1281" s="105"/>
      <c r="ALK1281" s="105"/>
      <c r="ALL1281" s="105"/>
      <c r="ALM1281" s="105"/>
      <c r="ALN1281" s="105"/>
      <c r="ALO1281" s="105"/>
      <c r="ALP1281" s="105"/>
      <c r="ALQ1281" s="105"/>
      <c r="ALR1281" s="105"/>
      <c r="ALS1281" s="105"/>
      <c r="ALT1281" s="105"/>
      <c r="ALU1281" s="105"/>
      <c r="ALV1281" s="105"/>
      <c r="ALW1281" s="105"/>
      <c r="ALX1281" s="105"/>
      <c r="ALY1281" s="105"/>
      <c r="ALZ1281" s="105"/>
      <c r="AMA1281" s="105"/>
      <c r="AMB1281" s="105"/>
      <c r="AMC1281" s="105"/>
      <c r="AMD1281" s="105"/>
      <c r="AME1281" s="105"/>
      <c r="AMF1281" s="105"/>
      <c r="AMG1281" s="105"/>
      <c r="AMH1281" s="105"/>
      <c r="AMI1281" s="105"/>
      <c r="AMJ1281" s="105"/>
      <c r="AMK1281" s="105"/>
      <c r="AML1281" s="105"/>
      <c r="AMM1281" s="105"/>
      <c r="AMN1281" s="105"/>
      <c r="AMO1281" s="105"/>
      <c r="AMP1281" s="105"/>
      <c r="AMQ1281" s="105"/>
      <c r="AMR1281" s="105"/>
      <c r="AMS1281" s="105"/>
      <c r="AMT1281" s="105"/>
      <c r="AMU1281" s="105"/>
      <c r="AMV1281" s="105"/>
      <c r="AMW1281" s="105"/>
      <c r="AMX1281" s="105"/>
      <c r="AMY1281" s="105"/>
      <c r="AMZ1281" s="105"/>
      <c r="ANA1281" s="105"/>
      <c r="ANB1281" s="105"/>
      <c r="ANC1281" s="105"/>
      <c r="AND1281" s="105"/>
      <c r="ANE1281" s="105"/>
      <c r="ANF1281" s="105"/>
      <c r="ANG1281" s="105"/>
      <c r="ANH1281" s="105"/>
      <c r="ANI1281" s="105"/>
      <c r="ANJ1281" s="105"/>
      <c r="ANK1281" s="105"/>
      <c r="ANL1281" s="105"/>
      <c r="ANM1281" s="105"/>
      <c r="ANN1281" s="105"/>
      <c r="ANO1281" s="105"/>
      <c r="ANP1281" s="105"/>
      <c r="ANQ1281" s="105"/>
      <c r="ANR1281" s="105"/>
      <c r="ANS1281" s="105"/>
      <c r="ANT1281" s="105"/>
      <c r="ANU1281" s="105"/>
      <c r="ANV1281" s="105"/>
      <c r="ANW1281" s="105"/>
      <c r="ANX1281" s="105"/>
      <c r="ANY1281" s="105"/>
      <c r="ANZ1281" s="105"/>
      <c r="AOA1281" s="105"/>
      <c r="AOB1281" s="105"/>
      <c r="AOC1281" s="105"/>
      <c r="AOD1281" s="105"/>
      <c r="AOE1281" s="105"/>
      <c r="AOF1281" s="105"/>
      <c r="AOG1281" s="105"/>
      <c r="AOH1281" s="105"/>
      <c r="AOI1281" s="105"/>
      <c r="AOJ1281" s="105"/>
      <c r="AOK1281" s="105"/>
      <c r="AOL1281" s="105"/>
      <c r="AOM1281" s="105"/>
      <c r="AON1281" s="105"/>
      <c r="AOO1281" s="105"/>
      <c r="AOP1281" s="105"/>
      <c r="AOQ1281" s="105"/>
      <c r="AOR1281" s="105"/>
      <c r="AOS1281" s="105"/>
      <c r="AOT1281" s="105"/>
      <c r="AOU1281" s="105"/>
      <c r="AOV1281" s="105"/>
      <c r="AOW1281" s="105"/>
      <c r="AOX1281" s="105"/>
      <c r="AOY1281" s="105"/>
      <c r="AOZ1281" s="105"/>
      <c r="APA1281" s="105"/>
      <c r="APB1281" s="105"/>
      <c r="APC1281" s="105"/>
      <c r="APD1281" s="105"/>
      <c r="APE1281" s="105"/>
      <c r="APF1281" s="105"/>
      <c r="APG1281" s="105"/>
      <c r="APH1281" s="105"/>
      <c r="API1281" s="105"/>
      <c r="APJ1281" s="105"/>
      <c r="APK1281" s="105"/>
      <c r="APL1281" s="105"/>
      <c r="APM1281" s="105"/>
      <c r="APN1281" s="105"/>
      <c r="APO1281" s="105"/>
      <c r="APP1281" s="105"/>
      <c r="APQ1281" s="105"/>
      <c r="APR1281" s="105"/>
      <c r="APS1281" s="105"/>
      <c r="APT1281" s="105"/>
      <c r="APU1281" s="105"/>
      <c r="APV1281" s="105"/>
      <c r="APW1281" s="105"/>
      <c r="APX1281" s="105"/>
      <c r="APY1281" s="105"/>
      <c r="APZ1281" s="105"/>
      <c r="AQA1281" s="105"/>
      <c r="AQB1281" s="105"/>
      <c r="AQC1281" s="105"/>
      <c r="AQD1281" s="105"/>
      <c r="AQE1281" s="105"/>
      <c r="AQF1281" s="105"/>
      <c r="AQG1281" s="105"/>
      <c r="AQH1281" s="105"/>
      <c r="AQI1281" s="105"/>
      <c r="AQJ1281" s="105"/>
      <c r="AQK1281" s="105"/>
      <c r="AQL1281" s="105"/>
      <c r="AQM1281" s="105"/>
      <c r="AQN1281" s="105"/>
      <c r="AQO1281" s="105"/>
      <c r="AQP1281" s="105"/>
      <c r="AQQ1281" s="105"/>
      <c r="AQR1281" s="105"/>
      <c r="AQS1281" s="105"/>
      <c r="AQT1281" s="105"/>
      <c r="AQU1281" s="105"/>
      <c r="AQV1281" s="105"/>
      <c r="AQW1281" s="105"/>
      <c r="AQX1281" s="105"/>
      <c r="AQY1281" s="105"/>
      <c r="AQZ1281" s="105"/>
      <c r="ARA1281" s="105"/>
      <c r="ARB1281" s="105"/>
      <c r="ARC1281" s="105"/>
      <c r="ARD1281" s="105"/>
      <c r="ARE1281" s="105"/>
      <c r="ARF1281" s="105"/>
      <c r="ARG1281" s="105"/>
      <c r="ARH1281" s="105"/>
      <c r="ARI1281" s="105"/>
      <c r="ARJ1281" s="105"/>
      <c r="ARK1281" s="105"/>
      <c r="ARL1281" s="105"/>
      <c r="ARM1281" s="105"/>
      <c r="ARN1281" s="105"/>
      <c r="ARO1281" s="105"/>
      <c r="ARP1281" s="105"/>
      <c r="ARQ1281" s="105"/>
      <c r="ARR1281" s="105"/>
      <c r="ARS1281" s="105"/>
      <c r="ART1281" s="105"/>
      <c r="ARU1281" s="105"/>
      <c r="ARV1281" s="105"/>
      <c r="ARW1281" s="105"/>
      <c r="ARX1281" s="105"/>
      <c r="ARY1281" s="105"/>
      <c r="ARZ1281" s="105"/>
      <c r="ASA1281" s="105"/>
      <c r="ASB1281" s="105"/>
      <c r="ASC1281" s="105"/>
      <c r="ASD1281" s="105"/>
      <c r="ASE1281" s="105"/>
      <c r="ASF1281" s="105"/>
      <c r="ASG1281" s="105"/>
      <c r="ASH1281" s="105"/>
      <c r="ASI1281" s="105"/>
      <c r="ASJ1281" s="105"/>
      <c r="ASK1281" s="105"/>
      <c r="ASL1281" s="105"/>
      <c r="ASM1281" s="105"/>
      <c r="ASN1281" s="105"/>
      <c r="ASO1281" s="105"/>
      <c r="ASP1281" s="105"/>
      <c r="ASQ1281" s="105"/>
      <c r="ASR1281" s="105"/>
      <c r="ASS1281" s="105"/>
      <c r="AST1281" s="105"/>
      <c r="ASU1281" s="105"/>
      <c r="ASV1281" s="105"/>
      <c r="ASW1281" s="105"/>
      <c r="ASX1281" s="105"/>
      <c r="ASY1281" s="105"/>
      <c r="ASZ1281" s="105"/>
      <c r="ATA1281" s="105"/>
      <c r="ATB1281" s="105"/>
      <c r="ATC1281" s="105"/>
      <c r="ATD1281" s="105"/>
      <c r="ATE1281" s="105"/>
      <c r="ATF1281" s="105"/>
      <c r="ATG1281" s="105"/>
      <c r="ATH1281" s="105"/>
      <c r="ATI1281" s="105"/>
      <c r="ATJ1281" s="105"/>
      <c r="ATK1281" s="105"/>
      <c r="ATL1281" s="105"/>
      <c r="ATM1281" s="105"/>
      <c r="ATN1281" s="105"/>
      <c r="ATO1281" s="105"/>
      <c r="ATP1281" s="105"/>
      <c r="ATQ1281" s="105"/>
      <c r="ATR1281" s="105"/>
      <c r="ATS1281" s="105"/>
      <c r="ATT1281" s="105"/>
      <c r="ATU1281" s="105"/>
      <c r="ATV1281" s="105"/>
      <c r="ATW1281" s="105"/>
      <c r="ATX1281" s="105"/>
      <c r="ATY1281" s="105"/>
      <c r="ATZ1281" s="105"/>
      <c r="AUA1281" s="105"/>
      <c r="AUB1281" s="105"/>
      <c r="AUC1281" s="105"/>
      <c r="AUD1281" s="105"/>
      <c r="AUE1281" s="105"/>
      <c r="AUF1281" s="105"/>
      <c r="AUG1281" s="105"/>
      <c r="AUH1281" s="105"/>
      <c r="AUI1281" s="105"/>
      <c r="AUJ1281" s="105"/>
      <c r="AUK1281" s="105"/>
      <c r="AUL1281" s="105"/>
      <c r="AUM1281" s="105"/>
      <c r="AUN1281" s="105"/>
      <c r="AUO1281" s="105"/>
      <c r="AUP1281" s="105"/>
      <c r="AUQ1281" s="105"/>
      <c r="AUR1281" s="105"/>
      <c r="AUS1281" s="105"/>
      <c r="AUT1281" s="105"/>
      <c r="AUU1281" s="105"/>
      <c r="AUV1281" s="105"/>
      <c r="AUW1281" s="105"/>
      <c r="AUX1281" s="105"/>
      <c r="AUY1281" s="105"/>
      <c r="AUZ1281" s="105"/>
      <c r="AVA1281" s="105"/>
      <c r="AVB1281" s="105"/>
      <c r="AVC1281" s="105"/>
      <c r="AVD1281" s="105"/>
      <c r="AVE1281" s="105"/>
      <c r="AVF1281" s="105"/>
      <c r="AVG1281" s="105"/>
      <c r="AVH1281" s="105"/>
      <c r="AVI1281" s="105"/>
      <c r="AVJ1281" s="105"/>
      <c r="AVK1281" s="105"/>
      <c r="AVL1281" s="105"/>
      <c r="AVM1281" s="105"/>
      <c r="AVN1281" s="105"/>
      <c r="AVO1281" s="105"/>
      <c r="AVP1281" s="105"/>
      <c r="AVQ1281" s="105"/>
      <c r="AVR1281" s="105"/>
      <c r="AVS1281" s="105"/>
      <c r="AVT1281" s="105"/>
      <c r="AVU1281" s="105"/>
      <c r="AVV1281" s="105"/>
      <c r="AVW1281" s="105"/>
      <c r="AVX1281" s="105"/>
      <c r="AVY1281" s="105"/>
      <c r="AVZ1281" s="105"/>
      <c r="AWA1281" s="105"/>
      <c r="AWB1281" s="105"/>
      <c r="AWC1281" s="105"/>
      <c r="AWD1281" s="105"/>
      <c r="AWE1281" s="105"/>
      <c r="AWF1281" s="105"/>
      <c r="AWG1281" s="105"/>
      <c r="AWH1281" s="105"/>
      <c r="AWI1281" s="105"/>
      <c r="AWJ1281" s="105"/>
      <c r="AWK1281" s="105"/>
      <c r="AWL1281" s="105"/>
      <c r="AWM1281" s="105"/>
      <c r="AWN1281" s="105"/>
      <c r="AWO1281" s="105"/>
      <c r="AWP1281" s="105"/>
      <c r="AWQ1281" s="105"/>
      <c r="AWR1281" s="105"/>
      <c r="AWS1281" s="105"/>
      <c r="AWT1281" s="105"/>
      <c r="AWU1281" s="105"/>
      <c r="AWV1281" s="105"/>
      <c r="AWW1281" s="105"/>
      <c r="AWX1281" s="105"/>
      <c r="AWY1281" s="105"/>
      <c r="AWZ1281" s="105"/>
      <c r="AXA1281" s="105"/>
      <c r="AXB1281" s="105"/>
      <c r="AXC1281" s="105"/>
      <c r="AXD1281" s="105"/>
      <c r="AXE1281" s="105"/>
      <c r="AXF1281" s="105"/>
      <c r="AXG1281" s="105"/>
      <c r="AXH1281" s="105"/>
      <c r="AXI1281" s="105"/>
      <c r="AXJ1281" s="105"/>
      <c r="AXK1281" s="105"/>
      <c r="AXL1281" s="105"/>
      <c r="AXM1281" s="105"/>
      <c r="AXN1281" s="105"/>
      <c r="AXO1281" s="105"/>
      <c r="AXP1281" s="105"/>
      <c r="AXQ1281" s="105"/>
      <c r="AXR1281" s="105"/>
      <c r="AXS1281" s="105"/>
      <c r="AXT1281" s="105"/>
      <c r="AXU1281" s="105"/>
      <c r="AXV1281" s="105"/>
      <c r="AXW1281" s="105"/>
      <c r="AXX1281" s="105"/>
    </row>
    <row r="1282" spans="1:1324" s="131" customFormat="1" ht="15.75" hidden="1" customHeight="1" x14ac:dyDescent="0.2">
      <c r="A1282" s="74" t="s">
        <v>3248</v>
      </c>
      <c r="B1282" s="74" t="s">
        <v>3249</v>
      </c>
      <c r="C1282" s="77" t="s">
        <v>3250</v>
      </c>
      <c r="D1282" s="77" t="s">
        <v>10</v>
      </c>
      <c r="E1282" s="51">
        <v>39512</v>
      </c>
      <c r="F1282" s="74" t="s">
        <v>1167</v>
      </c>
      <c r="G1282" s="9" t="s">
        <v>1186</v>
      </c>
      <c r="H1282" s="30">
        <v>42990</v>
      </c>
      <c r="I1282" s="30" t="s">
        <v>3083</v>
      </c>
      <c r="J1282" s="173">
        <v>183</v>
      </c>
      <c r="K1282" s="84" t="s">
        <v>6</v>
      </c>
      <c r="L1282" s="87">
        <v>1</v>
      </c>
      <c r="M1282" s="87">
        <v>1</v>
      </c>
      <c r="N1282" s="87" t="s">
        <v>3057</v>
      </c>
      <c r="O1282" s="87">
        <v>1</v>
      </c>
      <c r="P1282" s="87" t="s">
        <v>3057</v>
      </c>
      <c r="Q1282" s="87">
        <v>1</v>
      </c>
      <c r="R1282" s="87" t="s">
        <v>3057</v>
      </c>
      <c r="S1282" s="87">
        <v>1</v>
      </c>
      <c r="T1282" s="87" t="s">
        <v>326</v>
      </c>
      <c r="U1282" s="87">
        <v>1</v>
      </c>
      <c r="V1282" s="87">
        <v>1</v>
      </c>
      <c r="W1282" s="87">
        <v>0</v>
      </c>
      <c r="X1282" s="87">
        <v>0</v>
      </c>
      <c r="Y1282" s="87">
        <v>0</v>
      </c>
      <c r="Z1282" s="87"/>
      <c r="AA1282" s="87">
        <v>0</v>
      </c>
      <c r="AB1282" s="87"/>
      <c r="AC1282" s="87"/>
      <c r="AD1282" s="87"/>
      <c r="AE1282" s="87"/>
      <c r="AF1282" s="104"/>
    </row>
    <row r="1283" spans="1:1324" s="131" customFormat="1" ht="15.75" hidden="1" customHeight="1" x14ac:dyDescent="0.2">
      <c r="A1283" s="74" t="s">
        <v>3316</v>
      </c>
      <c r="B1283" s="78" t="s">
        <v>3317</v>
      </c>
      <c r="C1283" s="73" t="s">
        <v>3318</v>
      </c>
      <c r="D1283" s="77" t="s">
        <v>10</v>
      </c>
      <c r="E1283" s="51">
        <v>42916</v>
      </c>
      <c r="F1283" s="74" t="s">
        <v>1167</v>
      </c>
      <c r="G1283" s="9" t="s">
        <v>1185</v>
      </c>
      <c r="H1283" s="30">
        <v>43025</v>
      </c>
      <c r="I1283" s="30" t="s">
        <v>3083</v>
      </c>
      <c r="J1283" s="173">
        <v>159</v>
      </c>
      <c r="K1283" s="84" t="s">
        <v>1807</v>
      </c>
      <c r="L1283" s="87">
        <v>1</v>
      </c>
      <c r="M1283" s="87">
        <v>1</v>
      </c>
      <c r="N1283" s="87" t="s">
        <v>3277</v>
      </c>
      <c r="O1283" s="87">
        <v>1</v>
      </c>
      <c r="P1283" s="87" t="s">
        <v>3277</v>
      </c>
      <c r="Q1283" s="87">
        <v>1</v>
      </c>
      <c r="R1283" s="87" t="s">
        <v>3277</v>
      </c>
      <c r="S1283" s="87">
        <v>1</v>
      </c>
      <c r="T1283" s="87" t="s">
        <v>326</v>
      </c>
      <c r="U1283" s="87">
        <v>0</v>
      </c>
      <c r="V1283" s="87">
        <v>0</v>
      </c>
      <c r="W1283" s="87">
        <v>1</v>
      </c>
      <c r="X1283" s="87">
        <v>1</v>
      </c>
      <c r="Y1283" s="87">
        <v>1</v>
      </c>
      <c r="Z1283" s="86"/>
      <c r="AA1283" s="87">
        <v>0</v>
      </c>
      <c r="AB1283" s="87"/>
      <c r="AC1283" s="87"/>
      <c r="AD1283" s="87"/>
      <c r="AE1283" s="87"/>
      <c r="AF1283" s="104"/>
    </row>
    <row r="1284" spans="1:1324" s="131" customFormat="1" ht="15.75" hidden="1" customHeight="1" x14ac:dyDescent="0.2">
      <c r="A1284" s="74" t="s">
        <v>3370</v>
      </c>
      <c r="B1284" s="78" t="s">
        <v>3371</v>
      </c>
      <c r="C1284" s="73" t="s">
        <v>3372</v>
      </c>
      <c r="D1284" s="147" t="s">
        <v>3373</v>
      </c>
      <c r="E1284" s="51">
        <v>43072</v>
      </c>
      <c r="F1284" s="74" t="s">
        <v>1167</v>
      </c>
      <c r="G1284" s="9" t="s">
        <v>1185</v>
      </c>
      <c r="H1284" s="30">
        <v>43081</v>
      </c>
      <c r="I1284" s="9" t="s">
        <v>3082</v>
      </c>
      <c r="J1284" s="184">
        <v>4</v>
      </c>
      <c r="K1284" s="84" t="s">
        <v>388</v>
      </c>
      <c r="L1284" s="84">
        <v>1</v>
      </c>
      <c r="M1284" s="84">
        <v>1</v>
      </c>
      <c r="N1284" s="84" t="s">
        <v>3276</v>
      </c>
      <c r="O1284" s="84">
        <v>1</v>
      </c>
      <c r="P1284" s="84" t="s">
        <v>3276</v>
      </c>
      <c r="Q1284" s="84">
        <v>1</v>
      </c>
      <c r="R1284" s="84" t="s">
        <v>3276</v>
      </c>
      <c r="S1284" s="84">
        <v>1</v>
      </c>
      <c r="T1284" s="84" t="s">
        <v>326</v>
      </c>
      <c r="U1284" s="84">
        <v>1</v>
      </c>
      <c r="V1284" s="84">
        <v>1</v>
      </c>
      <c r="W1284" s="84">
        <v>0</v>
      </c>
      <c r="X1284" s="84">
        <v>0</v>
      </c>
      <c r="Y1284" s="84">
        <v>0</v>
      </c>
      <c r="Z1284" s="168"/>
      <c r="AA1284" s="84">
        <v>0</v>
      </c>
      <c r="AB1284" s="69"/>
      <c r="AC1284" s="69"/>
      <c r="AD1284" s="69"/>
      <c r="AE1284" s="69"/>
      <c r="AF1284" s="115"/>
    </row>
    <row r="1285" spans="1:1324" ht="15.75" customHeight="1" x14ac:dyDescent="0.2">
      <c r="A1285" s="82"/>
      <c r="B1285" s="82"/>
      <c r="C1285" s="80"/>
      <c r="D1285" s="80"/>
      <c r="E1285" s="81"/>
      <c r="F1285" s="8"/>
      <c r="G1285" s="8"/>
      <c r="H1285" s="8"/>
      <c r="I1285" s="8"/>
      <c r="J1285" s="175"/>
      <c r="K1285" s="69"/>
      <c r="L1285" s="69"/>
      <c r="M1285" s="69"/>
      <c r="N1285" s="69"/>
      <c r="O1285" s="69"/>
      <c r="P1285" s="69"/>
      <c r="Q1285" s="69"/>
      <c r="R1285" s="69"/>
      <c r="S1285" s="69"/>
      <c r="T1285" s="67"/>
      <c r="U1285" s="69"/>
      <c r="V1285" s="69"/>
      <c r="W1285" s="70"/>
      <c r="X1285" s="69"/>
      <c r="Y1285" s="69"/>
      <c r="Z1285" s="70"/>
      <c r="AA1285" s="70"/>
      <c r="AB1285" s="67"/>
      <c r="AC1285" s="67"/>
      <c r="AD1285" s="67"/>
      <c r="AE1285" s="67"/>
      <c r="AF1285" s="67"/>
    </row>
    <row r="1286" spans="1:1324" ht="15.75" customHeight="1" thickBot="1" x14ac:dyDescent="0.25">
      <c r="A1286" s="7"/>
      <c r="B1286" s="7"/>
    </row>
    <row r="1287" spans="1:1324" ht="15.75" customHeight="1" thickBot="1" x14ac:dyDescent="0.25">
      <c r="A1287" s="58" t="s">
        <v>1353</v>
      </c>
      <c r="B1287" s="59"/>
      <c r="C1287" s="68"/>
      <c r="D1287" s="67"/>
      <c r="E1287" s="8"/>
      <c r="F1287" s="8"/>
    </row>
    <row r="1288" spans="1:1324" ht="15.75" customHeight="1" thickBot="1" x14ac:dyDescent="0.25">
      <c r="A1288" s="61" t="s">
        <v>1354</v>
      </c>
      <c r="B1288" s="60"/>
      <c r="BZ1288" s="1"/>
    </row>
  </sheetData>
  <autoFilter ref="A1:AXX1284">
    <filterColumn colId="0">
      <colorFilter dxfId="0"/>
    </filterColumn>
    <sortState ref="A2:AXX1284">
      <sortCondition ref="A1"/>
    </sortState>
  </autoFilter>
  <hyperlinks>
    <hyperlink ref="AF52" r:id="rId1"/>
    <hyperlink ref="AF560" r:id="rId2"/>
    <hyperlink ref="AF1250" r:id="rId3"/>
    <hyperlink ref="AF718" r:id="rId4"/>
    <hyperlink ref="AF699" r:id="rId5"/>
    <hyperlink ref="AF676" r:id="rId6"/>
    <hyperlink ref="C916" r:id="rId7" display="http://www.italaw.com/sites/default/files/case-documents/italaw3076.pdf"/>
  </hyperlinks>
  <pageMargins left="0.74803149606299213" right="0.74803149606299213" top="0.98425196850393704" bottom="0.98425196850393704" header="0.51181102362204722" footer="0.51181102362204722"/>
  <pageSetup scale="70" orientation="landscape" r:id="rId8"/>
  <headerFooter alignWithMargins="0"/>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40"/>
  <sheetViews>
    <sheetView workbookViewId="0">
      <selection activeCell="E9" sqref="E9"/>
    </sheetView>
  </sheetViews>
  <sheetFormatPr defaultRowHeight="15" x14ac:dyDescent="0.25"/>
  <cols>
    <col min="1" max="7" width="19.85546875" style="31" customWidth="1"/>
  </cols>
  <sheetData>
    <row r="1" spans="1:7" x14ac:dyDescent="0.25">
      <c r="A1" s="222" t="s">
        <v>1460</v>
      </c>
      <c r="B1" s="222"/>
      <c r="C1" s="222"/>
      <c r="D1" s="222"/>
    </row>
    <row r="2" spans="1:7" x14ac:dyDescent="0.25">
      <c r="A2" s="7"/>
      <c r="B2" s="7"/>
      <c r="C2" s="7"/>
    </row>
    <row r="3" spans="1:7" x14ac:dyDescent="0.25">
      <c r="A3" s="215" t="s">
        <v>8</v>
      </c>
      <c r="B3" s="223"/>
      <c r="C3" s="223"/>
      <c r="D3" s="216"/>
      <c r="F3" s="217" t="s">
        <v>1</v>
      </c>
      <c r="G3" s="218"/>
    </row>
    <row r="4" spans="1:7" x14ac:dyDescent="0.25">
      <c r="A4" s="36" t="s">
        <v>1025</v>
      </c>
      <c r="B4" s="32" t="s">
        <v>1029</v>
      </c>
      <c r="C4" s="32" t="s">
        <v>1028</v>
      </c>
      <c r="D4" s="37" t="s">
        <v>1024</v>
      </c>
      <c r="F4" s="48" t="s">
        <v>1462</v>
      </c>
      <c r="G4" s="40"/>
    </row>
    <row r="5" spans="1:7" x14ac:dyDescent="0.25">
      <c r="A5" s="38" t="s">
        <v>7</v>
      </c>
      <c r="B5" s="39">
        <f t="shared" ref="B5:B11" si="0">COUNTIF(SubjectAss,A5)</f>
        <v>246</v>
      </c>
      <c r="C5" s="39">
        <f t="shared" ref="C5:C11" si="1">COUNTIFS(SubjectAss,A5,SubjectCom,"0")</f>
        <v>0</v>
      </c>
      <c r="D5" s="40">
        <f t="shared" ref="D5:D11" si="2">COUNTIFS(SubjectAss,A5,SubjectCom,"1")</f>
        <v>246</v>
      </c>
      <c r="F5" s="49" t="s">
        <v>989</v>
      </c>
      <c r="G5" s="50"/>
    </row>
    <row r="6" spans="1:7" x14ac:dyDescent="0.25">
      <c r="A6" s="38" t="s">
        <v>6</v>
      </c>
      <c r="B6" s="39">
        <f t="shared" si="0"/>
        <v>387</v>
      </c>
      <c r="C6" s="39">
        <f t="shared" si="1"/>
        <v>2</v>
      </c>
      <c r="D6" s="40">
        <f t="shared" si="2"/>
        <v>385</v>
      </c>
      <c r="F6" s="35"/>
      <c r="G6" s="35"/>
    </row>
    <row r="7" spans="1:7" x14ac:dyDescent="0.25">
      <c r="A7" s="38" t="s">
        <v>5</v>
      </c>
      <c r="B7" s="39">
        <f t="shared" si="0"/>
        <v>20</v>
      </c>
      <c r="C7" s="39">
        <f t="shared" si="1"/>
        <v>0</v>
      </c>
      <c r="D7" s="40">
        <f t="shared" si="2"/>
        <v>20</v>
      </c>
      <c r="F7" s="35"/>
      <c r="G7" s="35"/>
    </row>
    <row r="8" spans="1:7" x14ac:dyDescent="0.25">
      <c r="A8" s="38" t="s">
        <v>4</v>
      </c>
      <c r="B8" s="39">
        <f t="shared" si="0"/>
        <v>30</v>
      </c>
      <c r="C8" s="39">
        <f t="shared" si="1"/>
        <v>0</v>
      </c>
      <c r="D8" s="40">
        <f t="shared" si="2"/>
        <v>30</v>
      </c>
      <c r="F8" s="35"/>
      <c r="G8" s="35"/>
    </row>
    <row r="9" spans="1:7" x14ac:dyDescent="0.25">
      <c r="A9" s="38" t="s">
        <v>315</v>
      </c>
      <c r="B9" s="39">
        <f t="shared" si="0"/>
        <v>13</v>
      </c>
      <c r="C9" s="39">
        <f t="shared" si="1"/>
        <v>0</v>
      </c>
      <c r="D9" s="40">
        <f t="shared" si="2"/>
        <v>13</v>
      </c>
    </row>
    <row r="10" spans="1:7" x14ac:dyDescent="0.25">
      <c r="A10" s="38">
        <v>1</v>
      </c>
      <c r="B10" s="39">
        <f>COUNTIF(SubjectAss,A10)</f>
        <v>53</v>
      </c>
      <c r="C10" s="39">
        <f t="shared" si="1"/>
        <v>0</v>
      </c>
      <c r="D10" s="40">
        <f t="shared" si="2"/>
        <v>53</v>
      </c>
    </row>
    <row r="11" spans="1:7" x14ac:dyDescent="0.25">
      <c r="A11" s="38">
        <v>0</v>
      </c>
      <c r="B11" s="39">
        <f t="shared" si="0"/>
        <v>35</v>
      </c>
      <c r="C11" s="39">
        <f t="shared" si="1"/>
        <v>35</v>
      </c>
      <c r="D11" s="40">
        <f t="shared" si="2"/>
        <v>0</v>
      </c>
    </row>
    <row r="12" spans="1:7" s="35" customFormat="1" x14ac:dyDescent="0.25">
      <c r="A12" s="44" t="s">
        <v>1032</v>
      </c>
      <c r="B12" s="45">
        <f>SUM(B5:B11)</f>
        <v>784</v>
      </c>
      <c r="C12" s="45">
        <f>SUM(C5:C11)</f>
        <v>37</v>
      </c>
      <c r="D12" s="46">
        <f>SUM(D5:D11)</f>
        <v>747</v>
      </c>
      <c r="E12" s="34"/>
      <c r="F12" s="34"/>
      <c r="G12" s="34"/>
    </row>
    <row r="14" spans="1:7" x14ac:dyDescent="0.25">
      <c r="A14" s="215" t="s">
        <v>1461</v>
      </c>
      <c r="B14" s="223"/>
      <c r="C14" s="223"/>
      <c r="D14" s="223"/>
      <c r="E14" s="223"/>
      <c r="F14" s="223"/>
      <c r="G14" s="216"/>
    </row>
    <row r="15" spans="1:7" x14ac:dyDescent="0.25">
      <c r="A15" s="36" t="s">
        <v>1025</v>
      </c>
      <c r="B15" s="32" t="s">
        <v>1030</v>
      </c>
      <c r="C15" s="32" t="s">
        <v>1028</v>
      </c>
      <c r="D15" s="43" t="s">
        <v>1024</v>
      </c>
      <c r="E15" s="32" t="s">
        <v>1031</v>
      </c>
      <c r="F15" s="32" t="s">
        <v>1028</v>
      </c>
      <c r="G15" s="37" t="s">
        <v>1024</v>
      </c>
    </row>
    <row r="16" spans="1:7" x14ac:dyDescent="0.25">
      <c r="A16" s="38" t="s">
        <v>346</v>
      </c>
      <c r="B16" s="39">
        <f t="shared" ref="B16:B23" si="3">COUNTIF(ArtCitAss,A16)</f>
        <v>18</v>
      </c>
      <c r="C16" s="39">
        <f t="shared" ref="C16:C23" si="4">COUNTIFS(ArtCitAss,A16,ArtCitCom,"0")</f>
        <v>0</v>
      </c>
      <c r="D16" s="39">
        <f t="shared" ref="D16:D23" si="5">COUNTIFS(ArtCitAss,A16,ArtCitCom,"1")</f>
        <v>18</v>
      </c>
      <c r="E16" s="39">
        <f t="shared" ref="E16:E23" si="6">COUNTIF(JPCitAss,A16)</f>
        <v>17</v>
      </c>
      <c r="F16" s="39">
        <f t="shared" ref="F16:F23" si="7">COUNTIFS(JPCitAss,A16,JPCitCom,"0")</f>
        <v>0</v>
      </c>
      <c r="G16" s="40">
        <f t="shared" ref="G16:G23" si="8">COUNTIFS(JPCitAss,A16,JPCitCom,"1")</f>
        <v>17</v>
      </c>
    </row>
    <row r="17" spans="1:7" x14ac:dyDescent="0.25">
      <c r="A17" s="38" t="s">
        <v>388</v>
      </c>
      <c r="B17" s="39">
        <f t="shared" si="3"/>
        <v>2</v>
      </c>
      <c r="C17" s="39">
        <f t="shared" si="4"/>
        <v>0</v>
      </c>
      <c r="D17" s="39">
        <f t="shared" si="5"/>
        <v>2</v>
      </c>
      <c r="E17" s="39">
        <f t="shared" si="6"/>
        <v>0</v>
      </c>
      <c r="F17" s="39">
        <f t="shared" si="7"/>
        <v>0</v>
      </c>
      <c r="G17" s="40">
        <f t="shared" si="8"/>
        <v>0</v>
      </c>
    </row>
    <row r="18" spans="1:7" x14ac:dyDescent="0.25">
      <c r="A18" s="38" t="s">
        <v>326</v>
      </c>
      <c r="B18" s="39">
        <f t="shared" si="3"/>
        <v>728</v>
      </c>
      <c r="C18" s="39">
        <f t="shared" si="4"/>
        <v>1</v>
      </c>
      <c r="D18" s="39">
        <f t="shared" si="5"/>
        <v>727</v>
      </c>
      <c r="E18" s="39">
        <f t="shared" si="6"/>
        <v>721</v>
      </c>
      <c r="F18" s="39">
        <f t="shared" si="7"/>
        <v>2</v>
      </c>
      <c r="G18" s="40">
        <f t="shared" si="8"/>
        <v>719</v>
      </c>
    </row>
    <row r="19" spans="1:7" x14ac:dyDescent="0.25">
      <c r="A19" s="38" t="s">
        <v>49</v>
      </c>
      <c r="B19" s="39">
        <f t="shared" ref="B19" si="9">COUNTIF(ArtCitAss,A19)</f>
        <v>41</v>
      </c>
      <c r="C19" s="39">
        <f t="shared" ref="C19" si="10">COUNTIFS(ArtCitAss,A19,ArtCitCom,"0")</f>
        <v>0</v>
      </c>
      <c r="D19" s="39">
        <f t="shared" ref="D19" si="11">COUNTIFS(ArtCitAss,A19,ArtCitCom,"1")</f>
        <v>41</v>
      </c>
      <c r="E19" s="39">
        <f t="shared" ref="E19" si="12">COUNTIF(JPCitAss,A19)</f>
        <v>42</v>
      </c>
      <c r="F19" s="39">
        <f t="shared" ref="F19" si="13">COUNTIFS(JPCitAss,A19,JPCitCom,"0")</f>
        <v>0</v>
      </c>
      <c r="G19" s="40">
        <f t="shared" ref="G19" si="14">COUNTIFS(JPCitAss,A19,JPCitCom,"1")</f>
        <v>42</v>
      </c>
    </row>
    <row r="20" spans="1:7" x14ac:dyDescent="0.25">
      <c r="A20" s="38" t="s">
        <v>50</v>
      </c>
      <c r="B20" s="39">
        <f t="shared" si="3"/>
        <v>40</v>
      </c>
      <c r="C20" s="39">
        <f t="shared" si="4"/>
        <v>0</v>
      </c>
      <c r="D20" s="39">
        <f t="shared" si="5"/>
        <v>40</v>
      </c>
      <c r="E20" s="39">
        <f t="shared" si="6"/>
        <v>133</v>
      </c>
      <c r="F20" s="39">
        <f t="shared" si="7"/>
        <v>0</v>
      </c>
      <c r="G20" s="40">
        <f t="shared" si="8"/>
        <v>133</v>
      </c>
    </row>
    <row r="21" spans="1:7" x14ac:dyDescent="0.25">
      <c r="A21" s="38" t="s">
        <v>285</v>
      </c>
      <c r="B21" s="39">
        <f t="shared" si="3"/>
        <v>42</v>
      </c>
      <c r="C21" s="39">
        <f t="shared" si="4"/>
        <v>0</v>
      </c>
      <c r="D21" s="39">
        <f t="shared" si="5"/>
        <v>42</v>
      </c>
      <c r="E21" s="39">
        <f t="shared" si="6"/>
        <v>37</v>
      </c>
      <c r="F21" s="39">
        <f t="shared" si="7"/>
        <v>0</v>
      </c>
      <c r="G21" s="40">
        <f t="shared" si="8"/>
        <v>37</v>
      </c>
    </row>
    <row r="22" spans="1:7" x14ac:dyDescent="0.25">
      <c r="A22" s="38" t="s">
        <v>315</v>
      </c>
      <c r="B22" s="39">
        <f t="shared" si="3"/>
        <v>52</v>
      </c>
      <c r="C22" s="39">
        <f t="shared" si="4"/>
        <v>0</v>
      </c>
      <c r="D22" s="39">
        <f t="shared" si="5"/>
        <v>52</v>
      </c>
      <c r="E22" s="39">
        <f t="shared" si="6"/>
        <v>48</v>
      </c>
      <c r="F22" s="39">
        <f t="shared" si="7"/>
        <v>0</v>
      </c>
      <c r="G22" s="40">
        <f t="shared" si="8"/>
        <v>48</v>
      </c>
    </row>
    <row r="23" spans="1:7" x14ac:dyDescent="0.25">
      <c r="A23" s="38" t="s">
        <v>51</v>
      </c>
      <c r="B23" s="39">
        <f t="shared" si="3"/>
        <v>79</v>
      </c>
      <c r="C23" s="39">
        <f t="shared" si="4"/>
        <v>0</v>
      </c>
      <c r="D23" s="39">
        <f t="shared" si="5"/>
        <v>79</v>
      </c>
      <c r="E23" s="39">
        <f t="shared" si="6"/>
        <v>4</v>
      </c>
      <c r="F23" s="39">
        <f t="shared" si="7"/>
        <v>0</v>
      </c>
      <c r="G23" s="40">
        <f t="shared" si="8"/>
        <v>4</v>
      </c>
    </row>
    <row r="24" spans="1:7" ht="15.75" thickBot="1" x14ac:dyDescent="0.3">
      <c r="A24" s="41" t="s">
        <v>1</v>
      </c>
      <c r="B24" s="33">
        <f>COUNTIFS(SubjectAss,A5,ArtCitAss,"0")+COUNTIFS(SubjectAss,A6,ArtCitAss,"0")+COUNTIFS(SubjectAss,A7,ArtCitAss,"0")+COUNTIFS(SubjectAss,A8,ArtCitAss,"0")+COUNTIFS(SubjectAss,A9,ArtCitAss,"0")+COUNTIFS(SubjectAss,A11,ArtCitAss,"0")+COUNTIFS(SubjectAss,#REF!,ArtCitAss,"0")+COUNTIFS(SubjectAss,#REF!,ArtCitAss,"0")+COUNTIFS(SubjectAss,#REF!,ArtCitAss,"0")+COUNTIFS(SubjectAss,#REF!,ArtCitAss,"0")+COUNTIFS(SubjectAss,#REF!,ArtCitAss,"0")</f>
        <v>29</v>
      </c>
      <c r="C24" s="33">
        <f>COUNTIFS(SubjectAss,A5,ArtCitAss,"0",ArtCitCom,"0")+COUNTIFS(SubjectAss,A6,ArtCitAss,"0",ArtCitCom,"0")+COUNTIFS(SubjectAss,A7,ArtCitAss,"0",ArtCitCom,"0")+COUNTIFS(SubjectAss,A8,ArtCitAss,"0",ArtCitCom,"0")+COUNTIFS(SubjectAss,A9,ArtCitAss,"0",ArtCitCom,"0")+COUNTIFS(SubjectAss,A11,ArtCitAss,"0",ArtCitCom,"0")+COUNTIFS(SubjectAss,#REF!,ArtCitAss,"0",ArtCitCom,"0")+COUNTIFS(SubjectAss,#REF!,ArtCitAss,"0",ArtCitCom,"0")+COUNTIFS(SubjectAss,#REF!,ArtCitAss,"0",ArtCitCom,"0")+COUNTIFS(SubjectAss,#REF!,ArtCitAss,"0",ArtCitCom,"0")+COUNTIFS(SubjectAss,#REF!,ArtCitAss,"0",ArtCitCom,"0")</f>
        <v>29</v>
      </c>
      <c r="D24" s="33">
        <f>COUNTIFS(SubjectAss,A5,ArtCitAss,"0",ArtCitCom,"1")+COUNTIFS(SubjectAss,A6,ArtCitAss,"0",ArtCitCom,"1")+COUNTIFS(SubjectAss,A7,ArtCitAss,"0",ArtCitCom,"1")+COUNTIFS(SubjectAss,A8,ArtCitAss,"0",ArtCitCom,"1")+COUNTIFS(SubjectAss,A9,ArtCitAss,"0",ArtCitCom,"1")+COUNTIFS(SubjectAss,A11,ArtCitAss,"0",ArtCitCom,"1")+COUNTIFS(SubjectAss,#REF!,ArtCitAss,"0",ArtCitCom,"1")+COUNTIFS(SubjectAss,#REF!,ArtCitAss,"0",ArtCitCom,"1")+COUNTIFS(SubjectAss,#REF!,ArtCitAss,"0",ArtCitCom,"1")+COUNTIFS(SubjectAss,#REF!,ArtCitAss,"0",ArtCitCom,"1")+COUNTIFS(SubjectAss,#REF!,ArtCitAss,"0",ArtCitCom,"1")</f>
        <v>0</v>
      </c>
      <c r="E24" s="33">
        <f>COUNTIFS(SubjectAss,A5,JPCitAss,"0")+COUNTIFS(SubjectAss,A6,JPCitAss,"0")+COUNTIFS(SubjectAss,A7,JPCitAss,"0")+COUNTIFS(SubjectAss,A8,JPCitAss,"0")+COUNTIFS(SubjectAss,A9,JPCitAss,"0")+COUNTIFS(SubjectAss,A11,JPCitAss,"0")+COUNTIFS(SubjectAss,#REF!,JPCitAss,"0")+COUNTIFS(SubjectAss,#REF!,JPCitAss,"0")+COUNTIFS(SubjectAss,#REF!,JPCitAss,"0")+COUNTIFS(SubjectAss,#REF!,JPCitAss,"0")+COUNTIFS(SubjectAss,#REF!,JPCitAss,"0")</f>
        <v>29</v>
      </c>
      <c r="F24" s="33">
        <f>COUNTIFS(SubjectAss,A5,JPCitAss,"0",JPCitCom,"0")+COUNTIFS(SubjectAss,A6,JPCitAss,"0",JPCitCom,"0")+COUNTIFS(SubjectAss,A7,JPCitAss,"0",JPCitCom,"0")+COUNTIFS(SubjectAss,A8,JPCitAss,"0",JPCitCom,"0")+COUNTIFS(SubjectAss,A9,JPCitAss,"0",JPCitCom,"0")+COUNTIFS(SubjectAss,A11,JPCitAss,"0",JPCitCom,"0")+COUNTIFS(SubjectAss,#REF!,JPCitAss,"0",JPCitCom,"0")+COUNTIFS(SubjectAss,#REF!,JPCitAss,"0",JPCitCom,"0")+COUNTIFS(SubjectAss,#REF!,JPCitAss,"0",JPCitCom,"0")+COUNTIFS(SubjectAss,#REF!,JPCitAss,"0",JPCitCom,"0")+COUNTIFS(SubjectAss,#REF!,JPCitAss,"0",JPCitCom,"0")</f>
        <v>29</v>
      </c>
      <c r="G24" s="42">
        <f>COUNTIFS(SubjectAss,A5,JPCitAss,"0",JPCitCom,"1")+COUNTIFS(SubjectAss,A6,JPCitAss,"0",JPCitCom,"1")+COUNTIFS(SubjectAss,A7,JPCitAss,"0",JPCitCom,"1")+COUNTIFS(SubjectAss,A8,JPCitAss,"0",JPCitCom,"1")+COUNTIFS(SubjectAss,A9,JPCitAss,"0",JPCitCom,"1")+COUNTIFS(SubjectAss,A11,JPCitAss,"0",JPCitCom,"1")+COUNTIFS(SubjectAss,#REF!,JPCitAss,"0",JPCitCom,"1")+COUNTIFS(SubjectAss,#REF!,JPCitAss,"0",JPCitCom,"1")+COUNTIFS(SubjectAss,#REF!,JPCitAss,"0",JPCitCom,"1")+COUNTIFS(SubjectAss,#REF!,JPCitAss,"0",JPCitCom,"1")+COUNTIFS(SubjectAss,#REF!,JPCitAss,"0",JPCitCom,"1")</f>
        <v>0</v>
      </c>
    </row>
    <row r="25" spans="1:7" s="35" customFormat="1" x14ac:dyDescent="0.25">
      <c r="A25" s="44" t="s">
        <v>1032</v>
      </c>
      <c r="B25" s="46">
        <f t="shared" ref="B25:G25" si="15">SUM(B16:B24)</f>
        <v>1031</v>
      </c>
      <c r="C25" s="46">
        <f t="shared" si="15"/>
        <v>30</v>
      </c>
      <c r="D25" s="46">
        <f t="shared" si="15"/>
        <v>1001</v>
      </c>
      <c r="E25" s="46">
        <f t="shared" si="15"/>
        <v>1031</v>
      </c>
      <c r="F25" s="46">
        <f t="shared" si="15"/>
        <v>31</v>
      </c>
      <c r="G25" s="46">
        <f t="shared" si="15"/>
        <v>1000</v>
      </c>
    </row>
    <row r="27" spans="1:7" x14ac:dyDescent="0.25">
      <c r="A27" s="215" t="s">
        <v>1027</v>
      </c>
      <c r="B27" s="223"/>
      <c r="C27" s="223"/>
      <c r="D27" s="216"/>
    </row>
    <row r="28" spans="1:7" x14ac:dyDescent="0.25">
      <c r="A28" s="36" t="s">
        <v>1025</v>
      </c>
      <c r="B28" s="32" t="s">
        <v>1026</v>
      </c>
      <c r="C28" s="32" t="s">
        <v>1028</v>
      </c>
      <c r="D28" s="37" t="s">
        <v>1024</v>
      </c>
    </row>
    <row r="29" spans="1:7" x14ac:dyDescent="0.25">
      <c r="A29" s="38" t="s">
        <v>49</v>
      </c>
      <c r="B29" s="39">
        <f>COUNTIF(DCDRevAss,A29)</f>
        <v>871</v>
      </c>
      <c r="C29" s="39">
        <f>COUNTIFS(DCDRevAss,A29,DCDRevCom,"0")</f>
        <v>0</v>
      </c>
      <c r="D29" s="40">
        <f>COUNTIFS(DCDRevAss,A29,DCDRevCom,"1")</f>
        <v>871</v>
      </c>
    </row>
    <row r="30" spans="1:7" x14ac:dyDescent="0.25">
      <c r="A30" s="38" t="s">
        <v>346</v>
      </c>
      <c r="B30" s="39">
        <f>COUNTIF(DCDRevAss,A30)</f>
        <v>101</v>
      </c>
      <c r="C30" s="39">
        <f>COUNTIFS(DCDRevAss,A30,DCDRevCom,"0")</f>
        <v>0</v>
      </c>
      <c r="D30" s="40">
        <f>COUNTIFS(DCDRevAss,A30,DCDRevCom,"1")</f>
        <v>101</v>
      </c>
    </row>
    <row r="31" spans="1:7" ht="15.75" thickBot="1" x14ac:dyDescent="0.3">
      <c r="A31" s="41" t="s">
        <v>326</v>
      </c>
      <c r="B31" s="33">
        <f>COUNTIF(DCDRevAss,A31)</f>
        <v>201</v>
      </c>
      <c r="C31" s="33">
        <f>COUNTIFS(DCDRevAss,A31,DCDRevCom,"0")</f>
        <v>11</v>
      </c>
      <c r="D31" s="42">
        <f>COUNTIFS(DCDRevAss,A31,DCDRevCom,"1")</f>
        <v>190</v>
      </c>
    </row>
    <row r="32" spans="1:7" x14ac:dyDescent="0.25">
      <c r="A32" s="44" t="s">
        <v>1032</v>
      </c>
      <c r="B32" s="45">
        <f>SUM(B29:B31)</f>
        <v>1173</v>
      </c>
      <c r="C32" s="45">
        <f>SUM(C29:C31)</f>
        <v>11</v>
      </c>
      <c r="D32" s="46">
        <f>SUM(D29:D31)</f>
        <v>1162</v>
      </c>
    </row>
    <row r="34" spans="1:7" x14ac:dyDescent="0.25">
      <c r="A34" s="219" t="s">
        <v>2</v>
      </c>
      <c r="B34" s="220"/>
      <c r="C34" s="220"/>
      <c r="D34" s="221"/>
    </row>
    <row r="35" spans="1:7" x14ac:dyDescent="0.25">
      <c r="A35" s="36" t="s">
        <v>1035</v>
      </c>
      <c r="B35" s="36" t="s">
        <v>1036</v>
      </c>
      <c r="C35" s="32" t="s">
        <v>1024</v>
      </c>
      <c r="D35" s="47" t="s">
        <v>977</v>
      </c>
    </row>
    <row r="36" spans="1:7" s="35" customFormat="1" x14ac:dyDescent="0.25">
      <c r="A36" s="44">
        <f>(COUNTIFS(SubjectAss,A5,ArtCitCom,"0")+COUNTIFS(SubjectAss,A6,ArtCitCom,"0")+COUNTIFS(SubjectAss,A7,ArtCitCom,"0")+COUNTIFS(SubjectAss,A8,ArtCitCom,"0")+COUNTIFS(SubjectAss,A9,ArtCitCom,"0")+COUNTIFS(SubjectAss,A11,ArtCitCom,"0")+COUNTIFS(SubjectAss,#REF!,ArtCitCom,"0")+COUNTIFS(SubjectAss,#REF!,ArtCitCom,"0")+COUNTIFS(SubjectAss,#REF!,ArtCitCom,"0")+COUNTIFS(SubjectAss,#REF!,ArtCitCom,"0")+COUNTIFS(SubjectAss,#REF!,ArtCitCom,"0")) + (COUNTIFS(SubjectAss,A5,ArtCitCom,"1",JPCitAss,"0")+COUNTIFS(SubjectAss,A6,ArtCitCom,"1",JPCitAss,"0")+COUNTIFS(SubjectAss,A7,ArtCitCom,"1",JPCitAss,"0")+COUNTIFS(SubjectAss,A8,ArtCitCom,"1",JPCitAss,"0")+COUNTIFS(SubjectAss,A9,ArtCitCom,"1",JPCitAss,"0")+COUNTIFS(SubjectAss,A11,ArtCitCom,"1",JPCitAss,"0")+COUNTIFS(SubjectAss,#REF!,ArtCitCom,"1",JPCitAss,"0")+COUNTIFS(SubjectAss,#REF!,ArtCitCom,"1",JPCitAss,"0")+COUNTIFS(SubjectAss,#REF!,ArtCitCom,"1",JPCitAss,"0")+COUNTIFS(SubjectAss,#REF!,ArtCitCom,"1",JPCitAss,"0")+COUNTIFS(SubjectAss,#REF!,ArtCitCom,"1",JPCitAss,"0"))</f>
        <v>32</v>
      </c>
      <c r="B36" s="45">
        <f>COUNTIFS(SubjectAss,A5,DCDRevCom,"0")+COUNTIFS(SubjectAss,A6,DCDRevCom,"0")+COUNTIFS(SubjectAss,A7,DCDRevCom,"0")+COUNTIFS(SubjectAss,A8,DCDRevCom,"0")+COUNTIFS(SubjectAss,A9,DCDRevCom,"0")+COUNTIFS(SubjectAss,A11,DCDRevCom,"0")+COUNTIFS(SubjectAss,#REF!,DCDRevCom,"0")+COUNTIFS(SubjectAss,#REF!,DCDRevCom,"0")+COUNTIFS(SubjectAss,#REF!,DCDRevCom,"0")+COUNTIFS(SubjectAss,#REF!,DCDRevCom,"0")+COUNTIFS(SubjectAss,#REF!,DCDRevCom,"0")</f>
        <v>37</v>
      </c>
      <c r="C36" s="45">
        <f>COUNTIFS(SubjectAss,A5,DCDRevCom,"1")+COUNTIFS(SubjectAss,A6,DCDRevCom,"1")+COUNTIFS(SubjectAss,A7,DCDRevCom,"1")+COUNTIFS(SubjectAss,A8,DCDRevCom,"1")+COUNTIFS(SubjectAss,A9,DCDRevCom,"1")+COUNTIFS(SubjectAss,A11,DCDRevCom,"1")+COUNTIFS(SubjectAss,#REF!,DCDRevCom,"1")+COUNTIFS(SubjectAss,#REF!,DCDRevCom,"1")+COUNTIFS(SubjectAss,#REF!,DCDRevCom,"1")+COUNTIFS(SubjectAss,#REF!,DCDRevCom,"1")+COUNTIFS(SubjectAss,#REF!,DCDRevCom,"1")</f>
        <v>694</v>
      </c>
      <c r="D36" s="46">
        <f>COUNTIF(SubjectAss,A5)+COUNTIF(SubjectAss,A6)+COUNTIF(SubjectAss,A7)+COUNTIF(SubjectAss,A8)+COUNTIF(SubjectAss,A9)+COUNTIF(SubjectAss,A11)+COUNTIF(SubjectAss,#REF!)+COUNTIF(SubjectAss,#REF!)+COUNTIF(SubjectAss,#REF!)+COUNTIF(SubjectAss,#REF!)+COUNTIF(SubjectAss,#REF!)</f>
        <v>731</v>
      </c>
      <c r="E36" s="34"/>
      <c r="F36" s="34"/>
      <c r="G36" s="34"/>
    </row>
    <row r="38" spans="1:7" x14ac:dyDescent="0.25">
      <c r="A38" s="215" t="s">
        <v>1033</v>
      </c>
      <c r="B38" s="216"/>
    </row>
    <row r="39" spans="1:7" x14ac:dyDescent="0.25">
      <c r="A39" s="36" t="s">
        <v>0</v>
      </c>
      <c r="B39" s="47" t="s">
        <v>1034</v>
      </c>
    </row>
    <row r="40" spans="1:7" s="35" customFormat="1" x14ac:dyDescent="0.25">
      <c r="A40" s="44">
        <f>COUNTIF(Sent_for_Upload,"1")</f>
        <v>585</v>
      </c>
      <c r="B40" s="46">
        <f>COUNTIF(Uploaded,"1")</f>
        <v>80</v>
      </c>
      <c r="C40" s="34"/>
      <c r="D40" s="34"/>
      <c r="E40" s="34"/>
      <c r="F40" s="34"/>
      <c r="G40" s="34"/>
    </row>
  </sheetData>
  <mergeCells count="7">
    <mergeCell ref="A38:B38"/>
    <mergeCell ref="F3:G3"/>
    <mergeCell ref="A34:D34"/>
    <mergeCell ref="A1:D1"/>
    <mergeCell ref="A3:D3"/>
    <mergeCell ref="A27:D27"/>
    <mergeCell ref="A14:G1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875"/>
  <sheetViews>
    <sheetView showGridLines="0" zoomScale="90" zoomScaleNormal="90" workbookViewId="0">
      <selection activeCell="B50" sqref="B50"/>
    </sheetView>
  </sheetViews>
  <sheetFormatPr defaultColWidth="9.140625" defaultRowHeight="15.75" customHeight="1" x14ac:dyDescent="0.2"/>
  <cols>
    <col min="1" max="1" width="44.140625" style="7" customWidth="1"/>
    <col min="2" max="2" width="71.140625" style="68" customWidth="1"/>
    <col min="3" max="3" width="80.28515625" style="67" customWidth="1"/>
    <col min="4" max="16384" width="9.140625" style="119"/>
  </cols>
  <sheetData>
    <row r="1" spans="1:4" ht="42.75" customHeight="1" x14ac:dyDescent="0.2">
      <c r="A1" s="116" t="s">
        <v>2597</v>
      </c>
      <c r="B1" s="117" t="s">
        <v>974</v>
      </c>
      <c r="C1" s="118" t="s">
        <v>2193</v>
      </c>
    </row>
    <row r="2" spans="1:4" s="121" customFormat="1" ht="15.75" customHeight="1" x14ac:dyDescent="0.2">
      <c r="A2" s="7" t="s">
        <v>1275</v>
      </c>
      <c r="B2" s="120" t="s">
        <v>1306</v>
      </c>
      <c r="C2" s="108" t="s">
        <v>2321</v>
      </c>
    </row>
    <row r="3" spans="1:4" s="121" customFormat="1" ht="15.75" customHeight="1" x14ac:dyDescent="0.2">
      <c r="A3" s="7" t="s">
        <v>1169</v>
      </c>
      <c r="B3" s="68" t="s">
        <v>1170</v>
      </c>
      <c r="C3" s="108" t="s">
        <v>2361</v>
      </c>
    </row>
    <row r="4" spans="1:4" s="121" customFormat="1" ht="15.75" customHeight="1" x14ac:dyDescent="0.2">
      <c r="A4" s="7" t="s">
        <v>1767</v>
      </c>
      <c r="B4" s="122" t="s">
        <v>1768</v>
      </c>
      <c r="C4" s="115" t="s">
        <v>2223</v>
      </c>
    </row>
    <row r="5" spans="1:4" s="121" customFormat="1" ht="15.75" customHeight="1" x14ac:dyDescent="0.2">
      <c r="A5" s="123" t="s">
        <v>1558</v>
      </c>
      <c r="B5" s="124" t="s">
        <v>1552</v>
      </c>
      <c r="C5" s="115" t="s">
        <v>2391</v>
      </c>
    </row>
    <row r="6" spans="1:4" s="121" customFormat="1" ht="15.75" customHeight="1" x14ac:dyDescent="0.2">
      <c r="A6" s="82" t="s">
        <v>2645</v>
      </c>
      <c r="B6" s="80" t="s">
        <v>1781</v>
      </c>
      <c r="C6" s="115" t="s">
        <v>2485</v>
      </c>
    </row>
    <row r="7" spans="1:4" s="121" customFormat="1" ht="15.75" customHeight="1" x14ac:dyDescent="0.2">
      <c r="A7" s="82" t="s">
        <v>2646</v>
      </c>
      <c r="B7" s="80" t="s">
        <v>1776</v>
      </c>
      <c r="C7" s="115" t="s">
        <v>2500</v>
      </c>
      <c r="D7" s="108"/>
    </row>
    <row r="8" spans="1:4" s="121" customFormat="1" ht="15.75" customHeight="1" x14ac:dyDescent="0.2">
      <c r="A8" s="7" t="s">
        <v>689</v>
      </c>
      <c r="B8" s="68" t="s">
        <v>688</v>
      </c>
      <c r="C8" s="108" t="s">
        <v>2256</v>
      </c>
      <c r="D8" s="108"/>
    </row>
    <row r="9" spans="1:4" s="121" customFormat="1" ht="15.75" customHeight="1" x14ac:dyDescent="0.2">
      <c r="A9" s="7" t="s">
        <v>963</v>
      </c>
      <c r="B9" s="68" t="s">
        <v>962</v>
      </c>
      <c r="C9" s="108" t="s">
        <v>2194</v>
      </c>
    </row>
    <row r="10" spans="1:4" s="121" customFormat="1" ht="15.75" customHeight="1" x14ac:dyDescent="0.2">
      <c r="A10" s="7" t="s">
        <v>746</v>
      </c>
      <c r="B10" s="68" t="s">
        <v>745</v>
      </c>
      <c r="C10" s="108" t="s">
        <v>2244</v>
      </c>
    </row>
    <row r="11" spans="1:4" s="121" customFormat="1" ht="15.75" customHeight="1" x14ac:dyDescent="0.2">
      <c r="A11" s="7" t="s">
        <v>987</v>
      </c>
      <c r="B11" s="68" t="s">
        <v>988</v>
      </c>
      <c r="C11" s="108" t="s">
        <v>2351</v>
      </c>
    </row>
    <row r="12" spans="1:4" s="121" customFormat="1" ht="15.75" customHeight="1" x14ac:dyDescent="0.2">
      <c r="A12" s="7" t="s">
        <v>1037</v>
      </c>
      <c r="B12" s="68" t="s">
        <v>550</v>
      </c>
      <c r="C12" s="108" t="s">
        <v>2289</v>
      </c>
    </row>
    <row r="13" spans="1:4" s="121" customFormat="1" ht="15.75" customHeight="1" x14ac:dyDescent="0.2">
      <c r="A13" s="7" t="s">
        <v>1086</v>
      </c>
      <c r="B13" s="68" t="s">
        <v>733</v>
      </c>
      <c r="C13" s="108" t="s">
        <v>2246</v>
      </c>
    </row>
    <row r="14" spans="1:4" s="121" customFormat="1" ht="15.75" customHeight="1" x14ac:dyDescent="0.2">
      <c r="A14" s="7" t="s">
        <v>802</v>
      </c>
      <c r="B14" s="68" t="s">
        <v>801</v>
      </c>
      <c r="C14" s="108" t="s">
        <v>2236</v>
      </c>
    </row>
    <row r="15" spans="1:4" s="121" customFormat="1" ht="15.75" customHeight="1" x14ac:dyDescent="0.2">
      <c r="A15" s="82" t="s">
        <v>1802</v>
      </c>
      <c r="B15" s="80" t="s">
        <v>1803</v>
      </c>
      <c r="C15" s="115" t="s">
        <v>2408</v>
      </c>
    </row>
    <row r="16" spans="1:4" s="121" customFormat="1" ht="15.75" customHeight="1" x14ac:dyDescent="0.2">
      <c r="A16" s="7" t="s">
        <v>866</v>
      </c>
      <c r="B16" s="120" t="s">
        <v>865</v>
      </c>
      <c r="C16" s="108" t="s">
        <v>2216</v>
      </c>
    </row>
    <row r="17" spans="1:38" s="121" customFormat="1" ht="15.75" customHeight="1" x14ac:dyDescent="0.2">
      <c r="A17" s="7" t="s">
        <v>423</v>
      </c>
      <c r="B17" s="68" t="s">
        <v>422</v>
      </c>
      <c r="C17" s="108" t="s">
        <v>2312</v>
      </c>
    </row>
    <row r="18" spans="1:38" s="121" customFormat="1" ht="15.75" customHeight="1" x14ac:dyDescent="0.2">
      <c r="A18" s="7" t="s">
        <v>340</v>
      </c>
      <c r="B18" s="108" t="s">
        <v>339</v>
      </c>
      <c r="C18" s="108" t="s">
        <v>2335</v>
      </c>
    </row>
    <row r="19" spans="1:38" s="121" customFormat="1" ht="15.75" customHeight="1" x14ac:dyDescent="0.2">
      <c r="A19" s="82" t="s">
        <v>1172</v>
      </c>
      <c r="B19" s="80" t="s">
        <v>1173</v>
      </c>
      <c r="C19" s="115" t="s">
        <v>2489</v>
      </c>
    </row>
    <row r="20" spans="1:38" s="121" customFormat="1" ht="15.75" customHeight="1" x14ac:dyDescent="0.2">
      <c r="A20" s="126" t="s">
        <v>1562</v>
      </c>
      <c r="B20" s="127" t="s">
        <v>1549</v>
      </c>
      <c r="C20" s="115" t="s">
        <v>2390</v>
      </c>
      <c r="E20" s="108"/>
      <c r="F20" s="108"/>
      <c r="G20" s="108"/>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row>
    <row r="21" spans="1:38" s="121" customFormat="1" ht="15.75" customHeight="1" x14ac:dyDescent="0.2">
      <c r="A21" s="7" t="s">
        <v>1038</v>
      </c>
      <c r="B21" s="68" t="s">
        <v>493</v>
      </c>
      <c r="C21" s="108" t="s">
        <v>2301</v>
      </c>
    </row>
    <row r="22" spans="1:38" s="121" customFormat="1" ht="15.75" customHeight="1" x14ac:dyDescent="0.2">
      <c r="A22" s="82" t="s">
        <v>1702</v>
      </c>
      <c r="B22" s="80" t="s">
        <v>1710</v>
      </c>
      <c r="C22" s="115" t="s">
        <v>2442</v>
      </c>
    </row>
    <row r="23" spans="1:38" s="121" customFormat="1" ht="15.75" customHeight="1" x14ac:dyDescent="0.2">
      <c r="A23" s="7" t="s">
        <v>2642</v>
      </c>
      <c r="B23" s="68" t="s">
        <v>1477</v>
      </c>
      <c r="C23" s="108" t="s">
        <v>2303</v>
      </c>
    </row>
    <row r="24" spans="1:38" s="108" customFormat="1" ht="15.75" customHeight="1" x14ac:dyDescent="0.2">
      <c r="A24" s="126" t="s">
        <v>2643</v>
      </c>
      <c r="B24" s="127" t="s">
        <v>1476</v>
      </c>
      <c r="C24" s="115" t="s">
        <v>2381</v>
      </c>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row>
    <row r="25" spans="1:38" s="121" customFormat="1" ht="15.75" customHeight="1" x14ac:dyDescent="0.2">
      <c r="A25" s="7" t="s">
        <v>1373</v>
      </c>
      <c r="B25" s="68" t="s">
        <v>1374</v>
      </c>
      <c r="C25" s="115" t="s">
        <v>2219</v>
      </c>
    </row>
    <row r="26" spans="1:38" s="121" customFormat="1" ht="15.75" customHeight="1" x14ac:dyDescent="0.2">
      <c r="A26" s="82" t="s">
        <v>1221</v>
      </c>
      <c r="B26" s="80" t="s">
        <v>1222</v>
      </c>
      <c r="C26" s="115" t="s">
        <v>2488</v>
      </c>
    </row>
    <row r="27" spans="1:38" s="121" customFormat="1" ht="15.75" customHeight="1" x14ac:dyDescent="0.2">
      <c r="A27" s="7" t="s">
        <v>931</v>
      </c>
      <c r="B27" s="68" t="s">
        <v>930</v>
      </c>
      <c r="C27" s="108" t="s">
        <v>2202</v>
      </c>
    </row>
    <row r="28" spans="1:38" s="121" customFormat="1" ht="15.75" customHeight="1" x14ac:dyDescent="0.2">
      <c r="A28" s="7" t="s">
        <v>499</v>
      </c>
      <c r="B28" s="68" t="s">
        <v>498</v>
      </c>
      <c r="C28" s="108" t="s">
        <v>2300</v>
      </c>
    </row>
    <row r="29" spans="1:38" s="121" customFormat="1" ht="15.75" customHeight="1" x14ac:dyDescent="0.2">
      <c r="A29" s="7" t="s">
        <v>329</v>
      </c>
      <c r="B29" s="68" t="s">
        <v>328</v>
      </c>
      <c r="C29" s="108" t="s">
        <v>2340</v>
      </c>
    </row>
    <row r="30" spans="1:38" s="121" customFormat="1" ht="15.75" customHeight="1" x14ac:dyDescent="0.2">
      <c r="A30" s="82" t="s">
        <v>39</v>
      </c>
      <c r="B30" s="80" t="s">
        <v>39</v>
      </c>
      <c r="C30" s="115" t="s">
        <v>2474</v>
      </c>
      <c r="D30" s="108"/>
    </row>
    <row r="31" spans="1:38" s="121" customFormat="1" ht="15.75" customHeight="1" x14ac:dyDescent="0.2">
      <c r="A31" s="82" t="s">
        <v>70</v>
      </c>
      <c r="B31" s="80" t="s">
        <v>69</v>
      </c>
      <c r="C31" s="115" t="s">
        <v>2466</v>
      </c>
    </row>
    <row r="32" spans="1:38" s="121" customFormat="1" ht="15.75" customHeight="1" x14ac:dyDescent="0.2">
      <c r="A32" s="7" t="s">
        <v>393</v>
      </c>
      <c r="B32" s="120" t="s">
        <v>392</v>
      </c>
      <c r="C32" s="108" t="s">
        <v>2320</v>
      </c>
    </row>
    <row r="33" spans="1:4" s="121" customFormat="1" ht="15.75" customHeight="1" x14ac:dyDescent="0.2">
      <c r="A33" s="7" t="s">
        <v>829</v>
      </c>
      <c r="B33" s="68" t="s">
        <v>832</v>
      </c>
      <c r="C33" s="108" t="s">
        <v>2233</v>
      </c>
    </row>
    <row r="34" spans="1:4" s="121" customFormat="1" ht="15.75" customHeight="1" x14ac:dyDescent="0.2">
      <c r="A34" s="7" t="s">
        <v>647</v>
      </c>
      <c r="B34" s="68" t="s">
        <v>646</v>
      </c>
      <c r="C34" s="108" t="s">
        <v>2267</v>
      </c>
      <c r="D34" s="108"/>
    </row>
    <row r="35" spans="1:4" s="121" customFormat="1" ht="15.75" customHeight="1" x14ac:dyDescent="0.2">
      <c r="A35" s="7" t="s">
        <v>924</v>
      </c>
      <c r="B35" s="68" t="s">
        <v>923</v>
      </c>
      <c r="C35" s="108" t="s">
        <v>2204</v>
      </c>
    </row>
    <row r="36" spans="1:4" s="121" customFormat="1" ht="15.75" customHeight="1" x14ac:dyDescent="0.2">
      <c r="A36" s="7" t="s">
        <v>2612</v>
      </c>
      <c r="B36" s="68" t="s">
        <v>2613</v>
      </c>
      <c r="C36" s="136" t="s">
        <v>2637</v>
      </c>
    </row>
    <row r="37" spans="1:4" s="121" customFormat="1" ht="15.75" customHeight="1" x14ac:dyDescent="0.2">
      <c r="A37" s="7" t="s">
        <v>407</v>
      </c>
      <c r="B37" s="120" t="s">
        <v>406</v>
      </c>
      <c r="C37" s="108" t="s">
        <v>2316</v>
      </c>
    </row>
    <row r="38" spans="1:4" s="121" customFormat="1" ht="15.75" customHeight="1" x14ac:dyDescent="0.2">
      <c r="A38" s="126" t="s">
        <v>1410</v>
      </c>
      <c r="B38" s="127" t="s">
        <v>1411</v>
      </c>
      <c r="C38" s="108" t="s">
        <v>2372</v>
      </c>
    </row>
    <row r="39" spans="1:4" s="121" customFormat="1" ht="15.75" customHeight="1" x14ac:dyDescent="0.2">
      <c r="A39" s="82" t="s">
        <v>224</v>
      </c>
      <c r="B39" s="80" t="s">
        <v>223</v>
      </c>
      <c r="C39" s="115" t="s">
        <v>2444</v>
      </c>
    </row>
    <row r="40" spans="1:4" s="121" customFormat="1" ht="15.75" customHeight="1" x14ac:dyDescent="0.2">
      <c r="A40" s="7" t="s">
        <v>545</v>
      </c>
      <c r="B40" s="68" t="s">
        <v>544</v>
      </c>
      <c r="C40" s="115" t="s">
        <v>2290</v>
      </c>
    </row>
    <row r="41" spans="1:4" s="121" customFormat="1" ht="15.75" customHeight="1" x14ac:dyDescent="0.2">
      <c r="A41" s="126" t="s">
        <v>1458</v>
      </c>
      <c r="B41" s="127" t="s">
        <v>1459</v>
      </c>
      <c r="C41" s="115" t="s">
        <v>2377</v>
      </c>
    </row>
    <row r="42" spans="1:4" s="121" customFormat="1" ht="15.75" customHeight="1" x14ac:dyDescent="0.2">
      <c r="A42" s="126" t="s">
        <v>1413</v>
      </c>
      <c r="B42" s="127" t="s">
        <v>1414</v>
      </c>
      <c r="C42" s="108" t="s">
        <v>2373</v>
      </c>
    </row>
    <row r="43" spans="1:4" s="121" customFormat="1" ht="15.75" customHeight="1" x14ac:dyDescent="0.2">
      <c r="A43" s="126" t="s">
        <v>1498</v>
      </c>
      <c r="B43" s="127" t="s">
        <v>1499</v>
      </c>
      <c r="C43" s="115" t="s">
        <v>2383</v>
      </c>
    </row>
    <row r="44" spans="1:4" s="121" customFormat="1" ht="15.75" customHeight="1" x14ac:dyDescent="0.2">
      <c r="A44" s="7" t="s">
        <v>373</v>
      </c>
      <c r="B44" s="120" t="s">
        <v>372</v>
      </c>
      <c r="C44" s="108" t="s">
        <v>2327</v>
      </c>
    </row>
    <row r="45" spans="1:4" s="121" customFormat="1" ht="15.75" customHeight="1" x14ac:dyDescent="0.2">
      <c r="A45" s="82" t="s">
        <v>2177</v>
      </c>
      <c r="B45" s="80" t="s">
        <v>2178</v>
      </c>
      <c r="C45" s="115" t="s">
        <v>2589</v>
      </c>
    </row>
    <row r="46" spans="1:4" s="121" customFormat="1" ht="15.75" customHeight="1" x14ac:dyDescent="0.2">
      <c r="A46" s="7" t="s">
        <v>386</v>
      </c>
      <c r="B46" s="120" t="s">
        <v>385</v>
      </c>
      <c r="C46" s="108" t="s">
        <v>2323</v>
      </c>
    </row>
    <row r="47" spans="1:4" s="121" customFormat="1" ht="15.75" customHeight="1" x14ac:dyDescent="0.2">
      <c r="A47" s="126" t="s">
        <v>1599</v>
      </c>
      <c r="B47" s="127" t="s">
        <v>1600</v>
      </c>
      <c r="C47" s="115" t="s">
        <v>2395</v>
      </c>
      <c r="D47" s="108"/>
    </row>
    <row r="48" spans="1:4" s="121" customFormat="1" ht="15.75" customHeight="1" x14ac:dyDescent="0.2">
      <c r="A48" s="7" t="s">
        <v>370</v>
      </c>
      <c r="B48" s="120" t="s">
        <v>369</v>
      </c>
      <c r="C48" s="108" t="s">
        <v>2328</v>
      </c>
    </row>
    <row r="49" spans="1:38" s="121" customFormat="1" ht="15.75" customHeight="1" x14ac:dyDescent="0.2">
      <c r="A49" s="7" t="s">
        <v>1022</v>
      </c>
      <c r="B49" s="68" t="s">
        <v>1162</v>
      </c>
      <c r="C49" s="108" t="s">
        <v>2258</v>
      </c>
      <c r="D49" s="108"/>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row>
    <row r="50" spans="1:38" s="121" customFormat="1" ht="15.75" customHeight="1" x14ac:dyDescent="0.2">
      <c r="A50" s="7" t="s">
        <v>1023</v>
      </c>
      <c r="B50" s="68" t="s">
        <v>1163</v>
      </c>
      <c r="C50" s="108" t="s">
        <v>2337</v>
      </c>
      <c r="E50" s="108"/>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row>
    <row r="51" spans="1:38" s="121" customFormat="1" ht="15.75" customHeight="1" x14ac:dyDescent="0.2">
      <c r="A51" s="82" t="s">
        <v>220</v>
      </c>
      <c r="B51" s="80" t="s">
        <v>219</v>
      </c>
      <c r="C51" s="115" t="s">
        <v>2445</v>
      </c>
      <c r="E51" s="108"/>
      <c r="F51" s="108"/>
      <c r="G51" s="108"/>
      <c r="H51" s="108"/>
      <c r="I51" s="108"/>
      <c r="J51" s="108"/>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row>
    <row r="52" spans="1:38" s="121" customFormat="1" ht="15.75" customHeight="1" x14ac:dyDescent="0.2">
      <c r="A52" s="82" t="s">
        <v>209</v>
      </c>
      <c r="B52" s="80" t="s">
        <v>208</v>
      </c>
      <c r="C52" s="115" t="s">
        <v>2446</v>
      </c>
      <c r="E52" s="108"/>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row>
    <row r="53" spans="1:38" s="121" customFormat="1" ht="15.75" customHeight="1" x14ac:dyDescent="0.2">
      <c r="A53" s="82" t="s">
        <v>1739</v>
      </c>
      <c r="B53" s="80" t="s">
        <v>1740</v>
      </c>
      <c r="C53" s="115" t="s">
        <v>2406</v>
      </c>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row>
    <row r="54" spans="1:38" s="121" customFormat="1" ht="15.75" customHeight="1" x14ac:dyDescent="0.2">
      <c r="A54" s="7" t="s">
        <v>1097</v>
      </c>
      <c r="B54" s="68" t="s">
        <v>1098</v>
      </c>
      <c r="C54" s="108" t="s">
        <v>2348</v>
      </c>
      <c r="E54" s="108"/>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row>
    <row r="55" spans="1:38" s="121" customFormat="1" ht="15.75" customHeight="1" x14ac:dyDescent="0.2">
      <c r="A55" s="7" t="s">
        <v>881</v>
      </c>
      <c r="B55" s="108" t="s">
        <v>880</v>
      </c>
      <c r="C55" s="108" t="s">
        <v>2212</v>
      </c>
      <c r="E55" s="108"/>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row>
    <row r="56" spans="1:38" s="121" customFormat="1" ht="15.75" customHeight="1" x14ac:dyDescent="0.2">
      <c r="A56" s="82" t="s">
        <v>2059</v>
      </c>
      <c r="B56" s="80" t="s">
        <v>2060</v>
      </c>
      <c r="C56" s="115" t="s">
        <v>2429</v>
      </c>
    </row>
    <row r="57" spans="1:38" s="121" customFormat="1" ht="15.75" customHeight="1" x14ac:dyDescent="0.2">
      <c r="A57" s="82" t="s">
        <v>1752</v>
      </c>
      <c r="B57" s="80" t="s">
        <v>1753</v>
      </c>
      <c r="C57" s="115" t="s">
        <v>2498</v>
      </c>
      <c r="E57" s="108"/>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row>
    <row r="58" spans="1:38" s="108" customFormat="1" ht="15.75" customHeight="1" x14ac:dyDescent="0.2">
      <c r="A58" s="82" t="s">
        <v>249</v>
      </c>
      <c r="B58" s="80" t="s">
        <v>248</v>
      </c>
      <c r="C58" s="115" t="s">
        <v>2431</v>
      </c>
      <c r="D58" s="121"/>
    </row>
    <row r="59" spans="1:38" s="108" customFormat="1" ht="15.75" customHeight="1" x14ac:dyDescent="0.2">
      <c r="A59" s="7" t="s">
        <v>877</v>
      </c>
      <c r="B59" s="120" t="s">
        <v>876</v>
      </c>
      <c r="C59" s="108" t="s">
        <v>2213</v>
      </c>
      <c r="D59" s="121"/>
    </row>
    <row r="60" spans="1:38" s="108" customFormat="1" ht="15.75" customHeight="1" x14ac:dyDescent="0.2">
      <c r="A60" s="7" t="s">
        <v>359</v>
      </c>
      <c r="B60" s="120" t="s">
        <v>358</v>
      </c>
      <c r="C60" s="108" t="s">
        <v>2330</v>
      </c>
      <c r="D60" s="121"/>
    </row>
    <row r="61" spans="1:38" s="108" customFormat="1" ht="15.75" customHeight="1" x14ac:dyDescent="0.2">
      <c r="A61" s="82" t="s">
        <v>2097</v>
      </c>
      <c r="B61" s="125" t="s">
        <v>2098</v>
      </c>
      <c r="C61" s="115" t="s">
        <v>2414</v>
      </c>
      <c r="D61" s="121"/>
    </row>
    <row r="62" spans="1:38" s="108" customFormat="1" ht="15.75" customHeight="1" x14ac:dyDescent="0.2">
      <c r="A62" s="7" t="s">
        <v>462</v>
      </c>
      <c r="B62" s="68" t="s">
        <v>461</v>
      </c>
      <c r="C62" s="108" t="s">
        <v>2307</v>
      </c>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row>
    <row r="63" spans="1:38" s="108" customFormat="1" ht="15.75" customHeight="1" x14ac:dyDescent="0.2">
      <c r="A63" s="7" t="s">
        <v>710</v>
      </c>
      <c r="B63" s="68" t="s">
        <v>709</v>
      </c>
      <c r="C63" s="108" t="s">
        <v>2250</v>
      </c>
    </row>
    <row r="64" spans="1:38" s="108" customFormat="1" ht="15.75" customHeight="1" x14ac:dyDescent="0.2">
      <c r="A64" s="82" t="s">
        <v>1126</v>
      </c>
      <c r="B64" s="80" t="s">
        <v>1141</v>
      </c>
      <c r="C64" s="115" t="s">
        <v>2447</v>
      </c>
      <c r="D64" s="121"/>
    </row>
    <row r="65" spans="1:38" s="108" customFormat="1" ht="15.75" customHeight="1" x14ac:dyDescent="0.2">
      <c r="A65" s="126" t="s">
        <v>1730</v>
      </c>
      <c r="B65" s="127" t="s">
        <v>1457</v>
      </c>
      <c r="C65" s="115" t="s">
        <v>2374</v>
      </c>
      <c r="D65" s="121"/>
    </row>
    <row r="66" spans="1:38" s="108" customFormat="1" ht="15.75" customHeight="1" x14ac:dyDescent="0.2">
      <c r="A66" s="82" t="s">
        <v>1351</v>
      </c>
      <c r="B66" s="80" t="s">
        <v>1218</v>
      </c>
      <c r="C66" s="115" t="s">
        <v>2469</v>
      </c>
      <c r="D66" s="121"/>
    </row>
    <row r="67" spans="1:38" s="108" customFormat="1" ht="15.75" customHeight="1" x14ac:dyDescent="0.2">
      <c r="A67" s="82" t="s">
        <v>1077</v>
      </c>
      <c r="B67" s="80" t="s">
        <v>197</v>
      </c>
      <c r="C67" s="115" t="s">
        <v>2448</v>
      </c>
      <c r="D67" s="121"/>
    </row>
    <row r="68" spans="1:38" s="108" customFormat="1" ht="15.75" customHeight="1" x14ac:dyDescent="0.2">
      <c r="A68" s="7" t="s">
        <v>788</v>
      </c>
      <c r="B68" s="68" t="s">
        <v>787</v>
      </c>
      <c r="C68" s="108" t="s">
        <v>2238</v>
      </c>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row>
    <row r="69" spans="1:38" s="108" customFormat="1" ht="15.75" customHeight="1" x14ac:dyDescent="0.2">
      <c r="A69" s="7" t="s">
        <v>1147</v>
      </c>
      <c r="B69" s="68" t="s">
        <v>1148</v>
      </c>
      <c r="C69" s="108" t="s">
        <v>2338</v>
      </c>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row>
    <row r="70" spans="1:38" s="108" customFormat="1" ht="15.75" customHeight="1" x14ac:dyDescent="0.2">
      <c r="A70" s="7" t="s">
        <v>477</v>
      </c>
      <c r="B70" s="68" t="s">
        <v>469</v>
      </c>
      <c r="C70" s="108" t="s">
        <v>2305</v>
      </c>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row>
    <row r="71" spans="1:38" s="108" customFormat="1" ht="15.75" customHeight="1" x14ac:dyDescent="0.2">
      <c r="A71" s="7" t="s">
        <v>470</v>
      </c>
      <c r="B71" s="68" t="s">
        <v>469</v>
      </c>
      <c r="C71" s="108" t="s">
        <v>2306</v>
      </c>
      <c r="D71" s="121"/>
    </row>
    <row r="72" spans="1:38" s="108" customFormat="1" ht="15.75" customHeight="1" x14ac:dyDescent="0.2">
      <c r="A72" s="126" t="s">
        <v>1368</v>
      </c>
      <c r="B72" s="127" t="s">
        <v>1648</v>
      </c>
      <c r="C72" s="108" t="s">
        <v>2369</v>
      </c>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row>
    <row r="73" spans="1:38" s="108" customFormat="1" ht="15.75" customHeight="1" x14ac:dyDescent="0.2">
      <c r="A73" s="7" t="s">
        <v>707</v>
      </c>
      <c r="B73" s="68" t="s">
        <v>706</v>
      </c>
      <c r="C73" s="108" t="s">
        <v>2251</v>
      </c>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row>
    <row r="74" spans="1:38" s="108" customFormat="1" ht="15.75" customHeight="1" x14ac:dyDescent="0.2">
      <c r="A74" s="7" t="s">
        <v>843</v>
      </c>
      <c r="B74" s="68" t="s">
        <v>842</v>
      </c>
      <c r="C74" s="108" t="s">
        <v>2230</v>
      </c>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row>
    <row r="75" spans="1:38" s="108" customFormat="1" ht="15.75" customHeight="1" x14ac:dyDescent="0.2">
      <c r="A75" s="7" t="s">
        <v>619</v>
      </c>
      <c r="B75" s="68" t="s">
        <v>618</v>
      </c>
      <c r="C75" s="108" t="s">
        <v>2272</v>
      </c>
      <c r="D75" s="121"/>
      <c r="E75" s="121"/>
      <c r="F75" s="121"/>
      <c r="G75" s="121"/>
      <c r="H75" s="121"/>
      <c r="I75" s="12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row>
    <row r="76" spans="1:38" s="121" customFormat="1" ht="15.75" customHeight="1" x14ac:dyDescent="0.2">
      <c r="A76" s="7" t="s">
        <v>1197</v>
      </c>
      <c r="B76" s="120" t="s">
        <v>618</v>
      </c>
      <c r="C76" s="115" t="s">
        <v>2273</v>
      </c>
    </row>
    <row r="77" spans="1:38" s="121" customFormat="1" ht="15.75" customHeight="1" x14ac:dyDescent="0.2">
      <c r="A77" s="82" t="s">
        <v>1815</v>
      </c>
      <c r="B77" s="80" t="s">
        <v>1816</v>
      </c>
      <c r="C77" s="115" t="s">
        <v>2409</v>
      </c>
    </row>
    <row r="78" spans="1:38" s="121" customFormat="1" ht="15.75" customHeight="1" x14ac:dyDescent="0.2">
      <c r="A78" s="7" t="s">
        <v>939</v>
      </c>
      <c r="B78" s="68" t="s">
        <v>938</v>
      </c>
      <c r="C78" s="108" t="s">
        <v>2201</v>
      </c>
    </row>
    <row r="79" spans="1:38" s="121" customFormat="1" ht="15.75" customHeight="1" x14ac:dyDescent="0.2">
      <c r="A79" s="82" t="s">
        <v>62</v>
      </c>
      <c r="B79" s="80" t="s">
        <v>61</v>
      </c>
      <c r="C79" s="115" t="s">
        <v>2468</v>
      </c>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row>
    <row r="80" spans="1:38" s="121" customFormat="1" ht="15.75" customHeight="1" x14ac:dyDescent="0.2">
      <c r="A80" s="126" t="s">
        <v>1446</v>
      </c>
      <c r="B80" s="127" t="s">
        <v>1447</v>
      </c>
      <c r="C80" s="108" t="s">
        <v>2380</v>
      </c>
    </row>
    <row r="81" spans="1:4" s="121" customFormat="1" ht="15.75" customHeight="1" x14ac:dyDescent="0.2">
      <c r="A81" s="7" t="s">
        <v>1770</v>
      </c>
      <c r="B81" s="122" t="s">
        <v>1771</v>
      </c>
      <c r="C81" s="115" t="s">
        <v>2224</v>
      </c>
    </row>
    <row r="82" spans="1:4" s="121" customFormat="1" ht="15.75" customHeight="1" x14ac:dyDescent="0.2">
      <c r="A82" s="7" t="s">
        <v>558</v>
      </c>
      <c r="B82" s="68" t="s">
        <v>557</v>
      </c>
      <c r="C82" s="108" t="s">
        <v>2287</v>
      </c>
    </row>
    <row r="83" spans="1:4" s="121" customFormat="1" ht="15.75" customHeight="1" x14ac:dyDescent="0.2">
      <c r="A83" s="82" t="s">
        <v>1352</v>
      </c>
      <c r="B83" s="80" t="s">
        <v>1219</v>
      </c>
      <c r="C83" s="115" t="s">
        <v>2481</v>
      </c>
    </row>
    <row r="84" spans="1:4" s="121" customFormat="1" ht="15.75" customHeight="1" x14ac:dyDescent="0.2">
      <c r="A84" s="126" t="s">
        <v>1542</v>
      </c>
      <c r="B84" s="127" t="s">
        <v>1543</v>
      </c>
      <c r="C84" s="115" t="s">
        <v>2385</v>
      </c>
    </row>
    <row r="85" spans="1:4" s="121" customFormat="1" ht="15.75" customHeight="1" x14ac:dyDescent="0.2">
      <c r="A85" s="7" t="s">
        <v>606</v>
      </c>
      <c r="B85" s="68" t="s">
        <v>605</v>
      </c>
      <c r="C85" s="108" t="s">
        <v>2277</v>
      </c>
    </row>
    <row r="86" spans="1:4" s="121" customFormat="1" ht="15.75" customHeight="1" x14ac:dyDescent="0.2">
      <c r="A86" s="82" t="s">
        <v>1337</v>
      </c>
      <c r="B86" s="80" t="s">
        <v>1338</v>
      </c>
      <c r="C86" s="115" t="s">
        <v>2425</v>
      </c>
    </row>
    <row r="87" spans="1:4" s="121" customFormat="1" ht="15.75" customHeight="1" x14ac:dyDescent="0.2">
      <c r="A87" s="82" t="s">
        <v>1075</v>
      </c>
      <c r="B87" s="80" t="s">
        <v>244</v>
      </c>
      <c r="C87" s="115" t="s">
        <v>2432</v>
      </c>
    </row>
    <row r="88" spans="1:4" s="121" customFormat="1" ht="15.75" customHeight="1" x14ac:dyDescent="0.2">
      <c r="A88" s="82" t="s">
        <v>2542</v>
      </c>
      <c r="B88" s="80" t="s">
        <v>2543</v>
      </c>
      <c r="C88" s="115" t="s">
        <v>2596</v>
      </c>
    </row>
    <row r="89" spans="1:4" s="121" customFormat="1" ht="15.75" customHeight="1" x14ac:dyDescent="0.2">
      <c r="A89" s="7" t="s">
        <v>399</v>
      </c>
      <c r="B89" s="120" t="s">
        <v>398</v>
      </c>
      <c r="C89" s="108" t="s">
        <v>2318</v>
      </c>
    </row>
    <row r="90" spans="1:4" s="121" customFormat="1" ht="15.75" customHeight="1" x14ac:dyDescent="0.2">
      <c r="A90" s="7" t="s">
        <v>667</v>
      </c>
      <c r="B90" s="68" t="s">
        <v>666</v>
      </c>
      <c r="C90" s="108" t="s">
        <v>2263</v>
      </c>
      <c r="D90" s="108"/>
    </row>
    <row r="91" spans="1:4" s="121" customFormat="1" ht="15.75" customHeight="1" x14ac:dyDescent="0.2">
      <c r="A91" s="7" t="s">
        <v>692</v>
      </c>
      <c r="B91" s="68" t="s">
        <v>691</v>
      </c>
      <c r="C91" s="108" t="s">
        <v>2255</v>
      </c>
      <c r="D91" s="108"/>
    </row>
    <row r="92" spans="1:4" s="121" customFormat="1" ht="15.75" customHeight="1" x14ac:dyDescent="0.2">
      <c r="A92" s="7" t="s">
        <v>451</v>
      </c>
      <c r="B92" s="68" t="s">
        <v>450</v>
      </c>
      <c r="C92" s="108" t="s">
        <v>2309</v>
      </c>
    </row>
    <row r="93" spans="1:4" s="121" customFormat="1" ht="15.75" customHeight="1" x14ac:dyDescent="0.2">
      <c r="A93" s="7" t="s">
        <v>1325</v>
      </c>
      <c r="B93" s="68" t="s">
        <v>1748</v>
      </c>
      <c r="C93" s="115" t="s">
        <v>2367</v>
      </c>
    </row>
    <row r="94" spans="1:4" s="121" customFormat="1" ht="15.75" customHeight="1" x14ac:dyDescent="0.2">
      <c r="A94" s="7" t="s">
        <v>404</v>
      </c>
      <c r="B94" s="120" t="s">
        <v>403</v>
      </c>
      <c r="C94" s="108" t="s">
        <v>2317</v>
      </c>
    </row>
    <row r="95" spans="1:4" s="121" customFormat="1" ht="15.75" customHeight="1" x14ac:dyDescent="0.2">
      <c r="A95" s="82" t="s">
        <v>190</v>
      </c>
      <c r="B95" s="80" t="s">
        <v>189</v>
      </c>
      <c r="C95" s="115" t="s">
        <v>2449</v>
      </c>
    </row>
    <row r="96" spans="1:4" s="121" customFormat="1" ht="15.75" customHeight="1" x14ac:dyDescent="0.2">
      <c r="A96" s="82" t="s">
        <v>2512</v>
      </c>
      <c r="B96" s="80" t="s">
        <v>2513</v>
      </c>
      <c r="C96" s="115" t="s">
        <v>2594</v>
      </c>
    </row>
    <row r="97" spans="1:16384" s="121" customFormat="1" ht="15.75" customHeight="1" x14ac:dyDescent="0.2">
      <c r="A97" s="82" t="s">
        <v>2616</v>
      </c>
      <c r="B97" s="80" t="s">
        <v>2617</v>
      </c>
      <c r="C97" s="136" t="s">
        <v>2635</v>
      </c>
    </row>
    <row r="98" spans="1:16384" s="121" customFormat="1" ht="15.75" customHeight="1" x14ac:dyDescent="0.2">
      <c r="A98" s="7" t="s">
        <v>807</v>
      </c>
      <c r="B98" s="68" t="s">
        <v>806</v>
      </c>
      <c r="C98" s="108" t="s">
        <v>2235</v>
      </c>
    </row>
    <row r="99" spans="1:16384" s="121" customFormat="1" ht="15.75" customHeight="1" x14ac:dyDescent="0.2">
      <c r="A99" s="82" t="s">
        <v>185</v>
      </c>
      <c r="B99" s="80" t="s">
        <v>184</v>
      </c>
      <c r="C99" s="115" t="s">
        <v>2450</v>
      </c>
      <c r="D99" s="108"/>
    </row>
    <row r="100" spans="1:16384" s="121" customFormat="1" ht="15.75" customHeight="1" x14ac:dyDescent="0.2">
      <c r="A100" s="7" t="s">
        <v>2572</v>
      </c>
      <c r="B100" s="68" t="s">
        <v>427</v>
      </c>
      <c r="C100" s="108" t="s">
        <v>2573</v>
      </c>
    </row>
    <row r="101" spans="1:16384" s="121" customFormat="1" ht="15.75" customHeight="1" x14ac:dyDescent="0.2">
      <c r="A101" s="7" t="s">
        <v>859</v>
      </c>
      <c r="B101" s="68" t="s">
        <v>858</v>
      </c>
      <c r="C101" s="108" t="s">
        <v>2227</v>
      </c>
    </row>
    <row r="102" spans="1:16384" s="121" customFormat="1" ht="15.75" customHeight="1" x14ac:dyDescent="0.2">
      <c r="A102" s="7" t="s">
        <v>2632</v>
      </c>
      <c r="B102" s="68" t="s">
        <v>2633</v>
      </c>
      <c r="C102" s="115" t="s">
        <v>2654</v>
      </c>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c r="CB102" s="115"/>
      <c r="CC102" s="115"/>
      <c r="CD102" s="115"/>
      <c r="CE102" s="115"/>
      <c r="CF102" s="115"/>
      <c r="CG102" s="115"/>
      <c r="CH102" s="115"/>
      <c r="CI102" s="115"/>
      <c r="CJ102" s="115"/>
      <c r="CK102" s="115"/>
      <c r="CL102" s="115"/>
      <c r="CM102" s="115"/>
      <c r="CN102" s="115"/>
      <c r="CO102" s="115"/>
      <c r="CP102" s="115"/>
      <c r="CQ102" s="115"/>
      <c r="CR102" s="115"/>
      <c r="CS102" s="115"/>
      <c r="CT102" s="115"/>
      <c r="CU102" s="115"/>
      <c r="CV102" s="115"/>
      <c r="CW102" s="115"/>
      <c r="CX102" s="115"/>
      <c r="CY102" s="115"/>
      <c r="CZ102" s="115"/>
      <c r="DA102" s="115"/>
      <c r="DB102" s="115"/>
      <c r="DC102" s="115"/>
      <c r="DD102" s="115"/>
      <c r="DE102" s="115"/>
      <c r="DF102" s="115"/>
      <c r="DG102" s="115"/>
      <c r="DH102" s="115"/>
      <c r="DI102" s="115"/>
      <c r="DJ102" s="115"/>
      <c r="DK102" s="115"/>
      <c r="DL102" s="115"/>
      <c r="DM102" s="115"/>
      <c r="DN102" s="115"/>
      <c r="DO102" s="115"/>
      <c r="DP102" s="115"/>
      <c r="DQ102" s="115"/>
      <c r="DR102" s="115"/>
      <c r="DS102" s="115"/>
      <c r="DT102" s="115"/>
      <c r="DU102" s="115"/>
      <c r="DV102" s="115"/>
      <c r="DW102" s="115"/>
      <c r="DX102" s="115"/>
      <c r="DY102" s="115"/>
      <c r="DZ102" s="115"/>
      <c r="EA102" s="115"/>
      <c r="EB102" s="115"/>
      <c r="EC102" s="115"/>
      <c r="ED102" s="115"/>
      <c r="EE102" s="115"/>
      <c r="EF102" s="115"/>
      <c r="EG102" s="115"/>
      <c r="EH102" s="115"/>
      <c r="EI102" s="115"/>
      <c r="EJ102" s="115"/>
      <c r="EK102" s="115"/>
      <c r="EL102" s="115"/>
      <c r="EM102" s="115"/>
      <c r="EN102" s="115"/>
      <c r="EO102" s="115"/>
      <c r="EP102" s="115"/>
      <c r="EQ102" s="115"/>
      <c r="ER102" s="115"/>
      <c r="ES102" s="115"/>
      <c r="ET102" s="115"/>
      <c r="EU102" s="115"/>
      <c r="EV102" s="115"/>
      <c r="EW102" s="115"/>
      <c r="EX102" s="115"/>
      <c r="EY102" s="115"/>
      <c r="EZ102" s="115"/>
      <c r="FA102" s="115"/>
      <c r="FB102" s="115"/>
      <c r="FC102" s="115"/>
      <c r="FD102" s="115"/>
      <c r="FE102" s="115"/>
      <c r="FF102" s="115"/>
      <c r="FG102" s="115"/>
      <c r="FH102" s="115"/>
      <c r="FI102" s="115"/>
      <c r="FJ102" s="115"/>
      <c r="FK102" s="115"/>
      <c r="FL102" s="115"/>
      <c r="FM102" s="115"/>
      <c r="FN102" s="115"/>
      <c r="FO102" s="115"/>
      <c r="FP102" s="115"/>
      <c r="FQ102" s="115"/>
      <c r="FR102" s="115"/>
      <c r="FS102" s="115"/>
      <c r="FT102" s="115"/>
      <c r="FU102" s="115"/>
      <c r="FV102" s="115"/>
      <c r="FW102" s="115"/>
      <c r="FX102" s="115"/>
      <c r="FY102" s="115"/>
      <c r="FZ102" s="115"/>
      <c r="GA102" s="115"/>
      <c r="GB102" s="115"/>
      <c r="GC102" s="115"/>
      <c r="GD102" s="115"/>
      <c r="GE102" s="115"/>
      <c r="GF102" s="115"/>
      <c r="GG102" s="115"/>
      <c r="GH102" s="115"/>
      <c r="GI102" s="115"/>
      <c r="GJ102" s="115"/>
      <c r="GK102" s="115"/>
      <c r="GL102" s="115"/>
      <c r="GM102" s="115"/>
      <c r="GN102" s="115"/>
      <c r="GO102" s="115"/>
      <c r="GP102" s="115"/>
      <c r="GQ102" s="115"/>
      <c r="GR102" s="115"/>
      <c r="GS102" s="115"/>
      <c r="GT102" s="115"/>
      <c r="GU102" s="115"/>
      <c r="GV102" s="115"/>
      <c r="GW102" s="115"/>
      <c r="GX102" s="115"/>
      <c r="GY102" s="115"/>
      <c r="GZ102" s="115"/>
      <c r="HA102" s="115"/>
      <c r="HB102" s="115"/>
      <c r="HC102" s="115"/>
      <c r="HD102" s="115"/>
      <c r="HE102" s="115"/>
      <c r="HF102" s="115"/>
      <c r="HG102" s="115"/>
      <c r="HH102" s="115"/>
      <c r="HI102" s="115"/>
      <c r="HJ102" s="115"/>
      <c r="HK102" s="115"/>
      <c r="HL102" s="115"/>
      <c r="HM102" s="115"/>
      <c r="HN102" s="115"/>
      <c r="HO102" s="115"/>
      <c r="HP102" s="115"/>
      <c r="HQ102" s="115"/>
      <c r="HR102" s="115"/>
      <c r="HS102" s="115"/>
      <c r="HT102" s="115"/>
      <c r="HU102" s="115"/>
      <c r="HV102" s="115"/>
      <c r="HW102" s="115"/>
      <c r="HX102" s="115"/>
      <c r="HY102" s="115"/>
      <c r="HZ102" s="115"/>
      <c r="IA102" s="115"/>
      <c r="IB102" s="115"/>
      <c r="IC102" s="115"/>
      <c r="ID102" s="115"/>
      <c r="IE102" s="115"/>
      <c r="IF102" s="115"/>
      <c r="IG102" s="115"/>
      <c r="IH102" s="115"/>
      <c r="II102" s="115"/>
      <c r="IJ102" s="115"/>
      <c r="IK102" s="115"/>
      <c r="IL102" s="115"/>
      <c r="IM102" s="115"/>
      <c r="IN102" s="115"/>
      <c r="IO102" s="115"/>
      <c r="IP102" s="115"/>
      <c r="IQ102" s="115"/>
      <c r="IR102" s="115"/>
      <c r="IS102" s="115"/>
      <c r="IT102" s="115"/>
      <c r="IU102" s="115"/>
      <c r="IV102" s="115"/>
      <c r="IW102" s="115"/>
      <c r="IX102" s="115"/>
      <c r="IY102" s="115"/>
      <c r="IZ102" s="115"/>
      <c r="JA102" s="115"/>
      <c r="JB102" s="115"/>
      <c r="JC102" s="115"/>
      <c r="JD102" s="115"/>
      <c r="JE102" s="115"/>
      <c r="JF102" s="115"/>
      <c r="JG102" s="115"/>
      <c r="JH102" s="115"/>
      <c r="JI102" s="115"/>
      <c r="JJ102" s="115"/>
      <c r="JK102" s="115"/>
      <c r="JL102" s="115"/>
      <c r="JM102" s="115"/>
      <c r="JN102" s="115"/>
      <c r="JO102" s="115"/>
      <c r="JP102" s="115"/>
      <c r="JQ102" s="115"/>
      <c r="JR102" s="115"/>
      <c r="JS102" s="115"/>
      <c r="JT102" s="115"/>
      <c r="JU102" s="115"/>
      <c r="JV102" s="115"/>
      <c r="JW102" s="115"/>
      <c r="JX102" s="115"/>
      <c r="JY102" s="115"/>
      <c r="JZ102" s="115"/>
      <c r="KA102" s="115"/>
      <c r="KB102" s="115"/>
      <c r="KC102" s="115"/>
      <c r="KD102" s="115"/>
      <c r="KE102" s="115"/>
      <c r="KF102" s="115"/>
      <c r="KG102" s="115"/>
      <c r="KH102" s="115"/>
      <c r="KI102" s="115"/>
      <c r="KJ102" s="115"/>
      <c r="KK102" s="115"/>
      <c r="KL102" s="115"/>
      <c r="KM102" s="115"/>
      <c r="KN102" s="115"/>
      <c r="KO102" s="115"/>
      <c r="KP102" s="115"/>
      <c r="KQ102" s="115"/>
      <c r="KR102" s="115"/>
      <c r="KS102" s="115"/>
      <c r="KT102" s="115"/>
      <c r="KU102" s="115"/>
      <c r="KV102" s="115"/>
      <c r="KW102" s="115"/>
      <c r="KX102" s="115"/>
      <c r="KY102" s="115"/>
      <c r="KZ102" s="115"/>
      <c r="LA102" s="115"/>
      <c r="LB102" s="115"/>
      <c r="LC102" s="115"/>
      <c r="LD102" s="115"/>
      <c r="LE102" s="115"/>
      <c r="LF102" s="115"/>
      <c r="LG102" s="115"/>
      <c r="LH102" s="115"/>
      <c r="LI102" s="115"/>
      <c r="LJ102" s="115"/>
      <c r="LK102" s="115"/>
      <c r="LL102" s="115"/>
      <c r="LM102" s="115"/>
      <c r="LN102" s="115"/>
      <c r="LO102" s="115"/>
      <c r="LP102" s="115"/>
      <c r="LQ102" s="115"/>
      <c r="LR102" s="115"/>
      <c r="LS102" s="115"/>
      <c r="LT102" s="115"/>
      <c r="LU102" s="115"/>
      <c r="LV102" s="115"/>
      <c r="LW102" s="115"/>
      <c r="LX102" s="115"/>
      <c r="LY102" s="115"/>
      <c r="LZ102" s="115"/>
      <c r="MA102" s="115"/>
      <c r="MB102" s="115"/>
      <c r="MC102" s="115"/>
      <c r="MD102" s="115"/>
      <c r="ME102" s="115"/>
      <c r="MF102" s="115"/>
      <c r="MG102" s="115"/>
      <c r="MH102" s="115"/>
      <c r="MI102" s="115"/>
      <c r="MJ102" s="115"/>
      <c r="MK102" s="115"/>
      <c r="ML102" s="115"/>
      <c r="MM102" s="115"/>
      <c r="MN102" s="115"/>
      <c r="MO102" s="115"/>
      <c r="MP102" s="115"/>
      <c r="MQ102" s="115"/>
      <c r="MR102" s="115"/>
      <c r="MS102" s="115"/>
      <c r="MT102" s="115"/>
      <c r="MU102" s="115"/>
      <c r="MV102" s="115"/>
      <c r="MW102" s="115"/>
      <c r="MX102" s="115"/>
      <c r="MY102" s="115"/>
      <c r="MZ102" s="115"/>
      <c r="NA102" s="115"/>
      <c r="NB102" s="115"/>
      <c r="NC102" s="115"/>
      <c r="ND102" s="115"/>
      <c r="NE102" s="115"/>
      <c r="NF102" s="115"/>
      <c r="NG102" s="115"/>
      <c r="NH102" s="115"/>
      <c r="NI102" s="115"/>
      <c r="NJ102" s="115"/>
      <c r="NK102" s="115"/>
      <c r="NL102" s="115"/>
      <c r="NM102" s="115"/>
      <c r="NN102" s="115"/>
      <c r="NO102" s="115"/>
      <c r="NP102" s="115"/>
      <c r="NQ102" s="115"/>
      <c r="NR102" s="115"/>
      <c r="NS102" s="115"/>
      <c r="NT102" s="115"/>
      <c r="NU102" s="115"/>
      <c r="NV102" s="115"/>
      <c r="NW102" s="115"/>
      <c r="NX102" s="115"/>
      <c r="NY102" s="115"/>
      <c r="NZ102" s="115"/>
      <c r="OA102" s="115"/>
      <c r="OB102" s="115"/>
      <c r="OC102" s="115"/>
      <c r="OD102" s="115"/>
      <c r="OE102" s="115"/>
      <c r="OF102" s="115"/>
      <c r="OG102" s="115"/>
      <c r="OH102" s="115"/>
      <c r="OI102" s="115"/>
      <c r="OJ102" s="115"/>
      <c r="OK102" s="115"/>
      <c r="OL102" s="115"/>
      <c r="OM102" s="115"/>
      <c r="ON102" s="115"/>
      <c r="OO102" s="115"/>
      <c r="OP102" s="115"/>
      <c r="OQ102" s="115"/>
      <c r="OR102" s="115"/>
      <c r="OS102" s="115"/>
      <c r="OT102" s="115"/>
      <c r="OU102" s="115"/>
      <c r="OV102" s="115"/>
      <c r="OW102" s="115"/>
      <c r="OX102" s="115"/>
      <c r="OY102" s="115"/>
      <c r="OZ102" s="115"/>
      <c r="PA102" s="115"/>
      <c r="PB102" s="115"/>
      <c r="PC102" s="115"/>
      <c r="PD102" s="115"/>
      <c r="PE102" s="115"/>
      <c r="PF102" s="115"/>
      <c r="PG102" s="115"/>
      <c r="PH102" s="115"/>
      <c r="PI102" s="115"/>
      <c r="PJ102" s="115"/>
      <c r="PK102" s="115"/>
      <c r="PL102" s="115"/>
      <c r="PM102" s="115"/>
      <c r="PN102" s="115"/>
      <c r="PO102" s="115"/>
      <c r="PP102" s="115"/>
      <c r="PQ102" s="115"/>
      <c r="PR102" s="115"/>
      <c r="PS102" s="115"/>
      <c r="PT102" s="115"/>
      <c r="PU102" s="115"/>
      <c r="PV102" s="115"/>
      <c r="PW102" s="115"/>
      <c r="PX102" s="115"/>
      <c r="PY102" s="115"/>
      <c r="PZ102" s="115"/>
      <c r="QA102" s="115"/>
      <c r="QB102" s="115"/>
      <c r="QC102" s="115"/>
      <c r="QD102" s="115"/>
      <c r="QE102" s="115"/>
      <c r="QF102" s="115"/>
      <c r="QG102" s="115"/>
      <c r="QH102" s="115"/>
      <c r="QI102" s="115"/>
      <c r="QJ102" s="115"/>
      <c r="QK102" s="115"/>
      <c r="QL102" s="115"/>
      <c r="QM102" s="115"/>
      <c r="QN102" s="115"/>
      <c r="QO102" s="115"/>
      <c r="QP102" s="115"/>
      <c r="QQ102" s="115"/>
      <c r="QR102" s="115"/>
      <c r="QS102" s="115"/>
      <c r="QT102" s="115"/>
      <c r="QU102" s="115"/>
      <c r="QV102" s="115"/>
      <c r="QW102" s="115"/>
      <c r="QX102" s="115"/>
      <c r="QY102" s="115"/>
      <c r="QZ102" s="115"/>
      <c r="RA102" s="115"/>
      <c r="RB102" s="115"/>
      <c r="RC102" s="115"/>
      <c r="RD102" s="115"/>
      <c r="RE102" s="115"/>
      <c r="RF102" s="115"/>
      <c r="RG102" s="115"/>
      <c r="RH102" s="115"/>
      <c r="RI102" s="115"/>
      <c r="RJ102" s="115"/>
      <c r="RK102" s="115"/>
      <c r="RL102" s="115"/>
      <c r="RM102" s="115"/>
      <c r="RN102" s="115"/>
      <c r="RO102" s="115"/>
      <c r="RP102" s="115"/>
      <c r="RQ102" s="115"/>
      <c r="RR102" s="115"/>
      <c r="RS102" s="115"/>
      <c r="RT102" s="115"/>
      <c r="RU102" s="115"/>
      <c r="RV102" s="115"/>
      <c r="RW102" s="115"/>
      <c r="RX102" s="115"/>
      <c r="RY102" s="115"/>
      <c r="RZ102" s="115"/>
      <c r="SA102" s="115"/>
      <c r="SB102" s="115"/>
      <c r="SC102" s="115"/>
      <c r="SD102" s="115"/>
      <c r="SE102" s="115"/>
      <c r="SF102" s="115"/>
      <c r="SG102" s="115"/>
      <c r="SH102" s="115"/>
      <c r="SI102" s="115"/>
      <c r="SJ102" s="115"/>
      <c r="SK102" s="115"/>
      <c r="SL102" s="115"/>
      <c r="SM102" s="115"/>
      <c r="SN102" s="115"/>
      <c r="SO102" s="115"/>
      <c r="SP102" s="115"/>
      <c r="SQ102" s="115"/>
      <c r="SR102" s="115"/>
      <c r="SS102" s="115"/>
      <c r="ST102" s="115"/>
      <c r="SU102" s="115"/>
      <c r="SV102" s="115"/>
      <c r="SW102" s="115"/>
      <c r="SX102" s="115"/>
      <c r="SY102" s="115"/>
      <c r="SZ102" s="115"/>
      <c r="TA102" s="115"/>
      <c r="TB102" s="115"/>
      <c r="TC102" s="115"/>
      <c r="TD102" s="115"/>
      <c r="TE102" s="115"/>
      <c r="TF102" s="115"/>
      <c r="TG102" s="115"/>
      <c r="TH102" s="115"/>
      <c r="TI102" s="115"/>
      <c r="TJ102" s="115"/>
      <c r="TK102" s="115"/>
      <c r="TL102" s="115"/>
      <c r="TM102" s="115"/>
      <c r="TN102" s="115"/>
      <c r="TO102" s="115"/>
      <c r="TP102" s="115"/>
      <c r="TQ102" s="115"/>
      <c r="TR102" s="115"/>
      <c r="TS102" s="115"/>
      <c r="TT102" s="115"/>
      <c r="TU102" s="115"/>
      <c r="TV102" s="115"/>
      <c r="TW102" s="115"/>
      <c r="TX102" s="115"/>
      <c r="TY102" s="115"/>
      <c r="TZ102" s="115"/>
      <c r="UA102" s="115"/>
      <c r="UB102" s="115"/>
      <c r="UC102" s="115"/>
      <c r="UD102" s="115"/>
      <c r="UE102" s="115"/>
      <c r="UF102" s="115"/>
      <c r="UG102" s="115"/>
      <c r="UH102" s="115"/>
      <c r="UI102" s="115"/>
      <c r="UJ102" s="115"/>
      <c r="UK102" s="115"/>
      <c r="UL102" s="115"/>
      <c r="UM102" s="115"/>
      <c r="UN102" s="115"/>
      <c r="UO102" s="115"/>
      <c r="UP102" s="115"/>
      <c r="UQ102" s="115"/>
      <c r="UR102" s="115"/>
      <c r="US102" s="115"/>
      <c r="UT102" s="115"/>
      <c r="UU102" s="115"/>
      <c r="UV102" s="115"/>
      <c r="UW102" s="115"/>
      <c r="UX102" s="115"/>
      <c r="UY102" s="115"/>
      <c r="UZ102" s="115"/>
      <c r="VA102" s="115"/>
      <c r="VB102" s="115"/>
      <c r="VC102" s="115"/>
      <c r="VD102" s="115"/>
      <c r="VE102" s="115"/>
      <c r="VF102" s="115"/>
      <c r="VG102" s="115"/>
      <c r="VH102" s="115"/>
      <c r="VI102" s="115"/>
      <c r="VJ102" s="115"/>
      <c r="VK102" s="115"/>
      <c r="VL102" s="115"/>
      <c r="VM102" s="115"/>
      <c r="VN102" s="115"/>
      <c r="VO102" s="115"/>
      <c r="VP102" s="115"/>
      <c r="VQ102" s="115"/>
      <c r="VR102" s="115"/>
      <c r="VS102" s="115"/>
      <c r="VT102" s="115"/>
      <c r="VU102" s="115"/>
      <c r="VV102" s="115"/>
      <c r="VW102" s="115"/>
      <c r="VX102" s="115"/>
      <c r="VY102" s="115"/>
      <c r="VZ102" s="115"/>
      <c r="WA102" s="115"/>
      <c r="WB102" s="115"/>
      <c r="WC102" s="115"/>
      <c r="WD102" s="115"/>
      <c r="WE102" s="115"/>
      <c r="WF102" s="115"/>
      <c r="WG102" s="115"/>
      <c r="WH102" s="115"/>
      <c r="WI102" s="115"/>
      <c r="WJ102" s="115"/>
      <c r="WK102" s="115"/>
      <c r="WL102" s="115"/>
      <c r="WM102" s="115"/>
      <c r="WN102" s="115"/>
      <c r="WO102" s="115"/>
      <c r="WP102" s="115"/>
      <c r="WQ102" s="115"/>
      <c r="WR102" s="115"/>
      <c r="WS102" s="115"/>
      <c r="WT102" s="115"/>
      <c r="WU102" s="115"/>
      <c r="WV102" s="115"/>
      <c r="WW102" s="115"/>
      <c r="WX102" s="115"/>
      <c r="WY102" s="115"/>
      <c r="WZ102" s="115"/>
      <c r="XA102" s="115"/>
      <c r="XB102" s="115"/>
      <c r="XC102" s="115"/>
      <c r="XD102" s="115"/>
      <c r="XE102" s="115"/>
      <c r="XF102" s="115"/>
      <c r="XG102" s="115"/>
      <c r="XH102" s="115"/>
      <c r="XI102" s="115"/>
      <c r="XJ102" s="115"/>
      <c r="XK102" s="115"/>
      <c r="XL102" s="115"/>
      <c r="XM102" s="115"/>
      <c r="XN102" s="115"/>
      <c r="XO102" s="115"/>
      <c r="XP102" s="115"/>
      <c r="XQ102" s="115"/>
      <c r="XR102" s="115"/>
      <c r="XS102" s="115"/>
      <c r="XT102" s="115"/>
      <c r="XU102" s="115"/>
      <c r="XV102" s="115"/>
      <c r="XW102" s="115"/>
      <c r="XX102" s="115"/>
      <c r="XY102" s="115"/>
      <c r="XZ102" s="115"/>
      <c r="YA102" s="115"/>
      <c r="YB102" s="115"/>
      <c r="YC102" s="115"/>
      <c r="YD102" s="115"/>
      <c r="YE102" s="115"/>
      <c r="YF102" s="115"/>
      <c r="YG102" s="115"/>
      <c r="YH102" s="115"/>
      <c r="YI102" s="115"/>
      <c r="YJ102" s="115"/>
      <c r="YK102" s="115"/>
      <c r="YL102" s="115"/>
      <c r="YM102" s="115"/>
      <c r="YN102" s="115"/>
      <c r="YO102" s="115"/>
      <c r="YP102" s="115"/>
      <c r="YQ102" s="115"/>
      <c r="YR102" s="115"/>
      <c r="YS102" s="115"/>
      <c r="YT102" s="115"/>
      <c r="YU102" s="115"/>
      <c r="YV102" s="115"/>
      <c r="YW102" s="115"/>
      <c r="YX102" s="115"/>
      <c r="YY102" s="115"/>
      <c r="YZ102" s="115"/>
      <c r="ZA102" s="115"/>
      <c r="ZB102" s="115"/>
      <c r="ZC102" s="115"/>
      <c r="ZD102" s="115"/>
      <c r="ZE102" s="115"/>
      <c r="ZF102" s="115"/>
      <c r="ZG102" s="115"/>
      <c r="ZH102" s="115"/>
      <c r="ZI102" s="115"/>
      <c r="ZJ102" s="115"/>
      <c r="ZK102" s="115"/>
      <c r="ZL102" s="115"/>
      <c r="ZM102" s="115"/>
      <c r="ZN102" s="115"/>
      <c r="ZO102" s="115"/>
      <c r="ZP102" s="115"/>
      <c r="ZQ102" s="115"/>
      <c r="ZR102" s="115"/>
      <c r="ZS102" s="115"/>
      <c r="ZT102" s="115"/>
      <c r="ZU102" s="115"/>
      <c r="ZV102" s="115"/>
      <c r="ZW102" s="115"/>
      <c r="ZX102" s="115"/>
      <c r="ZY102" s="115"/>
      <c r="ZZ102" s="115"/>
      <c r="AAA102" s="115"/>
      <c r="AAB102" s="115"/>
      <c r="AAC102" s="115"/>
      <c r="AAD102" s="115"/>
      <c r="AAE102" s="115"/>
      <c r="AAF102" s="115"/>
      <c r="AAG102" s="115"/>
      <c r="AAH102" s="115"/>
      <c r="AAI102" s="115"/>
      <c r="AAJ102" s="115"/>
      <c r="AAK102" s="115"/>
      <c r="AAL102" s="115"/>
      <c r="AAM102" s="115"/>
      <c r="AAN102" s="115"/>
      <c r="AAO102" s="115"/>
      <c r="AAP102" s="115"/>
      <c r="AAQ102" s="115"/>
      <c r="AAR102" s="115"/>
      <c r="AAS102" s="115"/>
      <c r="AAT102" s="115"/>
      <c r="AAU102" s="115"/>
      <c r="AAV102" s="115"/>
      <c r="AAW102" s="115"/>
      <c r="AAX102" s="115"/>
      <c r="AAY102" s="115"/>
      <c r="AAZ102" s="115"/>
      <c r="ABA102" s="115"/>
      <c r="ABB102" s="115"/>
      <c r="ABC102" s="115"/>
      <c r="ABD102" s="115"/>
      <c r="ABE102" s="115"/>
      <c r="ABF102" s="115"/>
      <c r="ABG102" s="115"/>
      <c r="ABH102" s="115"/>
      <c r="ABI102" s="115"/>
      <c r="ABJ102" s="115"/>
      <c r="ABK102" s="115"/>
      <c r="ABL102" s="115"/>
      <c r="ABM102" s="115"/>
      <c r="ABN102" s="115"/>
      <c r="ABO102" s="115"/>
      <c r="ABP102" s="115"/>
      <c r="ABQ102" s="115"/>
      <c r="ABR102" s="115"/>
      <c r="ABS102" s="115"/>
      <c r="ABT102" s="115"/>
      <c r="ABU102" s="115"/>
      <c r="ABV102" s="115"/>
      <c r="ABW102" s="115"/>
      <c r="ABX102" s="115"/>
      <c r="ABY102" s="115"/>
      <c r="ABZ102" s="115"/>
      <c r="ACA102" s="115"/>
      <c r="ACB102" s="115"/>
      <c r="ACC102" s="115"/>
      <c r="ACD102" s="115"/>
      <c r="ACE102" s="115"/>
      <c r="ACF102" s="115"/>
      <c r="ACG102" s="115"/>
      <c r="ACH102" s="115"/>
      <c r="ACI102" s="115"/>
      <c r="ACJ102" s="115"/>
      <c r="ACK102" s="115"/>
      <c r="ACL102" s="115"/>
      <c r="ACM102" s="115"/>
      <c r="ACN102" s="115"/>
      <c r="ACO102" s="115"/>
      <c r="ACP102" s="115"/>
      <c r="ACQ102" s="115"/>
      <c r="ACR102" s="115"/>
      <c r="ACS102" s="115"/>
      <c r="ACT102" s="115"/>
      <c r="ACU102" s="115"/>
      <c r="ACV102" s="115"/>
      <c r="ACW102" s="115"/>
      <c r="ACX102" s="115"/>
      <c r="ACY102" s="115"/>
      <c r="ACZ102" s="115"/>
      <c r="ADA102" s="115"/>
      <c r="ADB102" s="115"/>
      <c r="ADC102" s="115"/>
      <c r="ADD102" s="115"/>
      <c r="ADE102" s="115"/>
      <c r="ADF102" s="115"/>
      <c r="ADG102" s="115"/>
      <c r="ADH102" s="115"/>
      <c r="ADI102" s="115"/>
      <c r="ADJ102" s="115"/>
      <c r="ADK102" s="115"/>
      <c r="ADL102" s="115"/>
      <c r="ADM102" s="115"/>
      <c r="ADN102" s="115"/>
      <c r="ADO102" s="115"/>
      <c r="ADP102" s="115"/>
      <c r="ADQ102" s="115"/>
      <c r="ADR102" s="115"/>
      <c r="ADS102" s="115"/>
      <c r="ADT102" s="115"/>
      <c r="ADU102" s="115"/>
      <c r="ADV102" s="115"/>
      <c r="ADW102" s="115"/>
      <c r="ADX102" s="115"/>
      <c r="ADY102" s="115"/>
      <c r="ADZ102" s="115"/>
      <c r="AEA102" s="115"/>
      <c r="AEB102" s="115"/>
      <c r="AEC102" s="115"/>
      <c r="AED102" s="115"/>
      <c r="AEE102" s="115"/>
      <c r="AEF102" s="115"/>
      <c r="AEG102" s="115"/>
      <c r="AEH102" s="115"/>
      <c r="AEI102" s="115"/>
      <c r="AEJ102" s="115"/>
      <c r="AEK102" s="115"/>
      <c r="AEL102" s="115"/>
      <c r="AEM102" s="115"/>
      <c r="AEN102" s="115"/>
      <c r="AEO102" s="115"/>
      <c r="AEP102" s="115"/>
      <c r="AEQ102" s="115"/>
      <c r="AER102" s="115"/>
      <c r="AES102" s="115"/>
      <c r="AET102" s="115"/>
      <c r="AEU102" s="115"/>
      <c r="AEV102" s="115"/>
      <c r="AEW102" s="115"/>
      <c r="AEX102" s="115"/>
      <c r="AEY102" s="115"/>
      <c r="AEZ102" s="115"/>
      <c r="AFA102" s="115"/>
      <c r="AFB102" s="115"/>
      <c r="AFC102" s="115"/>
      <c r="AFD102" s="115"/>
      <c r="AFE102" s="115"/>
      <c r="AFF102" s="115"/>
      <c r="AFG102" s="115"/>
      <c r="AFH102" s="115"/>
      <c r="AFI102" s="115"/>
      <c r="AFJ102" s="115"/>
      <c r="AFK102" s="115"/>
      <c r="AFL102" s="115"/>
      <c r="AFM102" s="115"/>
      <c r="AFN102" s="115"/>
      <c r="AFO102" s="115"/>
      <c r="AFP102" s="115"/>
      <c r="AFQ102" s="115"/>
      <c r="AFR102" s="115"/>
      <c r="AFS102" s="115"/>
      <c r="AFT102" s="115"/>
      <c r="AFU102" s="115"/>
      <c r="AFV102" s="115"/>
      <c r="AFW102" s="115"/>
      <c r="AFX102" s="115"/>
      <c r="AFY102" s="115"/>
      <c r="AFZ102" s="115"/>
      <c r="AGA102" s="115"/>
      <c r="AGB102" s="115"/>
      <c r="AGC102" s="115"/>
      <c r="AGD102" s="115"/>
      <c r="AGE102" s="115"/>
      <c r="AGF102" s="115"/>
      <c r="AGG102" s="115"/>
      <c r="AGH102" s="115"/>
      <c r="AGI102" s="115"/>
      <c r="AGJ102" s="115"/>
      <c r="AGK102" s="115"/>
      <c r="AGL102" s="115"/>
      <c r="AGM102" s="115"/>
      <c r="AGN102" s="115"/>
      <c r="AGO102" s="115"/>
      <c r="AGP102" s="115"/>
      <c r="AGQ102" s="115"/>
      <c r="AGR102" s="115"/>
      <c r="AGS102" s="115"/>
      <c r="AGT102" s="115"/>
      <c r="AGU102" s="115"/>
      <c r="AGV102" s="115"/>
      <c r="AGW102" s="115"/>
      <c r="AGX102" s="115"/>
      <c r="AGY102" s="115"/>
      <c r="AGZ102" s="115"/>
      <c r="AHA102" s="115"/>
      <c r="AHB102" s="115"/>
      <c r="AHC102" s="115"/>
      <c r="AHD102" s="115"/>
      <c r="AHE102" s="115"/>
      <c r="AHF102" s="115"/>
      <c r="AHG102" s="115"/>
      <c r="AHH102" s="115"/>
      <c r="AHI102" s="115"/>
      <c r="AHJ102" s="115"/>
      <c r="AHK102" s="115"/>
      <c r="AHL102" s="115"/>
      <c r="AHM102" s="115"/>
      <c r="AHN102" s="115"/>
      <c r="AHO102" s="115"/>
      <c r="AHP102" s="115"/>
      <c r="AHQ102" s="115"/>
      <c r="AHR102" s="115"/>
      <c r="AHS102" s="115"/>
      <c r="AHT102" s="115"/>
      <c r="AHU102" s="115"/>
      <c r="AHV102" s="115"/>
      <c r="AHW102" s="115"/>
      <c r="AHX102" s="115"/>
      <c r="AHY102" s="115"/>
      <c r="AHZ102" s="115"/>
      <c r="AIA102" s="115"/>
      <c r="AIB102" s="115"/>
      <c r="AIC102" s="115"/>
      <c r="AID102" s="115"/>
      <c r="AIE102" s="115"/>
      <c r="AIF102" s="115"/>
      <c r="AIG102" s="115"/>
      <c r="AIH102" s="115"/>
      <c r="AII102" s="115"/>
      <c r="AIJ102" s="115"/>
      <c r="AIK102" s="115"/>
      <c r="AIL102" s="115"/>
      <c r="AIM102" s="115"/>
      <c r="AIN102" s="115"/>
      <c r="AIO102" s="115"/>
      <c r="AIP102" s="115"/>
      <c r="AIQ102" s="115"/>
      <c r="AIR102" s="115"/>
      <c r="AIS102" s="115"/>
      <c r="AIT102" s="115"/>
      <c r="AIU102" s="115"/>
      <c r="AIV102" s="115"/>
      <c r="AIW102" s="115"/>
      <c r="AIX102" s="115"/>
      <c r="AIY102" s="115"/>
      <c r="AIZ102" s="115"/>
      <c r="AJA102" s="115"/>
      <c r="AJB102" s="115"/>
      <c r="AJC102" s="115"/>
      <c r="AJD102" s="115"/>
      <c r="AJE102" s="115"/>
      <c r="AJF102" s="115"/>
      <c r="AJG102" s="115"/>
      <c r="AJH102" s="115"/>
      <c r="AJI102" s="115"/>
      <c r="AJJ102" s="115"/>
      <c r="AJK102" s="115"/>
      <c r="AJL102" s="115"/>
      <c r="AJM102" s="115"/>
      <c r="AJN102" s="115"/>
      <c r="AJO102" s="115"/>
      <c r="AJP102" s="115"/>
      <c r="AJQ102" s="115"/>
      <c r="AJR102" s="115"/>
      <c r="AJS102" s="115"/>
      <c r="AJT102" s="115"/>
      <c r="AJU102" s="115"/>
      <c r="AJV102" s="115"/>
      <c r="AJW102" s="115"/>
      <c r="AJX102" s="115"/>
      <c r="AJY102" s="115"/>
      <c r="AJZ102" s="115"/>
      <c r="AKA102" s="115"/>
      <c r="AKB102" s="115"/>
      <c r="AKC102" s="115"/>
      <c r="AKD102" s="115"/>
      <c r="AKE102" s="115"/>
      <c r="AKF102" s="115"/>
      <c r="AKG102" s="115"/>
      <c r="AKH102" s="115"/>
      <c r="AKI102" s="115"/>
      <c r="AKJ102" s="115"/>
      <c r="AKK102" s="115"/>
      <c r="AKL102" s="115"/>
      <c r="AKM102" s="115"/>
      <c r="AKN102" s="115"/>
      <c r="AKO102" s="115"/>
      <c r="AKP102" s="115"/>
      <c r="AKQ102" s="115"/>
      <c r="AKR102" s="115"/>
      <c r="AKS102" s="115"/>
      <c r="AKT102" s="115"/>
      <c r="AKU102" s="115"/>
      <c r="AKV102" s="115"/>
      <c r="AKW102" s="115"/>
      <c r="AKX102" s="115"/>
      <c r="AKY102" s="115"/>
      <c r="AKZ102" s="115"/>
      <c r="ALA102" s="115"/>
      <c r="ALB102" s="115"/>
      <c r="ALC102" s="115"/>
      <c r="ALD102" s="115"/>
      <c r="ALE102" s="115"/>
      <c r="ALF102" s="115"/>
      <c r="ALG102" s="115"/>
      <c r="ALH102" s="115"/>
      <c r="ALI102" s="115"/>
      <c r="ALJ102" s="115"/>
      <c r="ALK102" s="115"/>
      <c r="ALL102" s="115"/>
      <c r="ALM102" s="115"/>
      <c r="ALN102" s="115"/>
      <c r="ALO102" s="115"/>
      <c r="ALP102" s="115"/>
      <c r="ALQ102" s="115"/>
      <c r="ALR102" s="115"/>
      <c r="ALS102" s="115"/>
      <c r="ALT102" s="115"/>
      <c r="ALU102" s="115"/>
      <c r="ALV102" s="115"/>
      <c r="ALW102" s="115"/>
      <c r="ALX102" s="115"/>
      <c r="ALY102" s="115"/>
      <c r="ALZ102" s="115"/>
      <c r="AMA102" s="115"/>
      <c r="AMB102" s="115"/>
      <c r="AMC102" s="115"/>
      <c r="AMD102" s="115"/>
      <c r="AME102" s="115"/>
      <c r="AMF102" s="115"/>
      <c r="AMG102" s="115"/>
      <c r="AMH102" s="115"/>
      <c r="AMI102" s="115"/>
      <c r="AMJ102" s="115"/>
      <c r="AMK102" s="115"/>
      <c r="AML102" s="115"/>
      <c r="AMM102" s="115"/>
      <c r="AMN102" s="115"/>
      <c r="AMO102" s="115"/>
      <c r="AMP102" s="115"/>
      <c r="AMQ102" s="115"/>
      <c r="AMR102" s="115"/>
      <c r="AMS102" s="115"/>
      <c r="AMT102" s="115"/>
      <c r="AMU102" s="115"/>
      <c r="AMV102" s="115"/>
      <c r="AMW102" s="115"/>
      <c r="AMX102" s="115"/>
      <c r="AMY102" s="115"/>
      <c r="AMZ102" s="115"/>
      <c r="ANA102" s="115"/>
      <c r="ANB102" s="115"/>
      <c r="ANC102" s="115"/>
      <c r="AND102" s="115"/>
      <c r="ANE102" s="115"/>
      <c r="ANF102" s="115"/>
      <c r="ANG102" s="115"/>
      <c r="ANH102" s="115"/>
      <c r="ANI102" s="115"/>
      <c r="ANJ102" s="115"/>
      <c r="ANK102" s="115"/>
      <c r="ANL102" s="115"/>
      <c r="ANM102" s="115"/>
      <c r="ANN102" s="115"/>
      <c r="ANO102" s="115"/>
      <c r="ANP102" s="115"/>
      <c r="ANQ102" s="115"/>
      <c r="ANR102" s="115"/>
      <c r="ANS102" s="115"/>
      <c r="ANT102" s="115"/>
      <c r="ANU102" s="115"/>
      <c r="ANV102" s="115"/>
      <c r="ANW102" s="115"/>
      <c r="ANX102" s="115"/>
      <c r="ANY102" s="115"/>
      <c r="ANZ102" s="115"/>
      <c r="AOA102" s="115"/>
      <c r="AOB102" s="115"/>
      <c r="AOC102" s="115"/>
      <c r="AOD102" s="115"/>
      <c r="AOE102" s="115"/>
      <c r="AOF102" s="115"/>
      <c r="AOG102" s="115"/>
      <c r="AOH102" s="115"/>
      <c r="AOI102" s="115"/>
      <c r="AOJ102" s="115"/>
      <c r="AOK102" s="115"/>
      <c r="AOL102" s="115"/>
      <c r="AOM102" s="115"/>
      <c r="AON102" s="115"/>
      <c r="AOO102" s="115"/>
      <c r="AOP102" s="115"/>
      <c r="AOQ102" s="115"/>
      <c r="AOR102" s="115"/>
      <c r="AOS102" s="115"/>
      <c r="AOT102" s="115"/>
      <c r="AOU102" s="115"/>
      <c r="AOV102" s="115"/>
      <c r="AOW102" s="115"/>
      <c r="AOX102" s="115"/>
      <c r="AOY102" s="115"/>
      <c r="AOZ102" s="115"/>
      <c r="APA102" s="115"/>
      <c r="APB102" s="115"/>
      <c r="APC102" s="115"/>
      <c r="APD102" s="115"/>
      <c r="APE102" s="115"/>
      <c r="APF102" s="115"/>
      <c r="APG102" s="115"/>
      <c r="APH102" s="115"/>
      <c r="API102" s="115"/>
      <c r="APJ102" s="115"/>
      <c r="APK102" s="115"/>
      <c r="APL102" s="115"/>
      <c r="APM102" s="115"/>
      <c r="APN102" s="115"/>
      <c r="APO102" s="115"/>
      <c r="APP102" s="115"/>
      <c r="APQ102" s="115"/>
      <c r="APR102" s="115"/>
      <c r="APS102" s="115"/>
      <c r="APT102" s="115"/>
      <c r="APU102" s="115"/>
      <c r="APV102" s="115"/>
      <c r="APW102" s="115"/>
      <c r="APX102" s="115"/>
      <c r="APY102" s="115"/>
      <c r="APZ102" s="115"/>
      <c r="AQA102" s="115"/>
      <c r="AQB102" s="115"/>
      <c r="AQC102" s="115"/>
      <c r="AQD102" s="115"/>
      <c r="AQE102" s="115"/>
      <c r="AQF102" s="115"/>
      <c r="AQG102" s="115"/>
      <c r="AQH102" s="115"/>
      <c r="AQI102" s="115"/>
      <c r="AQJ102" s="115"/>
      <c r="AQK102" s="115"/>
      <c r="AQL102" s="115"/>
      <c r="AQM102" s="115"/>
      <c r="AQN102" s="115"/>
      <c r="AQO102" s="115"/>
      <c r="AQP102" s="115"/>
      <c r="AQQ102" s="115"/>
      <c r="AQR102" s="115"/>
      <c r="AQS102" s="115"/>
      <c r="AQT102" s="115"/>
      <c r="AQU102" s="115"/>
      <c r="AQV102" s="115"/>
      <c r="AQW102" s="115"/>
      <c r="AQX102" s="115"/>
      <c r="AQY102" s="115"/>
      <c r="AQZ102" s="115"/>
      <c r="ARA102" s="115"/>
      <c r="ARB102" s="115"/>
      <c r="ARC102" s="115"/>
      <c r="ARD102" s="115"/>
      <c r="ARE102" s="115"/>
      <c r="ARF102" s="115"/>
      <c r="ARG102" s="115"/>
      <c r="ARH102" s="115"/>
      <c r="ARI102" s="115"/>
      <c r="ARJ102" s="115"/>
      <c r="ARK102" s="115"/>
      <c r="ARL102" s="115"/>
      <c r="ARM102" s="115"/>
      <c r="ARN102" s="115"/>
      <c r="ARO102" s="115"/>
      <c r="ARP102" s="115"/>
      <c r="ARQ102" s="115"/>
      <c r="ARR102" s="115"/>
      <c r="ARS102" s="115"/>
      <c r="ART102" s="115"/>
      <c r="ARU102" s="115"/>
      <c r="ARV102" s="115"/>
      <c r="ARW102" s="115"/>
      <c r="ARX102" s="115"/>
      <c r="ARY102" s="115"/>
      <c r="ARZ102" s="115"/>
      <c r="ASA102" s="115"/>
      <c r="ASB102" s="115"/>
      <c r="ASC102" s="115"/>
      <c r="ASD102" s="115"/>
      <c r="ASE102" s="115"/>
      <c r="ASF102" s="115"/>
      <c r="ASG102" s="115"/>
      <c r="ASH102" s="115"/>
      <c r="ASI102" s="115"/>
      <c r="ASJ102" s="115"/>
      <c r="ASK102" s="115"/>
      <c r="ASL102" s="115"/>
      <c r="ASM102" s="115"/>
      <c r="ASN102" s="115"/>
      <c r="ASO102" s="115"/>
      <c r="ASP102" s="115"/>
      <c r="ASQ102" s="115"/>
      <c r="ASR102" s="115"/>
      <c r="ASS102" s="115"/>
      <c r="AST102" s="115"/>
      <c r="ASU102" s="115"/>
      <c r="ASV102" s="115"/>
      <c r="ASW102" s="115"/>
      <c r="ASX102" s="115"/>
      <c r="ASY102" s="115"/>
      <c r="ASZ102" s="115"/>
      <c r="ATA102" s="115"/>
      <c r="ATB102" s="115"/>
      <c r="ATC102" s="115"/>
      <c r="ATD102" s="115"/>
      <c r="ATE102" s="115"/>
      <c r="ATF102" s="115"/>
      <c r="ATG102" s="115"/>
      <c r="ATH102" s="115"/>
      <c r="ATI102" s="115"/>
      <c r="ATJ102" s="115"/>
      <c r="ATK102" s="115"/>
      <c r="ATL102" s="115"/>
      <c r="ATM102" s="115"/>
      <c r="ATN102" s="115"/>
      <c r="ATO102" s="115"/>
      <c r="ATP102" s="115"/>
      <c r="ATQ102" s="115"/>
      <c r="ATR102" s="115"/>
      <c r="ATS102" s="115"/>
      <c r="ATT102" s="115"/>
      <c r="ATU102" s="115"/>
      <c r="ATV102" s="115"/>
      <c r="ATW102" s="115"/>
      <c r="ATX102" s="115"/>
      <c r="ATY102" s="115"/>
      <c r="ATZ102" s="115"/>
      <c r="AUA102" s="115"/>
      <c r="AUB102" s="115"/>
      <c r="AUC102" s="115"/>
      <c r="AUD102" s="115"/>
      <c r="AUE102" s="115"/>
      <c r="AUF102" s="115"/>
      <c r="AUG102" s="115"/>
      <c r="AUH102" s="115"/>
      <c r="AUI102" s="115"/>
      <c r="AUJ102" s="115"/>
      <c r="AUK102" s="115"/>
      <c r="AUL102" s="115"/>
      <c r="AUM102" s="115"/>
      <c r="AUN102" s="115"/>
      <c r="AUO102" s="115"/>
      <c r="AUP102" s="115"/>
      <c r="AUQ102" s="115"/>
      <c r="AUR102" s="115"/>
      <c r="AUS102" s="115"/>
      <c r="AUT102" s="115"/>
      <c r="AUU102" s="115"/>
      <c r="AUV102" s="115"/>
      <c r="AUW102" s="115"/>
      <c r="AUX102" s="115"/>
      <c r="AUY102" s="115"/>
      <c r="AUZ102" s="115"/>
      <c r="AVA102" s="115"/>
      <c r="AVB102" s="115"/>
      <c r="AVC102" s="115"/>
      <c r="AVD102" s="115"/>
      <c r="AVE102" s="115"/>
      <c r="AVF102" s="115"/>
      <c r="AVG102" s="115"/>
      <c r="AVH102" s="115"/>
      <c r="AVI102" s="115"/>
      <c r="AVJ102" s="115"/>
      <c r="AVK102" s="115"/>
      <c r="AVL102" s="115"/>
      <c r="AVM102" s="115"/>
      <c r="AVN102" s="115"/>
      <c r="AVO102" s="115"/>
      <c r="AVP102" s="115"/>
      <c r="AVQ102" s="115"/>
      <c r="AVR102" s="115"/>
      <c r="AVS102" s="115"/>
      <c r="AVT102" s="115"/>
      <c r="AVU102" s="115"/>
      <c r="AVV102" s="115"/>
      <c r="AVW102" s="115"/>
      <c r="AVX102" s="115"/>
      <c r="AVY102" s="115"/>
      <c r="AVZ102" s="115"/>
      <c r="AWA102" s="115"/>
      <c r="AWB102" s="115"/>
      <c r="AWC102" s="115"/>
      <c r="AWD102" s="115"/>
      <c r="AWE102" s="115"/>
      <c r="AWF102" s="115"/>
      <c r="AWG102" s="115"/>
      <c r="AWH102" s="115"/>
      <c r="AWI102" s="115"/>
      <c r="AWJ102" s="115"/>
      <c r="AWK102" s="115"/>
      <c r="AWL102" s="115"/>
      <c r="AWM102" s="115"/>
      <c r="AWN102" s="115"/>
      <c r="AWO102" s="115"/>
      <c r="AWP102" s="115"/>
      <c r="AWQ102" s="115"/>
      <c r="AWR102" s="115"/>
      <c r="AWS102" s="115"/>
      <c r="AWT102" s="115"/>
      <c r="AWU102" s="115"/>
      <c r="AWV102" s="115"/>
      <c r="AWW102" s="115"/>
      <c r="AWX102" s="115"/>
      <c r="AWY102" s="115"/>
      <c r="AWZ102" s="115"/>
      <c r="AXA102" s="115"/>
      <c r="AXB102" s="115"/>
      <c r="AXC102" s="115"/>
      <c r="AXD102" s="115"/>
      <c r="AXE102" s="115"/>
      <c r="AXF102" s="115"/>
      <c r="AXG102" s="115"/>
      <c r="AXH102" s="115"/>
      <c r="AXI102" s="115"/>
      <c r="AXJ102" s="115"/>
      <c r="AXK102" s="115"/>
      <c r="AXL102" s="115"/>
      <c r="AXM102" s="115"/>
      <c r="AXN102" s="115"/>
      <c r="AXO102" s="115"/>
      <c r="AXP102" s="115"/>
      <c r="AXQ102" s="115"/>
      <c r="AXR102" s="115"/>
      <c r="AXS102" s="115"/>
      <c r="AXT102" s="115"/>
      <c r="AXU102" s="115"/>
      <c r="AXV102" s="115"/>
      <c r="AXW102" s="115"/>
      <c r="AXX102" s="115"/>
      <c r="AXY102" s="115"/>
      <c r="AXZ102" s="115"/>
      <c r="AYA102" s="115"/>
      <c r="AYB102" s="115"/>
      <c r="AYC102" s="115"/>
      <c r="AYD102" s="115"/>
      <c r="AYE102" s="115"/>
      <c r="AYF102" s="115"/>
      <c r="AYG102" s="115"/>
      <c r="AYH102" s="115"/>
      <c r="AYI102" s="115"/>
      <c r="AYJ102" s="115"/>
      <c r="AYK102" s="115"/>
      <c r="AYL102" s="115"/>
      <c r="AYM102" s="115"/>
      <c r="AYN102" s="115"/>
      <c r="AYO102" s="115"/>
      <c r="AYP102" s="115"/>
      <c r="AYQ102" s="115"/>
      <c r="AYR102" s="115"/>
      <c r="AYS102" s="115"/>
      <c r="AYT102" s="115"/>
      <c r="AYU102" s="115"/>
      <c r="AYV102" s="115"/>
      <c r="AYW102" s="115"/>
      <c r="AYX102" s="115"/>
      <c r="AYY102" s="115"/>
      <c r="AYZ102" s="115"/>
      <c r="AZA102" s="115"/>
      <c r="AZB102" s="115"/>
      <c r="AZC102" s="115"/>
      <c r="AZD102" s="115"/>
      <c r="AZE102" s="115"/>
      <c r="AZF102" s="115"/>
      <c r="AZG102" s="115"/>
      <c r="AZH102" s="115"/>
      <c r="AZI102" s="115"/>
      <c r="AZJ102" s="115"/>
      <c r="AZK102" s="115"/>
      <c r="AZL102" s="115"/>
      <c r="AZM102" s="115"/>
      <c r="AZN102" s="115"/>
      <c r="AZO102" s="115"/>
      <c r="AZP102" s="115"/>
      <c r="AZQ102" s="115"/>
      <c r="AZR102" s="115"/>
      <c r="AZS102" s="115"/>
      <c r="AZT102" s="115"/>
      <c r="AZU102" s="115"/>
      <c r="AZV102" s="115"/>
      <c r="AZW102" s="115"/>
      <c r="AZX102" s="115"/>
      <c r="AZY102" s="115"/>
      <c r="AZZ102" s="115"/>
      <c r="BAA102" s="115"/>
      <c r="BAB102" s="115"/>
      <c r="BAC102" s="115"/>
      <c r="BAD102" s="115"/>
      <c r="BAE102" s="115"/>
      <c r="BAF102" s="115"/>
      <c r="BAG102" s="115"/>
      <c r="BAH102" s="115"/>
      <c r="BAI102" s="115"/>
      <c r="BAJ102" s="115"/>
      <c r="BAK102" s="115"/>
      <c r="BAL102" s="115"/>
      <c r="BAM102" s="115"/>
      <c r="BAN102" s="115"/>
      <c r="BAO102" s="115"/>
      <c r="BAP102" s="115"/>
      <c r="BAQ102" s="115"/>
      <c r="BAR102" s="115"/>
      <c r="BAS102" s="115"/>
      <c r="BAT102" s="115"/>
      <c r="BAU102" s="115"/>
      <c r="BAV102" s="115"/>
      <c r="BAW102" s="115"/>
      <c r="BAX102" s="115"/>
      <c r="BAY102" s="115"/>
      <c r="BAZ102" s="115"/>
      <c r="BBA102" s="115"/>
      <c r="BBB102" s="115"/>
      <c r="BBC102" s="115"/>
      <c r="BBD102" s="115"/>
      <c r="BBE102" s="115"/>
      <c r="BBF102" s="115"/>
      <c r="BBG102" s="115"/>
      <c r="BBH102" s="115"/>
      <c r="BBI102" s="115"/>
      <c r="BBJ102" s="115"/>
      <c r="BBK102" s="115"/>
      <c r="BBL102" s="115"/>
      <c r="BBM102" s="115"/>
      <c r="BBN102" s="115"/>
      <c r="BBO102" s="115"/>
      <c r="BBP102" s="115"/>
      <c r="BBQ102" s="115"/>
      <c r="BBR102" s="115"/>
      <c r="BBS102" s="115"/>
      <c r="BBT102" s="115"/>
      <c r="BBU102" s="115"/>
      <c r="BBV102" s="115"/>
      <c r="BBW102" s="115"/>
      <c r="BBX102" s="115"/>
      <c r="BBY102" s="115"/>
      <c r="BBZ102" s="115"/>
      <c r="BCA102" s="115"/>
      <c r="BCB102" s="115"/>
      <c r="BCC102" s="115"/>
      <c r="BCD102" s="115"/>
      <c r="BCE102" s="115"/>
      <c r="BCF102" s="115"/>
      <c r="BCG102" s="115"/>
      <c r="BCH102" s="115"/>
      <c r="BCI102" s="115"/>
      <c r="BCJ102" s="115"/>
      <c r="BCK102" s="115"/>
      <c r="BCL102" s="115"/>
      <c r="BCM102" s="115"/>
      <c r="BCN102" s="115"/>
      <c r="BCO102" s="115"/>
      <c r="BCP102" s="115"/>
      <c r="BCQ102" s="115"/>
      <c r="BCR102" s="115"/>
      <c r="BCS102" s="115"/>
      <c r="BCT102" s="115"/>
      <c r="BCU102" s="115"/>
      <c r="BCV102" s="115"/>
      <c r="BCW102" s="115"/>
      <c r="BCX102" s="115"/>
      <c r="BCY102" s="115"/>
      <c r="BCZ102" s="115"/>
      <c r="BDA102" s="115"/>
      <c r="BDB102" s="115"/>
      <c r="BDC102" s="115"/>
      <c r="BDD102" s="115"/>
      <c r="BDE102" s="115"/>
      <c r="BDF102" s="115"/>
      <c r="BDG102" s="115"/>
      <c r="BDH102" s="115"/>
      <c r="BDI102" s="115"/>
      <c r="BDJ102" s="115"/>
      <c r="BDK102" s="115"/>
      <c r="BDL102" s="115"/>
      <c r="BDM102" s="115"/>
      <c r="BDN102" s="115"/>
      <c r="BDO102" s="115"/>
      <c r="BDP102" s="115"/>
      <c r="BDQ102" s="115"/>
      <c r="BDR102" s="115"/>
      <c r="BDS102" s="115"/>
      <c r="BDT102" s="115"/>
      <c r="BDU102" s="115"/>
      <c r="BDV102" s="115"/>
      <c r="BDW102" s="115"/>
      <c r="BDX102" s="115"/>
      <c r="BDY102" s="115"/>
      <c r="BDZ102" s="115"/>
      <c r="BEA102" s="115"/>
      <c r="BEB102" s="115"/>
      <c r="BEC102" s="115"/>
      <c r="BED102" s="115"/>
      <c r="BEE102" s="115"/>
      <c r="BEF102" s="115"/>
      <c r="BEG102" s="115"/>
      <c r="BEH102" s="115"/>
      <c r="BEI102" s="115"/>
      <c r="BEJ102" s="115"/>
      <c r="BEK102" s="115"/>
      <c r="BEL102" s="115"/>
      <c r="BEM102" s="115"/>
      <c r="BEN102" s="115"/>
      <c r="BEO102" s="115"/>
      <c r="BEP102" s="115"/>
      <c r="BEQ102" s="115"/>
      <c r="BER102" s="115"/>
      <c r="BES102" s="115"/>
      <c r="BET102" s="115"/>
      <c r="BEU102" s="115"/>
      <c r="BEV102" s="115"/>
      <c r="BEW102" s="115"/>
      <c r="BEX102" s="115"/>
      <c r="BEY102" s="115"/>
      <c r="BEZ102" s="115"/>
      <c r="BFA102" s="115"/>
      <c r="BFB102" s="115"/>
      <c r="BFC102" s="115"/>
      <c r="BFD102" s="115"/>
      <c r="BFE102" s="115"/>
      <c r="BFF102" s="115"/>
      <c r="BFG102" s="115"/>
      <c r="BFH102" s="115"/>
      <c r="BFI102" s="115"/>
      <c r="BFJ102" s="115"/>
      <c r="BFK102" s="115"/>
      <c r="BFL102" s="115"/>
      <c r="BFM102" s="115"/>
      <c r="BFN102" s="115"/>
      <c r="BFO102" s="115"/>
      <c r="BFP102" s="115"/>
      <c r="BFQ102" s="115"/>
      <c r="BFR102" s="115"/>
      <c r="BFS102" s="115"/>
      <c r="BFT102" s="115"/>
      <c r="BFU102" s="115"/>
      <c r="BFV102" s="115"/>
      <c r="BFW102" s="115"/>
      <c r="BFX102" s="115"/>
      <c r="BFY102" s="115"/>
      <c r="BFZ102" s="115"/>
      <c r="BGA102" s="115"/>
      <c r="BGB102" s="115"/>
      <c r="BGC102" s="115"/>
      <c r="BGD102" s="115"/>
      <c r="BGE102" s="115"/>
      <c r="BGF102" s="115"/>
      <c r="BGG102" s="115"/>
      <c r="BGH102" s="115"/>
      <c r="BGI102" s="115"/>
      <c r="BGJ102" s="115"/>
      <c r="BGK102" s="115"/>
      <c r="BGL102" s="115"/>
      <c r="BGM102" s="115"/>
      <c r="BGN102" s="115"/>
      <c r="BGO102" s="115"/>
      <c r="BGP102" s="115"/>
      <c r="BGQ102" s="115"/>
      <c r="BGR102" s="115"/>
      <c r="BGS102" s="115"/>
      <c r="BGT102" s="115"/>
      <c r="BGU102" s="115"/>
      <c r="BGV102" s="115"/>
      <c r="BGW102" s="115"/>
      <c r="BGX102" s="115"/>
      <c r="BGY102" s="115"/>
      <c r="BGZ102" s="115"/>
      <c r="BHA102" s="115"/>
      <c r="BHB102" s="115"/>
      <c r="BHC102" s="115"/>
      <c r="BHD102" s="115"/>
      <c r="BHE102" s="115"/>
      <c r="BHF102" s="115"/>
      <c r="BHG102" s="115"/>
      <c r="BHH102" s="115"/>
      <c r="BHI102" s="115"/>
      <c r="BHJ102" s="115"/>
      <c r="BHK102" s="115"/>
      <c r="BHL102" s="115"/>
      <c r="BHM102" s="115"/>
      <c r="BHN102" s="115"/>
      <c r="BHO102" s="115"/>
      <c r="BHP102" s="115"/>
      <c r="BHQ102" s="115"/>
      <c r="BHR102" s="115"/>
      <c r="BHS102" s="115"/>
      <c r="BHT102" s="115"/>
      <c r="BHU102" s="115"/>
      <c r="BHV102" s="115"/>
      <c r="BHW102" s="115"/>
      <c r="BHX102" s="115"/>
      <c r="BHY102" s="115"/>
      <c r="BHZ102" s="115"/>
      <c r="BIA102" s="115"/>
      <c r="BIB102" s="115"/>
      <c r="BIC102" s="115"/>
      <c r="BID102" s="115"/>
      <c r="BIE102" s="115"/>
      <c r="BIF102" s="115"/>
      <c r="BIG102" s="115"/>
      <c r="BIH102" s="115"/>
      <c r="BII102" s="115"/>
      <c r="BIJ102" s="115"/>
      <c r="BIK102" s="115"/>
      <c r="BIL102" s="115"/>
      <c r="BIM102" s="115"/>
      <c r="BIN102" s="115"/>
      <c r="BIO102" s="115"/>
      <c r="BIP102" s="115"/>
      <c r="BIQ102" s="115"/>
      <c r="BIR102" s="115"/>
      <c r="BIS102" s="115"/>
      <c r="BIT102" s="115"/>
      <c r="BIU102" s="115"/>
      <c r="BIV102" s="115"/>
      <c r="BIW102" s="115"/>
      <c r="BIX102" s="115"/>
      <c r="BIY102" s="115"/>
      <c r="BIZ102" s="115"/>
      <c r="BJA102" s="115"/>
      <c r="BJB102" s="115"/>
      <c r="BJC102" s="115"/>
      <c r="BJD102" s="115"/>
      <c r="BJE102" s="115"/>
      <c r="BJF102" s="115"/>
      <c r="BJG102" s="115"/>
      <c r="BJH102" s="115"/>
      <c r="BJI102" s="115"/>
      <c r="BJJ102" s="115"/>
      <c r="BJK102" s="115"/>
      <c r="BJL102" s="115"/>
      <c r="BJM102" s="115"/>
      <c r="BJN102" s="115"/>
      <c r="BJO102" s="115"/>
      <c r="BJP102" s="115"/>
      <c r="BJQ102" s="115"/>
      <c r="BJR102" s="115"/>
      <c r="BJS102" s="115"/>
      <c r="BJT102" s="115"/>
      <c r="BJU102" s="115"/>
      <c r="BJV102" s="115"/>
      <c r="BJW102" s="115"/>
      <c r="BJX102" s="115"/>
      <c r="BJY102" s="115"/>
      <c r="BJZ102" s="115"/>
      <c r="BKA102" s="115"/>
      <c r="BKB102" s="115"/>
      <c r="BKC102" s="115"/>
      <c r="BKD102" s="115"/>
      <c r="BKE102" s="115"/>
      <c r="BKF102" s="115"/>
      <c r="BKG102" s="115"/>
      <c r="BKH102" s="115"/>
      <c r="BKI102" s="115"/>
      <c r="BKJ102" s="115"/>
      <c r="BKK102" s="115"/>
      <c r="BKL102" s="115"/>
      <c r="BKM102" s="115"/>
      <c r="BKN102" s="115"/>
      <c r="BKO102" s="115"/>
      <c r="BKP102" s="115"/>
      <c r="BKQ102" s="115"/>
      <c r="BKR102" s="115"/>
      <c r="BKS102" s="115"/>
      <c r="BKT102" s="115"/>
      <c r="BKU102" s="115"/>
      <c r="BKV102" s="115"/>
      <c r="BKW102" s="115"/>
      <c r="BKX102" s="115"/>
      <c r="BKY102" s="115"/>
      <c r="BKZ102" s="115"/>
      <c r="BLA102" s="115"/>
      <c r="BLB102" s="115"/>
      <c r="BLC102" s="115"/>
      <c r="BLD102" s="115"/>
      <c r="BLE102" s="115"/>
      <c r="BLF102" s="115"/>
      <c r="BLG102" s="115"/>
      <c r="BLH102" s="115"/>
      <c r="BLI102" s="115"/>
      <c r="BLJ102" s="115"/>
      <c r="BLK102" s="115"/>
      <c r="BLL102" s="115"/>
      <c r="BLM102" s="115"/>
      <c r="BLN102" s="115"/>
      <c r="BLO102" s="115"/>
      <c r="BLP102" s="115"/>
      <c r="BLQ102" s="115"/>
      <c r="BLR102" s="115"/>
      <c r="BLS102" s="115"/>
      <c r="BLT102" s="115"/>
      <c r="BLU102" s="115"/>
      <c r="BLV102" s="115"/>
      <c r="BLW102" s="115"/>
      <c r="BLX102" s="115"/>
      <c r="BLY102" s="115"/>
      <c r="BLZ102" s="115"/>
      <c r="BMA102" s="115"/>
      <c r="BMB102" s="115"/>
      <c r="BMC102" s="115"/>
      <c r="BMD102" s="115"/>
      <c r="BME102" s="115"/>
      <c r="BMF102" s="115"/>
      <c r="BMG102" s="115"/>
      <c r="BMH102" s="115"/>
      <c r="BMI102" s="115"/>
      <c r="BMJ102" s="115"/>
      <c r="BMK102" s="115"/>
      <c r="BML102" s="115"/>
      <c r="BMM102" s="115"/>
      <c r="BMN102" s="115"/>
      <c r="BMO102" s="115"/>
      <c r="BMP102" s="115"/>
      <c r="BMQ102" s="115"/>
      <c r="BMR102" s="115"/>
      <c r="BMS102" s="115"/>
      <c r="BMT102" s="115"/>
      <c r="BMU102" s="115"/>
      <c r="BMV102" s="115"/>
      <c r="BMW102" s="115"/>
      <c r="BMX102" s="115"/>
      <c r="BMY102" s="115"/>
      <c r="BMZ102" s="115"/>
      <c r="BNA102" s="115"/>
      <c r="BNB102" s="115"/>
      <c r="BNC102" s="115"/>
      <c r="BND102" s="115"/>
      <c r="BNE102" s="115"/>
      <c r="BNF102" s="115"/>
      <c r="BNG102" s="115"/>
      <c r="BNH102" s="115"/>
      <c r="BNI102" s="115"/>
      <c r="BNJ102" s="115"/>
      <c r="BNK102" s="115"/>
      <c r="BNL102" s="115"/>
      <c r="BNM102" s="115"/>
      <c r="BNN102" s="115"/>
      <c r="BNO102" s="115"/>
      <c r="BNP102" s="115"/>
      <c r="BNQ102" s="115"/>
      <c r="BNR102" s="115"/>
      <c r="BNS102" s="115"/>
      <c r="BNT102" s="115"/>
      <c r="BNU102" s="115"/>
      <c r="BNV102" s="115"/>
      <c r="BNW102" s="115"/>
      <c r="BNX102" s="115"/>
      <c r="BNY102" s="115"/>
      <c r="BNZ102" s="115"/>
      <c r="BOA102" s="115"/>
      <c r="BOB102" s="115"/>
      <c r="BOC102" s="115"/>
      <c r="BOD102" s="115"/>
      <c r="BOE102" s="115"/>
      <c r="BOF102" s="115"/>
      <c r="BOG102" s="115"/>
      <c r="BOH102" s="115"/>
      <c r="BOI102" s="115"/>
      <c r="BOJ102" s="115"/>
      <c r="BOK102" s="115"/>
      <c r="BOL102" s="115"/>
      <c r="BOM102" s="115"/>
      <c r="BON102" s="115"/>
      <c r="BOO102" s="115"/>
      <c r="BOP102" s="115"/>
      <c r="BOQ102" s="115"/>
      <c r="BOR102" s="115"/>
      <c r="BOS102" s="115"/>
      <c r="BOT102" s="115"/>
      <c r="BOU102" s="115"/>
      <c r="BOV102" s="115"/>
      <c r="BOW102" s="115"/>
      <c r="BOX102" s="115"/>
      <c r="BOY102" s="115"/>
      <c r="BOZ102" s="115"/>
      <c r="BPA102" s="115"/>
      <c r="BPB102" s="115"/>
      <c r="BPC102" s="115"/>
      <c r="BPD102" s="115"/>
      <c r="BPE102" s="115"/>
      <c r="BPF102" s="115"/>
      <c r="BPG102" s="115"/>
      <c r="BPH102" s="115"/>
      <c r="BPI102" s="115"/>
      <c r="BPJ102" s="115"/>
      <c r="BPK102" s="115"/>
      <c r="BPL102" s="115"/>
      <c r="BPM102" s="115"/>
      <c r="BPN102" s="115"/>
      <c r="BPO102" s="115"/>
      <c r="BPP102" s="115"/>
      <c r="BPQ102" s="115"/>
      <c r="BPR102" s="115"/>
      <c r="BPS102" s="115"/>
      <c r="BPT102" s="115"/>
      <c r="BPU102" s="115"/>
      <c r="BPV102" s="115"/>
      <c r="BPW102" s="115"/>
      <c r="BPX102" s="115"/>
      <c r="BPY102" s="115"/>
      <c r="BPZ102" s="115"/>
      <c r="BQA102" s="115"/>
      <c r="BQB102" s="115"/>
      <c r="BQC102" s="115"/>
      <c r="BQD102" s="115"/>
      <c r="BQE102" s="115"/>
      <c r="BQF102" s="115"/>
      <c r="BQG102" s="115"/>
      <c r="BQH102" s="115"/>
      <c r="BQI102" s="115"/>
      <c r="BQJ102" s="115"/>
      <c r="BQK102" s="115"/>
      <c r="BQL102" s="115"/>
      <c r="BQM102" s="115"/>
      <c r="BQN102" s="115"/>
      <c r="BQO102" s="115"/>
      <c r="BQP102" s="115"/>
      <c r="BQQ102" s="115"/>
      <c r="BQR102" s="115"/>
      <c r="BQS102" s="115"/>
      <c r="BQT102" s="115"/>
      <c r="BQU102" s="115"/>
      <c r="BQV102" s="115"/>
      <c r="BQW102" s="115"/>
      <c r="BQX102" s="115"/>
      <c r="BQY102" s="115"/>
      <c r="BQZ102" s="115"/>
      <c r="BRA102" s="115"/>
      <c r="BRB102" s="115"/>
      <c r="BRC102" s="115"/>
      <c r="BRD102" s="115"/>
      <c r="BRE102" s="115"/>
      <c r="BRF102" s="115"/>
      <c r="BRG102" s="115"/>
      <c r="BRH102" s="115"/>
      <c r="BRI102" s="115"/>
      <c r="BRJ102" s="115"/>
      <c r="BRK102" s="115"/>
      <c r="BRL102" s="115"/>
      <c r="BRM102" s="115"/>
      <c r="BRN102" s="115"/>
      <c r="BRO102" s="115"/>
      <c r="BRP102" s="115"/>
      <c r="BRQ102" s="115"/>
      <c r="BRR102" s="115"/>
      <c r="BRS102" s="115"/>
      <c r="BRT102" s="115"/>
      <c r="BRU102" s="115"/>
      <c r="BRV102" s="115"/>
      <c r="BRW102" s="115"/>
      <c r="BRX102" s="115"/>
      <c r="BRY102" s="115"/>
      <c r="BRZ102" s="115"/>
      <c r="BSA102" s="115"/>
      <c r="BSB102" s="115"/>
      <c r="BSC102" s="115"/>
      <c r="BSD102" s="115"/>
      <c r="BSE102" s="115"/>
      <c r="BSF102" s="115"/>
      <c r="BSG102" s="115"/>
      <c r="BSH102" s="115"/>
      <c r="BSI102" s="115"/>
      <c r="BSJ102" s="115"/>
      <c r="BSK102" s="115"/>
      <c r="BSL102" s="115"/>
      <c r="BSM102" s="115"/>
      <c r="BSN102" s="115"/>
      <c r="BSO102" s="115"/>
      <c r="BSP102" s="115"/>
      <c r="BSQ102" s="115"/>
      <c r="BSR102" s="115"/>
      <c r="BSS102" s="115"/>
      <c r="BST102" s="115"/>
      <c r="BSU102" s="115"/>
      <c r="BSV102" s="115"/>
      <c r="BSW102" s="115"/>
      <c r="BSX102" s="115"/>
      <c r="BSY102" s="115"/>
      <c r="BSZ102" s="115"/>
      <c r="BTA102" s="115"/>
      <c r="BTB102" s="115"/>
      <c r="BTC102" s="115"/>
      <c r="BTD102" s="115"/>
      <c r="BTE102" s="115"/>
      <c r="BTF102" s="115"/>
      <c r="BTG102" s="115"/>
      <c r="BTH102" s="115"/>
      <c r="BTI102" s="115"/>
      <c r="BTJ102" s="115"/>
      <c r="BTK102" s="115"/>
      <c r="BTL102" s="115"/>
      <c r="BTM102" s="115"/>
      <c r="BTN102" s="115"/>
      <c r="BTO102" s="115"/>
      <c r="BTP102" s="115"/>
      <c r="BTQ102" s="115"/>
      <c r="BTR102" s="115"/>
      <c r="BTS102" s="115"/>
      <c r="BTT102" s="115"/>
      <c r="BTU102" s="115"/>
      <c r="BTV102" s="115"/>
      <c r="BTW102" s="115"/>
      <c r="BTX102" s="115"/>
      <c r="BTY102" s="115"/>
      <c r="BTZ102" s="115"/>
      <c r="BUA102" s="115"/>
      <c r="BUB102" s="115"/>
      <c r="BUC102" s="115"/>
      <c r="BUD102" s="115"/>
      <c r="BUE102" s="115"/>
      <c r="BUF102" s="115"/>
      <c r="BUG102" s="115"/>
      <c r="BUH102" s="115"/>
      <c r="BUI102" s="115"/>
      <c r="BUJ102" s="115"/>
      <c r="BUK102" s="115"/>
      <c r="BUL102" s="115"/>
      <c r="BUM102" s="115"/>
      <c r="BUN102" s="115"/>
      <c r="BUO102" s="115"/>
      <c r="BUP102" s="115"/>
      <c r="BUQ102" s="115"/>
      <c r="BUR102" s="115"/>
      <c r="BUS102" s="115"/>
      <c r="BUT102" s="115"/>
      <c r="BUU102" s="115"/>
      <c r="BUV102" s="115"/>
      <c r="BUW102" s="115"/>
      <c r="BUX102" s="115"/>
      <c r="BUY102" s="115"/>
      <c r="BUZ102" s="115"/>
      <c r="BVA102" s="115"/>
      <c r="BVB102" s="115"/>
      <c r="BVC102" s="115"/>
      <c r="BVD102" s="115"/>
      <c r="BVE102" s="115"/>
      <c r="BVF102" s="115"/>
      <c r="BVG102" s="115"/>
      <c r="BVH102" s="115"/>
      <c r="BVI102" s="115"/>
      <c r="BVJ102" s="115"/>
      <c r="BVK102" s="115"/>
      <c r="BVL102" s="115"/>
      <c r="BVM102" s="115"/>
      <c r="BVN102" s="115"/>
      <c r="BVO102" s="115"/>
      <c r="BVP102" s="115"/>
      <c r="BVQ102" s="115"/>
      <c r="BVR102" s="115"/>
      <c r="BVS102" s="115"/>
      <c r="BVT102" s="115"/>
      <c r="BVU102" s="115"/>
      <c r="BVV102" s="115"/>
      <c r="BVW102" s="115"/>
      <c r="BVX102" s="115"/>
      <c r="BVY102" s="115"/>
      <c r="BVZ102" s="115"/>
      <c r="BWA102" s="115"/>
      <c r="BWB102" s="115"/>
      <c r="BWC102" s="115"/>
      <c r="BWD102" s="115"/>
      <c r="BWE102" s="115"/>
      <c r="BWF102" s="115"/>
      <c r="BWG102" s="115"/>
      <c r="BWH102" s="115"/>
      <c r="BWI102" s="115"/>
      <c r="BWJ102" s="115"/>
      <c r="BWK102" s="115"/>
      <c r="BWL102" s="115"/>
      <c r="BWM102" s="115"/>
      <c r="BWN102" s="115"/>
      <c r="BWO102" s="115"/>
      <c r="BWP102" s="115"/>
      <c r="BWQ102" s="115"/>
      <c r="BWR102" s="115"/>
      <c r="BWS102" s="115"/>
      <c r="BWT102" s="115"/>
      <c r="BWU102" s="115"/>
      <c r="BWV102" s="115"/>
      <c r="BWW102" s="115"/>
      <c r="BWX102" s="115"/>
      <c r="BWY102" s="115"/>
      <c r="BWZ102" s="115"/>
      <c r="BXA102" s="115"/>
      <c r="BXB102" s="115"/>
      <c r="BXC102" s="115"/>
      <c r="BXD102" s="115"/>
      <c r="BXE102" s="115"/>
      <c r="BXF102" s="115"/>
      <c r="BXG102" s="115"/>
      <c r="BXH102" s="115"/>
      <c r="BXI102" s="115"/>
      <c r="BXJ102" s="115"/>
      <c r="BXK102" s="115"/>
      <c r="BXL102" s="115"/>
      <c r="BXM102" s="115"/>
      <c r="BXN102" s="115"/>
      <c r="BXO102" s="115"/>
      <c r="BXP102" s="115"/>
      <c r="BXQ102" s="115"/>
      <c r="BXR102" s="115"/>
      <c r="BXS102" s="115"/>
      <c r="BXT102" s="115"/>
      <c r="BXU102" s="115"/>
      <c r="BXV102" s="115"/>
      <c r="BXW102" s="115"/>
      <c r="BXX102" s="115"/>
      <c r="BXY102" s="115"/>
      <c r="BXZ102" s="115"/>
      <c r="BYA102" s="115"/>
      <c r="BYB102" s="115"/>
      <c r="BYC102" s="115"/>
      <c r="BYD102" s="115"/>
      <c r="BYE102" s="115"/>
      <c r="BYF102" s="115"/>
      <c r="BYG102" s="115"/>
      <c r="BYH102" s="115"/>
      <c r="BYI102" s="115"/>
      <c r="BYJ102" s="115"/>
      <c r="BYK102" s="115"/>
      <c r="BYL102" s="115"/>
      <c r="BYM102" s="115"/>
      <c r="BYN102" s="115"/>
      <c r="BYO102" s="115"/>
      <c r="BYP102" s="115"/>
      <c r="BYQ102" s="115"/>
      <c r="BYR102" s="115"/>
      <c r="BYS102" s="115"/>
      <c r="BYT102" s="115"/>
      <c r="BYU102" s="115"/>
      <c r="BYV102" s="115"/>
      <c r="BYW102" s="115"/>
      <c r="BYX102" s="115"/>
      <c r="BYY102" s="115"/>
      <c r="BYZ102" s="115"/>
      <c r="BZA102" s="115"/>
      <c r="BZB102" s="115"/>
      <c r="BZC102" s="115"/>
      <c r="BZD102" s="115"/>
      <c r="BZE102" s="115"/>
      <c r="BZF102" s="115"/>
      <c r="BZG102" s="115"/>
      <c r="BZH102" s="115"/>
      <c r="BZI102" s="115"/>
      <c r="BZJ102" s="115"/>
      <c r="BZK102" s="115"/>
      <c r="BZL102" s="115"/>
      <c r="BZM102" s="115"/>
      <c r="BZN102" s="115"/>
      <c r="BZO102" s="115"/>
      <c r="BZP102" s="115"/>
      <c r="BZQ102" s="115"/>
      <c r="BZR102" s="115"/>
      <c r="BZS102" s="115"/>
      <c r="BZT102" s="115"/>
      <c r="BZU102" s="115"/>
      <c r="BZV102" s="115"/>
      <c r="BZW102" s="115"/>
      <c r="BZX102" s="115"/>
      <c r="BZY102" s="115"/>
      <c r="BZZ102" s="115"/>
      <c r="CAA102" s="115"/>
      <c r="CAB102" s="115"/>
      <c r="CAC102" s="115"/>
      <c r="CAD102" s="115"/>
      <c r="CAE102" s="115"/>
      <c r="CAF102" s="115"/>
      <c r="CAG102" s="115"/>
      <c r="CAH102" s="115"/>
      <c r="CAI102" s="115"/>
      <c r="CAJ102" s="115"/>
      <c r="CAK102" s="115"/>
      <c r="CAL102" s="115"/>
      <c r="CAM102" s="115"/>
      <c r="CAN102" s="115"/>
      <c r="CAO102" s="115"/>
      <c r="CAP102" s="115"/>
      <c r="CAQ102" s="115"/>
      <c r="CAR102" s="115"/>
      <c r="CAS102" s="115"/>
      <c r="CAT102" s="115"/>
      <c r="CAU102" s="115"/>
      <c r="CAV102" s="115"/>
      <c r="CAW102" s="115"/>
      <c r="CAX102" s="115"/>
      <c r="CAY102" s="115"/>
      <c r="CAZ102" s="115"/>
      <c r="CBA102" s="115"/>
      <c r="CBB102" s="115"/>
      <c r="CBC102" s="115"/>
      <c r="CBD102" s="115"/>
      <c r="CBE102" s="115"/>
      <c r="CBF102" s="115"/>
      <c r="CBG102" s="115"/>
      <c r="CBH102" s="115"/>
      <c r="CBI102" s="115"/>
      <c r="CBJ102" s="115"/>
      <c r="CBK102" s="115"/>
      <c r="CBL102" s="115"/>
      <c r="CBM102" s="115"/>
      <c r="CBN102" s="115"/>
      <c r="CBO102" s="115"/>
      <c r="CBP102" s="115"/>
      <c r="CBQ102" s="115"/>
      <c r="CBR102" s="115"/>
      <c r="CBS102" s="115"/>
      <c r="CBT102" s="115"/>
      <c r="CBU102" s="115"/>
      <c r="CBV102" s="115"/>
      <c r="CBW102" s="115"/>
      <c r="CBX102" s="115"/>
      <c r="CBY102" s="115"/>
      <c r="CBZ102" s="115"/>
      <c r="CCA102" s="115"/>
      <c r="CCB102" s="115"/>
      <c r="CCC102" s="115"/>
      <c r="CCD102" s="115"/>
      <c r="CCE102" s="115"/>
      <c r="CCF102" s="115"/>
      <c r="CCG102" s="115"/>
      <c r="CCH102" s="115"/>
      <c r="CCI102" s="115"/>
      <c r="CCJ102" s="115"/>
      <c r="CCK102" s="115"/>
      <c r="CCL102" s="115"/>
      <c r="CCM102" s="115"/>
      <c r="CCN102" s="115"/>
      <c r="CCO102" s="115"/>
      <c r="CCP102" s="115"/>
      <c r="CCQ102" s="115"/>
      <c r="CCR102" s="115"/>
      <c r="CCS102" s="115"/>
      <c r="CCT102" s="115"/>
      <c r="CCU102" s="115"/>
      <c r="CCV102" s="115"/>
      <c r="CCW102" s="115"/>
      <c r="CCX102" s="115"/>
      <c r="CCY102" s="115"/>
      <c r="CCZ102" s="115"/>
      <c r="CDA102" s="115"/>
      <c r="CDB102" s="115"/>
      <c r="CDC102" s="115"/>
      <c r="CDD102" s="115"/>
      <c r="CDE102" s="115"/>
      <c r="CDF102" s="115"/>
      <c r="CDG102" s="115"/>
      <c r="CDH102" s="115"/>
      <c r="CDI102" s="115"/>
      <c r="CDJ102" s="115"/>
      <c r="CDK102" s="115"/>
      <c r="CDL102" s="115"/>
      <c r="CDM102" s="115"/>
      <c r="CDN102" s="115"/>
      <c r="CDO102" s="115"/>
      <c r="CDP102" s="115"/>
      <c r="CDQ102" s="115"/>
      <c r="CDR102" s="115"/>
      <c r="CDS102" s="115"/>
      <c r="CDT102" s="115"/>
      <c r="CDU102" s="115"/>
      <c r="CDV102" s="115"/>
      <c r="CDW102" s="115"/>
      <c r="CDX102" s="115"/>
      <c r="CDY102" s="115"/>
      <c r="CDZ102" s="115"/>
      <c r="CEA102" s="115"/>
      <c r="CEB102" s="115"/>
      <c r="CEC102" s="115"/>
      <c r="CED102" s="115"/>
      <c r="CEE102" s="115"/>
      <c r="CEF102" s="115"/>
      <c r="CEG102" s="115"/>
      <c r="CEH102" s="115"/>
      <c r="CEI102" s="115"/>
      <c r="CEJ102" s="115"/>
      <c r="CEK102" s="115"/>
      <c r="CEL102" s="115"/>
      <c r="CEM102" s="115"/>
      <c r="CEN102" s="115"/>
      <c r="CEO102" s="115"/>
      <c r="CEP102" s="115"/>
      <c r="CEQ102" s="115"/>
      <c r="CER102" s="115"/>
      <c r="CES102" s="115"/>
      <c r="CET102" s="115"/>
      <c r="CEU102" s="115"/>
      <c r="CEV102" s="115"/>
      <c r="CEW102" s="115"/>
      <c r="CEX102" s="115"/>
      <c r="CEY102" s="115"/>
      <c r="CEZ102" s="115"/>
      <c r="CFA102" s="115"/>
      <c r="CFB102" s="115"/>
      <c r="CFC102" s="115"/>
      <c r="CFD102" s="115"/>
      <c r="CFE102" s="115"/>
      <c r="CFF102" s="115"/>
      <c r="CFG102" s="115"/>
      <c r="CFH102" s="115"/>
      <c r="CFI102" s="115"/>
      <c r="CFJ102" s="115"/>
      <c r="CFK102" s="115"/>
      <c r="CFL102" s="115"/>
      <c r="CFM102" s="115"/>
      <c r="CFN102" s="115"/>
      <c r="CFO102" s="115"/>
      <c r="CFP102" s="115"/>
      <c r="CFQ102" s="115"/>
      <c r="CFR102" s="115"/>
      <c r="CFS102" s="115"/>
      <c r="CFT102" s="115"/>
      <c r="CFU102" s="115"/>
      <c r="CFV102" s="115"/>
      <c r="CFW102" s="115"/>
      <c r="CFX102" s="115"/>
      <c r="CFY102" s="115"/>
      <c r="CFZ102" s="115"/>
      <c r="CGA102" s="115"/>
      <c r="CGB102" s="115"/>
      <c r="CGC102" s="115"/>
      <c r="CGD102" s="115"/>
      <c r="CGE102" s="115"/>
      <c r="CGF102" s="115"/>
      <c r="CGG102" s="115"/>
      <c r="CGH102" s="115"/>
      <c r="CGI102" s="115"/>
      <c r="CGJ102" s="115"/>
      <c r="CGK102" s="115"/>
      <c r="CGL102" s="115"/>
      <c r="CGM102" s="115"/>
      <c r="CGN102" s="115"/>
      <c r="CGO102" s="115"/>
      <c r="CGP102" s="115"/>
      <c r="CGQ102" s="115"/>
      <c r="CGR102" s="115"/>
      <c r="CGS102" s="115"/>
      <c r="CGT102" s="115"/>
      <c r="CGU102" s="115"/>
      <c r="CGV102" s="115"/>
      <c r="CGW102" s="115"/>
      <c r="CGX102" s="115"/>
      <c r="CGY102" s="115"/>
      <c r="CGZ102" s="115"/>
      <c r="CHA102" s="115"/>
      <c r="CHB102" s="115"/>
      <c r="CHC102" s="115"/>
      <c r="CHD102" s="115"/>
      <c r="CHE102" s="115"/>
      <c r="CHF102" s="115"/>
      <c r="CHG102" s="115"/>
      <c r="CHH102" s="115"/>
      <c r="CHI102" s="115"/>
      <c r="CHJ102" s="115"/>
      <c r="CHK102" s="115"/>
      <c r="CHL102" s="115"/>
      <c r="CHM102" s="115"/>
      <c r="CHN102" s="115"/>
      <c r="CHO102" s="115"/>
      <c r="CHP102" s="115"/>
      <c r="CHQ102" s="115"/>
      <c r="CHR102" s="115"/>
      <c r="CHS102" s="115"/>
      <c r="CHT102" s="115"/>
      <c r="CHU102" s="115"/>
      <c r="CHV102" s="115"/>
      <c r="CHW102" s="115"/>
      <c r="CHX102" s="115"/>
      <c r="CHY102" s="115"/>
      <c r="CHZ102" s="115"/>
      <c r="CIA102" s="115"/>
      <c r="CIB102" s="115"/>
      <c r="CIC102" s="115"/>
      <c r="CID102" s="115"/>
      <c r="CIE102" s="115"/>
      <c r="CIF102" s="115"/>
      <c r="CIG102" s="115"/>
      <c r="CIH102" s="115"/>
      <c r="CII102" s="115"/>
      <c r="CIJ102" s="115"/>
      <c r="CIK102" s="115"/>
      <c r="CIL102" s="115"/>
      <c r="CIM102" s="115"/>
      <c r="CIN102" s="115"/>
      <c r="CIO102" s="115"/>
      <c r="CIP102" s="115"/>
      <c r="CIQ102" s="115"/>
      <c r="CIR102" s="115"/>
      <c r="CIS102" s="115"/>
      <c r="CIT102" s="115"/>
      <c r="CIU102" s="115"/>
      <c r="CIV102" s="115"/>
      <c r="CIW102" s="115"/>
      <c r="CIX102" s="115"/>
      <c r="CIY102" s="115"/>
      <c r="CIZ102" s="115"/>
      <c r="CJA102" s="115"/>
      <c r="CJB102" s="115"/>
      <c r="CJC102" s="115"/>
      <c r="CJD102" s="115"/>
      <c r="CJE102" s="115"/>
      <c r="CJF102" s="115"/>
      <c r="CJG102" s="115"/>
      <c r="CJH102" s="115"/>
      <c r="CJI102" s="115"/>
      <c r="CJJ102" s="115"/>
      <c r="CJK102" s="115"/>
      <c r="CJL102" s="115"/>
      <c r="CJM102" s="115"/>
      <c r="CJN102" s="115"/>
      <c r="CJO102" s="115"/>
      <c r="CJP102" s="115"/>
      <c r="CJQ102" s="115"/>
      <c r="CJR102" s="115"/>
      <c r="CJS102" s="115"/>
      <c r="CJT102" s="115"/>
      <c r="CJU102" s="115"/>
      <c r="CJV102" s="115"/>
      <c r="CJW102" s="115"/>
      <c r="CJX102" s="115"/>
      <c r="CJY102" s="115"/>
      <c r="CJZ102" s="115"/>
      <c r="CKA102" s="115"/>
      <c r="CKB102" s="115"/>
      <c r="CKC102" s="115"/>
      <c r="CKD102" s="115"/>
      <c r="CKE102" s="115"/>
      <c r="CKF102" s="115"/>
      <c r="CKG102" s="115"/>
      <c r="CKH102" s="115"/>
      <c r="CKI102" s="115"/>
      <c r="CKJ102" s="115"/>
      <c r="CKK102" s="115"/>
      <c r="CKL102" s="115"/>
      <c r="CKM102" s="115"/>
      <c r="CKN102" s="115"/>
      <c r="CKO102" s="115"/>
      <c r="CKP102" s="115"/>
      <c r="CKQ102" s="115"/>
      <c r="CKR102" s="115"/>
      <c r="CKS102" s="115"/>
      <c r="CKT102" s="115"/>
      <c r="CKU102" s="115"/>
      <c r="CKV102" s="115"/>
      <c r="CKW102" s="115"/>
      <c r="CKX102" s="115"/>
      <c r="CKY102" s="115"/>
      <c r="CKZ102" s="115"/>
      <c r="CLA102" s="115"/>
      <c r="CLB102" s="115"/>
      <c r="CLC102" s="115"/>
      <c r="CLD102" s="115"/>
      <c r="CLE102" s="115"/>
      <c r="CLF102" s="115"/>
      <c r="CLG102" s="115"/>
      <c r="CLH102" s="115"/>
      <c r="CLI102" s="115"/>
      <c r="CLJ102" s="115"/>
      <c r="CLK102" s="115"/>
      <c r="CLL102" s="115"/>
      <c r="CLM102" s="115"/>
      <c r="CLN102" s="115"/>
      <c r="CLO102" s="115"/>
      <c r="CLP102" s="115"/>
      <c r="CLQ102" s="115"/>
      <c r="CLR102" s="115"/>
      <c r="CLS102" s="115"/>
      <c r="CLT102" s="115"/>
      <c r="CLU102" s="115"/>
      <c r="CLV102" s="115"/>
      <c r="CLW102" s="115"/>
      <c r="CLX102" s="115"/>
      <c r="CLY102" s="115"/>
      <c r="CLZ102" s="115"/>
      <c r="CMA102" s="115"/>
      <c r="CMB102" s="115"/>
      <c r="CMC102" s="115"/>
      <c r="CMD102" s="115"/>
      <c r="CME102" s="115"/>
      <c r="CMF102" s="115"/>
      <c r="CMG102" s="115"/>
      <c r="CMH102" s="115"/>
      <c r="CMI102" s="115"/>
      <c r="CMJ102" s="115"/>
      <c r="CMK102" s="115"/>
      <c r="CML102" s="115"/>
      <c r="CMM102" s="115"/>
      <c r="CMN102" s="115"/>
      <c r="CMO102" s="115"/>
      <c r="CMP102" s="115"/>
      <c r="CMQ102" s="115"/>
      <c r="CMR102" s="115"/>
      <c r="CMS102" s="115"/>
      <c r="CMT102" s="115"/>
      <c r="CMU102" s="115"/>
      <c r="CMV102" s="115"/>
      <c r="CMW102" s="115"/>
      <c r="CMX102" s="115"/>
      <c r="CMY102" s="115"/>
      <c r="CMZ102" s="115"/>
      <c r="CNA102" s="115"/>
      <c r="CNB102" s="115"/>
      <c r="CNC102" s="115"/>
      <c r="CND102" s="115"/>
      <c r="CNE102" s="115"/>
      <c r="CNF102" s="115"/>
      <c r="CNG102" s="115"/>
      <c r="CNH102" s="115"/>
      <c r="CNI102" s="115"/>
      <c r="CNJ102" s="115"/>
      <c r="CNK102" s="115"/>
      <c r="CNL102" s="115"/>
      <c r="CNM102" s="115"/>
      <c r="CNN102" s="115"/>
      <c r="CNO102" s="115"/>
      <c r="CNP102" s="115"/>
      <c r="CNQ102" s="115"/>
      <c r="CNR102" s="115"/>
      <c r="CNS102" s="115"/>
      <c r="CNT102" s="115"/>
      <c r="CNU102" s="115"/>
      <c r="CNV102" s="115"/>
      <c r="CNW102" s="115"/>
      <c r="CNX102" s="115"/>
      <c r="CNY102" s="115"/>
      <c r="CNZ102" s="115"/>
      <c r="COA102" s="115"/>
      <c r="COB102" s="115"/>
      <c r="COC102" s="115"/>
      <c r="COD102" s="115"/>
      <c r="COE102" s="115"/>
      <c r="COF102" s="115"/>
      <c r="COG102" s="115"/>
      <c r="COH102" s="115"/>
      <c r="COI102" s="115"/>
      <c r="COJ102" s="115"/>
      <c r="COK102" s="115"/>
      <c r="COL102" s="115"/>
      <c r="COM102" s="115"/>
      <c r="CON102" s="115"/>
      <c r="COO102" s="115"/>
      <c r="COP102" s="115"/>
      <c r="COQ102" s="115"/>
      <c r="COR102" s="115"/>
      <c r="COS102" s="115"/>
      <c r="COT102" s="115"/>
      <c r="COU102" s="115"/>
      <c r="COV102" s="115"/>
      <c r="COW102" s="115"/>
      <c r="COX102" s="115"/>
      <c r="COY102" s="115"/>
      <c r="COZ102" s="115"/>
      <c r="CPA102" s="115"/>
      <c r="CPB102" s="115"/>
      <c r="CPC102" s="115"/>
      <c r="CPD102" s="115"/>
      <c r="CPE102" s="115"/>
      <c r="CPF102" s="115"/>
      <c r="CPG102" s="115"/>
      <c r="CPH102" s="115"/>
      <c r="CPI102" s="115"/>
      <c r="CPJ102" s="115"/>
      <c r="CPK102" s="115"/>
      <c r="CPL102" s="115"/>
      <c r="CPM102" s="115"/>
      <c r="CPN102" s="115"/>
      <c r="CPO102" s="115"/>
      <c r="CPP102" s="115"/>
      <c r="CPQ102" s="115"/>
      <c r="CPR102" s="115"/>
      <c r="CPS102" s="115"/>
      <c r="CPT102" s="115"/>
      <c r="CPU102" s="115"/>
      <c r="CPV102" s="115"/>
      <c r="CPW102" s="115"/>
      <c r="CPX102" s="115"/>
      <c r="CPY102" s="115"/>
      <c r="CPZ102" s="115"/>
      <c r="CQA102" s="115"/>
      <c r="CQB102" s="115"/>
      <c r="CQC102" s="115"/>
      <c r="CQD102" s="115"/>
      <c r="CQE102" s="115"/>
      <c r="CQF102" s="115"/>
      <c r="CQG102" s="115"/>
      <c r="CQH102" s="115"/>
      <c r="CQI102" s="115"/>
      <c r="CQJ102" s="115"/>
      <c r="CQK102" s="115"/>
      <c r="CQL102" s="115"/>
      <c r="CQM102" s="115"/>
      <c r="CQN102" s="115"/>
      <c r="CQO102" s="115"/>
      <c r="CQP102" s="115"/>
      <c r="CQQ102" s="115"/>
      <c r="CQR102" s="115"/>
      <c r="CQS102" s="115"/>
      <c r="CQT102" s="115"/>
      <c r="CQU102" s="115"/>
      <c r="CQV102" s="115"/>
      <c r="CQW102" s="115"/>
      <c r="CQX102" s="115"/>
      <c r="CQY102" s="115"/>
      <c r="CQZ102" s="115"/>
      <c r="CRA102" s="115"/>
      <c r="CRB102" s="115"/>
      <c r="CRC102" s="115"/>
      <c r="CRD102" s="115"/>
      <c r="CRE102" s="115"/>
      <c r="CRF102" s="115"/>
      <c r="CRG102" s="115"/>
      <c r="CRH102" s="115"/>
      <c r="CRI102" s="115"/>
      <c r="CRJ102" s="115"/>
      <c r="CRK102" s="115"/>
      <c r="CRL102" s="115"/>
      <c r="CRM102" s="115"/>
      <c r="CRN102" s="115"/>
      <c r="CRO102" s="115"/>
      <c r="CRP102" s="115"/>
      <c r="CRQ102" s="115"/>
      <c r="CRR102" s="115"/>
      <c r="CRS102" s="115"/>
      <c r="CRT102" s="115"/>
      <c r="CRU102" s="115"/>
      <c r="CRV102" s="115"/>
      <c r="CRW102" s="115"/>
      <c r="CRX102" s="115"/>
      <c r="CRY102" s="115"/>
      <c r="CRZ102" s="115"/>
      <c r="CSA102" s="115"/>
      <c r="CSB102" s="115"/>
      <c r="CSC102" s="115"/>
      <c r="CSD102" s="115"/>
      <c r="CSE102" s="115"/>
      <c r="CSF102" s="115"/>
      <c r="CSG102" s="115"/>
      <c r="CSH102" s="115"/>
      <c r="CSI102" s="115"/>
      <c r="CSJ102" s="115"/>
      <c r="CSK102" s="115"/>
      <c r="CSL102" s="115"/>
      <c r="CSM102" s="115"/>
      <c r="CSN102" s="115"/>
      <c r="CSO102" s="115"/>
      <c r="CSP102" s="115"/>
      <c r="CSQ102" s="115"/>
      <c r="CSR102" s="115"/>
      <c r="CSS102" s="115"/>
      <c r="CST102" s="115"/>
      <c r="CSU102" s="115"/>
      <c r="CSV102" s="115"/>
      <c r="CSW102" s="115"/>
      <c r="CSX102" s="115"/>
      <c r="CSY102" s="115"/>
      <c r="CSZ102" s="115"/>
      <c r="CTA102" s="115"/>
      <c r="CTB102" s="115"/>
      <c r="CTC102" s="115"/>
      <c r="CTD102" s="115"/>
      <c r="CTE102" s="115"/>
      <c r="CTF102" s="115"/>
      <c r="CTG102" s="115"/>
      <c r="CTH102" s="115"/>
      <c r="CTI102" s="115"/>
      <c r="CTJ102" s="115"/>
      <c r="CTK102" s="115"/>
      <c r="CTL102" s="115"/>
      <c r="CTM102" s="115"/>
      <c r="CTN102" s="115"/>
      <c r="CTO102" s="115"/>
      <c r="CTP102" s="115"/>
      <c r="CTQ102" s="115"/>
      <c r="CTR102" s="115"/>
      <c r="CTS102" s="115"/>
      <c r="CTT102" s="115"/>
      <c r="CTU102" s="115"/>
      <c r="CTV102" s="115"/>
      <c r="CTW102" s="115"/>
      <c r="CTX102" s="115"/>
      <c r="CTY102" s="115"/>
      <c r="CTZ102" s="115"/>
      <c r="CUA102" s="115"/>
      <c r="CUB102" s="115"/>
      <c r="CUC102" s="115"/>
      <c r="CUD102" s="115"/>
      <c r="CUE102" s="115"/>
      <c r="CUF102" s="115"/>
      <c r="CUG102" s="115"/>
      <c r="CUH102" s="115"/>
      <c r="CUI102" s="115"/>
      <c r="CUJ102" s="115"/>
      <c r="CUK102" s="115"/>
      <c r="CUL102" s="115"/>
      <c r="CUM102" s="115"/>
      <c r="CUN102" s="115"/>
      <c r="CUO102" s="115"/>
      <c r="CUP102" s="115"/>
      <c r="CUQ102" s="115"/>
      <c r="CUR102" s="115"/>
      <c r="CUS102" s="115"/>
      <c r="CUT102" s="115"/>
      <c r="CUU102" s="115"/>
      <c r="CUV102" s="115"/>
      <c r="CUW102" s="115"/>
      <c r="CUX102" s="115"/>
      <c r="CUY102" s="115"/>
      <c r="CUZ102" s="115"/>
      <c r="CVA102" s="115"/>
      <c r="CVB102" s="115"/>
      <c r="CVC102" s="115"/>
      <c r="CVD102" s="115"/>
      <c r="CVE102" s="115"/>
      <c r="CVF102" s="115"/>
      <c r="CVG102" s="115"/>
      <c r="CVH102" s="115"/>
      <c r="CVI102" s="115"/>
      <c r="CVJ102" s="115"/>
      <c r="CVK102" s="115"/>
      <c r="CVL102" s="115"/>
      <c r="CVM102" s="115"/>
      <c r="CVN102" s="115"/>
      <c r="CVO102" s="115"/>
      <c r="CVP102" s="115"/>
      <c r="CVQ102" s="115"/>
      <c r="CVR102" s="115"/>
      <c r="CVS102" s="115"/>
      <c r="CVT102" s="115"/>
      <c r="CVU102" s="115"/>
      <c r="CVV102" s="115"/>
      <c r="CVW102" s="115"/>
      <c r="CVX102" s="115"/>
      <c r="CVY102" s="115"/>
      <c r="CVZ102" s="115"/>
      <c r="CWA102" s="115"/>
      <c r="CWB102" s="115"/>
      <c r="CWC102" s="115"/>
      <c r="CWD102" s="115"/>
      <c r="CWE102" s="115"/>
      <c r="CWF102" s="115"/>
      <c r="CWG102" s="115"/>
      <c r="CWH102" s="115"/>
      <c r="CWI102" s="115"/>
      <c r="CWJ102" s="115"/>
      <c r="CWK102" s="115"/>
      <c r="CWL102" s="115"/>
      <c r="CWM102" s="115"/>
      <c r="CWN102" s="115"/>
      <c r="CWO102" s="115"/>
      <c r="CWP102" s="115"/>
      <c r="CWQ102" s="115"/>
      <c r="CWR102" s="115"/>
      <c r="CWS102" s="115"/>
      <c r="CWT102" s="115"/>
      <c r="CWU102" s="115"/>
      <c r="CWV102" s="115"/>
      <c r="CWW102" s="115"/>
      <c r="CWX102" s="115"/>
      <c r="CWY102" s="115"/>
      <c r="CWZ102" s="115"/>
      <c r="CXA102" s="115"/>
      <c r="CXB102" s="115"/>
      <c r="CXC102" s="115"/>
      <c r="CXD102" s="115"/>
      <c r="CXE102" s="115"/>
      <c r="CXF102" s="115"/>
      <c r="CXG102" s="115"/>
      <c r="CXH102" s="115"/>
      <c r="CXI102" s="115"/>
      <c r="CXJ102" s="115"/>
      <c r="CXK102" s="115"/>
      <c r="CXL102" s="115"/>
      <c r="CXM102" s="115"/>
      <c r="CXN102" s="115"/>
      <c r="CXO102" s="115"/>
      <c r="CXP102" s="115"/>
      <c r="CXQ102" s="115"/>
      <c r="CXR102" s="115"/>
      <c r="CXS102" s="115"/>
      <c r="CXT102" s="115"/>
      <c r="CXU102" s="115"/>
      <c r="CXV102" s="115"/>
      <c r="CXW102" s="115"/>
      <c r="CXX102" s="115"/>
      <c r="CXY102" s="115"/>
      <c r="CXZ102" s="115"/>
      <c r="CYA102" s="115"/>
      <c r="CYB102" s="115"/>
      <c r="CYC102" s="115"/>
      <c r="CYD102" s="115"/>
      <c r="CYE102" s="115"/>
      <c r="CYF102" s="115"/>
      <c r="CYG102" s="115"/>
      <c r="CYH102" s="115"/>
      <c r="CYI102" s="115"/>
      <c r="CYJ102" s="115"/>
      <c r="CYK102" s="115"/>
      <c r="CYL102" s="115"/>
      <c r="CYM102" s="115"/>
      <c r="CYN102" s="115"/>
      <c r="CYO102" s="115"/>
      <c r="CYP102" s="115"/>
      <c r="CYQ102" s="115"/>
      <c r="CYR102" s="115"/>
      <c r="CYS102" s="115"/>
      <c r="CYT102" s="115"/>
      <c r="CYU102" s="115"/>
      <c r="CYV102" s="115"/>
      <c r="CYW102" s="115"/>
      <c r="CYX102" s="115"/>
      <c r="CYY102" s="115"/>
      <c r="CYZ102" s="115"/>
      <c r="CZA102" s="115"/>
      <c r="CZB102" s="115"/>
      <c r="CZC102" s="115"/>
      <c r="CZD102" s="115"/>
      <c r="CZE102" s="115"/>
      <c r="CZF102" s="115"/>
      <c r="CZG102" s="115"/>
      <c r="CZH102" s="115"/>
      <c r="CZI102" s="115"/>
      <c r="CZJ102" s="115"/>
      <c r="CZK102" s="115"/>
      <c r="CZL102" s="115"/>
      <c r="CZM102" s="115"/>
      <c r="CZN102" s="115"/>
      <c r="CZO102" s="115"/>
      <c r="CZP102" s="115"/>
      <c r="CZQ102" s="115"/>
      <c r="CZR102" s="115"/>
      <c r="CZS102" s="115"/>
      <c r="CZT102" s="115"/>
      <c r="CZU102" s="115"/>
      <c r="CZV102" s="115"/>
      <c r="CZW102" s="115"/>
      <c r="CZX102" s="115"/>
      <c r="CZY102" s="115"/>
      <c r="CZZ102" s="115"/>
      <c r="DAA102" s="115"/>
      <c r="DAB102" s="115"/>
      <c r="DAC102" s="115"/>
      <c r="DAD102" s="115"/>
      <c r="DAE102" s="115"/>
      <c r="DAF102" s="115"/>
      <c r="DAG102" s="115"/>
      <c r="DAH102" s="115"/>
      <c r="DAI102" s="115"/>
      <c r="DAJ102" s="115"/>
      <c r="DAK102" s="115"/>
      <c r="DAL102" s="115"/>
      <c r="DAM102" s="115"/>
      <c r="DAN102" s="115"/>
      <c r="DAO102" s="115"/>
      <c r="DAP102" s="115"/>
      <c r="DAQ102" s="115"/>
      <c r="DAR102" s="115"/>
      <c r="DAS102" s="115"/>
      <c r="DAT102" s="115"/>
      <c r="DAU102" s="115"/>
      <c r="DAV102" s="115"/>
      <c r="DAW102" s="115"/>
      <c r="DAX102" s="115"/>
      <c r="DAY102" s="115"/>
      <c r="DAZ102" s="115"/>
      <c r="DBA102" s="115"/>
      <c r="DBB102" s="115"/>
      <c r="DBC102" s="115"/>
      <c r="DBD102" s="115"/>
      <c r="DBE102" s="115"/>
      <c r="DBF102" s="115"/>
      <c r="DBG102" s="115"/>
      <c r="DBH102" s="115"/>
      <c r="DBI102" s="115"/>
      <c r="DBJ102" s="115"/>
      <c r="DBK102" s="115"/>
      <c r="DBL102" s="115"/>
      <c r="DBM102" s="115"/>
      <c r="DBN102" s="115"/>
      <c r="DBO102" s="115"/>
      <c r="DBP102" s="115"/>
      <c r="DBQ102" s="115"/>
      <c r="DBR102" s="115"/>
      <c r="DBS102" s="115"/>
      <c r="DBT102" s="115"/>
      <c r="DBU102" s="115"/>
      <c r="DBV102" s="115"/>
      <c r="DBW102" s="115"/>
      <c r="DBX102" s="115"/>
      <c r="DBY102" s="115"/>
      <c r="DBZ102" s="115"/>
      <c r="DCA102" s="115"/>
      <c r="DCB102" s="115"/>
      <c r="DCC102" s="115"/>
      <c r="DCD102" s="115"/>
      <c r="DCE102" s="115"/>
      <c r="DCF102" s="115"/>
      <c r="DCG102" s="115"/>
      <c r="DCH102" s="115"/>
      <c r="DCI102" s="115"/>
      <c r="DCJ102" s="115"/>
      <c r="DCK102" s="115"/>
      <c r="DCL102" s="115"/>
      <c r="DCM102" s="115"/>
      <c r="DCN102" s="115"/>
      <c r="DCO102" s="115"/>
      <c r="DCP102" s="115"/>
      <c r="DCQ102" s="115"/>
      <c r="DCR102" s="115"/>
      <c r="DCS102" s="115"/>
      <c r="DCT102" s="115"/>
      <c r="DCU102" s="115"/>
      <c r="DCV102" s="115"/>
      <c r="DCW102" s="115"/>
      <c r="DCX102" s="115"/>
      <c r="DCY102" s="115"/>
      <c r="DCZ102" s="115"/>
      <c r="DDA102" s="115"/>
      <c r="DDB102" s="115"/>
      <c r="DDC102" s="115"/>
      <c r="DDD102" s="115"/>
      <c r="DDE102" s="115"/>
      <c r="DDF102" s="115"/>
      <c r="DDG102" s="115"/>
      <c r="DDH102" s="115"/>
      <c r="DDI102" s="115"/>
      <c r="DDJ102" s="115"/>
      <c r="DDK102" s="115"/>
      <c r="DDL102" s="115"/>
      <c r="DDM102" s="115"/>
      <c r="DDN102" s="115"/>
      <c r="DDO102" s="115"/>
      <c r="DDP102" s="115"/>
      <c r="DDQ102" s="115"/>
      <c r="DDR102" s="115"/>
      <c r="DDS102" s="115"/>
      <c r="DDT102" s="115"/>
      <c r="DDU102" s="115"/>
      <c r="DDV102" s="115"/>
      <c r="DDW102" s="115"/>
      <c r="DDX102" s="115"/>
      <c r="DDY102" s="115"/>
      <c r="DDZ102" s="115"/>
      <c r="DEA102" s="115"/>
      <c r="DEB102" s="115"/>
      <c r="DEC102" s="115"/>
      <c r="DED102" s="115"/>
      <c r="DEE102" s="115"/>
      <c r="DEF102" s="115"/>
      <c r="DEG102" s="115"/>
      <c r="DEH102" s="115"/>
      <c r="DEI102" s="115"/>
      <c r="DEJ102" s="115"/>
      <c r="DEK102" s="115"/>
      <c r="DEL102" s="115"/>
      <c r="DEM102" s="115"/>
      <c r="DEN102" s="115"/>
      <c r="DEO102" s="115"/>
      <c r="DEP102" s="115"/>
      <c r="DEQ102" s="115"/>
      <c r="DER102" s="115"/>
      <c r="DES102" s="115"/>
      <c r="DET102" s="115"/>
      <c r="DEU102" s="115"/>
      <c r="DEV102" s="115"/>
      <c r="DEW102" s="115"/>
      <c r="DEX102" s="115"/>
      <c r="DEY102" s="115"/>
      <c r="DEZ102" s="115"/>
      <c r="DFA102" s="115"/>
      <c r="DFB102" s="115"/>
      <c r="DFC102" s="115"/>
      <c r="DFD102" s="115"/>
      <c r="DFE102" s="115"/>
      <c r="DFF102" s="115"/>
      <c r="DFG102" s="115"/>
      <c r="DFH102" s="115"/>
      <c r="DFI102" s="115"/>
      <c r="DFJ102" s="115"/>
      <c r="DFK102" s="115"/>
      <c r="DFL102" s="115"/>
      <c r="DFM102" s="115"/>
      <c r="DFN102" s="115"/>
      <c r="DFO102" s="115"/>
      <c r="DFP102" s="115"/>
      <c r="DFQ102" s="115"/>
      <c r="DFR102" s="115"/>
      <c r="DFS102" s="115"/>
      <c r="DFT102" s="115"/>
      <c r="DFU102" s="115"/>
      <c r="DFV102" s="115"/>
      <c r="DFW102" s="115"/>
      <c r="DFX102" s="115"/>
      <c r="DFY102" s="115"/>
      <c r="DFZ102" s="115"/>
      <c r="DGA102" s="115"/>
      <c r="DGB102" s="115"/>
      <c r="DGC102" s="115"/>
      <c r="DGD102" s="115"/>
      <c r="DGE102" s="115"/>
      <c r="DGF102" s="115"/>
      <c r="DGG102" s="115"/>
      <c r="DGH102" s="115"/>
      <c r="DGI102" s="115"/>
      <c r="DGJ102" s="115"/>
      <c r="DGK102" s="115"/>
      <c r="DGL102" s="115"/>
      <c r="DGM102" s="115"/>
      <c r="DGN102" s="115"/>
      <c r="DGO102" s="115"/>
      <c r="DGP102" s="115"/>
      <c r="DGQ102" s="115"/>
      <c r="DGR102" s="115"/>
      <c r="DGS102" s="115"/>
      <c r="DGT102" s="115"/>
      <c r="DGU102" s="115"/>
      <c r="DGV102" s="115"/>
      <c r="DGW102" s="115"/>
      <c r="DGX102" s="115"/>
      <c r="DGY102" s="115"/>
      <c r="DGZ102" s="115"/>
      <c r="DHA102" s="115"/>
      <c r="DHB102" s="115"/>
      <c r="DHC102" s="115"/>
      <c r="DHD102" s="115"/>
      <c r="DHE102" s="115"/>
      <c r="DHF102" s="115"/>
      <c r="DHG102" s="115"/>
      <c r="DHH102" s="115"/>
      <c r="DHI102" s="115"/>
      <c r="DHJ102" s="115"/>
      <c r="DHK102" s="115"/>
      <c r="DHL102" s="115"/>
      <c r="DHM102" s="115"/>
      <c r="DHN102" s="115"/>
      <c r="DHO102" s="115"/>
      <c r="DHP102" s="115"/>
      <c r="DHQ102" s="115"/>
      <c r="DHR102" s="115"/>
      <c r="DHS102" s="115"/>
      <c r="DHT102" s="115"/>
      <c r="DHU102" s="115"/>
      <c r="DHV102" s="115"/>
      <c r="DHW102" s="115"/>
      <c r="DHX102" s="115"/>
      <c r="DHY102" s="115"/>
      <c r="DHZ102" s="115"/>
      <c r="DIA102" s="115"/>
      <c r="DIB102" s="115"/>
      <c r="DIC102" s="115"/>
      <c r="DID102" s="115"/>
      <c r="DIE102" s="115"/>
      <c r="DIF102" s="115"/>
      <c r="DIG102" s="115"/>
      <c r="DIH102" s="115"/>
      <c r="DII102" s="115"/>
      <c r="DIJ102" s="115"/>
      <c r="DIK102" s="115"/>
      <c r="DIL102" s="115"/>
      <c r="DIM102" s="115"/>
      <c r="DIN102" s="115"/>
      <c r="DIO102" s="115"/>
      <c r="DIP102" s="115"/>
      <c r="DIQ102" s="115"/>
      <c r="DIR102" s="115"/>
      <c r="DIS102" s="115"/>
      <c r="DIT102" s="115"/>
      <c r="DIU102" s="115"/>
      <c r="DIV102" s="115"/>
      <c r="DIW102" s="115"/>
      <c r="DIX102" s="115"/>
      <c r="DIY102" s="115"/>
      <c r="DIZ102" s="115"/>
      <c r="DJA102" s="115"/>
      <c r="DJB102" s="115"/>
      <c r="DJC102" s="115"/>
      <c r="DJD102" s="115"/>
      <c r="DJE102" s="115"/>
      <c r="DJF102" s="115"/>
      <c r="DJG102" s="115"/>
      <c r="DJH102" s="115"/>
      <c r="DJI102" s="115"/>
      <c r="DJJ102" s="115"/>
      <c r="DJK102" s="115"/>
      <c r="DJL102" s="115"/>
      <c r="DJM102" s="115"/>
      <c r="DJN102" s="115"/>
      <c r="DJO102" s="115"/>
      <c r="DJP102" s="115"/>
      <c r="DJQ102" s="115"/>
      <c r="DJR102" s="115"/>
      <c r="DJS102" s="115"/>
      <c r="DJT102" s="115"/>
      <c r="DJU102" s="115"/>
      <c r="DJV102" s="115"/>
      <c r="DJW102" s="115"/>
      <c r="DJX102" s="115"/>
      <c r="DJY102" s="115"/>
      <c r="DJZ102" s="115"/>
      <c r="DKA102" s="115"/>
      <c r="DKB102" s="115"/>
      <c r="DKC102" s="115"/>
      <c r="DKD102" s="115"/>
      <c r="DKE102" s="115"/>
      <c r="DKF102" s="115"/>
      <c r="DKG102" s="115"/>
      <c r="DKH102" s="115"/>
      <c r="DKI102" s="115"/>
      <c r="DKJ102" s="115"/>
      <c r="DKK102" s="115"/>
      <c r="DKL102" s="115"/>
      <c r="DKM102" s="115"/>
      <c r="DKN102" s="115"/>
      <c r="DKO102" s="115"/>
      <c r="DKP102" s="115"/>
      <c r="DKQ102" s="115"/>
      <c r="DKR102" s="115"/>
      <c r="DKS102" s="115"/>
      <c r="DKT102" s="115"/>
      <c r="DKU102" s="115"/>
      <c r="DKV102" s="115"/>
      <c r="DKW102" s="115"/>
      <c r="DKX102" s="115"/>
      <c r="DKY102" s="115"/>
      <c r="DKZ102" s="115"/>
      <c r="DLA102" s="115"/>
      <c r="DLB102" s="115"/>
      <c r="DLC102" s="115"/>
      <c r="DLD102" s="115"/>
      <c r="DLE102" s="115"/>
      <c r="DLF102" s="115"/>
      <c r="DLG102" s="115"/>
      <c r="DLH102" s="115"/>
      <c r="DLI102" s="115"/>
      <c r="DLJ102" s="115"/>
      <c r="DLK102" s="115"/>
      <c r="DLL102" s="115"/>
      <c r="DLM102" s="115"/>
      <c r="DLN102" s="115"/>
      <c r="DLO102" s="115"/>
      <c r="DLP102" s="115"/>
      <c r="DLQ102" s="115"/>
      <c r="DLR102" s="115"/>
      <c r="DLS102" s="115"/>
      <c r="DLT102" s="115"/>
      <c r="DLU102" s="115"/>
      <c r="DLV102" s="115"/>
      <c r="DLW102" s="115"/>
      <c r="DLX102" s="115"/>
      <c r="DLY102" s="115"/>
      <c r="DLZ102" s="115"/>
      <c r="DMA102" s="115"/>
      <c r="DMB102" s="115"/>
      <c r="DMC102" s="115"/>
      <c r="DMD102" s="115"/>
      <c r="DME102" s="115"/>
      <c r="DMF102" s="115"/>
      <c r="DMG102" s="115"/>
      <c r="DMH102" s="115"/>
      <c r="DMI102" s="115"/>
      <c r="DMJ102" s="115"/>
      <c r="DMK102" s="115"/>
      <c r="DML102" s="115"/>
      <c r="DMM102" s="115"/>
      <c r="DMN102" s="115"/>
      <c r="DMO102" s="115"/>
      <c r="DMP102" s="115"/>
      <c r="DMQ102" s="115"/>
      <c r="DMR102" s="115"/>
      <c r="DMS102" s="115"/>
      <c r="DMT102" s="115"/>
      <c r="DMU102" s="115"/>
      <c r="DMV102" s="115"/>
      <c r="DMW102" s="115"/>
      <c r="DMX102" s="115"/>
      <c r="DMY102" s="115"/>
      <c r="DMZ102" s="115"/>
      <c r="DNA102" s="115"/>
      <c r="DNB102" s="115"/>
      <c r="DNC102" s="115"/>
      <c r="DND102" s="115"/>
      <c r="DNE102" s="115"/>
      <c r="DNF102" s="115"/>
      <c r="DNG102" s="115"/>
      <c r="DNH102" s="115"/>
      <c r="DNI102" s="115"/>
      <c r="DNJ102" s="115"/>
      <c r="DNK102" s="115"/>
      <c r="DNL102" s="115"/>
      <c r="DNM102" s="115"/>
      <c r="DNN102" s="115"/>
      <c r="DNO102" s="115"/>
      <c r="DNP102" s="115"/>
      <c r="DNQ102" s="115"/>
      <c r="DNR102" s="115"/>
      <c r="DNS102" s="115"/>
      <c r="DNT102" s="115"/>
      <c r="DNU102" s="115"/>
      <c r="DNV102" s="115"/>
      <c r="DNW102" s="115"/>
      <c r="DNX102" s="115"/>
      <c r="DNY102" s="115"/>
      <c r="DNZ102" s="115"/>
      <c r="DOA102" s="115"/>
      <c r="DOB102" s="115"/>
      <c r="DOC102" s="115"/>
      <c r="DOD102" s="115"/>
      <c r="DOE102" s="115"/>
      <c r="DOF102" s="115"/>
      <c r="DOG102" s="115"/>
      <c r="DOH102" s="115"/>
      <c r="DOI102" s="115"/>
      <c r="DOJ102" s="115"/>
      <c r="DOK102" s="115"/>
      <c r="DOL102" s="115"/>
      <c r="DOM102" s="115"/>
      <c r="DON102" s="115"/>
      <c r="DOO102" s="115"/>
      <c r="DOP102" s="115"/>
      <c r="DOQ102" s="115"/>
      <c r="DOR102" s="115"/>
      <c r="DOS102" s="115"/>
      <c r="DOT102" s="115"/>
      <c r="DOU102" s="115"/>
      <c r="DOV102" s="115"/>
      <c r="DOW102" s="115"/>
      <c r="DOX102" s="115"/>
      <c r="DOY102" s="115"/>
      <c r="DOZ102" s="115"/>
      <c r="DPA102" s="115"/>
      <c r="DPB102" s="115"/>
      <c r="DPC102" s="115"/>
      <c r="DPD102" s="115"/>
      <c r="DPE102" s="115"/>
      <c r="DPF102" s="115"/>
      <c r="DPG102" s="115"/>
      <c r="DPH102" s="115"/>
      <c r="DPI102" s="115"/>
      <c r="DPJ102" s="115"/>
      <c r="DPK102" s="115"/>
      <c r="DPL102" s="115"/>
      <c r="DPM102" s="115"/>
      <c r="DPN102" s="115"/>
      <c r="DPO102" s="115"/>
      <c r="DPP102" s="115"/>
      <c r="DPQ102" s="115"/>
      <c r="DPR102" s="115"/>
      <c r="DPS102" s="115"/>
      <c r="DPT102" s="115"/>
      <c r="DPU102" s="115"/>
      <c r="DPV102" s="115"/>
      <c r="DPW102" s="115"/>
      <c r="DPX102" s="115"/>
      <c r="DPY102" s="115"/>
      <c r="DPZ102" s="115"/>
      <c r="DQA102" s="115"/>
      <c r="DQB102" s="115"/>
      <c r="DQC102" s="115"/>
      <c r="DQD102" s="115"/>
      <c r="DQE102" s="115"/>
      <c r="DQF102" s="115"/>
      <c r="DQG102" s="115"/>
      <c r="DQH102" s="115"/>
      <c r="DQI102" s="115"/>
      <c r="DQJ102" s="115"/>
      <c r="DQK102" s="115"/>
      <c r="DQL102" s="115"/>
      <c r="DQM102" s="115"/>
      <c r="DQN102" s="115"/>
      <c r="DQO102" s="115"/>
      <c r="DQP102" s="115"/>
      <c r="DQQ102" s="115"/>
      <c r="DQR102" s="115"/>
      <c r="DQS102" s="115"/>
      <c r="DQT102" s="115"/>
      <c r="DQU102" s="115"/>
      <c r="DQV102" s="115"/>
      <c r="DQW102" s="115"/>
      <c r="DQX102" s="115"/>
      <c r="DQY102" s="115"/>
      <c r="DQZ102" s="115"/>
      <c r="DRA102" s="115"/>
      <c r="DRB102" s="115"/>
      <c r="DRC102" s="115"/>
      <c r="DRD102" s="115"/>
      <c r="DRE102" s="115"/>
      <c r="DRF102" s="115"/>
      <c r="DRG102" s="115"/>
      <c r="DRH102" s="115"/>
      <c r="DRI102" s="115"/>
      <c r="DRJ102" s="115"/>
      <c r="DRK102" s="115"/>
      <c r="DRL102" s="115"/>
      <c r="DRM102" s="115"/>
      <c r="DRN102" s="115"/>
      <c r="DRO102" s="115"/>
      <c r="DRP102" s="115"/>
      <c r="DRQ102" s="115"/>
      <c r="DRR102" s="115"/>
      <c r="DRS102" s="115"/>
      <c r="DRT102" s="115"/>
      <c r="DRU102" s="115"/>
      <c r="DRV102" s="115"/>
      <c r="DRW102" s="115"/>
      <c r="DRX102" s="115"/>
      <c r="DRY102" s="115"/>
      <c r="DRZ102" s="115"/>
      <c r="DSA102" s="115"/>
      <c r="DSB102" s="115"/>
      <c r="DSC102" s="115"/>
      <c r="DSD102" s="115"/>
      <c r="DSE102" s="115"/>
      <c r="DSF102" s="115"/>
      <c r="DSG102" s="115"/>
      <c r="DSH102" s="115"/>
      <c r="DSI102" s="115"/>
      <c r="DSJ102" s="115"/>
      <c r="DSK102" s="115"/>
      <c r="DSL102" s="115"/>
      <c r="DSM102" s="115"/>
      <c r="DSN102" s="115"/>
      <c r="DSO102" s="115"/>
      <c r="DSP102" s="115"/>
      <c r="DSQ102" s="115"/>
      <c r="DSR102" s="115"/>
      <c r="DSS102" s="115"/>
      <c r="DST102" s="115"/>
      <c r="DSU102" s="115"/>
      <c r="DSV102" s="115"/>
      <c r="DSW102" s="115"/>
      <c r="DSX102" s="115"/>
      <c r="DSY102" s="115"/>
      <c r="DSZ102" s="115"/>
      <c r="DTA102" s="115"/>
      <c r="DTB102" s="115"/>
      <c r="DTC102" s="115"/>
      <c r="DTD102" s="115"/>
      <c r="DTE102" s="115"/>
      <c r="DTF102" s="115"/>
      <c r="DTG102" s="115"/>
      <c r="DTH102" s="115"/>
      <c r="DTI102" s="115"/>
      <c r="DTJ102" s="115"/>
      <c r="DTK102" s="115"/>
      <c r="DTL102" s="115"/>
      <c r="DTM102" s="115"/>
      <c r="DTN102" s="115"/>
      <c r="DTO102" s="115"/>
      <c r="DTP102" s="115"/>
      <c r="DTQ102" s="115"/>
      <c r="DTR102" s="115"/>
      <c r="DTS102" s="115"/>
      <c r="DTT102" s="115"/>
      <c r="DTU102" s="115"/>
      <c r="DTV102" s="115"/>
      <c r="DTW102" s="115"/>
      <c r="DTX102" s="115"/>
      <c r="DTY102" s="115"/>
      <c r="DTZ102" s="115"/>
      <c r="DUA102" s="115"/>
      <c r="DUB102" s="115"/>
      <c r="DUC102" s="115"/>
      <c r="DUD102" s="115"/>
      <c r="DUE102" s="115"/>
      <c r="DUF102" s="115"/>
      <c r="DUG102" s="115"/>
      <c r="DUH102" s="115"/>
      <c r="DUI102" s="115"/>
      <c r="DUJ102" s="115"/>
      <c r="DUK102" s="115"/>
      <c r="DUL102" s="115"/>
      <c r="DUM102" s="115"/>
      <c r="DUN102" s="115"/>
      <c r="DUO102" s="115"/>
      <c r="DUP102" s="115"/>
      <c r="DUQ102" s="115"/>
      <c r="DUR102" s="115"/>
      <c r="DUS102" s="115"/>
      <c r="DUT102" s="115"/>
      <c r="DUU102" s="115"/>
      <c r="DUV102" s="115"/>
      <c r="DUW102" s="115"/>
      <c r="DUX102" s="115"/>
      <c r="DUY102" s="115"/>
      <c r="DUZ102" s="115"/>
      <c r="DVA102" s="115"/>
      <c r="DVB102" s="115"/>
      <c r="DVC102" s="115"/>
      <c r="DVD102" s="115"/>
      <c r="DVE102" s="115"/>
      <c r="DVF102" s="115"/>
      <c r="DVG102" s="115"/>
      <c r="DVH102" s="115"/>
      <c r="DVI102" s="115"/>
      <c r="DVJ102" s="115"/>
      <c r="DVK102" s="115"/>
      <c r="DVL102" s="115"/>
      <c r="DVM102" s="115"/>
      <c r="DVN102" s="115"/>
      <c r="DVO102" s="115"/>
      <c r="DVP102" s="115"/>
      <c r="DVQ102" s="115"/>
      <c r="DVR102" s="115"/>
      <c r="DVS102" s="115"/>
      <c r="DVT102" s="115"/>
      <c r="DVU102" s="115"/>
      <c r="DVV102" s="115"/>
      <c r="DVW102" s="115"/>
      <c r="DVX102" s="115"/>
      <c r="DVY102" s="115"/>
      <c r="DVZ102" s="115"/>
      <c r="DWA102" s="115"/>
      <c r="DWB102" s="115"/>
      <c r="DWC102" s="115"/>
      <c r="DWD102" s="115"/>
      <c r="DWE102" s="115"/>
      <c r="DWF102" s="115"/>
      <c r="DWG102" s="115"/>
      <c r="DWH102" s="115"/>
      <c r="DWI102" s="115"/>
      <c r="DWJ102" s="115"/>
      <c r="DWK102" s="115"/>
      <c r="DWL102" s="115"/>
      <c r="DWM102" s="115"/>
      <c r="DWN102" s="115"/>
      <c r="DWO102" s="115"/>
      <c r="DWP102" s="115"/>
      <c r="DWQ102" s="115"/>
      <c r="DWR102" s="115"/>
      <c r="DWS102" s="115"/>
      <c r="DWT102" s="115"/>
      <c r="DWU102" s="115"/>
      <c r="DWV102" s="115"/>
      <c r="DWW102" s="115"/>
      <c r="DWX102" s="115"/>
      <c r="DWY102" s="115"/>
      <c r="DWZ102" s="115"/>
      <c r="DXA102" s="115"/>
      <c r="DXB102" s="115"/>
      <c r="DXC102" s="115"/>
      <c r="DXD102" s="115"/>
      <c r="DXE102" s="115"/>
      <c r="DXF102" s="115"/>
      <c r="DXG102" s="115"/>
      <c r="DXH102" s="115"/>
      <c r="DXI102" s="115"/>
      <c r="DXJ102" s="115"/>
      <c r="DXK102" s="115"/>
      <c r="DXL102" s="115"/>
      <c r="DXM102" s="115"/>
      <c r="DXN102" s="115"/>
      <c r="DXO102" s="115"/>
      <c r="DXP102" s="115"/>
      <c r="DXQ102" s="115"/>
      <c r="DXR102" s="115"/>
      <c r="DXS102" s="115"/>
      <c r="DXT102" s="115"/>
      <c r="DXU102" s="115"/>
      <c r="DXV102" s="115"/>
      <c r="DXW102" s="115"/>
      <c r="DXX102" s="115"/>
      <c r="DXY102" s="115"/>
      <c r="DXZ102" s="115"/>
      <c r="DYA102" s="115"/>
      <c r="DYB102" s="115"/>
      <c r="DYC102" s="115"/>
      <c r="DYD102" s="115"/>
      <c r="DYE102" s="115"/>
      <c r="DYF102" s="115"/>
      <c r="DYG102" s="115"/>
      <c r="DYH102" s="115"/>
      <c r="DYI102" s="115"/>
      <c r="DYJ102" s="115"/>
      <c r="DYK102" s="115"/>
      <c r="DYL102" s="115"/>
      <c r="DYM102" s="115"/>
      <c r="DYN102" s="115"/>
      <c r="DYO102" s="115"/>
      <c r="DYP102" s="115"/>
      <c r="DYQ102" s="115"/>
      <c r="DYR102" s="115"/>
      <c r="DYS102" s="115"/>
      <c r="DYT102" s="115"/>
      <c r="DYU102" s="115"/>
      <c r="DYV102" s="115"/>
      <c r="DYW102" s="115"/>
      <c r="DYX102" s="115"/>
      <c r="DYY102" s="115"/>
      <c r="DYZ102" s="115"/>
      <c r="DZA102" s="115"/>
      <c r="DZB102" s="115"/>
      <c r="DZC102" s="115"/>
      <c r="DZD102" s="115"/>
      <c r="DZE102" s="115"/>
      <c r="DZF102" s="115"/>
      <c r="DZG102" s="115"/>
      <c r="DZH102" s="115"/>
      <c r="DZI102" s="115"/>
      <c r="DZJ102" s="115"/>
      <c r="DZK102" s="115"/>
      <c r="DZL102" s="115"/>
      <c r="DZM102" s="115"/>
      <c r="DZN102" s="115"/>
      <c r="DZO102" s="115"/>
      <c r="DZP102" s="115"/>
      <c r="DZQ102" s="115"/>
      <c r="DZR102" s="115"/>
      <c r="DZS102" s="115"/>
      <c r="DZT102" s="115"/>
      <c r="DZU102" s="115"/>
      <c r="DZV102" s="115"/>
      <c r="DZW102" s="115"/>
      <c r="DZX102" s="115"/>
      <c r="DZY102" s="115"/>
      <c r="DZZ102" s="115"/>
      <c r="EAA102" s="115"/>
      <c r="EAB102" s="115"/>
      <c r="EAC102" s="115"/>
      <c r="EAD102" s="115"/>
      <c r="EAE102" s="115"/>
      <c r="EAF102" s="115"/>
      <c r="EAG102" s="115"/>
      <c r="EAH102" s="115"/>
      <c r="EAI102" s="115"/>
      <c r="EAJ102" s="115"/>
      <c r="EAK102" s="115"/>
      <c r="EAL102" s="115"/>
      <c r="EAM102" s="115"/>
      <c r="EAN102" s="115"/>
      <c r="EAO102" s="115"/>
      <c r="EAP102" s="115"/>
      <c r="EAQ102" s="115"/>
      <c r="EAR102" s="115"/>
      <c r="EAS102" s="115"/>
      <c r="EAT102" s="115"/>
      <c r="EAU102" s="115"/>
      <c r="EAV102" s="115"/>
      <c r="EAW102" s="115"/>
      <c r="EAX102" s="115"/>
      <c r="EAY102" s="115"/>
      <c r="EAZ102" s="115"/>
      <c r="EBA102" s="115"/>
      <c r="EBB102" s="115"/>
      <c r="EBC102" s="115"/>
      <c r="EBD102" s="115"/>
      <c r="EBE102" s="115"/>
      <c r="EBF102" s="115"/>
      <c r="EBG102" s="115"/>
      <c r="EBH102" s="115"/>
      <c r="EBI102" s="115"/>
      <c r="EBJ102" s="115"/>
      <c r="EBK102" s="115"/>
      <c r="EBL102" s="115"/>
      <c r="EBM102" s="115"/>
      <c r="EBN102" s="115"/>
      <c r="EBO102" s="115"/>
      <c r="EBP102" s="115"/>
      <c r="EBQ102" s="115"/>
      <c r="EBR102" s="115"/>
      <c r="EBS102" s="115"/>
      <c r="EBT102" s="115"/>
      <c r="EBU102" s="115"/>
      <c r="EBV102" s="115"/>
      <c r="EBW102" s="115"/>
      <c r="EBX102" s="115"/>
      <c r="EBY102" s="115"/>
      <c r="EBZ102" s="115"/>
      <c r="ECA102" s="115"/>
      <c r="ECB102" s="115"/>
      <c r="ECC102" s="115"/>
      <c r="ECD102" s="115"/>
      <c r="ECE102" s="115"/>
      <c r="ECF102" s="115"/>
      <c r="ECG102" s="115"/>
      <c r="ECH102" s="115"/>
      <c r="ECI102" s="115"/>
      <c r="ECJ102" s="115"/>
      <c r="ECK102" s="115"/>
      <c r="ECL102" s="115"/>
      <c r="ECM102" s="115"/>
      <c r="ECN102" s="115"/>
      <c r="ECO102" s="115"/>
      <c r="ECP102" s="115"/>
      <c r="ECQ102" s="115"/>
      <c r="ECR102" s="115"/>
      <c r="ECS102" s="115"/>
      <c r="ECT102" s="115"/>
      <c r="ECU102" s="115"/>
      <c r="ECV102" s="115"/>
      <c r="ECW102" s="115"/>
      <c r="ECX102" s="115"/>
      <c r="ECY102" s="115"/>
      <c r="ECZ102" s="115"/>
      <c r="EDA102" s="115"/>
      <c r="EDB102" s="115"/>
      <c r="EDC102" s="115"/>
      <c r="EDD102" s="115"/>
      <c r="EDE102" s="115"/>
      <c r="EDF102" s="115"/>
      <c r="EDG102" s="115"/>
      <c r="EDH102" s="115"/>
      <c r="EDI102" s="115"/>
      <c r="EDJ102" s="115"/>
      <c r="EDK102" s="115"/>
      <c r="EDL102" s="115"/>
      <c r="EDM102" s="115"/>
      <c r="EDN102" s="115"/>
      <c r="EDO102" s="115"/>
      <c r="EDP102" s="115"/>
      <c r="EDQ102" s="115"/>
      <c r="EDR102" s="115"/>
      <c r="EDS102" s="115"/>
      <c r="EDT102" s="115"/>
      <c r="EDU102" s="115"/>
      <c r="EDV102" s="115"/>
      <c r="EDW102" s="115"/>
      <c r="EDX102" s="115"/>
      <c r="EDY102" s="115"/>
      <c r="EDZ102" s="115"/>
      <c r="EEA102" s="115"/>
      <c r="EEB102" s="115"/>
      <c r="EEC102" s="115"/>
      <c r="EED102" s="115"/>
      <c r="EEE102" s="115"/>
      <c r="EEF102" s="115"/>
      <c r="EEG102" s="115"/>
      <c r="EEH102" s="115"/>
      <c r="EEI102" s="115"/>
      <c r="EEJ102" s="115"/>
      <c r="EEK102" s="115"/>
      <c r="EEL102" s="115"/>
      <c r="EEM102" s="115"/>
      <c r="EEN102" s="115"/>
      <c r="EEO102" s="115"/>
      <c r="EEP102" s="115"/>
      <c r="EEQ102" s="115"/>
      <c r="EER102" s="115"/>
      <c r="EES102" s="115"/>
      <c r="EET102" s="115"/>
      <c r="EEU102" s="115"/>
      <c r="EEV102" s="115"/>
      <c r="EEW102" s="115"/>
      <c r="EEX102" s="115"/>
      <c r="EEY102" s="115"/>
      <c r="EEZ102" s="115"/>
      <c r="EFA102" s="115"/>
      <c r="EFB102" s="115"/>
      <c r="EFC102" s="115"/>
      <c r="EFD102" s="115"/>
      <c r="EFE102" s="115"/>
      <c r="EFF102" s="115"/>
      <c r="EFG102" s="115"/>
      <c r="EFH102" s="115"/>
      <c r="EFI102" s="115"/>
      <c r="EFJ102" s="115"/>
      <c r="EFK102" s="115"/>
      <c r="EFL102" s="115"/>
      <c r="EFM102" s="115"/>
      <c r="EFN102" s="115"/>
      <c r="EFO102" s="115"/>
      <c r="EFP102" s="115"/>
      <c r="EFQ102" s="115"/>
      <c r="EFR102" s="115"/>
      <c r="EFS102" s="115"/>
      <c r="EFT102" s="115"/>
      <c r="EFU102" s="115"/>
      <c r="EFV102" s="115"/>
      <c r="EFW102" s="115"/>
      <c r="EFX102" s="115"/>
      <c r="EFY102" s="115"/>
      <c r="EFZ102" s="115"/>
      <c r="EGA102" s="115"/>
      <c r="EGB102" s="115"/>
      <c r="EGC102" s="115"/>
      <c r="EGD102" s="115"/>
      <c r="EGE102" s="115"/>
      <c r="EGF102" s="115"/>
      <c r="EGG102" s="115"/>
      <c r="EGH102" s="115"/>
      <c r="EGI102" s="115"/>
      <c r="EGJ102" s="115"/>
      <c r="EGK102" s="115"/>
      <c r="EGL102" s="115"/>
      <c r="EGM102" s="115"/>
      <c r="EGN102" s="115"/>
      <c r="EGO102" s="115"/>
      <c r="EGP102" s="115"/>
      <c r="EGQ102" s="115"/>
      <c r="EGR102" s="115"/>
      <c r="EGS102" s="115"/>
      <c r="EGT102" s="115"/>
      <c r="EGU102" s="115"/>
      <c r="EGV102" s="115"/>
      <c r="EGW102" s="115"/>
      <c r="EGX102" s="115"/>
      <c r="EGY102" s="115"/>
      <c r="EGZ102" s="115"/>
      <c r="EHA102" s="115"/>
      <c r="EHB102" s="115"/>
      <c r="EHC102" s="115"/>
      <c r="EHD102" s="115"/>
      <c r="EHE102" s="115"/>
      <c r="EHF102" s="115"/>
      <c r="EHG102" s="115"/>
      <c r="EHH102" s="115"/>
      <c r="EHI102" s="115"/>
      <c r="EHJ102" s="115"/>
      <c r="EHK102" s="115"/>
      <c r="EHL102" s="115"/>
      <c r="EHM102" s="115"/>
      <c r="EHN102" s="115"/>
      <c r="EHO102" s="115"/>
      <c r="EHP102" s="115"/>
      <c r="EHQ102" s="115"/>
      <c r="EHR102" s="115"/>
      <c r="EHS102" s="115"/>
      <c r="EHT102" s="115"/>
      <c r="EHU102" s="115"/>
      <c r="EHV102" s="115"/>
      <c r="EHW102" s="115"/>
      <c r="EHX102" s="115"/>
      <c r="EHY102" s="115"/>
      <c r="EHZ102" s="115"/>
      <c r="EIA102" s="115"/>
      <c r="EIB102" s="115"/>
      <c r="EIC102" s="115"/>
      <c r="EID102" s="115"/>
      <c r="EIE102" s="115"/>
      <c r="EIF102" s="115"/>
      <c r="EIG102" s="115"/>
      <c r="EIH102" s="115"/>
      <c r="EII102" s="115"/>
      <c r="EIJ102" s="115"/>
      <c r="EIK102" s="115"/>
      <c r="EIL102" s="115"/>
      <c r="EIM102" s="115"/>
      <c r="EIN102" s="115"/>
      <c r="EIO102" s="115"/>
      <c r="EIP102" s="115"/>
      <c r="EIQ102" s="115"/>
      <c r="EIR102" s="115"/>
      <c r="EIS102" s="115"/>
      <c r="EIT102" s="115"/>
      <c r="EIU102" s="115"/>
      <c r="EIV102" s="115"/>
      <c r="EIW102" s="115"/>
      <c r="EIX102" s="115"/>
      <c r="EIY102" s="115"/>
      <c r="EIZ102" s="115"/>
      <c r="EJA102" s="115"/>
      <c r="EJB102" s="115"/>
      <c r="EJC102" s="115"/>
      <c r="EJD102" s="115"/>
      <c r="EJE102" s="115"/>
      <c r="EJF102" s="115"/>
      <c r="EJG102" s="115"/>
      <c r="EJH102" s="115"/>
      <c r="EJI102" s="115"/>
      <c r="EJJ102" s="115"/>
      <c r="EJK102" s="115"/>
      <c r="EJL102" s="115"/>
      <c r="EJM102" s="115"/>
      <c r="EJN102" s="115"/>
      <c r="EJO102" s="115"/>
      <c r="EJP102" s="115"/>
      <c r="EJQ102" s="115"/>
      <c r="EJR102" s="115"/>
      <c r="EJS102" s="115"/>
      <c r="EJT102" s="115"/>
      <c r="EJU102" s="115"/>
      <c r="EJV102" s="115"/>
      <c r="EJW102" s="115"/>
      <c r="EJX102" s="115"/>
      <c r="EJY102" s="115"/>
      <c r="EJZ102" s="115"/>
      <c r="EKA102" s="115"/>
      <c r="EKB102" s="115"/>
      <c r="EKC102" s="115"/>
      <c r="EKD102" s="115"/>
      <c r="EKE102" s="115"/>
      <c r="EKF102" s="115"/>
      <c r="EKG102" s="115"/>
      <c r="EKH102" s="115"/>
      <c r="EKI102" s="115"/>
      <c r="EKJ102" s="115"/>
      <c r="EKK102" s="115"/>
      <c r="EKL102" s="115"/>
      <c r="EKM102" s="115"/>
      <c r="EKN102" s="115"/>
      <c r="EKO102" s="115"/>
      <c r="EKP102" s="115"/>
      <c r="EKQ102" s="115"/>
      <c r="EKR102" s="115"/>
      <c r="EKS102" s="115"/>
      <c r="EKT102" s="115"/>
      <c r="EKU102" s="115"/>
      <c r="EKV102" s="115"/>
      <c r="EKW102" s="115"/>
      <c r="EKX102" s="115"/>
      <c r="EKY102" s="115"/>
      <c r="EKZ102" s="115"/>
      <c r="ELA102" s="115"/>
      <c r="ELB102" s="115"/>
      <c r="ELC102" s="115"/>
      <c r="ELD102" s="115"/>
      <c r="ELE102" s="115"/>
      <c r="ELF102" s="115"/>
      <c r="ELG102" s="115"/>
      <c r="ELH102" s="115"/>
      <c r="ELI102" s="115"/>
      <c r="ELJ102" s="115"/>
      <c r="ELK102" s="115"/>
      <c r="ELL102" s="115"/>
      <c r="ELM102" s="115"/>
      <c r="ELN102" s="115"/>
      <c r="ELO102" s="115"/>
      <c r="ELP102" s="115"/>
      <c r="ELQ102" s="115"/>
      <c r="ELR102" s="115"/>
      <c r="ELS102" s="115"/>
      <c r="ELT102" s="115"/>
      <c r="ELU102" s="115"/>
      <c r="ELV102" s="115"/>
      <c r="ELW102" s="115"/>
      <c r="ELX102" s="115"/>
      <c r="ELY102" s="115"/>
      <c r="ELZ102" s="115"/>
      <c r="EMA102" s="115"/>
      <c r="EMB102" s="115"/>
      <c r="EMC102" s="115"/>
      <c r="EMD102" s="115"/>
      <c r="EME102" s="115"/>
      <c r="EMF102" s="115"/>
      <c r="EMG102" s="115"/>
      <c r="EMH102" s="115"/>
      <c r="EMI102" s="115"/>
      <c r="EMJ102" s="115"/>
      <c r="EMK102" s="115"/>
      <c r="EML102" s="115"/>
      <c r="EMM102" s="115"/>
      <c r="EMN102" s="115"/>
      <c r="EMO102" s="115"/>
      <c r="EMP102" s="115"/>
      <c r="EMQ102" s="115"/>
      <c r="EMR102" s="115"/>
      <c r="EMS102" s="115"/>
      <c r="EMT102" s="115"/>
      <c r="EMU102" s="115"/>
      <c r="EMV102" s="115"/>
      <c r="EMW102" s="115"/>
      <c r="EMX102" s="115"/>
      <c r="EMY102" s="115"/>
      <c r="EMZ102" s="115"/>
      <c r="ENA102" s="115"/>
      <c r="ENB102" s="115"/>
      <c r="ENC102" s="115"/>
      <c r="END102" s="115"/>
      <c r="ENE102" s="115"/>
      <c r="ENF102" s="115"/>
      <c r="ENG102" s="115"/>
      <c r="ENH102" s="115"/>
      <c r="ENI102" s="115"/>
      <c r="ENJ102" s="115"/>
      <c r="ENK102" s="115"/>
      <c r="ENL102" s="115"/>
      <c r="ENM102" s="115"/>
      <c r="ENN102" s="115"/>
      <c r="ENO102" s="115"/>
      <c r="ENP102" s="115"/>
      <c r="ENQ102" s="115"/>
      <c r="ENR102" s="115"/>
      <c r="ENS102" s="115"/>
      <c r="ENT102" s="115"/>
      <c r="ENU102" s="115"/>
      <c r="ENV102" s="115"/>
      <c r="ENW102" s="115"/>
      <c r="ENX102" s="115"/>
      <c r="ENY102" s="115"/>
      <c r="ENZ102" s="115"/>
      <c r="EOA102" s="115"/>
      <c r="EOB102" s="115"/>
      <c r="EOC102" s="115"/>
      <c r="EOD102" s="115"/>
      <c r="EOE102" s="115"/>
      <c r="EOF102" s="115"/>
      <c r="EOG102" s="115"/>
      <c r="EOH102" s="115"/>
      <c r="EOI102" s="115"/>
      <c r="EOJ102" s="115"/>
      <c r="EOK102" s="115"/>
      <c r="EOL102" s="115"/>
      <c r="EOM102" s="115"/>
      <c r="EON102" s="115"/>
      <c r="EOO102" s="115"/>
      <c r="EOP102" s="115"/>
      <c r="EOQ102" s="115"/>
      <c r="EOR102" s="115"/>
      <c r="EOS102" s="115"/>
      <c r="EOT102" s="115"/>
      <c r="EOU102" s="115"/>
      <c r="EOV102" s="115"/>
      <c r="EOW102" s="115"/>
      <c r="EOX102" s="115"/>
      <c r="EOY102" s="115"/>
      <c r="EOZ102" s="115"/>
      <c r="EPA102" s="115"/>
      <c r="EPB102" s="115"/>
      <c r="EPC102" s="115"/>
      <c r="EPD102" s="115"/>
      <c r="EPE102" s="115"/>
      <c r="EPF102" s="115"/>
      <c r="EPG102" s="115"/>
      <c r="EPH102" s="115"/>
      <c r="EPI102" s="115"/>
      <c r="EPJ102" s="115"/>
      <c r="EPK102" s="115"/>
      <c r="EPL102" s="115"/>
      <c r="EPM102" s="115"/>
      <c r="EPN102" s="115"/>
      <c r="EPO102" s="115"/>
      <c r="EPP102" s="115"/>
      <c r="EPQ102" s="115"/>
      <c r="EPR102" s="115"/>
      <c r="EPS102" s="115"/>
      <c r="EPT102" s="115"/>
      <c r="EPU102" s="115"/>
      <c r="EPV102" s="115"/>
      <c r="EPW102" s="115"/>
      <c r="EPX102" s="115"/>
      <c r="EPY102" s="115"/>
      <c r="EPZ102" s="115"/>
      <c r="EQA102" s="115"/>
      <c r="EQB102" s="115"/>
      <c r="EQC102" s="115"/>
      <c r="EQD102" s="115"/>
      <c r="EQE102" s="115"/>
      <c r="EQF102" s="115"/>
      <c r="EQG102" s="115"/>
      <c r="EQH102" s="115"/>
      <c r="EQI102" s="115"/>
      <c r="EQJ102" s="115"/>
      <c r="EQK102" s="115"/>
      <c r="EQL102" s="115"/>
      <c r="EQM102" s="115"/>
      <c r="EQN102" s="115"/>
      <c r="EQO102" s="115"/>
      <c r="EQP102" s="115"/>
      <c r="EQQ102" s="115"/>
      <c r="EQR102" s="115"/>
      <c r="EQS102" s="115"/>
      <c r="EQT102" s="115"/>
      <c r="EQU102" s="115"/>
      <c r="EQV102" s="115"/>
      <c r="EQW102" s="115"/>
      <c r="EQX102" s="115"/>
      <c r="EQY102" s="115"/>
      <c r="EQZ102" s="115"/>
      <c r="ERA102" s="115"/>
      <c r="ERB102" s="115"/>
      <c r="ERC102" s="115"/>
      <c r="ERD102" s="115"/>
      <c r="ERE102" s="115"/>
      <c r="ERF102" s="115"/>
      <c r="ERG102" s="115"/>
      <c r="ERH102" s="115"/>
      <c r="ERI102" s="115"/>
      <c r="ERJ102" s="115"/>
      <c r="ERK102" s="115"/>
      <c r="ERL102" s="115"/>
      <c r="ERM102" s="115"/>
      <c r="ERN102" s="115"/>
      <c r="ERO102" s="115"/>
      <c r="ERP102" s="115"/>
      <c r="ERQ102" s="115"/>
      <c r="ERR102" s="115"/>
      <c r="ERS102" s="115"/>
      <c r="ERT102" s="115"/>
      <c r="ERU102" s="115"/>
      <c r="ERV102" s="115"/>
      <c r="ERW102" s="115"/>
      <c r="ERX102" s="115"/>
      <c r="ERY102" s="115"/>
      <c r="ERZ102" s="115"/>
      <c r="ESA102" s="115"/>
      <c r="ESB102" s="115"/>
      <c r="ESC102" s="115"/>
      <c r="ESD102" s="115"/>
      <c r="ESE102" s="115"/>
      <c r="ESF102" s="115"/>
      <c r="ESG102" s="115"/>
      <c r="ESH102" s="115"/>
      <c r="ESI102" s="115"/>
      <c r="ESJ102" s="115"/>
      <c r="ESK102" s="115"/>
      <c r="ESL102" s="115"/>
      <c r="ESM102" s="115"/>
      <c r="ESN102" s="115"/>
      <c r="ESO102" s="115"/>
      <c r="ESP102" s="115"/>
      <c r="ESQ102" s="115"/>
      <c r="ESR102" s="115"/>
      <c r="ESS102" s="115"/>
      <c r="EST102" s="115"/>
      <c r="ESU102" s="115"/>
      <c r="ESV102" s="115"/>
      <c r="ESW102" s="115"/>
      <c r="ESX102" s="115"/>
      <c r="ESY102" s="115"/>
      <c r="ESZ102" s="115"/>
      <c r="ETA102" s="115"/>
      <c r="ETB102" s="115"/>
      <c r="ETC102" s="115"/>
      <c r="ETD102" s="115"/>
      <c r="ETE102" s="115"/>
      <c r="ETF102" s="115"/>
      <c r="ETG102" s="115"/>
      <c r="ETH102" s="115"/>
      <c r="ETI102" s="115"/>
      <c r="ETJ102" s="115"/>
      <c r="ETK102" s="115"/>
      <c r="ETL102" s="115"/>
      <c r="ETM102" s="115"/>
      <c r="ETN102" s="115"/>
      <c r="ETO102" s="115"/>
      <c r="ETP102" s="115"/>
      <c r="ETQ102" s="115"/>
      <c r="ETR102" s="115"/>
      <c r="ETS102" s="115"/>
      <c r="ETT102" s="115"/>
      <c r="ETU102" s="115"/>
      <c r="ETV102" s="115"/>
      <c r="ETW102" s="115"/>
      <c r="ETX102" s="115"/>
      <c r="ETY102" s="115"/>
      <c r="ETZ102" s="115"/>
      <c r="EUA102" s="115"/>
      <c r="EUB102" s="115"/>
      <c r="EUC102" s="115"/>
      <c r="EUD102" s="115"/>
      <c r="EUE102" s="115"/>
      <c r="EUF102" s="115"/>
      <c r="EUG102" s="115"/>
      <c r="EUH102" s="115"/>
      <c r="EUI102" s="115"/>
      <c r="EUJ102" s="115"/>
      <c r="EUK102" s="115"/>
      <c r="EUL102" s="115"/>
      <c r="EUM102" s="115"/>
      <c r="EUN102" s="115"/>
      <c r="EUO102" s="115"/>
      <c r="EUP102" s="115"/>
      <c r="EUQ102" s="115"/>
      <c r="EUR102" s="115"/>
      <c r="EUS102" s="115"/>
      <c r="EUT102" s="115"/>
      <c r="EUU102" s="115"/>
      <c r="EUV102" s="115"/>
      <c r="EUW102" s="115"/>
      <c r="EUX102" s="115"/>
      <c r="EUY102" s="115"/>
      <c r="EUZ102" s="115"/>
      <c r="EVA102" s="115"/>
      <c r="EVB102" s="115"/>
      <c r="EVC102" s="115"/>
      <c r="EVD102" s="115"/>
      <c r="EVE102" s="115"/>
      <c r="EVF102" s="115"/>
      <c r="EVG102" s="115"/>
      <c r="EVH102" s="115"/>
      <c r="EVI102" s="115"/>
      <c r="EVJ102" s="115"/>
      <c r="EVK102" s="115"/>
      <c r="EVL102" s="115"/>
      <c r="EVM102" s="115"/>
      <c r="EVN102" s="115"/>
      <c r="EVO102" s="115"/>
      <c r="EVP102" s="115"/>
      <c r="EVQ102" s="115"/>
      <c r="EVR102" s="115"/>
      <c r="EVS102" s="115"/>
      <c r="EVT102" s="115"/>
      <c r="EVU102" s="115"/>
      <c r="EVV102" s="115"/>
      <c r="EVW102" s="115"/>
      <c r="EVX102" s="115"/>
      <c r="EVY102" s="115"/>
      <c r="EVZ102" s="115"/>
      <c r="EWA102" s="115"/>
      <c r="EWB102" s="115"/>
      <c r="EWC102" s="115"/>
      <c r="EWD102" s="115"/>
      <c r="EWE102" s="115"/>
      <c r="EWF102" s="115"/>
      <c r="EWG102" s="115"/>
      <c r="EWH102" s="115"/>
      <c r="EWI102" s="115"/>
      <c r="EWJ102" s="115"/>
      <c r="EWK102" s="115"/>
      <c r="EWL102" s="115"/>
      <c r="EWM102" s="115"/>
      <c r="EWN102" s="115"/>
      <c r="EWO102" s="115"/>
      <c r="EWP102" s="115"/>
      <c r="EWQ102" s="115"/>
      <c r="EWR102" s="115"/>
      <c r="EWS102" s="115"/>
      <c r="EWT102" s="115"/>
      <c r="EWU102" s="115"/>
      <c r="EWV102" s="115"/>
      <c r="EWW102" s="115"/>
      <c r="EWX102" s="115"/>
      <c r="EWY102" s="115"/>
      <c r="EWZ102" s="115"/>
      <c r="EXA102" s="115"/>
      <c r="EXB102" s="115"/>
      <c r="EXC102" s="115"/>
      <c r="EXD102" s="115"/>
      <c r="EXE102" s="115"/>
      <c r="EXF102" s="115"/>
      <c r="EXG102" s="115"/>
      <c r="EXH102" s="115"/>
      <c r="EXI102" s="115"/>
      <c r="EXJ102" s="115"/>
      <c r="EXK102" s="115"/>
      <c r="EXL102" s="115"/>
      <c r="EXM102" s="115"/>
      <c r="EXN102" s="115"/>
      <c r="EXO102" s="115"/>
      <c r="EXP102" s="115"/>
      <c r="EXQ102" s="115"/>
      <c r="EXR102" s="115"/>
      <c r="EXS102" s="115"/>
      <c r="EXT102" s="115"/>
      <c r="EXU102" s="115"/>
      <c r="EXV102" s="115"/>
      <c r="EXW102" s="115"/>
      <c r="EXX102" s="115"/>
      <c r="EXY102" s="115"/>
      <c r="EXZ102" s="115"/>
      <c r="EYA102" s="115"/>
      <c r="EYB102" s="115"/>
      <c r="EYC102" s="115"/>
      <c r="EYD102" s="115"/>
      <c r="EYE102" s="115"/>
      <c r="EYF102" s="115"/>
      <c r="EYG102" s="115"/>
      <c r="EYH102" s="115"/>
      <c r="EYI102" s="115"/>
      <c r="EYJ102" s="115"/>
      <c r="EYK102" s="115"/>
      <c r="EYL102" s="115"/>
      <c r="EYM102" s="115"/>
      <c r="EYN102" s="115"/>
      <c r="EYO102" s="115"/>
      <c r="EYP102" s="115"/>
      <c r="EYQ102" s="115"/>
      <c r="EYR102" s="115"/>
      <c r="EYS102" s="115"/>
      <c r="EYT102" s="115"/>
      <c r="EYU102" s="115"/>
      <c r="EYV102" s="115"/>
      <c r="EYW102" s="115"/>
      <c r="EYX102" s="115"/>
      <c r="EYY102" s="115"/>
      <c r="EYZ102" s="115"/>
      <c r="EZA102" s="115"/>
      <c r="EZB102" s="115"/>
      <c r="EZC102" s="115"/>
      <c r="EZD102" s="115"/>
      <c r="EZE102" s="115"/>
      <c r="EZF102" s="115"/>
      <c r="EZG102" s="115"/>
      <c r="EZH102" s="115"/>
      <c r="EZI102" s="115"/>
      <c r="EZJ102" s="115"/>
      <c r="EZK102" s="115"/>
      <c r="EZL102" s="115"/>
      <c r="EZM102" s="115"/>
      <c r="EZN102" s="115"/>
      <c r="EZO102" s="115"/>
      <c r="EZP102" s="115"/>
      <c r="EZQ102" s="115"/>
      <c r="EZR102" s="115"/>
      <c r="EZS102" s="115"/>
      <c r="EZT102" s="115"/>
      <c r="EZU102" s="115"/>
      <c r="EZV102" s="115"/>
      <c r="EZW102" s="115"/>
      <c r="EZX102" s="115"/>
      <c r="EZY102" s="115"/>
      <c r="EZZ102" s="115"/>
      <c r="FAA102" s="115"/>
      <c r="FAB102" s="115"/>
      <c r="FAC102" s="115"/>
      <c r="FAD102" s="115"/>
      <c r="FAE102" s="115"/>
      <c r="FAF102" s="115"/>
      <c r="FAG102" s="115"/>
      <c r="FAH102" s="115"/>
      <c r="FAI102" s="115"/>
      <c r="FAJ102" s="115"/>
      <c r="FAK102" s="115"/>
      <c r="FAL102" s="115"/>
      <c r="FAM102" s="115"/>
      <c r="FAN102" s="115"/>
      <c r="FAO102" s="115"/>
      <c r="FAP102" s="115"/>
      <c r="FAQ102" s="115"/>
      <c r="FAR102" s="115"/>
      <c r="FAS102" s="115"/>
      <c r="FAT102" s="115"/>
      <c r="FAU102" s="115"/>
      <c r="FAV102" s="115"/>
      <c r="FAW102" s="115"/>
      <c r="FAX102" s="115"/>
      <c r="FAY102" s="115"/>
      <c r="FAZ102" s="115"/>
      <c r="FBA102" s="115"/>
      <c r="FBB102" s="115"/>
      <c r="FBC102" s="115"/>
      <c r="FBD102" s="115"/>
      <c r="FBE102" s="115"/>
      <c r="FBF102" s="115"/>
      <c r="FBG102" s="115"/>
      <c r="FBH102" s="115"/>
      <c r="FBI102" s="115"/>
      <c r="FBJ102" s="115"/>
      <c r="FBK102" s="115"/>
      <c r="FBL102" s="115"/>
      <c r="FBM102" s="115"/>
      <c r="FBN102" s="115"/>
      <c r="FBO102" s="115"/>
      <c r="FBP102" s="115"/>
      <c r="FBQ102" s="115"/>
      <c r="FBR102" s="115"/>
      <c r="FBS102" s="115"/>
      <c r="FBT102" s="115"/>
      <c r="FBU102" s="115"/>
      <c r="FBV102" s="115"/>
      <c r="FBW102" s="115"/>
      <c r="FBX102" s="115"/>
      <c r="FBY102" s="115"/>
      <c r="FBZ102" s="115"/>
      <c r="FCA102" s="115"/>
      <c r="FCB102" s="115"/>
      <c r="FCC102" s="115"/>
      <c r="FCD102" s="115"/>
      <c r="FCE102" s="115"/>
      <c r="FCF102" s="115"/>
      <c r="FCG102" s="115"/>
      <c r="FCH102" s="115"/>
      <c r="FCI102" s="115"/>
      <c r="FCJ102" s="115"/>
      <c r="FCK102" s="115"/>
      <c r="FCL102" s="115"/>
      <c r="FCM102" s="115"/>
      <c r="FCN102" s="115"/>
      <c r="FCO102" s="115"/>
      <c r="FCP102" s="115"/>
      <c r="FCQ102" s="115"/>
      <c r="FCR102" s="115"/>
      <c r="FCS102" s="115"/>
      <c r="FCT102" s="115"/>
      <c r="FCU102" s="115"/>
      <c r="FCV102" s="115"/>
      <c r="FCW102" s="115"/>
      <c r="FCX102" s="115"/>
      <c r="FCY102" s="115"/>
      <c r="FCZ102" s="115"/>
      <c r="FDA102" s="115"/>
      <c r="FDB102" s="115"/>
      <c r="FDC102" s="115"/>
      <c r="FDD102" s="115"/>
      <c r="FDE102" s="115"/>
      <c r="FDF102" s="115"/>
      <c r="FDG102" s="115"/>
      <c r="FDH102" s="115"/>
      <c r="FDI102" s="115"/>
      <c r="FDJ102" s="115"/>
      <c r="FDK102" s="115"/>
      <c r="FDL102" s="115"/>
      <c r="FDM102" s="115"/>
      <c r="FDN102" s="115"/>
      <c r="FDO102" s="115"/>
      <c r="FDP102" s="115"/>
      <c r="FDQ102" s="115"/>
      <c r="FDR102" s="115"/>
      <c r="FDS102" s="115"/>
      <c r="FDT102" s="115"/>
      <c r="FDU102" s="115"/>
      <c r="FDV102" s="115"/>
      <c r="FDW102" s="115"/>
      <c r="FDX102" s="115"/>
      <c r="FDY102" s="115"/>
      <c r="FDZ102" s="115"/>
      <c r="FEA102" s="115"/>
      <c r="FEB102" s="115"/>
      <c r="FEC102" s="115"/>
      <c r="FED102" s="115"/>
      <c r="FEE102" s="115"/>
      <c r="FEF102" s="115"/>
      <c r="FEG102" s="115"/>
      <c r="FEH102" s="115"/>
      <c r="FEI102" s="115"/>
      <c r="FEJ102" s="115"/>
      <c r="FEK102" s="115"/>
      <c r="FEL102" s="115"/>
      <c r="FEM102" s="115"/>
      <c r="FEN102" s="115"/>
      <c r="FEO102" s="115"/>
      <c r="FEP102" s="115"/>
      <c r="FEQ102" s="115"/>
      <c r="FER102" s="115"/>
      <c r="FES102" s="115"/>
      <c r="FET102" s="115"/>
      <c r="FEU102" s="115"/>
      <c r="FEV102" s="115"/>
      <c r="FEW102" s="115"/>
      <c r="FEX102" s="115"/>
      <c r="FEY102" s="115"/>
      <c r="FEZ102" s="115"/>
      <c r="FFA102" s="115"/>
      <c r="FFB102" s="115"/>
      <c r="FFC102" s="115"/>
      <c r="FFD102" s="115"/>
      <c r="FFE102" s="115"/>
      <c r="FFF102" s="115"/>
      <c r="FFG102" s="115"/>
      <c r="FFH102" s="115"/>
      <c r="FFI102" s="115"/>
      <c r="FFJ102" s="115"/>
      <c r="FFK102" s="115"/>
      <c r="FFL102" s="115"/>
      <c r="FFM102" s="115"/>
      <c r="FFN102" s="115"/>
      <c r="FFO102" s="115"/>
      <c r="FFP102" s="115"/>
      <c r="FFQ102" s="115"/>
      <c r="FFR102" s="115"/>
      <c r="FFS102" s="115"/>
      <c r="FFT102" s="115"/>
      <c r="FFU102" s="115"/>
      <c r="FFV102" s="115"/>
      <c r="FFW102" s="115"/>
      <c r="FFX102" s="115"/>
      <c r="FFY102" s="115"/>
      <c r="FFZ102" s="115"/>
      <c r="FGA102" s="115"/>
      <c r="FGB102" s="115"/>
      <c r="FGC102" s="115"/>
      <c r="FGD102" s="115"/>
      <c r="FGE102" s="115"/>
      <c r="FGF102" s="115"/>
      <c r="FGG102" s="115"/>
      <c r="FGH102" s="115"/>
      <c r="FGI102" s="115"/>
      <c r="FGJ102" s="115"/>
      <c r="FGK102" s="115"/>
      <c r="FGL102" s="115"/>
      <c r="FGM102" s="115"/>
      <c r="FGN102" s="115"/>
      <c r="FGO102" s="115"/>
      <c r="FGP102" s="115"/>
      <c r="FGQ102" s="115"/>
      <c r="FGR102" s="115"/>
      <c r="FGS102" s="115"/>
      <c r="FGT102" s="115"/>
      <c r="FGU102" s="115"/>
      <c r="FGV102" s="115"/>
      <c r="FGW102" s="115"/>
      <c r="FGX102" s="115"/>
      <c r="FGY102" s="115"/>
      <c r="FGZ102" s="115"/>
      <c r="FHA102" s="115"/>
      <c r="FHB102" s="115"/>
      <c r="FHC102" s="115"/>
      <c r="FHD102" s="115"/>
      <c r="FHE102" s="115"/>
      <c r="FHF102" s="115"/>
      <c r="FHG102" s="115"/>
      <c r="FHH102" s="115"/>
      <c r="FHI102" s="115"/>
      <c r="FHJ102" s="115"/>
      <c r="FHK102" s="115"/>
      <c r="FHL102" s="115"/>
      <c r="FHM102" s="115"/>
      <c r="FHN102" s="115"/>
      <c r="FHO102" s="115"/>
      <c r="FHP102" s="115"/>
      <c r="FHQ102" s="115"/>
      <c r="FHR102" s="115"/>
      <c r="FHS102" s="115"/>
      <c r="FHT102" s="115"/>
      <c r="FHU102" s="115"/>
      <c r="FHV102" s="115"/>
      <c r="FHW102" s="115"/>
      <c r="FHX102" s="115"/>
      <c r="FHY102" s="115"/>
      <c r="FHZ102" s="115"/>
      <c r="FIA102" s="115"/>
      <c r="FIB102" s="115"/>
      <c r="FIC102" s="115"/>
      <c r="FID102" s="115"/>
      <c r="FIE102" s="115"/>
      <c r="FIF102" s="115"/>
      <c r="FIG102" s="115"/>
      <c r="FIH102" s="115"/>
      <c r="FII102" s="115"/>
      <c r="FIJ102" s="115"/>
      <c r="FIK102" s="115"/>
      <c r="FIL102" s="115"/>
      <c r="FIM102" s="115"/>
      <c r="FIN102" s="115"/>
      <c r="FIO102" s="115"/>
      <c r="FIP102" s="115"/>
      <c r="FIQ102" s="115"/>
      <c r="FIR102" s="115"/>
      <c r="FIS102" s="115"/>
      <c r="FIT102" s="115"/>
      <c r="FIU102" s="115"/>
      <c r="FIV102" s="115"/>
      <c r="FIW102" s="115"/>
      <c r="FIX102" s="115"/>
      <c r="FIY102" s="115"/>
      <c r="FIZ102" s="115"/>
      <c r="FJA102" s="115"/>
      <c r="FJB102" s="115"/>
      <c r="FJC102" s="115"/>
      <c r="FJD102" s="115"/>
      <c r="FJE102" s="115"/>
      <c r="FJF102" s="115"/>
      <c r="FJG102" s="115"/>
      <c r="FJH102" s="115"/>
      <c r="FJI102" s="115"/>
      <c r="FJJ102" s="115"/>
      <c r="FJK102" s="115"/>
      <c r="FJL102" s="115"/>
      <c r="FJM102" s="115"/>
      <c r="FJN102" s="115"/>
      <c r="FJO102" s="115"/>
      <c r="FJP102" s="115"/>
      <c r="FJQ102" s="115"/>
      <c r="FJR102" s="115"/>
      <c r="FJS102" s="115"/>
      <c r="FJT102" s="115"/>
      <c r="FJU102" s="115"/>
      <c r="FJV102" s="115"/>
      <c r="FJW102" s="115"/>
      <c r="FJX102" s="115"/>
      <c r="FJY102" s="115"/>
      <c r="FJZ102" s="115"/>
      <c r="FKA102" s="115"/>
      <c r="FKB102" s="115"/>
      <c r="FKC102" s="115"/>
      <c r="FKD102" s="115"/>
      <c r="FKE102" s="115"/>
      <c r="FKF102" s="115"/>
      <c r="FKG102" s="115"/>
      <c r="FKH102" s="115"/>
      <c r="FKI102" s="115"/>
      <c r="FKJ102" s="115"/>
      <c r="FKK102" s="115"/>
      <c r="FKL102" s="115"/>
      <c r="FKM102" s="115"/>
      <c r="FKN102" s="115"/>
      <c r="FKO102" s="115"/>
      <c r="FKP102" s="115"/>
      <c r="FKQ102" s="115"/>
      <c r="FKR102" s="115"/>
      <c r="FKS102" s="115"/>
      <c r="FKT102" s="115"/>
      <c r="FKU102" s="115"/>
      <c r="FKV102" s="115"/>
      <c r="FKW102" s="115"/>
      <c r="FKX102" s="115"/>
      <c r="FKY102" s="115"/>
      <c r="FKZ102" s="115"/>
      <c r="FLA102" s="115"/>
      <c r="FLB102" s="115"/>
      <c r="FLC102" s="115"/>
      <c r="FLD102" s="115"/>
      <c r="FLE102" s="115"/>
      <c r="FLF102" s="115"/>
      <c r="FLG102" s="115"/>
      <c r="FLH102" s="115"/>
      <c r="FLI102" s="115"/>
      <c r="FLJ102" s="115"/>
      <c r="FLK102" s="115"/>
      <c r="FLL102" s="115"/>
      <c r="FLM102" s="115"/>
      <c r="FLN102" s="115"/>
      <c r="FLO102" s="115"/>
      <c r="FLP102" s="115"/>
      <c r="FLQ102" s="115"/>
      <c r="FLR102" s="115"/>
      <c r="FLS102" s="115"/>
      <c r="FLT102" s="115"/>
      <c r="FLU102" s="115"/>
      <c r="FLV102" s="115"/>
      <c r="FLW102" s="115"/>
      <c r="FLX102" s="115"/>
      <c r="FLY102" s="115"/>
      <c r="FLZ102" s="115"/>
      <c r="FMA102" s="115"/>
      <c r="FMB102" s="115"/>
      <c r="FMC102" s="115"/>
      <c r="FMD102" s="115"/>
      <c r="FME102" s="115"/>
      <c r="FMF102" s="115"/>
      <c r="FMG102" s="115"/>
      <c r="FMH102" s="115"/>
      <c r="FMI102" s="115"/>
      <c r="FMJ102" s="115"/>
      <c r="FMK102" s="115"/>
      <c r="FML102" s="115"/>
      <c r="FMM102" s="115"/>
      <c r="FMN102" s="115"/>
      <c r="FMO102" s="115"/>
      <c r="FMP102" s="115"/>
      <c r="FMQ102" s="115"/>
      <c r="FMR102" s="115"/>
      <c r="FMS102" s="115"/>
      <c r="FMT102" s="115"/>
      <c r="FMU102" s="115"/>
      <c r="FMV102" s="115"/>
      <c r="FMW102" s="115"/>
      <c r="FMX102" s="115"/>
      <c r="FMY102" s="115"/>
      <c r="FMZ102" s="115"/>
      <c r="FNA102" s="115"/>
      <c r="FNB102" s="115"/>
      <c r="FNC102" s="115"/>
      <c r="FND102" s="115"/>
      <c r="FNE102" s="115"/>
      <c r="FNF102" s="115"/>
      <c r="FNG102" s="115"/>
      <c r="FNH102" s="115"/>
      <c r="FNI102" s="115"/>
      <c r="FNJ102" s="115"/>
      <c r="FNK102" s="115"/>
      <c r="FNL102" s="115"/>
      <c r="FNM102" s="115"/>
      <c r="FNN102" s="115"/>
      <c r="FNO102" s="115"/>
      <c r="FNP102" s="115"/>
      <c r="FNQ102" s="115"/>
      <c r="FNR102" s="115"/>
      <c r="FNS102" s="115"/>
      <c r="FNT102" s="115"/>
      <c r="FNU102" s="115"/>
      <c r="FNV102" s="115"/>
      <c r="FNW102" s="115"/>
      <c r="FNX102" s="115"/>
      <c r="FNY102" s="115"/>
      <c r="FNZ102" s="115"/>
      <c r="FOA102" s="115"/>
      <c r="FOB102" s="115"/>
      <c r="FOC102" s="115"/>
      <c r="FOD102" s="115"/>
      <c r="FOE102" s="115"/>
      <c r="FOF102" s="115"/>
      <c r="FOG102" s="115"/>
      <c r="FOH102" s="115"/>
      <c r="FOI102" s="115"/>
      <c r="FOJ102" s="115"/>
      <c r="FOK102" s="115"/>
      <c r="FOL102" s="115"/>
      <c r="FOM102" s="115"/>
      <c r="FON102" s="115"/>
      <c r="FOO102" s="115"/>
      <c r="FOP102" s="115"/>
      <c r="FOQ102" s="115"/>
      <c r="FOR102" s="115"/>
      <c r="FOS102" s="115"/>
      <c r="FOT102" s="115"/>
      <c r="FOU102" s="115"/>
      <c r="FOV102" s="115"/>
      <c r="FOW102" s="115"/>
      <c r="FOX102" s="115"/>
      <c r="FOY102" s="115"/>
      <c r="FOZ102" s="115"/>
      <c r="FPA102" s="115"/>
      <c r="FPB102" s="115"/>
      <c r="FPC102" s="115"/>
      <c r="FPD102" s="115"/>
      <c r="FPE102" s="115"/>
      <c r="FPF102" s="115"/>
      <c r="FPG102" s="115"/>
      <c r="FPH102" s="115"/>
      <c r="FPI102" s="115"/>
      <c r="FPJ102" s="115"/>
      <c r="FPK102" s="115"/>
      <c r="FPL102" s="115"/>
      <c r="FPM102" s="115"/>
      <c r="FPN102" s="115"/>
      <c r="FPO102" s="115"/>
      <c r="FPP102" s="115"/>
      <c r="FPQ102" s="115"/>
      <c r="FPR102" s="115"/>
      <c r="FPS102" s="115"/>
      <c r="FPT102" s="115"/>
      <c r="FPU102" s="115"/>
      <c r="FPV102" s="115"/>
      <c r="FPW102" s="115"/>
      <c r="FPX102" s="115"/>
      <c r="FPY102" s="115"/>
      <c r="FPZ102" s="115"/>
      <c r="FQA102" s="115"/>
      <c r="FQB102" s="115"/>
      <c r="FQC102" s="115"/>
      <c r="FQD102" s="115"/>
      <c r="FQE102" s="115"/>
      <c r="FQF102" s="115"/>
      <c r="FQG102" s="115"/>
      <c r="FQH102" s="115"/>
      <c r="FQI102" s="115"/>
      <c r="FQJ102" s="115"/>
      <c r="FQK102" s="115"/>
      <c r="FQL102" s="115"/>
      <c r="FQM102" s="115"/>
      <c r="FQN102" s="115"/>
      <c r="FQO102" s="115"/>
      <c r="FQP102" s="115"/>
      <c r="FQQ102" s="115"/>
      <c r="FQR102" s="115"/>
      <c r="FQS102" s="115"/>
      <c r="FQT102" s="115"/>
      <c r="FQU102" s="115"/>
      <c r="FQV102" s="115"/>
      <c r="FQW102" s="115"/>
      <c r="FQX102" s="115"/>
      <c r="FQY102" s="115"/>
      <c r="FQZ102" s="115"/>
      <c r="FRA102" s="115"/>
      <c r="FRB102" s="115"/>
      <c r="FRC102" s="115"/>
      <c r="FRD102" s="115"/>
      <c r="FRE102" s="115"/>
      <c r="FRF102" s="115"/>
      <c r="FRG102" s="115"/>
      <c r="FRH102" s="115"/>
      <c r="FRI102" s="115"/>
      <c r="FRJ102" s="115"/>
      <c r="FRK102" s="115"/>
      <c r="FRL102" s="115"/>
      <c r="FRM102" s="115"/>
      <c r="FRN102" s="115"/>
      <c r="FRO102" s="115"/>
      <c r="FRP102" s="115"/>
      <c r="FRQ102" s="115"/>
      <c r="FRR102" s="115"/>
      <c r="FRS102" s="115"/>
      <c r="FRT102" s="115"/>
      <c r="FRU102" s="115"/>
      <c r="FRV102" s="115"/>
      <c r="FRW102" s="115"/>
      <c r="FRX102" s="115"/>
      <c r="FRY102" s="115"/>
      <c r="FRZ102" s="115"/>
      <c r="FSA102" s="115"/>
      <c r="FSB102" s="115"/>
      <c r="FSC102" s="115"/>
      <c r="FSD102" s="115"/>
      <c r="FSE102" s="115"/>
      <c r="FSF102" s="115"/>
      <c r="FSG102" s="115"/>
      <c r="FSH102" s="115"/>
      <c r="FSI102" s="115"/>
      <c r="FSJ102" s="115"/>
      <c r="FSK102" s="115"/>
      <c r="FSL102" s="115"/>
      <c r="FSM102" s="115"/>
      <c r="FSN102" s="115"/>
      <c r="FSO102" s="115"/>
      <c r="FSP102" s="115"/>
      <c r="FSQ102" s="115"/>
      <c r="FSR102" s="115"/>
      <c r="FSS102" s="115"/>
      <c r="FST102" s="115"/>
      <c r="FSU102" s="115"/>
      <c r="FSV102" s="115"/>
      <c r="FSW102" s="115"/>
      <c r="FSX102" s="115"/>
      <c r="FSY102" s="115"/>
      <c r="FSZ102" s="115"/>
      <c r="FTA102" s="115"/>
      <c r="FTB102" s="115"/>
      <c r="FTC102" s="115"/>
      <c r="FTD102" s="115"/>
      <c r="FTE102" s="115"/>
      <c r="FTF102" s="115"/>
      <c r="FTG102" s="115"/>
      <c r="FTH102" s="115"/>
      <c r="FTI102" s="115"/>
      <c r="FTJ102" s="115"/>
      <c r="FTK102" s="115"/>
      <c r="FTL102" s="115"/>
      <c r="FTM102" s="115"/>
      <c r="FTN102" s="115"/>
      <c r="FTO102" s="115"/>
      <c r="FTP102" s="115"/>
      <c r="FTQ102" s="115"/>
      <c r="FTR102" s="115"/>
      <c r="FTS102" s="115"/>
      <c r="FTT102" s="115"/>
      <c r="FTU102" s="115"/>
      <c r="FTV102" s="115"/>
      <c r="FTW102" s="115"/>
      <c r="FTX102" s="115"/>
      <c r="FTY102" s="115"/>
      <c r="FTZ102" s="115"/>
      <c r="FUA102" s="115"/>
      <c r="FUB102" s="115"/>
      <c r="FUC102" s="115"/>
      <c r="FUD102" s="115"/>
      <c r="FUE102" s="115"/>
      <c r="FUF102" s="115"/>
      <c r="FUG102" s="115"/>
      <c r="FUH102" s="115"/>
      <c r="FUI102" s="115"/>
      <c r="FUJ102" s="115"/>
      <c r="FUK102" s="115"/>
      <c r="FUL102" s="115"/>
      <c r="FUM102" s="115"/>
      <c r="FUN102" s="115"/>
      <c r="FUO102" s="115"/>
      <c r="FUP102" s="115"/>
      <c r="FUQ102" s="115"/>
      <c r="FUR102" s="115"/>
      <c r="FUS102" s="115"/>
      <c r="FUT102" s="115"/>
      <c r="FUU102" s="115"/>
      <c r="FUV102" s="115"/>
      <c r="FUW102" s="115"/>
      <c r="FUX102" s="115"/>
      <c r="FUY102" s="115"/>
      <c r="FUZ102" s="115"/>
      <c r="FVA102" s="115"/>
      <c r="FVB102" s="115"/>
      <c r="FVC102" s="115"/>
      <c r="FVD102" s="115"/>
      <c r="FVE102" s="115"/>
      <c r="FVF102" s="115"/>
      <c r="FVG102" s="115"/>
      <c r="FVH102" s="115"/>
      <c r="FVI102" s="115"/>
      <c r="FVJ102" s="115"/>
      <c r="FVK102" s="115"/>
      <c r="FVL102" s="115"/>
      <c r="FVM102" s="115"/>
      <c r="FVN102" s="115"/>
      <c r="FVO102" s="115"/>
      <c r="FVP102" s="115"/>
      <c r="FVQ102" s="115"/>
      <c r="FVR102" s="115"/>
      <c r="FVS102" s="115"/>
      <c r="FVT102" s="115"/>
      <c r="FVU102" s="115"/>
      <c r="FVV102" s="115"/>
      <c r="FVW102" s="115"/>
      <c r="FVX102" s="115"/>
      <c r="FVY102" s="115"/>
      <c r="FVZ102" s="115"/>
      <c r="FWA102" s="115"/>
      <c r="FWB102" s="115"/>
      <c r="FWC102" s="115"/>
      <c r="FWD102" s="115"/>
      <c r="FWE102" s="115"/>
      <c r="FWF102" s="115"/>
      <c r="FWG102" s="115"/>
      <c r="FWH102" s="115"/>
      <c r="FWI102" s="115"/>
      <c r="FWJ102" s="115"/>
      <c r="FWK102" s="115"/>
      <c r="FWL102" s="115"/>
      <c r="FWM102" s="115"/>
      <c r="FWN102" s="115"/>
      <c r="FWO102" s="115"/>
      <c r="FWP102" s="115"/>
      <c r="FWQ102" s="115"/>
      <c r="FWR102" s="115"/>
      <c r="FWS102" s="115"/>
      <c r="FWT102" s="115"/>
      <c r="FWU102" s="115"/>
      <c r="FWV102" s="115"/>
      <c r="FWW102" s="115"/>
      <c r="FWX102" s="115"/>
      <c r="FWY102" s="115"/>
      <c r="FWZ102" s="115"/>
      <c r="FXA102" s="115"/>
      <c r="FXB102" s="115"/>
      <c r="FXC102" s="115"/>
      <c r="FXD102" s="115"/>
      <c r="FXE102" s="115"/>
      <c r="FXF102" s="115"/>
      <c r="FXG102" s="115"/>
      <c r="FXH102" s="115"/>
      <c r="FXI102" s="115"/>
      <c r="FXJ102" s="115"/>
      <c r="FXK102" s="115"/>
      <c r="FXL102" s="115"/>
      <c r="FXM102" s="115"/>
      <c r="FXN102" s="115"/>
      <c r="FXO102" s="115"/>
      <c r="FXP102" s="115"/>
      <c r="FXQ102" s="115"/>
      <c r="FXR102" s="115"/>
      <c r="FXS102" s="115"/>
      <c r="FXT102" s="115"/>
      <c r="FXU102" s="115"/>
      <c r="FXV102" s="115"/>
      <c r="FXW102" s="115"/>
      <c r="FXX102" s="115"/>
      <c r="FXY102" s="115"/>
      <c r="FXZ102" s="115"/>
      <c r="FYA102" s="115"/>
      <c r="FYB102" s="115"/>
      <c r="FYC102" s="115"/>
      <c r="FYD102" s="115"/>
      <c r="FYE102" s="115"/>
      <c r="FYF102" s="115"/>
      <c r="FYG102" s="115"/>
      <c r="FYH102" s="115"/>
      <c r="FYI102" s="115"/>
      <c r="FYJ102" s="115"/>
      <c r="FYK102" s="115"/>
      <c r="FYL102" s="115"/>
      <c r="FYM102" s="115"/>
      <c r="FYN102" s="115"/>
      <c r="FYO102" s="115"/>
      <c r="FYP102" s="115"/>
      <c r="FYQ102" s="115"/>
      <c r="FYR102" s="115"/>
      <c r="FYS102" s="115"/>
      <c r="FYT102" s="115"/>
      <c r="FYU102" s="115"/>
      <c r="FYV102" s="115"/>
      <c r="FYW102" s="115"/>
      <c r="FYX102" s="115"/>
      <c r="FYY102" s="115"/>
      <c r="FYZ102" s="115"/>
      <c r="FZA102" s="115"/>
      <c r="FZB102" s="115"/>
      <c r="FZC102" s="115"/>
      <c r="FZD102" s="115"/>
      <c r="FZE102" s="115"/>
      <c r="FZF102" s="115"/>
      <c r="FZG102" s="115"/>
      <c r="FZH102" s="115"/>
      <c r="FZI102" s="115"/>
      <c r="FZJ102" s="115"/>
      <c r="FZK102" s="115"/>
      <c r="FZL102" s="115"/>
      <c r="FZM102" s="115"/>
      <c r="FZN102" s="115"/>
      <c r="FZO102" s="115"/>
      <c r="FZP102" s="115"/>
      <c r="FZQ102" s="115"/>
      <c r="FZR102" s="115"/>
      <c r="FZS102" s="115"/>
      <c r="FZT102" s="115"/>
      <c r="FZU102" s="115"/>
      <c r="FZV102" s="115"/>
      <c r="FZW102" s="115"/>
      <c r="FZX102" s="115"/>
      <c r="FZY102" s="115"/>
      <c r="FZZ102" s="115"/>
      <c r="GAA102" s="115"/>
      <c r="GAB102" s="115"/>
      <c r="GAC102" s="115"/>
      <c r="GAD102" s="115"/>
      <c r="GAE102" s="115"/>
      <c r="GAF102" s="115"/>
      <c r="GAG102" s="115"/>
      <c r="GAH102" s="115"/>
      <c r="GAI102" s="115"/>
      <c r="GAJ102" s="115"/>
      <c r="GAK102" s="115"/>
      <c r="GAL102" s="115"/>
      <c r="GAM102" s="115"/>
      <c r="GAN102" s="115"/>
      <c r="GAO102" s="115"/>
      <c r="GAP102" s="115"/>
      <c r="GAQ102" s="115"/>
      <c r="GAR102" s="115"/>
      <c r="GAS102" s="115"/>
      <c r="GAT102" s="115"/>
      <c r="GAU102" s="115"/>
      <c r="GAV102" s="115"/>
      <c r="GAW102" s="115"/>
      <c r="GAX102" s="115"/>
      <c r="GAY102" s="115"/>
      <c r="GAZ102" s="115"/>
      <c r="GBA102" s="115"/>
      <c r="GBB102" s="115"/>
      <c r="GBC102" s="115"/>
      <c r="GBD102" s="115"/>
      <c r="GBE102" s="115"/>
      <c r="GBF102" s="115"/>
      <c r="GBG102" s="115"/>
      <c r="GBH102" s="115"/>
      <c r="GBI102" s="115"/>
      <c r="GBJ102" s="115"/>
      <c r="GBK102" s="115"/>
      <c r="GBL102" s="115"/>
      <c r="GBM102" s="115"/>
      <c r="GBN102" s="115"/>
      <c r="GBO102" s="115"/>
      <c r="GBP102" s="115"/>
      <c r="GBQ102" s="115"/>
      <c r="GBR102" s="115"/>
      <c r="GBS102" s="115"/>
      <c r="GBT102" s="115"/>
      <c r="GBU102" s="115"/>
      <c r="GBV102" s="115"/>
      <c r="GBW102" s="115"/>
      <c r="GBX102" s="115"/>
      <c r="GBY102" s="115"/>
      <c r="GBZ102" s="115"/>
      <c r="GCA102" s="115"/>
      <c r="GCB102" s="115"/>
      <c r="GCC102" s="115"/>
      <c r="GCD102" s="115"/>
      <c r="GCE102" s="115"/>
      <c r="GCF102" s="115"/>
      <c r="GCG102" s="115"/>
      <c r="GCH102" s="115"/>
      <c r="GCI102" s="115"/>
      <c r="GCJ102" s="115"/>
      <c r="GCK102" s="115"/>
      <c r="GCL102" s="115"/>
      <c r="GCM102" s="115"/>
      <c r="GCN102" s="115"/>
      <c r="GCO102" s="115"/>
      <c r="GCP102" s="115"/>
      <c r="GCQ102" s="115"/>
      <c r="GCR102" s="115"/>
      <c r="GCS102" s="115"/>
      <c r="GCT102" s="115"/>
      <c r="GCU102" s="115"/>
      <c r="GCV102" s="115"/>
      <c r="GCW102" s="115"/>
      <c r="GCX102" s="115"/>
      <c r="GCY102" s="115"/>
      <c r="GCZ102" s="115"/>
      <c r="GDA102" s="115"/>
      <c r="GDB102" s="115"/>
      <c r="GDC102" s="115"/>
      <c r="GDD102" s="115"/>
      <c r="GDE102" s="115"/>
      <c r="GDF102" s="115"/>
      <c r="GDG102" s="115"/>
      <c r="GDH102" s="115"/>
      <c r="GDI102" s="115"/>
      <c r="GDJ102" s="115"/>
      <c r="GDK102" s="115"/>
      <c r="GDL102" s="115"/>
      <c r="GDM102" s="115"/>
      <c r="GDN102" s="115"/>
      <c r="GDO102" s="115"/>
      <c r="GDP102" s="115"/>
      <c r="GDQ102" s="115"/>
      <c r="GDR102" s="115"/>
      <c r="GDS102" s="115"/>
      <c r="GDT102" s="115"/>
      <c r="GDU102" s="115"/>
      <c r="GDV102" s="115"/>
      <c r="GDW102" s="115"/>
      <c r="GDX102" s="115"/>
      <c r="GDY102" s="115"/>
      <c r="GDZ102" s="115"/>
      <c r="GEA102" s="115"/>
      <c r="GEB102" s="115"/>
      <c r="GEC102" s="115"/>
      <c r="GED102" s="115"/>
      <c r="GEE102" s="115"/>
      <c r="GEF102" s="115"/>
      <c r="GEG102" s="115"/>
      <c r="GEH102" s="115"/>
      <c r="GEI102" s="115"/>
      <c r="GEJ102" s="115"/>
      <c r="GEK102" s="115"/>
      <c r="GEL102" s="115"/>
      <c r="GEM102" s="115"/>
      <c r="GEN102" s="115"/>
      <c r="GEO102" s="115"/>
      <c r="GEP102" s="115"/>
      <c r="GEQ102" s="115"/>
      <c r="GER102" s="115"/>
      <c r="GES102" s="115"/>
      <c r="GET102" s="115"/>
      <c r="GEU102" s="115"/>
      <c r="GEV102" s="115"/>
      <c r="GEW102" s="115"/>
      <c r="GEX102" s="115"/>
      <c r="GEY102" s="115"/>
      <c r="GEZ102" s="115"/>
      <c r="GFA102" s="115"/>
      <c r="GFB102" s="115"/>
      <c r="GFC102" s="115"/>
      <c r="GFD102" s="115"/>
      <c r="GFE102" s="115"/>
      <c r="GFF102" s="115"/>
      <c r="GFG102" s="115"/>
      <c r="GFH102" s="115"/>
      <c r="GFI102" s="115"/>
      <c r="GFJ102" s="115"/>
      <c r="GFK102" s="115"/>
      <c r="GFL102" s="115"/>
      <c r="GFM102" s="115"/>
      <c r="GFN102" s="115"/>
      <c r="GFO102" s="115"/>
      <c r="GFP102" s="115"/>
      <c r="GFQ102" s="115"/>
      <c r="GFR102" s="115"/>
      <c r="GFS102" s="115"/>
      <c r="GFT102" s="115"/>
      <c r="GFU102" s="115"/>
      <c r="GFV102" s="115"/>
      <c r="GFW102" s="115"/>
      <c r="GFX102" s="115"/>
      <c r="GFY102" s="115"/>
      <c r="GFZ102" s="115"/>
      <c r="GGA102" s="115"/>
      <c r="GGB102" s="115"/>
      <c r="GGC102" s="115"/>
      <c r="GGD102" s="115"/>
      <c r="GGE102" s="115"/>
      <c r="GGF102" s="115"/>
      <c r="GGG102" s="115"/>
      <c r="GGH102" s="115"/>
      <c r="GGI102" s="115"/>
      <c r="GGJ102" s="115"/>
      <c r="GGK102" s="115"/>
      <c r="GGL102" s="115"/>
      <c r="GGM102" s="115"/>
      <c r="GGN102" s="115"/>
      <c r="GGO102" s="115"/>
      <c r="GGP102" s="115"/>
      <c r="GGQ102" s="115"/>
      <c r="GGR102" s="115"/>
      <c r="GGS102" s="115"/>
      <c r="GGT102" s="115"/>
      <c r="GGU102" s="115"/>
      <c r="GGV102" s="115"/>
      <c r="GGW102" s="115"/>
      <c r="GGX102" s="115"/>
      <c r="GGY102" s="115"/>
      <c r="GGZ102" s="115"/>
      <c r="GHA102" s="115"/>
      <c r="GHB102" s="115"/>
      <c r="GHC102" s="115"/>
      <c r="GHD102" s="115"/>
      <c r="GHE102" s="115"/>
      <c r="GHF102" s="115"/>
      <c r="GHG102" s="115"/>
      <c r="GHH102" s="115"/>
      <c r="GHI102" s="115"/>
      <c r="GHJ102" s="115"/>
      <c r="GHK102" s="115"/>
      <c r="GHL102" s="115"/>
      <c r="GHM102" s="115"/>
      <c r="GHN102" s="115"/>
      <c r="GHO102" s="115"/>
      <c r="GHP102" s="115"/>
      <c r="GHQ102" s="115"/>
      <c r="GHR102" s="115"/>
      <c r="GHS102" s="115"/>
      <c r="GHT102" s="115"/>
      <c r="GHU102" s="115"/>
      <c r="GHV102" s="115"/>
      <c r="GHW102" s="115"/>
      <c r="GHX102" s="115"/>
      <c r="GHY102" s="115"/>
      <c r="GHZ102" s="115"/>
      <c r="GIA102" s="115"/>
      <c r="GIB102" s="115"/>
      <c r="GIC102" s="115"/>
      <c r="GID102" s="115"/>
      <c r="GIE102" s="115"/>
      <c r="GIF102" s="115"/>
      <c r="GIG102" s="115"/>
      <c r="GIH102" s="115"/>
      <c r="GII102" s="115"/>
      <c r="GIJ102" s="115"/>
      <c r="GIK102" s="115"/>
      <c r="GIL102" s="115"/>
      <c r="GIM102" s="115"/>
      <c r="GIN102" s="115"/>
      <c r="GIO102" s="115"/>
      <c r="GIP102" s="115"/>
      <c r="GIQ102" s="115"/>
      <c r="GIR102" s="115"/>
      <c r="GIS102" s="115"/>
      <c r="GIT102" s="115"/>
      <c r="GIU102" s="115"/>
      <c r="GIV102" s="115"/>
      <c r="GIW102" s="115"/>
      <c r="GIX102" s="115"/>
      <c r="GIY102" s="115"/>
      <c r="GIZ102" s="115"/>
      <c r="GJA102" s="115"/>
      <c r="GJB102" s="115"/>
      <c r="GJC102" s="115"/>
      <c r="GJD102" s="115"/>
      <c r="GJE102" s="115"/>
      <c r="GJF102" s="115"/>
      <c r="GJG102" s="115"/>
      <c r="GJH102" s="115"/>
      <c r="GJI102" s="115"/>
      <c r="GJJ102" s="115"/>
      <c r="GJK102" s="115"/>
      <c r="GJL102" s="115"/>
      <c r="GJM102" s="115"/>
      <c r="GJN102" s="115"/>
      <c r="GJO102" s="115"/>
      <c r="GJP102" s="115"/>
      <c r="GJQ102" s="115"/>
      <c r="GJR102" s="115"/>
      <c r="GJS102" s="115"/>
      <c r="GJT102" s="115"/>
      <c r="GJU102" s="115"/>
      <c r="GJV102" s="115"/>
      <c r="GJW102" s="115"/>
      <c r="GJX102" s="115"/>
      <c r="GJY102" s="115"/>
      <c r="GJZ102" s="115"/>
      <c r="GKA102" s="115"/>
      <c r="GKB102" s="115"/>
      <c r="GKC102" s="115"/>
      <c r="GKD102" s="115"/>
      <c r="GKE102" s="115"/>
      <c r="GKF102" s="115"/>
      <c r="GKG102" s="115"/>
      <c r="GKH102" s="115"/>
      <c r="GKI102" s="115"/>
      <c r="GKJ102" s="115"/>
      <c r="GKK102" s="115"/>
      <c r="GKL102" s="115"/>
      <c r="GKM102" s="115"/>
      <c r="GKN102" s="115"/>
      <c r="GKO102" s="115"/>
      <c r="GKP102" s="115"/>
      <c r="GKQ102" s="115"/>
      <c r="GKR102" s="115"/>
      <c r="GKS102" s="115"/>
      <c r="GKT102" s="115"/>
      <c r="GKU102" s="115"/>
      <c r="GKV102" s="115"/>
      <c r="GKW102" s="115"/>
      <c r="GKX102" s="115"/>
      <c r="GKY102" s="115"/>
      <c r="GKZ102" s="115"/>
      <c r="GLA102" s="115"/>
      <c r="GLB102" s="115"/>
      <c r="GLC102" s="115"/>
      <c r="GLD102" s="115"/>
      <c r="GLE102" s="115"/>
      <c r="GLF102" s="115"/>
      <c r="GLG102" s="115"/>
      <c r="GLH102" s="115"/>
      <c r="GLI102" s="115"/>
      <c r="GLJ102" s="115"/>
      <c r="GLK102" s="115"/>
      <c r="GLL102" s="115"/>
      <c r="GLM102" s="115"/>
      <c r="GLN102" s="115"/>
      <c r="GLO102" s="115"/>
      <c r="GLP102" s="115"/>
      <c r="GLQ102" s="115"/>
      <c r="GLR102" s="115"/>
      <c r="GLS102" s="115"/>
      <c r="GLT102" s="115"/>
      <c r="GLU102" s="115"/>
      <c r="GLV102" s="115"/>
      <c r="GLW102" s="115"/>
      <c r="GLX102" s="115"/>
      <c r="GLY102" s="115"/>
      <c r="GLZ102" s="115"/>
      <c r="GMA102" s="115"/>
      <c r="GMB102" s="115"/>
      <c r="GMC102" s="115"/>
      <c r="GMD102" s="115"/>
      <c r="GME102" s="115"/>
      <c r="GMF102" s="115"/>
      <c r="GMG102" s="115"/>
      <c r="GMH102" s="115"/>
      <c r="GMI102" s="115"/>
      <c r="GMJ102" s="115"/>
      <c r="GMK102" s="115"/>
      <c r="GML102" s="115"/>
      <c r="GMM102" s="115"/>
      <c r="GMN102" s="115"/>
      <c r="GMO102" s="115"/>
      <c r="GMP102" s="115"/>
      <c r="GMQ102" s="115"/>
      <c r="GMR102" s="115"/>
      <c r="GMS102" s="115"/>
      <c r="GMT102" s="115"/>
      <c r="GMU102" s="115"/>
      <c r="GMV102" s="115"/>
      <c r="GMW102" s="115"/>
      <c r="GMX102" s="115"/>
      <c r="GMY102" s="115"/>
      <c r="GMZ102" s="115"/>
      <c r="GNA102" s="115"/>
      <c r="GNB102" s="115"/>
      <c r="GNC102" s="115"/>
      <c r="GND102" s="115"/>
      <c r="GNE102" s="115"/>
      <c r="GNF102" s="115"/>
      <c r="GNG102" s="115"/>
      <c r="GNH102" s="115"/>
      <c r="GNI102" s="115"/>
      <c r="GNJ102" s="115"/>
      <c r="GNK102" s="115"/>
      <c r="GNL102" s="115"/>
      <c r="GNM102" s="115"/>
      <c r="GNN102" s="115"/>
      <c r="GNO102" s="115"/>
      <c r="GNP102" s="115"/>
      <c r="GNQ102" s="115"/>
      <c r="GNR102" s="115"/>
      <c r="GNS102" s="115"/>
      <c r="GNT102" s="115"/>
      <c r="GNU102" s="115"/>
      <c r="GNV102" s="115"/>
      <c r="GNW102" s="115"/>
      <c r="GNX102" s="115"/>
      <c r="GNY102" s="115"/>
      <c r="GNZ102" s="115"/>
      <c r="GOA102" s="115"/>
      <c r="GOB102" s="115"/>
      <c r="GOC102" s="115"/>
      <c r="GOD102" s="115"/>
      <c r="GOE102" s="115"/>
      <c r="GOF102" s="115"/>
      <c r="GOG102" s="115"/>
      <c r="GOH102" s="115"/>
      <c r="GOI102" s="115"/>
      <c r="GOJ102" s="115"/>
      <c r="GOK102" s="115"/>
      <c r="GOL102" s="115"/>
      <c r="GOM102" s="115"/>
      <c r="GON102" s="115"/>
      <c r="GOO102" s="115"/>
      <c r="GOP102" s="115"/>
      <c r="GOQ102" s="115"/>
      <c r="GOR102" s="115"/>
      <c r="GOS102" s="115"/>
      <c r="GOT102" s="115"/>
      <c r="GOU102" s="115"/>
      <c r="GOV102" s="115"/>
      <c r="GOW102" s="115"/>
      <c r="GOX102" s="115"/>
      <c r="GOY102" s="115"/>
      <c r="GOZ102" s="115"/>
      <c r="GPA102" s="115"/>
      <c r="GPB102" s="115"/>
      <c r="GPC102" s="115"/>
      <c r="GPD102" s="115"/>
      <c r="GPE102" s="115"/>
      <c r="GPF102" s="115"/>
      <c r="GPG102" s="115"/>
      <c r="GPH102" s="115"/>
      <c r="GPI102" s="115"/>
      <c r="GPJ102" s="115"/>
      <c r="GPK102" s="115"/>
      <c r="GPL102" s="115"/>
      <c r="GPM102" s="115"/>
      <c r="GPN102" s="115"/>
      <c r="GPO102" s="115"/>
      <c r="GPP102" s="115"/>
      <c r="GPQ102" s="115"/>
      <c r="GPR102" s="115"/>
      <c r="GPS102" s="115"/>
      <c r="GPT102" s="115"/>
      <c r="GPU102" s="115"/>
      <c r="GPV102" s="115"/>
      <c r="GPW102" s="115"/>
      <c r="GPX102" s="115"/>
      <c r="GPY102" s="115"/>
      <c r="GPZ102" s="115"/>
      <c r="GQA102" s="115"/>
      <c r="GQB102" s="115"/>
      <c r="GQC102" s="115"/>
      <c r="GQD102" s="115"/>
      <c r="GQE102" s="115"/>
      <c r="GQF102" s="115"/>
      <c r="GQG102" s="115"/>
      <c r="GQH102" s="115"/>
      <c r="GQI102" s="115"/>
      <c r="GQJ102" s="115"/>
      <c r="GQK102" s="115"/>
      <c r="GQL102" s="115"/>
      <c r="GQM102" s="115"/>
      <c r="GQN102" s="115"/>
      <c r="GQO102" s="115"/>
      <c r="GQP102" s="115"/>
      <c r="GQQ102" s="115"/>
      <c r="GQR102" s="115"/>
      <c r="GQS102" s="115"/>
      <c r="GQT102" s="115"/>
      <c r="GQU102" s="115"/>
      <c r="GQV102" s="115"/>
      <c r="GQW102" s="115"/>
      <c r="GQX102" s="115"/>
      <c r="GQY102" s="115"/>
      <c r="GQZ102" s="115"/>
      <c r="GRA102" s="115"/>
      <c r="GRB102" s="115"/>
      <c r="GRC102" s="115"/>
      <c r="GRD102" s="115"/>
      <c r="GRE102" s="115"/>
      <c r="GRF102" s="115"/>
      <c r="GRG102" s="115"/>
      <c r="GRH102" s="115"/>
      <c r="GRI102" s="115"/>
      <c r="GRJ102" s="115"/>
      <c r="GRK102" s="115"/>
      <c r="GRL102" s="115"/>
      <c r="GRM102" s="115"/>
      <c r="GRN102" s="115"/>
      <c r="GRO102" s="115"/>
      <c r="GRP102" s="115"/>
      <c r="GRQ102" s="115"/>
      <c r="GRR102" s="115"/>
      <c r="GRS102" s="115"/>
      <c r="GRT102" s="115"/>
      <c r="GRU102" s="115"/>
      <c r="GRV102" s="115"/>
      <c r="GRW102" s="115"/>
      <c r="GRX102" s="115"/>
      <c r="GRY102" s="115"/>
      <c r="GRZ102" s="115"/>
      <c r="GSA102" s="115"/>
      <c r="GSB102" s="115"/>
      <c r="GSC102" s="115"/>
      <c r="GSD102" s="115"/>
      <c r="GSE102" s="115"/>
      <c r="GSF102" s="115"/>
      <c r="GSG102" s="115"/>
      <c r="GSH102" s="115"/>
      <c r="GSI102" s="115"/>
      <c r="GSJ102" s="115"/>
      <c r="GSK102" s="115"/>
      <c r="GSL102" s="115"/>
      <c r="GSM102" s="115"/>
      <c r="GSN102" s="115"/>
      <c r="GSO102" s="115"/>
      <c r="GSP102" s="115"/>
      <c r="GSQ102" s="115"/>
      <c r="GSR102" s="115"/>
      <c r="GSS102" s="115"/>
      <c r="GST102" s="115"/>
      <c r="GSU102" s="115"/>
      <c r="GSV102" s="115"/>
      <c r="GSW102" s="115"/>
      <c r="GSX102" s="115"/>
      <c r="GSY102" s="115"/>
      <c r="GSZ102" s="115"/>
      <c r="GTA102" s="115"/>
      <c r="GTB102" s="115"/>
      <c r="GTC102" s="115"/>
      <c r="GTD102" s="115"/>
      <c r="GTE102" s="115"/>
      <c r="GTF102" s="115"/>
      <c r="GTG102" s="115"/>
      <c r="GTH102" s="115"/>
      <c r="GTI102" s="115"/>
      <c r="GTJ102" s="115"/>
      <c r="GTK102" s="115"/>
      <c r="GTL102" s="115"/>
      <c r="GTM102" s="115"/>
      <c r="GTN102" s="115"/>
      <c r="GTO102" s="115"/>
      <c r="GTP102" s="115"/>
      <c r="GTQ102" s="115"/>
      <c r="GTR102" s="115"/>
      <c r="GTS102" s="115"/>
      <c r="GTT102" s="115"/>
      <c r="GTU102" s="115"/>
      <c r="GTV102" s="115"/>
      <c r="GTW102" s="115"/>
      <c r="GTX102" s="115"/>
      <c r="GTY102" s="115"/>
      <c r="GTZ102" s="115"/>
      <c r="GUA102" s="115"/>
      <c r="GUB102" s="115"/>
      <c r="GUC102" s="115"/>
      <c r="GUD102" s="115"/>
      <c r="GUE102" s="115"/>
      <c r="GUF102" s="115"/>
      <c r="GUG102" s="115"/>
      <c r="GUH102" s="115"/>
      <c r="GUI102" s="115"/>
      <c r="GUJ102" s="115"/>
      <c r="GUK102" s="115"/>
      <c r="GUL102" s="115"/>
      <c r="GUM102" s="115"/>
      <c r="GUN102" s="115"/>
      <c r="GUO102" s="115"/>
      <c r="GUP102" s="115"/>
      <c r="GUQ102" s="115"/>
      <c r="GUR102" s="115"/>
      <c r="GUS102" s="115"/>
      <c r="GUT102" s="115"/>
      <c r="GUU102" s="115"/>
      <c r="GUV102" s="115"/>
      <c r="GUW102" s="115"/>
      <c r="GUX102" s="115"/>
      <c r="GUY102" s="115"/>
      <c r="GUZ102" s="115"/>
      <c r="GVA102" s="115"/>
      <c r="GVB102" s="115"/>
      <c r="GVC102" s="115"/>
      <c r="GVD102" s="115"/>
      <c r="GVE102" s="115"/>
      <c r="GVF102" s="115"/>
      <c r="GVG102" s="115"/>
      <c r="GVH102" s="115"/>
      <c r="GVI102" s="115"/>
      <c r="GVJ102" s="115"/>
      <c r="GVK102" s="115"/>
      <c r="GVL102" s="115"/>
      <c r="GVM102" s="115"/>
      <c r="GVN102" s="115"/>
      <c r="GVO102" s="115"/>
      <c r="GVP102" s="115"/>
      <c r="GVQ102" s="115"/>
      <c r="GVR102" s="115"/>
      <c r="GVS102" s="115"/>
      <c r="GVT102" s="115"/>
      <c r="GVU102" s="115"/>
      <c r="GVV102" s="115"/>
      <c r="GVW102" s="115"/>
      <c r="GVX102" s="115"/>
      <c r="GVY102" s="115"/>
      <c r="GVZ102" s="115"/>
      <c r="GWA102" s="115"/>
      <c r="GWB102" s="115"/>
      <c r="GWC102" s="115"/>
      <c r="GWD102" s="115"/>
      <c r="GWE102" s="115"/>
      <c r="GWF102" s="115"/>
      <c r="GWG102" s="115"/>
      <c r="GWH102" s="115"/>
      <c r="GWI102" s="115"/>
      <c r="GWJ102" s="115"/>
      <c r="GWK102" s="115"/>
      <c r="GWL102" s="115"/>
      <c r="GWM102" s="115"/>
      <c r="GWN102" s="115"/>
      <c r="GWO102" s="115"/>
      <c r="GWP102" s="115"/>
      <c r="GWQ102" s="115"/>
      <c r="GWR102" s="115"/>
      <c r="GWS102" s="115"/>
      <c r="GWT102" s="115"/>
      <c r="GWU102" s="115"/>
      <c r="GWV102" s="115"/>
      <c r="GWW102" s="115"/>
      <c r="GWX102" s="115"/>
      <c r="GWY102" s="115"/>
      <c r="GWZ102" s="115"/>
      <c r="GXA102" s="115"/>
      <c r="GXB102" s="115"/>
      <c r="GXC102" s="115"/>
      <c r="GXD102" s="115"/>
      <c r="GXE102" s="115"/>
      <c r="GXF102" s="115"/>
      <c r="GXG102" s="115"/>
      <c r="GXH102" s="115"/>
      <c r="GXI102" s="115"/>
      <c r="GXJ102" s="115"/>
      <c r="GXK102" s="115"/>
      <c r="GXL102" s="115"/>
      <c r="GXM102" s="115"/>
      <c r="GXN102" s="115"/>
      <c r="GXO102" s="115"/>
      <c r="GXP102" s="115"/>
      <c r="GXQ102" s="115"/>
      <c r="GXR102" s="115"/>
      <c r="GXS102" s="115"/>
      <c r="GXT102" s="115"/>
      <c r="GXU102" s="115"/>
      <c r="GXV102" s="115"/>
      <c r="GXW102" s="115"/>
      <c r="GXX102" s="115"/>
      <c r="GXY102" s="115"/>
      <c r="GXZ102" s="115"/>
      <c r="GYA102" s="115"/>
      <c r="GYB102" s="115"/>
      <c r="GYC102" s="115"/>
      <c r="GYD102" s="115"/>
      <c r="GYE102" s="115"/>
      <c r="GYF102" s="115"/>
      <c r="GYG102" s="115"/>
      <c r="GYH102" s="115"/>
      <c r="GYI102" s="115"/>
      <c r="GYJ102" s="115"/>
      <c r="GYK102" s="115"/>
      <c r="GYL102" s="115"/>
      <c r="GYM102" s="115"/>
      <c r="GYN102" s="115"/>
      <c r="GYO102" s="115"/>
      <c r="GYP102" s="115"/>
      <c r="GYQ102" s="115"/>
      <c r="GYR102" s="115"/>
      <c r="GYS102" s="115"/>
      <c r="GYT102" s="115"/>
      <c r="GYU102" s="115"/>
      <c r="GYV102" s="115"/>
      <c r="GYW102" s="115"/>
      <c r="GYX102" s="115"/>
      <c r="GYY102" s="115"/>
      <c r="GYZ102" s="115"/>
      <c r="GZA102" s="115"/>
      <c r="GZB102" s="115"/>
      <c r="GZC102" s="115"/>
      <c r="GZD102" s="115"/>
      <c r="GZE102" s="115"/>
      <c r="GZF102" s="115"/>
      <c r="GZG102" s="115"/>
      <c r="GZH102" s="115"/>
      <c r="GZI102" s="115"/>
      <c r="GZJ102" s="115"/>
      <c r="GZK102" s="115"/>
      <c r="GZL102" s="115"/>
      <c r="GZM102" s="115"/>
      <c r="GZN102" s="115"/>
      <c r="GZO102" s="115"/>
      <c r="GZP102" s="115"/>
      <c r="GZQ102" s="115"/>
      <c r="GZR102" s="115"/>
      <c r="GZS102" s="115"/>
      <c r="GZT102" s="115"/>
      <c r="GZU102" s="115"/>
      <c r="GZV102" s="115"/>
      <c r="GZW102" s="115"/>
      <c r="GZX102" s="115"/>
      <c r="GZY102" s="115"/>
      <c r="GZZ102" s="115"/>
      <c r="HAA102" s="115"/>
      <c r="HAB102" s="115"/>
      <c r="HAC102" s="115"/>
      <c r="HAD102" s="115"/>
      <c r="HAE102" s="115"/>
      <c r="HAF102" s="115"/>
      <c r="HAG102" s="115"/>
      <c r="HAH102" s="115"/>
      <c r="HAI102" s="115"/>
      <c r="HAJ102" s="115"/>
      <c r="HAK102" s="115"/>
      <c r="HAL102" s="115"/>
      <c r="HAM102" s="115"/>
      <c r="HAN102" s="115"/>
      <c r="HAO102" s="115"/>
      <c r="HAP102" s="115"/>
      <c r="HAQ102" s="115"/>
      <c r="HAR102" s="115"/>
      <c r="HAS102" s="115"/>
      <c r="HAT102" s="115"/>
      <c r="HAU102" s="115"/>
      <c r="HAV102" s="115"/>
      <c r="HAW102" s="115"/>
      <c r="HAX102" s="115"/>
      <c r="HAY102" s="115"/>
      <c r="HAZ102" s="115"/>
      <c r="HBA102" s="115"/>
      <c r="HBB102" s="115"/>
      <c r="HBC102" s="115"/>
      <c r="HBD102" s="115"/>
      <c r="HBE102" s="115"/>
      <c r="HBF102" s="115"/>
      <c r="HBG102" s="115"/>
      <c r="HBH102" s="115"/>
      <c r="HBI102" s="115"/>
      <c r="HBJ102" s="115"/>
      <c r="HBK102" s="115"/>
      <c r="HBL102" s="115"/>
      <c r="HBM102" s="115"/>
      <c r="HBN102" s="115"/>
      <c r="HBO102" s="115"/>
      <c r="HBP102" s="115"/>
      <c r="HBQ102" s="115"/>
      <c r="HBR102" s="115"/>
      <c r="HBS102" s="115"/>
      <c r="HBT102" s="115"/>
      <c r="HBU102" s="115"/>
      <c r="HBV102" s="115"/>
      <c r="HBW102" s="115"/>
      <c r="HBX102" s="115"/>
      <c r="HBY102" s="115"/>
      <c r="HBZ102" s="115"/>
      <c r="HCA102" s="115"/>
      <c r="HCB102" s="115"/>
      <c r="HCC102" s="115"/>
      <c r="HCD102" s="115"/>
      <c r="HCE102" s="115"/>
      <c r="HCF102" s="115"/>
      <c r="HCG102" s="115"/>
      <c r="HCH102" s="115"/>
      <c r="HCI102" s="115"/>
      <c r="HCJ102" s="115"/>
      <c r="HCK102" s="115"/>
      <c r="HCL102" s="115"/>
      <c r="HCM102" s="115"/>
      <c r="HCN102" s="115"/>
      <c r="HCO102" s="115"/>
      <c r="HCP102" s="115"/>
      <c r="HCQ102" s="115"/>
      <c r="HCR102" s="115"/>
      <c r="HCS102" s="115"/>
      <c r="HCT102" s="115"/>
      <c r="HCU102" s="115"/>
      <c r="HCV102" s="115"/>
      <c r="HCW102" s="115"/>
      <c r="HCX102" s="115"/>
      <c r="HCY102" s="115"/>
      <c r="HCZ102" s="115"/>
      <c r="HDA102" s="115"/>
      <c r="HDB102" s="115"/>
      <c r="HDC102" s="115"/>
      <c r="HDD102" s="115"/>
      <c r="HDE102" s="115"/>
      <c r="HDF102" s="115"/>
      <c r="HDG102" s="115"/>
      <c r="HDH102" s="115"/>
      <c r="HDI102" s="115"/>
      <c r="HDJ102" s="115"/>
      <c r="HDK102" s="115"/>
      <c r="HDL102" s="115"/>
      <c r="HDM102" s="115"/>
      <c r="HDN102" s="115"/>
      <c r="HDO102" s="115"/>
      <c r="HDP102" s="115"/>
      <c r="HDQ102" s="115"/>
      <c r="HDR102" s="115"/>
      <c r="HDS102" s="115"/>
      <c r="HDT102" s="115"/>
      <c r="HDU102" s="115"/>
      <c r="HDV102" s="115"/>
      <c r="HDW102" s="115"/>
      <c r="HDX102" s="115"/>
      <c r="HDY102" s="115"/>
      <c r="HDZ102" s="115"/>
      <c r="HEA102" s="115"/>
      <c r="HEB102" s="115"/>
      <c r="HEC102" s="115"/>
      <c r="HED102" s="115"/>
      <c r="HEE102" s="115"/>
      <c r="HEF102" s="115"/>
      <c r="HEG102" s="115"/>
      <c r="HEH102" s="115"/>
      <c r="HEI102" s="115"/>
      <c r="HEJ102" s="115"/>
      <c r="HEK102" s="115"/>
      <c r="HEL102" s="115"/>
      <c r="HEM102" s="115"/>
      <c r="HEN102" s="115"/>
      <c r="HEO102" s="115"/>
      <c r="HEP102" s="115"/>
      <c r="HEQ102" s="115"/>
      <c r="HER102" s="115"/>
      <c r="HES102" s="115"/>
      <c r="HET102" s="115"/>
      <c r="HEU102" s="115"/>
      <c r="HEV102" s="115"/>
      <c r="HEW102" s="115"/>
      <c r="HEX102" s="115"/>
      <c r="HEY102" s="115"/>
      <c r="HEZ102" s="115"/>
      <c r="HFA102" s="115"/>
      <c r="HFB102" s="115"/>
      <c r="HFC102" s="115"/>
      <c r="HFD102" s="115"/>
      <c r="HFE102" s="115"/>
      <c r="HFF102" s="115"/>
      <c r="HFG102" s="115"/>
      <c r="HFH102" s="115"/>
      <c r="HFI102" s="115"/>
      <c r="HFJ102" s="115"/>
      <c r="HFK102" s="115"/>
      <c r="HFL102" s="115"/>
      <c r="HFM102" s="115"/>
      <c r="HFN102" s="115"/>
      <c r="HFO102" s="115"/>
      <c r="HFP102" s="115"/>
      <c r="HFQ102" s="115"/>
      <c r="HFR102" s="115"/>
      <c r="HFS102" s="115"/>
      <c r="HFT102" s="115"/>
      <c r="HFU102" s="115"/>
      <c r="HFV102" s="115"/>
      <c r="HFW102" s="115"/>
      <c r="HFX102" s="115"/>
      <c r="HFY102" s="115"/>
      <c r="HFZ102" s="115"/>
      <c r="HGA102" s="115"/>
      <c r="HGB102" s="115"/>
      <c r="HGC102" s="115"/>
      <c r="HGD102" s="115"/>
      <c r="HGE102" s="115"/>
      <c r="HGF102" s="115"/>
      <c r="HGG102" s="115"/>
      <c r="HGH102" s="115"/>
      <c r="HGI102" s="115"/>
      <c r="HGJ102" s="115"/>
      <c r="HGK102" s="115"/>
      <c r="HGL102" s="115"/>
      <c r="HGM102" s="115"/>
      <c r="HGN102" s="115"/>
      <c r="HGO102" s="115"/>
      <c r="HGP102" s="115"/>
      <c r="HGQ102" s="115"/>
      <c r="HGR102" s="115"/>
      <c r="HGS102" s="115"/>
      <c r="HGT102" s="115"/>
      <c r="HGU102" s="115"/>
      <c r="HGV102" s="115"/>
      <c r="HGW102" s="115"/>
      <c r="HGX102" s="115"/>
      <c r="HGY102" s="115"/>
      <c r="HGZ102" s="115"/>
      <c r="HHA102" s="115"/>
      <c r="HHB102" s="115"/>
      <c r="HHC102" s="115"/>
      <c r="HHD102" s="115"/>
      <c r="HHE102" s="115"/>
      <c r="HHF102" s="115"/>
      <c r="HHG102" s="115"/>
      <c r="HHH102" s="115"/>
      <c r="HHI102" s="115"/>
      <c r="HHJ102" s="115"/>
      <c r="HHK102" s="115"/>
      <c r="HHL102" s="115"/>
      <c r="HHM102" s="115"/>
      <c r="HHN102" s="115"/>
      <c r="HHO102" s="115"/>
      <c r="HHP102" s="115"/>
      <c r="HHQ102" s="115"/>
      <c r="HHR102" s="115"/>
      <c r="HHS102" s="115"/>
      <c r="HHT102" s="115"/>
      <c r="HHU102" s="115"/>
      <c r="HHV102" s="115"/>
      <c r="HHW102" s="115"/>
      <c r="HHX102" s="115"/>
      <c r="HHY102" s="115"/>
      <c r="HHZ102" s="115"/>
      <c r="HIA102" s="115"/>
      <c r="HIB102" s="115"/>
      <c r="HIC102" s="115"/>
      <c r="HID102" s="115"/>
      <c r="HIE102" s="115"/>
      <c r="HIF102" s="115"/>
      <c r="HIG102" s="115"/>
      <c r="HIH102" s="115"/>
      <c r="HII102" s="115"/>
      <c r="HIJ102" s="115"/>
      <c r="HIK102" s="115"/>
      <c r="HIL102" s="115"/>
      <c r="HIM102" s="115"/>
      <c r="HIN102" s="115"/>
      <c r="HIO102" s="115"/>
      <c r="HIP102" s="115"/>
      <c r="HIQ102" s="115"/>
      <c r="HIR102" s="115"/>
      <c r="HIS102" s="115"/>
      <c r="HIT102" s="115"/>
      <c r="HIU102" s="115"/>
      <c r="HIV102" s="115"/>
      <c r="HIW102" s="115"/>
      <c r="HIX102" s="115"/>
      <c r="HIY102" s="115"/>
      <c r="HIZ102" s="115"/>
      <c r="HJA102" s="115"/>
      <c r="HJB102" s="115"/>
      <c r="HJC102" s="115"/>
      <c r="HJD102" s="115"/>
      <c r="HJE102" s="115"/>
      <c r="HJF102" s="115"/>
      <c r="HJG102" s="115"/>
      <c r="HJH102" s="115"/>
      <c r="HJI102" s="115"/>
      <c r="HJJ102" s="115"/>
      <c r="HJK102" s="115"/>
      <c r="HJL102" s="115"/>
      <c r="HJM102" s="115"/>
      <c r="HJN102" s="115"/>
      <c r="HJO102" s="115"/>
      <c r="HJP102" s="115"/>
      <c r="HJQ102" s="115"/>
      <c r="HJR102" s="115"/>
      <c r="HJS102" s="115"/>
      <c r="HJT102" s="115"/>
      <c r="HJU102" s="115"/>
      <c r="HJV102" s="115"/>
      <c r="HJW102" s="115"/>
      <c r="HJX102" s="115"/>
      <c r="HJY102" s="115"/>
      <c r="HJZ102" s="115"/>
      <c r="HKA102" s="115"/>
      <c r="HKB102" s="115"/>
      <c r="HKC102" s="115"/>
      <c r="HKD102" s="115"/>
      <c r="HKE102" s="115"/>
      <c r="HKF102" s="115"/>
      <c r="HKG102" s="115"/>
      <c r="HKH102" s="115"/>
      <c r="HKI102" s="115"/>
      <c r="HKJ102" s="115"/>
      <c r="HKK102" s="115"/>
      <c r="HKL102" s="115"/>
      <c r="HKM102" s="115"/>
      <c r="HKN102" s="115"/>
      <c r="HKO102" s="115"/>
      <c r="HKP102" s="115"/>
      <c r="HKQ102" s="115"/>
      <c r="HKR102" s="115"/>
      <c r="HKS102" s="115"/>
      <c r="HKT102" s="115"/>
      <c r="HKU102" s="115"/>
      <c r="HKV102" s="115"/>
      <c r="HKW102" s="115"/>
      <c r="HKX102" s="115"/>
      <c r="HKY102" s="115"/>
      <c r="HKZ102" s="115"/>
      <c r="HLA102" s="115"/>
      <c r="HLB102" s="115"/>
      <c r="HLC102" s="115"/>
      <c r="HLD102" s="115"/>
      <c r="HLE102" s="115"/>
      <c r="HLF102" s="115"/>
      <c r="HLG102" s="115"/>
      <c r="HLH102" s="115"/>
      <c r="HLI102" s="115"/>
      <c r="HLJ102" s="115"/>
      <c r="HLK102" s="115"/>
      <c r="HLL102" s="115"/>
      <c r="HLM102" s="115"/>
      <c r="HLN102" s="115"/>
      <c r="HLO102" s="115"/>
      <c r="HLP102" s="115"/>
      <c r="HLQ102" s="115"/>
      <c r="HLR102" s="115"/>
      <c r="HLS102" s="115"/>
      <c r="HLT102" s="115"/>
      <c r="HLU102" s="115"/>
      <c r="HLV102" s="115"/>
      <c r="HLW102" s="115"/>
      <c r="HLX102" s="115"/>
      <c r="HLY102" s="115"/>
      <c r="HLZ102" s="115"/>
      <c r="HMA102" s="115"/>
      <c r="HMB102" s="115"/>
      <c r="HMC102" s="115"/>
      <c r="HMD102" s="115"/>
      <c r="HME102" s="115"/>
      <c r="HMF102" s="115"/>
      <c r="HMG102" s="115"/>
      <c r="HMH102" s="115"/>
      <c r="HMI102" s="115"/>
      <c r="HMJ102" s="115"/>
      <c r="HMK102" s="115"/>
      <c r="HML102" s="115"/>
      <c r="HMM102" s="115"/>
      <c r="HMN102" s="115"/>
      <c r="HMO102" s="115"/>
      <c r="HMP102" s="115"/>
      <c r="HMQ102" s="115"/>
      <c r="HMR102" s="115"/>
      <c r="HMS102" s="115"/>
      <c r="HMT102" s="115"/>
      <c r="HMU102" s="115"/>
      <c r="HMV102" s="115"/>
      <c r="HMW102" s="115"/>
      <c r="HMX102" s="115"/>
      <c r="HMY102" s="115"/>
      <c r="HMZ102" s="115"/>
      <c r="HNA102" s="115"/>
      <c r="HNB102" s="115"/>
      <c r="HNC102" s="115"/>
      <c r="HND102" s="115"/>
      <c r="HNE102" s="115"/>
      <c r="HNF102" s="115"/>
      <c r="HNG102" s="115"/>
      <c r="HNH102" s="115"/>
      <c r="HNI102" s="115"/>
      <c r="HNJ102" s="115"/>
      <c r="HNK102" s="115"/>
      <c r="HNL102" s="115"/>
      <c r="HNM102" s="115"/>
      <c r="HNN102" s="115"/>
      <c r="HNO102" s="115"/>
      <c r="HNP102" s="115"/>
      <c r="HNQ102" s="115"/>
      <c r="HNR102" s="115"/>
      <c r="HNS102" s="115"/>
      <c r="HNT102" s="115"/>
      <c r="HNU102" s="115"/>
      <c r="HNV102" s="115"/>
      <c r="HNW102" s="115"/>
      <c r="HNX102" s="115"/>
      <c r="HNY102" s="115"/>
      <c r="HNZ102" s="115"/>
      <c r="HOA102" s="115"/>
      <c r="HOB102" s="115"/>
      <c r="HOC102" s="115"/>
      <c r="HOD102" s="115"/>
      <c r="HOE102" s="115"/>
      <c r="HOF102" s="115"/>
      <c r="HOG102" s="115"/>
      <c r="HOH102" s="115"/>
      <c r="HOI102" s="115"/>
      <c r="HOJ102" s="115"/>
      <c r="HOK102" s="115"/>
      <c r="HOL102" s="115"/>
      <c r="HOM102" s="115"/>
      <c r="HON102" s="115"/>
      <c r="HOO102" s="115"/>
      <c r="HOP102" s="115"/>
      <c r="HOQ102" s="115"/>
      <c r="HOR102" s="115"/>
      <c r="HOS102" s="115"/>
      <c r="HOT102" s="115"/>
      <c r="HOU102" s="115"/>
      <c r="HOV102" s="115"/>
      <c r="HOW102" s="115"/>
      <c r="HOX102" s="115"/>
      <c r="HOY102" s="115"/>
      <c r="HOZ102" s="115"/>
      <c r="HPA102" s="115"/>
      <c r="HPB102" s="115"/>
      <c r="HPC102" s="115"/>
      <c r="HPD102" s="115"/>
      <c r="HPE102" s="115"/>
      <c r="HPF102" s="115"/>
      <c r="HPG102" s="115"/>
      <c r="HPH102" s="115"/>
      <c r="HPI102" s="115"/>
      <c r="HPJ102" s="115"/>
      <c r="HPK102" s="115"/>
      <c r="HPL102" s="115"/>
      <c r="HPM102" s="115"/>
      <c r="HPN102" s="115"/>
      <c r="HPO102" s="115"/>
      <c r="HPP102" s="115"/>
      <c r="HPQ102" s="115"/>
      <c r="HPR102" s="115"/>
      <c r="HPS102" s="115"/>
      <c r="HPT102" s="115"/>
      <c r="HPU102" s="115"/>
      <c r="HPV102" s="115"/>
      <c r="HPW102" s="115"/>
      <c r="HPX102" s="115"/>
      <c r="HPY102" s="115"/>
      <c r="HPZ102" s="115"/>
      <c r="HQA102" s="115"/>
      <c r="HQB102" s="115"/>
      <c r="HQC102" s="115"/>
      <c r="HQD102" s="115"/>
      <c r="HQE102" s="115"/>
      <c r="HQF102" s="115"/>
      <c r="HQG102" s="115"/>
      <c r="HQH102" s="115"/>
      <c r="HQI102" s="115"/>
      <c r="HQJ102" s="115"/>
      <c r="HQK102" s="115"/>
      <c r="HQL102" s="115"/>
      <c r="HQM102" s="115"/>
      <c r="HQN102" s="115"/>
      <c r="HQO102" s="115"/>
      <c r="HQP102" s="115"/>
      <c r="HQQ102" s="115"/>
      <c r="HQR102" s="115"/>
      <c r="HQS102" s="115"/>
      <c r="HQT102" s="115"/>
      <c r="HQU102" s="115"/>
      <c r="HQV102" s="115"/>
      <c r="HQW102" s="115"/>
      <c r="HQX102" s="115"/>
      <c r="HQY102" s="115"/>
      <c r="HQZ102" s="115"/>
      <c r="HRA102" s="115"/>
      <c r="HRB102" s="115"/>
      <c r="HRC102" s="115"/>
      <c r="HRD102" s="115"/>
      <c r="HRE102" s="115"/>
      <c r="HRF102" s="115"/>
      <c r="HRG102" s="115"/>
      <c r="HRH102" s="115"/>
      <c r="HRI102" s="115"/>
      <c r="HRJ102" s="115"/>
      <c r="HRK102" s="115"/>
      <c r="HRL102" s="115"/>
      <c r="HRM102" s="115"/>
      <c r="HRN102" s="115"/>
      <c r="HRO102" s="115"/>
      <c r="HRP102" s="115"/>
      <c r="HRQ102" s="115"/>
      <c r="HRR102" s="115"/>
      <c r="HRS102" s="115"/>
      <c r="HRT102" s="115"/>
      <c r="HRU102" s="115"/>
      <c r="HRV102" s="115"/>
      <c r="HRW102" s="115"/>
      <c r="HRX102" s="115"/>
      <c r="HRY102" s="115"/>
      <c r="HRZ102" s="115"/>
      <c r="HSA102" s="115"/>
      <c r="HSB102" s="115"/>
      <c r="HSC102" s="115"/>
      <c r="HSD102" s="115"/>
      <c r="HSE102" s="115"/>
      <c r="HSF102" s="115"/>
      <c r="HSG102" s="115"/>
      <c r="HSH102" s="115"/>
      <c r="HSI102" s="115"/>
      <c r="HSJ102" s="115"/>
      <c r="HSK102" s="115"/>
      <c r="HSL102" s="115"/>
      <c r="HSM102" s="115"/>
      <c r="HSN102" s="115"/>
      <c r="HSO102" s="115"/>
      <c r="HSP102" s="115"/>
      <c r="HSQ102" s="115"/>
      <c r="HSR102" s="115"/>
      <c r="HSS102" s="115"/>
      <c r="HST102" s="115"/>
      <c r="HSU102" s="115"/>
      <c r="HSV102" s="115"/>
      <c r="HSW102" s="115"/>
      <c r="HSX102" s="115"/>
      <c r="HSY102" s="115"/>
      <c r="HSZ102" s="115"/>
      <c r="HTA102" s="115"/>
      <c r="HTB102" s="115"/>
      <c r="HTC102" s="115"/>
      <c r="HTD102" s="115"/>
      <c r="HTE102" s="115"/>
      <c r="HTF102" s="115"/>
      <c r="HTG102" s="115"/>
      <c r="HTH102" s="115"/>
      <c r="HTI102" s="115"/>
      <c r="HTJ102" s="115"/>
      <c r="HTK102" s="115"/>
      <c r="HTL102" s="115"/>
      <c r="HTM102" s="115"/>
      <c r="HTN102" s="115"/>
      <c r="HTO102" s="115"/>
      <c r="HTP102" s="115"/>
      <c r="HTQ102" s="115"/>
      <c r="HTR102" s="115"/>
      <c r="HTS102" s="115"/>
      <c r="HTT102" s="115"/>
      <c r="HTU102" s="115"/>
      <c r="HTV102" s="115"/>
      <c r="HTW102" s="115"/>
      <c r="HTX102" s="115"/>
      <c r="HTY102" s="115"/>
      <c r="HTZ102" s="115"/>
      <c r="HUA102" s="115"/>
      <c r="HUB102" s="115"/>
      <c r="HUC102" s="115"/>
      <c r="HUD102" s="115"/>
      <c r="HUE102" s="115"/>
      <c r="HUF102" s="115"/>
      <c r="HUG102" s="115"/>
      <c r="HUH102" s="115"/>
      <c r="HUI102" s="115"/>
      <c r="HUJ102" s="115"/>
      <c r="HUK102" s="115"/>
      <c r="HUL102" s="115"/>
      <c r="HUM102" s="115"/>
      <c r="HUN102" s="115"/>
      <c r="HUO102" s="115"/>
      <c r="HUP102" s="115"/>
      <c r="HUQ102" s="115"/>
      <c r="HUR102" s="115"/>
      <c r="HUS102" s="115"/>
      <c r="HUT102" s="115"/>
      <c r="HUU102" s="115"/>
      <c r="HUV102" s="115"/>
      <c r="HUW102" s="115"/>
      <c r="HUX102" s="115"/>
      <c r="HUY102" s="115"/>
      <c r="HUZ102" s="115"/>
      <c r="HVA102" s="115"/>
      <c r="HVB102" s="115"/>
      <c r="HVC102" s="115"/>
      <c r="HVD102" s="115"/>
      <c r="HVE102" s="115"/>
      <c r="HVF102" s="115"/>
      <c r="HVG102" s="115"/>
      <c r="HVH102" s="115"/>
      <c r="HVI102" s="115"/>
      <c r="HVJ102" s="115"/>
      <c r="HVK102" s="115"/>
      <c r="HVL102" s="115"/>
      <c r="HVM102" s="115"/>
      <c r="HVN102" s="115"/>
      <c r="HVO102" s="115"/>
      <c r="HVP102" s="115"/>
      <c r="HVQ102" s="115"/>
      <c r="HVR102" s="115"/>
      <c r="HVS102" s="115"/>
      <c r="HVT102" s="115"/>
      <c r="HVU102" s="115"/>
      <c r="HVV102" s="115"/>
      <c r="HVW102" s="115"/>
      <c r="HVX102" s="115"/>
      <c r="HVY102" s="115"/>
      <c r="HVZ102" s="115"/>
      <c r="HWA102" s="115"/>
      <c r="HWB102" s="115"/>
      <c r="HWC102" s="115"/>
      <c r="HWD102" s="115"/>
      <c r="HWE102" s="115"/>
      <c r="HWF102" s="115"/>
      <c r="HWG102" s="115"/>
      <c r="HWH102" s="115"/>
      <c r="HWI102" s="115"/>
      <c r="HWJ102" s="115"/>
      <c r="HWK102" s="115"/>
      <c r="HWL102" s="115"/>
      <c r="HWM102" s="115"/>
      <c r="HWN102" s="115"/>
      <c r="HWO102" s="115"/>
      <c r="HWP102" s="115"/>
      <c r="HWQ102" s="115"/>
      <c r="HWR102" s="115"/>
      <c r="HWS102" s="115"/>
      <c r="HWT102" s="115"/>
      <c r="HWU102" s="115"/>
      <c r="HWV102" s="115"/>
      <c r="HWW102" s="115"/>
      <c r="HWX102" s="115"/>
      <c r="HWY102" s="115"/>
      <c r="HWZ102" s="115"/>
      <c r="HXA102" s="115"/>
      <c r="HXB102" s="115"/>
      <c r="HXC102" s="115"/>
      <c r="HXD102" s="115"/>
      <c r="HXE102" s="115"/>
      <c r="HXF102" s="115"/>
      <c r="HXG102" s="115"/>
      <c r="HXH102" s="115"/>
      <c r="HXI102" s="115"/>
      <c r="HXJ102" s="115"/>
      <c r="HXK102" s="115"/>
      <c r="HXL102" s="115"/>
      <c r="HXM102" s="115"/>
      <c r="HXN102" s="115"/>
      <c r="HXO102" s="115"/>
      <c r="HXP102" s="115"/>
      <c r="HXQ102" s="115"/>
      <c r="HXR102" s="115"/>
      <c r="HXS102" s="115"/>
      <c r="HXT102" s="115"/>
      <c r="HXU102" s="115"/>
      <c r="HXV102" s="115"/>
      <c r="HXW102" s="115"/>
      <c r="HXX102" s="115"/>
      <c r="HXY102" s="115"/>
      <c r="HXZ102" s="115"/>
      <c r="HYA102" s="115"/>
      <c r="HYB102" s="115"/>
      <c r="HYC102" s="115"/>
      <c r="HYD102" s="115"/>
      <c r="HYE102" s="115"/>
      <c r="HYF102" s="115"/>
      <c r="HYG102" s="115"/>
      <c r="HYH102" s="115"/>
      <c r="HYI102" s="115"/>
      <c r="HYJ102" s="115"/>
      <c r="HYK102" s="115"/>
      <c r="HYL102" s="115"/>
      <c r="HYM102" s="115"/>
      <c r="HYN102" s="115"/>
      <c r="HYO102" s="115"/>
      <c r="HYP102" s="115"/>
      <c r="HYQ102" s="115"/>
      <c r="HYR102" s="115"/>
      <c r="HYS102" s="115"/>
      <c r="HYT102" s="115"/>
      <c r="HYU102" s="115"/>
      <c r="HYV102" s="115"/>
      <c r="HYW102" s="115"/>
      <c r="HYX102" s="115"/>
      <c r="HYY102" s="115"/>
      <c r="HYZ102" s="115"/>
      <c r="HZA102" s="115"/>
      <c r="HZB102" s="115"/>
      <c r="HZC102" s="115"/>
      <c r="HZD102" s="115"/>
      <c r="HZE102" s="115"/>
      <c r="HZF102" s="115"/>
      <c r="HZG102" s="115"/>
      <c r="HZH102" s="115"/>
      <c r="HZI102" s="115"/>
      <c r="HZJ102" s="115"/>
      <c r="HZK102" s="115"/>
      <c r="HZL102" s="115"/>
      <c r="HZM102" s="115"/>
      <c r="HZN102" s="115"/>
      <c r="HZO102" s="115"/>
      <c r="HZP102" s="115"/>
      <c r="HZQ102" s="115"/>
      <c r="HZR102" s="115"/>
      <c r="HZS102" s="115"/>
      <c r="HZT102" s="115"/>
      <c r="HZU102" s="115"/>
      <c r="HZV102" s="115"/>
      <c r="HZW102" s="115"/>
      <c r="HZX102" s="115"/>
      <c r="HZY102" s="115"/>
      <c r="HZZ102" s="115"/>
      <c r="IAA102" s="115"/>
      <c r="IAB102" s="115"/>
      <c r="IAC102" s="115"/>
      <c r="IAD102" s="115"/>
      <c r="IAE102" s="115"/>
      <c r="IAF102" s="115"/>
      <c r="IAG102" s="115"/>
      <c r="IAH102" s="115"/>
      <c r="IAI102" s="115"/>
      <c r="IAJ102" s="115"/>
      <c r="IAK102" s="115"/>
      <c r="IAL102" s="115"/>
      <c r="IAM102" s="115"/>
      <c r="IAN102" s="115"/>
      <c r="IAO102" s="115"/>
      <c r="IAP102" s="115"/>
      <c r="IAQ102" s="115"/>
      <c r="IAR102" s="115"/>
      <c r="IAS102" s="115"/>
      <c r="IAT102" s="115"/>
      <c r="IAU102" s="115"/>
      <c r="IAV102" s="115"/>
      <c r="IAW102" s="115"/>
      <c r="IAX102" s="115"/>
      <c r="IAY102" s="115"/>
      <c r="IAZ102" s="115"/>
      <c r="IBA102" s="115"/>
      <c r="IBB102" s="115"/>
      <c r="IBC102" s="115"/>
      <c r="IBD102" s="115"/>
      <c r="IBE102" s="115"/>
      <c r="IBF102" s="115"/>
      <c r="IBG102" s="115"/>
      <c r="IBH102" s="115"/>
      <c r="IBI102" s="115"/>
      <c r="IBJ102" s="115"/>
      <c r="IBK102" s="115"/>
      <c r="IBL102" s="115"/>
      <c r="IBM102" s="115"/>
      <c r="IBN102" s="115"/>
      <c r="IBO102" s="115"/>
      <c r="IBP102" s="115"/>
      <c r="IBQ102" s="115"/>
      <c r="IBR102" s="115"/>
      <c r="IBS102" s="115"/>
      <c r="IBT102" s="115"/>
      <c r="IBU102" s="115"/>
      <c r="IBV102" s="115"/>
      <c r="IBW102" s="115"/>
      <c r="IBX102" s="115"/>
      <c r="IBY102" s="115"/>
      <c r="IBZ102" s="115"/>
      <c r="ICA102" s="115"/>
      <c r="ICB102" s="115"/>
      <c r="ICC102" s="115"/>
      <c r="ICD102" s="115"/>
      <c r="ICE102" s="115"/>
      <c r="ICF102" s="115"/>
      <c r="ICG102" s="115"/>
      <c r="ICH102" s="115"/>
      <c r="ICI102" s="115"/>
      <c r="ICJ102" s="115"/>
      <c r="ICK102" s="115"/>
      <c r="ICL102" s="115"/>
      <c r="ICM102" s="115"/>
      <c r="ICN102" s="115"/>
      <c r="ICO102" s="115"/>
      <c r="ICP102" s="115"/>
      <c r="ICQ102" s="115"/>
      <c r="ICR102" s="115"/>
      <c r="ICS102" s="115"/>
      <c r="ICT102" s="115"/>
      <c r="ICU102" s="115"/>
      <c r="ICV102" s="115"/>
      <c r="ICW102" s="115"/>
      <c r="ICX102" s="115"/>
      <c r="ICY102" s="115"/>
      <c r="ICZ102" s="115"/>
      <c r="IDA102" s="115"/>
      <c r="IDB102" s="115"/>
      <c r="IDC102" s="115"/>
      <c r="IDD102" s="115"/>
      <c r="IDE102" s="115"/>
      <c r="IDF102" s="115"/>
      <c r="IDG102" s="115"/>
      <c r="IDH102" s="115"/>
      <c r="IDI102" s="115"/>
      <c r="IDJ102" s="115"/>
      <c r="IDK102" s="115"/>
      <c r="IDL102" s="115"/>
      <c r="IDM102" s="115"/>
      <c r="IDN102" s="115"/>
      <c r="IDO102" s="115"/>
      <c r="IDP102" s="115"/>
      <c r="IDQ102" s="115"/>
      <c r="IDR102" s="115"/>
      <c r="IDS102" s="115"/>
      <c r="IDT102" s="115"/>
      <c r="IDU102" s="115"/>
      <c r="IDV102" s="115"/>
      <c r="IDW102" s="115"/>
      <c r="IDX102" s="115"/>
      <c r="IDY102" s="115"/>
      <c r="IDZ102" s="115"/>
      <c r="IEA102" s="115"/>
      <c r="IEB102" s="115"/>
      <c r="IEC102" s="115"/>
      <c r="IED102" s="115"/>
      <c r="IEE102" s="115"/>
      <c r="IEF102" s="115"/>
      <c r="IEG102" s="115"/>
      <c r="IEH102" s="115"/>
      <c r="IEI102" s="115"/>
      <c r="IEJ102" s="115"/>
      <c r="IEK102" s="115"/>
      <c r="IEL102" s="115"/>
      <c r="IEM102" s="115"/>
      <c r="IEN102" s="115"/>
      <c r="IEO102" s="115"/>
      <c r="IEP102" s="115"/>
      <c r="IEQ102" s="115"/>
      <c r="IER102" s="115"/>
      <c r="IES102" s="115"/>
      <c r="IET102" s="115"/>
      <c r="IEU102" s="115"/>
      <c r="IEV102" s="115"/>
      <c r="IEW102" s="115"/>
      <c r="IEX102" s="115"/>
      <c r="IEY102" s="115"/>
      <c r="IEZ102" s="115"/>
      <c r="IFA102" s="115"/>
      <c r="IFB102" s="115"/>
      <c r="IFC102" s="115"/>
      <c r="IFD102" s="115"/>
      <c r="IFE102" s="115"/>
      <c r="IFF102" s="115"/>
      <c r="IFG102" s="115"/>
      <c r="IFH102" s="115"/>
      <c r="IFI102" s="115"/>
      <c r="IFJ102" s="115"/>
      <c r="IFK102" s="115"/>
      <c r="IFL102" s="115"/>
      <c r="IFM102" s="115"/>
      <c r="IFN102" s="115"/>
      <c r="IFO102" s="115"/>
      <c r="IFP102" s="115"/>
      <c r="IFQ102" s="115"/>
      <c r="IFR102" s="115"/>
      <c r="IFS102" s="115"/>
      <c r="IFT102" s="115"/>
      <c r="IFU102" s="115"/>
      <c r="IFV102" s="115"/>
      <c r="IFW102" s="115"/>
      <c r="IFX102" s="115"/>
      <c r="IFY102" s="115"/>
      <c r="IFZ102" s="115"/>
      <c r="IGA102" s="115"/>
      <c r="IGB102" s="115"/>
      <c r="IGC102" s="115"/>
      <c r="IGD102" s="115"/>
      <c r="IGE102" s="115"/>
      <c r="IGF102" s="115"/>
      <c r="IGG102" s="115"/>
      <c r="IGH102" s="115"/>
      <c r="IGI102" s="115"/>
      <c r="IGJ102" s="115"/>
      <c r="IGK102" s="115"/>
      <c r="IGL102" s="115"/>
      <c r="IGM102" s="115"/>
      <c r="IGN102" s="115"/>
      <c r="IGO102" s="115"/>
      <c r="IGP102" s="115"/>
      <c r="IGQ102" s="115"/>
      <c r="IGR102" s="115"/>
      <c r="IGS102" s="115"/>
      <c r="IGT102" s="115"/>
      <c r="IGU102" s="115"/>
      <c r="IGV102" s="115"/>
      <c r="IGW102" s="115"/>
      <c r="IGX102" s="115"/>
      <c r="IGY102" s="115"/>
      <c r="IGZ102" s="115"/>
      <c r="IHA102" s="115"/>
      <c r="IHB102" s="115"/>
      <c r="IHC102" s="115"/>
      <c r="IHD102" s="115"/>
      <c r="IHE102" s="115"/>
      <c r="IHF102" s="115"/>
      <c r="IHG102" s="115"/>
      <c r="IHH102" s="115"/>
      <c r="IHI102" s="115"/>
      <c r="IHJ102" s="115"/>
      <c r="IHK102" s="115"/>
      <c r="IHL102" s="115"/>
      <c r="IHM102" s="115"/>
      <c r="IHN102" s="115"/>
      <c r="IHO102" s="115"/>
      <c r="IHP102" s="115"/>
      <c r="IHQ102" s="115"/>
      <c r="IHR102" s="115"/>
      <c r="IHS102" s="115"/>
      <c r="IHT102" s="115"/>
      <c r="IHU102" s="115"/>
      <c r="IHV102" s="115"/>
      <c r="IHW102" s="115"/>
      <c r="IHX102" s="115"/>
      <c r="IHY102" s="115"/>
      <c r="IHZ102" s="115"/>
      <c r="IIA102" s="115"/>
      <c r="IIB102" s="115"/>
      <c r="IIC102" s="115"/>
      <c r="IID102" s="115"/>
      <c r="IIE102" s="115"/>
      <c r="IIF102" s="115"/>
      <c r="IIG102" s="115"/>
      <c r="IIH102" s="115"/>
      <c r="III102" s="115"/>
      <c r="IIJ102" s="115"/>
      <c r="IIK102" s="115"/>
      <c r="IIL102" s="115"/>
      <c r="IIM102" s="115"/>
      <c r="IIN102" s="115"/>
      <c r="IIO102" s="115"/>
      <c r="IIP102" s="115"/>
      <c r="IIQ102" s="115"/>
      <c r="IIR102" s="115"/>
      <c r="IIS102" s="115"/>
      <c r="IIT102" s="115"/>
      <c r="IIU102" s="115"/>
      <c r="IIV102" s="115"/>
      <c r="IIW102" s="115"/>
      <c r="IIX102" s="115"/>
      <c r="IIY102" s="115"/>
      <c r="IIZ102" s="115"/>
      <c r="IJA102" s="115"/>
      <c r="IJB102" s="115"/>
      <c r="IJC102" s="115"/>
      <c r="IJD102" s="115"/>
      <c r="IJE102" s="115"/>
      <c r="IJF102" s="115"/>
      <c r="IJG102" s="115"/>
      <c r="IJH102" s="115"/>
      <c r="IJI102" s="115"/>
      <c r="IJJ102" s="115"/>
      <c r="IJK102" s="115"/>
      <c r="IJL102" s="115"/>
      <c r="IJM102" s="115"/>
      <c r="IJN102" s="115"/>
      <c r="IJO102" s="115"/>
      <c r="IJP102" s="115"/>
      <c r="IJQ102" s="115"/>
      <c r="IJR102" s="115"/>
      <c r="IJS102" s="115"/>
      <c r="IJT102" s="115"/>
      <c r="IJU102" s="115"/>
      <c r="IJV102" s="115"/>
      <c r="IJW102" s="115"/>
      <c r="IJX102" s="115"/>
      <c r="IJY102" s="115"/>
      <c r="IJZ102" s="115"/>
      <c r="IKA102" s="115"/>
      <c r="IKB102" s="115"/>
      <c r="IKC102" s="115"/>
      <c r="IKD102" s="115"/>
      <c r="IKE102" s="115"/>
      <c r="IKF102" s="115"/>
      <c r="IKG102" s="115"/>
      <c r="IKH102" s="115"/>
      <c r="IKI102" s="115"/>
      <c r="IKJ102" s="115"/>
      <c r="IKK102" s="115"/>
      <c r="IKL102" s="115"/>
      <c r="IKM102" s="115"/>
      <c r="IKN102" s="115"/>
      <c r="IKO102" s="115"/>
      <c r="IKP102" s="115"/>
      <c r="IKQ102" s="115"/>
      <c r="IKR102" s="115"/>
      <c r="IKS102" s="115"/>
      <c r="IKT102" s="115"/>
      <c r="IKU102" s="115"/>
      <c r="IKV102" s="115"/>
      <c r="IKW102" s="115"/>
      <c r="IKX102" s="115"/>
      <c r="IKY102" s="115"/>
      <c r="IKZ102" s="115"/>
      <c r="ILA102" s="115"/>
      <c r="ILB102" s="115"/>
      <c r="ILC102" s="115"/>
      <c r="ILD102" s="115"/>
      <c r="ILE102" s="115"/>
      <c r="ILF102" s="115"/>
      <c r="ILG102" s="115"/>
      <c r="ILH102" s="115"/>
      <c r="ILI102" s="115"/>
      <c r="ILJ102" s="115"/>
      <c r="ILK102" s="115"/>
      <c r="ILL102" s="115"/>
      <c r="ILM102" s="115"/>
      <c r="ILN102" s="115"/>
      <c r="ILO102" s="115"/>
      <c r="ILP102" s="115"/>
      <c r="ILQ102" s="115"/>
      <c r="ILR102" s="115"/>
      <c r="ILS102" s="115"/>
      <c r="ILT102" s="115"/>
      <c r="ILU102" s="115"/>
      <c r="ILV102" s="115"/>
      <c r="ILW102" s="115"/>
      <c r="ILX102" s="115"/>
      <c r="ILY102" s="115"/>
      <c r="ILZ102" s="115"/>
      <c r="IMA102" s="115"/>
      <c r="IMB102" s="115"/>
      <c r="IMC102" s="115"/>
      <c r="IMD102" s="115"/>
      <c r="IME102" s="115"/>
      <c r="IMF102" s="115"/>
      <c r="IMG102" s="115"/>
      <c r="IMH102" s="115"/>
      <c r="IMI102" s="115"/>
      <c r="IMJ102" s="115"/>
      <c r="IMK102" s="115"/>
      <c r="IML102" s="115"/>
      <c r="IMM102" s="115"/>
      <c r="IMN102" s="115"/>
      <c r="IMO102" s="115"/>
      <c r="IMP102" s="115"/>
      <c r="IMQ102" s="115"/>
      <c r="IMR102" s="115"/>
      <c r="IMS102" s="115"/>
      <c r="IMT102" s="115"/>
      <c r="IMU102" s="115"/>
      <c r="IMV102" s="115"/>
      <c r="IMW102" s="115"/>
      <c r="IMX102" s="115"/>
      <c r="IMY102" s="115"/>
      <c r="IMZ102" s="115"/>
      <c r="INA102" s="115"/>
      <c r="INB102" s="115"/>
      <c r="INC102" s="115"/>
      <c r="IND102" s="115"/>
      <c r="INE102" s="115"/>
      <c r="INF102" s="115"/>
      <c r="ING102" s="115"/>
      <c r="INH102" s="115"/>
      <c r="INI102" s="115"/>
      <c r="INJ102" s="115"/>
      <c r="INK102" s="115"/>
      <c r="INL102" s="115"/>
      <c r="INM102" s="115"/>
      <c r="INN102" s="115"/>
      <c r="INO102" s="115"/>
      <c r="INP102" s="115"/>
      <c r="INQ102" s="115"/>
      <c r="INR102" s="115"/>
      <c r="INS102" s="115"/>
      <c r="INT102" s="115"/>
      <c r="INU102" s="115"/>
      <c r="INV102" s="115"/>
      <c r="INW102" s="115"/>
      <c r="INX102" s="115"/>
      <c r="INY102" s="115"/>
      <c r="INZ102" s="115"/>
      <c r="IOA102" s="115"/>
      <c r="IOB102" s="115"/>
      <c r="IOC102" s="115"/>
      <c r="IOD102" s="115"/>
      <c r="IOE102" s="115"/>
      <c r="IOF102" s="115"/>
      <c r="IOG102" s="115"/>
      <c r="IOH102" s="115"/>
      <c r="IOI102" s="115"/>
      <c r="IOJ102" s="115"/>
      <c r="IOK102" s="115"/>
      <c r="IOL102" s="115"/>
      <c r="IOM102" s="115"/>
      <c r="ION102" s="115"/>
      <c r="IOO102" s="115"/>
      <c r="IOP102" s="115"/>
      <c r="IOQ102" s="115"/>
      <c r="IOR102" s="115"/>
      <c r="IOS102" s="115"/>
      <c r="IOT102" s="115"/>
      <c r="IOU102" s="115"/>
      <c r="IOV102" s="115"/>
      <c r="IOW102" s="115"/>
      <c r="IOX102" s="115"/>
      <c r="IOY102" s="115"/>
      <c r="IOZ102" s="115"/>
      <c r="IPA102" s="115"/>
      <c r="IPB102" s="115"/>
      <c r="IPC102" s="115"/>
      <c r="IPD102" s="115"/>
      <c r="IPE102" s="115"/>
      <c r="IPF102" s="115"/>
      <c r="IPG102" s="115"/>
      <c r="IPH102" s="115"/>
      <c r="IPI102" s="115"/>
      <c r="IPJ102" s="115"/>
      <c r="IPK102" s="115"/>
      <c r="IPL102" s="115"/>
      <c r="IPM102" s="115"/>
      <c r="IPN102" s="115"/>
      <c r="IPO102" s="115"/>
      <c r="IPP102" s="115"/>
      <c r="IPQ102" s="115"/>
      <c r="IPR102" s="115"/>
      <c r="IPS102" s="115"/>
      <c r="IPT102" s="115"/>
      <c r="IPU102" s="115"/>
      <c r="IPV102" s="115"/>
      <c r="IPW102" s="115"/>
      <c r="IPX102" s="115"/>
      <c r="IPY102" s="115"/>
      <c r="IPZ102" s="115"/>
      <c r="IQA102" s="115"/>
      <c r="IQB102" s="115"/>
      <c r="IQC102" s="115"/>
      <c r="IQD102" s="115"/>
      <c r="IQE102" s="115"/>
      <c r="IQF102" s="115"/>
      <c r="IQG102" s="115"/>
      <c r="IQH102" s="115"/>
      <c r="IQI102" s="115"/>
      <c r="IQJ102" s="115"/>
      <c r="IQK102" s="115"/>
      <c r="IQL102" s="115"/>
      <c r="IQM102" s="115"/>
      <c r="IQN102" s="115"/>
      <c r="IQO102" s="115"/>
      <c r="IQP102" s="115"/>
      <c r="IQQ102" s="115"/>
      <c r="IQR102" s="115"/>
      <c r="IQS102" s="115"/>
      <c r="IQT102" s="115"/>
      <c r="IQU102" s="115"/>
      <c r="IQV102" s="115"/>
      <c r="IQW102" s="115"/>
      <c r="IQX102" s="115"/>
      <c r="IQY102" s="115"/>
      <c r="IQZ102" s="115"/>
      <c r="IRA102" s="115"/>
      <c r="IRB102" s="115"/>
      <c r="IRC102" s="115"/>
      <c r="IRD102" s="115"/>
      <c r="IRE102" s="115"/>
      <c r="IRF102" s="115"/>
      <c r="IRG102" s="115"/>
      <c r="IRH102" s="115"/>
      <c r="IRI102" s="115"/>
      <c r="IRJ102" s="115"/>
      <c r="IRK102" s="115"/>
      <c r="IRL102" s="115"/>
      <c r="IRM102" s="115"/>
      <c r="IRN102" s="115"/>
      <c r="IRO102" s="115"/>
      <c r="IRP102" s="115"/>
      <c r="IRQ102" s="115"/>
      <c r="IRR102" s="115"/>
      <c r="IRS102" s="115"/>
      <c r="IRT102" s="115"/>
      <c r="IRU102" s="115"/>
      <c r="IRV102" s="115"/>
      <c r="IRW102" s="115"/>
      <c r="IRX102" s="115"/>
      <c r="IRY102" s="115"/>
      <c r="IRZ102" s="115"/>
      <c r="ISA102" s="115"/>
      <c r="ISB102" s="115"/>
      <c r="ISC102" s="115"/>
      <c r="ISD102" s="115"/>
      <c r="ISE102" s="115"/>
      <c r="ISF102" s="115"/>
      <c r="ISG102" s="115"/>
      <c r="ISH102" s="115"/>
      <c r="ISI102" s="115"/>
      <c r="ISJ102" s="115"/>
      <c r="ISK102" s="115"/>
      <c r="ISL102" s="115"/>
      <c r="ISM102" s="115"/>
      <c r="ISN102" s="115"/>
      <c r="ISO102" s="115"/>
      <c r="ISP102" s="115"/>
      <c r="ISQ102" s="115"/>
      <c r="ISR102" s="115"/>
      <c r="ISS102" s="115"/>
      <c r="IST102" s="115"/>
      <c r="ISU102" s="115"/>
      <c r="ISV102" s="115"/>
      <c r="ISW102" s="115"/>
      <c r="ISX102" s="115"/>
      <c r="ISY102" s="115"/>
      <c r="ISZ102" s="115"/>
      <c r="ITA102" s="115"/>
      <c r="ITB102" s="115"/>
      <c r="ITC102" s="115"/>
      <c r="ITD102" s="115"/>
      <c r="ITE102" s="115"/>
      <c r="ITF102" s="115"/>
      <c r="ITG102" s="115"/>
      <c r="ITH102" s="115"/>
      <c r="ITI102" s="115"/>
      <c r="ITJ102" s="115"/>
      <c r="ITK102" s="115"/>
      <c r="ITL102" s="115"/>
      <c r="ITM102" s="115"/>
      <c r="ITN102" s="115"/>
      <c r="ITO102" s="115"/>
      <c r="ITP102" s="115"/>
      <c r="ITQ102" s="115"/>
      <c r="ITR102" s="115"/>
      <c r="ITS102" s="115"/>
      <c r="ITT102" s="115"/>
      <c r="ITU102" s="115"/>
      <c r="ITV102" s="115"/>
      <c r="ITW102" s="115"/>
      <c r="ITX102" s="115"/>
      <c r="ITY102" s="115"/>
      <c r="ITZ102" s="115"/>
      <c r="IUA102" s="115"/>
      <c r="IUB102" s="115"/>
      <c r="IUC102" s="115"/>
      <c r="IUD102" s="115"/>
      <c r="IUE102" s="115"/>
      <c r="IUF102" s="115"/>
      <c r="IUG102" s="115"/>
      <c r="IUH102" s="115"/>
      <c r="IUI102" s="115"/>
      <c r="IUJ102" s="115"/>
      <c r="IUK102" s="115"/>
      <c r="IUL102" s="115"/>
      <c r="IUM102" s="115"/>
      <c r="IUN102" s="115"/>
      <c r="IUO102" s="115"/>
      <c r="IUP102" s="115"/>
      <c r="IUQ102" s="115"/>
      <c r="IUR102" s="115"/>
      <c r="IUS102" s="115"/>
      <c r="IUT102" s="115"/>
      <c r="IUU102" s="115"/>
      <c r="IUV102" s="115"/>
      <c r="IUW102" s="115"/>
      <c r="IUX102" s="115"/>
      <c r="IUY102" s="115"/>
      <c r="IUZ102" s="115"/>
      <c r="IVA102" s="115"/>
      <c r="IVB102" s="115"/>
      <c r="IVC102" s="115"/>
      <c r="IVD102" s="115"/>
      <c r="IVE102" s="115"/>
      <c r="IVF102" s="115"/>
      <c r="IVG102" s="115"/>
      <c r="IVH102" s="115"/>
      <c r="IVI102" s="115"/>
      <c r="IVJ102" s="115"/>
      <c r="IVK102" s="115"/>
      <c r="IVL102" s="115"/>
      <c r="IVM102" s="115"/>
      <c r="IVN102" s="115"/>
      <c r="IVO102" s="115"/>
      <c r="IVP102" s="115"/>
      <c r="IVQ102" s="115"/>
      <c r="IVR102" s="115"/>
      <c r="IVS102" s="115"/>
      <c r="IVT102" s="115"/>
      <c r="IVU102" s="115"/>
      <c r="IVV102" s="115"/>
      <c r="IVW102" s="115"/>
      <c r="IVX102" s="115"/>
      <c r="IVY102" s="115"/>
      <c r="IVZ102" s="115"/>
      <c r="IWA102" s="115"/>
      <c r="IWB102" s="115"/>
      <c r="IWC102" s="115"/>
      <c r="IWD102" s="115"/>
      <c r="IWE102" s="115"/>
      <c r="IWF102" s="115"/>
      <c r="IWG102" s="115"/>
      <c r="IWH102" s="115"/>
      <c r="IWI102" s="115"/>
      <c r="IWJ102" s="115"/>
      <c r="IWK102" s="115"/>
      <c r="IWL102" s="115"/>
      <c r="IWM102" s="115"/>
      <c r="IWN102" s="115"/>
      <c r="IWO102" s="115"/>
      <c r="IWP102" s="115"/>
      <c r="IWQ102" s="115"/>
      <c r="IWR102" s="115"/>
      <c r="IWS102" s="115"/>
      <c r="IWT102" s="115"/>
      <c r="IWU102" s="115"/>
      <c r="IWV102" s="115"/>
      <c r="IWW102" s="115"/>
      <c r="IWX102" s="115"/>
      <c r="IWY102" s="115"/>
      <c r="IWZ102" s="115"/>
      <c r="IXA102" s="115"/>
      <c r="IXB102" s="115"/>
      <c r="IXC102" s="115"/>
      <c r="IXD102" s="115"/>
      <c r="IXE102" s="115"/>
      <c r="IXF102" s="115"/>
      <c r="IXG102" s="115"/>
      <c r="IXH102" s="115"/>
      <c r="IXI102" s="115"/>
      <c r="IXJ102" s="115"/>
      <c r="IXK102" s="115"/>
      <c r="IXL102" s="115"/>
      <c r="IXM102" s="115"/>
      <c r="IXN102" s="115"/>
      <c r="IXO102" s="115"/>
      <c r="IXP102" s="115"/>
      <c r="IXQ102" s="115"/>
      <c r="IXR102" s="115"/>
      <c r="IXS102" s="115"/>
      <c r="IXT102" s="115"/>
      <c r="IXU102" s="115"/>
      <c r="IXV102" s="115"/>
      <c r="IXW102" s="115"/>
      <c r="IXX102" s="115"/>
      <c r="IXY102" s="115"/>
      <c r="IXZ102" s="115"/>
      <c r="IYA102" s="115"/>
      <c r="IYB102" s="115"/>
      <c r="IYC102" s="115"/>
      <c r="IYD102" s="115"/>
      <c r="IYE102" s="115"/>
      <c r="IYF102" s="115"/>
      <c r="IYG102" s="115"/>
      <c r="IYH102" s="115"/>
      <c r="IYI102" s="115"/>
      <c r="IYJ102" s="115"/>
      <c r="IYK102" s="115"/>
      <c r="IYL102" s="115"/>
      <c r="IYM102" s="115"/>
      <c r="IYN102" s="115"/>
      <c r="IYO102" s="115"/>
      <c r="IYP102" s="115"/>
      <c r="IYQ102" s="115"/>
      <c r="IYR102" s="115"/>
      <c r="IYS102" s="115"/>
      <c r="IYT102" s="115"/>
      <c r="IYU102" s="115"/>
      <c r="IYV102" s="115"/>
      <c r="IYW102" s="115"/>
      <c r="IYX102" s="115"/>
      <c r="IYY102" s="115"/>
      <c r="IYZ102" s="115"/>
      <c r="IZA102" s="115"/>
      <c r="IZB102" s="115"/>
      <c r="IZC102" s="115"/>
      <c r="IZD102" s="115"/>
      <c r="IZE102" s="115"/>
      <c r="IZF102" s="115"/>
      <c r="IZG102" s="115"/>
      <c r="IZH102" s="115"/>
      <c r="IZI102" s="115"/>
      <c r="IZJ102" s="115"/>
      <c r="IZK102" s="115"/>
      <c r="IZL102" s="115"/>
      <c r="IZM102" s="115"/>
      <c r="IZN102" s="115"/>
      <c r="IZO102" s="115"/>
      <c r="IZP102" s="115"/>
      <c r="IZQ102" s="115"/>
      <c r="IZR102" s="115"/>
      <c r="IZS102" s="115"/>
      <c r="IZT102" s="115"/>
      <c r="IZU102" s="115"/>
      <c r="IZV102" s="115"/>
      <c r="IZW102" s="115"/>
      <c r="IZX102" s="115"/>
      <c r="IZY102" s="115"/>
      <c r="IZZ102" s="115"/>
      <c r="JAA102" s="115"/>
      <c r="JAB102" s="115"/>
      <c r="JAC102" s="115"/>
      <c r="JAD102" s="115"/>
      <c r="JAE102" s="115"/>
      <c r="JAF102" s="115"/>
      <c r="JAG102" s="115"/>
      <c r="JAH102" s="115"/>
      <c r="JAI102" s="115"/>
      <c r="JAJ102" s="115"/>
      <c r="JAK102" s="115"/>
      <c r="JAL102" s="115"/>
      <c r="JAM102" s="115"/>
      <c r="JAN102" s="115"/>
      <c r="JAO102" s="115"/>
      <c r="JAP102" s="115"/>
      <c r="JAQ102" s="115"/>
      <c r="JAR102" s="115"/>
      <c r="JAS102" s="115"/>
      <c r="JAT102" s="115"/>
      <c r="JAU102" s="115"/>
      <c r="JAV102" s="115"/>
      <c r="JAW102" s="115"/>
      <c r="JAX102" s="115"/>
      <c r="JAY102" s="115"/>
      <c r="JAZ102" s="115"/>
      <c r="JBA102" s="115"/>
      <c r="JBB102" s="115"/>
      <c r="JBC102" s="115"/>
      <c r="JBD102" s="115"/>
      <c r="JBE102" s="115"/>
      <c r="JBF102" s="115"/>
      <c r="JBG102" s="115"/>
      <c r="JBH102" s="115"/>
      <c r="JBI102" s="115"/>
      <c r="JBJ102" s="115"/>
      <c r="JBK102" s="115"/>
      <c r="JBL102" s="115"/>
      <c r="JBM102" s="115"/>
      <c r="JBN102" s="115"/>
      <c r="JBO102" s="115"/>
      <c r="JBP102" s="115"/>
      <c r="JBQ102" s="115"/>
      <c r="JBR102" s="115"/>
      <c r="JBS102" s="115"/>
      <c r="JBT102" s="115"/>
      <c r="JBU102" s="115"/>
      <c r="JBV102" s="115"/>
      <c r="JBW102" s="115"/>
      <c r="JBX102" s="115"/>
      <c r="JBY102" s="115"/>
      <c r="JBZ102" s="115"/>
      <c r="JCA102" s="115"/>
      <c r="JCB102" s="115"/>
      <c r="JCC102" s="115"/>
      <c r="JCD102" s="115"/>
      <c r="JCE102" s="115"/>
      <c r="JCF102" s="115"/>
      <c r="JCG102" s="115"/>
      <c r="JCH102" s="115"/>
      <c r="JCI102" s="115"/>
      <c r="JCJ102" s="115"/>
      <c r="JCK102" s="115"/>
      <c r="JCL102" s="115"/>
      <c r="JCM102" s="115"/>
      <c r="JCN102" s="115"/>
      <c r="JCO102" s="115"/>
      <c r="JCP102" s="115"/>
      <c r="JCQ102" s="115"/>
      <c r="JCR102" s="115"/>
      <c r="JCS102" s="115"/>
      <c r="JCT102" s="115"/>
      <c r="JCU102" s="115"/>
      <c r="JCV102" s="115"/>
      <c r="JCW102" s="115"/>
      <c r="JCX102" s="115"/>
      <c r="JCY102" s="115"/>
      <c r="JCZ102" s="115"/>
      <c r="JDA102" s="115"/>
      <c r="JDB102" s="115"/>
      <c r="JDC102" s="115"/>
      <c r="JDD102" s="115"/>
      <c r="JDE102" s="115"/>
      <c r="JDF102" s="115"/>
      <c r="JDG102" s="115"/>
      <c r="JDH102" s="115"/>
      <c r="JDI102" s="115"/>
      <c r="JDJ102" s="115"/>
      <c r="JDK102" s="115"/>
      <c r="JDL102" s="115"/>
      <c r="JDM102" s="115"/>
      <c r="JDN102" s="115"/>
      <c r="JDO102" s="115"/>
      <c r="JDP102" s="115"/>
      <c r="JDQ102" s="115"/>
      <c r="JDR102" s="115"/>
      <c r="JDS102" s="115"/>
      <c r="JDT102" s="115"/>
      <c r="JDU102" s="115"/>
      <c r="JDV102" s="115"/>
      <c r="JDW102" s="115"/>
      <c r="JDX102" s="115"/>
      <c r="JDY102" s="115"/>
      <c r="JDZ102" s="115"/>
      <c r="JEA102" s="115"/>
      <c r="JEB102" s="115"/>
      <c r="JEC102" s="115"/>
      <c r="JED102" s="115"/>
      <c r="JEE102" s="115"/>
      <c r="JEF102" s="115"/>
      <c r="JEG102" s="115"/>
      <c r="JEH102" s="115"/>
      <c r="JEI102" s="115"/>
      <c r="JEJ102" s="115"/>
      <c r="JEK102" s="115"/>
      <c r="JEL102" s="115"/>
      <c r="JEM102" s="115"/>
      <c r="JEN102" s="115"/>
      <c r="JEO102" s="115"/>
      <c r="JEP102" s="115"/>
      <c r="JEQ102" s="115"/>
      <c r="JER102" s="115"/>
      <c r="JES102" s="115"/>
      <c r="JET102" s="115"/>
      <c r="JEU102" s="115"/>
      <c r="JEV102" s="115"/>
      <c r="JEW102" s="115"/>
      <c r="JEX102" s="115"/>
      <c r="JEY102" s="115"/>
      <c r="JEZ102" s="115"/>
      <c r="JFA102" s="115"/>
      <c r="JFB102" s="115"/>
      <c r="JFC102" s="115"/>
      <c r="JFD102" s="115"/>
      <c r="JFE102" s="115"/>
      <c r="JFF102" s="115"/>
      <c r="JFG102" s="115"/>
      <c r="JFH102" s="115"/>
      <c r="JFI102" s="115"/>
      <c r="JFJ102" s="115"/>
      <c r="JFK102" s="115"/>
      <c r="JFL102" s="115"/>
      <c r="JFM102" s="115"/>
      <c r="JFN102" s="115"/>
      <c r="JFO102" s="115"/>
      <c r="JFP102" s="115"/>
      <c r="JFQ102" s="115"/>
      <c r="JFR102" s="115"/>
      <c r="JFS102" s="115"/>
      <c r="JFT102" s="115"/>
      <c r="JFU102" s="115"/>
      <c r="JFV102" s="115"/>
      <c r="JFW102" s="115"/>
      <c r="JFX102" s="115"/>
      <c r="JFY102" s="115"/>
      <c r="JFZ102" s="115"/>
      <c r="JGA102" s="115"/>
      <c r="JGB102" s="115"/>
      <c r="JGC102" s="115"/>
      <c r="JGD102" s="115"/>
      <c r="JGE102" s="115"/>
      <c r="JGF102" s="115"/>
      <c r="JGG102" s="115"/>
      <c r="JGH102" s="115"/>
      <c r="JGI102" s="115"/>
      <c r="JGJ102" s="115"/>
      <c r="JGK102" s="115"/>
      <c r="JGL102" s="115"/>
      <c r="JGM102" s="115"/>
      <c r="JGN102" s="115"/>
      <c r="JGO102" s="115"/>
      <c r="JGP102" s="115"/>
      <c r="JGQ102" s="115"/>
      <c r="JGR102" s="115"/>
      <c r="JGS102" s="115"/>
      <c r="JGT102" s="115"/>
      <c r="JGU102" s="115"/>
      <c r="JGV102" s="115"/>
      <c r="JGW102" s="115"/>
      <c r="JGX102" s="115"/>
      <c r="JGY102" s="115"/>
      <c r="JGZ102" s="115"/>
      <c r="JHA102" s="115"/>
      <c r="JHB102" s="115"/>
      <c r="JHC102" s="115"/>
      <c r="JHD102" s="115"/>
      <c r="JHE102" s="115"/>
      <c r="JHF102" s="115"/>
      <c r="JHG102" s="115"/>
      <c r="JHH102" s="115"/>
      <c r="JHI102" s="115"/>
      <c r="JHJ102" s="115"/>
      <c r="JHK102" s="115"/>
      <c r="JHL102" s="115"/>
      <c r="JHM102" s="115"/>
      <c r="JHN102" s="115"/>
      <c r="JHO102" s="115"/>
      <c r="JHP102" s="115"/>
      <c r="JHQ102" s="115"/>
      <c r="JHR102" s="115"/>
      <c r="JHS102" s="115"/>
      <c r="JHT102" s="115"/>
      <c r="JHU102" s="115"/>
      <c r="JHV102" s="115"/>
      <c r="JHW102" s="115"/>
      <c r="JHX102" s="115"/>
      <c r="JHY102" s="115"/>
      <c r="JHZ102" s="115"/>
      <c r="JIA102" s="115"/>
      <c r="JIB102" s="115"/>
      <c r="JIC102" s="115"/>
      <c r="JID102" s="115"/>
      <c r="JIE102" s="115"/>
      <c r="JIF102" s="115"/>
      <c r="JIG102" s="115"/>
      <c r="JIH102" s="115"/>
      <c r="JII102" s="115"/>
      <c r="JIJ102" s="115"/>
      <c r="JIK102" s="115"/>
      <c r="JIL102" s="115"/>
      <c r="JIM102" s="115"/>
      <c r="JIN102" s="115"/>
      <c r="JIO102" s="115"/>
      <c r="JIP102" s="115"/>
      <c r="JIQ102" s="115"/>
      <c r="JIR102" s="115"/>
      <c r="JIS102" s="115"/>
      <c r="JIT102" s="115"/>
      <c r="JIU102" s="115"/>
      <c r="JIV102" s="115"/>
      <c r="JIW102" s="115"/>
      <c r="JIX102" s="115"/>
      <c r="JIY102" s="115"/>
      <c r="JIZ102" s="115"/>
      <c r="JJA102" s="115"/>
      <c r="JJB102" s="115"/>
      <c r="JJC102" s="115"/>
      <c r="JJD102" s="115"/>
      <c r="JJE102" s="115"/>
      <c r="JJF102" s="115"/>
      <c r="JJG102" s="115"/>
      <c r="JJH102" s="115"/>
      <c r="JJI102" s="115"/>
      <c r="JJJ102" s="115"/>
      <c r="JJK102" s="115"/>
      <c r="JJL102" s="115"/>
      <c r="JJM102" s="115"/>
      <c r="JJN102" s="115"/>
      <c r="JJO102" s="115"/>
      <c r="JJP102" s="115"/>
      <c r="JJQ102" s="115"/>
      <c r="JJR102" s="115"/>
      <c r="JJS102" s="115"/>
      <c r="JJT102" s="115"/>
      <c r="JJU102" s="115"/>
      <c r="JJV102" s="115"/>
      <c r="JJW102" s="115"/>
      <c r="JJX102" s="115"/>
      <c r="JJY102" s="115"/>
      <c r="JJZ102" s="115"/>
      <c r="JKA102" s="115"/>
      <c r="JKB102" s="115"/>
      <c r="JKC102" s="115"/>
      <c r="JKD102" s="115"/>
      <c r="JKE102" s="115"/>
      <c r="JKF102" s="115"/>
      <c r="JKG102" s="115"/>
      <c r="JKH102" s="115"/>
      <c r="JKI102" s="115"/>
      <c r="JKJ102" s="115"/>
      <c r="JKK102" s="115"/>
      <c r="JKL102" s="115"/>
      <c r="JKM102" s="115"/>
      <c r="JKN102" s="115"/>
      <c r="JKO102" s="115"/>
      <c r="JKP102" s="115"/>
      <c r="JKQ102" s="115"/>
      <c r="JKR102" s="115"/>
      <c r="JKS102" s="115"/>
      <c r="JKT102" s="115"/>
      <c r="JKU102" s="115"/>
      <c r="JKV102" s="115"/>
      <c r="JKW102" s="115"/>
      <c r="JKX102" s="115"/>
      <c r="JKY102" s="115"/>
      <c r="JKZ102" s="115"/>
      <c r="JLA102" s="115"/>
      <c r="JLB102" s="115"/>
      <c r="JLC102" s="115"/>
      <c r="JLD102" s="115"/>
      <c r="JLE102" s="115"/>
      <c r="JLF102" s="115"/>
      <c r="JLG102" s="115"/>
      <c r="JLH102" s="115"/>
      <c r="JLI102" s="115"/>
      <c r="JLJ102" s="115"/>
      <c r="JLK102" s="115"/>
      <c r="JLL102" s="115"/>
      <c r="JLM102" s="115"/>
      <c r="JLN102" s="115"/>
      <c r="JLO102" s="115"/>
      <c r="JLP102" s="115"/>
      <c r="JLQ102" s="115"/>
      <c r="JLR102" s="115"/>
      <c r="JLS102" s="115"/>
      <c r="JLT102" s="115"/>
      <c r="JLU102" s="115"/>
      <c r="JLV102" s="115"/>
      <c r="JLW102" s="115"/>
      <c r="JLX102" s="115"/>
      <c r="JLY102" s="115"/>
      <c r="JLZ102" s="115"/>
      <c r="JMA102" s="115"/>
      <c r="JMB102" s="115"/>
      <c r="JMC102" s="115"/>
      <c r="JMD102" s="115"/>
      <c r="JME102" s="115"/>
      <c r="JMF102" s="115"/>
      <c r="JMG102" s="115"/>
      <c r="JMH102" s="115"/>
      <c r="JMI102" s="115"/>
      <c r="JMJ102" s="115"/>
      <c r="JMK102" s="115"/>
      <c r="JML102" s="115"/>
      <c r="JMM102" s="115"/>
      <c r="JMN102" s="115"/>
      <c r="JMO102" s="115"/>
      <c r="JMP102" s="115"/>
      <c r="JMQ102" s="115"/>
      <c r="JMR102" s="115"/>
      <c r="JMS102" s="115"/>
      <c r="JMT102" s="115"/>
      <c r="JMU102" s="115"/>
      <c r="JMV102" s="115"/>
      <c r="JMW102" s="115"/>
      <c r="JMX102" s="115"/>
      <c r="JMY102" s="115"/>
      <c r="JMZ102" s="115"/>
      <c r="JNA102" s="115"/>
      <c r="JNB102" s="115"/>
      <c r="JNC102" s="115"/>
      <c r="JND102" s="115"/>
      <c r="JNE102" s="115"/>
      <c r="JNF102" s="115"/>
      <c r="JNG102" s="115"/>
      <c r="JNH102" s="115"/>
      <c r="JNI102" s="115"/>
      <c r="JNJ102" s="115"/>
      <c r="JNK102" s="115"/>
      <c r="JNL102" s="115"/>
      <c r="JNM102" s="115"/>
      <c r="JNN102" s="115"/>
      <c r="JNO102" s="115"/>
      <c r="JNP102" s="115"/>
      <c r="JNQ102" s="115"/>
      <c r="JNR102" s="115"/>
      <c r="JNS102" s="115"/>
      <c r="JNT102" s="115"/>
      <c r="JNU102" s="115"/>
      <c r="JNV102" s="115"/>
      <c r="JNW102" s="115"/>
      <c r="JNX102" s="115"/>
      <c r="JNY102" s="115"/>
      <c r="JNZ102" s="115"/>
      <c r="JOA102" s="115"/>
      <c r="JOB102" s="115"/>
      <c r="JOC102" s="115"/>
      <c r="JOD102" s="115"/>
      <c r="JOE102" s="115"/>
      <c r="JOF102" s="115"/>
      <c r="JOG102" s="115"/>
      <c r="JOH102" s="115"/>
      <c r="JOI102" s="115"/>
      <c r="JOJ102" s="115"/>
      <c r="JOK102" s="115"/>
      <c r="JOL102" s="115"/>
      <c r="JOM102" s="115"/>
      <c r="JON102" s="115"/>
      <c r="JOO102" s="115"/>
      <c r="JOP102" s="115"/>
      <c r="JOQ102" s="115"/>
      <c r="JOR102" s="115"/>
      <c r="JOS102" s="115"/>
      <c r="JOT102" s="115"/>
      <c r="JOU102" s="115"/>
      <c r="JOV102" s="115"/>
      <c r="JOW102" s="115"/>
      <c r="JOX102" s="115"/>
      <c r="JOY102" s="115"/>
      <c r="JOZ102" s="115"/>
      <c r="JPA102" s="115"/>
      <c r="JPB102" s="115"/>
      <c r="JPC102" s="115"/>
      <c r="JPD102" s="115"/>
      <c r="JPE102" s="115"/>
      <c r="JPF102" s="115"/>
      <c r="JPG102" s="115"/>
      <c r="JPH102" s="115"/>
      <c r="JPI102" s="115"/>
      <c r="JPJ102" s="115"/>
      <c r="JPK102" s="115"/>
      <c r="JPL102" s="115"/>
      <c r="JPM102" s="115"/>
      <c r="JPN102" s="115"/>
      <c r="JPO102" s="115"/>
      <c r="JPP102" s="115"/>
      <c r="JPQ102" s="115"/>
      <c r="JPR102" s="115"/>
      <c r="JPS102" s="115"/>
      <c r="JPT102" s="115"/>
      <c r="JPU102" s="115"/>
      <c r="JPV102" s="115"/>
      <c r="JPW102" s="115"/>
      <c r="JPX102" s="115"/>
      <c r="JPY102" s="115"/>
      <c r="JPZ102" s="115"/>
      <c r="JQA102" s="115"/>
      <c r="JQB102" s="115"/>
      <c r="JQC102" s="115"/>
      <c r="JQD102" s="115"/>
      <c r="JQE102" s="115"/>
      <c r="JQF102" s="115"/>
      <c r="JQG102" s="115"/>
      <c r="JQH102" s="115"/>
      <c r="JQI102" s="115"/>
      <c r="JQJ102" s="115"/>
      <c r="JQK102" s="115"/>
      <c r="JQL102" s="115"/>
      <c r="JQM102" s="115"/>
      <c r="JQN102" s="115"/>
      <c r="JQO102" s="115"/>
      <c r="JQP102" s="115"/>
      <c r="JQQ102" s="115"/>
      <c r="JQR102" s="115"/>
      <c r="JQS102" s="115"/>
      <c r="JQT102" s="115"/>
      <c r="JQU102" s="115"/>
      <c r="JQV102" s="115"/>
      <c r="JQW102" s="115"/>
      <c r="JQX102" s="115"/>
      <c r="JQY102" s="115"/>
      <c r="JQZ102" s="115"/>
      <c r="JRA102" s="115"/>
      <c r="JRB102" s="115"/>
      <c r="JRC102" s="115"/>
      <c r="JRD102" s="115"/>
      <c r="JRE102" s="115"/>
      <c r="JRF102" s="115"/>
      <c r="JRG102" s="115"/>
      <c r="JRH102" s="115"/>
      <c r="JRI102" s="115"/>
      <c r="JRJ102" s="115"/>
      <c r="JRK102" s="115"/>
      <c r="JRL102" s="115"/>
      <c r="JRM102" s="115"/>
      <c r="JRN102" s="115"/>
      <c r="JRO102" s="115"/>
      <c r="JRP102" s="115"/>
      <c r="JRQ102" s="115"/>
      <c r="JRR102" s="115"/>
      <c r="JRS102" s="115"/>
      <c r="JRT102" s="115"/>
      <c r="JRU102" s="115"/>
      <c r="JRV102" s="115"/>
      <c r="JRW102" s="115"/>
      <c r="JRX102" s="115"/>
      <c r="JRY102" s="115"/>
      <c r="JRZ102" s="115"/>
      <c r="JSA102" s="115"/>
      <c r="JSB102" s="115"/>
      <c r="JSC102" s="115"/>
      <c r="JSD102" s="115"/>
      <c r="JSE102" s="115"/>
      <c r="JSF102" s="115"/>
      <c r="JSG102" s="115"/>
      <c r="JSH102" s="115"/>
      <c r="JSI102" s="115"/>
      <c r="JSJ102" s="115"/>
      <c r="JSK102" s="115"/>
      <c r="JSL102" s="115"/>
      <c r="JSM102" s="115"/>
      <c r="JSN102" s="115"/>
      <c r="JSO102" s="115"/>
      <c r="JSP102" s="115"/>
      <c r="JSQ102" s="115"/>
      <c r="JSR102" s="115"/>
      <c r="JSS102" s="115"/>
      <c r="JST102" s="115"/>
      <c r="JSU102" s="115"/>
      <c r="JSV102" s="115"/>
      <c r="JSW102" s="115"/>
      <c r="JSX102" s="115"/>
      <c r="JSY102" s="115"/>
      <c r="JSZ102" s="115"/>
      <c r="JTA102" s="115"/>
      <c r="JTB102" s="115"/>
      <c r="JTC102" s="115"/>
      <c r="JTD102" s="115"/>
      <c r="JTE102" s="115"/>
      <c r="JTF102" s="115"/>
      <c r="JTG102" s="115"/>
      <c r="JTH102" s="115"/>
      <c r="JTI102" s="115"/>
      <c r="JTJ102" s="115"/>
      <c r="JTK102" s="115"/>
      <c r="JTL102" s="115"/>
      <c r="JTM102" s="115"/>
      <c r="JTN102" s="115"/>
      <c r="JTO102" s="115"/>
      <c r="JTP102" s="115"/>
      <c r="JTQ102" s="115"/>
      <c r="JTR102" s="115"/>
      <c r="JTS102" s="115"/>
      <c r="JTT102" s="115"/>
      <c r="JTU102" s="115"/>
      <c r="JTV102" s="115"/>
      <c r="JTW102" s="115"/>
      <c r="JTX102" s="115"/>
      <c r="JTY102" s="115"/>
      <c r="JTZ102" s="115"/>
      <c r="JUA102" s="115"/>
      <c r="JUB102" s="115"/>
      <c r="JUC102" s="115"/>
      <c r="JUD102" s="115"/>
      <c r="JUE102" s="115"/>
      <c r="JUF102" s="115"/>
      <c r="JUG102" s="115"/>
      <c r="JUH102" s="115"/>
      <c r="JUI102" s="115"/>
      <c r="JUJ102" s="115"/>
      <c r="JUK102" s="115"/>
      <c r="JUL102" s="115"/>
      <c r="JUM102" s="115"/>
      <c r="JUN102" s="115"/>
      <c r="JUO102" s="115"/>
      <c r="JUP102" s="115"/>
      <c r="JUQ102" s="115"/>
      <c r="JUR102" s="115"/>
      <c r="JUS102" s="115"/>
      <c r="JUT102" s="115"/>
      <c r="JUU102" s="115"/>
      <c r="JUV102" s="115"/>
      <c r="JUW102" s="115"/>
      <c r="JUX102" s="115"/>
      <c r="JUY102" s="115"/>
      <c r="JUZ102" s="115"/>
      <c r="JVA102" s="115"/>
      <c r="JVB102" s="115"/>
      <c r="JVC102" s="115"/>
      <c r="JVD102" s="115"/>
      <c r="JVE102" s="115"/>
      <c r="JVF102" s="115"/>
      <c r="JVG102" s="115"/>
      <c r="JVH102" s="115"/>
      <c r="JVI102" s="115"/>
      <c r="JVJ102" s="115"/>
      <c r="JVK102" s="115"/>
      <c r="JVL102" s="115"/>
      <c r="JVM102" s="115"/>
      <c r="JVN102" s="115"/>
      <c r="JVO102" s="115"/>
      <c r="JVP102" s="115"/>
      <c r="JVQ102" s="115"/>
      <c r="JVR102" s="115"/>
      <c r="JVS102" s="115"/>
      <c r="JVT102" s="115"/>
      <c r="JVU102" s="115"/>
      <c r="JVV102" s="115"/>
      <c r="JVW102" s="115"/>
      <c r="JVX102" s="115"/>
      <c r="JVY102" s="115"/>
      <c r="JVZ102" s="115"/>
      <c r="JWA102" s="115"/>
      <c r="JWB102" s="115"/>
      <c r="JWC102" s="115"/>
      <c r="JWD102" s="115"/>
      <c r="JWE102" s="115"/>
      <c r="JWF102" s="115"/>
      <c r="JWG102" s="115"/>
      <c r="JWH102" s="115"/>
      <c r="JWI102" s="115"/>
      <c r="JWJ102" s="115"/>
      <c r="JWK102" s="115"/>
      <c r="JWL102" s="115"/>
      <c r="JWM102" s="115"/>
      <c r="JWN102" s="115"/>
      <c r="JWO102" s="115"/>
      <c r="JWP102" s="115"/>
      <c r="JWQ102" s="115"/>
      <c r="JWR102" s="115"/>
      <c r="JWS102" s="115"/>
      <c r="JWT102" s="115"/>
      <c r="JWU102" s="115"/>
      <c r="JWV102" s="115"/>
      <c r="JWW102" s="115"/>
      <c r="JWX102" s="115"/>
      <c r="JWY102" s="115"/>
      <c r="JWZ102" s="115"/>
      <c r="JXA102" s="115"/>
      <c r="JXB102" s="115"/>
      <c r="JXC102" s="115"/>
      <c r="JXD102" s="115"/>
      <c r="JXE102" s="115"/>
      <c r="JXF102" s="115"/>
      <c r="JXG102" s="115"/>
      <c r="JXH102" s="115"/>
      <c r="JXI102" s="115"/>
      <c r="JXJ102" s="115"/>
      <c r="JXK102" s="115"/>
      <c r="JXL102" s="115"/>
      <c r="JXM102" s="115"/>
      <c r="JXN102" s="115"/>
      <c r="JXO102" s="115"/>
      <c r="JXP102" s="115"/>
      <c r="JXQ102" s="115"/>
      <c r="JXR102" s="115"/>
      <c r="JXS102" s="115"/>
      <c r="JXT102" s="115"/>
      <c r="JXU102" s="115"/>
      <c r="JXV102" s="115"/>
      <c r="JXW102" s="115"/>
      <c r="JXX102" s="115"/>
      <c r="JXY102" s="115"/>
      <c r="JXZ102" s="115"/>
      <c r="JYA102" s="115"/>
      <c r="JYB102" s="115"/>
      <c r="JYC102" s="115"/>
      <c r="JYD102" s="115"/>
      <c r="JYE102" s="115"/>
      <c r="JYF102" s="115"/>
      <c r="JYG102" s="115"/>
      <c r="JYH102" s="115"/>
      <c r="JYI102" s="115"/>
      <c r="JYJ102" s="115"/>
      <c r="JYK102" s="115"/>
      <c r="JYL102" s="115"/>
      <c r="JYM102" s="115"/>
      <c r="JYN102" s="115"/>
      <c r="JYO102" s="115"/>
      <c r="JYP102" s="115"/>
      <c r="JYQ102" s="115"/>
      <c r="JYR102" s="115"/>
      <c r="JYS102" s="115"/>
      <c r="JYT102" s="115"/>
      <c r="JYU102" s="115"/>
      <c r="JYV102" s="115"/>
      <c r="JYW102" s="115"/>
      <c r="JYX102" s="115"/>
      <c r="JYY102" s="115"/>
      <c r="JYZ102" s="115"/>
      <c r="JZA102" s="115"/>
      <c r="JZB102" s="115"/>
      <c r="JZC102" s="115"/>
      <c r="JZD102" s="115"/>
      <c r="JZE102" s="115"/>
      <c r="JZF102" s="115"/>
      <c r="JZG102" s="115"/>
      <c r="JZH102" s="115"/>
      <c r="JZI102" s="115"/>
      <c r="JZJ102" s="115"/>
      <c r="JZK102" s="115"/>
      <c r="JZL102" s="115"/>
      <c r="JZM102" s="115"/>
      <c r="JZN102" s="115"/>
      <c r="JZO102" s="115"/>
      <c r="JZP102" s="115"/>
      <c r="JZQ102" s="115"/>
      <c r="JZR102" s="115"/>
      <c r="JZS102" s="115"/>
      <c r="JZT102" s="115"/>
      <c r="JZU102" s="115"/>
      <c r="JZV102" s="115"/>
      <c r="JZW102" s="115"/>
      <c r="JZX102" s="115"/>
      <c r="JZY102" s="115"/>
      <c r="JZZ102" s="115"/>
      <c r="KAA102" s="115"/>
      <c r="KAB102" s="115"/>
      <c r="KAC102" s="115"/>
      <c r="KAD102" s="115"/>
      <c r="KAE102" s="115"/>
      <c r="KAF102" s="115"/>
      <c r="KAG102" s="115"/>
      <c r="KAH102" s="115"/>
      <c r="KAI102" s="115"/>
      <c r="KAJ102" s="115"/>
      <c r="KAK102" s="115"/>
      <c r="KAL102" s="115"/>
      <c r="KAM102" s="115"/>
      <c r="KAN102" s="115"/>
      <c r="KAO102" s="115"/>
      <c r="KAP102" s="115"/>
      <c r="KAQ102" s="115"/>
      <c r="KAR102" s="115"/>
      <c r="KAS102" s="115"/>
      <c r="KAT102" s="115"/>
      <c r="KAU102" s="115"/>
      <c r="KAV102" s="115"/>
      <c r="KAW102" s="115"/>
      <c r="KAX102" s="115"/>
      <c r="KAY102" s="115"/>
      <c r="KAZ102" s="115"/>
      <c r="KBA102" s="115"/>
      <c r="KBB102" s="115"/>
      <c r="KBC102" s="115"/>
      <c r="KBD102" s="115"/>
      <c r="KBE102" s="115"/>
      <c r="KBF102" s="115"/>
      <c r="KBG102" s="115"/>
      <c r="KBH102" s="115"/>
      <c r="KBI102" s="115"/>
      <c r="KBJ102" s="115"/>
      <c r="KBK102" s="115"/>
      <c r="KBL102" s="115"/>
      <c r="KBM102" s="115"/>
      <c r="KBN102" s="115"/>
      <c r="KBO102" s="115"/>
      <c r="KBP102" s="115"/>
      <c r="KBQ102" s="115"/>
      <c r="KBR102" s="115"/>
      <c r="KBS102" s="115"/>
      <c r="KBT102" s="115"/>
      <c r="KBU102" s="115"/>
      <c r="KBV102" s="115"/>
      <c r="KBW102" s="115"/>
      <c r="KBX102" s="115"/>
      <c r="KBY102" s="115"/>
      <c r="KBZ102" s="115"/>
      <c r="KCA102" s="115"/>
      <c r="KCB102" s="115"/>
      <c r="KCC102" s="115"/>
      <c r="KCD102" s="115"/>
      <c r="KCE102" s="115"/>
      <c r="KCF102" s="115"/>
      <c r="KCG102" s="115"/>
      <c r="KCH102" s="115"/>
      <c r="KCI102" s="115"/>
      <c r="KCJ102" s="115"/>
      <c r="KCK102" s="115"/>
      <c r="KCL102" s="115"/>
      <c r="KCM102" s="115"/>
      <c r="KCN102" s="115"/>
      <c r="KCO102" s="115"/>
      <c r="KCP102" s="115"/>
      <c r="KCQ102" s="115"/>
      <c r="KCR102" s="115"/>
      <c r="KCS102" s="115"/>
      <c r="KCT102" s="115"/>
      <c r="KCU102" s="115"/>
      <c r="KCV102" s="115"/>
      <c r="KCW102" s="115"/>
      <c r="KCX102" s="115"/>
      <c r="KCY102" s="115"/>
      <c r="KCZ102" s="115"/>
      <c r="KDA102" s="115"/>
      <c r="KDB102" s="115"/>
      <c r="KDC102" s="115"/>
      <c r="KDD102" s="115"/>
      <c r="KDE102" s="115"/>
      <c r="KDF102" s="115"/>
      <c r="KDG102" s="115"/>
      <c r="KDH102" s="115"/>
      <c r="KDI102" s="115"/>
      <c r="KDJ102" s="115"/>
      <c r="KDK102" s="115"/>
      <c r="KDL102" s="115"/>
      <c r="KDM102" s="115"/>
      <c r="KDN102" s="115"/>
      <c r="KDO102" s="115"/>
      <c r="KDP102" s="115"/>
      <c r="KDQ102" s="115"/>
      <c r="KDR102" s="115"/>
      <c r="KDS102" s="115"/>
      <c r="KDT102" s="115"/>
      <c r="KDU102" s="115"/>
      <c r="KDV102" s="115"/>
      <c r="KDW102" s="115"/>
      <c r="KDX102" s="115"/>
      <c r="KDY102" s="115"/>
      <c r="KDZ102" s="115"/>
      <c r="KEA102" s="115"/>
      <c r="KEB102" s="115"/>
      <c r="KEC102" s="115"/>
      <c r="KED102" s="115"/>
      <c r="KEE102" s="115"/>
      <c r="KEF102" s="115"/>
      <c r="KEG102" s="115"/>
      <c r="KEH102" s="115"/>
      <c r="KEI102" s="115"/>
      <c r="KEJ102" s="115"/>
      <c r="KEK102" s="115"/>
      <c r="KEL102" s="115"/>
      <c r="KEM102" s="115"/>
      <c r="KEN102" s="115"/>
      <c r="KEO102" s="115"/>
      <c r="KEP102" s="115"/>
      <c r="KEQ102" s="115"/>
      <c r="KER102" s="115"/>
      <c r="KES102" s="115"/>
      <c r="KET102" s="115"/>
      <c r="KEU102" s="115"/>
      <c r="KEV102" s="115"/>
      <c r="KEW102" s="115"/>
      <c r="KEX102" s="115"/>
      <c r="KEY102" s="115"/>
      <c r="KEZ102" s="115"/>
      <c r="KFA102" s="115"/>
      <c r="KFB102" s="115"/>
      <c r="KFC102" s="115"/>
      <c r="KFD102" s="115"/>
      <c r="KFE102" s="115"/>
      <c r="KFF102" s="115"/>
      <c r="KFG102" s="115"/>
      <c r="KFH102" s="115"/>
      <c r="KFI102" s="115"/>
      <c r="KFJ102" s="115"/>
      <c r="KFK102" s="115"/>
      <c r="KFL102" s="115"/>
      <c r="KFM102" s="115"/>
      <c r="KFN102" s="115"/>
      <c r="KFO102" s="115"/>
      <c r="KFP102" s="115"/>
      <c r="KFQ102" s="115"/>
      <c r="KFR102" s="115"/>
      <c r="KFS102" s="115"/>
      <c r="KFT102" s="115"/>
      <c r="KFU102" s="115"/>
      <c r="KFV102" s="115"/>
      <c r="KFW102" s="115"/>
      <c r="KFX102" s="115"/>
      <c r="KFY102" s="115"/>
      <c r="KFZ102" s="115"/>
      <c r="KGA102" s="115"/>
      <c r="KGB102" s="115"/>
      <c r="KGC102" s="115"/>
      <c r="KGD102" s="115"/>
      <c r="KGE102" s="115"/>
      <c r="KGF102" s="115"/>
      <c r="KGG102" s="115"/>
      <c r="KGH102" s="115"/>
      <c r="KGI102" s="115"/>
      <c r="KGJ102" s="115"/>
      <c r="KGK102" s="115"/>
      <c r="KGL102" s="115"/>
      <c r="KGM102" s="115"/>
      <c r="KGN102" s="115"/>
      <c r="KGO102" s="115"/>
      <c r="KGP102" s="115"/>
      <c r="KGQ102" s="115"/>
      <c r="KGR102" s="115"/>
      <c r="KGS102" s="115"/>
      <c r="KGT102" s="115"/>
      <c r="KGU102" s="115"/>
      <c r="KGV102" s="115"/>
      <c r="KGW102" s="115"/>
      <c r="KGX102" s="115"/>
      <c r="KGY102" s="115"/>
      <c r="KGZ102" s="115"/>
      <c r="KHA102" s="115"/>
      <c r="KHB102" s="115"/>
      <c r="KHC102" s="115"/>
      <c r="KHD102" s="115"/>
      <c r="KHE102" s="115"/>
      <c r="KHF102" s="115"/>
      <c r="KHG102" s="115"/>
      <c r="KHH102" s="115"/>
      <c r="KHI102" s="115"/>
      <c r="KHJ102" s="115"/>
      <c r="KHK102" s="115"/>
      <c r="KHL102" s="115"/>
      <c r="KHM102" s="115"/>
      <c r="KHN102" s="115"/>
      <c r="KHO102" s="115"/>
      <c r="KHP102" s="115"/>
      <c r="KHQ102" s="115"/>
      <c r="KHR102" s="115"/>
      <c r="KHS102" s="115"/>
      <c r="KHT102" s="115"/>
      <c r="KHU102" s="115"/>
      <c r="KHV102" s="115"/>
      <c r="KHW102" s="115"/>
      <c r="KHX102" s="115"/>
      <c r="KHY102" s="115"/>
      <c r="KHZ102" s="115"/>
      <c r="KIA102" s="115"/>
      <c r="KIB102" s="115"/>
      <c r="KIC102" s="115"/>
      <c r="KID102" s="115"/>
      <c r="KIE102" s="115"/>
      <c r="KIF102" s="115"/>
      <c r="KIG102" s="115"/>
      <c r="KIH102" s="115"/>
      <c r="KII102" s="115"/>
      <c r="KIJ102" s="115"/>
      <c r="KIK102" s="115"/>
      <c r="KIL102" s="115"/>
      <c r="KIM102" s="115"/>
      <c r="KIN102" s="115"/>
      <c r="KIO102" s="115"/>
      <c r="KIP102" s="115"/>
      <c r="KIQ102" s="115"/>
      <c r="KIR102" s="115"/>
      <c r="KIS102" s="115"/>
      <c r="KIT102" s="115"/>
      <c r="KIU102" s="115"/>
      <c r="KIV102" s="115"/>
      <c r="KIW102" s="115"/>
      <c r="KIX102" s="115"/>
      <c r="KIY102" s="115"/>
      <c r="KIZ102" s="115"/>
      <c r="KJA102" s="115"/>
      <c r="KJB102" s="115"/>
      <c r="KJC102" s="115"/>
      <c r="KJD102" s="115"/>
      <c r="KJE102" s="115"/>
      <c r="KJF102" s="115"/>
      <c r="KJG102" s="115"/>
      <c r="KJH102" s="115"/>
      <c r="KJI102" s="115"/>
      <c r="KJJ102" s="115"/>
      <c r="KJK102" s="115"/>
      <c r="KJL102" s="115"/>
      <c r="KJM102" s="115"/>
      <c r="KJN102" s="115"/>
      <c r="KJO102" s="115"/>
      <c r="KJP102" s="115"/>
      <c r="KJQ102" s="115"/>
      <c r="KJR102" s="115"/>
      <c r="KJS102" s="115"/>
      <c r="KJT102" s="115"/>
      <c r="KJU102" s="115"/>
      <c r="KJV102" s="115"/>
      <c r="KJW102" s="115"/>
      <c r="KJX102" s="115"/>
      <c r="KJY102" s="115"/>
      <c r="KJZ102" s="115"/>
      <c r="KKA102" s="115"/>
      <c r="KKB102" s="115"/>
      <c r="KKC102" s="115"/>
      <c r="KKD102" s="115"/>
      <c r="KKE102" s="115"/>
      <c r="KKF102" s="115"/>
      <c r="KKG102" s="115"/>
      <c r="KKH102" s="115"/>
      <c r="KKI102" s="115"/>
      <c r="KKJ102" s="115"/>
      <c r="KKK102" s="115"/>
      <c r="KKL102" s="115"/>
      <c r="KKM102" s="115"/>
      <c r="KKN102" s="115"/>
      <c r="KKO102" s="115"/>
      <c r="KKP102" s="115"/>
      <c r="KKQ102" s="115"/>
      <c r="KKR102" s="115"/>
      <c r="KKS102" s="115"/>
      <c r="KKT102" s="115"/>
      <c r="KKU102" s="115"/>
      <c r="KKV102" s="115"/>
      <c r="KKW102" s="115"/>
      <c r="KKX102" s="115"/>
      <c r="KKY102" s="115"/>
      <c r="KKZ102" s="115"/>
      <c r="KLA102" s="115"/>
      <c r="KLB102" s="115"/>
      <c r="KLC102" s="115"/>
      <c r="KLD102" s="115"/>
      <c r="KLE102" s="115"/>
      <c r="KLF102" s="115"/>
      <c r="KLG102" s="115"/>
      <c r="KLH102" s="115"/>
      <c r="KLI102" s="115"/>
      <c r="KLJ102" s="115"/>
      <c r="KLK102" s="115"/>
      <c r="KLL102" s="115"/>
      <c r="KLM102" s="115"/>
      <c r="KLN102" s="115"/>
      <c r="KLO102" s="115"/>
      <c r="KLP102" s="115"/>
      <c r="KLQ102" s="115"/>
      <c r="KLR102" s="115"/>
      <c r="KLS102" s="115"/>
      <c r="KLT102" s="115"/>
      <c r="KLU102" s="115"/>
      <c r="KLV102" s="115"/>
      <c r="KLW102" s="115"/>
      <c r="KLX102" s="115"/>
      <c r="KLY102" s="115"/>
      <c r="KLZ102" s="115"/>
      <c r="KMA102" s="115"/>
      <c r="KMB102" s="115"/>
      <c r="KMC102" s="115"/>
      <c r="KMD102" s="115"/>
      <c r="KME102" s="115"/>
      <c r="KMF102" s="115"/>
      <c r="KMG102" s="115"/>
      <c r="KMH102" s="115"/>
      <c r="KMI102" s="115"/>
      <c r="KMJ102" s="115"/>
      <c r="KMK102" s="115"/>
      <c r="KML102" s="115"/>
      <c r="KMM102" s="115"/>
      <c r="KMN102" s="115"/>
      <c r="KMO102" s="115"/>
      <c r="KMP102" s="115"/>
      <c r="KMQ102" s="115"/>
      <c r="KMR102" s="115"/>
      <c r="KMS102" s="115"/>
      <c r="KMT102" s="115"/>
      <c r="KMU102" s="115"/>
      <c r="KMV102" s="115"/>
      <c r="KMW102" s="115"/>
      <c r="KMX102" s="115"/>
      <c r="KMY102" s="115"/>
      <c r="KMZ102" s="115"/>
      <c r="KNA102" s="115"/>
      <c r="KNB102" s="115"/>
      <c r="KNC102" s="115"/>
      <c r="KND102" s="115"/>
      <c r="KNE102" s="115"/>
      <c r="KNF102" s="115"/>
      <c r="KNG102" s="115"/>
      <c r="KNH102" s="115"/>
      <c r="KNI102" s="115"/>
      <c r="KNJ102" s="115"/>
      <c r="KNK102" s="115"/>
      <c r="KNL102" s="115"/>
      <c r="KNM102" s="115"/>
      <c r="KNN102" s="115"/>
      <c r="KNO102" s="115"/>
      <c r="KNP102" s="115"/>
      <c r="KNQ102" s="115"/>
      <c r="KNR102" s="115"/>
      <c r="KNS102" s="115"/>
      <c r="KNT102" s="115"/>
      <c r="KNU102" s="115"/>
      <c r="KNV102" s="115"/>
      <c r="KNW102" s="115"/>
      <c r="KNX102" s="115"/>
      <c r="KNY102" s="115"/>
      <c r="KNZ102" s="115"/>
      <c r="KOA102" s="115"/>
      <c r="KOB102" s="115"/>
      <c r="KOC102" s="115"/>
      <c r="KOD102" s="115"/>
      <c r="KOE102" s="115"/>
      <c r="KOF102" s="115"/>
      <c r="KOG102" s="115"/>
      <c r="KOH102" s="115"/>
      <c r="KOI102" s="115"/>
      <c r="KOJ102" s="115"/>
      <c r="KOK102" s="115"/>
      <c r="KOL102" s="115"/>
      <c r="KOM102" s="115"/>
      <c r="KON102" s="115"/>
      <c r="KOO102" s="115"/>
      <c r="KOP102" s="115"/>
      <c r="KOQ102" s="115"/>
      <c r="KOR102" s="115"/>
      <c r="KOS102" s="115"/>
      <c r="KOT102" s="115"/>
      <c r="KOU102" s="115"/>
      <c r="KOV102" s="115"/>
      <c r="KOW102" s="115"/>
      <c r="KOX102" s="115"/>
      <c r="KOY102" s="115"/>
      <c r="KOZ102" s="115"/>
      <c r="KPA102" s="115"/>
      <c r="KPB102" s="115"/>
      <c r="KPC102" s="115"/>
      <c r="KPD102" s="115"/>
      <c r="KPE102" s="115"/>
      <c r="KPF102" s="115"/>
      <c r="KPG102" s="115"/>
      <c r="KPH102" s="115"/>
      <c r="KPI102" s="115"/>
      <c r="KPJ102" s="115"/>
      <c r="KPK102" s="115"/>
      <c r="KPL102" s="115"/>
      <c r="KPM102" s="115"/>
      <c r="KPN102" s="115"/>
      <c r="KPO102" s="115"/>
      <c r="KPP102" s="115"/>
      <c r="KPQ102" s="115"/>
      <c r="KPR102" s="115"/>
      <c r="KPS102" s="115"/>
      <c r="KPT102" s="115"/>
      <c r="KPU102" s="115"/>
      <c r="KPV102" s="115"/>
      <c r="KPW102" s="115"/>
      <c r="KPX102" s="115"/>
      <c r="KPY102" s="115"/>
      <c r="KPZ102" s="115"/>
      <c r="KQA102" s="115"/>
      <c r="KQB102" s="115"/>
      <c r="KQC102" s="115"/>
      <c r="KQD102" s="115"/>
      <c r="KQE102" s="115"/>
      <c r="KQF102" s="115"/>
      <c r="KQG102" s="115"/>
      <c r="KQH102" s="115"/>
      <c r="KQI102" s="115"/>
      <c r="KQJ102" s="115"/>
      <c r="KQK102" s="115"/>
      <c r="KQL102" s="115"/>
      <c r="KQM102" s="115"/>
      <c r="KQN102" s="115"/>
      <c r="KQO102" s="115"/>
      <c r="KQP102" s="115"/>
      <c r="KQQ102" s="115"/>
      <c r="KQR102" s="115"/>
      <c r="KQS102" s="115"/>
      <c r="KQT102" s="115"/>
      <c r="KQU102" s="115"/>
      <c r="KQV102" s="115"/>
      <c r="KQW102" s="115"/>
      <c r="KQX102" s="115"/>
      <c r="KQY102" s="115"/>
      <c r="KQZ102" s="115"/>
      <c r="KRA102" s="115"/>
      <c r="KRB102" s="115"/>
      <c r="KRC102" s="115"/>
      <c r="KRD102" s="115"/>
      <c r="KRE102" s="115"/>
      <c r="KRF102" s="115"/>
      <c r="KRG102" s="115"/>
      <c r="KRH102" s="115"/>
      <c r="KRI102" s="115"/>
      <c r="KRJ102" s="115"/>
      <c r="KRK102" s="115"/>
      <c r="KRL102" s="115"/>
      <c r="KRM102" s="115"/>
      <c r="KRN102" s="115"/>
      <c r="KRO102" s="115"/>
      <c r="KRP102" s="115"/>
      <c r="KRQ102" s="115"/>
      <c r="KRR102" s="115"/>
      <c r="KRS102" s="115"/>
      <c r="KRT102" s="115"/>
      <c r="KRU102" s="115"/>
      <c r="KRV102" s="115"/>
      <c r="KRW102" s="115"/>
      <c r="KRX102" s="115"/>
      <c r="KRY102" s="115"/>
      <c r="KRZ102" s="115"/>
      <c r="KSA102" s="115"/>
      <c r="KSB102" s="115"/>
      <c r="KSC102" s="115"/>
      <c r="KSD102" s="115"/>
      <c r="KSE102" s="115"/>
      <c r="KSF102" s="115"/>
      <c r="KSG102" s="115"/>
      <c r="KSH102" s="115"/>
      <c r="KSI102" s="115"/>
      <c r="KSJ102" s="115"/>
      <c r="KSK102" s="115"/>
      <c r="KSL102" s="115"/>
      <c r="KSM102" s="115"/>
      <c r="KSN102" s="115"/>
      <c r="KSO102" s="115"/>
      <c r="KSP102" s="115"/>
      <c r="KSQ102" s="115"/>
      <c r="KSR102" s="115"/>
      <c r="KSS102" s="115"/>
      <c r="KST102" s="115"/>
      <c r="KSU102" s="115"/>
      <c r="KSV102" s="115"/>
      <c r="KSW102" s="115"/>
      <c r="KSX102" s="115"/>
      <c r="KSY102" s="115"/>
      <c r="KSZ102" s="115"/>
      <c r="KTA102" s="115"/>
      <c r="KTB102" s="115"/>
      <c r="KTC102" s="115"/>
      <c r="KTD102" s="115"/>
      <c r="KTE102" s="115"/>
      <c r="KTF102" s="115"/>
      <c r="KTG102" s="115"/>
      <c r="KTH102" s="115"/>
      <c r="KTI102" s="115"/>
      <c r="KTJ102" s="115"/>
      <c r="KTK102" s="115"/>
      <c r="KTL102" s="115"/>
      <c r="KTM102" s="115"/>
      <c r="KTN102" s="115"/>
      <c r="KTO102" s="115"/>
      <c r="KTP102" s="115"/>
      <c r="KTQ102" s="115"/>
      <c r="KTR102" s="115"/>
      <c r="KTS102" s="115"/>
      <c r="KTT102" s="115"/>
      <c r="KTU102" s="115"/>
      <c r="KTV102" s="115"/>
      <c r="KTW102" s="115"/>
      <c r="KTX102" s="115"/>
      <c r="KTY102" s="115"/>
      <c r="KTZ102" s="115"/>
      <c r="KUA102" s="115"/>
      <c r="KUB102" s="115"/>
      <c r="KUC102" s="115"/>
      <c r="KUD102" s="115"/>
      <c r="KUE102" s="115"/>
      <c r="KUF102" s="115"/>
      <c r="KUG102" s="115"/>
      <c r="KUH102" s="115"/>
      <c r="KUI102" s="115"/>
      <c r="KUJ102" s="115"/>
      <c r="KUK102" s="115"/>
      <c r="KUL102" s="115"/>
      <c r="KUM102" s="115"/>
      <c r="KUN102" s="115"/>
      <c r="KUO102" s="115"/>
      <c r="KUP102" s="115"/>
      <c r="KUQ102" s="115"/>
      <c r="KUR102" s="115"/>
      <c r="KUS102" s="115"/>
      <c r="KUT102" s="115"/>
      <c r="KUU102" s="115"/>
      <c r="KUV102" s="115"/>
      <c r="KUW102" s="115"/>
      <c r="KUX102" s="115"/>
      <c r="KUY102" s="115"/>
      <c r="KUZ102" s="115"/>
      <c r="KVA102" s="115"/>
      <c r="KVB102" s="115"/>
      <c r="KVC102" s="115"/>
      <c r="KVD102" s="115"/>
      <c r="KVE102" s="115"/>
      <c r="KVF102" s="115"/>
      <c r="KVG102" s="115"/>
      <c r="KVH102" s="115"/>
      <c r="KVI102" s="115"/>
      <c r="KVJ102" s="115"/>
      <c r="KVK102" s="115"/>
      <c r="KVL102" s="115"/>
      <c r="KVM102" s="115"/>
      <c r="KVN102" s="115"/>
      <c r="KVO102" s="115"/>
      <c r="KVP102" s="115"/>
      <c r="KVQ102" s="115"/>
      <c r="KVR102" s="115"/>
      <c r="KVS102" s="115"/>
      <c r="KVT102" s="115"/>
      <c r="KVU102" s="115"/>
      <c r="KVV102" s="115"/>
      <c r="KVW102" s="115"/>
      <c r="KVX102" s="115"/>
      <c r="KVY102" s="115"/>
      <c r="KVZ102" s="115"/>
      <c r="KWA102" s="115"/>
      <c r="KWB102" s="115"/>
      <c r="KWC102" s="115"/>
      <c r="KWD102" s="115"/>
      <c r="KWE102" s="115"/>
      <c r="KWF102" s="115"/>
      <c r="KWG102" s="115"/>
      <c r="KWH102" s="115"/>
      <c r="KWI102" s="115"/>
      <c r="KWJ102" s="115"/>
      <c r="KWK102" s="115"/>
      <c r="KWL102" s="115"/>
      <c r="KWM102" s="115"/>
      <c r="KWN102" s="115"/>
      <c r="KWO102" s="115"/>
      <c r="KWP102" s="115"/>
      <c r="KWQ102" s="115"/>
      <c r="KWR102" s="115"/>
      <c r="KWS102" s="115"/>
      <c r="KWT102" s="115"/>
      <c r="KWU102" s="115"/>
      <c r="KWV102" s="115"/>
      <c r="KWW102" s="115"/>
      <c r="KWX102" s="115"/>
      <c r="KWY102" s="115"/>
      <c r="KWZ102" s="115"/>
      <c r="KXA102" s="115"/>
      <c r="KXB102" s="115"/>
      <c r="KXC102" s="115"/>
      <c r="KXD102" s="115"/>
      <c r="KXE102" s="115"/>
      <c r="KXF102" s="115"/>
      <c r="KXG102" s="115"/>
      <c r="KXH102" s="115"/>
      <c r="KXI102" s="115"/>
      <c r="KXJ102" s="115"/>
      <c r="KXK102" s="115"/>
      <c r="KXL102" s="115"/>
      <c r="KXM102" s="115"/>
      <c r="KXN102" s="115"/>
      <c r="KXO102" s="115"/>
      <c r="KXP102" s="115"/>
      <c r="KXQ102" s="115"/>
      <c r="KXR102" s="115"/>
      <c r="KXS102" s="115"/>
      <c r="KXT102" s="115"/>
      <c r="KXU102" s="115"/>
      <c r="KXV102" s="115"/>
      <c r="KXW102" s="115"/>
      <c r="KXX102" s="115"/>
      <c r="KXY102" s="115"/>
      <c r="KXZ102" s="115"/>
      <c r="KYA102" s="115"/>
      <c r="KYB102" s="115"/>
      <c r="KYC102" s="115"/>
      <c r="KYD102" s="115"/>
      <c r="KYE102" s="115"/>
      <c r="KYF102" s="115"/>
      <c r="KYG102" s="115"/>
      <c r="KYH102" s="115"/>
      <c r="KYI102" s="115"/>
      <c r="KYJ102" s="115"/>
      <c r="KYK102" s="115"/>
      <c r="KYL102" s="115"/>
      <c r="KYM102" s="115"/>
      <c r="KYN102" s="115"/>
      <c r="KYO102" s="115"/>
      <c r="KYP102" s="115"/>
      <c r="KYQ102" s="115"/>
      <c r="KYR102" s="115"/>
      <c r="KYS102" s="115"/>
      <c r="KYT102" s="115"/>
      <c r="KYU102" s="115"/>
      <c r="KYV102" s="115"/>
      <c r="KYW102" s="115"/>
      <c r="KYX102" s="115"/>
      <c r="KYY102" s="115"/>
      <c r="KYZ102" s="115"/>
      <c r="KZA102" s="115"/>
      <c r="KZB102" s="115"/>
      <c r="KZC102" s="115"/>
      <c r="KZD102" s="115"/>
      <c r="KZE102" s="115"/>
      <c r="KZF102" s="115"/>
      <c r="KZG102" s="115"/>
      <c r="KZH102" s="115"/>
      <c r="KZI102" s="115"/>
      <c r="KZJ102" s="115"/>
      <c r="KZK102" s="115"/>
      <c r="KZL102" s="115"/>
      <c r="KZM102" s="115"/>
      <c r="KZN102" s="115"/>
      <c r="KZO102" s="115"/>
      <c r="KZP102" s="115"/>
      <c r="KZQ102" s="115"/>
      <c r="KZR102" s="115"/>
      <c r="KZS102" s="115"/>
      <c r="KZT102" s="115"/>
      <c r="KZU102" s="115"/>
      <c r="KZV102" s="115"/>
      <c r="KZW102" s="115"/>
      <c r="KZX102" s="115"/>
      <c r="KZY102" s="115"/>
      <c r="KZZ102" s="115"/>
      <c r="LAA102" s="115"/>
      <c r="LAB102" s="115"/>
      <c r="LAC102" s="115"/>
      <c r="LAD102" s="115"/>
      <c r="LAE102" s="115"/>
      <c r="LAF102" s="115"/>
      <c r="LAG102" s="115"/>
      <c r="LAH102" s="115"/>
      <c r="LAI102" s="115"/>
      <c r="LAJ102" s="115"/>
      <c r="LAK102" s="115"/>
      <c r="LAL102" s="115"/>
      <c r="LAM102" s="115"/>
      <c r="LAN102" s="115"/>
      <c r="LAO102" s="115"/>
      <c r="LAP102" s="115"/>
      <c r="LAQ102" s="115"/>
      <c r="LAR102" s="115"/>
      <c r="LAS102" s="115"/>
      <c r="LAT102" s="115"/>
      <c r="LAU102" s="115"/>
      <c r="LAV102" s="115"/>
      <c r="LAW102" s="115"/>
      <c r="LAX102" s="115"/>
      <c r="LAY102" s="115"/>
      <c r="LAZ102" s="115"/>
      <c r="LBA102" s="115"/>
      <c r="LBB102" s="115"/>
      <c r="LBC102" s="115"/>
      <c r="LBD102" s="115"/>
      <c r="LBE102" s="115"/>
      <c r="LBF102" s="115"/>
      <c r="LBG102" s="115"/>
      <c r="LBH102" s="115"/>
      <c r="LBI102" s="115"/>
      <c r="LBJ102" s="115"/>
      <c r="LBK102" s="115"/>
      <c r="LBL102" s="115"/>
      <c r="LBM102" s="115"/>
      <c r="LBN102" s="115"/>
      <c r="LBO102" s="115"/>
      <c r="LBP102" s="115"/>
      <c r="LBQ102" s="115"/>
      <c r="LBR102" s="115"/>
      <c r="LBS102" s="115"/>
      <c r="LBT102" s="115"/>
      <c r="LBU102" s="115"/>
      <c r="LBV102" s="115"/>
      <c r="LBW102" s="115"/>
      <c r="LBX102" s="115"/>
      <c r="LBY102" s="115"/>
      <c r="LBZ102" s="115"/>
      <c r="LCA102" s="115"/>
      <c r="LCB102" s="115"/>
      <c r="LCC102" s="115"/>
      <c r="LCD102" s="115"/>
      <c r="LCE102" s="115"/>
      <c r="LCF102" s="115"/>
      <c r="LCG102" s="115"/>
      <c r="LCH102" s="115"/>
      <c r="LCI102" s="115"/>
      <c r="LCJ102" s="115"/>
      <c r="LCK102" s="115"/>
      <c r="LCL102" s="115"/>
      <c r="LCM102" s="115"/>
      <c r="LCN102" s="115"/>
      <c r="LCO102" s="115"/>
      <c r="LCP102" s="115"/>
      <c r="LCQ102" s="115"/>
      <c r="LCR102" s="115"/>
      <c r="LCS102" s="115"/>
      <c r="LCT102" s="115"/>
      <c r="LCU102" s="115"/>
      <c r="LCV102" s="115"/>
      <c r="LCW102" s="115"/>
      <c r="LCX102" s="115"/>
      <c r="LCY102" s="115"/>
      <c r="LCZ102" s="115"/>
      <c r="LDA102" s="115"/>
      <c r="LDB102" s="115"/>
      <c r="LDC102" s="115"/>
      <c r="LDD102" s="115"/>
      <c r="LDE102" s="115"/>
      <c r="LDF102" s="115"/>
      <c r="LDG102" s="115"/>
      <c r="LDH102" s="115"/>
      <c r="LDI102" s="115"/>
      <c r="LDJ102" s="115"/>
      <c r="LDK102" s="115"/>
      <c r="LDL102" s="115"/>
      <c r="LDM102" s="115"/>
      <c r="LDN102" s="115"/>
      <c r="LDO102" s="115"/>
      <c r="LDP102" s="115"/>
      <c r="LDQ102" s="115"/>
      <c r="LDR102" s="115"/>
      <c r="LDS102" s="115"/>
      <c r="LDT102" s="115"/>
      <c r="LDU102" s="115"/>
      <c r="LDV102" s="115"/>
      <c r="LDW102" s="115"/>
      <c r="LDX102" s="115"/>
      <c r="LDY102" s="115"/>
      <c r="LDZ102" s="115"/>
      <c r="LEA102" s="115"/>
      <c r="LEB102" s="115"/>
      <c r="LEC102" s="115"/>
      <c r="LED102" s="115"/>
      <c r="LEE102" s="115"/>
      <c r="LEF102" s="115"/>
      <c r="LEG102" s="115"/>
      <c r="LEH102" s="115"/>
      <c r="LEI102" s="115"/>
      <c r="LEJ102" s="115"/>
      <c r="LEK102" s="115"/>
      <c r="LEL102" s="115"/>
      <c r="LEM102" s="115"/>
      <c r="LEN102" s="115"/>
      <c r="LEO102" s="115"/>
      <c r="LEP102" s="115"/>
      <c r="LEQ102" s="115"/>
      <c r="LER102" s="115"/>
      <c r="LES102" s="115"/>
      <c r="LET102" s="115"/>
      <c r="LEU102" s="115"/>
      <c r="LEV102" s="115"/>
      <c r="LEW102" s="115"/>
      <c r="LEX102" s="115"/>
      <c r="LEY102" s="115"/>
      <c r="LEZ102" s="115"/>
      <c r="LFA102" s="115"/>
      <c r="LFB102" s="115"/>
      <c r="LFC102" s="115"/>
      <c r="LFD102" s="115"/>
      <c r="LFE102" s="115"/>
      <c r="LFF102" s="115"/>
      <c r="LFG102" s="115"/>
      <c r="LFH102" s="115"/>
      <c r="LFI102" s="115"/>
      <c r="LFJ102" s="115"/>
      <c r="LFK102" s="115"/>
      <c r="LFL102" s="115"/>
      <c r="LFM102" s="115"/>
      <c r="LFN102" s="115"/>
      <c r="LFO102" s="115"/>
      <c r="LFP102" s="115"/>
      <c r="LFQ102" s="115"/>
      <c r="LFR102" s="115"/>
      <c r="LFS102" s="115"/>
      <c r="LFT102" s="115"/>
      <c r="LFU102" s="115"/>
      <c r="LFV102" s="115"/>
      <c r="LFW102" s="115"/>
      <c r="LFX102" s="115"/>
      <c r="LFY102" s="115"/>
      <c r="LFZ102" s="115"/>
      <c r="LGA102" s="115"/>
      <c r="LGB102" s="115"/>
      <c r="LGC102" s="115"/>
      <c r="LGD102" s="115"/>
      <c r="LGE102" s="115"/>
      <c r="LGF102" s="115"/>
      <c r="LGG102" s="115"/>
      <c r="LGH102" s="115"/>
      <c r="LGI102" s="115"/>
      <c r="LGJ102" s="115"/>
      <c r="LGK102" s="115"/>
      <c r="LGL102" s="115"/>
      <c r="LGM102" s="115"/>
      <c r="LGN102" s="115"/>
      <c r="LGO102" s="115"/>
      <c r="LGP102" s="115"/>
      <c r="LGQ102" s="115"/>
      <c r="LGR102" s="115"/>
      <c r="LGS102" s="115"/>
      <c r="LGT102" s="115"/>
      <c r="LGU102" s="115"/>
      <c r="LGV102" s="115"/>
      <c r="LGW102" s="115"/>
      <c r="LGX102" s="115"/>
      <c r="LGY102" s="115"/>
      <c r="LGZ102" s="115"/>
      <c r="LHA102" s="115"/>
      <c r="LHB102" s="115"/>
      <c r="LHC102" s="115"/>
      <c r="LHD102" s="115"/>
      <c r="LHE102" s="115"/>
      <c r="LHF102" s="115"/>
      <c r="LHG102" s="115"/>
      <c r="LHH102" s="115"/>
      <c r="LHI102" s="115"/>
      <c r="LHJ102" s="115"/>
      <c r="LHK102" s="115"/>
      <c r="LHL102" s="115"/>
      <c r="LHM102" s="115"/>
      <c r="LHN102" s="115"/>
      <c r="LHO102" s="115"/>
      <c r="LHP102" s="115"/>
      <c r="LHQ102" s="115"/>
      <c r="LHR102" s="115"/>
      <c r="LHS102" s="115"/>
      <c r="LHT102" s="115"/>
      <c r="LHU102" s="115"/>
      <c r="LHV102" s="115"/>
      <c r="LHW102" s="115"/>
      <c r="LHX102" s="115"/>
      <c r="LHY102" s="115"/>
      <c r="LHZ102" s="115"/>
      <c r="LIA102" s="115"/>
      <c r="LIB102" s="115"/>
      <c r="LIC102" s="115"/>
      <c r="LID102" s="115"/>
      <c r="LIE102" s="115"/>
      <c r="LIF102" s="115"/>
      <c r="LIG102" s="115"/>
      <c r="LIH102" s="115"/>
      <c r="LII102" s="115"/>
      <c r="LIJ102" s="115"/>
      <c r="LIK102" s="115"/>
      <c r="LIL102" s="115"/>
      <c r="LIM102" s="115"/>
      <c r="LIN102" s="115"/>
      <c r="LIO102" s="115"/>
      <c r="LIP102" s="115"/>
      <c r="LIQ102" s="115"/>
      <c r="LIR102" s="115"/>
      <c r="LIS102" s="115"/>
      <c r="LIT102" s="115"/>
      <c r="LIU102" s="115"/>
      <c r="LIV102" s="115"/>
      <c r="LIW102" s="115"/>
      <c r="LIX102" s="115"/>
      <c r="LIY102" s="115"/>
      <c r="LIZ102" s="115"/>
      <c r="LJA102" s="115"/>
      <c r="LJB102" s="115"/>
      <c r="LJC102" s="115"/>
      <c r="LJD102" s="115"/>
      <c r="LJE102" s="115"/>
      <c r="LJF102" s="115"/>
      <c r="LJG102" s="115"/>
      <c r="LJH102" s="115"/>
      <c r="LJI102" s="115"/>
      <c r="LJJ102" s="115"/>
      <c r="LJK102" s="115"/>
      <c r="LJL102" s="115"/>
      <c r="LJM102" s="115"/>
      <c r="LJN102" s="115"/>
      <c r="LJO102" s="115"/>
      <c r="LJP102" s="115"/>
      <c r="LJQ102" s="115"/>
      <c r="LJR102" s="115"/>
      <c r="LJS102" s="115"/>
      <c r="LJT102" s="115"/>
      <c r="LJU102" s="115"/>
      <c r="LJV102" s="115"/>
      <c r="LJW102" s="115"/>
      <c r="LJX102" s="115"/>
      <c r="LJY102" s="115"/>
      <c r="LJZ102" s="115"/>
      <c r="LKA102" s="115"/>
      <c r="LKB102" s="115"/>
      <c r="LKC102" s="115"/>
      <c r="LKD102" s="115"/>
      <c r="LKE102" s="115"/>
      <c r="LKF102" s="115"/>
      <c r="LKG102" s="115"/>
      <c r="LKH102" s="115"/>
      <c r="LKI102" s="115"/>
      <c r="LKJ102" s="115"/>
      <c r="LKK102" s="115"/>
      <c r="LKL102" s="115"/>
      <c r="LKM102" s="115"/>
      <c r="LKN102" s="115"/>
      <c r="LKO102" s="115"/>
      <c r="LKP102" s="115"/>
      <c r="LKQ102" s="115"/>
      <c r="LKR102" s="115"/>
      <c r="LKS102" s="115"/>
      <c r="LKT102" s="115"/>
      <c r="LKU102" s="115"/>
      <c r="LKV102" s="115"/>
      <c r="LKW102" s="115"/>
      <c r="LKX102" s="115"/>
      <c r="LKY102" s="115"/>
      <c r="LKZ102" s="115"/>
      <c r="LLA102" s="115"/>
      <c r="LLB102" s="115"/>
      <c r="LLC102" s="115"/>
      <c r="LLD102" s="115"/>
      <c r="LLE102" s="115"/>
      <c r="LLF102" s="115"/>
      <c r="LLG102" s="115"/>
      <c r="LLH102" s="115"/>
      <c r="LLI102" s="115"/>
      <c r="LLJ102" s="115"/>
      <c r="LLK102" s="115"/>
      <c r="LLL102" s="115"/>
      <c r="LLM102" s="115"/>
      <c r="LLN102" s="115"/>
      <c r="LLO102" s="115"/>
      <c r="LLP102" s="115"/>
      <c r="LLQ102" s="115"/>
      <c r="LLR102" s="115"/>
      <c r="LLS102" s="115"/>
      <c r="LLT102" s="115"/>
      <c r="LLU102" s="115"/>
      <c r="LLV102" s="115"/>
      <c r="LLW102" s="115"/>
      <c r="LLX102" s="115"/>
      <c r="LLY102" s="115"/>
      <c r="LLZ102" s="115"/>
      <c r="LMA102" s="115"/>
      <c r="LMB102" s="115"/>
      <c r="LMC102" s="115"/>
      <c r="LMD102" s="115"/>
      <c r="LME102" s="115"/>
      <c r="LMF102" s="115"/>
      <c r="LMG102" s="115"/>
      <c r="LMH102" s="115"/>
      <c r="LMI102" s="115"/>
      <c r="LMJ102" s="115"/>
      <c r="LMK102" s="115"/>
      <c r="LML102" s="115"/>
      <c r="LMM102" s="115"/>
      <c r="LMN102" s="115"/>
      <c r="LMO102" s="115"/>
      <c r="LMP102" s="115"/>
      <c r="LMQ102" s="115"/>
      <c r="LMR102" s="115"/>
      <c r="LMS102" s="115"/>
      <c r="LMT102" s="115"/>
      <c r="LMU102" s="115"/>
      <c r="LMV102" s="115"/>
      <c r="LMW102" s="115"/>
      <c r="LMX102" s="115"/>
      <c r="LMY102" s="115"/>
      <c r="LMZ102" s="115"/>
      <c r="LNA102" s="115"/>
      <c r="LNB102" s="115"/>
      <c r="LNC102" s="115"/>
      <c r="LND102" s="115"/>
      <c r="LNE102" s="115"/>
      <c r="LNF102" s="115"/>
      <c r="LNG102" s="115"/>
      <c r="LNH102" s="115"/>
      <c r="LNI102" s="115"/>
      <c r="LNJ102" s="115"/>
      <c r="LNK102" s="115"/>
      <c r="LNL102" s="115"/>
      <c r="LNM102" s="115"/>
      <c r="LNN102" s="115"/>
      <c r="LNO102" s="115"/>
      <c r="LNP102" s="115"/>
      <c r="LNQ102" s="115"/>
      <c r="LNR102" s="115"/>
      <c r="LNS102" s="115"/>
      <c r="LNT102" s="115"/>
      <c r="LNU102" s="115"/>
      <c r="LNV102" s="115"/>
      <c r="LNW102" s="115"/>
      <c r="LNX102" s="115"/>
      <c r="LNY102" s="115"/>
      <c r="LNZ102" s="115"/>
      <c r="LOA102" s="115"/>
      <c r="LOB102" s="115"/>
      <c r="LOC102" s="115"/>
      <c r="LOD102" s="115"/>
      <c r="LOE102" s="115"/>
      <c r="LOF102" s="115"/>
      <c r="LOG102" s="115"/>
      <c r="LOH102" s="115"/>
      <c r="LOI102" s="115"/>
      <c r="LOJ102" s="115"/>
      <c r="LOK102" s="115"/>
      <c r="LOL102" s="115"/>
      <c r="LOM102" s="115"/>
      <c r="LON102" s="115"/>
      <c r="LOO102" s="115"/>
      <c r="LOP102" s="115"/>
      <c r="LOQ102" s="115"/>
      <c r="LOR102" s="115"/>
      <c r="LOS102" s="115"/>
      <c r="LOT102" s="115"/>
      <c r="LOU102" s="115"/>
      <c r="LOV102" s="115"/>
      <c r="LOW102" s="115"/>
      <c r="LOX102" s="115"/>
      <c r="LOY102" s="115"/>
      <c r="LOZ102" s="115"/>
      <c r="LPA102" s="115"/>
      <c r="LPB102" s="115"/>
      <c r="LPC102" s="115"/>
      <c r="LPD102" s="115"/>
      <c r="LPE102" s="115"/>
      <c r="LPF102" s="115"/>
      <c r="LPG102" s="115"/>
      <c r="LPH102" s="115"/>
      <c r="LPI102" s="115"/>
      <c r="LPJ102" s="115"/>
      <c r="LPK102" s="115"/>
      <c r="LPL102" s="115"/>
      <c r="LPM102" s="115"/>
      <c r="LPN102" s="115"/>
      <c r="LPO102" s="115"/>
      <c r="LPP102" s="115"/>
      <c r="LPQ102" s="115"/>
      <c r="LPR102" s="115"/>
      <c r="LPS102" s="115"/>
      <c r="LPT102" s="115"/>
      <c r="LPU102" s="115"/>
      <c r="LPV102" s="115"/>
      <c r="LPW102" s="115"/>
      <c r="LPX102" s="115"/>
      <c r="LPY102" s="115"/>
      <c r="LPZ102" s="115"/>
      <c r="LQA102" s="115"/>
      <c r="LQB102" s="115"/>
      <c r="LQC102" s="115"/>
      <c r="LQD102" s="115"/>
      <c r="LQE102" s="115"/>
      <c r="LQF102" s="115"/>
      <c r="LQG102" s="115"/>
      <c r="LQH102" s="115"/>
      <c r="LQI102" s="115"/>
      <c r="LQJ102" s="115"/>
      <c r="LQK102" s="115"/>
      <c r="LQL102" s="115"/>
      <c r="LQM102" s="115"/>
      <c r="LQN102" s="115"/>
      <c r="LQO102" s="115"/>
      <c r="LQP102" s="115"/>
      <c r="LQQ102" s="115"/>
      <c r="LQR102" s="115"/>
      <c r="LQS102" s="115"/>
      <c r="LQT102" s="115"/>
      <c r="LQU102" s="115"/>
      <c r="LQV102" s="115"/>
      <c r="LQW102" s="115"/>
      <c r="LQX102" s="115"/>
      <c r="LQY102" s="115"/>
      <c r="LQZ102" s="115"/>
      <c r="LRA102" s="115"/>
      <c r="LRB102" s="115"/>
      <c r="LRC102" s="115"/>
      <c r="LRD102" s="115"/>
      <c r="LRE102" s="115"/>
      <c r="LRF102" s="115"/>
      <c r="LRG102" s="115"/>
      <c r="LRH102" s="115"/>
      <c r="LRI102" s="115"/>
      <c r="LRJ102" s="115"/>
      <c r="LRK102" s="115"/>
      <c r="LRL102" s="115"/>
      <c r="LRM102" s="115"/>
      <c r="LRN102" s="115"/>
      <c r="LRO102" s="115"/>
      <c r="LRP102" s="115"/>
      <c r="LRQ102" s="115"/>
      <c r="LRR102" s="115"/>
      <c r="LRS102" s="115"/>
      <c r="LRT102" s="115"/>
      <c r="LRU102" s="115"/>
      <c r="LRV102" s="115"/>
      <c r="LRW102" s="115"/>
      <c r="LRX102" s="115"/>
      <c r="LRY102" s="115"/>
      <c r="LRZ102" s="115"/>
      <c r="LSA102" s="115"/>
      <c r="LSB102" s="115"/>
      <c r="LSC102" s="115"/>
      <c r="LSD102" s="115"/>
      <c r="LSE102" s="115"/>
      <c r="LSF102" s="115"/>
      <c r="LSG102" s="115"/>
      <c r="LSH102" s="115"/>
      <c r="LSI102" s="115"/>
      <c r="LSJ102" s="115"/>
      <c r="LSK102" s="115"/>
      <c r="LSL102" s="115"/>
      <c r="LSM102" s="115"/>
      <c r="LSN102" s="115"/>
      <c r="LSO102" s="115"/>
      <c r="LSP102" s="115"/>
      <c r="LSQ102" s="115"/>
      <c r="LSR102" s="115"/>
      <c r="LSS102" s="115"/>
      <c r="LST102" s="115"/>
      <c r="LSU102" s="115"/>
      <c r="LSV102" s="115"/>
      <c r="LSW102" s="115"/>
      <c r="LSX102" s="115"/>
      <c r="LSY102" s="115"/>
      <c r="LSZ102" s="115"/>
      <c r="LTA102" s="115"/>
      <c r="LTB102" s="115"/>
      <c r="LTC102" s="115"/>
      <c r="LTD102" s="115"/>
      <c r="LTE102" s="115"/>
      <c r="LTF102" s="115"/>
      <c r="LTG102" s="115"/>
      <c r="LTH102" s="115"/>
      <c r="LTI102" s="115"/>
      <c r="LTJ102" s="115"/>
      <c r="LTK102" s="115"/>
      <c r="LTL102" s="115"/>
      <c r="LTM102" s="115"/>
      <c r="LTN102" s="115"/>
      <c r="LTO102" s="115"/>
      <c r="LTP102" s="115"/>
      <c r="LTQ102" s="115"/>
      <c r="LTR102" s="115"/>
      <c r="LTS102" s="115"/>
      <c r="LTT102" s="115"/>
      <c r="LTU102" s="115"/>
      <c r="LTV102" s="115"/>
      <c r="LTW102" s="115"/>
      <c r="LTX102" s="115"/>
      <c r="LTY102" s="115"/>
      <c r="LTZ102" s="115"/>
      <c r="LUA102" s="115"/>
      <c r="LUB102" s="115"/>
      <c r="LUC102" s="115"/>
      <c r="LUD102" s="115"/>
      <c r="LUE102" s="115"/>
      <c r="LUF102" s="115"/>
      <c r="LUG102" s="115"/>
      <c r="LUH102" s="115"/>
      <c r="LUI102" s="115"/>
      <c r="LUJ102" s="115"/>
      <c r="LUK102" s="115"/>
      <c r="LUL102" s="115"/>
      <c r="LUM102" s="115"/>
      <c r="LUN102" s="115"/>
      <c r="LUO102" s="115"/>
      <c r="LUP102" s="115"/>
      <c r="LUQ102" s="115"/>
      <c r="LUR102" s="115"/>
      <c r="LUS102" s="115"/>
      <c r="LUT102" s="115"/>
      <c r="LUU102" s="115"/>
      <c r="LUV102" s="115"/>
      <c r="LUW102" s="115"/>
      <c r="LUX102" s="115"/>
      <c r="LUY102" s="115"/>
      <c r="LUZ102" s="115"/>
      <c r="LVA102" s="115"/>
      <c r="LVB102" s="115"/>
      <c r="LVC102" s="115"/>
      <c r="LVD102" s="115"/>
      <c r="LVE102" s="115"/>
      <c r="LVF102" s="115"/>
      <c r="LVG102" s="115"/>
      <c r="LVH102" s="115"/>
      <c r="LVI102" s="115"/>
      <c r="LVJ102" s="115"/>
      <c r="LVK102" s="115"/>
      <c r="LVL102" s="115"/>
      <c r="LVM102" s="115"/>
      <c r="LVN102" s="115"/>
      <c r="LVO102" s="115"/>
      <c r="LVP102" s="115"/>
      <c r="LVQ102" s="115"/>
      <c r="LVR102" s="115"/>
      <c r="LVS102" s="115"/>
      <c r="LVT102" s="115"/>
      <c r="LVU102" s="115"/>
      <c r="LVV102" s="115"/>
      <c r="LVW102" s="115"/>
      <c r="LVX102" s="115"/>
      <c r="LVY102" s="115"/>
      <c r="LVZ102" s="115"/>
      <c r="LWA102" s="115"/>
      <c r="LWB102" s="115"/>
      <c r="LWC102" s="115"/>
      <c r="LWD102" s="115"/>
      <c r="LWE102" s="115"/>
      <c r="LWF102" s="115"/>
      <c r="LWG102" s="115"/>
      <c r="LWH102" s="115"/>
      <c r="LWI102" s="115"/>
      <c r="LWJ102" s="115"/>
      <c r="LWK102" s="115"/>
      <c r="LWL102" s="115"/>
      <c r="LWM102" s="115"/>
      <c r="LWN102" s="115"/>
      <c r="LWO102" s="115"/>
      <c r="LWP102" s="115"/>
      <c r="LWQ102" s="115"/>
      <c r="LWR102" s="115"/>
      <c r="LWS102" s="115"/>
      <c r="LWT102" s="115"/>
      <c r="LWU102" s="115"/>
      <c r="LWV102" s="115"/>
      <c r="LWW102" s="115"/>
      <c r="LWX102" s="115"/>
      <c r="LWY102" s="115"/>
      <c r="LWZ102" s="115"/>
      <c r="LXA102" s="115"/>
      <c r="LXB102" s="115"/>
      <c r="LXC102" s="115"/>
      <c r="LXD102" s="115"/>
      <c r="LXE102" s="115"/>
      <c r="LXF102" s="115"/>
      <c r="LXG102" s="115"/>
      <c r="LXH102" s="115"/>
      <c r="LXI102" s="115"/>
      <c r="LXJ102" s="115"/>
      <c r="LXK102" s="115"/>
      <c r="LXL102" s="115"/>
      <c r="LXM102" s="115"/>
      <c r="LXN102" s="115"/>
      <c r="LXO102" s="115"/>
      <c r="LXP102" s="115"/>
      <c r="LXQ102" s="115"/>
      <c r="LXR102" s="115"/>
      <c r="LXS102" s="115"/>
      <c r="LXT102" s="115"/>
      <c r="LXU102" s="115"/>
      <c r="LXV102" s="115"/>
      <c r="LXW102" s="115"/>
      <c r="LXX102" s="115"/>
      <c r="LXY102" s="115"/>
      <c r="LXZ102" s="115"/>
      <c r="LYA102" s="115"/>
      <c r="LYB102" s="115"/>
      <c r="LYC102" s="115"/>
      <c r="LYD102" s="115"/>
      <c r="LYE102" s="115"/>
      <c r="LYF102" s="115"/>
      <c r="LYG102" s="115"/>
      <c r="LYH102" s="115"/>
      <c r="LYI102" s="115"/>
      <c r="LYJ102" s="115"/>
      <c r="LYK102" s="115"/>
      <c r="LYL102" s="115"/>
      <c r="LYM102" s="115"/>
      <c r="LYN102" s="115"/>
      <c r="LYO102" s="115"/>
      <c r="LYP102" s="115"/>
      <c r="LYQ102" s="115"/>
      <c r="LYR102" s="115"/>
      <c r="LYS102" s="115"/>
      <c r="LYT102" s="115"/>
      <c r="LYU102" s="115"/>
      <c r="LYV102" s="115"/>
      <c r="LYW102" s="115"/>
      <c r="LYX102" s="115"/>
      <c r="LYY102" s="115"/>
      <c r="LYZ102" s="115"/>
      <c r="LZA102" s="115"/>
      <c r="LZB102" s="115"/>
      <c r="LZC102" s="115"/>
      <c r="LZD102" s="115"/>
      <c r="LZE102" s="115"/>
      <c r="LZF102" s="115"/>
      <c r="LZG102" s="115"/>
      <c r="LZH102" s="115"/>
      <c r="LZI102" s="115"/>
      <c r="LZJ102" s="115"/>
      <c r="LZK102" s="115"/>
      <c r="LZL102" s="115"/>
      <c r="LZM102" s="115"/>
      <c r="LZN102" s="115"/>
      <c r="LZO102" s="115"/>
      <c r="LZP102" s="115"/>
      <c r="LZQ102" s="115"/>
      <c r="LZR102" s="115"/>
      <c r="LZS102" s="115"/>
      <c r="LZT102" s="115"/>
      <c r="LZU102" s="115"/>
      <c r="LZV102" s="115"/>
      <c r="LZW102" s="115"/>
      <c r="LZX102" s="115"/>
      <c r="LZY102" s="115"/>
      <c r="LZZ102" s="115"/>
      <c r="MAA102" s="115"/>
      <c r="MAB102" s="115"/>
      <c r="MAC102" s="115"/>
      <c r="MAD102" s="115"/>
      <c r="MAE102" s="115"/>
      <c r="MAF102" s="115"/>
      <c r="MAG102" s="115"/>
      <c r="MAH102" s="115"/>
      <c r="MAI102" s="115"/>
      <c r="MAJ102" s="115"/>
      <c r="MAK102" s="115"/>
      <c r="MAL102" s="115"/>
      <c r="MAM102" s="115"/>
      <c r="MAN102" s="115"/>
      <c r="MAO102" s="115"/>
      <c r="MAP102" s="115"/>
      <c r="MAQ102" s="115"/>
      <c r="MAR102" s="115"/>
      <c r="MAS102" s="115"/>
      <c r="MAT102" s="115"/>
      <c r="MAU102" s="115"/>
      <c r="MAV102" s="115"/>
      <c r="MAW102" s="115"/>
      <c r="MAX102" s="115"/>
      <c r="MAY102" s="115"/>
      <c r="MAZ102" s="115"/>
      <c r="MBA102" s="115"/>
      <c r="MBB102" s="115"/>
      <c r="MBC102" s="115"/>
      <c r="MBD102" s="115"/>
      <c r="MBE102" s="115"/>
      <c r="MBF102" s="115"/>
      <c r="MBG102" s="115"/>
      <c r="MBH102" s="115"/>
      <c r="MBI102" s="115"/>
      <c r="MBJ102" s="115"/>
      <c r="MBK102" s="115"/>
      <c r="MBL102" s="115"/>
      <c r="MBM102" s="115"/>
      <c r="MBN102" s="115"/>
      <c r="MBO102" s="115"/>
      <c r="MBP102" s="115"/>
      <c r="MBQ102" s="115"/>
      <c r="MBR102" s="115"/>
      <c r="MBS102" s="115"/>
      <c r="MBT102" s="115"/>
      <c r="MBU102" s="115"/>
      <c r="MBV102" s="115"/>
      <c r="MBW102" s="115"/>
      <c r="MBX102" s="115"/>
      <c r="MBY102" s="115"/>
      <c r="MBZ102" s="115"/>
      <c r="MCA102" s="115"/>
      <c r="MCB102" s="115"/>
      <c r="MCC102" s="115"/>
      <c r="MCD102" s="115"/>
      <c r="MCE102" s="115"/>
      <c r="MCF102" s="115"/>
      <c r="MCG102" s="115"/>
      <c r="MCH102" s="115"/>
      <c r="MCI102" s="115"/>
      <c r="MCJ102" s="115"/>
      <c r="MCK102" s="115"/>
      <c r="MCL102" s="115"/>
      <c r="MCM102" s="115"/>
      <c r="MCN102" s="115"/>
      <c r="MCO102" s="115"/>
      <c r="MCP102" s="115"/>
      <c r="MCQ102" s="115"/>
      <c r="MCR102" s="115"/>
      <c r="MCS102" s="115"/>
      <c r="MCT102" s="115"/>
      <c r="MCU102" s="115"/>
      <c r="MCV102" s="115"/>
      <c r="MCW102" s="115"/>
      <c r="MCX102" s="115"/>
      <c r="MCY102" s="115"/>
      <c r="MCZ102" s="115"/>
      <c r="MDA102" s="115"/>
      <c r="MDB102" s="115"/>
      <c r="MDC102" s="115"/>
      <c r="MDD102" s="115"/>
      <c r="MDE102" s="115"/>
      <c r="MDF102" s="115"/>
      <c r="MDG102" s="115"/>
      <c r="MDH102" s="115"/>
      <c r="MDI102" s="115"/>
      <c r="MDJ102" s="115"/>
      <c r="MDK102" s="115"/>
      <c r="MDL102" s="115"/>
      <c r="MDM102" s="115"/>
      <c r="MDN102" s="115"/>
      <c r="MDO102" s="115"/>
      <c r="MDP102" s="115"/>
      <c r="MDQ102" s="115"/>
      <c r="MDR102" s="115"/>
      <c r="MDS102" s="115"/>
      <c r="MDT102" s="115"/>
      <c r="MDU102" s="115"/>
      <c r="MDV102" s="115"/>
      <c r="MDW102" s="115"/>
      <c r="MDX102" s="115"/>
      <c r="MDY102" s="115"/>
      <c r="MDZ102" s="115"/>
      <c r="MEA102" s="115"/>
      <c r="MEB102" s="115"/>
      <c r="MEC102" s="115"/>
      <c r="MED102" s="115"/>
      <c r="MEE102" s="115"/>
      <c r="MEF102" s="115"/>
      <c r="MEG102" s="115"/>
      <c r="MEH102" s="115"/>
      <c r="MEI102" s="115"/>
      <c r="MEJ102" s="115"/>
      <c r="MEK102" s="115"/>
      <c r="MEL102" s="115"/>
      <c r="MEM102" s="115"/>
      <c r="MEN102" s="115"/>
      <c r="MEO102" s="115"/>
      <c r="MEP102" s="115"/>
      <c r="MEQ102" s="115"/>
      <c r="MER102" s="115"/>
      <c r="MES102" s="115"/>
      <c r="MET102" s="115"/>
      <c r="MEU102" s="115"/>
      <c r="MEV102" s="115"/>
      <c r="MEW102" s="115"/>
      <c r="MEX102" s="115"/>
      <c r="MEY102" s="115"/>
      <c r="MEZ102" s="115"/>
      <c r="MFA102" s="115"/>
      <c r="MFB102" s="115"/>
      <c r="MFC102" s="115"/>
      <c r="MFD102" s="115"/>
      <c r="MFE102" s="115"/>
      <c r="MFF102" s="115"/>
      <c r="MFG102" s="115"/>
      <c r="MFH102" s="115"/>
      <c r="MFI102" s="115"/>
      <c r="MFJ102" s="115"/>
      <c r="MFK102" s="115"/>
      <c r="MFL102" s="115"/>
      <c r="MFM102" s="115"/>
      <c r="MFN102" s="115"/>
      <c r="MFO102" s="115"/>
      <c r="MFP102" s="115"/>
      <c r="MFQ102" s="115"/>
      <c r="MFR102" s="115"/>
      <c r="MFS102" s="115"/>
      <c r="MFT102" s="115"/>
      <c r="MFU102" s="115"/>
      <c r="MFV102" s="115"/>
      <c r="MFW102" s="115"/>
      <c r="MFX102" s="115"/>
      <c r="MFY102" s="115"/>
      <c r="MFZ102" s="115"/>
      <c r="MGA102" s="115"/>
      <c r="MGB102" s="115"/>
      <c r="MGC102" s="115"/>
      <c r="MGD102" s="115"/>
      <c r="MGE102" s="115"/>
      <c r="MGF102" s="115"/>
      <c r="MGG102" s="115"/>
      <c r="MGH102" s="115"/>
      <c r="MGI102" s="115"/>
      <c r="MGJ102" s="115"/>
      <c r="MGK102" s="115"/>
      <c r="MGL102" s="115"/>
      <c r="MGM102" s="115"/>
      <c r="MGN102" s="115"/>
      <c r="MGO102" s="115"/>
      <c r="MGP102" s="115"/>
      <c r="MGQ102" s="115"/>
      <c r="MGR102" s="115"/>
      <c r="MGS102" s="115"/>
      <c r="MGT102" s="115"/>
      <c r="MGU102" s="115"/>
      <c r="MGV102" s="115"/>
      <c r="MGW102" s="115"/>
      <c r="MGX102" s="115"/>
      <c r="MGY102" s="115"/>
      <c r="MGZ102" s="115"/>
      <c r="MHA102" s="115"/>
      <c r="MHB102" s="115"/>
      <c r="MHC102" s="115"/>
      <c r="MHD102" s="115"/>
      <c r="MHE102" s="115"/>
      <c r="MHF102" s="115"/>
      <c r="MHG102" s="115"/>
      <c r="MHH102" s="115"/>
      <c r="MHI102" s="115"/>
      <c r="MHJ102" s="115"/>
      <c r="MHK102" s="115"/>
      <c r="MHL102" s="115"/>
      <c r="MHM102" s="115"/>
      <c r="MHN102" s="115"/>
      <c r="MHO102" s="115"/>
      <c r="MHP102" s="115"/>
      <c r="MHQ102" s="115"/>
      <c r="MHR102" s="115"/>
      <c r="MHS102" s="115"/>
      <c r="MHT102" s="115"/>
      <c r="MHU102" s="115"/>
      <c r="MHV102" s="115"/>
      <c r="MHW102" s="115"/>
      <c r="MHX102" s="115"/>
      <c r="MHY102" s="115"/>
      <c r="MHZ102" s="115"/>
      <c r="MIA102" s="115"/>
      <c r="MIB102" s="115"/>
      <c r="MIC102" s="115"/>
      <c r="MID102" s="115"/>
      <c r="MIE102" s="115"/>
      <c r="MIF102" s="115"/>
      <c r="MIG102" s="115"/>
      <c r="MIH102" s="115"/>
      <c r="MII102" s="115"/>
      <c r="MIJ102" s="115"/>
      <c r="MIK102" s="115"/>
      <c r="MIL102" s="115"/>
      <c r="MIM102" s="115"/>
      <c r="MIN102" s="115"/>
      <c r="MIO102" s="115"/>
      <c r="MIP102" s="115"/>
      <c r="MIQ102" s="115"/>
      <c r="MIR102" s="115"/>
      <c r="MIS102" s="115"/>
      <c r="MIT102" s="115"/>
      <c r="MIU102" s="115"/>
      <c r="MIV102" s="115"/>
      <c r="MIW102" s="115"/>
      <c r="MIX102" s="115"/>
      <c r="MIY102" s="115"/>
      <c r="MIZ102" s="115"/>
      <c r="MJA102" s="115"/>
      <c r="MJB102" s="115"/>
      <c r="MJC102" s="115"/>
      <c r="MJD102" s="115"/>
      <c r="MJE102" s="115"/>
      <c r="MJF102" s="115"/>
      <c r="MJG102" s="115"/>
      <c r="MJH102" s="115"/>
      <c r="MJI102" s="115"/>
      <c r="MJJ102" s="115"/>
      <c r="MJK102" s="115"/>
      <c r="MJL102" s="115"/>
      <c r="MJM102" s="115"/>
      <c r="MJN102" s="115"/>
      <c r="MJO102" s="115"/>
      <c r="MJP102" s="115"/>
      <c r="MJQ102" s="115"/>
      <c r="MJR102" s="115"/>
      <c r="MJS102" s="115"/>
      <c r="MJT102" s="115"/>
      <c r="MJU102" s="115"/>
      <c r="MJV102" s="115"/>
      <c r="MJW102" s="115"/>
      <c r="MJX102" s="115"/>
      <c r="MJY102" s="115"/>
      <c r="MJZ102" s="115"/>
      <c r="MKA102" s="115"/>
      <c r="MKB102" s="115"/>
      <c r="MKC102" s="115"/>
      <c r="MKD102" s="115"/>
      <c r="MKE102" s="115"/>
      <c r="MKF102" s="115"/>
      <c r="MKG102" s="115"/>
      <c r="MKH102" s="115"/>
      <c r="MKI102" s="115"/>
      <c r="MKJ102" s="115"/>
      <c r="MKK102" s="115"/>
      <c r="MKL102" s="115"/>
      <c r="MKM102" s="115"/>
      <c r="MKN102" s="115"/>
      <c r="MKO102" s="115"/>
      <c r="MKP102" s="115"/>
      <c r="MKQ102" s="115"/>
      <c r="MKR102" s="115"/>
      <c r="MKS102" s="115"/>
      <c r="MKT102" s="115"/>
      <c r="MKU102" s="115"/>
      <c r="MKV102" s="115"/>
      <c r="MKW102" s="115"/>
      <c r="MKX102" s="115"/>
      <c r="MKY102" s="115"/>
      <c r="MKZ102" s="115"/>
      <c r="MLA102" s="115"/>
      <c r="MLB102" s="115"/>
      <c r="MLC102" s="115"/>
      <c r="MLD102" s="115"/>
      <c r="MLE102" s="115"/>
      <c r="MLF102" s="115"/>
      <c r="MLG102" s="115"/>
      <c r="MLH102" s="115"/>
      <c r="MLI102" s="115"/>
      <c r="MLJ102" s="115"/>
      <c r="MLK102" s="115"/>
      <c r="MLL102" s="115"/>
      <c r="MLM102" s="115"/>
      <c r="MLN102" s="115"/>
      <c r="MLO102" s="115"/>
      <c r="MLP102" s="115"/>
      <c r="MLQ102" s="115"/>
      <c r="MLR102" s="115"/>
      <c r="MLS102" s="115"/>
      <c r="MLT102" s="115"/>
      <c r="MLU102" s="115"/>
      <c r="MLV102" s="115"/>
      <c r="MLW102" s="115"/>
      <c r="MLX102" s="115"/>
      <c r="MLY102" s="115"/>
      <c r="MLZ102" s="115"/>
      <c r="MMA102" s="115"/>
      <c r="MMB102" s="115"/>
      <c r="MMC102" s="115"/>
      <c r="MMD102" s="115"/>
      <c r="MME102" s="115"/>
      <c r="MMF102" s="115"/>
      <c r="MMG102" s="115"/>
      <c r="MMH102" s="115"/>
      <c r="MMI102" s="115"/>
      <c r="MMJ102" s="115"/>
      <c r="MMK102" s="115"/>
      <c r="MML102" s="115"/>
      <c r="MMM102" s="115"/>
      <c r="MMN102" s="115"/>
      <c r="MMO102" s="115"/>
      <c r="MMP102" s="115"/>
      <c r="MMQ102" s="115"/>
      <c r="MMR102" s="115"/>
      <c r="MMS102" s="115"/>
      <c r="MMT102" s="115"/>
      <c r="MMU102" s="115"/>
      <c r="MMV102" s="115"/>
      <c r="MMW102" s="115"/>
      <c r="MMX102" s="115"/>
      <c r="MMY102" s="115"/>
      <c r="MMZ102" s="115"/>
      <c r="MNA102" s="115"/>
      <c r="MNB102" s="115"/>
      <c r="MNC102" s="115"/>
      <c r="MND102" s="115"/>
      <c r="MNE102" s="115"/>
      <c r="MNF102" s="115"/>
      <c r="MNG102" s="115"/>
      <c r="MNH102" s="115"/>
      <c r="MNI102" s="115"/>
      <c r="MNJ102" s="115"/>
      <c r="MNK102" s="115"/>
      <c r="MNL102" s="115"/>
      <c r="MNM102" s="115"/>
      <c r="MNN102" s="115"/>
      <c r="MNO102" s="115"/>
      <c r="MNP102" s="115"/>
      <c r="MNQ102" s="115"/>
      <c r="MNR102" s="115"/>
      <c r="MNS102" s="115"/>
      <c r="MNT102" s="115"/>
      <c r="MNU102" s="115"/>
      <c r="MNV102" s="115"/>
      <c r="MNW102" s="115"/>
      <c r="MNX102" s="115"/>
      <c r="MNY102" s="115"/>
      <c r="MNZ102" s="115"/>
      <c r="MOA102" s="115"/>
      <c r="MOB102" s="115"/>
      <c r="MOC102" s="115"/>
      <c r="MOD102" s="115"/>
      <c r="MOE102" s="115"/>
      <c r="MOF102" s="115"/>
      <c r="MOG102" s="115"/>
      <c r="MOH102" s="115"/>
      <c r="MOI102" s="115"/>
      <c r="MOJ102" s="115"/>
      <c r="MOK102" s="115"/>
      <c r="MOL102" s="115"/>
      <c r="MOM102" s="115"/>
      <c r="MON102" s="115"/>
      <c r="MOO102" s="115"/>
      <c r="MOP102" s="115"/>
      <c r="MOQ102" s="115"/>
      <c r="MOR102" s="115"/>
      <c r="MOS102" s="115"/>
      <c r="MOT102" s="115"/>
      <c r="MOU102" s="115"/>
      <c r="MOV102" s="115"/>
      <c r="MOW102" s="115"/>
      <c r="MOX102" s="115"/>
      <c r="MOY102" s="115"/>
      <c r="MOZ102" s="115"/>
      <c r="MPA102" s="115"/>
      <c r="MPB102" s="115"/>
      <c r="MPC102" s="115"/>
      <c r="MPD102" s="115"/>
      <c r="MPE102" s="115"/>
      <c r="MPF102" s="115"/>
      <c r="MPG102" s="115"/>
      <c r="MPH102" s="115"/>
      <c r="MPI102" s="115"/>
      <c r="MPJ102" s="115"/>
      <c r="MPK102" s="115"/>
      <c r="MPL102" s="115"/>
      <c r="MPM102" s="115"/>
      <c r="MPN102" s="115"/>
      <c r="MPO102" s="115"/>
      <c r="MPP102" s="115"/>
      <c r="MPQ102" s="115"/>
      <c r="MPR102" s="115"/>
      <c r="MPS102" s="115"/>
      <c r="MPT102" s="115"/>
      <c r="MPU102" s="115"/>
      <c r="MPV102" s="115"/>
      <c r="MPW102" s="115"/>
      <c r="MPX102" s="115"/>
      <c r="MPY102" s="115"/>
      <c r="MPZ102" s="115"/>
      <c r="MQA102" s="115"/>
      <c r="MQB102" s="115"/>
      <c r="MQC102" s="115"/>
      <c r="MQD102" s="115"/>
      <c r="MQE102" s="115"/>
      <c r="MQF102" s="115"/>
      <c r="MQG102" s="115"/>
      <c r="MQH102" s="115"/>
      <c r="MQI102" s="115"/>
      <c r="MQJ102" s="115"/>
      <c r="MQK102" s="115"/>
      <c r="MQL102" s="115"/>
      <c r="MQM102" s="115"/>
      <c r="MQN102" s="115"/>
      <c r="MQO102" s="115"/>
      <c r="MQP102" s="115"/>
      <c r="MQQ102" s="115"/>
      <c r="MQR102" s="115"/>
      <c r="MQS102" s="115"/>
      <c r="MQT102" s="115"/>
      <c r="MQU102" s="115"/>
      <c r="MQV102" s="115"/>
      <c r="MQW102" s="115"/>
      <c r="MQX102" s="115"/>
      <c r="MQY102" s="115"/>
      <c r="MQZ102" s="115"/>
      <c r="MRA102" s="115"/>
      <c r="MRB102" s="115"/>
      <c r="MRC102" s="115"/>
      <c r="MRD102" s="115"/>
      <c r="MRE102" s="115"/>
      <c r="MRF102" s="115"/>
      <c r="MRG102" s="115"/>
      <c r="MRH102" s="115"/>
      <c r="MRI102" s="115"/>
      <c r="MRJ102" s="115"/>
      <c r="MRK102" s="115"/>
      <c r="MRL102" s="115"/>
      <c r="MRM102" s="115"/>
      <c r="MRN102" s="115"/>
      <c r="MRO102" s="115"/>
      <c r="MRP102" s="115"/>
      <c r="MRQ102" s="115"/>
      <c r="MRR102" s="115"/>
      <c r="MRS102" s="115"/>
      <c r="MRT102" s="115"/>
      <c r="MRU102" s="115"/>
      <c r="MRV102" s="115"/>
      <c r="MRW102" s="115"/>
      <c r="MRX102" s="115"/>
      <c r="MRY102" s="115"/>
      <c r="MRZ102" s="115"/>
      <c r="MSA102" s="115"/>
      <c r="MSB102" s="115"/>
      <c r="MSC102" s="115"/>
      <c r="MSD102" s="115"/>
      <c r="MSE102" s="115"/>
      <c r="MSF102" s="115"/>
      <c r="MSG102" s="115"/>
      <c r="MSH102" s="115"/>
      <c r="MSI102" s="115"/>
      <c r="MSJ102" s="115"/>
      <c r="MSK102" s="115"/>
      <c r="MSL102" s="115"/>
      <c r="MSM102" s="115"/>
      <c r="MSN102" s="115"/>
      <c r="MSO102" s="115"/>
      <c r="MSP102" s="115"/>
      <c r="MSQ102" s="115"/>
      <c r="MSR102" s="115"/>
      <c r="MSS102" s="115"/>
      <c r="MST102" s="115"/>
      <c r="MSU102" s="115"/>
      <c r="MSV102" s="115"/>
      <c r="MSW102" s="115"/>
      <c r="MSX102" s="115"/>
      <c r="MSY102" s="115"/>
      <c r="MSZ102" s="115"/>
      <c r="MTA102" s="115"/>
      <c r="MTB102" s="115"/>
      <c r="MTC102" s="115"/>
      <c r="MTD102" s="115"/>
      <c r="MTE102" s="115"/>
      <c r="MTF102" s="115"/>
      <c r="MTG102" s="115"/>
      <c r="MTH102" s="115"/>
      <c r="MTI102" s="115"/>
      <c r="MTJ102" s="115"/>
      <c r="MTK102" s="115"/>
      <c r="MTL102" s="115"/>
      <c r="MTM102" s="115"/>
      <c r="MTN102" s="115"/>
      <c r="MTO102" s="115"/>
      <c r="MTP102" s="115"/>
      <c r="MTQ102" s="115"/>
      <c r="MTR102" s="115"/>
      <c r="MTS102" s="115"/>
      <c r="MTT102" s="115"/>
      <c r="MTU102" s="115"/>
      <c r="MTV102" s="115"/>
      <c r="MTW102" s="115"/>
      <c r="MTX102" s="115"/>
      <c r="MTY102" s="115"/>
      <c r="MTZ102" s="115"/>
      <c r="MUA102" s="115"/>
      <c r="MUB102" s="115"/>
      <c r="MUC102" s="115"/>
      <c r="MUD102" s="115"/>
      <c r="MUE102" s="115"/>
      <c r="MUF102" s="115"/>
      <c r="MUG102" s="115"/>
      <c r="MUH102" s="115"/>
      <c r="MUI102" s="115"/>
      <c r="MUJ102" s="115"/>
      <c r="MUK102" s="115"/>
      <c r="MUL102" s="115"/>
      <c r="MUM102" s="115"/>
      <c r="MUN102" s="115"/>
      <c r="MUO102" s="115"/>
      <c r="MUP102" s="115"/>
      <c r="MUQ102" s="115"/>
      <c r="MUR102" s="115"/>
      <c r="MUS102" s="115"/>
      <c r="MUT102" s="115"/>
      <c r="MUU102" s="115"/>
      <c r="MUV102" s="115"/>
      <c r="MUW102" s="115"/>
      <c r="MUX102" s="115"/>
      <c r="MUY102" s="115"/>
      <c r="MUZ102" s="115"/>
      <c r="MVA102" s="115"/>
      <c r="MVB102" s="115"/>
      <c r="MVC102" s="115"/>
      <c r="MVD102" s="115"/>
      <c r="MVE102" s="115"/>
      <c r="MVF102" s="115"/>
      <c r="MVG102" s="115"/>
      <c r="MVH102" s="115"/>
      <c r="MVI102" s="115"/>
      <c r="MVJ102" s="115"/>
      <c r="MVK102" s="115"/>
      <c r="MVL102" s="115"/>
      <c r="MVM102" s="115"/>
      <c r="MVN102" s="115"/>
      <c r="MVO102" s="115"/>
      <c r="MVP102" s="115"/>
      <c r="MVQ102" s="115"/>
      <c r="MVR102" s="115"/>
      <c r="MVS102" s="115"/>
      <c r="MVT102" s="115"/>
      <c r="MVU102" s="115"/>
      <c r="MVV102" s="115"/>
      <c r="MVW102" s="115"/>
      <c r="MVX102" s="115"/>
      <c r="MVY102" s="115"/>
      <c r="MVZ102" s="115"/>
      <c r="MWA102" s="115"/>
      <c r="MWB102" s="115"/>
      <c r="MWC102" s="115"/>
      <c r="MWD102" s="115"/>
      <c r="MWE102" s="115"/>
      <c r="MWF102" s="115"/>
      <c r="MWG102" s="115"/>
      <c r="MWH102" s="115"/>
      <c r="MWI102" s="115"/>
      <c r="MWJ102" s="115"/>
      <c r="MWK102" s="115"/>
      <c r="MWL102" s="115"/>
      <c r="MWM102" s="115"/>
      <c r="MWN102" s="115"/>
      <c r="MWO102" s="115"/>
      <c r="MWP102" s="115"/>
      <c r="MWQ102" s="115"/>
      <c r="MWR102" s="115"/>
      <c r="MWS102" s="115"/>
      <c r="MWT102" s="115"/>
      <c r="MWU102" s="115"/>
      <c r="MWV102" s="115"/>
      <c r="MWW102" s="115"/>
      <c r="MWX102" s="115"/>
      <c r="MWY102" s="115"/>
      <c r="MWZ102" s="115"/>
      <c r="MXA102" s="115"/>
      <c r="MXB102" s="115"/>
      <c r="MXC102" s="115"/>
      <c r="MXD102" s="115"/>
      <c r="MXE102" s="115"/>
      <c r="MXF102" s="115"/>
      <c r="MXG102" s="115"/>
      <c r="MXH102" s="115"/>
      <c r="MXI102" s="115"/>
      <c r="MXJ102" s="115"/>
      <c r="MXK102" s="115"/>
      <c r="MXL102" s="115"/>
      <c r="MXM102" s="115"/>
      <c r="MXN102" s="115"/>
      <c r="MXO102" s="115"/>
      <c r="MXP102" s="115"/>
      <c r="MXQ102" s="115"/>
      <c r="MXR102" s="115"/>
      <c r="MXS102" s="115"/>
      <c r="MXT102" s="115"/>
      <c r="MXU102" s="115"/>
      <c r="MXV102" s="115"/>
      <c r="MXW102" s="115"/>
      <c r="MXX102" s="115"/>
      <c r="MXY102" s="115"/>
      <c r="MXZ102" s="115"/>
      <c r="MYA102" s="115"/>
      <c r="MYB102" s="115"/>
      <c r="MYC102" s="115"/>
      <c r="MYD102" s="115"/>
      <c r="MYE102" s="115"/>
      <c r="MYF102" s="115"/>
      <c r="MYG102" s="115"/>
      <c r="MYH102" s="115"/>
      <c r="MYI102" s="115"/>
      <c r="MYJ102" s="115"/>
      <c r="MYK102" s="115"/>
      <c r="MYL102" s="115"/>
      <c r="MYM102" s="115"/>
      <c r="MYN102" s="115"/>
      <c r="MYO102" s="115"/>
      <c r="MYP102" s="115"/>
      <c r="MYQ102" s="115"/>
      <c r="MYR102" s="115"/>
      <c r="MYS102" s="115"/>
      <c r="MYT102" s="115"/>
      <c r="MYU102" s="115"/>
      <c r="MYV102" s="115"/>
      <c r="MYW102" s="115"/>
      <c r="MYX102" s="115"/>
      <c r="MYY102" s="115"/>
      <c r="MYZ102" s="115"/>
      <c r="MZA102" s="115"/>
      <c r="MZB102" s="115"/>
      <c r="MZC102" s="115"/>
      <c r="MZD102" s="115"/>
      <c r="MZE102" s="115"/>
      <c r="MZF102" s="115"/>
      <c r="MZG102" s="115"/>
      <c r="MZH102" s="115"/>
      <c r="MZI102" s="115"/>
      <c r="MZJ102" s="115"/>
      <c r="MZK102" s="115"/>
      <c r="MZL102" s="115"/>
      <c r="MZM102" s="115"/>
      <c r="MZN102" s="115"/>
      <c r="MZO102" s="115"/>
      <c r="MZP102" s="115"/>
      <c r="MZQ102" s="115"/>
      <c r="MZR102" s="115"/>
      <c r="MZS102" s="115"/>
      <c r="MZT102" s="115"/>
      <c r="MZU102" s="115"/>
      <c r="MZV102" s="115"/>
      <c r="MZW102" s="115"/>
      <c r="MZX102" s="115"/>
      <c r="MZY102" s="115"/>
      <c r="MZZ102" s="115"/>
      <c r="NAA102" s="115"/>
      <c r="NAB102" s="115"/>
      <c r="NAC102" s="115"/>
      <c r="NAD102" s="115"/>
      <c r="NAE102" s="115"/>
      <c r="NAF102" s="115"/>
      <c r="NAG102" s="115"/>
      <c r="NAH102" s="115"/>
      <c r="NAI102" s="115"/>
      <c r="NAJ102" s="115"/>
      <c r="NAK102" s="115"/>
      <c r="NAL102" s="115"/>
      <c r="NAM102" s="115"/>
      <c r="NAN102" s="115"/>
      <c r="NAO102" s="115"/>
      <c r="NAP102" s="115"/>
      <c r="NAQ102" s="115"/>
      <c r="NAR102" s="115"/>
      <c r="NAS102" s="115"/>
      <c r="NAT102" s="115"/>
      <c r="NAU102" s="115"/>
      <c r="NAV102" s="115"/>
      <c r="NAW102" s="115"/>
      <c r="NAX102" s="115"/>
      <c r="NAY102" s="115"/>
      <c r="NAZ102" s="115"/>
      <c r="NBA102" s="115"/>
      <c r="NBB102" s="115"/>
      <c r="NBC102" s="115"/>
      <c r="NBD102" s="115"/>
      <c r="NBE102" s="115"/>
      <c r="NBF102" s="115"/>
      <c r="NBG102" s="115"/>
      <c r="NBH102" s="115"/>
      <c r="NBI102" s="115"/>
      <c r="NBJ102" s="115"/>
      <c r="NBK102" s="115"/>
      <c r="NBL102" s="115"/>
      <c r="NBM102" s="115"/>
      <c r="NBN102" s="115"/>
      <c r="NBO102" s="115"/>
      <c r="NBP102" s="115"/>
      <c r="NBQ102" s="115"/>
      <c r="NBR102" s="115"/>
      <c r="NBS102" s="115"/>
      <c r="NBT102" s="115"/>
      <c r="NBU102" s="115"/>
      <c r="NBV102" s="115"/>
      <c r="NBW102" s="115"/>
      <c r="NBX102" s="115"/>
      <c r="NBY102" s="115"/>
      <c r="NBZ102" s="115"/>
      <c r="NCA102" s="115"/>
      <c r="NCB102" s="115"/>
      <c r="NCC102" s="115"/>
      <c r="NCD102" s="115"/>
      <c r="NCE102" s="115"/>
      <c r="NCF102" s="115"/>
      <c r="NCG102" s="115"/>
      <c r="NCH102" s="115"/>
      <c r="NCI102" s="115"/>
      <c r="NCJ102" s="115"/>
      <c r="NCK102" s="115"/>
      <c r="NCL102" s="115"/>
      <c r="NCM102" s="115"/>
      <c r="NCN102" s="115"/>
      <c r="NCO102" s="115"/>
      <c r="NCP102" s="115"/>
      <c r="NCQ102" s="115"/>
      <c r="NCR102" s="115"/>
      <c r="NCS102" s="115"/>
      <c r="NCT102" s="115"/>
      <c r="NCU102" s="115"/>
      <c r="NCV102" s="115"/>
      <c r="NCW102" s="115"/>
      <c r="NCX102" s="115"/>
      <c r="NCY102" s="115"/>
      <c r="NCZ102" s="115"/>
      <c r="NDA102" s="115"/>
      <c r="NDB102" s="115"/>
      <c r="NDC102" s="115"/>
      <c r="NDD102" s="115"/>
      <c r="NDE102" s="115"/>
      <c r="NDF102" s="115"/>
      <c r="NDG102" s="115"/>
      <c r="NDH102" s="115"/>
      <c r="NDI102" s="115"/>
      <c r="NDJ102" s="115"/>
      <c r="NDK102" s="115"/>
      <c r="NDL102" s="115"/>
      <c r="NDM102" s="115"/>
      <c r="NDN102" s="115"/>
      <c r="NDO102" s="115"/>
      <c r="NDP102" s="115"/>
      <c r="NDQ102" s="115"/>
      <c r="NDR102" s="115"/>
      <c r="NDS102" s="115"/>
      <c r="NDT102" s="115"/>
      <c r="NDU102" s="115"/>
      <c r="NDV102" s="115"/>
      <c r="NDW102" s="115"/>
      <c r="NDX102" s="115"/>
      <c r="NDY102" s="115"/>
      <c r="NDZ102" s="115"/>
      <c r="NEA102" s="115"/>
      <c r="NEB102" s="115"/>
      <c r="NEC102" s="115"/>
      <c r="NED102" s="115"/>
      <c r="NEE102" s="115"/>
      <c r="NEF102" s="115"/>
      <c r="NEG102" s="115"/>
      <c r="NEH102" s="115"/>
      <c r="NEI102" s="115"/>
      <c r="NEJ102" s="115"/>
      <c r="NEK102" s="115"/>
      <c r="NEL102" s="115"/>
      <c r="NEM102" s="115"/>
      <c r="NEN102" s="115"/>
      <c r="NEO102" s="115"/>
      <c r="NEP102" s="115"/>
      <c r="NEQ102" s="115"/>
      <c r="NER102" s="115"/>
      <c r="NES102" s="115"/>
      <c r="NET102" s="115"/>
      <c r="NEU102" s="115"/>
      <c r="NEV102" s="115"/>
      <c r="NEW102" s="115"/>
      <c r="NEX102" s="115"/>
      <c r="NEY102" s="115"/>
      <c r="NEZ102" s="115"/>
      <c r="NFA102" s="115"/>
      <c r="NFB102" s="115"/>
      <c r="NFC102" s="115"/>
      <c r="NFD102" s="115"/>
      <c r="NFE102" s="115"/>
      <c r="NFF102" s="115"/>
      <c r="NFG102" s="115"/>
      <c r="NFH102" s="115"/>
      <c r="NFI102" s="115"/>
      <c r="NFJ102" s="115"/>
      <c r="NFK102" s="115"/>
      <c r="NFL102" s="115"/>
      <c r="NFM102" s="115"/>
      <c r="NFN102" s="115"/>
      <c r="NFO102" s="115"/>
      <c r="NFP102" s="115"/>
      <c r="NFQ102" s="115"/>
      <c r="NFR102" s="115"/>
      <c r="NFS102" s="115"/>
      <c r="NFT102" s="115"/>
      <c r="NFU102" s="115"/>
      <c r="NFV102" s="115"/>
      <c r="NFW102" s="115"/>
      <c r="NFX102" s="115"/>
      <c r="NFY102" s="115"/>
      <c r="NFZ102" s="115"/>
      <c r="NGA102" s="115"/>
      <c r="NGB102" s="115"/>
      <c r="NGC102" s="115"/>
      <c r="NGD102" s="115"/>
      <c r="NGE102" s="115"/>
      <c r="NGF102" s="115"/>
      <c r="NGG102" s="115"/>
      <c r="NGH102" s="115"/>
      <c r="NGI102" s="115"/>
      <c r="NGJ102" s="115"/>
      <c r="NGK102" s="115"/>
      <c r="NGL102" s="115"/>
      <c r="NGM102" s="115"/>
      <c r="NGN102" s="115"/>
      <c r="NGO102" s="115"/>
      <c r="NGP102" s="115"/>
      <c r="NGQ102" s="115"/>
      <c r="NGR102" s="115"/>
      <c r="NGS102" s="115"/>
      <c r="NGT102" s="115"/>
      <c r="NGU102" s="115"/>
      <c r="NGV102" s="115"/>
      <c r="NGW102" s="115"/>
      <c r="NGX102" s="115"/>
      <c r="NGY102" s="115"/>
      <c r="NGZ102" s="115"/>
      <c r="NHA102" s="115"/>
      <c r="NHB102" s="115"/>
      <c r="NHC102" s="115"/>
      <c r="NHD102" s="115"/>
      <c r="NHE102" s="115"/>
      <c r="NHF102" s="115"/>
      <c r="NHG102" s="115"/>
      <c r="NHH102" s="115"/>
      <c r="NHI102" s="115"/>
      <c r="NHJ102" s="115"/>
      <c r="NHK102" s="115"/>
      <c r="NHL102" s="115"/>
      <c r="NHM102" s="115"/>
      <c r="NHN102" s="115"/>
      <c r="NHO102" s="115"/>
      <c r="NHP102" s="115"/>
      <c r="NHQ102" s="115"/>
      <c r="NHR102" s="115"/>
      <c r="NHS102" s="115"/>
      <c r="NHT102" s="115"/>
      <c r="NHU102" s="115"/>
      <c r="NHV102" s="115"/>
      <c r="NHW102" s="115"/>
      <c r="NHX102" s="115"/>
      <c r="NHY102" s="115"/>
      <c r="NHZ102" s="115"/>
      <c r="NIA102" s="115"/>
      <c r="NIB102" s="115"/>
      <c r="NIC102" s="115"/>
      <c r="NID102" s="115"/>
      <c r="NIE102" s="115"/>
      <c r="NIF102" s="115"/>
      <c r="NIG102" s="115"/>
      <c r="NIH102" s="115"/>
      <c r="NII102" s="115"/>
      <c r="NIJ102" s="115"/>
      <c r="NIK102" s="115"/>
      <c r="NIL102" s="115"/>
      <c r="NIM102" s="115"/>
      <c r="NIN102" s="115"/>
      <c r="NIO102" s="115"/>
      <c r="NIP102" s="115"/>
      <c r="NIQ102" s="115"/>
      <c r="NIR102" s="115"/>
      <c r="NIS102" s="115"/>
      <c r="NIT102" s="115"/>
      <c r="NIU102" s="115"/>
      <c r="NIV102" s="115"/>
      <c r="NIW102" s="115"/>
      <c r="NIX102" s="115"/>
      <c r="NIY102" s="115"/>
      <c r="NIZ102" s="115"/>
      <c r="NJA102" s="115"/>
      <c r="NJB102" s="115"/>
      <c r="NJC102" s="115"/>
      <c r="NJD102" s="115"/>
      <c r="NJE102" s="115"/>
      <c r="NJF102" s="115"/>
      <c r="NJG102" s="115"/>
      <c r="NJH102" s="115"/>
      <c r="NJI102" s="115"/>
      <c r="NJJ102" s="115"/>
      <c r="NJK102" s="115"/>
      <c r="NJL102" s="115"/>
      <c r="NJM102" s="115"/>
      <c r="NJN102" s="115"/>
      <c r="NJO102" s="115"/>
      <c r="NJP102" s="115"/>
      <c r="NJQ102" s="115"/>
      <c r="NJR102" s="115"/>
      <c r="NJS102" s="115"/>
      <c r="NJT102" s="115"/>
      <c r="NJU102" s="115"/>
      <c r="NJV102" s="115"/>
      <c r="NJW102" s="115"/>
      <c r="NJX102" s="115"/>
      <c r="NJY102" s="115"/>
      <c r="NJZ102" s="115"/>
      <c r="NKA102" s="115"/>
      <c r="NKB102" s="115"/>
      <c r="NKC102" s="115"/>
      <c r="NKD102" s="115"/>
      <c r="NKE102" s="115"/>
      <c r="NKF102" s="115"/>
      <c r="NKG102" s="115"/>
      <c r="NKH102" s="115"/>
      <c r="NKI102" s="115"/>
      <c r="NKJ102" s="115"/>
      <c r="NKK102" s="115"/>
      <c r="NKL102" s="115"/>
      <c r="NKM102" s="115"/>
      <c r="NKN102" s="115"/>
      <c r="NKO102" s="115"/>
      <c r="NKP102" s="115"/>
      <c r="NKQ102" s="115"/>
      <c r="NKR102" s="115"/>
      <c r="NKS102" s="115"/>
      <c r="NKT102" s="115"/>
      <c r="NKU102" s="115"/>
      <c r="NKV102" s="115"/>
      <c r="NKW102" s="115"/>
      <c r="NKX102" s="115"/>
      <c r="NKY102" s="115"/>
      <c r="NKZ102" s="115"/>
      <c r="NLA102" s="115"/>
      <c r="NLB102" s="115"/>
      <c r="NLC102" s="115"/>
      <c r="NLD102" s="115"/>
      <c r="NLE102" s="115"/>
      <c r="NLF102" s="115"/>
      <c r="NLG102" s="115"/>
      <c r="NLH102" s="115"/>
      <c r="NLI102" s="115"/>
      <c r="NLJ102" s="115"/>
      <c r="NLK102" s="115"/>
      <c r="NLL102" s="115"/>
      <c r="NLM102" s="115"/>
      <c r="NLN102" s="115"/>
      <c r="NLO102" s="115"/>
      <c r="NLP102" s="115"/>
      <c r="NLQ102" s="115"/>
      <c r="NLR102" s="115"/>
      <c r="NLS102" s="115"/>
      <c r="NLT102" s="115"/>
      <c r="NLU102" s="115"/>
      <c r="NLV102" s="115"/>
      <c r="NLW102" s="115"/>
      <c r="NLX102" s="115"/>
      <c r="NLY102" s="115"/>
      <c r="NLZ102" s="115"/>
      <c r="NMA102" s="115"/>
      <c r="NMB102" s="115"/>
      <c r="NMC102" s="115"/>
      <c r="NMD102" s="115"/>
      <c r="NME102" s="115"/>
      <c r="NMF102" s="115"/>
      <c r="NMG102" s="115"/>
      <c r="NMH102" s="115"/>
      <c r="NMI102" s="115"/>
      <c r="NMJ102" s="115"/>
      <c r="NMK102" s="115"/>
      <c r="NML102" s="115"/>
      <c r="NMM102" s="115"/>
      <c r="NMN102" s="115"/>
      <c r="NMO102" s="115"/>
      <c r="NMP102" s="115"/>
      <c r="NMQ102" s="115"/>
      <c r="NMR102" s="115"/>
      <c r="NMS102" s="115"/>
      <c r="NMT102" s="115"/>
      <c r="NMU102" s="115"/>
      <c r="NMV102" s="115"/>
      <c r="NMW102" s="115"/>
      <c r="NMX102" s="115"/>
      <c r="NMY102" s="115"/>
      <c r="NMZ102" s="115"/>
      <c r="NNA102" s="115"/>
      <c r="NNB102" s="115"/>
      <c r="NNC102" s="115"/>
      <c r="NND102" s="115"/>
      <c r="NNE102" s="115"/>
      <c r="NNF102" s="115"/>
      <c r="NNG102" s="115"/>
      <c r="NNH102" s="115"/>
      <c r="NNI102" s="115"/>
      <c r="NNJ102" s="115"/>
      <c r="NNK102" s="115"/>
      <c r="NNL102" s="115"/>
      <c r="NNM102" s="115"/>
      <c r="NNN102" s="115"/>
      <c r="NNO102" s="115"/>
      <c r="NNP102" s="115"/>
      <c r="NNQ102" s="115"/>
      <c r="NNR102" s="115"/>
      <c r="NNS102" s="115"/>
      <c r="NNT102" s="115"/>
      <c r="NNU102" s="115"/>
      <c r="NNV102" s="115"/>
      <c r="NNW102" s="115"/>
      <c r="NNX102" s="115"/>
      <c r="NNY102" s="115"/>
      <c r="NNZ102" s="115"/>
      <c r="NOA102" s="115"/>
      <c r="NOB102" s="115"/>
      <c r="NOC102" s="115"/>
      <c r="NOD102" s="115"/>
      <c r="NOE102" s="115"/>
      <c r="NOF102" s="115"/>
      <c r="NOG102" s="115"/>
      <c r="NOH102" s="115"/>
      <c r="NOI102" s="115"/>
      <c r="NOJ102" s="115"/>
      <c r="NOK102" s="115"/>
      <c r="NOL102" s="115"/>
      <c r="NOM102" s="115"/>
      <c r="NON102" s="115"/>
      <c r="NOO102" s="115"/>
      <c r="NOP102" s="115"/>
      <c r="NOQ102" s="115"/>
      <c r="NOR102" s="115"/>
      <c r="NOS102" s="115"/>
      <c r="NOT102" s="115"/>
      <c r="NOU102" s="115"/>
      <c r="NOV102" s="115"/>
      <c r="NOW102" s="115"/>
      <c r="NOX102" s="115"/>
      <c r="NOY102" s="115"/>
      <c r="NOZ102" s="115"/>
      <c r="NPA102" s="115"/>
      <c r="NPB102" s="115"/>
      <c r="NPC102" s="115"/>
      <c r="NPD102" s="115"/>
      <c r="NPE102" s="115"/>
      <c r="NPF102" s="115"/>
      <c r="NPG102" s="115"/>
      <c r="NPH102" s="115"/>
      <c r="NPI102" s="115"/>
      <c r="NPJ102" s="115"/>
      <c r="NPK102" s="115"/>
      <c r="NPL102" s="115"/>
      <c r="NPM102" s="115"/>
      <c r="NPN102" s="115"/>
      <c r="NPO102" s="115"/>
      <c r="NPP102" s="115"/>
      <c r="NPQ102" s="115"/>
      <c r="NPR102" s="115"/>
      <c r="NPS102" s="115"/>
      <c r="NPT102" s="115"/>
      <c r="NPU102" s="115"/>
      <c r="NPV102" s="115"/>
      <c r="NPW102" s="115"/>
      <c r="NPX102" s="115"/>
      <c r="NPY102" s="115"/>
      <c r="NPZ102" s="115"/>
      <c r="NQA102" s="115"/>
      <c r="NQB102" s="115"/>
      <c r="NQC102" s="115"/>
      <c r="NQD102" s="115"/>
      <c r="NQE102" s="115"/>
      <c r="NQF102" s="115"/>
      <c r="NQG102" s="115"/>
      <c r="NQH102" s="115"/>
      <c r="NQI102" s="115"/>
      <c r="NQJ102" s="115"/>
      <c r="NQK102" s="115"/>
      <c r="NQL102" s="115"/>
      <c r="NQM102" s="115"/>
      <c r="NQN102" s="115"/>
      <c r="NQO102" s="115"/>
      <c r="NQP102" s="115"/>
      <c r="NQQ102" s="115"/>
      <c r="NQR102" s="115"/>
      <c r="NQS102" s="115"/>
      <c r="NQT102" s="115"/>
      <c r="NQU102" s="115"/>
      <c r="NQV102" s="115"/>
      <c r="NQW102" s="115"/>
      <c r="NQX102" s="115"/>
      <c r="NQY102" s="115"/>
      <c r="NQZ102" s="115"/>
      <c r="NRA102" s="115"/>
      <c r="NRB102" s="115"/>
      <c r="NRC102" s="115"/>
      <c r="NRD102" s="115"/>
      <c r="NRE102" s="115"/>
      <c r="NRF102" s="115"/>
      <c r="NRG102" s="115"/>
      <c r="NRH102" s="115"/>
      <c r="NRI102" s="115"/>
      <c r="NRJ102" s="115"/>
      <c r="NRK102" s="115"/>
      <c r="NRL102" s="115"/>
      <c r="NRM102" s="115"/>
      <c r="NRN102" s="115"/>
      <c r="NRO102" s="115"/>
      <c r="NRP102" s="115"/>
      <c r="NRQ102" s="115"/>
      <c r="NRR102" s="115"/>
      <c r="NRS102" s="115"/>
      <c r="NRT102" s="115"/>
      <c r="NRU102" s="115"/>
      <c r="NRV102" s="115"/>
      <c r="NRW102" s="115"/>
      <c r="NRX102" s="115"/>
      <c r="NRY102" s="115"/>
      <c r="NRZ102" s="115"/>
      <c r="NSA102" s="115"/>
      <c r="NSB102" s="115"/>
      <c r="NSC102" s="115"/>
      <c r="NSD102" s="115"/>
      <c r="NSE102" s="115"/>
      <c r="NSF102" s="115"/>
      <c r="NSG102" s="115"/>
      <c r="NSH102" s="115"/>
      <c r="NSI102" s="115"/>
      <c r="NSJ102" s="115"/>
      <c r="NSK102" s="115"/>
      <c r="NSL102" s="115"/>
      <c r="NSM102" s="115"/>
      <c r="NSN102" s="115"/>
      <c r="NSO102" s="115"/>
      <c r="NSP102" s="115"/>
      <c r="NSQ102" s="115"/>
      <c r="NSR102" s="115"/>
      <c r="NSS102" s="115"/>
      <c r="NST102" s="115"/>
      <c r="NSU102" s="115"/>
      <c r="NSV102" s="115"/>
      <c r="NSW102" s="115"/>
      <c r="NSX102" s="115"/>
      <c r="NSY102" s="115"/>
      <c r="NSZ102" s="115"/>
      <c r="NTA102" s="115"/>
      <c r="NTB102" s="115"/>
      <c r="NTC102" s="115"/>
      <c r="NTD102" s="115"/>
      <c r="NTE102" s="115"/>
      <c r="NTF102" s="115"/>
      <c r="NTG102" s="115"/>
      <c r="NTH102" s="115"/>
      <c r="NTI102" s="115"/>
      <c r="NTJ102" s="115"/>
      <c r="NTK102" s="115"/>
      <c r="NTL102" s="115"/>
      <c r="NTM102" s="115"/>
      <c r="NTN102" s="115"/>
      <c r="NTO102" s="115"/>
      <c r="NTP102" s="115"/>
      <c r="NTQ102" s="115"/>
      <c r="NTR102" s="115"/>
      <c r="NTS102" s="115"/>
      <c r="NTT102" s="115"/>
      <c r="NTU102" s="115"/>
      <c r="NTV102" s="115"/>
      <c r="NTW102" s="115"/>
      <c r="NTX102" s="115"/>
      <c r="NTY102" s="115"/>
      <c r="NTZ102" s="115"/>
      <c r="NUA102" s="115"/>
      <c r="NUB102" s="115"/>
      <c r="NUC102" s="115"/>
      <c r="NUD102" s="115"/>
      <c r="NUE102" s="115"/>
      <c r="NUF102" s="115"/>
      <c r="NUG102" s="115"/>
      <c r="NUH102" s="115"/>
      <c r="NUI102" s="115"/>
      <c r="NUJ102" s="115"/>
      <c r="NUK102" s="115"/>
      <c r="NUL102" s="115"/>
      <c r="NUM102" s="115"/>
      <c r="NUN102" s="115"/>
      <c r="NUO102" s="115"/>
      <c r="NUP102" s="115"/>
      <c r="NUQ102" s="115"/>
      <c r="NUR102" s="115"/>
      <c r="NUS102" s="115"/>
      <c r="NUT102" s="115"/>
      <c r="NUU102" s="115"/>
      <c r="NUV102" s="115"/>
      <c r="NUW102" s="115"/>
      <c r="NUX102" s="115"/>
      <c r="NUY102" s="115"/>
      <c r="NUZ102" s="115"/>
      <c r="NVA102" s="115"/>
      <c r="NVB102" s="115"/>
      <c r="NVC102" s="115"/>
      <c r="NVD102" s="115"/>
      <c r="NVE102" s="115"/>
      <c r="NVF102" s="115"/>
      <c r="NVG102" s="115"/>
      <c r="NVH102" s="115"/>
      <c r="NVI102" s="115"/>
      <c r="NVJ102" s="115"/>
      <c r="NVK102" s="115"/>
      <c r="NVL102" s="115"/>
      <c r="NVM102" s="115"/>
      <c r="NVN102" s="115"/>
      <c r="NVO102" s="115"/>
      <c r="NVP102" s="115"/>
      <c r="NVQ102" s="115"/>
      <c r="NVR102" s="115"/>
      <c r="NVS102" s="115"/>
      <c r="NVT102" s="115"/>
      <c r="NVU102" s="115"/>
      <c r="NVV102" s="115"/>
      <c r="NVW102" s="115"/>
      <c r="NVX102" s="115"/>
      <c r="NVY102" s="115"/>
      <c r="NVZ102" s="115"/>
      <c r="NWA102" s="115"/>
      <c r="NWB102" s="115"/>
      <c r="NWC102" s="115"/>
      <c r="NWD102" s="115"/>
      <c r="NWE102" s="115"/>
      <c r="NWF102" s="115"/>
      <c r="NWG102" s="115"/>
      <c r="NWH102" s="115"/>
      <c r="NWI102" s="115"/>
      <c r="NWJ102" s="115"/>
      <c r="NWK102" s="115"/>
      <c r="NWL102" s="115"/>
      <c r="NWM102" s="115"/>
      <c r="NWN102" s="115"/>
      <c r="NWO102" s="115"/>
      <c r="NWP102" s="115"/>
      <c r="NWQ102" s="115"/>
      <c r="NWR102" s="115"/>
      <c r="NWS102" s="115"/>
      <c r="NWT102" s="115"/>
      <c r="NWU102" s="115"/>
      <c r="NWV102" s="115"/>
      <c r="NWW102" s="115"/>
      <c r="NWX102" s="115"/>
      <c r="NWY102" s="115"/>
      <c r="NWZ102" s="115"/>
      <c r="NXA102" s="115"/>
      <c r="NXB102" s="115"/>
      <c r="NXC102" s="115"/>
      <c r="NXD102" s="115"/>
      <c r="NXE102" s="115"/>
      <c r="NXF102" s="115"/>
      <c r="NXG102" s="115"/>
      <c r="NXH102" s="115"/>
      <c r="NXI102" s="115"/>
      <c r="NXJ102" s="115"/>
      <c r="NXK102" s="115"/>
      <c r="NXL102" s="115"/>
      <c r="NXM102" s="115"/>
      <c r="NXN102" s="115"/>
      <c r="NXO102" s="115"/>
      <c r="NXP102" s="115"/>
      <c r="NXQ102" s="115"/>
      <c r="NXR102" s="115"/>
      <c r="NXS102" s="115"/>
      <c r="NXT102" s="115"/>
      <c r="NXU102" s="115"/>
      <c r="NXV102" s="115"/>
      <c r="NXW102" s="115"/>
      <c r="NXX102" s="115"/>
      <c r="NXY102" s="115"/>
      <c r="NXZ102" s="115"/>
      <c r="NYA102" s="115"/>
      <c r="NYB102" s="115"/>
      <c r="NYC102" s="115"/>
      <c r="NYD102" s="115"/>
      <c r="NYE102" s="115"/>
      <c r="NYF102" s="115"/>
      <c r="NYG102" s="115"/>
      <c r="NYH102" s="115"/>
      <c r="NYI102" s="115"/>
      <c r="NYJ102" s="115"/>
      <c r="NYK102" s="115"/>
      <c r="NYL102" s="115"/>
      <c r="NYM102" s="115"/>
      <c r="NYN102" s="115"/>
      <c r="NYO102" s="115"/>
      <c r="NYP102" s="115"/>
      <c r="NYQ102" s="115"/>
      <c r="NYR102" s="115"/>
      <c r="NYS102" s="115"/>
      <c r="NYT102" s="115"/>
      <c r="NYU102" s="115"/>
      <c r="NYV102" s="115"/>
      <c r="NYW102" s="115"/>
      <c r="NYX102" s="115"/>
      <c r="NYY102" s="115"/>
      <c r="NYZ102" s="115"/>
      <c r="NZA102" s="115"/>
      <c r="NZB102" s="115"/>
      <c r="NZC102" s="115"/>
      <c r="NZD102" s="115"/>
      <c r="NZE102" s="115"/>
      <c r="NZF102" s="115"/>
      <c r="NZG102" s="115"/>
      <c r="NZH102" s="115"/>
      <c r="NZI102" s="115"/>
      <c r="NZJ102" s="115"/>
      <c r="NZK102" s="115"/>
      <c r="NZL102" s="115"/>
      <c r="NZM102" s="115"/>
      <c r="NZN102" s="115"/>
      <c r="NZO102" s="115"/>
      <c r="NZP102" s="115"/>
      <c r="NZQ102" s="115"/>
      <c r="NZR102" s="115"/>
      <c r="NZS102" s="115"/>
      <c r="NZT102" s="115"/>
      <c r="NZU102" s="115"/>
      <c r="NZV102" s="115"/>
      <c r="NZW102" s="115"/>
      <c r="NZX102" s="115"/>
      <c r="NZY102" s="115"/>
      <c r="NZZ102" s="115"/>
      <c r="OAA102" s="115"/>
      <c r="OAB102" s="115"/>
      <c r="OAC102" s="115"/>
      <c r="OAD102" s="115"/>
      <c r="OAE102" s="115"/>
      <c r="OAF102" s="115"/>
      <c r="OAG102" s="115"/>
      <c r="OAH102" s="115"/>
      <c r="OAI102" s="115"/>
      <c r="OAJ102" s="115"/>
      <c r="OAK102" s="115"/>
      <c r="OAL102" s="115"/>
      <c r="OAM102" s="115"/>
      <c r="OAN102" s="115"/>
      <c r="OAO102" s="115"/>
      <c r="OAP102" s="115"/>
      <c r="OAQ102" s="115"/>
      <c r="OAR102" s="115"/>
      <c r="OAS102" s="115"/>
      <c r="OAT102" s="115"/>
      <c r="OAU102" s="115"/>
      <c r="OAV102" s="115"/>
      <c r="OAW102" s="115"/>
      <c r="OAX102" s="115"/>
      <c r="OAY102" s="115"/>
      <c r="OAZ102" s="115"/>
      <c r="OBA102" s="115"/>
      <c r="OBB102" s="115"/>
      <c r="OBC102" s="115"/>
      <c r="OBD102" s="115"/>
      <c r="OBE102" s="115"/>
      <c r="OBF102" s="115"/>
      <c r="OBG102" s="115"/>
      <c r="OBH102" s="115"/>
      <c r="OBI102" s="115"/>
      <c r="OBJ102" s="115"/>
      <c r="OBK102" s="115"/>
      <c r="OBL102" s="115"/>
      <c r="OBM102" s="115"/>
      <c r="OBN102" s="115"/>
      <c r="OBO102" s="115"/>
      <c r="OBP102" s="115"/>
      <c r="OBQ102" s="115"/>
      <c r="OBR102" s="115"/>
      <c r="OBS102" s="115"/>
      <c r="OBT102" s="115"/>
      <c r="OBU102" s="115"/>
      <c r="OBV102" s="115"/>
      <c r="OBW102" s="115"/>
      <c r="OBX102" s="115"/>
      <c r="OBY102" s="115"/>
      <c r="OBZ102" s="115"/>
      <c r="OCA102" s="115"/>
      <c r="OCB102" s="115"/>
      <c r="OCC102" s="115"/>
      <c r="OCD102" s="115"/>
      <c r="OCE102" s="115"/>
      <c r="OCF102" s="115"/>
      <c r="OCG102" s="115"/>
      <c r="OCH102" s="115"/>
      <c r="OCI102" s="115"/>
      <c r="OCJ102" s="115"/>
      <c r="OCK102" s="115"/>
      <c r="OCL102" s="115"/>
      <c r="OCM102" s="115"/>
      <c r="OCN102" s="115"/>
      <c r="OCO102" s="115"/>
      <c r="OCP102" s="115"/>
      <c r="OCQ102" s="115"/>
      <c r="OCR102" s="115"/>
      <c r="OCS102" s="115"/>
      <c r="OCT102" s="115"/>
      <c r="OCU102" s="115"/>
      <c r="OCV102" s="115"/>
      <c r="OCW102" s="115"/>
      <c r="OCX102" s="115"/>
      <c r="OCY102" s="115"/>
      <c r="OCZ102" s="115"/>
      <c r="ODA102" s="115"/>
      <c r="ODB102" s="115"/>
      <c r="ODC102" s="115"/>
      <c r="ODD102" s="115"/>
      <c r="ODE102" s="115"/>
      <c r="ODF102" s="115"/>
      <c r="ODG102" s="115"/>
      <c r="ODH102" s="115"/>
      <c r="ODI102" s="115"/>
      <c r="ODJ102" s="115"/>
      <c r="ODK102" s="115"/>
      <c r="ODL102" s="115"/>
      <c r="ODM102" s="115"/>
      <c r="ODN102" s="115"/>
      <c r="ODO102" s="115"/>
      <c r="ODP102" s="115"/>
      <c r="ODQ102" s="115"/>
      <c r="ODR102" s="115"/>
      <c r="ODS102" s="115"/>
      <c r="ODT102" s="115"/>
      <c r="ODU102" s="115"/>
      <c r="ODV102" s="115"/>
      <c r="ODW102" s="115"/>
      <c r="ODX102" s="115"/>
      <c r="ODY102" s="115"/>
      <c r="ODZ102" s="115"/>
      <c r="OEA102" s="115"/>
      <c r="OEB102" s="115"/>
      <c r="OEC102" s="115"/>
      <c r="OED102" s="115"/>
      <c r="OEE102" s="115"/>
      <c r="OEF102" s="115"/>
      <c r="OEG102" s="115"/>
      <c r="OEH102" s="115"/>
      <c r="OEI102" s="115"/>
      <c r="OEJ102" s="115"/>
      <c r="OEK102" s="115"/>
      <c r="OEL102" s="115"/>
      <c r="OEM102" s="115"/>
      <c r="OEN102" s="115"/>
      <c r="OEO102" s="115"/>
      <c r="OEP102" s="115"/>
      <c r="OEQ102" s="115"/>
      <c r="OER102" s="115"/>
      <c r="OES102" s="115"/>
      <c r="OET102" s="115"/>
      <c r="OEU102" s="115"/>
      <c r="OEV102" s="115"/>
      <c r="OEW102" s="115"/>
      <c r="OEX102" s="115"/>
      <c r="OEY102" s="115"/>
      <c r="OEZ102" s="115"/>
      <c r="OFA102" s="115"/>
      <c r="OFB102" s="115"/>
      <c r="OFC102" s="115"/>
      <c r="OFD102" s="115"/>
      <c r="OFE102" s="115"/>
      <c r="OFF102" s="115"/>
      <c r="OFG102" s="115"/>
      <c r="OFH102" s="115"/>
      <c r="OFI102" s="115"/>
      <c r="OFJ102" s="115"/>
      <c r="OFK102" s="115"/>
      <c r="OFL102" s="115"/>
      <c r="OFM102" s="115"/>
      <c r="OFN102" s="115"/>
      <c r="OFO102" s="115"/>
      <c r="OFP102" s="115"/>
      <c r="OFQ102" s="115"/>
      <c r="OFR102" s="115"/>
      <c r="OFS102" s="115"/>
      <c r="OFT102" s="115"/>
      <c r="OFU102" s="115"/>
      <c r="OFV102" s="115"/>
      <c r="OFW102" s="115"/>
      <c r="OFX102" s="115"/>
      <c r="OFY102" s="115"/>
      <c r="OFZ102" s="115"/>
      <c r="OGA102" s="115"/>
      <c r="OGB102" s="115"/>
      <c r="OGC102" s="115"/>
      <c r="OGD102" s="115"/>
      <c r="OGE102" s="115"/>
      <c r="OGF102" s="115"/>
      <c r="OGG102" s="115"/>
      <c r="OGH102" s="115"/>
      <c r="OGI102" s="115"/>
      <c r="OGJ102" s="115"/>
      <c r="OGK102" s="115"/>
      <c r="OGL102" s="115"/>
      <c r="OGM102" s="115"/>
      <c r="OGN102" s="115"/>
      <c r="OGO102" s="115"/>
      <c r="OGP102" s="115"/>
      <c r="OGQ102" s="115"/>
      <c r="OGR102" s="115"/>
      <c r="OGS102" s="115"/>
      <c r="OGT102" s="115"/>
      <c r="OGU102" s="115"/>
      <c r="OGV102" s="115"/>
      <c r="OGW102" s="115"/>
      <c r="OGX102" s="115"/>
      <c r="OGY102" s="115"/>
      <c r="OGZ102" s="115"/>
      <c r="OHA102" s="115"/>
      <c r="OHB102" s="115"/>
      <c r="OHC102" s="115"/>
      <c r="OHD102" s="115"/>
      <c r="OHE102" s="115"/>
      <c r="OHF102" s="115"/>
      <c r="OHG102" s="115"/>
      <c r="OHH102" s="115"/>
      <c r="OHI102" s="115"/>
      <c r="OHJ102" s="115"/>
      <c r="OHK102" s="115"/>
      <c r="OHL102" s="115"/>
      <c r="OHM102" s="115"/>
      <c r="OHN102" s="115"/>
      <c r="OHO102" s="115"/>
      <c r="OHP102" s="115"/>
      <c r="OHQ102" s="115"/>
      <c r="OHR102" s="115"/>
      <c r="OHS102" s="115"/>
      <c r="OHT102" s="115"/>
      <c r="OHU102" s="115"/>
      <c r="OHV102" s="115"/>
      <c r="OHW102" s="115"/>
      <c r="OHX102" s="115"/>
      <c r="OHY102" s="115"/>
      <c r="OHZ102" s="115"/>
      <c r="OIA102" s="115"/>
      <c r="OIB102" s="115"/>
      <c r="OIC102" s="115"/>
      <c r="OID102" s="115"/>
      <c r="OIE102" s="115"/>
      <c r="OIF102" s="115"/>
      <c r="OIG102" s="115"/>
      <c r="OIH102" s="115"/>
      <c r="OII102" s="115"/>
      <c r="OIJ102" s="115"/>
      <c r="OIK102" s="115"/>
      <c r="OIL102" s="115"/>
      <c r="OIM102" s="115"/>
      <c r="OIN102" s="115"/>
      <c r="OIO102" s="115"/>
      <c r="OIP102" s="115"/>
      <c r="OIQ102" s="115"/>
      <c r="OIR102" s="115"/>
      <c r="OIS102" s="115"/>
      <c r="OIT102" s="115"/>
      <c r="OIU102" s="115"/>
      <c r="OIV102" s="115"/>
      <c r="OIW102" s="115"/>
      <c r="OIX102" s="115"/>
      <c r="OIY102" s="115"/>
      <c r="OIZ102" s="115"/>
      <c r="OJA102" s="115"/>
      <c r="OJB102" s="115"/>
      <c r="OJC102" s="115"/>
      <c r="OJD102" s="115"/>
      <c r="OJE102" s="115"/>
      <c r="OJF102" s="115"/>
      <c r="OJG102" s="115"/>
      <c r="OJH102" s="115"/>
      <c r="OJI102" s="115"/>
      <c r="OJJ102" s="115"/>
      <c r="OJK102" s="115"/>
      <c r="OJL102" s="115"/>
      <c r="OJM102" s="115"/>
      <c r="OJN102" s="115"/>
      <c r="OJO102" s="115"/>
      <c r="OJP102" s="115"/>
      <c r="OJQ102" s="115"/>
      <c r="OJR102" s="115"/>
      <c r="OJS102" s="115"/>
      <c r="OJT102" s="115"/>
      <c r="OJU102" s="115"/>
      <c r="OJV102" s="115"/>
      <c r="OJW102" s="115"/>
      <c r="OJX102" s="115"/>
      <c r="OJY102" s="115"/>
      <c r="OJZ102" s="115"/>
      <c r="OKA102" s="115"/>
      <c r="OKB102" s="115"/>
      <c r="OKC102" s="115"/>
      <c r="OKD102" s="115"/>
      <c r="OKE102" s="115"/>
      <c r="OKF102" s="115"/>
      <c r="OKG102" s="115"/>
      <c r="OKH102" s="115"/>
      <c r="OKI102" s="115"/>
      <c r="OKJ102" s="115"/>
      <c r="OKK102" s="115"/>
      <c r="OKL102" s="115"/>
      <c r="OKM102" s="115"/>
      <c r="OKN102" s="115"/>
      <c r="OKO102" s="115"/>
      <c r="OKP102" s="115"/>
      <c r="OKQ102" s="115"/>
      <c r="OKR102" s="115"/>
      <c r="OKS102" s="115"/>
      <c r="OKT102" s="115"/>
      <c r="OKU102" s="115"/>
      <c r="OKV102" s="115"/>
      <c r="OKW102" s="115"/>
      <c r="OKX102" s="115"/>
      <c r="OKY102" s="115"/>
      <c r="OKZ102" s="115"/>
      <c r="OLA102" s="115"/>
      <c r="OLB102" s="115"/>
      <c r="OLC102" s="115"/>
      <c r="OLD102" s="115"/>
      <c r="OLE102" s="115"/>
      <c r="OLF102" s="115"/>
      <c r="OLG102" s="115"/>
      <c r="OLH102" s="115"/>
      <c r="OLI102" s="115"/>
      <c r="OLJ102" s="115"/>
      <c r="OLK102" s="115"/>
      <c r="OLL102" s="115"/>
      <c r="OLM102" s="115"/>
      <c r="OLN102" s="115"/>
      <c r="OLO102" s="115"/>
      <c r="OLP102" s="115"/>
      <c r="OLQ102" s="115"/>
      <c r="OLR102" s="115"/>
      <c r="OLS102" s="115"/>
      <c r="OLT102" s="115"/>
      <c r="OLU102" s="115"/>
      <c r="OLV102" s="115"/>
      <c r="OLW102" s="115"/>
      <c r="OLX102" s="115"/>
      <c r="OLY102" s="115"/>
      <c r="OLZ102" s="115"/>
      <c r="OMA102" s="115"/>
      <c r="OMB102" s="115"/>
      <c r="OMC102" s="115"/>
      <c r="OMD102" s="115"/>
      <c r="OME102" s="115"/>
      <c r="OMF102" s="115"/>
      <c r="OMG102" s="115"/>
      <c r="OMH102" s="115"/>
      <c r="OMI102" s="115"/>
      <c r="OMJ102" s="115"/>
      <c r="OMK102" s="115"/>
      <c r="OML102" s="115"/>
      <c r="OMM102" s="115"/>
      <c r="OMN102" s="115"/>
      <c r="OMO102" s="115"/>
      <c r="OMP102" s="115"/>
      <c r="OMQ102" s="115"/>
      <c r="OMR102" s="115"/>
      <c r="OMS102" s="115"/>
      <c r="OMT102" s="115"/>
      <c r="OMU102" s="115"/>
      <c r="OMV102" s="115"/>
      <c r="OMW102" s="115"/>
      <c r="OMX102" s="115"/>
      <c r="OMY102" s="115"/>
      <c r="OMZ102" s="115"/>
      <c r="ONA102" s="115"/>
      <c r="ONB102" s="115"/>
      <c r="ONC102" s="115"/>
      <c r="OND102" s="115"/>
      <c r="ONE102" s="115"/>
      <c r="ONF102" s="115"/>
      <c r="ONG102" s="115"/>
      <c r="ONH102" s="115"/>
      <c r="ONI102" s="115"/>
      <c r="ONJ102" s="115"/>
      <c r="ONK102" s="115"/>
      <c r="ONL102" s="115"/>
      <c r="ONM102" s="115"/>
      <c r="ONN102" s="115"/>
      <c r="ONO102" s="115"/>
      <c r="ONP102" s="115"/>
      <c r="ONQ102" s="115"/>
      <c r="ONR102" s="115"/>
      <c r="ONS102" s="115"/>
      <c r="ONT102" s="115"/>
      <c r="ONU102" s="115"/>
      <c r="ONV102" s="115"/>
      <c r="ONW102" s="115"/>
      <c r="ONX102" s="115"/>
      <c r="ONY102" s="115"/>
      <c r="ONZ102" s="115"/>
      <c r="OOA102" s="115"/>
      <c r="OOB102" s="115"/>
      <c r="OOC102" s="115"/>
      <c r="OOD102" s="115"/>
      <c r="OOE102" s="115"/>
      <c r="OOF102" s="115"/>
      <c r="OOG102" s="115"/>
      <c r="OOH102" s="115"/>
      <c r="OOI102" s="115"/>
      <c r="OOJ102" s="115"/>
      <c r="OOK102" s="115"/>
      <c r="OOL102" s="115"/>
      <c r="OOM102" s="115"/>
      <c r="OON102" s="115"/>
      <c r="OOO102" s="115"/>
      <c r="OOP102" s="115"/>
      <c r="OOQ102" s="115"/>
      <c r="OOR102" s="115"/>
      <c r="OOS102" s="115"/>
      <c r="OOT102" s="115"/>
      <c r="OOU102" s="115"/>
      <c r="OOV102" s="115"/>
      <c r="OOW102" s="115"/>
      <c r="OOX102" s="115"/>
      <c r="OOY102" s="115"/>
      <c r="OOZ102" s="115"/>
      <c r="OPA102" s="115"/>
      <c r="OPB102" s="115"/>
      <c r="OPC102" s="115"/>
      <c r="OPD102" s="115"/>
      <c r="OPE102" s="115"/>
      <c r="OPF102" s="115"/>
      <c r="OPG102" s="115"/>
      <c r="OPH102" s="115"/>
      <c r="OPI102" s="115"/>
      <c r="OPJ102" s="115"/>
      <c r="OPK102" s="115"/>
      <c r="OPL102" s="115"/>
      <c r="OPM102" s="115"/>
      <c r="OPN102" s="115"/>
      <c r="OPO102" s="115"/>
      <c r="OPP102" s="115"/>
      <c r="OPQ102" s="115"/>
      <c r="OPR102" s="115"/>
      <c r="OPS102" s="115"/>
      <c r="OPT102" s="115"/>
      <c r="OPU102" s="115"/>
      <c r="OPV102" s="115"/>
      <c r="OPW102" s="115"/>
      <c r="OPX102" s="115"/>
      <c r="OPY102" s="115"/>
      <c r="OPZ102" s="115"/>
      <c r="OQA102" s="115"/>
      <c r="OQB102" s="115"/>
      <c r="OQC102" s="115"/>
      <c r="OQD102" s="115"/>
      <c r="OQE102" s="115"/>
      <c r="OQF102" s="115"/>
      <c r="OQG102" s="115"/>
      <c r="OQH102" s="115"/>
      <c r="OQI102" s="115"/>
      <c r="OQJ102" s="115"/>
      <c r="OQK102" s="115"/>
      <c r="OQL102" s="115"/>
      <c r="OQM102" s="115"/>
      <c r="OQN102" s="115"/>
      <c r="OQO102" s="115"/>
      <c r="OQP102" s="115"/>
      <c r="OQQ102" s="115"/>
      <c r="OQR102" s="115"/>
      <c r="OQS102" s="115"/>
      <c r="OQT102" s="115"/>
      <c r="OQU102" s="115"/>
      <c r="OQV102" s="115"/>
      <c r="OQW102" s="115"/>
      <c r="OQX102" s="115"/>
      <c r="OQY102" s="115"/>
      <c r="OQZ102" s="115"/>
      <c r="ORA102" s="115"/>
      <c r="ORB102" s="115"/>
      <c r="ORC102" s="115"/>
      <c r="ORD102" s="115"/>
      <c r="ORE102" s="115"/>
      <c r="ORF102" s="115"/>
      <c r="ORG102" s="115"/>
      <c r="ORH102" s="115"/>
      <c r="ORI102" s="115"/>
      <c r="ORJ102" s="115"/>
      <c r="ORK102" s="115"/>
      <c r="ORL102" s="115"/>
      <c r="ORM102" s="115"/>
      <c r="ORN102" s="115"/>
      <c r="ORO102" s="115"/>
      <c r="ORP102" s="115"/>
      <c r="ORQ102" s="115"/>
      <c r="ORR102" s="115"/>
      <c r="ORS102" s="115"/>
      <c r="ORT102" s="115"/>
      <c r="ORU102" s="115"/>
      <c r="ORV102" s="115"/>
      <c r="ORW102" s="115"/>
      <c r="ORX102" s="115"/>
      <c r="ORY102" s="115"/>
      <c r="ORZ102" s="115"/>
      <c r="OSA102" s="115"/>
      <c r="OSB102" s="115"/>
      <c r="OSC102" s="115"/>
      <c r="OSD102" s="115"/>
      <c r="OSE102" s="115"/>
      <c r="OSF102" s="115"/>
      <c r="OSG102" s="115"/>
      <c r="OSH102" s="115"/>
      <c r="OSI102" s="115"/>
      <c r="OSJ102" s="115"/>
      <c r="OSK102" s="115"/>
      <c r="OSL102" s="115"/>
      <c r="OSM102" s="115"/>
      <c r="OSN102" s="115"/>
      <c r="OSO102" s="115"/>
      <c r="OSP102" s="115"/>
      <c r="OSQ102" s="115"/>
      <c r="OSR102" s="115"/>
      <c r="OSS102" s="115"/>
      <c r="OST102" s="115"/>
      <c r="OSU102" s="115"/>
      <c r="OSV102" s="115"/>
      <c r="OSW102" s="115"/>
      <c r="OSX102" s="115"/>
      <c r="OSY102" s="115"/>
      <c r="OSZ102" s="115"/>
      <c r="OTA102" s="115"/>
      <c r="OTB102" s="115"/>
      <c r="OTC102" s="115"/>
      <c r="OTD102" s="115"/>
      <c r="OTE102" s="115"/>
      <c r="OTF102" s="115"/>
      <c r="OTG102" s="115"/>
      <c r="OTH102" s="115"/>
      <c r="OTI102" s="115"/>
      <c r="OTJ102" s="115"/>
      <c r="OTK102" s="115"/>
      <c r="OTL102" s="115"/>
      <c r="OTM102" s="115"/>
      <c r="OTN102" s="115"/>
      <c r="OTO102" s="115"/>
      <c r="OTP102" s="115"/>
      <c r="OTQ102" s="115"/>
      <c r="OTR102" s="115"/>
      <c r="OTS102" s="115"/>
      <c r="OTT102" s="115"/>
      <c r="OTU102" s="115"/>
      <c r="OTV102" s="115"/>
      <c r="OTW102" s="115"/>
      <c r="OTX102" s="115"/>
      <c r="OTY102" s="115"/>
      <c r="OTZ102" s="115"/>
      <c r="OUA102" s="115"/>
      <c r="OUB102" s="115"/>
      <c r="OUC102" s="115"/>
      <c r="OUD102" s="115"/>
      <c r="OUE102" s="115"/>
      <c r="OUF102" s="115"/>
      <c r="OUG102" s="115"/>
      <c r="OUH102" s="115"/>
      <c r="OUI102" s="115"/>
      <c r="OUJ102" s="115"/>
      <c r="OUK102" s="115"/>
      <c r="OUL102" s="115"/>
      <c r="OUM102" s="115"/>
      <c r="OUN102" s="115"/>
      <c r="OUO102" s="115"/>
      <c r="OUP102" s="115"/>
      <c r="OUQ102" s="115"/>
      <c r="OUR102" s="115"/>
      <c r="OUS102" s="115"/>
      <c r="OUT102" s="115"/>
      <c r="OUU102" s="115"/>
      <c r="OUV102" s="115"/>
      <c r="OUW102" s="115"/>
      <c r="OUX102" s="115"/>
      <c r="OUY102" s="115"/>
      <c r="OUZ102" s="115"/>
      <c r="OVA102" s="115"/>
      <c r="OVB102" s="115"/>
      <c r="OVC102" s="115"/>
      <c r="OVD102" s="115"/>
      <c r="OVE102" s="115"/>
      <c r="OVF102" s="115"/>
      <c r="OVG102" s="115"/>
      <c r="OVH102" s="115"/>
      <c r="OVI102" s="115"/>
      <c r="OVJ102" s="115"/>
      <c r="OVK102" s="115"/>
      <c r="OVL102" s="115"/>
      <c r="OVM102" s="115"/>
      <c r="OVN102" s="115"/>
      <c r="OVO102" s="115"/>
      <c r="OVP102" s="115"/>
      <c r="OVQ102" s="115"/>
      <c r="OVR102" s="115"/>
      <c r="OVS102" s="115"/>
      <c r="OVT102" s="115"/>
      <c r="OVU102" s="115"/>
      <c r="OVV102" s="115"/>
      <c r="OVW102" s="115"/>
      <c r="OVX102" s="115"/>
      <c r="OVY102" s="115"/>
      <c r="OVZ102" s="115"/>
      <c r="OWA102" s="115"/>
      <c r="OWB102" s="115"/>
      <c r="OWC102" s="115"/>
      <c r="OWD102" s="115"/>
      <c r="OWE102" s="115"/>
      <c r="OWF102" s="115"/>
      <c r="OWG102" s="115"/>
      <c r="OWH102" s="115"/>
      <c r="OWI102" s="115"/>
      <c r="OWJ102" s="115"/>
      <c r="OWK102" s="115"/>
      <c r="OWL102" s="115"/>
      <c r="OWM102" s="115"/>
      <c r="OWN102" s="115"/>
      <c r="OWO102" s="115"/>
      <c r="OWP102" s="115"/>
      <c r="OWQ102" s="115"/>
      <c r="OWR102" s="115"/>
      <c r="OWS102" s="115"/>
      <c r="OWT102" s="115"/>
      <c r="OWU102" s="115"/>
      <c r="OWV102" s="115"/>
      <c r="OWW102" s="115"/>
      <c r="OWX102" s="115"/>
      <c r="OWY102" s="115"/>
      <c r="OWZ102" s="115"/>
      <c r="OXA102" s="115"/>
      <c r="OXB102" s="115"/>
      <c r="OXC102" s="115"/>
      <c r="OXD102" s="115"/>
      <c r="OXE102" s="115"/>
      <c r="OXF102" s="115"/>
      <c r="OXG102" s="115"/>
      <c r="OXH102" s="115"/>
      <c r="OXI102" s="115"/>
      <c r="OXJ102" s="115"/>
      <c r="OXK102" s="115"/>
      <c r="OXL102" s="115"/>
      <c r="OXM102" s="115"/>
      <c r="OXN102" s="115"/>
      <c r="OXO102" s="115"/>
      <c r="OXP102" s="115"/>
      <c r="OXQ102" s="115"/>
      <c r="OXR102" s="115"/>
      <c r="OXS102" s="115"/>
      <c r="OXT102" s="115"/>
      <c r="OXU102" s="115"/>
      <c r="OXV102" s="115"/>
      <c r="OXW102" s="115"/>
      <c r="OXX102" s="115"/>
      <c r="OXY102" s="115"/>
      <c r="OXZ102" s="115"/>
      <c r="OYA102" s="115"/>
      <c r="OYB102" s="115"/>
      <c r="OYC102" s="115"/>
      <c r="OYD102" s="115"/>
      <c r="OYE102" s="115"/>
      <c r="OYF102" s="115"/>
      <c r="OYG102" s="115"/>
      <c r="OYH102" s="115"/>
      <c r="OYI102" s="115"/>
      <c r="OYJ102" s="115"/>
      <c r="OYK102" s="115"/>
      <c r="OYL102" s="115"/>
      <c r="OYM102" s="115"/>
      <c r="OYN102" s="115"/>
      <c r="OYO102" s="115"/>
      <c r="OYP102" s="115"/>
      <c r="OYQ102" s="115"/>
      <c r="OYR102" s="115"/>
      <c r="OYS102" s="115"/>
      <c r="OYT102" s="115"/>
      <c r="OYU102" s="115"/>
      <c r="OYV102" s="115"/>
      <c r="OYW102" s="115"/>
      <c r="OYX102" s="115"/>
      <c r="OYY102" s="115"/>
      <c r="OYZ102" s="115"/>
      <c r="OZA102" s="115"/>
      <c r="OZB102" s="115"/>
      <c r="OZC102" s="115"/>
      <c r="OZD102" s="115"/>
      <c r="OZE102" s="115"/>
      <c r="OZF102" s="115"/>
      <c r="OZG102" s="115"/>
      <c r="OZH102" s="115"/>
      <c r="OZI102" s="115"/>
      <c r="OZJ102" s="115"/>
      <c r="OZK102" s="115"/>
      <c r="OZL102" s="115"/>
      <c r="OZM102" s="115"/>
      <c r="OZN102" s="115"/>
      <c r="OZO102" s="115"/>
      <c r="OZP102" s="115"/>
      <c r="OZQ102" s="115"/>
      <c r="OZR102" s="115"/>
      <c r="OZS102" s="115"/>
      <c r="OZT102" s="115"/>
      <c r="OZU102" s="115"/>
      <c r="OZV102" s="115"/>
      <c r="OZW102" s="115"/>
      <c r="OZX102" s="115"/>
      <c r="OZY102" s="115"/>
      <c r="OZZ102" s="115"/>
      <c r="PAA102" s="115"/>
      <c r="PAB102" s="115"/>
      <c r="PAC102" s="115"/>
      <c r="PAD102" s="115"/>
      <c r="PAE102" s="115"/>
      <c r="PAF102" s="115"/>
      <c r="PAG102" s="115"/>
      <c r="PAH102" s="115"/>
      <c r="PAI102" s="115"/>
      <c r="PAJ102" s="115"/>
      <c r="PAK102" s="115"/>
      <c r="PAL102" s="115"/>
      <c r="PAM102" s="115"/>
      <c r="PAN102" s="115"/>
      <c r="PAO102" s="115"/>
      <c r="PAP102" s="115"/>
      <c r="PAQ102" s="115"/>
      <c r="PAR102" s="115"/>
      <c r="PAS102" s="115"/>
      <c r="PAT102" s="115"/>
      <c r="PAU102" s="115"/>
      <c r="PAV102" s="115"/>
      <c r="PAW102" s="115"/>
      <c r="PAX102" s="115"/>
      <c r="PAY102" s="115"/>
      <c r="PAZ102" s="115"/>
      <c r="PBA102" s="115"/>
      <c r="PBB102" s="115"/>
      <c r="PBC102" s="115"/>
      <c r="PBD102" s="115"/>
      <c r="PBE102" s="115"/>
      <c r="PBF102" s="115"/>
      <c r="PBG102" s="115"/>
      <c r="PBH102" s="115"/>
      <c r="PBI102" s="115"/>
      <c r="PBJ102" s="115"/>
      <c r="PBK102" s="115"/>
      <c r="PBL102" s="115"/>
      <c r="PBM102" s="115"/>
      <c r="PBN102" s="115"/>
      <c r="PBO102" s="115"/>
      <c r="PBP102" s="115"/>
      <c r="PBQ102" s="115"/>
      <c r="PBR102" s="115"/>
      <c r="PBS102" s="115"/>
      <c r="PBT102" s="115"/>
      <c r="PBU102" s="115"/>
      <c r="PBV102" s="115"/>
      <c r="PBW102" s="115"/>
      <c r="PBX102" s="115"/>
      <c r="PBY102" s="115"/>
      <c r="PBZ102" s="115"/>
      <c r="PCA102" s="115"/>
      <c r="PCB102" s="115"/>
      <c r="PCC102" s="115"/>
      <c r="PCD102" s="115"/>
      <c r="PCE102" s="115"/>
      <c r="PCF102" s="115"/>
      <c r="PCG102" s="115"/>
      <c r="PCH102" s="115"/>
      <c r="PCI102" s="115"/>
      <c r="PCJ102" s="115"/>
      <c r="PCK102" s="115"/>
      <c r="PCL102" s="115"/>
      <c r="PCM102" s="115"/>
      <c r="PCN102" s="115"/>
      <c r="PCO102" s="115"/>
      <c r="PCP102" s="115"/>
      <c r="PCQ102" s="115"/>
      <c r="PCR102" s="115"/>
      <c r="PCS102" s="115"/>
      <c r="PCT102" s="115"/>
      <c r="PCU102" s="115"/>
      <c r="PCV102" s="115"/>
      <c r="PCW102" s="115"/>
      <c r="PCX102" s="115"/>
      <c r="PCY102" s="115"/>
      <c r="PCZ102" s="115"/>
      <c r="PDA102" s="115"/>
      <c r="PDB102" s="115"/>
      <c r="PDC102" s="115"/>
      <c r="PDD102" s="115"/>
      <c r="PDE102" s="115"/>
      <c r="PDF102" s="115"/>
      <c r="PDG102" s="115"/>
      <c r="PDH102" s="115"/>
      <c r="PDI102" s="115"/>
      <c r="PDJ102" s="115"/>
      <c r="PDK102" s="115"/>
      <c r="PDL102" s="115"/>
      <c r="PDM102" s="115"/>
      <c r="PDN102" s="115"/>
      <c r="PDO102" s="115"/>
      <c r="PDP102" s="115"/>
      <c r="PDQ102" s="115"/>
      <c r="PDR102" s="115"/>
      <c r="PDS102" s="115"/>
      <c r="PDT102" s="115"/>
      <c r="PDU102" s="115"/>
      <c r="PDV102" s="115"/>
      <c r="PDW102" s="115"/>
      <c r="PDX102" s="115"/>
      <c r="PDY102" s="115"/>
      <c r="PDZ102" s="115"/>
      <c r="PEA102" s="115"/>
      <c r="PEB102" s="115"/>
      <c r="PEC102" s="115"/>
      <c r="PED102" s="115"/>
      <c r="PEE102" s="115"/>
      <c r="PEF102" s="115"/>
      <c r="PEG102" s="115"/>
      <c r="PEH102" s="115"/>
      <c r="PEI102" s="115"/>
      <c r="PEJ102" s="115"/>
      <c r="PEK102" s="115"/>
      <c r="PEL102" s="115"/>
      <c r="PEM102" s="115"/>
      <c r="PEN102" s="115"/>
      <c r="PEO102" s="115"/>
      <c r="PEP102" s="115"/>
      <c r="PEQ102" s="115"/>
      <c r="PER102" s="115"/>
      <c r="PES102" s="115"/>
      <c r="PET102" s="115"/>
      <c r="PEU102" s="115"/>
      <c r="PEV102" s="115"/>
      <c r="PEW102" s="115"/>
      <c r="PEX102" s="115"/>
      <c r="PEY102" s="115"/>
      <c r="PEZ102" s="115"/>
      <c r="PFA102" s="115"/>
      <c r="PFB102" s="115"/>
      <c r="PFC102" s="115"/>
      <c r="PFD102" s="115"/>
      <c r="PFE102" s="115"/>
      <c r="PFF102" s="115"/>
      <c r="PFG102" s="115"/>
      <c r="PFH102" s="115"/>
      <c r="PFI102" s="115"/>
      <c r="PFJ102" s="115"/>
      <c r="PFK102" s="115"/>
      <c r="PFL102" s="115"/>
      <c r="PFM102" s="115"/>
      <c r="PFN102" s="115"/>
      <c r="PFO102" s="115"/>
      <c r="PFP102" s="115"/>
      <c r="PFQ102" s="115"/>
      <c r="PFR102" s="115"/>
      <c r="PFS102" s="115"/>
      <c r="PFT102" s="115"/>
      <c r="PFU102" s="115"/>
      <c r="PFV102" s="115"/>
      <c r="PFW102" s="115"/>
      <c r="PFX102" s="115"/>
      <c r="PFY102" s="115"/>
      <c r="PFZ102" s="115"/>
      <c r="PGA102" s="115"/>
      <c r="PGB102" s="115"/>
      <c r="PGC102" s="115"/>
      <c r="PGD102" s="115"/>
      <c r="PGE102" s="115"/>
      <c r="PGF102" s="115"/>
      <c r="PGG102" s="115"/>
      <c r="PGH102" s="115"/>
      <c r="PGI102" s="115"/>
      <c r="PGJ102" s="115"/>
      <c r="PGK102" s="115"/>
      <c r="PGL102" s="115"/>
      <c r="PGM102" s="115"/>
      <c r="PGN102" s="115"/>
      <c r="PGO102" s="115"/>
      <c r="PGP102" s="115"/>
      <c r="PGQ102" s="115"/>
      <c r="PGR102" s="115"/>
      <c r="PGS102" s="115"/>
      <c r="PGT102" s="115"/>
      <c r="PGU102" s="115"/>
      <c r="PGV102" s="115"/>
      <c r="PGW102" s="115"/>
      <c r="PGX102" s="115"/>
      <c r="PGY102" s="115"/>
      <c r="PGZ102" s="115"/>
      <c r="PHA102" s="115"/>
      <c r="PHB102" s="115"/>
      <c r="PHC102" s="115"/>
      <c r="PHD102" s="115"/>
      <c r="PHE102" s="115"/>
      <c r="PHF102" s="115"/>
      <c r="PHG102" s="115"/>
      <c r="PHH102" s="115"/>
      <c r="PHI102" s="115"/>
      <c r="PHJ102" s="115"/>
      <c r="PHK102" s="115"/>
      <c r="PHL102" s="115"/>
      <c r="PHM102" s="115"/>
      <c r="PHN102" s="115"/>
      <c r="PHO102" s="115"/>
      <c r="PHP102" s="115"/>
      <c r="PHQ102" s="115"/>
      <c r="PHR102" s="115"/>
      <c r="PHS102" s="115"/>
      <c r="PHT102" s="115"/>
      <c r="PHU102" s="115"/>
      <c r="PHV102" s="115"/>
      <c r="PHW102" s="115"/>
      <c r="PHX102" s="115"/>
      <c r="PHY102" s="115"/>
      <c r="PHZ102" s="115"/>
      <c r="PIA102" s="115"/>
      <c r="PIB102" s="115"/>
      <c r="PIC102" s="115"/>
      <c r="PID102" s="115"/>
      <c r="PIE102" s="115"/>
      <c r="PIF102" s="115"/>
      <c r="PIG102" s="115"/>
      <c r="PIH102" s="115"/>
      <c r="PII102" s="115"/>
      <c r="PIJ102" s="115"/>
      <c r="PIK102" s="115"/>
      <c r="PIL102" s="115"/>
      <c r="PIM102" s="115"/>
      <c r="PIN102" s="115"/>
      <c r="PIO102" s="115"/>
      <c r="PIP102" s="115"/>
      <c r="PIQ102" s="115"/>
      <c r="PIR102" s="115"/>
      <c r="PIS102" s="115"/>
      <c r="PIT102" s="115"/>
      <c r="PIU102" s="115"/>
      <c r="PIV102" s="115"/>
      <c r="PIW102" s="115"/>
      <c r="PIX102" s="115"/>
      <c r="PIY102" s="115"/>
      <c r="PIZ102" s="115"/>
      <c r="PJA102" s="115"/>
      <c r="PJB102" s="115"/>
      <c r="PJC102" s="115"/>
      <c r="PJD102" s="115"/>
      <c r="PJE102" s="115"/>
      <c r="PJF102" s="115"/>
      <c r="PJG102" s="115"/>
      <c r="PJH102" s="115"/>
      <c r="PJI102" s="115"/>
      <c r="PJJ102" s="115"/>
      <c r="PJK102" s="115"/>
      <c r="PJL102" s="115"/>
      <c r="PJM102" s="115"/>
      <c r="PJN102" s="115"/>
      <c r="PJO102" s="115"/>
      <c r="PJP102" s="115"/>
      <c r="PJQ102" s="115"/>
      <c r="PJR102" s="115"/>
      <c r="PJS102" s="115"/>
      <c r="PJT102" s="115"/>
      <c r="PJU102" s="115"/>
      <c r="PJV102" s="115"/>
      <c r="PJW102" s="115"/>
      <c r="PJX102" s="115"/>
      <c r="PJY102" s="115"/>
      <c r="PJZ102" s="115"/>
      <c r="PKA102" s="115"/>
      <c r="PKB102" s="115"/>
      <c r="PKC102" s="115"/>
      <c r="PKD102" s="115"/>
      <c r="PKE102" s="115"/>
      <c r="PKF102" s="115"/>
      <c r="PKG102" s="115"/>
      <c r="PKH102" s="115"/>
      <c r="PKI102" s="115"/>
      <c r="PKJ102" s="115"/>
      <c r="PKK102" s="115"/>
      <c r="PKL102" s="115"/>
      <c r="PKM102" s="115"/>
      <c r="PKN102" s="115"/>
      <c r="PKO102" s="115"/>
      <c r="PKP102" s="115"/>
      <c r="PKQ102" s="115"/>
      <c r="PKR102" s="115"/>
      <c r="PKS102" s="115"/>
      <c r="PKT102" s="115"/>
      <c r="PKU102" s="115"/>
      <c r="PKV102" s="115"/>
      <c r="PKW102" s="115"/>
      <c r="PKX102" s="115"/>
      <c r="PKY102" s="115"/>
      <c r="PKZ102" s="115"/>
      <c r="PLA102" s="115"/>
      <c r="PLB102" s="115"/>
      <c r="PLC102" s="115"/>
      <c r="PLD102" s="115"/>
      <c r="PLE102" s="115"/>
      <c r="PLF102" s="115"/>
      <c r="PLG102" s="115"/>
      <c r="PLH102" s="115"/>
      <c r="PLI102" s="115"/>
      <c r="PLJ102" s="115"/>
      <c r="PLK102" s="115"/>
      <c r="PLL102" s="115"/>
      <c r="PLM102" s="115"/>
      <c r="PLN102" s="115"/>
      <c r="PLO102" s="115"/>
      <c r="PLP102" s="115"/>
      <c r="PLQ102" s="115"/>
      <c r="PLR102" s="115"/>
      <c r="PLS102" s="115"/>
      <c r="PLT102" s="115"/>
      <c r="PLU102" s="115"/>
      <c r="PLV102" s="115"/>
      <c r="PLW102" s="115"/>
      <c r="PLX102" s="115"/>
      <c r="PLY102" s="115"/>
      <c r="PLZ102" s="115"/>
      <c r="PMA102" s="115"/>
      <c r="PMB102" s="115"/>
      <c r="PMC102" s="115"/>
      <c r="PMD102" s="115"/>
      <c r="PME102" s="115"/>
      <c r="PMF102" s="115"/>
      <c r="PMG102" s="115"/>
      <c r="PMH102" s="115"/>
      <c r="PMI102" s="115"/>
      <c r="PMJ102" s="115"/>
      <c r="PMK102" s="115"/>
      <c r="PML102" s="115"/>
      <c r="PMM102" s="115"/>
      <c r="PMN102" s="115"/>
      <c r="PMO102" s="115"/>
      <c r="PMP102" s="115"/>
      <c r="PMQ102" s="115"/>
      <c r="PMR102" s="115"/>
      <c r="PMS102" s="115"/>
      <c r="PMT102" s="115"/>
      <c r="PMU102" s="115"/>
      <c r="PMV102" s="115"/>
      <c r="PMW102" s="115"/>
      <c r="PMX102" s="115"/>
      <c r="PMY102" s="115"/>
      <c r="PMZ102" s="115"/>
      <c r="PNA102" s="115"/>
      <c r="PNB102" s="115"/>
      <c r="PNC102" s="115"/>
      <c r="PND102" s="115"/>
      <c r="PNE102" s="115"/>
      <c r="PNF102" s="115"/>
      <c r="PNG102" s="115"/>
      <c r="PNH102" s="115"/>
      <c r="PNI102" s="115"/>
      <c r="PNJ102" s="115"/>
      <c r="PNK102" s="115"/>
      <c r="PNL102" s="115"/>
      <c r="PNM102" s="115"/>
      <c r="PNN102" s="115"/>
      <c r="PNO102" s="115"/>
      <c r="PNP102" s="115"/>
      <c r="PNQ102" s="115"/>
      <c r="PNR102" s="115"/>
      <c r="PNS102" s="115"/>
      <c r="PNT102" s="115"/>
      <c r="PNU102" s="115"/>
      <c r="PNV102" s="115"/>
      <c r="PNW102" s="115"/>
      <c r="PNX102" s="115"/>
      <c r="PNY102" s="115"/>
      <c r="PNZ102" s="115"/>
      <c r="POA102" s="115"/>
      <c r="POB102" s="115"/>
      <c r="POC102" s="115"/>
      <c r="POD102" s="115"/>
      <c r="POE102" s="115"/>
      <c r="POF102" s="115"/>
      <c r="POG102" s="115"/>
      <c r="POH102" s="115"/>
      <c r="POI102" s="115"/>
      <c r="POJ102" s="115"/>
      <c r="POK102" s="115"/>
      <c r="POL102" s="115"/>
      <c r="POM102" s="115"/>
      <c r="PON102" s="115"/>
      <c r="POO102" s="115"/>
      <c r="POP102" s="115"/>
      <c r="POQ102" s="115"/>
      <c r="POR102" s="115"/>
      <c r="POS102" s="115"/>
      <c r="POT102" s="115"/>
      <c r="POU102" s="115"/>
      <c r="POV102" s="115"/>
      <c r="POW102" s="115"/>
      <c r="POX102" s="115"/>
      <c r="POY102" s="115"/>
      <c r="POZ102" s="115"/>
      <c r="PPA102" s="115"/>
      <c r="PPB102" s="115"/>
      <c r="PPC102" s="115"/>
      <c r="PPD102" s="115"/>
      <c r="PPE102" s="115"/>
      <c r="PPF102" s="115"/>
      <c r="PPG102" s="115"/>
      <c r="PPH102" s="115"/>
      <c r="PPI102" s="115"/>
      <c r="PPJ102" s="115"/>
      <c r="PPK102" s="115"/>
      <c r="PPL102" s="115"/>
      <c r="PPM102" s="115"/>
      <c r="PPN102" s="115"/>
      <c r="PPO102" s="115"/>
      <c r="PPP102" s="115"/>
      <c r="PPQ102" s="115"/>
      <c r="PPR102" s="115"/>
      <c r="PPS102" s="115"/>
      <c r="PPT102" s="115"/>
      <c r="PPU102" s="115"/>
      <c r="PPV102" s="115"/>
      <c r="PPW102" s="115"/>
      <c r="PPX102" s="115"/>
      <c r="PPY102" s="115"/>
      <c r="PPZ102" s="115"/>
      <c r="PQA102" s="115"/>
      <c r="PQB102" s="115"/>
      <c r="PQC102" s="115"/>
      <c r="PQD102" s="115"/>
      <c r="PQE102" s="115"/>
      <c r="PQF102" s="115"/>
      <c r="PQG102" s="115"/>
      <c r="PQH102" s="115"/>
      <c r="PQI102" s="115"/>
      <c r="PQJ102" s="115"/>
      <c r="PQK102" s="115"/>
      <c r="PQL102" s="115"/>
      <c r="PQM102" s="115"/>
      <c r="PQN102" s="115"/>
      <c r="PQO102" s="115"/>
      <c r="PQP102" s="115"/>
      <c r="PQQ102" s="115"/>
      <c r="PQR102" s="115"/>
      <c r="PQS102" s="115"/>
      <c r="PQT102" s="115"/>
      <c r="PQU102" s="115"/>
      <c r="PQV102" s="115"/>
      <c r="PQW102" s="115"/>
      <c r="PQX102" s="115"/>
      <c r="PQY102" s="115"/>
      <c r="PQZ102" s="115"/>
      <c r="PRA102" s="115"/>
      <c r="PRB102" s="115"/>
      <c r="PRC102" s="115"/>
      <c r="PRD102" s="115"/>
      <c r="PRE102" s="115"/>
      <c r="PRF102" s="115"/>
      <c r="PRG102" s="115"/>
      <c r="PRH102" s="115"/>
      <c r="PRI102" s="115"/>
      <c r="PRJ102" s="115"/>
      <c r="PRK102" s="115"/>
      <c r="PRL102" s="115"/>
      <c r="PRM102" s="115"/>
      <c r="PRN102" s="115"/>
      <c r="PRO102" s="115"/>
      <c r="PRP102" s="115"/>
      <c r="PRQ102" s="115"/>
      <c r="PRR102" s="115"/>
      <c r="PRS102" s="115"/>
      <c r="PRT102" s="115"/>
      <c r="PRU102" s="115"/>
      <c r="PRV102" s="115"/>
      <c r="PRW102" s="115"/>
      <c r="PRX102" s="115"/>
      <c r="PRY102" s="115"/>
      <c r="PRZ102" s="115"/>
      <c r="PSA102" s="115"/>
      <c r="PSB102" s="115"/>
      <c r="PSC102" s="115"/>
      <c r="PSD102" s="115"/>
      <c r="PSE102" s="115"/>
      <c r="PSF102" s="115"/>
      <c r="PSG102" s="115"/>
      <c r="PSH102" s="115"/>
      <c r="PSI102" s="115"/>
      <c r="PSJ102" s="115"/>
      <c r="PSK102" s="115"/>
      <c r="PSL102" s="115"/>
      <c r="PSM102" s="115"/>
      <c r="PSN102" s="115"/>
      <c r="PSO102" s="115"/>
      <c r="PSP102" s="115"/>
      <c r="PSQ102" s="115"/>
      <c r="PSR102" s="115"/>
      <c r="PSS102" s="115"/>
      <c r="PST102" s="115"/>
      <c r="PSU102" s="115"/>
      <c r="PSV102" s="115"/>
      <c r="PSW102" s="115"/>
      <c r="PSX102" s="115"/>
      <c r="PSY102" s="115"/>
      <c r="PSZ102" s="115"/>
      <c r="PTA102" s="115"/>
      <c r="PTB102" s="115"/>
      <c r="PTC102" s="115"/>
      <c r="PTD102" s="115"/>
      <c r="PTE102" s="115"/>
      <c r="PTF102" s="115"/>
      <c r="PTG102" s="115"/>
      <c r="PTH102" s="115"/>
      <c r="PTI102" s="115"/>
      <c r="PTJ102" s="115"/>
      <c r="PTK102" s="115"/>
      <c r="PTL102" s="115"/>
      <c r="PTM102" s="115"/>
      <c r="PTN102" s="115"/>
      <c r="PTO102" s="115"/>
      <c r="PTP102" s="115"/>
      <c r="PTQ102" s="115"/>
      <c r="PTR102" s="115"/>
      <c r="PTS102" s="115"/>
      <c r="PTT102" s="115"/>
      <c r="PTU102" s="115"/>
      <c r="PTV102" s="115"/>
      <c r="PTW102" s="115"/>
      <c r="PTX102" s="115"/>
      <c r="PTY102" s="115"/>
      <c r="PTZ102" s="115"/>
      <c r="PUA102" s="115"/>
      <c r="PUB102" s="115"/>
      <c r="PUC102" s="115"/>
      <c r="PUD102" s="115"/>
      <c r="PUE102" s="115"/>
      <c r="PUF102" s="115"/>
      <c r="PUG102" s="115"/>
      <c r="PUH102" s="115"/>
      <c r="PUI102" s="115"/>
      <c r="PUJ102" s="115"/>
      <c r="PUK102" s="115"/>
      <c r="PUL102" s="115"/>
      <c r="PUM102" s="115"/>
      <c r="PUN102" s="115"/>
      <c r="PUO102" s="115"/>
      <c r="PUP102" s="115"/>
      <c r="PUQ102" s="115"/>
      <c r="PUR102" s="115"/>
      <c r="PUS102" s="115"/>
      <c r="PUT102" s="115"/>
      <c r="PUU102" s="115"/>
      <c r="PUV102" s="115"/>
      <c r="PUW102" s="115"/>
      <c r="PUX102" s="115"/>
      <c r="PUY102" s="115"/>
      <c r="PUZ102" s="115"/>
      <c r="PVA102" s="115"/>
      <c r="PVB102" s="115"/>
      <c r="PVC102" s="115"/>
      <c r="PVD102" s="115"/>
      <c r="PVE102" s="115"/>
      <c r="PVF102" s="115"/>
      <c r="PVG102" s="115"/>
      <c r="PVH102" s="115"/>
      <c r="PVI102" s="115"/>
      <c r="PVJ102" s="115"/>
      <c r="PVK102" s="115"/>
      <c r="PVL102" s="115"/>
      <c r="PVM102" s="115"/>
      <c r="PVN102" s="115"/>
      <c r="PVO102" s="115"/>
      <c r="PVP102" s="115"/>
      <c r="PVQ102" s="115"/>
      <c r="PVR102" s="115"/>
      <c r="PVS102" s="115"/>
      <c r="PVT102" s="115"/>
      <c r="PVU102" s="115"/>
      <c r="PVV102" s="115"/>
      <c r="PVW102" s="115"/>
      <c r="PVX102" s="115"/>
      <c r="PVY102" s="115"/>
      <c r="PVZ102" s="115"/>
      <c r="PWA102" s="115"/>
      <c r="PWB102" s="115"/>
      <c r="PWC102" s="115"/>
      <c r="PWD102" s="115"/>
      <c r="PWE102" s="115"/>
      <c r="PWF102" s="115"/>
      <c r="PWG102" s="115"/>
      <c r="PWH102" s="115"/>
      <c r="PWI102" s="115"/>
      <c r="PWJ102" s="115"/>
      <c r="PWK102" s="115"/>
      <c r="PWL102" s="115"/>
      <c r="PWM102" s="115"/>
      <c r="PWN102" s="115"/>
      <c r="PWO102" s="115"/>
      <c r="PWP102" s="115"/>
      <c r="PWQ102" s="115"/>
      <c r="PWR102" s="115"/>
      <c r="PWS102" s="115"/>
      <c r="PWT102" s="115"/>
      <c r="PWU102" s="115"/>
      <c r="PWV102" s="115"/>
      <c r="PWW102" s="115"/>
      <c r="PWX102" s="115"/>
      <c r="PWY102" s="115"/>
      <c r="PWZ102" s="115"/>
      <c r="PXA102" s="115"/>
      <c r="PXB102" s="115"/>
      <c r="PXC102" s="115"/>
      <c r="PXD102" s="115"/>
      <c r="PXE102" s="115"/>
      <c r="PXF102" s="115"/>
      <c r="PXG102" s="115"/>
      <c r="PXH102" s="115"/>
      <c r="PXI102" s="115"/>
      <c r="PXJ102" s="115"/>
      <c r="PXK102" s="115"/>
      <c r="PXL102" s="115"/>
      <c r="PXM102" s="115"/>
      <c r="PXN102" s="115"/>
      <c r="PXO102" s="115"/>
      <c r="PXP102" s="115"/>
      <c r="PXQ102" s="115"/>
      <c r="PXR102" s="115"/>
      <c r="PXS102" s="115"/>
      <c r="PXT102" s="115"/>
      <c r="PXU102" s="115"/>
      <c r="PXV102" s="115"/>
      <c r="PXW102" s="115"/>
      <c r="PXX102" s="115"/>
      <c r="PXY102" s="115"/>
      <c r="PXZ102" s="115"/>
      <c r="PYA102" s="115"/>
      <c r="PYB102" s="115"/>
      <c r="PYC102" s="115"/>
      <c r="PYD102" s="115"/>
      <c r="PYE102" s="115"/>
      <c r="PYF102" s="115"/>
      <c r="PYG102" s="115"/>
      <c r="PYH102" s="115"/>
      <c r="PYI102" s="115"/>
      <c r="PYJ102" s="115"/>
      <c r="PYK102" s="115"/>
      <c r="PYL102" s="115"/>
      <c r="PYM102" s="115"/>
      <c r="PYN102" s="115"/>
      <c r="PYO102" s="115"/>
      <c r="PYP102" s="115"/>
      <c r="PYQ102" s="115"/>
      <c r="PYR102" s="115"/>
      <c r="PYS102" s="115"/>
      <c r="PYT102" s="115"/>
      <c r="PYU102" s="115"/>
      <c r="PYV102" s="115"/>
      <c r="PYW102" s="115"/>
      <c r="PYX102" s="115"/>
      <c r="PYY102" s="115"/>
      <c r="PYZ102" s="115"/>
      <c r="PZA102" s="115"/>
      <c r="PZB102" s="115"/>
      <c r="PZC102" s="115"/>
      <c r="PZD102" s="115"/>
      <c r="PZE102" s="115"/>
      <c r="PZF102" s="115"/>
      <c r="PZG102" s="115"/>
      <c r="PZH102" s="115"/>
      <c r="PZI102" s="115"/>
      <c r="PZJ102" s="115"/>
      <c r="PZK102" s="115"/>
      <c r="PZL102" s="115"/>
      <c r="PZM102" s="115"/>
      <c r="PZN102" s="115"/>
      <c r="PZO102" s="115"/>
      <c r="PZP102" s="115"/>
      <c r="PZQ102" s="115"/>
      <c r="PZR102" s="115"/>
      <c r="PZS102" s="115"/>
      <c r="PZT102" s="115"/>
      <c r="PZU102" s="115"/>
      <c r="PZV102" s="115"/>
      <c r="PZW102" s="115"/>
      <c r="PZX102" s="115"/>
      <c r="PZY102" s="115"/>
      <c r="PZZ102" s="115"/>
      <c r="QAA102" s="115"/>
      <c r="QAB102" s="115"/>
      <c r="QAC102" s="115"/>
      <c r="QAD102" s="115"/>
      <c r="QAE102" s="115"/>
      <c r="QAF102" s="115"/>
      <c r="QAG102" s="115"/>
      <c r="QAH102" s="115"/>
      <c r="QAI102" s="115"/>
      <c r="QAJ102" s="115"/>
      <c r="QAK102" s="115"/>
      <c r="QAL102" s="115"/>
      <c r="QAM102" s="115"/>
      <c r="QAN102" s="115"/>
      <c r="QAO102" s="115"/>
      <c r="QAP102" s="115"/>
      <c r="QAQ102" s="115"/>
      <c r="QAR102" s="115"/>
      <c r="QAS102" s="115"/>
      <c r="QAT102" s="115"/>
      <c r="QAU102" s="115"/>
      <c r="QAV102" s="115"/>
      <c r="QAW102" s="115"/>
      <c r="QAX102" s="115"/>
      <c r="QAY102" s="115"/>
      <c r="QAZ102" s="115"/>
      <c r="QBA102" s="115"/>
      <c r="QBB102" s="115"/>
      <c r="QBC102" s="115"/>
      <c r="QBD102" s="115"/>
      <c r="QBE102" s="115"/>
      <c r="QBF102" s="115"/>
      <c r="QBG102" s="115"/>
      <c r="QBH102" s="115"/>
      <c r="QBI102" s="115"/>
      <c r="QBJ102" s="115"/>
      <c r="QBK102" s="115"/>
      <c r="QBL102" s="115"/>
      <c r="QBM102" s="115"/>
      <c r="QBN102" s="115"/>
      <c r="QBO102" s="115"/>
      <c r="QBP102" s="115"/>
      <c r="QBQ102" s="115"/>
      <c r="QBR102" s="115"/>
      <c r="QBS102" s="115"/>
      <c r="QBT102" s="115"/>
      <c r="QBU102" s="115"/>
      <c r="QBV102" s="115"/>
      <c r="QBW102" s="115"/>
      <c r="QBX102" s="115"/>
      <c r="QBY102" s="115"/>
      <c r="QBZ102" s="115"/>
      <c r="QCA102" s="115"/>
      <c r="QCB102" s="115"/>
      <c r="QCC102" s="115"/>
      <c r="QCD102" s="115"/>
      <c r="QCE102" s="115"/>
      <c r="QCF102" s="115"/>
      <c r="QCG102" s="115"/>
      <c r="QCH102" s="115"/>
      <c r="QCI102" s="115"/>
      <c r="QCJ102" s="115"/>
      <c r="QCK102" s="115"/>
      <c r="QCL102" s="115"/>
      <c r="QCM102" s="115"/>
      <c r="QCN102" s="115"/>
      <c r="QCO102" s="115"/>
      <c r="QCP102" s="115"/>
      <c r="QCQ102" s="115"/>
      <c r="QCR102" s="115"/>
      <c r="QCS102" s="115"/>
      <c r="QCT102" s="115"/>
      <c r="QCU102" s="115"/>
      <c r="QCV102" s="115"/>
      <c r="QCW102" s="115"/>
      <c r="QCX102" s="115"/>
      <c r="QCY102" s="115"/>
      <c r="QCZ102" s="115"/>
      <c r="QDA102" s="115"/>
      <c r="QDB102" s="115"/>
      <c r="QDC102" s="115"/>
      <c r="QDD102" s="115"/>
      <c r="QDE102" s="115"/>
      <c r="QDF102" s="115"/>
      <c r="QDG102" s="115"/>
      <c r="QDH102" s="115"/>
      <c r="QDI102" s="115"/>
      <c r="QDJ102" s="115"/>
      <c r="QDK102" s="115"/>
      <c r="QDL102" s="115"/>
      <c r="QDM102" s="115"/>
      <c r="QDN102" s="115"/>
      <c r="QDO102" s="115"/>
      <c r="QDP102" s="115"/>
      <c r="QDQ102" s="115"/>
      <c r="QDR102" s="115"/>
      <c r="QDS102" s="115"/>
      <c r="QDT102" s="115"/>
      <c r="QDU102" s="115"/>
      <c r="QDV102" s="115"/>
      <c r="QDW102" s="115"/>
      <c r="QDX102" s="115"/>
      <c r="QDY102" s="115"/>
      <c r="QDZ102" s="115"/>
      <c r="QEA102" s="115"/>
      <c r="QEB102" s="115"/>
      <c r="QEC102" s="115"/>
      <c r="QED102" s="115"/>
      <c r="QEE102" s="115"/>
      <c r="QEF102" s="115"/>
      <c r="QEG102" s="115"/>
      <c r="QEH102" s="115"/>
      <c r="QEI102" s="115"/>
      <c r="QEJ102" s="115"/>
      <c r="QEK102" s="115"/>
      <c r="QEL102" s="115"/>
      <c r="QEM102" s="115"/>
      <c r="QEN102" s="115"/>
      <c r="QEO102" s="115"/>
      <c r="QEP102" s="115"/>
      <c r="QEQ102" s="115"/>
      <c r="QER102" s="115"/>
      <c r="QES102" s="115"/>
      <c r="QET102" s="115"/>
      <c r="QEU102" s="115"/>
      <c r="QEV102" s="115"/>
      <c r="QEW102" s="115"/>
      <c r="QEX102" s="115"/>
      <c r="QEY102" s="115"/>
      <c r="QEZ102" s="115"/>
      <c r="QFA102" s="115"/>
      <c r="QFB102" s="115"/>
      <c r="QFC102" s="115"/>
      <c r="QFD102" s="115"/>
      <c r="QFE102" s="115"/>
      <c r="QFF102" s="115"/>
      <c r="QFG102" s="115"/>
      <c r="QFH102" s="115"/>
      <c r="QFI102" s="115"/>
      <c r="QFJ102" s="115"/>
      <c r="QFK102" s="115"/>
      <c r="QFL102" s="115"/>
      <c r="QFM102" s="115"/>
      <c r="QFN102" s="115"/>
      <c r="QFO102" s="115"/>
      <c r="QFP102" s="115"/>
      <c r="QFQ102" s="115"/>
      <c r="QFR102" s="115"/>
      <c r="QFS102" s="115"/>
      <c r="QFT102" s="115"/>
      <c r="QFU102" s="115"/>
      <c r="QFV102" s="115"/>
      <c r="QFW102" s="115"/>
      <c r="QFX102" s="115"/>
      <c r="QFY102" s="115"/>
      <c r="QFZ102" s="115"/>
      <c r="QGA102" s="115"/>
      <c r="QGB102" s="115"/>
      <c r="QGC102" s="115"/>
      <c r="QGD102" s="115"/>
      <c r="QGE102" s="115"/>
      <c r="QGF102" s="115"/>
      <c r="QGG102" s="115"/>
      <c r="QGH102" s="115"/>
      <c r="QGI102" s="115"/>
      <c r="QGJ102" s="115"/>
      <c r="QGK102" s="115"/>
      <c r="QGL102" s="115"/>
      <c r="QGM102" s="115"/>
      <c r="QGN102" s="115"/>
      <c r="QGO102" s="115"/>
      <c r="QGP102" s="115"/>
      <c r="QGQ102" s="115"/>
      <c r="QGR102" s="115"/>
      <c r="QGS102" s="115"/>
      <c r="QGT102" s="115"/>
      <c r="QGU102" s="115"/>
      <c r="QGV102" s="115"/>
      <c r="QGW102" s="115"/>
      <c r="QGX102" s="115"/>
      <c r="QGY102" s="115"/>
      <c r="QGZ102" s="115"/>
      <c r="QHA102" s="115"/>
      <c r="QHB102" s="115"/>
      <c r="QHC102" s="115"/>
      <c r="QHD102" s="115"/>
      <c r="QHE102" s="115"/>
      <c r="QHF102" s="115"/>
      <c r="QHG102" s="115"/>
      <c r="QHH102" s="115"/>
      <c r="QHI102" s="115"/>
      <c r="QHJ102" s="115"/>
      <c r="QHK102" s="115"/>
      <c r="QHL102" s="115"/>
      <c r="QHM102" s="115"/>
      <c r="QHN102" s="115"/>
      <c r="QHO102" s="115"/>
      <c r="QHP102" s="115"/>
      <c r="QHQ102" s="115"/>
      <c r="QHR102" s="115"/>
      <c r="QHS102" s="115"/>
      <c r="QHT102" s="115"/>
      <c r="QHU102" s="115"/>
      <c r="QHV102" s="115"/>
      <c r="QHW102" s="115"/>
      <c r="QHX102" s="115"/>
      <c r="QHY102" s="115"/>
      <c r="QHZ102" s="115"/>
      <c r="QIA102" s="115"/>
      <c r="QIB102" s="115"/>
      <c r="QIC102" s="115"/>
      <c r="QID102" s="115"/>
      <c r="QIE102" s="115"/>
      <c r="QIF102" s="115"/>
      <c r="QIG102" s="115"/>
      <c r="QIH102" s="115"/>
      <c r="QII102" s="115"/>
      <c r="QIJ102" s="115"/>
      <c r="QIK102" s="115"/>
      <c r="QIL102" s="115"/>
      <c r="QIM102" s="115"/>
      <c r="QIN102" s="115"/>
      <c r="QIO102" s="115"/>
      <c r="QIP102" s="115"/>
      <c r="QIQ102" s="115"/>
      <c r="QIR102" s="115"/>
      <c r="QIS102" s="115"/>
      <c r="QIT102" s="115"/>
      <c r="QIU102" s="115"/>
      <c r="QIV102" s="115"/>
      <c r="QIW102" s="115"/>
      <c r="QIX102" s="115"/>
      <c r="QIY102" s="115"/>
      <c r="QIZ102" s="115"/>
      <c r="QJA102" s="115"/>
      <c r="QJB102" s="115"/>
      <c r="QJC102" s="115"/>
      <c r="QJD102" s="115"/>
      <c r="QJE102" s="115"/>
      <c r="QJF102" s="115"/>
      <c r="QJG102" s="115"/>
      <c r="QJH102" s="115"/>
      <c r="QJI102" s="115"/>
      <c r="QJJ102" s="115"/>
      <c r="QJK102" s="115"/>
      <c r="QJL102" s="115"/>
      <c r="QJM102" s="115"/>
      <c r="QJN102" s="115"/>
      <c r="QJO102" s="115"/>
      <c r="QJP102" s="115"/>
      <c r="QJQ102" s="115"/>
      <c r="QJR102" s="115"/>
      <c r="QJS102" s="115"/>
      <c r="QJT102" s="115"/>
      <c r="QJU102" s="115"/>
      <c r="QJV102" s="115"/>
      <c r="QJW102" s="115"/>
      <c r="QJX102" s="115"/>
      <c r="QJY102" s="115"/>
      <c r="QJZ102" s="115"/>
      <c r="QKA102" s="115"/>
      <c r="QKB102" s="115"/>
      <c r="QKC102" s="115"/>
      <c r="QKD102" s="115"/>
      <c r="QKE102" s="115"/>
      <c r="QKF102" s="115"/>
      <c r="QKG102" s="115"/>
      <c r="QKH102" s="115"/>
      <c r="QKI102" s="115"/>
      <c r="QKJ102" s="115"/>
      <c r="QKK102" s="115"/>
      <c r="QKL102" s="115"/>
      <c r="QKM102" s="115"/>
      <c r="QKN102" s="115"/>
      <c r="QKO102" s="115"/>
      <c r="QKP102" s="115"/>
      <c r="QKQ102" s="115"/>
      <c r="QKR102" s="115"/>
      <c r="QKS102" s="115"/>
      <c r="QKT102" s="115"/>
      <c r="QKU102" s="115"/>
      <c r="QKV102" s="115"/>
      <c r="QKW102" s="115"/>
      <c r="QKX102" s="115"/>
      <c r="QKY102" s="115"/>
      <c r="QKZ102" s="115"/>
      <c r="QLA102" s="115"/>
      <c r="QLB102" s="115"/>
      <c r="QLC102" s="115"/>
      <c r="QLD102" s="115"/>
      <c r="QLE102" s="115"/>
      <c r="QLF102" s="115"/>
      <c r="QLG102" s="115"/>
      <c r="QLH102" s="115"/>
      <c r="QLI102" s="115"/>
      <c r="QLJ102" s="115"/>
      <c r="QLK102" s="115"/>
      <c r="QLL102" s="115"/>
      <c r="QLM102" s="115"/>
      <c r="QLN102" s="115"/>
      <c r="QLO102" s="115"/>
      <c r="QLP102" s="115"/>
      <c r="QLQ102" s="115"/>
      <c r="QLR102" s="115"/>
      <c r="QLS102" s="115"/>
      <c r="QLT102" s="115"/>
      <c r="QLU102" s="115"/>
      <c r="QLV102" s="115"/>
      <c r="QLW102" s="115"/>
      <c r="QLX102" s="115"/>
      <c r="QLY102" s="115"/>
      <c r="QLZ102" s="115"/>
      <c r="QMA102" s="115"/>
      <c r="QMB102" s="115"/>
      <c r="QMC102" s="115"/>
      <c r="QMD102" s="115"/>
      <c r="QME102" s="115"/>
      <c r="QMF102" s="115"/>
      <c r="QMG102" s="115"/>
      <c r="QMH102" s="115"/>
      <c r="QMI102" s="115"/>
      <c r="QMJ102" s="115"/>
      <c r="QMK102" s="115"/>
      <c r="QML102" s="115"/>
      <c r="QMM102" s="115"/>
      <c r="QMN102" s="115"/>
      <c r="QMO102" s="115"/>
      <c r="QMP102" s="115"/>
      <c r="QMQ102" s="115"/>
      <c r="QMR102" s="115"/>
      <c r="QMS102" s="115"/>
      <c r="QMT102" s="115"/>
      <c r="QMU102" s="115"/>
      <c r="QMV102" s="115"/>
      <c r="QMW102" s="115"/>
      <c r="QMX102" s="115"/>
      <c r="QMY102" s="115"/>
      <c r="QMZ102" s="115"/>
      <c r="QNA102" s="115"/>
      <c r="QNB102" s="115"/>
      <c r="QNC102" s="115"/>
      <c r="QND102" s="115"/>
      <c r="QNE102" s="115"/>
      <c r="QNF102" s="115"/>
      <c r="QNG102" s="115"/>
      <c r="QNH102" s="115"/>
      <c r="QNI102" s="115"/>
      <c r="QNJ102" s="115"/>
      <c r="QNK102" s="115"/>
      <c r="QNL102" s="115"/>
      <c r="QNM102" s="115"/>
      <c r="QNN102" s="115"/>
      <c r="QNO102" s="115"/>
      <c r="QNP102" s="115"/>
      <c r="QNQ102" s="115"/>
      <c r="QNR102" s="115"/>
      <c r="QNS102" s="115"/>
      <c r="QNT102" s="115"/>
      <c r="QNU102" s="115"/>
      <c r="QNV102" s="115"/>
      <c r="QNW102" s="115"/>
      <c r="QNX102" s="115"/>
      <c r="QNY102" s="115"/>
      <c r="QNZ102" s="115"/>
      <c r="QOA102" s="115"/>
      <c r="QOB102" s="115"/>
      <c r="QOC102" s="115"/>
      <c r="QOD102" s="115"/>
      <c r="QOE102" s="115"/>
      <c r="QOF102" s="115"/>
      <c r="QOG102" s="115"/>
      <c r="QOH102" s="115"/>
      <c r="QOI102" s="115"/>
      <c r="QOJ102" s="115"/>
      <c r="QOK102" s="115"/>
      <c r="QOL102" s="115"/>
      <c r="QOM102" s="115"/>
      <c r="QON102" s="115"/>
      <c r="QOO102" s="115"/>
      <c r="QOP102" s="115"/>
      <c r="QOQ102" s="115"/>
      <c r="QOR102" s="115"/>
      <c r="QOS102" s="115"/>
      <c r="QOT102" s="115"/>
      <c r="QOU102" s="115"/>
      <c r="QOV102" s="115"/>
      <c r="QOW102" s="115"/>
      <c r="QOX102" s="115"/>
      <c r="QOY102" s="115"/>
      <c r="QOZ102" s="115"/>
      <c r="QPA102" s="115"/>
      <c r="QPB102" s="115"/>
      <c r="QPC102" s="115"/>
      <c r="QPD102" s="115"/>
      <c r="QPE102" s="115"/>
      <c r="QPF102" s="115"/>
      <c r="QPG102" s="115"/>
      <c r="QPH102" s="115"/>
      <c r="QPI102" s="115"/>
      <c r="QPJ102" s="115"/>
      <c r="QPK102" s="115"/>
      <c r="QPL102" s="115"/>
      <c r="QPM102" s="115"/>
      <c r="QPN102" s="115"/>
      <c r="QPO102" s="115"/>
      <c r="QPP102" s="115"/>
      <c r="QPQ102" s="115"/>
      <c r="QPR102" s="115"/>
      <c r="QPS102" s="115"/>
      <c r="QPT102" s="115"/>
      <c r="QPU102" s="115"/>
      <c r="QPV102" s="115"/>
      <c r="QPW102" s="115"/>
      <c r="QPX102" s="115"/>
      <c r="QPY102" s="115"/>
      <c r="QPZ102" s="115"/>
      <c r="QQA102" s="115"/>
      <c r="QQB102" s="115"/>
      <c r="QQC102" s="115"/>
      <c r="QQD102" s="115"/>
      <c r="QQE102" s="115"/>
      <c r="QQF102" s="115"/>
      <c r="QQG102" s="115"/>
      <c r="QQH102" s="115"/>
      <c r="QQI102" s="115"/>
      <c r="QQJ102" s="115"/>
      <c r="QQK102" s="115"/>
      <c r="QQL102" s="115"/>
      <c r="QQM102" s="115"/>
      <c r="QQN102" s="115"/>
      <c r="QQO102" s="115"/>
      <c r="QQP102" s="115"/>
      <c r="QQQ102" s="115"/>
      <c r="QQR102" s="115"/>
      <c r="QQS102" s="115"/>
      <c r="QQT102" s="115"/>
      <c r="QQU102" s="115"/>
      <c r="QQV102" s="115"/>
      <c r="QQW102" s="115"/>
      <c r="QQX102" s="115"/>
      <c r="QQY102" s="115"/>
      <c r="QQZ102" s="115"/>
      <c r="QRA102" s="115"/>
      <c r="QRB102" s="115"/>
      <c r="QRC102" s="115"/>
      <c r="QRD102" s="115"/>
      <c r="QRE102" s="115"/>
      <c r="QRF102" s="115"/>
      <c r="QRG102" s="115"/>
      <c r="QRH102" s="115"/>
      <c r="QRI102" s="115"/>
      <c r="QRJ102" s="115"/>
      <c r="QRK102" s="115"/>
      <c r="QRL102" s="115"/>
      <c r="QRM102" s="115"/>
      <c r="QRN102" s="115"/>
      <c r="QRO102" s="115"/>
      <c r="QRP102" s="115"/>
      <c r="QRQ102" s="115"/>
      <c r="QRR102" s="115"/>
      <c r="QRS102" s="115"/>
      <c r="QRT102" s="115"/>
      <c r="QRU102" s="115"/>
      <c r="QRV102" s="115"/>
      <c r="QRW102" s="115"/>
      <c r="QRX102" s="115"/>
      <c r="QRY102" s="115"/>
      <c r="QRZ102" s="115"/>
      <c r="QSA102" s="115"/>
      <c r="QSB102" s="115"/>
      <c r="QSC102" s="115"/>
      <c r="QSD102" s="115"/>
      <c r="QSE102" s="115"/>
      <c r="QSF102" s="115"/>
      <c r="QSG102" s="115"/>
      <c r="QSH102" s="115"/>
      <c r="QSI102" s="115"/>
      <c r="QSJ102" s="115"/>
      <c r="QSK102" s="115"/>
      <c r="QSL102" s="115"/>
      <c r="QSM102" s="115"/>
      <c r="QSN102" s="115"/>
      <c r="QSO102" s="115"/>
      <c r="QSP102" s="115"/>
      <c r="QSQ102" s="115"/>
      <c r="QSR102" s="115"/>
      <c r="QSS102" s="115"/>
      <c r="QST102" s="115"/>
      <c r="QSU102" s="115"/>
      <c r="QSV102" s="115"/>
      <c r="QSW102" s="115"/>
      <c r="QSX102" s="115"/>
      <c r="QSY102" s="115"/>
      <c r="QSZ102" s="115"/>
      <c r="QTA102" s="115"/>
      <c r="QTB102" s="115"/>
      <c r="QTC102" s="115"/>
      <c r="QTD102" s="115"/>
      <c r="QTE102" s="115"/>
      <c r="QTF102" s="115"/>
      <c r="QTG102" s="115"/>
      <c r="QTH102" s="115"/>
      <c r="QTI102" s="115"/>
      <c r="QTJ102" s="115"/>
      <c r="QTK102" s="115"/>
      <c r="QTL102" s="115"/>
      <c r="QTM102" s="115"/>
      <c r="QTN102" s="115"/>
      <c r="QTO102" s="115"/>
      <c r="QTP102" s="115"/>
      <c r="QTQ102" s="115"/>
      <c r="QTR102" s="115"/>
      <c r="QTS102" s="115"/>
      <c r="QTT102" s="115"/>
      <c r="QTU102" s="115"/>
      <c r="QTV102" s="115"/>
      <c r="QTW102" s="115"/>
      <c r="QTX102" s="115"/>
      <c r="QTY102" s="115"/>
      <c r="QTZ102" s="115"/>
      <c r="QUA102" s="115"/>
      <c r="QUB102" s="115"/>
      <c r="QUC102" s="115"/>
      <c r="QUD102" s="115"/>
      <c r="QUE102" s="115"/>
      <c r="QUF102" s="115"/>
      <c r="QUG102" s="115"/>
      <c r="QUH102" s="115"/>
      <c r="QUI102" s="115"/>
      <c r="QUJ102" s="115"/>
      <c r="QUK102" s="115"/>
      <c r="QUL102" s="115"/>
      <c r="QUM102" s="115"/>
      <c r="QUN102" s="115"/>
      <c r="QUO102" s="115"/>
      <c r="QUP102" s="115"/>
      <c r="QUQ102" s="115"/>
      <c r="QUR102" s="115"/>
      <c r="QUS102" s="115"/>
      <c r="QUT102" s="115"/>
      <c r="QUU102" s="115"/>
      <c r="QUV102" s="115"/>
      <c r="QUW102" s="115"/>
      <c r="QUX102" s="115"/>
      <c r="QUY102" s="115"/>
      <c r="QUZ102" s="115"/>
      <c r="QVA102" s="115"/>
      <c r="QVB102" s="115"/>
      <c r="QVC102" s="115"/>
      <c r="QVD102" s="115"/>
      <c r="QVE102" s="115"/>
      <c r="QVF102" s="115"/>
      <c r="QVG102" s="115"/>
      <c r="QVH102" s="115"/>
      <c r="QVI102" s="115"/>
      <c r="QVJ102" s="115"/>
      <c r="QVK102" s="115"/>
      <c r="QVL102" s="115"/>
      <c r="QVM102" s="115"/>
      <c r="QVN102" s="115"/>
      <c r="QVO102" s="115"/>
      <c r="QVP102" s="115"/>
      <c r="QVQ102" s="115"/>
      <c r="QVR102" s="115"/>
      <c r="QVS102" s="115"/>
      <c r="QVT102" s="115"/>
      <c r="QVU102" s="115"/>
      <c r="QVV102" s="115"/>
      <c r="QVW102" s="115"/>
      <c r="QVX102" s="115"/>
      <c r="QVY102" s="115"/>
      <c r="QVZ102" s="115"/>
      <c r="QWA102" s="115"/>
      <c r="QWB102" s="115"/>
      <c r="QWC102" s="115"/>
      <c r="QWD102" s="115"/>
      <c r="QWE102" s="115"/>
      <c r="QWF102" s="115"/>
      <c r="QWG102" s="115"/>
      <c r="QWH102" s="115"/>
      <c r="QWI102" s="115"/>
      <c r="QWJ102" s="115"/>
      <c r="QWK102" s="115"/>
      <c r="QWL102" s="115"/>
      <c r="QWM102" s="115"/>
      <c r="QWN102" s="115"/>
      <c r="QWO102" s="115"/>
      <c r="QWP102" s="115"/>
      <c r="QWQ102" s="115"/>
      <c r="QWR102" s="115"/>
      <c r="QWS102" s="115"/>
      <c r="QWT102" s="115"/>
      <c r="QWU102" s="115"/>
      <c r="QWV102" s="115"/>
      <c r="QWW102" s="115"/>
      <c r="QWX102" s="115"/>
      <c r="QWY102" s="115"/>
      <c r="QWZ102" s="115"/>
      <c r="QXA102" s="115"/>
      <c r="QXB102" s="115"/>
      <c r="QXC102" s="115"/>
      <c r="QXD102" s="115"/>
      <c r="QXE102" s="115"/>
      <c r="QXF102" s="115"/>
      <c r="QXG102" s="115"/>
      <c r="QXH102" s="115"/>
      <c r="QXI102" s="115"/>
      <c r="QXJ102" s="115"/>
      <c r="QXK102" s="115"/>
      <c r="QXL102" s="115"/>
      <c r="QXM102" s="115"/>
      <c r="QXN102" s="115"/>
      <c r="QXO102" s="115"/>
      <c r="QXP102" s="115"/>
      <c r="QXQ102" s="115"/>
      <c r="QXR102" s="115"/>
      <c r="QXS102" s="115"/>
      <c r="QXT102" s="115"/>
      <c r="QXU102" s="115"/>
      <c r="QXV102" s="115"/>
      <c r="QXW102" s="115"/>
      <c r="QXX102" s="115"/>
      <c r="QXY102" s="115"/>
      <c r="QXZ102" s="115"/>
      <c r="QYA102" s="115"/>
      <c r="QYB102" s="115"/>
      <c r="QYC102" s="115"/>
      <c r="QYD102" s="115"/>
      <c r="QYE102" s="115"/>
      <c r="QYF102" s="115"/>
      <c r="QYG102" s="115"/>
      <c r="QYH102" s="115"/>
      <c r="QYI102" s="115"/>
      <c r="QYJ102" s="115"/>
      <c r="QYK102" s="115"/>
      <c r="QYL102" s="115"/>
      <c r="QYM102" s="115"/>
      <c r="QYN102" s="115"/>
      <c r="QYO102" s="115"/>
      <c r="QYP102" s="115"/>
      <c r="QYQ102" s="115"/>
      <c r="QYR102" s="115"/>
      <c r="QYS102" s="115"/>
      <c r="QYT102" s="115"/>
      <c r="QYU102" s="115"/>
      <c r="QYV102" s="115"/>
      <c r="QYW102" s="115"/>
      <c r="QYX102" s="115"/>
      <c r="QYY102" s="115"/>
      <c r="QYZ102" s="115"/>
      <c r="QZA102" s="115"/>
      <c r="QZB102" s="115"/>
      <c r="QZC102" s="115"/>
      <c r="QZD102" s="115"/>
      <c r="QZE102" s="115"/>
      <c r="QZF102" s="115"/>
      <c r="QZG102" s="115"/>
      <c r="QZH102" s="115"/>
      <c r="QZI102" s="115"/>
      <c r="QZJ102" s="115"/>
      <c r="QZK102" s="115"/>
      <c r="QZL102" s="115"/>
      <c r="QZM102" s="115"/>
      <c r="QZN102" s="115"/>
      <c r="QZO102" s="115"/>
      <c r="QZP102" s="115"/>
      <c r="QZQ102" s="115"/>
      <c r="QZR102" s="115"/>
      <c r="QZS102" s="115"/>
      <c r="QZT102" s="115"/>
      <c r="QZU102" s="115"/>
      <c r="QZV102" s="115"/>
      <c r="QZW102" s="115"/>
      <c r="QZX102" s="115"/>
      <c r="QZY102" s="115"/>
      <c r="QZZ102" s="115"/>
      <c r="RAA102" s="115"/>
      <c r="RAB102" s="115"/>
      <c r="RAC102" s="115"/>
      <c r="RAD102" s="115"/>
      <c r="RAE102" s="115"/>
      <c r="RAF102" s="115"/>
      <c r="RAG102" s="115"/>
      <c r="RAH102" s="115"/>
      <c r="RAI102" s="115"/>
      <c r="RAJ102" s="115"/>
      <c r="RAK102" s="115"/>
      <c r="RAL102" s="115"/>
      <c r="RAM102" s="115"/>
      <c r="RAN102" s="115"/>
      <c r="RAO102" s="115"/>
      <c r="RAP102" s="115"/>
      <c r="RAQ102" s="115"/>
      <c r="RAR102" s="115"/>
      <c r="RAS102" s="115"/>
      <c r="RAT102" s="115"/>
      <c r="RAU102" s="115"/>
      <c r="RAV102" s="115"/>
      <c r="RAW102" s="115"/>
      <c r="RAX102" s="115"/>
      <c r="RAY102" s="115"/>
      <c r="RAZ102" s="115"/>
      <c r="RBA102" s="115"/>
      <c r="RBB102" s="115"/>
      <c r="RBC102" s="115"/>
      <c r="RBD102" s="115"/>
      <c r="RBE102" s="115"/>
      <c r="RBF102" s="115"/>
      <c r="RBG102" s="115"/>
      <c r="RBH102" s="115"/>
      <c r="RBI102" s="115"/>
      <c r="RBJ102" s="115"/>
      <c r="RBK102" s="115"/>
      <c r="RBL102" s="115"/>
      <c r="RBM102" s="115"/>
      <c r="RBN102" s="115"/>
      <c r="RBO102" s="115"/>
      <c r="RBP102" s="115"/>
      <c r="RBQ102" s="115"/>
      <c r="RBR102" s="115"/>
      <c r="RBS102" s="115"/>
      <c r="RBT102" s="115"/>
      <c r="RBU102" s="115"/>
      <c r="RBV102" s="115"/>
      <c r="RBW102" s="115"/>
      <c r="RBX102" s="115"/>
      <c r="RBY102" s="115"/>
      <c r="RBZ102" s="115"/>
      <c r="RCA102" s="115"/>
      <c r="RCB102" s="115"/>
      <c r="RCC102" s="115"/>
      <c r="RCD102" s="115"/>
      <c r="RCE102" s="115"/>
      <c r="RCF102" s="115"/>
      <c r="RCG102" s="115"/>
      <c r="RCH102" s="115"/>
      <c r="RCI102" s="115"/>
      <c r="RCJ102" s="115"/>
      <c r="RCK102" s="115"/>
      <c r="RCL102" s="115"/>
      <c r="RCM102" s="115"/>
      <c r="RCN102" s="115"/>
      <c r="RCO102" s="115"/>
      <c r="RCP102" s="115"/>
      <c r="RCQ102" s="115"/>
      <c r="RCR102" s="115"/>
      <c r="RCS102" s="115"/>
      <c r="RCT102" s="115"/>
      <c r="RCU102" s="115"/>
      <c r="RCV102" s="115"/>
      <c r="RCW102" s="115"/>
      <c r="RCX102" s="115"/>
      <c r="RCY102" s="115"/>
      <c r="RCZ102" s="115"/>
      <c r="RDA102" s="115"/>
      <c r="RDB102" s="115"/>
      <c r="RDC102" s="115"/>
      <c r="RDD102" s="115"/>
      <c r="RDE102" s="115"/>
      <c r="RDF102" s="115"/>
      <c r="RDG102" s="115"/>
      <c r="RDH102" s="115"/>
      <c r="RDI102" s="115"/>
      <c r="RDJ102" s="115"/>
      <c r="RDK102" s="115"/>
      <c r="RDL102" s="115"/>
      <c r="RDM102" s="115"/>
      <c r="RDN102" s="115"/>
      <c r="RDO102" s="115"/>
      <c r="RDP102" s="115"/>
      <c r="RDQ102" s="115"/>
      <c r="RDR102" s="115"/>
      <c r="RDS102" s="115"/>
      <c r="RDT102" s="115"/>
      <c r="RDU102" s="115"/>
      <c r="RDV102" s="115"/>
      <c r="RDW102" s="115"/>
      <c r="RDX102" s="115"/>
      <c r="RDY102" s="115"/>
      <c r="RDZ102" s="115"/>
      <c r="REA102" s="115"/>
      <c r="REB102" s="115"/>
      <c r="REC102" s="115"/>
      <c r="RED102" s="115"/>
      <c r="REE102" s="115"/>
      <c r="REF102" s="115"/>
      <c r="REG102" s="115"/>
      <c r="REH102" s="115"/>
      <c r="REI102" s="115"/>
      <c r="REJ102" s="115"/>
      <c r="REK102" s="115"/>
      <c r="REL102" s="115"/>
      <c r="REM102" s="115"/>
      <c r="REN102" s="115"/>
      <c r="REO102" s="115"/>
      <c r="REP102" s="115"/>
      <c r="REQ102" s="115"/>
      <c r="RER102" s="115"/>
      <c r="RES102" s="115"/>
      <c r="RET102" s="115"/>
      <c r="REU102" s="115"/>
      <c r="REV102" s="115"/>
      <c r="REW102" s="115"/>
      <c r="REX102" s="115"/>
      <c r="REY102" s="115"/>
      <c r="REZ102" s="115"/>
      <c r="RFA102" s="115"/>
      <c r="RFB102" s="115"/>
      <c r="RFC102" s="115"/>
      <c r="RFD102" s="115"/>
      <c r="RFE102" s="115"/>
      <c r="RFF102" s="115"/>
      <c r="RFG102" s="115"/>
      <c r="RFH102" s="115"/>
      <c r="RFI102" s="115"/>
      <c r="RFJ102" s="115"/>
      <c r="RFK102" s="115"/>
      <c r="RFL102" s="115"/>
      <c r="RFM102" s="115"/>
      <c r="RFN102" s="115"/>
      <c r="RFO102" s="115"/>
      <c r="RFP102" s="115"/>
      <c r="RFQ102" s="115"/>
      <c r="RFR102" s="115"/>
      <c r="RFS102" s="115"/>
      <c r="RFT102" s="115"/>
      <c r="RFU102" s="115"/>
      <c r="RFV102" s="115"/>
      <c r="RFW102" s="115"/>
      <c r="RFX102" s="115"/>
      <c r="RFY102" s="115"/>
      <c r="RFZ102" s="115"/>
      <c r="RGA102" s="115"/>
      <c r="RGB102" s="115"/>
      <c r="RGC102" s="115"/>
      <c r="RGD102" s="115"/>
      <c r="RGE102" s="115"/>
      <c r="RGF102" s="115"/>
      <c r="RGG102" s="115"/>
      <c r="RGH102" s="115"/>
      <c r="RGI102" s="115"/>
      <c r="RGJ102" s="115"/>
      <c r="RGK102" s="115"/>
      <c r="RGL102" s="115"/>
      <c r="RGM102" s="115"/>
      <c r="RGN102" s="115"/>
      <c r="RGO102" s="115"/>
      <c r="RGP102" s="115"/>
      <c r="RGQ102" s="115"/>
      <c r="RGR102" s="115"/>
      <c r="RGS102" s="115"/>
      <c r="RGT102" s="115"/>
      <c r="RGU102" s="115"/>
      <c r="RGV102" s="115"/>
      <c r="RGW102" s="115"/>
      <c r="RGX102" s="115"/>
      <c r="RGY102" s="115"/>
      <c r="RGZ102" s="115"/>
      <c r="RHA102" s="115"/>
      <c r="RHB102" s="115"/>
      <c r="RHC102" s="115"/>
      <c r="RHD102" s="115"/>
      <c r="RHE102" s="115"/>
      <c r="RHF102" s="115"/>
      <c r="RHG102" s="115"/>
      <c r="RHH102" s="115"/>
      <c r="RHI102" s="115"/>
      <c r="RHJ102" s="115"/>
      <c r="RHK102" s="115"/>
      <c r="RHL102" s="115"/>
      <c r="RHM102" s="115"/>
      <c r="RHN102" s="115"/>
      <c r="RHO102" s="115"/>
      <c r="RHP102" s="115"/>
      <c r="RHQ102" s="115"/>
      <c r="RHR102" s="115"/>
      <c r="RHS102" s="115"/>
      <c r="RHT102" s="115"/>
      <c r="RHU102" s="115"/>
      <c r="RHV102" s="115"/>
      <c r="RHW102" s="115"/>
      <c r="RHX102" s="115"/>
      <c r="RHY102" s="115"/>
      <c r="RHZ102" s="115"/>
      <c r="RIA102" s="115"/>
      <c r="RIB102" s="115"/>
      <c r="RIC102" s="115"/>
      <c r="RID102" s="115"/>
      <c r="RIE102" s="115"/>
      <c r="RIF102" s="115"/>
      <c r="RIG102" s="115"/>
      <c r="RIH102" s="115"/>
      <c r="RII102" s="115"/>
      <c r="RIJ102" s="115"/>
      <c r="RIK102" s="115"/>
      <c r="RIL102" s="115"/>
      <c r="RIM102" s="115"/>
      <c r="RIN102" s="115"/>
      <c r="RIO102" s="115"/>
      <c r="RIP102" s="115"/>
      <c r="RIQ102" s="115"/>
      <c r="RIR102" s="115"/>
      <c r="RIS102" s="115"/>
      <c r="RIT102" s="115"/>
      <c r="RIU102" s="115"/>
      <c r="RIV102" s="115"/>
      <c r="RIW102" s="115"/>
      <c r="RIX102" s="115"/>
      <c r="RIY102" s="115"/>
      <c r="RIZ102" s="115"/>
      <c r="RJA102" s="115"/>
      <c r="RJB102" s="115"/>
      <c r="RJC102" s="115"/>
      <c r="RJD102" s="115"/>
      <c r="RJE102" s="115"/>
      <c r="RJF102" s="115"/>
      <c r="RJG102" s="115"/>
      <c r="RJH102" s="115"/>
      <c r="RJI102" s="115"/>
      <c r="RJJ102" s="115"/>
      <c r="RJK102" s="115"/>
      <c r="RJL102" s="115"/>
      <c r="RJM102" s="115"/>
      <c r="RJN102" s="115"/>
      <c r="RJO102" s="115"/>
      <c r="RJP102" s="115"/>
      <c r="RJQ102" s="115"/>
      <c r="RJR102" s="115"/>
      <c r="RJS102" s="115"/>
      <c r="RJT102" s="115"/>
      <c r="RJU102" s="115"/>
      <c r="RJV102" s="115"/>
      <c r="RJW102" s="115"/>
      <c r="RJX102" s="115"/>
      <c r="RJY102" s="115"/>
      <c r="RJZ102" s="115"/>
      <c r="RKA102" s="115"/>
      <c r="RKB102" s="115"/>
      <c r="RKC102" s="115"/>
      <c r="RKD102" s="115"/>
      <c r="RKE102" s="115"/>
      <c r="RKF102" s="115"/>
      <c r="RKG102" s="115"/>
      <c r="RKH102" s="115"/>
      <c r="RKI102" s="115"/>
      <c r="RKJ102" s="115"/>
      <c r="RKK102" s="115"/>
      <c r="RKL102" s="115"/>
      <c r="RKM102" s="115"/>
      <c r="RKN102" s="115"/>
      <c r="RKO102" s="115"/>
      <c r="RKP102" s="115"/>
      <c r="RKQ102" s="115"/>
      <c r="RKR102" s="115"/>
      <c r="RKS102" s="115"/>
      <c r="RKT102" s="115"/>
      <c r="RKU102" s="115"/>
      <c r="RKV102" s="115"/>
      <c r="RKW102" s="115"/>
      <c r="RKX102" s="115"/>
      <c r="RKY102" s="115"/>
      <c r="RKZ102" s="115"/>
      <c r="RLA102" s="115"/>
      <c r="RLB102" s="115"/>
      <c r="RLC102" s="115"/>
      <c r="RLD102" s="115"/>
      <c r="RLE102" s="115"/>
      <c r="RLF102" s="115"/>
      <c r="RLG102" s="115"/>
      <c r="RLH102" s="115"/>
      <c r="RLI102" s="115"/>
      <c r="RLJ102" s="115"/>
      <c r="RLK102" s="115"/>
      <c r="RLL102" s="115"/>
      <c r="RLM102" s="115"/>
      <c r="RLN102" s="115"/>
      <c r="RLO102" s="115"/>
      <c r="RLP102" s="115"/>
      <c r="RLQ102" s="115"/>
      <c r="RLR102" s="115"/>
      <c r="RLS102" s="115"/>
      <c r="RLT102" s="115"/>
      <c r="RLU102" s="115"/>
      <c r="RLV102" s="115"/>
      <c r="RLW102" s="115"/>
      <c r="RLX102" s="115"/>
      <c r="RLY102" s="115"/>
      <c r="RLZ102" s="115"/>
      <c r="RMA102" s="115"/>
      <c r="RMB102" s="115"/>
      <c r="RMC102" s="115"/>
      <c r="RMD102" s="115"/>
      <c r="RME102" s="115"/>
      <c r="RMF102" s="115"/>
      <c r="RMG102" s="115"/>
      <c r="RMH102" s="115"/>
      <c r="RMI102" s="115"/>
      <c r="RMJ102" s="115"/>
      <c r="RMK102" s="115"/>
      <c r="RML102" s="115"/>
      <c r="RMM102" s="115"/>
      <c r="RMN102" s="115"/>
      <c r="RMO102" s="115"/>
      <c r="RMP102" s="115"/>
      <c r="RMQ102" s="115"/>
      <c r="RMR102" s="115"/>
      <c r="RMS102" s="115"/>
      <c r="RMT102" s="115"/>
      <c r="RMU102" s="115"/>
      <c r="RMV102" s="115"/>
      <c r="RMW102" s="115"/>
      <c r="RMX102" s="115"/>
      <c r="RMY102" s="115"/>
      <c r="RMZ102" s="115"/>
      <c r="RNA102" s="115"/>
      <c r="RNB102" s="115"/>
      <c r="RNC102" s="115"/>
      <c r="RND102" s="115"/>
      <c r="RNE102" s="115"/>
      <c r="RNF102" s="115"/>
      <c r="RNG102" s="115"/>
      <c r="RNH102" s="115"/>
      <c r="RNI102" s="115"/>
      <c r="RNJ102" s="115"/>
      <c r="RNK102" s="115"/>
      <c r="RNL102" s="115"/>
      <c r="RNM102" s="115"/>
      <c r="RNN102" s="115"/>
      <c r="RNO102" s="115"/>
      <c r="RNP102" s="115"/>
      <c r="RNQ102" s="115"/>
      <c r="RNR102" s="115"/>
      <c r="RNS102" s="115"/>
      <c r="RNT102" s="115"/>
      <c r="RNU102" s="115"/>
      <c r="RNV102" s="115"/>
      <c r="RNW102" s="115"/>
      <c r="RNX102" s="115"/>
      <c r="RNY102" s="115"/>
      <c r="RNZ102" s="115"/>
      <c r="ROA102" s="115"/>
      <c r="ROB102" s="115"/>
      <c r="ROC102" s="115"/>
      <c r="ROD102" s="115"/>
      <c r="ROE102" s="115"/>
      <c r="ROF102" s="115"/>
      <c r="ROG102" s="115"/>
      <c r="ROH102" s="115"/>
      <c r="ROI102" s="115"/>
      <c r="ROJ102" s="115"/>
      <c r="ROK102" s="115"/>
      <c r="ROL102" s="115"/>
      <c r="ROM102" s="115"/>
      <c r="RON102" s="115"/>
      <c r="ROO102" s="115"/>
      <c r="ROP102" s="115"/>
      <c r="ROQ102" s="115"/>
      <c r="ROR102" s="115"/>
      <c r="ROS102" s="115"/>
      <c r="ROT102" s="115"/>
      <c r="ROU102" s="115"/>
      <c r="ROV102" s="115"/>
      <c r="ROW102" s="115"/>
      <c r="ROX102" s="115"/>
      <c r="ROY102" s="115"/>
      <c r="ROZ102" s="115"/>
      <c r="RPA102" s="115"/>
      <c r="RPB102" s="115"/>
      <c r="RPC102" s="115"/>
      <c r="RPD102" s="115"/>
      <c r="RPE102" s="115"/>
      <c r="RPF102" s="115"/>
      <c r="RPG102" s="115"/>
      <c r="RPH102" s="115"/>
      <c r="RPI102" s="115"/>
      <c r="RPJ102" s="115"/>
      <c r="RPK102" s="115"/>
      <c r="RPL102" s="115"/>
      <c r="RPM102" s="115"/>
      <c r="RPN102" s="115"/>
      <c r="RPO102" s="115"/>
      <c r="RPP102" s="115"/>
      <c r="RPQ102" s="115"/>
      <c r="RPR102" s="115"/>
      <c r="RPS102" s="115"/>
      <c r="RPT102" s="115"/>
      <c r="RPU102" s="115"/>
      <c r="RPV102" s="115"/>
      <c r="RPW102" s="115"/>
      <c r="RPX102" s="115"/>
      <c r="RPY102" s="115"/>
      <c r="RPZ102" s="115"/>
      <c r="RQA102" s="115"/>
      <c r="RQB102" s="115"/>
      <c r="RQC102" s="115"/>
      <c r="RQD102" s="115"/>
      <c r="RQE102" s="115"/>
      <c r="RQF102" s="115"/>
      <c r="RQG102" s="115"/>
      <c r="RQH102" s="115"/>
      <c r="RQI102" s="115"/>
      <c r="RQJ102" s="115"/>
      <c r="RQK102" s="115"/>
      <c r="RQL102" s="115"/>
      <c r="RQM102" s="115"/>
      <c r="RQN102" s="115"/>
      <c r="RQO102" s="115"/>
      <c r="RQP102" s="115"/>
      <c r="RQQ102" s="115"/>
      <c r="RQR102" s="115"/>
      <c r="RQS102" s="115"/>
      <c r="RQT102" s="115"/>
      <c r="RQU102" s="115"/>
      <c r="RQV102" s="115"/>
      <c r="RQW102" s="115"/>
      <c r="RQX102" s="115"/>
      <c r="RQY102" s="115"/>
      <c r="RQZ102" s="115"/>
      <c r="RRA102" s="115"/>
      <c r="RRB102" s="115"/>
      <c r="RRC102" s="115"/>
      <c r="RRD102" s="115"/>
      <c r="RRE102" s="115"/>
      <c r="RRF102" s="115"/>
      <c r="RRG102" s="115"/>
      <c r="RRH102" s="115"/>
      <c r="RRI102" s="115"/>
      <c r="RRJ102" s="115"/>
      <c r="RRK102" s="115"/>
      <c r="RRL102" s="115"/>
      <c r="RRM102" s="115"/>
      <c r="RRN102" s="115"/>
      <c r="RRO102" s="115"/>
      <c r="RRP102" s="115"/>
      <c r="RRQ102" s="115"/>
      <c r="RRR102" s="115"/>
      <c r="RRS102" s="115"/>
      <c r="RRT102" s="115"/>
      <c r="RRU102" s="115"/>
      <c r="RRV102" s="115"/>
      <c r="RRW102" s="115"/>
      <c r="RRX102" s="115"/>
      <c r="RRY102" s="115"/>
      <c r="RRZ102" s="115"/>
      <c r="RSA102" s="115"/>
      <c r="RSB102" s="115"/>
      <c r="RSC102" s="115"/>
      <c r="RSD102" s="115"/>
      <c r="RSE102" s="115"/>
      <c r="RSF102" s="115"/>
      <c r="RSG102" s="115"/>
      <c r="RSH102" s="115"/>
      <c r="RSI102" s="115"/>
      <c r="RSJ102" s="115"/>
      <c r="RSK102" s="115"/>
      <c r="RSL102" s="115"/>
      <c r="RSM102" s="115"/>
      <c r="RSN102" s="115"/>
      <c r="RSO102" s="115"/>
      <c r="RSP102" s="115"/>
      <c r="RSQ102" s="115"/>
      <c r="RSR102" s="115"/>
      <c r="RSS102" s="115"/>
      <c r="RST102" s="115"/>
      <c r="RSU102" s="115"/>
      <c r="RSV102" s="115"/>
      <c r="RSW102" s="115"/>
      <c r="RSX102" s="115"/>
      <c r="RSY102" s="115"/>
      <c r="RSZ102" s="115"/>
      <c r="RTA102" s="115"/>
      <c r="RTB102" s="115"/>
      <c r="RTC102" s="115"/>
      <c r="RTD102" s="115"/>
      <c r="RTE102" s="115"/>
      <c r="RTF102" s="115"/>
      <c r="RTG102" s="115"/>
      <c r="RTH102" s="115"/>
      <c r="RTI102" s="115"/>
      <c r="RTJ102" s="115"/>
      <c r="RTK102" s="115"/>
      <c r="RTL102" s="115"/>
      <c r="RTM102" s="115"/>
      <c r="RTN102" s="115"/>
      <c r="RTO102" s="115"/>
      <c r="RTP102" s="115"/>
      <c r="RTQ102" s="115"/>
      <c r="RTR102" s="115"/>
      <c r="RTS102" s="115"/>
      <c r="RTT102" s="115"/>
      <c r="RTU102" s="115"/>
      <c r="RTV102" s="115"/>
      <c r="RTW102" s="115"/>
      <c r="RTX102" s="115"/>
      <c r="RTY102" s="115"/>
      <c r="RTZ102" s="115"/>
      <c r="RUA102" s="115"/>
      <c r="RUB102" s="115"/>
      <c r="RUC102" s="115"/>
      <c r="RUD102" s="115"/>
      <c r="RUE102" s="115"/>
      <c r="RUF102" s="115"/>
      <c r="RUG102" s="115"/>
      <c r="RUH102" s="115"/>
      <c r="RUI102" s="115"/>
      <c r="RUJ102" s="115"/>
      <c r="RUK102" s="115"/>
      <c r="RUL102" s="115"/>
      <c r="RUM102" s="115"/>
      <c r="RUN102" s="115"/>
      <c r="RUO102" s="115"/>
      <c r="RUP102" s="115"/>
      <c r="RUQ102" s="115"/>
      <c r="RUR102" s="115"/>
      <c r="RUS102" s="115"/>
      <c r="RUT102" s="115"/>
      <c r="RUU102" s="115"/>
      <c r="RUV102" s="115"/>
      <c r="RUW102" s="115"/>
      <c r="RUX102" s="115"/>
      <c r="RUY102" s="115"/>
      <c r="RUZ102" s="115"/>
      <c r="RVA102" s="115"/>
      <c r="RVB102" s="115"/>
      <c r="RVC102" s="115"/>
      <c r="RVD102" s="115"/>
      <c r="RVE102" s="115"/>
      <c r="RVF102" s="115"/>
      <c r="RVG102" s="115"/>
      <c r="RVH102" s="115"/>
      <c r="RVI102" s="115"/>
      <c r="RVJ102" s="115"/>
      <c r="RVK102" s="115"/>
      <c r="RVL102" s="115"/>
      <c r="RVM102" s="115"/>
      <c r="RVN102" s="115"/>
      <c r="RVO102" s="115"/>
      <c r="RVP102" s="115"/>
      <c r="RVQ102" s="115"/>
      <c r="RVR102" s="115"/>
      <c r="RVS102" s="115"/>
      <c r="RVT102" s="115"/>
      <c r="RVU102" s="115"/>
      <c r="RVV102" s="115"/>
      <c r="RVW102" s="115"/>
      <c r="RVX102" s="115"/>
      <c r="RVY102" s="115"/>
      <c r="RVZ102" s="115"/>
      <c r="RWA102" s="115"/>
      <c r="RWB102" s="115"/>
      <c r="RWC102" s="115"/>
      <c r="RWD102" s="115"/>
      <c r="RWE102" s="115"/>
      <c r="RWF102" s="115"/>
      <c r="RWG102" s="115"/>
      <c r="RWH102" s="115"/>
      <c r="RWI102" s="115"/>
      <c r="RWJ102" s="115"/>
      <c r="RWK102" s="115"/>
      <c r="RWL102" s="115"/>
      <c r="RWM102" s="115"/>
      <c r="RWN102" s="115"/>
      <c r="RWO102" s="115"/>
      <c r="RWP102" s="115"/>
      <c r="RWQ102" s="115"/>
      <c r="RWR102" s="115"/>
      <c r="RWS102" s="115"/>
      <c r="RWT102" s="115"/>
      <c r="RWU102" s="115"/>
      <c r="RWV102" s="115"/>
      <c r="RWW102" s="115"/>
      <c r="RWX102" s="115"/>
      <c r="RWY102" s="115"/>
      <c r="RWZ102" s="115"/>
      <c r="RXA102" s="115"/>
      <c r="RXB102" s="115"/>
      <c r="RXC102" s="115"/>
      <c r="RXD102" s="115"/>
      <c r="RXE102" s="115"/>
      <c r="RXF102" s="115"/>
      <c r="RXG102" s="115"/>
      <c r="RXH102" s="115"/>
      <c r="RXI102" s="115"/>
      <c r="RXJ102" s="115"/>
      <c r="RXK102" s="115"/>
      <c r="RXL102" s="115"/>
      <c r="RXM102" s="115"/>
      <c r="RXN102" s="115"/>
      <c r="RXO102" s="115"/>
      <c r="RXP102" s="115"/>
      <c r="RXQ102" s="115"/>
      <c r="RXR102" s="115"/>
      <c r="RXS102" s="115"/>
      <c r="RXT102" s="115"/>
      <c r="RXU102" s="115"/>
      <c r="RXV102" s="115"/>
      <c r="RXW102" s="115"/>
      <c r="RXX102" s="115"/>
      <c r="RXY102" s="115"/>
      <c r="RXZ102" s="115"/>
      <c r="RYA102" s="115"/>
      <c r="RYB102" s="115"/>
      <c r="RYC102" s="115"/>
      <c r="RYD102" s="115"/>
      <c r="RYE102" s="115"/>
      <c r="RYF102" s="115"/>
      <c r="RYG102" s="115"/>
      <c r="RYH102" s="115"/>
      <c r="RYI102" s="115"/>
      <c r="RYJ102" s="115"/>
      <c r="RYK102" s="115"/>
      <c r="RYL102" s="115"/>
      <c r="RYM102" s="115"/>
      <c r="RYN102" s="115"/>
      <c r="RYO102" s="115"/>
      <c r="RYP102" s="115"/>
      <c r="RYQ102" s="115"/>
      <c r="RYR102" s="115"/>
      <c r="RYS102" s="115"/>
      <c r="RYT102" s="115"/>
      <c r="RYU102" s="115"/>
      <c r="RYV102" s="115"/>
      <c r="RYW102" s="115"/>
      <c r="RYX102" s="115"/>
      <c r="RYY102" s="115"/>
      <c r="RYZ102" s="115"/>
      <c r="RZA102" s="115"/>
      <c r="RZB102" s="115"/>
      <c r="RZC102" s="115"/>
      <c r="RZD102" s="115"/>
      <c r="RZE102" s="115"/>
      <c r="RZF102" s="115"/>
      <c r="RZG102" s="115"/>
      <c r="RZH102" s="115"/>
      <c r="RZI102" s="115"/>
      <c r="RZJ102" s="115"/>
      <c r="RZK102" s="115"/>
      <c r="RZL102" s="115"/>
      <c r="RZM102" s="115"/>
      <c r="RZN102" s="115"/>
      <c r="RZO102" s="115"/>
      <c r="RZP102" s="115"/>
      <c r="RZQ102" s="115"/>
      <c r="RZR102" s="115"/>
      <c r="RZS102" s="115"/>
      <c r="RZT102" s="115"/>
      <c r="RZU102" s="115"/>
      <c r="RZV102" s="115"/>
      <c r="RZW102" s="115"/>
      <c r="RZX102" s="115"/>
      <c r="RZY102" s="115"/>
      <c r="RZZ102" s="115"/>
      <c r="SAA102" s="115"/>
      <c r="SAB102" s="115"/>
      <c r="SAC102" s="115"/>
      <c r="SAD102" s="115"/>
      <c r="SAE102" s="115"/>
      <c r="SAF102" s="115"/>
      <c r="SAG102" s="115"/>
      <c r="SAH102" s="115"/>
      <c r="SAI102" s="115"/>
      <c r="SAJ102" s="115"/>
      <c r="SAK102" s="115"/>
      <c r="SAL102" s="115"/>
      <c r="SAM102" s="115"/>
      <c r="SAN102" s="115"/>
      <c r="SAO102" s="115"/>
      <c r="SAP102" s="115"/>
      <c r="SAQ102" s="115"/>
      <c r="SAR102" s="115"/>
      <c r="SAS102" s="115"/>
      <c r="SAT102" s="115"/>
      <c r="SAU102" s="115"/>
      <c r="SAV102" s="115"/>
      <c r="SAW102" s="115"/>
      <c r="SAX102" s="115"/>
      <c r="SAY102" s="115"/>
      <c r="SAZ102" s="115"/>
      <c r="SBA102" s="115"/>
      <c r="SBB102" s="115"/>
      <c r="SBC102" s="115"/>
      <c r="SBD102" s="115"/>
      <c r="SBE102" s="115"/>
      <c r="SBF102" s="115"/>
      <c r="SBG102" s="115"/>
      <c r="SBH102" s="115"/>
      <c r="SBI102" s="115"/>
      <c r="SBJ102" s="115"/>
      <c r="SBK102" s="115"/>
      <c r="SBL102" s="115"/>
      <c r="SBM102" s="115"/>
      <c r="SBN102" s="115"/>
      <c r="SBO102" s="115"/>
      <c r="SBP102" s="115"/>
      <c r="SBQ102" s="115"/>
      <c r="SBR102" s="115"/>
      <c r="SBS102" s="115"/>
      <c r="SBT102" s="115"/>
      <c r="SBU102" s="115"/>
      <c r="SBV102" s="115"/>
      <c r="SBW102" s="115"/>
      <c r="SBX102" s="115"/>
      <c r="SBY102" s="115"/>
      <c r="SBZ102" s="115"/>
      <c r="SCA102" s="115"/>
      <c r="SCB102" s="115"/>
      <c r="SCC102" s="115"/>
      <c r="SCD102" s="115"/>
      <c r="SCE102" s="115"/>
      <c r="SCF102" s="115"/>
      <c r="SCG102" s="115"/>
      <c r="SCH102" s="115"/>
      <c r="SCI102" s="115"/>
      <c r="SCJ102" s="115"/>
      <c r="SCK102" s="115"/>
      <c r="SCL102" s="115"/>
      <c r="SCM102" s="115"/>
      <c r="SCN102" s="115"/>
      <c r="SCO102" s="115"/>
      <c r="SCP102" s="115"/>
      <c r="SCQ102" s="115"/>
      <c r="SCR102" s="115"/>
      <c r="SCS102" s="115"/>
      <c r="SCT102" s="115"/>
      <c r="SCU102" s="115"/>
      <c r="SCV102" s="115"/>
      <c r="SCW102" s="115"/>
      <c r="SCX102" s="115"/>
      <c r="SCY102" s="115"/>
      <c r="SCZ102" s="115"/>
      <c r="SDA102" s="115"/>
      <c r="SDB102" s="115"/>
      <c r="SDC102" s="115"/>
      <c r="SDD102" s="115"/>
      <c r="SDE102" s="115"/>
      <c r="SDF102" s="115"/>
      <c r="SDG102" s="115"/>
      <c r="SDH102" s="115"/>
      <c r="SDI102" s="115"/>
      <c r="SDJ102" s="115"/>
      <c r="SDK102" s="115"/>
      <c r="SDL102" s="115"/>
      <c r="SDM102" s="115"/>
      <c r="SDN102" s="115"/>
      <c r="SDO102" s="115"/>
      <c r="SDP102" s="115"/>
      <c r="SDQ102" s="115"/>
      <c r="SDR102" s="115"/>
      <c r="SDS102" s="115"/>
      <c r="SDT102" s="115"/>
      <c r="SDU102" s="115"/>
      <c r="SDV102" s="115"/>
      <c r="SDW102" s="115"/>
      <c r="SDX102" s="115"/>
      <c r="SDY102" s="115"/>
      <c r="SDZ102" s="115"/>
      <c r="SEA102" s="115"/>
      <c r="SEB102" s="115"/>
      <c r="SEC102" s="115"/>
      <c r="SED102" s="115"/>
      <c r="SEE102" s="115"/>
      <c r="SEF102" s="115"/>
      <c r="SEG102" s="115"/>
      <c r="SEH102" s="115"/>
      <c r="SEI102" s="115"/>
      <c r="SEJ102" s="115"/>
      <c r="SEK102" s="115"/>
      <c r="SEL102" s="115"/>
      <c r="SEM102" s="115"/>
      <c r="SEN102" s="115"/>
      <c r="SEO102" s="115"/>
      <c r="SEP102" s="115"/>
      <c r="SEQ102" s="115"/>
      <c r="SER102" s="115"/>
      <c r="SES102" s="115"/>
      <c r="SET102" s="115"/>
      <c r="SEU102" s="115"/>
      <c r="SEV102" s="115"/>
      <c r="SEW102" s="115"/>
      <c r="SEX102" s="115"/>
      <c r="SEY102" s="115"/>
      <c r="SEZ102" s="115"/>
      <c r="SFA102" s="115"/>
      <c r="SFB102" s="115"/>
      <c r="SFC102" s="115"/>
      <c r="SFD102" s="115"/>
      <c r="SFE102" s="115"/>
      <c r="SFF102" s="115"/>
      <c r="SFG102" s="115"/>
      <c r="SFH102" s="115"/>
      <c r="SFI102" s="115"/>
      <c r="SFJ102" s="115"/>
      <c r="SFK102" s="115"/>
      <c r="SFL102" s="115"/>
      <c r="SFM102" s="115"/>
      <c r="SFN102" s="115"/>
      <c r="SFO102" s="115"/>
      <c r="SFP102" s="115"/>
      <c r="SFQ102" s="115"/>
      <c r="SFR102" s="115"/>
      <c r="SFS102" s="115"/>
      <c r="SFT102" s="115"/>
      <c r="SFU102" s="115"/>
      <c r="SFV102" s="115"/>
      <c r="SFW102" s="115"/>
      <c r="SFX102" s="115"/>
      <c r="SFY102" s="115"/>
      <c r="SFZ102" s="115"/>
      <c r="SGA102" s="115"/>
      <c r="SGB102" s="115"/>
      <c r="SGC102" s="115"/>
      <c r="SGD102" s="115"/>
      <c r="SGE102" s="115"/>
      <c r="SGF102" s="115"/>
      <c r="SGG102" s="115"/>
      <c r="SGH102" s="115"/>
      <c r="SGI102" s="115"/>
      <c r="SGJ102" s="115"/>
      <c r="SGK102" s="115"/>
      <c r="SGL102" s="115"/>
      <c r="SGM102" s="115"/>
      <c r="SGN102" s="115"/>
      <c r="SGO102" s="115"/>
      <c r="SGP102" s="115"/>
      <c r="SGQ102" s="115"/>
      <c r="SGR102" s="115"/>
      <c r="SGS102" s="115"/>
      <c r="SGT102" s="115"/>
      <c r="SGU102" s="115"/>
      <c r="SGV102" s="115"/>
      <c r="SGW102" s="115"/>
      <c r="SGX102" s="115"/>
      <c r="SGY102" s="115"/>
      <c r="SGZ102" s="115"/>
      <c r="SHA102" s="115"/>
      <c r="SHB102" s="115"/>
      <c r="SHC102" s="115"/>
      <c r="SHD102" s="115"/>
      <c r="SHE102" s="115"/>
      <c r="SHF102" s="115"/>
      <c r="SHG102" s="115"/>
      <c r="SHH102" s="115"/>
      <c r="SHI102" s="115"/>
      <c r="SHJ102" s="115"/>
      <c r="SHK102" s="115"/>
      <c r="SHL102" s="115"/>
      <c r="SHM102" s="115"/>
      <c r="SHN102" s="115"/>
      <c r="SHO102" s="115"/>
      <c r="SHP102" s="115"/>
      <c r="SHQ102" s="115"/>
      <c r="SHR102" s="115"/>
      <c r="SHS102" s="115"/>
      <c r="SHT102" s="115"/>
      <c r="SHU102" s="115"/>
      <c r="SHV102" s="115"/>
      <c r="SHW102" s="115"/>
      <c r="SHX102" s="115"/>
      <c r="SHY102" s="115"/>
      <c r="SHZ102" s="115"/>
      <c r="SIA102" s="115"/>
      <c r="SIB102" s="115"/>
      <c r="SIC102" s="115"/>
      <c r="SID102" s="115"/>
      <c r="SIE102" s="115"/>
      <c r="SIF102" s="115"/>
      <c r="SIG102" s="115"/>
      <c r="SIH102" s="115"/>
      <c r="SII102" s="115"/>
      <c r="SIJ102" s="115"/>
      <c r="SIK102" s="115"/>
      <c r="SIL102" s="115"/>
      <c r="SIM102" s="115"/>
      <c r="SIN102" s="115"/>
      <c r="SIO102" s="115"/>
      <c r="SIP102" s="115"/>
      <c r="SIQ102" s="115"/>
      <c r="SIR102" s="115"/>
      <c r="SIS102" s="115"/>
      <c r="SIT102" s="115"/>
      <c r="SIU102" s="115"/>
      <c r="SIV102" s="115"/>
      <c r="SIW102" s="115"/>
      <c r="SIX102" s="115"/>
      <c r="SIY102" s="115"/>
      <c r="SIZ102" s="115"/>
      <c r="SJA102" s="115"/>
      <c r="SJB102" s="115"/>
      <c r="SJC102" s="115"/>
      <c r="SJD102" s="115"/>
      <c r="SJE102" s="115"/>
      <c r="SJF102" s="115"/>
      <c r="SJG102" s="115"/>
      <c r="SJH102" s="115"/>
      <c r="SJI102" s="115"/>
      <c r="SJJ102" s="115"/>
      <c r="SJK102" s="115"/>
      <c r="SJL102" s="115"/>
      <c r="SJM102" s="115"/>
      <c r="SJN102" s="115"/>
      <c r="SJO102" s="115"/>
      <c r="SJP102" s="115"/>
      <c r="SJQ102" s="115"/>
      <c r="SJR102" s="115"/>
      <c r="SJS102" s="115"/>
      <c r="SJT102" s="115"/>
      <c r="SJU102" s="115"/>
      <c r="SJV102" s="115"/>
      <c r="SJW102" s="115"/>
      <c r="SJX102" s="115"/>
      <c r="SJY102" s="115"/>
      <c r="SJZ102" s="115"/>
      <c r="SKA102" s="115"/>
      <c r="SKB102" s="115"/>
      <c r="SKC102" s="115"/>
      <c r="SKD102" s="115"/>
      <c r="SKE102" s="115"/>
      <c r="SKF102" s="115"/>
      <c r="SKG102" s="115"/>
      <c r="SKH102" s="115"/>
      <c r="SKI102" s="115"/>
      <c r="SKJ102" s="115"/>
      <c r="SKK102" s="115"/>
      <c r="SKL102" s="115"/>
      <c r="SKM102" s="115"/>
      <c r="SKN102" s="115"/>
      <c r="SKO102" s="115"/>
      <c r="SKP102" s="115"/>
      <c r="SKQ102" s="115"/>
      <c r="SKR102" s="115"/>
      <c r="SKS102" s="115"/>
      <c r="SKT102" s="115"/>
      <c r="SKU102" s="115"/>
      <c r="SKV102" s="115"/>
      <c r="SKW102" s="115"/>
      <c r="SKX102" s="115"/>
      <c r="SKY102" s="115"/>
      <c r="SKZ102" s="115"/>
      <c r="SLA102" s="115"/>
      <c r="SLB102" s="115"/>
      <c r="SLC102" s="115"/>
      <c r="SLD102" s="115"/>
      <c r="SLE102" s="115"/>
      <c r="SLF102" s="115"/>
      <c r="SLG102" s="115"/>
      <c r="SLH102" s="115"/>
      <c r="SLI102" s="115"/>
      <c r="SLJ102" s="115"/>
      <c r="SLK102" s="115"/>
      <c r="SLL102" s="115"/>
      <c r="SLM102" s="115"/>
      <c r="SLN102" s="115"/>
      <c r="SLO102" s="115"/>
      <c r="SLP102" s="115"/>
      <c r="SLQ102" s="115"/>
      <c r="SLR102" s="115"/>
      <c r="SLS102" s="115"/>
      <c r="SLT102" s="115"/>
      <c r="SLU102" s="115"/>
      <c r="SLV102" s="115"/>
      <c r="SLW102" s="115"/>
      <c r="SLX102" s="115"/>
      <c r="SLY102" s="115"/>
      <c r="SLZ102" s="115"/>
      <c r="SMA102" s="115"/>
      <c r="SMB102" s="115"/>
      <c r="SMC102" s="115"/>
      <c r="SMD102" s="115"/>
      <c r="SME102" s="115"/>
      <c r="SMF102" s="115"/>
      <c r="SMG102" s="115"/>
      <c r="SMH102" s="115"/>
      <c r="SMI102" s="115"/>
      <c r="SMJ102" s="115"/>
      <c r="SMK102" s="115"/>
      <c r="SML102" s="115"/>
      <c r="SMM102" s="115"/>
      <c r="SMN102" s="115"/>
      <c r="SMO102" s="115"/>
      <c r="SMP102" s="115"/>
      <c r="SMQ102" s="115"/>
      <c r="SMR102" s="115"/>
      <c r="SMS102" s="115"/>
      <c r="SMT102" s="115"/>
      <c r="SMU102" s="115"/>
      <c r="SMV102" s="115"/>
      <c r="SMW102" s="115"/>
      <c r="SMX102" s="115"/>
      <c r="SMY102" s="115"/>
      <c r="SMZ102" s="115"/>
      <c r="SNA102" s="115"/>
      <c r="SNB102" s="115"/>
      <c r="SNC102" s="115"/>
      <c r="SND102" s="115"/>
      <c r="SNE102" s="115"/>
      <c r="SNF102" s="115"/>
      <c r="SNG102" s="115"/>
      <c r="SNH102" s="115"/>
      <c r="SNI102" s="115"/>
      <c r="SNJ102" s="115"/>
      <c r="SNK102" s="115"/>
      <c r="SNL102" s="115"/>
      <c r="SNM102" s="115"/>
      <c r="SNN102" s="115"/>
      <c r="SNO102" s="115"/>
      <c r="SNP102" s="115"/>
      <c r="SNQ102" s="115"/>
      <c r="SNR102" s="115"/>
      <c r="SNS102" s="115"/>
      <c r="SNT102" s="115"/>
      <c r="SNU102" s="115"/>
      <c r="SNV102" s="115"/>
      <c r="SNW102" s="115"/>
      <c r="SNX102" s="115"/>
      <c r="SNY102" s="115"/>
      <c r="SNZ102" s="115"/>
      <c r="SOA102" s="115"/>
      <c r="SOB102" s="115"/>
      <c r="SOC102" s="115"/>
      <c r="SOD102" s="115"/>
      <c r="SOE102" s="115"/>
      <c r="SOF102" s="115"/>
      <c r="SOG102" s="115"/>
      <c r="SOH102" s="115"/>
      <c r="SOI102" s="115"/>
      <c r="SOJ102" s="115"/>
      <c r="SOK102" s="115"/>
      <c r="SOL102" s="115"/>
      <c r="SOM102" s="115"/>
      <c r="SON102" s="115"/>
      <c r="SOO102" s="115"/>
      <c r="SOP102" s="115"/>
      <c r="SOQ102" s="115"/>
      <c r="SOR102" s="115"/>
      <c r="SOS102" s="115"/>
      <c r="SOT102" s="115"/>
      <c r="SOU102" s="115"/>
      <c r="SOV102" s="115"/>
      <c r="SOW102" s="115"/>
      <c r="SOX102" s="115"/>
      <c r="SOY102" s="115"/>
      <c r="SOZ102" s="115"/>
      <c r="SPA102" s="115"/>
      <c r="SPB102" s="115"/>
      <c r="SPC102" s="115"/>
      <c r="SPD102" s="115"/>
      <c r="SPE102" s="115"/>
      <c r="SPF102" s="115"/>
      <c r="SPG102" s="115"/>
      <c r="SPH102" s="115"/>
      <c r="SPI102" s="115"/>
      <c r="SPJ102" s="115"/>
      <c r="SPK102" s="115"/>
      <c r="SPL102" s="115"/>
      <c r="SPM102" s="115"/>
      <c r="SPN102" s="115"/>
      <c r="SPO102" s="115"/>
      <c r="SPP102" s="115"/>
      <c r="SPQ102" s="115"/>
      <c r="SPR102" s="115"/>
      <c r="SPS102" s="115"/>
      <c r="SPT102" s="115"/>
      <c r="SPU102" s="115"/>
      <c r="SPV102" s="115"/>
      <c r="SPW102" s="115"/>
      <c r="SPX102" s="115"/>
      <c r="SPY102" s="115"/>
      <c r="SPZ102" s="115"/>
      <c r="SQA102" s="115"/>
      <c r="SQB102" s="115"/>
      <c r="SQC102" s="115"/>
      <c r="SQD102" s="115"/>
      <c r="SQE102" s="115"/>
      <c r="SQF102" s="115"/>
      <c r="SQG102" s="115"/>
      <c r="SQH102" s="115"/>
      <c r="SQI102" s="115"/>
      <c r="SQJ102" s="115"/>
      <c r="SQK102" s="115"/>
      <c r="SQL102" s="115"/>
      <c r="SQM102" s="115"/>
      <c r="SQN102" s="115"/>
      <c r="SQO102" s="115"/>
      <c r="SQP102" s="115"/>
      <c r="SQQ102" s="115"/>
      <c r="SQR102" s="115"/>
      <c r="SQS102" s="115"/>
      <c r="SQT102" s="115"/>
      <c r="SQU102" s="115"/>
      <c r="SQV102" s="115"/>
      <c r="SQW102" s="115"/>
      <c r="SQX102" s="115"/>
      <c r="SQY102" s="115"/>
      <c r="SQZ102" s="115"/>
      <c r="SRA102" s="115"/>
      <c r="SRB102" s="115"/>
      <c r="SRC102" s="115"/>
      <c r="SRD102" s="115"/>
      <c r="SRE102" s="115"/>
      <c r="SRF102" s="115"/>
      <c r="SRG102" s="115"/>
      <c r="SRH102" s="115"/>
      <c r="SRI102" s="115"/>
      <c r="SRJ102" s="115"/>
      <c r="SRK102" s="115"/>
      <c r="SRL102" s="115"/>
      <c r="SRM102" s="115"/>
      <c r="SRN102" s="115"/>
      <c r="SRO102" s="115"/>
      <c r="SRP102" s="115"/>
      <c r="SRQ102" s="115"/>
      <c r="SRR102" s="115"/>
      <c r="SRS102" s="115"/>
      <c r="SRT102" s="115"/>
      <c r="SRU102" s="115"/>
      <c r="SRV102" s="115"/>
      <c r="SRW102" s="115"/>
      <c r="SRX102" s="115"/>
      <c r="SRY102" s="115"/>
      <c r="SRZ102" s="115"/>
      <c r="SSA102" s="115"/>
      <c r="SSB102" s="115"/>
      <c r="SSC102" s="115"/>
      <c r="SSD102" s="115"/>
      <c r="SSE102" s="115"/>
      <c r="SSF102" s="115"/>
      <c r="SSG102" s="115"/>
      <c r="SSH102" s="115"/>
      <c r="SSI102" s="115"/>
      <c r="SSJ102" s="115"/>
      <c r="SSK102" s="115"/>
      <c r="SSL102" s="115"/>
      <c r="SSM102" s="115"/>
      <c r="SSN102" s="115"/>
      <c r="SSO102" s="115"/>
      <c r="SSP102" s="115"/>
      <c r="SSQ102" s="115"/>
      <c r="SSR102" s="115"/>
      <c r="SSS102" s="115"/>
      <c r="SST102" s="115"/>
      <c r="SSU102" s="115"/>
      <c r="SSV102" s="115"/>
      <c r="SSW102" s="115"/>
      <c r="SSX102" s="115"/>
      <c r="SSY102" s="115"/>
      <c r="SSZ102" s="115"/>
      <c r="STA102" s="115"/>
      <c r="STB102" s="115"/>
      <c r="STC102" s="115"/>
      <c r="STD102" s="115"/>
      <c r="STE102" s="115"/>
      <c r="STF102" s="115"/>
      <c r="STG102" s="115"/>
      <c r="STH102" s="115"/>
      <c r="STI102" s="115"/>
      <c r="STJ102" s="115"/>
      <c r="STK102" s="115"/>
      <c r="STL102" s="115"/>
      <c r="STM102" s="115"/>
      <c r="STN102" s="115"/>
      <c r="STO102" s="115"/>
      <c r="STP102" s="115"/>
      <c r="STQ102" s="115"/>
      <c r="STR102" s="115"/>
      <c r="STS102" s="115"/>
      <c r="STT102" s="115"/>
      <c r="STU102" s="115"/>
      <c r="STV102" s="115"/>
      <c r="STW102" s="115"/>
      <c r="STX102" s="115"/>
      <c r="STY102" s="115"/>
      <c r="STZ102" s="115"/>
      <c r="SUA102" s="115"/>
      <c r="SUB102" s="115"/>
      <c r="SUC102" s="115"/>
      <c r="SUD102" s="115"/>
      <c r="SUE102" s="115"/>
      <c r="SUF102" s="115"/>
      <c r="SUG102" s="115"/>
      <c r="SUH102" s="115"/>
      <c r="SUI102" s="115"/>
      <c r="SUJ102" s="115"/>
      <c r="SUK102" s="115"/>
      <c r="SUL102" s="115"/>
      <c r="SUM102" s="115"/>
      <c r="SUN102" s="115"/>
      <c r="SUO102" s="115"/>
      <c r="SUP102" s="115"/>
      <c r="SUQ102" s="115"/>
      <c r="SUR102" s="115"/>
      <c r="SUS102" s="115"/>
      <c r="SUT102" s="115"/>
      <c r="SUU102" s="115"/>
      <c r="SUV102" s="115"/>
      <c r="SUW102" s="115"/>
      <c r="SUX102" s="115"/>
      <c r="SUY102" s="115"/>
      <c r="SUZ102" s="115"/>
      <c r="SVA102" s="115"/>
      <c r="SVB102" s="115"/>
      <c r="SVC102" s="115"/>
      <c r="SVD102" s="115"/>
      <c r="SVE102" s="115"/>
      <c r="SVF102" s="115"/>
      <c r="SVG102" s="115"/>
      <c r="SVH102" s="115"/>
      <c r="SVI102" s="115"/>
      <c r="SVJ102" s="115"/>
      <c r="SVK102" s="115"/>
      <c r="SVL102" s="115"/>
      <c r="SVM102" s="115"/>
      <c r="SVN102" s="115"/>
      <c r="SVO102" s="115"/>
      <c r="SVP102" s="115"/>
      <c r="SVQ102" s="115"/>
      <c r="SVR102" s="115"/>
      <c r="SVS102" s="115"/>
      <c r="SVT102" s="115"/>
      <c r="SVU102" s="115"/>
      <c r="SVV102" s="115"/>
      <c r="SVW102" s="115"/>
      <c r="SVX102" s="115"/>
      <c r="SVY102" s="115"/>
      <c r="SVZ102" s="115"/>
      <c r="SWA102" s="115"/>
      <c r="SWB102" s="115"/>
      <c r="SWC102" s="115"/>
      <c r="SWD102" s="115"/>
      <c r="SWE102" s="115"/>
      <c r="SWF102" s="115"/>
      <c r="SWG102" s="115"/>
      <c r="SWH102" s="115"/>
      <c r="SWI102" s="115"/>
      <c r="SWJ102" s="115"/>
      <c r="SWK102" s="115"/>
      <c r="SWL102" s="115"/>
      <c r="SWM102" s="115"/>
      <c r="SWN102" s="115"/>
      <c r="SWO102" s="115"/>
      <c r="SWP102" s="115"/>
      <c r="SWQ102" s="115"/>
      <c r="SWR102" s="115"/>
      <c r="SWS102" s="115"/>
      <c r="SWT102" s="115"/>
      <c r="SWU102" s="115"/>
      <c r="SWV102" s="115"/>
      <c r="SWW102" s="115"/>
      <c r="SWX102" s="115"/>
      <c r="SWY102" s="115"/>
      <c r="SWZ102" s="115"/>
      <c r="SXA102" s="115"/>
      <c r="SXB102" s="115"/>
      <c r="SXC102" s="115"/>
      <c r="SXD102" s="115"/>
      <c r="SXE102" s="115"/>
      <c r="SXF102" s="115"/>
      <c r="SXG102" s="115"/>
      <c r="SXH102" s="115"/>
      <c r="SXI102" s="115"/>
      <c r="SXJ102" s="115"/>
      <c r="SXK102" s="115"/>
      <c r="SXL102" s="115"/>
      <c r="SXM102" s="115"/>
      <c r="SXN102" s="115"/>
      <c r="SXO102" s="115"/>
      <c r="SXP102" s="115"/>
      <c r="SXQ102" s="115"/>
      <c r="SXR102" s="115"/>
      <c r="SXS102" s="115"/>
      <c r="SXT102" s="115"/>
      <c r="SXU102" s="115"/>
      <c r="SXV102" s="115"/>
      <c r="SXW102" s="115"/>
      <c r="SXX102" s="115"/>
      <c r="SXY102" s="115"/>
      <c r="SXZ102" s="115"/>
      <c r="SYA102" s="115"/>
      <c r="SYB102" s="115"/>
      <c r="SYC102" s="115"/>
      <c r="SYD102" s="115"/>
      <c r="SYE102" s="115"/>
      <c r="SYF102" s="115"/>
      <c r="SYG102" s="115"/>
      <c r="SYH102" s="115"/>
      <c r="SYI102" s="115"/>
      <c r="SYJ102" s="115"/>
      <c r="SYK102" s="115"/>
      <c r="SYL102" s="115"/>
      <c r="SYM102" s="115"/>
      <c r="SYN102" s="115"/>
      <c r="SYO102" s="115"/>
      <c r="SYP102" s="115"/>
      <c r="SYQ102" s="115"/>
      <c r="SYR102" s="115"/>
      <c r="SYS102" s="115"/>
      <c r="SYT102" s="115"/>
      <c r="SYU102" s="115"/>
      <c r="SYV102" s="115"/>
      <c r="SYW102" s="115"/>
      <c r="SYX102" s="115"/>
      <c r="SYY102" s="115"/>
      <c r="SYZ102" s="115"/>
      <c r="SZA102" s="115"/>
      <c r="SZB102" s="115"/>
      <c r="SZC102" s="115"/>
      <c r="SZD102" s="115"/>
      <c r="SZE102" s="115"/>
      <c r="SZF102" s="115"/>
      <c r="SZG102" s="115"/>
      <c r="SZH102" s="115"/>
      <c r="SZI102" s="115"/>
      <c r="SZJ102" s="115"/>
      <c r="SZK102" s="115"/>
      <c r="SZL102" s="115"/>
      <c r="SZM102" s="115"/>
      <c r="SZN102" s="115"/>
      <c r="SZO102" s="115"/>
      <c r="SZP102" s="115"/>
      <c r="SZQ102" s="115"/>
      <c r="SZR102" s="115"/>
      <c r="SZS102" s="115"/>
      <c r="SZT102" s="115"/>
      <c r="SZU102" s="115"/>
      <c r="SZV102" s="115"/>
      <c r="SZW102" s="115"/>
      <c r="SZX102" s="115"/>
      <c r="SZY102" s="115"/>
      <c r="SZZ102" s="115"/>
      <c r="TAA102" s="115"/>
      <c r="TAB102" s="115"/>
      <c r="TAC102" s="115"/>
      <c r="TAD102" s="115"/>
      <c r="TAE102" s="115"/>
      <c r="TAF102" s="115"/>
      <c r="TAG102" s="115"/>
      <c r="TAH102" s="115"/>
      <c r="TAI102" s="115"/>
      <c r="TAJ102" s="115"/>
      <c r="TAK102" s="115"/>
      <c r="TAL102" s="115"/>
      <c r="TAM102" s="115"/>
      <c r="TAN102" s="115"/>
      <c r="TAO102" s="115"/>
      <c r="TAP102" s="115"/>
      <c r="TAQ102" s="115"/>
      <c r="TAR102" s="115"/>
      <c r="TAS102" s="115"/>
      <c r="TAT102" s="115"/>
      <c r="TAU102" s="115"/>
      <c r="TAV102" s="115"/>
      <c r="TAW102" s="115"/>
      <c r="TAX102" s="115"/>
      <c r="TAY102" s="115"/>
      <c r="TAZ102" s="115"/>
      <c r="TBA102" s="115"/>
      <c r="TBB102" s="115"/>
      <c r="TBC102" s="115"/>
      <c r="TBD102" s="115"/>
      <c r="TBE102" s="115"/>
      <c r="TBF102" s="115"/>
      <c r="TBG102" s="115"/>
      <c r="TBH102" s="115"/>
      <c r="TBI102" s="115"/>
      <c r="TBJ102" s="115"/>
      <c r="TBK102" s="115"/>
      <c r="TBL102" s="115"/>
      <c r="TBM102" s="115"/>
      <c r="TBN102" s="115"/>
      <c r="TBO102" s="115"/>
      <c r="TBP102" s="115"/>
      <c r="TBQ102" s="115"/>
      <c r="TBR102" s="115"/>
      <c r="TBS102" s="115"/>
      <c r="TBT102" s="115"/>
      <c r="TBU102" s="115"/>
      <c r="TBV102" s="115"/>
      <c r="TBW102" s="115"/>
      <c r="TBX102" s="115"/>
      <c r="TBY102" s="115"/>
      <c r="TBZ102" s="115"/>
      <c r="TCA102" s="115"/>
      <c r="TCB102" s="115"/>
      <c r="TCC102" s="115"/>
      <c r="TCD102" s="115"/>
      <c r="TCE102" s="115"/>
      <c r="TCF102" s="115"/>
      <c r="TCG102" s="115"/>
      <c r="TCH102" s="115"/>
      <c r="TCI102" s="115"/>
      <c r="TCJ102" s="115"/>
      <c r="TCK102" s="115"/>
      <c r="TCL102" s="115"/>
      <c r="TCM102" s="115"/>
      <c r="TCN102" s="115"/>
      <c r="TCO102" s="115"/>
      <c r="TCP102" s="115"/>
      <c r="TCQ102" s="115"/>
      <c r="TCR102" s="115"/>
      <c r="TCS102" s="115"/>
      <c r="TCT102" s="115"/>
      <c r="TCU102" s="115"/>
      <c r="TCV102" s="115"/>
      <c r="TCW102" s="115"/>
      <c r="TCX102" s="115"/>
      <c r="TCY102" s="115"/>
      <c r="TCZ102" s="115"/>
      <c r="TDA102" s="115"/>
      <c r="TDB102" s="115"/>
      <c r="TDC102" s="115"/>
      <c r="TDD102" s="115"/>
      <c r="TDE102" s="115"/>
      <c r="TDF102" s="115"/>
      <c r="TDG102" s="115"/>
      <c r="TDH102" s="115"/>
      <c r="TDI102" s="115"/>
      <c r="TDJ102" s="115"/>
      <c r="TDK102" s="115"/>
      <c r="TDL102" s="115"/>
      <c r="TDM102" s="115"/>
      <c r="TDN102" s="115"/>
      <c r="TDO102" s="115"/>
      <c r="TDP102" s="115"/>
      <c r="TDQ102" s="115"/>
      <c r="TDR102" s="115"/>
      <c r="TDS102" s="115"/>
      <c r="TDT102" s="115"/>
      <c r="TDU102" s="115"/>
      <c r="TDV102" s="115"/>
      <c r="TDW102" s="115"/>
      <c r="TDX102" s="115"/>
      <c r="TDY102" s="115"/>
      <c r="TDZ102" s="115"/>
      <c r="TEA102" s="115"/>
      <c r="TEB102" s="115"/>
      <c r="TEC102" s="115"/>
      <c r="TED102" s="115"/>
      <c r="TEE102" s="115"/>
      <c r="TEF102" s="115"/>
      <c r="TEG102" s="115"/>
      <c r="TEH102" s="115"/>
      <c r="TEI102" s="115"/>
      <c r="TEJ102" s="115"/>
      <c r="TEK102" s="115"/>
      <c r="TEL102" s="115"/>
      <c r="TEM102" s="115"/>
      <c r="TEN102" s="115"/>
      <c r="TEO102" s="115"/>
      <c r="TEP102" s="115"/>
      <c r="TEQ102" s="115"/>
      <c r="TER102" s="115"/>
      <c r="TES102" s="115"/>
      <c r="TET102" s="115"/>
      <c r="TEU102" s="115"/>
      <c r="TEV102" s="115"/>
      <c r="TEW102" s="115"/>
      <c r="TEX102" s="115"/>
      <c r="TEY102" s="115"/>
      <c r="TEZ102" s="115"/>
      <c r="TFA102" s="115"/>
      <c r="TFB102" s="115"/>
      <c r="TFC102" s="115"/>
      <c r="TFD102" s="115"/>
      <c r="TFE102" s="115"/>
      <c r="TFF102" s="115"/>
      <c r="TFG102" s="115"/>
      <c r="TFH102" s="115"/>
      <c r="TFI102" s="115"/>
      <c r="TFJ102" s="115"/>
      <c r="TFK102" s="115"/>
      <c r="TFL102" s="115"/>
      <c r="TFM102" s="115"/>
      <c r="TFN102" s="115"/>
      <c r="TFO102" s="115"/>
      <c r="TFP102" s="115"/>
      <c r="TFQ102" s="115"/>
      <c r="TFR102" s="115"/>
      <c r="TFS102" s="115"/>
      <c r="TFT102" s="115"/>
      <c r="TFU102" s="115"/>
      <c r="TFV102" s="115"/>
      <c r="TFW102" s="115"/>
      <c r="TFX102" s="115"/>
      <c r="TFY102" s="115"/>
      <c r="TFZ102" s="115"/>
      <c r="TGA102" s="115"/>
      <c r="TGB102" s="115"/>
      <c r="TGC102" s="115"/>
      <c r="TGD102" s="115"/>
      <c r="TGE102" s="115"/>
      <c r="TGF102" s="115"/>
      <c r="TGG102" s="115"/>
      <c r="TGH102" s="115"/>
      <c r="TGI102" s="115"/>
      <c r="TGJ102" s="115"/>
      <c r="TGK102" s="115"/>
      <c r="TGL102" s="115"/>
      <c r="TGM102" s="115"/>
      <c r="TGN102" s="115"/>
      <c r="TGO102" s="115"/>
      <c r="TGP102" s="115"/>
      <c r="TGQ102" s="115"/>
      <c r="TGR102" s="115"/>
      <c r="TGS102" s="115"/>
      <c r="TGT102" s="115"/>
      <c r="TGU102" s="115"/>
      <c r="TGV102" s="115"/>
      <c r="TGW102" s="115"/>
      <c r="TGX102" s="115"/>
      <c r="TGY102" s="115"/>
      <c r="TGZ102" s="115"/>
      <c r="THA102" s="115"/>
      <c r="THB102" s="115"/>
      <c r="THC102" s="115"/>
      <c r="THD102" s="115"/>
      <c r="THE102" s="115"/>
      <c r="THF102" s="115"/>
      <c r="THG102" s="115"/>
      <c r="THH102" s="115"/>
      <c r="THI102" s="115"/>
      <c r="THJ102" s="115"/>
      <c r="THK102" s="115"/>
      <c r="THL102" s="115"/>
      <c r="THM102" s="115"/>
      <c r="THN102" s="115"/>
      <c r="THO102" s="115"/>
      <c r="THP102" s="115"/>
      <c r="THQ102" s="115"/>
      <c r="THR102" s="115"/>
      <c r="THS102" s="115"/>
      <c r="THT102" s="115"/>
      <c r="THU102" s="115"/>
      <c r="THV102" s="115"/>
      <c r="THW102" s="115"/>
      <c r="THX102" s="115"/>
      <c r="THY102" s="115"/>
      <c r="THZ102" s="115"/>
      <c r="TIA102" s="115"/>
      <c r="TIB102" s="115"/>
      <c r="TIC102" s="115"/>
      <c r="TID102" s="115"/>
      <c r="TIE102" s="115"/>
      <c r="TIF102" s="115"/>
      <c r="TIG102" s="115"/>
      <c r="TIH102" s="115"/>
      <c r="TII102" s="115"/>
      <c r="TIJ102" s="115"/>
      <c r="TIK102" s="115"/>
      <c r="TIL102" s="115"/>
      <c r="TIM102" s="115"/>
      <c r="TIN102" s="115"/>
      <c r="TIO102" s="115"/>
      <c r="TIP102" s="115"/>
      <c r="TIQ102" s="115"/>
      <c r="TIR102" s="115"/>
      <c r="TIS102" s="115"/>
      <c r="TIT102" s="115"/>
      <c r="TIU102" s="115"/>
      <c r="TIV102" s="115"/>
      <c r="TIW102" s="115"/>
      <c r="TIX102" s="115"/>
      <c r="TIY102" s="115"/>
      <c r="TIZ102" s="115"/>
      <c r="TJA102" s="115"/>
      <c r="TJB102" s="115"/>
      <c r="TJC102" s="115"/>
      <c r="TJD102" s="115"/>
      <c r="TJE102" s="115"/>
      <c r="TJF102" s="115"/>
      <c r="TJG102" s="115"/>
      <c r="TJH102" s="115"/>
      <c r="TJI102" s="115"/>
      <c r="TJJ102" s="115"/>
      <c r="TJK102" s="115"/>
      <c r="TJL102" s="115"/>
      <c r="TJM102" s="115"/>
      <c r="TJN102" s="115"/>
      <c r="TJO102" s="115"/>
      <c r="TJP102" s="115"/>
      <c r="TJQ102" s="115"/>
      <c r="TJR102" s="115"/>
      <c r="TJS102" s="115"/>
      <c r="TJT102" s="115"/>
      <c r="TJU102" s="115"/>
      <c r="TJV102" s="115"/>
      <c r="TJW102" s="115"/>
      <c r="TJX102" s="115"/>
      <c r="TJY102" s="115"/>
      <c r="TJZ102" s="115"/>
      <c r="TKA102" s="115"/>
      <c r="TKB102" s="115"/>
      <c r="TKC102" s="115"/>
      <c r="TKD102" s="115"/>
      <c r="TKE102" s="115"/>
      <c r="TKF102" s="115"/>
      <c r="TKG102" s="115"/>
      <c r="TKH102" s="115"/>
      <c r="TKI102" s="115"/>
      <c r="TKJ102" s="115"/>
      <c r="TKK102" s="115"/>
      <c r="TKL102" s="115"/>
      <c r="TKM102" s="115"/>
      <c r="TKN102" s="115"/>
      <c r="TKO102" s="115"/>
      <c r="TKP102" s="115"/>
      <c r="TKQ102" s="115"/>
      <c r="TKR102" s="115"/>
      <c r="TKS102" s="115"/>
      <c r="TKT102" s="115"/>
      <c r="TKU102" s="115"/>
      <c r="TKV102" s="115"/>
      <c r="TKW102" s="115"/>
      <c r="TKX102" s="115"/>
      <c r="TKY102" s="115"/>
      <c r="TKZ102" s="115"/>
      <c r="TLA102" s="115"/>
      <c r="TLB102" s="115"/>
      <c r="TLC102" s="115"/>
      <c r="TLD102" s="115"/>
      <c r="TLE102" s="115"/>
      <c r="TLF102" s="115"/>
      <c r="TLG102" s="115"/>
      <c r="TLH102" s="115"/>
      <c r="TLI102" s="115"/>
      <c r="TLJ102" s="115"/>
      <c r="TLK102" s="115"/>
      <c r="TLL102" s="115"/>
      <c r="TLM102" s="115"/>
      <c r="TLN102" s="115"/>
      <c r="TLO102" s="115"/>
      <c r="TLP102" s="115"/>
      <c r="TLQ102" s="115"/>
      <c r="TLR102" s="115"/>
      <c r="TLS102" s="115"/>
      <c r="TLT102" s="115"/>
      <c r="TLU102" s="115"/>
      <c r="TLV102" s="115"/>
      <c r="TLW102" s="115"/>
      <c r="TLX102" s="115"/>
      <c r="TLY102" s="115"/>
      <c r="TLZ102" s="115"/>
      <c r="TMA102" s="115"/>
      <c r="TMB102" s="115"/>
      <c r="TMC102" s="115"/>
      <c r="TMD102" s="115"/>
      <c r="TME102" s="115"/>
      <c r="TMF102" s="115"/>
      <c r="TMG102" s="115"/>
      <c r="TMH102" s="115"/>
      <c r="TMI102" s="115"/>
      <c r="TMJ102" s="115"/>
      <c r="TMK102" s="115"/>
      <c r="TML102" s="115"/>
      <c r="TMM102" s="115"/>
      <c r="TMN102" s="115"/>
      <c r="TMO102" s="115"/>
      <c r="TMP102" s="115"/>
      <c r="TMQ102" s="115"/>
      <c r="TMR102" s="115"/>
      <c r="TMS102" s="115"/>
      <c r="TMT102" s="115"/>
      <c r="TMU102" s="115"/>
      <c r="TMV102" s="115"/>
      <c r="TMW102" s="115"/>
      <c r="TMX102" s="115"/>
      <c r="TMY102" s="115"/>
      <c r="TMZ102" s="115"/>
      <c r="TNA102" s="115"/>
      <c r="TNB102" s="115"/>
      <c r="TNC102" s="115"/>
      <c r="TND102" s="115"/>
      <c r="TNE102" s="115"/>
      <c r="TNF102" s="115"/>
      <c r="TNG102" s="115"/>
      <c r="TNH102" s="115"/>
      <c r="TNI102" s="115"/>
      <c r="TNJ102" s="115"/>
      <c r="TNK102" s="115"/>
      <c r="TNL102" s="115"/>
      <c r="TNM102" s="115"/>
      <c r="TNN102" s="115"/>
      <c r="TNO102" s="115"/>
      <c r="TNP102" s="115"/>
      <c r="TNQ102" s="115"/>
      <c r="TNR102" s="115"/>
      <c r="TNS102" s="115"/>
      <c r="TNT102" s="115"/>
      <c r="TNU102" s="115"/>
      <c r="TNV102" s="115"/>
      <c r="TNW102" s="115"/>
      <c r="TNX102" s="115"/>
      <c r="TNY102" s="115"/>
      <c r="TNZ102" s="115"/>
      <c r="TOA102" s="115"/>
      <c r="TOB102" s="115"/>
      <c r="TOC102" s="115"/>
      <c r="TOD102" s="115"/>
      <c r="TOE102" s="115"/>
      <c r="TOF102" s="115"/>
      <c r="TOG102" s="115"/>
      <c r="TOH102" s="115"/>
      <c r="TOI102" s="115"/>
      <c r="TOJ102" s="115"/>
      <c r="TOK102" s="115"/>
      <c r="TOL102" s="115"/>
      <c r="TOM102" s="115"/>
      <c r="TON102" s="115"/>
      <c r="TOO102" s="115"/>
      <c r="TOP102" s="115"/>
      <c r="TOQ102" s="115"/>
      <c r="TOR102" s="115"/>
      <c r="TOS102" s="115"/>
      <c r="TOT102" s="115"/>
      <c r="TOU102" s="115"/>
      <c r="TOV102" s="115"/>
      <c r="TOW102" s="115"/>
      <c r="TOX102" s="115"/>
      <c r="TOY102" s="115"/>
      <c r="TOZ102" s="115"/>
      <c r="TPA102" s="115"/>
      <c r="TPB102" s="115"/>
      <c r="TPC102" s="115"/>
      <c r="TPD102" s="115"/>
      <c r="TPE102" s="115"/>
      <c r="TPF102" s="115"/>
      <c r="TPG102" s="115"/>
      <c r="TPH102" s="115"/>
      <c r="TPI102" s="115"/>
      <c r="TPJ102" s="115"/>
      <c r="TPK102" s="115"/>
      <c r="TPL102" s="115"/>
      <c r="TPM102" s="115"/>
      <c r="TPN102" s="115"/>
      <c r="TPO102" s="115"/>
      <c r="TPP102" s="115"/>
      <c r="TPQ102" s="115"/>
      <c r="TPR102" s="115"/>
      <c r="TPS102" s="115"/>
      <c r="TPT102" s="115"/>
      <c r="TPU102" s="115"/>
      <c r="TPV102" s="115"/>
      <c r="TPW102" s="115"/>
      <c r="TPX102" s="115"/>
      <c r="TPY102" s="115"/>
      <c r="TPZ102" s="115"/>
      <c r="TQA102" s="115"/>
      <c r="TQB102" s="115"/>
      <c r="TQC102" s="115"/>
      <c r="TQD102" s="115"/>
      <c r="TQE102" s="115"/>
      <c r="TQF102" s="115"/>
      <c r="TQG102" s="115"/>
      <c r="TQH102" s="115"/>
      <c r="TQI102" s="115"/>
      <c r="TQJ102" s="115"/>
      <c r="TQK102" s="115"/>
      <c r="TQL102" s="115"/>
      <c r="TQM102" s="115"/>
      <c r="TQN102" s="115"/>
      <c r="TQO102" s="115"/>
      <c r="TQP102" s="115"/>
      <c r="TQQ102" s="115"/>
      <c r="TQR102" s="115"/>
      <c r="TQS102" s="115"/>
      <c r="TQT102" s="115"/>
      <c r="TQU102" s="115"/>
      <c r="TQV102" s="115"/>
      <c r="TQW102" s="115"/>
      <c r="TQX102" s="115"/>
      <c r="TQY102" s="115"/>
      <c r="TQZ102" s="115"/>
      <c r="TRA102" s="115"/>
      <c r="TRB102" s="115"/>
      <c r="TRC102" s="115"/>
      <c r="TRD102" s="115"/>
      <c r="TRE102" s="115"/>
      <c r="TRF102" s="115"/>
      <c r="TRG102" s="115"/>
      <c r="TRH102" s="115"/>
      <c r="TRI102" s="115"/>
      <c r="TRJ102" s="115"/>
      <c r="TRK102" s="115"/>
      <c r="TRL102" s="115"/>
      <c r="TRM102" s="115"/>
      <c r="TRN102" s="115"/>
      <c r="TRO102" s="115"/>
      <c r="TRP102" s="115"/>
      <c r="TRQ102" s="115"/>
      <c r="TRR102" s="115"/>
      <c r="TRS102" s="115"/>
      <c r="TRT102" s="115"/>
      <c r="TRU102" s="115"/>
      <c r="TRV102" s="115"/>
      <c r="TRW102" s="115"/>
      <c r="TRX102" s="115"/>
      <c r="TRY102" s="115"/>
      <c r="TRZ102" s="115"/>
      <c r="TSA102" s="115"/>
      <c r="TSB102" s="115"/>
      <c r="TSC102" s="115"/>
      <c r="TSD102" s="115"/>
      <c r="TSE102" s="115"/>
      <c r="TSF102" s="115"/>
      <c r="TSG102" s="115"/>
      <c r="TSH102" s="115"/>
      <c r="TSI102" s="115"/>
      <c r="TSJ102" s="115"/>
      <c r="TSK102" s="115"/>
      <c r="TSL102" s="115"/>
      <c r="TSM102" s="115"/>
      <c r="TSN102" s="115"/>
      <c r="TSO102" s="115"/>
      <c r="TSP102" s="115"/>
      <c r="TSQ102" s="115"/>
      <c r="TSR102" s="115"/>
      <c r="TSS102" s="115"/>
      <c r="TST102" s="115"/>
      <c r="TSU102" s="115"/>
      <c r="TSV102" s="115"/>
      <c r="TSW102" s="115"/>
      <c r="TSX102" s="115"/>
      <c r="TSY102" s="115"/>
      <c r="TSZ102" s="115"/>
      <c r="TTA102" s="115"/>
      <c r="TTB102" s="115"/>
      <c r="TTC102" s="115"/>
      <c r="TTD102" s="115"/>
      <c r="TTE102" s="115"/>
      <c r="TTF102" s="115"/>
      <c r="TTG102" s="115"/>
      <c r="TTH102" s="115"/>
      <c r="TTI102" s="115"/>
      <c r="TTJ102" s="115"/>
      <c r="TTK102" s="115"/>
      <c r="TTL102" s="115"/>
      <c r="TTM102" s="115"/>
      <c r="TTN102" s="115"/>
      <c r="TTO102" s="115"/>
      <c r="TTP102" s="115"/>
      <c r="TTQ102" s="115"/>
      <c r="TTR102" s="115"/>
      <c r="TTS102" s="115"/>
      <c r="TTT102" s="115"/>
      <c r="TTU102" s="115"/>
      <c r="TTV102" s="115"/>
      <c r="TTW102" s="115"/>
      <c r="TTX102" s="115"/>
      <c r="TTY102" s="115"/>
      <c r="TTZ102" s="115"/>
      <c r="TUA102" s="115"/>
      <c r="TUB102" s="115"/>
      <c r="TUC102" s="115"/>
      <c r="TUD102" s="115"/>
      <c r="TUE102" s="115"/>
      <c r="TUF102" s="115"/>
      <c r="TUG102" s="115"/>
      <c r="TUH102" s="115"/>
      <c r="TUI102" s="115"/>
      <c r="TUJ102" s="115"/>
      <c r="TUK102" s="115"/>
      <c r="TUL102" s="115"/>
      <c r="TUM102" s="115"/>
      <c r="TUN102" s="115"/>
      <c r="TUO102" s="115"/>
      <c r="TUP102" s="115"/>
      <c r="TUQ102" s="115"/>
      <c r="TUR102" s="115"/>
      <c r="TUS102" s="115"/>
      <c r="TUT102" s="115"/>
      <c r="TUU102" s="115"/>
      <c r="TUV102" s="115"/>
      <c r="TUW102" s="115"/>
      <c r="TUX102" s="115"/>
      <c r="TUY102" s="115"/>
      <c r="TUZ102" s="115"/>
      <c r="TVA102" s="115"/>
      <c r="TVB102" s="115"/>
      <c r="TVC102" s="115"/>
      <c r="TVD102" s="115"/>
      <c r="TVE102" s="115"/>
      <c r="TVF102" s="115"/>
      <c r="TVG102" s="115"/>
      <c r="TVH102" s="115"/>
      <c r="TVI102" s="115"/>
      <c r="TVJ102" s="115"/>
      <c r="TVK102" s="115"/>
      <c r="TVL102" s="115"/>
      <c r="TVM102" s="115"/>
      <c r="TVN102" s="115"/>
      <c r="TVO102" s="115"/>
      <c r="TVP102" s="115"/>
      <c r="TVQ102" s="115"/>
      <c r="TVR102" s="115"/>
      <c r="TVS102" s="115"/>
      <c r="TVT102" s="115"/>
      <c r="TVU102" s="115"/>
      <c r="TVV102" s="115"/>
      <c r="TVW102" s="115"/>
      <c r="TVX102" s="115"/>
      <c r="TVY102" s="115"/>
      <c r="TVZ102" s="115"/>
      <c r="TWA102" s="115"/>
      <c r="TWB102" s="115"/>
      <c r="TWC102" s="115"/>
      <c r="TWD102" s="115"/>
      <c r="TWE102" s="115"/>
      <c r="TWF102" s="115"/>
      <c r="TWG102" s="115"/>
      <c r="TWH102" s="115"/>
      <c r="TWI102" s="115"/>
      <c r="TWJ102" s="115"/>
      <c r="TWK102" s="115"/>
      <c r="TWL102" s="115"/>
      <c r="TWM102" s="115"/>
      <c r="TWN102" s="115"/>
      <c r="TWO102" s="115"/>
      <c r="TWP102" s="115"/>
      <c r="TWQ102" s="115"/>
      <c r="TWR102" s="115"/>
      <c r="TWS102" s="115"/>
      <c r="TWT102" s="115"/>
      <c r="TWU102" s="115"/>
      <c r="TWV102" s="115"/>
      <c r="TWW102" s="115"/>
      <c r="TWX102" s="115"/>
      <c r="TWY102" s="115"/>
      <c r="TWZ102" s="115"/>
      <c r="TXA102" s="115"/>
      <c r="TXB102" s="115"/>
      <c r="TXC102" s="115"/>
      <c r="TXD102" s="115"/>
      <c r="TXE102" s="115"/>
      <c r="TXF102" s="115"/>
      <c r="TXG102" s="115"/>
      <c r="TXH102" s="115"/>
      <c r="TXI102" s="115"/>
      <c r="TXJ102" s="115"/>
      <c r="TXK102" s="115"/>
      <c r="TXL102" s="115"/>
      <c r="TXM102" s="115"/>
      <c r="TXN102" s="115"/>
      <c r="TXO102" s="115"/>
      <c r="TXP102" s="115"/>
      <c r="TXQ102" s="115"/>
      <c r="TXR102" s="115"/>
      <c r="TXS102" s="115"/>
      <c r="TXT102" s="115"/>
      <c r="TXU102" s="115"/>
      <c r="TXV102" s="115"/>
      <c r="TXW102" s="115"/>
      <c r="TXX102" s="115"/>
      <c r="TXY102" s="115"/>
      <c r="TXZ102" s="115"/>
      <c r="TYA102" s="115"/>
      <c r="TYB102" s="115"/>
      <c r="TYC102" s="115"/>
      <c r="TYD102" s="115"/>
      <c r="TYE102" s="115"/>
      <c r="TYF102" s="115"/>
      <c r="TYG102" s="115"/>
      <c r="TYH102" s="115"/>
      <c r="TYI102" s="115"/>
      <c r="TYJ102" s="115"/>
      <c r="TYK102" s="115"/>
      <c r="TYL102" s="115"/>
      <c r="TYM102" s="115"/>
      <c r="TYN102" s="115"/>
      <c r="TYO102" s="115"/>
      <c r="TYP102" s="115"/>
      <c r="TYQ102" s="115"/>
      <c r="TYR102" s="115"/>
      <c r="TYS102" s="115"/>
      <c r="TYT102" s="115"/>
      <c r="TYU102" s="115"/>
      <c r="TYV102" s="115"/>
      <c r="TYW102" s="115"/>
      <c r="TYX102" s="115"/>
      <c r="TYY102" s="115"/>
      <c r="TYZ102" s="115"/>
      <c r="TZA102" s="115"/>
      <c r="TZB102" s="115"/>
      <c r="TZC102" s="115"/>
      <c r="TZD102" s="115"/>
      <c r="TZE102" s="115"/>
      <c r="TZF102" s="115"/>
      <c r="TZG102" s="115"/>
      <c r="TZH102" s="115"/>
      <c r="TZI102" s="115"/>
      <c r="TZJ102" s="115"/>
      <c r="TZK102" s="115"/>
      <c r="TZL102" s="115"/>
      <c r="TZM102" s="115"/>
      <c r="TZN102" s="115"/>
      <c r="TZO102" s="115"/>
      <c r="TZP102" s="115"/>
      <c r="TZQ102" s="115"/>
      <c r="TZR102" s="115"/>
      <c r="TZS102" s="115"/>
      <c r="TZT102" s="115"/>
      <c r="TZU102" s="115"/>
      <c r="TZV102" s="115"/>
      <c r="TZW102" s="115"/>
      <c r="TZX102" s="115"/>
      <c r="TZY102" s="115"/>
      <c r="TZZ102" s="115"/>
      <c r="UAA102" s="115"/>
      <c r="UAB102" s="115"/>
      <c r="UAC102" s="115"/>
      <c r="UAD102" s="115"/>
      <c r="UAE102" s="115"/>
      <c r="UAF102" s="115"/>
      <c r="UAG102" s="115"/>
      <c r="UAH102" s="115"/>
      <c r="UAI102" s="115"/>
      <c r="UAJ102" s="115"/>
      <c r="UAK102" s="115"/>
      <c r="UAL102" s="115"/>
      <c r="UAM102" s="115"/>
      <c r="UAN102" s="115"/>
      <c r="UAO102" s="115"/>
      <c r="UAP102" s="115"/>
      <c r="UAQ102" s="115"/>
      <c r="UAR102" s="115"/>
      <c r="UAS102" s="115"/>
      <c r="UAT102" s="115"/>
      <c r="UAU102" s="115"/>
      <c r="UAV102" s="115"/>
      <c r="UAW102" s="115"/>
      <c r="UAX102" s="115"/>
      <c r="UAY102" s="115"/>
      <c r="UAZ102" s="115"/>
      <c r="UBA102" s="115"/>
      <c r="UBB102" s="115"/>
      <c r="UBC102" s="115"/>
      <c r="UBD102" s="115"/>
      <c r="UBE102" s="115"/>
      <c r="UBF102" s="115"/>
      <c r="UBG102" s="115"/>
      <c r="UBH102" s="115"/>
      <c r="UBI102" s="115"/>
      <c r="UBJ102" s="115"/>
      <c r="UBK102" s="115"/>
      <c r="UBL102" s="115"/>
      <c r="UBM102" s="115"/>
      <c r="UBN102" s="115"/>
      <c r="UBO102" s="115"/>
      <c r="UBP102" s="115"/>
      <c r="UBQ102" s="115"/>
      <c r="UBR102" s="115"/>
      <c r="UBS102" s="115"/>
      <c r="UBT102" s="115"/>
      <c r="UBU102" s="115"/>
      <c r="UBV102" s="115"/>
      <c r="UBW102" s="115"/>
      <c r="UBX102" s="115"/>
      <c r="UBY102" s="115"/>
      <c r="UBZ102" s="115"/>
      <c r="UCA102" s="115"/>
      <c r="UCB102" s="115"/>
      <c r="UCC102" s="115"/>
      <c r="UCD102" s="115"/>
      <c r="UCE102" s="115"/>
      <c r="UCF102" s="115"/>
      <c r="UCG102" s="115"/>
      <c r="UCH102" s="115"/>
      <c r="UCI102" s="115"/>
      <c r="UCJ102" s="115"/>
      <c r="UCK102" s="115"/>
      <c r="UCL102" s="115"/>
      <c r="UCM102" s="115"/>
      <c r="UCN102" s="115"/>
      <c r="UCO102" s="115"/>
      <c r="UCP102" s="115"/>
      <c r="UCQ102" s="115"/>
      <c r="UCR102" s="115"/>
      <c r="UCS102" s="115"/>
      <c r="UCT102" s="115"/>
      <c r="UCU102" s="115"/>
      <c r="UCV102" s="115"/>
      <c r="UCW102" s="115"/>
      <c r="UCX102" s="115"/>
      <c r="UCY102" s="115"/>
      <c r="UCZ102" s="115"/>
      <c r="UDA102" s="115"/>
      <c r="UDB102" s="115"/>
      <c r="UDC102" s="115"/>
      <c r="UDD102" s="115"/>
      <c r="UDE102" s="115"/>
      <c r="UDF102" s="115"/>
      <c r="UDG102" s="115"/>
      <c r="UDH102" s="115"/>
      <c r="UDI102" s="115"/>
      <c r="UDJ102" s="115"/>
      <c r="UDK102" s="115"/>
      <c r="UDL102" s="115"/>
      <c r="UDM102" s="115"/>
      <c r="UDN102" s="115"/>
      <c r="UDO102" s="115"/>
      <c r="UDP102" s="115"/>
      <c r="UDQ102" s="115"/>
      <c r="UDR102" s="115"/>
      <c r="UDS102" s="115"/>
      <c r="UDT102" s="115"/>
      <c r="UDU102" s="115"/>
      <c r="UDV102" s="115"/>
      <c r="UDW102" s="115"/>
      <c r="UDX102" s="115"/>
      <c r="UDY102" s="115"/>
      <c r="UDZ102" s="115"/>
      <c r="UEA102" s="115"/>
      <c r="UEB102" s="115"/>
      <c r="UEC102" s="115"/>
      <c r="UED102" s="115"/>
      <c r="UEE102" s="115"/>
      <c r="UEF102" s="115"/>
      <c r="UEG102" s="115"/>
      <c r="UEH102" s="115"/>
      <c r="UEI102" s="115"/>
      <c r="UEJ102" s="115"/>
      <c r="UEK102" s="115"/>
      <c r="UEL102" s="115"/>
      <c r="UEM102" s="115"/>
      <c r="UEN102" s="115"/>
      <c r="UEO102" s="115"/>
      <c r="UEP102" s="115"/>
      <c r="UEQ102" s="115"/>
      <c r="UER102" s="115"/>
      <c r="UES102" s="115"/>
      <c r="UET102" s="115"/>
      <c r="UEU102" s="115"/>
      <c r="UEV102" s="115"/>
      <c r="UEW102" s="115"/>
      <c r="UEX102" s="115"/>
      <c r="UEY102" s="115"/>
      <c r="UEZ102" s="115"/>
      <c r="UFA102" s="115"/>
      <c r="UFB102" s="115"/>
      <c r="UFC102" s="115"/>
      <c r="UFD102" s="115"/>
      <c r="UFE102" s="115"/>
      <c r="UFF102" s="115"/>
      <c r="UFG102" s="115"/>
      <c r="UFH102" s="115"/>
      <c r="UFI102" s="115"/>
      <c r="UFJ102" s="115"/>
      <c r="UFK102" s="115"/>
      <c r="UFL102" s="115"/>
      <c r="UFM102" s="115"/>
      <c r="UFN102" s="115"/>
      <c r="UFO102" s="115"/>
      <c r="UFP102" s="115"/>
      <c r="UFQ102" s="115"/>
      <c r="UFR102" s="115"/>
      <c r="UFS102" s="115"/>
      <c r="UFT102" s="115"/>
      <c r="UFU102" s="115"/>
      <c r="UFV102" s="115"/>
      <c r="UFW102" s="115"/>
      <c r="UFX102" s="115"/>
      <c r="UFY102" s="115"/>
      <c r="UFZ102" s="115"/>
      <c r="UGA102" s="115"/>
      <c r="UGB102" s="115"/>
      <c r="UGC102" s="115"/>
      <c r="UGD102" s="115"/>
      <c r="UGE102" s="115"/>
      <c r="UGF102" s="115"/>
      <c r="UGG102" s="115"/>
      <c r="UGH102" s="115"/>
      <c r="UGI102" s="115"/>
      <c r="UGJ102" s="115"/>
      <c r="UGK102" s="115"/>
      <c r="UGL102" s="115"/>
      <c r="UGM102" s="115"/>
      <c r="UGN102" s="115"/>
      <c r="UGO102" s="115"/>
      <c r="UGP102" s="115"/>
      <c r="UGQ102" s="115"/>
      <c r="UGR102" s="115"/>
      <c r="UGS102" s="115"/>
      <c r="UGT102" s="115"/>
      <c r="UGU102" s="115"/>
      <c r="UGV102" s="115"/>
      <c r="UGW102" s="115"/>
      <c r="UGX102" s="115"/>
      <c r="UGY102" s="115"/>
      <c r="UGZ102" s="115"/>
      <c r="UHA102" s="115"/>
      <c r="UHB102" s="115"/>
      <c r="UHC102" s="115"/>
      <c r="UHD102" s="115"/>
      <c r="UHE102" s="115"/>
      <c r="UHF102" s="115"/>
      <c r="UHG102" s="115"/>
      <c r="UHH102" s="115"/>
      <c r="UHI102" s="115"/>
      <c r="UHJ102" s="115"/>
      <c r="UHK102" s="115"/>
      <c r="UHL102" s="115"/>
      <c r="UHM102" s="115"/>
      <c r="UHN102" s="115"/>
      <c r="UHO102" s="115"/>
      <c r="UHP102" s="115"/>
      <c r="UHQ102" s="115"/>
      <c r="UHR102" s="115"/>
      <c r="UHS102" s="115"/>
      <c r="UHT102" s="115"/>
      <c r="UHU102" s="115"/>
      <c r="UHV102" s="115"/>
      <c r="UHW102" s="115"/>
      <c r="UHX102" s="115"/>
      <c r="UHY102" s="115"/>
      <c r="UHZ102" s="115"/>
      <c r="UIA102" s="115"/>
      <c r="UIB102" s="115"/>
      <c r="UIC102" s="115"/>
      <c r="UID102" s="115"/>
      <c r="UIE102" s="115"/>
      <c r="UIF102" s="115"/>
      <c r="UIG102" s="115"/>
      <c r="UIH102" s="115"/>
      <c r="UII102" s="115"/>
      <c r="UIJ102" s="115"/>
      <c r="UIK102" s="115"/>
      <c r="UIL102" s="115"/>
      <c r="UIM102" s="115"/>
      <c r="UIN102" s="115"/>
      <c r="UIO102" s="115"/>
      <c r="UIP102" s="115"/>
      <c r="UIQ102" s="115"/>
      <c r="UIR102" s="115"/>
      <c r="UIS102" s="115"/>
      <c r="UIT102" s="115"/>
      <c r="UIU102" s="115"/>
      <c r="UIV102" s="115"/>
      <c r="UIW102" s="115"/>
      <c r="UIX102" s="115"/>
      <c r="UIY102" s="115"/>
      <c r="UIZ102" s="115"/>
      <c r="UJA102" s="115"/>
      <c r="UJB102" s="115"/>
      <c r="UJC102" s="115"/>
      <c r="UJD102" s="115"/>
      <c r="UJE102" s="115"/>
      <c r="UJF102" s="115"/>
      <c r="UJG102" s="115"/>
      <c r="UJH102" s="115"/>
      <c r="UJI102" s="115"/>
      <c r="UJJ102" s="115"/>
      <c r="UJK102" s="115"/>
      <c r="UJL102" s="115"/>
      <c r="UJM102" s="115"/>
      <c r="UJN102" s="115"/>
      <c r="UJO102" s="115"/>
      <c r="UJP102" s="115"/>
      <c r="UJQ102" s="115"/>
      <c r="UJR102" s="115"/>
      <c r="UJS102" s="115"/>
      <c r="UJT102" s="115"/>
      <c r="UJU102" s="115"/>
      <c r="UJV102" s="115"/>
      <c r="UJW102" s="115"/>
      <c r="UJX102" s="115"/>
      <c r="UJY102" s="115"/>
      <c r="UJZ102" s="115"/>
      <c r="UKA102" s="115"/>
      <c r="UKB102" s="115"/>
      <c r="UKC102" s="115"/>
      <c r="UKD102" s="115"/>
      <c r="UKE102" s="115"/>
      <c r="UKF102" s="115"/>
      <c r="UKG102" s="115"/>
      <c r="UKH102" s="115"/>
      <c r="UKI102" s="115"/>
      <c r="UKJ102" s="115"/>
      <c r="UKK102" s="115"/>
      <c r="UKL102" s="115"/>
      <c r="UKM102" s="115"/>
      <c r="UKN102" s="115"/>
      <c r="UKO102" s="115"/>
      <c r="UKP102" s="115"/>
      <c r="UKQ102" s="115"/>
      <c r="UKR102" s="115"/>
      <c r="UKS102" s="115"/>
      <c r="UKT102" s="115"/>
      <c r="UKU102" s="115"/>
      <c r="UKV102" s="115"/>
      <c r="UKW102" s="115"/>
      <c r="UKX102" s="115"/>
      <c r="UKY102" s="115"/>
      <c r="UKZ102" s="115"/>
      <c r="ULA102" s="115"/>
      <c r="ULB102" s="115"/>
      <c r="ULC102" s="115"/>
      <c r="ULD102" s="115"/>
      <c r="ULE102" s="115"/>
      <c r="ULF102" s="115"/>
      <c r="ULG102" s="115"/>
      <c r="ULH102" s="115"/>
      <c r="ULI102" s="115"/>
      <c r="ULJ102" s="115"/>
      <c r="ULK102" s="115"/>
      <c r="ULL102" s="115"/>
      <c r="ULM102" s="115"/>
      <c r="ULN102" s="115"/>
      <c r="ULO102" s="115"/>
      <c r="ULP102" s="115"/>
      <c r="ULQ102" s="115"/>
      <c r="ULR102" s="115"/>
      <c r="ULS102" s="115"/>
      <c r="ULT102" s="115"/>
      <c r="ULU102" s="115"/>
      <c r="ULV102" s="115"/>
      <c r="ULW102" s="115"/>
      <c r="ULX102" s="115"/>
      <c r="ULY102" s="115"/>
      <c r="ULZ102" s="115"/>
      <c r="UMA102" s="115"/>
      <c r="UMB102" s="115"/>
      <c r="UMC102" s="115"/>
      <c r="UMD102" s="115"/>
      <c r="UME102" s="115"/>
      <c r="UMF102" s="115"/>
      <c r="UMG102" s="115"/>
      <c r="UMH102" s="115"/>
      <c r="UMI102" s="115"/>
      <c r="UMJ102" s="115"/>
      <c r="UMK102" s="115"/>
      <c r="UML102" s="115"/>
      <c r="UMM102" s="115"/>
      <c r="UMN102" s="115"/>
      <c r="UMO102" s="115"/>
      <c r="UMP102" s="115"/>
      <c r="UMQ102" s="115"/>
      <c r="UMR102" s="115"/>
      <c r="UMS102" s="115"/>
      <c r="UMT102" s="115"/>
      <c r="UMU102" s="115"/>
      <c r="UMV102" s="115"/>
      <c r="UMW102" s="115"/>
      <c r="UMX102" s="115"/>
      <c r="UMY102" s="115"/>
      <c r="UMZ102" s="115"/>
      <c r="UNA102" s="115"/>
      <c r="UNB102" s="115"/>
      <c r="UNC102" s="115"/>
      <c r="UND102" s="115"/>
      <c r="UNE102" s="115"/>
      <c r="UNF102" s="115"/>
      <c r="UNG102" s="115"/>
      <c r="UNH102" s="115"/>
      <c r="UNI102" s="115"/>
      <c r="UNJ102" s="115"/>
      <c r="UNK102" s="115"/>
      <c r="UNL102" s="115"/>
      <c r="UNM102" s="115"/>
      <c r="UNN102" s="115"/>
      <c r="UNO102" s="115"/>
      <c r="UNP102" s="115"/>
      <c r="UNQ102" s="115"/>
      <c r="UNR102" s="115"/>
      <c r="UNS102" s="115"/>
      <c r="UNT102" s="115"/>
      <c r="UNU102" s="115"/>
      <c r="UNV102" s="115"/>
      <c r="UNW102" s="115"/>
      <c r="UNX102" s="115"/>
      <c r="UNY102" s="115"/>
      <c r="UNZ102" s="115"/>
      <c r="UOA102" s="115"/>
      <c r="UOB102" s="115"/>
      <c r="UOC102" s="115"/>
      <c r="UOD102" s="115"/>
      <c r="UOE102" s="115"/>
      <c r="UOF102" s="115"/>
      <c r="UOG102" s="115"/>
      <c r="UOH102" s="115"/>
      <c r="UOI102" s="115"/>
      <c r="UOJ102" s="115"/>
      <c r="UOK102" s="115"/>
      <c r="UOL102" s="115"/>
      <c r="UOM102" s="115"/>
      <c r="UON102" s="115"/>
      <c r="UOO102" s="115"/>
      <c r="UOP102" s="115"/>
      <c r="UOQ102" s="115"/>
      <c r="UOR102" s="115"/>
      <c r="UOS102" s="115"/>
      <c r="UOT102" s="115"/>
      <c r="UOU102" s="115"/>
      <c r="UOV102" s="115"/>
      <c r="UOW102" s="115"/>
      <c r="UOX102" s="115"/>
      <c r="UOY102" s="115"/>
      <c r="UOZ102" s="115"/>
      <c r="UPA102" s="115"/>
      <c r="UPB102" s="115"/>
      <c r="UPC102" s="115"/>
      <c r="UPD102" s="115"/>
      <c r="UPE102" s="115"/>
      <c r="UPF102" s="115"/>
      <c r="UPG102" s="115"/>
      <c r="UPH102" s="115"/>
      <c r="UPI102" s="115"/>
      <c r="UPJ102" s="115"/>
      <c r="UPK102" s="115"/>
      <c r="UPL102" s="115"/>
      <c r="UPM102" s="115"/>
      <c r="UPN102" s="115"/>
      <c r="UPO102" s="115"/>
      <c r="UPP102" s="115"/>
      <c r="UPQ102" s="115"/>
      <c r="UPR102" s="115"/>
      <c r="UPS102" s="115"/>
      <c r="UPT102" s="115"/>
      <c r="UPU102" s="115"/>
      <c r="UPV102" s="115"/>
      <c r="UPW102" s="115"/>
      <c r="UPX102" s="115"/>
      <c r="UPY102" s="115"/>
      <c r="UPZ102" s="115"/>
      <c r="UQA102" s="115"/>
      <c r="UQB102" s="115"/>
      <c r="UQC102" s="115"/>
      <c r="UQD102" s="115"/>
      <c r="UQE102" s="115"/>
      <c r="UQF102" s="115"/>
      <c r="UQG102" s="115"/>
      <c r="UQH102" s="115"/>
      <c r="UQI102" s="115"/>
      <c r="UQJ102" s="115"/>
      <c r="UQK102" s="115"/>
      <c r="UQL102" s="115"/>
      <c r="UQM102" s="115"/>
      <c r="UQN102" s="115"/>
      <c r="UQO102" s="115"/>
      <c r="UQP102" s="115"/>
      <c r="UQQ102" s="115"/>
      <c r="UQR102" s="115"/>
      <c r="UQS102" s="115"/>
      <c r="UQT102" s="115"/>
      <c r="UQU102" s="115"/>
      <c r="UQV102" s="115"/>
      <c r="UQW102" s="115"/>
      <c r="UQX102" s="115"/>
      <c r="UQY102" s="115"/>
      <c r="UQZ102" s="115"/>
      <c r="URA102" s="115"/>
      <c r="URB102" s="115"/>
      <c r="URC102" s="115"/>
      <c r="URD102" s="115"/>
      <c r="URE102" s="115"/>
      <c r="URF102" s="115"/>
      <c r="URG102" s="115"/>
      <c r="URH102" s="115"/>
      <c r="URI102" s="115"/>
      <c r="URJ102" s="115"/>
      <c r="URK102" s="115"/>
      <c r="URL102" s="115"/>
      <c r="URM102" s="115"/>
      <c r="URN102" s="115"/>
      <c r="URO102" s="115"/>
      <c r="URP102" s="115"/>
      <c r="URQ102" s="115"/>
      <c r="URR102" s="115"/>
      <c r="URS102" s="115"/>
      <c r="URT102" s="115"/>
      <c r="URU102" s="115"/>
      <c r="URV102" s="115"/>
      <c r="URW102" s="115"/>
      <c r="URX102" s="115"/>
      <c r="URY102" s="115"/>
      <c r="URZ102" s="115"/>
      <c r="USA102" s="115"/>
      <c r="USB102" s="115"/>
      <c r="USC102" s="115"/>
      <c r="USD102" s="115"/>
      <c r="USE102" s="115"/>
      <c r="USF102" s="115"/>
      <c r="USG102" s="115"/>
      <c r="USH102" s="115"/>
      <c r="USI102" s="115"/>
      <c r="USJ102" s="115"/>
      <c r="USK102" s="115"/>
      <c r="USL102" s="115"/>
      <c r="USM102" s="115"/>
      <c r="USN102" s="115"/>
      <c r="USO102" s="115"/>
      <c r="USP102" s="115"/>
      <c r="USQ102" s="115"/>
      <c r="USR102" s="115"/>
      <c r="USS102" s="115"/>
      <c r="UST102" s="115"/>
      <c r="USU102" s="115"/>
      <c r="USV102" s="115"/>
      <c r="USW102" s="115"/>
      <c r="USX102" s="115"/>
      <c r="USY102" s="115"/>
      <c r="USZ102" s="115"/>
      <c r="UTA102" s="115"/>
      <c r="UTB102" s="115"/>
      <c r="UTC102" s="115"/>
      <c r="UTD102" s="115"/>
      <c r="UTE102" s="115"/>
      <c r="UTF102" s="115"/>
      <c r="UTG102" s="115"/>
      <c r="UTH102" s="115"/>
      <c r="UTI102" s="115"/>
      <c r="UTJ102" s="115"/>
      <c r="UTK102" s="115"/>
      <c r="UTL102" s="115"/>
      <c r="UTM102" s="115"/>
      <c r="UTN102" s="115"/>
      <c r="UTO102" s="115"/>
      <c r="UTP102" s="115"/>
      <c r="UTQ102" s="115"/>
      <c r="UTR102" s="115"/>
      <c r="UTS102" s="115"/>
      <c r="UTT102" s="115"/>
      <c r="UTU102" s="115"/>
      <c r="UTV102" s="115"/>
      <c r="UTW102" s="115"/>
      <c r="UTX102" s="115"/>
      <c r="UTY102" s="115"/>
      <c r="UTZ102" s="115"/>
      <c r="UUA102" s="115"/>
      <c r="UUB102" s="115"/>
      <c r="UUC102" s="115"/>
      <c r="UUD102" s="115"/>
      <c r="UUE102" s="115"/>
      <c r="UUF102" s="115"/>
      <c r="UUG102" s="115"/>
      <c r="UUH102" s="115"/>
      <c r="UUI102" s="115"/>
      <c r="UUJ102" s="115"/>
      <c r="UUK102" s="115"/>
      <c r="UUL102" s="115"/>
      <c r="UUM102" s="115"/>
      <c r="UUN102" s="115"/>
      <c r="UUO102" s="115"/>
      <c r="UUP102" s="115"/>
      <c r="UUQ102" s="115"/>
      <c r="UUR102" s="115"/>
      <c r="UUS102" s="115"/>
      <c r="UUT102" s="115"/>
      <c r="UUU102" s="115"/>
      <c r="UUV102" s="115"/>
      <c r="UUW102" s="115"/>
      <c r="UUX102" s="115"/>
      <c r="UUY102" s="115"/>
      <c r="UUZ102" s="115"/>
      <c r="UVA102" s="115"/>
      <c r="UVB102" s="115"/>
      <c r="UVC102" s="115"/>
      <c r="UVD102" s="115"/>
      <c r="UVE102" s="115"/>
      <c r="UVF102" s="115"/>
      <c r="UVG102" s="115"/>
      <c r="UVH102" s="115"/>
      <c r="UVI102" s="115"/>
      <c r="UVJ102" s="115"/>
      <c r="UVK102" s="115"/>
      <c r="UVL102" s="115"/>
      <c r="UVM102" s="115"/>
      <c r="UVN102" s="115"/>
      <c r="UVO102" s="115"/>
      <c r="UVP102" s="115"/>
      <c r="UVQ102" s="115"/>
      <c r="UVR102" s="115"/>
      <c r="UVS102" s="115"/>
      <c r="UVT102" s="115"/>
      <c r="UVU102" s="115"/>
      <c r="UVV102" s="115"/>
      <c r="UVW102" s="115"/>
      <c r="UVX102" s="115"/>
      <c r="UVY102" s="115"/>
      <c r="UVZ102" s="115"/>
      <c r="UWA102" s="115"/>
      <c r="UWB102" s="115"/>
      <c r="UWC102" s="115"/>
      <c r="UWD102" s="115"/>
      <c r="UWE102" s="115"/>
      <c r="UWF102" s="115"/>
      <c r="UWG102" s="115"/>
      <c r="UWH102" s="115"/>
      <c r="UWI102" s="115"/>
      <c r="UWJ102" s="115"/>
      <c r="UWK102" s="115"/>
      <c r="UWL102" s="115"/>
      <c r="UWM102" s="115"/>
      <c r="UWN102" s="115"/>
      <c r="UWO102" s="115"/>
      <c r="UWP102" s="115"/>
      <c r="UWQ102" s="115"/>
      <c r="UWR102" s="115"/>
      <c r="UWS102" s="115"/>
      <c r="UWT102" s="115"/>
      <c r="UWU102" s="115"/>
      <c r="UWV102" s="115"/>
      <c r="UWW102" s="115"/>
      <c r="UWX102" s="115"/>
      <c r="UWY102" s="115"/>
      <c r="UWZ102" s="115"/>
      <c r="UXA102" s="115"/>
      <c r="UXB102" s="115"/>
      <c r="UXC102" s="115"/>
      <c r="UXD102" s="115"/>
      <c r="UXE102" s="115"/>
      <c r="UXF102" s="115"/>
      <c r="UXG102" s="115"/>
      <c r="UXH102" s="115"/>
      <c r="UXI102" s="115"/>
      <c r="UXJ102" s="115"/>
      <c r="UXK102" s="115"/>
      <c r="UXL102" s="115"/>
      <c r="UXM102" s="115"/>
      <c r="UXN102" s="115"/>
      <c r="UXO102" s="115"/>
      <c r="UXP102" s="115"/>
      <c r="UXQ102" s="115"/>
      <c r="UXR102" s="115"/>
      <c r="UXS102" s="115"/>
      <c r="UXT102" s="115"/>
      <c r="UXU102" s="115"/>
      <c r="UXV102" s="115"/>
      <c r="UXW102" s="115"/>
      <c r="UXX102" s="115"/>
      <c r="UXY102" s="115"/>
      <c r="UXZ102" s="115"/>
      <c r="UYA102" s="115"/>
      <c r="UYB102" s="115"/>
      <c r="UYC102" s="115"/>
      <c r="UYD102" s="115"/>
      <c r="UYE102" s="115"/>
      <c r="UYF102" s="115"/>
      <c r="UYG102" s="115"/>
      <c r="UYH102" s="115"/>
      <c r="UYI102" s="115"/>
      <c r="UYJ102" s="115"/>
      <c r="UYK102" s="115"/>
      <c r="UYL102" s="115"/>
      <c r="UYM102" s="115"/>
      <c r="UYN102" s="115"/>
      <c r="UYO102" s="115"/>
      <c r="UYP102" s="115"/>
      <c r="UYQ102" s="115"/>
      <c r="UYR102" s="115"/>
      <c r="UYS102" s="115"/>
      <c r="UYT102" s="115"/>
      <c r="UYU102" s="115"/>
      <c r="UYV102" s="115"/>
      <c r="UYW102" s="115"/>
      <c r="UYX102" s="115"/>
      <c r="UYY102" s="115"/>
      <c r="UYZ102" s="115"/>
      <c r="UZA102" s="115"/>
      <c r="UZB102" s="115"/>
      <c r="UZC102" s="115"/>
      <c r="UZD102" s="115"/>
      <c r="UZE102" s="115"/>
      <c r="UZF102" s="115"/>
      <c r="UZG102" s="115"/>
      <c r="UZH102" s="115"/>
      <c r="UZI102" s="115"/>
      <c r="UZJ102" s="115"/>
      <c r="UZK102" s="115"/>
      <c r="UZL102" s="115"/>
      <c r="UZM102" s="115"/>
      <c r="UZN102" s="115"/>
      <c r="UZO102" s="115"/>
      <c r="UZP102" s="115"/>
      <c r="UZQ102" s="115"/>
      <c r="UZR102" s="115"/>
      <c r="UZS102" s="115"/>
      <c r="UZT102" s="115"/>
      <c r="UZU102" s="115"/>
      <c r="UZV102" s="115"/>
      <c r="UZW102" s="115"/>
      <c r="UZX102" s="115"/>
      <c r="UZY102" s="115"/>
      <c r="UZZ102" s="115"/>
      <c r="VAA102" s="115"/>
      <c r="VAB102" s="115"/>
      <c r="VAC102" s="115"/>
      <c r="VAD102" s="115"/>
      <c r="VAE102" s="115"/>
      <c r="VAF102" s="115"/>
      <c r="VAG102" s="115"/>
      <c r="VAH102" s="115"/>
      <c r="VAI102" s="115"/>
      <c r="VAJ102" s="115"/>
      <c r="VAK102" s="115"/>
      <c r="VAL102" s="115"/>
      <c r="VAM102" s="115"/>
      <c r="VAN102" s="115"/>
      <c r="VAO102" s="115"/>
      <c r="VAP102" s="115"/>
      <c r="VAQ102" s="115"/>
      <c r="VAR102" s="115"/>
      <c r="VAS102" s="115"/>
      <c r="VAT102" s="115"/>
      <c r="VAU102" s="115"/>
      <c r="VAV102" s="115"/>
      <c r="VAW102" s="115"/>
      <c r="VAX102" s="115"/>
      <c r="VAY102" s="115"/>
      <c r="VAZ102" s="115"/>
      <c r="VBA102" s="115"/>
      <c r="VBB102" s="115"/>
      <c r="VBC102" s="115"/>
      <c r="VBD102" s="115"/>
      <c r="VBE102" s="115"/>
      <c r="VBF102" s="115"/>
      <c r="VBG102" s="115"/>
      <c r="VBH102" s="115"/>
      <c r="VBI102" s="115"/>
      <c r="VBJ102" s="115"/>
      <c r="VBK102" s="115"/>
      <c r="VBL102" s="115"/>
      <c r="VBM102" s="115"/>
      <c r="VBN102" s="115"/>
      <c r="VBO102" s="115"/>
      <c r="VBP102" s="115"/>
      <c r="VBQ102" s="115"/>
      <c r="VBR102" s="115"/>
      <c r="VBS102" s="115"/>
      <c r="VBT102" s="115"/>
      <c r="VBU102" s="115"/>
      <c r="VBV102" s="115"/>
      <c r="VBW102" s="115"/>
      <c r="VBX102" s="115"/>
      <c r="VBY102" s="115"/>
      <c r="VBZ102" s="115"/>
      <c r="VCA102" s="115"/>
      <c r="VCB102" s="115"/>
      <c r="VCC102" s="115"/>
      <c r="VCD102" s="115"/>
      <c r="VCE102" s="115"/>
      <c r="VCF102" s="115"/>
      <c r="VCG102" s="115"/>
      <c r="VCH102" s="115"/>
      <c r="VCI102" s="115"/>
      <c r="VCJ102" s="115"/>
      <c r="VCK102" s="115"/>
      <c r="VCL102" s="115"/>
      <c r="VCM102" s="115"/>
      <c r="VCN102" s="115"/>
      <c r="VCO102" s="115"/>
      <c r="VCP102" s="115"/>
      <c r="VCQ102" s="115"/>
      <c r="VCR102" s="115"/>
      <c r="VCS102" s="115"/>
      <c r="VCT102" s="115"/>
      <c r="VCU102" s="115"/>
      <c r="VCV102" s="115"/>
      <c r="VCW102" s="115"/>
      <c r="VCX102" s="115"/>
      <c r="VCY102" s="115"/>
      <c r="VCZ102" s="115"/>
      <c r="VDA102" s="115"/>
      <c r="VDB102" s="115"/>
      <c r="VDC102" s="115"/>
      <c r="VDD102" s="115"/>
      <c r="VDE102" s="115"/>
      <c r="VDF102" s="115"/>
      <c r="VDG102" s="115"/>
      <c r="VDH102" s="115"/>
      <c r="VDI102" s="115"/>
      <c r="VDJ102" s="115"/>
      <c r="VDK102" s="115"/>
      <c r="VDL102" s="115"/>
      <c r="VDM102" s="115"/>
      <c r="VDN102" s="115"/>
      <c r="VDO102" s="115"/>
      <c r="VDP102" s="115"/>
      <c r="VDQ102" s="115"/>
      <c r="VDR102" s="115"/>
      <c r="VDS102" s="115"/>
      <c r="VDT102" s="115"/>
      <c r="VDU102" s="115"/>
      <c r="VDV102" s="115"/>
      <c r="VDW102" s="115"/>
      <c r="VDX102" s="115"/>
      <c r="VDY102" s="115"/>
      <c r="VDZ102" s="115"/>
      <c r="VEA102" s="115"/>
      <c r="VEB102" s="115"/>
      <c r="VEC102" s="115"/>
      <c r="VED102" s="115"/>
      <c r="VEE102" s="115"/>
      <c r="VEF102" s="115"/>
      <c r="VEG102" s="115"/>
      <c r="VEH102" s="115"/>
      <c r="VEI102" s="115"/>
      <c r="VEJ102" s="115"/>
      <c r="VEK102" s="115"/>
      <c r="VEL102" s="115"/>
      <c r="VEM102" s="115"/>
      <c r="VEN102" s="115"/>
      <c r="VEO102" s="115"/>
      <c r="VEP102" s="115"/>
      <c r="VEQ102" s="115"/>
      <c r="VER102" s="115"/>
      <c r="VES102" s="115"/>
      <c r="VET102" s="115"/>
      <c r="VEU102" s="115"/>
      <c r="VEV102" s="115"/>
      <c r="VEW102" s="115"/>
      <c r="VEX102" s="115"/>
      <c r="VEY102" s="115"/>
      <c r="VEZ102" s="115"/>
      <c r="VFA102" s="115"/>
      <c r="VFB102" s="115"/>
      <c r="VFC102" s="115"/>
      <c r="VFD102" s="115"/>
      <c r="VFE102" s="115"/>
      <c r="VFF102" s="115"/>
      <c r="VFG102" s="115"/>
      <c r="VFH102" s="115"/>
      <c r="VFI102" s="115"/>
      <c r="VFJ102" s="115"/>
      <c r="VFK102" s="115"/>
      <c r="VFL102" s="115"/>
      <c r="VFM102" s="115"/>
      <c r="VFN102" s="115"/>
      <c r="VFO102" s="115"/>
      <c r="VFP102" s="115"/>
      <c r="VFQ102" s="115"/>
      <c r="VFR102" s="115"/>
      <c r="VFS102" s="115"/>
      <c r="VFT102" s="115"/>
      <c r="VFU102" s="115"/>
      <c r="VFV102" s="115"/>
      <c r="VFW102" s="115"/>
      <c r="VFX102" s="115"/>
      <c r="VFY102" s="115"/>
      <c r="VFZ102" s="115"/>
      <c r="VGA102" s="115"/>
      <c r="VGB102" s="115"/>
      <c r="VGC102" s="115"/>
      <c r="VGD102" s="115"/>
      <c r="VGE102" s="115"/>
      <c r="VGF102" s="115"/>
      <c r="VGG102" s="115"/>
      <c r="VGH102" s="115"/>
      <c r="VGI102" s="115"/>
      <c r="VGJ102" s="115"/>
      <c r="VGK102" s="115"/>
      <c r="VGL102" s="115"/>
      <c r="VGM102" s="115"/>
      <c r="VGN102" s="115"/>
      <c r="VGO102" s="115"/>
      <c r="VGP102" s="115"/>
      <c r="VGQ102" s="115"/>
      <c r="VGR102" s="115"/>
      <c r="VGS102" s="115"/>
      <c r="VGT102" s="115"/>
      <c r="VGU102" s="115"/>
      <c r="VGV102" s="115"/>
      <c r="VGW102" s="115"/>
      <c r="VGX102" s="115"/>
      <c r="VGY102" s="115"/>
      <c r="VGZ102" s="115"/>
      <c r="VHA102" s="115"/>
      <c r="VHB102" s="115"/>
      <c r="VHC102" s="115"/>
      <c r="VHD102" s="115"/>
      <c r="VHE102" s="115"/>
      <c r="VHF102" s="115"/>
      <c r="VHG102" s="115"/>
      <c r="VHH102" s="115"/>
      <c r="VHI102" s="115"/>
      <c r="VHJ102" s="115"/>
      <c r="VHK102" s="115"/>
      <c r="VHL102" s="115"/>
      <c r="VHM102" s="115"/>
      <c r="VHN102" s="115"/>
      <c r="VHO102" s="115"/>
      <c r="VHP102" s="115"/>
      <c r="VHQ102" s="115"/>
      <c r="VHR102" s="115"/>
      <c r="VHS102" s="115"/>
      <c r="VHT102" s="115"/>
      <c r="VHU102" s="115"/>
      <c r="VHV102" s="115"/>
      <c r="VHW102" s="115"/>
      <c r="VHX102" s="115"/>
      <c r="VHY102" s="115"/>
      <c r="VHZ102" s="115"/>
      <c r="VIA102" s="115"/>
      <c r="VIB102" s="115"/>
      <c r="VIC102" s="115"/>
      <c r="VID102" s="115"/>
      <c r="VIE102" s="115"/>
      <c r="VIF102" s="115"/>
      <c r="VIG102" s="115"/>
      <c r="VIH102" s="115"/>
      <c r="VII102" s="115"/>
      <c r="VIJ102" s="115"/>
      <c r="VIK102" s="115"/>
      <c r="VIL102" s="115"/>
      <c r="VIM102" s="115"/>
      <c r="VIN102" s="115"/>
      <c r="VIO102" s="115"/>
      <c r="VIP102" s="115"/>
      <c r="VIQ102" s="115"/>
      <c r="VIR102" s="115"/>
      <c r="VIS102" s="115"/>
      <c r="VIT102" s="115"/>
      <c r="VIU102" s="115"/>
      <c r="VIV102" s="115"/>
      <c r="VIW102" s="115"/>
      <c r="VIX102" s="115"/>
      <c r="VIY102" s="115"/>
      <c r="VIZ102" s="115"/>
      <c r="VJA102" s="115"/>
      <c r="VJB102" s="115"/>
      <c r="VJC102" s="115"/>
      <c r="VJD102" s="115"/>
      <c r="VJE102" s="115"/>
      <c r="VJF102" s="115"/>
      <c r="VJG102" s="115"/>
      <c r="VJH102" s="115"/>
      <c r="VJI102" s="115"/>
      <c r="VJJ102" s="115"/>
      <c r="VJK102" s="115"/>
      <c r="VJL102" s="115"/>
      <c r="VJM102" s="115"/>
      <c r="VJN102" s="115"/>
      <c r="VJO102" s="115"/>
      <c r="VJP102" s="115"/>
      <c r="VJQ102" s="115"/>
      <c r="VJR102" s="115"/>
      <c r="VJS102" s="115"/>
      <c r="VJT102" s="115"/>
      <c r="VJU102" s="115"/>
      <c r="VJV102" s="115"/>
      <c r="VJW102" s="115"/>
      <c r="VJX102" s="115"/>
      <c r="VJY102" s="115"/>
      <c r="VJZ102" s="115"/>
      <c r="VKA102" s="115"/>
      <c r="VKB102" s="115"/>
      <c r="VKC102" s="115"/>
      <c r="VKD102" s="115"/>
      <c r="VKE102" s="115"/>
      <c r="VKF102" s="115"/>
      <c r="VKG102" s="115"/>
      <c r="VKH102" s="115"/>
      <c r="VKI102" s="115"/>
      <c r="VKJ102" s="115"/>
      <c r="VKK102" s="115"/>
      <c r="VKL102" s="115"/>
      <c r="VKM102" s="115"/>
      <c r="VKN102" s="115"/>
      <c r="VKO102" s="115"/>
      <c r="VKP102" s="115"/>
      <c r="VKQ102" s="115"/>
      <c r="VKR102" s="115"/>
      <c r="VKS102" s="115"/>
      <c r="VKT102" s="115"/>
      <c r="VKU102" s="115"/>
      <c r="VKV102" s="115"/>
      <c r="VKW102" s="115"/>
      <c r="VKX102" s="115"/>
      <c r="VKY102" s="115"/>
      <c r="VKZ102" s="115"/>
      <c r="VLA102" s="115"/>
      <c r="VLB102" s="115"/>
      <c r="VLC102" s="115"/>
      <c r="VLD102" s="115"/>
      <c r="VLE102" s="115"/>
      <c r="VLF102" s="115"/>
      <c r="VLG102" s="115"/>
      <c r="VLH102" s="115"/>
      <c r="VLI102" s="115"/>
      <c r="VLJ102" s="115"/>
      <c r="VLK102" s="115"/>
      <c r="VLL102" s="115"/>
      <c r="VLM102" s="115"/>
      <c r="VLN102" s="115"/>
      <c r="VLO102" s="115"/>
      <c r="VLP102" s="115"/>
      <c r="VLQ102" s="115"/>
      <c r="VLR102" s="115"/>
      <c r="VLS102" s="115"/>
      <c r="VLT102" s="115"/>
      <c r="VLU102" s="115"/>
      <c r="VLV102" s="115"/>
      <c r="VLW102" s="115"/>
      <c r="VLX102" s="115"/>
      <c r="VLY102" s="115"/>
      <c r="VLZ102" s="115"/>
      <c r="VMA102" s="115"/>
      <c r="VMB102" s="115"/>
      <c r="VMC102" s="115"/>
      <c r="VMD102" s="115"/>
      <c r="VME102" s="115"/>
      <c r="VMF102" s="115"/>
      <c r="VMG102" s="115"/>
      <c r="VMH102" s="115"/>
      <c r="VMI102" s="115"/>
      <c r="VMJ102" s="115"/>
      <c r="VMK102" s="115"/>
      <c r="VML102" s="115"/>
      <c r="VMM102" s="115"/>
      <c r="VMN102" s="115"/>
      <c r="VMO102" s="115"/>
      <c r="VMP102" s="115"/>
      <c r="VMQ102" s="115"/>
      <c r="VMR102" s="115"/>
      <c r="VMS102" s="115"/>
      <c r="VMT102" s="115"/>
      <c r="VMU102" s="115"/>
      <c r="VMV102" s="115"/>
      <c r="VMW102" s="115"/>
      <c r="VMX102" s="115"/>
      <c r="VMY102" s="115"/>
      <c r="VMZ102" s="115"/>
      <c r="VNA102" s="115"/>
      <c r="VNB102" s="115"/>
      <c r="VNC102" s="115"/>
      <c r="VND102" s="115"/>
      <c r="VNE102" s="115"/>
      <c r="VNF102" s="115"/>
      <c r="VNG102" s="115"/>
      <c r="VNH102" s="115"/>
      <c r="VNI102" s="115"/>
      <c r="VNJ102" s="115"/>
      <c r="VNK102" s="115"/>
      <c r="VNL102" s="115"/>
      <c r="VNM102" s="115"/>
      <c r="VNN102" s="115"/>
      <c r="VNO102" s="115"/>
      <c r="VNP102" s="115"/>
      <c r="VNQ102" s="115"/>
      <c r="VNR102" s="115"/>
      <c r="VNS102" s="115"/>
      <c r="VNT102" s="115"/>
      <c r="VNU102" s="115"/>
      <c r="VNV102" s="115"/>
      <c r="VNW102" s="115"/>
      <c r="VNX102" s="115"/>
      <c r="VNY102" s="115"/>
      <c r="VNZ102" s="115"/>
      <c r="VOA102" s="115"/>
      <c r="VOB102" s="115"/>
      <c r="VOC102" s="115"/>
      <c r="VOD102" s="115"/>
      <c r="VOE102" s="115"/>
      <c r="VOF102" s="115"/>
      <c r="VOG102" s="115"/>
      <c r="VOH102" s="115"/>
      <c r="VOI102" s="115"/>
      <c r="VOJ102" s="115"/>
      <c r="VOK102" s="115"/>
      <c r="VOL102" s="115"/>
      <c r="VOM102" s="115"/>
      <c r="VON102" s="115"/>
      <c r="VOO102" s="115"/>
      <c r="VOP102" s="115"/>
      <c r="VOQ102" s="115"/>
      <c r="VOR102" s="115"/>
      <c r="VOS102" s="115"/>
      <c r="VOT102" s="115"/>
      <c r="VOU102" s="115"/>
      <c r="VOV102" s="115"/>
      <c r="VOW102" s="115"/>
      <c r="VOX102" s="115"/>
      <c r="VOY102" s="115"/>
      <c r="VOZ102" s="115"/>
      <c r="VPA102" s="115"/>
      <c r="VPB102" s="115"/>
      <c r="VPC102" s="115"/>
      <c r="VPD102" s="115"/>
      <c r="VPE102" s="115"/>
      <c r="VPF102" s="115"/>
      <c r="VPG102" s="115"/>
      <c r="VPH102" s="115"/>
      <c r="VPI102" s="115"/>
      <c r="VPJ102" s="115"/>
      <c r="VPK102" s="115"/>
      <c r="VPL102" s="115"/>
      <c r="VPM102" s="115"/>
      <c r="VPN102" s="115"/>
      <c r="VPO102" s="115"/>
      <c r="VPP102" s="115"/>
      <c r="VPQ102" s="115"/>
      <c r="VPR102" s="115"/>
      <c r="VPS102" s="115"/>
      <c r="VPT102" s="115"/>
      <c r="VPU102" s="115"/>
      <c r="VPV102" s="115"/>
      <c r="VPW102" s="115"/>
      <c r="VPX102" s="115"/>
      <c r="VPY102" s="115"/>
      <c r="VPZ102" s="115"/>
      <c r="VQA102" s="115"/>
      <c r="VQB102" s="115"/>
      <c r="VQC102" s="115"/>
      <c r="VQD102" s="115"/>
      <c r="VQE102" s="115"/>
      <c r="VQF102" s="115"/>
      <c r="VQG102" s="115"/>
      <c r="VQH102" s="115"/>
      <c r="VQI102" s="115"/>
      <c r="VQJ102" s="115"/>
      <c r="VQK102" s="115"/>
      <c r="VQL102" s="115"/>
      <c r="VQM102" s="115"/>
      <c r="VQN102" s="115"/>
      <c r="VQO102" s="115"/>
      <c r="VQP102" s="115"/>
      <c r="VQQ102" s="115"/>
      <c r="VQR102" s="115"/>
      <c r="VQS102" s="115"/>
      <c r="VQT102" s="115"/>
      <c r="VQU102" s="115"/>
      <c r="VQV102" s="115"/>
      <c r="VQW102" s="115"/>
      <c r="VQX102" s="115"/>
      <c r="VQY102" s="115"/>
      <c r="VQZ102" s="115"/>
      <c r="VRA102" s="115"/>
      <c r="VRB102" s="115"/>
      <c r="VRC102" s="115"/>
      <c r="VRD102" s="115"/>
      <c r="VRE102" s="115"/>
      <c r="VRF102" s="115"/>
      <c r="VRG102" s="115"/>
      <c r="VRH102" s="115"/>
      <c r="VRI102" s="115"/>
      <c r="VRJ102" s="115"/>
      <c r="VRK102" s="115"/>
      <c r="VRL102" s="115"/>
      <c r="VRM102" s="115"/>
      <c r="VRN102" s="115"/>
      <c r="VRO102" s="115"/>
      <c r="VRP102" s="115"/>
      <c r="VRQ102" s="115"/>
      <c r="VRR102" s="115"/>
      <c r="VRS102" s="115"/>
      <c r="VRT102" s="115"/>
      <c r="VRU102" s="115"/>
      <c r="VRV102" s="115"/>
      <c r="VRW102" s="115"/>
      <c r="VRX102" s="115"/>
      <c r="VRY102" s="115"/>
      <c r="VRZ102" s="115"/>
      <c r="VSA102" s="115"/>
      <c r="VSB102" s="115"/>
      <c r="VSC102" s="115"/>
      <c r="VSD102" s="115"/>
      <c r="VSE102" s="115"/>
      <c r="VSF102" s="115"/>
      <c r="VSG102" s="115"/>
      <c r="VSH102" s="115"/>
      <c r="VSI102" s="115"/>
      <c r="VSJ102" s="115"/>
      <c r="VSK102" s="115"/>
      <c r="VSL102" s="115"/>
      <c r="VSM102" s="115"/>
      <c r="VSN102" s="115"/>
      <c r="VSO102" s="115"/>
      <c r="VSP102" s="115"/>
      <c r="VSQ102" s="115"/>
      <c r="VSR102" s="115"/>
      <c r="VSS102" s="115"/>
      <c r="VST102" s="115"/>
      <c r="VSU102" s="115"/>
      <c r="VSV102" s="115"/>
      <c r="VSW102" s="115"/>
      <c r="VSX102" s="115"/>
      <c r="VSY102" s="115"/>
      <c r="VSZ102" s="115"/>
      <c r="VTA102" s="115"/>
      <c r="VTB102" s="115"/>
      <c r="VTC102" s="115"/>
      <c r="VTD102" s="115"/>
      <c r="VTE102" s="115"/>
      <c r="VTF102" s="115"/>
      <c r="VTG102" s="115"/>
      <c r="VTH102" s="115"/>
      <c r="VTI102" s="115"/>
      <c r="VTJ102" s="115"/>
      <c r="VTK102" s="115"/>
      <c r="VTL102" s="115"/>
      <c r="VTM102" s="115"/>
      <c r="VTN102" s="115"/>
      <c r="VTO102" s="115"/>
      <c r="VTP102" s="115"/>
      <c r="VTQ102" s="115"/>
      <c r="VTR102" s="115"/>
      <c r="VTS102" s="115"/>
      <c r="VTT102" s="115"/>
      <c r="VTU102" s="115"/>
      <c r="VTV102" s="115"/>
      <c r="VTW102" s="115"/>
      <c r="VTX102" s="115"/>
      <c r="VTY102" s="115"/>
      <c r="VTZ102" s="115"/>
      <c r="VUA102" s="115"/>
      <c r="VUB102" s="115"/>
      <c r="VUC102" s="115"/>
      <c r="VUD102" s="115"/>
      <c r="VUE102" s="115"/>
      <c r="VUF102" s="115"/>
      <c r="VUG102" s="115"/>
      <c r="VUH102" s="115"/>
      <c r="VUI102" s="115"/>
      <c r="VUJ102" s="115"/>
      <c r="VUK102" s="115"/>
      <c r="VUL102" s="115"/>
      <c r="VUM102" s="115"/>
      <c r="VUN102" s="115"/>
      <c r="VUO102" s="115"/>
      <c r="VUP102" s="115"/>
      <c r="VUQ102" s="115"/>
      <c r="VUR102" s="115"/>
      <c r="VUS102" s="115"/>
      <c r="VUT102" s="115"/>
      <c r="VUU102" s="115"/>
      <c r="VUV102" s="115"/>
      <c r="VUW102" s="115"/>
      <c r="VUX102" s="115"/>
      <c r="VUY102" s="115"/>
      <c r="VUZ102" s="115"/>
      <c r="VVA102" s="115"/>
      <c r="VVB102" s="115"/>
      <c r="VVC102" s="115"/>
      <c r="VVD102" s="115"/>
      <c r="VVE102" s="115"/>
      <c r="VVF102" s="115"/>
      <c r="VVG102" s="115"/>
      <c r="VVH102" s="115"/>
      <c r="VVI102" s="115"/>
      <c r="VVJ102" s="115"/>
      <c r="VVK102" s="115"/>
      <c r="VVL102" s="115"/>
      <c r="VVM102" s="115"/>
      <c r="VVN102" s="115"/>
      <c r="VVO102" s="115"/>
      <c r="VVP102" s="115"/>
      <c r="VVQ102" s="115"/>
      <c r="VVR102" s="115"/>
      <c r="VVS102" s="115"/>
      <c r="VVT102" s="115"/>
      <c r="VVU102" s="115"/>
      <c r="VVV102" s="115"/>
      <c r="VVW102" s="115"/>
      <c r="VVX102" s="115"/>
      <c r="VVY102" s="115"/>
      <c r="VVZ102" s="115"/>
      <c r="VWA102" s="115"/>
      <c r="VWB102" s="115"/>
      <c r="VWC102" s="115"/>
      <c r="VWD102" s="115"/>
      <c r="VWE102" s="115"/>
      <c r="VWF102" s="115"/>
      <c r="VWG102" s="115"/>
      <c r="VWH102" s="115"/>
      <c r="VWI102" s="115"/>
      <c r="VWJ102" s="115"/>
      <c r="VWK102" s="115"/>
      <c r="VWL102" s="115"/>
      <c r="VWM102" s="115"/>
      <c r="VWN102" s="115"/>
      <c r="VWO102" s="115"/>
      <c r="VWP102" s="115"/>
      <c r="VWQ102" s="115"/>
      <c r="VWR102" s="115"/>
      <c r="VWS102" s="115"/>
      <c r="VWT102" s="115"/>
      <c r="VWU102" s="115"/>
      <c r="VWV102" s="115"/>
      <c r="VWW102" s="115"/>
      <c r="VWX102" s="115"/>
      <c r="VWY102" s="115"/>
      <c r="VWZ102" s="115"/>
      <c r="VXA102" s="115"/>
      <c r="VXB102" s="115"/>
      <c r="VXC102" s="115"/>
      <c r="VXD102" s="115"/>
      <c r="VXE102" s="115"/>
      <c r="VXF102" s="115"/>
      <c r="VXG102" s="115"/>
      <c r="VXH102" s="115"/>
      <c r="VXI102" s="115"/>
      <c r="VXJ102" s="115"/>
      <c r="VXK102" s="115"/>
      <c r="VXL102" s="115"/>
      <c r="VXM102" s="115"/>
      <c r="VXN102" s="115"/>
      <c r="VXO102" s="115"/>
      <c r="VXP102" s="115"/>
      <c r="VXQ102" s="115"/>
      <c r="VXR102" s="115"/>
      <c r="VXS102" s="115"/>
      <c r="VXT102" s="115"/>
      <c r="VXU102" s="115"/>
      <c r="VXV102" s="115"/>
      <c r="VXW102" s="115"/>
      <c r="VXX102" s="115"/>
      <c r="VXY102" s="115"/>
      <c r="VXZ102" s="115"/>
      <c r="VYA102" s="115"/>
      <c r="VYB102" s="115"/>
      <c r="VYC102" s="115"/>
      <c r="VYD102" s="115"/>
      <c r="VYE102" s="115"/>
      <c r="VYF102" s="115"/>
      <c r="VYG102" s="115"/>
      <c r="VYH102" s="115"/>
      <c r="VYI102" s="115"/>
      <c r="VYJ102" s="115"/>
      <c r="VYK102" s="115"/>
      <c r="VYL102" s="115"/>
      <c r="VYM102" s="115"/>
      <c r="VYN102" s="115"/>
      <c r="VYO102" s="115"/>
      <c r="VYP102" s="115"/>
      <c r="VYQ102" s="115"/>
      <c r="VYR102" s="115"/>
      <c r="VYS102" s="115"/>
      <c r="VYT102" s="115"/>
      <c r="VYU102" s="115"/>
      <c r="VYV102" s="115"/>
      <c r="VYW102" s="115"/>
      <c r="VYX102" s="115"/>
      <c r="VYY102" s="115"/>
      <c r="VYZ102" s="115"/>
      <c r="VZA102" s="115"/>
      <c r="VZB102" s="115"/>
      <c r="VZC102" s="115"/>
      <c r="VZD102" s="115"/>
      <c r="VZE102" s="115"/>
      <c r="VZF102" s="115"/>
      <c r="VZG102" s="115"/>
      <c r="VZH102" s="115"/>
      <c r="VZI102" s="115"/>
      <c r="VZJ102" s="115"/>
      <c r="VZK102" s="115"/>
      <c r="VZL102" s="115"/>
      <c r="VZM102" s="115"/>
      <c r="VZN102" s="115"/>
      <c r="VZO102" s="115"/>
      <c r="VZP102" s="115"/>
      <c r="VZQ102" s="115"/>
      <c r="VZR102" s="115"/>
      <c r="VZS102" s="115"/>
      <c r="VZT102" s="115"/>
      <c r="VZU102" s="115"/>
      <c r="VZV102" s="115"/>
      <c r="VZW102" s="115"/>
      <c r="VZX102" s="115"/>
      <c r="VZY102" s="115"/>
      <c r="VZZ102" s="115"/>
      <c r="WAA102" s="115"/>
      <c r="WAB102" s="115"/>
      <c r="WAC102" s="115"/>
      <c r="WAD102" s="115"/>
      <c r="WAE102" s="115"/>
      <c r="WAF102" s="115"/>
      <c r="WAG102" s="115"/>
      <c r="WAH102" s="115"/>
      <c r="WAI102" s="115"/>
      <c r="WAJ102" s="115"/>
      <c r="WAK102" s="115"/>
      <c r="WAL102" s="115"/>
      <c r="WAM102" s="115"/>
      <c r="WAN102" s="115"/>
      <c r="WAO102" s="115"/>
      <c r="WAP102" s="115"/>
      <c r="WAQ102" s="115"/>
      <c r="WAR102" s="115"/>
      <c r="WAS102" s="115"/>
      <c r="WAT102" s="115"/>
      <c r="WAU102" s="115"/>
      <c r="WAV102" s="115"/>
      <c r="WAW102" s="115"/>
      <c r="WAX102" s="115"/>
      <c r="WAY102" s="115"/>
      <c r="WAZ102" s="115"/>
      <c r="WBA102" s="115"/>
      <c r="WBB102" s="115"/>
      <c r="WBC102" s="115"/>
      <c r="WBD102" s="115"/>
      <c r="WBE102" s="115"/>
      <c r="WBF102" s="115"/>
      <c r="WBG102" s="115"/>
      <c r="WBH102" s="115"/>
      <c r="WBI102" s="115"/>
      <c r="WBJ102" s="115"/>
      <c r="WBK102" s="115"/>
      <c r="WBL102" s="115"/>
      <c r="WBM102" s="115"/>
      <c r="WBN102" s="115"/>
      <c r="WBO102" s="115"/>
      <c r="WBP102" s="115"/>
      <c r="WBQ102" s="115"/>
      <c r="WBR102" s="115"/>
      <c r="WBS102" s="115"/>
      <c r="WBT102" s="115"/>
      <c r="WBU102" s="115"/>
      <c r="WBV102" s="115"/>
      <c r="WBW102" s="115"/>
      <c r="WBX102" s="115"/>
      <c r="WBY102" s="115"/>
      <c r="WBZ102" s="115"/>
      <c r="WCA102" s="115"/>
      <c r="WCB102" s="115"/>
      <c r="WCC102" s="115"/>
      <c r="WCD102" s="115"/>
      <c r="WCE102" s="115"/>
      <c r="WCF102" s="115"/>
      <c r="WCG102" s="115"/>
      <c r="WCH102" s="115"/>
      <c r="WCI102" s="115"/>
      <c r="WCJ102" s="115"/>
      <c r="WCK102" s="115"/>
      <c r="WCL102" s="115"/>
      <c r="WCM102" s="115"/>
      <c r="WCN102" s="115"/>
      <c r="WCO102" s="115"/>
      <c r="WCP102" s="115"/>
      <c r="WCQ102" s="115"/>
      <c r="WCR102" s="115"/>
      <c r="WCS102" s="115"/>
      <c r="WCT102" s="115"/>
      <c r="WCU102" s="115"/>
      <c r="WCV102" s="115"/>
      <c r="WCW102" s="115"/>
      <c r="WCX102" s="115"/>
      <c r="WCY102" s="115"/>
      <c r="WCZ102" s="115"/>
      <c r="WDA102" s="115"/>
      <c r="WDB102" s="115"/>
      <c r="WDC102" s="115"/>
      <c r="WDD102" s="115"/>
      <c r="WDE102" s="115"/>
      <c r="WDF102" s="115"/>
      <c r="WDG102" s="115"/>
      <c r="WDH102" s="115"/>
      <c r="WDI102" s="115"/>
      <c r="WDJ102" s="115"/>
      <c r="WDK102" s="115"/>
      <c r="WDL102" s="115"/>
      <c r="WDM102" s="115"/>
      <c r="WDN102" s="115"/>
      <c r="WDO102" s="115"/>
      <c r="WDP102" s="115"/>
      <c r="WDQ102" s="115"/>
      <c r="WDR102" s="115"/>
      <c r="WDS102" s="115"/>
      <c r="WDT102" s="115"/>
      <c r="WDU102" s="115"/>
      <c r="WDV102" s="115"/>
      <c r="WDW102" s="115"/>
      <c r="WDX102" s="115"/>
      <c r="WDY102" s="115"/>
      <c r="WDZ102" s="115"/>
      <c r="WEA102" s="115"/>
      <c r="WEB102" s="115"/>
      <c r="WEC102" s="115"/>
      <c r="WED102" s="115"/>
      <c r="WEE102" s="115"/>
      <c r="WEF102" s="115"/>
      <c r="WEG102" s="115"/>
      <c r="WEH102" s="115"/>
      <c r="WEI102" s="115"/>
      <c r="WEJ102" s="115"/>
      <c r="WEK102" s="115"/>
      <c r="WEL102" s="115"/>
      <c r="WEM102" s="115"/>
      <c r="WEN102" s="115"/>
      <c r="WEO102" s="115"/>
      <c r="WEP102" s="115"/>
      <c r="WEQ102" s="115"/>
      <c r="WER102" s="115"/>
      <c r="WES102" s="115"/>
      <c r="WET102" s="115"/>
      <c r="WEU102" s="115"/>
      <c r="WEV102" s="115"/>
      <c r="WEW102" s="115"/>
      <c r="WEX102" s="115"/>
      <c r="WEY102" s="115"/>
      <c r="WEZ102" s="115"/>
      <c r="WFA102" s="115"/>
      <c r="WFB102" s="115"/>
      <c r="WFC102" s="115"/>
      <c r="WFD102" s="115"/>
      <c r="WFE102" s="115"/>
      <c r="WFF102" s="115"/>
      <c r="WFG102" s="115"/>
      <c r="WFH102" s="115"/>
      <c r="WFI102" s="115"/>
      <c r="WFJ102" s="115"/>
      <c r="WFK102" s="115"/>
      <c r="WFL102" s="115"/>
      <c r="WFM102" s="115"/>
      <c r="WFN102" s="115"/>
      <c r="WFO102" s="115"/>
      <c r="WFP102" s="115"/>
      <c r="WFQ102" s="115"/>
      <c r="WFR102" s="115"/>
      <c r="WFS102" s="115"/>
      <c r="WFT102" s="115"/>
      <c r="WFU102" s="115"/>
      <c r="WFV102" s="115"/>
      <c r="WFW102" s="115"/>
      <c r="WFX102" s="115"/>
      <c r="WFY102" s="115"/>
      <c r="WFZ102" s="115"/>
      <c r="WGA102" s="115"/>
      <c r="WGB102" s="115"/>
      <c r="WGC102" s="115"/>
      <c r="WGD102" s="115"/>
      <c r="WGE102" s="115"/>
      <c r="WGF102" s="115"/>
      <c r="WGG102" s="115"/>
      <c r="WGH102" s="115"/>
      <c r="WGI102" s="115"/>
      <c r="WGJ102" s="115"/>
      <c r="WGK102" s="115"/>
      <c r="WGL102" s="115"/>
      <c r="WGM102" s="115"/>
      <c r="WGN102" s="115"/>
      <c r="WGO102" s="115"/>
      <c r="WGP102" s="115"/>
      <c r="WGQ102" s="115"/>
      <c r="WGR102" s="115"/>
      <c r="WGS102" s="115"/>
      <c r="WGT102" s="115"/>
      <c r="WGU102" s="115"/>
      <c r="WGV102" s="115"/>
      <c r="WGW102" s="115"/>
      <c r="WGX102" s="115"/>
      <c r="WGY102" s="115"/>
      <c r="WGZ102" s="115"/>
      <c r="WHA102" s="115"/>
      <c r="WHB102" s="115"/>
      <c r="WHC102" s="115"/>
      <c r="WHD102" s="115"/>
      <c r="WHE102" s="115"/>
      <c r="WHF102" s="115"/>
      <c r="WHG102" s="115"/>
      <c r="WHH102" s="115"/>
      <c r="WHI102" s="115"/>
      <c r="WHJ102" s="115"/>
      <c r="WHK102" s="115"/>
      <c r="WHL102" s="115"/>
      <c r="WHM102" s="115"/>
      <c r="WHN102" s="115"/>
      <c r="WHO102" s="115"/>
      <c r="WHP102" s="115"/>
      <c r="WHQ102" s="115"/>
      <c r="WHR102" s="115"/>
      <c r="WHS102" s="115"/>
      <c r="WHT102" s="115"/>
      <c r="WHU102" s="115"/>
      <c r="WHV102" s="115"/>
      <c r="WHW102" s="115"/>
      <c r="WHX102" s="115"/>
      <c r="WHY102" s="115"/>
      <c r="WHZ102" s="115"/>
      <c r="WIA102" s="115"/>
      <c r="WIB102" s="115"/>
      <c r="WIC102" s="115"/>
      <c r="WID102" s="115"/>
      <c r="WIE102" s="115"/>
      <c r="WIF102" s="115"/>
      <c r="WIG102" s="115"/>
      <c r="WIH102" s="115"/>
      <c r="WII102" s="115"/>
      <c r="WIJ102" s="115"/>
      <c r="WIK102" s="115"/>
      <c r="WIL102" s="115"/>
      <c r="WIM102" s="115"/>
      <c r="WIN102" s="115"/>
      <c r="WIO102" s="115"/>
      <c r="WIP102" s="115"/>
      <c r="WIQ102" s="115"/>
      <c r="WIR102" s="115"/>
      <c r="WIS102" s="115"/>
      <c r="WIT102" s="115"/>
      <c r="WIU102" s="115"/>
      <c r="WIV102" s="115"/>
      <c r="WIW102" s="115"/>
      <c r="WIX102" s="115"/>
      <c r="WIY102" s="115"/>
      <c r="WIZ102" s="115"/>
      <c r="WJA102" s="115"/>
      <c r="WJB102" s="115"/>
      <c r="WJC102" s="115"/>
      <c r="WJD102" s="115"/>
      <c r="WJE102" s="115"/>
      <c r="WJF102" s="115"/>
      <c r="WJG102" s="115"/>
      <c r="WJH102" s="115"/>
      <c r="WJI102" s="115"/>
      <c r="WJJ102" s="115"/>
      <c r="WJK102" s="115"/>
      <c r="WJL102" s="115"/>
      <c r="WJM102" s="115"/>
      <c r="WJN102" s="115"/>
      <c r="WJO102" s="115"/>
      <c r="WJP102" s="115"/>
      <c r="WJQ102" s="115"/>
      <c r="WJR102" s="115"/>
      <c r="WJS102" s="115"/>
      <c r="WJT102" s="115"/>
      <c r="WJU102" s="115"/>
      <c r="WJV102" s="115"/>
      <c r="WJW102" s="115"/>
      <c r="WJX102" s="115"/>
      <c r="WJY102" s="115"/>
      <c r="WJZ102" s="115"/>
      <c r="WKA102" s="115"/>
      <c r="WKB102" s="115"/>
      <c r="WKC102" s="115"/>
      <c r="WKD102" s="115"/>
      <c r="WKE102" s="115"/>
      <c r="WKF102" s="115"/>
      <c r="WKG102" s="115"/>
      <c r="WKH102" s="115"/>
      <c r="WKI102" s="115"/>
      <c r="WKJ102" s="115"/>
      <c r="WKK102" s="115"/>
      <c r="WKL102" s="115"/>
      <c r="WKM102" s="115"/>
      <c r="WKN102" s="115"/>
      <c r="WKO102" s="115"/>
      <c r="WKP102" s="115"/>
      <c r="WKQ102" s="115"/>
      <c r="WKR102" s="115"/>
      <c r="WKS102" s="115"/>
      <c r="WKT102" s="115"/>
      <c r="WKU102" s="115"/>
      <c r="WKV102" s="115"/>
      <c r="WKW102" s="115"/>
      <c r="WKX102" s="115"/>
      <c r="WKY102" s="115"/>
      <c r="WKZ102" s="115"/>
      <c r="WLA102" s="115"/>
      <c r="WLB102" s="115"/>
      <c r="WLC102" s="115"/>
      <c r="WLD102" s="115"/>
      <c r="WLE102" s="115"/>
      <c r="WLF102" s="115"/>
      <c r="WLG102" s="115"/>
      <c r="WLH102" s="115"/>
      <c r="WLI102" s="115"/>
      <c r="WLJ102" s="115"/>
      <c r="WLK102" s="115"/>
      <c r="WLL102" s="115"/>
      <c r="WLM102" s="115"/>
      <c r="WLN102" s="115"/>
      <c r="WLO102" s="115"/>
      <c r="WLP102" s="115"/>
      <c r="WLQ102" s="115"/>
      <c r="WLR102" s="115"/>
      <c r="WLS102" s="115"/>
      <c r="WLT102" s="115"/>
      <c r="WLU102" s="115"/>
      <c r="WLV102" s="115"/>
      <c r="WLW102" s="115"/>
      <c r="WLX102" s="115"/>
      <c r="WLY102" s="115"/>
      <c r="WLZ102" s="115"/>
      <c r="WMA102" s="115"/>
      <c r="WMB102" s="115"/>
      <c r="WMC102" s="115"/>
      <c r="WMD102" s="115"/>
      <c r="WME102" s="115"/>
      <c r="WMF102" s="115"/>
      <c r="WMG102" s="115"/>
      <c r="WMH102" s="115"/>
      <c r="WMI102" s="115"/>
      <c r="WMJ102" s="115"/>
      <c r="WMK102" s="115"/>
      <c r="WML102" s="115"/>
      <c r="WMM102" s="115"/>
      <c r="WMN102" s="115"/>
      <c r="WMO102" s="115"/>
      <c r="WMP102" s="115"/>
      <c r="WMQ102" s="115"/>
      <c r="WMR102" s="115"/>
      <c r="WMS102" s="115"/>
      <c r="WMT102" s="115"/>
      <c r="WMU102" s="115"/>
      <c r="WMV102" s="115"/>
      <c r="WMW102" s="115"/>
      <c r="WMX102" s="115"/>
      <c r="WMY102" s="115"/>
      <c r="WMZ102" s="115"/>
      <c r="WNA102" s="115"/>
      <c r="WNB102" s="115"/>
      <c r="WNC102" s="115"/>
      <c r="WND102" s="115"/>
      <c r="WNE102" s="115"/>
      <c r="WNF102" s="115"/>
      <c r="WNG102" s="115"/>
      <c r="WNH102" s="115"/>
      <c r="WNI102" s="115"/>
      <c r="WNJ102" s="115"/>
      <c r="WNK102" s="115"/>
      <c r="WNL102" s="115"/>
      <c r="WNM102" s="115"/>
      <c r="WNN102" s="115"/>
      <c r="WNO102" s="115"/>
      <c r="WNP102" s="115"/>
      <c r="WNQ102" s="115"/>
      <c r="WNR102" s="115"/>
      <c r="WNS102" s="115"/>
      <c r="WNT102" s="115"/>
      <c r="WNU102" s="115"/>
      <c r="WNV102" s="115"/>
      <c r="WNW102" s="115"/>
      <c r="WNX102" s="115"/>
      <c r="WNY102" s="115"/>
      <c r="WNZ102" s="115"/>
      <c r="WOA102" s="115"/>
      <c r="WOB102" s="115"/>
      <c r="WOC102" s="115"/>
      <c r="WOD102" s="115"/>
      <c r="WOE102" s="115"/>
      <c r="WOF102" s="115"/>
      <c r="WOG102" s="115"/>
      <c r="WOH102" s="115"/>
      <c r="WOI102" s="115"/>
      <c r="WOJ102" s="115"/>
      <c r="WOK102" s="115"/>
      <c r="WOL102" s="115"/>
      <c r="WOM102" s="115"/>
      <c r="WON102" s="115"/>
      <c r="WOO102" s="115"/>
      <c r="WOP102" s="115"/>
      <c r="WOQ102" s="115"/>
      <c r="WOR102" s="115"/>
      <c r="WOS102" s="115"/>
      <c r="WOT102" s="115"/>
      <c r="WOU102" s="115"/>
      <c r="WOV102" s="115"/>
      <c r="WOW102" s="115"/>
      <c r="WOX102" s="115"/>
      <c r="WOY102" s="115"/>
      <c r="WOZ102" s="115"/>
      <c r="WPA102" s="115"/>
      <c r="WPB102" s="115"/>
      <c r="WPC102" s="115"/>
      <c r="WPD102" s="115"/>
      <c r="WPE102" s="115"/>
      <c r="WPF102" s="115"/>
      <c r="WPG102" s="115"/>
      <c r="WPH102" s="115"/>
      <c r="WPI102" s="115"/>
      <c r="WPJ102" s="115"/>
      <c r="WPK102" s="115"/>
      <c r="WPL102" s="115"/>
      <c r="WPM102" s="115"/>
      <c r="WPN102" s="115"/>
      <c r="WPO102" s="115"/>
      <c r="WPP102" s="115"/>
      <c r="WPQ102" s="115"/>
      <c r="WPR102" s="115"/>
      <c r="WPS102" s="115"/>
      <c r="WPT102" s="115"/>
      <c r="WPU102" s="115"/>
      <c r="WPV102" s="115"/>
      <c r="WPW102" s="115"/>
      <c r="WPX102" s="115"/>
      <c r="WPY102" s="115"/>
      <c r="WPZ102" s="115"/>
      <c r="WQA102" s="115"/>
      <c r="WQB102" s="115"/>
      <c r="WQC102" s="115"/>
      <c r="WQD102" s="115"/>
      <c r="WQE102" s="115"/>
      <c r="WQF102" s="115"/>
      <c r="WQG102" s="115"/>
      <c r="WQH102" s="115"/>
      <c r="WQI102" s="115"/>
      <c r="WQJ102" s="115"/>
      <c r="WQK102" s="115"/>
      <c r="WQL102" s="115"/>
      <c r="WQM102" s="115"/>
      <c r="WQN102" s="115"/>
      <c r="WQO102" s="115"/>
      <c r="WQP102" s="115"/>
      <c r="WQQ102" s="115"/>
      <c r="WQR102" s="115"/>
      <c r="WQS102" s="115"/>
      <c r="WQT102" s="115"/>
      <c r="WQU102" s="115"/>
      <c r="WQV102" s="115"/>
      <c r="WQW102" s="115"/>
      <c r="WQX102" s="115"/>
      <c r="WQY102" s="115"/>
      <c r="WQZ102" s="115"/>
      <c r="WRA102" s="115"/>
      <c r="WRB102" s="115"/>
      <c r="WRC102" s="115"/>
      <c r="WRD102" s="115"/>
      <c r="WRE102" s="115"/>
      <c r="WRF102" s="115"/>
      <c r="WRG102" s="115"/>
      <c r="WRH102" s="115"/>
      <c r="WRI102" s="115"/>
      <c r="WRJ102" s="115"/>
      <c r="WRK102" s="115"/>
      <c r="WRL102" s="115"/>
      <c r="WRM102" s="115"/>
      <c r="WRN102" s="115"/>
      <c r="WRO102" s="115"/>
      <c r="WRP102" s="115"/>
      <c r="WRQ102" s="115"/>
      <c r="WRR102" s="115"/>
      <c r="WRS102" s="115"/>
      <c r="WRT102" s="115"/>
      <c r="WRU102" s="115"/>
      <c r="WRV102" s="115"/>
      <c r="WRW102" s="115"/>
      <c r="WRX102" s="115"/>
      <c r="WRY102" s="115"/>
      <c r="WRZ102" s="115"/>
      <c r="WSA102" s="115"/>
      <c r="WSB102" s="115"/>
      <c r="WSC102" s="115"/>
      <c r="WSD102" s="115"/>
      <c r="WSE102" s="115"/>
      <c r="WSF102" s="115"/>
      <c r="WSG102" s="115"/>
      <c r="WSH102" s="115"/>
      <c r="WSI102" s="115"/>
      <c r="WSJ102" s="115"/>
      <c r="WSK102" s="115"/>
      <c r="WSL102" s="115"/>
      <c r="WSM102" s="115"/>
      <c r="WSN102" s="115"/>
      <c r="WSO102" s="115"/>
      <c r="WSP102" s="115"/>
      <c r="WSQ102" s="115"/>
      <c r="WSR102" s="115"/>
      <c r="WSS102" s="115"/>
      <c r="WST102" s="115"/>
      <c r="WSU102" s="115"/>
      <c r="WSV102" s="115"/>
      <c r="WSW102" s="115"/>
      <c r="WSX102" s="115"/>
      <c r="WSY102" s="115"/>
      <c r="WSZ102" s="115"/>
      <c r="WTA102" s="115"/>
      <c r="WTB102" s="115"/>
      <c r="WTC102" s="115"/>
      <c r="WTD102" s="115"/>
      <c r="WTE102" s="115"/>
      <c r="WTF102" s="115"/>
      <c r="WTG102" s="115"/>
      <c r="WTH102" s="115"/>
      <c r="WTI102" s="115"/>
      <c r="WTJ102" s="115"/>
      <c r="WTK102" s="115"/>
      <c r="WTL102" s="115"/>
      <c r="WTM102" s="115"/>
      <c r="WTN102" s="115"/>
      <c r="WTO102" s="115"/>
      <c r="WTP102" s="115"/>
      <c r="WTQ102" s="115"/>
      <c r="WTR102" s="115"/>
      <c r="WTS102" s="115"/>
      <c r="WTT102" s="115"/>
      <c r="WTU102" s="115"/>
      <c r="WTV102" s="115"/>
      <c r="WTW102" s="115"/>
      <c r="WTX102" s="115"/>
      <c r="WTY102" s="115"/>
      <c r="WTZ102" s="115"/>
      <c r="WUA102" s="115"/>
      <c r="WUB102" s="115"/>
      <c r="WUC102" s="115"/>
      <c r="WUD102" s="115"/>
      <c r="WUE102" s="115"/>
      <c r="WUF102" s="115"/>
      <c r="WUG102" s="115"/>
      <c r="WUH102" s="115"/>
      <c r="WUI102" s="115"/>
      <c r="WUJ102" s="115"/>
      <c r="WUK102" s="115"/>
      <c r="WUL102" s="115"/>
      <c r="WUM102" s="115"/>
      <c r="WUN102" s="115"/>
      <c r="WUO102" s="115"/>
      <c r="WUP102" s="115"/>
      <c r="WUQ102" s="115"/>
      <c r="WUR102" s="115"/>
      <c r="WUS102" s="115"/>
      <c r="WUT102" s="115"/>
      <c r="WUU102" s="115"/>
      <c r="WUV102" s="115"/>
      <c r="WUW102" s="115"/>
      <c r="WUX102" s="115"/>
      <c r="WUY102" s="115"/>
      <c r="WUZ102" s="115"/>
      <c r="WVA102" s="115"/>
      <c r="WVB102" s="115"/>
      <c r="WVC102" s="115"/>
      <c r="WVD102" s="115"/>
      <c r="WVE102" s="115"/>
      <c r="WVF102" s="115"/>
      <c r="WVG102" s="115"/>
      <c r="WVH102" s="115"/>
      <c r="WVI102" s="115"/>
      <c r="WVJ102" s="115"/>
      <c r="WVK102" s="115"/>
      <c r="WVL102" s="115"/>
      <c r="WVM102" s="115"/>
      <c r="WVN102" s="115"/>
      <c r="WVO102" s="115"/>
      <c r="WVP102" s="115"/>
      <c r="WVQ102" s="115"/>
      <c r="WVR102" s="115"/>
      <c r="WVS102" s="115"/>
      <c r="WVT102" s="115"/>
      <c r="WVU102" s="115"/>
      <c r="WVV102" s="115"/>
      <c r="WVW102" s="115"/>
      <c r="WVX102" s="115"/>
      <c r="WVY102" s="115"/>
      <c r="WVZ102" s="115"/>
      <c r="WWA102" s="115"/>
      <c r="WWB102" s="115"/>
      <c r="WWC102" s="115"/>
      <c r="WWD102" s="115"/>
      <c r="WWE102" s="115"/>
      <c r="WWF102" s="115"/>
      <c r="WWG102" s="115"/>
      <c r="WWH102" s="115"/>
      <c r="WWI102" s="115"/>
      <c r="WWJ102" s="115"/>
      <c r="WWK102" s="115"/>
      <c r="WWL102" s="115"/>
      <c r="WWM102" s="115"/>
      <c r="WWN102" s="115"/>
      <c r="WWO102" s="115"/>
      <c r="WWP102" s="115"/>
      <c r="WWQ102" s="115"/>
      <c r="WWR102" s="115"/>
      <c r="WWS102" s="115"/>
      <c r="WWT102" s="115"/>
      <c r="WWU102" s="115"/>
      <c r="WWV102" s="115"/>
      <c r="WWW102" s="115"/>
      <c r="WWX102" s="115"/>
      <c r="WWY102" s="115"/>
      <c r="WWZ102" s="115"/>
      <c r="WXA102" s="115"/>
      <c r="WXB102" s="115"/>
      <c r="WXC102" s="115"/>
      <c r="WXD102" s="115"/>
      <c r="WXE102" s="115"/>
      <c r="WXF102" s="115"/>
      <c r="WXG102" s="115"/>
      <c r="WXH102" s="115"/>
      <c r="WXI102" s="115"/>
      <c r="WXJ102" s="115"/>
      <c r="WXK102" s="115"/>
      <c r="WXL102" s="115"/>
      <c r="WXM102" s="115"/>
      <c r="WXN102" s="115"/>
      <c r="WXO102" s="115"/>
      <c r="WXP102" s="115"/>
      <c r="WXQ102" s="115"/>
      <c r="WXR102" s="115"/>
      <c r="WXS102" s="115"/>
      <c r="WXT102" s="115"/>
      <c r="WXU102" s="115"/>
      <c r="WXV102" s="115"/>
      <c r="WXW102" s="115"/>
      <c r="WXX102" s="115"/>
      <c r="WXY102" s="115"/>
      <c r="WXZ102" s="115"/>
      <c r="WYA102" s="115"/>
      <c r="WYB102" s="115"/>
      <c r="WYC102" s="115"/>
      <c r="WYD102" s="115"/>
      <c r="WYE102" s="115"/>
      <c r="WYF102" s="115"/>
      <c r="WYG102" s="115"/>
      <c r="WYH102" s="115"/>
      <c r="WYI102" s="115"/>
      <c r="WYJ102" s="115"/>
      <c r="WYK102" s="115"/>
      <c r="WYL102" s="115"/>
      <c r="WYM102" s="115"/>
      <c r="WYN102" s="115"/>
      <c r="WYO102" s="115"/>
      <c r="WYP102" s="115"/>
      <c r="WYQ102" s="115"/>
      <c r="WYR102" s="115"/>
      <c r="WYS102" s="115"/>
      <c r="WYT102" s="115"/>
      <c r="WYU102" s="115"/>
      <c r="WYV102" s="115"/>
      <c r="WYW102" s="115"/>
      <c r="WYX102" s="115"/>
      <c r="WYY102" s="115"/>
      <c r="WYZ102" s="115"/>
      <c r="WZA102" s="115"/>
      <c r="WZB102" s="115"/>
      <c r="WZC102" s="115"/>
      <c r="WZD102" s="115"/>
      <c r="WZE102" s="115"/>
      <c r="WZF102" s="115"/>
      <c r="WZG102" s="115"/>
      <c r="WZH102" s="115"/>
      <c r="WZI102" s="115"/>
      <c r="WZJ102" s="115"/>
      <c r="WZK102" s="115"/>
      <c r="WZL102" s="115"/>
      <c r="WZM102" s="115"/>
      <c r="WZN102" s="115"/>
      <c r="WZO102" s="115"/>
      <c r="WZP102" s="115"/>
      <c r="WZQ102" s="115"/>
      <c r="WZR102" s="115"/>
      <c r="WZS102" s="115"/>
      <c r="WZT102" s="115"/>
      <c r="WZU102" s="115"/>
      <c r="WZV102" s="115"/>
      <c r="WZW102" s="115"/>
      <c r="WZX102" s="115"/>
      <c r="WZY102" s="115"/>
      <c r="WZZ102" s="115"/>
      <c r="XAA102" s="115"/>
      <c r="XAB102" s="115"/>
      <c r="XAC102" s="115"/>
      <c r="XAD102" s="115"/>
      <c r="XAE102" s="115"/>
      <c r="XAF102" s="115"/>
      <c r="XAG102" s="115"/>
      <c r="XAH102" s="115"/>
      <c r="XAI102" s="115"/>
      <c r="XAJ102" s="115"/>
      <c r="XAK102" s="115"/>
      <c r="XAL102" s="115"/>
      <c r="XAM102" s="115"/>
      <c r="XAN102" s="115"/>
      <c r="XAO102" s="115"/>
      <c r="XAP102" s="115"/>
      <c r="XAQ102" s="115"/>
      <c r="XAR102" s="115"/>
      <c r="XAS102" s="115"/>
      <c r="XAT102" s="115"/>
      <c r="XAU102" s="115"/>
      <c r="XAV102" s="115"/>
      <c r="XAW102" s="115"/>
      <c r="XAX102" s="115"/>
      <c r="XAY102" s="115"/>
      <c r="XAZ102" s="115"/>
      <c r="XBA102" s="115"/>
      <c r="XBB102" s="115"/>
      <c r="XBC102" s="115"/>
      <c r="XBD102" s="115"/>
      <c r="XBE102" s="115"/>
      <c r="XBF102" s="115"/>
      <c r="XBG102" s="115"/>
      <c r="XBH102" s="115"/>
      <c r="XBI102" s="115"/>
      <c r="XBJ102" s="115"/>
      <c r="XBK102" s="115"/>
      <c r="XBL102" s="115"/>
      <c r="XBM102" s="115"/>
      <c r="XBN102" s="115"/>
      <c r="XBO102" s="115"/>
      <c r="XBP102" s="115"/>
      <c r="XBQ102" s="115"/>
      <c r="XBR102" s="115"/>
      <c r="XBS102" s="115"/>
      <c r="XBT102" s="115"/>
      <c r="XBU102" s="115"/>
      <c r="XBV102" s="115"/>
      <c r="XBW102" s="115"/>
      <c r="XBX102" s="115"/>
      <c r="XBY102" s="115"/>
      <c r="XBZ102" s="115"/>
      <c r="XCA102" s="115"/>
      <c r="XCB102" s="115"/>
      <c r="XCC102" s="115"/>
      <c r="XCD102" s="115"/>
      <c r="XCE102" s="115"/>
      <c r="XCF102" s="115"/>
      <c r="XCG102" s="115"/>
      <c r="XCH102" s="115"/>
      <c r="XCI102" s="115"/>
      <c r="XCJ102" s="115"/>
      <c r="XCK102" s="115"/>
      <c r="XCL102" s="115"/>
      <c r="XCM102" s="115"/>
      <c r="XCN102" s="115"/>
      <c r="XCO102" s="115"/>
      <c r="XCP102" s="115"/>
      <c r="XCQ102" s="115"/>
      <c r="XCR102" s="115"/>
      <c r="XCS102" s="115"/>
      <c r="XCT102" s="115"/>
      <c r="XCU102" s="115"/>
      <c r="XCV102" s="115"/>
      <c r="XCW102" s="115"/>
      <c r="XCX102" s="115"/>
      <c r="XCY102" s="115"/>
      <c r="XCZ102" s="115"/>
      <c r="XDA102" s="115"/>
      <c r="XDB102" s="115"/>
      <c r="XDC102" s="115"/>
      <c r="XDD102" s="115"/>
      <c r="XDE102" s="115"/>
      <c r="XDF102" s="115"/>
      <c r="XDG102" s="115"/>
      <c r="XDH102" s="115"/>
      <c r="XDI102" s="115"/>
      <c r="XDJ102" s="115"/>
      <c r="XDK102" s="115"/>
      <c r="XDL102" s="115"/>
      <c r="XDM102" s="115"/>
      <c r="XDN102" s="115"/>
      <c r="XDO102" s="115"/>
      <c r="XDP102" s="115"/>
      <c r="XDQ102" s="115"/>
      <c r="XDR102" s="115"/>
      <c r="XDS102" s="115"/>
      <c r="XDT102" s="115"/>
      <c r="XDU102" s="115"/>
      <c r="XDV102" s="115"/>
      <c r="XDW102" s="115"/>
      <c r="XDX102" s="115"/>
      <c r="XDY102" s="115"/>
      <c r="XDZ102" s="115"/>
      <c r="XEA102" s="115"/>
      <c r="XEB102" s="115"/>
      <c r="XEC102" s="115"/>
      <c r="XED102" s="115"/>
      <c r="XEE102" s="115"/>
      <c r="XEF102" s="115"/>
      <c r="XEG102" s="115"/>
      <c r="XEH102" s="115"/>
      <c r="XEI102" s="115"/>
      <c r="XEJ102" s="115"/>
      <c r="XEK102" s="115"/>
      <c r="XEL102" s="115"/>
      <c r="XEM102" s="115"/>
      <c r="XEN102" s="115"/>
      <c r="XEO102" s="115"/>
      <c r="XEP102" s="115"/>
      <c r="XEQ102" s="115"/>
      <c r="XER102" s="115"/>
      <c r="XES102" s="115"/>
      <c r="XET102" s="115"/>
      <c r="XEU102" s="115"/>
      <c r="XEV102" s="115"/>
      <c r="XEW102" s="115"/>
      <c r="XEX102" s="115"/>
      <c r="XEY102" s="115"/>
      <c r="XEZ102" s="115"/>
      <c r="XFA102" s="115"/>
      <c r="XFB102" s="115"/>
      <c r="XFC102" s="115"/>
      <c r="XFD102" s="115"/>
    </row>
    <row r="103" spans="1:16384" s="121" customFormat="1" ht="15.75" customHeight="1" x14ac:dyDescent="0.2">
      <c r="A103" s="7" t="s">
        <v>874</v>
      </c>
      <c r="B103" s="120" t="s">
        <v>873</v>
      </c>
      <c r="C103" s="108" t="s">
        <v>2214</v>
      </c>
    </row>
    <row r="104" spans="1:16384" s="121" customFormat="1" ht="15.75" customHeight="1" x14ac:dyDescent="0.2">
      <c r="A104" s="82" t="s">
        <v>2525</v>
      </c>
      <c r="B104" s="80" t="s">
        <v>2526</v>
      </c>
      <c r="C104" s="115" t="s">
        <v>2595</v>
      </c>
    </row>
    <row r="105" spans="1:16384" s="121" customFormat="1" ht="15.75" customHeight="1" x14ac:dyDescent="0.2">
      <c r="A105" s="7" t="s">
        <v>2609</v>
      </c>
      <c r="B105" s="68" t="s">
        <v>2610</v>
      </c>
      <c r="C105" s="136" t="s">
        <v>2636</v>
      </c>
    </row>
    <row r="106" spans="1:16384" s="121" customFormat="1" ht="15.75" customHeight="1" x14ac:dyDescent="0.2">
      <c r="A106" s="7" t="s">
        <v>484</v>
      </c>
      <c r="B106" s="68" t="s">
        <v>483</v>
      </c>
      <c r="C106" s="108" t="s">
        <v>2304</v>
      </c>
    </row>
    <row r="107" spans="1:16384" s="121" customFormat="1" ht="15.75" customHeight="1" x14ac:dyDescent="0.2">
      <c r="A107" s="7" t="s">
        <v>950</v>
      </c>
      <c r="B107" s="68" t="s">
        <v>949</v>
      </c>
      <c r="C107" s="108" t="s">
        <v>2200</v>
      </c>
    </row>
    <row r="108" spans="1:16384" s="121" customFormat="1" ht="15.75" customHeight="1" x14ac:dyDescent="0.2">
      <c r="A108" s="126" t="s">
        <v>1479</v>
      </c>
      <c r="B108" s="127" t="s">
        <v>1480</v>
      </c>
      <c r="C108" s="115" t="s">
        <v>2382</v>
      </c>
    </row>
    <row r="109" spans="1:16384" s="121" customFormat="1" ht="15.75" customHeight="1" x14ac:dyDescent="0.2">
      <c r="A109" s="82" t="s">
        <v>2117</v>
      </c>
      <c r="B109" s="80" t="s">
        <v>2118</v>
      </c>
      <c r="C109" s="115" t="s">
        <v>2503</v>
      </c>
    </row>
    <row r="110" spans="1:16384" s="121" customFormat="1" ht="15.75" customHeight="1" x14ac:dyDescent="0.2">
      <c r="A110" s="82" t="s">
        <v>273</v>
      </c>
      <c r="B110" s="80" t="s">
        <v>272</v>
      </c>
      <c r="C110" s="115" t="s">
        <v>2422</v>
      </c>
    </row>
    <row r="111" spans="1:16384" s="121" customFormat="1" ht="15.75" customHeight="1" x14ac:dyDescent="0.2">
      <c r="A111" s="7" t="s">
        <v>2134</v>
      </c>
      <c r="B111" s="68" t="s">
        <v>2135</v>
      </c>
      <c r="C111" s="108" t="s">
        <v>2265</v>
      </c>
      <c r="D111" s="108"/>
    </row>
    <row r="112" spans="1:16384" s="121" customFormat="1" ht="15.75" customHeight="1" x14ac:dyDescent="0.2">
      <c r="A112" s="7" t="s">
        <v>2132</v>
      </c>
      <c r="B112" s="68" t="s">
        <v>2133</v>
      </c>
      <c r="C112" s="115" t="s">
        <v>2416</v>
      </c>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row>
    <row r="113" spans="1:38" s="121" customFormat="1" ht="15.75" customHeight="1" x14ac:dyDescent="0.2">
      <c r="A113" s="82" t="s">
        <v>1379</v>
      </c>
      <c r="B113" s="80" t="s">
        <v>1378</v>
      </c>
      <c r="C113" s="115" t="s">
        <v>2486</v>
      </c>
    </row>
    <row r="114" spans="1:38" s="121" customFormat="1" ht="15.75" customHeight="1" x14ac:dyDescent="0.2">
      <c r="A114" s="7" t="s">
        <v>354</v>
      </c>
      <c r="B114" s="120" t="s">
        <v>353</v>
      </c>
      <c r="C114" s="108" t="s">
        <v>2332</v>
      </c>
    </row>
    <row r="115" spans="1:38" s="121" customFormat="1" ht="15.75" customHeight="1" x14ac:dyDescent="0.2">
      <c r="A115" s="82" t="s">
        <v>177</v>
      </c>
      <c r="B115" s="80" t="s">
        <v>176</v>
      </c>
      <c r="C115" s="115" t="s">
        <v>2451</v>
      </c>
    </row>
    <row r="116" spans="1:38" s="108" customFormat="1" ht="15.75" customHeight="1" x14ac:dyDescent="0.2">
      <c r="A116" s="126" t="s">
        <v>1617</v>
      </c>
      <c r="B116" s="127" t="s">
        <v>1618</v>
      </c>
      <c r="C116" s="115" t="s">
        <v>2396</v>
      </c>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row>
    <row r="117" spans="1:38" s="121" customFormat="1" ht="15.75" customHeight="1" x14ac:dyDescent="0.2">
      <c r="A117" s="7" t="s">
        <v>703</v>
      </c>
      <c r="B117" s="68" t="s">
        <v>702</v>
      </c>
      <c r="C117" s="108" t="s">
        <v>2252</v>
      </c>
      <c r="D117" s="108"/>
    </row>
    <row r="118" spans="1:38" s="121" customFormat="1" ht="15.75" customHeight="1" x14ac:dyDescent="0.2">
      <c r="A118" s="7" t="s">
        <v>1156</v>
      </c>
      <c r="B118" s="68" t="s">
        <v>1157</v>
      </c>
      <c r="C118" s="108" t="s">
        <v>2360</v>
      </c>
    </row>
    <row r="119" spans="1:38" s="121" customFormat="1" ht="15.75" customHeight="1" x14ac:dyDescent="0.2">
      <c r="A119" s="7" t="s">
        <v>1165</v>
      </c>
      <c r="B119" s="120" t="s">
        <v>1166</v>
      </c>
      <c r="C119" s="108" t="s">
        <v>2217</v>
      </c>
    </row>
    <row r="120" spans="1:38" s="121" customFormat="1" ht="15.75" customHeight="1" x14ac:dyDescent="0.2">
      <c r="A120" s="7" t="s">
        <v>840</v>
      </c>
      <c r="B120" s="68" t="s">
        <v>839</v>
      </c>
      <c r="C120" s="108" t="s">
        <v>2231</v>
      </c>
    </row>
    <row r="121" spans="1:38" s="121" customFormat="1" ht="15.75" customHeight="1" x14ac:dyDescent="0.2">
      <c r="A121" s="82" t="s">
        <v>2081</v>
      </c>
      <c r="B121" s="125" t="s">
        <v>2082</v>
      </c>
      <c r="C121" s="115" t="s">
        <v>2412</v>
      </c>
    </row>
    <row r="122" spans="1:38" s="121" customFormat="1" ht="15.75" customHeight="1" x14ac:dyDescent="0.2">
      <c r="A122" s="82" t="s">
        <v>174</v>
      </c>
      <c r="B122" s="80" t="s">
        <v>173</v>
      </c>
      <c r="C122" s="115" t="s">
        <v>2452</v>
      </c>
    </row>
    <row r="123" spans="1:38" s="121" customFormat="1" ht="15.75" customHeight="1" x14ac:dyDescent="0.2">
      <c r="A123" s="7" t="s">
        <v>1020</v>
      </c>
      <c r="B123" s="68" t="s">
        <v>1021</v>
      </c>
      <c r="C123" s="108" t="s">
        <v>2353</v>
      </c>
      <c r="D123" s="108"/>
    </row>
    <row r="124" spans="1:38" s="121" customFormat="1" ht="15.75" customHeight="1" x14ac:dyDescent="0.2">
      <c r="A124" s="7" t="s">
        <v>2063</v>
      </c>
      <c r="B124" s="122" t="s">
        <v>2064</v>
      </c>
      <c r="C124" s="115" t="s">
        <v>2226</v>
      </c>
    </row>
    <row r="125" spans="1:38" s="121" customFormat="1" ht="15.75" customHeight="1" x14ac:dyDescent="0.2">
      <c r="A125" s="82" t="s">
        <v>169</v>
      </c>
      <c r="B125" s="80" t="s">
        <v>168</v>
      </c>
      <c r="C125" s="115" t="s">
        <v>2587</v>
      </c>
    </row>
    <row r="126" spans="1:38" s="121" customFormat="1" ht="15.75" customHeight="1" x14ac:dyDescent="0.2">
      <c r="A126" s="82" t="s">
        <v>1376</v>
      </c>
      <c r="B126" s="80" t="s">
        <v>1377</v>
      </c>
      <c r="C126" s="115" t="s">
        <v>2492</v>
      </c>
    </row>
    <row r="127" spans="1:38" s="121" customFormat="1" ht="15.75" customHeight="1" x14ac:dyDescent="0.2">
      <c r="A127" s="7" t="s">
        <v>321</v>
      </c>
      <c r="B127" s="68" t="s">
        <v>320</v>
      </c>
      <c r="C127" s="108" t="s">
        <v>2343</v>
      </c>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row>
    <row r="128" spans="1:38" s="121" customFormat="1" ht="15.75" customHeight="1" x14ac:dyDescent="0.2">
      <c r="A128" s="126" t="s">
        <v>1401</v>
      </c>
      <c r="B128" s="127" t="s">
        <v>1402</v>
      </c>
      <c r="C128" s="108" t="s">
        <v>2576</v>
      </c>
    </row>
    <row r="129" spans="1:38" s="121" customFormat="1" ht="15.75" customHeight="1" x14ac:dyDescent="0.2">
      <c r="A129" s="7" t="s">
        <v>2147</v>
      </c>
      <c r="B129" s="68" t="s">
        <v>2148</v>
      </c>
      <c r="C129" s="115" t="s">
        <v>2417</v>
      </c>
    </row>
    <row r="130" spans="1:38" s="121" customFormat="1" ht="15.75" customHeight="1" x14ac:dyDescent="0.2">
      <c r="A130" s="7" t="s">
        <v>586</v>
      </c>
      <c r="B130" s="68" t="s">
        <v>585</v>
      </c>
      <c r="C130" s="108" t="s">
        <v>2282</v>
      </c>
    </row>
    <row r="131" spans="1:38" s="121" customFormat="1" ht="15.75" customHeight="1" x14ac:dyDescent="0.2">
      <c r="A131" s="82" t="s">
        <v>1756</v>
      </c>
      <c r="B131" s="80" t="s">
        <v>1757</v>
      </c>
      <c r="C131" s="115" t="s">
        <v>2499</v>
      </c>
    </row>
    <row r="132" spans="1:38" s="121" customFormat="1" ht="15.75" customHeight="1" x14ac:dyDescent="0.2">
      <c r="A132" s="82" t="s">
        <v>1314</v>
      </c>
      <c r="B132" s="80" t="s">
        <v>1315</v>
      </c>
      <c r="C132" s="115" t="s">
        <v>2490</v>
      </c>
    </row>
    <row r="133" spans="1:38" s="121" customFormat="1" ht="15.75" customHeight="1" x14ac:dyDescent="0.2">
      <c r="A133" s="82" t="s">
        <v>2644</v>
      </c>
      <c r="B133" s="80" t="s">
        <v>2606</v>
      </c>
      <c r="C133" s="136" t="s">
        <v>2638</v>
      </c>
    </row>
    <row r="134" spans="1:38" s="121" customFormat="1" ht="15.75" customHeight="1" x14ac:dyDescent="0.2">
      <c r="A134" s="7" t="s">
        <v>1304</v>
      </c>
      <c r="B134" s="68" t="s">
        <v>1301</v>
      </c>
      <c r="C134" s="108" t="s">
        <v>2366</v>
      </c>
    </row>
    <row r="135" spans="1:38" s="121" customFormat="1" ht="15.75" customHeight="1" x14ac:dyDescent="0.2">
      <c r="A135" s="7" t="s">
        <v>542</v>
      </c>
      <c r="B135" s="68" t="s">
        <v>541</v>
      </c>
      <c r="C135" s="108" t="s">
        <v>2291</v>
      </c>
    </row>
    <row r="136" spans="1:38" s="121" customFormat="1" ht="15.75" customHeight="1" x14ac:dyDescent="0.2">
      <c r="A136" s="82" t="s">
        <v>34</v>
      </c>
      <c r="B136" s="80" t="s">
        <v>1136</v>
      </c>
      <c r="C136" s="115" t="s">
        <v>2476</v>
      </c>
      <c r="D136" s="108"/>
    </row>
    <row r="137" spans="1:38" s="121" customFormat="1" ht="15.75" customHeight="1" x14ac:dyDescent="0.2">
      <c r="A137" s="7" t="s">
        <v>715</v>
      </c>
      <c r="B137" s="68" t="s">
        <v>714</v>
      </c>
      <c r="C137" s="108" t="s">
        <v>2249</v>
      </c>
    </row>
    <row r="138" spans="1:38" s="121" customFormat="1" ht="15.75" customHeight="1" x14ac:dyDescent="0.2">
      <c r="A138" s="126" t="s">
        <v>1442</v>
      </c>
      <c r="B138" s="127" t="s">
        <v>1441</v>
      </c>
      <c r="C138" s="108" t="s">
        <v>2379</v>
      </c>
    </row>
    <row r="139" spans="1:38" s="108" customFormat="1" ht="15.75" customHeight="1" x14ac:dyDescent="0.2">
      <c r="A139" s="7" t="s">
        <v>770</v>
      </c>
      <c r="B139" s="68" t="s">
        <v>769</v>
      </c>
      <c r="C139" s="108" t="s">
        <v>2241</v>
      </c>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c r="Z139" s="121"/>
      <c r="AA139" s="121"/>
      <c r="AB139" s="121"/>
      <c r="AC139" s="121"/>
      <c r="AD139" s="121"/>
      <c r="AE139" s="121"/>
      <c r="AF139" s="121"/>
      <c r="AG139" s="121"/>
      <c r="AH139" s="121"/>
      <c r="AI139" s="121"/>
      <c r="AJ139" s="121"/>
      <c r="AK139" s="121"/>
      <c r="AL139" s="121"/>
    </row>
    <row r="140" spans="1:38" s="121" customFormat="1" ht="15.75" customHeight="1" x14ac:dyDescent="0.2">
      <c r="A140" s="82" t="s">
        <v>1798</v>
      </c>
      <c r="B140" s="80" t="s">
        <v>1799</v>
      </c>
      <c r="C140" s="115" t="s">
        <v>2407</v>
      </c>
    </row>
    <row r="141" spans="1:38" s="121" customFormat="1" ht="15.75" customHeight="1" x14ac:dyDescent="0.2">
      <c r="A141" s="82" t="s">
        <v>1359</v>
      </c>
      <c r="B141" s="80" t="s">
        <v>1139</v>
      </c>
      <c r="C141" s="115" t="s">
        <v>2479</v>
      </c>
    </row>
    <row r="142" spans="1:38" s="108" customFormat="1" ht="15.75" customHeight="1" x14ac:dyDescent="0.2">
      <c r="A142" s="7" t="s">
        <v>1257</v>
      </c>
      <c r="B142" s="68" t="s">
        <v>1258</v>
      </c>
      <c r="C142" s="108" t="s">
        <v>2364</v>
      </c>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row>
    <row r="143" spans="1:38" s="121" customFormat="1" ht="15.75" customHeight="1" x14ac:dyDescent="0.2">
      <c r="A143" s="7" t="s">
        <v>644</v>
      </c>
      <c r="B143" s="68" t="s">
        <v>643</v>
      </c>
      <c r="C143" s="108" t="s">
        <v>2268</v>
      </c>
      <c r="D143" s="108"/>
    </row>
    <row r="144" spans="1:38" s="121" customFormat="1" ht="15.75" customHeight="1" x14ac:dyDescent="0.2">
      <c r="A144" s="7" t="s">
        <v>654</v>
      </c>
      <c r="B144" s="68" t="s">
        <v>653</v>
      </c>
      <c r="C144" s="108" t="s">
        <v>2266</v>
      </c>
      <c r="D144" s="108"/>
    </row>
    <row r="145" spans="1:38" s="121" customFormat="1" ht="15.75" customHeight="1" x14ac:dyDescent="0.2">
      <c r="A145" s="7" t="s">
        <v>1161</v>
      </c>
      <c r="B145" s="68" t="s">
        <v>636</v>
      </c>
      <c r="C145" s="108" t="s">
        <v>2269</v>
      </c>
      <c r="D145" s="108"/>
      <c r="E145" s="108"/>
      <c r="F145" s="108"/>
      <c r="G145" s="108"/>
      <c r="H145" s="108"/>
      <c r="I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row>
    <row r="146" spans="1:38" s="121" customFormat="1" ht="15.75" customHeight="1" x14ac:dyDescent="0.2">
      <c r="A146" s="7" t="s">
        <v>332</v>
      </c>
      <c r="B146" s="68" t="s">
        <v>331</v>
      </c>
      <c r="C146" s="108" t="s">
        <v>2339</v>
      </c>
    </row>
    <row r="147" spans="1:38" s="121" customFormat="1" ht="15.75" customHeight="1" x14ac:dyDescent="0.2">
      <c r="A147" s="82" t="s">
        <v>161</v>
      </c>
      <c r="B147" s="80" t="s">
        <v>160</v>
      </c>
      <c r="C147" s="115" t="s">
        <v>2453</v>
      </c>
    </row>
    <row r="148" spans="1:38" s="121" customFormat="1" ht="15.75" customHeight="1" x14ac:dyDescent="0.2">
      <c r="A148" s="82" t="s">
        <v>2387</v>
      </c>
      <c r="B148" s="80" t="s">
        <v>2388</v>
      </c>
      <c r="C148" s="115" t="s">
        <v>2593</v>
      </c>
      <c r="D148" s="108"/>
    </row>
    <row r="149" spans="1:38" s="121" customFormat="1" ht="15.75" customHeight="1" x14ac:dyDescent="0.2">
      <c r="A149" s="82" t="s">
        <v>42</v>
      </c>
      <c r="B149" s="80" t="s">
        <v>2145</v>
      </c>
      <c r="C149" s="115" t="s">
        <v>2473</v>
      </c>
    </row>
    <row r="150" spans="1:38" s="121" customFormat="1" ht="15.75" customHeight="1" x14ac:dyDescent="0.2">
      <c r="A150" s="7" t="s">
        <v>555</v>
      </c>
      <c r="B150" s="68" t="s">
        <v>554</v>
      </c>
      <c r="C150" s="108" t="s">
        <v>2288</v>
      </c>
    </row>
    <row r="151" spans="1:38" s="121" customFormat="1" ht="15.75" customHeight="1" x14ac:dyDescent="0.2">
      <c r="A151" s="7" t="s">
        <v>351</v>
      </c>
      <c r="B151" s="120" t="s">
        <v>350</v>
      </c>
      <c r="C151" s="108" t="s">
        <v>2333</v>
      </c>
    </row>
    <row r="152" spans="1:38" s="121" customFormat="1" ht="15.75" customHeight="1" x14ac:dyDescent="0.2">
      <c r="A152" s="82" t="s">
        <v>1630</v>
      </c>
      <c r="B152" s="129" t="s">
        <v>1631</v>
      </c>
      <c r="C152" s="115" t="s">
        <v>2398</v>
      </c>
    </row>
    <row r="153" spans="1:38" s="121" customFormat="1" ht="15.75" customHeight="1" x14ac:dyDescent="0.2">
      <c r="A153" s="7" t="s">
        <v>365</v>
      </c>
      <c r="B153" s="120" t="s">
        <v>364</v>
      </c>
      <c r="C153" s="108" t="s">
        <v>2329</v>
      </c>
      <c r="D153" s="108"/>
    </row>
    <row r="154" spans="1:38" s="121" customFormat="1" ht="15.75" customHeight="1" x14ac:dyDescent="0.2">
      <c r="A154" s="82" t="s">
        <v>1241</v>
      </c>
      <c r="B154" s="80" t="s">
        <v>242</v>
      </c>
      <c r="C154" s="115" t="s">
        <v>2433</v>
      </c>
    </row>
    <row r="155" spans="1:38" s="121" customFormat="1" ht="15.75" customHeight="1" x14ac:dyDescent="0.2">
      <c r="A155" s="7" t="s">
        <v>614</v>
      </c>
      <c r="B155" s="68" t="s">
        <v>613</v>
      </c>
      <c r="C155" s="108" t="s">
        <v>2274</v>
      </c>
    </row>
    <row r="156" spans="1:38" s="121" customFormat="1" ht="15.75" customHeight="1" x14ac:dyDescent="0.2">
      <c r="A156" s="82" t="s">
        <v>1394</v>
      </c>
      <c r="B156" s="80" t="s">
        <v>1395</v>
      </c>
      <c r="C156" s="115" t="s">
        <v>2494</v>
      </c>
    </row>
    <row r="157" spans="1:38" s="121" customFormat="1" ht="15.75" customHeight="1" x14ac:dyDescent="0.2">
      <c r="A157" s="137" t="s">
        <v>2625</v>
      </c>
      <c r="B157" s="138" t="s">
        <v>2626</v>
      </c>
      <c r="C157" s="115" t="s">
        <v>2640</v>
      </c>
    </row>
    <row r="158" spans="1:38" s="121" customFormat="1" ht="15.75" customHeight="1" x14ac:dyDescent="0.2">
      <c r="A158" s="7" t="s">
        <v>344</v>
      </c>
      <c r="B158" s="68" t="s">
        <v>343</v>
      </c>
      <c r="C158" s="108" t="s">
        <v>2207</v>
      </c>
    </row>
    <row r="159" spans="1:38" s="121" customFormat="1" ht="15.75" customHeight="1" x14ac:dyDescent="0.2">
      <c r="A159" s="7" t="s">
        <v>699</v>
      </c>
      <c r="B159" s="68" t="s">
        <v>698</v>
      </c>
      <c r="C159" s="108" t="s">
        <v>2253</v>
      </c>
      <c r="D159" s="108"/>
    </row>
    <row r="160" spans="1:38" s="121" customFormat="1" ht="15.75" customHeight="1" x14ac:dyDescent="0.2">
      <c r="A160" s="82" t="s">
        <v>2545</v>
      </c>
      <c r="B160" s="80" t="s">
        <v>2546</v>
      </c>
      <c r="C160" s="115" t="s">
        <v>2588</v>
      </c>
      <c r="D160" s="108"/>
    </row>
    <row r="161" spans="1:38" s="121" customFormat="1" ht="15.75" customHeight="1" x14ac:dyDescent="0.2">
      <c r="A161" s="126" t="s">
        <v>1390</v>
      </c>
      <c r="B161" s="127" t="s">
        <v>1391</v>
      </c>
      <c r="C161" s="108" t="s">
        <v>2370</v>
      </c>
      <c r="E161" s="108"/>
      <c r="F161" s="108"/>
      <c r="G161" s="108"/>
      <c r="H161" s="108"/>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row>
    <row r="162" spans="1:38" s="121" customFormat="1" ht="15.75" customHeight="1" x14ac:dyDescent="0.2">
      <c r="A162" s="82" t="s">
        <v>2163</v>
      </c>
      <c r="B162" s="80" t="s">
        <v>2164</v>
      </c>
      <c r="C162" s="115" t="s">
        <v>2493</v>
      </c>
    </row>
    <row r="163" spans="1:38" s="121" customFormat="1" ht="15.75" customHeight="1" x14ac:dyDescent="0.2">
      <c r="A163" s="82" t="s">
        <v>1664</v>
      </c>
      <c r="B163" s="80" t="s">
        <v>1665</v>
      </c>
      <c r="C163" s="115" t="s">
        <v>2401</v>
      </c>
    </row>
    <row r="164" spans="1:38" s="121" customFormat="1" ht="15.75" customHeight="1" x14ac:dyDescent="0.2">
      <c r="A164" s="7" t="s">
        <v>458</v>
      </c>
      <c r="B164" s="68" t="s">
        <v>457</v>
      </c>
      <c r="C164" s="108" t="s">
        <v>2308</v>
      </c>
      <c r="D164" s="108"/>
    </row>
    <row r="165" spans="1:38" s="121" customFormat="1" ht="15.75" customHeight="1" x14ac:dyDescent="0.2">
      <c r="A165" s="7" t="s">
        <v>1707</v>
      </c>
      <c r="B165" s="122" t="s">
        <v>1708</v>
      </c>
      <c r="C165" s="115" t="s">
        <v>2222</v>
      </c>
    </row>
    <row r="166" spans="1:38" s="108" customFormat="1" ht="15.75" customHeight="1" x14ac:dyDescent="0.2">
      <c r="A166" s="82" t="s">
        <v>1811</v>
      </c>
      <c r="B166" s="80" t="s">
        <v>1812</v>
      </c>
      <c r="C166" s="115" t="s">
        <v>2427</v>
      </c>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row>
    <row r="167" spans="1:38" s="121" customFormat="1" ht="15.75" customHeight="1" x14ac:dyDescent="0.2">
      <c r="A167" s="82" t="s">
        <v>1627</v>
      </c>
      <c r="B167" s="80" t="s">
        <v>1628</v>
      </c>
      <c r="C167" s="115" t="s">
        <v>2496</v>
      </c>
    </row>
    <row r="168" spans="1:38" s="121" customFormat="1" ht="15.75" customHeight="1" x14ac:dyDescent="0.2">
      <c r="A168" s="7" t="s">
        <v>538</v>
      </c>
      <c r="B168" s="68" t="s">
        <v>537</v>
      </c>
      <c r="C168" s="108" t="s">
        <v>2292</v>
      </c>
    </row>
    <row r="169" spans="1:38" s="121" customFormat="1" ht="15.75" customHeight="1" x14ac:dyDescent="0.2">
      <c r="A169" s="7" t="s">
        <v>776</v>
      </c>
      <c r="B169" s="68" t="s">
        <v>775</v>
      </c>
      <c r="C169" s="108" t="s">
        <v>2240</v>
      </c>
    </row>
    <row r="170" spans="1:38" s="121" customFormat="1" ht="15.75" customHeight="1" x14ac:dyDescent="0.2">
      <c r="A170" s="7" t="s">
        <v>518</v>
      </c>
      <c r="B170" s="68" t="s">
        <v>517</v>
      </c>
      <c r="C170" s="108" t="s">
        <v>2297</v>
      </c>
    </row>
    <row r="171" spans="1:38" s="121" customFormat="1" ht="15.75" customHeight="1" x14ac:dyDescent="0.2">
      <c r="A171" s="126" t="s">
        <v>1594</v>
      </c>
      <c r="B171" s="127" t="s">
        <v>1595</v>
      </c>
      <c r="C171" s="115" t="s">
        <v>2394</v>
      </c>
    </row>
    <row r="172" spans="1:38" s="121" customFormat="1" ht="15.75" customHeight="1" x14ac:dyDescent="0.2">
      <c r="A172" s="82" t="s">
        <v>240</v>
      </c>
      <c r="B172" s="80" t="s">
        <v>239</v>
      </c>
      <c r="C172" s="115" t="s">
        <v>2434</v>
      </c>
    </row>
    <row r="173" spans="1:38" s="121" customFormat="1" ht="15.75" customHeight="1" x14ac:dyDescent="0.2">
      <c r="A173" s="82" t="s">
        <v>153</v>
      </c>
      <c r="B173" s="80" t="s">
        <v>152</v>
      </c>
      <c r="C173" s="115" t="s">
        <v>2455</v>
      </c>
    </row>
    <row r="174" spans="1:38" s="121" customFormat="1" ht="15.75" customHeight="1" x14ac:dyDescent="0.2">
      <c r="A174" s="82" t="s">
        <v>2538</v>
      </c>
      <c r="B174" s="80" t="s">
        <v>2539</v>
      </c>
      <c r="C174" s="115" t="s">
        <v>2592</v>
      </c>
    </row>
    <row r="175" spans="1:38" s="121" customFormat="1" ht="15.75" customHeight="1" x14ac:dyDescent="0.2">
      <c r="A175" s="7" t="s">
        <v>626</v>
      </c>
      <c r="B175" s="68" t="s">
        <v>628</v>
      </c>
      <c r="C175" s="108" t="s">
        <v>2271</v>
      </c>
    </row>
    <row r="176" spans="1:38" s="121" customFormat="1" ht="15.75" customHeight="1" x14ac:dyDescent="0.2">
      <c r="A176" s="7" t="s">
        <v>580</v>
      </c>
      <c r="B176" s="68" t="s">
        <v>579</v>
      </c>
      <c r="C176" s="108" t="s">
        <v>2283</v>
      </c>
      <c r="E176" s="108"/>
      <c r="F176" s="108"/>
      <c r="G176" s="108"/>
      <c r="H176" s="108"/>
      <c r="I176" s="108"/>
      <c r="J176" s="108"/>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row>
    <row r="177" spans="1:38" s="121" customFormat="1" ht="15.75" customHeight="1" x14ac:dyDescent="0.2">
      <c r="A177" s="7" t="s">
        <v>1113</v>
      </c>
      <c r="B177" s="68" t="s">
        <v>1114</v>
      </c>
      <c r="C177" s="108" t="s">
        <v>2358</v>
      </c>
    </row>
    <row r="178" spans="1:38" s="121" customFormat="1" ht="15.75" customHeight="1" x14ac:dyDescent="0.2">
      <c r="A178" s="7" t="s">
        <v>2507</v>
      </c>
      <c r="B178" s="68" t="s">
        <v>2508</v>
      </c>
      <c r="C178" s="115" t="s">
        <v>2583</v>
      </c>
    </row>
    <row r="179" spans="1:38" s="121" customFormat="1" ht="15.75" customHeight="1" x14ac:dyDescent="0.2">
      <c r="A179" s="126" t="s">
        <v>1425</v>
      </c>
      <c r="B179" s="127" t="s">
        <v>1426</v>
      </c>
      <c r="C179" s="108" t="s">
        <v>2376</v>
      </c>
    </row>
    <row r="180" spans="1:38" s="121" customFormat="1" ht="15.75" customHeight="1" x14ac:dyDescent="0.2">
      <c r="A180" s="7" t="s">
        <v>889</v>
      </c>
      <c r="B180" s="68" t="s">
        <v>888</v>
      </c>
      <c r="C180" s="108" t="s">
        <v>2210</v>
      </c>
    </row>
    <row r="181" spans="1:38" s="121" customFormat="1" ht="15.75" customHeight="1" x14ac:dyDescent="0.2">
      <c r="A181" s="82" t="s">
        <v>16</v>
      </c>
      <c r="B181" s="80" t="s">
        <v>15</v>
      </c>
      <c r="C181" s="115" t="s">
        <v>2483</v>
      </c>
    </row>
    <row r="182" spans="1:38" s="121" customFormat="1" ht="15.75" customHeight="1" x14ac:dyDescent="0.2">
      <c r="A182" s="82" t="s">
        <v>53</v>
      </c>
      <c r="B182" s="80" t="s">
        <v>52</v>
      </c>
      <c r="C182" s="115" t="s">
        <v>2470</v>
      </c>
    </row>
    <row r="183" spans="1:38" s="108" customFormat="1" ht="15.75" customHeight="1" x14ac:dyDescent="0.2">
      <c r="A183" s="7" t="s">
        <v>917</v>
      </c>
      <c r="B183" s="68" t="s">
        <v>916</v>
      </c>
      <c r="C183" s="108" t="s">
        <v>2205</v>
      </c>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c r="AD183" s="121"/>
      <c r="AE183" s="121"/>
      <c r="AF183" s="121"/>
      <c r="AG183" s="121"/>
      <c r="AH183" s="121"/>
      <c r="AI183" s="121"/>
      <c r="AJ183" s="121"/>
      <c r="AK183" s="121"/>
      <c r="AL183" s="121"/>
    </row>
    <row r="184" spans="1:38" s="121" customFormat="1" ht="15.75" customHeight="1" x14ac:dyDescent="0.2">
      <c r="A184" s="7" t="s">
        <v>631</v>
      </c>
      <c r="B184" s="68" t="s">
        <v>630</v>
      </c>
      <c r="C184" s="108" t="s">
        <v>2270</v>
      </c>
      <c r="D184" s="108"/>
    </row>
    <row r="185" spans="1:38" s="121" customFormat="1" ht="15.75" customHeight="1" x14ac:dyDescent="0.2">
      <c r="A185" s="82" t="s">
        <v>1668</v>
      </c>
      <c r="B185" s="80" t="s">
        <v>1670</v>
      </c>
      <c r="C185" s="115" t="s">
        <v>2403</v>
      </c>
    </row>
    <row r="186" spans="1:38" s="121" customFormat="1" ht="15.75" customHeight="1" x14ac:dyDescent="0.2">
      <c r="A186" s="82" t="s">
        <v>147</v>
      </c>
      <c r="B186" s="80" t="s">
        <v>146</v>
      </c>
      <c r="C186" s="115" t="s">
        <v>2456</v>
      </c>
    </row>
    <row r="187" spans="1:38" s="121" customFormat="1" ht="15.75" customHeight="1" x14ac:dyDescent="0.2">
      <c r="A187" s="7" t="s">
        <v>416</v>
      </c>
      <c r="B187" s="68" t="s">
        <v>415</v>
      </c>
      <c r="C187" s="108" t="s">
        <v>2314</v>
      </c>
    </row>
    <row r="188" spans="1:38" s="121" customFormat="1" ht="15.75" customHeight="1" x14ac:dyDescent="0.2">
      <c r="A188" s="7" t="s">
        <v>854</v>
      </c>
      <c r="B188" s="68" t="s">
        <v>853</v>
      </c>
      <c r="C188" s="108" t="s">
        <v>2228</v>
      </c>
    </row>
    <row r="189" spans="1:38" s="121" customFormat="1" ht="15.75" customHeight="1" x14ac:dyDescent="0.2">
      <c r="A189" s="7" t="s">
        <v>1245</v>
      </c>
      <c r="B189" s="68" t="s">
        <v>309</v>
      </c>
      <c r="C189" s="108" t="s">
        <v>2349</v>
      </c>
    </row>
    <row r="190" spans="1:38" s="121" customFormat="1" ht="15.75" customHeight="1" x14ac:dyDescent="0.2">
      <c r="A190" s="7" t="s">
        <v>1370</v>
      </c>
      <c r="B190" s="68" t="s">
        <v>1343</v>
      </c>
      <c r="C190" s="108" t="s">
        <v>2218</v>
      </c>
      <c r="D190" s="108"/>
    </row>
    <row r="191" spans="1:38" s="121" customFormat="1" ht="15.75" customHeight="1" x14ac:dyDescent="0.2">
      <c r="A191" s="82" t="s">
        <v>1622</v>
      </c>
      <c r="B191" s="80" t="s">
        <v>1624</v>
      </c>
      <c r="C191" s="115" t="s">
        <v>2426</v>
      </c>
    </row>
    <row r="192" spans="1:38" s="121" customFormat="1" ht="15.75" customHeight="1" x14ac:dyDescent="0.2">
      <c r="A192" s="82" t="s">
        <v>1108</v>
      </c>
      <c r="B192" s="80" t="s">
        <v>1109</v>
      </c>
      <c r="C192" s="115" t="s">
        <v>2440</v>
      </c>
    </row>
    <row r="193" spans="1:38" s="121" customFormat="1" ht="15.75" customHeight="1" x14ac:dyDescent="0.2">
      <c r="A193" s="82" t="s">
        <v>2090</v>
      </c>
      <c r="B193" s="125" t="s">
        <v>2091</v>
      </c>
      <c r="C193" s="115" t="s">
        <v>2413</v>
      </c>
    </row>
    <row r="194" spans="1:38" s="121" customFormat="1" ht="15.75" customHeight="1" x14ac:dyDescent="0.2">
      <c r="A194" s="7" t="s">
        <v>885</v>
      </c>
      <c r="B194" s="68" t="s">
        <v>884</v>
      </c>
      <c r="C194" s="108" t="s">
        <v>2211</v>
      </c>
    </row>
    <row r="195" spans="1:38" s="121" customFormat="1" ht="15.75" customHeight="1" x14ac:dyDescent="0.2">
      <c r="A195" s="126" t="s">
        <v>1582</v>
      </c>
      <c r="B195" s="127" t="s">
        <v>1583</v>
      </c>
      <c r="C195" s="115" t="s">
        <v>2393</v>
      </c>
      <c r="D195" s="108"/>
    </row>
    <row r="196" spans="1:38" s="121" customFormat="1" ht="15.75" customHeight="1" x14ac:dyDescent="0.2">
      <c r="A196" s="7" t="s">
        <v>796</v>
      </c>
      <c r="B196" s="68" t="s">
        <v>795</v>
      </c>
      <c r="C196" s="108" t="s">
        <v>2237</v>
      </c>
    </row>
    <row r="197" spans="1:38" s="121" customFormat="1" ht="15.75" customHeight="1" x14ac:dyDescent="0.2">
      <c r="A197" s="7" t="s">
        <v>2153</v>
      </c>
      <c r="B197" s="68" t="s">
        <v>2154</v>
      </c>
      <c r="C197" s="115" t="s">
        <v>2418</v>
      </c>
    </row>
    <row r="198" spans="1:38" s="121" customFormat="1" ht="15.75" customHeight="1" x14ac:dyDescent="0.2">
      <c r="A198" s="7" t="s">
        <v>1046</v>
      </c>
      <c r="B198" s="68" t="s">
        <v>1047</v>
      </c>
      <c r="C198" s="108" t="s">
        <v>2355</v>
      </c>
    </row>
    <row r="199" spans="1:38" s="121" customFormat="1" ht="15.75" customHeight="1" x14ac:dyDescent="0.2">
      <c r="A199" s="82" t="s">
        <v>142</v>
      </c>
      <c r="B199" s="80" t="s">
        <v>141</v>
      </c>
      <c r="C199" s="115" t="s">
        <v>2458</v>
      </c>
      <c r="D199" s="108"/>
      <c r="E199" s="108"/>
      <c r="F199" s="108"/>
      <c r="G199" s="108"/>
      <c r="H199" s="108"/>
      <c r="I199" s="108"/>
      <c r="J199" s="108"/>
      <c r="K199" s="108"/>
      <c r="L199" s="108"/>
      <c r="M199" s="10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row>
    <row r="200" spans="1:38" s="121" customFormat="1" ht="15.75" customHeight="1" x14ac:dyDescent="0.2">
      <c r="A200" s="82" t="s">
        <v>2073</v>
      </c>
      <c r="B200" s="80" t="s">
        <v>2074</v>
      </c>
      <c r="C200" s="115" t="s">
        <v>2410</v>
      </c>
    </row>
    <row r="201" spans="1:38" s="121" customFormat="1" ht="15.75" customHeight="1" x14ac:dyDescent="0.2">
      <c r="A201" s="82" t="s">
        <v>137</v>
      </c>
      <c r="B201" s="80" t="s">
        <v>136</v>
      </c>
      <c r="C201" s="115" t="s">
        <v>2459</v>
      </c>
      <c r="D201" s="108"/>
      <c r="E201" s="108"/>
      <c r="F201" s="108"/>
      <c r="G201" s="108"/>
      <c r="H201" s="108"/>
      <c r="I201" s="108"/>
      <c r="J201" s="108"/>
      <c r="K201" s="108"/>
      <c r="L201" s="108"/>
      <c r="M201" s="108"/>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row>
    <row r="202" spans="1:38" s="121" customFormat="1" ht="15.75" customHeight="1" x14ac:dyDescent="0.2">
      <c r="A202" s="7" t="s">
        <v>1090</v>
      </c>
      <c r="B202" s="68" t="s">
        <v>1091</v>
      </c>
      <c r="C202" s="108" t="s">
        <v>2356</v>
      </c>
    </row>
    <row r="203" spans="1:38" s="121" customFormat="1" ht="15.75" customHeight="1" x14ac:dyDescent="0.2">
      <c r="A203" s="7" t="s">
        <v>576</v>
      </c>
      <c r="B203" s="68" t="s">
        <v>575</v>
      </c>
      <c r="C203" s="108" t="s">
        <v>2284</v>
      </c>
    </row>
    <row r="204" spans="1:38" s="121" customFormat="1" ht="15.75" customHeight="1" x14ac:dyDescent="0.2">
      <c r="A204" s="7" t="s">
        <v>1081</v>
      </c>
      <c r="B204" s="68" t="s">
        <v>836</v>
      </c>
      <c r="C204" s="108" t="s">
        <v>2232</v>
      </c>
    </row>
    <row r="205" spans="1:38" s="121" customFormat="1" ht="15.75" customHeight="1" x14ac:dyDescent="0.2">
      <c r="A205" s="82" t="s">
        <v>24</v>
      </c>
      <c r="B205" s="80" t="s">
        <v>1675</v>
      </c>
      <c r="C205" s="115" t="s">
        <v>2480</v>
      </c>
    </row>
    <row r="206" spans="1:38" s="108" customFormat="1" ht="15.75" customHeight="1" x14ac:dyDescent="0.2">
      <c r="A206" s="82" t="s">
        <v>983</v>
      </c>
      <c r="B206" s="80" t="s">
        <v>984</v>
      </c>
      <c r="C206" s="115" t="s">
        <v>2484</v>
      </c>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row>
    <row r="207" spans="1:38" s="121" customFormat="1" ht="15.75" customHeight="1" x14ac:dyDescent="0.2">
      <c r="A207" s="7" t="s">
        <v>2042</v>
      </c>
      <c r="B207" s="122" t="s">
        <v>2043</v>
      </c>
      <c r="C207" s="115" t="s">
        <v>2225</v>
      </c>
    </row>
    <row r="208" spans="1:38" s="121" customFormat="1" ht="15.75" customHeight="1" x14ac:dyDescent="0.2">
      <c r="A208" s="82" t="s">
        <v>236</v>
      </c>
      <c r="B208" s="80" t="s">
        <v>235</v>
      </c>
      <c r="C208" s="115" t="s">
        <v>2436</v>
      </c>
    </row>
    <row r="209" spans="1:38" s="108" customFormat="1" ht="15.75" customHeight="1" x14ac:dyDescent="0.2">
      <c r="A209" s="82" t="s">
        <v>1229</v>
      </c>
      <c r="B209" s="80" t="s">
        <v>298</v>
      </c>
      <c r="C209" s="115" t="s">
        <v>2419</v>
      </c>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c r="AG209" s="121"/>
      <c r="AH209" s="121"/>
      <c r="AI209" s="121"/>
      <c r="AJ209" s="121"/>
      <c r="AK209" s="121"/>
      <c r="AL209" s="121"/>
    </row>
    <row r="210" spans="1:38" s="121" customFormat="1" ht="15.75" customHeight="1" x14ac:dyDescent="0.2">
      <c r="A210" s="7" t="s">
        <v>299</v>
      </c>
      <c r="B210" s="68" t="s">
        <v>526</v>
      </c>
      <c r="C210" s="108" t="s">
        <v>2295</v>
      </c>
    </row>
    <row r="211" spans="1:38" s="121" customFormat="1" ht="15.75" customHeight="1" x14ac:dyDescent="0.2">
      <c r="A211" s="7" t="s">
        <v>2182</v>
      </c>
      <c r="B211" s="68" t="s">
        <v>2183</v>
      </c>
      <c r="C211" s="115" t="s">
        <v>2582</v>
      </c>
    </row>
    <row r="212" spans="1:38" s="121" customFormat="1" ht="15.75" customHeight="1" x14ac:dyDescent="0.2">
      <c r="A212" s="82" t="s">
        <v>1787</v>
      </c>
      <c r="B212" s="80" t="s">
        <v>1788</v>
      </c>
      <c r="C212" s="115" t="s">
        <v>2428</v>
      </c>
    </row>
    <row r="213" spans="1:38" s="121" customFormat="1" ht="15.75" customHeight="1" x14ac:dyDescent="0.2">
      <c r="A213" s="7" t="s">
        <v>599</v>
      </c>
      <c r="B213" s="68" t="s">
        <v>598</v>
      </c>
      <c r="C213" s="108" t="s">
        <v>2279</v>
      </c>
    </row>
    <row r="214" spans="1:38" s="121" customFormat="1" ht="15.75" customHeight="1" x14ac:dyDescent="0.2">
      <c r="A214" s="82" t="s">
        <v>1652</v>
      </c>
      <c r="B214" s="80" t="s">
        <v>1653</v>
      </c>
      <c r="C214" s="115" t="s">
        <v>2400</v>
      </c>
    </row>
    <row r="215" spans="1:38" s="121" customFormat="1" ht="15.75" customHeight="1" x14ac:dyDescent="0.2">
      <c r="A215" s="7" t="s">
        <v>1208</v>
      </c>
      <c r="B215" s="68" t="s">
        <v>1209</v>
      </c>
      <c r="C215" s="108" t="s">
        <v>2345</v>
      </c>
    </row>
    <row r="216" spans="1:38" s="121" customFormat="1" ht="15.75" customHeight="1" x14ac:dyDescent="0.2">
      <c r="A216" s="7" t="s">
        <v>318</v>
      </c>
      <c r="B216" s="68" t="s">
        <v>317</v>
      </c>
      <c r="C216" s="108" t="s">
        <v>2344</v>
      </c>
    </row>
    <row r="217" spans="1:38" s="121" customFormat="1" ht="15.75" customHeight="1" x14ac:dyDescent="0.2">
      <c r="A217" s="7" t="s">
        <v>696</v>
      </c>
      <c r="B217" s="68" t="s">
        <v>695</v>
      </c>
      <c r="C217" s="108" t="s">
        <v>2254</v>
      </c>
      <c r="D217" s="108"/>
    </row>
    <row r="218" spans="1:38" s="121" customFormat="1" ht="15.75" customHeight="1" x14ac:dyDescent="0.2">
      <c r="A218" s="7" t="s">
        <v>380</v>
      </c>
      <c r="B218" s="120" t="s">
        <v>379</v>
      </c>
      <c r="C218" s="108" t="s">
        <v>2325</v>
      </c>
    </row>
    <row r="219" spans="1:38" s="121" customFormat="1" ht="15.75" customHeight="1" x14ac:dyDescent="0.2">
      <c r="A219" s="7" t="s">
        <v>1006</v>
      </c>
      <c r="B219" s="68" t="s">
        <v>529</v>
      </c>
      <c r="C219" s="108" t="s">
        <v>2294</v>
      </c>
    </row>
    <row r="220" spans="1:38" s="121" customFormat="1" ht="15.75" customHeight="1" x14ac:dyDescent="0.2">
      <c r="A220" s="7" t="s">
        <v>1072</v>
      </c>
      <c r="B220" s="120" t="s">
        <v>356</v>
      </c>
      <c r="C220" s="108" t="s">
        <v>2331</v>
      </c>
      <c r="E220" s="108"/>
      <c r="F220" s="108"/>
      <c r="G220" s="108"/>
      <c r="H220" s="108"/>
      <c r="I220" s="108"/>
      <c r="J220" s="108"/>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row>
    <row r="221" spans="1:38" s="121" customFormat="1" ht="15.75" customHeight="1" x14ac:dyDescent="0.2">
      <c r="A221" s="7" t="s">
        <v>1039</v>
      </c>
      <c r="B221" s="68" t="s">
        <v>410</v>
      </c>
      <c r="C221" s="108" t="s">
        <v>2315</v>
      </c>
    </row>
    <row r="222" spans="1:38" s="121" customFormat="1" ht="15.75" customHeight="1" x14ac:dyDescent="0.2">
      <c r="A222" s="7" t="s">
        <v>376</v>
      </c>
      <c r="B222" s="120" t="s">
        <v>375</v>
      </c>
      <c r="C222" s="108" t="s">
        <v>2326</v>
      </c>
    </row>
    <row r="223" spans="1:38" s="121" customFormat="1" ht="15.75" customHeight="1" x14ac:dyDescent="0.2">
      <c r="A223" s="82" t="s">
        <v>2168</v>
      </c>
      <c r="B223" s="80" t="s">
        <v>2169</v>
      </c>
      <c r="C223" s="115" t="s">
        <v>2457</v>
      </c>
    </row>
    <row r="224" spans="1:38" s="121" customFormat="1" ht="15.75" customHeight="1" x14ac:dyDescent="0.2">
      <c r="A224" s="82" t="s">
        <v>233</v>
      </c>
      <c r="B224" s="80" t="s">
        <v>232</v>
      </c>
      <c r="C224" s="115" t="s">
        <v>2437</v>
      </c>
    </row>
    <row r="225" spans="1:38" s="121" customFormat="1" ht="15.75" customHeight="1" x14ac:dyDescent="0.2">
      <c r="A225" s="82" t="s">
        <v>1328</v>
      </c>
      <c r="B225" s="80" t="s">
        <v>1329</v>
      </c>
      <c r="C225" s="115" t="s">
        <v>2491</v>
      </c>
      <c r="D225" s="108"/>
    </row>
    <row r="226" spans="1:38" s="121" customFormat="1" ht="15.75" customHeight="1" x14ac:dyDescent="0.2">
      <c r="A226" s="7" t="s">
        <v>1211</v>
      </c>
      <c r="B226" s="68" t="s">
        <v>1613</v>
      </c>
      <c r="C226" s="115" t="s">
        <v>2347</v>
      </c>
    </row>
    <row r="227" spans="1:38" s="121" customFormat="1" ht="15.75" customHeight="1" x14ac:dyDescent="0.2">
      <c r="A227" s="7" t="s">
        <v>419</v>
      </c>
      <c r="B227" s="128" t="s">
        <v>418</v>
      </c>
      <c r="C227" s="108" t="s">
        <v>2313</v>
      </c>
    </row>
    <row r="228" spans="1:38" s="121" customFormat="1" ht="15.75" customHeight="1" x14ac:dyDescent="0.2">
      <c r="A228" s="7" t="s">
        <v>1076</v>
      </c>
      <c r="B228" s="120" t="s">
        <v>395</v>
      </c>
      <c r="C228" s="108" t="s">
        <v>2319</v>
      </c>
    </row>
    <row r="229" spans="1:38" s="121" customFormat="1" ht="15.75" customHeight="1" x14ac:dyDescent="0.2">
      <c r="A229" s="7" t="s">
        <v>870</v>
      </c>
      <c r="B229" s="120" t="s">
        <v>869</v>
      </c>
      <c r="C229" s="108" t="s">
        <v>2215</v>
      </c>
    </row>
    <row r="230" spans="1:38" s="121" customFormat="1" ht="15.75" customHeight="1" x14ac:dyDescent="0.2">
      <c r="A230" s="7" t="s">
        <v>2568</v>
      </c>
      <c r="B230" s="68" t="s">
        <v>2569</v>
      </c>
      <c r="C230" s="115" t="s">
        <v>2585</v>
      </c>
    </row>
    <row r="231" spans="1:38" s="121" customFormat="1" ht="15.75" customHeight="1" x14ac:dyDescent="0.2">
      <c r="A231" s="7" t="s">
        <v>660</v>
      </c>
      <c r="B231" s="68" t="s">
        <v>659</v>
      </c>
      <c r="C231" s="108" t="s">
        <v>2264</v>
      </c>
      <c r="D231" s="108"/>
      <c r="E231" s="108"/>
      <c r="F231" s="108"/>
      <c r="G231" s="108"/>
      <c r="H231" s="108"/>
      <c r="I231" s="108"/>
      <c r="J231" s="108"/>
      <c r="K231" s="108"/>
      <c r="L231" s="108"/>
      <c r="M231" s="10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row>
    <row r="232" spans="1:38" s="121" customFormat="1" ht="15.75" customHeight="1" x14ac:dyDescent="0.2">
      <c r="A232" s="82" t="s">
        <v>124</v>
      </c>
      <c r="B232" s="80" t="s">
        <v>123</v>
      </c>
      <c r="C232" s="115" t="s">
        <v>2460</v>
      </c>
      <c r="D232" s="108"/>
      <c r="E232" s="108"/>
      <c r="F232" s="108"/>
      <c r="G232" s="108"/>
      <c r="H232" s="108"/>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row>
    <row r="233" spans="1:38" s="121" customFormat="1" ht="15.75" customHeight="1" x14ac:dyDescent="0.2">
      <c r="A233" s="82" t="s">
        <v>2531</v>
      </c>
      <c r="B233" s="80" t="s">
        <v>2532</v>
      </c>
      <c r="C233" s="115" t="s">
        <v>2581</v>
      </c>
      <c r="E233" s="108"/>
      <c r="F233" s="108"/>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row>
    <row r="234" spans="1:38" s="121" customFormat="1" ht="15.75" customHeight="1" x14ac:dyDescent="0.2">
      <c r="A234" s="7" t="s">
        <v>729</v>
      </c>
      <c r="B234" s="68" t="s">
        <v>728</v>
      </c>
      <c r="C234" s="108" t="s">
        <v>2247</v>
      </c>
    </row>
    <row r="235" spans="1:38" s="121" customFormat="1" ht="15.75" customHeight="1" x14ac:dyDescent="0.2">
      <c r="A235" s="7" t="s">
        <v>2570</v>
      </c>
      <c r="B235" s="120" t="s">
        <v>1009</v>
      </c>
      <c r="C235" s="108" t="s">
        <v>2571</v>
      </c>
    </row>
    <row r="236" spans="1:38" s="121" customFormat="1" ht="15.75" customHeight="1" x14ac:dyDescent="0.2">
      <c r="A236" s="82" t="s">
        <v>1435</v>
      </c>
      <c r="B236" s="80" t="s">
        <v>1436</v>
      </c>
      <c r="C236" s="115" t="s">
        <v>2439</v>
      </c>
    </row>
    <row r="237" spans="1:38" s="121" customFormat="1" ht="15.75" customHeight="1" x14ac:dyDescent="0.2">
      <c r="A237" s="7" t="s">
        <v>336</v>
      </c>
      <c r="B237" s="120" t="s">
        <v>335</v>
      </c>
      <c r="C237" s="108" t="s">
        <v>2336</v>
      </c>
    </row>
    <row r="238" spans="1:38" s="121" customFormat="1" ht="15.75" customHeight="1" x14ac:dyDescent="0.2">
      <c r="A238" s="82" t="s">
        <v>1761</v>
      </c>
      <c r="B238" s="80" t="s">
        <v>1762</v>
      </c>
      <c r="C238" s="115" t="s">
        <v>2402</v>
      </c>
    </row>
    <row r="239" spans="1:38" s="108" customFormat="1" ht="15.75" customHeight="1" x14ac:dyDescent="0.2">
      <c r="A239" s="7" t="s">
        <v>509</v>
      </c>
      <c r="B239" s="68" t="s">
        <v>508</v>
      </c>
      <c r="C239" s="108" t="s">
        <v>2298</v>
      </c>
      <c r="D239" s="121"/>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c r="AA239" s="121"/>
      <c r="AB239" s="121"/>
      <c r="AC239" s="121"/>
      <c r="AD239" s="121"/>
      <c r="AE239" s="121"/>
      <c r="AF239" s="121"/>
      <c r="AG239" s="121"/>
      <c r="AH239" s="121"/>
      <c r="AI239" s="121"/>
      <c r="AJ239" s="121"/>
      <c r="AK239" s="121"/>
      <c r="AL239" s="121"/>
    </row>
    <row r="240" spans="1:38" s="108" customFormat="1" ht="15.75" customHeight="1" x14ac:dyDescent="0.2">
      <c r="A240" s="126" t="s">
        <v>1422</v>
      </c>
      <c r="B240" s="127" t="s">
        <v>1423</v>
      </c>
      <c r="C240" s="108" t="s">
        <v>2375</v>
      </c>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c r="AA240" s="121"/>
      <c r="AB240" s="121"/>
      <c r="AC240" s="121"/>
      <c r="AD240" s="121"/>
      <c r="AE240" s="121"/>
      <c r="AF240" s="121"/>
      <c r="AG240" s="121"/>
      <c r="AH240" s="121"/>
      <c r="AI240" s="121"/>
      <c r="AJ240" s="121"/>
      <c r="AK240" s="121"/>
      <c r="AL240" s="121"/>
    </row>
    <row r="241" spans="1:38" s="108" customFormat="1" ht="15.75" customHeight="1" x14ac:dyDescent="0.2">
      <c r="A241" s="7" t="s">
        <v>2122</v>
      </c>
      <c r="B241" s="68" t="s">
        <v>2123</v>
      </c>
      <c r="C241" s="115" t="s">
        <v>2415</v>
      </c>
      <c r="D241" s="121"/>
      <c r="E241" s="121"/>
      <c r="F241" s="121"/>
      <c r="G241" s="121"/>
      <c r="H241" s="121"/>
      <c r="I241" s="121"/>
      <c r="J241" s="121"/>
      <c r="K241" s="121"/>
      <c r="L241" s="121"/>
      <c r="M241" s="121"/>
      <c r="N241" s="121"/>
      <c r="O241" s="121"/>
      <c r="P241" s="121"/>
      <c r="Q241" s="121"/>
      <c r="R241" s="121"/>
      <c r="S241" s="121"/>
      <c r="T241" s="121"/>
      <c r="U241" s="121"/>
      <c r="V241" s="121"/>
      <c r="W241" s="121"/>
      <c r="X241" s="121"/>
      <c r="Y241" s="121"/>
      <c r="Z241" s="121"/>
      <c r="AA241" s="121"/>
      <c r="AB241" s="121"/>
      <c r="AC241" s="121"/>
      <c r="AD241" s="121"/>
      <c r="AE241" s="121"/>
      <c r="AF241" s="121"/>
      <c r="AG241" s="121"/>
      <c r="AH241" s="121"/>
      <c r="AI241" s="121"/>
      <c r="AJ241" s="121"/>
      <c r="AK241" s="121"/>
      <c r="AL241" s="121"/>
    </row>
    <row r="242" spans="1:38" s="121" customFormat="1" ht="15.75" customHeight="1" x14ac:dyDescent="0.2">
      <c r="A242" s="82" t="s">
        <v>1722</v>
      </c>
      <c r="B242" s="80" t="s">
        <v>1723</v>
      </c>
      <c r="C242" s="115" t="s">
        <v>2405</v>
      </c>
    </row>
    <row r="243" spans="1:38" s="121" customFormat="1" ht="15.75" customHeight="1" x14ac:dyDescent="0.2">
      <c r="A243" s="82" t="s">
        <v>1683</v>
      </c>
      <c r="B243" s="80" t="s">
        <v>1684</v>
      </c>
      <c r="C243" s="115" t="s">
        <v>2404</v>
      </c>
    </row>
    <row r="244" spans="1:38" s="121" customFormat="1" ht="15.75" customHeight="1" x14ac:dyDescent="0.2">
      <c r="A244" s="7" t="s">
        <v>913</v>
      </c>
      <c r="B244" s="68" t="s">
        <v>912</v>
      </c>
      <c r="C244" s="108" t="s">
        <v>2206</v>
      </c>
    </row>
    <row r="245" spans="1:38" s="121" customFormat="1" ht="15.75" customHeight="1" x14ac:dyDescent="0.2">
      <c r="A245" s="82" t="s">
        <v>36</v>
      </c>
      <c r="B245" s="80" t="s">
        <v>1135</v>
      </c>
      <c r="C245" s="115" t="s">
        <v>2475</v>
      </c>
    </row>
    <row r="246" spans="1:38" s="121" customFormat="1" ht="15.75" customHeight="1" x14ac:dyDescent="0.2">
      <c r="A246" s="7" t="s">
        <v>979</v>
      </c>
      <c r="B246" s="68" t="s">
        <v>980</v>
      </c>
      <c r="C246" s="108" t="s">
        <v>2350</v>
      </c>
    </row>
    <row r="247" spans="1:38" s="121" customFormat="1" ht="15.75" customHeight="1" x14ac:dyDescent="0.2">
      <c r="A247" s="82" t="s">
        <v>1079</v>
      </c>
      <c r="B247" s="80" t="s">
        <v>157</v>
      </c>
      <c r="C247" s="115" t="s">
        <v>2454</v>
      </c>
    </row>
    <row r="248" spans="1:38" s="121" customFormat="1" ht="15.75" customHeight="1" x14ac:dyDescent="0.2">
      <c r="A248" s="82" t="s">
        <v>230</v>
      </c>
      <c r="B248" s="80" t="s">
        <v>229</v>
      </c>
      <c r="C248" s="115" t="s">
        <v>2438</v>
      </c>
      <c r="D248" s="108"/>
    </row>
    <row r="249" spans="1:38" s="121" customFormat="1" ht="15.75" customHeight="1" x14ac:dyDescent="0.2">
      <c r="A249" s="7" t="s">
        <v>1779</v>
      </c>
      <c r="B249" s="68" t="s">
        <v>1780</v>
      </c>
      <c r="C249" s="108" t="s">
        <v>2354</v>
      </c>
    </row>
    <row r="250" spans="1:38" s="121" customFormat="1" ht="15.75" customHeight="1" x14ac:dyDescent="0.2">
      <c r="A250" s="7" t="s">
        <v>562</v>
      </c>
      <c r="B250" s="68" t="s">
        <v>565</v>
      </c>
      <c r="C250" s="108" t="s">
        <v>2286</v>
      </c>
    </row>
    <row r="251" spans="1:38" s="121" customFormat="1" ht="15.75" customHeight="1" x14ac:dyDescent="0.2">
      <c r="A251" s="82" t="s">
        <v>2159</v>
      </c>
      <c r="B251" s="80" t="s">
        <v>2160</v>
      </c>
      <c r="C251" s="115" t="s">
        <v>2495</v>
      </c>
    </row>
    <row r="252" spans="1:38" s="121" customFormat="1" ht="15.75" customHeight="1" x14ac:dyDescent="0.2">
      <c r="A252" s="82" t="s">
        <v>106</v>
      </c>
      <c r="B252" s="80" t="s">
        <v>105</v>
      </c>
      <c r="C252" s="115" t="s">
        <v>2461</v>
      </c>
      <c r="D252" s="108"/>
    </row>
    <row r="253" spans="1:38" s="121" customFormat="1" ht="15.75" customHeight="1" x14ac:dyDescent="0.2">
      <c r="A253" s="7" t="s">
        <v>324</v>
      </c>
      <c r="B253" s="68" t="s">
        <v>323</v>
      </c>
      <c r="C253" s="108" t="s">
        <v>2342</v>
      </c>
    </row>
    <row r="254" spans="1:38" s="121" customFormat="1" ht="15.75" customHeight="1" x14ac:dyDescent="0.2">
      <c r="A254" s="126" t="s">
        <v>1554</v>
      </c>
      <c r="B254" s="127" t="s">
        <v>1555</v>
      </c>
      <c r="C254" s="115" t="s">
        <v>2392</v>
      </c>
    </row>
    <row r="255" spans="1:38" s="121" customFormat="1" ht="15.75" customHeight="1" x14ac:dyDescent="0.2">
      <c r="A255" s="7" t="s">
        <v>591</v>
      </c>
      <c r="B255" s="68" t="s">
        <v>594</v>
      </c>
      <c r="C255" s="108" t="s">
        <v>2281</v>
      </c>
      <c r="E255" s="108"/>
      <c r="F255" s="108"/>
      <c r="G255" s="108"/>
      <c r="H255" s="108"/>
      <c r="I255" s="108"/>
      <c r="J255" s="108"/>
      <c r="K255" s="108"/>
      <c r="L255" s="108"/>
      <c r="M255" s="108"/>
      <c r="N255" s="108"/>
      <c r="O255" s="108"/>
      <c r="P255" s="108"/>
      <c r="Q255" s="108"/>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row>
    <row r="256" spans="1:38" s="121" customFormat="1" ht="15.75" customHeight="1" x14ac:dyDescent="0.2">
      <c r="A256" s="7" t="s">
        <v>764</v>
      </c>
      <c r="B256" s="68" t="s">
        <v>763</v>
      </c>
      <c r="C256" s="108" t="s">
        <v>2242</v>
      </c>
      <c r="E256" s="108"/>
      <c r="F256" s="108"/>
      <c r="G256" s="108"/>
      <c r="H256" s="108"/>
      <c r="I256" s="108"/>
      <c r="J256" s="108"/>
      <c r="K256" s="108"/>
      <c r="L256" s="108"/>
      <c r="M256" s="108"/>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row>
    <row r="257" spans="1:38" s="121" customFormat="1" ht="15.75" customHeight="1" x14ac:dyDescent="0.2">
      <c r="A257" s="7" t="s">
        <v>850</v>
      </c>
      <c r="B257" s="68" t="s">
        <v>849</v>
      </c>
      <c r="C257" s="108" t="s">
        <v>2229</v>
      </c>
    </row>
    <row r="258" spans="1:38" s="121" customFormat="1" ht="15.75" customHeight="1" x14ac:dyDescent="0.2">
      <c r="A258" s="82" t="s">
        <v>1073</v>
      </c>
      <c r="B258" s="80" t="s">
        <v>282</v>
      </c>
      <c r="C258" s="115" t="s">
        <v>2421</v>
      </c>
    </row>
    <row r="259" spans="1:38" s="121" customFormat="1" ht="15.75" customHeight="1" x14ac:dyDescent="0.2">
      <c r="A259" s="82" t="s">
        <v>1805</v>
      </c>
      <c r="B259" s="80" t="s">
        <v>1806</v>
      </c>
      <c r="C259" s="115" t="s">
        <v>2502</v>
      </c>
      <c r="D259" s="108"/>
    </row>
    <row r="260" spans="1:38" s="108" customFormat="1" ht="15.75" customHeight="1" x14ac:dyDescent="0.2">
      <c r="A260" s="126" t="s">
        <v>1405</v>
      </c>
      <c r="B260" s="127" t="s">
        <v>1419</v>
      </c>
      <c r="C260" s="108" t="s">
        <v>2371</v>
      </c>
      <c r="D260" s="121"/>
      <c r="E260" s="121"/>
      <c r="F260" s="121"/>
      <c r="G260" s="121"/>
      <c r="H260" s="121"/>
      <c r="I260" s="121"/>
      <c r="J260" s="121"/>
      <c r="K260" s="121"/>
      <c r="L260" s="121"/>
      <c r="M260" s="121"/>
      <c r="N260" s="121"/>
      <c r="O260" s="121"/>
      <c r="P260" s="121"/>
      <c r="Q260" s="121"/>
      <c r="R260" s="121"/>
      <c r="S260" s="121"/>
      <c r="T260" s="121"/>
      <c r="U260" s="121"/>
      <c r="V260" s="121"/>
      <c r="W260" s="121"/>
      <c r="X260" s="121"/>
      <c r="Y260" s="121"/>
      <c r="Z260" s="121"/>
      <c r="AA260" s="121"/>
      <c r="AB260" s="121"/>
      <c r="AC260" s="121"/>
      <c r="AD260" s="121"/>
      <c r="AE260" s="121"/>
      <c r="AF260" s="121"/>
      <c r="AG260" s="121"/>
      <c r="AH260" s="121"/>
      <c r="AI260" s="121"/>
      <c r="AJ260" s="121"/>
      <c r="AK260" s="121"/>
      <c r="AL260" s="121"/>
    </row>
    <row r="261" spans="1:38" s="108" customFormat="1" ht="15.75" customHeight="1" x14ac:dyDescent="0.2">
      <c r="A261" s="7" t="s">
        <v>749</v>
      </c>
      <c r="B261" s="68" t="s">
        <v>755</v>
      </c>
      <c r="C261" s="108" t="s">
        <v>2243</v>
      </c>
      <c r="D261" s="121"/>
      <c r="E261" s="121"/>
      <c r="F261" s="121"/>
      <c r="G261" s="121"/>
      <c r="H261" s="121"/>
      <c r="I261" s="121"/>
      <c r="J261" s="121"/>
      <c r="K261" s="121"/>
      <c r="L261" s="121"/>
      <c r="M261" s="121"/>
      <c r="N261" s="121"/>
      <c r="O261" s="121"/>
      <c r="P261" s="121"/>
      <c r="Q261" s="121"/>
      <c r="R261" s="121"/>
      <c r="S261" s="121"/>
      <c r="T261" s="121"/>
      <c r="U261" s="121"/>
      <c r="V261" s="121"/>
      <c r="W261" s="121"/>
      <c r="X261" s="121"/>
      <c r="Y261" s="121"/>
      <c r="Z261" s="121"/>
      <c r="AA261" s="121"/>
      <c r="AB261" s="121"/>
      <c r="AC261" s="121"/>
      <c r="AD261" s="121"/>
      <c r="AE261" s="121"/>
      <c r="AF261" s="121"/>
      <c r="AG261" s="121"/>
      <c r="AH261" s="121"/>
      <c r="AI261" s="121"/>
      <c r="AJ261" s="121"/>
      <c r="AK261" s="121"/>
      <c r="AL261" s="121"/>
    </row>
    <row r="262" spans="1:38" s="121" customFormat="1" ht="15.75" customHeight="1" x14ac:dyDescent="0.2">
      <c r="A262" s="82" t="s">
        <v>2141</v>
      </c>
      <c r="B262" s="80" t="s">
        <v>2142</v>
      </c>
      <c r="C262" s="115" t="s">
        <v>2504</v>
      </c>
    </row>
    <row r="263" spans="1:38" s="121" customFormat="1" ht="15.75" customHeight="1" x14ac:dyDescent="0.2">
      <c r="A263" s="82" t="s">
        <v>102</v>
      </c>
      <c r="B263" s="80" t="s">
        <v>101</v>
      </c>
      <c r="C263" s="115" t="s">
        <v>2462</v>
      </c>
      <c r="D263" s="108"/>
    </row>
    <row r="264" spans="1:38" s="121" customFormat="1" ht="15.75" customHeight="1" x14ac:dyDescent="0.2">
      <c r="A264" s="7" t="s">
        <v>821</v>
      </c>
      <c r="B264" s="68" t="s">
        <v>820</v>
      </c>
      <c r="C264" s="108" t="s">
        <v>2234</v>
      </c>
    </row>
    <row r="265" spans="1:38" s="108" customFormat="1" ht="15.75" customHeight="1" x14ac:dyDescent="0.2">
      <c r="A265" s="7" t="s">
        <v>1365</v>
      </c>
      <c r="B265" s="68" t="s">
        <v>722</v>
      </c>
      <c r="C265" s="108" t="s">
        <v>2368</v>
      </c>
      <c r="D265" s="121"/>
      <c r="E265" s="121"/>
      <c r="F265" s="121"/>
      <c r="G265" s="121"/>
      <c r="H265" s="121"/>
      <c r="I265" s="121"/>
      <c r="J265" s="121"/>
      <c r="K265" s="121"/>
      <c r="L265" s="121"/>
      <c r="M265" s="121"/>
      <c r="N265" s="121"/>
      <c r="O265" s="121"/>
      <c r="P265" s="121"/>
      <c r="Q265" s="121"/>
      <c r="R265" s="121"/>
      <c r="S265" s="121"/>
      <c r="T265" s="121"/>
      <c r="U265" s="121"/>
      <c r="V265" s="121"/>
      <c r="W265" s="121"/>
      <c r="X265" s="121"/>
      <c r="Y265" s="121"/>
      <c r="Z265" s="121"/>
      <c r="AA265" s="121"/>
      <c r="AB265" s="121"/>
      <c r="AC265" s="121"/>
      <c r="AD265" s="121"/>
      <c r="AE265" s="121"/>
      <c r="AF265" s="121"/>
      <c r="AG265" s="121"/>
      <c r="AH265" s="121"/>
      <c r="AI265" s="121"/>
      <c r="AJ265" s="121"/>
      <c r="AK265" s="121"/>
      <c r="AL265" s="121"/>
    </row>
    <row r="266" spans="1:38" s="121" customFormat="1" ht="15.75" customHeight="1" x14ac:dyDescent="0.2">
      <c r="A266" s="7" t="s">
        <v>723</v>
      </c>
      <c r="B266" s="68" t="s">
        <v>722</v>
      </c>
      <c r="C266" s="108" t="s">
        <v>2248</v>
      </c>
    </row>
    <row r="267" spans="1:38" s="121" customFormat="1" ht="15.75" customHeight="1" x14ac:dyDescent="0.2">
      <c r="A267" s="7" t="s">
        <v>782</v>
      </c>
      <c r="B267" s="68" t="s">
        <v>781</v>
      </c>
      <c r="C267" s="108" t="s">
        <v>2239</v>
      </c>
      <c r="E267" s="108"/>
      <c r="F267" s="108"/>
      <c r="G267" s="108"/>
      <c r="H267" s="108"/>
      <c r="I267" s="108"/>
      <c r="J267" s="108"/>
      <c r="K267" s="108"/>
      <c r="L267" s="108"/>
      <c r="M267" s="108"/>
      <c r="N267" s="108"/>
      <c r="O267" s="108"/>
      <c r="P267" s="108"/>
      <c r="Q267" s="108"/>
      <c r="R267" s="108"/>
      <c r="S267" s="108"/>
      <c r="T267" s="108"/>
      <c r="U267" s="108"/>
      <c r="V267" s="108"/>
      <c r="W267" s="108"/>
      <c r="X267" s="108"/>
      <c r="Y267" s="108"/>
      <c r="Z267" s="108"/>
      <c r="AA267" s="108"/>
      <c r="AB267" s="108"/>
      <c r="AC267" s="108"/>
      <c r="AD267" s="108"/>
      <c r="AE267" s="108"/>
      <c r="AF267" s="108"/>
      <c r="AG267" s="108"/>
      <c r="AH267" s="108"/>
      <c r="AI267" s="108"/>
      <c r="AJ267" s="108"/>
      <c r="AK267" s="108"/>
      <c r="AL267" s="108"/>
    </row>
    <row r="268" spans="1:38" s="121" customFormat="1" ht="15.75" customHeight="1" x14ac:dyDescent="0.2">
      <c r="A268" s="7" t="s">
        <v>1432</v>
      </c>
      <c r="B268" s="122" t="s">
        <v>1433</v>
      </c>
      <c r="C268" s="108" t="s">
        <v>2221</v>
      </c>
    </row>
    <row r="269" spans="1:38" s="121" customFormat="1" ht="15.75" customHeight="1" x14ac:dyDescent="0.2">
      <c r="A269" s="7" t="s">
        <v>1041</v>
      </c>
      <c r="B269" s="68" t="s">
        <v>596</v>
      </c>
      <c r="C269" s="108" t="s">
        <v>2280</v>
      </c>
    </row>
    <row r="270" spans="1:38" s="121" customFormat="1" ht="15.75" customHeight="1" x14ac:dyDescent="0.2">
      <c r="A270" s="82" t="s">
        <v>1643</v>
      </c>
      <c r="B270" s="80" t="s">
        <v>98</v>
      </c>
      <c r="C270" s="115" t="s">
        <v>2463</v>
      </c>
    </row>
    <row r="271" spans="1:38" s="121" customFormat="1" ht="15.75" customHeight="1" x14ac:dyDescent="0.2">
      <c r="A271" s="82" t="s">
        <v>2138</v>
      </c>
      <c r="B271" s="80" t="s">
        <v>2139</v>
      </c>
      <c r="C271" s="115" t="s">
        <v>2501</v>
      </c>
    </row>
    <row r="272" spans="1:38" s="121" customFormat="1" ht="15.75" customHeight="1" x14ac:dyDescent="0.2">
      <c r="A272" s="7" t="s">
        <v>1342</v>
      </c>
      <c r="B272" s="68" t="s">
        <v>1005</v>
      </c>
      <c r="C272" s="108" t="s">
        <v>2352</v>
      </c>
    </row>
    <row r="273" spans="1:38" s="108" customFormat="1" ht="15.75" customHeight="1" x14ac:dyDescent="0.2">
      <c r="A273" s="82" t="s">
        <v>1716</v>
      </c>
      <c r="B273" s="80" t="s">
        <v>1717</v>
      </c>
      <c r="C273" s="115" t="s">
        <v>2497</v>
      </c>
      <c r="D273" s="121"/>
      <c r="E273" s="121"/>
      <c r="F273" s="121"/>
      <c r="G273" s="121"/>
      <c r="H273" s="121"/>
      <c r="I273" s="121"/>
      <c r="J273" s="121"/>
      <c r="K273" s="121"/>
      <c r="L273" s="121"/>
      <c r="M273" s="121"/>
      <c r="N273" s="121"/>
      <c r="O273" s="121"/>
      <c r="P273" s="121"/>
      <c r="Q273" s="121"/>
      <c r="R273" s="121"/>
      <c r="S273" s="121"/>
      <c r="T273" s="121"/>
      <c r="U273" s="121"/>
      <c r="V273" s="121"/>
      <c r="W273" s="121"/>
      <c r="X273" s="121"/>
      <c r="Y273" s="121"/>
      <c r="Z273" s="121"/>
      <c r="AA273" s="121"/>
      <c r="AB273" s="121"/>
      <c r="AC273" s="121"/>
      <c r="AD273" s="121"/>
      <c r="AE273" s="121"/>
      <c r="AF273" s="121"/>
      <c r="AG273" s="121"/>
      <c r="AH273" s="121"/>
      <c r="AI273" s="121"/>
      <c r="AJ273" s="121"/>
      <c r="AK273" s="121"/>
      <c r="AL273" s="121"/>
    </row>
    <row r="274" spans="1:38" s="108" customFormat="1" ht="15.75" customHeight="1" x14ac:dyDescent="0.2">
      <c r="A274" s="7" t="s">
        <v>682</v>
      </c>
      <c r="B274" s="68" t="s">
        <v>681</v>
      </c>
      <c r="C274" s="108" t="s">
        <v>2257</v>
      </c>
      <c r="E274" s="121"/>
      <c r="F274" s="121"/>
      <c r="G274" s="121"/>
      <c r="H274" s="121"/>
      <c r="I274" s="121"/>
      <c r="J274" s="121"/>
      <c r="K274" s="121"/>
      <c r="L274" s="121"/>
      <c r="M274" s="121"/>
      <c r="N274" s="121"/>
      <c r="O274" s="121"/>
      <c r="P274" s="121"/>
      <c r="Q274" s="121"/>
      <c r="R274" s="121"/>
      <c r="S274" s="121"/>
      <c r="T274" s="121"/>
      <c r="U274" s="121"/>
      <c r="V274" s="121"/>
      <c r="W274" s="121"/>
      <c r="X274" s="121"/>
      <c r="Y274" s="121"/>
      <c r="Z274" s="121"/>
      <c r="AA274" s="121"/>
      <c r="AB274" s="121"/>
      <c r="AC274" s="121"/>
      <c r="AD274" s="121"/>
      <c r="AE274" s="121"/>
      <c r="AF274" s="121"/>
      <c r="AG274" s="121"/>
      <c r="AH274" s="121"/>
      <c r="AI274" s="121"/>
      <c r="AJ274" s="121"/>
      <c r="AK274" s="121"/>
      <c r="AL274" s="121"/>
    </row>
    <row r="275" spans="1:38" s="121" customFormat="1" ht="15.75" customHeight="1" x14ac:dyDescent="0.2">
      <c r="A275" s="7" t="s">
        <v>671</v>
      </c>
      <c r="B275" s="68" t="s">
        <v>670</v>
      </c>
      <c r="C275" s="108" t="s">
        <v>2262</v>
      </c>
      <c r="D275" s="108"/>
    </row>
    <row r="276" spans="1:38" s="121" customFormat="1" ht="15.75" customHeight="1" x14ac:dyDescent="0.2">
      <c r="A276" s="82" t="s">
        <v>95</v>
      </c>
      <c r="B276" s="80" t="s">
        <v>94</v>
      </c>
      <c r="C276" s="115" t="s">
        <v>2464</v>
      </c>
    </row>
    <row r="277" spans="1:38" s="121" customFormat="1" ht="15.75" customHeight="1" x14ac:dyDescent="0.2">
      <c r="A277" s="126" t="s">
        <v>1438</v>
      </c>
      <c r="B277" s="127" t="s">
        <v>1439</v>
      </c>
      <c r="C277" s="108" t="s">
        <v>2378</v>
      </c>
    </row>
    <row r="278" spans="1:38" s="121" customFormat="1" ht="15.75" customHeight="1" x14ac:dyDescent="0.2">
      <c r="A278" s="82" t="s">
        <v>47</v>
      </c>
      <c r="B278" s="80" t="s">
        <v>1133</v>
      </c>
      <c r="C278" s="115" t="s">
        <v>2471</v>
      </c>
    </row>
    <row r="279" spans="1:38" s="121" customFormat="1" ht="15.75" customHeight="1" x14ac:dyDescent="0.2">
      <c r="A279" s="7" t="s">
        <v>960</v>
      </c>
      <c r="B279" s="68" t="s">
        <v>959</v>
      </c>
      <c r="C279" s="108" t="s">
        <v>2198</v>
      </c>
    </row>
    <row r="280" spans="1:38" s="121" customFormat="1" ht="15.75" customHeight="1" x14ac:dyDescent="0.2">
      <c r="A280" s="126" t="s">
        <v>2577</v>
      </c>
      <c r="B280" s="127" t="s">
        <v>1688</v>
      </c>
      <c r="C280" s="115" t="s">
        <v>2578</v>
      </c>
    </row>
    <row r="281" spans="1:38" s="121" customFormat="1" ht="15.75" customHeight="1" x14ac:dyDescent="0.2">
      <c r="A281" s="126" t="s">
        <v>1520</v>
      </c>
      <c r="B281" s="127" t="s">
        <v>1521</v>
      </c>
      <c r="C281" s="115" t="s">
        <v>2384</v>
      </c>
    </row>
    <row r="282" spans="1:38" s="121" customFormat="1" ht="15.75" customHeight="1" x14ac:dyDescent="0.2">
      <c r="A282" s="7" t="s">
        <v>1104</v>
      </c>
      <c r="B282" s="68" t="s">
        <v>1105</v>
      </c>
      <c r="C282" s="108" t="s">
        <v>2357</v>
      </c>
    </row>
    <row r="283" spans="1:38" s="121" customFormat="1" ht="15.75" customHeight="1" x14ac:dyDescent="0.2">
      <c r="A283" s="7" t="s">
        <v>1453</v>
      </c>
      <c r="B283" s="68" t="s">
        <v>1454</v>
      </c>
      <c r="C283" s="115" t="s">
        <v>2220</v>
      </c>
    </row>
    <row r="284" spans="1:38" s="121" customFormat="1" ht="15.75" customHeight="1" x14ac:dyDescent="0.2">
      <c r="A284" s="7" t="s">
        <v>609</v>
      </c>
      <c r="B284" s="68" t="s">
        <v>608</v>
      </c>
      <c r="C284" s="108" t="s">
        <v>2276</v>
      </c>
    </row>
    <row r="285" spans="1:38" s="121" customFormat="1" ht="15.75" customHeight="1" x14ac:dyDescent="0.2">
      <c r="A285" s="7" t="s">
        <v>900</v>
      </c>
      <c r="B285" s="68" t="s">
        <v>899</v>
      </c>
      <c r="C285" s="108" t="s">
        <v>2209</v>
      </c>
    </row>
    <row r="286" spans="1:38" s="121" customFormat="1" ht="15.75" customHeight="1" x14ac:dyDescent="0.2">
      <c r="A286" s="82" t="s">
        <v>2102</v>
      </c>
      <c r="B286" s="129" t="s">
        <v>2103</v>
      </c>
      <c r="C286" s="115" t="s">
        <v>2399</v>
      </c>
    </row>
    <row r="287" spans="1:38" s="121" customFormat="1" ht="15.75" customHeight="1" x14ac:dyDescent="0.2">
      <c r="A287" s="82" t="s">
        <v>1283</v>
      </c>
      <c r="B287" s="80" t="s">
        <v>1282</v>
      </c>
      <c r="C287" s="115" t="s">
        <v>2424</v>
      </c>
    </row>
    <row r="288" spans="1:38" s="121" customFormat="1" ht="15.75" customHeight="1" x14ac:dyDescent="0.2">
      <c r="A288" s="7" t="s">
        <v>522</v>
      </c>
      <c r="B288" s="68" t="s">
        <v>521</v>
      </c>
      <c r="C288" s="108" t="s">
        <v>2296</v>
      </c>
    </row>
    <row r="289" spans="1:4" s="121" customFormat="1" ht="15.75" customHeight="1" x14ac:dyDescent="0.2">
      <c r="A289" s="7" t="s">
        <v>1121</v>
      </c>
      <c r="B289" s="68" t="s">
        <v>2516</v>
      </c>
      <c r="C289" s="108" t="s">
        <v>2359</v>
      </c>
    </row>
    <row r="290" spans="1:4" s="121" customFormat="1" ht="15.75" customHeight="1" x14ac:dyDescent="0.2">
      <c r="A290" s="7" t="s">
        <v>1237</v>
      </c>
      <c r="B290" s="68" t="s">
        <v>740</v>
      </c>
      <c r="C290" s="115" t="s">
        <v>2245</v>
      </c>
    </row>
    <row r="291" spans="1:4" s="121" customFormat="1" ht="15.75" customHeight="1" x14ac:dyDescent="0.2">
      <c r="A291" s="7" t="s">
        <v>348</v>
      </c>
      <c r="B291" s="120" t="s">
        <v>347</v>
      </c>
      <c r="C291" s="108" t="s">
        <v>2334</v>
      </c>
    </row>
    <row r="292" spans="1:4" s="121" customFormat="1" ht="15.75" customHeight="1" x14ac:dyDescent="0.2">
      <c r="A292" s="7" t="s">
        <v>383</v>
      </c>
      <c r="B292" s="120" t="s">
        <v>382</v>
      </c>
      <c r="C292" s="108" t="s">
        <v>2324</v>
      </c>
    </row>
    <row r="293" spans="1:4" s="121" customFormat="1" ht="15.75" customHeight="1" x14ac:dyDescent="0.2">
      <c r="A293" s="7" t="s">
        <v>489</v>
      </c>
      <c r="B293" s="68" t="s">
        <v>488</v>
      </c>
      <c r="C293" s="108" t="s">
        <v>2302</v>
      </c>
    </row>
    <row r="294" spans="1:4" s="121" customFormat="1" ht="15.75" customHeight="1" x14ac:dyDescent="0.2">
      <c r="A294" s="7" t="s">
        <v>503</v>
      </c>
      <c r="B294" s="68" t="s">
        <v>502</v>
      </c>
      <c r="C294" s="108" t="s">
        <v>2299</v>
      </c>
    </row>
    <row r="295" spans="1:4" s="121" customFormat="1" ht="15.75" customHeight="1" x14ac:dyDescent="0.2">
      <c r="A295" s="7" t="s">
        <v>532</v>
      </c>
      <c r="B295" s="68" t="s">
        <v>531</v>
      </c>
      <c r="C295" s="108" t="s">
        <v>2293</v>
      </c>
    </row>
    <row r="296" spans="1:4" s="121" customFormat="1" ht="15.75" customHeight="1" x14ac:dyDescent="0.2">
      <c r="A296" s="82" t="s">
        <v>2190</v>
      </c>
      <c r="B296" s="80" t="s">
        <v>2191</v>
      </c>
      <c r="C296" s="115" t="s">
        <v>2586</v>
      </c>
    </row>
    <row r="297" spans="1:4" s="121" customFormat="1" ht="15.75" customHeight="1" x14ac:dyDescent="0.2">
      <c r="A297" s="7" t="s">
        <v>1575</v>
      </c>
      <c r="B297" s="68" t="s">
        <v>1324</v>
      </c>
      <c r="C297" s="115" t="s">
        <v>2365</v>
      </c>
    </row>
    <row r="298" spans="1:4" s="121" customFormat="1" ht="15.75" customHeight="1" x14ac:dyDescent="0.2">
      <c r="A298" s="7" t="s">
        <v>390</v>
      </c>
      <c r="B298" s="120" t="s">
        <v>389</v>
      </c>
      <c r="C298" s="108" t="s">
        <v>2322</v>
      </c>
    </row>
    <row r="299" spans="1:4" s="121" customFormat="1" ht="15.75" customHeight="1" x14ac:dyDescent="0.2">
      <c r="A299" s="82" t="s">
        <v>80</v>
      </c>
      <c r="B299" s="80" t="s">
        <v>79</v>
      </c>
      <c r="C299" s="115" t="s">
        <v>2465</v>
      </c>
      <c r="D299" s="108"/>
    </row>
    <row r="300" spans="1:4" s="121" customFormat="1" ht="15.75" customHeight="1" x14ac:dyDescent="0.2">
      <c r="A300" s="7" t="s">
        <v>1231</v>
      </c>
      <c r="B300" s="68" t="s">
        <v>1236</v>
      </c>
      <c r="C300" s="108" t="s">
        <v>2363</v>
      </c>
    </row>
    <row r="301" spans="1:4" s="121" customFormat="1" ht="15.75" customHeight="1" x14ac:dyDescent="0.2">
      <c r="A301" s="7" t="s">
        <v>313</v>
      </c>
      <c r="B301" s="68" t="s">
        <v>312</v>
      </c>
      <c r="C301" s="108" t="s">
        <v>2346</v>
      </c>
    </row>
    <row r="302" spans="1:4" s="121" customFormat="1" ht="15.75" customHeight="1" x14ac:dyDescent="0.2">
      <c r="A302" s="7" t="s">
        <v>928</v>
      </c>
      <c r="B302" s="68" t="s">
        <v>927</v>
      </c>
      <c r="C302" s="108" t="s">
        <v>2203</v>
      </c>
    </row>
    <row r="303" spans="1:4" s="121" customFormat="1" ht="15.75" customHeight="1" x14ac:dyDescent="0.2">
      <c r="A303" s="7" t="s">
        <v>2067</v>
      </c>
      <c r="B303" s="68" t="s">
        <v>2066</v>
      </c>
      <c r="C303" s="108" t="s">
        <v>2341</v>
      </c>
    </row>
    <row r="304" spans="1:4" s="121" customFormat="1" ht="15.75" customHeight="1" x14ac:dyDescent="0.2">
      <c r="A304" s="7" t="s">
        <v>2518</v>
      </c>
      <c r="B304" s="68" t="s">
        <v>2519</v>
      </c>
      <c r="C304" s="115" t="s">
        <v>2584</v>
      </c>
    </row>
    <row r="305" spans="1:38" s="121" customFormat="1" ht="15.75" customHeight="1" x14ac:dyDescent="0.2">
      <c r="A305" s="82" t="s">
        <v>30</v>
      </c>
      <c r="B305" s="80" t="s">
        <v>1138</v>
      </c>
      <c r="C305" s="115" t="s">
        <v>2478</v>
      </c>
    </row>
    <row r="306" spans="1:38" s="121" customFormat="1" ht="15.75" customHeight="1" x14ac:dyDescent="0.2">
      <c r="A306" s="7" t="s">
        <v>440</v>
      </c>
      <c r="B306" s="68" t="s">
        <v>443</v>
      </c>
      <c r="C306" s="108" t="s">
        <v>2310</v>
      </c>
    </row>
    <row r="307" spans="1:38" s="121" customFormat="1" ht="15.75" customHeight="1" x14ac:dyDescent="0.2">
      <c r="A307" s="82" t="s">
        <v>2076</v>
      </c>
      <c r="B307" s="80" t="s">
        <v>2077</v>
      </c>
      <c r="C307" s="115" t="s">
        <v>2411</v>
      </c>
    </row>
    <row r="308" spans="1:38" s="121" customFormat="1" ht="15.75" customHeight="1" x14ac:dyDescent="0.2">
      <c r="A308" s="82" t="s">
        <v>65</v>
      </c>
      <c r="B308" s="80" t="s">
        <v>1132</v>
      </c>
      <c r="C308" s="115" t="s">
        <v>2467</v>
      </c>
    </row>
    <row r="309" spans="1:38" s="121" customFormat="1" ht="15.75" customHeight="1" x14ac:dyDescent="0.2">
      <c r="A309" s="82" t="s">
        <v>259</v>
      </c>
      <c r="B309" s="80" t="s">
        <v>1117</v>
      </c>
      <c r="C309" s="115" t="s">
        <v>2430</v>
      </c>
    </row>
    <row r="310" spans="1:38" s="121" customFormat="1" ht="15.75" customHeight="1" x14ac:dyDescent="0.2">
      <c r="A310" s="7" t="s">
        <v>569</v>
      </c>
      <c r="B310" s="68" t="s">
        <v>573</v>
      </c>
      <c r="C310" s="108" t="s">
        <v>2285</v>
      </c>
      <c r="E310" s="108"/>
      <c r="F310" s="108"/>
      <c r="G310" s="108"/>
      <c r="H310" s="108"/>
      <c r="I310" s="108"/>
      <c r="J310" s="108"/>
      <c r="K310" s="108"/>
      <c r="L310" s="108"/>
      <c r="M310" s="10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row>
    <row r="311" spans="1:38" s="121" customFormat="1" ht="15.75" customHeight="1" x14ac:dyDescent="0.2">
      <c r="A311" s="82" t="s">
        <v>44</v>
      </c>
      <c r="B311" s="80" t="s">
        <v>1134</v>
      </c>
      <c r="C311" s="115" t="s">
        <v>2472</v>
      </c>
    </row>
    <row r="312" spans="1:38" s="121" customFormat="1" ht="15.75" customHeight="1" x14ac:dyDescent="0.2">
      <c r="A312" s="7" t="s">
        <v>907</v>
      </c>
      <c r="B312" s="68" t="s">
        <v>906</v>
      </c>
      <c r="C312" s="108" t="s">
        <v>2208</v>
      </c>
    </row>
    <row r="313" spans="1:38" s="108" customFormat="1" ht="15.75" customHeight="1" x14ac:dyDescent="0.2">
      <c r="A313" s="7" t="s">
        <v>955</v>
      </c>
      <c r="B313" s="68" t="s">
        <v>954</v>
      </c>
      <c r="C313" s="108" t="s">
        <v>2199</v>
      </c>
      <c r="D313" s="121"/>
      <c r="E313" s="121"/>
      <c r="F313" s="121"/>
      <c r="G313" s="121"/>
      <c r="H313" s="121"/>
      <c r="I313" s="121"/>
      <c r="J313" s="121"/>
      <c r="K313" s="121"/>
      <c r="L313" s="121"/>
      <c r="M313" s="121"/>
      <c r="N313" s="121"/>
      <c r="O313" s="121"/>
      <c r="P313" s="121"/>
      <c r="Q313" s="121"/>
      <c r="R313" s="121"/>
      <c r="S313" s="121"/>
      <c r="T313" s="121"/>
      <c r="U313" s="121"/>
      <c r="V313" s="121"/>
      <c r="W313" s="121"/>
      <c r="X313" s="121"/>
      <c r="Y313" s="121"/>
      <c r="Z313" s="121"/>
      <c r="AA313" s="121"/>
      <c r="AB313" s="121"/>
      <c r="AC313" s="121"/>
      <c r="AD313" s="121"/>
      <c r="AE313" s="121"/>
      <c r="AF313" s="121"/>
      <c r="AG313" s="121"/>
      <c r="AH313" s="121"/>
      <c r="AI313" s="121"/>
      <c r="AJ313" s="121"/>
      <c r="AK313" s="121"/>
      <c r="AL313" s="121"/>
    </row>
    <row r="314" spans="1:38" s="121" customFormat="1" ht="15.75" customHeight="1" x14ac:dyDescent="0.2">
      <c r="A314" s="7" t="s">
        <v>432</v>
      </c>
      <c r="B314" s="68" t="s">
        <v>431</v>
      </c>
      <c r="C314" s="108" t="s">
        <v>2311</v>
      </c>
    </row>
    <row r="315" spans="1:38" s="121" customFormat="1" ht="15.75" customHeight="1" x14ac:dyDescent="0.2">
      <c r="A315" s="7" t="s">
        <v>603</v>
      </c>
      <c r="B315" s="68" t="s">
        <v>602</v>
      </c>
      <c r="C315" s="108" t="s">
        <v>2278</v>
      </c>
    </row>
    <row r="316" spans="1:38" s="121" customFormat="1" ht="15.75" customHeight="1" x14ac:dyDescent="0.2">
      <c r="A316" s="82" t="s">
        <v>1356</v>
      </c>
      <c r="B316" s="80" t="s">
        <v>1357</v>
      </c>
      <c r="C316" s="115" t="s">
        <v>2590</v>
      </c>
    </row>
    <row r="317" spans="1:38" s="121" customFormat="1" ht="15.75" customHeight="1" x14ac:dyDescent="0.2">
      <c r="A317" s="82" t="s">
        <v>1074</v>
      </c>
      <c r="B317" s="80" t="s">
        <v>1660</v>
      </c>
      <c r="C317" s="115" t="s">
        <v>2435</v>
      </c>
    </row>
    <row r="318" spans="1:38" s="121" customFormat="1" ht="15.75" customHeight="1" x14ac:dyDescent="0.2">
      <c r="A318" s="82" t="s">
        <v>2549</v>
      </c>
      <c r="B318" s="80" t="s">
        <v>2550</v>
      </c>
      <c r="C318" s="115" t="s">
        <v>2591</v>
      </c>
    </row>
    <row r="319" spans="1:38" s="121" customFormat="1" ht="15.75" customHeight="1" x14ac:dyDescent="0.2">
      <c r="A319" s="7" t="s">
        <v>1119</v>
      </c>
      <c r="B319" s="68" t="s">
        <v>611</v>
      </c>
      <c r="C319" s="108" t="s">
        <v>2275</v>
      </c>
    </row>
    <row r="320" spans="1:38" s="121" customFormat="1" ht="15.75" customHeight="1" x14ac:dyDescent="0.2">
      <c r="A320" s="82" t="s">
        <v>263</v>
      </c>
      <c r="B320" s="80" t="s">
        <v>262</v>
      </c>
      <c r="C320" s="115" t="s">
        <v>2423</v>
      </c>
    </row>
    <row r="321" spans="1:4" s="121" customFormat="1" ht="15.75" customHeight="1" x14ac:dyDescent="0.2">
      <c r="A321" s="82" t="s">
        <v>32</v>
      </c>
      <c r="B321" s="80" t="s">
        <v>1137</v>
      </c>
      <c r="C321" s="115" t="s">
        <v>2477</v>
      </c>
      <c r="D321" s="108"/>
    </row>
    <row r="322" spans="1:4" s="121" customFormat="1" ht="15.75" customHeight="1" x14ac:dyDescent="0.2">
      <c r="A322" s="82" t="s">
        <v>1793</v>
      </c>
      <c r="B322" s="80" t="s">
        <v>1794</v>
      </c>
      <c r="C322" s="115" t="s">
        <v>2443</v>
      </c>
    </row>
    <row r="323" spans="1:4" s="121" customFormat="1" ht="15.75" customHeight="1" x14ac:dyDescent="0.2">
      <c r="A323" s="82" t="s">
        <v>1242</v>
      </c>
      <c r="B323" s="80" t="s">
        <v>1243</v>
      </c>
      <c r="C323" s="115" t="s">
        <v>2441</v>
      </c>
    </row>
    <row r="324" spans="1:4" s="108" customFormat="1" ht="15.75" customHeight="1" x14ac:dyDescent="0.2">
      <c r="A324" s="82"/>
      <c r="B324" s="80"/>
      <c r="C324" s="67"/>
    </row>
    <row r="325" spans="1:4" s="121" customFormat="1" ht="15.75" customHeight="1" x14ac:dyDescent="0.25">
      <c r="A325" s="130"/>
      <c r="B325" s="130"/>
      <c r="C325" s="130"/>
    </row>
    <row r="326" spans="1:4" s="121" customFormat="1" ht="15.75" customHeight="1" x14ac:dyDescent="0.25">
      <c r="A326" s="130"/>
      <c r="B326" s="130"/>
      <c r="C326" s="130"/>
    </row>
    <row r="327" spans="1:4" s="121" customFormat="1" ht="15.75" customHeight="1" x14ac:dyDescent="0.25">
      <c r="A327" s="130"/>
      <c r="B327" s="130"/>
      <c r="C327" s="130"/>
    </row>
    <row r="328" spans="1:4" s="121" customFormat="1" ht="15.75" customHeight="1" x14ac:dyDescent="0.25">
      <c r="A328" s="130"/>
      <c r="B328" s="130"/>
      <c r="C328" s="130"/>
    </row>
    <row r="329" spans="1:4" s="121" customFormat="1" ht="15.75" customHeight="1" x14ac:dyDescent="0.25">
      <c r="A329" s="130"/>
      <c r="B329" s="130"/>
      <c r="C329" s="130"/>
    </row>
    <row r="330" spans="1:4" s="108" customFormat="1" ht="15.75" customHeight="1" x14ac:dyDescent="0.25">
      <c r="A330" s="130"/>
      <c r="B330" s="130"/>
      <c r="C330" s="130"/>
    </row>
    <row r="331" spans="1:4" s="121" customFormat="1" ht="15.75" customHeight="1" x14ac:dyDescent="0.25">
      <c r="A331" s="130"/>
      <c r="B331" s="130"/>
      <c r="C331" s="130"/>
    </row>
    <row r="332" spans="1:4" s="121" customFormat="1" ht="15.75" customHeight="1" x14ac:dyDescent="0.25">
      <c r="A332" s="130"/>
      <c r="B332" s="130"/>
      <c r="C332" s="130"/>
    </row>
    <row r="333" spans="1:4" s="121" customFormat="1" ht="15.75" customHeight="1" x14ac:dyDescent="0.25">
      <c r="A333" s="130"/>
      <c r="B333" s="130"/>
      <c r="C333" s="130"/>
    </row>
    <row r="334" spans="1:4" s="121" customFormat="1" ht="15.75" customHeight="1" x14ac:dyDescent="0.25">
      <c r="A334" s="130"/>
      <c r="B334" s="130"/>
      <c r="C334" s="130"/>
    </row>
    <row r="335" spans="1:4" s="121" customFormat="1" ht="15.75" customHeight="1" x14ac:dyDescent="0.25">
      <c r="A335" s="130"/>
      <c r="B335" s="130"/>
      <c r="C335" s="130"/>
    </row>
    <row r="336" spans="1:4" s="121" customFormat="1" ht="15.75" customHeight="1" x14ac:dyDescent="0.25">
      <c r="A336" s="130"/>
      <c r="B336" s="130"/>
      <c r="C336" s="130"/>
    </row>
    <row r="337" spans="1:3" s="121" customFormat="1" ht="15.75" customHeight="1" x14ac:dyDescent="0.25">
      <c r="A337" s="130"/>
      <c r="B337" s="130"/>
      <c r="C337" s="130"/>
    </row>
    <row r="338" spans="1:3" s="108" customFormat="1" ht="15.75" customHeight="1" x14ac:dyDescent="0.25">
      <c r="A338" s="130"/>
      <c r="B338" s="130"/>
      <c r="C338" s="130"/>
    </row>
    <row r="339" spans="1:3" s="121" customFormat="1" ht="15.75" customHeight="1" x14ac:dyDescent="0.25">
      <c r="A339" s="130"/>
      <c r="B339" s="130"/>
      <c r="C339" s="130"/>
    </row>
    <row r="340" spans="1:3" s="121" customFormat="1" ht="15.75" customHeight="1" x14ac:dyDescent="0.25">
      <c r="A340" s="130"/>
      <c r="B340" s="130"/>
      <c r="C340" s="130"/>
    </row>
    <row r="341" spans="1:3" s="108" customFormat="1" ht="15.75" customHeight="1" x14ac:dyDescent="0.25">
      <c r="A341" s="130"/>
      <c r="B341" s="130"/>
      <c r="C341" s="130"/>
    </row>
    <row r="342" spans="1:3" s="121" customFormat="1" ht="15.75" customHeight="1" x14ac:dyDescent="0.25">
      <c r="A342" s="130"/>
      <c r="B342" s="130"/>
      <c r="C342" s="130"/>
    </row>
    <row r="343" spans="1:3" s="108" customFormat="1" ht="15.75" customHeight="1" x14ac:dyDescent="0.25">
      <c r="A343" s="130"/>
      <c r="B343" s="130"/>
      <c r="C343" s="130"/>
    </row>
    <row r="344" spans="1:3" s="121" customFormat="1" ht="15.75" customHeight="1" x14ac:dyDescent="0.25">
      <c r="A344" s="130"/>
      <c r="B344" s="130"/>
      <c r="C344" s="130"/>
    </row>
    <row r="345" spans="1:3" s="121" customFormat="1" ht="15.75" customHeight="1" x14ac:dyDescent="0.25">
      <c r="A345" s="130"/>
      <c r="B345" s="130"/>
      <c r="C345" s="130"/>
    </row>
    <row r="346" spans="1:3" s="121" customFormat="1" ht="15.75" customHeight="1" x14ac:dyDescent="0.25">
      <c r="A346" s="130"/>
      <c r="B346" s="130"/>
      <c r="C346" s="130"/>
    </row>
    <row r="347" spans="1:3" s="121" customFormat="1" ht="15.75" customHeight="1" x14ac:dyDescent="0.25">
      <c r="A347" s="130"/>
      <c r="B347" s="130"/>
      <c r="C347" s="130"/>
    </row>
    <row r="348" spans="1:3" s="121" customFormat="1" ht="15.75" customHeight="1" x14ac:dyDescent="0.25">
      <c r="A348" s="130"/>
      <c r="B348" s="130"/>
      <c r="C348" s="130"/>
    </row>
    <row r="349" spans="1:3" s="121" customFormat="1" ht="15.75" customHeight="1" x14ac:dyDescent="0.25">
      <c r="A349" s="130"/>
      <c r="B349" s="130"/>
      <c r="C349" s="130"/>
    </row>
    <row r="350" spans="1:3" s="121" customFormat="1" ht="15.75" customHeight="1" x14ac:dyDescent="0.25">
      <c r="A350" s="130"/>
      <c r="B350" s="130"/>
      <c r="C350" s="130"/>
    </row>
    <row r="351" spans="1:3" s="121" customFormat="1" ht="15.75" customHeight="1" x14ac:dyDescent="0.25">
      <c r="A351" s="130"/>
      <c r="B351" s="130"/>
      <c r="C351" s="130"/>
    </row>
    <row r="352" spans="1:3" s="121" customFormat="1" ht="15.75" customHeight="1" x14ac:dyDescent="0.25">
      <c r="A352" s="130"/>
      <c r="B352" s="130"/>
      <c r="C352" s="130"/>
    </row>
    <row r="353" spans="1:3" s="121" customFormat="1" ht="15.75" customHeight="1" x14ac:dyDescent="0.25">
      <c r="A353" s="130"/>
      <c r="B353" s="130"/>
      <c r="C353" s="130"/>
    </row>
    <row r="354" spans="1:3" s="121" customFormat="1" ht="15.75" customHeight="1" x14ac:dyDescent="0.25">
      <c r="A354" s="130"/>
      <c r="B354" s="130"/>
      <c r="C354" s="130"/>
    </row>
    <row r="355" spans="1:3" s="108" customFormat="1" ht="15.75" customHeight="1" x14ac:dyDescent="0.25">
      <c r="A355" s="130"/>
      <c r="B355" s="130"/>
      <c r="C355" s="130"/>
    </row>
    <row r="356" spans="1:3" s="121" customFormat="1" ht="15.75" customHeight="1" x14ac:dyDescent="0.25">
      <c r="A356" s="130"/>
      <c r="B356" s="130"/>
      <c r="C356" s="130"/>
    </row>
    <row r="357" spans="1:3" s="121" customFormat="1" ht="15.75" customHeight="1" x14ac:dyDescent="0.25">
      <c r="A357" s="130"/>
      <c r="B357" s="130"/>
      <c r="C357" s="130"/>
    </row>
    <row r="358" spans="1:3" s="108" customFormat="1" ht="15.75" customHeight="1" x14ac:dyDescent="0.25">
      <c r="A358" s="130"/>
      <c r="B358" s="130"/>
      <c r="C358" s="130"/>
    </row>
    <row r="359" spans="1:3" s="121" customFormat="1" ht="15.75" customHeight="1" x14ac:dyDescent="0.25">
      <c r="A359" s="130"/>
      <c r="B359" s="130"/>
      <c r="C359" s="130"/>
    </row>
    <row r="360" spans="1:3" s="108" customFormat="1" ht="15.75" customHeight="1" x14ac:dyDescent="0.25">
      <c r="A360" s="130"/>
      <c r="B360" s="130"/>
      <c r="C360" s="130"/>
    </row>
    <row r="361" spans="1:3" s="121" customFormat="1" ht="15.75" customHeight="1" x14ac:dyDescent="0.25">
      <c r="A361" s="130"/>
      <c r="B361" s="130"/>
      <c r="C361" s="130"/>
    </row>
    <row r="362" spans="1:3" s="121" customFormat="1" ht="15.75" customHeight="1" x14ac:dyDescent="0.25">
      <c r="A362" s="130"/>
      <c r="B362" s="130"/>
      <c r="C362" s="130"/>
    </row>
    <row r="363" spans="1:3" s="121" customFormat="1" ht="15.75" customHeight="1" x14ac:dyDescent="0.25">
      <c r="A363" s="130"/>
      <c r="B363" s="130"/>
      <c r="C363" s="130"/>
    </row>
    <row r="364" spans="1:3" s="108" customFormat="1" ht="15.75" customHeight="1" x14ac:dyDescent="0.25">
      <c r="A364" s="130"/>
      <c r="B364" s="130"/>
      <c r="C364" s="130"/>
    </row>
    <row r="365" spans="1:3" s="121" customFormat="1" ht="15.75" customHeight="1" x14ac:dyDescent="0.25">
      <c r="A365" s="130"/>
      <c r="B365" s="130"/>
      <c r="C365" s="130"/>
    </row>
    <row r="366" spans="1:3" s="108" customFormat="1" ht="15.75" customHeight="1" x14ac:dyDescent="0.25">
      <c r="A366" s="130"/>
      <c r="B366" s="130"/>
      <c r="C366" s="130"/>
    </row>
    <row r="367" spans="1:3" s="121" customFormat="1" ht="15.75" customHeight="1" x14ac:dyDescent="0.25">
      <c r="A367" s="130"/>
      <c r="B367" s="130"/>
      <c r="C367" s="130"/>
    </row>
    <row r="368" spans="1:3" s="121" customFormat="1" ht="15.75" customHeight="1" x14ac:dyDescent="0.25">
      <c r="A368" s="130"/>
      <c r="B368" s="130"/>
      <c r="C368" s="130"/>
    </row>
    <row r="369" spans="1:3" s="121" customFormat="1" ht="15.75" customHeight="1" x14ac:dyDescent="0.25">
      <c r="A369" s="130"/>
      <c r="B369" s="130"/>
      <c r="C369" s="130"/>
    </row>
    <row r="370" spans="1:3" s="121" customFormat="1" ht="15.75" customHeight="1" x14ac:dyDescent="0.25">
      <c r="A370" s="130"/>
      <c r="B370" s="130"/>
      <c r="C370" s="130"/>
    </row>
    <row r="371" spans="1:3" s="108" customFormat="1" ht="15.75" customHeight="1" x14ac:dyDescent="0.25">
      <c r="A371" s="130"/>
      <c r="B371" s="130"/>
      <c r="C371" s="130"/>
    </row>
    <row r="372" spans="1:3" s="121" customFormat="1" ht="15.75" customHeight="1" x14ac:dyDescent="0.25">
      <c r="A372" s="130"/>
      <c r="B372" s="130"/>
      <c r="C372" s="130"/>
    </row>
    <row r="373" spans="1:3" s="121" customFormat="1" ht="15.75" customHeight="1" x14ac:dyDescent="0.25">
      <c r="A373" s="130"/>
      <c r="B373" s="130"/>
      <c r="C373" s="130"/>
    </row>
    <row r="374" spans="1:3" s="121" customFormat="1" ht="15.75" customHeight="1" x14ac:dyDescent="0.25">
      <c r="A374" s="130"/>
      <c r="B374" s="130"/>
      <c r="C374" s="130"/>
    </row>
    <row r="375" spans="1:3" s="108" customFormat="1" ht="15.75" customHeight="1" x14ac:dyDescent="0.25">
      <c r="A375" s="130"/>
      <c r="B375" s="130"/>
      <c r="C375" s="130"/>
    </row>
    <row r="376" spans="1:3" s="108" customFormat="1" ht="15.75" customHeight="1" x14ac:dyDescent="0.25">
      <c r="A376" s="130"/>
      <c r="B376" s="130"/>
      <c r="C376" s="130"/>
    </row>
    <row r="377" spans="1:3" s="121" customFormat="1" ht="15.75" customHeight="1" x14ac:dyDescent="0.25">
      <c r="A377" s="130"/>
      <c r="B377" s="130"/>
      <c r="C377" s="130"/>
    </row>
    <row r="378" spans="1:3" s="121" customFormat="1" ht="15.75" customHeight="1" x14ac:dyDescent="0.25">
      <c r="A378" s="130"/>
      <c r="B378" s="130"/>
      <c r="C378" s="130"/>
    </row>
    <row r="379" spans="1:3" s="108" customFormat="1" ht="15.75" customHeight="1" x14ac:dyDescent="0.25">
      <c r="A379" s="130"/>
      <c r="B379" s="130"/>
      <c r="C379" s="130"/>
    </row>
    <row r="380" spans="1:3" s="108" customFormat="1" ht="15.75" customHeight="1" x14ac:dyDescent="0.25">
      <c r="A380" s="130"/>
      <c r="B380" s="130"/>
      <c r="C380" s="130"/>
    </row>
    <row r="381" spans="1:3" s="108" customFormat="1" ht="15.75" customHeight="1" x14ac:dyDescent="0.25">
      <c r="A381" s="130"/>
      <c r="B381" s="130"/>
      <c r="C381" s="130"/>
    </row>
    <row r="382" spans="1:3" s="108" customFormat="1" ht="15.75" customHeight="1" x14ac:dyDescent="0.25">
      <c r="A382" s="130"/>
      <c r="B382" s="130"/>
      <c r="C382" s="130"/>
    </row>
    <row r="383" spans="1:3" s="108" customFormat="1" ht="15.75" customHeight="1" x14ac:dyDescent="0.25">
      <c r="A383" s="130"/>
      <c r="B383" s="130"/>
      <c r="C383" s="130"/>
    </row>
    <row r="384" spans="1:3" s="121" customFormat="1" ht="15.75" customHeight="1" x14ac:dyDescent="0.25">
      <c r="A384" s="130"/>
      <c r="B384" s="130"/>
      <c r="C384" s="130"/>
    </row>
    <row r="385" spans="1:3" s="121" customFormat="1" ht="15.75" customHeight="1" x14ac:dyDescent="0.25">
      <c r="A385" s="130"/>
      <c r="B385" s="130"/>
      <c r="C385" s="130"/>
    </row>
    <row r="386" spans="1:3" s="108" customFormat="1" ht="15.75" customHeight="1" x14ac:dyDescent="0.25">
      <c r="A386" s="130"/>
      <c r="B386" s="130"/>
      <c r="C386" s="130"/>
    </row>
    <row r="387" spans="1:3" s="108" customFormat="1" ht="15.75" customHeight="1" x14ac:dyDescent="0.25">
      <c r="A387" s="130"/>
      <c r="B387" s="130"/>
      <c r="C387" s="130"/>
    </row>
    <row r="388" spans="1:3" s="121" customFormat="1" ht="15.75" customHeight="1" x14ac:dyDescent="0.25">
      <c r="A388" s="130"/>
      <c r="B388" s="130"/>
      <c r="C388" s="130"/>
    </row>
    <row r="389" spans="1:3" s="108" customFormat="1" ht="15.75" customHeight="1" x14ac:dyDescent="0.25">
      <c r="A389" s="130"/>
      <c r="B389" s="130"/>
      <c r="C389" s="130"/>
    </row>
    <row r="390" spans="1:3" s="108" customFormat="1" ht="15.75" customHeight="1" x14ac:dyDescent="0.25">
      <c r="A390" s="130"/>
      <c r="B390" s="130"/>
      <c r="C390" s="130"/>
    </row>
    <row r="391" spans="1:3" s="108" customFormat="1" ht="15.75" customHeight="1" x14ac:dyDescent="0.25">
      <c r="A391" s="130"/>
      <c r="B391" s="130"/>
      <c r="C391" s="130"/>
    </row>
    <row r="392" spans="1:3" s="108" customFormat="1" ht="15.75" customHeight="1" x14ac:dyDescent="0.25">
      <c r="A392" s="130"/>
      <c r="B392" s="130"/>
      <c r="C392" s="130"/>
    </row>
    <row r="393" spans="1:3" s="108" customFormat="1" ht="15.75" customHeight="1" x14ac:dyDescent="0.25">
      <c r="A393" s="130"/>
      <c r="B393" s="130"/>
      <c r="C393" s="130"/>
    </row>
    <row r="394" spans="1:3" s="121" customFormat="1" ht="15.75" customHeight="1" x14ac:dyDescent="0.25">
      <c r="A394" s="130"/>
      <c r="B394" s="130"/>
      <c r="C394" s="130"/>
    </row>
    <row r="395" spans="1:3" s="108" customFormat="1" ht="15.75" customHeight="1" x14ac:dyDescent="0.25">
      <c r="A395" s="130"/>
      <c r="B395" s="130"/>
      <c r="C395" s="130"/>
    </row>
    <row r="396" spans="1:3" s="108" customFormat="1" ht="15.75" customHeight="1" x14ac:dyDescent="0.25">
      <c r="A396" s="130"/>
      <c r="B396" s="130"/>
      <c r="C396" s="130"/>
    </row>
    <row r="397" spans="1:3" s="121" customFormat="1" ht="15.75" customHeight="1" x14ac:dyDescent="0.25">
      <c r="A397" s="130"/>
      <c r="B397" s="130"/>
      <c r="C397" s="130"/>
    </row>
    <row r="398" spans="1:3" s="121" customFormat="1" ht="15.75" customHeight="1" x14ac:dyDescent="0.25">
      <c r="A398" s="130"/>
      <c r="B398" s="130"/>
      <c r="C398" s="130"/>
    </row>
    <row r="399" spans="1:3" s="121" customFormat="1" ht="15.75" customHeight="1" x14ac:dyDescent="0.25">
      <c r="A399" s="130"/>
      <c r="B399" s="130"/>
      <c r="C399" s="130"/>
    </row>
    <row r="400" spans="1:3" s="108" customFormat="1" ht="15.75" customHeight="1" x14ac:dyDescent="0.25">
      <c r="A400" s="130"/>
      <c r="B400" s="130"/>
      <c r="C400" s="130"/>
    </row>
    <row r="401" spans="1:3" s="121" customFormat="1" ht="15.75" customHeight="1" x14ac:dyDescent="0.25">
      <c r="A401" s="130"/>
      <c r="B401" s="130"/>
      <c r="C401" s="130"/>
    </row>
    <row r="402" spans="1:3" s="121" customFormat="1" ht="15.75" customHeight="1" x14ac:dyDescent="0.25">
      <c r="A402" s="130"/>
      <c r="B402" s="130"/>
      <c r="C402" s="130"/>
    </row>
    <row r="403" spans="1:3" s="108" customFormat="1" ht="15.75" customHeight="1" x14ac:dyDescent="0.25">
      <c r="A403" s="130"/>
      <c r="B403" s="130"/>
      <c r="C403" s="130"/>
    </row>
    <row r="404" spans="1:3" s="108" customFormat="1" ht="15.75" customHeight="1" x14ac:dyDescent="0.25">
      <c r="A404" s="130"/>
      <c r="B404" s="130"/>
      <c r="C404" s="130"/>
    </row>
    <row r="405" spans="1:3" s="121" customFormat="1" ht="15.75" customHeight="1" x14ac:dyDescent="0.25">
      <c r="A405" s="130"/>
      <c r="B405" s="130"/>
      <c r="C405" s="130"/>
    </row>
    <row r="406" spans="1:3" s="121" customFormat="1" ht="15.75" customHeight="1" x14ac:dyDescent="0.25">
      <c r="A406" s="130"/>
      <c r="B406" s="130"/>
      <c r="C406" s="130"/>
    </row>
    <row r="407" spans="1:3" s="121" customFormat="1" ht="15.75" customHeight="1" x14ac:dyDescent="0.25">
      <c r="A407" s="130"/>
      <c r="B407" s="130"/>
      <c r="C407" s="130"/>
    </row>
    <row r="408" spans="1:3" s="121" customFormat="1" ht="15.75" customHeight="1" x14ac:dyDescent="0.25">
      <c r="A408" s="130"/>
      <c r="B408" s="130"/>
      <c r="C408" s="130"/>
    </row>
    <row r="409" spans="1:3" s="108" customFormat="1" ht="15.75" customHeight="1" x14ac:dyDescent="0.25">
      <c r="A409" s="130"/>
      <c r="B409" s="130"/>
      <c r="C409" s="130"/>
    </row>
    <row r="410" spans="1:3" s="108" customFormat="1" ht="15.75" customHeight="1" x14ac:dyDescent="0.25">
      <c r="A410" s="130"/>
      <c r="B410" s="130"/>
      <c r="C410" s="130"/>
    </row>
    <row r="411" spans="1:3" s="108" customFormat="1" ht="15.75" customHeight="1" x14ac:dyDescent="0.25">
      <c r="A411" s="130"/>
      <c r="B411" s="130"/>
      <c r="C411" s="130"/>
    </row>
    <row r="412" spans="1:3" s="108" customFormat="1" ht="15.75" customHeight="1" x14ac:dyDescent="0.25">
      <c r="A412" s="130"/>
      <c r="B412" s="130"/>
      <c r="C412" s="130"/>
    </row>
    <row r="413" spans="1:3" s="108" customFormat="1" ht="15.75" customHeight="1" x14ac:dyDescent="0.25">
      <c r="A413" s="130"/>
      <c r="B413" s="130"/>
      <c r="C413" s="130"/>
    </row>
    <row r="414" spans="1:3" s="108" customFormat="1" ht="15.75" customHeight="1" x14ac:dyDescent="0.25">
      <c r="A414" s="130"/>
      <c r="B414" s="130"/>
      <c r="C414" s="130"/>
    </row>
    <row r="415" spans="1:3" s="108" customFormat="1" ht="15.75" customHeight="1" x14ac:dyDescent="0.25">
      <c r="A415" s="130"/>
      <c r="B415" s="130"/>
      <c r="C415" s="130"/>
    </row>
    <row r="416" spans="1:3" s="108" customFormat="1" ht="15.75" customHeight="1" x14ac:dyDescent="0.25">
      <c r="A416" s="130"/>
      <c r="B416" s="130"/>
      <c r="C416" s="130"/>
    </row>
    <row r="417" spans="1:3" s="121" customFormat="1" ht="15.75" customHeight="1" x14ac:dyDescent="0.25">
      <c r="A417" s="130"/>
      <c r="B417" s="130"/>
      <c r="C417" s="130"/>
    </row>
    <row r="418" spans="1:3" s="121" customFormat="1" ht="15.75" customHeight="1" x14ac:dyDescent="0.25">
      <c r="A418" s="130"/>
      <c r="B418" s="130"/>
      <c r="C418" s="130"/>
    </row>
    <row r="419" spans="1:3" s="108" customFormat="1" ht="15.75" customHeight="1" x14ac:dyDescent="0.25">
      <c r="A419" s="130"/>
      <c r="B419" s="130"/>
      <c r="C419" s="130"/>
    </row>
    <row r="420" spans="1:3" s="108" customFormat="1" ht="15.75" customHeight="1" x14ac:dyDescent="0.25">
      <c r="A420" s="130"/>
      <c r="B420" s="130"/>
      <c r="C420" s="130"/>
    </row>
    <row r="421" spans="1:3" s="108" customFormat="1" ht="15.75" customHeight="1" x14ac:dyDescent="0.25">
      <c r="A421" s="130"/>
      <c r="B421" s="130"/>
      <c r="C421" s="130"/>
    </row>
    <row r="422" spans="1:3" s="108" customFormat="1" ht="15.75" customHeight="1" x14ac:dyDescent="0.25">
      <c r="A422" s="130"/>
      <c r="B422" s="130"/>
      <c r="C422" s="130"/>
    </row>
    <row r="423" spans="1:3" s="108" customFormat="1" ht="15.75" customHeight="1" x14ac:dyDescent="0.25">
      <c r="A423" s="130"/>
      <c r="B423" s="130"/>
      <c r="C423" s="130"/>
    </row>
    <row r="424" spans="1:3" s="121" customFormat="1" ht="15.75" customHeight="1" x14ac:dyDescent="0.25">
      <c r="A424" s="130"/>
      <c r="B424" s="130"/>
      <c r="C424" s="130"/>
    </row>
    <row r="425" spans="1:3" s="121" customFormat="1" ht="15.75" customHeight="1" x14ac:dyDescent="0.25">
      <c r="A425" s="130"/>
      <c r="B425" s="130"/>
      <c r="C425" s="130"/>
    </row>
    <row r="426" spans="1:3" s="108" customFormat="1" ht="15.75" customHeight="1" x14ac:dyDescent="0.25">
      <c r="A426" s="130"/>
      <c r="B426" s="130"/>
      <c r="C426" s="130"/>
    </row>
    <row r="427" spans="1:3" s="108" customFormat="1" ht="15.75" customHeight="1" x14ac:dyDescent="0.25">
      <c r="A427" s="130"/>
      <c r="B427" s="130"/>
      <c r="C427" s="130"/>
    </row>
    <row r="428" spans="1:3" s="108" customFormat="1" ht="15.75" customHeight="1" x14ac:dyDescent="0.25">
      <c r="A428" s="130"/>
      <c r="B428" s="130"/>
      <c r="C428" s="130"/>
    </row>
    <row r="429" spans="1:3" s="108" customFormat="1" ht="15.75" customHeight="1" x14ac:dyDescent="0.25">
      <c r="A429" s="130"/>
      <c r="B429" s="130"/>
      <c r="C429" s="130"/>
    </row>
    <row r="430" spans="1:3" s="108" customFormat="1" ht="15.75" customHeight="1" x14ac:dyDescent="0.25">
      <c r="A430" s="130"/>
      <c r="B430" s="130"/>
      <c r="C430" s="130"/>
    </row>
    <row r="431" spans="1:3" s="108" customFormat="1" ht="15.75" customHeight="1" x14ac:dyDescent="0.25">
      <c r="A431" s="130"/>
      <c r="B431" s="130"/>
      <c r="C431" s="130"/>
    </row>
    <row r="432" spans="1:3" s="108" customFormat="1" ht="15.75" customHeight="1" x14ac:dyDescent="0.25">
      <c r="A432" s="130"/>
      <c r="B432" s="130"/>
      <c r="C432" s="130"/>
    </row>
    <row r="433" spans="1:3" s="108" customFormat="1" ht="15.75" customHeight="1" x14ac:dyDescent="0.25">
      <c r="A433" s="130"/>
      <c r="B433" s="130"/>
      <c r="C433" s="130"/>
    </row>
    <row r="434" spans="1:3" s="108" customFormat="1" ht="15.75" customHeight="1" x14ac:dyDescent="0.25">
      <c r="A434" s="130"/>
      <c r="B434" s="130"/>
      <c r="C434" s="130"/>
    </row>
    <row r="435" spans="1:3" s="108" customFormat="1" ht="15.75" customHeight="1" x14ac:dyDescent="0.25">
      <c r="A435" s="130"/>
      <c r="B435" s="130"/>
      <c r="C435" s="130"/>
    </row>
    <row r="436" spans="1:3" s="108" customFormat="1" ht="15.75" customHeight="1" x14ac:dyDescent="0.25">
      <c r="A436" s="130"/>
      <c r="B436" s="130"/>
      <c r="C436" s="130"/>
    </row>
    <row r="437" spans="1:3" s="108" customFormat="1" ht="15.75" customHeight="1" x14ac:dyDescent="0.25">
      <c r="A437" s="130"/>
      <c r="B437" s="130"/>
      <c r="C437" s="130"/>
    </row>
    <row r="438" spans="1:3" s="108" customFormat="1" ht="15.75" customHeight="1" x14ac:dyDescent="0.25">
      <c r="A438" s="130"/>
      <c r="B438" s="130"/>
      <c r="C438" s="130"/>
    </row>
    <row r="439" spans="1:3" s="108" customFormat="1" ht="15.75" customHeight="1" x14ac:dyDescent="0.25">
      <c r="A439" s="130"/>
      <c r="B439" s="130"/>
      <c r="C439" s="130"/>
    </row>
    <row r="440" spans="1:3" s="108" customFormat="1" ht="15.75" customHeight="1" x14ac:dyDescent="0.25">
      <c r="A440" s="130"/>
      <c r="B440" s="130"/>
      <c r="C440" s="130"/>
    </row>
    <row r="441" spans="1:3" s="108" customFormat="1" ht="15.75" customHeight="1" x14ac:dyDescent="0.25">
      <c r="A441" s="130"/>
      <c r="B441" s="130"/>
      <c r="C441" s="130"/>
    </row>
    <row r="442" spans="1:3" s="108" customFormat="1" ht="15.75" customHeight="1" x14ac:dyDescent="0.25">
      <c r="A442" s="130"/>
      <c r="B442" s="130"/>
      <c r="C442" s="130"/>
    </row>
    <row r="443" spans="1:3" s="108" customFormat="1" ht="15.75" customHeight="1" x14ac:dyDescent="0.25">
      <c r="A443" s="130"/>
      <c r="B443" s="130"/>
      <c r="C443" s="130"/>
    </row>
    <row r="444" spans="1:3" s="108" customFormat="1" ht="15.75" customHeight="1" x14ac:dyDescent="0.25">
      <c r="A444" s="130"/>
      <c r="B444" s="130"/>
      <c r="C444" s="130"/>
    </row>
    <row r="445" spans="1:3" s="108" customFormat="1" ht="15.75" customHeight="1" x14ac:dyDescent="0.25">
      <c r="A445" s="130"/>
      <c r="B445" s="130"/>
      <c r="C445" s="130"/>
    </row>
    <row r="446" spans="1:3" s="108" customFormat="1" ht="15.75" customHeight="1" x14ac:dyDescent="0.25">
      <c r="A446" s="130"/>
      <c r="B446" s="130"/>
      <c r="C446" s="130"/>
    </row>
    <row r="447" spans="1:3" s="108" customFormat="1" ht="15.75" customHeight="1" x14ac:dyDescent="0.25">
      <c r="A447" s="130"/>
      <c r="B447" s="130"/>
      <c r="C447" s="130"/>
    </row>
    <row r="448" spans="1:3" s="108" customFormat="1" ht="15.75" customHeight="1" x14ac:dyDescent="0.25">
      <c r="A448" s="130"/>
      <c r="B448" s="130"/>
      <c r="C448" s="130"/>
    </row>
    <row r="449" spans="1:3" s="108" customFormat="1" ht="15.75" customHeight="1" x14ac:dyDescent="0.25">
      <c r="A449" s="130"/>
      <c r="B449" s="130"/>
      <c r="C449" s="130"/>
    </row>
    <row r="450" spans="1:3" s="108" customFormat="1" ht="15.75" customHeight="1" x14ac:dyDescent="0.25">
      <c r="A450" s="130"/>
      <c r="B450" s="130"/>
      <c r="C450" s="130"/>
    </row>
    <row r="451" spans="1:3" s="108" customFormat="1" ht="15.75" customHeight="1" x14ac:dyDescent="0.25">
      <c r="A451" s="130"/>
      <c r="B451" s="130"/>
      <c r="C451" s="130"/>
    </row>
    <row r="452" spans="1:3" s="108" customFormat="1" ht="15.75" customHeight="1" x14ac:dyDescent="0.25">
      <c r="A452" s="130"/>
      <c r="B452" s="130"/>
      <c r="C452" s="130"/>
    </row>
    <row r="453" spans="1:3" s="108" customFormat="1" ht="15.75" customHeight="1" x14ac:dyDescent="0.25">
      <c r="A453" s="130"/>
      <c r="B453" s="130"/>
      <c r="C453" s="130"/>
    </row>
    <row r="454" spans="1:3" s="108" customFormat="1" ht="15.75" customHeight="1" x14ac:dyDescent="0.25">
      <c r="A454" s="130"/>
      <c r="B454" s="130"/>
      <c r="C454" s="130"/>
    </row>
    <row r="455" spans="1:3" s="108" customFormat="1" ht="15.75" customHeight="1" x14ac:dyDescent="0.25">
      <c r="A455" s="130"/>
      <c r="B455" s="130"/>
      <c r="C455" s="130"/>
    </row>
    <row r="456" spans="1:3" s="108" customFormat="1" ht="15.75" customHeight="1" x14ac:dyDescent="0.25">
      <c r="A456" s="130"/>
      <c r="B456" s="130"/>
      <c r="C456" s="130"/>
    </row>
    <row r="457" spans="1:3" s="108" customFormat="1" ht="15.75" customHeight="1" x14ac:dyDescent="0.25">
      <c r="A457" s="130"/>
      <c r="B457" s="130"/>
      <c r="C457" s="130"/>
    </row>
    <row r="458" spans="1:3" s="108" customFormat="1" ht="15.75" customHeight="1" x14ac:dyDescent="0.25">
      <c r="A458" s="130"/>
      <c r="B458" s="130"/>
      <c r="C458" s="130"/>
    </row>
    <row r="459" spans="1:3" s="108" customFormat="1" ht="15.75" customHeight="1" x14ac:dyDescent="0.25">
      <c r="A459" s="130"/>
      <c r="B459" s="130"/>
      <c r="C459" s="130"/>
    </row>
    <row r="460" spans="1:3" s="108" customFormat="1" ht="15.75" customHeight="1" x14ac:dyDescent="0.25">
      <c r="A460" s="130"/>
      <c r="B460" s="130"/>
      <c r="C460" s="130"/>
    </row>
    <row r="461" spans="1:3" s="108" customFormat="1" ht="15.75" customHeight="1" x14ac:dyDescent="0.25">
      <c r="A461" s="130"/>
      <c r="B461" s="130"/>
      <c r="C461" s="130"/>
    </row>
    <row r="462" spans="1:3" s="108" customFormat="1" ht="15.75" customHeight="1" x14ac:dyDescent="0.25">
      <c r="A462" s="130"/>
      <c r="B462" s="130"/>
      <c r="C462" s="130"/>
    </row>
    <row r="463" spans="1:3" s="108" customFormat="1" ht="15.75" customHeight="1" x14ac:dyDescent="0.25">
      <c r="A463" s="130"/>
      <c r="B463" s="130"/>
      <c r="C463" s="130"/>
    </row>
    <row r="464" spans="1:3" s="108" customFormat="1" ht="15.75" customHeight="1" x14ac:dyDescent="0.25">
      <c r="A464" s="130"/>
      <c r="B464" s="130"/>
      <c r="C464" s="130"/>
    </row>
    <row r="465" spans="1:3" s="108" customFormat="1" ht="15.75" customHeight="1" x14ac:dyDescent="0.25">
      <c r="A465" s="130"/>
      <c r="B465" s="130"/>
      <c r="C465" s="130"/>
    </row>
    <row r="466" spans="1:3" s="108" customFormat="1" ht="15.75" customHeight="1" x14ac:dyDescent="0.25">
      <c r="A466" s="130"/>
      <c r="B466" s="130"/>
      <c r="C466" s="130"/>
    </row>
    <row r="467" spans="1:3" s="108" customFormat="1" ht="15.75" customHeight="1" x14ac:dyDescent="0.25">
      <c r="A467" s="130"/>
      <c r="B467" s="130"/>
      <c r="C467" s="130"/>
    </row>
    <row r="468" spans="1:3" s="108" customFormat="1" ht="15.75" customHeight="1" x14ac:dyDescent="0.25">
      <c r="A468" s="130"/>
      <c r="B468" s="130"/>
      <c r="C468" s="130"/>
    </row>
    <row r="469" spans="1:3" s="108" customFormat="1" ht="15.75" customHeight="1" x14ac:dyDescent="0.25">
      <c r="A469" s="130"/>
      <c r="B469" s="130"/>
      <c r="C469" s="130"/>
    </row>
    <row r="470" spans="1:3" s="108" customFormat="1" ht="15.75" customHeight="1" x14ac:dyDescent="0.25">
      <c r="A470" s="130"/>
      <c r="B470" s="130"/>
      <c r="C470" s="130"/>
    </row>
    <row r="471" spans="1:3" s="108" customFormat="1" ht="15.75" customHeight="1" x14ac:dyDescent="0.25">
      <c r="A471" s="130"/>
      <c r="B471" s="130"/>
      <c r="C471" s="130"/>
    </row>
    <row r="472" spans="1:3" s="108" customFormat="1" ht="15.75" customHeight="1" x14ac:dyDescent="0.25">
      <c r="A472" s="130"/>
      <c r="B472" s="130"/>
      <c r="C472" s="130"/>
    </row>
    <row r="473" spans="1:3" s="108" customFormat="1" ht="15.75" customHeight="1" x14ac:dyDescent="0.25">
      <c r="A473" s="130"/>
      <c r="B473" s="130"/>
      <c r="C473" s="130"/>
    </row>
    <row r="474" spans="1:3" s="108" customFormat="1" ht="15.75" customHeight="1" x14ac:dyDescent="0.25">
      <c r="A474" s="130"/>
      <c r="B474" s="130"/>
      <c r="C474" s="130"/>
    </row>
    <row r="475" spans="1:3" s="108" customFormat="1" ht="15.75" customHeight="1" x14ac:dyDescent="0.25">
      <c r="A475" s="130"/>
      <c r="B475" s="130"/>
      <c r="C475" s="130"/>
    </row>
    <row r="476" spans="1:3" s="108" customFormat="1" ht="15.75" customHeight="1" x14ac:dyDescent="0.25">
      <c r="A476" s="130"/>
      <c r="B476" s="130"/>
      <c r="C476" s="130"/>
    </row>
    <row r="477" spans="1:3" s="108" customFormat="1" ht="15.75" customHeight="1" x14ac:dyDescent="0.25">
      <c r="A477" s="130"/>
      <c r="B477" s="130"/>
      <c r="C477" s="130"/>
    </row>
    <row r="478" spans="1:3" s="108" customFormat="1" ht="15.75" customHeight="1" x14ac:dyDescent="0.25">
      <c r="A478" s="130"/>
      <c r="B478" s="130"/>
      <c r="C478" s="130"/>
    </row>
    <row r="479" spans="1:3" s="108" customFormat="1" ht="15.75" customHeight="1" x14ac:dyDescent="0.25">
      <c r="A479" s="130"/>
      <c r="B479" s="130"/>
      <c r="C479" s="130"/>
    </row>
    <row r="480" spans="1:3" s="108" customFormat="1" ht="15.75" customHeight="1" x14ac:dyDescent="0.25">
      <c r="A480" s="130"/>
      <c r="B480" s="130"/>
      <c r="C480" s="130"/>
    </row>
    <row r="481" spans="1:3" s="108" customFormat="1" ht="15.75" customHeight="1" x14ac:dyDescent="0.25">
      <c r="A481" s="130"/>
      <c r="B481" s="130"/>
      <c r="C481" s="130"/>
    </row>
    <row r="482" spans="1:3" s="108" customFormat="1" ht="15.75" customHeight="1" x14ac:dyDescent="0.25">
      <c r="A482" s="130"/>
      <c r="B482" s="130"/>
      <c r="C482" s="130"/>
    </row>
    <row r="483" spans="1:3" s="108" customFormat="1" ht="15.75" customHeight="1" x14ac:dyDescent="0.25">
      <c r="A483" s="130"/>
      <c r="B483" s="130"/>
      <c r="C483" s="130"/>
    </row>
    <row r="484" spans="1:3" s="108" customFormat="1" ht="15.75" customHeight="1" x14ac:dyDescent="0.25">
      <c r="A484" s="130"/>
      <c r="B484" s="130"/>
      <c r="C484" s="130"/>
    </row>
    <row r="485" spans="1:3" s="108" customFormat="1" ht="15.75" customHeight="1" x14ac:dyDescent="0.25">
      <c r="A485" s="130"/>
      <c r="B485" s="130"/>
      <c r="C485" s="130"/>
    </row>
    <row r="486" spans="1:3" s="108" customFormat="1" ht="15.75" customHeight="1" x14ac:dyDescent="0.25">
      <c r="A486" s="130"/>
      <c r="B486" s="130"/>
      <c r="C486" s="130"/>
    </row>
    <row r="487" spans="1:3" s="108" customFormat="1" ht="15.75" customHeight="1" x14ac:dyDescent="0.25">
      <c r="A487" s="130"/>
      <c r="B487" s="130"/>
      <c r="C487" s="130"/>
    </row>
    <row r="488" spans="1:3" s="108" customFormat="1" ht="15.75" customHeight="1" x14ac:dyDescent="0.25">
      <c r="A488" s="130"/>
      <c r="B488" s="130"/>
      <c r="C488" s="130"/>
    </row>
    <row r="489" spans="1:3" s="108" customFormat="1" ht="15.75" customHeight="1" x14ac:dyDescent="0.25">
      <c r="A489" s="130"/>
      <c r="B489" s="130"/>
      <c r="C489" s="130"/>
    </row>
    <row r="490" spans="1:3" s="108" customFormat="1" ht="15.75" customHeight="1" x14ac:dyDescent="0.25">
      <c r="A490" s="130"/>
      <c r="B490" s="130"/>
      <c r="C490" s="130"/>
    </row>
    <row r="491" spans="1:3" s="108" customFormat="1" ht="15.75" customHeight="1" x14ac:dyDescent="0.25">
      <c r="A491" s="130"/>
      <c r="B491" s="130"/>
      <c r="C491" s="130"/>
    </row>
    <row r="492" spans="1:3" s="108" customFormat="1" ht="15.75" customHeight="1" x14ac:dyDescent="0.25">
      <c r="A492" s="130"/>
      <c r="B492" s="130"/>
      <c r="C492" s="130"/>
    </row>
    <row r="493" spans="1:3" s="108" customFormat="1" ht="15.75" customHeight="1" x14ac:dyDescent="0.25">
      <c r="A493" s="130"/>
      <c r="B493" s="130"/>
      <c r="C493" s="130"/>
    </row>
    <row r="494" spans="1:3" s="108" customFormat="1" ht="15.75" customHeight="1" x14ac:dyDescent="0.25">
      <c r="A494" s="130"/>
      <c r="B494" s="130"/>
      <c r="C494" s="130"/>
    </row>
    <row r="495" spans="1:3" s="108" customFormat="1" ht="15.75" customHeight="1" x14ac:dyDescent="0.25">
      <c r="A495" s="130"/>
      <c r="B495" s="130"/>
      <c r="C495" s="130"/>
    </row>
    <row r="496" spans="1:3" s="108" customFormat="1" ht="15.75" customHeight="1" x14ac:dyDescent="0.25">
      <c r="A496" s="130"/>
      <c r="B496" s="130"/>
      <c r="C496" s="130"/>
    </row>
    <row r="497" spans="1:3" s="108" customFormat="1" ht="15.75" customHeight="1" x14ac:dyDescent="0.25">
      <c r="A497" s="130"/>
      <c r="B497" s="130"/>
      <c r="C497" s="130"/>
    </row>
    <row r="498" spans="1:3" s="108" customFormat="1" ht="15.75" customHeight="1" x14ac:dyDescent="0.25">
      <c r="A498" s="130"/>
      <c r="B498" s="130"/>
      <c r="C498" s="130"/>
    </row>
    <row r="499" spans="1:3" s="108" customFormat="1" ht="15.75" customHeight="1" x14ac:dyDescent="0.25">
      <c r="A499" s="130"/>
      <c r="B499" s="130"/>
      <c r="C499" s="130"/>
    </row>
    <row r="500" spans="1:3" s="108" customFormat="1" ht="15.75" customHeight="1" x14ac:dyDescent="0.25">
      <c r="A500" s="130"/>
      <c r="B500" s="130"/>
      <c r="C500" s="130"/>
    </row>
    <row r="501" spans="1:3" s="108" customFormat="1" ht="15.75" customHeight="1" x14ac:dyDescent="0.25">
      <c r="A501" s="130"/>
      <c r="B501" s="130"/>
      <c r="C501" s="130"/>
    </row>
    <row r="502" spans="1:3" s="108" customFormat="1" ht="15.75" customHeight="1" x14ac:dyDescent="0.25">
      <c r="A502" s="130"/>
      <c r="B502" s="130"/>
      <c r="C502" s="130"/>
    </row>
    <row r="503" spans="1:3" s="108" customFormat="1" ht="15.75" customHeight="1" x14ac:dyDescent="0.25">
      <c r="A503" s="130"/>
      <c r="B503" s="130"/>
      <c r="C503" s="130"/>
    </row>
    <row r="504" spans="1:3" s="108" customFormat="1" ht="15.75" customHeight="1" x14ac:dyDescent="0.25">
      <c r="A504" s="130"/>
      <c r="B504" s="130"/>
      <c r="C504" s="130"/>
    </row>
    <row r="505" spans="1:3" s="108" customFormat="1" ht="15.75" customHeight="1" x14ac:dyDescent="0.25">
      <c r="A505" s="130"/>
      <c r="B505" s="130"/>
      <c r="C505" s="130"/>
    </row>
    <row r="506" spans="1:3" s="108" customFormat="1" ht="15.75" customHeight="1" x14ac:dyDescent="0.25">
      <c r="A506" s="130"/>
      <c r="B506" s="130"/>
      <c r="C506" s="130"/>
    </row>
    <row r="507" spans="1:3" s="108" customFormat="1" ht="15.75" customHeight="1" x14ac:dyDescent="0.25">
      <c r="A507" s="130"/>
      <c r="B507" s="130"/>
      <c r="C507" s="130"/>
    </row>
    <row r="508" spans="1:3" s="108" customFormat="1" ht="15.75" customHeight="1" x14ac:dyDescent="0.25">
      <c r="A508" s="130"/>
      <c r="B508" s="130"/>
      <c r="C508" s="130"/>
    </row>
    <row r="509" spans="1:3" s="108" customFormat="1" ht="15.75" customHeight="1" x14ac:dyDescent="0.25">
      <c r="A509" s="130"/>
      <c r="B509" s="130"/>
      <c r="C509" s="130"/>
    </row>
    <row r="510" spans="1:3" s="108" customFormat="1" ht="15.75" customHeight="1" x14ac:dyDescent="0.25">
      <c r="A510" s="130"/>
      <c r="B510" s="130"/>
      <c r="C510" s="130"/>
    </row>
    <row r="511" spans="1:3" s="108" customFormat="1" ht="15.75" customHeight="1" x14ac:dyDescent="0.25">
      <c r="A511" s="130"/>
      <c r="B511" s="130"/>
      <c r="C511" s="130"/>
    </row>
    <row r="512" spans="1:3" s="108" customFormat="1" ht="15.75" customHeight="1" x14ac:dyDescent="0.25">
      <c r="A512" s="130"/>
      <c r="B512" s="130"/>
      <c r="C512" s="130"/>
    </row>
    <row r="513" spans="1:3" s="108" customFormat="1" ht="15.75" customHeight="1" x14ac:dyDescent="0.25">
      <c r="A513" s="130"/>
      <c r="B513" s="130"/>
      <c r="C513" s="130"/>
    </row>
    <row r="514" spans="1:3" s="108" customFormat="1" ht="15.75" customHeight="1" x14ac:dyDescent="0.25">
      <c r="A514" s="130"/>
      <c r="B514" s="130"/>
      <c r="C514" s="130"/>
    </row>
    <row r="515" spans="1:3" s="108" customFormat="1" ht="15.75" customHeight="1" x14ac:dyDescent="0.25">
      <c r="A515" s="130"/>
      <c r="B515" s="130"/>
      <c r="C515" s="130"/>
    </row>
    <row r="516" spans="1:3" s="108" customFormat="1" ht="15.75" customHeight="1" x14ac:dyDescent="0.25">
      <c r="A516" s="130"/>
      <c r="B516" s="130"/>
      <c r="C516" s="130"/>
    </row>
    <row r="517" spans="1:3" s="108" customFormat="1" ht="15.75" customHeight="1" x14ac:dyDescent="0.25">
      <c r="A517" s="130"/>
      <c r="B517" s="130"/>
      <c r="C517" s="130"/>
    </row>
    <row r="518" spans="1:3" s="108" customFormat="1" ht="15.75" customHeight="1" x14ac:dyDescent="0.25">
      <c r="A518" s="130"/>
      <c r="B518" s="130"/>
      <c r="C518" s="130"/>
    </row>
    <row r="519" spans="1:3" s="108" customFormat="1" ht="15.75" customHeight="1" x14ac:dyDescent="0.25">
      <c r="A519" s="130"/>
      <c r="B519" s="130"/>
      <c r="C519" s="130"/>
    </row>
    <row r="520" spans="1:3" s="108" customFormat="1" ht="15.75" customHeight="1" x14ac:dyDescent="0.25">
      <c r="A520" s="130"/>
      <c r="B520" s="130"/>
      <c r="C520" s="130"/>
    </row>
    <row r="521" spans="1:3" s="108" customFormat="1" ht="15.75" customHeight="1" x14ac:dyDescent="0.25">
      <c r="A521" s="130"/>
      <c r="B521" s="130"/>
      <c r="C521" s="130"/>
    </row>
    <row r="522" spans="1:3" s="108" customFormat="1" ht="15.75" customHeight="1" x14ac:dyDescent="0.25">
      <c r="A522" s="130"/>
      <c r="B522" s="130"/>
      <c r="C522" s="130"/>
    </row>
    <row r="523" spans="1:3" s="108" customFormat="1" ht="15.75" customHeight="1" x14ac:dyDescent="0.25">
      <c r="A523" s="130"/>
      <c r="B523" s="130"/>
      <c r="C523" s="130"/>
    </row>
    <row r="524" spans="1:3" s="108" customFormat="1" ht="15.75" customHeight="1" x14ac:dyDescent="0.25">
      <c r="A524" s="130"/>
      <c r="B524" s="130"/>
      <c r="C524" s="130"/>
    </row>
    <row r="525" spans="1:3" s="108" customFormat="1" ht="15.75" customHeight="1" x14ac:dyDescent="0.25">
      <c r="A525" s="130"/>
      <c r="B525" s="130"/>
      <c r="C525" s="130"/>
    </row>
    <row r="526" spans="1:3" s="108" customFormat="1" ht="15.75" customHeight="1" x14ac:dyDescent="0.25">
      <c r="A526" s="130"/>
      <c r="B526" s="130"/>
      <c r="C526" s="130"/>
    </row>
    <row r="527" spans="1:3" s="108" customFormat="1" ht="15.75" customHeight="1" x14ac:dyDescent="0.25">
      <c r="A527" s="130"/>
      <c r="B527" s="130"/>
      <c r="C527" s="130"/>
    </row>
    <row r="528" spans="1:3" s="108" customFormat="1" ht="15.75" customHeight="1" x14ac:dyDescent="0.25">
      <c r="A528" s="130"/>
      <c r="B528" s="130"/>
      <c r="C528" s="130"/>
    </row>
    <row r="529" spans="1:3" s="108" customFormat="1" ht="15.75" customHeight="1" x14ac:dyDescent="0.25">
      <c r="A529" s="130"/>
      <c r="B529" s="130"/>
      <c r="C529" s="130"/>
    </row>
    <row r="530" spans="1:3" s="108" customFormat="1" ht="15.75" customHeight="1" x14ac:dyDescent="0.25">
      <c r="A530" s="130"/>
      <c r="B530" s="130"/>
      <c r="C530" s="130"/>
    </row>
    <row r="531" spans="1:3" s="108" customFormat="1" ht="15.75" customHeight="1" x14ac:dyDescent="0.25">
      <c r="A531" s="130"/>
      <c r="B531" s="130"/>
      <c r="C531" s="130"/>
    </row>
    <row r="532" spans="1:3" s="108" customFormat="1" ht="15.75" customHeight="1" x14ac:dyDescent="0.25">
      <c r="A532" s="130"/>
      <c r="B532" s="130"/>
      <c r="C532" s="130"/>
    </row>
    <row r="533" spans="1:3" s="108" customFormat="1" ht="15.75" customHeight="1" x14ac:dyDescent="0.25">
      <c r="A533" s="130"/>
      <c r="B533" s="130"/>
      <c r="C533" s="130"/>
    </row>
    <row r="534" spans="1:3" s="108" customFormat="1" ht="15.75" customHeight="1" x14ac:dyDescent="0.25">
      <c r="A534" s="130"/>
      <c r="B534" s="130"/>
      <c r="C534" s="130"/>
    </row>
    <row r="535" spans="1:3" s="108" customFormat="1" ht="15.75" customHeight="1" x14ac:dyDescent="0.25">
      <c r="A535" s="130"/>
      <c r="B535" s="130"/>
      <c r="C535" s="130"/>
    </row>
    <row r="536" spans="1:3" s="108" customFormat="1" ht="15.75" customHeight="1" x14ac:dyDescent="0.25">
      <c r="A536" s="130"/>
      <c r="B536" s="130"/>
      <c r="C536" s="130"/>
    </row>
    <row r="537" spans="1:3" s="108" customFormat="1" ht="15.75" customHeight="1" x14ac:dyDescent="0.25">
      <c r="A537" s="130"/>
      <c r="B537" s="130"/>
      <c r="C537" s="130"/>
    </row>
    <row r="538" spans="1:3" s="108" customFormat="1" ht="15.75" customHeight="1" x14ac:dyDescent="0.25">
      <c r="A538" s="130"/>
      <c r="B538" s="130"/>
      <c r="C538" s="130"/>
    </row>
    <row r="539" spans="1:3" s="108" customFormat="1" ht="15.75" customHeight="1" x14ac:dyDescent="0.25">
      <c r="A539" s="130"/>
      <c r="B539" s="130"/>
      <c r="C539" s="130"/>
    </row>
    <row r="540" spans="1:3" s="108" customFormat="1" ht="15.75" customHeight="1" x14ac:dyDescent="0.25">
      <c r="A540" s="130"/>
      <c r="B540" s="130"/>
      <c r="C540" s="130"/>
    </row>
    <row r="541" spans="1:3" s="108" customFormat="1" ht="15.75" customHeight="1" x14ac:dyDescent="0.25">
      <c r="A541" s="130"/>
      <c r="B541" s="130"/>
      <c r="C541" s="130"/>
    </row>
    <row r="542" spans="1:3" s="108" customFormat="1" ht="15.75" customHeight="1" x14ac:dyDescent="0.25">
      <c r="A542" s="130"/>
      <c r="B542" s="130"/>
      <c r="C542" s="130"/>
    </row>
    <row r="543" spans="1:3" s="108" customFormat="1" ht="15.75" customHeight="1" x14ac:dyDescent="0.25">
      <c r="A543" s="130"/>
      <c r="B543" s="130"/>
      <c r="C543" s="130"/>
    </row>
    <row r="544" spans="1:3" s="108" customFormat="1" ht="15.75" customHeight="1" x14ac:dyDescent="0.25">
      <c r="A544" s="130"/>
      <c r="B544" s="130"/>
      <c r="C544" s="130"/>
    </row>
    <row r="545" spans="1:3" s="108" customFormat="1" ht="15.75" customHeight="1" x14ac:dyDescent="0.25">
      <c r="A545" s="130"/>
      <c r="B545" s="130"/>
      <c r="C545" s="130"/>
    </row>
    <row r="546" spans="1:3" s="108" customFormat="1" ht="15.75" customHeight="1" x14ac:dyDescent="0.25">
      <c r="A546" s="130"/>
      <c r="B546" s="130"/>
      <c r="C546" s="130"/>
    </row>
    <row r="547" spans="1:3" s="108" customFormat="1" ht="15.75" customHeight="1" x14ac:dyDescent="0.25">
      <c r="A547" s="130"/>
      <c r="B547" s="130"/>
      <c r="C547" s="130"/>
    </row>
    <row r="548" spans="1:3" s="108" customFormat="1" ht="15.75" customHeight="1" x14ac:dyDescent="0.25">
      <c r="A548" s="130"/>
      <c r="B548" s="130"/>
      <c r="C548" s="130"/>
    </row>
    <row r="549" spans="1:3" s="108" customFormat="1" ht="15.75" customHeight="1" x14ac:dyDescent="0.25">
      <c r="A549" s="130"/>
      <c r="B549" s="130"/>
      <c r="C549" s="130"/>
    </row>
    <row r="550" spans="1:3" s="108" customFormat="1" ht="15.75" customHeight="1" x14ac:dyDescent="0.25">
      <c r="A550" s="130"/>
      <c r="B550" s="130"/>
      <c r="C550" s="130"/>
    </row>
    <row r="551" spans="1:3" s="108" customFormat="1" ht="15.75" customHeight="1" x14ac:dyDescent="0.25">
      <c r="A551" s="130"/>
      <c r="B551" s="130"/>
      <c r="C551" s="130"/>
    </row>
    <row r="552" spans="1:3" s="108" customFormat="1" ht="15.75" customHeight="1" x14ac:dyDescent="0.25">
      <c r="A552" s="130"/>
      <c r="B552" s="130"/>
      <c r="C552" s="130"/>
    </row>
    <row r="553" spans="1:3" s="108" customFormat="1" ht="15.75" customHeight="1" x14ac:dyDescent="0.25">
      <c r="A553" s="130"/>
      <c r="B553" s="130"/>
      <c r="C553" s="130"/>
    </row>
    <row r="554" spans="1:3" s="108" customFormat="1" ht="15.75" customHeight="1" x14ac:dyDescent="0.25">
      <c r="A554" s="130"/>
      <c r="B554" s="130"/>
      <c r="C554" s="130"/>
    </row>
    <row r="555" spans="1:3" s="108" customFormat="1" ht="15.75" customHeight="1" x14ac:dyDescent="0.25">
      <c r="A555" s="130"/>
      <c r="B555" s="130"/>
      <c r="C555" s="130"/>
    </row>
    <row r="556" spans="1:3" s="108" customFormat="1" ht="15.75" customHeight="1" x14ac:dyDescent="0.25">
      <c r="A556" s="130"/>
      <c r="B556" s="130"/>
      <c r="C556" s="130"/>
    </row>
    <row r="557" spans="1:3" s="108" customFormat="1" ht="15.75" customHeight="1" x14ac:dyDescent="0.25">
      <c r="A557" s="130"/>
      <c r="B557" s="130"/>
      <c r="C557" s="130"/>
    </row>
    <row r="558" spans="1:3" s="108" customFormat="1" ht="15.75" customHeight="1" x14ac:dyDescent="0.25">
      <c r="A558" s="130"/>
      <c r="B558" s="130"/>
      <c r="C558" s="130"/>
    </row>
    <row r="559" spans="1:3" s="108" customFormat="1" ht="15.75" customHeight="1" x14ac:dyDescent="0.25">
      <c r="A559" s="130"/>
      <c r="B559" s="130"/>
      <c r="C559" s="130"/>
    </row>
    <row r="560" spans="1:3" s="108" customFormat="1" ht="15.75" customHeight="1" x14ac:dyDescent="0.25">
      <c r="A560" s="130"/>
      <c r="B560" s="130"/>
      <c r="C560" s="130"/>
    </row>
    <row r="561" spans="1:3" s="108" customFormat="1" ht="15.75" customHeight="1" x14ac:dyDescent="0.25">
      <c r="A561" s="130"/>
      <c r="B561" s="130"/>
      <c r="C561" s="130"/>
    </row>
    <row r="562" spans="1:3" s="108" customFormat="1" ht="15.75" customHeight="1" x14ac:dyDescent="0.25">
      <c r="A562" s="130"/>
      <c r="B562" s="130"/>
      <c r="C562" s="130"/>
    </row>
    <row r="563" spans="1:3" s="108" customFormat="1" ht="15.75" customHeight="1" x14ac:dyDescent="0.25">
      <c r="A563" s="130"/>
      <c r="B563" s="130"/>
      <c r="C563" s="130"/>
    </row>
    <row r="564" spans="1:3" s="108" customFormat="1" ht="15.75" customHeight="1" x14ac:dyDescent="0.25">
      <c r="A564" s="130"/>
      <c r="B564" s="130"/>
      <c r="C564" s="130"/>
    </row>
    <row r="565" spans="1:3" s="108" customFormat="1" ht="15.75" customHeight="1" x14ac:dyDescent="0.25">
      <c r="A565" s="130"/>
      <c r="B565" s="130"/>
      <c r="C565" s="130"/>
    </row>
    <row r="566" spans="1:3" s="108" customFormat="1" ht="15.75" customHeight="1" x14ac:dyDescent="0.25">
      <c r="A566" s="130"/>
      <c r="B566" s="130"/>
      <c r="C566" s="130"/>
    </row>
    <row r="567" spans="1:3" s="108" customFormat="1" ht="15.75" customHeight="1" x14ac:dyDescent="0.25">
      <c r="A567" s="130"/>
      <c r="B567" s="130"/>
      <c r="C567" s="130"/>
    </row>
    <row r="568" spans="1:3" s="108" customFormat="1" ht="15.75" customHeight="1" x14ac:dyDescent="0.25">
      <c r="A568" s="130"/>
      <c r="B568" s="130"/>
      <c r="C568" s="130"/>
    </row>
    <row r="569" spans="1:3" s="108" customFormat="1" ht="15.75" customHeight="1" x14ac:dyDescent="0.25">
      <c r="A569" s="130"/>
      <c r="B569" s="130"/>
      <c r="C569" s="130"/>
    </row>
    <row r="570" spans="1:3" s="108" customFormat="1" ht="15.75" customHeight="1" x14ac:dyDescent="0.25">
      <c r="A570" s="130"/>
      <c r="B570" s="130"/>
      <c r="C570" s="130"/>
    </row>
    <row r="571" spans="1:3" s="108" customFormat="1" ht="15.75" customHeight="1" x14ac:dyDescent="0.25">
      <c r="A571" s="130"/>
      <c r="B571" s="130"/>
      <c r="C571" s="130"/>
    </row>
    <row r="572" spans="1:3" s="108" customFormat="1" ht="15.75" customHeight="1" x14ac:dyDescent="0.25">
      <c r="A572" s="130"/>
      <c r="B572" s="130"/>
      <c r="C572" s="130"/>
    </row>
    <row r="573" spans="1:3" s="108" customFormat="1" ht="15.75" customHeight="1" x14ac:dyDescent="0.25">
      <c r="A573" s="130"/>
      <c r="B573" s="130"/>
      <c r="C573" s="130"/>
    </row>
    <row r="574" spans="1:3" s="108" customFormat="1" ht="15.75" customHeight="1" x14ac:dyDescent="0.25">
      <c r="A574" s="130"/>
      <c r="B574" s="130"/>
      <c r="C574" s="130"/>
    </row>
    <row r="575" spans="1:3" s="108" customFormat="1" ht="15.75" customHeight="1" x14ac:dyDescent="0.25">
      <c r="A575" s="130"/>
      <c r="B575" s="130"/>
      <c r="C575" s="130"/>
    </row>
    <row r="576" spans="1:3" s="108" customFormat="1" ht="15.75" customHeight="1" x14ac:dyDescent="0.25">
      <c r="A576" s="130"/>
      <c r="B576" s="130"/>
      <c r="C576" s="130"/>
    </row>
    <row r="577" spans="1:3" s="108" customFormat="1" ht="15.75" customHeight="1" x14ac:dyDescent="0.25">
      <c r="A577" s="130"/>
      <c r="B577" s="130"/>
      <c r="C577" s="130"/>
    </row>
    <row r="578" spans="1:3" s="108" customFormat="1" ht="15.75" customHeight="1" x14ac:dyDescent="0.25">
      <c r="A578" s="130"/>
      <c r="B578" s="130"/>
      <c r="C578" s="130"/>
    </row>
    <row r="579" spans="1:3" s="108" customFormat="1" ht="15.75" customHeight="1" x14ac:dyDescent="0.25">
      <c r="A579" s="130"/>
      <c r="B579" s="130"/>
      <c r="C579" s="130"/>
    </row>
    <row r="580" spans="1:3" s="108" customFormat="1" ht="15.75" customHeight="1" x14ac:dyDescent="0.25">
      <c r="A580" s="130"/>
      <c r="B580" s="130"/>
      <c r="C580" s="130"/>
    </row>
    <row r="581" spans="1:3" s="108" customFormat="1" ht="15.75" customHeight="1" x14ac:dyDescent="0.25">
      <c r="A581" s="130"/>
      <c r="B581" s="130"/>
      <c r="C581" s="130"/>
    </row>
    <row r="582" spans="1:3" s="108" customFormat="1" ht="15.75" customHeight="1" x14ac:dyDescent="0.25">
      <c r="A582" s="130"/>
      <c r="B582" s="130"/>
      <c r="C582" s="130"/>
    </row>
    <row r="583" spans="1:3" s="108" customFormat="1" ht="15.75" customHeight="1" x14ac:dyDescent="0.25">
      <c r="A583" s="130"/>
      <c r="B583" s="130"/>
      <c r="C583" s="130"/>
    </row>
    <row r="584" spans="1:3" s="108" customFormat="1" ht="15.75" customHeight="1" x14ac:dyDescent="0.25">
      <c r="A584" s="130"/>
      <c r="B584" s="130"/>
      <c r="C584" s="130"/>
    </row>
    <row r="585" spans="1:3" s="108" customFormat="1" ht="15.75" customHeight="1" x14ac:dyDescent="0.25">
      <c r="A585" s="130"/>
      <c r="B585" s="130"/>
      <c r="C585" s="130"/>
    </row>
    <row r="586" spans="1:3" s="108" customFormat="1" ht="15.75" customHeight="1" x14ac:dyDescent="0.25">
      <c r="A586" s="130"/>
      <c r="B586" s="130"/>
      <c r="C586" s="130"/>
    </row>
    <row r="587" spans="1:3" s="108" customFormat="1" ht="15.75" customHeight="1" x14ac:dyDescent="0.25">
      <c r="A587" s="130"/>
      <c r="B587" s="130"/>
      <c r="C587" s="130"/>
    </row>
    <row r="588" spans="1:3" s="108" customFormat="1" ht="15.75" customHeight="1" x14ac:dyDescent="0.25">
      <c r="A588" s="130"/>
      <c r="B588" s="130"/>
      <c r="C588" s="130"/>
    </row>
    <row r="589" spans="1:3" s="108" customFormat="1" ht="15.75" customHeight="1" x14ac:dyDescent="0.25">
      <c r="A589" s="130"/>
      <c r="B589" s="130"/>
      <c r="C589" s="130"/>
    </row>
    <row r="590" spans="1:3" s="108" customFormat="1" ht="15.75" customHeight="1" x14ac:dyDescent="0.25">
      <c r="A590" s="130"/>
      <c r="B590" s="130"/>
      <c r="C590" s="130"/>
    </row>
    <row r="591" spans="1:3" s="108" customFormat="1" ht="15.75" customHeight="1" x14ac:dyDescent="0.25">
      <c r="A591" s="130"/>
      <c r="B591" s="130"/>
      <c r="C591" s="130"/>
    </row>
    <row r="592" spans="1:3" s="108" customFormat="1" ht="15.75" customHeight="1" x14ac:dyDescent="0.25">
      <c r="A592" s="130"/>
      <c r="B592" s="130"/>
      <c r="C592" s="130"/>
    </row>
    <row r="593" spans="1:3" s="108" customFormat="1" ht="15.75" customHeight="1" x14ac:dyDescent="0.25">
      <c r="A593" s="130"/>
      <c r="B593" s="130"/>
      <c r="C593" s="130"/>
    </row>
    <row r="594" spans="1:3" s="108" customFormat="1" ht="15.75" customHeight="1" x14ac:dyDescent="0.25">
      <c r="A594" s="130"/>
      <c r="B594" s="130"/>
      <c r="C594" s="130"/>
    </row>
    <row r="595" spans="1:3" s="108" customFormat="1" ht="15.75" customHeight="1" x14ac:dyDescent="0.25">
      <c r="A595" s="130"/>
      <c r="B595" s="130"/>
      <c r="C595" s="130"/>
    </row>
    <row r="596" spans="1:3" s="108" customFormat="1" ht="15.75" customHeight="1" x14ac:dyDescent="0.25">
      <c r="A596" s="130"/>
      <c r="B596" s="130"/>
      <c r="C596" s="130"/>
    </row>
    <row r="597" spans="1:3" s="108" customFormat="1" ht="15.75" customHeight="1" x14ac:dyDescent="0.25">
      <c r="A597" s="130"/>
      <c r="B597" s="130"/>
      <c r="C597" s="130"/>
    </row>
    <row r="598" spans="1:3" s="108" customFormat="1" ht="15.75" customHeight="1" x14ac:dyDescent="0.25">
      <c r="A598" s="130"/>
      <c r="B598" s="130"/>
      <c r="C598" s="130"/>
    </row>
    <row r="599" spans="1:3" s="108" customFormat="1" ht="15.75" customHeight="1" x14ac:dyDescent="0.25">
      <c r="A599" s="130"/>
      <c r="B599" s="130"/>
      <c r="C599" s="130"/>
    </row>
    <row r="600" spans="1:3" s="108" customFormat="1" ht="15.75" customHeight="1" x14ac:dyDescent="0.25">
      <c r="A600" s="130"/>
      <c r="B600" s="130"/>
      <c r="C600" s="130"/>
    </row>
    <row r="601" spans="1:3" s="108" customFormat="1" ht="15.75" customHeight="1" x14ac:dyDescent="0.25">
      <c r="A601" s="130"/>
      <c r="B601" s="130"/>
      <c r="C601" s="130"/>
    </row>
    <row r="602" spans="1:3" s="108" customFormat="1" ht="15.75" customHeight="1" x14ac:dyDescent="0.25">
      <c r="A602" s="130"/>
      <c r="B602" s="130"/>
      <c r="C602" s="130"/>
    </row>
    <row r="603" spans="1:3" s="108" customFormat="1" ht="15.75" customHeight="1" x14ac:dyDescent="0.25">
      <c r="A603" s="130"/>
      <c r="B603" s="130"/>
      <c r="C603" s="130"/>
    </row>
    <row r="604" spans="1:3" s="108" customFormat="1" ht="15.75" customHeight="1" x14ac:dyDescent="0.25">
      <c r="A604" s="130"/>
      <c r="B604" s="130"/>
      <c r="C604" s="130"/>
    </row>
    <row r="605" spans="1:3" s="108" customFormat="1" ht="15.75" customHeight="1" x14ac:dyDescent="0.25">
      <c r="A605" s="130"/>
      <c r="B605" s="130"/>
      <c r="C605" s="130"/>
    </row>
    <row r="606" spans="1:3" s="108" customFormat="1" ht="15.75" customHeight="1" x14ac:dyDescent="0.25">
      <c r="A606" s="130"/>
      <c r="B606" s="130"/>
      <c r="C606" s="130"/>
    </row>
    <row r="607" spans="1:3" s="108" customFormat="1" ht="15.75" customHeight="1" x14ac:dyDescent="0.25">
      <c r="A607" s="130"/>
      <c r="B607" s="130"/>
      <c r="C607" s="130"/>
    </row>
    <row r="608" spans="1:3" s="108" customFormat="1" ht="15.75" customHeight="1" x14ac:dyDescent="0.25">
      <c r="A608" s="130"/>
      <c r="B608" s="130"/>
      <c r="C608" s="130"/>
    </row>
    <row r="609" spans="1:3" s="108" customFormat="1" ht="15.75" customHeight="1" x14ac:dyDescent="0.25">
      <c r="A609" s="130"/>
      <c r="B609" s="130"/>
      <c r="C609" s="130"/>
    </row>
    <row r="610" spans="1:3" s="108" customFormat="1" ht="15.75" customHeight="1" x14ac:dyDescent="0.25">
      <c r="A610" s="130"/>
      <c r="B610" s="130"/>
      <c r="C610" s="130"/>
    </row>
    <row r="611" spans="1:3" s="108" customFormat="1" ht="15.75" customHeight="1" x14ac:dyDescent="0.25">
      <c r="A611" s="130"/>
      <c r="B611" s="130"/>
      <c r="C611" s="130"/>
    </row>
    <row r="612" spans="1:3" s="108" customFormat="1" ht="15.75" customHeight="1" x14ac:dyDescent="0.25">
      <c r="A612" s="130"/>
      <c r="B612" s="130"/>
      <c r="C612" s="130"/>
    </row>
    <row r="613" spans="1:3" s="108" customFormat="1" ht="15.75" customHeight="1" x14ac:dyDescent="0.25">
      <c r="A613" s="130"/>
      <c r="B613" s="130"/>
      <c r="C613" s="130"/>
    </row>
    <row r="614" spans="1:3" s="108" customFormat="1" ht="15.75" customHeight="1" x14ac:dyDescent="0.25">
      <c r="A614" s="130"/>
      <c r="B614" s="130"/>
      <c r="C614" s="130"/>
    </row>
    <row r="615" spans="1:3" s="108" customFormat="1" ht="15.75" customHeight="1" x14ac:dyDescent="0.25">
      <c r="A615" s="130"/>
      <c r="B615" s="130"/>
      <c r="C615" s="130"/>
    </row>
    <row r="616" spans="1:3" s="108" customFormat="1" ht="15.75" customHeight="1" x14ac:dyDescent="0.25">
      <c r="A616" s="130"/>
      <c r="B616" s="130"/>
      <c r="C616" s="130"/>
    </row>
    <row r="617" spans="1:3" s="108" customFormat="1" ht="15.75" customHeight="1" x14ac:dyDescent="0.25">
      <c r="A617" s="130"/>
      <c r="B617" s="130"/>
      <c r="C617" s="130"/>
    </row>
    <row r="618" spans="1:3" s="108" customFormat="1" ht="15.75" customHeight="1" x14ac:dyDescent="0.25">
      <c r="A618" s="130"/>
      <c r="B618" s="130"/>
      <c r="C618" s="130"/>
    </row>
    <row r="619" spans="1:3" s="108" customFormat="1" ht="15.75" customHeight="1" x14ac:dyDescent="0.25">
      <c r="A619" s="130"/>
      <c r="B619" s="130"/>
      <c r="C619" s="130"/>
    </row>
    <row r="620" spans="1:3" s="108" customFormat="1" ht="15.75" customHeight="1" x14ac:dyDescent="0.25">
      <c r="A620" s="130"/>
      <c r="B620" s="130"/>
      <c r="C620" s="130"/>
    </row>
    <row r="621" spans="1:3" s="108" customFormat="1" ht="15.75" customHeight="1" x14ac:dyDescent="0.25">
      <c r="A621" s="130"/>
      <c r="B621" s="130"/>
      <c r="C621" s="130"/>
    </row>
    <row r="622" spans="1:3" s="108" customFormat="1" ht="15.75" customHeight="1" x14ac:dyDescent="0.25">
      <c r="A622" s="130"/>
      <c r="B622" s="130"/>
      <c r="C622" s="130"/>
    </row>
    <row r="623" spans="1:3" s="108" customFormat="1" ht="15.75" customHeight="1" x14ac:dyDescent="0.25">
      <c r="A623" s="130"/>
      <c r="B623" s="130"/>
      <c r="C623" s="130"/>
    </row>
    <row r="624" spans="1:3" s="108" customFormat="1" ht="15.75" customHeight="1" x14ac:dyDescent="0.25">
      <c r="A624" s="130"/>
      <c r="B624" s="130"/>
      <c r="C624" s="130"/>
    </row>
    <row r="625" spans="1:3" s="108" customFormat="1" ht="15.75" customHeight="1" x14ac:dyDescent="0.25">
      <c r="A625" s="130"/>
      <c r="B625" s="130"/>
      <c r="C625" s="130"/>
    </row>
    <row r="626" spans="1:3" s="108" customFormat="1" ht="15.75" customHeight="1" x14ac:dyDescent="0.25">
      <c r="A626" s="130"/>
      <c r="B626" s="130"/>
      <c r="C626" s="130"/>
    </row>
    <row r="627" spans="1:3" s="108" customFormat="1" ht="15.75" customHeight="1" x14ac:dyDescent="0.25">
      <c r="A627" s="130"/>
      <c r="B627" s="130"/>
      <c r="C627" s="130"/>
    </row>
    <row r="628" spans="1:3" s="108" customFormat="1" ht="15.75" customHeight="1" x14ac:dyDescent="0.25">
      <c r="A628" s="130"/>
      <c r="B628" s="130"/>
      <c r="C628" s="130"/>
    </row>
    <row r="629" spans="1:3" s="108" customFormat="1" ht="15.75" customHeight="1" x14ac:dyDescent="0.25">
      <c r="A629" s="130"/>
      <c r="B629" s="130"/>
      <c r="C629" s="130"/>
    </row>
    <row r="630" spans="1:3" s="108" customFormat="1" ht="15.75" customHeight="1" x14ac:dyDescent="0.25">
      <c r="A630" s="130"/>
      <c r="B630" s="130"/>
      <c r="C630" s="130"/>
    </row>
    <row r="631" spans="1:3" s="108" customFormat="1" ht="15.75" customHeight="1" x14ac:dyDescent="0.25">
      <c r="A631" s="130"/>
      <c r="B631" s="130"/>
      <c r="C631" s="130"/>
    </row>
    <row r="632" spans="1:3" s="108" customFormat="1" ht="15.75" customHeight="1" x14ac:dyDescent="0.25">
      <c r="A632" s="130"/>
      <c r="B632" s="130"/>
      <c r="C632" s="130"/>
    </row>
    <row r="633" spans="1:3" s="108" customFormat="1" ht="15.75" customHeight="1" x14ac:dyDescent="0.25">
      <c r="A633" s="130"/>
      <c r="B633" s="130"/>
      <c r="C633" s="130"/>
    </row>
    <row r="634" spans="1:3" s="108" customFormat="1" ht="15.75" customHeight="1" x14ac:dyDescent="0.25">
      <c r="A634" s="130"/>
      <c r="B634" s="130"/>
      <c r="C634" s="130"/>
    </row>
    <row r="635" spans="1:3" s="108" customFormat="1" ht="15.75" customHeight="1" x14ac:dyDescent="0.25">
      <c r="A635" s="130"/>
      <c r="B635" s="130"/>
      <c r="C635" s="130"/>
    </row>
    <row r="636" spans="1:3" s="108" customFormat="1" ht="15.75" customHeight="1" x14ac:dyDescent="0.25">
      <c r="A636" s="130"/>
      <c r="B636" s="130"/>
      <c r="C636" s="130"/>
    </row>
    <row r="637" spans="1:3" s="108" customFormat="1" ht="15.75" customHeight="1" x14ac:dyDescent="0.25">
      <c r="A637" s="130"/>
      <c r="B637" s="130"/>
      <c r="C637" s="130"/>
    </row>
    <row r="638" spans="1:3" s="108" customFormat="1" ht="15.75" customHeight="1" x14ac:dyDescent="0.25">
      <c r="A638" s="130"/>
      <c r="B638" s="130"/>
      <c r="C638" s="130"/>
    </row>
    <row r="639" spans="1:3" s="108" customFormat="1" ht="15.75" customHeight="1" x14ac:dyDescent="0.25">
      <c r="A639" s="130"/>
      <c r="B639" s="130"/>
      <c r="C639" s="130"/>
    </row>
    <row r="640" spans="1:3" s="108" customFormat="1" ht="15.75" customHeight="1" x14ac:dyDescent="0.25">
      <c r="A640" s="130"/>
      <c r="B640" s="130"/>
      <c r="C640" s="130"/>
    </row>
    <row r="641" spans="1:3" s="108" customFormat="1" ht="15.75" customHeight="1" x14ac:dyDescent="0.25">
      <c r="A641" s="130"/>
      <c r="B641" s="130"/>
      <c r="C641" s="130"/>
    </row>
    <row r="642" spans="1:3" s="108" customFormat="1" ht="15.75" customHeight="1" x14ac:dyDescent="0.25">
      <c r="A642" s="130"/>
      <c r="B642" s="130"/>
      <c r="C642" s="130"/>
    </row>
    <row r="643" spans="1:3" s="108" customFormat="1" ht="15.75" customHeight="1" x14ac:dyDescent="0.25">
      <c r="A643" s="130"/>
      <c r="B643" s="130"/>
      <c r="C643" s="130"/>
    </row>
    <row r="644" spans="1:3" s="108" customFormat="1" ht="15.75" customHeight="1" x14ac:dyDescent="0.25">
      <c r="A644" s="130"/>
      <c r="B644" s="130"/>
      <c r="C644" s="130"/>
    </row>
    <row r="645" spans="1:3" s="108" customFormat="1" ht="15.75" customHeight="1" x14ac:dyDescent="0.25">
      <c r="A645" s="130"/>
      <c r="B645" s="130"/>
      <c r="C645" s="130"/>
    </row>
    <row r="646" spans="1:3" s="108" customFormat="1" ht="15.75" customHeight="1" x14ac:dyDescent="0.25">
      <c r="A646" s="130"/>
      <c r="B646" s="130"/>
      <c r="C646" s="130"/>
    </row>
    <row r="647" spans="1:3" s="108" customFormat="1" ht="15.75" customHeight="1" x14ac:dyDescent="0.25">
      <c r="A647" s="130"/>
      <c r="B647" s="130"/>
      <c r="C647" s="130"/>
    </row>
    <row r="648" spans="1:3" s="108" customFormat="1" ht="15.75" customHeight="1" x14ac:dyDescent="0.25">
      <c r="A648" s="130"/>
      <c r="B648" s="130"/>
      <c r="C648" s="130"/>
    </row>
    <row r="649" spans="1:3" s="108" customFormat="1" ht="15.75" customHeight="1" x14ac:dyDescent="0.25">
      <c r="A649" s="130"/>
      <c r="B649" s="130"/>
      <c r="C649" s="130"/>
    </row>
    <row r="650" spans="1:3" s="108" customFormat="1" ht="15.75" customHeight="1" x14ac:dyDescent="0.25">
      <c r="A650" s="130"/>
      <c r="B650" s="130"/>
      <c r="C650" s="130"/>
    </row>
    <row r="651" spans="1:3" s="108" customFormat="1" ht="15.75" customHeight="1" x14ac:dyDescent="0.25">
      <c r="A651" s="130"/>
      <c r="B651" s="130"/>
      <c r="C651" s="130"/>
    </row>
    <row r="652" spans="1:3" s="108" customFormat="1" ht="15.75" customHeight="1" x14ac:dyDescent="0.25">
      <c r="A652" s="130"/>
      <c r="B652" s="130"/>
      <c r="C652" s="130"/>
    </row>
    <row r="653" spans="1:3" s="108" customFormat="1" ht="15.75" customHeight="1" x14ac:dyDescent="0.25">
      <c r="A653" s="130"/>
      <c r="B653" s="130"/>
      <c r="C653" s="130"/>
    </row>
    <row r="654" spans="1:3" s="108" customFormat="1" ht="15.75" customHeight="1" x14ac:dyDescent="0.25">
      <c r="A654" s="130"/>
      <c r="B654" s="130"/>
      <c r="C654" s="130"/>
    </row>
    <row r="655" spans="1:3" s="108" customFormat="1" ht="15.75" customHeight="1" x14ac:dyDescent="0.25">
      <c r="A655" s="130"/>
      <c r="B655" s="130"/>
      <c r="C655" s="130"/>
    </row>
    <row r="656" spans="1:3" s="108" customFormat="1" ht="15.75" customHeight="1" x14ac:dyDescent="0.25">
      <c r="A656" s="130"/>
      <c r="B656" s="130"/>
      <c r="C656" s="130"/>
    </row>
    <row r="657" spans="1:3" s="108" customFormat="1" ht="15.75" customHeight="1" x14ac:dyDescent="0.25">
      <c r="A657" s="130"/>
      <c r="B657" s="130"/>
      <c r="C657" s="130"/>
    </row>
    <row r="658" spans="1:3" s="108" customFormat="1" ht="15.75" customHeight="1" x14ac:dyDescent="0.25">
      <c r="A658" s="130"/>
      <c r="B658" s="130"/>
      <c r="C658" s="130"/>
    </row>
    <row r="659" spans="1:3" s="108" customFormat="1" ht="15.75" customHeight="1" x14ac:dyDescent="0.25">
      <c r="A659" s="130"/>
      <c r="B659" s="130"/>
      <c r="C659" s="130"/>
    </row>
    <row r="660" spans="1:3" s="108" customFormat="1" ht="15.75" customHeight="1" x14ac:dyDescent="0.25">
      <c r="A660" s="130"/>
      <c r="B660" s="130"/>
      <c r="C660" s="130"/>
    </row>
    <row r="661" spans="1:3" s="108" customFormat="1" ht="15.75" customHeight="1" x14ac:dyDescent="0.25">
      <c r="A661" s="130"/>
      <c r="B661" s="130"/>
      <c r="C661" s="130"/>
    </row>
    <row r="662" spans="1:3" s="108" customFormat="1" ht="15.75" customHeight="1" x14ac:dyDescent="0.25">
      <c r="A662" s="130"/>
      <c r="B662" s="130"/>
      <c r="C662" s="130"/>
    </row>
    <row r="663" spans="1:3" s="108" customFormat="1" ht="15.75" customHeight="1" x14ac:dyDescent="0.25">
      <c r="A663" s="130"/>
      <c r="B663" s="130"/>
      <c r="C663" s="130"/>
    </row>
    <row r="664" spans="1:3" s="108" customFormat="1" ht="15.75" customHeight="1" x14ac:dyDescent="0.25">
      <c r="A664" s="130"/>
      <c r="B664" s="130"/>
      <c r="C664" s="130"/>
    </row>
    <row r="665" spans="1:3" s="108" customFormat="1" ht="15.75" customHeight="1" x14ac:dyDescent="0.25">
      <c r="A665" s="130"/>
      <c r="B665" s="130"/>
      <c r="C665" s="130"/>
    </row>
    <row r="666" spans="1:3" s="108" customFormat="1" ht="15.75" customHeight="1" x14ac:dyDescent="0.25">
      <c r="A666" s="130"/>
      <c r="B666" s="130"/>
      <c r="C666" s="130"/>
    </row>
    <row r="667" spans="1:3" s="108" customFormat="1" ht="15.75" customHeight="1" x14ac:dyDescent="0.25">
      <c r="A667" s="130"/>
      <c r="B667" s="130"/>
      <c r="C667" s="130"/>
    </row>
    <row r="668" spans="1:3" s="108" customFormat="1" ht="15.75" customHeight="1" x14ac:dyDescent="0.25">
      <c r="A668" s="130"/>
      <c r="B668" s="130"/>
      <c r="C668" s="130"/>
    </row>
    <row r="669" spans="1:3" s="108" customFormat="1" ht="15.75" customHeight="1" x14ac:dyDescent="0.25">
      <c r="A669" s="130"/>
      <c r="B669" s="130"/>
      <c r="C669" s="130"/>
    </row>
    <row r="670" spans="1:3" s="108" customFormat="1" ht="15.75" customHeight="1" x14ac:dyDescent="0.25">
      <c r="A670" s="130"/>
      <c r="B670" s="130"/>
      <c r="C670" s="130"/>
    </row>
    <row r="671" spans="1:3" s="108" customFormat="1" ht="15.75" customHeight="1" x14ac:dyDescent="0.25">
      <c r="A671" s="130"/>
      <c r="B671" s="130"/>
      <c r="C671" s="130"/>
    </row>
    <row r="672" spans="1:3" s="108" customFormat="1" ht="15.75" customHeight="1" x14ac:dyDescent="0.25">
      <c r="A672" s="130"/>
      <c r="B672" s="130"/>
      <c r="C672" s="130"/>
    </row>
    <row r="673" spans="1:3" s="108" customFormat="1" ht="15.75" customHeight="1" x14ac:dyDescent="0.25">
      <c r="A673" s="130"/>
      <c r="B673" s="130"/>
      <c r="C673" s="130"/>
    </row>
    <row r="674" spans="1:3" s="108" customFormat="1" ht="15.75" customHeight="1" x14ac:dyDescent="0.25">
      <c r="A674" s="130"/>
      <c r="B674" s="130"/>
      <c r="C674" s="130"/>
    </row>
    <row r="675" spans="1:3" s="108" customFormat="1" ht="15.75" customHeight="1" x14ac:dyDescent="0.25">
      <c r="A675" s="130"/>
      <c r="B675" s="130"/>
      <c r="C675" s="130"/>
    </row>
    <row r="676" spans="1:3" s="108" customFormat="1" ht="15.75" customHeight="1" x14ac:dyDescent="0.25">
      <c r="A676" s="130"/>
      <c r="B676" s="130"/>
      <c r="C676" s="130"/>
    </row>
    <row r="677" spans="1:3" s="108" customFormat="1" ht="15.75" customHeight="1" x14ac:dyDescent="0.25">
      <c r="A677" s="130"/>
      <c r="B677" s="130"/>
      <c r="C677" s="130"/>
    </row>
    <row r="678" spans="1:3" s="108" customFormat="1" ht="15.75" customHeight="1" x14ac:dyDescent="0.25">
      <c r="A678" s="130"/>
      <c r="B678" s="130"/>
      <c r="C678" s="130"/>
    </row>
    <row r="679" spans="1:3" s="108" customFormat="1" ht="15.75" customHeight="1" x14ac:dyDescent="0.25">
      <c r="A679" s="130"/>
      <c r="B679" s="130"/>
      <c r="C679" s="130"/>
    </row>
    <row r="680" spans="1:3" s="108" customFormat="1" ht="15.75" customHeight="1" x14ac:dyDescent="0.25">
      <c r="A680" s="130"/>
      <c r="B680" s="130"/>
      <c r="C680" s="130"/>
    </row>
    <row r="681" spans="1:3" s="108" customFormat="1" ht="15.75" customHeight="1" x14ac:dyDescent="0.25">
      <c r="A681" s="130"/>
      <c r="B681" s="130"/>
      <c r="C681" s="130"/>
    </row>
    <row r="682" spans="1:3" s="108" customFormat="1" ht="15.75" customHeight="1" x14ac:dyDescent="0.25">
      <c r="A682" s="130"/>
      <c r="B682" s="130"/>
      <c r="C682" s="130"/>
    </row>
    <row r="683" spans="1:3" s="108" customFormat="1" ht="15.75" customHeight="1" x14ac:dyDescent="0.25">
      <c r="A683" s="130"/>
      <c r="B683" s="130"/>
      <c r="C683" s="130"/>
    </row>
    <row r="684" spans="1:3" s="108" customFormat="1" ht="15.75" customHeight="1" x14ac:dyDescent="0.25">
      <c r="A684" s="130"/>
      <c r="B684" s="130"/>
      <c r="C684" s="130"/>
    </row>
    <row r="685" spans="1:3" s="108" customFormat="1" ht="15.75" customHeight="1" x14ac:dyDescent="0.25">
      <c r="A685" s="130"/>
      <c r="B685" s="130"/>
      <c r="C685" s="130"/>
    </row>
    <row r="686" spans="1:3" s="108" customFormat="1" ht="15.75" customHeight="1" x14ac:dyDescent="0.25">
      <c r="A686" s="130"/>
      <c r="B686" s="130"/>
      <c r="C686" s="130"/>
    </row>
    <row r="687" spans="1:3" s="108" customFormat="1" ht="15.75" customHeight="1" x14ac:dyDescent="0.25">
      <c r="A687" s="130"/>
      <c r="B687" s="130"/>
      <c r="C687" s="130"/>
    </row>
    <row r="688" spans="1:3" s="108" customFormat="1" ht="15.75" customHeight="1" x14ac:dyDescent="0.25">
      <c r="A688" s="130"/>
      <c r="B688" s="130"/>
      <c r="C688" s="130"/>
    </row>
    <row r="689" spans="1:3" s="108" customFormat="1" ht="15.75" customHeight="1" x14ac:dyDescent="0.25">
      <c r="A689" s="130"/>
      <c r="B689" s="130"/>
      <c r="C689" s="130"/>
    </row>
    <row r="690" spans="1:3" s="108" customFormat="1" ht="15.75" customHeight="1" x14ac:dyDescent="0.25">
      <c r="A690" s="130"/>
      <c r="B690" s="130"/>
      <c r="C690" s="130"/>
    </row>
    <row r="691" spans="1:3" s="108" customFormat="1" ht="15.75" customHeight="1" x14ac:dyDescent="0.25">
      <c r="A691" s="130"/>
      <c r="B691" s="130"/>
      <c r="C691" s="130"/>
    </row>
    <row r="692" spans="1:3" s="108" customFormat="1" ht="15.75" customHeight="1" x14ac:dyDescent="0.25">
      <c r="A692" s="130"/>
      <c r="B692" s="130"/>
      <c r="C692" s="130"/>
    </row>
    <row r="693" spans="1:3" s="108" customFormat="1" ht="15.75" customHeight="1" x14ac:dyDescent="0.25">
      <c r="A693" s="130"/>
      <c r="B693" s="130"/>
      <c r="C693" s="130"/>
    </row>
    <row r="694" spans="1:3" s="108" customFormat="1" ht="15.75" customHeight="1" x14ac:dyDescent="0.25">
      <c r="A694" s="130"/>
      <c r="B694" s="130"/>
      <c r="C694" s="130"/>
    </row>
    <row r="695" spans="1:3" s="108" customFormat="1" ht="15.75" customHeight="1" x14ac:dyDescent="0.25">
      <c r="A695" s="130"/>
      <c r="B695" s="130"/>
      <c r="C695" s="130"/>
    </row>
    <row r="696" spans="1:3" s="108" customFormat="1" ht="15.75" customHeight="1" x14ac:dyDescent="0.25">
      <c r="A696" s="130"/>
      <c r="B696" s="130"/>
      <c r="C696" s="130"/>
    </row>
    <row r="697" spans="1:3" s="108" customFormat="1" ht="15.75" customHeight="1" x14ac:dyDescent="0.25">
      <c r="A697" s="130"/>
      <c r="B697" s="130"/>
      <c r="C697" s="130"/>
    </row>
    <row r="698" spans="1:3" s="108" customFormat="1" ht="15.75" customHeight="1" x14ac:dyDescent="0.25">
      <c r="A698" s="130"/>
      <c r="B698" s="130"/>
      <c r="C698" s="130"/>
    </row>
    <row r="699" spans="1:3" s="108" customFormat="1" ht="15.75" customHeight="1" x14ac:dyDescent="0.25">
      <c r="A699" s="130"/>
      <c r="B699" s="130"/>
      <c r="C699" s="130"/>
    </row>
    <row r="700" spans="1:3" s="108" customFormat="1" ht="15.75" customHeight="1" x14ac:dyDescent="0.25">
      <c r="A700" s="130"/>
      <c r="B700" s="130"/>
      <c r="C700" s="130"/>
    </row>
    <row r="701" spans="1:3" s="108" customFormat="1" ht="15.75" customHeight="1" x14ac:dyDescent="0.25">
      <c r="A701" s="130"/>
      <c r="B701" s="130"/>
      <c r="C701" s="130"/>
    </row>
    <row r="702" spans="1:3" s="108" customFormat="1" ht="15.75" customHeight="1" x14ac:dyDescent="0.25">
      <c r="A702" s="130"/>
      <c r="B702" s="130"/>
      <c r="C702" s="130"/>
    </row>
    <row r="703" spans="1:3" s="108" customFormat="1" ht="15.75" customHeight="1" x14ac:dyDescent="0.25">
      <c r="A703" s="130"/>
      <c r="B703" s="130"/>
      <c r="C703" s="130"/>
    </row>
    <row r="704" spans="1:3" s="108" customFormat="1" ht="15.75" customHeight="1" x14ac:dyDescent="0.25">
      <c r="A704" s="130"/>
      <c r="B704" s="130"/>
      <c r="C704" s="130"/>
    </row>
    <row r="705" spans="1:3" s="108" customFormat="1" ht="15.75" customHeight="1" x14ac:dyDescent="0.25">
      <c r="A705" s="130"/>
      <c r="B705" s="130"/>
      <c r="C705" s="130"/>
    </row>
    <row r="706" spans="1:3" s="108" customFormat="1" ht="15.75" customHeight="1" x14ac:dyDescent="0.25">
      <c r="A706" s="130"/>
      <c r="B706" s="130"/>
      <c r="C706" s="130"/>
    </row>
    <row r="707" spans="1:3" s="108" customFormat="1" ht="15.75" customHeight="1" x14ac:dyDescent="0.25">
      <c r="A707" s="130"/>
      <c r="B707" s="130"/>
      <c r="C707" s="130"/>
    </row>
    <row r="708" spans="1:3" s="108" customFormat="1" ht="15.75" customHeight="1" x14ac:dyDescent="0.25">
      <c r="A708" s="130"/>
      <c r="B708" s="130"/>
      <c r="C708" s="130"/>
    </row>
    <row r="709" spans="1:3" s="108" customFormat="1" ht="15.75" customHeight="1" x14ac:dyDescent="0.25">
      <c r="A709" s="130"/>
      <c r="B709" s="130"/>
      <c r="C709" s="130"/>
    </row>
    <row r="710" spans="1:3" s="108" customFormat="1" ht="15.75" customHeight="1" x14ac:dyDescent="0.25">
      <c r="A710" s="130"/>
      <c r="B710" s="130"/>
      <c r="C710" s="130"/>
    </row>
    <row r="711" spans="1:3" s="108" customFormat="1" ht="15.75" customHeight="1" x14ac:dyDescent="0.25">
      <c r="A711" s="130"/>
      <c r="B711" s="130"/>
      <c r="C711" s="130"/>
    </row>
    <row r="712" spans="1:3" s="108" customFormat="1" ht="15.75" customHeight="1" x14ac:dyDescent="0.25">
      <c r="A712" s="130"/>
      <c r="B712" s="130"/>
      <c r="C712" s="130"/>
    </row>
    <row r="713" spans="1:3" s="108" customFormat="1" ht="15.75" customHeight="1" x14ac:dyDescent="0.25">
      <c r="A713" s="130"/>
      <c r="B713" s="130"/>
      <c r="C713" s="130"/>
    </row>
    <row r="714" spans="1:3" s="108" customFormat="1" ht="15.75" customHeight="1" x14ac:dyDescent="0.25">
      <c r="A714" s="130"/>
      <c r="B714" s="130"/>
      <c r="C714" s="130"/>
    </row>
    <row r="715" spans="1:3" s="108" customFormat="1" ht="15.75" customHeight="1" x14ac:dyDescent="0.25">
      <c r="A715" s="130"/>
      <c r="B715" s="130"/>
      <c r="C715" s="130"/>
    </row>
    <row r="716" spans="1:3" s="108" customFormat="1" ht="15.75" customHeight="1" x14ac:dyDescent="0.25">
      <c r="A716" s="130"/>
      <c r="B716" s="130"/>
      <c r="C716" s="130"/>
    </row>
    <row r="717" spans="1:3" s="108" customFormat="1" ht="15.75" customHeight="1" x14ac:dyDescent="0.25">
      <c r="A717" s="130"/>
      <c r="B717" s="130"/>
      <c r="C717" s="130"/>
    </row>
    <row r="718" spans="1:3" s="108" customFormat="1" ht="15.75" customHeight="1" x14ac:dyDescent="0.25">
      <c r="A718" s="130"/>
      <c r="B718" s="130"/>
      <c r="C718" s="130"/>
    </row>
    <row r="719" spans="1:3" s="108" customFormat="1" ht="15.75" customHeight="1" x14ac:dyDescent="0.25">
      <c r="A719" s="130"/>
      <c r="B719" s="130"/>
      <c r="C719" s="130"/>
    </row>
    <row r="720" spans="1:3" s="108" customFormat="1" ht="15.75" customHeight="1" x14ac:dyDescent="0.25">
      <c r="A720" s="130"/>
      <c r="B720" s="130"/>
      <c r="C720" s="130"/>
    </row>
    <row r="721" spans="1:3" s="108" customFormat="1" ht="15.75" customHeight="1" x14ac:dyDescent="0.25">
      <c r="A721" s="130"/>
      <c r="B721" s="130"/>
      <c r="C721" s="130"/>
    </row>
    <row r="722" spans="1:3" s="108" customFormat="1" ht="15.75" customHeight="1" x14ac:dyDescent="0.25">
      <c r="A722" s="130"/>
      <c r="B722" s="130"/>
      <c r="C722" s="130"/>
    </row>
    <row r="723" spans="1:3" s="108" customFormat="1" ht="15.75" customHeight="1" x14ac:dyDescent="0.25">
      <c r="A723" s="130"/>
      <c r="B723" s="130"/>
      <c r="C723" s="130"/>
    </row>
    <row r="724" spans="1:3" s="108" customFormat="1" ht="15.75" customHeight="1" x14ac:dyDescent="0.25">
      <c r="A724" s="130"/>
      <c r="B724" s="130"/>
      <c r="C724" s="130"/>
    </row>
    <row r="725" spans="1:3" s="108" customFormat="1" ht="15.75" customHeight="1" x14ac:dyDescent="0.25">
      <c r="A725" s="130"/>
      <c r="B725" s="130"/>
      <c r="C725" s="130"/>
    </row>
    <row r="726" spans="1:3" s="108" customFormat="1" ht="15.75" customHeight="1" x14ac:dyDescent="0.25">
      <c r="A726" s="130"/>
      <c r="B726" s="130"/>
      <c r="C726" s="130"/>
    </row>
    <row r="727" spans="1:3" s="108" customFormat="1" ht="15.75" customHeight="1" x14ac:dyDescent="0.25">
      <c r="A727" s="130"/>
      <c r="B727" s="130"/>
      <c r="C727" s="130"/>
    </row>
    <row r="728" spans="1:3" s="108" customFormat="1" ht="15.75" customHeight="1" x14ac:dyDescent="0.25">
      <c r="A728" s="130"/>
      <c r="B728" s="130"/>
      <c r="C728" s="130"/>
    </row>
    <row r="729" spans="1:3" s="108" customFormat="1" ht="15.75" customHeight="1" x14ac:dyDescent="0.25">
      <c r="A729" s="130"/>
      <c r="B729" s="130"/>
      <c r="C729" s="130"/>
    </row>
    <row r="730" spans="1:3" s="108" customFormat="1" ht="15.75" customHeight="1" x14ac:dyDescent="0.25">
      <c r="A730" s="130"/>
      <c r="B730" s="130"/>
      <c r="C730" s="130"/>
    </row>
    <row r="731" spans="1:3" s="108" customFormat="1" ht="15.75" customHeight="1" x14ac:dyDescent="0.25">
      <c r="A731" s="130"/>
      <c r="B731" s="130"/>
      <c r="C731" s="130"/>
    </row>
    <row r="732" spans="1:3" s="108" customFormat="1" ht="15.75" customHeight="1" x14ac:dyDescent="0.25">
      <c r="A732" s="130"/>
      <c r="B732" s="130"/>
      <c r="C732" s="130"/>
    </row>
    <row r="733" spans="1:3" s="108" customFormat="1" ht="15.75" customHeight="1" x14ac:dyDescent="0.25">
      <c r="A733" s="130"/>
      <c r="B733" s="130"/>
      <c r="C733" s="130"/>
    </row>
    <row r="734" spans="1:3" s="108" customFormat="1" ht="15.75" customHeight="1" x14ac:dyDescent="0.25">
      <c r="A734" s="130"/>
      <c r="B734" s="130"/>
      <c r="C734" s="130"/>
    </row>
    <row r="735" spans="1:3" s="108" customFormat="1" ht="15.75" customHeight="1" x14ac:dyDescent="0.25">
      <c r="A735" s="130"/>
      <c r="B735" s="130"/>
      <c r="C735" s="130"/>
    </row>
    <row r="736" spans="1:3" s="108" customFormat="1" ht="15.75" customHeight="1" x14ac:dyDescent="0.25">
      <c r="A736" s="130"/>
      <c r="B736" s="130"/>
      <c r="C736" s="130"/>
    </row>
    <row r="737" spans="1:3" s="108" customFormat="1" ht="15.75" customHeight="1" x14ac:dyDescent="0.25">
      <c r="A737" s="130"/>
      <c r="B737" s="130"/>
      <c r="C737" s="130"/>
    </row>
    <row r="738" spans="1:3" s="108" customFormat="1" ht="15.75" customHeight="1" x14ac:dyDescent="0.25">
      <c r="A738" s="130"/>
      <c r="B738" s="130"/>
      <c r="C738" s="130"/>
    </row>
    <row r="739" spans="1:3" s="108" customFormat="1" ht="15.75" customHeight="1" x14ac:dyDescent="0.25">
      <c r="A739" s="130"/>
      <c r="B739" s="130"/>
      <c r="C739" s="130"/>
    </row>
    <row r="740" spans="1:3" s="108" customFormat="1" ht="15.75" customHeight="1" x14ac:dyDescent="0.25">
      <c r="A740" s="130"/>
      <c r="B740" s="130"/>
      <c r="C740" s="130"/>
    </row>
    <row r="741" spans="1:3" s="108" customFormat="1" ht="15.75" customHeight="1" x14ac:dyDescent="0.25">
      <c r="A741" s="130"/>
      <c r="B741" s="130"/>
      <c r="C741" s="130"/>
    </row>
    <row r="742" spans="1:3" s="108" customFormat="1" ht="15.75" customHeight="1" x14ac:dyDescent="0.25">
      <c r="A742" s="130"/>
      <c r="B742" s="130"/>
      <c r="C742" s="130"/>
    </row>
    <row r="743" spans="1:3" s="108" customFormat="1" ht="15.75" customHeight="1" x14ac:dyDescent="0.25">
      <c r="A743" s="130"/>
      <c r="B743" s="130"/>
      <c r="C743" s="130"/>
    </row>
    <row r="744" spans="1:3" s="108" customFormat="1" ht="15.75" customHeight="1" x14ac:dyDescent="0.25">
      <c r="A744" s="130"/>
      <c r="B744" s="130"/>
      <c r="C744" s="130"/>
    </row>
    <row r="745" spans="1:3" s="108" customFormat="1" ht="15.75" customHeight="1" x14ac:dyDescent="0.25">
      <c r="A745" s="130"/>
      <c r="B745" s="130"/>
      <c r="C745" s="130"/>
    </row>
    <row r="746" spans="1:3" s="108" customFormat="1" ht="15.75" customHeight="1" x14ac:dyDescent="0.25">
      <c r="A746" s="130"/>
      <c r="B746" s="130"/>
      <c r="C746" s="130"/>
    </row>
    <row r="747" spans="1:3" s="108" customFormat="1" ht="15.75" customHeight="1" x14ac:dyDescent="0.25">
      <c r="A747" s="130"/>
      <c r="B747" s="130"/>
      <c r="C747" s="130"/>
    </row>
    <row r="748" spans="1:3" s="108" customFormat="1" ht="15.75" customHeight="1" x14ac:dyDescent="0.25">
      <c r="A748" s="130"/>
      <c r="B748" s="130"/>
      <c r="C748" s="130"/>
    </row>
    <row r="749" spans="1:3" s="108" customFormat="1" ht="15.75" customHeight="1" x14ac:dyDescent="0.25">
      <c r="A749" s="130"/>
      <c r="B749" s="130"/>
      <c r="C749" s="130"/>
    </row>
    <row r="750" spans="1:3" s="108" customFormat="1" ht="15.75" customHeight="1" x14ac:dyDescent="0.25">
      <c r="A750" s="130"/>
      <c r="B750" s="130"/>
      <c r="C750" s="130"/>
    </row>
    <row r="751" spans="1:3" s="108" customFormat="1" ht="15.75" customHeight="1" x14ac:dyDescent="0.25">
      <c r="A751" s="130"/>
      <c r="B751" s="130"/>
      <c r="C751" s="130"/>
    </row>
    <row r="752" spans="1:3" s="108" customFormat="1" ht="15.75" customHeight="1" x14ac:dyDescent="0.25">
      <c r="A752" s="130"/>
      <c r="B752" s="130"/>
      <c r="C752" s="130"/>
    </row>
    <row r="753" spans="1:3" s="108" customFormat="1" ht="15.75" customHeight="1" x14ac:dyDescent="0.25">
      <c r="A753" s="130"/>
      <c r="B753" s="130"/>
      <c r="C753" s="130"/>
    </row>
    <row r="754" spans="1:3" s="108" customFormat="1" ht="15.75" customHeight="1" x14ac:dyDescent="0.25">
      <c r="A754" s="130"/>
      <c r="B754" s="130"/>
      <c r="C754" s="130"/>
    </row>
    <row r="755" spans="1:3" s="108" customFormat="1" ht="15.75" customHeight="1" x14ac:dyDescent="0.25">
      <c r="A755" s="130"/>
      <c r="B755" s="130"/>
      <c r="C755" s="130"/>
    </row>
    <row r="756" spans="1:3" s="108" customFormat="1" ht="15.75" customHeight="1" x14ac:dyDescent="0.25">
      <c r="A756" s="130"/>
      <c r="B756" s="130"/>
      <c r="C756" s="130"/>
    </row>
    <row r="757" spans="1:3" s="108" customFormat="1" ht="15.75" customHeight="1" x14ac:dyDescent="0.25">
      <c r="A757" s="130"/>
      <c r="B757" s="130"/>
      <c r="C757" s="130"/>
    </row>
    <row r="758" spans="1:3" s="108" customFormat="1" ht="15.75" customHeight="1" x14ac:dyDescent="0.25">
      <c r="A758" s="130"/>
      <c r="B758" s="130"/>
      <c r="C758" s="130"/>
    </row>
    <row r="759" spans="1:3" s="108" customFormat="1" ht="15.75" customHeight="1" x14ac:dyDescent="0.25">
      <c r="A759" s="130"/>
      <c r="B759" s="130"/>
      <c r="C759" s="130"/>
    </row>
    <row r="760" spans="1:3" s="108" customFormat="1" ht="15.75" customHeight="1" x14ac:dyDescent="0.25">
      <c r="A760" s="130"/>
      <c r="B760" s="130"/>
      <c r="C760" s="130"/>
    </row>
    <row r="761" spans="1:3" s="108" customFormat="1" ht="15.75" customHeight="1" x14ac:dyDescent="0.25">
      <c r="A761" s="130"/>
      <c r="B761" s="130"/>
      <c r="C761" s="130"/>
    </row>
    <row r="762" spans="1:3" s="108" customFormat="1" ht="15.75" customHeight="1" x14ac:dyDescent="0.25">
      <c r="A762" s="130"/>
      <c r="B762" s="130"/>
      <c r="C762" s="130"/>
    </row>
    <row r="763" spans="1:3" s="108" customFormat="1" ht="15.75" customHeight="1" x14ac:dyDescent="0.25">
      <c r="A763" s="130"/>
      <c r="B763" s="130"/>
      <c r="C763" s="130"/>
    </row>
    <row r="764" spans="1:3" s="108" customFormat="1" ht="15.75" customHeight="1" x14ac:dyDescent="0.25">
      <c r="A764" s="130"/>
      <c r="B764" s="130"/>
      <c r="C764" s="130"/>
    </row>
    <row r="765" spans="1:3" s="108" customFormat="1" ht="15.75" customHeight="1" x14ac:dyDescent="0.25">
      <c r="A765" s="130"/>
      <c r="B765" s="130"/>
      <c r="C765" s="130"/>
    </row>
    <row r="766" spans="1:3" s="108" customFormat="1" ht="15.75" customHeight="1" x14ac:dyDescent="0.25">
      <c r="A766" s="130"/>
      <c r="B766" s="130"/>
      <c r="C766" s="130"/>
    </row>
    <row r="767" spans="1:3" s="108" customFormat="1" ht="15.75" customHeight="1" x14ac:dyDescent="0.25">
      <c r="A767" s="130"/>
      <c r="B767" s="130"/>
      <c r="C767" s="130"/>
    </row>
    <row r="768" spans="1:3" s="108" customFormat="1" ht="15.75" customHeight="1" x14ac:dyDescent="0.25">
      <c r="A768" s="130"/>
      <c r="B768" s="130"/>
      <c r="C768" s="130"/>
    </row>
    <row r="769" spans="1:3" s="108" customFormat="1" ht="15.75" customHeight="1" x14ac:dyDescent="0.25">
      <c r="A769" s="130"/>
      <c r="B769" s="130"/>
      <c r="C769" s="130"/>
    </row>
    <row r="770" spans="1:3" s="108" customFormat="1" ht="15.75" customHeight="1" x14ac:dyDescent="0.25">
      <c r="A770" s="130"/>
      <c r="B770" s="130"/>
      <c r="C770" s="130"/>
    </row>
    <row r="771" spans="1:3" s="108" customFormat="1" ht="15.75" customHeight="1" x14ac:dyDescent="0.25">
      <c r="A771" s="130"/>
      <c r="B771" s="130"/>
      <c r="C771" s="130"/>
    </row>
    <row r="772" spans="1:3" s="108" customFormat="1" ht="15.75" customHeight="1" x14ac:dyDescent="0.25">
      <c r="A772" s="130"/>
      <c r="B772" s="130"/>
      <c r="C772" s="130"/>
    </row>
    <row r="773" spans="1:3" s="108" customFormat="1" ht="15.75" customHeight="1" x14ac:dyDescent="0.25">
      <c r="A773" s="130"/>
      <c r="B773" s="130"/>
      <c r="C773" s="130"/>
    </row>
    <row r="774" spans="1:3" s="108" customFormat="1" ht="15.75" customHeight="1" x14ac:dyDescent="0.25">
      <c r="A774" s="130"/>
      <c r="B774" s="130"/>
      <c r="C774" s="130"/>
    </row>
    <row r="775" spans="1:3" s="108" customFormat="1" ht="15.75" customHeight="1" x14ac:dyDescent="0.25">
      <c r="A775" s="130"/>
      <c r="B775" s="130"/>
      <c r="C775" s="130"/>
    </row>
    <row r="776" spans="1:3" s="108" customFormat="1" ht="15.75" customHeight="1" x14ac:dyDescent="0.25">
      <c r="A776" s="130"/>
      <c r="B776" s="130"/>
      <c r="C776" s="130"/>
    </row>
    <row r="777" spans="1:3" s="108" customFormat="1" ht="15.75" customHeight="1" x14ac:dyDescent="0.25">
      <c r="A777" s="130"/>
      <c r="B777" s="130"/>
      <c r="C777" s="130"/>
    </row>
    <row r="778" spans="1:3" s="108" customFormat="1" ht="15.75" customHeight="1" x14ac:dyDescent="0.25">
      <c r="A778" s="130"/>
      <c r="B778" s="130"/>
      <c r="C778" s="130"/>
    </row>
    <row r="779" spans="1:3" s="108" customFormat="1" ht="15.75" customHeight="1" x14ac:dyDescent="0.25">
      <c r="A779" s="130"/>
      <c r="B779" s="130"/>
      <c r="C779" s="130"/>
    </row>
    <row r="780" spans="1:3" s="108" customFormat="1" ht="15.75" customHeight="1" x14ac:dyDescent="0.25">
      <c r="A780" s="130"/>
      <c r="B780" s="130"/>
      <c r="C780" s="130"/>
    </row>
    <row r="781" spans="1:3" s="108" customFormat="1" ht="15.75" customHeight="1" x14ac:dyDescent="0.25">
      <c r="A781" s="130"/>
      <c r="B781" s="130"/>
      <c r="C781" s="130"/>
    </row>
    <row r="782" spans="1:3" s="108" customFormat="1" ht="15.75" customHeight="1" x14ac:dyDescent="0.25">
      <c r="A782" s="130"/>
      <c r="B782" s="130"/>
      <c r="C782" s="130"/>
    </row>
    <row r="783" spans="1:3" s="108" customFormat="1" ht="15.75" customHeight="1" x14ac:dyDescent="0.25">
      <c r="A783" s="130"/>
      <c r="B783" s="130"/>
      <c r="C783" s="130"/>
    </row>
    <row r="784" spans="1:3" s="108" customFormat="1" ht="15.75" customHeight="1" x14ac:dyDescent="0.25">
      <c r="A784" s="130"/>
      <c r="B784" s="130"/>
      <c r="C784" s="130"/>
    </row>
    <row r="785" spans="1:3" s="108" customFormat="1" ht="15.75" customHeight="1" x14ac:dyDescent="0.25">
      <c r="A785" s="130"/>
      <c r="B785" s="130"/>
      <c r="C785" s="130"/>
    </row>
    <row r="786" spans="1:3" s="108" customFormat="1" ht="15.75" customHeight="1" x14ac:dyDescent="0.25">
      <c r="A786" s="130"/>
      <c r="B786" s="130"/>
      <c r="C786" s="130"/>
    </row>
    <row r="787" spans="1:3" s="108" customFormat="1" ht="15.75" customHeight="1" x14ac:dyDescent="0.25">
      <c r="A787" s="130"/>
      <c r="B787" s="130"/>
      <c r="C787" s="130"/>
    </row>
    <row r="788" spans="1:3" s="108" customFormat="1" ht="15.75" customHeight="1" x14ac:dyDescent="0.25">
      <c r="A788" s="130"/>
      <c r="B788" s="130"/>
      <c r="C788" s="130"/>
    </row>
    <row r="789" spans="1:3" s="108" customFormat="1" ht="15.75" customHeight="1" x14ac:dyDescent="0.25">
      <c r="A789" s="130"/>
      <c r="B789" s="130"/>
      <c r="C789" s="130"/>
    </row>
    <row r="790" spans="1:3" s="108" customFormat="1" ht="15.75" customHeight="1" x14ac:dyDescent="0.25">
      <c r="A790" s="130"/>
      <c r="B790" s="130"/>
      <c r="C790" s="130"/>
    </row>
    <row r="791" spans="1:3" s="108" customFormat="1" ht="15.75" customHeight="1" x14ac:dyDescent="0.25">
      <c r="A791" s="130"/>
      <c r="B791" s="130"/>
      <c r="C791" s="130"/>
    </row>
    <row r="792" spans="1:3" s="108" customFormat="1" ht="15.75" customHeight="1" x14ac:dyDescent="0.25">
      <c r="A792" s="130"/>
      <c r="B792" s="130"/>
      <c r="C792" s="130"/>
    </row>
    <row r="793" spans="1:3" s="108" customFormat="1" ht="15.75" customHeight="1" x14ac:dyDescent="0.25">
      <c r="A793" s="130"/>
      <c r="B793" s="130"/>
      <c r="C793" s="130"/>
    </row>
    <row r="794" spans="1:3" s="108" customFormat="1" ht="15.75" customHeight="1" x14ac:dyDescent="0.25">
      <c r="A794" s="130"/>
      <c r="B794" s="130"/>
      <c r="C794" s="130"/>
    </row>
    <row r="795" spans="1:3" s="108" customFormat="1" ht="15.75" customHeight="1" x14ac:dyDescent="0.25">
      <c r="A795" s="130"/>
      <c r="B795" s="130"/>
      <c r="C795" s="130"/>
    </row>
    <row r="796" spans="1:3" s="108" customFormat="1" ht="15.75" customHeight="1" x14ac:dyDescent="0.25">
      <c r="A796" s="130"/>
      <c r="B796" s="130"/>
      <c r="C796" s="130"/>
    </row>
    <row r="797" spans="1:3" s="108" customFormat="1" ht="15.75" customHeight="1" x14ac:dyDescent="0.25">
      <c r="A797" s="130"/>
      <c r="B797" s="130"/>
      <c r="C797" s="130"/>
    </row>
    <row r="798" spans="1:3" s="108" customFormat="1" ht="15.75" customHeight="1" x14ac:dyDescent="0.25">
      <c r="A798" s="130"/>
      <c r="B798" s="130"/>
      <c r="C798" s="130"/>
    </row>
    <row r="799" spans="1:3" s="108" customFormat="1" ht="15.75" customHeight="1" x14ac:dyDescent="0.25">
      <c r="A799" s="130"/>
      <c r="B799" s="130"/>
      <c r="C799" s="130"/>
    </row>
    <row r="800" spans="1:3" s="108" customFormat="1" ht="15.75" customHeight="1" x14ac:dyDescent="0.25">
      <c r="A800" s="130"/>
      <c r="B800" s="130"/>
      <c r="C800" s="130"/>
    </row>
    <row r="801" spans="1:3" s="108" customFormat="1" ht="15.75" customHeight="1" x14ac:dyDescent="0.25">
      <c r="A801" s="130"/>
      <c r="B801" s="130"/>
      <c r="C801" s="130"/>
    </row>
    <row r="802" spans="1:3" s="108" customFormat="1" ht="15.75" customHeight="1" x14ac:dyDescent="0.25">
      <c r="A802" s="130"/>
      <c r="B802" s="130"/>
      <c r="C802" s="130"/>
    </row>
    <row r="803" spans="1:3" s="108" customFormat="1" ht="15.75" customHeight="1" x14ac:dyDescent="0.25">
      <c r="A803" s="130"/>
      <c r="B803" s="130"/>
      <c r="C803" s="130"/>
    </row>
    <row r="804" spans="1:3" s="108" customFormat="1" ht="15.75" customHeight="1" x14ac:dyDescent="0.25">
      <c r="A804" s="130"/>
      <c r="B804" s="130"/>
      <c r="C804" s="130"/>
    </row>
    <row r="805" spans="1:3" s="108" customFormat="1" ht="15.75" customHeight="1" x14ac:dyDescent="0.25">
      <c r="A805" s="130"/>
      <c r="B805" s="130"/>
      <c r="C805" s="130"/>
    </row>
    <row r="806" spans="1:3" s="108" customFormat="1" ht="15.75" customHeight="1" x14ac:dyDescent="0.25">
      <c r="A806" s="130"/>
      <c r="B806" s="130"/>
      <c r="C806" s="130"/>
    </row>
    <row r="807" spans="1:3" s="108" customFormat="1" ht="15.75" customHeight="1" x14ac:dyDescent="0.25">
      <c r="A807" s="130"/>
      <c r="B807" s="130"/>
      <c r="C807" s="130"/>
    </row>
    <row r="808" spans="1:3" s="108" customFormat="1" ht="15.75" customHeight="1" x14ac:dyDescent="0.25">
      <c r="A808" s="130"/>
      <c r="B808" s="130"/>
      <c r="C808" s="130"/>
    </row>
    <row r="809" spans="1:3" s="108" customFormat="1" ht="15.75" customHeight="1" x14ac:dyDescent="0.25">
      <c r="A809" s="130"/>
      <c r="B809" s="130"/>
      <c r="C809" s="130"/>
    </row>
    <row r="810" spans="1:3" s="108" customFormat="1" ht="15.75" customHeight="1" x14ac:dyDescent="0.25">
      <c r="A810" s="130"/>
      <c r="B810" s="130"/>
      <c r="C810" s="130"/>
    </row>
    <row r="811" spans="1:3" s="108" customFormat="1" ht="15.75" customHeight="1" x14ac:dyDescent="0.25">
      <c r="A811" s="130"/>
      <c r="B811" s="130"/>
      <c r="C811" s="130"/>
    </row>
    <row r="812" spans="1:3" s="108" customFormat="1" ht="15.75" customHeight="1" x14ac:dyDescent="0.25">
      <c r="A812" s="130"/>
      <c r="B812" s="130"/>
      <c r="C812" s="130"/>
    </row>
    <row r="813" spans="1:3" s="108" customFormat="1" ht="15.75" customHeight="1" x14ac:dyDescent="0.25">
      <c r="A813" s="130"/>
      <c r="B813" s="130"/>
      <c r="C813" s="130"/>
    </row>
    <row r="814" spans="1:3" s="108" customFormat="1" ht="15.75" customHeight="1" x14ac:dyDescent="0.25">
      <c r="A814" s="130"/>
      <c r="B814" s="130"/>
      <c r="C814" s="130"/>
    </row>
    <row r="815" spans="1:3" s="108" customFormat="1" ht="15.75" customHeight="1" x14ac:dyDescent="0.25">
      <c r="A815" s="130"/>
      <c r="B815" s="130"/>
      <c r="C815" s="130"/>
    </row>
    <row r="816" spans="1:3" s="108" customFormat="1" ht="15.75" customHeight="1" x14ac:dyDescent="0.25">
      <c r="A816" s="130"/>
      <c r="B816" s="130"/>
      <c r="C816" s="130"/>
    </row>
    <row r="817" spans="1:3" s="108" customFormat="1" ht="15.75" customHeight="1" x14ac:dyDescent="0.25">
      <c r="A817" s="130"/>
      <c r="B817" s="130"/>
      <c r="C817" s="130"/>
    </row>
    <row r="818" spans="1:3" s="108" customFormat="1" ht="15.75" customHeight="1" x14ac:dyDescent="0.25">
      <c r="A818" s="130"/>
      <c r="B818" s="130"/>
      <c r="C818" s="130"/>
    </row>
    <row r="819" spans="1:3" s="108" customFormat="1" ht="15.75" customHeight="1" x14ac:dyDescent="0.25">
      <c r="A819" s="130"/>
      <c r="B819" s="130"/>
      <c r="C819" s="130"/>
    </row>
    <row r="820" spans="1:3" s="108" customFormat="1" ht="15.75" customHeight="1" x14ac:dyDescent="0.25">
      <c r="A820" s="130"/>
      <c r="B820" s="130"/>
      <c r="C820" s="130"/>
    </row>
    <row r="821" spans="1:3" s="108" customFormat="1" ht="15.75" customHeight="1" x14ac:dyDescent="0.25">
      <c r="A821" s="130"/>
      <c r="B821" s="130"/>
      <c r="C821" s="130"/>
    </row>
    <row r="822" spans="1:3" s="108" customFormat="1" ht="15.75" customHeight="1" x14ac:dyDescent="0.25">
      <c r="A822" s="130"/>
      <c r="B822" s="130"/>
      <c r="C822" s="130"/>
    </row>
    <row r="823" spans="1:3" s="108" customFormat="1" ht="15.75" customHeight="1" x14ac:dyDescent="0.25">
      <c r="A823" s="130"/>
      <c r="B823" s="130"/>
      <c r="C823" s="130"/>
    </row>
    <row r="824" spans="1:3" s="108" customFormat="1" ht="15.75" customHeight="1" x14ac:dyDescent="0.25">
      <c r="A824" s="130"/>
      <c r="B824" s="130"/>
      <c r="C824" s="130"/>
    </row>
    <row r="825" spans="1:3" s="108" customFormat="1" ht="15.75" customHeight="1" x14ac:dyDescent="0.25">
      <c r="A825" s="130"/>
      <c r="B825" s="130"/>
      <c r="C825" s="130"/>
    </row>
    <row r="826" spans="1:3" s="108" customFormat="1" ht="15.75" customHeight="1" x14ac:dyDescent="0.25">
      <c r="A826" s="130"/>
      <c r="B826" s="130"/>
      <c r="C826" s="130"/>
    </row>
    <row r="827" spans="1:3" s="108" customFormat="1" ht="15.75" customHeight="1" x14ac:dyDescent="0.25">
      <c r="A827" s="130"/>
      <c r="B827" s="130"/>
      <c r="C827" s="130"/>
    </row>
    <row r="828" spans="1:3" s="108" customFormat="1" ht="15.75" customHeight="1" x14ac:dyDescent="0.25">
      <c r="A828" s="130"/>
      <c r="B828" s="130"/>
      <c r="C828" s="130"/>
    </row>
    <row r="829" spans="1:3" s="108" customFormat="1" ht="15.75" customHeight="1" x14ac:dyDescent="0.25">
      <c r="A829" s="130"/>
      <c r="B829" s="130"/>
      <c r="C829" s="130"/>
    </row>
    <row r="830" spans="1:3" s="108" customFormat="1" ht="15.75" customHeight="1" x14ac:dyDescent="0.25">
      <c r="A830" s="130"/>
      <c r="B830" s="130"/>
      <c r="C830" s="130"/>
    </row>
    <row r="831" spans="1:3" s="108" customFormat="1" ht="15.75" customHeight="1" x14ac:dyDescent="0.25">
      <c r="A831" s="130"/>
      <c r="B831" s="130"/>
      <c r="C831" s="130"/>
    </row>
    <row r="832" spans="1:3" s="108" customFormat="1" ht="15.75" customHeight="1" x14ac:dyDescent="0.25">
      <c r="A832" s="130"/>
      <c r="B832" s="130"/>
      <c r="C832" s="130"/>
    </row>
    <row r="833" spans="1:3" s="108" customFormat="1" ht="15.75" customHeight="1" x14ac:dyDescent="0.25">
      <c r="A833" s="130"/>
      <c r="B833" s="130"/>
      <c r="C833" s="130"/>
    </row>
    <row r="834" spans="1:3" s="108" customFormat="1" ht="15.75" customHeight="1" x14ac:dyDescent="0.25">
      <c r="A834" s="130"/>
      <c r="B834" s="130"/>
      <c r="C834" s="130"/>
    </row>
    <row r="835" spans="1:3" s="108" customFormat="1" ht="15.75" customHeight="1" x14ac:dyDescent="0.25">
      <c r="A835" s="130"/>
      <c r="B835" s="130"/>
      <c r="C835" s="130"/>
    </row>
    <row r="836" spans="1:3" s="108" customFormat="1" ht="15.75" customHeight="1" x14ac:dyDescent="0.25">
      <c r="A836" s="130"/>
      <c r="B836" s="130"/>
      <c r="C836" s="130"/>
    </row>
    <row r="837" spans="1:3" s="108" customFormat="1" ht="15.75" customHeight="1" x14ac:dyDescent="0.25">
      <c r="A837" s="130"/>
      <c r="B837" s="130"/>
      <c r="C837" s="130"/>
    </row>
    <row r="838" spans="1:3" s="108" customFormat="1" ht="15.75" customHeight="1" x14ac:dyDescent="0.25">
      <c r="A838" s="130"/>
      <c r="B838" s="130"/>
      <c r="C838" s="130"/>
    </row>
    <row r="839" spans="1:3" s="108" customFormat="1" ht="15.75" customHeight="1" x14ac:dyDescent="0.25">
      <c r="A839" s="130"/>
      <c r="B839" s="130"/>
      <c r="C839" s="130"/>
    </row>
    <row r="840" spans="1:3" s="108" customFormat="1" ht="15.75" customHeight="1" x14ac:dyDescent="0.25">
      <c r="A840" s="130"/>
      <c r="B840" s="130"/>
      <c r="C840" s="130"/>
    </row>
    <row r="841" spans="1:3" s="108" customFormat="1" ht="15.75" customHeight="1" x14ac:dyDescent="0.25">
      <c r="A841" s="130"/>
      <c r="B841" s="130"/>
      <c r="C841" s="130"/>
    </row>
    <row r="842" spans="1:3" s="108" customFormat="1" ht="15.75" customHeight="1" x14ac:dyDescent="0.25">
      <c r="A842" s="130"/>
      <c r="B842" s="130"/>
      <c r="C842" s="130"/>
    </row>
    <row r="843" spans="1:3" s="108" customFormat="1" ht="15.75" customHeight="1" x14ac:dyDescent="0.25">
      <c r="A843" s="130"/>
      <c r="B843" s="130"/>
      <c r="C843" s="130"/>
    </row>
    <row r="844" spans="1:3" s="108" customFormat="1" ht="15.75" customHeight="1" x14ac:dyDescent="0.25">
      <c r="A844" s="130"/>
      <c r="B844" s="130"/>
      <c r="C844" s="130"/>
    </row>
    <row r="845" spans="1:3" s="108" customFormat="1" ht="15.75" customHeight="1" x14ac:dyDescent="0.25">
      <c r="A845" s="130"/>
      <c r="B845" s="130"/>
      <c r="C845" s="130"/>
    </row>
    <row r="846" spans="1:3" s="108" customFormat="1" ht="15.75" customHeight="1" x14ac:dyDescent="0.25">
      <c r="A846" s="130"/>
      <c r="B846" s="130"/>
      <c r="C846" s="130"/>
    </row>
    <row r="847" spans="1:3" s="108" customFormat="1" ht="15.75" customHeight="1" x14ac:dyDescent="0.25">
      <c r="A847" s="130"/>
      <c r="B847" s="130"/>
      <c r="C847" s="130"/>
    </row>
    <row r="848" spans="1:3" s="108" customFormat="1" ht="15.75" customHeight="1" x14ac:dyDescent="0.25">
      <c r="A848" s="130"/>
      <c r="B848" s="130"/>
      <c r="C848" s="130"/>
    </row>
    <row r="849" spans="1:3" s="108" customFormat="1" ht="15.75" customHeight="1" x14ac:dyDescent="0.25">
      <c r="A849" s="130"/>
      <c r="B849" s="130"/>
      <c r="C849" s="130"/>
    </row>
    <row r="850" spans="1:3" s="108" customFormat="1" ht="15.75" customHeight="1" x14ac:dyDescent="0.25">
      <c r="A850" s="130"/>
      <c r="B850" s="130"/>
      <c r="C850" s="130"/>
    </row>
    <row r="851" spans="1:3" s="108" customFormat="1" ht="15.75" customHeight="1" x14ac:dyDescent="0.25">
      <c r="A851" s="130"/>
      <c r="B851" s="130"/>
      <c r="C851" s="130"/>
    </row>
    <row r="852" spans="1:3" s="108" customFormat="1" ht="15.75" customHeight="1" x14ac:dyDescent="0.25">
      <c r="A852" s="130"/>
      <c r="B852" s="130"/>
      <c r="C852" s="130"/>
    </row>
    <row r="853" spans="1:3" s="108" customFormat="1" ht="15.75" customHeight="1" x14ac:dyDescent="0.25">
      <c r="A853" s="130"/>
      <c r="B853" s="130"/>
      <c r="C853" s="130"/>
    </row>
    <row r="854" spans="1:3" s="108" customFormat="1" ht="15.75" customHeight="1" x14ac:dyDescent="0.25">
      <c r="A854" s="130"/>
      <c r="B854" s="130"/>
      <c r="C854" s="130"/>
    </row>
    <row r="855" spans="1:3" s="108" customFormat="1" ht="15.75" customHeight="1" x14ac:dyDescent="0.25">
      <c r="A855" s="130"/>
      <c r="B855" s="130"/>
      <c r="C855" s="130"/>
    </row>
    <row r="856" spans="1:3" s="108" customFormat="1" ht="15.75" customHeight="1" x14ac:dyDescent="0.25">
      <c r="A856" s="130"/>
      <c r="B856" s="130"/>
      <c r="C856" s="130"/>
    </row>
    <row r="857" spans="1:3" s="108" customFormat="1" ht="15.75" customHeight="1" x14ac:dyDescent="0.25">
      <c r="A857" s="130"/>
      <c r="B857" s="130"/>
      <c r="C857" s="130"/>
    </row>
    <row r="858" spans="1:3" s="108" customFormat="1" ht="15.75" customHeight="1" x14ac:dyDescent="0.25">
      <c r="A858" s="130"/>
      <c r="B858" s="130"/>
      <c r="C858" s="130"/>
    </row>
    <row r="859" spans="1:3" s="108" customFormat="1" ht="15.75" customHeight="1" x14ac:dyDescent="0.25">
      <c r="A859" s="130"/>
      <c r="B859" s="130"/>
      <c r="C859" s="130"/>
    </row>
    <row r="860" spans="1:3" s="108" customFormat="1" ht="15.75" customHeight="1" x14ac:dyDescent="0.25">
      <c r="A860" s="130"/>
      <c r="B860" s="130"/>
      <c r="C860" s="130"/>
    </row>
    <row r="861" spans="1:3" s="108" customFormat="1" ht="15.75" customHeight="1" x14ac:dyDescent="0.25">
      <c r="A861" s="130"/>
      <c r="B861" s="130"/>
      <c r="C861" s="130"/>
    </row>
    <row r="862" spans="1:3" s="108" customFormat="1" ht="15.75" customHeight="1" x14ac:dyDescent="0.25">
      <c r="A862" s="130"/>
      <c r="B862" s="130"/>
      <c r="C862" s="130"/>
    </row>
    <row r="863" spans="1:3" s="108" customFormat="1" ht="15.75" customHeight="1" x14ac:dyDescent="0.25">
      <c r="A863" s="130"/>
      <c r="B863" s="130"/>
      <c r="C863" s="130"/>
    </row>
    <row r="864" spans="1:3" s="108" customFormat="1" ht="15.75" customHeight="1" x14ac:dyDescent="0.25">
      <c r="A864" s="130"/>
      <c r="B864" s="130"/>
      <c r="C864" s="130"/>
    </row>
    <row r="865" spans="1:3" s="108" customFormat="1" ht="15.75" customHeight="1" x14ac:dyDescent="0.25">
      <c r="A865" s="130"/>
      <c r="B865" s="130"/>
      <c r="C865" s="130"/>
    </row>
    <row r="866" spans="1:3" s="108" customFormat="1" ht="15.75" customHeight="1" x14ac:dyDescent="0.25">
      <c r="A866" s="130"/>
      <c r="B866" s="130"/>
      <c r="C866" s="130"/>
    </row>
    <row r="867" spans="1:3" s="108" customFormat="1" ht="15.75" customHeight="1" x14ac:dyDescent="0.25">
      <c r="A867" s="130"/>
      <c r="B867" s="130"/>
      <c r="C867" s="130"/>
    </row>
    <row r="868" spans="1:3" s="108" customFormat="1" ht="15.75" customHeight="1" x14ac:dyDescent="0.25">
      <c r="A868" s="130"/>
      <c r="B868" s="130"/>
      <c r="C868" s="130"/>
    </row>
    <row r="869" spans="1:3" s="108" customFormat="1" ht="15.75" customHeight="1" x14ac:dyDescent="0.25">
      <c r="A869" s="130"/>
      <c r="B869" s="130"/>
      <c r="C869" s="130"/>
    </row>
    <row r="870" spans="1:3" s="108" customFormat="1" ht="15.75" customHeight="1" x14ac:dyDescent="0.25">
      <c r="A870" s="130"/>
      <c r="B870" s="130"/>
      <c r="C870" s="130"/>
    </row>
    <row r="871" spans="1:3" s="108" customFormat="1" ht="15.75" customHeight="1" x14ac:dyDescent="0.25">
      <c r="A871" s="130"/>
      <c r="B871" s="130"/>
      <c r="C871" s="130"/>
    </row>
    <row r="872" spans="1:3" ht="15.75" customHeight="1" x14ac:dyDescent="0.25">
      <c r="A872" s="130"/>
      <c r="B872" s="130"/>
      <c r="C872" s="130"/>
    </row>
    <row r="873" spans="1:3" ht="15.75" customHeight="1" x14ac:dyDescent="0.25">
      <c r="A873" s="130"/>
      <c r="B873" s="130"/>
      <c r="C873" s="130"/>
    </row>
    <row r="874" spans="1:3" ht="15.75" customHeight="1" x14ac:dyDescent="0.25">
      <c r="A874" s="130"/>
      <c r="B874" s="130"/>
      <c r="C874" s="130"/>
    </row>
    <row r="875" spans="1:3" ht="15.75" customHeight="1" x14ac:dyDescent="0.25">
      <c r="A875" s="130"/>
      <c r="B875" s="130"/>
      <c r="C875" s="130"/>
    </row>
  </sheetData>
  <hyperlinks>
    <hyperlink ref="C235" r:id="rId1"/>
    <hyperlink ref="C128" r:id="rId2"/>
    <hyperlink ref="C133" r:id="rId3"/>
    <hyperlink ref="C105" r:id="rId4"/>
    <hyperlink ref="C36" r:id="rId5"/>
    <hyperlink ref="C97" r:id="rId6"/>
  </hyperlinks>
  <pageMargins left="0.74803149606299213" right="0.74803149606299213" top="0.98425196850393704" bottom="0.98425196850393704" header="0.51181102362204722" footer="0.51181102362204722"/>
  <pageSetup scale="70" orientation="landscape" r:id="rId7"/>
  <headerFooter alignWithMargins="0"/>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10</vt:i4>
      </vt:variant>
    </vt:vector>
  </HeadingPairs>
  <TitlesOfParts>
    <vt:vector size="13" baseType="lpstr">
      <vt:lpstr>Dispute Documents</vt:lpstr>
      <vt:lpstr>Data Capture Breakdown</vt:lpstr>
      <vt:lpstr>ITAlaw.com URLs</vt:lpstr>
      <vt:lpstr>ArtCitAss</vt:lpstr>
      <vt:lpstr>ArtCitCom</vt:lpstr>
      <vt:lpstr>DCDRevAss</vt:lpstr>
      <vt:lpstr>DCDRevCom</vt:lpstr>
      <vt:lpstr>JPCitAss</vt:lpstr>
      <vt:lpstr>JPCitCom</vt:lpstr>
      <vt:lpstr>Sent_for_Upload</vt:lpstr>
      <vt:lpstr>SubjectAss</vt:lpstr>
      <vt:lpstr>SubjectCom</vt:lpstr>
      <vt:lpstr>Uploaded</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Morgan Maguire</dc:creator>
  <cp:lastModifiedBy>Paul Moon</cp:lastModifiedBy>
  <cp:lastPrinted>2012-01-25T19:01:43Z</cp:lastPrinted>
  <dcterms:created xsi:type="dcterms:W3CDTF">2010-09-30T14:25:59Z</dcterms:created>
  <dcterms:modified xsi:type="dcterms:W3CDTF">2018-02-21T20:01:18Z</dcterms:modified>
</cp:coreProperties>
</file>